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3180" yWindow="2685" windowWidth="21600" windowHeight="11295" tabRatio="804" firstSheet="1" activeTab="5" autoFilterDateGrouping="1"/>
  </bookViews>
  <sheets>
    <sheet xmlns:r="http://schemas.openxmlformats.org/officeDocument/2006/relationships" name="Overview" sheetId="1" state="visible" r:id="rId1"/>
    <sheet xmlns:r="http://schemas.openxmlformats.org/officeDocument/2006/relationships" name="Our Rankings" sheetId="2" state="visible" r:id="rId2"/>
    <sheet xmlns:r="http://schemas.openxmlformats.org/officeDocument/2006/relationships" name="Upset Board" sheetId="3" state="visible" r:id="rId3"/>
    <sheet xmlns:r="http://schemas.openxmlformats.org/officeDocument/2006/relationships" name="Watch List" sheetId="4" state="visible" r:id="rId4"/>
    <sheet xmlns:r="http://schemas.openxmlformats.org/officeDocument/2006/relationships" name="Season Sim" sheetId="5" state="visible" r:id="rId5"/>
    <sheet xmlns:r="http://schemas.openxmlformats.org/officeDocument/2006/relationships" name="SEC" sheetId="6" state="visible" r:id="rId6"/>
    <sheet xmlns:r="http://schemas.openxmlformats.org/officeDocument/2006/relationships" name="Big Ten" sheetId="7" state="visible" r:id="rId7"/>
    <sheet xmlns:r="http://schemas.openxmlformats.org/officeDocument/2006/relationships" name="Big 12" sheetId="8" state="visible" r:id="rId8"/>
    <sheet xmlns:r="http://schemas.openxmlformats.org/officeDocument/2006/relationships" name="ACC" sheetId="9" state="visible" r:id="rId9"/>
    <sheet xmlns:r="http://schemas.openxmlformats.org/officeDocument/2006/relationships" name="Pac-12" sheetId="10" state="visible" r:id="rId10"/>
    <sheet xmlns:r="http://schemas.openxmlformats.org/officeDocument/2006/relationships" name="American" sheetId="11" state="visible" r:id="rId11"/>
    <sheet xmlns:r="http://schemas.openxmlformats.org/officeDocument/2006/relationships" name="Mountain West" sheetId="12" state="visible" r:id="rId12"/>
    <sheet xmlns:r="http://schemas.openxmlformats.org/officeDocument/2006/relationships" name="Sun Belt" sheetId="13" state="visible" r:id="rId13"/>
    <sheet xmlns:r="http://schemas.openxmlformats.org/officeDocument/2006/relationships" name="Conference USA" sheetId="14" state="visible" r:id="rId14"/>
    <sheet xmlns:r="http://schemas.openxmlformats.org/officeDocument/2006/relationships" name="Mid-American" sheetId="15" state="visible" r:id="rId15"/>
    <sheet xmlns:r="http://schemas.openxmlformats.org/officeDocument/2006/relationships" name="FBS Independents" sheetId="16" state="visible" r:id="rId16"/>
    <sheet xmlns:r="http://schemas.openxmlformats.org/officeDocument/2006/relationships" name="_Teams" sheetId="17" state="hidden" r:id="rId17"/>
    <sheet xmlns:r="http://schemas.openxmlformats.org/officeDocument/2006/relationships" name="_Rosters" sheetId="18" state="hidden" r:id="rId18"/>
    <sheet xmlns:r="http://schemas.openxmlformats.org/officeDocument/2006/relationships" name="_Sched" sheetId="19" state="hidden" r:id="rId19"/>
    <sheet xmlns:r="http://schemas.openxmlformats.org/officeDocument/2006/relationships" name="_DepthGrid" sheetId="20" state="hidden" r:id="rId20"/>
    <sheet xmlns:r="http://schemas.openxmlformats.org/officeDocument/2006/relationships" name="Shadow Ratings" sheetId="21" state="visible" r:id="rId21"/>
    <sheet xmlns:r="http://schemas.openxmlformats.org/officeDocument/2006/relationships" name="Playoff Sim" sheetId="22" state="visible" r:id="rId22"/>
    <sheet xmlns:r="http://schemas.openxmlformats.org/officeDocument/2006/relationships" name="Team Stats" sheetId="23" state="visible" r:id="rId23"/>
    <sheet xmlns:r="http://schemas.openxmlformats.org/officeDocument/2006/relationships" name="Hot Seat" sheetId="24" state="visible" r:id="rId24"/>
  </sheets>
  <definedNames>
    <definedName name="_xlnm._FilterDatabase" localSheetId="1" hidden="1">'Our Rankings'!$A$4:$U$142</definedName>
    <definedName name="_xlnm._FilterDatabase" localSheetId="4" hidden="1">'Season Sim'!$A$4:$J$142</definedName>
    <definedName name="_xlnm._FilterDatabase" localSheetId="20" hidden="1">'Shadow Ratings'!$A$4:$K$142</definedName>
    <definedName name="_xlnm._FilterDatabase" localSheetId="21" hidden="1">'Playoff Sim'!$A$4:$L$142</definedName>
    <definedName name="_xlnm._FilterDatabase" localSheetId="22" hidden="1">'Team Stats'!$A$4:$BZ$142</definedName>
    <definedName name="_xlnm._FilterDatabase" localSheetId="23" hidden="1">'Hot Seat'!$A$4:$T$134</definedName>
  </definedNames>
  <calcPr calcId="191029" fullCalcOnLoad="1" iterateDelta="0.0001"/>
</workbook>
</file>

<file path=xl/styles.xml><?xml version="1.0" encoding="utf-8"?>
<styleSheet xmlns="http://schemas.openxmlformats.org/spreadsheetml/2006/main">
  <numFmts count="3">
    <numFmt numFmtId="164" formatCode="0.0"/>
    <numFmt numFmtId="165" formatCode="\+0.0;\-0.0;0.0"/>
    <numFmt numFmtId="166" formatCode="\+0;\-0;0"/>
  </numFmts>
  <fonts count="31">
    <font>
      <name val="Calibri"/>
      <charset val="1"/>
      <family val="2"/>
      <color theme="1"/>
      <sz val="11"/>
    </font>
    <font>
      <name val="Arial"/>
      <charset val="1"/>
      <b val="1"/>
      <color rgb="FFFFFFFF"/>
      <sz val="14"/>
    </font>
    <font>
      <name val="Arial"/>
      <charset val="1"/>
      <i val="1"/>
      <color rgb="FF595959"/>
      <sz val="9"/>
    </font>
    <font>
      <name val="Arial"/>
      <charset val="1"/>
      <b val="1"/>
      <color rgb="FFFFFFFF"/>
      <sz val="11"/>
    </font>
    <font>
      <name val="Arial"/>
      <charset val="1"/>
      <sz val="10"/>
    </font>
    <font>
      <name val="Arial"/>
      <i val="1"/>
      <sz val="9"/>
    </font>
    <font>
      <name val="Calibri"/>
      <family val="2"/>
      <b val="1"/>
      <color rgb="FF000000"/>
      <sz val="12"/>
    </font>
    <font>
      <name val="Arial"/>
      <sz val="10"/>
    </font>
    <font>
      <name val="Arial"/>
      <b val="1"/>
      <sz val="9"/>
    </font>
    <font>
      <name val="Arial"/>
      <sz val="8"/>
    </font>
    <font>
      <name val="Arial"/>
      <b val="1"/>
      <color rgb="FFFFFFFF"/>
      <sz val="14"/>
    </font>
    <font>
      <name val="Arial"/>
      <b val="1"/>
      <color rgb="FFFFFFFF"/>
      <sz val="11"/>
    </font>
    <font>
      <name val="Arial"/>
      <sz val="11"/>
    </font>
    <font>
      <name val="Arial"/>
      <b val="1"/>
      <sz val="11"/>
    </font>
    <font>
      <name val="Arial"/>
      <i val="1"/>
      <color rgb="FFFFFFFF"/>
      <sz val="9"/>
    </font>
    <font>
      <name val="Arial"/>
      <b val="1"/>
      <color rgb="FF0000FF"/>
      <sz val="12"/>
    </font>
    <font>
      <name val="Arial"/>
      <b val="1"/>
      <color rgb="FFFFFFFF"/>
      <sz val="11"/>
    </font>
    <font>
      <name val="Arial"/>
      <b val="1"/>
      <color rgb="FFFFFFFF"/>
      <sz val="10"/>
    </font>
    <font>
      <name val="Arial"/>
      <b val="1"/>
      <color rgb="FF2E6B4F"/>
      <sz val="10"/>
    </font>
    <font>
      <name val="Arial"/>
      <b val="1"/>
      <color rgb="FFA3332C"/>
      <sz val="10"/>
    </font>
    <font>
      <name val="Arial"/>
      <b val="1"/>
      <color rgb="FF5C6B7E"/>
      <sz val="10"/>
    </font>
    <font>
      <name val="Arial"/>
      <i val="1"/>
      <color rgb="FF5C6B7E"/>
      <sz val="8.5"/>
    </font>
    <font>
      <name val="Arial"/>
      <color rgb="FF5C6B7E"/>
      <sz val="9"/>
    </font>
    <font>
      <name val="Arial"/>
      <color rgb="FF006100"/>
      <sz val="11"/>
    </font>
    <font>
      <name val="Arial"/>
      <color rgb="FF9C0006"/>
      <sz val="11"/>
    </font>
    <font>
      <name val="Calibri"/>
      <b val="1"/>
      <sz val="13"/>
    </font>
    <font>
      <name val="Calibri"/>
      <b val="1"/>
      <color rgb="FFFFFFFF"/>
      <sz val="11"/>
    </font>
    <font>
      <name val="Calibri"/>
      <b val="1"/>
      <color rgb="FFFFFFFF"/>
      <sz val="9"/>
    </font>
    <font>
      <name val="Calibri"/>
      <b val="1"/>
      <sz val="11"/>
    </font>
    <font>
      <b val="1"/>
      <sz val="13"/>
    </font>
    <font>
      <b val="1"/>
      <color rgb="00FFFFFF"/>
    </font>
  </fonts>
  <fills count="15">
    <fill>
      <patternFill/>
    </fill>
    <fill>
      <patternFill patternType="gray125"/>
    </fill>
    <fill>
      <patternFill patternType="solid">
        <fgColor rgb="FF0A2851"/>
        <bgColor rgb="FF333333"/>
      </patternFill>
    </fill>
    <fill>
      <patternFill patternType="solid">
        <fgColor rgb="FFF47321"/>
        <bgColor rgb="FFFF9900"/>
      </patternFill>
    </fill>
    <fill>
      <patternFill patternType="solid">
        <fgColor rgb="FF0A2851"/>
      </patternFill>
    </fill>
    <fill>
      <patternFill patternType="solid">
        <fgColor rgb="FFF47321"/>
      </patternFill>
    </fill>
    <fill>
      <patternFill patternType="solid">
        <fgColor rgb="FFFFC7CE"/>
      </patternFill>
    </fill>
    <fill>
      <patternFill patternType="solid">
        <fgColor rgb="FFFFEB9C"/>
      </patternFill>
    </fill>
    <fill>
      <patternFill patternType="solid">
        <fgColor rgb="FFFDE9D9"/>
      </patternFill>
    </fill>
    <fill>
      <patternFill patternType="solid">
        <fgColor rgb="FFFFFF00"/>
      </patternFill>
    </fill>
    <fill>
      <patternFill patternType="solid">
        <fgColor rgb="FF2E6B4F"/>
      </patternFill>
    </fill>
    <fill>
      <patternFill patternType="solid">
        <fgColor rgb="FFA3332C"/>
      </patternFill>
    </fill>
    <fill>
      <patternFill patternType="solid">
        <fgColor rgb="FF35507A"/>
      </patternFill>
    </fill>
    <fill>
      <patternFill patternType="solid">
        <fgColor rgb="FF1F3864"/>
      </patternFill>
    </fill>
    <fill>
      <patternFill patternType="solid">
        <fgColor rgb="001F3864"/>
      </patternFill>
    </fill>
  </fills>
  <borders count="2">
    <border>
      <left/>
      <right/>
      <top/>
      <bottom/>
      <diagonal/>
    </border>
    <border>
      <left style="thin">
        <color rgb="FFBFBFBF"/>
      </left>
      <right style="thin">
        <color rgb="FFBFBFBF"/>
      </right>
      <top style="thin">
        <color rgb="FFBFBFBF"/>
      </top>
      <bottom style="thin">
        <color rgb="FFBFBFBF"/>
      </bottom>
      <diagonal/>
    </border>
  </borders>
  <cellStyleXfs count="1">
    <xf numFmtId="0" fontId="0" fillId="0" borderId="0"/>
  </cellStyleXfs>
  <cellXfs count="66">
    <xf numFmtId="0" fontId="0" fillId="0" borderId="0" pivotButton="0" quotePrefix="0" xfId="0"/>
    <xf numFmtId="0" fontId="4" fillId="0" borderId="1" applyAlignment="1" pivotButton="0" quotePrefix="0" xfId="0">
      <alignment horizontal="center" vertical="center" wrapText="1"/>
    </xf>
    <xf numFmtId="0" fontId="4" fillId="0" borderId="1" applyAlignment="1" pivotButton="0" quotePrefix="0" xfId="0">
      <alignment horizontal="left" vertical="center" wrapText="1"/>
    </xf>
    <xf numFmtId="0" fontId="3" fillId="3" borderId="1" applyAlignment="1" pivotButton="0" quotePrefix="0" xfId="0">
      <alignment horizontal="center" vertical="center" wrapText="1"/>
    </xf>
    <xf numFmtId="0" fontId="5" fillId="0" borderId="0" pivotButton="0" quotePrefix="0" xfId="0"/>
    <xf numFmtId="0" fontId="7" fillId="0" borderId="0" pivotButton="0" quotePrefix="0" xfId="0"/>
    <xf numFmtId="0" fontId="8" fillId="0" borderId="0" applyAlignment="1" pivotButton="0" quotePrefix="0" xfId="0">
      <alignment horizontal="center"/>
    </xf>
    <xf numFmtId="0" fontId="8" fillId="0" borderId="0" applyAlignment="1" pivotButton="0" quotePrefix="0" xfId="0">
      <alignment horizontal="left"/>
    </xf>
    <xf numFmtId="0" fontId="9" fillId="0" borderId="0" pivotButton="0" quotePrefix="0" xfId="0"/>
    <xf numFmtId="0" fontId="10" fillId="4" borderId="0" pivotButton="0" quotePrefix="0" xfId="0"/>
    <xf numFmtId="0" fontId="0" fillId="4" borderId="0" pivotButton="0" quotePrefix="0" xfId="0"/>
    <xf numFmtId="0" fontId="11" fillId="5" borderId="0" pivotButton="0" quotePrefix="0" xfId="0"/>
    <xf numFmtId="0" fontId="13" fillId="0" borderId="0" pivotButton="0" quotePrefix="0" xfId="0"/>
    <xf numFmtId="0" fontId="12" fillId="6" borderId="0" pivotButton="0" quotePrefix="0" xfId="0"/>
    <xf numFmtId="0" fontId="12" fillId="0" borderId="0" pivotButton="0" quotePrefix="0" xfId="0"/>
    <xf numFmtId="0" fontId="12" fillId="7" borderId="0" pivotButton="0" quotePrefix="0" xfId="0"/>
    <xf numFmtId="9" fontId="12" fillId="0" borderId="0" pivotButton="0" quotePrefix="0" xfId="0"/>
    <xf numFmtId="0" fontId="12" fillId="8" borderId="0" applyAlignment="1" pivotButton="0" quotePrefix="0" xfId="0">
      <alignment horizontal="center"/>
    </xf>
    <xf numFmtId="0" fontId="12" fillId="8" borderId="0" pivotButton="0" quotePrefix="0" xfId="0"/>
    <xf numFmtId="164" fontId="12" fillId="8" borderId="0" applyAlignment="1" pivotButton="0" quotePrefix="0" xfId="0">
      <alignment horizontal="center"/>
    </xf>
    <xf numFmtId="9" fontId="12" fillId="8" borderId="0" applyAlignment="1" pivotButton="0" quotePrefix="0" xfId="0">
      <alignment horizontal="center"/>
    </xf>
    <xf numFmtId="0" fontId="12" fillId="0" borderId="0" applyAlignment="1" pivotButton="0" quotePrefix="0" xfId="0">
      <alignment horizontal="center"/>
    </xf>
    <xf numFmtId="164" fontId="12" fillId="0" borderId="0" applyAlignment="1" pivotButton="0" quotePrefix="0" xfId="0">
      <alignment horizontal="center"/>
    </xf>
    <xf numFmtId="9" fontId="12" fillId="0" borderId="0" applyAlignment="1" pivotButton="0" quotePrefix="0" xfId="0">
      <alignment horizontal="center"/>
    </xf>
    <xf numFmtId="0" fontId="15" fillId="9" borderId="0" pivotButton="0" quotePrefix="0" xfId="0"/>
    <xf numFmtId="0" fontId="16" fillId="10" borderId="0" pivotButton="0" quotePrefix="0" xfId="0"/>
    <xf numFmtId="0" fontId="0" fillId="10" borderId="0" pivotButton="0" quotePrefix="0" xfId="0"/>
    <xf numFmtId="0" fontId="16" fillId="4" borderId="0" pivotButton="0" quotePrefix="0" xfId="0"/>
    <xf numFmtId="0" fontId="22" fillId="0" borderId="0" pivotButton="0" quotePrefix="0" xfId="0"/>
    <xf numFmtId="0" fontId="16" fillId="11" borderId="0" pivotButton="0" quotePrefix="0" xfId="0"/>
    <xf numFmtId="0" fontId="0" fillId="11" borderId="0" pivotButton="0" quotePrefix="0" xfId="0"/>
    <xf numFmtId="0" fontId="17" fillId="12" borderId="0" pivotButton="0" quotePrefix="0" xfId="0"/>
    <xf numFmtId="0" fontId="18" fillId="0" borderId="0" pivotButton="0" quotePrefix="0" xfId="0"/>
    <xf numFmtId="0" fontId="19" fillId="0" borderId="0" pivotButton="0" quotePrefix="0" xfId="0"/>
    <xf numFmtId="0" fontId="11" fillId="5" borderId="0" applyAlignment="1" pivotButton="0" quotePrefix="0" xfId="0">
      <alignment horizontal="center"/>
    </xf>
    <xf numFmtId="0" fontId="20" fillId="0" borderId="0" pivotButton="0" quotePrefix="0" xfId="0"/>
    <xf numFmtId="0" fontId="16" fillId="12" borderId="0" pivotButton="0" quotePrefix="0" xfId="0"/>
    <xf numFmtId="0" fontId="0" fillId="12" borderId="0" pivotButton="0" quotePrefix="0" xfId="0"/>
    <xf numFmtId="0" fontId="11" fillId="4" borderId="0" pivotButton="0" quotePrefix="0" xfId="0"/>
    <xf numFmtId="0" fontId="11" fillId="5" borderId="0" applyAlignment="1" pivotButton="0" quotePrefix="0" xfId="0">
      <alignment horizontal="center" wrapText="1"/>
    </xf>
    <xf numFmtId="164" fontId="12" fillId="0" borderId="0" pivotButton="0" quotePrefix="0" xfId="0"/>
    <xf numFmtId="165" fontId="23" fillId="0" borderId="0" pivotButton="0" quotePrefix="0" xfId="0"/>
    <xf numFmtId="166" fontId="23" fillId="0" borderId="0" pivotButton="0" quotePrefix="0" xfId="0"/>
    <xf numFmtId="164" fontId="24" fillId="0" borderId="0" pivotButton="0" quotePrefix="0" xfId="0"/>
    <xf numFmtId="165" fontId="24" fillId="0" borderId="0" pivotButton="0" quotePrefix="0" xfId="0"/>
    <xf numFmtId="166" fontId="24" fillId="0" borderId="0" pivotButton="0" quotePrefix="0" xfId="0"/>
    <xf numFmtId="166" fontId="12" fillId="0" borderId="0" pivotButton="0" quotePrefix="0" xfId="0"/>
    <xf numFmtId="164" fontId="23" fillId="0" borderId="0" pivotButton="0" quotePrefix="0" xfId="0"/>
    <xf numFmtId="165" fontId="12" fillId="0" borderId="0" pivotButton="0" quotePrefix="0" xfId="0"/>
    <xf numFmtId="0" fontId="25" fillId="0" borderId="0" pivotButton="0" quotePrefix="0" xfId="0"/>
    <xf numFmtId="0" fontId="26" fillId="13" borderId="0" pivotButton="0" quotePrefix="0" xfId="0"/>
    <xf numFmtId="0" fontId="27" fillId="13" borderId="0" applyAlignment="1" pivotButton="0" quotePrefix="0" xfId="0">
      <alignment vertical="top" wrapText="1"/>
    </xf>
    <xf numFmtId="0" fontId="28" fillId="0" borderId="0" pivotButton="0" quotePrefix="0" xfId="0"/>
    <xf numFmtId="0" fontId="16" fillId="4" borderId="0" pivotButton="0" quotePrefix="0" xfId="0"/>
    <xf numFmtId="0" fontId="0" fillId="0" borderId="0" pivotButton="0" quotePrefix="0" xfId="0"/>
    <xf numFmtId="0" fontId="12" fillId="0" borderId="0" applyAlignment="1" pivotButton="0" quotePrefix="0" xfId="0">
      <alignment vertical="top" wrapText="1"/>
    </xf>
    <xf numFmtId="0" fontId="21" fillId="0" borderId="0" applyAlignment="1" pivotButton="0" quotePrefix="0" xfId="0">
      <alignment vertical="top" wrapText="1"/>
    </xf>
    <xf numFmtId="0" fontId="2" fillId="0" borderId="0" applyAlignment="1" pivotButton="0" quotePrefix="0" xfId="0">
      <alignment horizontal="left" vertical="center" wrapText="1"/>
    </xf>
    <xf numFmtId="0" fontId="1" fillId="2" borderId="0" applyAlignment="1" pivotButton="0" quotePrefix="0" xfId="0">
      <alignment horizontal="center" vertical="center" wrapText="1"/>
    </xf>
    <xf numFmtId="0" fontId="10" fillId="4" borderId="0" pivotButton="0" quotePrefix="0" xfId="0"/>
    <xf numFmtId="0" fontId="5" fillId="0" borderId="0" applyAlignment="1" pivotButton="0" quotePrefix="0" xfId="0">
      <alignment vertical="top" wrapText="1"/>
    </xf>
    <xf numFmtId="0" fontId="11" fillId="5" borderId="0" pivotButton="0" quotePrefix="0" xfId="0"/>
    <xf numFmtId="0" fontId="14" fillId="5" borderId="0" applyAlignment="1" pivotButton="0" quotePrefix="0" xfId="0">
      <alignment horizontal="right"/>
    </xf>
    <xf numFmtId="0" fontId="29" fillId="0" borderId="0" pivotButton="0" quotePrefix="0" xfId="0"/>
    <xf numFmtId="0" fontId="30" fillId="14" borderId="0" pivotButton="0" quotePrefix="0" xfId="0"/>
    <xf numFmtId="9" fontId="0" fillId="0" borderId="0" pivotButton="0" quotePrefix="0" xfId="0"/>
  </cellXfs>
  <cellStyles count="1">
    <cellStyle name="Normal" xfId="0" builtinId="0"/>
  </cellStyles>
  <dxfs count="22">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2F2F2"/>
      <rgbColor rgb="FFCCFFFF"/>
      <rgbColor rgb="FF660066"/>
      <rgbColor rgb="FFFF8080"/>
      <rgbColor rgb="FF0066CC"/>
      <rgbColor rgb="FFD9E1F2"/>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47321"/>
      <rgbColor rgb="FF595959"/>
      <rgbColor rgb="FF969696"/>
      <rgbColor rgb="FF0A2851"/>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styles" Target="styles.xml" Id="rId25"/><Relationship Type="http://schemas.openxmlformats.org/officeDocument/2006/relationships/theme" Target="theme/theme1.xml" Id="rId26"/><Relationship Type="http://schemas.microsoft.com/office/2006/relationships/vbaProject" Target="vbaProject.bin" Id="rId27"/></Relationships>
</file>

<file path=xl/ctrlProps/ctrlProp1.xml><?xml version="1.0" encoding="utf-8"?>
<formControlPr xmlns="http://schemas.microsoft.com/office/spreadsheetml/2009/9/main" objectType="Button" lockText="1"/>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outlinePr summaryBelow="1" summaryRight="1"/>
    <pageSetUpPr/>
  </sheetPr>
  <dimension ref="A1:L140"/>
  <sheetViews>
    <sheetView zoomScaleNormal="100" workbookViewId="0">
      <pane ySplit="4" topLeftCell="A8" activePane="bottomLeft" state="frozen"/>
      <selection pane="bottomLeft" activeCell="J15" sqref="J15"/>
    </sheetView>
  </sheetViews>
  <sheetFormatPr baseColWidth="8" defaultColWidth="8.7109375" defaultRowHeight="15"/>
  <cols>
    <col width="5" bestFit="1" customWidth="1" style="54" min="1" max="1"/>
    <col width="17.42578125" bestFit="1" customWidth="1" style="54" min="2" max="2"/>
    <col width="15.85546875" bestFit="1" customWidth="1" style="54" min="3" max="3"/>
    <col width="8.5703125" bestFit="1" customWidth="1" style="54" min="4" max="4"/>
    <col width="8.140625" bestFit="1" customWidth="1" style="54" min="5" max="5"/>
    <col width="8.42578125" bestFit="1" customWidth="1" style="54" min="6" max="6"/>
    <col width="8" bestFit="1" customWidth="1" style="54" min="7" max="7"/>
    <col width="4.5703125" bestFit="1" customWidth="1" style="54" min="8" max="8"/>
    <col width="10.5703125" bestFit="1" customWidth="1" style="54" min="9" max="9"/>
    <col width="13.28515625" bestFit="1" customWidth="1" style="54" min="10" max="10"/>
    <col width="6.140625" bestFit="1" customWidth="1" style="54" min="11" max="11"/>
    <col width="35.85546875" bestFit="1" customWidth="1" style="54" min="12" max="12"/>
  </cols>
  <sheetData>
    <row r="1" ht="27.75" customHeight="1" s="54">
      <c r="A1" s="58" t="inlineStr">
        <is>
          <t>NCAA FBS Team Ratings — 2025 League Overview</t>
        </is>
      </c>
    </row>
    <row r="2" ht="23.25" customHeight="1" s="54">
      <c r="A2" s="57" t="inlineStr">
        <is>
          <t>Source: CFBD SP+ + PPA splits, opponent-adjusted. Composite = (0.25 × each of 4 sub-ratings + 0.10 × ST) / 1.10. SP+ Overall is also rescaled to 0–10 for cross-reference. Generated 2026-05-23T01:51:26.</t>
        </is>
      </c>
    </row>
    <row r="4" ht="39.6" customHeight="1" s="54">
      <c r="A4" s="3" t="inlineStr">
        <is>
          <t>Rank</t>
        </is>
      </c>
      <c r="B4" s="3" t="inlineStr">
        <is>
          <t>Team</t>
        </is>
      </c>
      <c r="C4" s="3" t="inlineStr">
        <is>
          <t>Conf</t>
        </is>
      </c>
      <c r="D4" s="3" t="inlineStr">
        <is>
          <t>Rush O</t>
        </is>
      </c>
      <c r="E4" s="3" t="inlineStr">
        <is>
          <t>Pass O</t>
        </is>
      </c>
      <c r="F4" s="3" t="inlineStr">
        <is>
          <t>Rush D</t>
        </is>
      </c>
      <c r="G4" s="3" t="inlineStr">
        <is>
          <t>Pass D</t>
        </is>
      </c>
      <c r="H4" s="3" t="inlineStr">
        <is>
          <t>ST</t>
        </is>
      </c>
      <c r="I4" s="3" t="inlineStr">
        <is>
          <t>Composite</t>
        </is>
      </c>
      <c r="J4" s="3" t="inlineStr">
        <is>
          <t>SP+ Overall (rescaled)</t>
        </is>
      </c>
      <c r="K4" s="3" t="inlineStr">
        <is>
          <t>SP+ Rank</t>
        </is>
      </c>
      <c r="L4" s="3" t="inlineStr">
        <is>
          <t>Notes</t>
        </is>
      </c>
    </row>
    <row r="5" ht="15" customHeight="1" s="54">
      <c r="A5" s="1" t="n">
        <v>1</v>
      </c>
      <c r="B5" s="1" t="inlineStr">
        <is>
          <t>Indiana</t>
        </is>
      </c>
      <c r="C5" s="1" t="inlineStr">
        <is>
          <t>Big Ten</t>
        </is>
      </c>
      <c r="D5" s="1" t="n">
        <v>7.36</v>
      </c>
      <c r="E5" s="1" t="n">
        <v>9.869999999999999</v>
      </c>
      <c r="F5" s="1" t="n">
        <v>8.960000000000001</v>
      </c>
      <c r="G5" s="1" t="n">
        <v>6.69</v>
      </c>
      <c r="H5" s="1" t="n">
        <v>7.46</v>
      </c>
      <c r="I5" s="1" t="n">
        <v>8.15</v>
      </c>
      <c r="J5" s="1" t="n">
        <v>9.84</v>
      </c>
      <c r="K5" s="1" t="n">
        <v>1</v>
      </c>
      <c r="L5" s="2" t="inlineStr">
        <is>
          <t>Skeleton — ratings live, narrative pending</t>
        </is>
      </c>
    </row>
    <row r="6" ht="15" customHeight="1" s="54">
      <c r="A6" s="1" t="n">
        <v>2</v>
      </c>
      <c r="B6" s="1" t="inlineStr">
        <is>
          <t>Ohio State</t>
        </is>
      </c>
      <c r="C6" s="1" t="inlineStr">
        <is>
          <t>Big Ten</t>
        </is>
      </c>
      <c r="D6" s="1" t="n">
        <v>5.4</v>
      </c>
      <c r="E6" s="1" t="n">
        <v>9.58</v>
      </c>
      <c r="F6" s="1" t="n">
        <v>8.92</v>
      </c>
      <c r="G6" s="1" t="n">
        <v>7.9</v>
      </c>
      <c r="H6" s="1" t="n">
        <v>5.33</v>
      </c>
      <c r="I6" s="1" t="n">
        <v>7.71</v>
      </c>
      <c r="J6" s="1" t="n">
        <v>9.49</v>
      </c>
      <c r="K6" s="1" t="n">
        <v>2</v>
      </c>
      <c r="L6" s="2" t="inlineStr">
        <is>
          <t>Skeleton — ratings live, narrative pending</t>
        </is>
      </c>
    </row>
    <row r="7" ht="15" customHeight="1" s="54">
      <c r="A7" s="1" t="n">
        <v>3</v>
      </c>
      <c r="B7" s="1" t="inlineStr">
        <is>
          <t>Texas Tech</t>
        </is>
      </c>
      <c r="C7" s="1" t="inlineStr">
        <is>
          <t>Big 12</t>
        </is>
      </c>
      <c r="D7" s="1" t="n">
        <v>5.7</v>
      </c>
      <c r="E7" s="1" t="n">
        <v>7.07</v>
      </c>
      <c r="F7" s="1" t="n">
        <v>10</v>
      </c>
      <c r="G7" s="1" t="n">
        <v>8.59</v>
      </c>
      <c r="H7" s="1" t="n">
        <v>5.98</v>
      </c>
      <c r="I7" s="1" t="n">
        <v>7.67</v>
      </c>
      <c r="J7" s="1" t="n">
        <v>9.109999999999999</v>
      </c>
      <c r="K7" s="1" t="n">
        <v>3</v>
      </c>
      <c r="L7" s="2" t="inlineStr">
        <is>
          <t>Skeleton — ratings live, narrative pending</t>
        </is>
      </c>
    </row>
    <row r="8" ht="35.1" customHeight="1" s="54">
      <c r="A8" s="1" t="n">
        <v>4</v>
      </c>
      <c r="B8" s="1" t="inlineStr">
        <is>
          <t>Notre Dame</t>
        </is>
      </c>
      <c r="C8" s="1" t="inlineStr">
        <is>
          <t>FBS Independents</t>
        </is>
      </c>
      <c r="D8" s="1" t="n">
        <v>7.54</v>
      </c>
      <c r="E8" s="1" t="n">
        <v>7.87</v>
      </c>
      <c r="F8" s="1" t="n">
        <v>6.43</v>
      </c>
      <c r="G8" s="1" t="n">
        <v>8.119999999999999</v>
      </c>
      <c r="H8" s="1" t="n">
        <v>6.31</v>
      </c>
      <c r="I8" s="1" t="n">
        <v>7.38</v>
      </c>
      <c r="J8" s="1" t="n">
        <v>8.619999999999999</v>
      </c>
      <c r="K8" s="1" t="n">
        <v>5</v>
      </c>
      <c r="L8" s="2" t="inlineStr">
        <is>
          <t>Skeleton — ratings live, narrative pending</t>
        </is>
      </c>
    </row>
    <row r="9" ht="15" customHeight="1" s="54">
      <c r="A9" s="1" t="n">
        <v>5</v>
      </c>
      <c r="B9" s="1" t="inlineStr">
        <is>
          <t>Vanderbilt</t>
        </is>
      </c>
      <c r="C9" s="1" t="inlineStr">
        <is>
          <t>SEC</t>
        </is>
      </c>
      <c r="D9" s="1" t="n">
        <v>9.48</v>
      </c>
      <c r="E9" s="1" t="n">
        <v>9.02</v>
      </c>
      <c r="F9" s="1" t="n">
        <v>6.88</v>
      </c>
      <c r="G9" s="1" t="n">
        <v>3</v>
      </c>
      <c r="H9" s="1" t="n">
        <v>7.96</v>
      </c>
      <c r="I9" s="1" t="n">
        <v>7.17</v>
      </c>
      <c r="J9" s="1" t="n">
        <v>7.99</v>
      </c>
      <c r="K9" s="1" t="n">
        <v>11</v>
      </c>
      <c r="L9" s="2" t="inlineStr">
        <is>
          <t>Skeleton — ratings live, narrative pending</t>
        </is>
      </c>
    </row>
    <row r="10" ht="15" customHeight="1" s="54">
      <c r="A10" s="1" t="n">
        <v>6</v>
      </c>
      <c r="B10" s="1" t="inlineStr">
        <is>
          <t>Utah</t>
        </is>
      </c>
      <c r="C10" s="1" t="inlineStr">
        <is>
          <t>Big 12</t>
        </is>
      </c>
      <c r="D10" s="1" t="n">
        <v>10</v>
      </c>
      <c r="E10" s="1" t="n">
        <v>6.68</v>
      </c>
      <c r="F10" s="1" t="n">
        <v>2.51</v>
      </c>
      <c r="G10" s="1" t="n">
        <v>9.6</v>
      </c>
      <c r="H10" s="1" t="n">
        <v>5</v>
      </c>
      <c r="I10" s="1" t="n">
        <v>7</v>
      </c>
      <c r="J10" s="1" t="n">
        <v>8.279999999999999</v>
      </c>
      <c r="K10" s="1" t="n">
        <v>8</v>
      </c>
      <c r="L10" s="2" t="inlineStr">
        <is>
          <t>Skeleton — ratings live, narrative pending</t>
        </is>
      </c>
    </row>
    <row r="11" ht="15" customHeight="1" s="54">
      <c r="A11" s="1" t="n">
        <v>7</v>
      </c>
      <c r="B11" s="1" t="inlineStr">
        <is>
          <t>Washington</t>
        </is>
      </c>
      <c r="C11" s="1" t="inlineStr">
        <is>
          <t>Big Ten</t>
        </is>
      </c>
      <c r="D11" s="1" t="n">
        <v>8.25</v>
      </c>
      <c r="E11" s="1" t="n">
        <v>6.73</v>
      </c>
      <c r="F11" s="1" t="n">
        <v>8.130000000000001</v>
      </c>
      <c r="G11" s="1" t="n">
        <v>5.92</v>
      </c>
      <c r="H11" s="1" t="n">
        <v>3.52</v>
      </c>
      <c r="I11" s="1" t="n">
        <v>6.92</v>
      </c>
      <c r="J11" s="1" t="n">
        <v>7.7</v>
      </c>
      <c r="K11" s="1" t="n">
        <v>13</v>
      </c>
      <c r="L11" s="2" t="inlineStr">
        <is>
          <t>Skeleton — ratings live, narrative pending</t>
        </is>
      </c>
    </row>
    <row r="12" ht="35.1" customHeight="1" s="54">
      <c r="A12" s="1" t="n">
        <v>8</v>
      </c>
      <c r="B12" s="1" t="inlineStr">
        <is>
          <t>Toledo</t>
        </is>
      </c>
      <c r="C12" s="1" t="inlineStr">
        <is>
          <t>Mid-American</t>
        </is>
      </c>
      <c r="D12" s="1" t="n">
        <v>5.07</v>
      </c>
      <c r="E12" s="1" t="n">
        <v>6.16</v>
      </c>
      <c r="F12" s="1" t="n">
        <v>7.98</v>
      </c>
      <c r="G12" s="1" t="n">
        <v>10</v>
      </c>
      <c r="H12" s="1" t="n">
        <v>2.86</v>
      </c>
      <c r="I12" s="1" t="n">
        <v>6.9</v>
      </c>
      <c r="J12" s="1" t="n">
        <v>5.81</v>
      </c>
      <c r="K12" s="1" t="n">
        <v>48</v>
      </c>
      <c r="L12" s="2" t="inlineStr">
        <is>
          <t>Skeleton — ratings live, narrative pending</t>
        </is>
      </c>
    </row>
    <row r="13" ht="15" customHeight="1" s="54">
      <c r="A13" s="1" t="n">
        <v>9</v>
      </c>
      <c r="B13" s="1" t="inlineStr">
        <is>
          <t>Oregon</t>
        </is>
      </c>
      <c r="C13" s="1" t="inlineStr">
        <is>
          <t>Big Ten</t>
        </is>
      </c>
      <c r="D13" s="1" t="n">
        <v>7.57</v>
      </c>
      <c r="E13" s="1" t="n">
        <v>7.27</v>
      </c>
      <c r="F13" s="1" t="n">
        <v>5.74</v>
      </c>
      <c r="G13" s="1" t="n">
        <v>7.23</v>
      </c>
      <c r="H13" s="1" t="n">
        <v>6.15</v>
      </c>
      <c r="I13" s="1" t="n">
        <v>6.88</v>
      </c>
      <c r="J13" s="1" t="n">
        <v>8.85</v>
      </c>
      <c r="K13" s="1" t="n">
        <v>4</v>
      </c>
      <c r="L13" s="2" t="inlineStr">
        <is>
          <t>Skeleton — ratings live, narrative pending</t>
        </is>
      </c>
    </row>
    <row r="14" ht="15" customHeight="1" s="54">
      <c r="A14" s="1" t="n">
        <v>10</v>
      </c>
      <c r="B14" s="1" t="inlineStr">
        <is>
          <t>James Madison</t>
        </is>
      </c>
      <c r="C14" s="1" t="inlineStr">
        <is>
          <t>Sun Belt</t>
        </is>
      </c>
      <c r="D14" s="1" t="n">
        <v>7.65</v>
      </c>
      <c r="E14" s="1" t="n">
        <v>5.29</v>
      </c>
      <c r="F14" s="1" t="n">
        <v>7.97</v>
      </c>
      <c r="G14" s="1" t="n">
        <v>8.01</v>
      </c>
      <c r="H14" s="1" t="n">
        <v>3.19</v>
      </c>
      <c r="I14" s="1" t="n">
        <v>6.86</v>
      </c>
      <c r="J14" s="1" t="n">
        <v>6.77</v>
      </c>
      <c r="K14" s="1" t="n">
        <v>27</v>
      </c>
      <c r="L14" s="2" t="inlineStr">
        <is>
          <t>Skeleton — ratings live, narrative pending</t>
        </is>
      </c>
    </row>
    <row r="15" ht="15" customHeight="1" s="54">
      <c r="A15" s="1" t="n">
        <v>11</v>
      </c>
      <c r="B15" s="1" t="inlineStr">
        <is>
          <t>Miami ★</t>
        </is>
      </c>
      <c r="C15" s="1" t="inlineStr">
        <is>
          <t>ACC</t>
        </is>
      </c>
      <c r="D15" s="1" t="n">
        <v>4.62</v>
      </c>
      <c r="E15" s="1" t="n">
        <v>7.76</v>
      </c>
      <c r="F15" s="1" t="n">
        <v>7.57</v>
      </c>
      <c r="G15" s="1" t="n">
        <v>6.77</v>
      </c>
      <c r="H15" s="1" t="n">
        <v>6.31</v>
      </c>
      <c r="I15" s="1" t="n">
        <v>6.65</v>
      </c>
      <c r="J15" s="1" t="n">
        <v>8.050000000000001</v>
      </c>
      <c r="K15" s="1" t="n">
        <v>9</v>
      </c>
      <c r="L15" s="2" t="inlineStr">
        <is>
          <t>PILOT — curated detail in team sheet</t>
        </is>
      </c>
    </row>
    <row r="16" ht="23.85" customHeight="1" s="54">
      <c r="A16" s="1" t="n">
        <v>12</v>
      </c>
      <c r="B16" s="1" t="inlineStr">
        <is>
          <t>South Florida</t>
        </is>
      </c>
      <c r="C16" s="1" t="inlineStr">
        <is>
          <t>American Athletic</t>
        </is>
      </c>
      <c r="D16" s="1" t="n">
        <v>6.76</v>
      </c>
      <c r="E16" s="1" t="n">
        <v>7.87</v>
      </c>
      <c r="F16" s="1" t="n">
        <v>6.65</v>
      </c>
      <c r="G16" s="1" t="n">
        <v>6.07</v>
      </c>
      <c r="H16" s="1" t="n">
        <v>3.68</v>
      </c>
      <c r="I16" s="1" t="n">
        <v>6.55</v>
      </c>
      <c r="J16" s="1" t="n">
        <v>6.66</v>
      </c>
      <c r="K16" s="1" t="n">
        <v>29</v>
      </c>
      <c r="L16" s="2" t="inlineStr">
        <is>
          <t>Skeleton — ratings live, narrative pending</t>
        </is>
      </c>
    </row>
    <row r="17" ht="15" customHeight="1" s="54">
      <c r="A17" s="1" t="n">
        <v>13</v>
      </c>
      <c r="B17" s="1" t="inlineStr">
        <is>
          <t>SMU</t>
        </is>
      </c>
      <c r="C17" s="1" t="inlineStr">
        <is>
          <t>ACC</t>
        </is>
      </c>
      <c r="D17" s="1" t="n">
        <v>5.51</v>
      </c>
      <c r="E17" s="1" t="n">
        <v>7.29</v>
      </c>
      <c r="F17" s="1" t="n">
        <v>8.57</v>
      </c>
      <c r="G17" s="1" t="n">
        <v>6.01</v>
      </c>
      <c r="H17" s="1" t="n">
        <v>3.02</v>
      </c>
      <c r="I17" s="1" t="n">
        <v>6.5</v>
      </c>
      <c r="J17" s="1" t="n">
        <v>6.94</v>
      </c>
      <c r="K17" s="1" t="n">
        <v>23</v>
      </c>
      <c r="L17" s="2" t="inlineStr">
        <is>
          <t>Skeleton — ratings live, narrative pending</t>
        </is>
      </c>
    </row>
    <row r="18" ht="15" customHeight="1" s="54">
      <c r="A18" s="1" t="n">
        <v>14</v>
      </c>
      <c r="B18" s="1" t="inlineStr">
        <is>
          <t>Old Dominion</t>
        </is>
      </c>
      <c r="C18" s="1" t="inlineStr">
        <is>
          <t>Sun Belt</t>
        </is>
      </c>
      <c r="D18" s="1" t="n">
        <v>5.9</v>
      </c>
      <c r="E18" s="1" t="n">
        <v>6.75</v>
      </c>
      <c r="F18" s="1" t="n">
        <v>7.38</v>
      </c>
      <c r="G18" s="1" t="n">
        <v>7.63</v>
      </c>
      <c r="H18" s="1" t="n">
        <v>1.71</v>
      </c>
      <c r="I18" s="1" t="n">
        <v>6.44</v>
      </c>
      <c r="J18" s="1" t="n">
        <v>5.79</v>
      </c>
      <c r="K18" s="1" t="n">
        <v>49</v>
      </c>
      <c r="L18" s="2" t="inlineStr">
        <is>
          <t>Skeleton — ratings live, narrative pending</t>
        </is>
      </c>
    </row>
    <row r="19" ht="15" customHeight="1" s="54">
      <c r="A19" s="1" t="n">
        <v>15</v>
      </c>
      <c r="B19" s="1" t="inlineStr">
        <is>
          <t>Georgia</t>
        </is>
      </c>
      <c r="C19" s="1" t="inlineStr">
        <is>
          <t>SEC</t>
        </is>
      </c>
      <c r="D19" s="1" t="n">
        <v>5.54</v>
      </c>
      <c r="E19" s="1" t="n">
        <v>6.5</v>
      </c>
      <c r="F19" s="1" t="n">
        <v>7.53</v>
      </c>
      <c r="G19" s="1" t="n">
        <v>5.17</v>
      </c>
      <c r="H19" s="1" t="n">
        <v>8.119999999999999</v>
      </c>
      <c r="I19" s="1" t="n">
        <v>6.36</v>
      </c>
      <c r="J19" s="1" t="n">
        <v>8.57</v>
      </c>
      <c r="K19" s="1" t="n">
        <v>6</v>
      </c>
      <c r="L19" s="2" t="inlineStr">
        <is>
          <t>Skeleton — ratings live, narrative pending</t>
        </is>
      </c>
    </row>
    <row r="20" ht="15" customHeight="1" s="54">
      <c r="A20" s="1" t="n">
        <v>16</v>
      </c>
      <c r="B20" s="1" t="inlineStr">
        <is>
          <t>Tennessee</t>
        </is>
      </c>
      <c r="C20" s="1" t="inlineStr">
        <is>
          <t>SEC</t>
        </is>
      </c>
      <c r="D20" s="1" t="n">
        <v>7.52</v>
      </c>
      <c r="E20" s="1" t="n">
        <v>7.29</v>
      </c>
      <c r="F20" s="1" t="n">
        <v>4.87</v>
      </c>
      <c r="G20" s="1" t="n">
        <v>5.54</v>
      </c>
      <c r="H20" s="1" t="n">
        <v>6.81</v>
      </c>
      <c r="I20" s="1" t="n">
        <v>6.35</v>
      </c>
      <c r="J20" s="1" t="n">
        <v>7.18</v>
      </c>
      <c r="K20" s="1" t="n">
        <v>19</v>
      </c>
      <c r="L20" s="2" t="inlineStr">
        <is>
          <t>Skeleton — ratings live, narrative pending</t>
        </is>
      </c>
    </row>
    <row r="21" ht="15" customHeight="1" s="54">
      <c r="A21" s="1" t="n">
        <v>17</v>
      </c>
      <c r="B21" s="1" t="inlineStr">
        <is>
          <t>Ole Miss</t>
        </is>
      </c>
      <c r="C21" s="1" t="inlineStr">
        <is>
          <t>SEC</t>
        </is>
      </c>
      <c r="D21" s="1" t="n">
        <v>5.89</v>
      </c>
      <c r="E21" s="1" t="n">
        <v>8.17</v>
      </c>
      <c r="F21" s="1" t="n">
        <v>3.44</v>
      </c>
      <c r="G21" s="1" t="n">
        <v>7.04</v>
      </c>
      <c r="H21" s="1" t="n">
        <v>8.119999999999999</v>
      </c>
      <c r="I21" s="1" t="n">
        <v>6.32</v>
      </c>
      <c r="J21" s="1" t="n">
        <v>8.56</v>
      </c>
      <c r="K21" s="1" t="n">
        <v>7</v>
      </c>
      <c r="L21" s="2" t="inlineStr">
        <is>
          <t>Skeleton — ratings live, narrative pending</t>
        </is>
      </c>
    </row>
    <row r="22" ht="15" customHeight="1" s="54">
      <c r="A22" s="1" t="n">
        <v>18</v>
      </c>
      <c r="B22" s="1" t="inlineStr">
        <is>
          <t>Auburn</t>
        </is>
      </c>
      <c r="C22" s="1" t="inlineStr">
        <is>
          <t>SEC</t>
        </is>
      </c>
      <c r="D22" s="1" t="n">
        <v>7.59</v>
      </c>
      <c r="E22" s="1" t="n">
        <v>3.19</v>
      </c>
      <c r="F22" s="1" t="n">
        <v>10</v>
      </c>
      <c r="G22" s="1" t="n">
        <v>4.46</v>
      </c>
      <c r="H22" s="1" t="n">
        <v>6.15</v>
      </c>
      <c r="I22" s="1" t="n">
        <v>6.3</v>
      </c>
      <c r="J22" s="1" t="n">
        <v>6.66</v>
      </c>
      <c r="K22" s="1" t="n">
        <v>29</v>
      </c>
      <c r="L22" s="2" t="inlineStr">
        <is>
          <t>Skeleton — ratings live, narrative pending</t>
        </is>
      </c>
    </row>
    <row r="23" ht="15" customHeight="1" s="54">
      <c r="A23" s="1" t="n">
        <v>19</v>
      </c>
      <c r="B23" s="1" t="inlineStr">
        <is>
          <t>USC</t>
        </is>
      </c>
      <c r="C23" s="1" t="inlineStr">
        <is>
          <t>Big Ten</t>
        </is>
      </c>
      <c r="D23" s="1" t="n">
        <v>7.05</v>
      </c>
      <c r="E23" s="1" t="n">
        <v>9.130000000000001</v>
      </c>
      <c r="F23" s="1" t="n">
        <v>4.07</v>
      </c>
      <c r="G23" s="1" t="n">
        <v>6.15</v>
      </c>
      <c r="H23" s="1" t="n">
        <v>3.35</v>
      </c>
      <c r="I23" s="1" t="n">
        <v>6.3</v>
      </c>
      <c r="J23" s="1" t="n">
        <v>7.47</v>
      </c>
      <c r="K23" s="1" t="n">
        <v>16</v>
      </c>
      <c r="L23" s="2" t="inlineStr">
        <is>
          <t>Skeleton — ratings live, narrative pending</t>
        </is>
      </c>
    </row>
    <row r="24" ht="15" customHeight="1" s="54">
      <c r="A24" s="1" t="n">
        <v>20</v>
      </c>
      <c r="B24" s="1" t="inlineStr">
        <is>
          <t>BYU</t>
        </is>
      </c>
      <c r="C24" s="1" t="inlineStr">
        <is>
          <t>Big 12</t>
        </is>
      </c>
      <c r="D24" s="1" t="n">
        <v>6.71</v>
      </c>
      <c r="E24" s="1" t="n">
        <v>5.51</v>
      </c>
      <c r="F24" s="1" t="n">
        <v>6.16</v>
      </c>
      <c r="G24" s="1" t="n">
        <v>6.74</v>
      </c>
      <c r="H24" s="1" t="n">
        <v>6.31</v>
      </c>
      <c r="I24" s="1" t="n">
        <v>6.28</v>
      </c>
      <c r="J24" s="1" t="n">
        <v>7.32</v>
      </c>
      <c r="K24" s="1" t="n">
        <v>18</v>
      </c>
      <c r="L24" s="2" t="inlineStr">
        <is>
          <t>Skeleton — ratings live, narrative pending</t>
        </is>
      </c>
    </row>
    <row r="25" ht="23.85" customHeight="1" s="54">
      <c r="A25" s="1" t="n">
        <v>21</v>
      </c>
      <c r="B25" s="1" t="inlineStr">
        <is>
          <t>North Texas</t>
        </is>
      </c>
      <c r="C25" s="1" t="inlineStr">
        <is>
          <t>American Athletic</t>
        </is>
      </c>
      <c r="D25" s="1" t="n">
        <v>8.800000000000001</v>
      </c>
      <c r="E25" s="1" t="n">
        <v>8.029999999999999</v>
      </c>
      <c r="F25" s="1" t="n">
        <v>3.03</v>
      </c>
      <c r="G25" s="1" t="n">
        <v>6.11</v>
      </c>
      <c r="H25" s="1" t="n">
        <v>3.85</v>
      </c>
      <c r="I25" s="1" t="n">
        <v>6.25</v>
      </c>
      <c r="J25" s="1" t="n">
        <v>7</v>
      </c>
      <c r="K25" s="1" t="n">
        <v>22</v>
      </c>
      <c r="L25" s="2" t="inlineStr">
        <is>
          <t>Skeleton — ratings live, narrative pending</t>
        </is>
      </c>
    </row>
    <row r="26" ht="15" customHeight="1" s="54">
      <c r="A26" s="1" t="n">
        <v>22</v>
      </c>
      <c r="B26" s="1" t="inlineStr">
        <is>
          <t>Texas State</t>
        </is>
      </c>
      <c r="C26" s="1" t="inlineStr">
        <is>
          <t>Pac-12</t>
        </is>
      </c>
      <c r="D26" s="1" t="n">
        <v>7.96</v>
      </c>
      <c r="E26" s="1" t="n">
        <v>7.23</v>
      </c>
      <c r="F26" s="1" t="n">
        <v>5.24</v>
      </c>
      <c r="G26" s="1" t="n">
        <v>4.68</v>
      </c>
      <c r="H26" s="1" t="n">
        <v>5.66</v>
      </c>
      <c r="I26" s="1" t="n">
        <v>6.22</v>
      </c>
      <c r="J26" s="1" t="n">
        <v>5.24</v>
      </c>
      <c r="K26" s="1" t="n">
        <v>65</v>
      </c>
      <c r="L26" s="2" t="inlineStr">
        <is>
          <t>Skeleton — ratings live, narrative pending</t>
        </is>
      </c>
    </row>
    <row r="27" ht="15" customHeight="1" s="54">
      <c r="A27" s="1" t="n">
        <v>23</v>
      </c>
      <c r="B27" s="1" t="inlineStr">
        <is>
          <t>Missouri</t>
        </is>
      </c>
      <c r="C27" s="1" t="inlineStr">
        <is>
          <t>SEC</t>
        </is>
      </c>
      <c r="D27" s="1" t="n">
        <v>7.53</v>
      </c>
      <c r="E27" s="1" t="n">
        <v>4.14</v>
      </c>
      <c r="F27" s="1" t="n">
        <v>6.51</v>
      </c>
      <c r="G27" s="1" t="n">
        <v>8.109999999999999</v>
      </c>
      <c r="H27" s="1" t="n">
        <v>2.7</v>
      </c>
      <c r="I27" s="1" t="n">
        <v>6.22</v>
      </c>
      <c r="J27" s="1" t="n">
        <v>7.09</v>
      </c>
      <c r="K27" s="1" t="n">
        <v>21</v>
      </c>
      <c r="L27" s="2" t="inlineStr">
        <is>
          <t>Skeleton — ratings live, narrative pending</t>
        </is>
      </c>
    </row>
    <row r="28" ht="15" customHeight="1" s="54">
      <c r="A28" s="1" t="n">
        <v>24</v>
      </c>
      <c r="B28" s="1" t="inlineStr">
        <is>
          <t>San Diego State</t>
        </is>
      </c>
      <c r="C28" s="1" t="inlineStr">
        <is>
          <t>Pac-12</t>
        </is>
      </c>
      <c r="D28" s="1" t="n">
        <v>5.81</v>
      </c>
      <c r="E28" s="1" t="n">
        <v>2.26</v>
      </c>
      <c r="F28" s="1" t="n">
        <v>6.02</v>
      </c>
      <c r="G28" s="1" t="n">
        <v>9.890000000000001</v>
      </c>
      <c r="H28" s="1" t="n">
        <v>7.96</v>
      </c>
      <c r="I28" s="1" t="n">
        <v>6.17</v>
      </c>
      <c r="J28" s="1" t="n">
        <v>5.92</v>
      </c>
      <c r="K28" s="1" t="n">
        <v>43</v>
      </c>
      <c r="L28" s="2" t="inlineStr">
        <is>
          <t>Skeleton — ratings live, narrative pending</t>
        </is>
      </c>
    </row>
    <row r="29" ht="23.85" customHeight="1" s="54">
      <c r="A29" s="1" t="n">
        <v>25</v>
      </c>
      <c r="B29" s="1" t="inlineStr">
        <is>
          <t>East Carolina</t>
        </is>
      </c>
      <c r="C29" s="1" t="inlineStr">
        <is>
          <t>American Athletic</t>
        </is>
      </c>
      <c r="D29" s="1" t="n">
        <v>4.65</v>
      </c>
      <c r="E29" s="1" t="n">
        <v>6.16</v>
      </c>
      <c r="F29" s="1" t="n">
        <v>8.119999999999999</v>
      </c>
      <c r="G29" s="1" t="n">
        <v>6.39</v>
      </c>
      <c r="H29" s="1" t="n">
        <v>4.18</v>
      </c>
      <c r="I29" s="1" t="n">
        <v>6.13</v>
      </c>
      <c r="J29" s="1" t="n">
        <v>6.12</v>
      </c>
      <c r="K29" s="1" t="n">
        <v>38</v>
      </c>
      <c r="L29" s="2" t="inlineStr">
        <is>
          <t>Skeleton — ratings live, narrative pending</t>
        </is>
      </c>
    </row>
    <row r="30" ht="15" customHeight="1" s="54">
      <c r="A30" s="1" t="n">
        <v>26</v>
      </c>
      <c r="B30" s="1" t="inlineStr">
        <is>
          <t>Oklahoma</t>
        </is>
      </c>
      <c r="C30" s="1" t="inlineStr">
        <is>
          <t>SEC</t>
        </is>
      </c>
      <c r="D30" s="1" t="n">
        <v>2.92</v>
      </c>
      <c r="E30" s="1" t="n">
        <v>4.11</v>
      </c>
      <c r="F30" s="1" t="n">
        <v>9.279999999999999</v>
      </c>
      <c r="G30" s="1" t="n">
        <v>7.71</v>
      </c>
      <c r="H30" s="1" t="n">
        <v>6.81</v>
      </c>
      <c r="I30" s="1" t="n">
        <v>6.08</v>
      </c>
      <c r="J30" s="1" t="n">
        <v>7.69</v>
      </c>
      <c r="K30" s="1" t="n">
        <v>14</v>
      </c>
      <c r="L30" s="2" t="inlineStr">
        <is>
          <t>Skeleton — ratings live, narrative pending</t>
        </is>
      </c>
    </row>
    <row r="31" ht="15" customHeight="1" s="54">
      <c r="A31" s="1" t="n">
        <v>27</v>
      </c>
      <c r="B31" s="1" t="inlineStr">
        <is>
          <t>Penn State</t>
        </is>
      </c>
      <c r="C31" s="1" t="inlineStr">
        <is>
          <t>Big Ten</t>
        </is>
      </c>
      <c r="D31" s="1" t="n">
        <v>6.88</v>
      </c>
      <c r="E31" s="1" t="n">
        <v>5.54</v>
      </c>
      <c r="F31" s="1" t="n">
        <v>4.83</v>
      </c>
      <c r="G31" s="1" t="n">
        <v>6.17</v>
      </c>
      <c r="H31" s="1" t="n">
        <v>7.96</v>
      </c>
      <c r="I31" s="1" t="n">
        <v>6.05</v>
      </c>
      <c r="J31" s="1" t="n">
        <v>7.66</v>
      </c>
      <c r="K31" s="1" t="n">
        <v>15</v>
      </c>
      <c r="L31" s="2" t="inlineStr">
        <is>
          <t>Skeleton — ratings live, narrative pending</t>
        </is>
      </c>
    </row>
    <row r="32" ht="15" customHeight="1" s="54">
      <c r="A32" s="1" t="n">
        <v>28</v>
      </c>
      <c r="B32" s="1" t="inlineStr">
        <is>
          <t>Florida State</t>
        </is>
      </c>
      <c r="C32" s="1" t="inlineStr">
        <is>
          <t>ACC</t>
        </is>
      </c>
      <c r="D32" s="1" t="n">
        <v>8.390000000000001</v>
      </c>
      <c r="E32" s="1" t="n">
        <v>6.47</v>
      </c>
      <c r="F32" s="1" t="n">
        <v>4.99</v>
      </c>
      <c r="G32" s="1" t="n">
        <v>5.24</v>
      </c>
      <c r="H32" s="1" t="n">
        <v>3.68</v>
      </c>
      <c r="I32" s="1" t="n">
        <v>6.04</v>
      </c>
      <c r="J32" s="1" t="n">
        <v>5.99</v>
      </c>
      <c r="K32" s="1" t="n">
        <v>41</v>
      </c>
      <c r="L32" s="2" t="inlineStr">
        <is>
          <t>Skeleton — ratings live, narrative pending</t>
        </is>
      </c>
    </row>
    <row r="33" ht="15" customHeight="1" s="54">
      <c r="A33" s="1" t="n">
        <v>29</v>
      </c>
      <c r="B33" s="1" t="inlineStr">
        <is>
          <t>Iowa</t>
        </is>
      </c>
      <c r="C33" s="1" t="inlineStr">
        <is>
          <t>Big Ten</t>
        </is>
      </c>
      <c r="D33" s="1" t="n">
        <v>5.92</v>
      </c>
      <c r="E33" s="1" t="n">
        <v>4.66</v>
      </c>
      <c r="F33" s="1" t="n">
        <v>6.2</v>
      </c>
      <c r="G33" s="1" t="n">
        <v>6.68</v>
      </c>
      <c r="H33" s="1" t="n">
        <v>7.79</v>
      </c>
      <c r="I33" s="1" t="n">
        <v>6.04</v>
      </c>
      <c r="J33" s="1" t="n">
        <v>7.9</v>
      </c>
      <c r="K33" s="1" t="n">
        <v>12</v>
      </c>
      <c r="L33" s="2" t="inlineStr">
        <is>
          <t>Skeleton — ratings live, narrative pending</t>
        </is>
      </c>
    </row>
    <row r="34" ht="15" customHeight="1" s="54">
      <c r="A34" s="1" t="n">
        <v>30</v>
      </c>
      <c r="B34" s="1" t="inlineStr">
        <is>
          <t>Georgia Tech</t>
        </is>
      </c>
      <c r="C34" s="1" t="inlineStr">
        <is>
          <t>ACC</t>
        </is>
      </c>
      <c r="D34" s="1" t="n">
        <v>6.43</v>
      </c>
      <c r="E34" s="1" t="n">
        <v>7.65</v>
      </c>
      <c r="F34" s="1" t="n">
        <v>4.75</v>
      </c>
      <c r="G34" s="1" t="n">
        <v>4.22</v>
      </c>
      <c r="H34" s="1" t="n">
        <v>7.79</v>
      </c>
      <c r="I34" s="1" t="n">
        <v>5.95</v>
      </c>
      <c r="J34" s="1" t="n">
        <v>6.31</v>
      </c>
      <c r="K34" s="1" t="n">
        <v>35</v>
      </c>
      <c r="L34" s="2" t="inlineStr">
        <is>
          <t>Skeleton — ratings live, narrative pending</t>
        </is>
      </c>
    </row>
    <row r="35" ht="15" customHeight="1" s="54">
      <c r="A35" s="1" t="n">
        <v>31</v>
      </c>
      <c r="B35" s="1" t="inlineStr">
        <is>
          <t>Cincinnati</t>
        </is>
      </c>
      <c r="C35" s="1" t="inlineStr">
        <is>
          <t>Big 12</t>
        </is>
      </c>
      <c r="D35" s="1" t="n">
        <v>7.46</v>
      </c>
      <c r="E35" s="1" t="n">
        <v>7.71</v>
      </c>
      <c r="F35" s="1" t="n">
        <v>3.78</v>
      </c>
      <c r="G35" s="1" t="n">
        <v>4.67</v>
      </c>
      <c r="H35" s="1" t="n">
        <v>6.31</v>
      </c>
      <c r="I35" s="1" t="n">
        <v>5.94</v>
      </c>
      <c r="J35" s="1" t="n">
        <v>5.58</v>
      </c>
      <c r="K35" s="1" t="n">
        <v>56</v>
      </c>
      <c r="L35" s="2" t="inlineStr">
        <is>
          <t>Skeleton — ratings live, narrative pending</t>
        </is>
      </c>
    </row>
    <row r="36" ht="23.85" customHeight="1" s="54">
      <c r="A36" s="1" t="n">
        <v>32</v>
      </c>
      <c r="B36" s="1" t="inlineStr">
        <is>
          <t>Navy</t>
        </is>
      </c>
      <c r="C36" s="1" t="inlineStr">
        <is>
          <t>American Athletic</t>
        </is>
      </c>
      <c r="D36" s="1" t="n">
        <v>8.69</v>
      </c>
      <c r="E36" s="1" t="n">
        <v>7.9</v>
      </c>
      <c r="F36" s="1" t="n">
        <v>4.43</v>
      </c>
      <c r="G36" s="1" t="n">
        <v>2.74</v>
      </c>
      <c r="H36" s="1" t="n">
        <v>5.82</v>
      </c>
      <c r="I36" s="1" t="n">
        <v>5.93</v>
      </c>
      <c r="J36" s="1" t="n">
        <v>5.84</v>
      </c>
      <c r="K36" s="1" t="n">
        <v>46</v>
      </c>
      <c r="L36" s="2" t="inlineStr">
        <is>
          <t>Skeleton — ratings live, narrative pending</t>
        </is>
      </c>
    </row>
    <row r="37" ht="15" customHeight="1" s="54">
      <c r="A37" s="1" t="n">
        <v>33</v>
      </c>
      <c r="B37" s="1" t="inlineStr">
        <is>
          <t>Virginia</t>
        </is>
      </c>
      <c r="C37" s="1" t="inlineStr">
        <is>
          <t>ACC</t>
        </is>
      </c>
      <c r="D37" s="1" t="n">
        <v>6.38</v>
      </c>
      <c r="E37" s="1" t="n">
        <v>4.51</v>
      </c>
      <c r="F37" s="1" t="n">
        <v>6.11</v>
      </c>
      <c r="G37" s="1" t="n">
        <v>6.72</v>
      </c>
      <c r="H37" s="1" t="n">
        <v>5.82</v>
      </c>
      <c r="I37" s="1" t="n">
        <v>5.92</v>
      </c>
      <c r="J37" s="1" t="n">
        <v>6.59</v>
      </c>
      <c r="K37" s="1" t="n">
        <v>31</v>
      </c>
      <c r="L37" s="2" t="inlineStr">
        <is>
          <t>Skeleton — ratings live, narrative pending</t>
        </is>
      </c>
    </row>
    <row r="38" ht="15" customHeight="1" s="54">
      <c r="A38" s="1" t="n">
        <v>34</v>
      </c>
      <c r="B38" s="1" t="inlineStr">
        <is>
          <t>Iowa State</t>
        </is>
      </c>
      <c r="C38" s="1" t="inlineStr">
        <is>
          <t>Big 12</t>
        </is>
      </c>
      <c r="D38" s="1" t="n">
        <v>5.88</v>
      </c>
      <c r="E38" s="1" t="n">
        <v>5.45</v>
      </c>
      <c r="F38" s="1" t="n">
        <v>6.91</v>
      </c>
      <c r="G38" s="1" t="n">
        <v>4.93</v>
      </c>
      <c r="H38" s="1" t="n">
        <v>7.13</v>
      </c>
      <c r="I38" s="1" t="n">
        <v>5.91</v>
      </c>
      <c r="J38" s="1" t="n">
        <v>6.41</v>
      </c>
      <c r="K38" s="1" t="n">
        <v>33</v>
      </c>
      <c r="L38" s="2" t="inlineStr">
        <is>
          <t>Skeleton — ratings live, narrative pending</t>
        </is>
      </c>
    </row>
    <row r="39" ht="15" customHeight="1" s="54">
      <c r="A39" s="1" t="n">
        <v>35</v>
      </c>
      <c r="B39" s="1" t="inlineStr">
        <is>
          <t>Wake Forest</t>
        </is>
      </c>
      <c r="C39" s="1" t="inlineStr">
        <is>
          <t>ACC</t>
        </is>
      </c>
      <c r="D39" s="1" t="n">
        <v>4.53</v>
      </c>
      <c r="E39" s="1" t="n">
        <v>5.07</v>
      </c>
      <c r="F39" s="1" t="n">
        <v>7.12</v>
      </c>
      <c r="G39" s="1" t="n">
        <v>7.27</v>
      </c>
      <c r="H39" s="1" t="n">
        <v>5</v>
      </c>
      <c r="I39" s="1" t="n">
        <v>5.91</v>
      </c>
      <c r="J39" s="1" t="n">
        <v>5.76</v>
      </c>
      <c r="K39" s="1" t="n">
        <v>52</v>
      </c>
      <c r="L39" s="2" t="inlineStr">
        <is>
          <t>Skeleton — ratings live, narrative pending</t>
        </is>
      </c>
    </row>
    <row r="40" ht="15" customHeight="1" s="54">
      <c r="A40" s="1" t="n">
        <v>36</v>
      </c>
      <c r="B40" s="1" t="inlineStr">
        <is>
          <t>Pittsburgh</t>
        </is>
      </c>
      <c r="C40" s="1" t="inlineStr">
        <is>
          <t>ACC</t>
        </is>
      </c>
      <c r="D40" s="1" t="n">
        <v>3.67</v>
      </c>
      <c r="E40" s="1" t="n">
        <v>5.78</v>
      </c>
      <c r="F40" s="1" t="n">
        <v>8.949999999999999</v>
      </c>
      <c r="G40" s="1" t="n">
        <v>5.25</v>
      </c>
      <c r="H40" s="1" t="n">
        <v>5.66</v>
      </c>
      <c r="I40" s="1" t="n">
        <v>5.89</v>
      </c>
      <c r="J40" s="1" t="n">
        <v>6.18</v>
      </c>
      <c r="K40" s="1" t="n">
        <v>36</v>
      </c>
      <c r="L40" s="2" t="inlineStr">
        <is>
          <t>Skeleton — ratings live, narrative pending</t>
        </is>
      </c>
    </row>
    <row r="41" ht="15" customHeight="1" s="54">
      <c r="A41" s="1" t="n">
        <v>37</v>
      </c>
      <c r="B41" s="1" t="inlineStr">
        <is>
          <t>Louisville</t>
        </is>
      </c>
      <c r="C41" s="1" t="inlineStr">
        <is>
          <t>ACC</t>
        </is>
      </c>
      <c r="D41" s="1" t="n">
        <v>6.53</v>
      </c>
      <c r="E41" s="1" t="n">
        <v>3.53</v>
      </c>
      <c r="F41" s="1" t="n">
        <v>5.39</v>
      </c>
      <c r="G41" s="1" t="n">
        <v>7.94</v>
      </c>
      <c r="H41" s="1" t="n">
        <v>5.98</v>
      </c>
      <c r="I41" s="1" t="n">
        <v>5.86</v>
      </c>
      <c r="J41" s="1" t="n">
        <v>6.79</v>
      </c>
      <c r="K41" s="1" t="n">
        <v>25</v>
      </c>
      <c r="L41" s="2" t="inlineStr">
        <is>
          <t>Skeleton — ratings live, narrative pending</t>
        </is>
      </c>
    </row>
    <row r="42" ht="23.85" customHeight="1" s="54">
      <c r="A42" s="1" t="n">
        <v>38</v>
      </c>
      <c r="B42" s="1" t="inlineStr">
        <is>
          <t>Memphis</t>
        </is>
      </c>
      <c r="C42" s="1" t="inlineStr">
        <is>
          <t>American Athletic</t>
        </is>
      </c>
      <c r="D42" s="1" t="n">
        <v>8.66</v>
      </c>
      <c r="E42" s="1" t="n">
        <v>4.24</v>
      </c>
      <c r="F42" s="1" t="n">
        <v>7.05</v>
      </c>
      <c r="G42" s="1" t="n">
        <v>2.74</v>
      </c>
      <c r="H42" s="1" t="n">
        <v>7.46</v>
      </c>
      <c r="I42" s="1" t="n">
        <v>5.83</v>
      </c>
      <c r="J42" s="1" t="n">
        <v>6.05</v>
      </c>
      <c r="K42" s="1" t="n">
        <v>39</v>
      </c>
      <c r="L42" s="2" t="inlineStr">
        <is>
          <t>Skeleton — ratings live, narrative pending</t>
        </is>
      </c>
    </row>
    <row r="43" ht="15" customHeight="1" s="54">
      <c r="A43" s="1" t="n">
        <v>39</v>
      </c>
      <c r="B43" s="1" t="inlineStr">
        <is>
          <t>Louisiana Tech</t>
        </is>
      </c>
      <c r="C43" s="1" t="inlineStr">
        <is>
          <t>Sun Belt</t>
        </is>
      </c>
      <c r="D43" s="1" t="n">
        <v>5.61</v>
      </c>
      <c r="E43" s="1" t="n">
        <v>3.84</v>
      </c>
      <c r="F43" s="1" t="n">
        <v>6.79</v>
      </c>
      <c r="G43" s="1" t="n">
        <v>7.18</v>
      </c>
      <c r="H43" s="1" t="n">
        <v>5.16</v>
      </c>
      <c r="I43" s="1" t="n">
        <v>5.79</v>
      </c>
      <c r="J43" s="1" t="n">
        <v>4.7</v>
      </c>
      <c r="K43" s="1" t="n">
        <v>77</v>
      </c>
      <c r="L43" s="2" t="inlineStr">
        <is>
          <t>Skeleton — ratings live, narrative pending</t>
        </is>
      </c>
    </row>
    <row r="44" ht="15" customHeight="1" s="54">
      <c r="A44" s="1" t="n">
        <v>40</v>
      </c>
      <c r="B44" s="1" t="inlineStr">
        <is>
          <t>Texas A&amp;M</t>
        </is>
      </c>
      <c r="C44" s="1" t="inlineStr">
        <is>
          <t>SEC</t>
        </is>
      </c>
      <c r="D44" s="1" t="n">
        <v>5.82</v>
      </c>
      <c r="E44" s="1" t="n">
        <v>6.75</v>
      </c>
      <c r="F44" s="1" t="n">
        <v>4.06</v>
      </c>
      <c r="G44" s="1" t="n">
        <v>7.23</v>
      </c>
      <c r="H44" s="1" t="n">
        <v>3.35</v>
      </c>
      <c r="I44" s="1" t="n">
        <v>5.73</v>
      </c>
      <c r="J44" s="1" t="n">
        <v>8.050000000000001</v>
      </c>
      <c r="K44" s="1" t="n">
        <v>9</v>
      </c>
      <c r="L44" s="2" t="inlineStr">
        <is>
          <t>Skeleton — ratings live, narrative pending</t>
        </is>
      </c>
    </row>
    <row r="45" ht="35.1" customHeight="1" s="54">
      <c r="A45" s="1" t="n">
        <v>41</v>
      </c>
      <c r="B45" s="1" t="inlineStr">
        <is>
          <t>UConn</t>
        </is>
      </c>
      <c r="C45" s="1" t="inlineStr">
        <is>
          <t>FBS Independents</t>
        </is>
      </c>
      <c r="D45" s="1" t="n">
        <v>7.03</v>
      </c>
      <c r="E45" s="1" t="n">
        <v>7.68</v>
      </c>
      <c r="F45" s="1" t="n">
        <v>2.58</v>
      </c>
      <c r="G45" s="1" t="n">
        <v>4.66</v>
      </c>
      <c r="H45" s="1" t="n">
        <v>7.63</v>
      </c>
      <c r="I45" s="1" t="n">
        <v>5.68</v>
      </c>
      <c r="J45" s="1" t="n">
        <v>5.67</v>
      </c>
      <c r="K45" s="1" t="n">
        <v>53</v>
      </c>
      <c r="L45" s="2" t="inlineStr">
        <is>
          <t>Skeleton — ratings live, narrative pending</t>
        </is>
      </c>
    </row>
    <row r="46" ht="15" customHeight="1" s="54">
      <c r="A46" s="1" t="n">
        <v>42</v>
      </c>
      <c r="B46" s="1" t="inlineStr">
        <is>
          <t>South Carolina</t>
        </is>
      </c>
      <c r="C46" s="1" t="inlineStr">
        <is>
          <t>SEC</t>
        </is>
      </c>
      <c r="D46" s="1" t="n">
        <v>4.66</v>
      </c>
      <c r="E46" s="1" t="n">
        <v>3.73</v>
      </c>
      <c r="F46" s="1" t="n">
        <v>8.710000000000001</v>
      </c>
      <c r="G46" s="1" t="n">
        <v>4.9</v>
      </c>
      <c r="H46" s="1" t="n">
        <v>7.46</v>
      </c>
      <c r="I46" s="1" t="n">
        <v>5.68</v>
      </c>
      <c r="J46" s="1" t="n">
        <v>5.79</v>
      </c>
      <c r="K46" s="1" t="n">
        <v>49</v>
      </c>
      <c r="L46" s="2" t="inlineStr">
        <is>
          <t>Skeleton — ratings live, narrative pending</t>
        </is>
      </c>
    </row>
    <row r="47" ht="23.85" customHeight="1" s="54">
      <c r="A47" s="1" t="n">
        <v>43</v>
      </c>
      <c r="B47" s="1" t="inlineStr">
        <is>
          <t>New Mexico</t>
        </is>
      </c>
      <c r="C47" s="1" t="inlineStr">
        <is>
          <t>Mountain West</t>
        </is>
      </c>
      <c r="D47" s="1" t="n">
        <v>5.58</v>
      </c>
      <c r="E47" s="1" t="n">
        <v>5.11</v>
      </c>
      <c r="F47" s="1" t="n">
        <v>6.29</v>
      </c>
      <c r="G47" s="1" t="n">
        <v>4.91</v>
      </c>
      <c r="H47" s="1" t="n">
        <v>7.63</v>
      </c>
      <c r="I47" s="1" t="n">
        <v>5.67</v>
      </c>
      <c r="J47" s="1" t="n">
        <v>5.03</v>
      </c>
      <c r="K47" s="1" t="n">
        <v>73</v>
      </c>
      <c r="L47" s="2" t="inlineStr">
        <is>
          <t>Skeleton — ratings live, narrative pending</t>
        </is>
      </c>
    </row>
    <row r="48" ht="15" customHeight="1" s="54">
      <c r="A48" s="1" t="n">
        <v>44</v>
      </c>
      <c r="B48" s="1" t="inlineStr">
        <is>
          <t>Texas</t>
        </is>
      </c>
      <c r="C48" s="1" t="inlineStr">
        <is>
          <t>SEC</t>
        </is>
      </c>
      <c r="D48" s="1" t="n">
        <v>3.91</v>
      </c>
      <c r="E48" s="1" t="n">
        <v>5.64</v>
      </c>
      <c r="F48" s="1" t="n">
        <v>6.8</v>
      </c>
      <c r="G48" s="1" t="n">
        <v>5.83</v>
      </c>
      <c r="H48" s="1" t="n">
        <v>6.97</v>
      </c>
      <c r="I48" s="1" t="n">
        <v>5.67</v>
      </c>
      <c r="J48" s="1" t="n">
        <v>7.37</v>
      </c>
      <c r="K48" s="1" t="n">
        <v>17</v>
      </c>
      <c r="L48" s="2" t="inlineStr">
        <is>
          <t>Skeleton — ratings live, narrative pending</t>
        </is>
      </c>
    </row>
    <row r="49" ht="23.85" customHeight="1" s="54">
      <c r="A49" s="1" t="n">
        <v>45</v>
      </c>
      <c r="B49" s="1" t="inlineStr">
        <is>
          <t>Army</t>
        </is>
      </c>
      <c r="C49" s="1" t="inlineStr">
        <is>
          <t>American Athletic</t>
        </is>
      </c>
      <c r="D49" s="1" t="n">
        <v>5.51</v>
      </c>
      <c r="E49" s="1" t="n">
        <v>8.109999999999999</v>
      </c>
      <c r="F49" s="1" t="n">
        <v>5</v>
      </c>
      <c r="G49" s="1" t="n">
        <v>3.81</v>
      </c>
      <c r="H49" s="1" t="n">
        <v>5.49</v>
      </c>
      <c r="I49" s="1" t="n">
        <v>5.6</v>
      </c>
      <c r="J49" s="1" t="n">
        <v>5.02</v>
      </c>
      <c r="K49" s="1" t="n">
        <v>74</v>
      </c>
      <c r="L49" s="2" t="inlineStr">
        <is>
          <t>Skeleton — ratings live, narrative pending</t>
        </is>
      </c>
    </row>
    <row r="50" ht="15" customHeight="1" s="54">
      <c r="A50" s="1" t="n">
        <v>46</v>
      </c>
      <c r="B50" s="1" t="inlineStr">
        <is>
          <t>Clemson</t>
        </is>
      </c>
      <c r="C50" s="1" t="inlineStr">
        <is>
          <t>ACC</t>
        </is>
      </c>
      <c r="D50" s="1" t="n">
        <v>4.57</v>
      </c>
      <c r="E50" s="1" t="n">
        <v>4.92</v>
      </c>
      <c r="F50" s="1" t="n">
        <v>6.44</v>
      </c>
      <c r="G50" s="1" t="n">
        <v>6.12</v>
      </c>
      <c r="H50" s="1" t="n">
        <v>6.31</v>
      </c>
      <c r="I50" s="1" t="n">
        <v>5.58</v>
      </c>
      <c r="J50" s="1" t="n">
        <v>6.34</v>
      </c>
      <c r="K50" s="1" t="n">
        <v>34</v>
      </c>
      <c r="L50" s="2" t="inlineStr">
        <is>
          <t>Skeleton — ratings live, narrative pending</t>
        </is>
      </c>
    </row>
    <row r="51" ht="15" customHeight="1" s="54">
      <c r="A51" s="1" t="n">
        <v>47</v>
      </c>
      <c r="B51" s="1" t="inlineStr">
        <is>
          <t>Kansas State</t>
        </is>
      </c>
      <c r="C51" s="1" t="inlineStr">
        <is>
          <t>Big 12</t>
        </is>
      </c>
      <c r="D51" s="1" t="n">
        <v>6.2</v>
      </c>
      <c r="E51" s="1" t="n">
        <v>4.92</v>
      </c>
      <c r="F51" s="1" t="n">
        <v>4.51</v>
      </c>
      <c r="G51" s="1" t="n">
        <v>6.43</v>
      </c>
      <c r="H51" s="1" t="n">
        <v>6.15</v>
      </c>
      <c r="I51" s="1" t="n">
        <v>5.57</v>
      </c>
      <c r="J51" s="1" t="n">
        <v>5.96</v>
      </c>
      <c r="K51" s="1" t="n">
        <v>42</v>
      </c>
      <c r="L51" s="2" t="inlineStr">
        <is>
          <t>Skeleton — ratings live, narrative pending</t>
        </is>
      </c>
    </row>
    <row r="52" ht="15" customHeight="1" s="54">
      <c r="A52" s="1" t="n">
        <v>48</v>
      </c>
      <c r="B52" s="1" t="inlineStr">
        <is>
          <t>Michigan</t>
        </is>
      </c>
      <c r="C52" s="1" t="inlineStr">
        <is>
          <t>Big Ten</t>
        </is>
      </c>
      <c r="D52" s="1" t="n">
        <v>7.56</v>
      </c>
      <c r="E52" s="1" t="n">
        <v>4.16</v>
      </c>
      <c r="F52" s="1" t="n">
        <v>6.22</v>
      </c>
      <c r="G52" s="1" t="n">
        <v>5.24</v>
      </c>
      <c r="H52" s="1" t="n">
        <v>2.7</v>
      </c>
      <c r="I52" s="1" t="n">
        <v>5.51</v>
      </c>
      <c r="J52" s="1" t="n">
        <v>6.79</v>
      </c>
      <c r="K52" s="1" t="n">
        <v>25</v>
      </c>
      <c r="L52" s="2" t="inlineStr">
        <is>
          <t>Skeleton — ratings live, narrative pending</t>
        </is>
      </c>
    </row>
    <row r="53" ht="23.85" customHeight="1" s="54">
      <c r="A53" s="1" t="n">
        <v>49</v>
      </c>
      <c r="B53" s="1" t="inlineStr">
        <is>
          <t>Tulane</t>
        </is>
      </c>
      <c r="C53" s="1" t="inlineStr">
        <is>
          <t>American Athletic</t>
        </is>
      </c>
      <c r="D53" s="1" t="n">
        <v>4.28</v>
      </c>
      <c r="E53" s="1" t="n">
        <v>6.82</v>
      </c>
      <c r="F53" s="1" t="n">
        <v>5.19</v>
      </c>
      <c r="G53" s="1" t="n">
        <v>4.67</v>
      </c>
      <c r="H53" s="1" t="n">
        <v>7.63</v>
      </c>
      <c r="I53" s="1" t="n">
        <v>5.46</v>
      </c>
      <c r="J53" s="1" t="n">
        <v>5.86</v>
      </c>
      <c r="K53" s="1" t="n">
        <v>45</v>
      </c>
      <c r="L53" s="2" t="inlineStr">
        <is>
          <t>Skeleton — ratings live, narrative pending</t>
        </is>
      </c>
    </row>
    <row r="54" ht="35.1" customHeight="1" s="54">
      <c r="A54" s="1" t="n">
        <v>50</v>
      </c>
      <c r="B54" s="1" t="inlineStr">
        <is>
          <t>Central Michigan</t>
        </is>
      </c>
      <c r="C54" s="1" t="inlineStr">
        <is>
          <t>Mid-American</t>
        </is>
      </c>
      <c r="D54" s="1" t="n">
        <v>2.86</v>
      </c>
      <c r="E54" s="1" t="n">
        <v>7.21</v>
      </c>
      <c r="F54" s="1" t="n">
        <v>5.54</v>
      </c>
      <c r="G54" s="1" t="n">
        <v>6.83</v>
      </c>
      <c r="H54" s="1" t="n">
        <v>3.85</v>
      </c>
      <c r="I54" s="1" t="n">
        <v>5.45</v>
      </c>
      <c r="J54" s="1" t="n">
        <v>3.55</v>
      </c>
      <c r="K54" s="1" t="n">
        <v>100</v>
      </c>
      <c r="L54" s="2" t="inlineStr">
        <is>
          <t>Skeleton — ratings live, narrative pending</t>
        </is>
      </c>
    </row>
    <row r="55" ht="23.85" customHeight="1" s="54">
      <c r="A55" s="1" t="n">
        <v>51</v>
      </c>
      <c r="B55" s="1" t="inlineStr">
        <is>
          <t>UTSA</t>
        </is>
      </c>
      <c r="C55" s="1" t="inlineStr">
        <is>
          <t>American Athletic</t>
        </is>
      </c>
      <c r="D55" s="1" t="n">
        <v>5.76</v>
      </c>
      <c r="E55" s="1" t="n">
        <v>5.62</v>
      </c>
      <c r="F55" s="1" t="n">
        <v>5.39</v>
      </c>
      <c r="G55" s="1" t="n">
        <v>4.8</v>
      </c>
      <c r="H55" s="1" t="n">
        <v>5.66</v>
      </c>
      <c r="I55" s="1" t="n">
        <v>5.42</v>
      </c>
      <c r="J55" s="1" t="n">
        <v>5.46</v>
      </c>
      <c r="K55" s="1" t="n">
        <v>62</v>
      </c>
      <c r="L55" s="2" t="inlineStr">
        <is>
          <t>Skeleton — ratings live, narrative pending</t>
        </is>
      </c>
    </row>
    <row r="56" ht="23.85" customHeight="1" s="54">
      <c r="A56" s="1" t="n">
        <v>52</v>
      </c>
      <c r="B56" s="1" t="inlineStr">
        <is>
          <t>Western Kentucky</t>
        </is>
      </c>
      <c r="C56" s="1" t="inlineStr">
        <is>
          <t>Conference USA</t>
        </is>
      </c>
      <c r="D56" s="1" t="n">
        <v>4.17</v>
      </c>
      <c r="E56" s="1" t="n">
        <v>4.81</v>
      </c>
      <c r="F56" s="1" t="n">
        <v>5.13</v>
      </c>
      <c r="G56" s="1" t="n">
        <v>6.73</v>
      </c>
      <c r="H56" s="1" t="n">
        <v>7.3</v>
      </c>
      <c r="I56" s="1" t="n">
        <v>5.4</v>
      </c>
      <c r="J56" s="1" t="n">
        <v>5.14</v>
      </c>
      <c r="K56" s="1" t="n">
        <v>69</v>
      </c>
      <c r="L56" s="2" t="inlineStr">
        <is>
          <t>Skeleton — ratings live, narrative pending</t>
        </is>
      </c>
    </row>
    <row r="57" ht="35.1" customHeight="1" s="54">
      <c r="A57" s="1" t="n">
        <v>53</v>
      </c>
      <c r="B57" s="1" t="inlineStr">
        <is>
          <t>Ohio</t>
        </is>
      </c>
      <c r="C57" s="1" t="inlineStr">
        <is>
          <t>Mid-American</t>
        </is>
      </c>
      <c r="D57" s="1" t="n">
        <v>6.93</v>
      </c>
      <c r="E57" s="1" t="n">
        <v>5.19</v>
      </c>
      <c r="F57" s="1" t="n">
        <v>5.34</v>
      </c>
      <c r="G57" s="1" t="n">
        <v>5.43</v>
      </c>
      <c r="H57" s="1" t="n">
        <v>1.87</v>
      </c>
      <c r="I57" s="1" t="n">
        <v>5.37</v>
      </c>
      <c r="J57" s="1" t="n">
        <v>4.28</v>
      </c>
      <c r="K57" s="1" t="n">
        <v>84</v>
      </c>
      <c r="L57" s="2" t="inlineStr">
        <is>
          <t>Skeleton — ratings live, narrative pending</t>
        </is>
      </c>
    </row>
    <row r="58" ht="15" customHeight="1" s="54">
      <c r="A58" s="1" t="n">
        <v>54</v>
      </c>
      <c r="B58" s="1" t="inlineStr">
        <is>
          <t>Alabama</t>
        </is>
      </c>
      <c r="C58" s="1" t="inlineStr">
        <is>
          <t>SEC</t>
        </is>
      </c>
      <c r="D58" s="1" t="n">
        <v>3.44</v>
      </c>
      <c r="E58" s="1" t="n">
        <v>6.4</v>
      </c>
      <c r="F58" s="1" t="n">
        <v>5.66</v>
      </c>
      <c r="G58" s="1" t="n">
        <v>6.9</v>
      </c>
      <c r="H58" s="1" t="n">
        <v>2.86</v>
      </c>
      <c r="I58" s="1" t="n">
        <v>5.35</v>
      </c>
      <c r="J58" s="1" t="n">
        <v>7.15</v>
      </c>
      <c r="K58" s="1" t="n">
        <v>20</v>
      </c>
      <c r="L58" s="2" t="inlineStr">
        <is>
          <t>Skeleton — ratings live, narrative pending</t>
        </is>
      </c>
    </row>
    <row r="59" ht="23.85" customHeight="1" s="54">
      <c r="A59" s="1" t="n">
        <v>55</v>
      </c>
      <c r="B59" s="1" t="inlineStr">
        <is>
          <t>UNLV</t>
        </is>
      </c>
      <c r="C59" s="1" t="inlineStr">
        <is>
          <t>Mountain West</t>
        </is>
      </c>
      <c r="D59" s="1" t="n">
        <v>8.039999999999999</v>
      </c>
      <c r="E59" s="1" t="n">
        <v>6.54</v>
      </c>
      <c r="F59" s="1" t="n">
        <v>2.07</v>
      </c>
      <c r="G59" s="1" t="n">
        <v>4.67</v>
      </c>
      <c r="H59" s="1" t="n">
        <v>5.33</v>
      </c>
      <c r="I59" s="1" t="n">
        <v>5.33</v>
      </c>
      <c r="J59" s="1" t="n">
        <v>5.55</v>
      </c>
      <c r="K59" s="1" t="n">
        <v>57</v>
      </c>
      <c r="L59" s="2" t="inlineStr">
        <is>
          <t>Skeleton — ratings live, narrative pending</t>
        </is>
      </c>
    </row>
    <row r="60" ht="15" customHeight="1" s="54">
      <c r="A60" s="1" t="n">
        <v>56</v>
      </c>
      <c r="B60" s="1" t="inlineStr">
        <is>
          <t>Illinois</t>
        </is>
      </c>
      <c r="C60" s="1" t="inlineStr">
        <is>
          <t>Big Ten</t>
        </is>
      </c>
      <c r="D60" s="1" t="n">
        <v>4.27</v>
      </c>
      <c r="E60" s="1" t="n">
        <v>7.13</v>
      </c>
      <c r="F60" s="1" t="n">
        <v>5.34</v>
      </c>
      <c r="G60" s="1" t="n">
        <v>3.8</v>
      </c>
      <c r="H60" s="1" t="n">
        <v>7.13</v>
      </c>
      <c r="I60" s="1" t="n">
        <v>5.32</v>
      </c>
      <c r="J60" s="1" t="n">
        <v>6.86</v>
      </c>
      <c r="K60" s="1" t="n">
        <v>24</v>
      </c>
      <c r="L60" s="2" t="inlineStr">
        <is>
          <t>Skeleton — ratings live, narrative pending</t>
        </is>
      </c>
    </row>
    <row r="61" ht="15" customHeight="1" s="54">
      <c r="A61" s="1" t="n">
        <v>57</v>
      </c>
      <c r="B61" s="1" t="inlineStr">
        <is>
          <t>Arizona State</t>
        </is>
      </c>
      <c r="C61" s="1" t="inlineStr">
        <is>
          <t>Big 12</t>
        </is>
      </c>
      <c r="D61" s="1" t="n">
        <v>4.98</v>
      </c>
      <c r="E61" s="1" t="n">
        <v>4.45</v>
      </c>
      <c r="F61" s="1" t="n">
        <v>6.37</v>
      </c>
      <c r="G61" s="1" t="n">
        <v>6.2</v>
      </c>
      <c r="H61" s="1" t="n">
        <v>2.2</v>
      </c>
      <c r="I61" s="1" t="n">
        <v>5.2</v>
      </c>
      <c r="J61" s="1" t="n">
        <v>5.49</v>
      </c>
      <c r="K61" s="1" t="n">
        <v>60</v>
      </c>
      <c r="L61" s="2" t="inlineStr">
        <is>
          <t>Skeleton — ratings live, narrative pending</t>
        </is>
      </c>
    </row>
    <row r="62" ht="15" customHeight="1" s="54">
      <c r="A62" s="1" t="n">
        <v>58</v>
      </c>
      <c r="B62" s="1" t="inlineStr">
        <is>
          <t>Baylor</t>
        </is>
      </c>
      <c r="C62" s="1" t="inlineStr">
        <is>
          <t>Big 12</t>
        </is>
      </c>
      <c r="D62" s="1" t="n">
        <v>5.87</v>
      </c>
      <c r="E62" s="1" t="n">
        <v>4.82</v>
      </c>
      <c r="F62" s="1" t="n">
        <v>3.99</v>
      </c>
      <c r="G62" s="1" t="n">
        <v>4.71</v>
      </c>
      <c r="H62" s="1" t="n">
        <v>8.119999999999999</v>
      </c>
      <c r="I62" s="1" t="n">
        <v>5.14</v>
      </c>
      <c r="J62" s="1" t="n">
        <v>5.11</v>
      </c>
      <c r="K62" s="1" t="n">
        <v>71</v>
      </c>
      <c r="L62" s="2" t="inlineStr">
        <is>
          <t>Skeleton — ratings live, narrative pending</t>
        </is>
      </c>
    </row>
    <row r="63" ht="35.1" customHeight="1" s="54">
      <c r="A63" s="1" t="n">
        <v>59</v>
      </c>
      <c r="B63" s="1" t="inlineStr">
        <is>
          <t>Miami (OH)</t>
        </is>
      </c>
      <c r="C63" s="1" t="inlineStr">
        <is>
          <t>Mid-American</t>
        </is>
      </c>
      <c r="D63" s="1" t="n">
        <v>3.91</v>
      </c>
      <c r="E63" s="1" t="n">
        <v>3.8</v>
      </c>
      <c r="F63" s="1" t="n">
        <v>6.06</v>
      </c>
      <c r="G63" s="1" t="n">
        <v>5.71</v>
      </c>
      <c r="H63" s="1" t="n">
        <v>7.46</v>
      </c>
      <c r="I63" s="1" t="n">
        <v>5.11</v>
      </c>
      <c r="J63" s="1" t="n">
        <v>4.37</v>
      </c>
      <c r="K63" s="1" t="n">
        <v>82</v>
      </c>
      <c r="L63" s="2" t="inlineStr">
        <is>
          <t>Skeleton — ratings live, narrative pending</t>
        </is>
      </c>
    </row>
    <row r="64" ht="15" customHeight="1" s="54">
      <c r="A64" s="1" t="n">
        <v>60</v>
      </c>
      <c r="B64" s="1" t="inlineStr">
        <is>
          <t>Arizona</t>
        </is>
      </c>
      <c r="C64" s="1" t="inlineStr">
        <is>
          <t>Big 12</t>
        </is>
      </c>
      <c r="D64" s="1" t="n">
        <v>5.44</v>
      </c>
      <c r="E64" s="1" t="n">
        <v>4.18</v>
      </c>
      <c r="F64" s="1" t="n">
        <v>4.83</v>
      </c>
      <c r="G64" s="1" t="n">
        <v>7.02</v>
      </c>
      <c r="H64" s="1" t="n">
        <v>2.53</v>
      </c>
      <c r="I64" s="1" t="n">
        <v>5.11</v>
      </c>
      <c r="J64" s="1" t="n">
        <v>6.73</v>
      </c>
      <c r="K64" s="1" t="n">
        <v>28</v>
      </c>
      <c r="L64" s="2" t="inlineStr">
        <is>
          <t>Skeleton — ratings live, narrative pending</t>
        </is>
      </c>
    </row>
    <row r="65" ht="15" customHeight="1" s="54">
      <c r="A65" s="1" t="n">
        <v>61</v>
      </c>
      <c r="B65" s="1" t="inlineStr">
        <is>
          <t>Arkansas</t>
        </is>
      </c>
      <c r="C65" s="1" t="inlineStr">
        <is>
          <t>SEC</t>
        </is>
      </c>
      <c r="D65" s="1" t="n">
        <v>8.449999999999999</v>
      </c>
      <c r="E65" s="1" t="n">
        <v>6.78</v>
      </c>
      <c r="F65" s="1" t="n">
        <v>3.29</v>
      </c>
      <c r="G65" s="1" t="n">
        <v>1.46</v>
      </c>
      <c r="H65" s="1" t="n">
        <v>6.31</v>
      </c>
      <c r="I65" s="1" t="n">
        <v>5.11</v>
      </c>
      <c r="J65" s="1" t="n">
        <v>5.67</v>
      </c>
      <c r="K65" s="1" t="n">
        <v>53</v>
      </c>
      <c r="L65" s="2" t="inlineStr">
        <is>
          <t>Skeleton — ratings live, narrative pending</t>
        </is>
      </c>
    </row>
    <row r="66" ht="15" customHeight="1" s="54">
      <c r="A66" s="1" t="n">
        <v>62</v>
      </c>
      <c r="B66" s="1" t="inlineStr">
        <is>
          <t>Boise State</t>
        </is>
      </c>
      <c r="C66" s="1" t="inlineStr">
        <is>
          <t>Pac-12</t>
        </is>
      </c>
      <c r="D66" s="1" t="n">
        <v>5.16</v>
      </c>
      <c r="E66" s="1" t="n">
        <v>4.92</v>
      </c>
      <c r="F66" s="1" t="n">
        <v>2.4</v>
      </c>
      <c r="G66" s="1" t="n">
        <v>8.449999999999999</v>
      </c>
      <c r="H66" s="1" t="n">
        <v>3.68</v>
      </c>
      <c r="I66" s="1" t="n">
        <v>5.09</v>
      </c>
      <c r="J66" s="1" t="n">
        <v>5.37</v>
      </c>
      <c r="K66" s="1" t="n">
        <v>64</v>
      </c>
      <c r="L66" s="2" t="inlineStr">
        <is>
          <t>Skeleton — ratings live, narrative pending</t>
        </is>
      </c>
    </row>
    <row r="67" ht="15" customHeight="1" s="54">
      <c r="A67" s="1" t="n">
        <v>63</v>
      </c>
      <c r="B67" s="1" t="inlineStr">
        <is>
          <t>Fresno State</t>
        </is>
      </c>
      <c r="C67" s="1" t="inlineStr">
        <is>
          <t>Pac-12</t>
        </is>
      </c>
      <c r="D67" s="1" t="n">
        <v>3.25</v>
      </c>
      <c r="E67" s="1" t="n">
        <v>4.59</v>
      </c>
      <c r="F67" s="1" t="n">
        <v>5.92</v>
      </c>
      <c r="G67" s="1" t="n">
        <v>6.65</v>
      </c>
      <c r="H67" s="1" t="n">
        <v>4.83</v>
      </c>
      <c r="I67" s="1" t="n">
        <v>5.08</v>
      </c>
      <c r="J67" s="1" t="n">
        <v>5.17</v>
      </c>
      <c r="K67" s="1" t="n">
        <v>66</v>
      </c>
      <c r="L67" s="2" t="inlineStr">
        <is>
          <t>Skeleton — ratings live, narrative pending</t>
        </is>
      </c>
    </row>
    <row r="68" ht="15" customHeight="1" s="54">
      <c r="A68" s="1" t="n">
        <v>64</v>
      </c>
      <c r="B68" s="1" t="inlineStr">
        <is>
          <t>LSU</t>
        </is>
      </c>
      <c r="C68" s="1" t="inlineStr">
        <is>
          <t>SEC</t>
        </is>
      </c>
      <c r="D68" s="1" t="n">
        <v>2.82</v>
      </c>
      <c r="E68" s="1" t="n">
        <v>4.23</v>
      </c>
      <c r="F68" s="1" t="n">
        <v>6.65</v>
      </c>
      <c r="G68" s="1" t="n">
        <v>6.07</v>
      </c>
      <c r="H68" s="1" t="n">
        <v>6.15</v>
      </c>
      <c r="I68" s="1" t="n">
        <v>5.05</v>
      </c>
      <c r="J68" s="1" t="n">
        <v>6.47</v>
      </c>
      <c r="K68" s="1" t="n">
        <v>32</v>
      </c>
      <c r="L68" s="2" t="inlineStr">
        <is>
          <t>Skeleton — ratings live, narrative pending</t>
        </is>
      </c>
    </row>
    <row r="69" ht="15" customHeight="1" s="54">
      <c r="A69" s="1" t="n">
        <v>65</v>
      </c>
      <c r="B69" s="1" t="inlineStr">
        <is>
          <t>Kansas</t>
        </is>
      </c>
      <c r="C69" s="1" t="inlineStr">
        <is>
          <t>Big 12</t>
        </is>
      </c>
      <c r="D69" s="1" t="n">
        <v>6.42</v>
      </c>
      <c r="E69" s="1" t="n">
        <v>5.51</v>
      </c>
      <c r="F69" s="1" t="n">
        <v>4.48</v>
      </c>
      <c r="G69" s="1" t="n">
        <v>2.71</v>
      </c>
      <c r="H69" s="1" t="n">
        <v>7.79</v>
      </c>
      <c r="I69" s="1" t="n">
        <v>5.05</v>
      </c>
      <c r="J69" s="1" t="n">
        <v>5.52</v>
      </c>
      <c r="K69" s="1" t="n">
        <v>58</v>
      </c>
      <c r="L69" s="2" t="inlineStr">
        <is>
          <t>Skeleton — ratings live, narrative pending</t>
        </is>
      </c>
    </row>
    <row r="70" ht="15" customHeight="1" s="54">
      <c r="A70" s="1" t="n">
        <v>66</v>
      </c>
      <c r="B70" s="1" t="inlineStr">
        <is>
          <t>NC State</t>
        </is>
      </c>
      <c r="C70" s="1" t="inlineStr">
        <is>
          <t>ACC</t>
        </is>
      </c>
      <c r="D70" s="1" t="n">
        <v>5.79</v>
      </c>
      <c r="E70" s="1" t="n">
        <v>6.41</v>
      </c>
      <c r="F70" s="1" t="n">
        <v>4.49</v>
      </c>
      <c r="G70" s="1" t="n">
        <v>4.33</v>
      </c>
      <c r="H70" s="1" t="n">
        <v>3.02</v>
      </c>
      <c r="I70" s="1" t="n">
        <v>5.05</v>
      </c>
      <c r="J70" s="1" t="n">
        <v>5.63</v>
      </c>
      <c r="K70" s="1" t="n">
        <v>55</v>
      </c>
      <c r="L70" s="2" t="inlineStr">
        <is>
          <t>Skeleton — ratings live, narrative pending</t>
        </is>
      </c>
    </row>
    <row r="71" ht="15" customHeight="1" s="54">
      <c r="A71" s="1" t="n">
        <v>67</v>
      </c>
      <c r="B71" s="1" t="inlineStr">
        <is>
          <t>TCU</t>
        </is>
      </c>
      <c r="C71" s="1" t="inlineStr">
        <is>
          <t>Big 12</t>
        </is>
      </c>
      <c r="D71" s="1" t="n">
        <v>3.65</v>
      </c>
      <c r="E71" s="1" t="n">
        <v>6.73</v>
      </c>
      <c r="F71" s="1" t="n">
        <v>6.58</v>
      </c>
      <c r="G71" s="1" t="n">
        <v>3.49</v>
      </c>
      <c r="H71" s="1" t="n">
        <v>3.85</v>
      </c>
      <c r="I71" s="1" t="n">
        <v>5</v>
      </c>
      <c r="J71" s="1" t="n">
        <v>6.16</v>
      </c>
      <c r="K71" s="1" t="n">
        <v>37</v>
      </c>
      <c r="L71" s="2" t="inlineStr">
        <is>
          <t>Skeleton — ratings live, narrative pending</t>
        </is>
      </c>
    </row>
    <row r="72" ht="35.1" customHeight="1" s="54">
      <c r="A72" s="1" t="n">
        <v>68</v>
      </c>
      <c r="B72" s="1" t="inlineStr">
        <is>
          <t>Western Michigan</t>
        </is>
      </c>
      <c r="C72" s="1" t="inlineStr">
        <is>
          <t>Mid-American</t>
        </is>
      </c>
      <c r="D72" s="1" t="n">
        <v>4.98</v>
      </c>
      <c r="E72" s="1" t="n">
        <v>2.43</v>
      </c>
      <c r="F72" s="1" t="n">
        <v>5.6</v>
      </c>
      <c r="G72" s="1" t="n">
        <v>7.81</v>
      </c>
      <c r="H72" s="1" t="n">
        <v>2.86</v>
      </c>
      <c r="I72" s="1" t="n">
        <v>4.99</v>
      </c>
      <c r="J72" s="1" t="n">
        <v>4.68</v>
      </c>
      <c r="K72" s="1" t="n">
        <v>78</v>
      </c>
      <c r="L72" s="2" t="inlineStr">
        <is>
          <t>Skeleton — ratings live, narrative pending</t>
        </is>
      </c>
    </row>
    <row r="73" ht="15" customHeight="1" s="54">
      <c r="A73" s="1" t="n">
        <v>69</v>
      </c>
      <c r="B73" s="1" t="inlineStr">
        <is>
          <t>UCF</t>
        </is>
      </c>
      <c r="C73" s="1" t="inlineStr">
        <is>
          <t>Big 12</t>
        </is>
      </c>
      <c r="D73" s="1" t="n">
        <v>5.39</v>
      </c>
      <c r="E73" s="1" t="n">
        <v>3.89</v>
      </c>
      <c r="F73" s="1" t="n">
        <v>4.29</v>
      </c>
      <c r="G73" s="1" t="n">
        <v>6.67</v>
      </c>
      <c r="H73" s="1" t="n">
        <v>4.18</v>
      </c>
      <c r="I73" s="1" t="n">
        <v>4.98</v>
      </c>
      <c r="J73" s="1" t="n">
        <v>4.71</v>
      </c>
      <c r="K73" s="1" t="n">
        <v>76</v>
      </c>
      <c r="L73" s="2" t="inlineStr">
        <is>
          <t>Skeleton — ratings live, narrative pending</t>
        </is>
      </c>
    </row>
    <row r="74" ht="15" customHeight="1" s="54">
      <c r="A74" s="1" t="n">
        <v>70</v>
      </c>
      <c r="B74" s="1" t="inlineStr">
        <is>
          <t>Washington State</t>
        </is>
      </c>
      <c r="C74" s="1" t="inlineStr">
        <is>
          <t>Pac-12</t>
        </is>
      </c>
      <c r="D74" s="1" t="n">
        <v>4.08</v>
      </c>
      <c r="E74" s="1" t="n">
        <v>4.1</v>
      </c>
      <c r="F74" s="1" t="n">
        <v>5.2</v>
      </c>
      <c r="G74" s="1" t="n">
        <v>6.57</v>
      </c>
      <c r="H74" s="1" t="n">
        <v>4.5</v>
      </c>
      <c r="I74" s="1" t="n">
        <v>4.94</v>
      </c>
      <c r="J74" s="1" t="n">
        <v>5.47</v>
      </c>
      <c r="K74" s="1" t="n">
        <v>61</v>
      </c>
      <c r="L74" s="2" t="inlineStr">
        <is>
          <t>Skeleton — ratings live, narrative pending</t>
        </is>
      </c>
    </row>
    <row r="75" ht="15" customHeight="1" s="54">
      <c r="A75" s="1" t="n">
        <v>71</v>
      </c>
      <c r="B75" s="1" t="inlineStr">
        <is>
          <t>Marshall</t>
        </is>
      </c>
      <c r="C75" s="1" t="inlineStr">
        <is>
          <t>Sun Belt</t>
        </is>
      </c>
      <c r="D75" s="1" t="n">
        <v>2.83</v>
      </c>
      <c r="E75" s="1" t="n">
        <v>6.76</v>
      </c>
      <c r="F75" s="1" t="n">
        <v>6.44</v>
      </c>
      <c r="G75" s="1" t="n">
        <v>3.1</v>
      </c>
      <c r="H75" s="1" t="n">
        <v>6.15</v>
      </c>
      <c r="I75" s="1" t="n">
        <v>4.91</v>
      </c>
      <c r="J75" s="1" t="n">
        <v>4.21</v>
      </c>
      <c r="K75" s="1" t="n">
        <v>86</v>
      </c>
      <c r="L75" s="2" t="inlineStr">
        <is>
          <t>Skeleton — ratings live, narrative pending</t>
        </is>
      </c>
    </row>
    <row r="76" ht="15" customHeight="1" s="54">
      <c r="A76" s="1" t="n">
        <v>72</v>
      </c>
      <c r="B76" s="1" t="inlineStr">
        <is>
          <t>Florida</t>
        </is>
      </c>
      <c r="C76" s="1" t="inlineStr">
        <is>
          <t>SEC</t>
        </is>
      </c>
      <c r="D76" s="1" t="n">
        <v>5.26</v>
      </c>
      <c r="E76" s="1" t="n">
        <v>3.74</v>
      </c>
      <c r="F76" s="1" t="n">
        <v>5.23</v>
      </c>
      <c r="G76" s="1" t="n">
        <v>4.06</v>
      </c>
      <c r="H76" s="1" t="n">
        <v>7.46</v>
      </c>
      <c r="I76" s="1" t="n">
        <v>4.84</v>
      </c>
      <c r="J76" s="1" t="n">
        <v>5.43</v>
      </c>
      <c r="K76" s="1" t="n">
        <v>63</v>
      </c>
      <c r="L76" s="2" t="inlineStr">
        <is>
          <t>Skeleton — ratings live, narrative pending</t>
        </is>
      </c>
    </row>
    <row r="77" ht="15" customHeight="1" s="54">
      <c r="A77" s="1" t="n">
        <v>73</v>
      </c>
      <c r="B77" s="1" t="inlineStr">
        <is>
          <t>Duke</t>
        </is>
      </c>
      <c r="C77" s="1" t="inlineStr">
        <is>
          <t>ACC</t>
        </is>
      </c>
      <c r="D77" s="1" t="n">
        <v>4.41</v>
      </c>
      <c r="E77" s="1" t="n">
        <v>6.9</v>
      </c>
      <c r="F77" s="1" t="n">
        <v>5</v>
      </c>
      <c r="G77" s="1" t="n">
        <v>2.18</v>
      </c>
      <c r="H77" s="1" t="n">
        <v>6.81</v>
      </c>
      <c r="I77" s="1" t="n">
        <v>4.82</v>
      </c>
      <c r="J77" s="1" t="n">
        <v>5.9</v>
      </c>
      <c r="K77" s="1" t="n">
        <v>44</v>
      </c>
      <c r="L77" s="2" t="inlineStr">
        <is>
          <t>Skeleton — ratings live, narrative pending</t>
        </is>
      </c>
    </row>
    <row r="78" ht="23.85" customHeight="1" s="54">
      <c r="A78" s="1" t="n">
        <v>74</v>
      </c>
      <c r="B78" s="1" t="inlineStr">
        <is>
          <t>Jacksonville State</t>
        </is>
      </c>
      <c r="C78" s="1" t="inlineStr">
        <is>
          <t>Conference USA</t>
        </is>
      </c>
      <c r="D78" s="1" t="n">
        <v>6.97</v>
      </c>
      <c r="E78" s="1" t="n">
        <v>3.62</v>
      </c>
      <c r="F78" s="1" t="n">
        <v>4.69</v>
      </c>
      <c r="G78" s="1" t="n">
        <v>4.89</v>
      </c>
      <c r="H78" s="1" t="n">
        <v>2.37</v>
      </c>
      <c r="I78" s="1" t="n">
        <v>4.8</v>
      </c>
      <c r="J78" s="1" t="n">
        <v>3.87</v>
      </c>
      <c r="K78" s="1" t="n">
        <v>92</v>
      </c>
      <c r="L78" s="2" t="inlineStr">
        <is>
          <t>Skeleton — ratings live, narrative pending</t>
        </is>
      </c>
    </row>
    <row r="79" ht="23.85" customHeight="1" s="54">
      <c r="A79" s="1" t="n">
        <v>75</v>
      </c>
      <c r="B79" s="1" t="inlineStr">
        <is>
          <t>Hawai'i</t>
        </is>
      </c>
      <c r="C79" s="1" t="inlineStr">
        <is>
          <t>Mountain West</t>
        </is>
      </c>
      <c r="D79" s="1" t="n">
        <v>2.86</v>
      </c>
      <c r="E79" s="1" t="n">
        <v>5.32</v>
      </c>
      <c r="F79" s="1" t="n">
        <v>4.97</v>
      </c>
      <c r="G79" s="1" t="n">
        <v>4.76</v>
      </c>
      <c r="H79" s="1" t="n">
        <v>7.79</v>
      </c>
      <c r="I79" s="1" t="n">
        <v>4.78</v>
      </c>
      <c r="J79" s="1" t="n">
        <v>5.15</v>
      </c>
      <c r="K79" s="1" t="n">
        <v>68</v>
      </c>
      <c r="L79" s="2" t="inlineStr">
        <is>
          <t>Skeleton — ratings live, narrative pending</t>
        </is>
      </c>
    </row>
    <row r="80" ht="35.1" customHeight="1" s="54">
      <c r="A80" s="1" t="n">
        <v>76</v>
      </c>
      <c r="B80" s="1" t="inlineStr">
        <is>
          <t>Buffalo</t>
        </is>
      </c>
      <c r="C80" s="1" t="inlineStr">
        <is>
          <t>Mid-American</t>
        </is>
      </c>
      <c r="D80" s="1" t="n">
        <v>2.49</v>
      </c>
      <c r="E80" s="1" t="n">
        <v>3.68</v>
      </c>
      <c r="F80" s="1" t="n">
        <v>6.16</v>
      </c>
      <c r="G80" s="1" t="n">
        <v>5.46</v>
      </c>
      <c r="H80" s="1" t="n">
        <v>7.63</v>
      </c>
      <c r="I80" s="1" t="n">
        <v>4.74</v>
      </c>
      <c r="J80" s="1" t="n">
        <v>3.75</v>
      </c>
      <c r="K80" s="1" t="n">
        <v>95</v>
      </c>
      <c r="L80" s="2" t="inlineStr">
        <is>
          <t>Skeleton — ratings live, narrative pending</t>
        </is>
      </c>
    </row>
    <row r="81" ht="15" customHeight="1" s="54">
      <c r="A81" s="1" t="n">
        <v>77</v>
      </c>
      <c r="B81" s="1" t="inlineStr">
        <is>
          <t>Southern Miss</t>
        </is>
      </c>
      <c r="C81" s="1" t="inlineStr">
        <is>
          <t>Sun Belt</t>
        </is>
      </c>
      <c r="D81" s="1" t="n">
        <v>4.63</v>
      </c>
      <c r="E81" s="1" t="n">
        <v>4.79</v>
      </c>
      <c r="F81" s="1" t="n">
        <v>3.55</v>
      </c>
      <c r="G81" s="1" t="n">
        <v>6.64</v>
      </c>
      <c r="H81" s="1" t="n">
        <v>2.86</v>
      </c>
      <c r="I81" s="1" t="n">
        <v>4.72</v>
      </c>
      <c r="J81" s="1" t="n">
        <v>3.81</v>
      </c>
      <c r="K81" s="1" t="n">
        <v>94</v>
      </c>
      <c r="L81" s="2" t="inlineStr">
        <is>
          <t>Skeleton — ratings live, narrative pending</t>
        </is>
      </c>
    </row>
    <row r="82" ht="23.85" customHeight="1" s="54">
      <c r="A82" s="1" t="n">
        <v>78</v>
      </c>
      <c r="B82" s="1" t="inlineStr">
        <is>
          <t>Florida International</t>
        </is>
      </c>
      <c r="C82" s="1" t="inlineStr">
        <is>
          <t>Conference USA</t>
        </is>
      </c>
      <c r="D82" s="1" t="n">
        <v>5.83</v>
      </c>
      <c r="E82" s="1" t="n">
        <v>4.09</v>
      </c>
      <c r="F82" s="1" t="n">
        <v>4</v>
      </c>
      <c r="G82" s="1" t="n">
        <v>5.36</v>
      </c>
      <c r="H82" s="1" t="n">
        <v>3.68</v>
      </c>
      <c r="I82" s="1" t="n">
        <v>4.72</v>
      </c>
      <c r="J82" s="1" t="n">
        <v>3.29</v>
      </c>
      <c r="K82" s="1" t="n">
        <v>107</v>
      </c>
      <c r="L82" s="2" t="inlineStr">
        <is>
          <t>Skeleton — ratings live, narrative pending</t>
        </is>
      </c>
    </row>
    <row r="83" ht="15" customHeight="1" s="54">
      <c r="A83" s="1" t="n">
        <v>79</v>
      </c>
      <c r="B83" s="1" t="inlineStr">
        <is>
          <t>Mississippi State</t>
        </is>
      </c>
      <c r="C83" s="1" t="inlineStr">
        <is>
          <t>SEC</t>
        </is>
      </c>
      <c r="D83" s="1" t="n">
        <v>5.42</v>
      </c>
      <c r="E83" s="1" t="n">
        <v>4.16</v>
      </c>
      <c r="F83" s="1" t="n">
        <v>3.81</v>
      </c>
      <c r="G83" s="1" t="n">
        <v>4.14</v>
      </c>
      <c r="H83" s="1" t="n">
        <v>7.46</v>
      </c>
      <c r="I83" s="1" t="n">
        <v>4.66</v>
      </c>
      <c r="J83" s="1" t="n">
        <v>5.52</v>
      </c>
      <c r="K83" s="1" t="n">
        <v>58</v>
      </c>
      <c r="L83" s="2" t="inlineStr">
        <is>
          <t>Skeleton — ratings live, narrative pending</t>
        </is>
      </c>
    </row>
    <row r="84" ht="15" customHeight="1" s="54">
      <c r="A84" s="1" t="n">
        <v>80</v>
      </c>
      <c r="B84" s="1" t="inlineStr">
        <is>
          <t>Utah State</t>
        </is>
      </c>
      <c r="C84" s="1" t="inlineStr">
        <is>
          <t>Pac-12</t>
        </is>
      </c>
      <c r="D84" s="1" t="n">
        <v>6.33</v>
      </c>
      <c r="E84" s="1" t="n">
        <v>5.09</v>
      </c>
      <c r="F84" s="1" t="n">
        <v>2.49</v>
      </c>
      <c r="G84" s="1" t="n">
        <v>5.52</v>
      </c>
      <c r="H84" s="1" t="n">
        <v>2.7</v>
      </c>
      <c r="I84" s="1" t="n">
        <v>4.66</v>
      </c>
      <c r="J84" s="1" t="n">
        <v>4.42</v>
      </c>
      <c r="K84" s="1" t="n">
        <v>79</v>
      </c>
      <c r="L84" s="2" t="inlineStr">
        <is>
          <t>Skeleton — ratings live, narrative pending</t>
        </is>
      </c>
    </row>
    <row r="85" ht="15" customHeight="1" s="54">
      <c r="A85" s="1" t="n">
        <v>81</v>
      </c>
      <c r="B85" s="1" t="inlineStr">
        <is>
          <t>Northwestern</t>
        </is>
      </c>
      <c r="C85" s="1" t="inlineStr">
        <is>
          <t>Big Ten</t>
        </is>
      </c>
      <c r="D85" s="1" t="n">
        <v>5.48</v>
      </c>
      <c r="E85" s="1" t="n">
        <v>4.08</v>
      </c>
      <c r="F85" s="1" t="n">
        <v>3.16</v>
      </c>
      <c r="G85" s="1" t="n">
        <v>4.94</v>
      </c>
      <c r="H85" s="1" t="n">
        <v>7.13</v>
      </c>
      <c r="I85" s="1" t="n">
        <v>4.66</v>
      </c>
      <c r="J85" s="1" t="n">
        <v>5.78</v>
      </c>
      <c r="K85" s="1" t="n">
        <v>51</v>
      </c>
      <c r="L85" s="2" t="inlineStr">
        <is>
          <t>Skeleton — ratings live, narrative pending</t>
        </is>
      </c>
    </row>
    <row r="86" ht="15" customHeight="1" s="54">
      <c r="A86" s="1" t="n">
        <v>82</v>
      </c>
      <c r="B86" s="1" t="inlineStr">
        <is>
          <t>Houston</t>
        </is>
      </c>
      <c r="C86" s="1" t="inlineStr">
        <is>
          <t>Big 12</t>
        </is>
      </c>
      <c r="D86" s="1" t="n">
        <v>1.75</v>
      </c>
      <c r="E86" s="1" t="n">
        <v>5.98</v>
      </c>
      <c r="F86" s="1" t="n">
        <v>6.18</v>
      </c>
      <c r="G86" s="1" t="n">
        <v>5.22</v>
      </c>
      <c r="H86" s="1" t="n">
        <v>3.19</v>
      </c>
      <c r="I86" s="1" t="n">
        <v>4.64</v>
      </c>
      <c r="J86" s="1" t="n">
        <v>6.02</v>
      </c>
      <c r="K86" s="1" t="n">
        <v>40</v>
      </c>
      <c r="L86" s="2" t="inlineStr">
        <is>
          <t>Skeleton — ratings live, narrative pending</t>
        </is>
      </c>
    </row>
    <row r="87" ht="15" customHeight="1" s="54">
      <c r="A87" s="1" t="n">
        <v>83</v>
      </c>
      <c r="B87" s="1" t="inlineStr">
        <is>
          <t>Nebraska</t>
        </is>
      </c>
      <c r="C87" s="1" t="inlineStr">
        <is>
          <t>Big Ten</t>
        </is>
      </c>
      <c r="D87" s="1" t="n">
        <v>5.72</v>
      </c>
      <c r="E87" s="1" t="n">
        <v>4.76</v>
      </c>
      <c r="F87" s="1" t="n">
        <v>1.53</v>
      </c>
      <c r="G87" s="1" t="n">
        <v>6.15</v>
      </c>
      <c r="H87" s="1" t="n">
        <v>5.16</v>
      </c>
      <c r="I87" s="1" t="n">
        <v>4.6</v>
      </c>
      <c r="J87" s="1" t="n">
        <v>5.84</v>
      </c>
      <c r="K87" s="1" t="n">
        <v>46</v>
      </c>
      <c r="L87" s="2" t="inlineStr">
        <is>
          <t>Skeleton — ratings live, narrative pending</t>
        </is>
      </c>
    </row>
    <row r="88" ht="23.85" customHeight="1" s="54">
      <c r="A88" s="1" t="n">
        <v>84</v>
      </c>
      <c r="B88" s="1" t="inlineStr">
        <is>
          <t>Kennesaw State</t>
        </is>
      </c>
      <c r="C88" s="1" t="inlineStr">
        <is>
          <t>Conference USA</t>
        </is>
      </c>
      <c r="D88" s="1" t="n">
        <v>4.97</v>
      </c>
      <c r="E88" s="1" t="n">
        <v>5.29</v>
      </c>
      <c r="F88" s="1" t="n">
        <v>3.77</v>
      </c>
      <c r="G88" s="1" t="n">
        <v>5.09</v>
      </c>
      <c r="H88" s="1" t="n">
        <v>2.2</v>
      </c>
      <c r="I88" s="1" t="n">
        <v>4.55</v>
      </c>
      <c r="J88" s="1" t="n">
        <v>4.07</v>
      </c>
      <c r="K88" s="1" t="n">
        <v>89</v>
      </c>
      <c r="L88" s="2" t="inlineStr">
        <is>
          <t>Skeleton — ratings live, narrative pending</t>
        </is>
      </c>
    </row>
    <row r="89" ht="23.85" customHeight="1" s="54">
      <c r="A89" s="1" t="n">
        <v>85</v>
      </c>
      <c r="B89" s="1" t="inlineStr">
        <is>
          <t>Liberty</t>
        </is>
      </c>
      <c r="C89" s="1" t="inlineStr">
        <is>
          <t>Conference USA</t>
        </is>
      </c>
      <c r="D89" s="1" t="n">
        <v>6.15</v>
      </c>
      <c r="E89" s="1" t="n">
        <v>4.52</v>
      </c>
      <c r="F89" s="1" t="n">
        <v>2.79</v>
      </c>
      <c r="G89" s="1" t="n">
        <v>4.74</v>
      </c>
      <c r="H89" s="1" t="n">
        <v>3.85</v>
      </c>
      <c r="I89" s="1" t="n">
        <v>4.49</v>
      </c>
      <c r="J89" s="1" t="n">
        <v>3.52</v>
      </c>
      <c r="K89" s="1" t="n">
        <v>102</v>
      </c>
      <c r="L89" s="2" t="inlineStr">
        <is>
          <t>Skeleton — ratings live, narrative pending</t>
        </is>
      </c>
    </row>
    <row r="90" ht="15" customHeight="1" s="54">
      <c r="A90" s="1" t="n">
        <v>86</v>
      </c>
      <c r="B90" s="1" t="inlineStr">
        <is>
          <t>Maryland</t>
        </is>
      </c>
      <c r="C90" s="1" t="inlineStr">
        <is>
          <t>Big Ten</t>
        </is>
      </c>
      <c r="D90" s="1" t="n">
        <v>2.47</v>
      </c>
      <c r="E90" s="1" t="n">
        <v>4.14</v>
      </c>
      <c r="F90" s="1" t="n">
        <v>4.19</v>
      </c>
      <c r="G90" s="1" t="n">
        <v>6.32</v>
      </c>
      <c r="H90" s="1" t="n">
        <v>6.48</v>
      </c>
      <c r="I90" s="1" t="n">
        <v>4.48</v>
      </c>
      <c r="J90" s="1" t="n">
        <v>4.99</v>
      </c>
      <c r="K90" s="1" t="n">
        <v>75</v>
      </c>
      <c r="L90" s="2" t="inlineStr">
        <is>
          <t>Skeleton — ratings live, narrative pending</t>
        </is>
      </c>
    </row>
    <row r="91" ht="23.85" customHeight="1" s="54">
      <c r="A91" s="1" t="n">
        <v>87</v>
      </c>
      <c r="B91" s="1" t="inlineStr">
        <is>
          <t>Tulsa</t>
        </is>
      </c>
      <c r="C91" s="1" t="inlineStr">
        <is>
          <t>American Athletic</t>
        </is>
      </c>
      <c r="D91" s="1" t="n">
        <v>3.6</v>
      </c>
      <c r="E91" s="1" t="n">
        <v>3.33</v>
      </c>
      <c r="F91" s="1" t="n">
        <v>5.63</v>
      </c>
      <c r="G91" s="1" t="n">
        <v>4.2</v>
      </c>
      <c r="H91" s="1" t="n">
        <v>7.3</v>
      </c>
      <c r="I91" s="1" t="n">
        <v>4.47</v>
      </c>
      <c r="J91" s="1" t="n">
        <v>3.37</v>
      </c>
      <c r="K91" s="1" t="n">
        <v>104</v>
      </c>
      <c r="L91" s="2" t="inlineStr">
        <is>
          <t>Skeleton — ratings live, narrative pending</t>
        </is>
      </c>
    </row>
    <row r="92" ht="15" customHeight="1" s="54">
      <c r="A92" s="1" t="n">
        <v>88</v>
      </c>
      <c r="B92" s="1" t="inlineStr">
        <is>
          <t>Troy</t>
        </is>
      </c>
      <c r="C92" s="1" t="inlineStr">
        <is>
          <t>Sun Belt</t>
        </is>
      </c>
      <c r="D92" s="1" t="n">
        <v>2.48</v>
      </c>
      <c r="E92" s="1" t="n">
        <v>3.43</v>
      </c>
      <c r="F92" s="1" t="n">
        <v>5.06</v>
      </c>
      <c r="G92" s="1" t="n">
        <v>6.2</v>
      </c>
      <c r="H92" s="1" t="n">
        <v>6.15</v>
      </c>
      <c r="I92" s="1" t="n">
        <v>4.46</v>
      </c>
      <c r="J92" s="1" t="n">
        <v>4.16</v>
      </c>
      <c r="K92" s="1" t="n">
        <v>87</v>
      </c>
      <c r="L92" s="2" t="inlineStr">
        <is>
          <t>Skeleton — ratings live, narrative pending</t>
        </is>
      </c>
    </row>
    <row r="93" ht="15" customHeight="1" s="54">
      <c r="A93" s="1" t="n">
        <v>89</v>
      </c>
      <c r="B93" s="1" t="inlineStr">
        <is>
          <t>Kentucky</t>
        </is>
      </c>
      <c r="C93" s="1" t="inlineStr">
        <is>
          <t>SEC</t>
        </is>
      </c>
      <c r="D93" s="1" t="n">
        <v>4.24</v>
      </c>
      <c r="E93" s="1" t="n">
        <v>3.75</v>
      </c>
      <c r="F93" s="1" t="n">
        <v>5.69</v>
      </c>
      <c r="G93" s="1" t="n">
        <v>3.78</v>
      </c>
      <c r="H93" s="1" t="n">
        <v>5</v>
      </c>
      <c r="I93" s="1" t="n">
        <v>4.42</v>
      </c>
      <c r="J93" s="1" t="n">
        <v>5.17</v>
      </c>
      <c r="K93" s="1" t="n">
        <v>66</v>
      </c>
      <c r="L93" s="2" t="inlineStr">
        <is>
          <t>Skeleton — ratings live, narrative pending</t>
        </is>
      </c>
    </row>
    <row r="94" ht="23.85" customHeight="1" s="54">
      <c r="A94" s="1" t="n">
        <v>90</v>
      </c>
      <c r="B94" s="1" t="inlineStr">
        <is>
          <t>Air Force</t>
        </is>
      </c>
      <c r="C94" s="1" t="inlineStr">
        <is>
          <t>Mountain West</t>
        </is>
      </c>
      <c r="D94" s="1" t="n">
        <v>7.36</v>
      </c>
      <c r="E94" s="1" t="n">
        <v>9.44</v>
      </c>
      <c r="F94" s="1" t="n">
        <v>0.19</v>
      </c>
      <c r="G94" s="1" t="n">
        <v>0.16</v>
      </c>
      <c r="H94" s="1" t="n">
        <v>5.33</v>
      </c>
      <c r="I94" s="1" t="n">
        <v>4.38</v>
      </c>
      <c r="J94" s="1" t="n">
        <v>4.4</v>
      </c>
      <c r="K94" s="1" t="n">
        <v>80</v>
      </c>
      <c r="L94" s="2" t="inlineStr">
        <is>
          <t>Skeleton — ratings live, narrative pending</t>
        </is>
      </c>
    </row>
    <row r="95" ht="15" customHeight="1" s="54">
      <c r="A95" s="1" t="n">
        <v>91</v>
      </c>
      <c r="B95" s="1" t="inlineStr">
        <is>
          <t>App State</t>
        </is>
      </c>
      <c r="C95" s="1" t="inlineStr">
        <is>
          <t>Sun Belt</t>
        </is>
      </c>
      <c r="D95" s="1" t="n">
        <v>3.92</v>
      </c>
      <c r="E95" s="1" t="n">
        <v>3.77</v>
      </c>
      <c r="F95" s="1" t="n">
        <v>5.06</v>
      </c>
      <c r="G95" s="1" t="n">
        <v>3.87</v>
      </c>
      <c r="H95" s="1" t="n">
        <v>6.48</v>
      </c>
      <c r="I95" s="1" t="n">
        <v>4.37</v>
      </c>
      <c r="J95" s="1" t="n">
        <v>3.15</v>
      </c>
      <c r="K95" s="1" t="n">
        <v>111</v>
      </c>
      <c r="L95" s="2" t="inlineStr">
        <is>
          <t>Skeleton — ratings live, narrative pending</t>
        </is>
      </c>
    </row>
    <row r="96" ht="15" customHeight="1" s="54">
      <c r="A96" s="1" t="n">
        <v>92</v>
      </c>
      <c r="B96" s="1" t="inlineStr">
        <is>
          <t>North Carolina</t>
        </is>
      </c>
      <c r="C96" s="1" t="inlineStr">
        <is>
          <t>ACC</t>
        </is>
      </c>
      <c r="D96" s="1" t="n">
        <v>1.95</v>
      </c>
      <c r="E96" s="1" t="n">
        <v>3.78</v>
      </c>
      <c r="F96" s="1" t="n">
        <v>4.96</v>
      </c>
      <c r="G96" s="1" t="n">
        <v>5.74</v>
      </c>
      <c r="H96" s="1" t="n">
        <v>6.97</v>
      </c>
      <c r="I96" s="1" t="n">
        <v>4.37</v>
      </c>
      <c r="J96" s="1" t="n">
        <v>3.89</v>
      </c>
      <c r="K96" s="1" t="n">
        <v>91</v>
      </c>
      <c r="L96" s="2" t="inlineStr">
        <is>
          <t>Skeleton — ratings live, narrative pending</t>
        </is>
      </c>
    </row>
    <row r="97" ht="23.85" customHeight="1" s="54">
      <c r="A97" s="1" t="n">
        <v>93</v>
      </c>
      <c r="B97" s="1" t="inlineStr">
        <is>
          <t>Wyoming</t>
        </is>
      </c>
      <c r="C97" s="1" t="inlineStr">
        <is>
          <t>Mountain West</t>
        </is>
      </c>
      <c r="D97" s="1" t="n">
        <v>2.66</v>
      </c>
      <c r="E97" s="1" t="n">
        <v>2.84</v>
      </c>
      <c r="F97" s="1" t="n">
        <v>5.55</v>
      </c>
      <c r="G97" s="1" t="n">
        <v>6.73</v>
      </c>
      <c r="H97" s="1" t="n">
        <v>2.04</v>
      </c>
      <c r="I97" s="1" t="n">
        <v>4.23</v>
      </c>
      <c r="J97" s="1" t="n">
        <v>3.17</v>
      </c>
      <c r="K97" s="1" t="n">
        <v>110</v>
      </c>
      <c r="L97" s="2" t="inlineStr">
        <is>
          <t>Skeleton — ratings live, narrative pending</t>
        </is>
      </c>
    </row>
    <row r="98" ht="23.85" customHeight="1" s="54">
      <c r="A98" s="1" t="n">
        <v>94</v>
      </c>
      <c r="B98" s="1" t="inlineStr">
        <is>
          <t>Middle Tennessee</t>
        </is>
      </c>
      <c r="C98" s="1" t="inlineStr">
        <is>
          <t>Conference USA</t>
        </is>
      </c>
      <c r="D98" s="1" t="n">
        <v>3.96</v>
      </c>
      <c r="E98" s="1" t="n">
        <v>3.91</v>
      </c>
      <c r="F98" s="1" t="n">
        <v>6.48</v>
      </c>
      <c r="G98" s="1" t="n">
        <v>1.85</v>
      </c>
      <c r="H98" s="1" t="n">
        <v>5.82</v>
      </c>
      <c r="I98" s="1" t="n">
        <v>4.21</v>
      </c>
      <c r="J98" s="1" t="n">
        <v>2.45</v>
      </c>
      <c r="K98" s="1" t="n">
        <v>127</v>
      </c>
      <c r="L98" s="2" t="inlineStr">
        <is>
          <t>Skeleton — ratings live, narrative pending</t>
        </is>
      </c>
    </row>
    <row r="99" ht="23.85" customHeight="1" s="54">
      <c r="A99" s="1" t="n">
        <v>95</v>
      </c>
      <c r="B99" s="1" t="inlineStr">
        <is>
          <t>San José State</t>
        </is>
      </c>
      <c r="C99" s="1" t="inlineStr">
        <is>
          <t>Mountain West</t>
        </is>
      </c>
      <c r="D99" s="1" t="n">
        <v>5.17</v>
      </c>
      <c r="E99" s="1" t="n">
        <v>4.36</v>
      </c>
      <c r="F99" s="1" t="n">
        <v>4.72</v>
      </c>
      <c r="G99" s="1" t="n">
        <v>3</v>
      </c>
      <c r="H99" s="1" t="n">
        <v>2.53</v>
      </c>
      <c r="I99" s="1" t="n">
        <v>4.15</v>
      </c>
      <c r="J99" s="1" t="n">
        <v>2.71</v>
      </c>
      <c r="K99" s="1" t="n">
        <v>118</v>
      </c>
      <c r="L99" s="2" t="inlineStr">
        <is>
          <t>Skeleton — ratings live, narrative pending</t>
        </is>
      </c>
    </row>
    <row r="100" ht="15" customHeight="1" s="54">
      <c r="A100" s="1" t="n">
        <v>96</v>
      </c>
      <c r="B100" s="1" t="inlineStr">
        <is>
          <t>West Virginia</t>
        </is>
      </c>
      <c r="C100" s="1" t="inlineStr">
        <is>
          <t>Big 12</t>
        </is>
      </c>
      <c r="D100" s="1" t="n">
        <v>3.19</v>
      </c>
      <c r="E100" s="1" t="n">
        <v>2.96</v>
      </c>
      <c r="F100" s="1" t="n">
        <v>6.97</v>
      </c>
      <c r="G100" s="1" t="n">
        <v>2.89</v>
      </c>
      <c r="H100" s="1" t="n">
        <v>5.49</v>
      </c>
      <c r="I100" s="1" t="n">
        <v>4.14</v>
      </c>
      <c r="J100" s="1" t="n">
        <v>3.86</v>
      </c>
      <c r="K100" s="1" t="n">
        <v>93</v>
      </c>
      <c r="L100" s="2" t="inlineStr">
        <is>
          <t>Skeleton — ratings live, narrative pending</t>
        </is>
      </c>
    </row>
    <row r="101" ht="23.85" customHeight="1" s="54">
      <c r="A101" s="1" t="n">
        <v>97</v>
      </c>
      <c r="B101" s="1" t="inlineStr">
        <is>
          <t>Florida Atlantic</t>
        </is>
      </c>
      <c r="C101" s="1" t="inlineStr">
        <is>
          <t>American Athletic</t>
        </is>
      </c>
      <c r="D101" s="1" t="n">
        <v>3.36</v>
      </c>
      <c r="E101" s="1" t="n">
        <v>5.35</v>
      </c>
      <c r="F101" s="1" t="n">
        <v>2.02</v>
      </c>
      <c r="G101" s="1" t="n">
        <v>4.51</v>
      </c>
      <c r="H101" s="1" t="n">
        <v>7.46</v>
      </c>
      <c r="I101" s="1" t="n">
        <v>4.14</v>
      </c>
      <c r="J101" s="1" t="n">
        <v>3.57</v>
      </c>
      <c r="K101" s="1" t="n">
        <v>98</v>
      </c>
      <c r="L101" s="2" t="inlineStr">
        <is>
          <t>Skeleton — ratings live, narrative pending</t>
        </is>
      </c>
    </row>
    <row r="102" ht="35.1" customHeight="1" s="54">
      <c r="A102" s="1" t="n">
        <v>98</v>
      </c>
      <c r="B102" s="1" t="inlineStr">
        <is>
          <t>Eastern Michigan</t>
        </is>
      </c>
      <c r="C102" s="1" t="inlineStr">
        <is>
          <t>Mid-American</t>
        </is>
      </c>
      <c r="D102" s="1" t="n">
        <v>5.26</v>
      </c>
      <c r="E102" s="1" t="n">
        <v>5.55</v>
      </c>
      <c r="F102" s="1" t="n">
        <v>2.27</v>
      </c>
      <c r="G102" s="1" t="n">
        <v>2.97</v>
      </c>
      <c r="H102" s="1" t="n">
        <v>5.16</v>
      </c>
      <c r="I102" s="1" t="n">
        <v>4.12</v>
      </c>
      <c r="J102" s="1" t="n">
        <v>2.65</v>
      </c>
      <c r="K102" s="1" t="n">
        <v>119</v>
      </c>
      <c r="L102" s="2" t="inlineStr">
        <is>
          <t>Skeleton — ratings live, narrative pending</t>
        </is>
      </c>
    </row>
    <row r="103" ht="23.85" customHeight="1" s="54">
      <c r="A103" s="1" t="n">
        <v>99</v>
      </c>
      <c r="B103" s="1" t="inlineStr">
        <is>
          <t>UTEP</t>
        </is>
      </c>
      <c r="C103" s="1" t="inlineStr">
        <is>
          <t>Mountain West</t>
        </is>
      </c>
      <c r="D103" s="1" t="n">
        <v>3.55</v>
      </c>
      <c r="E103" s="1" t="n">
        <v>1.3</v>
      </c>
      <c r="F103" s="1" t="n">
        <v>7.18</v>
      </c>
      <c r="G103" s="1" t="n">
        <v>5</v>
      </c>
      <c r="H103" s="1" t="n">
        <v>2.7</v>
      </c>
      <c r="I103" s="1" t="n">
        <v>4.12</v>
      </c>
      <c r="J103" s="1" t="n">
        <v>2.22</v>
      </c>
      <c r="K103" s="1" t="n">
        <v>129</v>
      </c>
      <c r="L103" s="2" t="inlineStr">
        <is>
          <t>Skeleton — ratings live, narrative pending</t>
        </is>
      </c>
    </row>
    <row r="104" ht="35.1" customHeight="1" s="54">
      <c r="A104" s="1" t="n">
        <v>100</v>
      </c>
      <c r="B104" s="1" t="inlineStr">
        <is>
          <t>Bowling Green</t>
        </is>
      </c>
      <c r="C104" s="1" t="inlineStr">
        <is>
          <t>Mid-American</t>
        </is>
      </c>
      <c r="D104" s="1" t="n">
        <v>3.36</v>
      </c>
      <c r="E104" s="1" t="n">
        <v>1.78</v>
      </c>
      <c r="F104" s="1" t="n">
        <v>5.93</v>
      </c>
      <c r="G104" s="1" t="n">
        <v>4.31</v>
      </c>
      <c r="H104" s="1" t="n">
        <v>6.31</v>
      </c>
      <c r="I104" s="1" t="n">
        <v>4.07</v>
      </c>
      <c r="J104" s="1" t="n">
        <v>2.97</v>
      </c>
      <c r="K104" s="1" t="n">
        <v>113</v>
      </c>
      <c r="L104" s="2" t="inlineStr">
        <is>
          <t>Skeleton — ratings live, narrative pending</t>
        </is>
      </c>
    </row>
    <row r="105" ht="23.85" customHeight="1" s="54">
      <c r="A105" s="1" t="n">
        <v>101</v>
      </c>
      <c r="B105" s="1" t="inlineStr">
        <is>
          <t>Delaware</t>
        </is>
      </c>
      <c r="C105" s="1" t="inlineStr">
        <is>
          <t>Conference USA</t>
        </is>
      </c>
      <c r="D105" s="1" t="n">
        <v>4.12</v>
      </c>
      <c r="E105" s="1" t="n">
        <v>5.05</v>
      </c>
      <c r="F105" s="1" t="n">
        <v>3.24</v>
      </c>
      <c r="G105" s="1" t="n">
        <v>3.98</v>
      </c>
      <c r="H105" s="1" t="n">
        <v>3.52</v>
      </c>
      <c r="I105" s="1" t="n">
        <v>4.04</v>
      </c>
      <c r="J105" s="1" t="n">
        <v>3.23</v>
      </c>
      <c r="K105" s="1" t="n">
        <v>109</v>
      </c>
      <c r="L105" s="2" t="inlineStr">
        <is>
          <t>Skeleton — ratings live, narrative pending</t>
        </is>
      </c>
    </row>
    <row r="106" ht="15" customHeight="1" s="54">
      <c r="A106" s="1" t="n">
        <v>102</v>
      </c>
      <c r="B106" s="1" t="inlineStr">
        <is>
          <t>Boston College</t>
        </is>
      </c>
      <c r="C106" s="1" t="inlineStr">
        <is>
          <t>ACC</t>
        </is>
      </c>
      <c r="D106" s="1" t="n">
        <v>3.4</v>
      </c>
      <c r="E106" s="1" t="n">
        <v>4.95</v>
      </c>
      <c r="F106" s="1" t="n">
        <v>3.78</v>
      </c>
      <c r="G106" s="1" t="n">
        <v>2.74</v>
      </c>
      <c r="H106" s="1" t="n">
        <v>7.13</v>
      </c>
      <c r="I106" s="1" t="n">
        <v>4.03</v>
      </c>
      <c r="J106" s="1" t="n">
        <v>3.6</v>
      </c>
      <c r="K106" s="1" t="n">
        <v>97</v>
      </c>
      <c r="L106" s="2" t="inlineStr">
        <is>
          <t>Skeleton — ratings live, narrative pending</t>
        </is>
      </c>
    </row>
    <row r="107" ht="15" customHeight="1" s="54">
      <c r="A107" s="1" t="n">
        <v>103</v>
      </c>
      <c r="B107" s="1" t="inlineStr">
        <is>
          <t>Georgia Southern</t>
        </is>
      </c>
      <c r="C107" s="1" t="inlineStr">
        <is>
          <t>Sun Belt</t>
        </is>
      </c>
      <c r="D107" s="1" t="n">
        <v>6.34</v>
      </c>
      <c r="E107" s="1" t="n">
        <v>5.07</v>
      </c>
      <c r="F107" s="1" t="n">
        <v>0.75</v>
      </c>
      <c r="G107" s="1" t="n">
        <v>3.36</v>
      </c>
      <c r="H107" s="1" t="n">
        <v>5.16</v>
      </c>
      <c r="I107" s="1" t="n">
        <v>4</v>
      </c>
      <c r="J107" s="1" t="n">
        <v>3.46</v>
      </c>
      <c r="K107" s="1" t="n">
        <v>103</v>
      </c>
      <c r="L107" s="2" t="inlineStr">
        <is>
          <t>Skeleton — ratings live, narrative pending</t>
        </is>
      </c>
    </row>
    <row r="108" ht="23.85" customHeight="1" s="54">
      <c r="A108" s="1" t="n">
        <v>104</v>
      </c>
      <c r="B108" s="1" t="inlineStr">
        <is>
          <t>New Mexico State</t>
        </is>
      </c>
      <c r="C108" s="1" t="inlineStr">
        <is>
          <t>Conference USA</t>
        </is>
      </c>
      <c r="D108" s="1" t="n">
        <v>0.68</v>
      </c>
      <c r="E108" s="1" t="n">
        <v>3.06</v>
      </c>
      <c r="F108" s="1" t="n">
        <v>7.25</v>
      </c>
      <c r="G108" s="1" t="n">
        <v>4.66</v>
      </c>
      <c r="H108" s="1" t="n">
        <v>4.5</v>
      </c>
      <c r="I108" s="1" t="n">
        <v>3.97</v>
      </c>
      <c r="J108" s="1" t="n">
        <v>2.53</v>
      </c>
      <c r="K108" s="1" t="n">
        <v>123</v>
      </c>
      <c r="L108" s="2" t="inlineStr">
        <is>
          <t>Skeleton — ratings live, narrative pending</t>
        </is>
      </c>
    </row>
    <row r="109" ht="23.85" customHeight="1" s="54">
      <c r="A109" s="1" t="n">
        <v>105</v>
      </c>
      <c r="B109" s="1" t="inlineStr">
        <is>
          <t>Temple</t>
        </is>
      </c>
      <c r="C109" s="1" t="inlineStr">
        <is>
          <t>American Athletic</t>
        </is>
      </c>
      <c r="D109" s="1" t="n">
        <v>3.49</v>
      </c>
      <c r="E109" s="1" t="n">
        <v>6.24</v>
      </c>
      <c r="F109" s="1" t="n">
        <v>2.09</v>
      </c>
      <c r="G109" s="1" t="n">
        <v>2.87</v>
      </c>
      <c r="H109" s="1" t="n">
        <v>6.64</v>
      </c>
      <c r="I109" s="1" t="n">
        <v>3.94</v>
      </c>
      <c r="J109" s="1" t="n">
        <v>4.11</v>
      </c>
      <c r="K109" s="1" t="n">
        <v>88</v>
      </c>
      <c r="L109" s="2" t="inlineStr">
        <is>
          <t>Skeleton — ratings live, narrative pending</t>
        </is>
      </c>
    </row>
    <row r="110" ht="15" customHeight="1" s="54">
      <c r="A110" s="1" t="n">
        <v>106</v>
      </c>
      <c r="B110" s="1" t="inlineStr">
        <is>
          <t>Minnesota</t>
        </is>
      </c>
      <c r="C110" s="1" t="inlineStr">
        <is>
          <t>Big Ten</t>
        </is>
      </c>
      <c r="D110" s="1" t="n">
        <v>2.98</v>
      </c>
      <c r="E110" s="1" t="n">
        <v>4.14</v>
      </c>
      <c r="F110" s="1" t="n">
        <v>4.56</v>
      </c>
      <c r="G110" s="1" t="n">
        <v>4.61</v>
      </c>
      <c r="H110" s="1" t="n">
        <v>2.37</v>
      </c>
      <c r="I110" s="1" t="n">
        <v>3.92</v>
      </c>
      <c r="J110" s="1" t="n">
        <v>5.12</v>
      </c>
      <c r="K110" s="1" t="n">
        <v>70</v>
      </c>
      <c r="L110" s="2" t="inlineStr">
        <is>
          <t>Skeleton — ratings live, narrative pending</t>
        </is>
      </c>
    </row>
    <row r="111" ht="15" customHeight="1" s="54">
      <c r="A111" s="1" t="n">
        <v>107</v>
      </c>
      <c r="B111" s="1" t="inlineStr">
        <is>
          <t>Stanford</t>
        </is>
      </c>
      <c r="C111" s="1" t="inlineStr">
        <is>
          <t>ACC</t>
        </is>
      </c>
      <c r="D111" s="1" t="n">
        <v>1.93</v>
      </c>
      <c r="E111" s="1" t="n">
        <v>3.89</v>
      </c>
      <c r="F111" s="1" t="n">
        <v>7.51</v>
      </c>
      <c r="G111" s="1" t="n">
        <v>2.92</v>
      </c>
      <c r="H111" s="1" t="n">
        <v>2.2</v>
      </c>
      <c r="I111" s="1" t="n">
        <v>3.89</v>
      </c>
      <c r="J111" s="1" t="n">
        <v>3.09</v>
      </c>
      <c r="K111" s="1" t="n">
        <v>112</v>
      </c>
      <c r="L111" s="2" t="inlineStr">
        <is>
          <t>Skeleton — ratings live, narrative pending</t>
        </is>
      </c>
    </row>
    <row r="112" ht="15" customHeight="1" s="54">
      <c r="A112" s="1" t="n">
        <v>108</v>
      </c>
      <c r="B112" s="1" t="inlineStr">
        <is>
          <t>Michigan State</t>
        </is>
      </c>
      <c r="C112" s="1" t="inlineStr">
        <is>
          <t>Big Ten</t>
        </is>
      </c>
      <c r="D112" s="1" t="n">
        <v>3.92</v>
      </c>
      <c r="E112" s="1" t="n">
        <v>4.66</v>
      </c>
      <c r="F112" s="1" t="n">
        <v>3.49</v>
      </c>
      <c r="G112" s="1" t="n">
        <v>3.86</v>
      </c>
      <c r="H112" s="1" t="n">
        <v>2.86</v>
      </c>
      <c r="I112" s="1" t="n">
        <v>3.88</v>
      </c>
      <c r="J112" s="1" t="n">
        <v>4.37</v>
      </c>
      <c r="K112" s="1" t="n">
        <v>82</v>
      </c>
      <c r="L112" s="2" t="inlineStr">
        <is>
          <t>Skeleton — ratings live, narrative pending</t>
        </is>
      </c>
    </row>
    <row r="113" ht="35.1" customHeight="1" s="54">
      <c r="A113" s="1" t="n">
        <v>109</v>
      </c>
      <c r="B113" s="1" t="inlineStr">
        <is>
          <t>Akron</t>
        </is>
      </c>
      <c r="C113" s="1" t="inlineStr">
        <is>
          <t>Mid-American</t>
        </is>
      </c>
      <c r="D113" s="1" t="n">
        <v>2.63</v>
      </c>
      <c r="E113" s="1" t="n">
        <v>3.62</v>
      </c>
      <c r="F113" s="1" t="n">
        <v>4.92</v>
      </c>
      <c r="G113" s="1" t="n">
        <v>5.05</v>
      </c>
      <c r="H113" s="1" t="n">
        <v>1.87</v>
      </c>
      <c r="I113" s="1" t="n">
        <v>3.86</v>
      </c>
      <c r="J113" s="1" t="n">
        <v>2.77</v>
      </c>
      <c r="K113" s="1" t="n">
        <v>117</v>
      </c>
      <c r="L113" s="2" t="inlineStr">
        <is>
          <t>Skeleton — ratings live, narrative pending</t>
        </is>
      </c>
    </row>
    <row r="114" ht="15" customHeight="1" s="54">
      <c r="A114" s="1" t="n">
        <v>110</v>
      </c>
      <c r="B114" s="1" t="inlineStr">
        <is>
          <t>California</t>
        </is>
      </c>
      <c r="C114" s="1" t="inlineStr">
        <is>
          <t>ACC</t>
        </is>
      </c>
      <c r="D114" s="1" t="n">
        <v>1.56</v>
      </c>
      <c r="E114" s="1" t="n">
        <v>4.63</v>
      </c>
      <c r="F114" s="1" t="n">
        <v>2.62</v>
      </c>
      <c r="G114" s="1" t="n">
        <v>6.53</v>
      </c>
      <c r="H114" s="1" t="n">
        <v>3.52</v>
      </c>
      <c r="I114" s="1" t="n">
        <v>3.81</v>
      </c>
      <c r="J114" s="1" t="n">
        <v>4.4</v>
      </c>
      <c r="K114" s="1" t="n">
        <v>80</v>
      </c>
      <c r="L114" s="2" t="inlineStr">
        <is>
          <t>Skeleton — ratings live, narrative pending</t>
        </is>
      </c>
    </row>
    <row r="115" ht="15" customHeight="1" s="54">
      <c r="A115" s="1" t="n">
        <v>111</v>
      </c>
      <c r="B115" s="1" t="inlineStr">
        <is>
          <t>Virginia Tech</t>
        </is>
      </c>
      <c r="C115" s="1" t="inlineStr">
        <is>
          <t>ACC</t>
        </is>
      </c>
      <c r="D115" s="1" t="n">
        <v>6.5</v>
      </c>
      <c r="E115" s="1" t="n">
        <v>3.58</v>
      </c>
      <c r="F115" s="1" t="n">
        <v>3.49</v>
      </c>
      <c r="G115" s="1" t="n">
        <v>1.61</v>
      </c>
      <c r="H115" s="1" t="n">
        <v>3.85</v>
      </c>
      <c r="I115" s="1" t="n">
        <v>3.8</v>
      </c>
      <c r="J115" s="1" t="n">
        <v>3.35</v>
      </c>
      <c r="K115" s="1" t="n">
        <v>105</v>
      </c>
      <c r="L115" s="2" t="inlineStr">
        <is>
          <t>Skeleton — ratings live, narrative pending</t>
        </is>
      </c>
    </row>
    <row r="116" ht="15" customHeight="1" s="54">
      <c r="A116" s="1" t="n">
        <v>112</v>
      </c>
      <c r="B116" s="1" t="inlineStr">
        <is>
          <t>UL Monroe</t>
        </is>
      </c>
      <c r="C116" s="1" t="inlineStr">
        <is>
          <t>Sun Belt</t>
        </is>
      </c>
      <c r="D116" s="1" t="n">
        <v>3.4</v>
      </c>
      <c r="E116" s="1" t="n">
        <v>3.9</v>
      </c>
      <c r="F116" s="1" t="n">
        <v>5.32</v>
      </c>
      <c r="G116" s="1" t="n">
        <v>3.45</v>
      </c>
      <c r="H116" s="1" t="n">
        <v>1.55</v>
      </c>
      <c r="I116" s="1" t="n">
        <v>3.79</v>
      </c>
      <c r="J116" s="1" t="n">
        <v>1.6</v>
      </c>
      <c r="K116" s="1" t="n">
        <v>131</v>
      </c>
      <c r="L116" s="2" t="inlineStr">
        <is>
          <t>Skeleton — ratings live, narrative pending</t>
        </is>
      </c>
    </row>
    <row r="117" ht="15" customHeight="1" s="54">
      <c r="A117" s="1" t="n">
        <v>113</v>
      </c>
      <c r="B117" s="1" t="inlineStr">
        <is>
          <t>South Alabama</t>
        </is>
      </c>
      <c r="C117" s="1" t="inlineStr">
        <is>
          <t>Sun Belt</t>
        </is>
      </c>
      <c r="D117" s="1" t="n">
        <v>5.6</v>
      </c>
      <c r="E117" s="1" t="n">
        <v>4.27</v>
      </c>
      <c r="F117" s="1" t="n">
        <v>2.78</v>
      </c>
      <c r="G117" s="1" t="n">
        <v>3.12</v>
      </c>
      <c r="H117" s="1" t="n">
        <v>1.71</v>
      </c>
      <c r="I117" s="1" t="n">
        <v>3.74</v>
      </c>
      <c r="J117" s="1" t="n">
        <v>2.95</v>
      </c>
      <c r="K117" s="1" t="n">
        <v>114</v>
      </c>
      <c r="L117" s="2" t="inlineStr">
        <is>
          <t>Skeleton — ratings live, narrative pending</t>
        </is>
      </c>
    </row>
    <row r="118" ht="15" customHeight="1" s="54">
      <c r="A118" s="1" t="n">
        <v>114</v>
      </c>
      <c r="B118" s="1" t="inlineStr">
        <is>
          <t>Arkansas State</t>
        </is>
      </c>
      <c r="C118" s="1" t="inlineStr">
        <is>
          <t>Sun Belt</t>
        </is>
      </c>
      <c r="D118" s="1" t="n">
        <v>1.6</v>
      </c>
      <c r="E118" s="1" t="n">
        <v>4.57</v>
      </c>
      <c r="F118" s="1" t="n">
        <v>4.41</v>
      </c>
      <c r="G118" s="1" t="n">
        <v>3.62</v>
      </c>
      <c r="H118" s="1" t="n">
        <v>5.49</v>
      </c>
      <c r="I118" s="1" t="n">
        <v>3.73</v>
      </c>
      <c r="J118" s="1" t="n">
        <v>3.55</v>
      </c>
      <c r="K118" s="1" t="n">
        <v>100</v>
      </c>
      <c r="L118" s="2" t="inlineStr">
        <is>
          <t>Skeleton — ratings live, narrative pending</t>
        </is>
      </c>
    </row>
    <row r="119" ht="23.85" customHeight="1" s="54">
      <c r="A119" s="1" t="n">
        <v>115</v>
      </c>
      <c r="B119" s="1" t="inlineStr">
        <is>
          <t>Northern Illinois</t>
        </is>
      </c>
      <c r="C119" s="1" t="inlineStr">
        <is>
          <t>Mountain West</t>
        </is>
      </c>
      <c r="D119" s="1" t="n">
        <v>4.94</v>
      </c>
      <c r="E119" s="1" t="n">
        <v>1.03</v>
      </c>
      <c r="F119" s="1" t="n">
        <v>3.34</v>
      </c>
      <c r="G119" s="1" t="n">
        <v>5.48</v>
      </c>
      <c r="H119" s="1" t="n">
        <v>4.01</v>
      </c>
      <c r="I119" s="1" t="n">
        <v>3.73</v>
      </c>
      <c r="J119" s="1" t="n">
        <v>2.34</v>
      </c>
      <c r="K119" s="1" t="n">
        <v>128</v>
      </c>
      <c r="L119" s="2" t="inlineStr">
        <is>
          <t>Skeleton — ratings live, narrative pending</t>
        </is>
      </c>
    </row>
    <row r="120" ht="15" customHeight="1" s="54">
      <c r="A120" s="1" t="n">
        <v>116</v>
      </c>
      <c r="B120" s="1" t="inlineStr">
        <is>
          <t>Louisiana</t>
        </is>
      </c>
      <c r="C120" s="1" t="inlineStr">
        <is>
          <t>Sun Belt</t>
        </is>
      </c>
      <c r="D120" s="1" t="n">
        <v>5.13</v>
      </c>
      <c r="E120" s="1" t="n">
        <v>3.2</v>
      </c>
      <c r="F120" s="1" t="n">
        <v>2.67</v>
      </c>
      <c r="G120" s="1" t="n">
        <v>4.27</v>
      </c>
      <c r="H120" s="1" t="n">
        <v>2.7</v>
      </c>
      <c r="I120" s="1" t="n">
        <v>3.72</v>
      </c>
      <c r="J120" s="1" t="n">
        <v>3.35</v>
      </c>
      <c r="K120" s="1" t="n">
        <v>105</v>
      </c>
      <c r="L120" s="2" t="inlineStr">
        <is>
          <t>Skeleton — ratings live, narrative pending</t>
        </is>
      </c>
    </row>
    <row r="121" ht="15" customHeight="1" s="54">
      <c r="A121" s="1" t="n">
        <v>117</v>
      </c>
      <c r="B121" s="1" t="inlineStr">
        <is>
          <t>Wisconsin</t>
        </is>
      </c>
      <c r="C121" s="1" t="inlineStr">
        <is>
          <t>Big Ten</t>
        </is>
      </c>
      <c r="D121" s="1" t="n">
        <v>3.74</v>
      </c>
      <c r="E121" s="1" t="n">
        <v>1.4</v>
      </c>
      <c r="F121" s="1" t="n">
        <v>6.17</v>
      </c>
      <c r="G121" s="1" t="n">
        <v>3.58</v>
      </c>
      <c r="H121" s="1" t="n">
        <v>3.52</v>
      </c>
      <c r="I121" s="1" t="n">
        <v>3.7</v>
      </c>
      <c r="J121" s="1" t="n">
        <v>4.22</v>
      </c>
      <c r="K121" s="1" t="n">
        <v>85</v>
      </c>
      <c r="L121" s="2" t="inlineStr">
        <is>
          <t>Skeleton — ratings live, narrative pending</t>
        </is>
      </c>
    </row>
    <row r="122" ht="23.85" customHeight="1" s="54">
      <c r="A122" s="1" t="n">
        <v>118</v>
      </c>
      <c r="B122" s="1" t="inlineStr">
        <is>
          <t>Missouri State</t>
        </is>
      </c>
      <c r="C122" s="1" t="inlineStr">
        <is>
          <t>Conference USA</t>
        </is>
      </c>
      <c r="D122" s="1" t="n">
        <v>3.08</v>
      </c>
      <c r="E122" s="1" t="n">
        <v>6.02</v>
      </c>
      <c r="F122" s="1" t="n">
        <v>2.8</v>
      </c>
      <c r="G122" s="1" t="n">
        <v>3.25</v>
      </c>
      <c r="H122" s="1" t="n">
        <v>2.53</v>
      </c>
      <c r="I122" s="1" t="n">
        <v>3.67</v>
      </c>
      <c r="J122" s="1" t="n">
        <v>3.26</v>
      </c>
      <c r="K122" s="1" t="n">
        <v>108</v>
      </c>
      <c r="L122" s="2" t="inlineStr">
        <is>
          <t>Skeleton — ratings live, narrative pending</t>
        </is>
      </c>
    </row>
    <row r="123" ht="15" customHeight="1" s="54">
      <c r="A123" s="1" t="n">
        <v>119</v>
      </c>
      <c r="B123" s="1" t="inlineStr">
        <is>
          <t>UCLA</t>
        </is>
      </c>
      <c r="C123" s="1" t="inlineStr">
        <is>
          <t>Big Ten</t>
        </is>
      </c>
      <c r="D123" s="1" t="n">
        <v>6.57</v>
      </c>
      <c r="E123" s="1" t="n">
        <v>2.64</v>
      </c>
      <c r="F123" s="1" t="n">
        <v>1.51</v>
      </c>
      <c r="G123" s="1" t="n">
        <v>3.13</v>
      </c>
      <c r="H123" s="1" t="n">
        <v>5.16</v>
      </c>
      <c r="I123" s="1" t="n">
        <v>3.62</v>
      </c>
      <c r="J123" s="1" t="n">
        <v>3.57</v>
      </c>
      <c r="K123" s="1" t="n">
        <v>98</v>
      </c>
      <c r="L123" s="2" t="inlineStr">
        <is>
          <t>Skeleton — ratings live, narrative pending</t>
        </is>
      </c>
    </row>
    <row r="124" ht="23.85" customHeight="1" s="54">
      <c r="A124" s="1" t="n">
        <v>120</v>
      </c>
      <c r="B124" s="1" t="inlineStr">
        <is>
          <t>Nevada</t>
        </is>
      </c>
      <c r="C124" s="1" t="inlineStr">
        <is>
          <t>Mountain West</t>
        </is>
      </c>
      <c r="D124" s="1" t="n">
        <v>4.21</v>
      </c>
      <c r="E124" s="1" t="n">
        <v>0.85</v>
      </c>
      <c r="F124" s="1" t="n">
        <v>2.66</v>
      </c>
      <c r="G124" s="1" t="n">
        <v>5.52</v>
      </c>
      <c r="H124" s="1" t="n">
        <v>6.64</v>
      </c>
      <c r="I124" s="1" t="n">
        <v>3.61</v>
      </c>
      <c r="J124" s="1" t="n">
        <v>2.85</v>
      </c>
      <c r="K124" s="1" t="n">
        <v>116</v>
      </c>
      <c r="L124" s="2" t="inlineStr">
        <is>
          <t>Skeleton — ratings live, narrative pending</t>
        </is>
      </c>
    </row>
    <row r="125" ht="15" customHeight="1" s="54">
      <c r="A125" s="1" t="n">
        <v>121</v>
      </c>
      <c r="B125" s="1" t="inlineStr">
        <is>
          <t>Purdue</t>
        </is>
      </c>
      <c r="C125" s="1" t="inlineStr">
        <is>
          <t>Big Ten</t>
        </is>
      </c>
      <c r="D125" s="1" t="n">
        <v>5.1</v>
      </c>
      <c r="E125" s="1" t="n">
        <v>2.86</v>
      </c>
      <c r="F125" s="1" t="n">
        <v>2.97</v>
      </c>
      <c r="G125" s="1" t="n">
        <v>1.57</v>
      </c>
      <c r="H125" s="1" t="n">
        <v>7.96</v>
      </c>
      <c r="I125" s="1" t="n">
        <v>3.56</v>
      </c>
      <c r="J125" s="1" t="n">
        <v>3.96</v>
      </c>
      <c r="K125" s="1" t="n">
        <v>90</v>
      </c>
      <c r="L125" s="2" t="inlineStr">
        <is>
          <t>Skeleton — ratings live, narrative pending</t>
        </is>
      </c>
    </row>
    <row r="126" ht="15" customHeight="1" s="54">
      <c r="A126" s="1" t="n">
        <v>122</v>
      </c>
      <c r="B126" s="1" t="inlineStr">
        <is>
          <t>Colorado State</t>
        </is>
      </c>
      <c r="C126" s="1" t="inlineStr">
        <is>
          <t>Pac-12</t>
        </is>
      </c>
      <c r="D126" s="1" t="n">
        <v>4.09</v>
      </c>
      <c r="E126" s="1" t="n">
        <v>4.11</v>
      </c>
      <c r="F126" s="1" t="n">
        <v>3.17</v>
      </c>
      <c r="G126" s="1" t="n">
        <v>2.49</v>
      </c>
      <c r="H126" s="1" t="n">
        <v>4.5</v>
      </c>
      <c r="I126" s="1" t="n">
        <v>3.56</v>
      </c>
      <c r="J126" s="1" t="n">
        <v>2.51</v>
      </c>
      <c r="K126" s="1" t="n">
        <v>124</v>
      </c>
      <c r="L126" s="2" t="inlineStr">
        <is>
          <t>Skeleton — ratings live, narrative pending</t>
        </is>
      </c>
    </row>
    <row r="127" ht="15" customHeight="1" s="54">
      <c r="A127" s="1" t="n">
        <v>123</v>
      </c>
      <c r="B127" s="1" t="inlineStr">
        <is>
          <t>Colorado</t>
        </is>
      </c>
      <c r="C127" s="1" t="inlineStr">
        <is>
          <t>Big 12</t>
        </is>
      </c>
      <c r="D127" s="1" t="n">
        <v>3.2</v>
      </c>
      <c r="E127" s="1" t="n">
        <v>3.42</v>
      </c>
      <c r="F127" s="1" t="n">
        <v>4.11</v>
      </c>
      <c r="G127" s="1" t="n">
        <v>3.28</v>
      </c>
      <c r="H127" s="1" t="n">
        <v>2.7</v>
      </c>
      <c r="I127" s="1" t="n">
        <v>3.43</v>
      </c>
      <c r="J127" s="1" t="n">
        <v>3.63</v>
      </c>
      <c r="K127" s="1" t="n">
        <v>96</v>
      </c>
      <c r="L127" s="2" t="inlineStr">
        <is>
          <t>Skeleton — ratings live, narrative pending</t>
        </is>
      </c>
    </row>
    <row r="128" ht="35.1" customHeight="1" s="54">
      <c r="A128" s="1" t="n">
        <v>124</v>
      </c>
      <c r="B128" s="1" t="inlineStr">
        <is>
          <t>Kent State</t>
        </is>
      </c>
      <c r="C128" s="1" t="inlineStr">
        <is>
          <t>Mid-American</t>
        </is>
      </c>
      <c r="D128" s="1" t="n">
        <v>1.59</v>
      </c>
      <c r="E128" s="1" t="n">
        <v>4.82</v>
      </c>
      <c r="F128" s="1" t="n">
        <v>3.48</v>
      </c>
      <c r="G128" s="1" t="n">
        <v>4.13</v>
      </c>
      <c r="H128" s="1" t="n">
        <v>2.53</v>
      </c>
      <c r="I128" s="1" t="n">
        <v>3.42</v>
      </c>
      <c r="J128" s="1" t="n">
        <v>1.95</v>
      </c>
      <c r="K128" s="1" t="n">
        <v>130</v>
      </c>
      <c r="L128" s="2" t="inlineStr">
        <is>
          <t>Skeleton — ratings live, narrative pending</t>
        </is>
      </c>
    </row>
    <row r="129" ht="15" customHeight="1" s="54">
      <c r="A129" s="1" t="n">
        <v>125</v>
      </c>
      <c r="B129" s="1" t="inlineStr">
        <is>
          <t>Oregon State</t>
        </is>
      </c>
      <c r="C129" s="1" t="inlineStr">
        <is>
          <t>Pac-12</t>
        </is>
      </c>
      <c r="D129" s="1" t="n">
        <v>2.76</v>
      </c>
      <c r="E129" s="1" t="n">
        <v>2.95</v>
      </c>
      <c r="F129" s="1" t="n">
        <v>5.06</v>
      </c>
      <c r="G129" s="1" t="n">
        <v>3.57</v>
      </c>
      <c r="H129" s="1" t="n">
        <v>1.71</v>
      </c>
      <c r="I129" s="1" t="n">
        <v>3.41</v>
      </c>
      <c r="J129" s="1" t="n">
        <v>2.47</v>
      </c>
      <c r="K129" s="1" t="n">
        <v>126</v>
      </c>
      <c r="L129" s="2" t="inlineStr">
        <is>
          <t>Skeleton — ratings live, narrative pending</t>
        </is>
      </c>
    </row>
    <row r="130" ht="15" customHeight="1" s="54">
      <c r="A130" s="1" t="n">
        <v>126</v>
      </c>
      <c r="B130" s="1" t="inlineStr">
        <is>
          <t>Rutgers</t>
        </is>
      </c>
      <c r="C130" s="1" t="inlineStr">
        <is>
          <t>Big Ten</t>
        </is>
      </c>
      <c r="D130" s="1" t="n">
        <v>4.15</v>
      </c>
      <c r="E130" s="1" t="n">
        <v>6.44</v>
      </c>
      <c r="F130" s="1" t="n">
        <v>0.64</v>
      </c>
      <c r="G130" s="1" t="n">
        <v>1.65</v>
      </c>
      <c r="H130" s="1" t="n">
        <v>5.33</v>
      </c>
      <c r="I130" s="1" t="n">
        <v>3.41</v>
      </c>
      <c r="J130" s="1" t="n">
        <v>5.05</v>
      </c>
      <c r="K130" s="1" t="n">
        <v>72</v>
      </c>
      <c r="L130" s="2" t="inlineStr">
        <is>
          <t>Skeleton — ratings live, narrative pending</t>
        </is>
      </c>
    </row>
    <row r="131" ht="23.85" customHeight="1" s="54">
      <c r="A131" s="1" t="n">
        <v>127</v>
      </c>
      <c r="B131" s="1" t="inlineStr">
        <is>
          <t>Rice</t>
        </is>
      </c>
      <c r="C131" s="1" t="inlineStr">
        <is>
          <t>American Athletic</t>
        </is>
      </c>
      <c r="D131" s="1" t="n">
        <v>3.13</v>
      </c>
      <c r="E131" s="1" t="n">
        <v>2.23</v>
      </c>
      <c r="F131" s="1" t="n">
        <v>3.51</v>
      </c>
      <c r="G131" s="1" t="n">
        <v>2.73</v>
      </c>
      <c r="H131" s="1" t="n">
        <v>7.13</v>
      </c>
      <c r="I131" s="1" t="n">
        <v>3.28</v>
      </c>
      <c r="J131" s="1" t="n">
        <v>2.63</v>
      </c>
      <c r="K131" s="1" t="n">
        <v>120</v>
      </c>
      <c r="L131" s="2" t="inlineStr">
        <is>
          <t>Skeleton — ratings live, narrative pending</t>
        </is>
      </c>
    </row>
    <row r="132" ht="23.85" customHeight="1" s="54">
      <c r="A132" s="1" t="n">
        <v>128</v>
      </c>
      <c r="B132" s="1" t="inlineStr">
        <is>
          <t>UAB</t>
        </is>
      </c>
      <c r="C132" s="1" t="inlineStr">
        <is>
          <t>American Athletic</t>
        </is>
      </c>
      <c r="D132" s="1" t="n">
        <v>5.55</v>
      </c>
      <c r="E132" s="1" t="n">
        <v>5.05</v>
      </c>
      <c r="F132" s="1" t="n">
        <v>2.11</v>
      </c>
      <c r="G132" s="1" t="n">
        <v>0.49</v>
      </c>
      <c r="H132" s="1" t="n">
        <v>2.53</v>
      </c>
      <c r="I132" s="1" t="n">
        <v>3.23</v>
      </c>
      <c r="J132" s="1" t="n">
        <v>2.48</v>
      </c>
      <c r="K132" s="1" t="n">
        <v>125</v>
      </c>
      <c r="L132" s="2" t="inlineStr">
        <is>
          <t>Skeleton — ratings live, narrative pending</t>
        </is>
      </c>
    </row>
    <row r="133" ht="15" customHeight="1" s="54">
      <c r="A133" s="1" t="n">
        <v>129</v>
      </c>
      <c r="B133" s="1" t="inlineStr">
        <is>
          <t>Syracuse</t>
        </is>
      </c>
      <c r="C133" s="1" t="inlineStr">
        <is>
          <t>ACC</t>
        </is>
      </c>
      <c r="D133" s="1" t="n">
        <v>2.92</v>
      </c>
      <c r="E133" s="1" t="n">
        <v>2.69</v>
      </c>
      <c r="F133" s="1" t="n">
        <v>3.64</v>
      </c>
      <c r="G133" s="1" t="n">
        <v>2.03</v>
      </c>
      <c r="H133" s="1" t="n">
        <v>6.81</v>
      </c>
      <c r="I133" s="1" t="n">
        <v>3.18</v>
      </c>
      <c r="J133" s="1" t="n">
        <v>2.89</v>
      </c>
      <c r="K133" s="1" t="n">
        <v>115</v>
      </c>
      <c r="L133" s="2" t="inlineStr">
        <is>
          <t>Skeleton — ratings live, narrative pending</t>
        </is>
      </c>
    </row>
    <row r="134" ht="15" customHeight="1" s="54">
      <c r="A134" s="1" t="n">
        <v>130</v>
      </c>
      <c r="B134" s="1" t="inlineStr">
        <is>
          <t>Coastal Carolina</t>
        </is>
      </c>
      <c r="C134" s="1" t="inlineStr">
        <is>
          <t>Sun Belt</t>
        </is>
      </c>
      <c r="D134" s="1" t="n">
        <v>3.3</v>
      </c>
      <c r="E134" s="1" t="n">
        <v>2.67</v>
      </c>
      <c r="F134" s="1" t="n">
        <v>2.64</v>
      </c>
      <c r="G134" s="1" t="n">
        <v>4.04</v>
      </c>
      <c r="H134" s="1" t="n">
        <v>2.7</v>
      </c>
      <c r="I134" s="1" t="n">
        <v>3.12</v>
      </c>
      <c r="J134" s="1" t="n">
        <v>2.59</v>
      </c>
      <c r="K134" s="1" t="n">
        <v>121</v>
      </c>
      <c r="L134" s="2" t="inlineStr">
        <is>
          <t>Skeleton — ratings live, narrative pending</t>
        </is>
      </c>
    </row>
    <row r="135" ht="15" customHeight="1" s="54">
      <c r="A135" s="1" t="n">
        <v>131</v>
      </c>
      <c r="B135" s="1" t="inlineStr">
        <is>
          <t>Georgia State</t>
        </is>
      </c>
      <c r="C135" s="1" t="inlineStr">
        <is>
          <t>Sun Belt</t>
        </is>
      </c>
      <c r="D135" s="1" t="n">
        <v>3.6</v>
      </c>
      <c r="E135" s="1" t="n">
        <v>4.64</v>
      </c>
      <c r="F135" s="1" t="n">
        <v>2.67</v>
      </c>
      <c r="G135" s="1" t="n">
        <v>1.64</v>
      </c>
      <c r="H135" s="1" t="n">
        <v>1.71</v>
      </c>
      <c r="I135" s="1" t="n">
        <v>3.01</v>
      </c>
      <c r="J135" s="1" t="n">
        <v>1.15</v>
      </c>
      <c r="K135" s="1" t="n">
        <v>133</v>
      </c>
      <c r="L135" s="2" t="inlineStr">
        <is>
          <t>Skeleton — ratings live, narrative pending</t>
        </is>
      </c>
    </row>
    <row r="136" ht="35.1" customHeight="1" s="54">
      <c r="A136" s="1" t="n">
        <v>132</v>
      </c>
      <c r="B136" s="1" t="inlineStr">
        <is>
          <t>Ball State</t>
        </is>
      </c>
      <c r="C136" s="1" t="inlineStr">
        <is>
          <t>Mid-American</t>
        </is>
      </c>
      <c r="D136" s="1" t="n">
        <v>3.06</v>
      </c>
      <c r="E136" s="1" t="n">
        <v>0.58</v>
      </c>
      <c r="F136" s="1" t="n">
        <v>3.8</v>
      </c>
      <c r="G136" s="1" t="n">
        <v>3.48</v>
      </c>
      <c r="H136" s="1" t="n">
        <v>1.71</v>
      </c>
      <c r="I136" s="1" t="n">
        <v>2.64</v>
      </c>
      <c r="J136" s="1" t="n">
        <v>1.38</v>
      </c>
      <c r="K136" s="1" t="n">
        <v>132</v>
      </c>
      <c r="L136" s="2" t="inlineStr">
        <is>
          <t>Skeleton — ratings live, narrative pending</t>
        </is>
      </c>
    </row>
    <row r="137" ht="23.85" customHeight="1" s="54">
      <c r="A137" s="1" t="n">
        <v>133</v>
      </c>
      <c r="B137" s="1" t="inlineStr">
        <is>
          <t>Sam Houston</t>
        </is>
      </c>
      <c r="C137" s="1" t="inlineStr">
        <is>
          <t>Conference USA</t>
        </is>
      </c>
      <c r="D137" s="1" t="n">
        <v>3.88</v>
      </c>
      <c r="E137" s="1" t="n">
        <v>0.71</v>
      </c>
      <c r="F137" s="1" t="n">
        <v>3.02</v>
      </c>
      <c r="G137" s="1" t="n">
        <v>2.53</v>
      </c>
      <c r="H137" s="1" t="n">
        <v>2.86</v>
      </c>
      <c r="I137" s="1" t="n">
        <v>2.56</v>
      </c>
      <c r="J137" s="1" t="n">
        <v>0.65</v>
      </c>
      <c r="K137" s="1" t="n">
        <v>135</v>
      </c>
      <c r="L137" s="2" t="inlineStr">
        <is>
          <t>Skeleton — ratings live, narrative pending</t>
        </is>
      </c>
    </row>
    <row r="138" ht="15" customHeight="1" s="54">
      <c r="A138" s="1" t="n">
        <v>134</v>
      </c>
      <c r="B138" s="1" t="inlineStr">
        <is>
          <t>Oklahoma State</t>
        </is>
      </c>
      <c r="C138" s="1" t="inlineStr">
        <is>
          <t>Big 12</t>
        </is>
      </c>
      <c r="D138" s="1" t="n">
        <v>1.22</v>
      </c>
      <c r="E138" s="1" t="n">
        <v>1.57</v>
      </c>
      <c r="F138" s="1" t="n">
        <v>4.2</v>
      </c>
      <c r="G138" s="1" t="n">
        <v>1.26</v>
      </c>
      <c r="H138" s="1" t="n">
        <v>7.13</v>
      </c>
      <c r="I138" s="1" t="n">
        <v>2.52</v>
      </c>
      <c r="J138" s="1" t="n">
        <v>2.59</v>
      </c>
      <c r="K138" s="1" t="n">
        <v>121</v>
      </c>
      <c r="L138" s="2" t="inlineStr">
        <is>
          <t>Skeleton — ratings live, narrative pending</t>
        </is>
      </c>
    </row>
    <row r="139" ht="23.85" customHeight="1" s="54">
      <c r="A139" s="1" t="n">
        <v>135</v>
      </c>
      <c r="B139" s="1" t="inlineStr">
        <is>
          <t>Charlotte</t>
        </is>
      </c>
      <c r="C139" s="1" t="inlineStr">
        <is>
          <t>American Athletic</t>
        </is>
      </c>
      <c r="D139" s="1" t="n">
        <v>0</v>
      </c>
      <c r="E139" s="1" t="n">
        <v>2.93</v>
      </c>
      <c r="F139" s="1" t="n">
        <v>2.77</v>
      </c>
      <c r="G139" s="1" t="n">
        <v>3.71</v>
      </c>
      <c r="H139" s="1" t="n">
        <v>2.7</v>
      </c>
      <c r="I139" s="1" t="n">
        <v>2.38</v>
      </c>
      <c r="J139" s="1" t="n">
        <v>0.82</v>
      </c>
      <c r="K139" s="1" t="n">
        <v>134</v>
      </c>
      <c r="L139" s="2" t="inlineStr">
        <is>
          <t>Skeleton — ratings live, narrative pending</t>
        </is>
      </c>
    </row>
    <row r="140" ht="35.1" customHeight="1" s="54">
      <c r="A140" s="1" t="n">
        <v>136</v>
      </c>
      <c r="B140" s="1" t="inlineStr">
        <is>
          <t>Massachusetts</t>
        </is>
      </c>
      <c r="C140" s="1" t="inlineStr">
        <is>
          <t>Mid-American</t>
        </is>
      </c>
      <c r="D140" s="1" t="n">
        <v>1.43</v>
      </c>
      <c r="E140" s="1" t="n">
        <v>0.85</v>
      </c>
      <c r="F140" s="1" t="n">
        <v>3.16</v>
      </c>
      <c r="G140" s="1" t="n">
        <v>1.42</v>
      </c>
      <c r="H140" s="1" t="n">
        <v>2.53</v>
      </c>
      <c r="I140" s="1" t="n">
        <v>1.79</v>
      </c>
      <c r="J140" s="1" t="n">
        <v>0</v>
      </c>
      <c r="K140" s="1" t="n">
        <v>136</v>
      </c>
      <c r="L140" s="2" t="inlineStr">
        <is>
          <t>Skeleton — ratings live, narrative pending</t>
        </is>
      </c>
    </row>
  </sheetData>
  <mergeCells count="2">
    <mergeCell ref="A2:L2"/>
    <mergeCell ref="A1:L1"/>
  </mergeCells>
  <conditionalFormatting sqref="D5:J140">
    <cfRule type="colorScale" priority="2">
      <colorScale>
        <cfvo type="num" val="0"/>
        <cfvo type="num" val="5"/>
        <cfvo type="num" val="10"/>
        <color rgb="FFF8696B"/>
        <color rgb="FFFFEB84"/>
        <color rgb="FF63BE7B"/>
      </colorScale>
    </cfRule>
  </conditionalFormatting>
  <pageMargins left="0.75" right="0.75" top="1" bottom="1" header="0.511811023622047" footer="0.511811023622047"/>
  <pageSetup orientation="portrait" paperSize="9" horizontalDpi="300" verticalDpi="300"/>
  <legacyDrawing xmlns:r="http://schemas.openxmlformats.org/officeDocument/2006/relationships" r:id="anysvml"/>
</worksheet>
</file>

<file path=xl/worksheets/sheet2.xml><?xml version="1.0" encoding="utf-8"?>
<worksheet xmlns="http://schemas.openxmlformats.org/spreadsheetml/2006/main">
  <sheetPr>
    <outlinePr summaryBelow="1" summaryRight="1"/>
    <pageSetUpPr/>
  </sheetPr>
  <dimension ref="A1:Y142"/>
  <sheetViews>
    <sheetView workbookViewId="0">
      <pane xSplit="2" ySplit="4" topLeftCell="C5" activePane="bottomRight" state="frozen"/>
      <selection pane="topRight" activeCell="A1" sqref="A1"/>
      <selection pane="bottomLeft" activeCell="A1" sqref="A1"/>
      <selection pane="bottomRight" activeCell="A1" sqref="A1"/>
    </sheetView>
  </sheetViews>
  <sheetFormatPr baseColWidth="8" defaultRowHeight="15"/>
  <cols>
    <col width="8" customWidth="1" style="54" min="1" max="1"/>
    <col width="22" customWidth="1" style="54" min="2" max="2"/>
    <col width="16" customWidth="1" style="54" min="3" max="3"/>
    <col width="11" customWidth="1" style="54" min="4" max="4"/>
    <col width="10" customWidth="1" style="54" min="5" max="5"/>
    <col width="9" customWidth="1" style="54" min="6" max="6"/>
    <col width="10" customWidth="1" style="54" min="7" max="7"/>
    <col width="7" customWidth="1" style="54" min="8" max="8"/>
    <col width="12" customWidth="1" style="54" min="9" max="9"/>
    <col width="11" customWidth="1" style="54" min="10" max="10"/>
    <col width="7" customWidth="1" style="54" min="11" max="12"/>
    <col width="11" customWidth="1" style="54" min="13" max="13"/>
    <col width="8" customWidth="1" style="54" min="14" max="14"/>
    <col width="13" customWidth="1" style="54" min="15" max="15"/>
    <col width="12" customWidth="1" style="54" min="16" max="16"/>
    <col width="8" customWidth="1" style="54" min="17" max="17"/>
    <col width="10" customWidth="1" style="54" min="18" max="18"/>
    <col width="9" customWidth="1" style="54" min="19" max="20"/>
    <col width="13" customWidth="1" style="54" min="21" max="21"/>
  </cols>
  <sheetData>
    <row r="1">
      <c r="A1" s="38" t="inlineStr">
        <is>
          <t>Our Rankings — 2026 in-season machine (ESPN + AP/CFP as reference, 2025 decomposition as the why)</t>
        </is>
      </c>
    </row>
    <row r="2">
      <c r="A2" s="4" t="inlineStr">
        <is>
          <t>MACHINE = ESPN 2026 preseason FPI updated with every completed game (ridge posterior, lam 3, residual cap 42, de-lucked margins (minus 3 a turnover, from 9/27) — INSEASON_UPDATE.md; 271 rated games in). Rank/Δ are ours. Δ this week / Rank Δ = the move from week 5's games alone (current vs a re-solve without them, same rule; rank + = climbed). ESPN FPI (live) = ESPN's current number, reference only. AP = AP Top 25 through week 6; CFP = committee rankings, blank until the first release (~early Nov), then auto-fills. 2025 BLOCK = last year's decomposition: ESPN 2025 Final vs Our Model (public inputs: prior SP+, returning PPA, 247 talent, 4-yr recruiting) — OLS on 132 teams, R-sq 0.707; residual positive = ESPN rated the team above what public data explains. Generated 2026-10-06.</t>
        </is>
      </c>
    </row>
    <row r="4" ht="30" customHeight="1" s="54">
      <c r="A4" s="39" t="inlineStr">
        <is>
          <t>Machine
Rank</t>
        </is>
      </c>
      <c r="B4" s="39" t="inlineStr">
        <is>
          <t>Team</t>
        </is>
      </c>
      <c r="C4" s="39" t="inlineStr">
        <is>
          <t>Conf</t>
        </is>
      </c>
      <c r="D4" s="39" t="inlineStr">
        <is>
          <t>Machine
(in-season)</t>
        </is>
      </c>
      <c r="E4" s="39" t="inlineStr">
        <is>
          <t>Δ vs
preseason</t>
        </is>
      </c>
      <c r="F4" s="39" t="inlineStr">
        <is>
          <t>Δ this
week</t>
        </is>
      </c>
      <c r="G4" s="39" t="inlineStr">
        <is>
          <t>Rank Δ
this week</t>
        </is>
      </c>
      <c r="H4" s="39" t="inlineStr">
        <is>
          <t>Games
used</t>
        </is>
      </c>
      <c r="I4" s="39" t="inlineStr">
        <is>
          <t>ESPN FPI
2026 Preseason</t>
        </is>
      </c>
      <c r="J4" s="39" t="inlineStr">
        <is>
          <t>ESPN FPI
(live)</t>
        </is>
      </c>
      <c r="K4" s="39" t="inlineStr">
        <is>
          <t>AP
Rank</t>
        </is>
      </c>
      <c r="L4" s="39" t="inlineStr">
        <is>
          <t>CFP
Rank</t>
        </is>
      </c>
      <c r="M4" s="39" t="inlineStr">
        <is>
          <t>ESPN FPI
2025 Final</t>
        </is>
      </c>
      <c r="N4" s="39" t="inlineStr">
        <is>
          <t>2025
Rank</t>
        </is>
      </c>
      <c r="O4" s="39" t="inlineStr">
        <is>
          <t>Our Model
(public inputs)</t>
        </is>
      </c>
      <c r="P4" s="39" t="inlineStr">
        <is>
          <t>Residual
(ESPN − Model)</t>
        </is>
      </c>
      <c r="Q4" s="39" t="inlineStr">
        <is>
          <t>Resid
Rank</t>
        </is>
      </c>
      <c r="R4" s="39" t="inlineStr">
        <is>
          <t>Prior SP+</t>
        </is>
      </c>
      <c r="S4" s="39" t="inlineStr">
        <is>
          <t>Ret PPA</t>
        </is>
      </c>
      <c r="T4" s="39" t="inlineStr">
        <is>
          <t>Talent</t>
        </is>
      </c>
      <c r="U4" s="39" t="inlineStr">
        <is>
          <t>Recruiting 4yr</t>
        </is>
      </c>
      <c r="W4" s="61" t="inlineStr">
        <is>
          <t>Model</t>
        </is>
      </c>
      <c r="X4" s="61" t="inlineStr">
        <is>
          <t>std coef</t>
        </is>
      </c>
      <c r="Y4" s="61" t="inlineStr">
        <is>
          <t>p-value</t>
        </is>
      </c>
    </row>
    <row r="5">
      <c r="A5" s="14" t="n">
        <v>1</v>
      </c>
      <c r="B5" s="14" t="inlineStr">
        <is>
          <t>Alabama</t>
        </is>
      </c>
      <c r="C5" s="14" t="inlineStr">
        <is>
          <t>SEC</t>
        </is>
      </c>
      <c r="D5" s="40" t="n">
        <v>27.9</v>
      </c>
      <c r="E5" s="41" t="n">
        <v>7.8</v>
      </c>
      <c r="F5" s="41" t="n">
        <v>2.9</v>
      </c>
      <c r="G5" s="42" t="n">
        <v>5</v>
      </c>
      <c r="H5" s="14" t="n">
        <v>5</v>
      </c>
      <c r="I5" s="40" t="n">
        <v>20.1</v>
      </c>
      <c r="J5" s="40" t="n">
        <v>27</v>
      </c>
      <c r="K5" s="14" t="n">
        <v>6</v>
      </c>
      <c r="L5" s="14" t="n"/>
      <c r="M5" s="40" t="n">
        <v>19.01</v>
      </c>
      <c r="N5" s="14" t="n">
        <v>10</v>
      </c>
      <c r="O5" s="40" t="n">
        <v>23.45</v>
      </c>
      <c r="P5" s="43" t="n">
        <v>-4.43</v>
      </c>
      <c r="Q5" s="14" t="n">
        <v>97</v>
      </c>
      <c r="R5" s="40" t="n">
        <v>25</v>
      </c>
      <c r="S5" s="40" t="n">
        <v>187.5</v>
      </c>
      <c r="T5" s="40" t="n">
        <v>993.55</v>
      </c>
      <c r="U5" s="40" t="n">
        <v>314.85</v>
      </c>
      <c r="W5" s="14" t="inlineStr">
        <is>
          <t>prior_sp</t>
        </is>
      </c>
      <c r="X5" s="14" t="n">
        <v>6.86</v>
      </c>
      <c r="Y5" s="14" t="inlineStr">
        <is>
          <t>&lt;0.0001</t>
        </is>
      </c>
    </row>
    <row r="6">
      <c r="A6" s="14" t="n">
        <v>2</v>
      </c>
      <c r="B6" s="14" t="inlineStr">
        <is>
          <t>Georgia</t>
        </is>
      </c>
      <c r="C6" s="14" t="inlineStr">
        <is>
          <t>SEC</t>
        </is>
      </c>
      <c r="D6" s="40" t="n">
        <v>27.8</v>
      </c>
      <c r="E6" s="41" t="n">
        <v>3</v>
      </c>
      <c r="F6" s="44" t="n">
        <v>-1.2</v>
      </c>
      <c r="G6" s="45" t="n">
        <v>-1</v>
      </c>
      <c r="H6" s="14" t="n">
        <v>4</v>
      </c>
      <c r="I6" s="40" t="n">
        <v>24.8</v>
      </c>
      <c r="J6" s="40" t="n">
        <v>28.2</v>
      </c>
      <c r="K6" s="14" t="n">
        <v>2</v>
      </c>
      <c r="L6" s="14" t="n"/>
      <c r="M6" s="40" t="n">
        <v>21.44</v>
      </c>
      <c r="N6" s="14" t="n">
        <v>7</v>
      </c>
      <c r="O6" s="40" t="n">
        <v>22.93</v>
      </c>
      <c r="P6" s="43" t="n">
        <v>-1.49</v>
      </c>
      <c r="Q6" s="14" t="n">
        <v>78</v>
      </c>
      <c r="R6" s="40" t="n">
        <v>24.3</v>
      </c>
      <c r="S6" s="40" t="n">
        <v>188.4</v>
      </c>
      <c r="T6" s="40" t="n">
        <v>1002.98</v>
      </c>
      <c r="U6" s="40" t="n">
        <v>313.93</v>
      </c>
      <c r="W6" s="14" t="inlineStr">
        <is>
          <t>returning_prod</t>
        </is>
      </c>
      <c r="X6" s="14" t="n">
        <v>0.71</v>
      </c>
      <c r="Y6" s="14" t="inlineStr">
        <is>
          <t>0.268</t>
        </is>
      </c>
    </row>
    <row r="7">
      <c r="A7" s="14" t="n">
        <v>3</v>
      </c>
      <c r="B7" s="14" t="inlineStr">
        <is>
          <t>Ohio State</t>
        </is>
      </c>
      <c r="C7" s="14" t="inlineStr">
        <is>
          <t>Big Ten</t>
        </is>
      </c>
      <c r="D7" s="40" t="n">
        <v>27.6</v>
      </c>
      <c r="E7" s="44" t="n">
        <v>-1.1</v>
      </c>
      <c r="F7" s="41" t="n">
        <v>0.1</v>
      </c>
      <c r="G7" s="46" t="n">
        <v>0</v>
      </c>
      <c r="H7" s="14" t="n">
        <v>5</v>
      </c>
      <c r="I7" s="40" t="n">
        <v>28.7</v>
      </c>
      <c r="J7" s="40" t="n">
        <v>28.84</v>
      </c>
      <c r="K7" s="14" t="n">
        <v>5</v>
      </c>
      <c r="L7" s="14" t="n"/>
      <c r="M7" s="40" t="n">
        <v>27.62</v>
      </c>
      <c r="N7" s="14" t="n">
        <v>2</v>
      </c>
      <c r="O7" s="40" t="n">
        <v>25.32</v>
      </c>
      <c r="P7" s="47" t="n">
        <v>2.3</v>
      </c>
      <c r="Q7" s="14" t="n">
        <v>42</v>
      </c>
      <c r="R7" s="40" t="n">
        <v>31.2</v>
      </c>
      <c r="S7" s="40" t="n">
        <v>221.2</v>
      </c>
      <c r="T7" s="40" t="n">
        <v>973.6900000000001</v>
      </c>
      <c r="U7" s="40" t="n">
        <v>294.19</v>
      </c>
      <c r="W7" s="14" t="inlineStr">
        <is>
          <t>talent</t>
        </is>
      </c>
      <c r="X7" s="14" t="n">
        <v>-1.03</v>
      </c>
      <c r="Y7" s="14" t="inlineStr">
        <is>
          <t>0.532</t>
        </is>
      </c>
    </row>
    <row r="8">
      <c r="A8" s="14" t="n">
        <v>4</v>
      </c>
      <c r="B8" s="14" t="inlineStr">
        <is>
          <t>Texas</t>
        </is>
      </c>
      <c r="C8" s="14" t="inlineStr">
        <is>
          <t>SEC</t>
        </is>
      </c>
      <c r="D8" s="40" t="n">
        <v>27.1</v>
      </c>
      <c r="E8" s="41" t="n">
        <v>0.2</v>
      </c>
      <c r="F8" s="41" t="n">
        <v>0.1</v>
      </c>
      <c r="G8" s="46" t="n">
        <v>0</v>
      </c>
      <c r="H8" s="14" t="n">
        <v>4</v>
      </c>
      <c r="I8" s="40" t="n">
        <v>26.9</v>
      </c>
      <c r="J8" s="40" t="n">
        <v>27.59</v>
      </c>
      <c r="K8" s="14" t="n">
        <v>1</v>
      </c>
      <c r="L8" s="14" t="n"/>
      <c r="M8" s="40" t="n">
        <v>18.58</v>
      </c>
      <c r="N8" s="14" t="n">
        <v>11</v>
      </c>
      <c r="O8" s="40" t="n">
        <v>21.56</v>
      </c>
      <c r="P8" s="43" t="n">
        <v>-2.98</v>
      </c>
      <c r="Q8" s="14" t="n">
        <v>91</v>
      </c>
      <c r="R8" s="40" t="n">
        <v>24.1</v>
      </c>
      <c r="S8" s="40" t="n">
        <v>172.5</v>
      </c>
      <c r="T8" s="40" t="n">
        <v>973.54</v>
      </c>
      <c r="U8" s="40" t="n">
        <v>298.63</v>
      </c>
      <c r="W8" s="14" t="inlineStr">
        <is>
          <t>recruiting_4yr</t>
        </is>
      </c>
      <c r="X8" s="14" t="n">
        <v>4.86</v>
      </c>
      <c r="Y8" s="14" t="inlineStr">
        <is>
          <t>0.004</t>
        </is>
      </c>
    </row>
    <row r="9">
      <c r="A9" s="14" t="n">
        <v>5</v>
      </c>
      <c r="B9" s="14" t="inlineStr">
        <is>
          <t>Notre Dame</t>
        </is>
      </c>
      <c r="C9" s="14" t="inlineStr">
        <is>
          <t>FBS Independents</t>
        </is>
      </c>
      <c r="D9" s="40" t="n">
        <v>26.7</v>
      </c>
      <c r="E9" s="41" t="n">
        <v>0.8</v>
      </c>
      <c r="F9" s="44" t="n">
        <v>-1</v>
      </c>
      <c r="G9" s="45" t="n">
        <v>-3</v>
      </c>
      <c r="H9" s="14" t="n">
        <v>5</v>
      </c>
      <c r="I9" s="40" t="n">
        <v>25.9</v>
      </c>
      <c r="J9" s="40" t="n">
        <v>27.79</v>
      </c>
      <c r="K9" s="14" t="n">
        <v>3</v>
      </c>
      <c r="L9" s="14" t="n"/>
      <c r="M9" s="40" t="n">
        <v>25.28</v>
      </c>
      <c r="N9" s="14" t="n">
        <v>3</v>
      </c>
      <c r="O9" s="40" t="n">
        <v>19.81</v>
      </c>
      <c r="P9" s="47" t="n">
        <v>5.47</v>
      </c>
      <c r="Q9" s="14" t="n">
        <v>24</v>
      </c>
      <c r="R9" s="40" t="n">
        <v>23.9</v>
      </c>
      <c r="S9" s="40" t="n">
        <v>195.6</v>
      </c>
      <c r="T9" s="40" t="n">
        <v>912.11</v>
      </c>
      <c r="U9" s="40" t="n">
        <v>273.49</v>
      </c>
      <c r="W9" s="14" t="inlineStr">
        <is>
          <t>portal (raw sum)</t>
        </is>
      </c>
      <c r="X9" s="14" t="n">
        <v>0.62</v>
      </c>
      <c r="Y9" s="14" t="inlineStr">
        <is>
          <t>0.337</t>
        </is>
      </c>
    </row>
    <row r="10">
      <c r="A10" s="14" t="n">
        <v>6</v>
      </c>
      <c r="B10" s="14" t="inlineStr">
        <is>
          <t>Miami</t>
        </is>
      </c>
      <c r="C10" s="14" t="inlineStr">
        <is>
          <t>ACC</t>
        </is>
      </c>
      <c r="D10" s="40" t="n">
        <v>26.2</v>
      </c>
      <c r="E10" s="41" t="n">
        <v>4.4</v>
      </c>
      <c r="F10" s="41" t="n">
        <v>1.5</v>
      </c>
      <c r="G10" s="42" t="n">
        <v>1</v>
      </c>
      <c r="H10" s="14" t="n">
        <v>4</v>
      </c>
      <c r="I10" s="40" t="n">
        <v>21.8</v>
      </c>
      <c r="J10" s="40" t="n">
        <v>27.52</v>
      </c>
      <c r="K10" s="14" t="n">
        <v>4</v>
      </c>
      <c r="L10" s="14" t="n"/>
      <c r="M10" s="40" t="n">
        <v>22.4</v>
      </c>
      <c r="N10" s="14" t="n">
        <v>5</v>
      </c>
      <c r="O10" s="40" t="n">
        <v>17.55</v>
      </c>
      <c r="P10" s="47" t="n">
        <v>4.85</v>
      </c>
      <c r="Q10" s="14" t="n">
        <v>28</v>
      </c>
      <c r="R10" s="40" t="n">
        <v>21.6</v>
      </c>
      <c r="S10" s="40" t="n">
        <v>94.59999999999999</v>
      </c>
      <c r="T10" s="40" t="n">
        <v>874.5700000000001</v>
      </c>
      <c r="U10" s="40" t="n">
        <v>267.22</v>
      </c>
      <c r="W10" s="14" t="inlineStr">
        <is>
          <t>portal (quality-wt)</t>
        </is>
      </c>
      <c r="X10" s="14" t="n">
        <v>1.81</v>
      </c>
      <c r="Y10" s="14" t="inlineStr">
        <is>
          <t>0.006</t>
        </is>
      </c>
    </row>
    <row r="11">
      <c r="A11" s="14" t="n">
        <v>7</v>
      </c>
      <c r="B11" s="14" t="inlineStr">
        <is>
          <t>LSU</t>
        </is>
      </c>
      <c r="C11" s="14" t="inlineStr">
        <is>
          <t>SEC</t>
        </is>
      </c>
      <c r="D11" s="40" t="n">
        <v>25.9</v>
      </c>
      <c r="E11" s="41" t="n">
        <v>5.9</v>
      </c>
      <c r="F11" s="44" t="n">
        <v>-0.2</v>
      </c>
      <c r="G11" s="45" t="n">
        <v>-2</v>
      </c>
      <c r="H11" s="14" t="n">
        <v>4</v>
      </c>
      <c r="I11" s="40" t="n">
        <v>20</v>
      </c>
      <c r="J11" s="40" t="n">
        <v>21.97</v>
      </c>
      <c r="K11" s="14" t="n">
        <v>10</v>
      </c>
      <c r="L11" s="14" t="n"/>
      <c r="M11" s="40" t="n">
        <v>10.71</v>
      </c>
      <c r="N11" s="14" t="n">
        <v>26</v>
      </c>
      <c r="O11" s="40" t="n">
        <v>16.49</v>
      </c>
      <c r="P11" s="43" t="n">
        <v>-5.77</v>
      </c>
      <c r="Q11" s="14" t="n">
        <v>108</v>
      </c>
      <c r="R11" s="40" t="n">
        <v>15.9</v>
      </c>
      <c r="S11" s="40" t="n">
        <v>331.2</v>
      </c>
      <c r="T11" s="40" t="n">
        <v>920.05</v>
      </c>
      <c r="U11" s="40" t="n">
        <v>273.69</v>
      </c>
      <c r="W11" s="14" t="n"/>
      <c r="X11" s="14" t="n"/>
      <c r="Y11" s="14" t="n"/>
    </row>
    <row r="12">
      <c r="A12" s="14" t="n">
        <v>8</v>
      </c>
      <c r="B12" s="14" t="inlineStr">
        <is>
          <t>Indiana</t>
        </is>
      </c>
      <c r="C12" s="14" t="inlineStr">
        <is>
          <t>Big Ten</t>
        </is>
      </c>
      <c r="D12" s="40" t="n">
        <v>23</v>
      </c>
      <c r="E12" s="44" t="n">
        <v>-0.1</v>
      </c>
      <c r="F12" s="41" t="n">
        <v>1.6</v>
      </c>
      <c r="G12" s="46" t="n">
        <v>0</v>
      </c>
      <c r="H12" s="14" t="n">
        <v>4</v>
      </c>
      <c r="I12" s="40" t="n">
        <v>23.1</v>
      </c>
      <c r="J12" s="40" t="n">
        <v>25.5</v>
      </c>
      <c r="K12" s="14" t="n">
        <v>7</v>
      </c>
      <c r="L12" s="14" t="n"/>
      <c r="M12" s="40" t="n">
        <v>31.49</v>
      </c>
      <c r="N12" s="14" t="n">
        <v>1</v>
      </c>
      <c r="O12" s="40" t="n">
        <v>12.34</v>
      </c>
      <c r="P12" s="47" t="n">
        <v>19.15</v>
      </c>
      <c r="Q12" s="14" t="n">
        <v>1</v>
      </c>
      <c r="R12" s="40" t="n">
        <v>20.1</v>
      </c>
      <c r="S12" s="40" t="n">
        <v>154.3</v>
      </c>
      <c r="T12" s="40" t="n">
        <v>645.34</v>
      </c>
      <c r="U12" s="40" t="n">
        <v>194.76</v>
      </c>
      <c r="W12" s="14" t="inlineStr">
        <is>
          <t>Adj R-sq baseline</t>
        </is>
      </c>
      <c r="X12" s="14" t="n">
        <v>0.6982</v>
      </c>
      <c r="Y12" s="14" t="n"/>
    </row>
    <row r="13">
      <c r="A13" s="14" t="n">
        <v>9</v>
      </c>
      <c r="B13" s="14" t="inlineStr">
        <is>
          <t>Oregon</t>
        </is>
      </c>
      <c r="C13" s="14" t="inlineStr">
        <is>
          <t>Big Ten</t>
        </is>
      </c>
      <c r="D13" s="40" t="n">
        <v>19</v>
      </c>
      <c r="E13" s="44" t="n">
        <v>-6.3</v>
      </c>
      <c r="F13" s="44" t="n">
        <v>-0.1</v>
      </c>
      <c r="G13" s="42" t="n">
        <v>1</v>
      </c>
      <c r="H13" s="14" t="n">
        <v>3</v>
      </c>
      <c r="I13" s="40" t="n">
        <v>25.3</v>
      </c>
      <c r="J13" s="40" t="n">
        <v>21.59</v>
      </c>
      <c r="K13" s="14" t="n">
        <v>13</v>
      </c>
      <c r="L13" s="14" t="n"/>
      <c r="M13" s="40" t="n">
        <v>23.87</v>
      </c>
      <c r="N13" s="14" t="n">
        <v>4</v>
      </c>
      <c r="O13" s="40" t="n">
        <v>20.54</v>
      </c>
      <c r="P13" s="47" t="n">
        <v>3.33</v>
      </c>
      <c r="Q13" s="14" t="n">
        <v>35</v>
      </c>
      <c r="R13" s="40" t="n">
        <v>26</v>
      </c>
      <c r="S13" s="40" t="n">
        <v>116.9</v>
      </c>
      <c r="T13" s="40" t="n">
        <v>941.22</v>
      </c>
      <c r="U13" s="40" t="n">
        <v>277.78</v>
      </c>
      <c r="W13" s="14" t="inlineStr">
        <is>
          <t>Adj R-sq + portal raw</t>
        </is>
      </c>
      <c r="X13" s="14" t="n">
        <v>0.698</v>
      </c>
      <c r="Y13" s="14" t="n"/>
    </row>
    <row r="14">
      <c r="A14" s="14" t="n">
        <v>10</v>
      </c>
      <c r="B14" s="14" t="inlineStr">
        <is>
          <t>Texas A&amp;M</t>
        </is>
      </c>
      <c r="C14" s="14" t="inlineStr">
        <is>
          <t>SEC</t>
        </is>
      </c>
      <c r="D14" s="40" t="n">
        <v>18</v>
      </c>
      <c r="E14" s="44" t="n">
        <v>-2</v>
      </c>
      <c r="F14" s="41" t="n">
        <v>0.2</v>
      </c>
      <c r="G14" s="42" t="n">
        <v>1</v>
      </c>
      <c r="H14" s="14" t="n">
        <v>5</v>
      </c>
      <c r="I14" s="40" t="n">
        <v>20</v>
      </c>
      <c r="J14" s="40" t="n">
        <v>16.26</v>
      </c>
      <c r="K14" s="14" t="n"/>
      <c r="L14" s="14" t="n"/>
      <c r="M14" s="40" t="n">
        <v>18.37</v>
      </c>
      <c r="N14" s="14" t="n">
        <v>12</v>
      </c>
      <c r="O14" s="40" t="n">
        <v>17</v>
      </c>
      <c r="P14" s="47" t="n">
        <v>1.37</v>
      </c>
      <c r="Q14" s="14" t="n">
        <v>49</v>
      </c>
      <c r="R14" s="40" t="n">
        <v>17</v>
      </c>
      <c r="S14" s="40" t="n">
        <v>213.3</v>
      </c>
      <c r="T14" s="40" t="n">
        <v>917.29</v>
      </c>
      <c r="U14" s="40" t="n">
        <v>282.39</v>
      </c>
      <c r="W14" s="14" t="inlineStr">
        <is>
          <t>Adj R-sq + portal QW</t>
        </is>
      </c>
      <c r="X14" s="14" t="n">
        <v>0.7133</v>
      </c>
      <c r="Y14" s="14" t="n"/>
    </row>
    <row r="15">
      <c r="A15" s="14" t="n">
        <v>11</v>
      </c>
      <c r="B15" s="14" t="inlineStr">
        <is>
          <t>Utah</t>
        </is>
      </c>
      <c r="C15" s="14" t="inlineStr">
        <is>
          <t>Big 12</t>
        </is>
      </c>
      <c r="D15" s="40" t="n">
        <v>17.1</v>
      </c>
      <c r="E15" s="41" t="n">
        <v>8.6</v>
      </c>
      <c r="F15" s="44" t="n">
        <v>-0.3</v>
      </c>
      <c r="G15" s="42" t="n">
        <v>1</v>
      </c>
      <c r="H15" s="14" t="n">
        <v>3</v>
      </c>
      <c r="I15" s="40" t="n">
        <v>8.5</v>
      </c>
      <c r="J15" s="40" t="n">
        <v>18.07</v>
      </c>
      <c r="K15" s="14" t="n">
        <v>12</v>
      </c>
      <c r="L15" s="14" t="n"/>
      <c r="M15" s="40" t="n">
        <v>20.07</v>
      </c>
      <c r="N15" s="14" t="n">
        <v>8</v>
      </c>
      <c r="O15" s="40" t="n">
        <v>5.73</v>
      </c>
      <c r="P15" s="47" t="n">
        <v>14.34</v>
      </c>
      <c r="Q15" s="14" t="n">
        <v>5</v>
      </c>
      <c r="R15" s="40" t="n">
        <v>7.7</v>
      </c>
      <c r="S15" s="40" t="n">
        <v>36</v>
      </c>
      <c r="T15" s="40" t="n">
        <v>707.86</v>
      </c>
      <c r="U15" s="40" t="n">
        <v>209.6</v>
      </c>
    </row>
    <row r="16">
      <c r="A16" s="14" t="n">
        <v>12</v>
      </c>
      <c r="B16" s="14" t="inlineStr">
        <is>
          <t>Tennessee</t>
        </is>
      </c>
      <c r="C16" s="14" t="inlineStr">
        <is>
          <t>SEC</t>
        </is>
      </c>
      <c r="D16" s="40" t="n">
        <v>16.8</v>
      </c>
      <c r="E16" s="41" t="n">
        <v>1.7</v>
      </c>
      <c r="F16" s="41" t="n">
        <v>0.1</v>
      </c>
      <c r="G16" s="42" t="n">
        <v>1</v>
      </c>
      <c r="H16" s="14" t="n">
        <v>4</v>
      </c>
      <c r="I16" s="40" t="n">
        <v>15.1</v>
      </c>
      <c r="J16" s="40" t="n">
        <v>18.49</v>
      </c>
      <c r="K16" s="14" t="n">
        <v>15</v>
      </c>
      <c r="L16" s="14" t="n"/>
      <c r="M16" s="40" t="n">
        <v>14.31</v>
      </c>
      <c r="N16" s="14" t="n">
        <v>19</v>
      </c>
      <c r="O16" s="40" t="n">
        <v>17.51</v>
      </c>
      <c r="P16" s="43" t="n">
        <v>-3.2</v>
      </c>
      <c r="Q16" s="14" t="n">
        <v>92</v>
      </c>
      <c r="R16" s="40" t="n">
        <v>22</v>
      </c>
      <c r="S16" s="40" t="n">
        <v>95</v>
      </c>
      <c r="T16" s="40" t="n">
        <v>866.5700000000001</v>
      </c>
      <c r="U16" s="40" t="n">
        <v>263.74</v>
      </c>
    </row>
    <row r="17">
      <c r="A17" s="14" t="n">
        <v>13</v>
      </c>
      <c r="B17" s="14" t="inlineStr">
        <is>
          <t>Texas Tech</t>
        </is>
      </c>
      <c r="C17" s="14" t="inlineStr">
        <is>
          <t>Big 12</t>
        </is>
      </c>
      <c r="D17" s="40" t="n">
        <v>16.1</v>
      </c>
      <c r="E17" s="44" t="n">
        <v>-3.9</v>
      </c>
      <c r="F17" s="41" t="n">
        <v>0.2</v>
      </c>
      <c r="G17" s="42" t="n">
        <v>3</v>
      </c>
      <c r="H17" s="14" t="n">
        <v>4</v>
      </c>
      <c r="I17" s="40" t="n">
        <v>20</v>
      </c>
      <c r="J17" s="40" t="n">
        <v>18.13</v>
      </c>
      <c r="K17" s="14" t="n">
        <v>11</v>
      </c>
      <c r="L17" s="14" t="n"/>
      <c r="M17" s="40" t="n">
        <v>21.54</v>
      </c>
      <c r="N17" s="14" t="n">
        <v>6</v>
      </c>
      <c r="O17" s="40" t="n">
        <v>6.14</v>
      </c>
      <c r="P17" s="47" t="n">
        <v>15.39</v>
      </c>
      <c r="Q17" s="14" t="n">
        <v>3</v>
      </c>
      <c r="R17" s="40" t="n">
        <v>4.3</v>
      </c>
      <c r="S17" s="40" t="n">
        <v>332.6</v>
      </c>
      <c r="T17" s="40" t="n">
        <v>757.49</v>
      </c>
      <c r="U17" s="40" t="n">
        <v>214.25</v>
      </c>
    </row>
    <row r="18">
      <c r="A18" s="14" t="n">
        <v>14</v>
      </c>
      <c r="B18" s="14" t="inlineStr">
        <is>
          <t>Oklahoma</t>
        </is>
      </c>
      <c r="C18" s="14" t="inlineStr">
        <is>
          <t>SEC</t>
        </is>
      </c>
      <c r="D18" s="40" t="n">
        <v>15.9</v>
      </c>
      <c r="E18" s="44" t="n">
        <v>-1.9</v>
      </c>
      <c r="F18" s="44" t="n">
        <v>-0.3</v>
      </c>
      <c r="G18" s="46" t="n">
        <v>0</v>
      </c>
      <c r="H18" s="14" t="n">
        <v>4</v>
      </c>
      <c r="I18" s="40" t="n">
        <v>17.8</v>
      </c>
      <c r="J18" s="40" t="n">
        <v>13.52</v>
      </c>
      <c r="K18" s="14" t="n"/>
      <c r="L18" s="14" t="n"/>
      <c r="M18" s="40" t="n">
        <v>15.94</v>
      </c>
      <c r="N18" s="14" t="n">
        <v>15</v>
      </c>
      <c r="O18" s="40" t="n">
        <v>11.64</v>
      </c>
      <c r="P18" s="47" t="n">
        <v>4.3</v>
      </c>
      <c r="Q18" s="14" t="n">
        <v>31</v>
      </c>
      <c r="R18" s="40" t="n">
        <v>9.5</v>
      </c>
      <c r="S18" s="40" t="n">
        <v>145.8</v>
      </c>
      <c r="T18" s="40" t="n">
        <v>882.59</v>
      </c>
      <c r="U18" s="40" t="n">
        <v>270</v>
      </c>
    </row>
    <row r="19">
      <c r="A19" s="14" t="n">
        <v>15</v>
      </c>
      <c r="B19" s="14" t="inlineStr">
        <is>
          <t>Florida</t>
        </is>
      </c>
      <c r="C19" s="14" t="inlineStr">
        <is>
          <t>SEC</t>
        </is>
      </c>
      <c r="D19" s="40" t="n">
        <v>15.6</v>
      </c>
      <c r="E19" s="41" t="n">
        <v>2</v>
      </c>
      <c r="F19" s="44" t="n">
        <v>-4.8</v>
      </c>
      <c r="G19" s="45" t="n">
        <v>-6</v>
      </c>
      <c r="H19" s="14" t="n">
        <v>4</v>
      </c>
      <c r="I19" s="40" t="n">
        <v>13.6</v>
      </c>
      <c r="J19" s="40" t="n">
        <v>15.17</v>
      </c>
      <c r="K19" s="14" t="n">
        <v>16</v>
      </c>
      <c r="L19" s="14" t="n"/>
      <c r="M19" s="40" t="n">
        <v>8.19</v>
      </c>
      <c r="N19" s="14" t="n">
        <v>37</v>
      </c>
      <c r="O19" s="40" t="n">
        <v>13.76</v>
      </c>
      <c r="P19" s="43" t="n">
        <v>-5.56</v>
      </c>
      <c r="Q19" s="14" t="n">
        <v>106</v>
      </c>
      <c r="R19" s="40" t="n">
        <v>13.8</v>
      </c>
      <c r="S19" s="40" t="n">
        <v>194.9</v>
      </c>
      <c r="T19" s="40" t="n">
        <v>898.58</v>
      </c>
      <c r="U19" s="40" t="n">
        <v>265.11</v>
      </c>
    </row>
    <row r="20">
      <c r="A20" s="14" t="n">
        <v>16</v>
      </c>
      <c r="B20" s="14" t="inlineStr">
        <is>
          <t>Ole Miss</t>
        </is>
      </c>
      <c r="C20" s="14" t="inlineStr">
        <is>
          <t>SEC</t>
        </is>
      </c>
      <c r="D20" s="40" t="n">
        <v>14.6</v>
      </c>
      <c r="E20" s="44" t="n">
        <v>-1.4</v>
      </c>
      <c r="F20" s="44" t="n">
        <v>-1.4</v>
      </c>
      <c r="G20" s="45" t="n">
        <v>-1</v>
      </c>
      <c r="H20" s="14" t="n">
        <v>4</v>
      </c>
      <c r="I20" s="40" t="n">
        <v>16</v>
      </c>
      <c r="J20" s="40" t="n">
        <v>13.16</v>
      </c>
      <c r="K20" s="14" t="n">
        <v>9</v>
      </c>
      <c r="L20" s="14" t="n"/>
      <c r="M20" s="40" t="n">
        <v>19.34</v>
      </c>
      <c r="N20" s="14" t="n">
        <v>9</v>
      </c>
      <c r="O20" s="40" t="n">
        <v>18.7</v>
      </c>
      <c r="P20" s="47" t="n">
        <v>0.64</v>
      </c>
      <c r="Q20" s="14" t="n">
        <v>53</v>
      </c>
      <c r="R20" s="40" t="n">
        <v>27.9</v>
      </c>
      <c r="S20" s="40" t="n">
        <v>117.2</v>
      </c>
      <c r="T20" s="40" t="n">
        <v>813.11</v>
      </c>
      <c r="U20" s="40" t="n">
        <v>235.54</v>
      </c>
    </row>
    <row r="21">
      <c r="A21" s="14" t="n">
        <v>17</v>
      </c>
      <c r="B21" s="14" t="inlineStr">
        <is>
          <t>Missouri</t>
        </is>
      </c>
      <c r="C21" s="14" t="inlineStr">
        <is>
          <t>SEC</t>
        </is>
      </c>
      <c r="D21" s="40" t="n">
        <v>14.5</v>
      </c>
      <c r="E21" s="41" t="n">
        <v>2.3</v>
      </c>
      <c r="F21" s="41" t="n">
        <v>5.3</v>
      </c>
      <c r="G21" s="42" t="n">
        <v>14</v>
      </c>
      <c r="H21" s="14" t="n">
        <v>4</v>
      </c>
      <c r="I21" s="40" t="n">
        <v>12.2</v>
      </c>
      <c r="J21" s="40" t="n">
        <v>14.31</v>
      </c>
      <c r="K21" s="14" t="n">
        <v>14</v>
      </c>
      <c r="L21" s="14" t="n"/>
      <c r="M21" s="40" t="n">
        <v>13.08</v>
      </c>
      <c r="N21" s="14" t="n">
        <v>22</v>
      </c>
      <c r="O21" s="40" t="n">
        <v>10.86</v>
      </c>
      <c r="P21" s="47" t="n">
        <v>2.22</v>
      </c>
      <c r="Q21" s="14" t="n">
        <v>44</v>
      </c>
      <c r="R21" s="40" t="n">
        <v>14</v>
      </c>
      <c r="S21" s="40" t="n">
        <v>80.40000000000001</v>
      </c>
      <c r="T21" s="40" t="n">
        <v>804.77</v>
      </c>
      <c r="U21" s="40" t="n">
        <v>233.37</v>
      </c>
    </row>
    <row r="22">
      <c r="A22" s="14" t="n">
        <v>18</v>
      </c>
      <c r="B22" s="14" t="inlineStr">
        <is>
          <t>Nebraska</t>
        </is>
      </c>
      <c r="C22" s="14" t="inlineStr">
        <is>
          <t>Big Ten</t>
        </is>
      </c>
      <c r="D22" s="40" t="n">
        <v>14.3</v>
      </c>
      <c r="E22" s="41" t="n">
        <v>5.5</v>
      </c>
      <c r="F22" s="41" t="n">
        <v>0.2</v>
      </c>
      <c r="G22" s="46" t="n">
        <v>0</v>
      </c>
      <c r="H22" s="14" t="n">
        <v>4</v>
      </c>
      <c r="I22" s="40" t="n">
        <v>8.800000000000001</v>
      </c>
      <c r="J22" s="40" t="n">
        <v>16.55</v>
      </c>
      <c r="K22" s="14" t="n"/>
      <c r="L22" s="14" t="n"/>
      <c r="M22" s="40" t="n">
        <v>5.45</v>
      </c>
      <c r="N22" s="14" t="n">
        <v>45</v>
      </c>
      <c r="O22" s="40" t="n">
        <v>6.31</v>
      </c>
      <c r="P22" s="43" t="n">
        <v>-0.86</v>
      </c>
      <c r="Q22" s="14" t="n">
        <v>68</v>
      </c>
      <c r="R22" s="40" t="n">
        <v>5.5</v>
      </c>
      <c r="S22" s="40" t="n">
        <v>173.8</v>
      </c>
      <c r="T22" s="40" t="n">
        <v>821.39</v>
      </c>
      <c r="U22" s="40" t="n">
        <v>226.95</v>
      </c>
    </row>
    <row r="23">
      <c r="A23" s="14" t="n">
        <v>19</v>
      </c>
      <c r="B23" s="14" t="inlineStr">
        <is>
          <t>USC</t>
        </is>
      </c>
      <c r="C23" s="14" t="inlineStr">
        <is>
          <t>Big Ten</t>
        </is>
      </c>
      <c r="D23" s="40" t="n">
        <v>13.1</v>
      </c>
      <c r="E23" s="44" t="n">
        <v>-3.9</v>
      </c>
      <c r="F23" s="44" t="n">
        <v>-1.2</v>
      </c>
      <c r="G23" s="45" t="n">
        <v>-3</v>
      </c>
      <c r="H23" s="14" t="n">
        <v>6</v>
      </c>
      <c r="I23" s="40" t="n">
        <v>17</v>
      </c>
      <c r="J23" s="40" t="n">
        <v>14.22</v>
      </c>
      <c r="K23" s="14" t="n">
        <v>19</v>
      </c>
      <c r="L23" s="14" t="n"/>
      <c r="M23" s="40" t="n">
        <v>17.96</v>
      </c>
      <c r="N23" s="14" t="n">
        <v>13</v>
      </c>
      <c r="O23" s="40" t="n">
        <v>10.78</v>
      </c>
      <c r="P23" s="47" t="n">
        <v>7.19</v>
      </c>
      <c r="Q23" s="14" t="n">
        <v>19</v>
      </c>
      <c r="R23" s="40" t="n">
        <v>11.9</v>
      </c>
      <c r="S23" s="40" t="n">
        <v>192.5</v>
      </c>
      <c r="T23" s="40" t="n">
        <v>847.53</v>
      </c>
      <c r="U23" s="40" t="n">
        <v>239.18</v>
      </c>
    </row>
    <row r="24">
      <c r="A24" s="14" t="n">
        <v>20</v>
      </c>
      <c r="B24" s="14" t="inlineStr">
        <is>
          <t>Florida State</t>
        </is>
      </c>
      <c r="C24" s="14" t="inlineStr">
        <is>
          <t>ACC</t>
        </is>
      </c>
      <c r="D24" s="40" t="n">
        <v>13.1</v>
      </c>
      <c r="E24" s="41" t="n">
        <v>3.8</v>
      </c>
      <c r="F24" s="41" t="n">
        <v>5</v>
      </c>
      <c r="G24" s="42" t="n">
        <v>17</v>
      </c>
      <c r="H24" s="14" t="n">
        <v>4</v>
      </c>
      <c r="I24" s="40" t="n">
        <v>9.300000000000001</v>
      </c>
      <c r="J24" s="40" t="n">
        <v>11.19</v>
      </c>
      <c r="K24" s="14" t="n"/>
      <c r="L24" s="14" t="n"/>
      <c r="M24" s="40" t="n">
        <v>9.4</v>
      </c>
      <c r="N24" s="14" t="n">
        <v>33</v>
      </c>
      <c r="O24" s="40" t="n">
        <v>2.19</v>
      </c>
      <c r="P24" s="47" t="n">
        <v>7.21</v>
      </c>
      <c r="Q24" s="14" t="n">
        <v>18</v>
      </c>
      <c r="R24" s="40" t="n">
        <v>-3.2</v>
      </c>
      <c r="S24" s="40" t="n">
        <v>26.1</v>
      </c>
      <c r="T24" s="40" t="n">
        <v>828.45</v>
      </c>
      <c r="U24" s="40" t="n">
        <v>245.62</v>
      </c>
    </row>
    <row r="25">
      <c r="A25" s="14" t="n">
        <v>21</v>
      </c>
      <c r="B25" s="14" t="inlineStr">
        <is>
          <t>Wisconsin</t>
        </is>
      </c>
      <c r="C25" s="14" t="inlineStr">
        <is>
          <t>Big Ten</t>
        </is>
      </c>
      <c r="D25" s="40" t="n">
        <v>13</v>
      </c>
      <c r="E25" s="41" t="n">
        <v>8.199999999999999</v>
      </c>
      <c r="F25" s="41" t="n">
        <v>2.6</v>
      </c>
      <c r="G25" s="42" t="n">
        <v>4</v>
      </c>
      <c r="H25" s="14" t="n">
        <v>4</v>
      </c>
      <c r="I25" s="40" t="n">
        <v>4.8</v>
      </c>
      <c r="J25" s="40" t="n">
        <v>10.41</v>
      </c>
      <c r="K25" s="14" t="n"/>
      <c r="L25" s="14" t="n"/>
      <c r="M25" s="40" t="n">
        <v>2.54</v>
      </c>
      <c r="N25" s="14" t="n">
        <v>60</v>
      </c>
      <c r="O25" s="40" t="n">
        <v>3.77</v>
      </c>
      <c r="P25" s="43" t="n">
        <v>-1.23</v>
      </c>
      <c r="Q25" s="14" t="n">
        <v>76</v>
      </c>
      <c r="R25" s="40" t="n">
        <v>3</v>
      </c>
      <c r="S25" s="40" t="n">
        <v>132.3</v>
      </c>
      <c r="T25" s="40" t="n">
        <v>763.17</v>
      </c>
      <c r="U25" s="40" t="n">
        <v>212.24</v>
      </c>
    </row>
    <row r="26">
      <c r="A26" s="14" t="n">
        <v>22</v>
      </c>
      <c r="B26" s="14" t="inlineStr">
        <is>
          <t>Mississippi State</t>
        </is>
      </c>
      <c r="C26" s="14" t="inlineStr">
        <is>
          <t>SEC</t>
        </is>
      </c>
      <c r="D26" s="40" t="n">
        <v>13</v>
      </c>
      <c r="E26" s="41" t="n">
        <v>8.9</v>
      </c>
      <c r="F26" s="44" t="n">
        <v>-1</v>
      </c>
      <c r="G26" s="45" t="n">
        <v>-2</v>
      </c>
      <c r="H26" s="14" t="n">
        <v>5</v>
      </c>
      <c r="I26" s="40" t="n">
        <v>4.1</v>
      </c>
      <c r="J26" s="40" t="n">
        <v>11.9</v>
      </c>
      <c r="K26" s="14" t="n">
        <v>17</v>
      </c>
      <c r="L26" s="14" t="n"/>
      <c r="M26" s="40" t="n">
        <v>3.39</v>
      </c>
      <c r="N26" s="14" t="n">
        <v>58</v>
      </c>
      <c r="O26" s="40" t="n">
        <v>1.01</v>
      </c>
      <c r="P26" s="47" t="n">
        <v>2.37</v>
      </c>
      <c r="Q26" s="14" t="n">
        <v>40</v>
      </c>
      <c r="R26" s="40" t="n">
        <v>-4.1</v>
      </c>
      <c r="S26" s="40" t="n">
        <v>156.9</v>
      </c>
      <c r="T26" s="40" t="n">
        <v>770.48</v>
      </c>
      <c r="U26" s="40" t="n">
        <v>222.55</v>
      </c>
    </row>
    <row r="27">
      <c r="A27" s="14" t="n">
        <v>23</v>
      </c>
      <c r="B27" s="14" t="inlineStr">
        <is>
          <t>BYU</t>
        </is>
      </c>
      <c r="C27" s="14" t="inlineStr">
        <is>
          <t>Big 12</t>
        </is>
      </c>
      <c r="D27" s="40" t="n">
        <v>12.9</v>
      </c>
      <c r="E27" s="44" t="n">
        <v>-0.2</v>
      </c>
      <c r="F27" s="44" t="n">
        <v>-0.1</v>
      </c>
      <c r="G27" s="45" t="n">
        <v>-2</v>
      </c>
      <c r="H27" s="14" t="n">
        <v>3</v>
      </c>
      <c r="I27" s="40" t="n">
        <v>13.1</v>
      </c>
      <c r="J27" s="40" t="n">
        <v>14.87</v>
      </c>
      <c r="K27" s="14" t="n">
        <v>8</v>
      </c>
      <c r="L27" s="14" t="n"/>
      <c r="M27" s="40" t="n">
        <v>15.33</v>
      </c>
      <c r="N27" s="14" t="n">
        <v>17</v>
      </c>
      <c r="O27" s="40" t="n">
        <v>9.31</v>
      </c>
      <c r="P27" s="47" t="n">
        <v>6.02</v>
      </c>
      <c r="Q27" s="14" t="n">
        <v>21</v>
      </c>
      <c r="R27" s="40" t="n">
        <v>15.3</v>
      </c>
      <c r="S27" s="40" t="n">
        <v>148.9</v>
      </c>
      <c r="T27" s="40" t="n">
        <v>649.36</v>
      </c>
      <c r="U27" s="40" t="n">
        <v>190.31</v>
      </c>
    </row>
    <row r="28">
      <c r="A28" s="14" t="n">
        <v>24</v>
      </c>
      <c r="B28" s="14" t="inlineStr">
        <is>
          <t>South Carolina</t>
        </is>
      </c>
      <c r="C28" s="14" t="inlineStr">
        <is>
          <t>SEC</t>
        </is>
      </c>
      <c r="D28" s="40" t="n">
        <v>12.7</v>
      </c>
      <c r="E28" s="41" t="n">
        <v>1</v>
      </c>
      <c r="F28" s="41" t="n">
        <v>0.2</v>
      </c>
      <c r="G28" s="45" t="n">
        <v>-2</v>
      </c>
      <c r="H28" s="14" t="n">
        <v>4</v>
      </c>
      <c r="I28" s="40" t="n">
        <v>11.7</v>
      </c>
      <c r="J28" s="40" t="n">
        <v>9.27</v>
      </c>
      <c r="K28" s="14" t="n"/>
      <c r="L28" s="14" t="n"/>
      <c r="M28" s="40" t="n">
        <v>8.960000000000001</v>
      </c>
      <c r="N28" s="14" t="n">
        <v>34</v>
      </c>
      <c r="O28" s="40" t="n">
        <v>14.29</v>
      </c>
      <c r="P28" s="43" t="n">
        <v>-5.33</v>
      </c>
      <c r="Q28" s="14" t="n">
        <v>105</v>
      </c>
      <c r="R28" s="40" t="n">
        <v>16.9</v>
      </c>
      <c r="S28" s="40" t="n">
        <v>283.6</v>
      </c>
      <c r="T28" s="40" t="n">
        <v>833.26</v>
      </c>
      <c r="U28" s="40" t="n">
        <v>240.08</v>
      </c>
    </row>
    <row r="29">
      <c r="A29" s="14" t="n">
        <v>25</v>
      </c>
      <c r="B29" s="14" t="inlineStr">
        <is>
          <t>Northwestern</t>
        </is>
      </c>
      <c r="C29" s="14" t="inlineStr">
        <is>
          <t>Big Ten</t>
        </is>
      </c>
      <c r="D29" s="40" t="n">
        <v>12.5</v>
      </c>
      <c r="E29" s="41" t="n">
        <v>11.1</v>
      </c>
      <c r="F29" s="41" t="n">
        <v>3.5</v>
      </c>
      <c r="G29" s="42" t="n">
        <v>8</v>
      </c>
      <c r="H29" s="14" t="n">
        <v>3</v>
      </c>
      <c r="I29" s="40" t="n">
        <v>1.4</v>
      </c>
      <c r="J29" s="40" t="n">
        <v>14.83</v>
      </c>
      <c r="K29" s="14" t="n"/>
      <c r="L29" s="14" t="n"/>
      <c r="M29" s="40" t="n">
        <v>3.51</v>
      </c>
      <c r="N29" s="14" t="n">
        <v>56</v>
      </c>
      <c r="O29" s="40" t="n">
        <v>-4.58</v>
      </c>
      <c r="P29" s="47" t="n">
        <v>8.1</v>
      </c>
      <c r="Q29" s="14" t="n">
        <v>15</v>
      </c>
      <c r="R29" s="40" t="n">
        <v>-8.199999999999999</v>
      </c>
      <c r="S29" s="40" t="n">
        <v>43</v>
      </c>
      <c r="T29" s="40" t="n">
        <v>677.97</v>
      </c>
      <c r="U29" s="40" t="n">
        <v>186.3</v>
      </c>
    </row>
    <row r="30">
      <c r="A30" s="14" t="n">
        <v>26</v>
      </c>
      <c r="B30" s="14" t="inlineStr">
        <is>
          <t>Auburn</t>
        </is>
      </c>
      <c r="C30" s="14" t="inlineStr">
        <is>
          <t>SEC</t>
        </is>
      </c>
      <c r="D30" s="40" t="n">
        <v>12.3</v>
      </c>
      <c r="E30" s="41" t="n">
        <v>0.3</v>
      </c>
      <c r="F30" s="44" t="n">
        <v>-0.1</v>
      </c>
      <c r="G30" s="45" t="n">
        <v>-3</v>
      </c>
      <c r="H30" s="14" t="n">
        <v>5</v>
      </c>
      <c r="I30" s="40" t="n">
        <v>12</v>
      </c>
      <c r="J30" s="40" t="n">
        <v>12.52</v>
      </c>
      <c r="K30" s="14" t="n"/>
      <c r="L30" s="14" t="n"/>
      <c r="M30" s="40" t="n">
        <v>11.08</v>
      </c>
      <c r="N30" s="14" t="n">
        <v>24</v>
      </c>
      <c r="O30" s="40" t="n">
        <v>10.22</v>
      </c>
      <c r="P30" s="47" t="n">
        <v>0.86</v>
      </c>
      <c r="Q30" s="14" t="n">
        <v>51</v>
      </c>
      <c r="R30" s="40" t="n">
        <v>9.5</v>
      </c>
      <c r="S30" s="40" t="n">
        <v>97.59999999999999</v>
      </c>
      <c r="T30" s="40" t="n">
        <v>891.84</v>
      </c>
      <c r="U30" s="40" t="n">
        <v>258.63</v>
      </c>
    </row>
    <row r="31">
      <c r="A31" s="14" t="n">
        <v>27</v>
      </c>
      <c r="B31" s="14" t="inlineStr">
        <is>
          <t>Penn State</t>
        </is>
      </c>
      <c r="C31" s="14" t="inlineStr">
        <is>
          <t>Big Ten</t>
        </is>
      </c>
      <c r="D31" s="40" t="n">
        <v>11.5</v>
      </c>
      <c r="E31" s="44" t="n">
        <v>-2.2</v>
      </c>
      <c r="F31" s="44" t="n">
        <v>-1.8</v>
      </c>
      <c r="G31" s="45" t="n">
        <v>-7</v>
      </c>
      <c r="H31" s="14" t="n">
        <v>5</v>
      </c>
      <c r="I31" s="40" t="n">
        <v>13.7</v>
      </c>
      <c r="J31" s="40" t="n">
        <v>13.74</v>
      </c>
      <c r="K31" s="14" t="n"/>
      <c r="L31" s="14" t="n"/>
      <c r="M31" s="40" t="n">
        <v>15.93</v>
      </c>
      <c r="N31" s="14" t="n">
        <v>16</v>
      </c>
      <c r="O31" s="40" t="n">
        <v>20.74</v>
      </c>
      <c r="P31" s="43" t="n">
        <v>-4.81</v>
      </c>
      <c r="Q31" s="14" t="n">
        <v>101</v>
      </c>
      <c r="R31" s="40" t="n">
        <v>24.6</v>
      </c>
      <c r="S31" s="40" t="n">
        <v>343.3</v>
      </c>
      <c r="T31" s="40" t="n">
        <v>910.42</v>
      </c>
      <c r="U31" s="40" t="n">
        <v>267.43</v>
      </c>
    </row>
    <row r="32">
      <c r="A32" s="14" t="n">
        <v>28</v>
      </c>
      <c r="B32" s="14" t="inlineStr">
        <is>
          <t>Baylor</t>
        </is>
      </c>
      <c r="C32" s="14" t="inlineStr">
        <is>
          <t>Big 12</t>
        </is>
      </c>
      <c r="D32" s="40" t="n">
        <v>10.8</v>
      </c>
      <c r="E32" s="41" t="n">
        <v>4.3</v>
      </c>
      <c r="F32" s="41" t="n">
        <v>3.8</v>
      </c>
      <c r="G32" s="42" t="n">
        <v>15</v>
      </c>
      <c r="H32" s="14" t="n">
        <v>4</v>
      </c>
      <c r="I32" s="40" t="n">
        <v>6.5</v>
      </c>
      <c r="J32" s="40" t="n">
        <v>11.22</v>
      </c>
      <c r="K32" s="14" t="n"/>
      <c r="L32" s="14" t="n"/>
      <c r="M32" s="40" t="n">
        <v>2.97</v>
      </c>
      <c r="N32" s="14" t="n">
        <v>59</v>
      </c>
      <c r="O32" s="40" t="n">
        <v>8.17</v>
      </c>
      <c r="P32" s="43" t="n">
        <v>-5.2</v>
      </c>
      <c r="Q32" s="14" t="n">
        <v>104</v>
      </c>
      <c r="R32" s="40" t="n">
        <v>8.4</v>
      </c>
      <c r="S32" s="40" t="n">
        <v>428</v>
      </c>
      <c r="T32" s="40" t="n">
        <v>726.3</v>
      </c>
      <c r="U32" s="40" t="n">
        <v>202.06</v>
      </c>
    </row>
    <row r="33">
      <c r="A33" s="14" t="n">
        <v>29</v>
      </c>
      <c r="B33" s="14" t="inlineStr">
        <is>
          <t>Iowa</t>
        </is>
      </c>
      <c r="C33" s="14" t="inlineStr">
        <is>
          <t>Big Ten</t>
        </is>
      </c>
      <c r="D33" s="40" t="n">
        <v>10.7</v>
      </c>
      <c r="E33" s="41" t="n">
        <v>0.1</v>
      </c>
      <c r="F33" s="44" t="n">
        <v>-0.2</v>
      </c>
      <c r="G33" s="45" t="n">
        <v>-5</v>
      </c>
      <c r="H33" s="14" t="n">
        <v>4</v>
      </c>
      <c r="I33" s="40" t="n">
        <v>10.6</v>
      </c>
      <c r="J33" s="40" t="n">
        <v>11.91</v>
      </c>
      <c r="K33" s="14" t="n">
        <v>20</v>
      </c>
      <c r="L33" s="14" t="n"/>
      <c r="M33" s="40" t="n">
        <v>15.31</v>
      </c>
      <c r="N33" s="14" t="n">
        <v>18</v>
      </c>
      <c r="O33" s="40" t="n">
        <v>10.81</v>
      </c>
      <c r="P33" s="47" t="n">
        <v>4.49</v>
      </c>
      <c r="Q33" s="14" t="n">
        <v>30</v>
      </c>
      <c r="R33" s="40" t="n">
        <v>15.8</v>
      </c>
      <c r="S33" s="40" t="n">
        <v>126.8</v>
      </c>
      <c r="T33" s="40" t="n">
        <v>710</v>
      </c>
      <c r="U33" s="40" t="n">
        <v>210.77</v>
      </c>
    </row>
    <row r="34">
      <c r="A34" s="14" t="n">
        <v>30</v>
      </c>
      <c r="B34" s="14" t="inlineStr">
        <is>
          <t>Boise State</t>
        </is>
      </c>
      <c r="C34" s="14" t="inlineStr">
        <is>
          <t>Mountain West</t>
        </is>
      </c>
      <c r="D34" s="40" t="n">
        <v>10.7</v>
      </c>
      <c r="E34" s="41" t="n">
        <v>6.7</v>
      </c>
      <c r="F34" s="41" t="n">
        <v>0.9</v>
      </c>
      <c r="G34" s="45" t="n">
        <v>-1</v>
      </c>
      <c r="H34" s="14" t="n">
        <v>4</v>
      </c>
      <c r="I34" s="40" t="n">
        <v>4</v>
      </c>
      <c r="J34" s="40" t="n">
        <v>11.62</v>
      </c>
      <c r="K34" s="14" t="n">
        <v>23</v>
      </c>
      <c r="L34" s="14" t="n"/>
      <c r="M34" s="40" t="n">
        <v>3.59</v>
      </c>
      <c r="N34" s="14" t="n">
        <v>55</v>
      </c>
      <c r="O34" s="40" t="n">
        <v>7.54</v>
      </c>
      <c r="P34" s="43" t="n">
        <v>-3.95</v>
      </c>
      <c r="Q34" s="14" t="n">
        <v>94</v>
      </c>
      <c r="R34" s="40" t="n">
        <v>10.1</v>
      </c>
      <c r="S34" s="40" t="n">
        <v>363</v>
      </c>
      <c r="T34" s="40" t="n">
        <v>610.65</v>
      </c>
      <c r="U34" s="40" t="n">
        <v>181.12</v>
      </c>
    </row>
    <row r="35">
      <c r="A35" s="14" t="n">
        <v>31</v>
      </c>
      <c r="B35" s="14" t="inlineStr">
        <is>
          <t>Michigan</t>
        </is>
      </c>
      <c r="C35" s="14" t="inlineStr">
        <is>
          <t>Big Ten</t>
        </is>
      </c>
      <c r="D35" s="40" t="n">
        <v>9.9</v>
      </c>
      <c r="E35" s="44" t="n">
        <v>-6</v>
      </c>
      <c r="F35" s="44" t="n">
        <v>-2.1</v>
      </c>
      <c r="G35" s="45" t="n">
        <v>-8</v>
      </c>
      <c r="H35" s="14" t="n">
        <v>5</v>
      </c>
      <c r="I35" s="40" t="n">
        <v>15.9</v>
      </c>
      <c r="J35" s="40" t="n">
        <v>10.6</v>
      </c>
      <c r="K35" s="14" t="n"/>
      <c r="L35" s="14" t="n"/>
      <c r="M35" s="40" t="n">
        <v>14.24</v>
      </c>
      <c r="N35" s="14" t="n">
        <v>20</v>
      </c>
      <c r="O35" s="40" t="n">
        <v>11.31</v>
      </c>
      <c r="P35" s="47" t="n">
        <v>2.94</v>
      </c>
      <c r="Q35" s="14" t="n">
        <v>38</v>
      </c>
      <c r="R35" s="40" t="n">
        <v>10.6</v>
      </c>
      <c r="S35" s="40" t="n">
        <v>102.9</v>
      </c>
      <c r="T35" s="40" t="n">
        <v>907.22</v>
      </c>
      <c r="U35" s="40" t="n">
        <v>265.02</v>
      </c>
    </row>
    <row r="36">
      <c r="A36" s="14" t="n">
        <v>32</v>
      </c>
      <c r="B36" s="14" t="inlineStr">
        <is>
          <t>UCLA</t>
        </is>
      </c>
      <c r="C36" s="14" t="inlineStr">
        <is>
          <t>Big Ten</t>
        </is>
      </c>
      <c r="D36" s="40" t="n">
        <v>9.9</v>
      </c>
      <c r="E36" s="41" t="n">
        <v>9.4</v>
      </c>
      <c r="F36" s="48" t="n">
        <v>0</v>
      </c>
      <c r="G36" s="45" t="n">
        <v>-4</v>
      </c>
      <c r="H36" s="14" t="n">
        <v>4</v>
      </c>
      <c r="I36" s="40" t="n">
        <v>0.5</v>
      </c>
      <c r="J36" s="40" t="n">
        <v>10.29</v>
      </c>
      <c r="K36" s="14" t="n">
        <v>21</v>
      </c>
      <c r="L36" s="14" t="n"/>
      <c r="M36" s="40" t="n">
        <v>-2.44</v>
      </c>
      <c r="N36" s="14" t="n">
        <v>74</v>
      </c>
      <c r="O36" s="40" t="n">
        <v>-1.35</v>
      </c>
      <c r="P36" s="43" t="n">
        <v>-1.09</v>
      </c>
      <c r="Q36" s="14" t="n">
        <v>73</v>
      </c>
      <c r="R36" s="40" t="n">
        <v>-1.3</v>
      </c>
      <c r="S36" s="40" t="n">
        <v>76.3</v>
      </c>
      <c r="T36" s="40" t="n">
        <v>766.62</v>
      </c>
      <c r="U36" s="40" t="n">
        <v>185.22</v>
      </c>
    </row>
    <row r="37">
      <c r="A37" s="14" t="n">
        <v>33</v>
      </c>
      <c r="B37" s="14" t="inlineStr">
        <is>
          <t>Arizona</t>
        </is>
      </c>
      <c r="C37" s="14" t="inlineStr">
        <is>
          <t>Big 12</t>
        </is>
      </c>
      <c r="D37" s="40" t="n">
        <v>9.699999999999999</v>
      </c>
      <c r="E37" s="41" t="n">
        <v>2.5</v>
      </c>
      <c r="F37" s="41" t="n">
        <v>2.8</v>
      </c>
      <c r="G37" s="42" t="n">
        <v>11</v>
      </c>
      <c r="H37" s="14" t="n">
        <v>4</v>
      </c>
      <c r="I37" s="40" t="n">
        <v>7.2</v>
      </c>
      <c r="J37" s="40" t="n">
        <v>8.640000000000001</v>
      </c>
      <c r="K37" s="14" t="n"/>
      <c r="L37" s="14" t="n"/>
      <c r="M37" s="40" t="n">
        <v>10.1</v>
      </c>
      <c r="N37" s="14" t="n">
        <v>29</v>
      </c>
      <c r="O37" s="40" t="n">
        <v>0.66</v>
      </c>
      <c r="P37" s="47" t="n">
        <v>9.43</v>
      </c>
      <c r="Q37" s="14" t="n">
        <v>14</v>
      </c>
      <c r="R37" s="40" t="n">
        <v>-2.8</v>
      </c>
      <c r="S37" s="40" t="n">
        <v>199.6</v>
      </c>
      <c r="T37" s="40" t="n">
        <v>651.62</v>
      </c>
      <c r="U37" s="40" t="n">
        <v>198.01</v>
      </c>
    </row>
    <row r="38">
      <c r="A38" s="14" t="n">
        <v>34</v>
      </c>
      <c r="B38" s="14" t="inlineStr">
        <is>
          <t>SMU</t>
        </is>
      </c>
      <c r="C38" s="14" t="inlineStr">
        <is>
          <t>ACC</t>
        </is>
      </c>
      <c r="D38" s="40" t="n">
        <v>9.4</v>
      </c>
      <c r="E38" s="44" t="n">
        <v>-1.7</v>
      </c>
      <c r="F38" s="44" t="n">
        <v>-0.2</v>
      </c>
      <c r="G38" s="45" t="n">
        <v>-4</v>
      </c>
      <c r="H38" s="14" t="n">
        <v>4</v>
      </c>
      <c r="I38" s="40" t="n">
        <v>11.1</v>
      </c>
      <c r="J38" s="40" t="n">
        <v>8.99</v>
      </c>
      <c r="K38" s="14" t="n">
        <v>24</v>
      </c>
      <c r="L38" s="14" t="n"/>
      <c r="M38" s="40" t="n">
        <v>12.49</v>
      </c>
      <c r="N38" s="14" t="n">
        <v>23</v>
      </c>
      <c r="O38" s="40" t="n">
        <v>8.869999999999999</v>
      </c>
      <c r="P38" s="47" t="n">
        <v>3.63</v>
      </c>
      <c r="Q38" s="14" t="n">
        <v>33</v>
      </c>
      <c r="R38" s="40" t="n">
        <v>17.5</v>
      </c>
      <c r="S38" s="40" t="n">
        <v>282.3</v>
      </c>
      <c r="T38" s="40" t="n">
        <v>766.67</v>
      </c>
      <c r="U38" s="40" t="n">
        <v>170.11</v>
      </c>
    </row>
    <row r="39">
      <c r="A39" s="14" t="n">
        <v>35</v>
      </c>
      <c r="B39" s="14" t="inlineStr">
        <is>
          <t>Wake Forest</t>
        </is>
      </c>
      <c r="C39" s="14" t="inlineStr">
        <is>
          <t>ACC</t>
        </is>
      </c>
      <c r="D39" s="40" t="n">
        <v>9.199999999999999</v>
      </c>
      <c r="E39" s="41" t="n">
        <v>5.8</v>
      </c>
      <c r="F39" s="41" t="n">
        <v>4.3</v>
      </c>
      <c r="G39" s="42" t="n">
        <v>15</v>
      </c>
      <c r="H39" s="14" t="n">
        <v>5</v>
      </c>
      <c r="I39" s="40" t="n">
        <v>3.4</v>
      </c>
      <c r="J39" s="40" t="n">
        <v>11.1</v>
      </c>
      <c r="K39" s="14" t="n"/>
      <c r="L39" s="14" t="n"/>
      <c r="M39" s="40" t="n">
        <v>2.07</v>
      </c>
      <c r="N39" s="14" t="n">
        <v>61</v>
      </c>
      <c r="O39" s="40" t="n">
        <v>-2.55</v>
      </c>
      <c r="P39" s="47" t="n">
        <v>4.62</v>
      </c>
      <c r="Q39" s="14" t="n">
        <v>29</v>
      </c>
      <c r="R39" s="40" t="n">
        <v>-5.7</v>
      </c>
      <c r="S39" s="40" t="n">
        <v>97.5</v>
      </c>
      <c r="T39" s="40" t="n">
        <v>627.16</v>
      </c>
      <c r="U39" s="40" t="n">
        <v>185.74</v>
      </c>
    </row>
    <row r="40">
      <c r="A40" s="14" t="n">
        <v>36</v>
      </c>
      <c r="B40" s="14" t="inlineStr">
        <is>
          <t>Houston</t>
        </is>
      </c>
      <c r="C40" s="14" t="inlineStr">
        <is>
          <t>Big 12</t>
        </is>
      </c>
      <c r="D40" s="40" t="n">
        <v>9</v>
      </c>
      <c r="E40" s="41" t="n">
        <v>1.9</v>
      </c>
      <c r="F40" s="41" t="n">
        <v>0.7</v>
      </c>
      <c r="G40" s="45" t="n">
        <v>-3</v>
      </c>
      <c r="H40" s="14" t="n">
        <v>4</v>
      </c>
      <c r="I40" s="40" t="n">
        <v>7.1</v>
      </c>
      <c r="J40" s="40" t="n">
        <v>12.21</v>
      </c>
      <c r="K40" s="14" t="n">
        <v>22</v>
      </c>
      <c r="L40" s="14" t="n"/>
      <c r="M40" s="40" t="n">
        <v>4.41</v>
      </c>
      <c r="N40" s="14" t="n">
        <v>50</v>
      </c>
      <c r="O40" s="40" t="n">
        <v>-3.67</v>
      </c>
      <c r="P40" s="47" t="n">
        <v>8.08</v>
      </c>
      <c r="Q40" s="14" t="n">
        <v>16</v>
      </c>
      <c r="R40" s="40" t="n">
        <v>-8.199999999999999</v>
      </c>
      <c r="S40" s="40" t="n">
        <v>96.59999999999999</v>
      </c>
      <c r="T40" s="40" t="n">
        <v>656.74</v>
      </c>
      <c r="U40" s="40" t="n">
        <v>190.58</v>
      </c>
    </row>
    <row r="41">
      <c r="A41" s="14" t="n">
        <v>37</v>
      </c>
      <c r="B41" s="14" t="inlineStr">
        <is>
          <t>North Carolina</t>
        </is>
      </c>
      <c r="C41" s="14" t="inlineStr">
        <is>
          <t>ACC</t>
        </is>
      </c>
      <c r="D41" s="40" t="n">
        <v>9</v>
      </c>
      <c r="E41" s="41" t="n">
        <v>4.1</v>
      </c>
      <c r="F41" s="41" t="n">
        <v>2</v>
      </c>
      <c r="G41" s="42" t="n">
        <v>6</v>
      </c>
      <c r="H41" s="14" t="n">
        <v>3</v>
      </c>
      <c r="I41" s="40" t="n">
        <v>4.9</v>
      </c>
      <c r="J41" s="40" t="n">
        <v>6.71</v>
      </c>
      <c r="K41" s="14" t="n"/>
      <c r="L41" s="14" t="n"/>
      <c r="M41" s="40" t="n">
        <v>-5.88</v>
      </c>
      <c r="N41" s="14" t="n">
        <v>90</v>
      </c>
      <c r="O41" s="40" t="n">
        <v>5.89</v>
      </c>
      <c r="P41" s="43" t="n">
        <v>-11.77</v>
      </c>
      <c r="Q41" s="14" t="n">
        <v>130</v>
      </c>
      <c r="R41" s="40" t="n">
        <v>5</v>
      </c>
      <c r="S41" s="40" t="n">
        <v>68.5</v>
      </c>
      <c r="T41" s="40" t="n">
        <v>753.2</v>
      </c>
      <c r="U41" s="40" t="n">
        <v>228.62</v>
      </c>
    </row>
    <row r="42">
      <c r="A42" s="14" t="n">
        <v>38</v>
      </c>
      <c r="B42" s="14" t="inlineStr">
        <is>
          <t>Kentucky</t>
        </is>
      </c>
      <c r="C42" s="14" t="inlineStr">
        <is>
          <t>SEC</t>
        </is>
      </c>
      <c r="D42" s="40" t="n">
        <v>8.4</v>
      </c>
      <c r="E42" s="41" t="n">
        <v>3</v>
      </c>
      <c r="F42" s="41" t="n">
        <v>0.7</v>
      </c>
      <c r="G42" s="46" t="n">
        <v>0</v>
      </c>
      <c r="H42" s="14" t="n">
        <v>4</v>
      </c>
      <c r="I42" s="40" t="n">
        <v>5.4</v>
      </c>
      <c r="J42" s="40" t="n">
        <v>10.4</v>
      </c>
      <c r="K42" s="14" t="n"/>
      <c r="L42" s="14" t="n"/>
      <c r="M42" s="40" t="n">
        <v>5.13</v>
      </c>
      <c r="N42" s="14" t="n">
        <v>47</v>
      </c>
      <c r="O42" s="40" t="n">
        <v>6.09</v>
      </c>
      <c r="P42" s="43" t="n">
        <v>-0.96</v>
      </c>
      <c r="Q42" s="14" t="n">
        <v>70</v>
      </c>
      <c r="R42" s="40" t="n">
        <v>5.5</v>
      </c>
      <c r="S42" s="40" t="n">
        <v>71.5</v>
      </c>
      <c r="T42" s="40" t="n">
        <v>763.1799999999999</v>
      </c>
      <c r="U42" s="40" t="n">
        <v>228.36</v>
      </c>
    </row>
    <row r="43">
      <c r="A43" s="14" t="n">
        <v>39</v>
      </c>
      <c r="B43" s="14" t="inlineStr">
        <is>
          <t>Clemson</t>
        </is>
      </c>
      <c r="C43" s="14" t="inlineStr">
        <is>
          <t>ACC</t>
        </is>
      </c>
      <c r="D43" s="40" t="n">
        <v>8.300000000000001</v>
      </c>
      <c r="E43" s="44" t="n">
        <v>-5.1</v>
      </c>
      <c r="F43" s="44" t="n">
        <v>-0.8</v>
      </c>
      <c r="G43" s="45" t="n">
        <v>-7</v>
      </c>
      <c r="H43" s="14" t="n">
        <v>5</v>
      </c>
      <c r="I43" s="40" t="n">
        <v>13.4</v>
      </c>
      <c r="J43" s="40" t="n">
        <v>6.33</v>
      </c>
      <c r="K43" s="14" t="n"/>
      <c r="L43" s="14" t="n"/>
      <c r="M43" s="40" t="n">
        <v>9.449999999999999</v>
      </c>
      <c r="N43" s="14" t="n">
        <v>31</v>
      </c>
      <c r="O43" s="40" t="n">
        <v>14.07</v>
      </c>
      <c r="P43" s="43" t="n">
        <v>-4.62</v>
      </c>
      <c r="Q43" s="14" t="n">
        <v>99</v>
      </c>
      <c r="R43" s="40" t="n">
        <v>13.3</v>
      </c>
      <c r="S43" s="40" t="n">
        <v>374.4</v>
      </c>
      <c r="T43" s="40" t="n">
        <v>918.4299999999999</v>
      </c>
      <c r="U43" s="40" t="n">
        <v>258.42</v>
      </c>
    </row>
    <row r="44">
      <c r="A44" s="14" t="n">
        <v>40</v>
      </c>
      <c r="B44" s="14" t="inlineStr">
        <is>
          <t>Oklahoma State</t>
        </is>
      </c>
      <c r="C44" s="14" t="inlineStr">
        <is>
          <t>Big 12</t>
        </is>
      </c>
      <c r="D44" s="40" t="n">
        <v>7.9</v>
      </c>
      <c r="E44" s="41" t="n">
        <v>4.6</v>
      </c>
      <c r="F44" s="44" t="n">
        <v>-0.2</v>
      </c>
      <c r="G44" s="45" t="n">
        <v>-3</v>
      </c>
      <c r="H44" s="14" t="n">
        <v>3</v>
      </c>
      <c r="I44" s="40" t="n">
        <v>3.3</v>
      </c>
      <c r="J44" s="40" t="n">
        <v>6.8</v>
      </c>
      <c r="K44" s="14" t="n">
        <v>18</v>
      </c>
      <c r="L44" s="14" t="n"/>
      <c r="M44" s="40" t="n">
        <v>-12.12</v>
      </c>
      <c r="N44" s="14" t="n">
        <v>110</v>
      </c>
      <c r="O44" s="40" t="n">
        <v>-0.47</v>
      </c>
      <c r="P44" s="43" t="n">
        <v>-11.65</v>
      </c>
      <c r="Q44" s="14" t="n">
        <v>129</v>
      </c>
      <c r="R44" s="40" t="n">
        <v>-2.6</v>
      </c>
      <c r="S44" s="40" t="n">
        <v>56.1</v>
      </c>
      <c r="T44" s="40" t="n">
        <v>702.74</v>
      </c>
      <c r="U44" s="40" t="n">
        <v>199.79</v>
      </c>
    </row>
    <row r="45">
      <c r="A45" s="14" t="n">
        <v>41</v>
      </c>
      <c r="B45" s="14" t="inlineStr">
        <is>
          <t>Virginia Tech</t>
        </is>
      </c>
      <c r="C45" s="14" t="inlineStr">
        <is>
          <t>ACC</t>
        </is>
      </c>
      <c r="D45" s="40" t="n">
        <v>7.6</v>
      </c>
      <c r="E45" s="41" t="n">
        <v>0.2</v>
      </c>
      <c r="F45" s="41" t="n">
        <v>0.3</v>
      </c>
      <c r="G45" s="45" t="n">
        <v>-2</v>
      </c>
      <c r="H45" s="14" t="n">
        <v>4</v>
      </c>
      <c r="I45" s="40" t="n">
        <v>7.4</v>
      </c>
      <c r="J45" s="40" t="n">
        <v>8.24</v>
      </c>
      <c r="K45" s="14" t="n"/>
      <c r="L45" s="14" t="n"/>
      <c r="M45" s="40" t="n">
        <v>-1.22</v>
      </c>
      <c r="N45" s="14" t="n">
        <v>70</v>
      </c>
      <c r="O45" s="40" t="n">
        <v>7.27</v>
      </c>
      <c r="P45" s="43" t="n">
        <v>-8.49</v>
      </c>
      <c r="Q45" s="14" t="n">
        <v>121</v>
      </c>
      <c r="R45" s="40" t="n">
        <v>10</v>
      </c>
      <c r="S45" s="40" t="n">
        <v>123.6</v>
      </c>
      <c r="T45" s="40" t="n">
        <v>712.1900000000001</v>
      </c>
      <c r="U45" s="40" t="n">
        <v>206.29</v>
      </c>
    </row>
    <row r="46">
      <c r="A46" s="14" t="n">
        <v>42</v>
      </c>
      <c r="B46" s="14" t="inlineStr">
        <is>
          <t>Duke</t>
        </is>
      </c>
      <c r="C46" s="14" t="inlineStr">
        <is>
          <t>ACC</t>
        </is>
      </c>
      <c r="D46" s="40" t="n">
        <v>7.1</v>
      </c>
      <c r="E46" s="41" t="n">
        <v>3.6</v>
      </c>
      <c r="F46" s="44" t="n">
        <v>-1</v>
      </c>
      <c r="G46" s="45" t="n">
        <v>-7</v>
      </c>
      <c r="H46" s="14" t="n">
        <v>3</v>
      </c>
      <c r="I46" s="40" t="n">
        <v>3.5</v>
      </c>
      <c r="J46" s="40" t="n">
        <v>9.6</v>
      </c>
      <c r="K46" s="14" t="n"/>
      <c r="L46" s="14" t="n"/>
      <c r="M46" s="40" t="n">
        <v>6.4</v>
      </c>
      <c r="N46" s="14" t="n">
        <v>43</v>
      </c>
      <c r="O46" s="40" t="n">
        <v>3.87</v>
      </c>
      <c r="P46" s="47" t="n">
        <v>2.53</v>
      </c>
      <c r="Q46" s="14" t="n">
        <v>39</v>
      </c>
      <c r="R46" s="40" t="n">
        <v>5.6</v>
      </c>
      <c r="S46" s="40" t="n">
        <v>65.90000000000001</v>
      </c>
      <c r="T46" s="40" t="n">
        <v>669.1799999999999</v>
      </c>
      <c r="U46" s="40" t="n">
        <v>195.86</v>
      </c>
    </row>
    <row r="47">
      <c r="A47" s="14" t="n">
        <v>43</v>
      </c>
      <c r="B47" s="14" t="inlineStr">
        <is>
          <t>Louisville</t>
        </is>
      </c>
      <c r="C47" s="14" t="inlineStr">
        <is>
          <t>ACC</t>
        </is>
      </c>
      <c r="D47" s="40" t="n">
        <v>7</v>
      </c>
      <c r="E47" s="44" t="n">
        <v>-2.5</v>
      </c>
      <c r="F47" s="44" t="n">
        <v>-0.1</v>
      </c>
      <c r="G47" s="45" t="n">
        <v>-2</v>
      </c>
      <c r="H47" s="14" t="n">
        <v>4</v>
      </c>
      <c r="I47" s="40" t="n">
        <v>9.5</v>
      </c>
      <c r="J47" s="40" t="n">
        <v>9.84</v>
      </c>
      <c r="K47" s="14" t="n"/>
      <c r="L47" s="14" t="n"/>
      <c r="M47" s="40" t="n">
        <v>10.15</v>
      </c>
      <c r="N47" s="14" t="n">
        <v>28</v>
      </c>
      <c r="O47" s="40" t="n">
        <v>8.68</v>
      </c>
      <c r="P47" s="47" t="n">
        <v>1.47</v>
      </c>
      <c r="Q47" s="14" t="n">
        <v>48</v>
      </c>
      <c r="R47" s="40" t="n">
        <v>13.6</v>
      </c>
      <c r="S47" s="40" t="n">
        <v>192.9</v>
      </c>
      <c r="T47" s="40" t="n">
        <v>700.77</v>
      </c>
      <c r="U47" s="40" t="n">
        <v>193.8</v>
      </c>
    </row>
    <row r="48">
      <c r="A48" s="14" t="n">
        <v>44</v>
      </c>
      <c r="B48" s="14" t="inlineStr">
        <is>
          <t>Kansas</t>
        </is>
      </c>
      <c r="C48" s="14" t="inlineStr">
        <is>
          <t>Big 12</t>
        </is>
      </c>
      <c r="D48" s="40" t="n">
        <v>6.8</v>
      </c>
      <c r="E48" s="41" t="n">
        <v>4</v>
      </c>
      <c r="F48" s="41" t="n">
        <v>5</v>
      </c>
      <c r="G48" s="42" t="n">
        <v>15</v>
      </c>
      <c r="H48" s="14" t="n">
        <v>3</v>
      </c>
      <c r="I48" s="40" t="n">
        <v>2.8</v>
      </c>
      <c r="J48" s="40" t="n">
        <v>5.19</v>
      </c>
      <c r="K48" s="14" t="n"/>
      <c r="L48" s="14" t="n"/>
      <c r="M48" s="40" t="n">
        <v>4.37</v>
      </c>
      <c r="N48" s="14" t="n">
        <v>51</v>
      </c>
      <c r="O48" s="40" t="n">
        <v>1.42</v>
      </c>
      <c r="P48" s="47" t="n">
        <v>2.95</v>
      </c>
      <c r="Q48" s="14" t="n">
        <v>37</v>
      </c>
      <c r="R48" s="40" t="n">
        <v>4.9</v>
      </c>
      <c r="S48" s="40" t="n">
        <v>197.2</v>
      </c>
      <c r="T48" s="40" t="n">
        <v>705.3200000000001</v>
      </c>
      <c r="U48" s="40" t="n">
        <v>164.38</v>
      </c>
    </row>
    <row r="49">
      <c r="A49" s="14" t="n">
        <v>45</v>
      </c>
      <c r="B49" s="14" t="inlineStr">
        <is>
          <t>TCU</t>
        </is>
      </c>
      <c r="C49" s="14" t="inlineStr">
        <is>
          <t>Big 12</t>
        </is>
      </c>
      <c r="D49" s="40" t="n">
        <v>6.3</v>
      </c>
      <c r="E49" s="44" t="n">
        <v>-0.1</v>
      </c>
      <c r="F49" s="41" t="n">
        <v>0.6</v>
      </c>
      <c r="G49" s="42" t="n">
        <v>1</v>
      </c>
      <c r="H49" s="14" t="n">
        <v>4</v>
      </c>
      <c r="I49" s="40" t="n">
        <v>6.4</v>
      </c>
      <c r="J49" s="40" t="n">
        <v>6.49</v>
      </c>
      <c r="K49" s="14" t="n"/>
      <c r="L49" s="14" t="n"/>
      <c r="M49" s="40" t="n">
        <v>9.43</v>
      </c>
      <c r="N49" s="14" t="n">
        <v>32</v>
      </c>
      <c r="O49" s="40" t="n">
        <v>10.05</v>
      </c>
      <c r="P49" s="43" t="n">
        <v>-0.62</v>
      </c>
      <c r="Q49" s="14" t="n">
        <v>67</v>
      </c>
      <c r="R49" s="40" t="n">
        <v>10.8</v>
      </c>
      <c r="S49" s="40" t="n">
        <v>331.9</v>
      </c>
      <c r="T49" s="40" t="n">
        <v>745.01</v>
      </c>
      <c r="U49" s="40" t="n">
        <v>218.2</v>
      </c>
    </row>
    <row r="50">
      <c r="A50" s="14" t="n">
        <v>46</v>
      </c>
      <c r="B50" s="14" t="inlineStr">
        <is>
          <t>Kansas State</t>
        </is>
      </c>
      <c r="C50" s="14" t="inlineStr">
        <is>
          <t>Big 12</t>
        </is>
      </c>
      <c r="D50" s="40" t="n">
        <v>6.3</v>
      </c>
      <c r="E50" s="41" t="n">
        <v>1.2</v>
      </c>
      <c r="F50" s="44" t="n">
        <v>-0.9</v>
      </c>
      <c r="G50" s="45" t="n">
        <v>-6</v>
      </c>
      <c r="H50" s="14" t="n">
        <v>3</v>
      </c>
      <c r="I50" s="40" t="n">
        <v>5.1</v>
      </c>
      <c r="J50" s="40" t="n">
        <v>8.82</v>
      </c>
      <c r="K50" s="14" t="n"/>
      <c r="L50" s="14" t="n"/>
      <c r="M50" s="40" t="n">
        <v>7.78</v>
      </c>
      <c r="N50" s="14" t="n">
        <v>38</v>
      </c>
      <c r="O50" s="40" t="n">
        <v>10.31</v>
      </c>
      <c r="P50" s="43" t="n">
        <v>-2.53</v>
      </c>
      <c r="Q50" s="14" t="n">
        <v>86</v>
      </c>
      <c r="R50" s="40" t="n">
        <v>14.1</v>
      </c>
      <c r="S50" s="40" t="n">
        <v>349.1</v>
      </c>
      <c r="T50" s="40" t="n">
        <v>705.85</v>
      </c>
      <c r="U50" s="40" t="n">
        <v>196.76</v>
      </c>
    </row>
    <row r="51">
      <c r="A51" s="14" t="n">
        <v>47</v>
      </c>
      <c r="B51" s="14" t="inlineStr">
        <is>
          <t>Vanderbilt</t>
        </is>
      </c>
      <c r="C51" s="14" t="inlineStr">
        <is>
          <t>SEC</t>
        </is>
      </c>
      <c r="D51" s="40" t="n">
        <v>6</v>
      </c>
      <c r="E51" s="44" t="n">
        <v>-3</v>
      </c>
      <c r="F51" s="41" t="n">
        <v>0.3</v>
      </c>
      <c r="G51" s="46" t="n">
        <v>0</v>
      </c>
      <c r="H51" s="14" t="n">
        <v>4</v>
      </c>
      <c r="I51" s="40" t="n">
        <v>9</v>
      </c>
      <c r="J51" s="40" t="n">
        <v>4.85</v>
      </c>
      <c r="K51" s="14" t="n"/>
      <c r="L51" s="14" t="n"/>
      <c r="M51" s="40" t="n">
        <v>17.05</v>
      </c>
      <c r="N51" s="14" t="n">
        <v>14</v>
      </c>
      <c r="O51" s="40" t="n">
        <v>5.34</v>
      </c>
      <c r="P51" s="47" t="n">
        <v>11.71</v>
      </c>
      <c r="Q51" s="14" t="n">
        <v>10</v>
      </c>
      <c r="R51" s="40" t="n">
        <v>4.9</v>
      </c>
      <c r="S51" s="40" t="n">
        <v>318.7</v>
      </c>
      <c r="T51" s="40" t="n">
        <v>685.42</v>
      </c>
      <c r="U51" s="40" t="n">
        <v>197.08</v>
      </c>
    </row>
    <row r="52">
      <c r="A52" s="14" t="n">
        <v>48</v>
      </c>
      <c r="B52" s="14" t="inlineStr">
        <is>
          <t>Virginia</t>
        </is>
      </c>
      <c r="C52" s="14" t="inlineStr">
        <is>
          <t>ACC</t>
        </is>
      </c>
      <c r="D52" s="40" t="n">
        <v>5.4</v>
      </c>
      <c r="E52" s="44" t="n">
        <v>-2.5</v>
      </c>
      <c r="F52" s="44" t="n">
        <v>-4.2</v>
      </c>
      <c r="G52" s="45" t="n">
        <v>-20</v>
      </c>
      <c r="H52" s="14" t="n">
        <v>4</v>
      </c>
      <c r="I52" s="40" t="n">
        <v>7.9</v>
      </c>
      <c r="J52" s="40" t="n">
        <v>7.23</v>
      </c>
      <c r="K52" s="14" t="n"/>
      <c r="L52" s="14" t="n"/>
      <c r="M52" s="40" t="n">
        <v>8.25</v>
      </c>
      <c r="N52" s="14" t="n">
        <v>36</v>
      </c>
      <c r="O52" s="40" t="n">
        <v>-3.45</v>
      </c>
      <c r="P52" s="47" t="n">
        <v>11.7</v>
      </c>
      <c r="Q52" s="14" t="n">
        <v>11</v>
      </c>
      <c r="R52" s="40" t="n">
        <v>-5.1</v>
      </c>
      <c r="S52" s="40" t="n">
        <v>88.40000000000001</v>
      </c>
      <c r="T52" s="40" t="n">
        <v>666.74</v>
      </c>
      <c r="U52" s="40" t="n">
        <v>175.76</v>
      </c>
    </row>
    <row r="53">
      <c r="A53" s="14" t="n">
        <v>49</v>
      </c>
      <c r="B53" s="14" t="inlineStr">
        <is>
          <t>New Mexico</t>
        </is>
      </c>
      <c r="C53" s="14" t="inlineStr">
        <is>
          <t>Mountain West</t>
        </is>
      </c>
      <c r="D53" s="40" t="n">
        <v>5.4</v>
      </c>
      <c r="E53" s="41" t="n">
        <v>8.9</v>
      </c>
      <c r="F53" s="41" t="n">
        <v>3.5</v>
      </c>
      <c r="G53" s="42" t="n">
        <v>9</v>
      </c>
      <c r="H53" s="14" t="n">
        <v>4</v>
      </c>
      <c r="I53" s="40" t="n">
        <v>-3.5</v>
      </c>
      <c r="J53" s="40" t="n">
        <v>9.199999999999999</v>
      </c>
      <c r="K53" s="14" t="n"/>
      <c r="L53" s="14" t="n"/>
      <c r="M53" s="40" t="n">
        <v>-2.69</v>
      </c>
      <c r="N53" s="14" t="n">
        <v>77</v>
      </c>
      <c r="O53" s="40" t="n">
        <v>-17.97</v>
      </c>
      <c r="P53" s="47" t="n">
        <v>15.28</v>
      </c>
      <c r="Q53" s="14" t="n">
        <v>4</v>
      </c>
      <c r="R53" s="40" t="n">
        <v>-14.8</v>
      </c>
      <c r="S53" s="40" t="n">
        <v>12.5</v>
      </c>
      <c r="T53" s="40" t="n">
        <v>378.8</v>
      </c>
      <c r="U53" s="40" t="n">
        <v>54.3</v>
      </c>
    </row>
    <row r="54">
      <c r="A54" s="14" t="n">
        <v>50</v>
      </c>
      <c r="B54" s="14" t="inlineStr">
        <is>
          <t>Iowa State</t>
        </is>
      </c>
      <c r="C54" s="14" t="inlineStr">
        <is>
          <t>Big 12</t>
        </is>
      </c>
      <c r="D54" s="40" t="n">
        <v>5.1</v>
      </c>
      <c r="E54" s="41" t="n">
        <v>6</v>
      </c>
      <c r="F54" s="44" t="n">
        <v>-0.5</v>
      </c>
      <c r="G54" s="45" t="n">
        <v>-2</v>
      </c>
      <c r="H54" s="14" t="n">
        <v>4</v>
      </c>
      <c r="I54" s="40" t="n">
        <v>-0.9</v>
      </c>
      <c r="J54" s="40" t="n">
        <v>4.39</v>
      </c>
      <c r="K54" s="14" t="n"/>
      <c r="L54" s="14" t="n"/>
      <c r="M54" s="40" t="n">
        <v>8.630000000000001</v>
      </c>
      <c r="N54" s="14" t="n">
        <v>35</v>
      </c>
      <c r="O54" s="40" t="n">
        <v>8.57</v>
      </c>
      <c r="P54" s="47" t="n">
        <v>0.05</v>
      </c>
      <c r="Q54" s="14" t="n">
        <v>62</v>
      </c>
      <c r="R54" s="40" t="n">
        <v>10.3</v>
      </c>
      <c r="S54" s="40" t="n">
        <v>299.9</v>
      </c>
      <c r="T54" s="40" t="n">
        <v>648.9299999999999</v>
      </c>
      <c r="U54" s="40" t="n">
        <v>199.74</v>
      </c>
    </row>
    <row r="55">
      <c r="A55" s="14" t="n">
        <v>51</v>
      </c>
      <c r="B55" s="14" t="inlineStr">
        <is>
          <t>Pittsburgh</t>
        </is>
      </c>
      <c r="C55" s="14" t="inlineStr">
        <is>
          <t>ACC</t>
        </is>
      </c>
      <c r="D55" s="40" t="n">
        <v>4.9</v>
      </c>
      <c r="E55" s="44" t="n">
        <v>-1.7</v>
      </c>
      <c r="F55" s="44" t="n">
        <v>-1.6</v>
      </c>
      <c r="G55" s="45" t="n">
        <v>-6</v>
      </c>
      <c r="H55" s="14" t="n">
        <v>4</v>
      </c>
      <c r="I55" s="40" t="n">
        <v>6.6</v>
      </c>
      <c r="J55" s="40" t="n">
        <v>13.09</v>
      </c>
      <c r="K55" s="14" t="n">
        <v>25</v>
      </c>
      <c r="L55" s="14" t="n"/>
      <c r="M55" s="40" t="n">
        <v>7.66</v>
      </c>
      <c r="N55" s="14" t="n">
        <v>39</v>
      </c>
      <c r="O55" s="40" t="n">
        <v>4.26</v>
      </c>
      <c r="P55" s="47" t="n">
        <v>3.4</v>
      </c>
      <c r="Q55" s="14" t="n">
        <v>34</v>
      </c>
      <c r="R55" s="40" t="n">
        <v>4.9</v>
      </c>
      <c r="S55" s="40" t="n">
        <v>274.7</v>
      </c>
      <c r="T55" s="40" t="n">
        <v>681.21</v>
      </c>
      <c r="U55" s="40" t="n">
        <v>188.2</v>
      </c>
    </row>
    <row r="56">
      <c r="A56" s="14" t="n">
        <v>52</v>
      </c>
      <c r="B56" s="14" t="inlineStr">
        <is>
          <t>James Madison</t>
        </is>
      </c>
      <c r="C56" s="14" t="inlineStr">
        <is>
          <t>Sun Belt</t>
        </is>
      </c>
      <c r="D56" s="40" t="n">
        <v>4.3</v>
      </c>
      <c r="E56" s="41" t="n">
        <v>6.3</v>
      </c>
      <c r="F56" s="41" t="n">
        <v>0.1</v>
      </c>
      <c r="G56" s="46" t="n">
        <v>0</v>
      </c>
      <c r="H56" s="14" t="n">
        <v>4</v>
      </c>
      <c r="I56" s="40" t="n">
        <v>-2</v>
      </c>
      <c r="J56" s="40" t="n">
        <v>6.42</v>
      </c>
      <c r="K56" s="14" t="n"/>
      <c r="L56" s="14" t="n"/>
      <c r="M56" s="40" t="n">
        <v>10.29</v>
      </c>
      <c r="N56" s="14" t="n">
        <v>27</v>
      </c>
      <c r="O56" s="40" t="n">
        <v>-2.67</v>
      </c>
      <c r="P56" s="47" t="n">
        <v>12.97</v>
      </c>
      <c r="Q56" s="14" t="n">
        <v>7</v>
      </c>
      <c r="R56" s="40" t="n">
        <v>7.5</v>
      </c>
      <c r="S56" s="40" t="n">
        <v>214.9</v>
      </c>
      <c r="T56" s="40" t="n">
        <v>459.53</v>
      </c>
      <c r="U56" s="40" t="n">
        <v>81.92</v>
      </c>
    </row>
    <row r="57">
      <c r="A57" s="14" t="n">
        <v>53</v>
      </c>
      <c r="B57" s="14" t="inlineStr">
        <is>
          <t>Memphis</t>
        </is>
      </c>
      <c r="C57" s="14" t="inlineStr">
        <is>
          <t>American Athletic</t>
        </is>
      </c>
      <c r="D57" s="40" t="n">
        <v>3.9</v>
      </c>
      <c r="E57" s="41" t="n">
        <v>5.8</v>
      </c>
      <c r="F57" s="41" t="n">
        <v>4.5</v>
      </c>
      <c r="G57" s="42" t="n">
        <v>14</v>
      </c>
      <c r="H57" s="14" t="n">
        <v>4</v>
      </c>
      <c r="I57" s="40" t="n">
        <v>-1.9</v>
      </c>
      <c r="J57" s="40" t="n">
        <v>3.64</v>
      </c>
      <c r="K57" s="14" t="n"/>
      <c r="L57" s="14" t="n"/>
      <c r="M57" s="40" t="n">
        <v>3.42</v>
      </c>
      <c r="N57" s="14" t="n">
        <v>57</v>
      </c>
      <c r="O57" s="40" t="n">
        <v>4.91</v>
      </c>
      <c r="P57" s="43" t="n">
        <v>-1.48</v>
      </c>
      <c r="Q57" s="14" t="n">
        <v>77</v>
      </c>
      <c r="R57" s="40" t="n">
        <v>9.6</v>
      </c>
      <c r="S57" s="40" t="n">
        <v>66.7</v>
      </c>
      <c r="T57" s="40" t="n">
        <v>668.63</v>
      </c>
      <c r="U57" s="40" t="n">
        <v>183.3</v>
      </c>
    </row>
    <row r="58">
      <c r="A58" s="14" t="n">
        <v>54</v>
      </c>
      <c r="B58" s="14" t="inlineStr">
        <is>
          <t>Illinois</t>
        </is>
      </c>
      <c r="C58" s="14" t="inlineStr">
        <is>
          <t>Big Ten</t>
        </is>
      </c>
      <c r="D58" s="40" t="n">
        <v>3.3</v>
      </c>
      <c r="E58" s="44" t="n">
        <v>-3</v>
      </c>
      <c r="F58" s="44" t="n">
        <v>-1.9</v>
      </c>
      <c r="G58" s="45" t="n">
        <v>-5</v>
      </c>
      <c r="H58" s="14" t="n">
        <v>4</v>
      </c>
      <c r="I58" s="40" t="n">
        <v>6.3</v>
      </c>
      <c r="J58" s="40" t="n">
        <v>4.66</v>
      </c>
      <c r="K58" s="14" t="n"/>
      <c r="L58" s="14" t="n"/>
      <c r="M58" s="40" t="n">
        <v>10</v>
      </c>
      <c r="N58" s="14" t="n">
        <v>30</v>
      </c>
      <c r="O58" s="40" t="n">
        <v>7.78</v>
      </c>
      <c r="P58" s="47" t="n">
        <v>2.22</v>
      </c>
      <c r="Q58" s="14" t="n">
        <v>43</v>
      </c>
      <c r="R58" s="40" t="n">
        <v>9.6</v>
      </c>
      <c r="S58" s="40" t="n">
        <v>251.6</v>
      </c>
      <c r="T58" s="40" t="n">
        <v>662.13</v>
      </c>
      <c r="U58" s="40" t="n">
        <v>199.96</v>
      </c>
    </row>
    <row r="59">
      <c r="A59" s="14" t="n">
        <v>55</v>
      </c>
      <c r="B59" s="14" t="inlineStr">
        <is>
          <t>Washington</t>
        </is>
      </c>
      <c r="C59" s="14" t="inlineStr">
        <is>
          <t>Big Ten</t>
        </is>
      </c>
      <c r="D59" s="40" t="n">
        <v>3.2</v>
      </c>
      <c r="E59" s="44" t="n">
        <v>-6.7</v>
      </c>
      <c r="F59" s="41" t="n">
        <v>1.4</v>
      </c>
      <c r="G59" s="42" t="n">
        <v>3</v>
      </c>
      <c r="H59" s="14" t="n">
        <v>4</v>
      </c>
      <c r="I59" s="40" t="n">
        <v>9.9</v>
      </c>
      <c r="J59" s="40" t="n">
        <v>4.98</v>
      </c>
      <c r="K59" s="14" t="n"/>
      <c r="L59" s="14" t="n"/>
      <c r="M59" s="40" t="n">
        <v>14.01</v>
      </c>
      <c r="N59" s="14" t="n">
        <v>21</v>
      </c>
      <c r="O59" s="40" t="n">
        <v>3.37</v>
      </c>
      <c r="P59" s="47" t="n">
        <v>10.64</v>
      </c>
      <c r="Q59" s="14" t="n">
        <v>12</v>
      </c>
      <c r="R59" s="40" t="n">
        <v>3.1</v>
      </c>
      <c r="S59" s="40" t="n">
        <v>206.8</v>
      </c>
      <c r="T59" s="40" t="n">
        <v>720.5599999999999</v>
      </c>
      <c r="U59" s="40" t="n">
        <v>197.63</v>
      </c>
    </row>
    <row r="60">
      <c r="A60" s="14" t="n">
        <v>56</v>
      </c>
      <c r="B60" s="14" t="inlineStr">
        <is>
          <t>UCF</t>
        </is>
      </c>
      <c r="C60" s="14" t="inlineStr">
        <is>
          <t>Big 12</t>
        </is>
      </c>
      <c r="D60" s="40" t="n">
        <v>2.9</v>
      </c>
      <c r="E60" s="41" t="n">
        <v>0.8</v>
      </c>
      <c r="F60" s="41" t="n">
        <v>0.3</v>
      </c>
      <c r="G60" s="45" t="n">
        <v>-2</v>
      </c>
      <c r="H60" s="14" t="n">
        <v>4</v>
      </c>
      <c r="I60" s="40" t="n">
        <v>2.1</v>
      </c>
      <c r="J60" s="40" t="n">
        <v>6.75</v>
      </c>
      <c r="K60" s="14" t="n"/>
      <c r="L60" s="14" t="n"/>
      <c r="M60" s="40" t="n">
        <v>-0.77</v>
      </c>
      <c r="N60" s="14" t="n">
        <v>69</v>
      </c>
      <c r="O60" s="40" t="n">
        <v>1.53</v>
      </c>
      <c r="P60" s="43" t="n">
        <v>-2.3</v>
      </c>
      <c r="Q60" s="14" t="n">
        <v>82</v>
      </c>
      <c r="R60" s="40" t="n">
        <v>2.8</v>
      </c>
      <c r="S60" s="40" t="n">
        <v>37.9</v>
      </c>
      <c r="T60" s="40" t="n">
        <v>709.99</v>
      </c>
      <c r="U60" s="40" t="n">
        <v>191.84</v>
      </c>
    </row>
    <row r="61">
      <c r="A61" s="14" t="n">
        <v>57</v>
      </c>
      <c r="B61" s="14" t="inlineStr">
        <is>
          <t>Minnesota</t>
        </is>
      </c>
      <c r="C61" s="14" t="inlineStr">
        <is>
          <t>Big Ten</t>
        </is>
      </c>
      <c r="D61" s="40" t="n">
        <v>2.5</v>
      </c>
      <c r="E61" s="41" t="n">
        <v>1.9</v>
      </c>
      <c r="F61" s="41" t="n">
        <v>1.8</v>
      </c>
      <c r="G61" s="42" t="n">
        <v>5</v>
      </c>
      <c r="H61" s="14" t="n">
        <v>4</v>
      </c>
      <c r="I61" s="40" t="n">
        <v>0.6</v>
      </c>
      <c r="J61" s="40" t="n">
        <v>2.98</v>
      </c>
      <c r="K61" s="14" t="n"/>
      <c r="L61" s="14" t="n"/>
      <c r="M61" s="40" t="n">
        <v>1.07</v>
      </c>
      <c r="N61" s="14" t="n">
        <v>65</v>
      </c>
      <c r="O61" s="40" t="n">
        <v>6.98</v>
      </c>
      <c r="P61" s="43" t="n">
        <v>-5.91</v>
      </c>
      <c r="Q61" s="14" t="n">
        <v>110</v>
      </c>
      <c r="R61" s="40" t="n">
        <v>10.4</v>
      </c>
      <c r="S61" s="40" t="n">
        <v>119</v>
      </c>
      <c r="T61" s="40" t="n">
        <v>711.04</v>
      </c>
      <c r="U61" s="40" t="n">
        <v>200.79</v>
      </c>
    </row>
    <row r="62">
      <c r="A62" s="14" t="n">
        <v>58</v>
      </c>
      <c r="B62" s="14" t="inlineStr">
        <is>
          <t>Michigan State</t>
        </is>
      </c>
      <c r="C62" s="14" t="inlineStr">
        <is>
          <t>Big Ten</t>
        </is>
      </c>
      <c r="D62" s="40" t="n">
        <v>2.4</v>
      </c>
      <c r="E62" s="41" t="n">
        <v>2.1</v>
      </c>
      <c r="F62" s="44" t="n">
        <v>-2</v>
      </c>
      <c r="G62" s="45" t="n">
        <v>-7</v>
      </c>
      <c r="H62" s="14" t="n">
        <v>5</v>
      </c>
      <c r="I62" s="40" t="n">
        <v>0.3</v>
      </c>
      <c r="J62" s="40" t="n">
        <v>1.42</v>
      </c>
      <c r="K62" s="14" t="n"/>
      <c r="L62" s="14" t="n"/>
      <c r="M62" s="40" t="n">
        <v>0.84</v>
      </c>
      <c r="N62" s="14" t="n">
        <v>66</v>
      </c>
      <c r="O62" s="40" t="n">
        <v>0.51</v>
      </c>
      <c r="P62" s="47" t="n">
        <v>0.33</v>
      </c>
      <c r="Q62" s="14" t="n">
        <v>57</v>
      </c>
      <c r="R62" s="40" t="n">
        <v>-4.6</v>
      </c>
      <c r="S62" s="40" t="n">
        <v>207.2</v>
      </c>
      <c r="T62" s="40" t="n">
        <v>717.42</v>
      </c>
      <c r="U62" s="40" t="n">
        <v>211.58</v>
      </c>
    </row>
    <row r="63">
      <c r="A63" s="14" t="n">
        <v>59</v>
      </c>
      <c r="B63" s="14" t="inlineStr">
        <is>
          <t>Colorado</t>
        </is>
      </c>
      <c r="C63" s="14" t="inlineStr">
        <is>
          <t>Big 12</t>
        </is>
      </c>
      <c r="D63" s="40" t="n">
        <v>1.6</v>
      </c>
      <c r="E63" s="44" t="n">
        <v>-2.9</v>
      </c>
      <c r="F63" s="41" t="n">
        <v>1.5</v>
      </c>
      <c r="G63" s="42" t="n">
        <v>5</v>
      </c>
      <c r="H63" s="14" t="n">
        <v>4</v>
      </c>
      <c r="I63" s="40" t="n">
        <v>4.5</v>
      </c>
      <c r="J63" s="40" t="n">
        <v>-0.5</v>
      </c>
      <c r="K63" s="14" t="n"/>
      <c r="L63" s="14" t="n"/>
      <c r="M63" s="40" t="n">
        <v>-2.68</v>
      </c>
      <c r="N63" s="14" t="n">
        <v>76</v>
      </c>
      <c r="O63" s="40" t="n">
        <v>4.48</v>
      </c>
      <c r="P63" s="43" t="n">
        <v>-7.16</v>
      </c>
      <c r="Q63" s="14" t="n">
        <v>114</v>
      </c>
      <c r="R63" s="40" t="n">
        <v>8.1</v>
      </c>
      <c r="S63" s="40" t="n">
        <v>38.1</v>
      </c>
      <c r="T63" s="40" t="n">
        <v>755.2</v>
      </c>
      <c r="U63" s="40" t="n">
        <v>196.56</v>
      </c>
    </row>
    <row r="64">
      <c r="A64" s="14" t="n">
        <v>60</v>
      </c>
      <c r="B64" s="14" t="inlineStr">
        <is>
          <t>Arkansas</t>
        </is>
      </c>
      <c r="C64" s="14" t="inlineStr">
        <is>
          <t>SEC</t>
        </is>
      </c>
      <c r="D64" s="40" t="n">
        <v>1.2</v>
      </c>
      <c r="E64" s="44" t="n">
        <v>-3.2</v>
      </c>
      <c r="F64" s="44" t="n">
        <v>-1.2</v>
      </c>
      <c r="G64" s="45" t="n">
        <v>-4</v>
      </c>
      <c r="H64" s="14" t="n">
        <v>4</v>
      </c>
      <c r="I64" s="40" t="n">
        <v>4.4</v>
      </c>
      <c r="J64" s="40" t="n">
        <v>0.77</v>
      </c>
      <c r="K64" s="14" t="n"/>
      <c r="L64" s="14" t="n"/>
      <c r="M64" s="40" t="n">
        <v>6.6</v>
      </c>
      <c r="N64" s="14" t="n">
        <v>42</v>
      </c>
      <c r="O64" s="40" t="n">
        <v>9.25</v>
      </c>
      <c r="P64" s="43" t="n">
        <v>-2.65</v>
      </c>
      <c r="Q64" s="14" t="n">
        <v>87</v>
      </c>
      <c r="R64" s="40" t="n">
        <v>11</v>
      </c>
      <c r="S64" s="40" t="n">
        <v>204.1</v>
      </c>
      <c r="T64" s="40" t="n">
        <v>772.64</v>
      </c>
      <c r="U64" s="40" t="n">
        <v>220.59</v>
      </c>
    </row>
    <row r="65">
      <c r="A65" s="14" t="n">
        <v>61</v>
      </c>
      <c r="B65" s="14" t="inlineStr">
        <is>
          <t>NC State</t>
        </is>
      </c>
      <c r="C65" s="14" t="inlineStr">
        <is>
          <t>ACC</t>
        </is>
      </c>
      <c r="D65" s="40" t="n">
        <v>1.2</v>
      </c>
      <c r="E65" s="44" t="n">
        <v>-2.5</v>
      </c>
      <c r="F65" s="44" t="n">
        <v>-0.2</v>
      </c>
      <c r="G65" s="45" t="n">
        <v>-1</v>
      </c>
      <c r="H65" s="14" t="n">
        <v>4</v>
      </c>
      <c r="I65" s="40" t="n">
        <v>3.7</v>
      </c>
      <c r="J65" s="40" t="n">
        <v>3.35</v>
      </c>
      <c r="K65" s="14" t="n"/>
      <c r="L65" s="14" t="n"/>
      <c r="M65" s="40" t="n">
        <v>5.21</v>
      </c>
      <c r="N65" s="14" t="n">
        <v>46</v>
      </c>
      <c r="O65" s="40" t="n">
        <v>5.36</v>
      </c>
      <c r="P65" s="43" t="n">
        <v>-0.14</v>
      </c>
      <c r="Q65" s="14" t="n">
        <v>64</v>
      </c>
      <c r="R65" s="40" t="n">
        <v>3.9</v>
      </c>
      <c r="S65" s="40" t="n">
        <v>336</v>
      </c>
      <c r="T65" s="40" t="n">
        <v>707.51</v>
      </c>
      <c r="U65" s="40" t="n">
        <v>203.65</v>
      </c>
    </row>
    <row r="66">
      <c r="A66" s="14" t="n">
        <v>62</v>
      </c>
      <c r="B66" s="14" t="inlineStr">
        <is>
          <t>Georgia Tech</t>
        </is>
      </c>
      <c r="C66" s="14" t="inlineStr">
        <is>
          <t>ACC</t>
        </is>
      </c>
      <c r="D66" s="40" t="n">
        <v>0.4</v>
      </c>
      <c r="E66" s="44" t="n">
        <v>-3.8</v>
      </c>
      <c r="F66" s="44" t="n">
        <v>-0.4</v>
      </c>
      <c r="G66" s="45" t="n">
        <v>-1</v>
      </c>
      <c r="H66" s="14" t="n">
        <v>3</v>
      </c>
      <c r="I66" s="40" t="n">
        <v>4.2</v>
      </c>
      <c r="J66" s="40" t="n">
        <v>-0.47</v>
      </c>
      <c r="K66" s="14" t="n"/>
      <c r="L66" s="14" t="n"/>
      <c r="M66" s="40" t="n">
        <v>7.62</v>
      </c>
      <c r="N66" s="14" t="n">
        <v>40</v>
      </c>
      <c r="O66" s="40" t="n">
        <v>4.37</v>
      </c>
      <c r="P66" s="47" t="n">
        <v>3.26</v>
      </c>
      <c r="Q66" s="14" t="n">
        <v>36</v>
      </c>
      <c r="R66" s="40" t="n">
        <v>1.9</v>
      </c>
      <c r="S66" s="40" t="n">
        <v>323.2</v>
      </c>
      <c r="T66" s="40" t="n">
        <v>715.5599999999999</v>
      </c>
      <c r="U66" s="40" t="n">
        <v>206.19</v>
      </c>
    </row>
    <row r="67">
      <c r="A67" s="14" t="n">
        <v>63</v>
      </c>
      <c r="B67" s="14" t="inlineStr">
        <is>
          <t>West Virginia</t>
        </is>
      </c>
      <c r="C67" s="14" t="inlineStr">
        <is>
          <t>Big 12</t>
        </is>
      </c>
      <c r="D67" s="40" t="n">
        <v>0.3</v>
      </c>
      <c r="E67" s="41" t="n">
        <v>0.1</v>
      </c>
      <c r="F67" s="48" t="n">
        <v>0</v>
      </c>
      <c r="G67" s="46" t="n">
        <v>0</v>
      </c>
      <c r="H67" s="14" t="n">
        <v>4</v>
      </c>
      <c r="I67" s="40" t="n">
        <v>0.2</v>
      </c>
      <c r="J67" s="40" t="n">
        <v>1.44</v>
      </c>
      <c r="K67" s="14" t="n"/>
      <c r="L67" s="14" t="n"/>
      <c r="M67" s="40" t="n">
        <v>-4.06</v>
      </c>
      <c r="N67" s="14" t="n">
        <v>83</v>
      </c>
      <c r="O67" s="40" t="n">
        <v>2.89</v>
      </c>
      <c r="P67" s="43" t="n">
        <v>-6.96</v>
      </c>
      <c r="Q67" s="14" t="n">
        <v>113</v>
      </c>
      <c r="R67" s="40" t="n">
        <v>2.1</v>
      </c>
      <c r="S67" s="40" t="n">
        <v>85.3</v>
      </c>
      <c r="T67" s="40" t="n">
        <v>662.33</v>
      </c>
      <c r="U67" s="40" t="n">
        <v>203.84</v>
      </c>
    </row>
    <row r="68">
      <c r="A68" s="14" t="n">
        <v>64</v>
      </c>
      <c r="B68" s="14" t="inlineStr">
        <is>
          <t>Purdue</t>
        </is>
      </c>
      <c r="C68" s="14" t="inlineStr">
        <is>
          <t>Big Ten</t>
        </is>
      </c>
      <c r="D68" s="40" t="n">
        <v>0.2</v>
      </c>
      <c r="E68" s="41" t="n">
        <v>1.1</v>
      </c>
      <c r="F68" s="41" t="n">
        <v>2.1</v>
      </c>
      <c r="G68" s="42" t="n">
        <v>5</v>
      </c>
      <c r="H68" s="14" t="n">
        <v>4</v>
      </c>
      <c r="I68" s="40" t="n">
        <v>-0.9</v>
      </c>
      <c r="J68" s="40" t="n">
        <v>-0.38</v>
      </c>
      <c r="K68" s="14" t="n"/>
      <c r="L68" s="14" t="n"/>
      <c r="M68" s="40" t="n">
        <v>-4.75</v>
      </c>
      <c r="N68" s="14" t="n">
        <v>85</v>
      </c>
      <c r="O68" s="40" t="n">
        <v>-8.789999999999999</v>
      </c>
      <c r="P68" s="47" t="n">
        <v>4.04</v>
      </c>
      <c r="Q68" s="14" t="n">
        <v>32</v>
      </c>
      <c r="R68" s="40" t="n">
        <v>-16.2</v>
      </c>
      <c r="S68" s="40" t="n">
        <v>46.2</v>
      </c>
      <c r="T68" s="40" t="n">
        <v>687.74</v>
      </c>
      <c r="U68" s="40" t="n">
        <v>187.64</v>
      </c>
    </row>
    <row r="69">
      <c r="A69" s="14" t="n">
        <v>65</v>
      </c>
      <c r="B69" s="14" t="inlineStr">
        <is>
          <t>Cincinnati</t>
        </is>
      </c>
      <c r="C69" s="14" t="inlineStr">
        <is>
          <t>Big 12</t>
        </is>
      </c>
      <c r="D69" s="40" t="n">
        <v>-0.4</v>
      </c>
      <c r="E69" s="44" t="n">
        <v>-4.8</v>
      </c>
      <c r="F69" s="44" t="n">
        <v>-3.5</v>
      </c>
      <c r="G69" s="45" t="n">
        <v>-12</v>
      </c>
      <c r="H69" s="14" t="n">
        <v>4</v>
      </c>
      <c r="I69" s="40" t="n">
        <v>4.4</v>
      </c>
      <c r="J69" s="40" t="n">
        <v>3.65</v>
      </c>
      <c r="K69" s="14" t="n"/>
      <c r="L69" s="14" t="n"/>
      <c r="M69" s="40" t="n">
        <v>3.68</v>
      </c>
      <c r="N69" s="14" t="n">
        <v>53</v>
      </c>
      <c r="O69" s="40" t="n">
        <v>1.36</v>
      </c>
      <c r="P69" s="47" t="n">
        <v>2.32</v>
      </c>
      <c r="Q69" s="14" t="n">
        <v>41</v>
      </c>
      <c r="R69" s="40" t="n">
        <v>-0.1</v>
      </c>
      <c r="S69" s="40" t="n">
        <v>211.1</v>
      </c>
      <c r="T69" s="40" t="n">
        <v>644.1</v>
      </c>
      <c r="U69" s="40" t="n">
        <v>188.01</v>
      </c>
    </row>
    <row r="70">
      <c r="A70" s="14" t="n">
        <v>66</v>
      </c>
      <c r="B70" s="14" t="inlineStr">
        <is>
          <t>Arizona State</t>
        </is>
      </c>
      <c r="C70" s="14" t="inlineStr">
        <is>
          <t>Big 12</t>
        </is>
      </c>
      <c r="D70" s="40" t="n">
        <v>-0.7</v>
      </c>
      <c r="E70" s="44" t="n">
        <v>-5.5</v>
      </c>
      <c r="F70" s="44" t="n">
        <v>-3.2</v>
      </c>
      <c r="G70" s="45" t="n">
        <v>-11</v>
      </c>
      <c r="H70" s="14" t="n">
        <v>3</v>
      </c>
      <c r="I70" s="40" t="n">
        <v>4.8</v>
      </c>
      <c r="J70" s="40" t="n">
        <v>-0.27</v>
      </c>
      <c r="K70" s="14" t="n"/>
      <c r="L70" s="14" t="n"/>
      <c r="M70" s="40" t="n">
        <v>6.29</v>
      </c>
      <c r="N70" s="14" t="n">
        <v>44</v>
      </c>
      <c r="O70" s="40" t="n">
        <v>6.13</v>
      </c>
      <c r="P70" s="47" t="n">
        <v>0.17</v>
      </c>
      <c r="Q70" s="14" t="n">
        <v>60</v>
      </c>
      <c r="R70" s="40" t="n">
        <v>9.4</v>
      </c>
      <c r="S70" s="40" t="n">
        <v>341.1</v>
      </c>
      <c r="T70" s="40" t="n">
        <v>738.52</v>
      </c>
      <c r="U70" s="40" t="n">
        <v>181.06</v>
      </c>
    </row>
    <row r="71">
      <c r="A71" s="14" t="n">
        <v>67</v>
      </c>
      <c r="B71" s="14" t="inlineStr">
        <is>
          <t>Liberty</t>
        </is>
      </c>
      <c r="C71" s="14" t="inlineStr">
        <is>
          <t>Conference USA</t>
        </is>
      </c>
      <c r="D71" s="40" t="n">
        <v>-0.7</v>
      </c>
      <c r="E71" s="41" t="n">
        <v>7</v>
      </c>
      <c r="F71" s="41" t="n">
        <v>0.9</v>
      </c>
      <c r="G71" s="42" t="n">
        <v>1</v>
      </c>
      <c r="H71" s="14" t="n">
        <v>4</v>
      </c>
      <c r="I71" s="40" t="n">
        <v>-7.7</v>
      </c>
      <c r="J71" s="40" t="n">
        <v>-1.09</v>
      </c>
      <c r="K71" s="14" t="n"/>
      <c r="L71" s="14" t="n"/>
      <c r="M71" s="40" t="n">
        <v>-10.66</v>
      </c>
      <c r="N71" s="14" t="n">
        <v>102</v>
      </c>
      <c r="O71" s="40" t="n">
        <v>-3.41</v>
      </c>
      <c r="P71" s="43" t="n">
        <v>-7.25</v>
      </c>
      <c r="Q71" s="14" t="n">
        <v>118</v>
      </c>
      <c r="R71" s="40" t="n">
        <v>0.2</v>
      </c>
      <c r="S71" s="40" t="n">
        <v>104.9</v>
      </c>
      <c r="T71" s="40" t="n">
        <v>599.12</v>
      </c>
      <c r="U71" s="40" t="n">
        <v>137.59</v>
      </c>
    </row>
    <row r="72">
      <c r="A72" s="14" t="n">
        <v>68</v>
      </c>
      <c r="B72" s="14" t="inlineStr">
        <is>
          <t>Syracuse</t>
        </is>
      </c>
      <c r="C72" s="14" t="inlineStr">
        <is>
          <t>ACC</t>
        </is>
      </c>
      <c r="D72" s="40" t="n">
        <v>-0.8</v>
      </c>
      <c r="E72" s="41" t="n">
        <v>0</v>
      </c>
      <c r="F72" s="44" t="n">
        <v>-0.8</v>
      </c>
      <c r="G72" s="45" t="n">
        <v>-3</v>
      </c>
      <c r="H72" s="14" t="n">
        <v>3</v>
      </c>
      <c r="I72" s="40" t="n">
        <v>-0.8</v>
      </c>
      <c r="J72" s="40" t="n">
        <v>0.28</v>
      </c>
      <c r="K72" s="14" t="n"/>
      <c r="L72" s="14" t="n"/>
      <c r="M72" s="40" t="n">
        <v>-9.279999999999999</v>
      </c>
      <c r="N72" s="14" t="n">
        <v>97</v>
      </c>
      <c r="O72" s="40" t="n">
        <v>2.62</v>
      </c>
      <c r="P72" s="43" t="n">
        <v>-11.89</v>
      </c>
      <c r="Q72" s="14" t="n">
        <v>131</v>
      </c>
      <c r="R72" s="40" t="n">
        <v>5.5</v>
      </c>
      <c r="S72" s="40" t="n">
        <v>88.59999999999999</v>
      </c>
      <c r="T72" s="40" t="n">
        <v>727.83</v>
      </c>
      <c r="U72" s="40" t="n">
        <v>184.96</v>
      </c>
    </row>
    <row r="73">
      <c r="A73" s="14" t="n">
        <v>69</v>
      </c>
      <c r="B73" s="14" t="inlineStr">
        <is>
          <t>Oregon State</t>
        </is>
      </c>
      <c r="C73" s="14" t="inlineStr">
        <is>
          <t>Pac-12</t>
        </is>
      </c>
      <c r="D73" s="40" t="n">
        <v>-0.9</v>
      </c>
      <c r="E73" s="41" t="n">
        <v>7.2</v>
      </c>
      <c r="F73" s="41" t="n">
        <v>2.5</v>
      </c>
      <c r="G73" s="42" t="n">
        <v>10</v>
      </c>
      <c r="H73" s="14" t="n">
        <v>4</v>
      </c>
      <c r="I73" s="40" t="n">
        <v>-8.1</v>
      </c>
      <c r="J73" s="40" t="n">
        <v>2.44</v>
      </c>
      <c r="K73" s="14" t="n"/>
      <c r="L73" s="14" t="n"/>
      <c r="M73" s="40" t="n">
        <v>-11.63</v>
      </c>
      <c r="N73" s="14" t="n">
        <v>108</v>
      </c>
      <c r="O73" s="40" t="n">
        <v>-3.07</v>
      </c>
      <c r="P73" s="43" t="n">
        <v>-8.550000000000001</v>
      </c>
      <c r="Q73" s="14" t="n">
        <v>122</v>
      </c>
      <c r="R73" s="40" t="n">
        <v>-6.7</v>
      </c>
      <c r="S73" s="40" t="n">
        <v>179.7</v>
      </c>
      <c r="T73" s="40" t="n">
        <v>667.99</v>
      </c>
      <c r="U73" s="40" t="n">
        <v>182.26</v>
      </c>
    </row>
    <row r="74">
      <c r="A74" s="14" t="n">
        <v>70</v>
      </c>
      <c r="B74" s="14" t="inlineStr">
        <is>
          <t>North Dakota State</t>
        </is>
      </c>
      <c r="C74" s="14" t="inlineStr">
        <is>
          <t>Mountain West</t>
        </is>
      </c>
      <c r="D74" s="40" t="n">
        <v>-1</v>
      </c>
      <c r="E74" s="41" t="n">
        <v>7.3</v>
      </c>
      <c r="F74" s="41" t="n">
        <v>2.1</v>
      </c>
      <c r="G74" s="42" t="n">
        <v>6</v>
      </c>
      <c r="H74" s="14" t="n">
        <v>4</v>
      </c>
      <c r="I74" s="40" t="n">
        <v>-8.300000000000001</v>
      </c>
      <c r="J74" s="40" t="n">
        <v>0.9</v>
      </c>
      <c r="K74" s="14" t="n"/>
      <c r="L74" s="14" t="n"/>
      <c r="M74" s="40" t="n"/>
      <c r="N74" s="14" t="n"/>
      <c r="O74" s="40" t="n"/>
      <c r="P74" s="40" t="n"/>
      <c r="Q74" s="14" t="n"/>
      <c r="R74" s="40" t="n"/>
      <c r="S74" s="40" t="n"/>
      <c r="T74" s="40" t="n"/>
      <c r="U74" s="40" t="n"/>
    </row>
    <row r="75">
      <c r="A75" s="14" t="n">
        <v>71</v>
      </c>
      <c r="B75" s="14" t="inlineStr">
        <is>
          <t>Fresno State</t>
        </is>
      </c>
      <c r="C75" s="14" t="inlineStr">
        <is>
          <t>Mountain West</t>
        </is>
      </c>
      <c r="D75" s="40" t="n">
        <v>-1.3</v>
      </c>
      <c r="E75" s="41" t="n">
        <v>1.2</v>
      </c>
      <c r="F75" s="41" t="n">
        <v>1.8</v>
      </c>
      <c r="G75" s="42" t="n">
        <v>7</v>
      </c>
      <c r="H75" s="14" t="n">
        <v>5</v>
      </c>
      <c r="I75" s="40" t="n">
        <v>-2.5</v>
      </c>
      <c r="J75" s="40" t="n">
        <v>1.36</v>
      </c>
      <c r="K75" s="14" t="n"/>
      <c r="L75" s="14" t="n"/>
      <c r="M75" s="40" t="n">
        <v>-4.27</v>
      </c>
      <c r="N75" s="14" t="n">
        <v>84</v>
      </c>
      <c r="O75" s="40" t="n">
        <v>-4.09</v>
      </c>
      <c r="P75" s="43" t="n">
        <v>-0.18</v>
      </c>
      <c r="Q75" s="14" t="n">
        <v>65</v>
      </c>
      <c r="R75" s="40" t="n">
        <v>-3.8</v>
      </c>
      <c r="S75" s="40" t="n">
        <v>58.8</v>
      </c>
      <c r="T75" s="40" t="n">
        <v>586.84</v>
      </c>
      <c r="U75" s="40" t="n">
        <v>156.94</v>
      </c>
    </row>
    <row r="76">
      <c r="A76" s="14" t="n">
        <v>72</v>
      </c>
      <c r="B76" s="14" t="inlineStr">
        <is>
          <t>North Texas</t>
        </is>
      </c>
      <c r="C76" s="14" t="inlineStr">
        <is>
          <t>American Athletic</t>
        </is>
      </c>
      <c r="D76" s="40" t="n">
        <v>-1.7</v>
      </c>
      <c r="E76" s="41" t="n">
        <v>4.7</v>
      </c>
      <c r="F76" s="41" t="n">
        <v>1.2</v>
      </c>
      <c r="G76" s="42" t="n">
        <v>2</v>
      </c>
      <c r="H76" s="14" t="n">
        <v>4</v>
      </c>
      <c r="I76" s="40" t="n">
        <v>-6.4</v>
      </c>
      <c r="J76" s="40" t="n">
        <v>0.11</v>
      </c>
      <c r="K76" s="14" t="n"/>
      <c r="L76" s="14" t="n"/>
      <c r="M76" s="40" t="n">
        <v>7.01</v>
      </c>
      <c r="N76" s="14" t="n">
        <v>41</v>
      </c>
      <c r="O76" s="40" t="n">
        <v>-5.63</v>
      </c>
      <c r="P76" s="47" t="n">
        <v>12.65</v>
      </c>
      <c r="Q76" s="14" t="n">
        <v>8</v>
      </c>
      <c r="R76" s="40" t="n">
        <v>-4.5</v>
      </c>
      <c r="S76" s="40" t="n">
        <v>138.8</v>
      </c>
      <c r="T76" s="40" t="n">
        <v>569.15</v>
      </c>
      <c r="U76" s="40" t="n">
        <v>135.77</v>
      </c>
    </row>
    <row r="77">
      <c r="A77" s="14" t="n">
        <v>73</v>
      </c>
      <c r="B77" s="14" t="inlineStr">
        <is>
          <t>Toledo</t>
        </is>
      </c>
      <c r="C77" s="14" t="inlineStr">
        <is>
          <t>Mid-American</t>
        </is>
      </c>
      <c r="D77" s="40" t="n">
        <v>-1.9</v>
      </c>
      <c r="E77" s="41" t="n">
        <v>1.1</v>
      </c>
      <c r="F77" s="44" t="n">
        <v>-1.4</v>
      </c>
      <c r="G77" s="45" t="n">
        <v>-7</v>
      </c>
      <c r="H77" s="14" t="n">
        <v>4</v>
      </c>
      <c r="I77" s="40" t="n">
        <v>-3</v>
      </c>
      <c r="J77" s="40" t="n">
        <v>-0.16</v>
      </c>
      <c r="K77" s="14" t="n"/>
      <c r="L77" s="14" t="n"/>
      <c r="M77" s="40" t="n">
        <v>4.26</v>
      </c>
      <c r="N77" s="14" t="n">
        <v>52</v>
      </c>
      <c r="O77" s="40" t="n">
        <v>-2.24</v>
      </c>
      <c r="P77" s="47" t="n">
        <v>6.5</v>
      </c>
      <c r="Q77" s="14" t="n">
        <v>20</v>
      </c>
      <c r="R77" s="40" t="n">
        <v>-2.5</v>
      </c>
      <c r="S77" s="40" t="n">
        <v>266.6</v>
      </c>
      <c r="T77" s="40" t="n">
        <v>620.13</v>
      </c>
      <c r="U77" s="40" t="n">
        <v>155.38</v>
      </c>
    </row>
    <row r="78">
      <c r="A78" s="14" t="n">
        <v>74</v>
      </c>
      <c r="B78" s="14" t="inlineStr">
        <is>
          <t>Georgia State</t>
        </is>
      </c>
      <c r="C78" s="14" t="inlineStr">
        <is>
          <t>Sun Belt</t>
        </is>
      </c>
      <c r="D78" s="40" t="n">
        <v>-2.1</v>
      </c>
      <c r="E78" s="41" t="n">
        <v>13.1</v>
      </c>
      <c r="F78" s="41" t="n">
        <v>4</v>
      </c>
      <c r="G78" s="42" t="n">
        <v>16</v>
      </c>
      <c r="H78" s="14" t="n">
        <v>4</v>
      </c>
      <c r="I78" s="40" t="n">
        <v>-15.2</v>
      </c>
      <c r="J78" s="40" t="n">
        <v>-3.19</v>
      </c>
      <c r="K78" s="14" t="n"/>
      <c r="L78" s="14" t="n"/>
      <c r="M78" s="40" t="n">
        <v>-17.62</v>
      </c>
      <c r="N78" s="14" t="n">
        <v>125</v>
      </c>
      <c r="O78" s="40" t="n">
        <v>-12.74</v>
      </c>
      <c r="P78" s="43" t="n">
        <v>-4.88</v>
      </c>
      <c r="Q78" s="14" t="n">
        <v>102</v>
      </c>
      <c r="R78" s="40" t="n">
        <v>-17.9</v>
      </c>
      <c r="S78" s="40" t="n">
        <v>179.2</v>
      </c>
      <c r="T78" s="40" t="n">
        <v>611.97</v>
      </c>
      <c r="U78" s="40" t="n">
        <v>136.44</v>
      </c>
    </row>
    <row r="79">
      <c r="A79" s="14" t="n">
        <v>75</v>
      </c>
      <c r="B79" s="14" t="inlineStr">
        <is>
          <t>Tulane</t>
        </is>
      </c>
      <c r="C79" s="14" t="inlineStr">
        <is>
          <t>American Athletic</t>
        </is>
      </c>
      <c r="D79" s="40" t="n">
        <v>-2.5</v>
      </c>
      <c r="E79" s="44" t="n">
        <v>-4.8</v>
      </c>
      <c r="F79" s="44" t="n">
        <v>-0.4</v>
      </c>
      <c r="G79" s="45" t="n">
        <v>-5</v>
      </c>
      <c r="H79" s="14" t="n">
        <v>4</v>
      </c>
      <c r="I79" s="40" t="n">
        <v>2.3</v>
      </c>
      <c r="J79" s="40" t="n">
        <v>-2.5</v>
      </c>
      <c r="K79" s="14" t="n"/>
      <c r="L79" s="14" t="n"/>
      <c r="M79" s="40" t="n">
        <v>3.67</v>
      </c>
      <c r="N79" s="14" t="n">
        <v>54</v>
      </c>
      <c r="O79" s="40" t="n">
        <v>2.05</v>
      </c>
      <c r="P79" s="47" t="n">
        <v>1.62</v>
      </c>
      <c r="Q79" s="14" t="n">
        <v>47</v>
      </c>
      <c r="R79" s="40" t="n">
        <v>5.7</v>
      </c>
      <c r="S79" s="40" t="n">
        <v>75.2</v>
      </c>
      <c r="T79" s="40" t="n">
        <v>650.87</v>
      </c>
      <c r="U79" s="40" t="n">
        <v>172.54</v>
      </c>
    </row>
    <row r="80">
      <c r="A80" s="14" t="n">
        <v>76</v>
      </c>
      <c r="B80" s="14" t="inlineStr">
        <is>
          <t>UTSA</t>
        </is>
      </c>
      <c r="C80" s="14" t="inlineStr">
        <is>
          <t>American Athletic</t>
        </is>
      </c>
      <c r="D80" s="40" t="n">
        <v>-2.8</v>
      </c>
      <c r="E80" s="41" t="n">
        <v>2.5</v>
      </c>
      <c r="F80" s="44" t="n">
        <v>-0.6</v>
      </c>
      <c r="G80" s="45" t="n">
        <v>-4</v>
      </c>
      <c r="H80" s="14" t="n">
        <v>4</v>
      </c>
      <c r="I80" s="40" t="n">
        <v>-5.3</v>
      </c>
      <c r="J80" s="40" t="n">
        <v>-1.61</v>
      </c>
      <c r="K80" s="14" t="n"/>
      <c r="L80" s="14" t="n"/>
      <c r="M80" s="40" t="n">
        <v>1.56</v>
      </c>
      <c r="N80" s="14" t="n">
        <v>62</v>
      </c>
      <c r="O80" s="40" t="n">
        <v>0.53</v>
      </c>
      <c r="P80" s="47" t="n">
        <v>1.02</v>
      </c>
      <c r="Q80" s="14" t="n">
        <v>50</v>
      </c>
      <c r="R80" s="40" t="n">
        <v>2.2</v>
      </c>
      <c r="S80" s="40" t="n">
        <v>377.3</v>
      </c>
      <c r="T80" s="40" t="n">
        <v>662.09</v>
      </c>
      <c r="U80" s="40" t="n">
        <v>152.5</v>
      </c>
    </row>
    <row r="81">
      <c r="A81" s="14" t="n">
        <v>77</v>
      </c>
      <c r="B81" s="14" t="inlineStr">
        <is>
          <t>Maryland</t>
        </is>
      </c>
      <c r="C81" s="14" t="inlineStr">
        <is>
          <t>Big Ten</t>
        </is>
      </c>
      <c r="D81" s="40" t="n">
        <v>-2.9</v>
      </c>
      <c r="E81" s="44" t="n">
        <v>-3.9</v>
      </c>
      <c r="F81" s="44" t="n">
        <v>-0.4</v>
      </c>
      <c r="G81" s="45" t="n">
        <v>-4</v>
      </c>
      <c r="H81" s="14" t="n">
        <v>4</v>
      </c>
      <c r="I81" s="40" t="n">
        <v>1</v>
      </c>
      <c r="J81" s="40" t="n">
        <v>-2.51</v>
      </c>
      <c r="K81" s="14" t="n"/>
      <c r="L81" s="14" t="n"/>
      <c r="M81" s="40" t="n">
        <v>-1.75</v>
      </c>
      <c r="N81" s="14" t="n">
        <v>72</v>
      </c>
      <c r="O81" s="40" t="n">
        <v>0.12</v>
      </c>
      <c r="P81" s="43" t="n">
        <v>-1.87</v>
      </c>
      <c r="Q81" s="14" t="n">
        <v>81</v>
      </c>
      <c r="R81" s="40" t="n">
        <v>-3.9</v>
      </c>
      <c r="S81" s="40" t="n">
        <v>49.7</v>
      </c>
      <c r="T81" s="40" t="n">
        <v>699.3099999999999</v>
      </c>
      <c r="U81" s="40" t="n">
        <v>214.61</v>
      </c>
    </row>
    <row r="82">
      <c r="A82" s="14" t="n">
        <v>78</v>
      </c>
      <c r="B82" s="14" t="inlineStr">
        <is>
          <t>Boston College</t>
        </is>
      </c>
      <c r="C82" s="14" t="inlineStr">
        <is>
          <t>ACC</t>
        </is>
      </c>
      <c r="D82" s="40" t="n">
        <v>-3</v>
      </c>
      <c r="E82" s="44" t="n">
        <v>-0.3</v>
      </c>
      <c r="F82" s="41" t="n">
        <v>0.1</v>
      </c>
      <c r="G82" s="45" t="n">
        <v>-3</v>
      </c>
      <c r="H82" s="14" t="n">
        <v>4</v>
      </c>
      <c r="I82" s="40" t="n">
        <v>-2.7</v>
      </c>
      <c r="J82" s="40" t="n">
        <v>-5.02</v>
      </c>
      <c r="K82" s="14" t="n"/>
      <c r="L82" s="14" t="n"/>
      <c r="M82" s="40" t="n">
        <v>-5.23</v>
      </c>
      <c r="N82" s="14" t="n">
        <v>87</v>
      </c>
      <c r="O82" s="40" t="n">
        <v>2</v>
      </c>
      <c r="P82" s="43" t="n">
        <v>-7.23</v>
      </c>
      <c r="Q82" s="14" t="n">
        <v>117</v>
      </c>
      <c r="R82" s="40" t="n">
        <v>1.2</v>
      </c>
      <c r="S82" s="40" t="n">
        <v>257.8</v>
      </c>
      <c r="T82" s="40" t="n">
        <v>650.12</v>
      </c>
      <c r="U82" s="40" t="n">
        <v>184.04</v>
      </c>
    </row>
    <row r="83">
      <c r="A83" s="14" t="n">
        <v>79</v>
      </c>
      <c r="B83" s="14" t="inlineStr">
        <is>
          <t>UNLV</t>
        </is>
      </c>
      <c r="C83" s="14" t="inlineStr">
        <is>
          <t>Mountain West</t>
        </is>
      </c>
      <c r="D83" s="40" t="n">
        <v>-3.4</v>
      </c>
      <c r="E83" s="44" t="n">
        <v>-5.2</v>
      </c>
      <c r="F83" s="41" t="n">
        <v>1</v>
      </c>
      <c r="G83" s="42" t="n">
        <v>5</v>
      </c>
      <c r="H83" s="14" t="n">
        <v>5</v>
      </c>
      <c r="I83" s="40" t="n">
        <v>1.8</v>
      </c>
      <c r="J83" s="40" t="n">
        <v>-1.32</v>
      </c>
      <c r="K83" s="14" t="n"/>
      <c r="L83" s="14" t="n"/>
      <c r="M83" s="40" t="n">
        <v>0.09</v>
      </c>
      <c r="N83" s="14" t="n">
        <v>68</v>
      </c>
      <c r="O83" s="40" t="n">
        <v>-0.66</v>
      </c>
      <c r="P83" s="47" t="n">
        <v>0.75</v>
      </c>
      <c r="Q83" s="14" t="n">
        <v>52</v>
      </c>
      <c r="R83" s="40" t="n">
        <v>9.300000000000001</v>
      </c>
      <c r="S83" s="40" t="n">
        <v>64.3</v>
      </c>
      <c r="T83" s="40" t="n">
        <v>700.54</v>
      </c>
      <c r="U83" s="40" t="n">
        <v>124.9</v>
      </c>
    </row>
    <row r="84">
      <c r="A84" s="14" t="n">
        <v>80</v>
      </c>
      <c r="B84" s="14" t="inlineStr">
        <is>
          <t>California</t>
        </is>
      </c>
      <c r="C84" s="14" t="inlineStr">
        <is>
          <t>ACC</t>
        </is>
      </c>
      <c r="D84" s="40" t="n">
        <v>-3.8</v>
      </c>
      <c r="E84" s="44" t="n">
        <v>-4.7</v>
      </c>
      <c r="F84" s="44" t="n">
        <v>-0.6</v>
      </c>
      <c r="G84" s="45" t="n">
        <v>-3</v>
      </c>
      <c r="H84" s="14" t="n">
        <v>4</v>
      </c>
      <c r="I84" s="40" t="n">
        <v>0.9</v>
      </c>
      <c r="J84" s="40" t="n">
        <v>-3.5</v>
      </c>
      <c r="K84" s="14" t="n"/>
      <c r="L84" s="14" t="n"/>
      <c r="M84" s="40" t="n">
        <v>-3.39</v>
      </c>
      <c r="N84" s="14" t="n">
        <v>80</v>
      </c>
      <c r="O84" s="40" t="n">
        <v>0.67</v>
      </c>
      <c r="P84" s="43" t="n">
        <v>-4.06</v>
      </c>
      <c r="Q84" s="14" t="n">
        <v>95</v>
      </c>
      <c r="R84" s="40" t="n">
        <v>4</v>
      </c>
      <c r="S84" s="40" t="n">
        <v>23.5</v>
      </c>
      <c r="T84" s="40" t="n">
        <v>726.21</v>
      </c>
      <c r="U84" s="40" t="n">
        <v>177.22</v>
      </c>
    </row>
    <row r="85">
      <c r="A85" s="14" t="n">
        <v>81</v>
      </c>
      <c r="B85" s="14" t="inlineStr">
        <is>
          <t>Utah State</t>
        </is>
      </c>
      <c r="C85" s="14" t="inlineStr">
        <is>
          <t>Mountain West</t>
        </is>
      </c>
      <c r="D85" s="40" t="n">
        <v>-3.9</v>
      </c>
      <c r="E85" s="41" t="n">
        <v>2.8</v>
      </c>
      <c r="F85" s="48" t="n">
        <v>0</v>
      </c>
      <c r="G85" s="45" t="n">
        <v>-1</v>
      </c>
      <c r="H85" s="14" t="n">
        <v>4</v>
      </c>
      <c r="I85" s="40" t="n">
        <v>-6.7</v>
      </c>
      <c r="J85" s="40" t="n">
        <v>-6.88</v>
      </c>
      <c r="K85" s="14" t="n"/>
      <c r="L85" s="14" t="n"/>
      <c r="M85" s="40" t="n">
        <v>-3.02</v>
      </c>
      <c r="N85" s="14" t="n">
        <v>79</v>
      </c>
      <c r="O85" s="40" t="n">
        <v>-7.9</v>
      </c>
      <c r="P85" s="47" t="n">
        <v>4.88</v>
      </c>
      <c r="Q85" s="14" t="n">
        <v>27</v>
      </c>
      <c r="R85" s="40" t="n">
        <v>-10.4</v>
      </c>
      <c r="S85" s="40" t="n">
        <v>113.5</v>
      </c>
      <c r="T85" s="40" t="n">
        <v>503.59</v>
      </c>
      <c r="U85" s="40" t="n">
        <v>142.83</v>
      </c>
    </row>
    <row r="86">
      <c r="A86" s="14" t="n">
        <v>82</v>
      </c>
      <c r="B86" s="14" t="inlineStr">
        <is>
          <t>Rutgers</t>
        </is>
      </c>
      <c r="C86" s="14" t="inlineStr">
        <is>
          <t>Big Ten</t>
        </is>
      </c>
      <c r="D86" s="40" t="n">
        <v>-4.3</v>
      </c>
      <c r="E86" s="44" t="n">
        <v>-4.1</v>
      </c>
      <c r="F86" s="44" t="n">
        <v>-2.2</v>
      </c>
      <c r="G86" s="45" t="n">
        <v>-11</v>
      </c>
      <c r="H86" s="14" t="n">
        <v>4</v>
      </c>
      <c r="I86" s="40" t="n">
        <v>-0.2</v>
      </c>
      <c r="J86" s="40" t="n">
        <v>-5.06</v>
      </c>
      <c r="K86" s="14" t="n"/>
      <c r="L86" s="14" t="n"/>
      <c r="M86" s="40" t="n">
        <v>1.45</v>
      </c>
      <c r="N86" s="14" t="n">
        <v>63</v>
      </c>
      <c r="O86" s="40" t="n">
        <v>6.62</v>
      </c>
      <c r="P86" s="43" t="n">
        <v>-5.17</v>
      </c>
      <c r="Q86" s="14" t="n">
        <v>103</v>
      </c>
      <c r="R86" s="40" t="n">
        <v>6.4</v>
      </c>
      <c r="S86" s="40" t="n">
        <v>259.5</v>
      </c>
      <c r="T86" s="40" t="n">
        <v>689.22</v>
      </c>
      <c r="U86" s="40" t="n">
        <v>207.7</v>
      </c>
    </row>
    <row r="87">
      <c r="A87" s="14" t="n">
        <v>83</v>
      </c>
      <c r="B87" s="14" t="inlineStr">
        <is>
          <t>Texas State</t>
        </is>
      </c>
      <c r="C87" s="14" t="inlineStr">
        <is>
          <t>Sun Belt</t>
        </is>
      </c>
      <c r="D87" s="40" t="n">
        <v>-4.5</v>
      </c>
      <c r="E87" s="44" t="n">
        <v>-0.2</v>
      </c>
      <c r="F87" s="41" t="n">
        <v>1</v>
      </c>
      <c r="G87" s="42" t="n">
        <v>6</v>
      </c>
      <c r="H87" s="14" t="n">
        <v>4</v>
      </c>
      <c r="I87" s="40" t="n">
        <v>-4.3</v>
      </c>
      <c r="J87" s="40" t="n">
        <v>-2.4</v>
      </c>
      <c r="K87" s="14" t="n"/>
      <c r="L87" s="14" t="n"/>
      <c r="M87" s="40" t="n">
        <v>-1.48</v>
      </c>
      <c r="N87" s="14" t="n">
        <v>71</v>
      </c>
      <c r="O87" s="40" t="n">
        <v>-2.02</v>
      </c>
      <c r="P87" s="47" t="n">
        <v>0.54</v>
      </c>
      <c r="Q87" s="14" t="n">
        <v>55</v>
      </c>
      <c r="R87" s="40" t="n">
        <v>5.4</v>
      </c>
      <c r="S87" s="40" t="n">
        <v>117.3</v>
      </c>
      <c r="T87" s="40" t="n">
        <v>612.16</v>
      </c>
      <c r="U87" s="40" t="n">
        <v>121.86</v>
      </c>
    </row>
    <row r="88">
      <c r="A88" s="14" t="n">
        <v>84</v>
      </c>
      <c r="B88" s="14" t="inlineStr">
        <is>
          <t>Western Michigan</t>
        </is>
      </c>
      <c r="C88" s="14" t="inlineStr">
        <is>
          <t>Mid-American</t>
        </is>
      </c>
      <c r="D88" s="40" t="n">
        <v>-4.9</v>
      </c>
      <c r="E88" s="44" t="n">
        <v>-0.9</v>
      </c>
      <c r="F88" s="44" t="n">
        <v>-0.7</v>
      </c>
      <c r="G88" s="45" t="n">
        <v>-2</v>
      </c>
      <c r="H88" s="14" t="n">
        <v>4</v>
      </c>
      <c r="I88" s="40" t="n">
        <v>-4</v>
      </c>
      <c r="J88" s="40" t="n">
        <v>-4.21</v>
      </c>
      <c r="K88" s="14" t="n"/>
      <c r="L88" s="14" t="n"/>
      <c r="M88" s="40" t="n">
        <v>-2.71</v>
      </c>
      <c r="N88" s="14" t="n">
        <v>78</v>
      </c>
      <c r="O88" s="40" t="n">
        <v>-8.16</v>
      </c>
      <c r="P88" s="47" t="n">
        <v>5.45</v>
      </c>
      <c r="Q88" s="14" t="n">
        <v>25</v>
      </c>
      <c r="R88" s="40" t="n">
        <v>-10.2</v>
      </c>
      <c r="S88" s="40" t="n">
        <v>121.4</v>
      </c>
      <c r="T88" s="40" t="n">
        <v>534.35</v>
      </c>
      <c r="U88" s="40" t="n">
        <v>140.39</v>
      </c>
    </row>
    <row r="89">
      <c r="A89" s="14" t="n">
        <v>85</v>
      </c>
      <c r="B89" s="14" t="inlineStr">
        <is>
          <t>Army</t>
        </is>
      </c>
      <c r="C89" s="14" t="inlineStr">
        <is>
          <t>American Athletic</t>
        </is>
      </c>
      <c r="D89" s="40" t="n">
        <v>-4.9</v>
      </c>
      <c r="E89" s="41" t="n">
        <v>0.7</v>
      </c>
      <c r="F89" s="41" t="n">
        <v>0.1</v>
      </c>
      <c r="G89" s="42" t="n">
        <v>1</v>
      </c>
      <c r="H89" s="14" t="n">
        <v>3</v>
      </c>
      <c r="I89" s="40" t="n">
        <v>-5.6</v>
      </c>
      <c r="J89" s="40" t="n">
        <v>-2.78</v>
      </c>
      <c r="K89" s="14" t="n"/>
      <c r="L89" s="14" t="n"/>
      <c r="M89" s="40" t="n">
        <v>-2.68</v>
      </c>
      <c r="N89" s="14" t="n">
        <v>75</v>
      </c>
      <c r="O89" s="40" t="n">
        <v>-1.53</v>
      </c>
      <c r="P89" s="43" t="n">
        <v>-1.14</v>
      </c>
      <c r="Q89" s="14" t="n">
        <v>74</v>
      </c>
      <c r="R89" s="40" t="n">
        <v>9.199999999999999</v>
      </c>
      <c r="S89" s="40" t="n">
        <v>92.90000000000001</v>
      </c>
      <c r="T89" s="40" t="n">
        <v>23.66</v>
      </c>
      <c r="U89" s="40" t="n">
        <v>60.84</v>
      </c>
    </row>
    <row r="90">
      <c r="A90" s="14" t="n">
        <v>86</v>
      </c>
      <c r="B90" s="14" t="inlineStr">
        <is>
          <t>South Florida</t>
        </is>
      </c>
      <c r="C90" s="14" t="inlineStr">
        <is>
          <t>American Athletic</t>
        </is>
      </c>
      <c r="D90" s="40" t="n">
        <v>-5</v>
      </c>
      <c r="E90" s="44" t="n">
        <v>-4.1</v>
      </c>
      <c r="F90" s="44" t="n">
        <v>-1</v>
      </c>
      <c r="G90" s="45" t="n">
        <v>-5</v>
      </c>
      <c r="H90" s="14" t="n">
        <v>4</v>
      </c>
      <c r="I90" s="40" t="n">
        <v>-0.9</v>
      </c>
      <c r="J90" s="40" t="n">
        <v>-2.49</v>
      </c>
      <c r="K90" s="14" t="n"/>
      <c r="L90" s="14" t="n"/>
      <c r="M90" s="40" t="n">
        <v>11.05</v>
      </c>
      <c r="N90" s="14" t="n">
        <v>25</v>
      </c>
      <c r="O90" s="40" t="n">
        <v>-2.08</v>
      </c>
      <c r="P90" s="47" t="n">
        <v>13.13</v>
      </c>
      <c r="Q90" s="14" t="n">
        <v>6</v>
      </c>
      <c r="R90" s="40" t="n">
        <v>-2.3</v>
      </c>
      <c r="S90" s="40" t="n">
        <v>115.9</v>
      </c>
      <c r="T90" s="40" t="n">
        <v>666.89</v>
      </c>
      <c r="U90" s="40" t="n">
        <v>172.09</v>
      </c>
    </row>
    <row r="91">
      <c r="A91" s="14" t="n">
        <v>87</v>
      </c>
      <c r="B91" s="14" t="inlineStr">
        <is>
          <t>Air Force</t>
        </is>
      </c>
      <c r="C91" s="14" t="inlineStr">
        <is>
          <t>Mountain West</t>
        </is>
      </c>
      <c r="D91" s="40" t="n">
        <v>-5.1</v>
      </c>
      <c r="E91" s="41" t="n">
        <v>1.7</v>
      </c>
      <c r="F91" s="41" t="n">
        <v>1.1</v>
      </c>
      <c r="G91" s="42" t="n">
        <v>4</v>
      </c>
      <c r="H91" s="14" t="n">
        <v>3</v>
      </c>
      <c r="I91" s="40" t="n">
        <v>-6.8</v>
      </c>
      <c r="J91" s="40" t="n">
        <v>-5.47</v>
      </c>
      <c r="K91" s="14" t="n"/>
      <c r="L91" s="14" t="n"/>
      <c r="M91" s="40" t="n"/>
      <c r="N91" s="14" t="n"/>
      <c r="O91" s="40" t="n"/>
      <c r="P91" s="40" t="n"/>
      <c r="Q91" s="14" t="n"/>
      <c r="R91" s="40" t="n"/>
      <c r="S91" s="40" t="n"/>
      <c r="T91" s="40" t="n"/>
      <c r="U91" s="40" t="n"/>
    </row>
    <row r="92">
      <c r="A92" s="14" t="n">
        <v>88</v>
      </c>
      <c r="B92" s="14" t="inlineStr">
        <is>
          <t>East Carolina</t>
        </is>
      </c>
      <c r="C92" s="14" t="inlineStr">
        <is>
          <t>American Athletic</t>
        </is>
      </c>
      <c r="D92" s="40" t="n">
        <v>-5.3</v>
      </c>
      <c r="E92" s="44" t="n">
        <v>-4.7</v>
      </c>
      <c r="F92" s="44" t="n">
        <v>-0.2</v>
      </c>
      <c r="G92" s="45" t="n">
        <v>-3</v>
      </c>
      <c r="H92" s="14" t="n">
        <v>3</v>
      </c>
      <c r="I92" s="40" t="n">
        <v>-0.6</v>
      </c>
      <c r="J92" s="40" t="n">
        <v>-4.39</v>
      </c>
      <c r="K92" s="14" t="n"/>
      <c r="L92" s="14" t="n"/>
      <c r="M92" s="40" t="n">
        <v>5.12</v>
      </c>
      <c r="N92" s="14" t="n">
        <v>48</v>
      </c>
      <c r="O92" s="40" t="n">
        <v>-0.65</v>
      </c>
      <c r="P92" s="47" t="n">
        <v>5.77</v>
      </c>
      <c r="Q92" s="14" t="n">
        <v>23</v>
      </c>
      <c r="R92" s="40" t="n">
        <v>-1</v>
      </c>
      <c r="S92" s="40" t="n">
        <v>225.5</v>
      </c>
      <c r="T92" s="40" t="n">
        <v>611.55</v>
      </c>
      <c r="U92" s="40" t="n">
        <v>167</v>
      </c>
    </row>
    <row r="93">
      <c r="A93" s="14" t="n">
        <v>89</v>
      </c>
      <c r="B93" s="14" t="inlineStr">
        <is>
          <t>San Diego State</t>
        </is>
      </c>
      <c r="C93" s="14" t="inlineStr">
        <is>
          <t>Mountain West</t>
        </is>
      </c>
      <c r="D93" s="40" t="n">
        <v>-5.6</v>
      </c>
      <c r="E93" s="44" t="n">
        <v>-7</v>
      </c>
      <c r="F93" s="44" t="n">
        <v>-1.1</v>
      </c>
      <c r="G93" s="45" t="n">
        <v>-6</v>
      </c>
      <c r="H93" s="14" t="n">
        <v>4</v>
      </c>
      <c r="I93" s="40" t="n">
        <v>1.4</v>
      </c>
      <c r="J93" s="40" t="n">
        <v>-5.48</v>
      </c>
      <c r="K93" s="14" t="n"/>
      <c r="L93" s="14" t="n"/>
      <c r="M93" s="40" t="n">
        <v>0.61</v>
      </c>
      <c r="N93" s="14" t="n">
        <v>67</v>
      </c>
      <c r="O93" s="40" t="n">
        <v>-9.52</v>
      </c>
      <c r="P93" s="47" t="n">
        <v>10.12</v>
      </c>
      <c r="Q93" s="14" t="n">
        <v>13</v>
      </c>
      <c r="R93" s="40" t="n">
        <v>-15.4</v>
      </c>
      <c r="S93" s="40" t="n">
        <v>31</v>
      </c>
      <c r="T93" s="40" t="n">
        <v>594.27</v>
      </c>
      <c r="U93" s="40" t="n">
        <v>168.61</v>
      </c>
    </row>
    <row r="94">
      <c r="A94" s="14" t="n">
        <v>90</v>
      </c>
      <c r="B94" s="14" t="inlineStr">
        <is>
          <t>Navy</t>
        </is>
      </c>
      <c r="C94" s="14" t="inlineStr">
        <is>
          <t>American Athletic</t>
        </is>
      </c>
      <c r="D94" s="40" t="n">
        <v>-6.2</v>
      </c>
      <c r="E94" s="44" t="n">
        <v>-5.5</v>
      </c>
      <c r="F94" s="44" t="n">
        <v>-1.2</v>
      </c>
      <c r="G94" s="45" t="n">
        <v>-3</v>
      </c>
      <c r="H94" s="14" t="n">
        <v>3</v>
      </c>
      <c r="I94" s="40" t="n">
        <v>-0.7</v>
      </c>
      <c r="J94" s="40" t="n">
        <v>-7.54</v>
      </c>
      <c r="K94" s="14" t="n"/>
      <c r="L94" s="14" t="n"/>
      <c r="M94" s="40" t="n"/>
      <c r="N94" s="14" t="n"/>
      <c r="O94" s="40" t="n"/>
      <c r="P94" s="40" t="n"/>
      <c r="Q94" s="14" t="n"/>
      <c r="R94" s="40" t="n"/>
      <c r="S94" s="40" t="n"/>
      <c r="T94" s="40" t="n"/>
      <c r="U94" s="40" t="n"/>
    </row>
    <row r="95">
      <c r="A95" s="14" t="n">
        <v>91</v>
      </c>
      <c r="B95" s="14" t="inlineStr">
        <is>
          <t>Louisiana</t>
        </is>
      </c>
      <c r="C95" s="14" t="inlineStr">
        <is>
          <t>Sun Belt</t>
        </is>
      </c>
      <c r="D95" s="40" t="n">
        <v>-6.2</v>
      </c>
      <c r="E95" s="41" t="n">
        <v>2.1</v>
      </c>
      <c r="F95" s="44" t="n">
        <v>-1.1</v>
      </c>
      <c r="G95" s="45" t="n">
        <v>-3</v>
      </c>
      <c r="H95" s="14" t="n">
        <v>4</v>
      </c>
      <c r="I95" s="40" t="n">
        <v>-8.300000000000001</v>
      </c>
      <c r="J95" s="40" t="n">
        <v>-4.24</v>
      </c>
      <c r="K95" s="14" t="n"/>
      <c r="L95" s="14" t="n"/>
      <c r="M95" s="40" t="n">
        <v>-10.62</v>
      </c>
      <c r="N95" s="14" t="n">
        <v>101</v>
      </c>
      <c r="O95" s="40" t="n">
        <v>-0.5</v>
      </c>
      <c r="P95" s="43" t="n">
        <v>-10.12</v>
      </c>
      <c r="Q95" s="14" t="n">
        <v>126</v>
      </c>
      <c r="R95" s="40" t="n">
        <v>4.8</v>
      </c>
      <c r="S95" s="40" t="n">
        <v>82</v>
      </c>
      <c r="T95" s="40" t="n">
        <v>585.8200000000001</v>
      </c>
      <c r="U95" s="40" t="n">
        <v>143.56</v>
      </c>
    </row>
    <row r="96">
      <c r="A96" s="14" t="n">
        <v>92</v>
      </c>
      <c r="B96" s="14" t="inlineStr">
        <is>
          <t>Troy</t>
        </is>
      </c>
      <c r="C96" s="14" t="inlineStr">
        <is>
          <t>Sun Belt</t>
        </is>
      </c>
      <c r="D96" s="40" t="n">
        <v>-6.5</v>
      </c>
      <c r="E96" s="41" t="n">
        <v>0.9</v>
      </c>
      <c r="F96" s="41" t="n">
        <v>0.9</v>
      </c>
      <c r="G96" s="42" t="n">
        <v>2</v>
      </c>
      <c r="H96" s="14" t="n">
        <v>3</v>
      </c>
      <c r="I96" s="40" t="n">
        <v>-7.4</v>
      </c>
      <c r="J96" s="40" t="n">
        <v>-7.92</v>
      </c>
      <c r="K96" s="14" t="n"/>
      <c r="L96" s="14" t="n"/>
      <c r="M96" s="40" t="n">
        <v>-6.76</v>
      </c>
      <c r="N96" s="14" t="n">
        <v>92</v>
      </c>
      <c r="O96" s="40" t="n">
        <v>-7.12</v>
      </c>
      <c r="P96" s="47" t="n">
        <v>0.36</v>
      </c>
      <c r="Q96" s="14" t="n">
        <v>56</v>
      </c>
      <c r="R96" s="40" t="n">
        <v>-6.6</v>
      </c>
      <c r="S96" s="40" t="n">
        <v>100.2</v>
      </c>
      <c r="T96" s="40" t="n">
        <v>561.87</v>
      </c>
      <c r="U96" s="40" t="n">
        <v>134.27</v>
      </c>
    </row>
    <row r="97">
      <c r="A97" s="14" t="n">
        <v>93</v>
      </c>
      <c r="B97" s="14" t="inlineStr">
        <is>
          <t>Temple</t>
        </is>
      </c>
      <c r="C97" s="14" t="inlineStr">
        <is>
          <t>American Athletic</t>
        </is>
      </c>
      <c r="D97" s="40" t="n">
        <v>-6.5</v>
      </c>
      <c r="E97" s="41" t="n">
        <v>2.1</v>
      </c>
      <c r="F97" s="41" t="n">
        <v>0.8</v>
      </c>
      <c r="G97" s="42" t="n">
        <v>2</v>
      </c>
      <c r="H97" s="14" t="n">
        <v>4</v>
      </c>
      <c r="I97" s="40" t="n">
        <v>-8.6</v>
      </c>
      <c r="J97" s="40" t="n">
        <v>-4.66</v>
      </c>
      <c r="K97" s="14" t="n"/>
      <c r="L97" s="14" t="n"/>
      <c r="M97" s="40" t="n">
        <v>-8.43</v>
      </c>
      <c r="N97" s="14" t="n">
        <v>95</v>
      </c>
      <c r="O97" s="40" t="n">
        <v>-14.23</v>
      </c>
      <c r="P97" s="47" t="n">
        <v>5.81</v>
      </c>
      <c r="Q97" s="14" t="n">
        <v>22</v>
      </c>
      <c r="R97" s="40" t="n">
        <v>-20.3</v>
      </c>
      <c r="S97" s="40" t="n">
        <v>101.1</v>
      </c>
      <c r="T97" s="40" t="n">
        <v>507.91</v>
      </c>
      <c r="U97" s="40" t="n">
        <v>132.45</v>
      </c>
    </row>
    <row r="98">
      <c r="A98" s="14" t="n">
        <v>94</v>
      </c>
      <c r="B98" s="14" t="inlineStr">
        <is>
          <t>Tulsa</t>
        </is>
      </c>
      <c r="C98" s="14" t="inlineStr">
        <is>
          <t>American Athletic</t>
        </is>
      </c>
      <c r="D98" s="40" t="n">
        <v>-7.5</v>
      </c>
      <c r="E98" s="41" t="n">
        <v>1.5</v>
      </c>
      <c r="F98" s="44" t="n">
        <v>-0.8</v>
      </c>
      <c r="G98" s="45" t="n">
        <v>-1</v>
      </c>
      <c r="H98" s="14" t="n">
        <v>4</v>
      </c>
      <c r="I98" s="40" t="n">
        <v>-9</v>
      </c>
      <c r="J98" s="40" t="n">
        <v>-4.35</v>
      </c>
      <c r="K98" s="14" t="n"/>
      <c r="L98" s="14" t="n"/>
      <c r="M98" s="40" t="n">
        <v>-13.97</v>
      </c>
      <c r="N98" s="14" t="n">
        <v>116</v>
      </c>
      <c r="O98" s="40" t="n">
        <v>-14.6</v>
      </c>
      <c r="P98" s="47" t="n">
        <v>0.63</v>
      </c>
      <c r="Q98" s="14" t="n">
        <v>54</v>
      </c>
      <c r="R98" s="40" t="n">
        <v>-20.6</v>
      </c>
      <c r="S98" s="40" t="n">
        <v>73.8</v>
      </c>
      <c r="T98" s="40" t="n">
        <v>594.78</v>
      </c>
      <c r="U98" s="40" t="n">
        <v>139.1</v>
      </c>
    </row>
    <row r="99">
      <c r="A99" s="14" t="n">
        <v>95</v>
      </c>
      <c r="B99" s="14" t="inlineStr">
        <is>
          <t>Louisiana Tech</t>
        </is>
      </c>
      <c r="C99" s="14" t="inlineStr">
        <is>
          <t>Conference USA</t>
        </is>
      </c>
      <c r="D99" s="40" t="n">
        <v>-7.8</v>
      </c>
      <c r="E99" s="41" t="n">
        <v>1.8</v>
      </c>
      <c r="F99" s="41" t="n">
        <v>0.6</v>
      </c>
      <c r="G99" s="42" t="n">
        <v>6</v>
      </c>
      <c r="H99" s="14" t="n">
        <v>3</v>
      </c>
      <c r="I99" s="40" t="n">
        <v>-9.6</v>
      </c>
      <c r="J99" s="40" t="n">
        <v>-5.27</v>
      </c>
      <c r="K99" s="14" t="n"/>
      <c r="L99" s="14" t="n"/>
      <c r="M99" s="40" t="n">
        <v>-6.16</v>
      </c>
      <c r="N99" s="14" t="n">
        <v>91</v>
      </c>
      <c r="O99" s="40" t="n">
        <v>-8.289999999999999</v>
      </c>
      <c r="P99" s="47" t="n">
        <v>2.14</v>
      </c>
      <c r="Q99" s="14" t="n">
        <v>45</v>
      </c>
      <c r="R99" s="40" t="n">
        <v>-11.6</v>
      </c>
      <c r="S99" s="40" t="n">
        <v>127.7</v>
      </c>
      <c r="T99" s="40" t="n">
        <v>493.5</v>
      </c>
      <c r="U99" s="40" t="n">
        <v>143.69</v>
      </c>
    </row>
    <row r="100">
      <c r="A100" s="14" t="n">
        <v>96</v>
      </c>
      <c r="B100" s="14" t="inlineStr">
        <is>
          <t>Washington State</t>
        </is>
      </c>
      <c r="C100" s="14" t="inlineStr">
        <is>
          <t>Pac-12</t>
        </is>
      </c>
      <c r="D100" s="40" t="n">
        <v>-8.1</v>
      </c>
      <c r="E100" s="44" t="n">
        <v>-4</v>
      </c>
      <c r="F100" s="44" t="n">
        <v>-1.6</v>
      </c>
      <c r="G100" s="45" t="n">
        <v>-4</v>
      </c>
      <c r="H100" s="14" t="n">
        <v>4</v>
      </c>
      <c r="I100" s="40" t="n">
        <v>-4.1</v>
      </c>
      <c r="J100" s="40" t="n">
        <v>-9.1</v>
      </c>
      <c r="K100" s="14" t="n"/>
      <c r="L100" s="14" t="n"/>
      <c r="M100" s="40" t="n">
        <v>1.4</v>
      </c>
      <c r="N100" s="14" t="n">
        <v>64</v>
      </c>
      <c r="O100" s="40" t="n">
        <v>1.15</v>
      </c>
      <c r="P100" s="47" t="n">
        <v>0.25</v>
      </c>
      <c r="Q100" s="14" t="n">
        <v>58</v>
      </c>
      <c r="R100" s="40" t="n">
        <v>1.3</v>
      </c>
      <c r="S100" s="40" t="n">
        <v>103.8</v>
      </c>
      <c r="T100" s="40" t="n">
        <v>569.46</v>
      </c>
      <c r="U100" s="40" t="n">
        <v>180.28</v>
      </c>
    </row>
    <row r="101">
      <c r="A101" s="14" t="n">
        <v>97</v>
      </c>
      <c r="B101" s="14" t="inlineStr">
        <is>
          <t>Florida International</t>
        </is>
      </c>
      <c r="C101" s="14" t="inlineStr">
        <is>
          <t>Conference USA</t>
        </is>
      </c>
      <c r="D101" s="40" t="n">
        <v>-8.199999999999999</v>
      </c>
      <c r="E101" s="41" t="n">
        <v>4.4</v>
      </c>
      <c r="F101" s="44" t="n">
        <v>-0.3</v>
      </c>
      <c r="G101" s="46" t="n">
        <v>0</v>
      </c>
      <c r="H101" s="14" t="n">
        <v>3</v>
      </c>
      <c r="I101" s="40" t="n">
        <v>-12.6</v>
      </c>
      <c r="J101" s="40" t="n">
        <v>-11.6</v>
      </c>
      <c r="K101" s="14" t="n"/>
      <c r="L101" s="14" t="n"/>
      <c r="M101" s="40" t="n">
        <v>-11.21</v>
      </c>
      <c r="N101" s="14" t="n">
        <v>104</v>
      </c>
      <c r="O101" s="40" t="n">
        <v>-8.470000000000001</v>
      </c>
      <c r="P101" s="43" t="n">
        <v>-2.75</v>
      </c>
      <c r="Q101" s="14" t="n">
        <v>90</v>
      </c>
      <c r="R101" s="40" t="n">
        <v>-12.1</v>
      </c>
      <c r="S101" s="40" t="n">
        <v>141.9</v>
      </c>
      <c r="T101" s="40" t="n">
        <v>562.61</v>
      </c>
      <c r="U101" s="40" t="n">
        <v>148.9</v>
      </c>
    </row>
    <row r="102">
      <c r="A102" s="14" t="n">
        <v>98</v>
      </c>
      <c r="B102" s="14" t="inlineStr">
        <is>
          <t>Nevada</t>
        </is>
      </c>
      <c r="C102" s="14" t="inlineStr">
        <is>
          <t>Mountain West</t>
        </is>
      </c>
      <c r="D102" s="40" t="n">
        <v>-8.5</v>
      </c>
      <c r="E102" s="41" t="n">
        <v>3.4</v>
      </c>
      <c r="F102" s="44" t="n">
        <v>-0.9</v>
      </c>
      <c r="G102" s="45" t="n">
        <v>-2</v>
      </c>
      <c r="H102" s="14" t="n">
        <v>3</v>
      </c>
      <c r="I102" s="40" t="n">
        <v>-11.9</v>
      </c>
      <c r="J102" s="40" t="n">
        <v>-9.779999999999999</v>
      </c>
      <c r="K102" s="14" t="n"/>
      <c r="L102" s="14" t="n"/>
      <c r="M102" s="40" t="n">
        <v>-14.33</v>
      </c>
      <c r="N102" s="14" t="n">
        <v>119</v>
      </c>
      <c r="O102" s="40" t="n">
        <v>-11.93</v>
      </c>
      <c r="P102" s="43" t="n">
        <v>-2.41</v>
      </c>
      <c r="Q102" s="14" t="n">
        <v>84</v>
      </c>
      <c r="R102" s="40" t="n">
        <v>-15.2</v>
      </c>
      <c r="S102" s="40" t="n">
        <v>93.40000000000001</v>
      </c>
      <c r="T102" s="40" t="n">
        <v>488.69</v>
      </c>
      <c r="U102" s="40" t="n">
        <v>126.85</v>
      </c>
    </row>
    <row r="103">
      <c r="A103" s="14" t="n">
        <v>99</v>
      </c>
      <c r="B103" s="14" t="inlineStr">
        <is>
          <t>Georgia Southern</t>
        </is>
      </c>
      <c r="C103" s="14" t="inlineStr">
        <is>
          <t>Sun Belt</t>
        </is>
      </c>
      <c r="D103" s="40" t="n">
        <v>-8.6</v>
      </c>
      <c r="E103" s="41" t="n">
        <v>0.1</v>
      </c>
      <c r="F103" s="44" t="n">
        <v>-0.1</v>
      </c>
      <c r="G103" s="42" t="n">
        <v>3</v>
      </c>
      <c r="H103" s="14" t="n">
        <v>4</v>
      </c>
      <c r="I103" s="40" t="n">
        <v>-8.699999999999999</v>
      </c>
      <c r="J103" s="40" t="n">
        <v>-6.57</v>
      </c>
      <c r="K103" s="14" t="n"/>
      <c r="L103" s="14" t="n"/>
      <c r="M103" s="40" t="n">
        <v>-9.69</v>
      </c>
      <c r="N103" s="14" t="n">
        <v>100</v>
      </c>
      <c r="O103" s="40" t="n">
        <v>-2.52</v>
      </c>
      <c r="P103" s="43" t="n">
        <v>-7.16</v>
      </c>
      <c r="Q103" s="14" t="n">
        <v>115</v>
      </c>
      <c r="R103" s="40" t="n">
        <v>-1.7</v>
      </c>
      <c r="S103" s="40" t="n">
        <v>284.7</v>
      </c>
      <c r="T103" s="40" t="n">
        <v>574.48</v>
      </c>
      <c r="U103" s="40" t="n">
        <v>142.4</v>
      </c>
    </row>
    <row r="104">
      <c r="A104" s="14" t="n">
        <v>100</v>
      </c>
      <c r="B104" s="14" t="inlineStr">
        <is>
          <t>Delaware</t>
        </is>
      </c>
      <c r="C104" s="14" t="inlineStr">
        <is>
          <t>Conference USA</t>
        </is>
      </c>
      <c r="D104" s="40" t="n">
        <v>-9.300000000000001</v>
      </c>
      <c r="E104" s="44" t="n">
        <v>-2.7</v>
      </c>
      <c r="F104" s="44" t="n">
        <v>-1.3</v>
      </c>
      <c r="G104" s="45" t="n">
        <v>-2</v>
      </c>
      <c r="H104" s="14" t="n">
        <v>4</v>
      </c>
      <c r="I104" s="40" t="n">
        <v>-6.6</v>
      </c>
      <c r="J104" s="40" t="n">
        <v>-12.38</v>
      </c>
      <c r="K104" s="14" t="n"/>
      <c r="L104" s="14" t="n"/>
      <c r="M104" s="40" t="n"/>
      <c r="N104" s="14" t="n"/>
      <c r="O104" s="40" t="n"/>
      <c r="P104" s="40" t="n"/>
      <c r="Q104" s="14" t="n"/>
      <c r="R104" s="40" t="n"/>
      <c r="S104" s="40" t="n"/>
      <c r="T104" s="40" t="n"/>
      <c r="U104" s="40" t="n"/>
    </row>
    <row r="105">
      <c r="A105" s="14" t="n">
        <v>101</v>
      </c>
      <c r="B105" s="14" t="inlineStr">
        <is>
          <t>UConn</t>
        </is>
      </c>
      <c r="C105" s="14" t="inlineStr">
        <is>
          <t>FBS Independents</t>
        </is>
      </c>
      <c r="D105" s="40" t="n">
        <v>-9.300000000000001</v>
      </c>
      <c r="E105" s="41" t="n">
        <v>1.9</v>
      </c>
      <c r="F105" s="44" t="n">
        <v>-0.2</v>
      </c>
      <c r="G105" s="42" t="n">
        <v>5</v>
      </c>
      <c r="H105" s="14" t="n">
        <v>4</v>
      </c>
      <c r="I105" s="40" t="n">
        <v>-11.2</v>
      </c>
      <c r="J105" s="40" t="n">
        <v>-7.31</v>
      </c>
      <c r="K105" s="14" t="n"/>
      <c r="L105" s="14" t="n"/>
      <c r="M105" s="40" t="n">
        <v>-3.48</v>
      </c>
      <c r="N105" s="14" t="n">
        <v>81</v>
      </c>
      <c r="O105" s="40" t="n">
        <v>-3.52</v>
      </c>
      <c r="P105" s="47" t="n">
        <v>0.03</v>
      </c>
      <c r="Q105" s="14" t="n">
        <v>63</v>
      </c>
      <c r="R105" s="40" t="n">
        <v>1.5</v>
      </c>
      <c r="S105" s="40" t="n">
        <v>258.5</v>
      </c>
      <c r="T105" s="40" t="n">
        <v>568.12</v>
      </c>
      <c r="U105" s="40" t="n">
        <v>113.48</v>
      </c>
    </row>
    <row r="106">
      <c r="A106" s="14" t="n">
        <v>102</v>
      </c>
      <c r="B106" s="14" t="inlineStr">
        <is>
          <t>Jacksonville State</t>
        </is>
      </c>
      <c r="C106" s="14" t="inlineStr">
        <is>
          <t>Conference USA</t>
        </is>
      </c>
      <c r="D106" s="40" t="n">
        <v>-9.5</v>
      </c>
      <c r="E106" s="44" t="n">
        <v>-1</v>
      </c>
      <c r="F106" s="44" t="n">
        <v>-0.5</v>
      </c>
      <c r="G106" s="42" t="n">
        <v>3</v>
      </c>
      <c r="H106" s="14" t="n">
        <v>4</v>
      </c>
      <c r="I106" s="40" t="n">
        <v>-8.5</v>
      </c>
      <c r="J106" s="40" t="n">
        <v>-9.140000000000001</v>
      </c>
      <c r="K106" s="14" t="n"/>
      <c r="L106" s="14" t="n"/>
      <c r="M106" s="40" t="n">
        <v>-9.5</v>
      </c>
      <c r="N106" s="14" t="n">
        <v>98</v>
      </c>
      <c r="O106" s="40" t="n">
        <v>-9.699999999999999</v>
      </c>
      <c r="P106" s="47" t="n">
        <v>0.2</v>
      </c>
      <c r="Q106" s="14" t="n">
        <v>59</v>
      </c>
      <c r="R106" s="40" t="n">
        <v>-1</v>
      </c>
      <c r="S106" s="40" t="n">
        <v>62.4</v>
      </c>
      <c r="T106" s="40" t="n">
        <v>519.9299999999999</v>
      </c>
      <c r="U106" s="40" t="n">
        <v>71.15000000000001</v>
      </c>
    </row>
    <row r="107">
      <c r="A107" s="14" t="n">
        <v>103</v>
      </c>
      <c r="B107" s="14" t="inlineStr">
        <is>
          <t>Ohio</t>
        </is>
      </c>
      <c r="C107" s="14" t="inlineStr">
        <is>
          <t>Mid-American</t>
        </is>
      </c>
      <c r="D107" s="40" t="n">
        <v>-9.699999999999999</v>
      </c>
      <c r="E107" s="44" t="n">
        <v>-1.7</v>
      </c>
      <c r="F107" s="44" t="n">
        <v>-1.1</v>
      </c>
      <c r="G107" s="46" t="n">
        <v>0</v>
      </c>
      <c r="H107" s="14" t="n">
        <v>4</v>
      </c>
      <c r="I107" s="40" t="n">
        <v>-8</v>
      </c>
      <c r="J107" s="40" t="n">
        <v>-11.04</v>
      </c>
      <c r="K107" s="14" t="n"/>
      <c r="L107" s="14" t="n"/>
      <c r="M107" s="40" t="n">
        <v>-2.43</v>
      </c>
      <c r="N107" s="14" t="n">
        <v>73</v>
      </c>
      <c r="O107" s="40" t="n">
        <v>-1.97</v>
      </c>
      <c r="P107" s="43" t="n">
        <v>-0.46</v>
      </c>
      <c r="Q107" s="14" t="n">
        <v>66</v>
      </c>
      <c r="R107" s="40" t="n">
        <v>2.3</v>
      </c>
      <c r="S107" s="40" t="n">
        <v>282.4</v>
      </c>
      <c r="T107" s="40" t="n">
        <v>469.99</v>
      </c>
      <c r="U107" s="40" t="n">
        <v>116.58</v>
      </c>
    </row>
    <row r="108">
      <c r="A108" s="14" t="n">
        <v>104</v>
      </c>
      <c r="B108" s="14" t="inlineStr">
        <is>
          <t>Florida Atlantic</t>
        </is>
      </c>
      <c r="C108" s="14" t="inlineStr">
        <is>
          <t>American Athletic</t>
        </is>
      </c>
      <c r="D108" s="40" t="n">
        <v>-9.800000000000001</v>
      </c>
      <c r="E108" s="41" t="n">
        <v>1.5</v>
      </c>
      <c r="F108" s="44" t="n">
        <v>-0.8</v>
      </c>
      <c r="G108" s="46" t="n">
        <v>0</v>
      </c>
      <c r="H108" s="14" t="n">
        <v>4</v>
      </c>
      <c r="I108" s="40" t="n">
        <v>-11.3</v>
      </c>
      <c r="J108" s="40" t="n">
        <v>-7.65</v>
      </c>
      <c r="K108" s="14" t="n"/>
      <c r="L108" s="14" t="n"/>
      <c r="M108" s="40" t="n">
        <v>-11.3</v>
      </c>
      <c r="N108" s="14" t="n">
        <v>106</v>
      </c>
      <c r="O108" s="40" t="n">
        <v>-9.789999999999999</v>
      </c>
      <c r="P108" s="43" t="n">
        <v>-1.51</v>
      </c>
      <c r="Q108" s="14" t="n">
        <v>79</v>
      </c>
      <c r="R108" s="40" t="n">
        <v>-12.7</v>
      </c>
      <c r="S108" s="40" t="n">
        <v>72.8</v>
      </c>
      <c r="T108" s="40" t="n">
        <v>605.22</v>
      </c>
      <c r="U108" s="40" t="n">
        <v>146.56</v>
      </c>
    </row>
    <row r="109">
      <c r="A109" s="14" t="n">
        <v>105</v>
      </c>
      <c r="B109" s="14" t="inlineStr">
        <is>
          <t>Arkansas State</t>
        </is>
      </c>
      <c r="C109" s="14" t="inlineStr">
        <is>
          <t>Sun Belt</t>
        </is>
      </c>
      <c r="D109" s="40" t="n">
        <v>-10.3</v>
      </c>
      <c r="E109" s="44" t="n">
        <v>-1.1</v>
      </c>
      <c r="F109" s="41" t="n">
        <v>1.1</v>
      </c>
      <c r="G109" s="42" t="n">
        <v>7</v>
      </c>
      <c r="H109" s="14" t="n">
        <v>4</v>
      </c>
      <c r="I109" s="40" t="n">
        <v>-9.199999999999999</v>
      </c>
      <c r="J109" s="40" t="n">
        <v>-8.81</v>
      </c>
      <c r="K109" s="14" t="n"/>
      <c r="L109" s="14" t="n"/>
      <c r="M109" s="40" t="n">
        <v>-9.619999999999999</v>
      </c>
      <c r="N109" s="14" t="n">
        <v>99</v>
      </c>
      <c r="O109" s="40" t="n">
        <v>-4.87</v>
      </c>
      <c r="P109" s="43" t="n">
        <v>-4.74</v>
      </c>
      <c r="Q109" s="14" t="n">
        <v>100</v>
      </c>
      <c r="R109" s="40" t="n">
        <v>-9.9</v>
      </c>
      <c r="S109" s="40" t="n">
        <v>258.9</v>
      </c>
      <c r="T109" s="40" t="n">
        <v>591.27</v>
      </c>
      <c r="U109" s="40" t="n">
        <v>168.82</v>
      </c>
    </row>
    <row r="110">
      <c r="A110" s="14" t="n">
        <v>106</v>
      </c>
      <c r="B110" s="14" t="inlineStr">
        <is>
          <t>App State</t>
        </is>
      </c>
      <c r="C110" s="14" t="inlineStr">
        <is>
          <t>Sun Belt</t>
        </is>
      </c>
      <c r="D110" s="40" t="n">
        <v>-10.3</v>
      </c>
      <c r="E110" s="44" t="n">
        <v>-0.5</v>
      </c>
      <c r="F110" s="44" t="n">
        <v>-0.8</v>
      </c>
      <c r="G110" s="42" t="n">
        <v>2</v>
      </c>
      <c r="H110" s="14" t="n">
        <v>3</v>
      </c>
      <c r="I110" s="40" t="n">
        <v>-9.800000000000001</v>
      </c>
      <c r="J110" s="40" t="n">
        <v>-6.46</v>
      </c>
      <c r="K110" s="14" t="n"/>
      <c r="L110" s="14" t="n"/>
      <c r="M110" s="40" t="n">
        <v>-13.28</v>
      </c>
      <c r="N110" s="14" t="n">
        <v>113</v>
      </c>
      <c r="O110" s="40" t="n">
        <v>-7.52</v>
      </c>
      <c r="P110" s="43" t="n">
        <v>-5.76</v>
      </c>
      <c r="Q110" s="14" t="n">
        <v>107</v>
      </c>
      <c r="R110" s="40" t="n">
        <v>-8.1</v>
      </c>
      <c r="S110" s="40" t="n">
        <v>48.8</v>
      </c>
      <c r="T110" s="40" t="n">
        <v>611.3099999999999</v>
      </c>
      <c r="U110" s="40" t="n">
        <v>146.9</v>
      </c>
    </row>
    <row r="111">
      <c r="A111" s="14" t="n">
        <v>107</v>
      </c>
      <c r="B111" s="14" t="inlineStr">
        <is>
          <t>San José State</t>
        </is>
      </c>
      <c r="C111" s="14" t="inlineStr">
        <is>
          <t>Mountain West</t>
        </is>
      </c>
      <c r="D111" s="40" t="n">
        <v>-10.3</v>
      </c>
      <c r="E111" s="41" t="n">
        <v>4</v>
      </c>
      <c r="F111" s="41" t="n">
        <v>0.6</v>
      </c>
      <c r="G111" s="42" t="n">
        <v>7</v>
      </c>
      <c r="H111" s="14" t="n">
        <v>4</v>
      </c>
      <c r="I111" s="40" t="n">
        <v>-14.3</v>
      </c>
      <c r="J111" s="40" t="n">
        <v>-11.61</v>
      </c>
      <c r="K111" s="14" t="n"/>
      <c r="L111" s="14" t="n"/>
      <c r="M111" s="40" t="n">
        <v>-13.66</v>
      </c>
      <c r="N111" s="14" t="n">
        <v>115</v>
      </c>
      <c r="O111" s="40" t="n">
        <v>-5.49</v>
      </c>
      <c r="P111" s="43" t="n">
        <v>-8.17</v>
      </c>
      <c r="Q111" s="14" t="n">
        <v>119</v>
      </c>
      <c r="R111" s="40" t="n">
        <v>-5.5</v>
      </c>
      <c r="S111" s="40" t="n">
        <v>185.5</v>
      </c>
      <c r="T111" s="40" t="n">
        <v>522.91</v>
      </c>
      <c r="U111" s="40" t="n">
        <v>136.02</v>
      </c>
    </row>
    <row r="112">
      <c r="A112" s="14" t="n">
        <v>108</v>
      </c>
      <c r="B112" s="14" t="inlineStr">
        <is>
          <t>New Mexico State</t>
        </is>
      </c>
      <c r="C112" s="14" t="inlineStr">
        <is>
          <t>Conference USA</t>
        </is>
      </c>
      <c r="D112" s="40" t="n">
        <v>-10.5</v>
      </c>
      <c r="E112" s="41" t="n">
        <v>5.2</v>
      </c>
      <c r="F112" s="41" t="n">
        <v>3.6</v>
      </c>
      <c r="G112" s="42" t="n">
        <v>15</v>
      </c>
      <c r="H112" s="14" t="n">
        <v>4</v>
      </c>
      <c r="I112" s="40" t="n">
        <v>-15.7</v>
      </c>
      <c r="J112" s="40" t="n">
        <v>-11.56</v>
      </c>
      <c r="K112" s="14" t="n"/>
      <c r="L112" s="14" t="n"/>
      <c r="M112" s="40" t="n">
        <v>-17.17</v>
      </c>
      <c r="N112" s="14" t="n">
        <v>122</v>
      </c>
      <c r="O112" s="40" t="n">
        <v>-15.61</v>
      </c>
      <c r="P112" s="43" t="n">
        <v>-1.56</v>
      </c>
      <c r="Q112" s="14" t="n">
        <v>80</v>
      </c>
      <c r="R112" s="40" t="n">
        <v>-19</v>
      </c>
      <c r="S112" s="40" t="n">
        <v>117.1</v>
      </c>
      <c r="T112" s="40" t="n">
        <v>402.9</v>
      </c>
      <c r="U112" s="40" t="n">
        <v>99.62</v>
      </c>
    </row>
    <row r="113">
      <c r="A113" s="14" t="n">
        <v>109</v>
      </c>
      <c r="B113" s="14" t="inlineStr">
        <is>
          <t>South Alabama</t>
        </is>
      </c>
      <c r="C113" s="14" t="inlineStr">
        <is>
          <t>Sun Belt</t>
        </is>
      </c>
      <c r="D113" s="40" t="n">
        <v>-11.1</v>
      </c>
      <c r="E113" s="44" t="n">
        <v>-0.6</v>
      </c>
      <c r="F113" s="44" t="n">
        <v>-0.9</v>
      </c>
      <c r="G113" s="42" t="n">
        <v>2</v>
      </c>
      <c r="H113" s="14" t="n">
        <v>4</v>
      </c>
      <c r="I113" s="40" t="n">
        <v>-10.5</v>
      </c>
      <c r="J113" s="40" t="n">
        <v>-8.73</v>
      </c>
      <c r="K113" s="14" t="n"/>
      <c r="L113" s="14" t="n"/>
      <c r="M113" s="40" t="n">
        <v>-10.66</v>
      </c>
      <c r="N113" s="14" t="n">
        <v>103</v>
      </c>
      <c r="O113" s="40" t="n">
        <v>-1.26</v>
      </c>
      <c r="P113" s="43" t="n">
        <v>-9.41</v>
      </c>
      <c r="Q113" s="14" t="n">
        <v>124</v>
      </c>
      <c r="R113" s="40" t="n">
        <v>2.8</v>
      </c>
      <c r="S113" s="40" t="n">
        <v>135.4</v>
      </c>
      <c r="T113" s="40" t="n">
        <v>544.87</v>
      </c>
      <c r="U113" s="40" t="n">
        <v>139.5</v>
      </c>
    </row>
    <row r="114">
      <c r="A114" s="14" t="n">
        <v>110</v>
      </c>
      <c r="B114" s="14" t="inlineStr">
        <is>
          <t>Hawai'i</t>
        </is>
      </c>
      <c r="C114" s="14" t="inlineStr">
        <is>
          <t>Mountain West</t>
        </is>
      </c>
      <c r="D114" s="40" t="n">
        <v>-11.4</v>
      </c>
      <c r="E114" s="44" t="n">
        <v>-9</v>
      </c>
      <c r="F114" s="44" t="n">
        <v>-0.1</v>
      </c>
      <c r="G114" s="42" t="n">
        <v>3</v>
      </c>
      <c r="H114" s="14" t="n">
        <v>5</v>
      </c>
      <c r="I114" s="40" t="n">
        <v>-2.4</v>
      </c>
      <c r="J114" s="40" t="n">
        <v>-11.93</v>
      </c>
      <c r="K114" s="14" t="n"/>
      <c r="L114" s="14" t="n"/>
      <c r="M114" s="40" t="n">
        <v>-5.19</v>
      </c>
      <c r="N114" s="14" t="n">
        <v>86</v>
      </c>
      <c r="O114" s="40" t="n">
        <v>-10.36</v>
      </c>
      <c r="P114" s="47" t="n">
        <v>5.17</v>
      </c>
      <c r="Q114" s="14" t="n">
        <v>26</v>
      </c>
      <c r="R114" s="40" t="n">
        <v>-10.9</v>
      </c>
      <c r="S114" s="40" t="n">
        <v>202.6</v>
      </c>
      <c r="T114" s="40" t="n">
        <v>481.2</v>
      </c>
      <c r="U114" s="40" t="n">
        <v>108.97</v>
      </c>
    </row>
    <row r="115">
      <c r="A115" s="14" t="n">
        <v>111</v>
      </c>
      <c r="B115" s="14" t="inlineStr">
        <is>
          <t>Kennesaw State</t>
        </is>
      </c>
      <c r="C115" s="14" t="inlineStr">
        <is>
          <t>Conference USA</t>
        </is>
      </c>
      <c r="D115" s="40" t="n">
        <v>-11.7</v>
      </c>
      <c r="E115" s="44" t="n">
        <v>-2.7</v>
      </c>
      <c r="F115" s="41" t="n">
        <v>0.9</v>
      </c>
      <c r="G115" s="42" t="n">
        <v>8</v>
      </c>
      <c r="H115" s="14" t="n">
        <v>3</v>
      </c>
      <c r="I115" s="40" t="n">
        <v>-9</v>
      </c>
      <c r="J115" s="40" t="n">
        <v>-10.09</v>
      </c>
      <c r="K115" s="14" t="n"/>
      <c r="L115" s="14" t="n"/>
      <c r="M115" s="40" t="n">
        <v>-7.99</v>
      </c>
      <c r="N115" s="14" t="n">
        <v>94</v>
      </c>
      <c r="O115" s="40" t="n">
        <v>-24.05</v>
      </c>
      <c r="P115" s="47" t="n">
        <v>16.06</v>
      </c>
      <c r="Q115" s="14" t="n">
        <v>2</v>
      </c>
      <c r="R115" s="40" t="n">
        <v>-25.1</v>
      </c>
      <c r="S115" s="40" t="n">
        <v>54.1</v>
      </c>
      <c r="T115" s="40" t="n">
        <v>338.87</v>
      </c>
      <c r="U115" s="40" t="n">
        <v>41.36</v>
      </c>
    </row>
    <row r="116">
      <c r="A116" s="14" t="n">
        <v>112</v>
      </c>
      <c r="B116" s="14" t="inlineStr">
        <is>
          <t>Old Dominion</t>
        </is>
      </c>
      <c r="C116" s="14" t="inlineStr">
        <is>
          <t>Sun Belt</t>
        </is>
      </c>
      <c r="D116" s="40" t="n">
        <v>-11.8</v>
      </c>
      <c r="E116" s="44" t="n">
        <v>-7.4</v>
      </c>
      <c r="F116" s="44" t="n">
        <v>-3.6</v>
      </c>
      <c r="G116" s="45" t="n">
        <v>-13</v>
      </c>
      <c r="H116" s="14" t="n">
        <v>4</v>
      </c>
      <c r="I116" s="40" t="n">
        <v>-4.4</v>
      </c>
      <c r="J116" s="40" t="n">
        <v>-13.55</v>
      </c>
      <c r="K116" s="14" t="n"/>
      <c r="L116" s="14" t="n"/>
      <c r="M116" s="40" t="n">
        <v>4.84</v>
      </c>
      <c r="N116" s="14" t="n">
        <v>49</v>
      </c>
      <c r="O116" s="40" t="n">
        <v>-7.07</v>
      </c>
      <c r="P116" s="47" t="n">
        <v>11.91</v>
      </c>
      <c r="Q116" s="14" t="n">
        <v>9</v>
      </c>
      <c r="R116" s="40" t="n">
        <v>-6</v>
      </c>
      <c r="S116" s="40" t="n">
        <v>163.6</v>
      </c>
      <c r="T116" s="40" t="n">
        <v>477.45</v>
      </c>
      <c r="U116" s="40" t="n">
        <v>119.44</v>
      </c>
    </row>
    <row r="117">
      <c r="A117" s="14" t="n">
        <v>113</v>
      </c>
      <c r="B117" s="14" t="inlineStr">
        <is>
          <t>Rice</t>
        </is>
      </c>
      <c r="C117" s="14" t="inlineStr">
        <is>
          <t>American Athletic</t>
        </is>
      </c>
      <c r="D117" s="40" t="n">
        <v>-11.8</v>
      </c>
      <c r="E117" s="41" t="n">
        <v>1.6</v>
      </c>
      <c r="F117" s="41" t="n">
        <v>0.3</v>
      </c>
      <c r="G117" s="42" t="n">
        <v>5</v>
      </c>
      <c r="H117" s="14" t="n">
        <v>4</v>
      </c>
      <c r="I117" s="40" t="n">
        <v>-13.4</v>
      </c>
      <c r="J117" s="40" t="n">
        <v>-12.91</v>
      </c>
      <c r="K117" s="14" t="n"/>
      <c r="L117" s="14" t="n"/>
      <c r="M117" s="40" t="n">
        <v>-17.32</v>
      </c>
      <c r="N117" s="14" t="n">
        <v>123</v>
      </c>
      <c r="O117" s="40" t="n">
        <v>-10.13</v>
      </c>
      <c r="P117" s="43" t="n">
        <v>-7.18</v>
      </c>
      <c r="Q117" s="14" t="n">
        <v>116</v>
      </c>
      <c r="R117" s="40" t="n">
        <v>-11.4</v>
      </c>
      <c r="S117" s="40" t="n">
        <v>30.1</v>
      </c>
      <c r="T117" s="40" t="n">
        <v>530.0599999999999</v>
      </c>
      <c r="U117" s="40" t="n">
        <v>132.59</v>
      </c>
    </row>
    <row r="118">
      <c r="A118" s="14" t="n">
        <v>114</v>
      </c>
      <c r="B118" s="14" t="inlineStr">
        <is>
          <t>Stanford</t>
        </is>
      </c>
      <c r="C118" s="14" t="inlineStr">
        <is>
          <t>ACC</t>
        </is>
      </c>
      <c r="D118" s="40" t="n">
        <v>-12.1</v>
      </c>
      <c r="E118" s="44" t="n">
        <v>-8.800000000000001</v>
      </c>
      <c r="F118" s="44" t="n">
        <v>-3.9</v>
      </c>
      <c r="G118" s="45" t="n">
        <v>-16</v>
      </c>
      <c r="H118" s="14" t="n">
        <v>5</v>
      </c>
      <c r="I118" s="40" t="n">
        <v>-3.3</v>
      </c>
      <c r="J118" s="40" t="n">
        <v>-10.58</v>
      </c>
      <c r="K118" s="14" t="n"/>
      <c r="L118" s="14" t="n"/>
      <c r="M118" s="40" t="n">
        <v>-3.65</v>
      </c>
      <c r="N118" s="14" t="n">
        <v>82</v>
      </c>
      <c r="O118" s="40" t="n">
        <v>-2.62</v>
      </c>
      <c r="P118" s="43" t="n">
        <v>-1.03</v>
      </c>
      <c r="Q118" s="14" t="n">
        <v>71</v>
      </c>
      <c r="R118" s="40" t="n">
        <v>-8.199999999999999</v>
      </c>
      <c r="S118" s="40" t="n">
        <v>38.6</v>
      </c>
      <c r="T118" s="40" t="n">
        <v>707.27</v>
      </c>
      <c r="U118" s="40" t="n">
        <v>211.11</v>
      </c>
    </row>
    <row r="119">
      <c r="A119" s="14" t="n">
        <v>115</v>
      </c>
      <c r="B119" s="14" t="inlineStr">
        <is>
          <t>Southern Miss</t>
        </is>
      </c>
      <c r="C119" s="14" t="inlineStr">
        <is>
          <t>Sun Belt</t>
        </is>
      </c>
      <c r="D119" s="40" t="n">
        <v>-12.1</v>
      </c>
      <c r="E119" s="44" t="n">
        <v>-7</v>
      </c>
      <c r="F119" s="44" t="n">
        <v>-0.1</v>
      </c>
      <c r="G119" s="42" t="n">
        <v>2</v>
      </c>
      <c r="H119" s="14" t="n">
        <v>3</v>
      </c>
      <c r="I119" s="40" t="n">
        <v>-5.1</v>
      </c>
      <c r="J119" s="40" t="n">
        <v>-11.9</v>
      </c>
      <c r="K119" s="14" t="n"/>
      <c r="L119" s="14" t="n"/>
      <c r="M119" s="40" t="n">
        <v>-8.57</v>
      </c>
      <c r="N119" s="14" t="n">
        <v>96</v>
      </c>
      <c r="O119" s="40" t="n">
        <v>-16.23</v>
      </c>
      <c r="P119" s="47" t="n">
        <v>7.66</v>
      </c>
      <c r="Q119" s="14" t="n">
        <v>17</v>
      </c>
      <c r="R119" s="40" t="n">
        <v>-25.6</v>
      </c>
      <c r="S119" s="40" t="n">
        <v>24.5</v>
      </c>
      <c r="T119" s="40" t="n">
        <v>602.53</v>
      </c>
      <c r="U119" s="40" t="n">
        <v>155.56</v>
      </c>
    </row>
    <row r="120">
      <c r="A120" s="14" t="n">
        <v>116</v>
      </c>
      <c r="B120" s="14" t="inlineStr">
        <is>
          <t>Coastal Carolina</t>
        </is>
      </c>
      <c r="C120" s="14" t="inlineStr">
        <is>
          <t>Sun Belt</t>
        </is>
      </c>
      <c r="D120" s="40" t="n">
        <v>-12.1</v>
      </c>
      <c r="E120" s="41" t="n">
        <v>0</v>
      </c>
      <c r="F120" s="44" t="n">
        <v>-0.1</v>
      </c>
      <c r="G120" s="42" t="n">
        <v>2</v>
      </c>
      <c r="H120" s="14" t="n">
        <v>4</v>
      </c>
      <c r="I120" s="40" t="n">
        <v>-12.1</v>
      </c>
      <c r="J120" s="40" t="n">
        <v>-13.5</v>
      </c>
      <c r="K120" s="14" t="n"/>
      <c r="L120" s="14" t="n"/>
      <c r="M120" s="40" t="n">
        <v>-14.22</v>
      </c>
      <c r="N120" s="14" t="n">
        <v>117</v>
      </c>
      <c r="O120" s="40" t="n">
        <v>-5.81</v>
      </c>
      <c r="P120" s="43" t="n">
        <v>-8.41</v>
      </c>
      <c r="Q120" s="14" t="n">
        <v>120</v>
      </c>
      <c r="R120" s="40" t="n">
        <v>-6.9</v>
      </c>
      <c r="S120" s="40" t="n">
        <v>141.1</v>
      </c>
      <c r="T120" s="40" t="n">
        <v>610.88</v>
      </c>
      <c r="U120" s="40" t="n">
        <v>151.3</v>
      </c>
    </row>
    <row r="121">
      <c r="A121" s="14" t="n">
        <v>117</v>
      </c>
      <c r="B121" s="14" t="inlineStr">
        <is>
          <t>Central Michigan</t>
        </is>
      </c>
      <c r="C121" s="14" t="inlineStr">
        <is>
          <t>Mid-American</t>
        </is>
      </c>
      <c r="D121" s="40" t="n">
        <v>-12.4</v>
      </c>
      <c r="E121" s="41" t="n">
        <v>0.4</v>
      </c>
      <c r="F121" s="41" t="n">
        <v>2.2</v>
      </c>
      <c r="G121" s="42" t="n">
        <v>9</v>
      </c>
      <c r="H121" s="14" t="n">
        <v>4</v>
      </c>
      <c r="I121" s="40" t="n">
        <v>-12.8</v>
      </c>
      <c r="J121" s="40" t="n">
        <v>-13.02</v>
      </c>
      <c r="K121" s="14" t="n"/>
      <c r="L121" s="14" t="n"/>
      <c r="M121" s="40" t="n">
        <v>-11.24</v>
      </c>
      <c r="N121" s="14" t="n">
        <v>105</v>
      </c>
      <c r="O121" s="40" t="n">
        <v>-11.33</v>
      </c>
      <c r="P121" s="47" t="n">
        <v>0.09</v>
      </c>
      <c r="Q121" s="14" t="n">
        <v>61</v>
      </c>
      <c r="R121" s="40" t="n">
        <v>-15.8</v>
      </c>
      <c r="S121" s="40" t="n">
        <v>26</v>
      </c>
      <c r="T121" s="40" t="n">
        <v>481.16</v>
      </c>
      <c r="U121" s="40" t="n">
        <v>142.2</v>
      </c>
    </row>
    <row r="122">
      <c r="A122" s="14" t="n">
        <v>118</v>
      </c>
      <c r="B122" s="14" t="inlineStr">
        <is>
          <t>Miami (OH)</t>
        </is>
      </c>
      <c r="C122" s="14" t="inlineStr">
        <is>
          <t>Mid-American</t>
        </is>
      </c>
      <c r="D122" s="40" t="n">
        <v>-13</v>
      </c>
      <c r="E122" s="44" t="n">
        <v>-6</v>
      </c>
      <c r="F122" s="44" t="n">
        <v>-3</v>
      </c>
      <c r="G122" s="45" t="n">
        <v>-9</v>
      </c>
      <c r="H122" s="14" t="n">
        <v>4</v>
      </c>
      <c r="I122" s="40" t="n">
        <v>-7</v>
      </c>
      <c r="J122" s="40" t="n">
        <v>-10.2</v>
      </c>
      <c r="K122" s="14" t="n"/>
      <c r="L122" s="14" t="n"/>
      <c r="M122" s="40" t="n">
        <v>-5.67</v>
      </c>
      <c r="N122" s="14" t="n">
        <v>88</v>
      </c>
      <c r="O122" s="40" t="n">
        <v>-1.97</v>
      </c>
      <c r="P122" s="43" t="n">
        <v>-3.71</v>
      </c>
      <c r="Q122" s="14" t="n">
        <v>93</v>
      </c>
      <c r="R122" s="40" t="n">
        <v>1.3</v>
      </c>
      <c r="S122" s="40" t="n">
        <v>28.9</v>
      </c>
      <c r="T122" s="40" t="n">
        <v>592.1</v>
      </c>
      <c r="U122" s="40" t="n">
        <v>152.99</v>
      </c>
    </row>
    <row r="123">
      <c r="A123" s="14" t="n">
        <v>119</v>
      </c>
      <c r="B123" s="14" t="inlineStr">
        <is>
          <t>Colorado State</t>
        </is>
      </c>
      <c r="C123" s="14" t="inlineStr">
        <is>
          <t>Mountain West</t>
        </is>
      </c>
      <c r="D123" s="40" t="n">
        <v>-13.4</v>
      </c>
      <c r="E123" s="44" t="n">
        <v>-1</v>
      </c>
      <c r="F123" s="44" t="n">
        <v>-3.3</v>
      </c>
      <c r="G123" s="45" t="n">
        <v>-9</v>
      </c>
      <c r="H123" s="14" t="n">
        <v>4</v>
      </c>
      <c r="I123" s="40" t="n">
        <v>-12.4</v>
      </c>
      <c r="J123" s="40" t="n">
        <v>-10.33</v>
      </c>
      <c r="K123" s="14" t="n"/>
      <c r="L123" s="14" t="n"/>
      <c r="M123" s="40" t="n">
        <v>-13.19</v>
      </c>
      <c r="N123" s="14" t="n">
        <v>111</v>
      </c>
      <c r="O123" s="40" t="n">
        <v>-3.8</v>
      </c>
      <c r="P123" s="43" t="n">
        <v>-9.390000000000001</v>
      </c>
      <c r="Q123" s="14" t="n">
        <v>123</v>
      </c>
      <c r="R123" s="40" t="n">
        <v>-5.7</v>
      </c>
      <c r="S123" s="40" t="n">
        <v>194.5</v>
      </c>
      <c r="T123" s="40" t="n">
        <v>583.71</v>
      </c>
      <c r="U123" s="40" t="n">
        <v>160.29</v>
      </c>
    </row>
    <row r="124">
      <c r="A124" s="14" t="n">
        <v>120</v>
      </c>
      <c r="B124" s="14" t="inlineStr">
        <is>
          <t>Marshall</t>
        </is>
      </c>
      <c r="C124" s="14" t="inlineStr">
        <is>
          <t>Sun Belt</t>
        </is>
      </c>
      <c r="D124" s="40" t="n">
        <v>-13.7</v>
      </c>
      <c r="E124" s="44" t="n">
        <v>-4.9</v>
      </c>
      <c r="F124" s="44" t="n">
        <v>-1.8</v>
      </c>
      <c r="G124" s="45" t="n">
        <v>-6</v>
      </c>
      <c r="H124" s="14" t="n">
        <v>4</v>
      </c>
      <c r="I124" s="40" t="n">
        <v>-8.800000000000001</v>
      </c>
      <c r="J124" s="40" t="n">
        <v>-15.09</v>
      </c>
      <c r="K124" s="14" t="n"/>
      <c r="L124" s="14" t="n"/>
      <c r="M124" s="40" t="n">
        <v>-5.81</v>
      </c>
      <c r="N124" s="14" t="n">
        <v>89</v>
      </c>
      <c r="O124" s="40" t="n">
        <v>-3.08</v>
      </c>
      <c r="P124" s="43" t="n">
        <v>-2.73</v>
      </c>
      <c r="Q124" s="14" t="n">
        <v>89</v>
      </c>
      <c r="R124" s="40" t="n">
        <v>3.1</v>
      </c>
      <c r="S124" s="40" t="n">
        <v>26.2</v>
      </c>
      <c r="T124" s="40" t="n">
        <v>590.64</v>
      </c>
      <c r="U124" s="40" t="n">
        <v>129.6</v>
      </c>
    </row>
    <row r="125">
      <c r="A125" s="14" t="n">
        <v>121</v>
      </c>
      <c r="B125" s="14" t="inlineStr">
        <is>
          <t>UAB</t>
        </is>
      </c>
      <c r="C125" s="14" t="inlineStr">
        <is>
          <t>American Athletic</t>
        </is>
      </c>
      <c r="D125" s="40" t="n">
        <v>-13.7</v>
      </c>
      <c r="E125" s="41" t="n">
        <v>1.8</v>
      </c>
      <c r="F125" s="44" t="n">
        <v>-0.5</v>
      </c>
      <c r="G125" s="42" t="n">
        <v>1</v>
      </c>
      <c r="H125" s="14" t="n">
        <v>4</v>
      </c>
      <c r="I125" s="40" t="n">
        <v>-15.5</v>
      </c>
      <c r="J125" s="40" t="n">
        <v>-13.87</v>
      </c>
      <c r="K125" s="14" t="n"/>
      <c r="L125" s="14" t="n"/>
      <c r="M125" s="40" t="n">
        <v>-14.87</v>
      </c>
      <c r="N125" s="14" t="n">
        <v>120</v>
      </c>
      <c r="O125" s="40" t="n">
        <v>-9.050000000000001</v>
      </c>
      <c r="P125" s="43" t="n">
        <v>-5.82</v>
      </c>
      <c r="Q125" s="14" t="n">
        <v>109</v>
      </c>
      <c r="R125" s="40" t="n">
        <v>-11.3</v>
      </c>
      <c r="S125" s="40" t="n">
        <v>149</v>
      </c>
      <c r="T125" s="40" t="n">
        <v>540.9299999999999</v>
      </c>
      <c r="U125" s="40" t="n">
        <v>135.24</v>
      </c>
    </row>
    <row r="126">
      <c r="A126" s="14" t="n">
        <v>122</v>
      </c>
      <c r="B126" s="14" t="inlineStr">
        <is>
          <t>Buffalo</t>
        </is>
      </c>
      <c r="C126" s="14" t="inlineStr">
        <is>
          <t>Mid-American</t>
        </is>
      </c>
      <c r="D126" s="40" t="n">
        <v>-13.9</v>
      </c>
      <c r="E126" s="44" t="n">
        <v>-3.1</v>
      </c>
      <c r="F126" s="41" t="n">
        <v>0.3</v>
      </c>
      <c r="G126" s="42" t="n">
        <v>1</v>
      </c>
      <c r="H126" s="14" t="n">
        <v>3</v>
      </c>
      <c r="I126" s="40" t="n">
        <v>-10.8</v>
      </c>
      <c r="J126" s="40" t="n">
        <v>-17.15</v>
      </c>
      <c r="K126" s="14" t="n"/>
      <c r="L126" s="14" t="n"/>
      <c r="M126" s="40" t="n">
        <v>-13.26</v>
      </c>
      <c r="N126" s="14" t="n">
        <v>112</v>
      </c>
      <c r="O126" s="40" t="n">
        <v>-3.42</v>
      </c>
      <c r="P126" s="43" t="n">
        <v>-9.83</v>
      </c>
      <c r="Q126" s="14" t="n">
        <v>125</v>
      </c>
      <c r="R126" s="40" t="n">
        <v>-4</v>
      </c>
      <c r="S126" s="40" t="n">
        <v>165.4</v>
      </c>
      <c r="T126" s="40" t="n">
        <v>513.33</v>
      </c>
      <c r="U126" s="40" t="n">
        <v>151.2</v>
      </c>
    </row>
    <row r="127">
      <c r="A127" s="14" t="n">
        <v>123</v>
      </c>
      <c r="B127" s="14" t="inlineStr">
        <is>
          <t>Massachusetts</t>
        </is>
      </c>
      <c r="C127" s="14" t="inlineStr">
        <is>
          <t>Mid-American</t>
        </is>
      </c>
      <c r="D127" s="40" t="n">
        <v>-13.9</v>
      </c>
      <c r="E127" s="41" t="n">
        <v>4.9</v>
      </c>
      <c r="F127" s="44" t="n">
        <v>-4.8</v>
      </c>
      <c r="G127" s="45" t="n">
        <v>-15</v>
      </c>
      <c r="H127" s="14" t="n">
        <v>3</v>
      </c>
      <c r="I127" s="40" t="n">
        <v>-18.8</v>
      </c>
      <c r="J127" s="40" t="n">
        <v>-13.13</v>
      </c>
      <c r="K127" s="14" t="n"/>
      <c r="L127" s="14" t="n"/>
      <c r="M127" s="40" t="n">
        <v>-30.52</v>
      </c>
      <c r="N127" s="14" t="n">
        <v>132</v>
      </c>
      <c r="O127" s="40" t="n">
        <v>-19.4</v>
      </c>
      <c r="P127" s="43" t="n">
        <v>-11.11</v>
      </c>
      <c r="Q127" s="14" t="n">
        <v>128</v>
      </c>
      <c r="R127" s="40" t="n">
        <v>-21.9</v>
      </c>
      <c r="S127" s="40" t="n">
        <v>83</v>
      </c>
      <c r="T127" s="40" t="n">
        <v>488.73</v>
      </c>
      <c r="U127" s="40" t="n">
        <v>83.75</v>
      </c>
    </row>
    <row r="128">
      <c r="A128" s="14" t="n">
        <v>124</v>
      </c>
      <c r="B128" s="14" t="inlineStr">
        <is>
          <t>Sam Houston</t>
        </is>
      </c>
      <c r="C128" s="14" t="inlineStr">
        <is>
          <t>Conference USA</t>
        </is>
      </c>
      <c r="D128" s="40" t="n">
        <v>-14.8</v>
      </c>
      <c r="E128" s="41" t="n">
        <v>3.6</v>
      </c>
      <c r="F128" s="48" t="n">
        <v>0</v>
      </c>
      <c r="G128" s="42" t="n">
        <v>3</v>
      </c>
      <c r="H128" s="14" t="n">
        <v>3</v>
      </c>
      <c r="I128" s="40" t="n">
        <v>-18.4</v>
      </c>
      <c r="J128" s="40" t="n">
        <v>-11.64</v>
      </c>
      <c r="K128" s="14" t="n"/>
      <c r="L128" s="14" t="n"/>
      <c r="M128" s="40" t="n">
        <v>-24.25</v>
      </c>
      <c r="N128" s="14" t="n">
        <v>131</v>
      </c>
      <c r="O128" s="40" t="n">
        <v>-7.86</v>
      </c>
      <c r="P128" s="43" t="n">
        <v>-16.4</v>
      </c>
      <c r="Q128" s="14" t="n">
        <v>132</v>
      </c>
      <c r="R128" s="40" t="n">
        <v>-6.9</v>
      </c>
      <c r="S128" s="40" t="n">
        <v>138.6</v>
      </c>
      <c r="T128" s="40" t="n">
        <v>477.35</v>
      </c>
      <c r="U128" s="40" t="n">
        <v>118.07</v>
      </c>
    </row>
    <row r="129">
      <c r="A129" s="14" t="n">
        <v>125</v>
      </c>
      <c r="B129" s="14" t="inlineStr">
        <is>
          <t>Wyoming</t>
        </is>
      </c>
      <c r="C129" s="14" t="inlineStr">
        <is>
          <t>Mountain West</t>
        </is>
      </c>
      <c r="D129" s="40" t="n">
        <v>-14.9</v>
      </c>
      <c r="E129" s="44" t="n">
        <v>-1.8</v>
      </c>
      <c r="F129" s="44" t="n">
        <v>-2.1</v>
      </c>
      <c r="G129" s="45" t="n">
        <v>-5</v>
      </c>
      <c r="H129" s="14" t="n">
        <v>4</v>
      </c>
      <c r="I129" s="40" t="n">
        <v>-13.1</v>
      </c>
      <c r="J129" s="40" t="n">
        <v>-17.46</v>
      </c>
      <c r="K129" s="14" t="n"/>
      <c r="L129" s="14" t="n"/>
      <c r="M129" s="40" t="n">
        <v>-11.54</v>
      </c>
      <c r="N129" s="14" t="n">
        <v>107</v>
      </c>
      <c r="O129" s="40" t="n">
        <v>-9.210000000000001</v>
      </c>
      <c r="P129" s="43" t="n">
        <v>-2.32</v>
      </c>
      <c r="Q129" s="14" t="n">
        <v>83</v>
      </c>
      <c r="R129" s="40" t="n">
        <v>-13.6</v>
      </c>
      <c r="S129" s="40" t="n">
        <v>189.6</v>
      </c>
      <c r="T129" s="40" t="n">
        <v>489.33</v>
      </c>
      <c r="U129" s="40" t="n">
        <v>139.95</v>
      </c>
    </row>
    <row r="130">
      <c r="A130" s="14" t="n">
        <v>126</v>
      </c>
      <c r="B130" s="14" t="inlineStr">
        <is>
          <t>Missouri State</t>
        </is>
      </c>
      <c r="C130" s="14" t="inlineStr">
        <is>
          <t>Conference USA</t>
        </is>
      </c>
      <c r="D130" s="40" t="n">
        <v>-15</v>
      </c>
      <c r="E130" s="44" t="n">
        <v>-4.7</v>
      </c>
      <c r="F130" s="44" t="n">
        <v>-0.3</v>
      </c>
      <c r="G130" s="45" t="n">
        <v>-1</v>
      </c>
      <c r="H130" s="14" t="n">
        <v>3</v>
      </c>
      <c r="I130" s="40" t="n">
        <v>-10.3</v>
      </c>
      <c r="J130" s="40" t="n">
        <v>-12.37</v>
      </c>
      <c r="K130" s="14" t="n"/>
      <c r="L130" s="14" t="n"/>
      <c r="M130" s="40" t="n"/>
      <c r="N130" s="14" t="n"/>
      <c r="O130" s="40" t="n"/>
      <c r="P130" s="40" t="n"/>
      <c r="Q130" s="14" t="n"/>
      <c r="R130" s="40" t="n"/>
      <c r="S130" s="40" t="n"/>
      <c r="T130" s="40" t="n"/>
      <c r="U130" s="40" t="n"/>
    </row>
    <row r="131">
      <c r="A131" s="14" t="n">
        <v>127</v>
      </c>
      <c r="B131" s="14" t="inlineStr">
        <is>
          <t>Eastern Michigan</t>
        </is>
      </c>
      <c r="C131" s="14" t="inlineStr">
        <is>
          <t>Mid-American</t>
        </is>
      </c>
      <c r="D131" s="40" t="n">
        <v>-15.4</v>
      </c>
      <c r="E131" s="41" t="n">
        <v>0.9</v>
      </c>
      <c r="F131" s="41" t="n">
        <v>3.4</v>
      </c>
      <c r="G131" s="42" t="n">
        <v>3</v>
      </c>
      <c r="H131" s="14" t="n">
        <v>5</v>
      </c>
      <c r="I131" s="40" t="n">
        <v>-16.3</v>
      </c>
      <c r="J131" s="40" t="n">
        <v>-14.7</v>
      </c>
      <c r="K131" s="14" t="n"/>
      <c r="L131" s="14" t="n"/>
      <c r="M131" s="40" t="n">
        <v>-13.46</v>
      </c>
      <c r="N131" s="14" t="n">
        <v>114</v>
      </c>
      <c r="O131" s="40" t="n">
        <v>-10.78</v>
      </c>
      <c r="P131" s="43" t="n">
        <v>-2.68</v>
      </c>
      <c r="Q131" s="14" t="n">
        <v>88</v>
      </c>
      <c r="R131" s="40" t="n">
        <v>-13.3</v>
      </c>
      <c r="S131" s="40" t="n">
        <v>77.59999999999999</v>
      </c>
      <c r="T131" s="40" t="n">
        <v>572.9</v>
      </c>
      <c r="U131" s="40" t="n">
        <v>136.15</v>
      </c>
    </row>
    <row r="132">
      <c r="A132" s="14" t="n">
        <v>128</v>
      </c>
      <c r="B132" s="14" t="inlineStr">
        <is>
          <t>Western Kentucky</t>
        </is>
      </c>
      <c r="C132" s="14" t="inlineStr">
        <is>
          <t>Conference USA</t>
        </is>
      </c>
      <c r="D132" s="40" t="n">
        <v>-15.8</v>
      </c>
      <c r="E132" s="44" t="n">
        <v>-10.9</v>
      </c>
      <c r="F132" s="44" t="n">
        <v>-2.3</v>
      </c>
      <c r="G132" s="45" t="n">
        <v>-6</v>
      </c>
      <c r="H132" s="14" t="n">
        <v>4</v>
      </c>
      <c r="I132" s="40" t="n">
        <v>-4.9</v>
      </c>
      <c r="J132" s="40" t="n">
        <v>-15.31</v>
      </c>
      <c r="K132" s="14" t="n"/>
      <c r="L132" s="14" t="n"/>
      <c r="M132" s="40" t="n">
        <v>-7.44</v>
      </c>
      <c r="N132" s="14" t="n">
        <v>93</v>
      </c>
      <c r="O132" s="40" t="n">
        <v>-6.28</v>
      </c>
      <c r="P132" s="43" t="n">
        <v>-1.16</v>
      </c>
      <c r="Q132" s="14" t="n">
        <v>75</v>
      </c>
      <c r="R132" s="40" t="n">
        <v>-2.2</v>
      </c>
      <c r="S132" s="40" t="n">
        <v>63.4</v>
      </c>
      <c r="T132" s="40" t="n">
        <v>561.36</v>
      </c>
      <c r="U132" s="40" t="n">
        <v>120.22</v>
      </c>
    </row>
    <row r="133">
      <c r="A133" s="14" t="n">
        <v>129</v>
      </c>
      <c r="B133" s="14" t="inlineStr">
        <is>
          <t>Northern Illinois</t>
        </is>
      </c>
      <c r="C133" s="14" t="inlineStr">
        <is>
          <t>Mid-American</t>
        </is>
      </c>
      <c r="D133" s="40" t="n">
        <v>-18.3</v>
      </c>
      <c r="E133" s="44" t="n">
        <v>-3.8</v>
      </c>
      <c r="F133" s="41" t="n">
        <v>1.1</v>
      </c>
      <c r="G133" s="42" t="n">
        <v>2</v>
      </c>
      <c r="H133" s="14" t="n">
        <v>3</v>
      </c>
      <c r="I133" s="40" t="n">
        <v>-14.5</v>
      </c>
      <c r="J133" s="40" t="n">
        <v>-17.25</v>
      </c>
      <c r="K133" s="14" t="n"/>
      <c r="L133" s="14" t="n"/>
      <c r="M133" s="40" t="n">
        <v>-14.29</v>
      </c>
      <c r="N133" s="14" t="n">
        <v>118</v>
      </c>
      <c r="O133" s="40" t="n">
        <v>-3.97</v>
      </c>
      <c r="P133" s="43" t="n">
        <v>-10.33</v>
      </c>
      <c r="Q133" s="14" t="n">
        <v>127</v>
      </c>
      <c r="R133" s="40" t="n">
        <v>-3.5</v>
      </c>
      <c r="S133" s="40" t="n">
        <v>67.59999999999999</v>
      </c>
      <c r="T133" s="40" t="n">
        <v>471.01</v>
      </c>
      <c r="U133" s="40" t="n">
        <v>146.84</v>
      </c>
    </row>
    <row r="134">
      <c r="A134" s="14" t="n">
        <v>130</v>
      </c>
      <c r="B134" s="14" t="inlineStr">
        <is>
          <t>Bowling Green</t>
        </is>
      </c>
      <c r="C134" s="14" t="inlineStr">
        <is>
          <t>Mid-American</t>
        </is>
      </c>
      <c r="D134" s="40" t="n">
        <v>-19</v>
      </c>
      <c r="E134" s="44" t="n">
        <v>-5.3</v>
      </c>
      <c r="F134" s="41" t="n">
        <v>1.9</v>
      </c>
      <c r="G134" s="42" t="n">
        <v>3</v>
      </c>
      <c r="H134" s="14" t="n">
        <v>4</v>
      </c>
      <c r="I134" s="40" t="n">
        <v>-13.7</v>
      </c>
      <c r="J134" s="40" t="n">
        <v>-18.88</v>
      </c>
      <c r="K134" s="14" t="n"/>
      <c r="L134" s="14" t="n"/>
      <c r="M134" s="40" t="n">
        <v>-11.85</v>
      </c>
      <c r="N134" s="14" t="n">
        <v>109</v>
      </c>
      <c r="O134" s="40" t="n">
        <v>-5.1</v>
      </c>
      <c r="P134" s="43" t="n">
        <v>-6.75</v>
      </c>
      <c r="Q134" s="14" t="n">
        <v>112</v>
      </c>
      <c r="R134" s="40" t="n">
        <v>-1.8</v>
      </c>
      <c r="S134" s="40" t="n">
        <v>34.7</v>
      </c>
      <c r="T134" s="40" t="n">
        <v>527.3099999999999</v>
      </c>
      <c r="U134" s="40" t="n">
        <v>130.87</v>
      </c>
    </row>
    <row r="135">
      <c r="A135" s="14" t="n">
        <v>131</v>
      </c>
      <c r="B135" s="14" t="inlineStr">
        <is>
          <t>Middle Tennessee</t>
        </is>
      </c>
      <c r="C135" s="14" t="inlineStr">
        <is>
          <t>Conference USA</t>
        </is>
      </c>
      <c r="D135" s="40" t="n">
        <v>-19.6</v>
      </c>
      <c r="E135" s="44" t="n">
        <v>-3.5</v>
      </c>
      <c r="F135" s="44" t="n">
        <v>-4.4</v>
      </c>
      <c r="G135" s="45" t="n">
        <v>-3</v>
      </c>
      <c r="H135" s="14" t="n">
        <v>4</v>
      </c>
      <c r="I135" s="40" t="n">
        <v>-16.1</v>
      </c>
      <c r="J135" s="40" t="n">
        <v>-19.36</v>
      </c>
      <c r="K135" s="14" t="n"/>
      <c r="L135" s="14" t="n"/>
      <c r="M135" s="40" t="n">
        <v>-17.99</v>
      </c>
      <c r="N135" s="14" t="n">
        <v>126</v>
      </c>
      <c r="O135" s="40" t="n">
        <v>-16.92</v>
      </c>
      <c r="P135" s="43" t="n">
        <v>-1.07</v>
      </c>
      <c r="Q135" s="14" t="n">
        <v>72</v>
      </c>
      <c r="R135" s="40" t="n">
        <v>-24.4</v>
      </c>
      <c r="S135" s="40" t="n">
        <v>177.6</v>
      </c>
      <c r="T135" s="40" t="n">
        <v>520.55</v>
      </c>
      <c r="U135" s="40" t="n">
        <v>121.55</v>
      </c>
    </row>
    <row r="136">
      <c r="A136" s="14" t="n">
        <v>132</v>
      </c>
      <c r="B136" s="14" t="inlineStr">
        <is>
          <t>Charlotte</t>
        </is>
      </c>
      <c r="C136" s="14" t="inlineStr">
        <is>
          <t>American Athletic</t>
        </is>
      </c>
      <c r="D136" s="40" t="n">
        <v>-19.8</v>
      </c>
      <c r="E136" s="44" t="n">
        <v>-5.2</v>
      </c>
      <c r="F136" s="44" t="n">
        <v>-4.5</v>
      </c>
      <c r="G136" s="45" t="n">
        <v>-3</v>
      </c>
      <c r="H136" s="14" t="n">
        <v>4</v>
      </c>
      <c r="I136" s="40" t="n">
        <v>-14.6</v>
      </c>
      <c r="J136" s="40" t="n">
        <v>-23.56</v>
      </c>
      <c r="K136" s="14" t="n"/>
      <c r="L136" s="14" t="n"/>
      <c r="M136" s="40" t="n">
        <v>-21.25</v>
      </c>
      <c r="N136" s="14" t="n">
        <v>130</v>
      </c>
      <c r="O136" s="40" t="n">
        <v>-14.97</v>
      </c>
      <c r="P136" s="43" t="n">
        <v>-6.28</v>
      </c>
      <c r="Q136" s="14" t="n">
        <v>111</v>
      </c>
      <c r="R136" s="40" t="n">
        <v>-15.3</v>
      </c>
      <c r="S136" s="40" t="n">
        <v>61.8</v>
      </c>
      <c r="T136" s="40" t="n">
        <v>526.3</v>
      </c>
      <c r="U136" s="40" t="n">
        <v>98.61</v>
      </c>
    </row>
    <row r="137">
      <c r="A137" s="14" t="n">
        <v>133</v>
      </c>
      <c r="B137" s="14" t="inlineStr">
        <is>
          <t>Akron</t>
        </is>
      </c>
      <c r="C137" s="14" t="inlineStr">
        <is>
          <t>Mid-American</t>
        </is>
      </c>
      <c r="D137" s="40" t="n">
        <v>-20.4</v>
      </c>
      <c r="E137" s="44" t="n">
        <v>-3.5</v>
      </c>
      <c r="F137" s="44" t="n">
        <v>-0.6</v>
      </c>
      <c r="G137" s="45" t="n">
        <v>-2</v>
      </c>
      <c r="H137" s="14" t="n">
        <v>4</v>
      </c>
      <c r="I137" s="40" t="n">
        <v>-16.9</v>
      </c>
      <c r="J137" s="40" t="n">
        <v>-21.25</v>
      </c>
      <c r="K137" s="14" t="n"/>
      <c r="L137" s="14" t="n"/>
      <c r="M137" s="40" t="n">
        <v>-17.6</v>
      </c>
      <c r="N137" s="14" t="n">
        <v>124</v>
      </c>
      <c r="O137" s="40" t="n">
        <v>-15.17</v>
      </c>
      <c r="P137" s="43" t="n">
        <v>-2.43</v>
      </c>
      <c r="Q137" s="14" t="n">
        <v>85</v>
      </c>
      <c r="R137" s="40" t="n">
        <v>-17.9</v>
      </c>
      <c r="S137" s="40" t="n">
        <v>105.8</v>
      </c>
      <c r="T137" s="40" t="n">
        <v>537.21</v>
      </c>
      <c r="U137" s="40" t="n">
        <v>109.24</v>
      </c>
    </row>
    <row r="138">
      <c r="A138" s="14" t="n">
        <v>134</v>
      </c>
      <c r="B138" s="14" t="inlineStr">
        <is>
          <t>Kent State</t>
        </is>
      </c>
      <c r="C138" s="14" t="inlineStr">
        <is>
          <t>Mid-American</t>
        </is>
      </c>
      <c r="D138" s="40" t="n">
        <v>-20.4</v>
      </c>
      <c r="E138" s="44" t="n">
        <v>-2.5</v>
      </c>
      <c r="F138" s="41" t="n">
        <v>1.2</v>
      </c>
      <c r="G138" s="42" t="n">
        <v>1</v>
      </c>
      <c r="H138" s="14" t="n">
        <v>4</v>
      </c>
      <c r="I138" s="40" t="n">
        <v>-17.9</v>
      </c>
      <c r="J138" s="40" t="n">
        <v>-20.5</v>
      </c>
      <c r="K138" s="14" t="n"/>
      <c r="L138" s="14" t="n"/>
      <c r="M138" s="40" t="n">
        <v>-19.58</v>
      </c>
      <c r="N138" s="14" t="n">
        <v>129</v>
      </c>
      <c r="O138" s="40" t="n">
        <v>-21.37</v>
      </c>
      <c r="P138" s="47" t="n">
        <v>1.79</v>
      </c>
      <c r="Q138" s="14" t="n">
        <v>46</v>
      </c>
      <c r="R138" s="40" t="n">
        <v>-33</v>
      </c>
      <c r="S138" s="40" t="n">
        <v>19.5</v>
      </c>
      <c r="T138" s="40" t="n">
        <v>456.24</v>
      </c>
      <c r="U138" s="40" t="n">
        <v>131.3</v>
      </c>
    </row>
    <row r="139">
      <c r="A139" s="14" t="n">
        <v>135</v>
      </c>
      <c r="B139" s="14" t="inlineStr">
        <is>
          <t>Sacramento State</t>
        </is>
      </c>
      <c r="C139" s="14" t="inlineStr">
        <is>
          <t>Mid-American</t>
        </is>
      </c>
      <c r="D139" s="40" t="n">
        <v>-21.7</v>
      </c>
      <c r="E139" s="44" t="n">
        <v>-11.3</v>
      </c>
      <c r="F139" s="41" t="n">
        <v>0.4</v>
      </c>
      <c r="G139" s="42" t="n">
        <v>1</v>
      </c>
      <c r="H139" s="14" t="n">
        <v>4</v>
      </c>
      <c r="I139" s="40" t="n">
        <v>-10.4</v>
      </c>
      <c r="J139" s="40" t="n">
        <v>-26.9</v>
      </c>
      <c r="K139" s="14" t="n"/>
      <c r="L139" s="14" t="n"/>
      <c r="M139" s="40" t="n"/>
      <c r="N139" s="14" t="n"/>
      <c r="O139" s="40" t="n"/>
      <c r="P139" s="40" t="n"/>
      <c r="Q139" s="14" t="n"/>
      <c r="R139" s="40" t="n"/>
      <c r="S139" s="40" t="n"/>
      <c r="T139" s="40" t="n"/>
      <c r="U139" s="40" t="n"/>
    </row>
    <row r="140">
      <c r="A140" s="14" t="n">
        <v>136</v>
      </c>
      <c r="B140" s="14" t="inlineStr">
        <is>
          <t>Ball State</t>
        </is>
      </c>
      <c r="C140" s="14" t="inlineStr">
        <is>
          <t>Mid-American</t>
        </is>
      </c>
      <c r="D140" s="40" t="n">
        <v>-22.8</v>
      </c>
      <c r="E140" s="44" t="n">
        <v>-5.5</v>
      </c>
      <c r="F140" s="41" t="n">
        <v>1.4</v>
      </c>
      <c r="G140" s="42" t="n">
        <v>1</v>
      </c>
      <c r="H140" s="14" t="n">
        <v>4</v>
      </c>
      <c r="I140" s="40" t="n">
        <v>-17.3</v>
      </c>
      <c r="J140" s="40" t="n">
        <v>-21.75</v>
      </c>
      <c r="K140" s="14" t="n"/>
      <c r="L140" s="14" t="n"/>
      <c r="M140" s="40" t="n">
        <v>-19.35</v>
      </c>
      <c r="N140" s="14" t="n">
        <v>128</v>
      </c>
      <c r="O140" s="40" t="n">
        <v>-14.79</v>
      </c>
      <c r="P140" s="43" t="n">
        <v>-4.57</v>
      </c>
      <c r="Q140" s="14" t="n">
        <v>98</v>
      </c>
      <c r="R140" s="40" t="n">
        <v>-19.8</v>
      </c>
      <c r="S140" s="40" t="n">
        <v>28.7</v>
      </c>
      <c r="T140" s="40" t="n">
        <v>495.35</v>
      </c>
      <c r="U140" s="40" t="n">
        <v>128.19</v>
      </c>
    </row>
    <row r="141">
      <c r="A141" s="14" t="n">
        <v>137</v>
      </c>
      <c r="B141" s="14" t="inlineStr">
        <is>
          <t>UL Monroe</t>
        </is>
      </c>
      <c r="C141" s="14" t="inlineStr">
        <is>
          <t>Sun Belt</t>
        </is>
      </c>
      <c r="D141" s="40" t="n">
        <v>-24.1</v>
      </c>
      <c r="E141" s="44" t="n">
        <v>-4.8</v>
      </c>
      <c r="F141" s="41" t="n">
        <v>0.4</v>
      </c>
      <c r="G141" s="42" t="n">
        <v>1</v>
      </c>
      <c r="H141" s="14" t="n">
        <v>4</v>
      </c>
      <c r="I141" s="40" t="n">
        <v>-19.3</v>
      </c>
      <c r="J141" s="40" t="n">
        <v>-24.98</v>
      </c>
      <c r="K141" s="14" t="n"/>
      <c r="L141" s="14" t="n"/>
      <c r="M141" s="40" t="n">
        <v>-19.17</v>
      </c>
      <c r="N141" s="14" t="n">
        <v>127</v>
      </c>
      <c r="O141" s="40" t="n">
        <v>-14.87</v>
      </c>
      <c r="P141" s="43" t="n">
        <v>-4.3</v>
      </c>
      <c r="Q141" s="14" t="n">
        <v>96</v>
      </c>
      <c r="R141" s="40" t="n">
        <v>-16.7</v>
      </c>
      <c r="S141" s="40" t="n">
        <v>144.9</v>
      </c>
      <c r="T141" s="40" t="n">
        <v>473.34</v>
      </c>
      <c r="U141" s="40" t="n">
        <v>97.23</v>
      </c>
    </row>
    <row r="142">
      <c r="A142" s="14" t="n">
        <v>138</v>
      </c>
      <c r="B142" s="14" t="inlineStr">
        <is>
          <t>UTEP</t>
        </is>
      </c>
      <c r="C142" s="14" t="inlineStr">
        <is>
          <t>Conference USA</t>
        </is>
      </c>
      <c r="D142" s="40" t="n">
        <v>-24.5</v>
      </c>
      <c r="E142" s="44" t="n">
        <v>-7.9</v>
      </c>
      <c r="F142" s="44" t="n">
        <v>-2.6</v>
      </c>
      <c r="G142" s="45" t="n">
        <v>-3</v>
      </c>
      <c r="H142" s="14" t="n">
        <v>4</v>
      </c>
      <c r="I142" s="40" t="n">
        <v>-16.6</v>
      </c>
      <c r="J142" s="40" t="n">
        <v>-23.75</v>
      </c>
      <c r="K142" s="14" t="n"/>
      <c r="L142" s="14" t="n"/>
      <c r="M142" s="40" t="n">
        <v>-16.55</v>
      </c>
      <c r="N142" s="14" t="n">
        <v>121</v>
      </c>
      <c r="O142" s="40" t="n">
        <v>-15.61</v>
      </c>
      <c r="P142" s="43" t="n">
        <v>-0.9399999999999999</v>
      </c>
      <c r="Q142" s="14" t="n">
        <v>69</v>
      </c>
      <c r="R142" s="40" t="n">
        <v>-22.7</v>
      </c>
      <c r="S142" s="40" t="n">
        <v>156.5</v>
      </c>
      <c r="T142" s="40" t="n">
        <v>551.88</v>
      </c>
      <c r="U142" s="40" t="n">
        <v>130.23</v>
      </c>
    </row>
  </sheetData>
  <autoFilter ref="A4:U142"/>
  <pageMargins left="0.75" right="0.75" top="1" bottom="1" header="0.5" footer="0.5"/>
</worksheet>
</file>

<file path=xl/worksheets/sheet3.xml><?xml version="1.0" encoding="utf-8"?>
<worksheet xmlns="http://schemas.openxmlformats.org/spreadsheetml/2006/main">
  <sheetPr>
    <outlinePr summaryBelow="1" summaryRight="1"/>
    <pageSetUpPr/>
  </sheetPr>
  <dimension ref="A1:Q108"/>
  <sheetViews>
    <sheetView workbookViewId="0">
      <pane ySplit="4" topLeftCell="A5" activePane="bottomLeft" state="frozen"/>
      <selection pane="bottomLeft" activeCell="A1" sqref="A1"/>
    </sheetView>
  </sheetViews>
  <sheetFormatPr baseColWidth="8" defaultRowHeight="15"/>
  <cols>
    <col width="5" customWidth="1" style="54" min="1" max="1"/>
    <col width="24" customWidth="1" style="54" min="2" max="2"/>
    <col width="34" customWidth="1" style="54" min="3" max="3"/>
    <col width="16" customWidth="1" style="54" min="4" max="5"/>
    <col width="6" customWidth="1" style="54" min="6" max="6"/>
    <col width="14" customWidth="1" style="54" min="7" max="7"/>
    <col width="16" customWidth="1" style="54" min="8" max="8"/>
    <col width="8" customWidth="1" style="54" min="9" max="9"/>
    <col width="6" customWidth="1" style="54" min="10" max="10"/>
    <col width="16" customWidth="1" style="54" min="11" max="11"/>
    <col width="20" customWidth="1" style="54" min="12" max="12"/>
    <col width="10" customWidth="1" style="54" min="13" max="13"/>
    <col width="16" customWidth="1" style="54" min="14" max="14"/>
    <col width="2" customWidth="1" style="54" min="15" max="15"/>
    <col width="22" customWidth="1" style="54" min="16" max="16"/>
    <col width="12" customWidth="1" style="54" min="17" max="17"/>
  </cols>
  <sheetData>
    <row r="1" ht="18" customHeight="1" s="54">
      <c r="A1" s="59" t="inlineStr">
        <is>
          <t>Upset Board — FPI vs the market, 2026</t>
        </is>
      </c>
      <c r="B1" s="10" t="n"/>
      <c r="C1" s="10" t="n"/>
      <c r="D1" s="10" t="n"/>
      <c r="E1" s="10" t="n"/>
      <c r="F1" s="10" t="n"/>
      <c r="G1" s="10" t="n"/>
      <c r="H1" s="10" t="n"/>
      <c r="I1" s="10" t="n"/>
      <c r="J1" s="10" t="n"/>
      <c r="K1" s="10" t="n"/>
      <c r="L1" s="10" t="n"/>
      <c r="M1" s="10" t="n"/>
      <c r="N1" s="10" t="n"/>
    </row>
    <row r="2">
      <c r="A2" s="4" t="inlineStr">
        <is>
          <t>Model margin = FPI gap + 2.5 home field. PRIOR = ESPN 2026 PRESEASON FPI (captured from ESPN July 14, 2026). 🔴 model picks the underdog outright (spread &gt;= 3). 🟡 same side, 6+ pt disagreement. Games are graded against the line first seen at alert time. 2023-25 backtest of these rules (with a stale prior): 49.7% ATS — this board is a research shortlist and narrative engine, not a bet slip. See BACKTEST_RESULTS.md.</t>
        </is>
      </c>
    </row>
    <row r="3">
      <c r="A3" s="4" t="inlineStr">
        <is>
          <t>Post-mortem rules (market-postmortem/MARKET_POSTMORTEM.md): ⚑MONSTER UNDER = total in the season's top decile (&gt;= 59.5) — unders went 55.1% on 60+ totals 2021-25, the only spread/total bias to survive FDR. ⛔ATS-only = RED dog at +401 or longer on the road/neutral — longshot moneylines bled -22.9% ROI 2021-25; take the points, not the ML. Home dogs exempt (-1.2%). CLV = points the alert line beat the latest/closing line by, from the model side's perspective (2021-25: no strategy beat the close, so positive CLV is the cleanest sign the alert engine is early rather than loud).</t>
        </is>
      </c>
    </row>
    <row r="4">
      <c r="A4" s="61" t="inlineStr">
        <is>
          <t>Wk</t>
        </is>
      </c>
      <c r="B4" s="61" t="inlineStr">
        <is>
          <t>Date</t>
        </is>
      </c>
      <c r="C4" s="61" t="inlineStr">
        <is>
          <t>Matchup</t>
        </is>
      </c>
      <c r="D4" s="61" t="inlineStr">
        <is>
          <t>Spread (alert)</t>
        </is>
      </c>
      <c r="E4" s="61" t="inlineStr">
        <is>
          <t>Now</t>
        </is>
      </c>
      <c r="F4" s="61" t="inlineStr">
        <is>
          <t>CLV</t>
        </is>
      </c>
      <c r="G4" s="61" t="inlineStr">
        <is>
          <t>O/U</t>
        </is>
      </c>
      <c r="H4" s="61" t="inlineStr">
        <is>
          <t>FPI margin (home)</t>
        </is>
      </c>
      <c r="I4" s="61" t="inlineStr">
        <is>
          <t>Edge</t>
        </is>
      </c>
      <c r="J4" s="61" t="inlineStr">
        <is>
          <t>Tier</t>
        </is>
      </c>
      <c r="K4" s="61" t="inlineStr">
        <is>
          <t>Dog ML</t>
        </is>
      </c>
      <c r="L4" s="61" t="inlineStr">
        <is>
          <t>Model side</t>
        </is>
      </c>
      <c r="M4" s="61" t="inlineStr">
        <is>
          <t>Final</t>
        </is>
      </c>
      <c r="N4" s="61" t="inlineStr">
        <is>
          <t>ATS</t>
        </is>
      </c>
      <c r="P4" s="12" t="inlineStr">
        <is>
          <t>Scorecard</t>
        </is>
      </c>
    </row>
    <row r="5">
      <c r="A5" s="13" t="n">
        <v>1</v>
      </c>
      <c r="B5" s="13" t="inlineStr">
        <is>
          <t>Sun Sep 06, 7:30 PM ET</t>
        </is>
      </c>
      <c r="C5" s="13" t="inlineStr">
        <is>
          <t>Wisconsin vs Notre Dame (N)</t>
        </is>
      </c>
      <c r="D5" s="13" t="inlineStr">
        <is>
          <t>Wisconsin -20.5</t>
        </is>
      </c>
      <c r="E5" s="13" t="inlineStr">
        <is>
          <t>Notre Dame -21</t>
        </is>
      </c>
      <c r="F5" s="13" t="n">
        <v>41.5</v>
      </c>
      <c r="G5" s="13" t="n">
        <v>45.5</v>
      </c>
      <c r="H5" s="13" t="n">
        <v>13.7</v>
      </c>
      <c r="I5" s="13" t="n">
        <v>41.6</v>
      </c>
      <c r="J5" s="13" t="inlineStr">
        <is>
          <t>🔴</t>
        </is>
      </c>
      <c r="K5" s="13" t="inlineStr">
        <is>
          <t>+1000 ⛔ATS-only</t>
        </is>
      </c>
      <c r="L5" s="13" t="inlineStr">
        <is>
          <t>Notre Dame</t>
        </is>
      </c>
      <c r="M5" s="13" t="inlineStr">
        <is>
          <t>41-13</t>
        </is>
      </c>
      <c r="N5" s="13" t="inlineStr">
        <is>
          <t>Cover</t>
        </is>
      </c>
      <c r="P5" s="14" t="inlineStr">
        <is>
          <t>Alerts logged</t>
        </is>
      </c>
      <c r="Q5" s="12" t="n">
        <v>104</v>
      </c>
    </row>
    <row r="6">
      <c r="A6" s="13" t="n">
        <v>1</v>
      </c>
      <c r="B6" s="13" t="inlineStr">
        <is>
          <t>Sat Aug 29, 6:30 PM ET</t>
        </is>
      </c>
      <c r="C6" s="13" t="inlineStr">
        <is>
          <t>Sacramento State at Eastern Michigan</t>
        </is>
      </c>
      <c r="D6" s="13" t="inlineStr">
        <is>
          <t>Eastern Michigan -8.5</t>
        </is>
      </c>
      <c r="E6" s="13" t="inlineStr">
        <is>
          <t>Eastern Michigan -9.5</t>
        </is>
      </c>
      <c r="F6" s="13" t="n">
        <v>-1</v>
      </c>
      <c r="G6" s="13" t="n">
        <v>52.5</v>
      </c>
      <c r="H6" s="13" t="n">
        <v>8.800000000000001</v>
      </c>
      <c r="I6" s="13" t="n">
        <v>-11.9</v>
      </c>
      <c r="J6" s="13" t="inlineStr">
        <is>
          <t>🔴</t>
        </is>
      </c>
      <c r="K6" s="13" t="inlineStr">
        <is>
          <t>+265</t>
        </is>
      </c>
      <c r="L6" s="13" t="inlineStr">
        <is>
          <t>Sacramento State</t>
        </is>
      </c>
      <c r="M6" s="13" t="inlineStr">
        <is>
          <t>28-17</t>
        </is>
      </c>
      <c r="N6" s="13" t="inlineStr">
        <is>
          <t>Miss / Dog lost</t>
        </is>
      </c>
      <c r="P6" s="14" t="inlineStr">
        <is>
          <t>Model side ATS</t>
        </is>
      </c>
      <c r="Q6" s="12" t="inlineStr">
        <is>
          <t>37-25-2</t>
        </is>
      </c>
    </row>
    <row r="7">
      <c r="A7" s="15" t="n">
        <v>1</v>
      </c>
      <c r="B7" s="15" t="inlineStr">
        <is>
          <t>Thu Sep 03, 6:00 PM ET</t>
        </is>
      </c>
      <c r="C7" s="15" t="inlineStr">
        <is>
          <t>Massachusetts at Rutgers</t>
        </is>
      </c>
      <c r="D7" s="15" t="inlineStr">
        <is>
          <t>Rutgers -30.5</t>
        </is>
      </c>
      <c r="E7" s="15" t="inlineStr">
        <is>
          <t>Rutgers -29.5</t>
        </is>
      </c>
      <c r="F7" s="15" t="n">
        <v>1</v>
      </c>
      <c r="G7" s="15" t="n">
        <v>55.5</v>
      </c>
      <c r="H7" s="15" t="n">
        <v>12.1</v>
      </c>
      <c r="I7" s="15" t="n">
        <v>-9.4</v>
      </c>
      <c r="J7" s="15" t="inlineStr">
        <is>
          <t>🟡</t>
        </is>
      </c>
      <c r="K7" s="15" t="n"/>
      <c r="L7" s="15" t="inlineStr">
        <is>
          <t>Massachusetts</t>
        </is>
      </c>
      <c r="M7" s="15" t="inlineStr">
        <is>
          <t>21-37</t>
        </is>
      </c>
      <c r="N7" s="15" t="inlineStr">
        <is>
          <t>Cover</t>
        </is>
      </c>
      <c r="P7" s="14" t="inlineStr">
        <is>
          <t>Red dogs outright*</t>
        </is>
      </c>
      <c r="Q7" s="12" t="inlineStr">
        <is>
          <t>7-9</t>
        </is>
      </c>
    </row>
    <row r="8">
      <c r="A8" s="15" t="n">
        <v>1</v>
      </c>
      <c r="B8" s="15" t="inlineStr">
        <is>
          <t>Sat Sep 05, 12:00 PM ET</t>
        </is>
      </c>
      <c r="C8" s="15" t="inlineStr">
        <is>
          <t>North Texas at Indiana</t>
        </is>
      </c>
      <c r="D8" s="15" t="inlineStr">
        <is>
          <t>Indiana -40.5</t>
        </is>
      </c>
      <c r="E8" s="15" t="inlineStr">
        <is>
          <t>Indiana -39.5</t>
        </is>
      </c>
      <c r="F8" s="15" t="n">
        <v>1</v>
      </c>
      <c r="G8" s="15" t="n">
        <v>57.5</v>
      </c>
      <c r="H8" s="15" t="n">
        <v>27.2</v>
      </c>
      <c r="I8" s="15" t="n">
        <v>-8.5</v>
      </c>
      <c r="J8" s="15" t="inlineStr">
        <is>
          <t>🟡</t>
        </is>
      </c>
      <c r="K8" s="15" t="n"/>
      <c r="L8" s="15" t="inlineStr">
        <is>
          <t>North Texas</t>
        </is>
      </c>
      <c r="M8" s="15" t="inlineStr">
        <is>
          <t>52-16</t>
        </is>
      </c>
      <c r="N8" s="15" t="inlineStr">
        <is>
          <t>Cover</t>
        </is>
      </c>
      <c r="P8" s="14" t="inlineStr">
        <is>
          <t>ML-guarded (ATS-only)</t>
        </is>
      </c>
      <c r="Q8" s="12" t="n">
        <v>1</v>
      </c>
    </row>
    <row r="9">
      <c r="A9" s="15" t="n">
        <v>1</v>
      </c>
      <c r="B9" s="15" t="inlineStr">
        <is>
          <t>Sat Sep 05, 7:00 PM ET</t>
        </is>
      </c>
      <c r="C9" s="15" t="inlineStr">
        <is>
          <t>Missouri State at Texas A&amp;M</t>
        </is>
      </c>
      <c r="D9" s="15" t="inlineStr">
        <is>
          <t>Texas A&amp;M -40.5</t>
        </is>
      </c>
      <c r="E9" s="15" t="inlineStr">
        <is>
          <t>Texas A&amp;M -38.5</t>
        </is>
      </c>
      <c r="F9" s="15" t="n">
        <v>2</v>
      </c>
      <c r="G9" s="15" t="n">
        <v>53.5</v>
      </c>
      <c r="H9" s="15" t="n">
        <v>35.5</v>
      </c>
      <c r="I9" s="15" t="n">
        <v>-7.7</v>
      </c>
      <c r="J9" s="15" t="inlineStr">
        <is>
          <t>🟡</t>
        </is>
      </c>
      <c r="K9" s="15" t="n"/>
      <c r="L9" s="15" t="inlineStr">
        <is>
          <t>Missouri State</t>
        </is>
      </c>
      <c r="M9" s="15" t="inlineStr">
        <is>
          <t>50-0</t>
        </is>
      </c>
      <c r="N9" s="15" t="inlineStr">
        <is>
          <t>Miss</t>
        </is>
      </c>
      <c r="P9" s="14" t="inlineStr">
        <is>
          <t>Avg CLV, graded (pts)</t>
        </is>
      </c>
      <c r="Q9" s="12" t="inlineStr">
        <is>
          <t>+1.62</t>
        </is>
      </c>
    </row>
    <row r="10">
      <c r="A10" s="15" t="n">
        <v>1</v>
      </c>
      <c r="B10" s="15" t="inlineStr">
        <is>
          <t>Sat Aug 29, 5:30 PM ET</t>
        </is>
      </c>
      <c r="C10" s="15" t="inlineStr">
        <is>
          <t>Jacksonville State at North Dakota State</t>
        </is>
      </c>
      <c r="D10" s="15" t="inlineStr">
        <is>
          <t>North Dakota State -10</t>
        </is>
      </c>
      <c r="E10" s="15" t="inlineStr">
        <is>
          <t>North Dakota State -6.5</t>
        </is>
      </c>
      <c r="F10" s="15" t="n">
        <v>3.5</v>
      </c>
      <c r="G10" s="15" t="n">
        <v>46.5</v>
      </c>
      <c r="H10" s="15" t="n">
        <v>11</v>
      </c>
      <c r="I10" s="15" t="n">
        <v>-7.3</v>
      </c>
      <c r="J10" s="15" t="inlineStr">
        <is>
          <t>🟡</t>
        </is>
      </c>
      <c r="K10" s="15" t="n"/>
      <c r="L10" s="15" t="inlineStr">
        <is>
          <t>Jacksonville State</t>
        </is>
      </c>
      <c r="M10" s="15" t="inlineStr">
        <is>
          <t>33-7</t>
        </is>
      </c>
      <c r="N10" s="15" t="inlineStr">
        <is>
          <t>Miss</t>
        </is>
      </c>
      <c r="P10" s="14" t="inlineStr">
        <is>
          <t>CLV beat-tie-lost close</t>
        </is>
      </c>
      <c r="Q10" s="12" t="inlineStr">
        <is>
          <t>37-12-15</t>
        </is>
      </c>
    </row>
    <row r="11">
      <c r="A11" s="15" t="n">
        <v>1</v>
      </c>
      <c r="B11" s="15" t="inlineStr">
        <is>
          <t>Sat Sep 05, 12:00 PM ET</t>
        </is>
      </c>
      <c r="C11" s="15" t="inlineStr">
        <is>
          <t>Coastal Carolina at West Virginia</t>
        </is>
      </c>
      <c r="D11" s="15" t="inlineStr">
        <is>
          <t>West Virginia -21.5</t>
        </is>
      </c>
      <c r="E11" s="15" t="inlineStr">
        <is>
          <t>West Virginia -21</t>
        </is>
      </c>
      <c r="F11" s="15" t="n">
        <v>0.5</v>
      </c>
      <c r="G11" s="15" t="n">
        <v>54.5</v>
      </c>
      <c r="H11" s="15" t="n">
        <v>14.9</v>
      </c>
      <c r="I11" s="15" t="n">
        <v>-6.7</v>
      </c>
      <c r="J11" s="15" t="inlineStr">
        <is>
          <t>🟡</t>
        </is>
      </c>
      <c r="K11" s="15" t="n"/>
      <c r="L11" s="15" t="inlineStr">
        <is>
          <t>Coastal Carolina</t>
        </is>
      </c>
      <c r="M11" s="15" t="inlineStr">
        <is>
          <t>31-24</t>
        </is>
      </c>
      <c r="N11" s="15" t="inlineStr">
        <is>
          <t>Cover</t>
        </is>
      </c>
      <c r="P11" s="14" t="inlineStr">
        <is>
          <t>Pending</t>
        </is>
      </c>
      <c r="Q11" s="12" t="n">
        <v>40</v>
      </c>
    </row>
    <row r="12">
      <c r="A12" s="15" t="n">
        <v>1</v>
      </c>
      <c r="B12" s="15" t="inlineStr">
        <is>
          <t>Sat Sep 05, 7:30 PM ET</t>
        </is>
      </c>
      <c r="C12" s="15" t="inlineStr">
        <is>
          <t>Western Michigan at Michigan</t>
        </is>
      </c>
      <c r="D12" s="15" t="inlineStr">
        <is>
          <t>Michigan -28.5</t>
        </is>
      </c>
      <c r="E12" s="15" t="inlineStr">
        <is>
          <t>Michigan -27.5</t>
        </is>
      </c>
      <c r="F12" s="15" t="n">
        <v>1</v>
      </c>
      <c r="G12" s="15" t="n">
        <v>50.5</v>
      </c>
      <c r="H12" s="15" t="n">
        <v>17.3</v>
      </c>
      <c r="I12" s="15" t="n">
        <v>-6.1</v>
      </c>
      <c r="J12" s="15" t="inlineStr">
        <is>
          <t>🟡</t>
        </is>
      </c>
      <c r="K12" s="15" t="n"/>
      <c r="L12" s="15" t="inlineStr">
        <is>
          <t>Western Michigan</t>
        </is>
      </c>
      <c r="M12" s="15" t="inlineStr">
        <is>
          <t>13-12</t>
        </is>
      </c>
      <c r="N12" s="15" t="inlineStr">
        <is>
          <t>Cover</t>
        </is>
      </c>
      <c r="P12" s="14" t="inlineStr">
        <is>
          <t>*excludes ⛔ML-guarded</t>
        </is>
      </c>
      <c r="Q12" s="12" t="n"/>
    </row>
    <row r="13">
      <c r="A13" s="15" t="n">
        <v>1</v>
      </c>
      <c r="B13" s="15" t="inlineStr">
        <is>
          <t>Sat Aug 29, 12:00 PM ET</t>
        </is>
      </c>
      <c r="C13" s="15" t="inlineStr">
        <is>
          <t>North Carolina vs TCU (N)</t>
        </is>
      </c>
      <c r="D13" s="15" t="inlineStr">
        <is>
          <t>TCU -7.5</t>
        </is>
      </c>
      <c r="E13" s="15" t="inlineStr">
        <is>
          <t>TCU -7.5</t>
        </is>
      </c>
      <c r="F13" s="15" t="n">
        <v>0</v>
      </c>
      <c r="G13" s="15" t="n">
        <v>46.5</v>
      </c>
      <c r="H13" s="15" t="n">
        <v>-2.7</v>
      </c>
      <c r="I13" s="15" t="n">
        <v>-6</v>
      </c>
      <c r="J13" s="15" t="inlineStr">
        <is>
          <t>🟡</t>
        </is>
      </c>
      <c r="K13" s="15" t="n"/>
      <c r="L13" s="15" t="inlineStr">
        <is>
          <t>North Carolina</t>
        </is>
      </c>
      <c r="M13" s="15" t="inlineStr">
        <is>
          <t>10-15</t>
        </is>
      </c>
      <c r="N13" s="15" t="inlineStr">
        <is>
          <t>Cover</t>
        </is>
      </c>
    </row>
    <row r="14">
      <c r="A14" s="15" t="n">
        <v>1</v>
      </c>
      <c r="B14" s="15" t="inlineStr">
        <is>
          <t>Sun Sep 06, 4:00 PM ET</t>
        </is>
      </c>
      <c r="C14" s="15" t="inlineStr">
        <is>
          <t>Washington State at Washington</t>
        </is>
      </c>
      <c r="D14" s="15" t="inlineStr">
        <is>
          <t>Washington -22.5</t>
        </is>
      </c>
      <c r="E14" s="15" t="inlineStr">
        <is>
          <t>Washington -23.5</t>
        </is>
      </c>
      <c r="F14" s="15" t="n">
        <v>-1</v>
      </c>
      <c r="G14" s="15" t="n">
        <v>51.5</v>
      </c>
      <c r="H14" s="15" t="n">
        <v>13.8</v>
      </c>
      <c r="I14" s="15" t="n">
        <v>-6</v>
      </c>
      <c r="J14" s="15" t="inlineStr">
        <is>
          <t>🟡</t>
        </is>
      </c>
      <c r="K14" s="15" t="n"/>
      <c r="L14" s="15" t="inlineStr">
        <is>
          <t>Washington State</t>
        </is>
      </c>
      <c r="M14" s="15" t="inlineStr">
        <is>
          <t>24-10</t>
        </is>
      </c>
      <c r="N14" s="15" t="inlineStr">
        <is>
          <t>Cover</t>
        </is>
      </c>
    </row>
    <row r="15">
      <c r="A15" s="13" t="n">
        <v>1</v>
      </c>
      <c r="B15" s="13" t="inlineStr">
        <is>
          <t>Mon Sep 07, 7:30 PM ET</t>
        </is>
      </c>
      <c r="C15" s="13" t="inlineStr">
        <is>
          <t>SMU at Florida State</t>
        </is>
      </c>
      <c r="D15" s="13" t="inlineStr">
        <is>
          <t>SMU -3</t>
        </is>
      </c>
      <c r="E15" s="13" t="inlineStr">
        <is>
          <t>SMU -3</t>
        </is>
      </c>
      <c r="F15" s="13" t="n">
        <v>0</v>
      </c>
      <c r="G15" s="13" t="n">
        <v>52.5</v>
      </c>
      <c r="H15" s="13" t="n">
        <v>6.2</v>
      </c>
      <c r="I15" s="13" t="n">
        <v>3.7</v>
      </c>
      <c r="J15" s="13" t="inlineStr">
        <is>
          <t>🔴</t>
        </is>
      </c>
      <c r="K15" s="13" t="inlineStr">
        <is>
          <t>+136</t>
        </is>
      </c>
      <c r="L15" s="13" t="inlineStr">
        <is>
          <t>Florida State</t>
        </is>
      </c>
      <c r="M15" s="13" t="inlineStr">
        <is>
          <t>24-27</t>
        </is>
      </c>
      <c r="N15" s="13" t="inlineStr">
        <is>
          <t>Push / Dog lost</t>
        </is>
      </c>
    </row>
    <row r="16">
      <c r="A16" s="13" t="n">
        <v>1</v>
      </c>
      <c r="B16" s="13" t="inlineStr">
        <is>
          <t>Fri Sep 04, 6:30 PM ET</t>
        </is>
      </c>
      <c r="C16" s="13" t="inlineStr">
        <is>
          <t>San José State at Eastern Michigan</t>
        </is>
      </c>
      <c r="D16" s="13" t="inlineStr">
        <is>
          <t>Eastern Michigan -3</t>
        </is>
      </c>
      <c r="E16" s="13" t="inlineStr">
        <is>
          <t>Eastern Michigan -1.5</t>
        </is>
      </c>
      <c r="F16" s="13" t="n">
        <v>1.5</v>
      </c>
      <c r="G16" s="13" t="n">
        <v>54.5</v>
      </c>
      <c r="H16" s="13" t="n">
        <v>-2.6</v>
      </c>
      <c r="I16" s="13" t="n">
        <v>-3.2</v>
      </c>
      <c r="J16" s="13" t="inlineStr">
        <is>
          <t>🔴</t>
        </is>
      </c>
      <c r="K16" s="13" t="inlineStr">
        <is>
          <t>+124</t>
        </is>
      </c>
      <c r="L16" s="13" t="inlineStr">
        <is>
          <t>San José State</t>
        </is>
      </c>
      <c r="M16" s="13" t="inlineStr">
        <is>
          <t>21-27</t>
        </is>
      </c>
      <c r="N16" s="13" t="inlineStr">
        <is>
          <t>Cover / Dog WON</t>
        </is>
      </c>
    </row>
    <row r="17">
      <c r="A17" s="15" t="n">
        <v>2</v>
      </c>
      <c r="B17" s="15" t="inlineStr">
        <is>
          <t>Sat Sep 12, 7:45 PM ET</t>
        </is>
      </c>
      <c r="C17" s="15" t="inlineStr">
        <is>
          <t>Charlotte at Ole Miss</t>
        </is>
      </c>
      <c r="D17" s="15" t="inlineStr">
        <is>
          <t>Ole Miss -47.5</t>
        </is>
      </c>
      <c r="E17" s="15" t="inlineStr">
        <is>
          <t>Ole Miss -44.5</t>
        </is>
      </c>
      <c r="F17" s="15" t="n">
        <v>3</v>
      </c>
      <c r="G17" s="15" t="inlineStr">
        <is>
          <t>59.5 ⚑MONSTER UNDER</t>
        </is>
      </c>
      <c r="H17" s="15" t="n">
        <v>36.9</v>
      </c>
      <c r="I17" s="15" t="n">
        <v>-15.1</v>
      </c>
      <c r="J17" s="15" t="inlineStr">
        <is>
          <t>🟡</t>
        </is>
      </c>
      <c r="K17" s="15" t="n"/>
      <c r="L17" s="15" t="inlineStr">
        <is>
          <t>Charlotte</t>
        </is>
      </c>
      <c r="M17" s="15" t="inlineStr">
        <is>
          <t>41-9</t>
        </is>
      </c>
      <c r="N17" s="15" t="inlineStr">
        <is>
          <t>Cover</t>
        </is>
      </c>
    </row>
    <row r="18">
      <c r="A18" s="15" t="n">
        <v>2</v>
      </c>
      <c r="B18" s="15" t="inlineStr">
        <is>
          <t>Sat Sep 12, 7:45 PM ET</t>
        </is>
      </c>
      <c r="C18" s="15" t="inlineStr">
        <is>
          <t>Southern Miss at Auburn</t>
        </is>
      </c>
      <c r="D18" s="15" t="inlineStr">
        <is>
          <t>Auburn -31.5</t>
        </is>
      </c>
      <c r="E18" s="15" t="inlineStr">
        <is>
          <t>Auburn -32.5</t>
        </is>
      </c>
      <c r="F18" s="15" t="n">
        <v>-1</v>
      </c>
      <c r="G18" s="15" t="n">
        <v>56.5</v>
      </c>
      <c r="H18" s="15" t="n">
        <v>26.9</v>
      </c>
      <c r="I18" s="15" t="n">
        <v>-12.8</v>
      </c>
      <c r="J18" s="15" t="inlineStr">
        <is>
          <t>🟡</t>
        </is>
      </c>
      <c r="K18" s="15" t="n"/>
      <c r="L18" s="15" t="inlineStr">
        <is>
          <t>Southern Miss</t>
        </is>
      </c>
      <c r="M18" s="15" t="inlineStr">
        <is>
          <t>43-8</t>
        </is>
      </c>
      <c r="N18" s="15" t="inlineStr">
        <is>
          <t>Miss</t>
        </is>
      </c>
    </row>
    <row r="19">
      <c r="A19" s="15" t="n">
        <v>2</v>
      </c>
      <c r="B19" s="15" t="inlineStr">
        <is>
          <t>Sat Sep 12, 6:00 PM ET</t>
        </is>
      </c>
      <c r="C19" s="15" t="inlineStr">
        <is>
          <t>Buffalo at Florida International</t>
        </is>
      </c>
      <c r="D19" s="15" t="inlineStr">
        <is>
          <t>Florida International -10.5</t>
        </is>
      </c>
      <c r="E19" s="15" t="inlineStr">
        <is>
          <t>Florida International -8.5</t>
        </is>
      </c>
      <c r="F19" s="15" t="n">
        <v>2</v>
      </c>
      <c r="G19" s="15" t="n">
        <v>47.5</v>
      </c>
      <c r="H19" s="15" t="n">
        <v>8.199999999999999</v>
      </c>
      <c r="I19" s="15" t="n">
        <v>-9</v>
      </c>
      <c r="J19" s="15" t="inlineStr">
        <is>
          <t>🟡</t>
        </is>
      </c>
      <c r="K19" s="15" t="n"/>
      <c r="L19" s="15" t="inlineStr">
        <is>
          <t>Buffalo</t>
        </is>
      </c>
      <c r="M19" s="15" t="inlineStr">
        <is>
          <t>33-20</t>
        </is>
      </c>
      <c r="N19" s="15" t="inlineStr">
        <is>
          <t>Miss</t>
        </is>
      </c>
    </row>
    <row r="20">
      <c r="A20" s="15" t="n">
        <v>2</v>
      </c>
      <c r="B20" s="15" t="inlineStr">
        <is>
          <t>Sat Sep 12, 7:15 PM ET</t>
        </is>
      </c>
      <c r="C20" s="15" t="inlineStr">
        <is>
          <t>San Diego State at UCLA</t>
        </is>
      </c>
      <c r="D20" s="15" t="inlineStr">
        <is>
          <t>UCLA -9.5</t>
        </is>
      </c>
      <c r="E20" s="15" t="inlineStr">
        <is>
          <t>UCLA -13.5</t>
        </is>
      </c>
      <c r="F20" s="15" t="n">
        <v>-4</v>
      </c>
      <c r="G20" s="15" t="n">
        <v>53.5</v>
      </c>
      <c r="H20" s="15" t="n">
        <v>18</v>
      </c>
      <c r="I20" s="15" t="n">
        <v>-7.9</v>
      </c>
      <c r="J20" s="15" t="inlineStr">
        <is>
          <t>🟡</t>
        </is>
      </c>
      <c r="K20" s="15" t="n"/>
      <c r="L20" s="15" t="inlineStr">
        <is>
          <t>San Diego State</t>
        </is>
      </c>
      <c r="M20" s="15" t="inlineStr">
        <is>
          <t>28-10</t>
        </is>
      </c>
      <c r="N20" s="15" t="inlineStr">
        <is>
          <t>Miss</t>
        </is>
      </c>
    </row>
    <row r="21">
      <c r="A21" s="15" t="n">
        <v>2</v>
      </c>
      <c r="B21" s="15" t="inlineStr">
        <is>
          <t>Sat Sep 12, 3:30 PM ET</t>
        </is>
      </c>
      <c r="C21" s="15" t="inlineStr">
        <is>
          <t>Utah State at Washington</t>
        </is>
      </c>
      <c r="D21" s="15" t="inlineStr">
        <is>
          <t>Washington -26.5</t>
        </is>
      </c>
      <c r="E21" s="15" t="inlineStr">
        <is>
          <t>Washington -28.5</t>
        </is>
      </c>
      <c r="F21" s="15" t="n">
        <v>-2</v>
      </c>
      <c r="G21" s="15" t="n">
        <v>55.5</v>
      </c>
      <c r="H21" s="15" t="n">
        <v>9.6</v>
      </c>
      <c r="I21" s="15" t="n">
        <v>-7.9</v>
      </c>
      <c r="J21" s="15" t="inlineStr">
        <is>
          <t>🟡</t>
        </is>
      </c>
      <c r="K21" s="15" t="n"/>
      <c r="L21" s="15" t="inlineStr">
        <is>
          <t>Utah State</t>
        </is>
      </c>
      <c r="M21" s="15" t="inlineStr">
        <is>
          <t>16-14</t>
        </is>
      </c>
      <c r="N21" s="15" t="inlineStr">
        <is>
          <t>Cover</t>
        </is>
      </c>
    </row>
    <row r="22">
      <c r="A22" s="15" t="n">
        <v>2</v>
      </c>
      <c r="B22" s="15" t="inlineStr">
        <is>
          <t>Sat Sep 12, 10:15 PM ET</t>
        </is>
      </c>
      <c r="C22" s="15" t="inlineStr">
        <is>
          <t>Arkansas at Utah</t>
        </is>
      </c>
      <c r="D22" s="15" t="inlineStr">
        <is>
          <t>Utah -13.5</t>
        </is>
      </c>
      <c r="E22" s="15" t="inlineStr">
        <is>
          <t>Utah -13.5</t>
        </is>
      </c>
      <c r="F22" s="15" t="n">
        <v>0</v>
      </c>
      <c r="G22" s="15" t="n">
        <v>55.5</v>
      </c>
      <c r="H22" s="15" t="n">
        <v>18.4</v>
      </c>
      <c r="I22" s="15" t="n">
        <v>-6.9</v>
      </c>
      <c r="J22" s="15" t="inlineStr">
        <is>
          <t>🟡</t>
        </is>
      </c>
      <c r="K22" s="15" t="n"/>
      <c r="L22" s="15" t="inlineStr">
        <is>
          <t>Arkansas</t>
        </is>
      </c>
      <c r="M22" s="15" t="inlineStr">
        <is>
          <t>43-10</t>
        </is>
      </c>
      <c r="N22" s="15" t="inlineStr">
        <is>
          <t>Miss</t>
        </is>
      </c>
    </row>
    <row r="23">
      <c r="A23" s="15" t="n">
        <v>2</v>
      </c>
      <c r="B23" s="15" t="inlineStr">
        <is>
          <t>Sat Sep 12, 10:30 PM ET</t>
        </is>
      </c>
      <c r="C23" s="15" t="inlineStr">
        <is>
          <t>Sacramento State at Fresno State</t>
        </is>
      </c>
      <c r="D23" s="15" t="inlineStr">
        <is>
          <t>Fresno State -18.5</t>
        </is>
      </c>
      <c r="E23" s="15" t="inlineStr">
        <is>
          <t>Fresno State -17.5</t>
        </is>
      </c>
      <c r="F23" s="15" t="n">
        <v>1</v>
      </c>
      <c r="G23" s="15" t="n">
        <v>43.5</v>
      </c>
      <c r="H23" s="15" t="n">
        <v>22.9</v>
      </c>
      <c r="I23" s="15" t="n">
        <v>-6.9</v>
      </c>
      <c r="J23" s="15" t="inlineStr">
        <is>
          <t>🟡</t>
        </is>
      </c>
      <c r="K23" s="15" t="n"/>
      <c r="L23" s="15" t="inlineStr">
        <is>
          <t>Sacramento State</t>
        </is>
      </c>
      <c r="M23" s="15" t="inlineStr">
        <is>
          <t>49-3</t>
        </is>
      </c>
      <c r="N23" s="15" t="inlineStr">
        <is>
          <t>Miss</t>
        </is>
      </c>
    </row>
    <row r="24">
      <c r="A24" s="15" t="n">
        <v>2</v>
      </c>
      <c r="B24" s="15" t="inlineStr">
        <is>
          <t>Sat Sep 12, 11:00 PM ET</t>
        </is>
      </c>
      <c r="C24" s="15" t="inlineStr">
        <is>
          <t>Louisiana at USC</t>
        </is>
      </c>
      <c r="D24" s="15" t="inlineStr">
        <is>
          <t>USC -30.5</t>
        </is>
      </c>
      <c r="E24" s="15" t="inlineStr">
        <is>
          <t>USC -30.5</t>
        </is>
      </c>
      <c r="F24" s="15" t="n">
        <v>0</v>
      </c>
      <c r="G24" s="15" t="n">
        <v>58.5</v>
      </c>
      <c r="H24" s="15" t="n">
        <v>21.8</v>
      </c>
      <c r="I24" s="15" t="n">
        <v>-6.6</v>
      </c>
      <c r="J24" s="15" t="inlineStr">
        <is>
          <t>🟡</t>
        </is>
      </c>
      <c r="K24" s="15" t="n"/>
      <c r="L24" s="15" t="inlineStr">
        <is>
          <t>Louisiana</t>
        </is>
      </c>
      <c r="M24" s="15" t="inlineStr">
        <is>
          <t>49-30</t>
        </is>
      </c>
      <c r="N24" s="15" t="inlineStr">
        <is>
          <t>Cover</t>
        </is>
      </c>
    </row>
    <row r="25">
      <c r="A25" s="15" t="n">
        <v>2</v>
      </c>
      <c r="B25" s="15" t="inlineStr">
        <is>
          <t>Sat Sep 12, 12:00 PM ET</t>
        </is>
      </c>
      <c r="C25" s="15" t="inlineStr">
        <is>
          <t>Washington State at Kansas State</t>
        </is>
      </c>
      <c r="D25" s="15" t="inlineStr">
        <is>
          <t>Kansas State -17.5</t>
        </is>
      </c>
      <c r="E25" s="15" t="inlineStr">
        <is>
          <t>Kansas State -17.5</t>
        </is>
      </c>
      <c r="F25" s="15" t="n">
        <v>0</v>
      </c>
      <c r="G25" s="15" t="n">
        <v>48.5</v>
      </c>
      <c r="H25" s="15" t="n">
        <v>16.9</v>
      </c>
      <c r="I25" s="15" t="n">
        <v>-6.3</v>
      </c>
      <c r="J25" s="15" t="inlineStr">
        <is>
          <t>🟡</t>
        </is>
      </c>
      <c r="K25" s="15" t="n"/>
      <c r="L25" s="15" t="inlineStr">
        <is>
          <t>Washington State</t>
        </is>
      </c>
      <c r="M25" s="15" t="inlineStr">
        <is>
          <t>34-7</t>
        </is>
      </c>
      <c r="N25" s="15" t="inlineStr">
        <is>
          <t>Miss</t>
        </is>
      </c>
    </row>
    <row r="26">
      <c r="A26" s="13" t="n">
        <v>2</v>
      </c>
      <c r="B26" s="13" t="inlineStr">
        <is>
          <t>Sat Sep 12, 12:00 PM ET</t>
        </is>
      </c>
      <c r="C26" s="13" t="inlineStr">
        <is>
          <t>South Florida at Army</t>
        </is>
      </c>
      <c r="D26" s="13" t="inlineStr">
        <is>
          <t>Army -3.5</t>
        </is>
      </c>
      <c r="E26" s="13" t="inlineStr">
        <is>
          <t>Army -3</t>
        </is>
      </c>
      <c r="F26" s="13" t="n">
        <v>0.5</v>
      </c>
      <c r="G26" s="13" t="n">
        <v>45.5</v>
      </c>
      <c r="H26" s="13" t="n">
        <v>2.6</v>
      </c>
      <c r="I26" s="13" t="n">
        <v>-4.9</v>
      </c>
      <c r="J26" s="13" t="inlineStr">
        <is>
          <t>🔴</t>
        </is>
      </c>
      <c r="K26" s="13" t="inlineStr">
        <is>
          <t>+154</t>
        </is>
      </c>
      <c r="L26" s="13" t="inlineStr">
        <is>
          <t>South Florida</t>
        </is>
      </c>
      <c r="M26" s="13" t="inlineStr">
        <is>
          <t>24-28</t>
        </is>
      </c>
      <c r="N26" s="13" t="inlineStr">
        <is>
          <t>Cover / Dog WON</t>
        </is>
      </c>
    </row>
    <row r="27">
      <c r="A27" s="15" t="n">
        <v>3</v>
      </c>
      <c r="B27" s="15" t="inlineStr">
        <is>
          <t>Sat Sep 19, 10:30 PM ET</t>
        </is>
      </c>
      <c r="C27" s="15" t="inlineStr">
        <is>
          <t>North Dakota State at Sacramento State</t>
        </is>
      </c>
      <c r="D27" s="15" t="inlineStr">
        <is>
          <t>North Dakota State -26.5</t>
        </is>
      </c>
      <c r="E27" s="15" t="inlineStr">
        <is>
          <t>North Dakota State -26.5</t>
        </is>
      </c>
      <c r="F27" s="15" t="n">
        <v>0</v>
      </c>
      <c r="G27" s="15" t="n">
        <v>50.5</v>
      </c>
      <c r="H27" s="15" t="n">
        <v>-18.2</v>
      </c>
      <c r="I27" s="15" t="n">
        <v>14.9</v>
      </c>
      <c r="J27" s="15" t="inlineStr">
        <is>
          <t>🟡</t>
        </is>
      </c>
      <c r="K27" s="15" t="n"/>
      <c r="L27" s="15" t="inlineStr">
        <is>
          <t>Sacramento State</t>
        </is>
      </c>
      <c r="M27" s="15" t="inlineStr">
        <is>
          <t>10-31</t>
        </is>
      </c>
      <c r="N27" s="15" t="inlineStr">
        <is>
          <t>Cover</t>
        </is>
      </c>
    </row>
    <row r="28">
      <c r="A28" s="13" t="n">
        <v>3</v>
      </c>
      <c r="B28" s="13" t="inlineStr">
        <is>
          <t>Sat Sep 19, 7:00 PM ET</t>
        </is>
      </c>
      <c r="C28" s="13" t="inlineStr">
        <is>
          <t>UConn at Southern Miss</t>
        </is>
      </c>
      <c r="D28" s="13" t="inlineStr">
        <is>
          <t>UConn -3</t>
        </is>
      </c>
      <c r="E28" s="13" t="inlineStr">
        <is>
          <t>UConn -3.5</t>
        </is>
      </c>
      <c r="F28" s="13" t="n">
        <v>-0.5</v>
      </c>
      <c r="G28" s="13" t="n">
        <v>54.5</v>
      </c>
      <c r="H28" s="13" t="n">
        <v>-0.3</v>
      </c>
      <c r="I28" s="13" t="n">
        <v>12.6</v>
      </c>
      <c r="J28" s="13" t="inlineStr">
        <is>
          <t>🔴</t>
        </is>
      </c>
      <c r="K28" s="13" t="inlineStr">
        <is>
          <t>+124</t>
        </is>
      </c>
      <c r="L28" s="13" t="inlineStr">
        <is>
          <t>Southern Miss</t>
        </is>
      </c>
      <c r="M28" s="13" t="inlineStr">
        <is>
          <t>20-48</t>
        </is>
      </c>
      <c r="N28" s="13" t="inlineStr">
        <is>
          <t>Miss / Dog lost</t>
        </is>
      </c>
    </row>
    <row r="29">
      <c r="A29" s="15" t="n">
        <v>3</v>
      </c>
      <c r="B29" s="15" t="inlineStr">
        <is>
          <t>Sat Sep 19, 12:00 PM ET</t>
        </is>
      </c>
      <c r="C29" s="15" t="inlineStr">
        <is>
          <t>Akron at Minnesota</t>
        </is>
      </c>
      <c r="D29" s="15" t="inlineStr">
        <is>
          <t>Minnesota -26.5</t>
        </is>
      </c>
      <c r="E29" s="15" t="inlineStr">
        <is>
          <t>Minnesota -22.5</t>
        </is>
      </c>
      <c r="F29" s="15" t="n">
        <v>4</v>
      </c>
      <c r="G29" s="15" t="n">
        <v>48.5</v>
      </c>
      <c r="H29" s="15" t="n">
        <v>25.4</v>
      </c>
      <c r="I29" s="15" t="n">
        <v>-11.6</v>
      </c>
      <c r="J29" s="15" t="inlineStr">
        <is>
          <t>🟡</t>
        </is>
      </c>
      <c r="K29" s="15" t="n"/>
      <c r="L29" s="15" t="inlineStr">
        <is>
          <t>Akron</t>
        </is>
      </c>
      <c r="M29" s="15" t="inlineStr">
        <is>
          <t>41-7</t>
        </is>
      </c>
      <c r="N29" s="15" t="inlineStr">
        <is>
          <t>Miss</t>
        </is>
      </c>
    </row>
    <row r="30">
      <c r="A30" s="15" t="n">
        <v>3</v>
      </c>
      <c r="B30" s="15" t="inlineStr">
        <is>
          <t>Sat Sep 19, 10:30 PM ET</t>
        </is>
      </c>
      <c r="C30" s="15" t="inlineStr">
        <is>
          <t>Northern Illinois at Arizona</t>
        </is>
      </c>
      <c r="D30" s="15" t="inlineStr">
        <is>
          <t>Arizona -35.5</t>
        </is>
      </c>
      <c r="E30" s="15" t="inlineStr">
        <is>
          <t>Arizona -34.5</t>
        </is>
      </c>
      <c r="F30" s="15" t="n">
        <v>1</v>
      </c>
      <c r="G30" s="15" t="n">
        <v>50.5</v>
      </c>
      <c r="H30" s="15" t="n">
        <v>30.5</v>
      </c>
      <c r="I30" s="15" t="n">
        <v>-11.3</v>
      </c>
      <c r="J30" s="15" t="inlineStr">
        <is>
          <t>🟡</t>
        </is>
      </c>
      <c r="K30" s="15" t="n"/>
      <c r="L30" s="15" t="inlineStr">
        <is>
          <t>Northern Illinois</t>
        </is>
      </c>
      <c r="M30" s="15" t="inlineStr">
        <is>
          <t>42-17</t>
        </is>
      </c>
      <c r="N30" s="15" t="inlineStr">
        <is>
          <t>Cover</t>
        </is>
      </c>
    </row>
    <row r="31">
      <c r="A31" s="15" t="n">
        <v>3</v>
      </c>
      <c r="B31" s="15" t="inlineStr">
        <is>
          <t>Sat Sep 19, 12:00 PM ET</t>
        </is>
      </c>
      <c r="C31" s="15" t="inlineStr">
        <is>
          <t>Buffalo at Penn State</t>
        </is>
      </c>
      <c r="D31" s="15" t="inlineStr">
        <is>
          <t>Penn State -39.5</t>
        </is>
      </c>
      <c r="E31" s="15" t="inlineStr">
        <is>
          <t>Penn State -39.5</t>
        </is>
      </c>
      <c r="F31" s="15" t="n">
        <v>0</v>
      </c>
      <c r="G31" s="15" t="n">
        <v>48.5</v>
      </c>
      <c r="H31" s="15" t="n">
        <v>27.9</v>
      </c>
      <c r="I31" s="15" t="n">
        <v>-10.1</v>
      </c>
      <c r="J31" s="15" t="inlineStr">
        <is>
          <t>🟡</t>
        </is>
      </c>
      <c r="K31" s="15" t="n"/>
      <c r="L31" s="15" t="inlineStr">
        <is>
          <t>Buffalo</t>
        </is>
      </c>
      <c r="M31" s="15" t="inlineStr">
        <is>
          <t>55-13</t>
        </is>
      </c>
      <c r="N31" s="15" t="inlineStr">
        <is>
          <t>Miss</t>
        </is>
      </c>
    </row>
    <row r="32">
      <c r="A32" s="15" t="n">
        <v>3</v>
      </c>
      <c r="B32" s="15" t="inlineStr">
        <is>
          <t>Sat Sep 19, 6:00 PM ET</t>
        </is>
      </c>
      <c r="C32" s="15" t="inlineStr">
        <is>
          <t>Charlotte at App State</t>
        </is>
      </c>
      <c r="D32" s="15" t="inlineStr">
        <is>
          <t>App State -19.5</t>
        </is>
      </c>
      <c r="E32" s="15" t="inlineStr">
        <is>
          <t>App State -16.5</t>
        </is>
      </c>
      <c r="F32" s="15" t="n">
        <v>3</v>
      </c>
      <c r="G32" s="15" t="n">
        <v>52.5</v>
      </c>
      <c r="H32" s="15" t="n">
        <v>12</v>
      </c>
      <c r="I32" s="15" t="n">
        <v>-10.1</v>
      </c>
      <c r="J32" s="15" t="inlineStr">
        <is>
          <t>🟡</t>
        </is>
      </c>
      <c r="K32" s="15" t="n"/>
      <c r="L32" s="15" t="inlineStr">
        <is>
          <t>Charlotte</t>
        </is>
      </c>
      <c r="M32" s="15" t="inlineStr">
        <is>
          <t>26-21</t>
        </is>
      </c>
      <c r="N32" s="15" t="inlineStr">
        <is>
          <t>Cover</t>
        </is>
      </c>
    </row>
    <row r="33">
      <c r="A33" s="15" t="n">
        <v>3</v>
      </c>
      <c r="B33" s="15" t="inlineStr">
        <is>
          <t>Sat Sep 19, 3:30 PM ET</t>
        </is>
      </c>
      <c r="C33" s="15" t="inlineStr">
        <is>
          <t>Utah State at Utah</t>
        </is>
      </c>
      <c r="D33" s="15" t="inlineStr">
        <is>
          <t>Utah -27.5</t>
        </is>
      </c>
      <c r="E33" s="15" t="inlineStr">
        <is>
          <t>Utah -26.5</t>
        </is>
      </c>
      <c r="F33" s="15" t="n">
        <v>1</v>
      </c>
      <c r="G33" s="15" t="n">
        <v>55.5</v>
      </c>
      <c r="H33" s="15" t="n">
        <v>23.5</v>
      </c>
      <c r="I33" s="15" t="n">
        <v>-8.800000000000001</v>
      </c>
      <c r="J33" s="15" t="inlineStr">
        <is>
          <t>🟡</t>
        </is>
      </c>
      <c r="K33" s="15" t="n"/>
      <c r="L33" s="15" t="inlineStr">
        <is>
          <t>Utah State</t>
        </is>
      </c>
      <c r="M33" s="15" t="inlineStr">
        <is>
          <t>33-0</t>
        </is>
      </c>
      <c r="N33" s="15" t="inlineStr">
        <is>
          <t>Miss</t>
        </is>
      </c>
    </row>
    <row r="34">
      <c r="A34" s="13" t="n">
        <v>3</v>
      </c>
      <c r="B34" s="13" t="inlineStr">
        <is>
          <t>Sat Sep 19, 6:30 PM ET</t>
        </is>
      </c>
      <c r="C34" s="13" t="inlineStr">
        <is>
          <t>Marshall at Missouri State</t>
        </is>
      </c>
      <c r="D34" s="13" t="inlineStr">
        <is>
          <t>Marshall -4.5</t>
        </is>
      </c>
      <c r="E34" s="13" t="inlineStr">
        <is>
          <t>Marshall -4</t>
        </is>
      </c>
      <c r="F34" s="13" t="n">
        <v>0.5</v>
      </c>
      <c r="G34" s="13" t="n">
        <v>52.5</v>
      </c>
      <c r="H34" s="13" t="n">
        <v>1.2</v>
      </c>
      <c r="I34" s="13" t="n">
        <v>8.800000000000001</v>
      </c>
      <c r="J34" s="13" t="inlineStr">
        <is>
          <t>🔴</t>
        </is>
      </c>
      <c r="K34" s="13" t="inlineStr">
        <is>
          <t>+150</t>
        </is>
      </c>
      <c r="L34" s="13" t="inlineStr">
        <is>
          <t>Missouri State</t>
        </is>
      </c>
      <c r="M34" s="13" t="inlineStr">
        <is>
          <t>24-30</t>
        </is>
      </c>
      <c r="N34" s="13" t="inlineStr">
        <is>
          <t>Miss / Dog lost</t>
        </is>
      </c>
    </row>
    <row r="35">
      <c r="A35" s="15" t="n">
        <v>3</v>
      </c>
      <c r="B35" s="15" t="inlineStr">
        <is>
          <t>Sat Sep 19, 4:00 PM ET</t>
        </is>
      </c>
      <c r="C35" s="15" t="inlineStr">
        <is>
          <t>Western Kentucky at Indiana</t>
        </is>
      </c>
      <c r="D35" s="15" t="inlineStr">
        <is>
          <t>Indiana -44.5</t>
        </is>
      </c>
      <c r="E35" s="15" t="inlineStr">
        <is>
          <t>Indiana -44.5</t>
        </is>
      </c>
      <c r="F35" s="15" t="n">
        <v>0</v>
      </c>
      <c r="G35" s="15" t="inlineStr">
        <is>
          <t>59.5 ⚑MONSTER UNDER</t>
        </is>
      </c>
      <c r="H35" s="15" t="n">
        <v>41.3</v>
      </c>
      <c r="I35" s="15" t="n">
        <v>-8.6</v>
      </c>
      <c r="J35" s="15" t="inlineStr">
        <is>
          <t>🟡</t>
        </is>
      </c>
      <c r="K35" s="15" t="n"/>
      <c r="L35" s="15" t="inlineStr">
        <is>
          <t>Western Kentucky</t>
        </is>
      </c>
      <c r="M35" s="15" t="inlineStr">
        <is>
          <t>38-0</t>
        </is>
      </c>
      <c r="N35" s="15" t="inlineStr">
        <is>
          <t>Cover</t>
        </is>
      </c>
    </row>
    <row r="36">
      <c r="A36" s="15" t="n">
        <v>3</v>
      </c>
      <c r="B36" s="15" t="inlineStr">
        <is>
          <t>Sat Sep 19, 1:00 PM ET</t>
        </is>
      </c>
      <c r="C36" s="15" t="inlineStr">
        <is>
          <t>Wyoming at Central Michigan</t>
        </is>
      </c>
      <c r="D36" s="15" t="inlineStr">
        <is>
          <t>Wyoming -1.5</t>
        </is>
      </c>
      <c r="E36" s="15" t="inlineStr">
        <is>
          <t>Wyoming -1.5</t>
        </is>
      </c>
      <c r="F36" s="15" t="n">
        <v>0</v>
      </c>
      <c r="G36" s="15" t="n">
        <v>39.5</v>
      </c>
      <c r="H36" s="15" t="n">
        <v>5</v>
      </c>
      <c r="I36" s="15" t="n">
        <v>8.5</v>
      </c>
      <c r="J36" s="15" t="inlineStr">
        <is>
          <t>🟡</t>
        </is>
      </c>
      <c r="K36" s="15" t="n"/>
      <c r="L36" s="15" t="inlineStr">
        <is>
          <t>Central Michigan</t>
        </is>
      </c>
      <c r="M36" s="15" t="inlineStr">
        <is>
          <t>24-10</t>
        </is>
      </c>
      <c r="N36" s="15" t="inlineStr">
        <is>
          <t>Cover</t>
        </is>
      </c>
    </row>
    <row r="37">
      <c r="A37" s="15" t="n">
        <v>3</v>
      </c>
      <c r="B37" s="15" t="inlineStr">
        <is>
          <t>Sat Sep 19, 4:00 PM ET</t>
        </is>
      </c>
      <c r="C37" s="15" t="inlineStr">
        <is>
          <t>Stanford at Duke</t>
        </is>
      </c>
      <c r="D37" s="15" t="inlineStr">
        <is>
          <t>Duke -9.5</t>
        </is>
      </c>
      <c r="E37" s="15" t="inlineStr">
        <is>
          <t>Duke -9.5</t>
        </is>
      </c>
      <c r="F37" s="15" t="n">
        <v>0</v>
      </c>
      <c r="G37" s="15" t="n">
        <v>51.5</v>
      </c>
      <c r="H37" s="15" t="n">
        <v>21.7</v>
      </c>
      <c r="I37" s="15" t="n">
        <v>7.7</v>
      </c>
      <c r="J37" s="15" t="inlineStr">
        <is>
          <t>🟡</t>
        </is>
      </c>
      <c r="K37" s="15" t="n"/>
      <c r="L37" s="15" t="inlineStr">
        <is>
          <t>Duke</t>
        </is>
      </c>
      <c r="M37" s="15" t="inlineStr">
        <is>
          <t>35-7</t>
        </is>
      </c>
      <c r="N37" s="15" t="inlineStr">
        <is>
          <t>Cover</t>
        </is>
      </c>
    </row>
    <row r="38">
      <c r="A38" s="15" t="n">
        <v>3</v>
      </c>
      <c r="B38" s="15" t="inlineStr">
        <is>
          <t>Sat Sep 19, 12:00 PM ET</t>
        </is>
      </c>
      <c r="C38" s="15" t="inlineStr">
        <is>
          <t>Tulane at Kansas State</t>
        </is>
      </c>
      <c r="D38" s="15" t="inlineStr">
        <is>
          <t>Kansas State -19.5</t>
        </is>
      </c>
      <c r="E38" s="15" t="inlineStr">
        <is>
          <t>Kansas State -20.5</t>
        </is>
      </c>
      <c r="F38" s="15" t="n">
        <v>-1</v>
      </c>
      <c r="G38" s="15" t="n">
        <v>49.5</v>
      </c>
      <c r="H38" s="15" t="n">
        <v>11.3</v>
      </c>
      <c r="I38" s="15" t="n">
        <v>-7.6</v>
      </c>
      <c r="J38" s="15" t="inlineStr">
        <is>
          <t>🟡</t>
        </is>
      </c>
      <c r="K38" s="15" t="n"/>
      <c r="L38" s="15" t="inlineStr">
        <is>
          <t>Tulane</t>
        </is>
      </c>
      <c r="M38" s="15" t="inlineStr">
        <is>
          <t>31-20</t>
        </is>
      </c>
      <c r="N38" s="15" t="inlineStr">
        <is>
          <t>Cover</t>
        </is>
      </c>
    </row>
    <row r="39">
      <c r="A39" s="15" t="n">
        <v>3</v>
      </c>
      <c r="B39" s="15" t="inlineStr">
        <is>
          <t>Sat Sep 19, 7:30 PM ET</t>
        </is>
      </c>
      <c r="C39" s="15" t="inlineStr">
        <is>
          <t>LSU at Ole Miss</t>
        </is>
      </c>
      <c r="D39" s="15" t="inlineStr">
        <is>
          <t>Ole Miss -1.5</t>
        </is>
      </c>
      <c r="E39" s="15" t="inlineStr">
        <is>
          <t>LSU -3</t>
        </is>
      </c>
      <c r="F39" s="15" t="n">
        <v>4.5</v>
      </c>
      <c r="G39" s="15" t="n">
        <v>58.5</v>
      </c>
      <c r="H39" s="15" t="n">
        <v>-8.800000000000001</v>
      </c>
      <c r="I39" s="15" t="n">
        <v>-7.5</v>
      </c>
      <c r="J39" s="15" t="inlineStr">
        <is>
          <t>🟡</t>
        </is>
      </c>
      <c r="K39" s="15" t="n"/>
      <c r="L39" s="15" t="inlineStr">
        <is>
          <t>LSU</t>
        </is>
      </c>
      <c r="M39" s="15" t="inlineStr">
        <is>
          <t>32-24</t>
        </is>
      </c>
      <c r="N39" s="15" t="inlineStr">
        <is>
          <t>Miss</t>
        </is>
      </c>
    </row>
    <row r="40">
      <c r="A40" s="15" t="n">
        <v>3</v>
      </c>
      <c r="B40" s="15" t="inlineStr">
        <is>
          <t>Sat Sep 19, 12:00 PM ET</t>
        </is>
      </c>
      <c r="C40" s="15" t="inlineStr">
        <is>
          <t>Kent State at Ohio State</t>
        </is>
      </c>
      <c r="D40" s="15" t="inlineStr">
        <is>
          <t>Ohio State -51.5</t>
        </is>
      </c>
      <c r="E40" s="15" t="inlineStr">
        <is>
          <t>Ohio State -52.5</t>
        </is>
      </c>
      <c r="F40" s="15" t="n">
        <v>-1</v>
      </c>
      <c r="G40" s="15" t="n">
        <v>58.5</v>
      </c>
      <c r="H40" s="15" t="n">
        <v>50.5</v>
      </c>
      <c r="I40" s="15" t="n">
        <v>-6.9</v>
      </c>
      <c r="J40" s="15" t="inlineStr">
        <is>
          <t>🟡</t>
        </is>
      </c>
      <c r="K40" s="15" t="n"/>
      <c r="L40" s="15" t="inlineStr">
        <is>
          <t>Kent State</t>
        </is>
      </c>
      <c r="M40" s="15" t="inlineStr">
        <is>
          <t>59-3</t>
        </is>
      </c>
      <c r="N40" s="15" t="inlineStr">
        <is>
          <t>Miss</t>
        </is>
      </c>
    </row>
    <row r="41">
      <c r="A41" s="15" t="n">
        <v>3</v>
      </c>
      <c r="B41" s="15" t="inlineStr">
        <is>
          <t>Sat Sep 19, 12:45 PM ET</t>
        </is>
      </c>
      <c r="C41" s="15" t="inlineStr">
        <is>
          <t>NC State at Vanderbilt</t>
        </is>
      </c>
      <c r="D41" s="15" t="inlineStr">
        <is>
          <t>Vanderbilt -3</t>
        </is>
      </c>
      <c r="E41" s="15" t="inlineStr">
        <is>
          <t>Vanderbilt -3</t>
        </is>
      </c>
      <c r="F41" s="15" t="n">
        <v>0</v>
      </c>
      <c r="G41" s="15" t="n">
        <v>50.5</v>
      </c>
      <c r="H41" s="15" t="n">
        <v>7.3</v>
      </c>
      <c r="I41" s="15" t="n">
        <v>6.9</v>
      </c>
      <c r="J41" s="15" t="inlineStr">
        <is>
          <t>🟡</t>
        </is>
      </c>
      <c r="K41" s="15" t="n"/>
      <c r="L41" s="15" t="inlineStr">
        <is>
          <t>Vanderbilt</t>
        </is>
      </c>
      <c r="M41" s="15" t="inlineStr">
        <is>
          <t>35-31</t>
        </is>
      </c>
      <c r="N41" s="15" t="inlineStr">
        <is>
          <t>Cover</t>
        </is>
      </c>
    </row>
    <row r="42">
      <c r="A42" s="15" t="n">
        <v>3</v>
      </c>
      <c r="B42" s="15" t="inlineStr">
        <is>
          <t>Sat Sep 19, 4:00 PM ET</t>
        </is>
      </c>
      <c r="C42" s="15" t="inlineStr">
        <is>
          <t>Ball State at Liberty</t>
        </is>
      </c>
      <c r="D42" s="15" t="inlineStr">
        <is>
          <t>Liberty -14.5</t>
        </is>
      </c>
      <c r="E42" s="15" t="inlineStr">
        <is>
          <t>Liberty -14.5</t>
        </is>
      </c>
      <c r="F42" s="15" t="n">
        <v>0</v>
      </c>
      <c r="G42" s="15" t="n">
        <v>49.5</v>
      </c>
      <c r="H42" s="15" t="n">
        <v>24.6</v>
      </c>
      <c r="I42" s="15" t="n">
        <v>-6.4</v>
      </c>
      <c r="J42" s="15" t="inlineStr">
        <is>
          <t>🟡</t>
        </is>
      </c>
      <c r="K42" s="15" t="n"/>
      <c r="L42" s="15" t="inlineStr">
        <is>
          <t>Ball State</t>
        </is>
      </c>
      <c r="M42" s="15" t="inlineStr">
        <is>
          <t>51-15</t>
        </is>
      </c>
      <c r="N42" s="15" t="inlineStr">
        <is>
          <t>Miss</t>
        </is>
      </c>
    </row>
    <row r="43">
      <c r="A43" s="15" t="n">
        <v>3</v>
      </c>
      <c r="B43" s="15" t="inlineStr">
        <is>
          <t>Fri Sep 18, 7:30 PM ET</t>
        </is>
      </c>
      <c r="C43" s="15" t="inlineStr">
        <is>
          <t>Miami at Wake Forest</t>
        </is>
      </c>
      <c r="D43" s="15" t="inlineStr">
        <is>
          <t>Miami -23.5</t>
        </is>
      </c>
      <c r="E43" s="15" t="inlineStr">
        <is>
          <t>Miami -20.5</t>
        </is>
      </c>
      <c r="F43" s="15" t="n">
        <v>3</v>
      </c>
      <c r="G43" s="15" t="n">
        <v>55.5</v>
      </c>
      <c r="H43" s="15" t="n">
        <v>-14.5</v>
      </c>
      <c r="I43" s="15" t="n">
        <v>6.2</v>
      </c>
      <c r="J43" s="15" t="inlineStr">
        <is>
          <t>🟡</t>
        </is>
      </c>
      <c r="K43" s="15" t="n"/>
      <c r="L43" s="15" t="inlineStr">
        <is>
          <t>Wake Forest</t>
        </is>
      </c>
      <c r="M43" s="15" t="inlineStr">
        <is>
          <t>20-33</t>
        </is>
      </c>
      <c r="N43" s="15" t="inlineStr">
        <is>
          <t>Cover</t>
        </is>
      </c>
    </row>
    <row r="44">
      <c r="A44" s="15" t="n">
        <v>3</v>
      </c>
      <c r="B44" s="15" t="inlineStr">
        <is>
          <t>Sat Sep 19, 7:30 PM ET</t>
        </is>
      </c>
      <c r="C44" s="15" t="inlineStr">
        <is>
          <t>New Mexico at Oklahoma</t>
        </is>
      </c>
      <c r="D44" s="15" t="inlineStr">
        <is>
          <t>Oklahoma -23.5</t>
        </is>
      </c>
      <c r="E44" s="15" t="inlineStr">
        <is>
          <t>Oklahoma -21.5</t>
        </is>
      </c>
      <c r="F44" s="15" t="n">
        <v>2</v>
      </c>
      <c r="G44" s="15" t="n">
        <v>45.5</v>
      </c>
      <c r="H44" s="15" t="n">
        <v>13</v>
      </c>
      <c r="I44" s="15" t="n">
        <v>-6.2</v>
      </c>
      <c r="J44" s="15" t="inlineStr">
        <is>
          <t>🟡</t>
        </is>
      </c>
      <c r="K44" s="15" t="n"/>
      <c r="L44" s="15" t="inlineStr">
        <is>
          <t>New Mexico</t>
        </is>
      </c>
      <c r="M44" s="15" t="inlineStr">
        <is>
          <t>14-6</t>
        </is>
      </c>
      <c r="N44" s="15" t="inlineStr">
        <is>
          <t>Cover</t>
        </is>
      </c>
    </row>
    <row r="45">
      <c r="A45" s="13" t="n">
        <v>3</v>
      </c>
      <c r="B45" s="13" t="inlineStr">
        <is>
          <t>Sat Sep 19, 12:00 PM ET</t>
        </is>
      </c>
      <c r="C45" s="13" t="inlineStr">
        <is>
          <t>North Texas at Texas State</t>
        </is>
      </c>
      <c r="D45" s="13" t="inlineStr">
        <is>
          <t>Texas State -3</t>
        </is>
      </c>
      <c r="E45" s="13" t="inlineStr">
        <is>
          <t>Texas State -3</t>
        </is>
      </c>
      <c r="F45" s="13" t="n">
        <v>0</v>
      </c>
      <c r="G45" s="13" t="inlineStr">
        <is>
          <t>62.5 ⚑MONSTER UNDER</t>
        </is>
      </c>
      <c r="H45" s="13" t="n">
        <v>-0.3</v>
      </c>
      <c r="I45" s="13" t="n">
        <v>-5.6</v>
      </c>
      <c r="J45" s="13" t="inlineStr">
        <is>
          <t>🔴</t>
        </is>
      </c>
      <c r="K45" s="13" t="inlineStr">
        <is>
          <t>+120</t>
        </is>
      </c>
      <c r="L45" s="13" t="inlineStr">
        <is>
          <t>North Texas</t>
        </is>
      </c>
      <c r="M45" s="13" t="inlineStr">
        <is>
          <t>49-35</t>
        </is>
      </c>
      <c r="N45" s="13" t="inlineStr">
        <is>
          <t>Miss / Dog lost</t>
        </is>
      </c>
    </row>
    <row r="46">
      <c r="A46" s="13" t="n">
        <v>3</v>
      </c>
      <c r="B46" s="13" t="inlineStr">
        <is>
          <t>Sat Sep 19, 7:00 PM ET</t>
        </is>
      </c>
      <c r="C46" s="13" t="inlineStr">
        <is>
          <t>Georgia Southern at Jacksonville State</t>
        </is>
      </c>
      <c r="D46" s="13" t="inlineStr">
        <is>
          <t>Jacksonville State -3</t>
        </is>
      </c>
      <c r="E46" s="13" t="inlineStr">
        <is>
          <t>Jacksonville State -3.5</t>
        </is>
      </c>
      <c r="F46" s="13" t="n">
        <v>-0.5</v>
      </c>
      <c r="G46" s="13" t="n">
        <v>51.5</v>
      </c>
      <c r="H46" s="13" t="n">
        <v>1.6</v>
      </c>
      <c r="I46" s="13" t="n">
        <v>-5.2</v>
      </c>
      <c r="J46" s="13" t="inlineStr">
        <is>
          <t>🔴</t>
        </is>
      </c>
      <c r="K46" s="13" t="inlineStr">
        <is>
          <t>+124</t>
        </is>
      </c>
      <c r="L46" s="13" t="inlineStr">
        <is>
          <t>Georgia Southern</t>
        </is>
      </c>
      <c r="M46" s="13" t="inlineStr">
        <is>
          <t>31-27</t>
        </is>
      </c>
      <c r="N46" s="13" t="inlineStr">
        <is>
          <t>Miss / Dog lost</t>
        </is>
      </c>
    </row>
    <row r="47">
      <c r="A47" s="13" t="n">
        <v>3</v>
      </c>
      <c r="B47" s="13" t="inlineStr">
        <is>
          <t>Sat Sep 19, 7:30 PM ET</t>
        </is>
      </c>
      <c r="C47" s="13" t="inlineStr">
        <is>
          <t>Colorado at Northwestern</t>
        </is>
      </c>
      <c r="D47" s="13" t="inlineStr">
        <is>
          <t>Northwestern -3.5</t>
        </is>
      </c>
      <c r="E47" s="13" t="inlineStr">
        <is>
          <t>Northwestern -3.5</t>
        </is>
      </c>
      <c r="F47" s="13" t="n">
        <v>0</v>
      </c>
      <c r="G47" s="13" t="n">
        <v>47.5</v>
      </c>
      <c r="H47" s="13" t="n">
        <v>13.4</v>
      </c>
      <c r="I47" s="13" t="n">
        <v>-4.2</v>
      </c>
      <c r="J47" s="13" t="inlineStr">
        <is>
          <t>🔴</t>
        </is>
      </c>
      <c r="K47" s="13" t="inlineStr">
        <is>
          <t>+136</t>
        </is>
      </c>
      <c r="L47" s="13" t="inlineStr">
        <is>
          <t>Colorado</t>
        </is>
      </c>
      <c r="M47" s="13" t="inlineStr">
        <is>
          <t>41-7</t>
        </is>
      </c>
      <c r="N47" s="13" t="inlineStr">
        <is>
          <t>Miss / Dog lost</t>
        </is>
      </c>
    </row>
    <row r="48">
      <c r="A48" s="13" t="n">
        <v>3</v>
      </c>
      <c r="B48" s="13" t="inlineStr">
        <is>
          <t>Sat Sep 19, 6:00 PM ET</t>
        </is>
      </c>
      <c r="C48" s="13" t="inlineStr">
        <is>
          <t>East Carolina at Old Dominion</t>
        </is>
      </c>
      <c r="D48" s="13" t="inlineStr">
        <is>
          <t>Old Dominion -3</t>
        </is>
      </c>
      <c r="E48" s="13" t="inlineStr">
        <is>
          <t>Old Dominion -2.5</t>
        </is>
      </c>
      <c r="F48" s="13" t="n">
        <v>0.5</v>
      </c>
      <c r="G48" s="13" t="n">
        <v>48.5</v>
      </c>
      <c r="H48" s="13" t="n">
        <v>-4</v>
      </c>
      <c r="I48" s="13" t="n">
        <v>-3.3</v>
      </c>
      <c r="J48" s="13" t="inlineStr">
        <is>
          <t>🔴</t>
        </is>
      </c>
      <c r="K48" s="13" t="inlineStr">
        <is>
          <t>+124</t>
        </is>
      </c>
      <c r="L48" s="13" t="inlineStr">
        <is>
          <t>East Carolina</t>
        </is>
      </c>
      <c r="M48" s="13" t="inlineStr">
        <is>
          <t>17-20</t>
        </is>
      </c>
      <c r="N48" s="13" t="inlineStr">
        <is>
          <t>Cover / Dog WON</t>
        </is>
      </c>
    </row>
    <row r="49">
      <c r="A49" s="15" t="n">
        <v>4</v>
      </c>
      <c r="B49" s="15" t="inlineStr">
        <is>
          <t>Sat Sep 26, 6:30 PM ET</t>
        </is>
      </c>
      <c r="C49" s="15" t="inlineStr">
        <is>
          <t>Louisiana at Charlotte</t>
        </is>
      </c>
      <c r="D49" s="15" t="inlineStr">
        <is>
          <t>Louisiana -14.5</t>
        </is>
      </c>
      <c r="E49" s="15" t="inlineStr">
        <is>
          <t>Louisiana -9.5</t>
        </is>
      </c>
      <c r="F49" s="15" t="n">
        <v>5</v>
      </c>
      <c r="G49" s="15" t="n">
        <v>49.5</v>
      </c>
      <c r="H49" s="15" t="n">
        <v>-11.1</v>
      </c>
      <c r="I49" s="15" t="n">
        <v>11.3</v>
      </c>
      <c r="J49" s="15" t="inlineStr">
        <is>
          <t>🟡</t>
        </is>
      </c>
      <c r="K49" s="15" t="n"/>
      <c r="L49" s="15" t="inlineStr">
        <is>
          <t>Charlotte</t>
        </is>
      </c>
      <c r="M49" s="15" t="inlineStr">
        <is>
          <t>7-34</t>
        </is>
      </c>
      <c r="N49" s="15" t="inlineStr">
        <is>
          <t>Miss</t>
        </is>
      </c>
    </row>
    <row r="50">
      <c r="A50" s="15" t="n">
        <v>4</v>
      </c>
      <c r="B50" s="15" t="inlineStr">
        <is>
          <t>Fri Sep 25, 10:30 PM ET</t>
        </is>
      </c>
      <c r="C50" s="15" t="inlineStr">
        <is>
          <t>Clemson at California</t>
        </is>
      </c>
      <c r="D50" s="15" t="inlineStr">
        <is>
          <t>California -1.5</t>
        </is>
      </c>
      <c r="E50" s="15" t="inlineStr">
        <is>
          <t>Clemson -2.5</t>
        </is>
      </c>
      <c r="F50" s="15" t="n">
        <v>4</v>
      </c>
      <c r="G50" s="15" t="n">
        <v>52.5</v>
      </c>
      <c r="H50" s="15" t="n">
        <v>-9.6</v>
      </c>
      <c r="I50" s="15" t="n">
        <v>-8.1</v>
      </c>
      <c r="J50" s="15" t="inlineStr">
        <is>
          <t>🟡</t>
        </is>
      </c>
      <c r="K50" s="15" t="n"/>
      <c r="L50" s="15" t="inlineStr">
        <is>
          <t>Clemson</t>
        </is>
      </c>
      <c r="M50" s="15" t="inlineStr">
        <is>
          <t>10-24</t>
        </is>
      </c>
      <c r="N50" s="15" t="inlineStr">
        <is>
          <t>Cover</t>
        </is>
      </c>
    </row>
    <row r="51">
      <c r="A51" s="15" t="n">
        <v>4</v>
      </c>
      <c r="B51" s="15" t="inlineStr">
        <is>
          <t>Sat Sep 26, 12:00 PM ET</t>
        </is>
      </c>
      <c r="C51" s="15" t="inlineStr">
        <is>
          <t>Illinois at Ohio State</t>
        </is>
      </c>
      <c r="D51" s="15" t="inlineStr">
        <is>
          <t>Ohio State -27.5</t>
        </is>
      </c>
      <c r="E51" s="15" t="inlineStr">
        <is>
          <t>Ohio State -25.5</t>
        </is>
      </c>
      <c r="F51" s="15" t="n">
        <v>2</v>
      </c>
      <c r="G51" s="15" t="n">
        <v>53.5</v>
      </c>
      <c r="H51" s="15" t="n">
        <v>26.8</v>
      </c>
      <c r="I51" s="15" t="n">
        <v>-7.6</v>
      </c>
      <c r="J51" s="15" t="inlineStr">
        <is>
          <t>🟡</t>
        </is>
      </c>
      <c r="K51" s="15" t="n"/>
      <c r="L51" s="15" t="inlineStr">
        <is>
          <t>Illinois</t>
        </is>
      </c>
      <c r="M51" s="15" t="inlineStr">
        <is>
          <t>42-19</t>
        </is>
      </c>
      <c r="N51" s="15" t="inlineStr">
        <is>
          <t>Cover</t>
        </is>
      </c>
    </row>
    <row r="52">
      <c r="A52" s="13" t="n">
        <v>4</v>
      </c>
      <c r="B52" s="13" t="inlineStr">
        <is>
          <t>Sat Sep 26, 10:30 PM ET</t>
        </is>
      </c>
      <c r="C52" s="13" t="inlineStr">
        <is>
          <t>Air Force at Nevada</t>
        </is>
      </c>
      <c r="D52" s="13" t="inlineStr">
        <is>
          <t>Air Force -5.5</t>
        </is>
      </c>
      <c r="E52" s="13" t="inlineStr">
        <is>
          <t>Air Force -4.5</t>
        </is>
      </c>
      <c r="F52" s="13" t="n">
        <v>1</v>
      </c>
      <c r="G52" s="13" t="n">
        <v>50.5</v>
      </c>
      <c r="H52" s="13" t="n">
        <v>-0.9</v>
      </c>
      <c r="I52" s="13" t="n">
        <v>6.7</v>
      </c>
      <c r="J52" s="13" t="inlineStr">
        <is>
          <t>🔴</t>
        </is>
      </c>
      <c r="K52" s="13" t="inlineStr">
        <is>
          <t>+180</t>
        </is>
      </c>
      <c r="L52" s="13" t="inlineStr">
        <is>
          <t>Nevada</t>
        </is>
      </c>
      <c r="M52" s="13" t="inlineStr">
        <is>
          <t>33-36</t>
        </is>
      </c>
      <c r="N52" s="13" t="inlineStr">
        <is>
          <t>Cover / Dog lost</t>
        </is>
      </c>
    </row>
    <row r="53">
      <c r="A53" s="13" t="n">
        <v>4</v>
      </c>
      <c r="B53" s="13" t="inlineStr">
        <is>
          <t>Fri Sep 25, 4:00 PM ET</t>
        </is>
      </c>
      <c r="C53" s="13" t="inlineStr">
        <is>
          <t>Army at Temple</t>
        </is>
      </c>
      <c r="D53" s="13" t="inlineStr">
        <is>
          <t>Army -3</t>
        </is>
      </c>
      <c r="E53" s="13" t="inlineStr">
        <is>
          <t>Army -4</t>
        </is>
      </c>
      <c r="F53" s="13" t="n">
        <v>-1</v>
      </c>
      <c r="G53" s="13" t="n">
        <v>48.5</v>
      </c>
      <c r="H53" s="13" t="n">
        <v>0.9</v>
      </c>
      <c r="I53" s="13" t="n">
        <v>5.5</v>
      </c>
      <c r="J53" s="13" t="inlineStr">
        <is>
          <t>🔴</t>
        </is>
      </c>
      <c r="K53" s="13" t="inlineStr">
        <is>
          <t>+130</t>
        </is>
      </c>
      <c r="L53" s="13" t="inlineStr">
        <is>
          <t>Temple</t>
        </is>
      </c>
      <c r="M53" s="13" t="inlineStr">
        <is>
          <t>17-21</t>
        </is>
      </c>
      <c r="N53" s="13" t="inlineStr">
        <is>
          <t>Miss / Dog lost</t>
        </is>
      </c>
    </row>
    <row r="54">
      <c r="A54" s="15" t="n">
        <v>5</v>
      </c>
      <c r="B54" s="15" t="inlineStr">
        <is>
          <t>Sat Oct 03, 3:30 PM ET</t>
        </is>
      </c>
      <c r="C54" s="15" t="inlineStr">
        <is>
          <t>Eastern Michigan at Massachusetts</t>
        </is>
      </c>
      <c r="D54" s="15" t="inlineStr">
        <is>
          <t>Massachusetts -2.5</t>
        </is>
      </c>
      <c r="E54" s="15" t="inlineStr">
        <is>
          <t>Massachusetts -5.5</t>
        </is>
      </c>
      <c r="F54" s="15" t="n">
        <v>3</v>
      </c>
      <c r="G54" s="15" t="n">
        <v>49.5</v>
      </c>
      <c r="H54" s="15" t="n">
        <v>4</v>
      </c>
      <c r="I54" s="15" t="n">
        <v>9.6</v>
      </c>
      <c r="J54" s="15" t="inlineStr">
        <is>
          <t>🟡</t>
        </is>
      </c>
      <c r="K54" s="15" t="n"/>
      <c r="L54" s="15" t="inlineStr">
        <is>
          <t>Massachusetts</t>
        </is>
      </c>
      <c r="M54" s="15" t="inlineStr">
        <is>
          <t>14-38</t>
        </is>
      </c>
      <c r="N54" s="15" t="inlineStr">
        <is>
          <t>Miss</t>
        </is>
      </c>
    </row>
    <row r="55">
      <c r="A55" s="15" t="n">
        <v>5</v>
      </c>
      <c r="B55" s="15" t="inlineStr">
        <is>
          <t>Sat Oct 03, 11:00 AM ET</t>
        </is>
      </c>
      <c r="C55" s="15" t="inlineStr">
        <is>
          <t>Memphis at Charlotte</t>
        </is>
      </c>
      <c r="D55" s="15" t="inlineStr">
        <is>
          <t>Memphis -21</t>
        </is>
      </c>
      <c r="E55" s="15" t="inlineStr">
        <is>
          <t>Memphis -18.5</t>
        </is>
      </c>
      <c r="F55" s="15" t="n">
        <v>2.5</v>
      </c>
      <c r="G55" s="15" t="n">
        <v>52.5</v>
      </c>
      <c r="H55" s="15" t="n">
        <v>-21.2</v>
      </c>
      <c r="I55" s="15" t="n">
        <v>8.699999999999999</v>
      </c>
      <c r="J55" s="15" t="inlineStr">
        <is>
          <t>🟡</t>
        </is>
      </c>
      <c r="K55" s="15" t="n"/>
      <c r="L55" s="15" t="inlineStr">
        <is>
          <t>Charlotte</t>
        </is>
      </c>
      <c r="M55" s="15" t="inlineStr">
        <is>
          <t>8-59</t>
        </is>
      </c>
      <c r="N55" s="15" t="inlineStr">
        <is>
          <t>Miss</t>
        </is>
      </c>
    </row>
    <row r="56">
      <c r="A56" s="15" t="n">
        <v>5</v>
      </c>
      <c r="B56" s="15" t="inlineStr">
        <is>
          <t>Sat Oct 03, 3:30 PM ET</t>
        </is>
      </c>
      <c r="C56" s="15" t="inlineStr">
        <is>
          <t>Wyoming at North Dakota State</t>
        </is>
      </c>
      <c r="D56" s="15" t="inlineStr">
        <is>
          <t>North Dakota State -20.5</t>
        </is>
      </c>
      <c r="E56" s="15" t="inlineStr">
        <is>
          <t>North Dakota State -17.5</t>
        </is>
      </c>
      <c r="F56" s="15" t="n">
        <v>3</v>
      </c>
      <c r="G56" s="15" t="n">
        <v>44.5</v>
      </c>
      <c r="H56" s="15" t="n">
        <v>16.4</v>
      </c>
      <c r="I56" s="15" t="n">
        <v>-8.300000000000001</v>
      </c>
      <c r="J56" s="15" t="inlineStr">
        <is>
          <t>🟡</t>
        </is>
      </c>
      <c r="K56" s="15" t="n"/>
      <c r="L56" s="15" t="inlineStr">
        <is>
          <t>Wyoming</t>
        </is>
      </c>
      <c r="M56" s="15" t="inlineStr">
        <is>
          <t>28-0</t>
        </is>
      </c>
      <c r="N56" s="15" t="inlineStr">
        <is>
          <t>Miss</t>
        </is>
      </c>
    </row>
    <row r="57">
      <c r="A57" s="15" t="n">
        <v>5</v>
      </c>
      <c r="B57" s="15" t="inlineStr">
        <is>
          <t>Sat Oct 03, 12:00 PM ET</t>
        </is>
      </c>
      <c r="C57" s="15" t="inlineStr">
        <is>
          <t>Boston College at SMU</t>
        </is>
      </c>
      <c r="D57" s="15" t="inlineStr">
        <is>
          <t>SMU -21</t>
        </is>
      </c>
      <c r="E57" s="15" t="inlineStr">
        <is>
          <t>SMU -21.5</t>
        </is>
      </c>
      <c r="F57" s="15" t="n">
        <v>-0.5</v>
      </c>
      <c r="G57" s="15" t="n">
        <v>55.5</v>
      </c>
      <c r="H57" s="15" t="n">
        <v>14.9</v>
      </c>
      <c r="I57" s="15" t="n">
        <v>-8.1</v>
      </c>
      <c r="J57" s="15" t="inlineStr">
        <is>
          <t>🟡</t>
        </is>
      </c>
      <c r="K57" s="15" t="n"/>
      <c r="L57" s="15" t="inlineStr">
        <is>
          <t>Boston College</t>
        </is>
      </c>
      <c r="M57" s="15" t="inlineStr">
        <is>
          <t>25-16</t>
        </is>
      </c>
      <c r="N57" s="15" t="inlineStr">
        <is>
          <t>Cover</t>
        </is>
      </c>
    </row>
    <row r="58">
      <c r="A58" s="15" t="n">
        <v>5</v>
      </c>
      <c r="B58" s="15" t="inlineStr">
        <is>
          <t>Sat Oct 03, 1:00 PM ET</t>
        </is>
      </c>
      <c r="C58" s="15" t="inlineStr">
        <is>
          <t>Western Michigan at Buffalo</t>
        </is>
      </c>
      <c r="D58" s="15" t="inlineStr">
        <is>
          <t>Western Michigan -15.5</t>
        </is>
      </c>
      <c r="E58" s="15" t="inlineStr">
        <is>
          <t>Western Michigan -13.5</t>
        </is>
      </c>
      <c r="F58" s="15" t="n">
        <v>2</v>
      </c>
      <c r="G58" s="15" t="n">
        <v>46.5</v>
      </c>
      <c r="H58" s="15" t="n">
        <v>-6.5</v>
      </c>
      <c r="I58" s="15" t="n">
        <v>7.9</v>
      </c>
      <c r="J58" s="15" t="inlineStr">
        <is>
          <t>🟡</t>
        </is>
      </c>
      <c r="K58" s="15" t="n"/>
      <c r="L58" s="15" t="inlineStr">
        <is>
          <t>Buffalo</t>
        </is>
      </c>
      <c r="M58" s="15" t="inlineStr">
        <is>
          <t>17-20</t>
        </is>
      </c>
      <c r="N58" s="15" t="inlineStr">
        <is>
          <t>Cover</t>
        </is>
      </c>
    </row>
    <row r="59">
      <c r="A59" s="13" t="n">
        <v>5</v>
      </c>
      <c r="B59" s="13" t="inlineStr">
        <is>
          <t>Sat Oct 03, 10:30 PM ET</t>
        </is>
      </c>
      <c r="C59" s="13" t="inlineStr">
        <is>
          <t>Texas State at San Diego State</t>
        </is>
      </c>
      <c r="D59" s="13" t="inlineStr">
        <is>
          <t>Texas State -4</t>
        </is>
      </c>
      <c r="E59" s="13" t="inlineStr">
        <is>
          <t>Texas State -10</t>
        </is>
      </c>
      <c r="F59" s="13" t="n">
        <v>-6</v>
      </c>
      <c r="G59" s="13" t="n">
        <v>57.5</v>
      </c>
      <c r="H59" s="13" t="n">
        <v>1.4</v>
      </c>
      <c r="I59" s="13" t="n">
        <v>7.7</v>
      </c>
      <c r="J59" s="13" t="inlineStr">
        <is>
          <t>🔴</t>
        </is>
      </c>
      <c r="K59" s="13" t="inlineStr">
        <is>
          <t>+142</t>
        </is>
      </c>
      <c r="L59" s="13" t="inlineStr">
        <is>
          <t>San Diego State</t>
        </is>
      </c>
      <c r="M59" s="13" t="inlineStr">
        <is>
          <t>31-29</t>
        </is>
      </c>
      <c r="N59" s="13" t="inlineStr">
        <is>
          <t>Cover / Dog WON</t>
        </is>
      </c>
    </row>
    <row r="60">
      <c r="A60" s="15" t="n">
        <v>5</v>
      </c>
      <c r="B60" s="15" t="inlineStr">
        <is>
          <t>Sat Oct 03, 3:30 PM ET</t>
        </is>
      </c>
      <c r="C60" s="15" t="inlineStr">
        <is>
          <t>Ohio at Kent State</t>
        </is>
      </c>
      <c r="D60" s="15" t="inlineStr">
        <is>
          <t>Ohio -3</t>
        </is>
      </c>
      <c r="E60" s="15" t="inlineStr">
        <is>
          <t>Ohio -3.5</t>
        </is>
      </c>
      <c r="F60" s="15" t="n">
        <v>0.5</v>
      </c>
      <c r="G60" s="15" t="n">
        <v>50.5</v>
      </c>
      <c r="H60" s="15" t="n">
        <v>-8.199999999999999</v>
      </c>
      <c r="I60" s="15" t="n">
        <v>-7.5</v>
      </c>
      <c r="J60" s="15" t="inlineStr">
        <is>
          <t>🟡</t>
        </is>
      </c>
      <c r="K60" s="15" t="n"/>
      <c r="L60" s="15" t="inlineStr">
        <is>
          <t>Ohio</t>
        </is>
      </c>
      <c r="M60" s="15" t="inlineStr">
        <is>
          <t>10-13</t>
        </is>
      </c>
      <c r="N60" s="15" t="inlineStr">
        <is>
          <t>Push</t>
        </is>
      </c>
    </row>
    <row r="61">
      <c r="A61" s="15" t="n">
        <v>5</v>
      </c>
      <c r="B61" s="15" t="inlineStr">
        <is>
          <t>Sat Oct 03, 7:30 PM ET</t>
        </is>
      </c>
      <c r="C61" s="15" t="inlineStr">
        <is>
          <t>Miami at Clemson</t>
        </is>
      </c>
      <c r="D61" s="15" t="inlineStr">
        <is>
          <t>Miami -7</t>
        </is>
      </c>
      <c r="E61" s="15" t="inlineStr">
        <is>
          <t>Miami -14</t>
        </is>
      </c>
      <c r="F61" s="15" t="n">
        <v>7</v>
      </c>
      <c r="G61" s="15" t="n">
        <v>49.5</v>
      </c>
      <c r="H61" s="15" t="n">
        <v>-15.4</v>
      </c>
      <c r="I61" s="15" t="n">
        <v>-7.1</v>
      </c>
      <c r="J61" s="15" t="inlineStr">
        <is>
          <t>🟡</t>
        </is>
      </c>
      <c r="K61" s="15" t="n"/>
      <c r="L61" s="15" t="inlineStr">
        <is>
          <t>Miami</t>
        </is>
      </c>
      <c r="M61" s="15" t="inlineStr">
        <is>
          <t>13-41</t>
        </is>
      </c>
      <c r="N61" s="15" t="inlineStr">
        <is>
          <t>Cover</t>
        </is>
      </c>
    </row>
    <row r="62">
      <c r="A62" s="15" t="n">
        <v>5</v>
      </c>
      <c r="B62" s="15" t="inlineStr">
        <is>
          <t>Sat Oct 03, 4:00 PM ET</t>
        </is>
      </c>
      <c r="C62" s="15" t="inlineStr">
        <is>
          <t>Maryland at Nebraska</t>
        </is>
      </c>
      <c r="D62" s="15" t="inlineStr">
        <is>
          <t>Nebraska -12.5</t>
        </is>
      </c>
      <c r="E62" s="15" t="inlineStr">
        <is>
          <t>Nebraska -15.5</t>
        </is>
      </c>
      <c r="F62" s="15" t="n">
        <v>3</v>
      </c>
      <c r="G62" s="15" t="n">
        <v>52.5</v>
      </c>
      <c r="H62" s="15" t="n">
        <v>19.7</v>
      </c>
      <c r="I62" s="15" t="n">
        <v>6.7</v>
      </c>
      <c r="J62" s="15" t="inlineStr">
        <is>
          <t>🟡</t>
        </is>
      </c>
      <c r="K62" s="15" t="n"/>
      <c r="L62" s="15" t="inlineStr">
        <is>
          <t>Nebraska</t>
        </is>
      </c>
      <c r="M62" s="15" t="inlineStr">
        <is>
          <t>48-23</t>
        </is>
      </c>
      <c r="N62" s="15" t="inlineStr">
        <is>
          <t>Cover</t>
        </is>
      </c>
    </row>
    <row r="63">
      <c r="A63" s="15" t="n">
        <v>5</v>
      </c>
      <c r="B63" s="15" t="inlineStr">
        <is>
          <t>Sat Oct 03, 12:00 PM ET</t>
        </is>
      </c>
      <c r="C63" s="15" t="inlineStr">
        <is>
          <t>Notre Dame at North Carolina</t>
        </is>
      </c>
      <c r="D63" s="15" t="inlineStr">
        <is>
          <t>Notre Dame -23.5</t>
        </is>
      </c>
      <c r="E63" s="15" t="inlineStr">
        <is>
          <t>Notre Dame -21</t>
        </is>
      </c>
      <c r="F63" s="15" t="n">
        <v>2.5</v>
      </c>
      <c r="G63" s="15" t="n">
        <v>46.5</v>
      </c>
      <c r="H63" s="15" t="n">
        <v>-15.2</v>
      </c>
      <c r="I63" s="15" t="n">
        <v>6.3</v>
      </c>
      <c r="J63" s="15" t="inlineStr">
        <is>
          <t>🟡</t>
        </is>
      </c>
      <c r="K63" s="15" t="n"/>
      <c r="L63" s="15" t="inlineStr">
        <is>
          <t>North Carolina</t>
        </is>
      </c>
      <c r="M63" s="15" t="inlineStr">
        <is>
          <t>26-37</t>
        </is>
      </c>
      <c r="N63" s="15" t="inlineStr">
        <is>
          <t>Cover</t>
        </is>
      </c>
    </row>
    <row r="64">
      <c r="A64" s="13" t="n">
        <v>5</v>
      </c>
      <c r="B64" s="13" t="inlineStr">
        <is>
          <t>Fri Oct 02, 7:00 PM ET</t>
        </is>
      </c>
      <c r="C64" s="13" t="inlineStr">
        <is>
          <t>Pittsburgh at Virginia Tech</t>
        </is>
      </c>
      <c r="D64" s="13" t="inlineStr">
        <is>
          <t>Virginia Tech -5.5</t>
        </is>
      </c>
      <c r="E64" s="13" t="inlineStr">
        <is>
          <t>Virginia Tech -1.5</t>
        </is>
      </c>
      <c r="F64" s="13" t="n">
        <v>4</v>
      </c>
      <c r="G64" s="13" t="n">
        <v>53.5</v>
      </c>
      <c r="H64" s="13" t="n">
        <v>5.2</v>
      </c>
      <c r="I64" s="13" t="n">
        <v>-6.1</v>
      </c>
      <c r="J64" s="13" t="inlineStr">
        <is>
          <t>🔴</t>
        </is>
      </c>
      <c r="K64" s="13" t="inlineStr">
        <is>
          <t>+170</t>
        </is>
      </c>
      <c r="L64" s="13" t="inlineStr">
        <is>
          <t>Pittsburgh</t>
        </is>
      </c>
      <c r="M64" s="13" t="inlineStr">
        <is>
          <t>33-35</t>
        </is>
      </c>
      <c r="N64" s="13" t="inlineStr">
        <is>
          <t>Cover / Dog WON</t>
        </is>
      </c>
    </row>
    <row r="65">
      <c r="A65" s="15" t="n">
        <v>5</v>
      </c>
      <c r="B65" s="15" t="inlineStr">
        <is>
          <t>Sat Oct 03, 12:00 PM ET</t>
        </is>
      </c>
      <c r="C65" s="15" t="inlineStr">
        <is>
          <t>West Virginia at Iowa State</t>
        </is>
      </c>
      <c r="D65" s="15" t="inlineStr">
        <is>
          <t>Iowa State -1.5</t>
        </is>
      </c>
      <c r="E65" s="15" t="inlineStr">
        <is>
          <t>Iowa State -3</t>
        </is>
      </c>
      <c r="F65" s="15" t="n">
        <v>1.5</v>
      </c>
      <c r="G65" s="15" t="n">
        <v>53.5</v>
      </c>
      <c r="H65" s="15" t="n">
        <v>7.3</v>
      </c>
      <c r="I65" s="15" t="n">
        <v>6.1</v>
      </c>
      <c r="J65" s="15" t="inlineStr">
        <is>
          <t>🟡</t>
        </is>
      </c>
      <c r="K65" s="15" t="n"/>
      <c r="L65" s="15" t="inlineStr">
        <is>
          <t>Iowa State</t>
        </is>
      </c>
      <c r="M65" s="15" t="inlineStr">
        <is>
          <t>45-42</t>
        </is>
      </c>
      <c r="N65" s="15" t="inlineStr">
        <is>
          <t>Cover</t>
        </is>
      </c>
    </row>
    <row r="66">
      <c r="A66" s="15" t="n">
        <v>5</v>
      </c>
      <c r="B66" s="15" t="inlineStr">
        <is>
          <t>Sat Oct 03, 3:30 PM ET</t>
        </is>
      </c>
      <c r="C66" s="15" t="inlineStr">
        <is>
          <t>Old Dominion at Georgia State</t>
        </is>
      </c>
      <c r="D66" s="15" t="inlineStr">
        <is>
          <t>Old Dominion -1.5</t>
        </is>
      </c>
      <c r="E66" s="15" t="inlineStr">
        <is>
          <t>Georgia State -1.5</t>
        </is>
      </c>
      <c r="F66" s="15" t="n">
        <v>3</v>
      </c>
      <c r="G66" s="15" t="n">
        <v>51.5</v>
      </c>
      <c r="H66" s="15" t="n">
        <v>12.2</v>
      </c>
      <c r="I66" s="15" t="n">
        <v>6.1</v>
      </c>
      <c r="J66" s="15" t="inlineStr">
        <is>
          <t>🟡</t>
        </is>
      </c>
      <c r="K66" s="15" t="n"/>
      <c r="L66" s="15" t="inlineStr">
        <is>
          <t>Georgia State</t>
        </is>
      </c>
      <c r="M66" s="15" t="inlineStr">
        <is>
          <t>42-10</t>
        </is>
      </c>
      <c r="N66" s="15" t="inlineStr">
        <is>
          <t>Cover</t>
        </is>
      </c>
    </row>
    <row r="67">
      <c r="A67" s="13" t="n">
        <v>5</v>
      </c>
      <c r="B67" s="13" t="inlineStr">
        <is>
          <t>Sat Oct 03, 10:30 PM ET</t>
        </is>
      </c>
      <c r="C67" s="13" t="inlineStr">
        <is>
          <t>Baylor at Arizona State</t>
        </is>
      </c>
      <c r="D67" s="13" t="inlineStr">
        <is>
          <t>Arizona State -3.5</t>
        </is>
      </c>
      <c r="E67" s="13" t="inlineStr">
        <is>
          <t>Arizona State -3.5</t>
        </is>
      </c>
      <c r="F67" s="13" t="n">
        <v>0</v>
      </c>
      <c r="G67" s="13" t="n">
        <v>49.5</v>
      </c>
      <c r="H67" s="13" t="n">
        <v>-9</v>
      </c>
      <c r="I67" s="13" t="n">
        <v>-5.4</v>
      </c>
      <c r="J67" s="13" t="inlineStr">
        <is>
          <t>🔴</t>
        </is>
      </c>
      <c r="K67" s="13" t="inlineStr">
        <is>
          <t>+150</t>
        </is>
      </c>
      <c r="L67" s="13" t="inlineStr">
        <is>
          <t>Baylor</t>
        </is>
      </c>
      <c r="M67" s="13" t="inlineStr">
        <is>
          <t>19-55</t>
        </is>
      </c>
      <c r="N67" s="13" t="inlineStr">
        <is>
          <t>Cover / Dog WON</t>
        </is>
      </c>
    </row>
    <row r="68">
      <c r="A68" s="13" t="n">
        <v>5</v>
      </c>
      <c r="B68" s="13" t="inlineStr">
        <is>
          <t>Sat Oct 03, 3:30 PM ET</t>
        </is>
      </c>
      <c r="C68" s="13" t="inlineStr">
        <is>
          <t>Virginia at Florida State</t>
        </is>
      </c>
      <c r="D68" s="13" t="inlineStr">
        <is>
          <t>Virginia -3</t>
        </is>
      </c>
      <c r="E68" s="13" t="inlineStr">
        <is>
          <t>Virginia -1.5</t>
        </is>
      </c>
      <c r="F68" s="13" t="n">
        <v>1.5</v>
      </c>
      <c r="G68" s="13" t="n">
        <v>51.5</v>
      </c>
      <c r="H68" s="13" t="n">
        <v>10.2</v>
      </c>
      <c r="I68" s="13" t="n">
        <v>4</v>
      </c>
      <c r="J68" s="13" t="inlineStr">
        <is>
          <t>🔴</t>
        </is>
      </c>
      <c r="K68" s="13" t="inlineStr">
        <is>
          <t>+124</t>
        </is>
      </c>
      <c r="L68" s="13" t="inlineStr">
        <is>
          <t>Florida State</t>
        </is>
      </c>
      <c r="M68" s="13" t="inlineStr">
        <is>
          <t>38-7</t>
        </is>
      </c>
      <c r="N68" s="13" t="inlineStr">
        <is>
          <t>Cover / Dog WON</t>
        </is>
      </c>
    </row>
    <row r="69">
      <c r="A69" s="15" t="n">
        <v>6</v>
      </c>
      <c r="B69" s="15" t="inlineStr">
        <is>
          <t>Sat Oct 10, 12:45 PM ET</t>
        </is>
      </c>
      <c r="C69" s="15" t="inlineStr">
        <is>
          <t>South Carolina at Florida</t>
        </is>
      </c>
      <c r="D69" s="15" t="inlineStr">
        <is>
          <t>Florida -14.5</t>
        </is>
      </c>
      <c r="E69" s="15" t="inlineStr">
        <is>
          <t>Florida -14.5</t>
        </is>
      </c>
      <c r="F69" s="15" t="n">
        <v>0</v>
      </c>
      <c r="G69" s="15" t="n">
        <v>57.5</v>
      </c>
      <c r="H69" s="15" t="n">
        <v>5.4</v>
      </c>
      <c r="I69" s="15" t="n">
        <v>-9.1</v>
      </c>
      <c r="J69" s="15" t="inlineStr">
        <is>
          <t>🟡</t>
        </is>
      </c>
      <c r="K69" s="15" t="n"/>
      <c r="L69" s="15" t="inlineStr">
        <is>
          <t>South Carolina</t>
        </is>
      </c>
      <c r="M69" s="15" t="n"/>
      <c r="N69" s="15" t="inlineStr">
        <is>
          <t>pending</t>
        </is>
      </c>
    </row>
    <row r="70">
      <c r="A70" s="15" t="n">
        <v>6</v>
      </c>
      <c r="B70" s="15" t="inlineStr">
        <is>
          <t>Sat Oct 10, 9:30 PM ET</t>
        </is>
      </c>
      <c r="C70" s="15" t="inlineStr">
        <is>
          <t>Hawai'i at Arizona State</t>
        </is>
      </c>
      <c r="D70" s="15" t="inlineStr">
        <is>
          <t>Arizona State -21</t>
        </is>
      </c>
      <c r="E70" s="15" t="inlineStr">
        <is>
          <t>Arizona State -21.0</t>
        </is>
      </c>
      <c r="F70" s="15" t="n">
        <v>0</v>
      </c>
      <c r="G70" s="15" t="n">
        <v>51.5</v>
      </c>
      <c r="H70" s="15" t="n">
        <v>13.2</v>
      </c>
      <c r="I70" s="15" t="n">
        <v>-7.8</v>
      </c>
      <c r="J70" s="15" t="inlineStr">
        <is>
          <t>🟡</t>
        </is>
      </c>
      <c r="K70" s="15" t="n"/>
      <c r="L70" s="15" t="inlineStr">
        <is>
          <t>Hawai'i</t>
        </is>
      </c>
      <c r="M70" s="15" t="n"/>
      <c r="N70" s="15" t="inlineStr">
        <is>
          <t>pending</t>
        </is>
      </c>
    </row>
    <row r="71">
      <c r="A71" s="15" t="n">
        <v>6</v>
      </c>
      <c r="B71" s="15" t="inlineStr">
        <is>
          <t>Sat Oct 10, 3:30 PM ET</t>
        </is>
      </c>
      <c r="C71" s="15" t="inlineStr">
        <is>
          <t>Charlotte at North Texas</t>
        </is>
      </c>
      <c r="D71" s="15" t="inlineStr">
        <is>
          <t>North Texas -28</t>
        </is>
      </c>
      <c r="E71" s="15" t="inlineStr">
        <is>
          <t>North Texas -28.0</t>
        </is>
      </c>
      <c r="F71" s="15" t="n">
        <v>0</v>
      </c>
      <c r="G71" s="15" t="n">
        <v>58</v>
      </c>
      <c r="H71" s="15" t="n">
        <v>20.6</v>
      </c>
      <c r="I71" s="15" t="n">
        <v>-7.4</v>
      </c>
      <c r="J71" s="15" t="inlineStr">
        <is>
          <t>🟡</t>
        </is>
      </c>
      <c r="K71" s="15" t="n"/>
      <c r="L71" s="15" t="inlineStr">
        <is>
          <t>Charlotte</t>
        </is>
      </c>
      <c r="M71" s="15" t="n"/>
      <c r="N71" s="15" t="inlineStr">
        <is>
          <t>pending</t>
        </is>
      </c>
    </row>
    <row r="72">
      <c r="A72" s="13" t="n">
        <v>6</v>
      </c>
      <c r="B72" s="13" t="inlineStr">
        <is>
          <t>Fri Oct 09, 7:00 PM ET</t>
        </is>
      </c>
      <c r="C72" s="13" t="inlineStr">
        <is>
          <t>Florida State at Louisville</t>
        </is>
      </c>
      <c r="D72" s="13" t="inlineStr">
        <is>
          <t>Louisville -3.5</t>
        </is>
      </c>
      <c r="E72" s="13" t="inlineStr">
        <is>
          <t>Louisville -3.5</t>
        </is>
      </c>
      <c r="F72" s="13" t="n">
        <v>0</v>
      </c>
      <c r="G72" s="13" t="inlineStr">
        <is>
          <t>59.5 ⚑MONSTER UNDER</t>
        </is>
      </c>
      <c r="H72" s="13" t="n">
        <v>-3.6</v>
      </c>
      <c r="I72" s="13" t="n">
        <v>-7.1</v>
      </c>
      <c r="J72" s="13" t="inlineStr">
        <is>
          <t>🔴</t>
        </is>
      </c>
      <c r="K72" s="13" t="inlineStr">
        <is>
          <t>+190</t>
        </is>
      </c>
      <c r="L72" s="13" t="inlineStr">
        <is>
          <t>Florida State</t>
        </is>
      </c>
      <c r="M72" s="13" t="n"/>
      <c r="N72" s="13" t="inlineStr">
        <is>
          <t>pending</t>
        </is>
      </c>
    </row>
    <row r="73">
      <c r="A73" s="15" t="n">
        <v>6</v>
      </c>
      <c r="B73" s="15" t="inlineStr">
        <is>
          <t>Sat Oct 10, 6:00 PM ET</t>
        </is>
      </c>
      <c r="C73" s="15" t="inlineStr">
        <is>
          <t>San Diego State at Oregon State</t>
        </is>
      </c>
      <c r="D73" s="15" t="inlineStr">
        <is>
          <t>Oregon State -14</t>
        </is>
      </c>
      <c r="E73" s="15" t="inlineStr">
        <is>
          <t>Oregon State -14.0</t>
        </is>
      </c>
      <c r="F73" s="15" t="n">
        <v>0</v>
      </c>
      <c r="G73" s="15" t="n">
        <v>55</v>
      </c>
      <c r="H73" s="15" t="n">
        <v>7.2</v>
      </c>
      <c r="I73" s="15" t="n">
        <v>-6.8</v>
      </c>
      <c r="J73" s="15" t="inlineStr">
        <is>
          <t>🟡</t>
        </is>
      </c>
      <c r="K73" s="15" t="n"/>
      <c r="L73" s="15" t="inlineStr">
        <is>
          <t>San Diego State</t>
        </is>
      </c>
      <c r="M73" s="15" t="n"/>
      <c r="N73" s="15" t="inlineStr">
        <is>
          <t>pending</t>
        </is>
      </c>
    </row>
    <row r="74">
      <c r="A74" s="15" t="n">
        <v>6</v>
      </c>
      <c r="B74" s="15" t="inlineStr">
        <is>
          <t>Fri Oct 09, 9:00 PM ET</t>
        </is>
      </c>
      <c r="C74" s="15" t="inlineStr">
        <is>
          <t>Iowa at Washington</t>
        </is>
      </c>
      <c r="D74" s="15" t="inlineStr">
        <is>
          <t>Washington -1.5</t>
        </is>
      </c>
      <c r="E74" s="15" t="inlineStr">
        <is>
          <t>Washington -1.5</t>
        </is>
      </c>
      <c r="F74" s="15" t="n">
        <v>0</v>
      </c>
      <c r="G74" s="15" t="n">
        <v>41.5</v>
      </c>
      <c r="H74" s="15" t="n">
        <v>-5</v>
      </c>
      <c r="I74" s="15" t="n">
        <v>-6.5</v>
      </c>
      <c r="J74" s="15" t="inlineStr">
        <is>
          <t>🟡</t>
        </is>
      </c>
      <c r="K74" s="15" t="n"/>
      <c r="L74" s="15" t="inlineStr">
        <is>
          <t>Iowa</t>
        </is>
      </c>
      <c r="M74" s="15" t="n"/>
      <c r="N74" s="15" t="inlineStr">
        <is>
          <t>pending</t>
        </is>
      </c>
    </row>
    <row r="75">
      <c r="A75" s="15" t="n">
        <v>6</v>
      </c>
      <c r="B75" s="15" t="inlineStr">
        <is>
          <t>Sat Oct 10, 3:30 PM ET</t>
        </is>
      </c>
      <c r="C75" s="15" t="inlineStr">
        <is>
          <t>Texas vs Oklahoma (N)</t>
        </is>
      </c>
      <c r="D75" s="15" t="inlineStr">
        <is>
          <t>Texas -6</t>
        </is>
      </c>
      <c r="E75" s="15" t="inlineStr">
        <is>
          <t>Texas -9.5</t>
        </is>
      </c>
      <c r="F75" s="15" t="n">
        <v>3.5</v>
      </c>
      <c r="G75" s="15" t="n">
        <v>41.5</v>
      </c>
      <c r="H75" s="15" t="n">
        <v>-11.2</v>
      </c>
      <c r="I75" s="15" t="n">
        <v>-6.1</v>
      </c>
      <c r="J75" s="15" t="inlineStr">
        <is>
          <t>🟡</t>
        </is>
      </c>
      <c r="K75" s="15" t="n"/>
      <c r="L75" s="15" t="inlineStr">
        <is>
          <t>Texas</t>
        </is>
      </c>
      <c r="M75" s="15" t="n"/>
      <c r="N75" s="15" t="inlineStr">
        <is>
          <t>pending</t>
        </is>
      </c>
    </row>
    <row r="76">
      <c r="A76" s="15" t="n">
        <v>6</v>
      </c>
      <c r="B76" s="15" t="inlineStr">
        <is>
          <t>Sat Oct 10, 7:00 PM ET</t>
        </is>
      </c>
      <c r="C76" s="15" t="inlineStr">
        <is>
          <t>UAB at Memphis</t>
        </is>
      </c>
      <c r="D76" s="15" t="inlineStr">
        <is>
          <t>Memphis -14</t>
        </is>
      </c>
      <c r="E76" s="15" t="inlineStr">
        <is>
          <t>Memphis -14.0</t>
        </is>
      </c>
      <c r="F76" s="15" t="n">
        <v>0</v>
      </c>
      <c r="G76" s="15" t="n">
        <v>57.5</v>
      </c>
      <c r="H76" s="15" t="n">
        <v>20.1</v>
      </c>
      <c r="I76" s="15" t="n">
        <v>6.1</v>
      </c>
      <c r="J76" s="15" t="inlineStr">
        <is>
          <t>🟡</t>
        </is>
      </c>
      <c r="K76" s="15" t="n"/>
      <c r="L76" s="15" t="inlineStr">
        <is>
          <t>Memphis</t>
        </is>
      </c>
      <c r="M76" s="15" t="n"/>
      <c r="N76" s="15" t="inlineStr">
        <is>
          <t>pending</t>
        </is>
      </c>
    </row>
    <row r="77">
      <c r="A77" s="15" t="n">
        <v>6</v>
      </c>
      <c r="B77" s="15" t="inlineStr">
        <is>
          <t>Sat Oct 10, 1:00 PM ET</t>
        </is>
      </c>
      <c r="C77" s="15" t="inlineStr">
        <is>
          <t>Old Dominion at App State</t>
        </is>
      </c>
      <c r="D77" s="15" t="inlineStr">
        <is>
          <t>App State -10</t>
        </is>
      </c>
      <c r="E77" s="15" t="inlineStr">
        <is>
          <t>App State -10.0</t>
        </is>
      </c>
      <c r="F77" s="15" t="n">
        <v>0</v>
      </c>
      <c r="G77" s="15" t="n">
        <v>51</v>
      </c>
      <c r="H77" s="15" t="n">
        <v>4</v>
      </c>
      <c r="I77" s="15" t="n">
        <v>-6</v>
      </c>
      <c r="J77" s="15" t="inlineStr">
        <is>
          <t>🟡</t>
        </is>
      </c>
      <c r="K77" s="15" t="n"/>
      <c r="L77" s="15" t="inlineStr">
        <is>
          <t>Old Dominion</t>
        </is>
      </c>
      <c r="M77" s="15" t="n"/>
      <c r="N77" s="15" t="inlineStr">
        <is>
          <t>pending</t>
        </is>
      </c>
    </row>
    <row r="78">
      <c r="A78" s="13" t="n">
        <v>6</v>
      </c>
      <c r="B78" s="13" t="inlineStr">
        <is>
          <t>Sat Oct 10, 7:30 PM ET</t>
        </is>
      </c>
      <c r="C78" s="13" t="inlineStr">
        <is>
          <t>Georgia at Alabama</t>
        </is>
      </c>
      <c r="D78" s="13" t="inlineStr">
        <is>
          <t>Georgia -3</t>
        </is>
      </c>
      <c r="E78" s="13" t="inlineStr">
        <is>
          <t>Georgia -2.5</t>
        </is>
      </c>
      <c r="F78" s="13" t="n">
        <v>0.5</v>
      </c>
      <c r="G78" s="13" t="n">
        <v>56.5</v>
      </c>
      <c r="H78" s="13" t="n">
        <v>2.6</v>
      </c>
      <c r="I78" s="13" t="n">
        <v>5.9</v>
      </c>
      <c r="J78" s="13" t="inlineStr">
        <is>
          <t>🔴</t>
        </is>
      </c>
      <c r="K78" s="13" t="inlineStr">
        <is>
          <t>+136</t>
        </is>
      </c>
      <c r="L78" s="13" t="inlineStr">
        <is>
          <t>Alabama</t>
        </is>
      </c>
      <c r="M78" s="13" t="n"/>
      <c r="N78" s="13" t="inlineStr">
        <is>
          <t>pending</t>
        </is>
      </c>
    </row>
    <row r="79">
      <c r="A79" s="13" t="n">
        <v>6</v>
      </c>
      <c r="B79" s="13" t="inlineStr">
        <is>
          <t>Sat Oct 10, 12:00 PM ET</t>
        </is>
      </c>
      <c r="C79" s="13" t="inlineStr">
        <is>
          <t>North Carolina at Pittsburgh</t>
        </is>
      </c>
      <c r="D79" s="13" t="inlineStr">
        <is>
          <t>Pittsburgh -4</t>
        </is>
      </c>
      <c r="E79" s="13" t="inlineStr">
        <is>
          <t>Pittsburgh -4.0</t>
        </is>
      </c>
      <c r="F79" s="13" t="n">
        <v>0</v>
      </c>
      <c r="G79" s="13" t="n">
        <v>47</v>
      </c>
      <c r="H79" s="13" t="n">
        <v>-1.6</v>
      </c>
      <c r="I79" s="13" t="n">
        <v>-5.6</v>
      </c>
      <c r="J79" s="13" t="inlineStr">
        <is>
          <t>🔴</t>
        </is>
      </c>
      <c r="K79" s="13" t="inlineStr">
        <is>
          <t>+160</t>
        </is>
      </c>
      <c r="L79" s="13" t="inlineStr">
        <is>
          <t>North Carolina</t>
        </is>
      </c>
      <c r="M79" s="13" t="n"/>
      <c r="N79" s="13" t="inlineStr">
        <is>
          <t>pending</t>
        </is>
      </c>
    </row>
    <row r="80">
      <c r="A80" s="13" t="n">
        <v>6</v>
      </c>
      <c r="B80" s="13" t="inlineStr">
        <is>
          <t>Sat Oct 10, 7:00 PM ET</t>
        </is>
      </c>
      <c r="C80" s="13" t="inlineStr">
        <is>
          <t>North Dakota State at UNLV</t>
        </is>
      </c>
      <c r="D80" s="13" t="inlineStr">
        <is>
          <t>North Dakota State -3</t>
        </is>
      </c>
      <c r="E80" s="13" t="inlineStr">
        <is>
          <t>North Dakota State -3.0</t>
        </is>
      </c>
      <c r="F80" s="13" t="n">
        <v>0</v>
      </c>
      <c r="G80" s="13" t="n">
        <v>48</v>
      </c>
      <c r="H80" s="13" t="n">
        <v>0.1</v>
      </c>
      <c r="I80" s="13" t="n">
        <v>3.1</v>
      </c>
      <c r="J80" s="13" t="inlineStr">
        <is>
          <t>🔴</t>
        </is>
      </c>
      <c r="K80" s="13" t="inlineStr">
        <is>
          <t>+135</t>
        </is>
      </c>
      <c r="L80" s="13" t="inlineStr">
        <is>
          <t>UNLV</t>
        </is>
      </c>
      <c r="M80" s="13" t="n"/>
      <c r="N80" s="13" t="inlineStr">
        <is>
          <t>pending</t>
        </is>
      </c>
    </row>
    <row r="81">
      <c r="A81" s="15" t="n">
        <v>7</v>
      </c>
      <c r="B81" s="15" t="inlineStr">
        <is>
          <t>Sat Oct 17</t>
        </is>
      </c>
      <c r="C81" s="15" t="inlineStr">
        <is>
          <t>Nebraska at Oregon</t>
        </is>
      </c>
      <c r="D81" s="15" t="inlineStr">
        <is>
          <t>Oregon -21.5</t>
        </is>
      </c>
      <c r="E81" s="15" t="inlineStr">
        <is>
          <t>Oregon -21.5</t>
        </is>
      </c>
      <c r="F81" s="15" t="n">
        <v>0</v>
      </c>
      <c r="G81" s="15" t="n">
        <v>51.5</v>
      </c>
      <c r="H81" s="15" t="n">
        <v>7.2</v>
      </c>
      <c r="I81" s="15" t="n">
        <v>-7.6</v>
      </c>
      <c r="J81" s="15" t="inlineStr">
        <is>
          <t>🟡</t>
        </is>
      </c>
      <c r="K81" s="15" t="n"/>
      <c r="L81" s="15" t="inlineStr">
        <is>
          <t>Nebraska</t>
        </is>
      </c>
      <c r="M81" s="15" t="n"/>
      <c r="N81" s="15" t="inlineStr">
        <is>
          <t>pending</t>
        </is>
      </c>
    </row>
    <row r="82">
      <c r="A82" s="15" t="n">
        <v>7</v>
      </c>
      <c r="B82" s="15" t="inlineStr">
        <is>
          <t>Sat Oct 17, 3:30 PM ET</t>
        </is>
      </c>
      <c r="C82" s="15" t="inlineStr">
        <is>
          <t>Alabama at Tennessee</t>
        </is>
      </c>
      <c r="D82" s="15" t="inlineStr">
        <is>
          <t>Alabama -1.5</t>
        </is>
      </c>
      <c r="E82" s="15" t="inlineStr">
        <is>
          <t>Alabama -1.5</t>
        </is>
      </c>
      <c r="F82" s="15" t="n">
        <v>0</v>
      </c>
      <c r="G82" s="15" t="n">
        <v>56.5</v>
      </c>
      <c r="H82" s="15" t="n">
        <v>-8.6</v>
      </c>
      <c r="I82" s="15" t="n">
        <v>-7.1</v>
      </c>
      <c r="J82" s="15" t="inlineStr">
        <is>
          <t>🟡</t>
        </is>
      </c>
      <c r="K82" s="15" t="n"/>
      <c r="L82" s="15" t="inlineStr">
        <is>
          <t>Alabama</t>
        </is>
      </c>
      <c r="M82" s="15" t="n"/>
      <c r="N82" s="15" t="inlineStr">
        <is>
          <t>pending</t>
        </is>
      </c>
    </row>
    <row r="83">
      <c r="A83" s="13" t="n">
        <v>7</v>
      </c>
      <c r="B83" s="13" t="inlineStr">
        <is>
          <t>Sat Oct 17</t>
        </is>
      </c>
      <c r="C83" s="13" t="inlineStr">
        <is>
          <t>Penn State at Michigan</t>
        </is>
      </c>
      <c r="D83" s="13" t="inlineStr">
        <is>
          <t>Michigan -6.5</t>
        </is>
      </c>
      <c r="E83" s="13" t="inlineStr">
        <is>
          <t>Michigan -6.5</t>
        </is>
      </c>
      <c r="F83" s="13" t="n">
        <v>0</v>
      </c>
      <c r="G83" s="13" t="n">
        <v>51.5</v>
      </c>
      <c r="H83" s="13" t="n">
        <v>0.9</v>
      </c>
      <c r="I83" s="13" t="n">
        <v>-6.7</v>
      </c>
      <c r="J83" s="13" t="inlineStr">
        <is>
          <t>🔴</t>
        </is>
      </c>
      <c r="K83" s="13" t="inlineStr">
        <is>
          <t>+220</t>
        </is>
      </c>
      <c r="L83" s="13" t="inlineStr">
        <is>
          <t>Penn State</t>
        </is>
      </c>
      <c r="M83" s="13" t="n"/>
      <c r="N83" s="13" t="inlineStr">
        <is>
          <t>pending</t>
        </is>
      </c>
    </row>
    <row r="84">
      <c r="A84" s="13" t="n">
        <v>7</v>
      </c>
      <c r="B84" s="13" t="inlineStr">
        <is>
          <t>Sat Oct 17, 3:30 PM ET</t>
        </is>
      </c>
      <c r="C84" s="13" t="inlineStr">
        <is>
          <t>North Carolina at Duke</t>
        </is>
      </c>
      <c r="D84" s="13" t="inlineStr">
        <is>
          <t>Duke -4.5</t>
        </is>
      </c>
      <c r="E84" s="13" t="inlineStr">
        <is>
          <t>Duke -4.5</t>
        </is>
      </c>
      <c r="F84" s="13" t="n">
        <v>0</v>
      </c>
      <c r="G84" s="13" t="n">
        <v>54.5</v>
      </c>
      <c r="H84" s="13" t="n">
        <v>0.6</v>
      </c>
      <c r="I84" s="13" t="n">
        <v>-4.7</v>
      </c>
      <c r="J84" s="13" t="inlineStr">
        <is>
          <t>🔴</t>
        </is>
      </c>
      <c r="K84" s="13" t="inlineStr">
        <is>
          <t>+185</t>
        </is>
      </c>
      <c r="L84" s="13" t="inlineStr">
        <is>
          <t>North Carolina</t>
        </is>
      </c>
      <c r="M84" s="13" t="n"/>
      <c r="N84" s="13" t="inlineStr">
        <is>
          <t>pending</t>
        </is>
      </c>
    </row>
    <row r="85">
      <c r="A85" s="15" t="n">
        <v>8</v>
      </c>
      <c r="B85" s="15" t="inlineStr">
        <is>
          <t>Sat Oct 24</t>
        </is>
      </c>
      <c r="C85" s="15" t="inlineStr">
        <is>
          <t>Texas A&amp;M at Alabama</t>
        </is>
      </c>
      <c r="D85" s="15" t="inlineStr">
        <is>
          <t>Alabama -2.5</t>
        </is>
      </c>
      <c r="E85" s="15" t="inlineStr">
        <is>
          <t>Alabama -2.5</t>
        </is>
      </c>
      <c r="F85" s="15" t="n">
        <v>0</v>
      </c>
      <c r="G85" s="15" t="n">
        <v>54.5</v>
      </c>
      <c r="H85" s="15" t="n">
        <v>12.4</v>
      </c>
      <c r="I85" s="15" t="n">
        <v>7.8</v>
      </c>
      <c r="J85" s="15" t="inlineStr">
        <is>
          <t>🟡</t>
        </is>
      </c>
      <c r="K85" s="15" t="n"/>
      <c r="L85" s="15" t="inlineStr">
        <is>
          <t>Alabama</t>
        </is>
      </c>
      <c r="M85" s="15" t="n"/>
      <c r="N85" s="15" t="inlineStr">
        <is>
          <t>pending</t>
        </is>
      </c>
    </row>
    <row r="86">
      <c r="A86" s="15" t="n">
        <v>8</v>
      </c>
      <c r="B86" s="15" t="inlineStr">
        <is>
          <t>Sat Oct 24</t>
        </is>
      </c>
      <c r="C86" s="15" t="inlineStr">
        <is>
          <t>Ole Miss at Texas</t>
        </is>
      </c>
      <c r="D86" s="15" t="inlineStr">
        <is>
          <t>Texas -8.5</t>
        </is>
      </c>
      <c r="E86" s="15" t="inlineStr">
        <is>
          <t>Texas -8.5</t>
        </is>
      </c>
      <c r="F86" s="15" t="n">
        <v>0</v>
      </c>
      <c r="G86" s="15" t="n">
        <v>54.5</v>
      </c>
      <c r="H86" s="15" t="n">
        <v>15</v>
      </c>
      <c r="I86" s="15" t="n">
        <v>7.1</v>
      </c>
      <c r="J86" s="15" t="inlineStr">
        <is>
          <t>🟡</t>
        </is>
      </c>
      <c r="K86" s="15" t="n"/>
      <c r="L86" s="15" t="inlineStr">
        <is>
          <t>Texas</t>
        </is>
      </c>
      <c r="M86" s="15" t="n"/>
      <c r="N86" s="15" t="inlineStr">
        <is>
          <t>pending</t>
        </is>
      </c>
    </row>
    <row r="87">
      <c r="A87" s="15" t="n">
        <v>9</v>
      </c>
      <c r="B87" s="15" t="inlineStr">
        <is>
          <t>Sat Oct 31</t>
        </is>
      </c>
      <c r="C87" s="15" t="inlineStr">
        <is>
          <t>Clemson at Florida State</t>
        </is>
      </c>
      <c r="D87" s="15" t="inlineStr">
        <is>
          <t>Clemson -1.5</t>
        </is>
      </c>
      <c r="E87" s="15" t="inlineStr">
        <is>
          <t>Clemson -1.5</t>
        </is>
      </c>
      <c r="F87" s="15" t="n">
        <v>0</v>
      </c>
      <c r="G87" s="15" t="n">
        <v>51.5</v>
      </c>
      <c r="H87" s="15" t="n">
        <v>7.3</v>
      </c>
      <c r="I87" s="15" t="n">
        <v>8.800000000000001</v>
      </c>
      <c r="J87" s="15" t="inlineStr">
        <is>
          <t>🟡</t>
        </is>
      </c>
      <c r="K87" s="15" t="n"/>
      <c r="L87" s="15" t="inlineStr">
        <is>
          <t>Florida State</t>
        </is>
      </c>
      <c r="M87" s="15" t="n"/>
      <c r="N87" s="15" t="inlineStr">
        <is>
          <t>pending</t>
        </is>
      </c>
    </row>
    <row r="88">
      <c r="A88" s="15" t="n">
        <v>10</v>
      </c>
      <c r="B88" s="15" t="inlineStr">
        <is>
          <t>Sat Nov 07</t>
        </is>
      </c>
      <c r="C88" s="15" t="inlineStr">
        <is>
          <t>Georgia at Ole Miss</t>
        </is>
      </c>
      <c r="D88" s="15" t="inlineStr">
        <is>
          <t>Georgia -4.5</t>
        </is>
      </c>
      <c r="E88" s="15" t="inlineStr">
        <is>
          <t>Georgia -4.5</t>
        </is>
      </c>
      <c r="F88" s="15" t="n">
        <v>0</v>
      </c>
      <c r="G88" s="15" t="n">
        <v>55.5</v>
      </c>
      <c r="H88" s="15" t="n">
        <v>-10.7</v>
      </c>
      <c r="I88" s="15" t="n">
        <v>-8.699999999999999</v>
      </c>
      <c r="J88" s="15" t="inlineStr">
        <is>
          <t>🟡</t>
        </is>
      </c>
      <c r="K88" s="15" t="n"/>
      <c r="L88" s="15" t="inlineStr">
        <is>
          <t>Georgia</t>
        </is>
      </c>
      <c r="M88" s="15" t="n"/>
      <c r="N88" s="15" t="inlineStr">
        <is>
          <t>pending</t>
        </is>
      </c>
    </row>
    <row r="89">
      <c r="A89" s="15" t="n">
        <v>10</v>
      </c>
      <c r="B89" s="15" t="inlineStr">
        <is>
          <t>Sat Nov 07</t>
        </is>
      </c>
      <c r="C89" s="15" t="inlineStr">
        <is>
          <t>Oregon at Ohio State</t>
        </is>
      </c>
      <c r="D89" s="15" t="inlineStr">
        <is>
          <t>Ohio State -6</t>
        </is>
      </c>
      <c r="E89" s="15" t="inlineStr">
        <is>
          <t>Ohio State -6</t>
        </is>
      </c>
      <c r="F89" s="15" t="n">
        <v>0</v>
      </c>
      <c r="G89" s="15" t="n">
        <v>52.5</v>
      </c>
      <c r="H89" s="15" t="n">
        <v>11.1</v>
      </c>
      <c r="I89" s="15" t="n">
        <v>8.300000000000001</v>
      </c>
      <c r="J89" s="15" t="inlineStr">
        <is>
          <t>🟡</t>
        </is>
      </c>
      <c r="K89" s="15" t="n"/>
      <c r="L89" s="15" t="inlineStr">
        <is>
          <t>Ohio State</t>
        </is>
      </c>
      <c r="M89" s="15" t="n"/>
      <c r="N89" s="15" t="inlineStr">
        <is>
          <t>pending</t>
        </is>
      </c>
    </row>
    <row r="90">
      <c r="A90" s="15" t="n">
        <v>10</v>
      </c>
      <c r="B90" s="15" t="inlineStr">
        <is>
          <t>Sat Nov 07</t>
        </is>
      </c>
      <c r="C90" s="15" t="inlineStr">
        <is>
          <t>Michigan State at Michigan</t>
        </is>
      </c>
      <c r="D90" s="15" t="inlineStr">
        <is>
          <t>Michigan -16.5</t>
        </is>
      </c>
      <c r="E90" s="15" t="inlineStr">
        <is>
          <t>Michigan -16.5</t>
        </is>
      </c>
      <c r="F90" s="15" t="n">
        <v>0</v>
      </c>
      <c r="G90" s="15" t="n">
        <v>50.5</v>
      </c>
      <c r="H90" s="15" t="n">
        <v>10</v>
      </c>
      <c r="I90" s="15" t="n">
        <v>-6</v>
      </c>
      <c r="J90" s="15" t="inlineStr">
        <is>
          <t>🟡</t>
        </is>
      </c>
      <c r="K90" s="15" t="n"/>
      <c r="L90" s="15" t="inlineStr">
        <is>
          <t>Michigan State</t>
        </is>
      </c>
      <c r="M90" s="15" t="n"/>
      <c r="N90" s="15" t="inlineStr">
        <is>
          <t>pending</t>
        </is>
      </c>
    </row>
    <row r="91">
      <c r="A91" s="13" t="n">
        <v>10</v>
      </c>
      <c r="B91" s="13" t="inlineStr">
        <is>
          <t>Sat Nov 07</t>
        </is>
      </c>
      <c r="C91" s="13" t="inlineStr">
        <is>
          <t>BYU at Utah</t>
        </is>
      </c>
      <c r="D91" s="13" t="inlineStr">
        <is>
          <t>Utah -3</t>
        </is>
      </c>
      <c r="E91" s="13" t="inlineStr">
        <is>
          <t>Utah -3</t>
        </is>
      </c>
      <c r="F91" s="13" t="n">
        <v>0</v>
      </c>
      <c r="G91" s="13" t="n">
        <v>51.5</v>
      </c>
      <c r="H91" s="13" t="n">
        <v>6.7</v>
      </c>
      <c r="I91" s="13" t="n">
        <v>-5.1</v>
      </c>
      <c r="J91" s="13" t="inlineStr">
        <is>
          <t>🔴</t>
        </is>
      </c>
      <c r="K91" s="13" t="inlineStr">
        <is>
          <t>+130</t>
        </is>
      </c>
      <c r="L91" s="13" t="inlineStr">
        <is>
          <t>BYU</t>
        </is>
      </c>
      <c r="M91" s="13" t="n"/>
      <c r="N91" s="13" t="inlineStr">
        <is>
          <t>pending</t>
        </is>
      </c>
    </row>
    <row r="92">
      <c r="A92" s="13" t="n">
        <v>10</v>
      </c>
      <c r="B92" s="13" t="inlineStr">
        <is>
          <t>Sat Nov 07</t>
        </is>
      </c>
      <c r="C92" s="13" t="inlineStr">
        <is>
          <t>Alabama at LSU</t>
        </is>
      </c>
      <c r="D92" s="13" t="inlineStr">
        <is>
          <t>LSU -3.5</t>
        </is>
      </c>
      <c r="E92" s="13" t="inlineStr">
        <is>
          <t>LSU -3.5</t>
        </is>
      </c>
      <c r="F92" s="13" t="n">
        <v>0</v>
      </c>
      <c r="G92" s="13" t="n">
        <v>54.5</v>
      </c>
      <c r="H92" s="13" t="n">
        <v>0.5</v>
      </c>
      <c r="I92" s="13" t="n">
        <v>-3.5</v>
      </c>
      <c r="J92" s="13" t="inlineStr">
        <is>
          <t>🔴</t>
        </is>
      </c>
      <c r="K92" s="13" t="inlineStr">
        <is>
          <t>+154</t>
        </is>
      </c>
      <c r="L92" s="13" t="inlineStr">
        <is>
          <t>Alabama</t>
        </is>
      </c>
      <c r="M92" s="13" t="n"/>
      <c r="N92" s="13" t="inlineStr">
        <is>
          <t>pending</t>
        </is>
      </c>
    </row>
    <row r="93">
      <c r="A93" s="15" t="n">
        <v>11</v>
      </c>
      <c r="B93" s="15" t="inlineStr">
        <is>
          <t>Sat Nov 14</t>
        </is>
      </c>
      <c r="C93" s="15" t="inlineStr">
        <is>
          <t>Tennessee at Texas A&amp;M</t>
        </is>
      </c>
      <c r="D93" s="15" t="inlineStr">
        <is>
          <t>Texas A&amp;M -8.5</t>
        </is>
      </c>
      <c r="E93" s="15" t="inlineStr">
        <is>
          <t>Texas A&amp;M -8.5</t>
        </is>
      </c>
      <c r="F93" s="15" t="n">
        <v>0</v>
      </c>
      <c r="G93" s="15" t="n">
        <v>55.5</v>
      </c>
      <c r="H93" s="15" t="n">
        <v>3.7</v>
      </c>
      <c r="I93" s="15" t="n">
        <v>-7.2</v>
      </c>
      <c r="J93" s="15" t="inlineStr">
        <is>
          <t>🟡</t>
        </is>
      </c>
      <c r="K93" s="15" t="n"/>
      <c r="L93" s="15" t="inlineStr">
        <is>
          <t>Tennessee</t>
        </is>
      </c>
      <c r="M93" s="15" t="n"/>
      <c r="N93" s="15" t="inlineStr">
        <is>
          <t>pending</t>
        </is>
      </c>
    </row>
    <row r="94">
      <c r="A94" s="15" t="n">
        <v>11</v>
      </c>
      <c r="B94" s="15" t="inlineStr">
        <is>
          <t>Sat Nov 14</t>
        </is>
      </c>
      <c r="C94" s="15" t="inlineStr">
        <is>
          <t>Michigan at Oregon</t>
        </is>
      </c>
      <c r="D94" s="15" t="inlineStr">
        <is>
          <t>Oregon -13.5</t>
        </is>
      </c>
      <c r="E94" s="15" t="inlineStr">
        <is>
          <t>Oregon -13.5</t>
        </is>
      </c>
      <c r="F94" s="15" t="n">
        <v>0</v>
      </c>
      <c r="G94" s="15" t="n">
        <v>53.5</v>
      </c>
      <c r="H94" s="15" t="n">
        <v>11.6</v>
      </c>
      <c r="I94" s="15" t="n">
        <v>-6.9</v>
      </c>
      <c r="J94" s="15" t="inlineStr">
        <is>
          <t>🟡</t>
        </is>
      </c>
      <c r="K94" s="15" t="n"/>
      <c r="L94" s="15" t="inlineStr">
        <is>
          <t>Michigan</t>
        </is>
      </c>
      <c r="M94" s="15" t="n"/>
      <c r="N94" s="15" t="inlineStr">
        <is>
          <t>pending</t>
        </is>
      </c>
    </row>
    <row r="95">
      <c r="A95" s="15" t="n">
        <v>11</v>
      </c>
      <c r="B95" s="15" t="inlineStr">
        <is>
          <t>Sat Nov 14</t>
        </is>
      </c>
      <c r="C95" s="15" t="inlineStr">
        <is>
          <t>Texas Tech at Oklahoma State</t>
        </is>
      </c>
      <c r="D95" s="15" t="inlineStr">
        <is>
          <t>Texas Tech -15.5</t>
        </is>
      </c>
      <c r="E95" s="15" t="inlineStr">
        <is>
          <t>Texas Tech -15.5</t>
        </is>
      </c>
      <c r="F95" s="15" t="n">
        <v>0</v>
      </c>
      <c r="G95" s="15" t="inlineStr">
        <is>
          <t>61.5 ⚑MONSTER UNDER</t>
        </is>
      </c>
      <c r="H95" s="15" t="n">
        <v>-5.7</v>
      </c>
      <c r="I95" s="15" t="n">
        <v>6.2</v>
      </c>
      <c r="J95" s="15" t="inlineStr">
        <is>
          <t>🟡</t>
        </is>
      </c>
      <c r="K95" s="15" t="n"/>
      <c r="L95" s="15" t="inlineStr">
        <is>
          <t>Oklahoma State</t>
        </is>
      </c>
      <c r="M95" s="15" t="n"/>
      <c r="N95" s="15" t="inlineStr">
        <is>
          <t>pending</t>
        </is>
      </c>
    </row>
    <row r="96">
      <c r="A96" s="15" t="n">
        <v>12</v>
      </c>
      <c r="B96" s="15" t="inlineStr">
        <is>
          <t>Sat Nov 21, 7:30 PM ET</t>
        </is>
      </c>
      <c r="C96" s="15" t="inlineStr">
        <is>
          <t>SMU at Notre Dame</t>
        </is>
      </c>
      <c r="D96" s="15" t="inlineStr">
        <is>
          <t>Notre Dame -17.5</t>
        </is>
      </c>
      <c r="E96" s="15" t="inlineStr">
        <is>
          <t>Notre Dame -17.5</t>
        </is>
      </c>
      <c r="F96" s="15" t="n">
        <v>0</v>
      </c>
      <c r="G96" s="15" t="n">
        <v>56.5</v>
      </c>
      <c r="H96" s="15" t="n">
        <v>19.8</v>
      </c>
      <c r="I96" s="15" t="n">
        <v>7.8</v>
      </c>
      <c r="J96" s="15" t="inlineStr">
        <is>
          <t>🟡</t>
        </is>
      </c>
      <c r="K96" s="15" t="n"/>
      <c r="L96" s="15" t="inlineStr">
        <is>
          <t>Notre Dame</t>
        </is>
      </c>
      <c r="M96" s="15" t="n"/>
      <c r="N96" s="15" t="inlineStr">
        <is>
          <t>pending</t>
        </is>
      </c>
    </row>
    <row r="97">
      <c r="A97" s="15" t="n">
        <v>12</v>
      </c>
      <c r="B97" s="15" t="inlineStr">
        <is>
          <t>Sat Nov 21</t>
        </is>
      </c>
      <c r="C97" s="15" t="inlineStr">
        <is>
          <t>Texas A&amp;M at Oklahoma</t>
        </is>
      </c>
      <c r="D97" s="15" t="inlineStr">
        <is>
          <t>Oklahoma -2.5</t>
        </is>
      </c>
      <c r="E97" s="15" t="inlineStr">
        <is>
          <t>Oklahoma -2.5</t>
        </is>
      </c>
      <c r="F97" s="15" t="n">
        <v>0</v>
      </c>
      <c r="G97" s="15" t="n">
        <v>51.5</v>
      </c>
      <c r="H97" s="15" t="n">
        <v>0.4</v>
      </c>
      <c r="I97" s="15" t="n">
        <v>-6.4</v>
      </c>
      <c r="J97" s="15" t="inlineStr">
        <is>
          <t>🟡</t>
        </is>
      </c>
      <c r="K97" s="15" t="n"/>
      <c r="L97" s="15" t="inlineStr">
        <is>
          <t>Texas A&amp;M</t>
        </is>
      </c>
      <c r="M97" s="15" t="n"/>
      <c r="N97" s="15" t="inlineStr">
        <is>
          <t>pending</t>
        </is>
      </c>
    </row>
    <row r="98">
      <c r="A98" s="15" t="n">
        <v>13</v>
      </c>
      <c r="B98" s="15" t="inlineStr">
        <is>
          <t>Sat Nov 28</t>
        </is>
      </c>
      <c r="C98" s="15" t="inlineStr">
        <is>
          <t>NC State at North Carolina</t>
        </is>
      </c>
      <c r="D98" s="15" t="inlineStr">
        <is>
          <t>NC State -1.5</t>
        </is>
      </c>
      <c r="E98" s="15" t="inlineStr">
        <is>
          <t>NC State -1.5</t>
        </is>
      </c>
      <c r="F98" s="15" t="n">
        <v>0</v>
      </c>
      <c r="G98" s="15" t="n">
        <v>55.5</v>
      </c>
      <c r="H98" s="15" t="n">
        <v>10.3</v>
      </c>
      <c r="I98" s="15" t="n">
        <v>10.4</v>
      </c>
      <c r="J98" s="15" t="inlineStr">
        <is>
          <t>🟡</t>
        </is>
      </c>
      <c r="K98" s="15" t="n"/>
      <c r="L98" s="15" t="inlineStr">
        <is>
          <t>North Carolina</t>
        </is>
      </c>
      <c r="M98" s="15" t="n"/>
      <c r="N98" s="15" t="inlineStr">
        <is>
          <t>pending</t>
        </is>
      </c>
    </row>
    <row r="99">
      <c r="A99" s="13" t="n">
        <v>13</v>
      </c>
      <c r="B99" s="13" t="inlineStr">
        <is>
          <t>Sat Nov 28</t>
        </is>
      </c>
      <c r="C99" s="13" t="inlineStr">
        <is>
          <t>Illinois at Northwestern</t>
        </is>
      </c>
      <c r="D99" s="13" t="inlineStr">
        <is>
          <t>Illinois -3.5</t>
        </is>
      </c>
      <c r="E99" s="13" t="inlineStr">
        <is>
          <t>Illinois -3.5</t>
        </is>
      </c>
      <c r="F99" s="13" t="n">
        <v>0</v>
      </c>
      <c r="G99" s="13" t="n">
        <v>52.5</v>
      </c>
      <c r="H99" s="13" t="n">
        <v>11.7</v>
      </c>
      <c r="I99" s="13" t="n">
        <v>8.800000000000001</v>
      </c>
      <c r="J99" s="13" t="inlineStr">
        <is>
          <t>🔴</t>
        </is>
      </c>
      <c r="K99" s="13" t="inlineStr">
        <is>
          <t>+145</t>
        </is>
      </c>
      <c r="L99" s="13" t="inlineStr">
        <is>
          <t>Northwestern</t>
        </is>
      </c>
      <c r="M99" s="13" t="n"/>
      <c r="N99" s="13" t="inlineStr">
        <is>
          <t>pending</t>
        </is>
      </c>
    </row>
    <row r="100">
      <c r="A100" s="15" t="n">
        <v>13</v>
      </c>
      <c r="B100" s="15" t="inlineStr">
        <is>
          <t>Sat Nov 28</t>
        </is>
      </c>
      <c r="C100" s="15" t="inlineStr">
        <is>
          <t>Arizona State at Arizona</t>
        </is>
      </c>
      <c r="D100" s="15" t="inlineStr">
        <is>
          <t>Arizona -4.5</t>
        </is>
      </c>
      <c r="E100" s="15" t="inlineStr">
        <is>
          <t>Arizona -4.5</t>
        </is>
      </c>
      <c r="F100" s="15" t="n">
        <v>0</v>
      </c>
      <c r="G100" s="15" t="n">
        <v>52.5</v>
      </c>
      <c r="H100" s="15" t="n">
        <v>12.9</v>
      </c>
      <c r="I100" s="15" t="n">
        <v>8.4</v>
      </c>
      <c r="J100" s="15" t="inlineStr">
        <is>
          <t>🟡</t>
        </is>
      </c>
      <c r="K100" s="15" t="n"/>
      <c r="L100" s="15" t="inlineStr">
        <is>
          <t>Arizona</t>
        </is>
      </c>
      <c r="M100" s="15" t="n"/>
      <c r="N100" s="15" t="inlineStr">
        <is>
          <t>pending</t>
        </is>
      </c>
    </row>
    <row r="101">
      <c r="A101" s="15" t="n">
        <v>13</v>
      </c>
      <c r="B101" s="15" t="inlineStr">
        <is>
          <t>Fri Nov 27, 3:30 PM ET</t>
        </is>
      </c>
      <c r="C101" s="15" t="inlineStr">
        <is>
          <t>Florida at Florida State</t>
        </is>
      </c>
      <c r="D101" s="15" t="inlineStr">
        <is>
          <t>Florida -4.5</t>
        </is>
      </c>
      <c r="E101" s="15" t="inlineStr">
        <is>
          <t>Florida -4.5</t>
        </is>
      </c>
      <c r="F101" s="15" t="n">
        <v>0</v>
      </c>
      <c r="G101" s="15" t="n">
        <v>52.5</v>
      </c>
      <c r="H101" s="15" t="n">
        <v>0</v>
      </c>
      <c r="I101" s="15" t="n">
        <v>-7.8</v>
      </c>
      <c r="J101" s="15" t="inlineStr">
        <is>
          <t>🟡</t>
        </is>
      </c>
      <c r="K101" s="15" t="n"/>
      <c r="L101" s="15" t="inlineStr">
        <is>
          <t>Florida</t>
        </is>
      </c>
      <c r="M101" s="15" t="n"/>
      <c r="N101" s="15" t="inlineStr">
        <is>
          <t>pending</t>
        </is>
      </c>
    </row>
    <row r="102">
      <c r="A102" s="15" t="n">
        <v>13</v>
      </c>
      <c r="B102" s="15" t="inlineStr">
        <is>
          <t>Sat Nov 28</t>
        </is>
      </c>
      <c r="C102" s="15" t="inlineStr">
        <is>
          <t>USC at UCLA</t>
        </is>
      </c>
      <c r="D102" s="15" t="inlineStr">
        <is>
          <t>USC -10.5</t>
        </is>
      </c>
      <c r="E102" s="15" t="inlineStr">
        <is>
          <t>USC -10.5</t>
        </is>
      </c>
      <c r="F102" s="15" t="n">
        <v>0</v>
      </c>
      <c r="G102" s="15" t="n">
        <v>55.5</v>
      </c>
      <c r="H102" s="15" t="n">
        <v>-0.7</v>
      </c>
      <c r="I102" s="15" t="n">
        <v>7.6</v>
      </c>
      <c r="J102" s="15" t="inlineStr">
        <is>
          <t>🟡</t>
        </is>
      </c>
      <c r="K102" s="15" t="n"/>
      <c r="L102" s="15" t="inlineStr">
        <is>
          <t>UCLA</t>
        </is>
      </c>
      <c r="M102" s="15" t="n"/>
      <c r="N102" s="15" t="inlineStr">
        <is>
          <t>pending</t>
        </is>
      </c>
    </row>
    <row r="103">
      <c r="A103" s="15" t="n">
        <v>13</v>
      </c>
      <c r="B103" s="15" t="inlineStr">
        <is>
          <t>Sat Nov 28</t>
        </is>
      </c>
      <c r="C103" s="15" t="inlineStr">
        <is>
          <t>Auburn at Alabama</t>
        </is>
      </c>
      <c r="D103" s="15" t="inlineStr">
        <is>
          <t>Alabama -10</t>
        </is>
      </c>
      <c r="E103" s="15" t="inlineStr">
        <is>
          <t>Alabama -10</t>
        </is>
      </c>
      <c r="F103" s="15" t="n">
        <v>0</v>
      </c>
      <c r="G103" s="15" t="n">
        <v>52.5</v>
      </c>
      <c r="H103" s="15" t="n">
        <v>18.1</v>
      </c>
      <c r="I103" s="15" t="n">
        <v>6.8</v>
      </c>
      <c r="J103" s="15" t="inlineStr">
        <is>
          <t>🟡</t>
        </is>
      </c>
      <c r="K103" s="15" t="n"/>
      <c r="L103" s="15" t="inlineStr">
        <is>
          <t>Alabama</t>
        </is>
      </c>
      <c r="M103" s="15" t="n"/>
      <c r="N103" s="15" t="inlineStr">
        <is>
          <t>pending</t>
        </is>
      </c>
    </row>
    <row r="104">
      <c r="A104" s="15" t="n">
        <v>13</v>
      </c>
      <c r="B104" s="15" t="inlineStr">
        <is>
          <t>Sat Nov 28</t>
        </is>
      </c>
      <c r="C104" s="15" t="inlineStr">
        <is>
          <t>Tennessee at Vanderbilt</t>
        </is>
      </c>
      <c r="D104" s="15" t="inlineStr">
        <is>
          <t>Tennessee -3</t>
        </is>
      </c>
      <c r="E104" s="15" t="inlineStr">
        <is>
          <t>Tennessee -3</t>
        </is>
      </c>
      <c r="F104" s="15" t="n">
        <v>0</v>
      </c>
      <c r="G104" s="15" t="n">
        <v>57.5</v>
      </c>
      <c r="H104" s="15" t="n">
        <v>-8.300000000000001</v>
      </c>
      <c r="I104" s="15" t="n">
        <v>-6.5</v>
      </c>
      <c r="J104" s="15" t="inlineStr">
        <is>
          <t>🟡</t>
        </is>
      </c>
      <c r="K104" s="15" t="n"/>
      <c r="L104" s="15" t="inlineStr">
        <is>
          <t>Tennessee</t>
        </is>
      </c>
      <c r="M104" s="15" t="n"/>
      <c r="N104" s="15" t="inlineStr">
        <is>
          <t>pending</t>
        </is>
      </c>
    </row>
    <row r="105">
      <c r="A105" s="15" t="n">
        <v>13</v>
      </c>
      <c r="B105" s="15" t="inlineStr">
        <is>
          <t>Fri Nov 27, 7:30 PM ET</t>
        </is>
      </c>
      <c r="C105" s="15" t="inlineStr">
        <is>
          <t>Texas at Texas A&amp;M</t>
        </is>
      </c>
      <c r="D105" s="15" t="inlineStr">
        <is>
          <t>Texas -2.5</t>
        </is>
      </c>
      <c r="E105" s="15" t="inlineStr">
        <is>
          <t>Texas -2.5</t>
        </is>
      </c>
      <c r="F105" s="15" t="n">
        <v>0</v>
      </c>
      <c r="G105" s="15" t="n">
        <v>53.5</v>
      </c>
      <c r="H105" s="15" t="n">
        <v>-6.6</v>
      </c>
      <c r="I105" s="15" t="n">
        <v>-6.2</v>
      </c>
      <c r="J105" s="15" t="inlineStr">
        <is>
          <t>🟡</t>
        </is>
      </c>
      <c r="K105" s="15" t="n"/>
      <c r="L105" s="15" t="inlineStr">
        <is>
          <t>Texas</t>
        </is>
      </c>
      <c r="M105" s="15" t="n"/>
      <c r="N105" s="15" t="inlineStr">
        <is>
          <t>pending</t>
        </is>
      </c>
    </row>
    <row r="106">
      <c r="A106" s="15" t="n">
        <v>13</v>
      </c>
      <c r="B106" s="15" t="inlineStr">
        <is>
          <t>Fri Nov 27, 12:00 PM ET</t>
        </is>
      </c>
      <c r="C106" s="15" t="inlineStr">
        <is>
          <t>Mississippi State at Ole Miss</t>
        </is>
      </c>
      <c r="D106" s="15" t="inlineStr">
        <is>
          <t>Ole Miss -14.5</t>
        </is>
      </c>
      <c r="E106" s="15" t="inlineStr">
        <is>
          <t>Ole Miss -14.5</t>
        </is>
      </c>
      <c r="F106" s="15" t="n">
        <v>0</v>
      </c>
      <c r="G106" s="15" t="n">
        <v>57.5</v>
      </c>
      <c r="H106" s="15" t="n">
        <v>4.1</v>
      </c>
      <c r="I106" s="15" t="n">
        <v>-6.1</v>
      </c>
      <c r="J106" s="15" t="inlineStr">
        <is>
          <t>🟡</t>
        </is>
      </c>
      <c r="K106" s="15" t="n"/>
      <c r="L106" s="15" t="inlineStr">
        <is>
          <t>Mississippi State</t>
        </is>
      </c>
      <c r="M106" s="15" t="n"/>
      <c r="N106" s="15" t="inlineStr">
        <is>
          <t>pending</t>
        </is>
      </c>
    </row>
    <row r="107">
      <c r="A107" s="15" t="n">
        <v>13</v>
      </c>
      <c r="B107" s="15" t="inlineStr">
        <is>
          <t>Sat Nov 28, 12:00 PM ET</t>
        </is>
      </c>
      <c r="C107" s="15" t="inlineStr">
        <is>
          <t>Michigan at Ohio State</t>
        </is>
      </c>
      <c r="D107" s="15" t="inlineStr">
        <is>
          <t>Ohio State -13.5</t>
        </is>
      </c>
      <c r="E107" s="15" t="inlineStr">
        <is>
          <t>Ohio State -13.5</t>
        </is>
      </c>
      <c r="F107" s="15" t="n">
        <v>0</v>
      </c>
      <c r="G107" s="15" t="n">
        <v>46.5</v>
      </c>
      <c r="H107" s="15" t="n">
        <v>20.2</v>
      </c>
      <c r="I107" s="15" t="n">
        <v>6.1</v>
      </c>
      <c r="J107" s="15" t="inlineStr">
        <is>
          <t>🟡</t>
        </is>
      </c>
      <c r="K107" s="15" t="n"/>
      <c r="L107" s="15" t="inlineStr">
        <is>
          <t>Ohio State</t>
        </is>
      </c>
      <c r="M107" s="15" t="n"/>
      <c r="N107" s="15" t="inlineStr">
        <is>
          <t>pending</t>
        </is>
      </c>
    </row>
    <row r="108">
      <c r="A108" s="13" t="n">
        <v>13</v>
      </c>
      <c r="B108" s="13" t="inlineStr">
        <is>
          <t>Sat Nov 28</t>
        </is>
      </c>
      <c r="C108" s="13" t="inlineStr">
        <is>
          <t>South Carolina at Clemson</t>
        </is>
      </c>
      <c r="D108" s="13" t="inlineStr">
        <is>
          <t>Clemson -3</t>
        </is>
      </c>
      <c r="E108" s="13" t="inlineStr">
        <is>
          <t>Clemson -3</t>
        </is>
      </c>
      <c r="F108" s="13" t="n">
        <v>0</v>
      </c>
      <c r="G108" s="13" t="n">
        <v>53.5</v>
      </c>
      <c r="H108" s="13" t="n">
        <v>-1.9</v>
      </c>
      <c r="I108" s="13" t="n">
        <v>-3</v>
      </c>
      <c r="J108" s="13" t="inlineStr">
        <is>
          <t>🔴</t>
        </is>
      </c>
      <c r="K108" s="13" t="inlineStr">
        <is>
          <t>+136</t>
        </is>
      </c>
      <c r="L108" s="13" t="inlineStr">
        <is>
          <t>South Carolina</t>
        </is>
      </c>
      <c r="M108" s="13" t="n"/>
      <c r="N108" s="13" t="inlineStr">
        <is>
          <t>pending</t>
        </is>
      </c>
    </row>
  </sheetData>
  <pageMargins left="0.75" right="0.75" top="1" bottom="1" header="0.5" footer="0.5"/>
</worksheet>
</file>

<file path=xl/worksheets/sheet4.xml><?xml version="1.0" encoding="utf-8"?>
<worksheet xmlns="http://schemas.openxmlformats.org/spreadsheetml/2006/main">
  <sheetPr>
    <outlinePr summaryBelow="1" summaryRight="1"/>
    <pageSetUpPr/>
  </sheetPr>
  <dimension ref="A1:H575"/>
  <sheetViews>
    <sheetView workbookViewId="0">
      <pane ySplit="9" topLeftCell="A10" activePane="bottomLeft" state="frozen"/>
      <selection pane="bottomLeft" activeCell="A1" sqref="A1"/>
    </sheetView>
  </sheetViews>
  <sheetFormatPr baseColWidth="8" defaultRowHeight="15"/>
  <cols>
    <col width="30" customWidth="1" style="54" min="1" max="1"/>
    <col width="5" customWidth="1" style="54" min="2" max="2"/>
    <col width="24" customWidth="1" style="54" min="3" max="3"/>
    <col width="42" customWidth="1" style="54" min="4" max="4"/>
    <col width="26" customWidth="1" style="54" min="5" max="5"/>
    <col width="16" customWidth="1" style="54" min="6" max="6"/>
    <col width="10" customWidth="1" style="54" min="7" max="8"/>
  </cols>
  <sheetData>
    <row r="1" ht="18" customHeight="1" s="54">
      <c r="A1" s="59" t="inlineStr">
        <is>
          <t>Watch List — post-mortem patterns on paper, 2026</t>
        </is>
      </c>
      <c r="B1" s="10" t="n"/>
      <c r="C1" s="10" t="n"/>
      <c r="D1" s="10" t="n"/>
      <c r="E1" s="10" t="n"/>
      <c r="F1" s="10" t="n"/>
      <c r="G1" s="10" t="n"/>
      <c r="H1" s="10" t="n"/>
    </row>
    <row r="2">
      <c r="A2" s="4" t="inlineStr">
        <is>
          <t>Five paper patterns: four from the 2021-25 market post-mortem that repeated across seasons but did NOT survive multiple-comparison correction (market-postmortem/MARKET_POSTMORTEM.md §4; FPI_FADE added preseason 2026-07-25), plus LUCAS_CALL — Lucas's frozen podcast boards vs preseason FPI, a personal-eye test with no backtest by construction. Logged as PAPER bets at the first-seen line, pre-kickoff only, graded like the Upset Board. Graduation rule: a pattern earns real consideration only if it clears 52.38% on 100+ decided 2026 bets; otherwise it retires as 2021-25 noise. Evidence collection, not a bet slip.</t>
        </is>
      </c>
    </row>
    <row r="4">
      <c r="A4" s="61" t="inlineStr">
        <is>
          <t>Pattern</t>
        </is>
      </c>
      <c r="D4" s="61" t="inlineStr">
        <is>
          <t>2021-25 evidence</t>
        </is>
      </c>
      <c r="E4" s="61" t="inlineStr">
        <is>
          <t>2026 paper record</t>
        </is>
      </c>
      <c r="F4" s="61" t="inlineStr">
        <is>
          <t>Win%</t>
        </is>
      </c>
      <c r="G4" s="61" t="inlineStr">
        <is>
          <t>Status</t>
        </is>
      </c>
    </row>
    <row r="5">
      <c r="A5" s="14" t="inlineStr">
        <is>
          <t>Ranked-vs-ranked favorite ATS</t>
        </is>
      </c>
      <c r="D5" s="14" t="inlineStr">
        <is>
          <t>2021-25: 56.1% (285 gms), 5/5 seasons, p=.048 — failed FDR</t>
        </is>
      </c>
      <c r="E5" s="14" t="inlineStr">
        <is>
          <t>8-5-0</t>
        </is>
      </c>
      <c r="F5" s="14" t="inlineStr">
        <is>
          <t>61.5%</t>
        </is>
      </c>
      <c r="G5" s="14" t="inlineStr">
        <is>
          <t>monitoring</t>
        </is>
      </c>
    </row>
    <row r="6">
      <c r="A6" s="14" t="inlineStr">
        <is>
          <t>Early-season under (wks 1-4)</t>
        </is>
      </c>
      <c r="D6" s="14" t="inlineStr">
        <is>
          <t>2021-25: 52.8% (1,218 bets), 5/5 seasons — at break-even</t>
        </is>
      </c>
      <c r="E6" s="14" t="inlineStr">
        <is>
          <t>108-106-0</t>
        </is>
      </c>
      <c r="F6" s="14" t="inlineStr">
        <is>
          <t>50.5%</t>
        </is>
      </c>
      <c r="G6" s="14" t="inlineStr">
        <is>
          <t>monitoring</t>
        </is>
      </c>
    </row>
    <row r="7">
      <c r="A7" s="14" t="inlineStr">
        <is>
          <t>G5-vs-G5 dog ATS</t>
        </is>
      </c>
      <c r="D7" s="14" t="inlineStr">
        <is>
          <t>2021-25: 52.1% (1,622 bets), 4/5 seasons — short of break-even</t>
        </is>
      </c>
      <c r="E7" s="14" t="inlineStr">
        <is>
          <t>48-48-0</t>
        </is>
      </c>
      <c r="F7" s="14" t="inlineStr">
        <is>
          <t>50.0%</t>
        </is>
      </c>
      <c r="G7" s="14" t="inlineStr">
        <is>
          <t>monitoring</t>
        </is>
      </c>
    </row>
    <row r="8">
      <c r="A8" s="14" t="inlineStr">
        <is>
          <t>Fade prior-year FPI top-30 ATS</t>
        </is>
      </c>
      <c r="D8" s="14" t="inlineStr">
        <is>
          <t>2021-25: 53.7% (1,150 bets), 5/5 seasons, p=.012 — post-hoc, elite-vs-elite excluded</t>
        </is>
      </c>
      <c r="E8" s="14" t="inlineStr">
        <is>
          <t>49-41-2</t>
        </is>
      </c>
      <c r="F8" s="14" t="inlineStr">
        <is>
          <t>54.4%</t>
        </is>
      </c>
      <c r="G8" s="14" t="inlineStr">
        <is>
          <t>monitoring</t>
        </is>
      </c>
    </row>
    <row r="9">
      <c r="A9" s="61" t="inlineStr">
        <is>
          <t>Pattern</t>
        </is>
      </c>
      <c r="B9" s="61" t="inlineStr">
        <is>
          <t>Wk</t>
        </is>
      </c>
      <c r="C9" s="61" t="inlineStr">
        <is>
          <t>Date</t>
        </is>
      </c>
      <c r="D9" s="61" t="inlineStr">
        <is>
          <t>Matchup</t>
        </is>
      </c>
      <c r="E9" s="61" t="inlineStr">
        <is>
          <t>Paper bet (first-seen)</t>
        </is>
      </c>
      <c r="F9" s="61" t="inlineStr">
        <is>
          <t>Now</t>
        </is>
      </c>
      <c r="G9" s="61" t="inlineStr">
        <is>
          <t>Final</t>
        </is>
      </c>
      <c r="H9" s="61" t="inlineStr">
        <is>
          <t>Result</t>
        </is>
      </c>
    </row>
    <row r="10">
      <c r="A10" s="14" t="inlineStr">
        <is>
          <t>Ranked-vs-ranked favorite ATS</t>
        </is>
      </c>
      <c r="B10" s="14" t="n">
        <v>1</v>
      </c>
      <c r="C10" s="14" t="inlineStr">
        <is>
          <t>Sat Sep 05, 7:30 PM ET</t>
        </is>
      </c>
      <c r="D10" s="14" t="inlineStr">
        <is>
          <t>Clemson at LSU</t>
        </is>
      </c>
      <c r="E10" s="14" t="inlineStr">
        <is>
          <t>LSU -10.5 ATS</t>
        </is>
      </c>
      <c r="F10" s="14" t="inlineStr">
        <is>
          <t>LSU -10</t>
        </is>
      </c>
      <c r="G10" s="14" t="inlineStr">
        <is>
          <t>51-10</t>
        </is>
      </c>
      <c r="H10" s="14" t="inlineStr">
        <is>
          <t>Win</t>
        </is>
      </c>
    </row>
    <row r="11">
      <c r="A11" s="14" t="inlineStr">
        <is>
          <t>Ranked-vs-ranked favorite ATS</t>
        </is>
      </c>
      <c r="B11" s="14" t="n">
        <v>1</v>
      </c>
      <c r="C11" s="14" t="inlineStr">
        <is>
          <t>Sun Sep 06, 7:30 PM ET</t>
        </is>
      </c>
      <c r="D11" s="14" t="inlineStr">
        <is>
          <t>Louisville vs Ole Miss (N)</t>
        </is>
      </c>
      <c r="E11" s="14" t="inlineStr">
        <is>
          <t>Ole Miss -6.5 ATS</t>
        </is>
      </c>
      <c r="F11" s="14" t="inlineStr">
        <is>
          <t>Ole Miss -6.5</t>
        </is>
      </c>
      <c r="G11" s="14" t="inlineStr">
        <is>
          <t>41-38</t>
        </is>
      </c>
      <c r="H11" s="14" t="inlineStr">
        <is>
          <t>Loss</t>
        </is>
      </c>
    </row>
    <row r="12">
      <c r="A12" s="14" t="inlineStr">
        <is>
          <t>Ranked-vs-ranked favorite ATS</t>
        </is>
      </c>
      <c r="B12" s="14" t="n">
        <v>3</v>
      </c>
      <c r="C12" s="14" t="inlineStr">
        <is>
          <t>Sat Sep 19, 3:30 PM ET</t>
        </is>
      </c>
      <c r="D12" s="14" t="inlineStr">
        <is>
          <t>SMU at Louisville</t>
        </is>
      </c>
      <c r="E12" s="14" t="inlineStr">
        <is>
          <t>Louisville -1.5 ATS</t>
        </is>
      </c>
      <c r="F12" s="14" t="inlineStr">
        <is>
          <t>Louisville -3</t>
        </is>
      </c>
      <c r="G12" s="14" t="inlineStr">
        <is>
          <t>41-31</t>
        </is>
      </c>
      <c r="H12" s="14" t="inlineStr">
        <is>
          <t>Win</t>
        </is>
      </c>
    </row>
    <row r="13">
      <c r="A13" s="14" t="inlineStr">
        <is>
          <t>Ranked-vs-ranked favorite ATS</t>
        </is>
      </c>
      <c r="B13" s="14" t="n">
        <v>3</v>
      </c>
      <c r="C13" s="14" t="inlineStr">
        <is>
          <t>Sat Sep 19, 7:30 PM ET</t>
        </is>
      </c>
      <c r="D13" s="14" t="inlineStr">
        <is>
          <t>LSU at Ole Miss</t>
        </is>
      </c>
      <c r="E13" s="14" t="inlineStr">
        <is>
          <t>LSU -3 ATS</t>
        </is>
      </c>
      <c r="F13" s="14" t="inlineStr">
        <is>
          <t>LSU -3</t>
        </is>
      </c>
      <c r="G13" s="14" t="inlineStr">
        <is>
          <t>32-24</t>
        </is>
      </c>
      <c r="H13" s="14" t="inlineStr">
        <is>
          <t>Loss</t>
        </is>
      </c>
    </row>
    <row r="14">
      <c r="A14" s="14" t="inlineStr">
        <is>
          <t>Ranked-vs-ranked favorite ATS</t>
        </is>
      </c>
      <c r="B14" s="14" t="n">
        <v>4</v>
      </c>
      <c r="C14" s="14" t="inlineStr">
        <is>
          <t>Sat Sep 26, 12:00 PM ET</t>
        </is>
      </c>
      <c r="D14" s="14" t="inlineStr">
        <is>
          <t>Texas at Tennessee</t>
        </is>
      </c>
      <c r="E14" s="14" t="inlineStr">
        <is>
          <t>Texas -5.5 ATS</t>
        </is>
      </c>
      <c r="F14" s="14" t="inlineStr">
        <is>
          <t>Texas -5.5</t>
        </is>
      </c>
      <c r="G14" s="14" t="inlineStr">
        <is>
          <t>17-20</t>
        </is>
      </c>
      <c r="H14" s="14" t="inlineStr">
        <is>
          <t>Loss</t>
        </is>
      </c>
    </row>
    <row r="15">
      <c r="A15" s="14" t="inlineStr">
        <is>
          <t>Ranked-vs-ranked favorite ATS</t>
        </is>
      </c>
      <c r="B15" s="14" t="n">
        <v>4</v>
      </c>
      <c r="C15" s="14" t="inlineStr">
        <is>
          <t>Sat Sep 26, 3:30 PM ET</t>
        </is>
      </c>
      <c r="D15" s="14" t="inlineStr">
        <is>
          <t>Ole Miss at Florida</t>
        </is>
      </c>
      <c r="E15" s="14" t="inlineStr">
        <is>
          <t>Florida -3.5 ATS</t>
        </is>
      </c>
      <c r="F15" s="14" t="inlineStr">
        <is>
          <t>Florida -4</t>
        </is>
      </c>
      <c r="G15" s="14" t="inlineStr">
        <is>
          <t>52-28</t>
        </is>
      </c>
      <c r="H15" s="14" t="inlineStr">
        <is>
          <t>Win</t>
        </is>
      </c>
    </row>
    <row r="16">
      <c r="A16" s="14" t="inlineStr">
        <is>
          <t>Ranked-vs-ranked favorite ATS</t>
        </is>
      </c>
      <c r="B16" s="14" t="n">
        <v>4</v>
      </c>
      <c r="C16" s="14" t="inlineStr">
        <is>
          <t>Sat Sep 26, 3:30 PM ET</t>
        </is>
      </c>
      <c r="D16" s="14" t="inlineStr">
        <is>
          <t>Iowa at Michigan</t>
        </is>
      </c>
      <c r="E16" s="14" t="inlineStr">
        <is>
          <t>Michigan -5.5 ATS</t>
        </is>
      </c>
      <c r="F16" s="14" t="inlineStr">
        <is>
          <t>Michigan -4.5</t>
        </is>
      </c>
      <c r="G16" s="14" t="inlineStr">
        <is>
          <t>19-20</t>
        </is>
      </c>
      <c r="H16" s="14" t="inlineStr">
        <is>
          <t>Loss</t>
        </is>
      </c>
    </row>
    <row r="17">
      <c r="A17" s="14" t="inlineStr">
        <is>
          <t>Ranked-vs-ranked favorite ATS</t>
        </is>
      </c>
      <c r="B17" s="14" t="n">
        <v>4</v>
      </c>
      <c r="C17" s="14" t="inlineStr">
        <is>
          <t>Sat Sep 26, 7:30 PM ET</t>
        </is>
      </c>
      <c r="D17" s="14" t="inlineStr">
        <is>
          <t>Oregon at USC</t>
        </is>
      </c>
      <c r="E17" s="14" t="inlineStr">
        <is>
          <t>Oregon -3 ATS</t>
        </is>
      </c>
      <c r="F17" s="14" t="inlineStr">
        <is>
          <t>Oregon -3.5</t>
        </is>
      </c>
      <c r="G17" s="14" t="inlineStr">
        <is>
          <t>27-41</t>
        </is>
      </c>
      <c r="H17" s="14" t="inlineStr">
        <is>
          <t>Win</t>
        </is>
      </c>
    </row>
    <row r="18">
      <c r="A18" s="14" t="inlineStr">
        <is>
          <t>Ranked-vs-ranked favorite ATS</t>
        </is>
      </c>
      <c r="B18" s="14" t="n">
        <v>4</v>
      </c>
      <c r="C18" s="14" t="inlineStr">
        <is>
          <t>Sat Sep 26, 7:30 PM ET</t>
        </is>
      </c>
      <c r="D18" s="14" t="inlineStr">
        <is>
          <t>Texas A&amp;M at LSU</t>
        </is>
      </c>
      <c r="E18" s="14" t="inlineStr">
        <is>
          <t>LSU -8.5 ATS</t>
        </is>
      </c>
      <c r="F18" s="14" t="inlineStr">
        <is>
          <t>LSU -8.5</t>
        </is>
      </c>
      <c r="G18" s="14" t="inlineStr">
        <is>
          <t>35-6</t>
        </is>
      </c>
      <c r="H18" s="14" t="inlineStr">
        <is>
          <t>Win</t>
        </is>
      </c>
    </row>
    <row r="19">
      <c r="A19" s="14" t="inlineStr">
        <is>
          <t>Ranked-vs-ranked favorite ATS</t>
        </is>
      </c>
      <c r="B19" s="14" t="n">
        <v>4</v>
      </c>
      <c r="C19" s="14" t="inlineStr">
        <is>
          <t>Sat Sep 26, 7:45 PM ET</t>
        </is>
      </c>
      <c r="D19" s="14" t="inlineStr">
        <is>
          <t>Missouri at Mississippi State</t>
        </is>
      </c>
      <c r="E19" s="14" t="inlineStr">
        <is>
          <t>Mississippi State -6.5 ATS</t>
        </is>
      </c>
      <c r="F19" s="14" t="inlineStr">
        <is>
          <t>Mississippi State -3.5</t>
        </is>
      </c>
      <c r="G19" s="14" t="inlineStr">
        <is>
          <t>31-24</t>
        </is>
      </c>
      <c r="H19" s="14" t="inlineStr">
        <is>
          <t>Win</t>
        </is>
      </c>
    </row>
    <row r="20">
      <c r="A20" s="14" t="inlineStr">
        <is>
          <t>Ranked-vs-ranked favorite ATS</t>
        </is>
      </c>
      <c r="B20" s="14" t="n">
        <v>5</v>
      </c>
      <c r="C20" s="14" t="inlineStr">
        <is>
          <t>Sat Oct 03, 12:00 PM ET</t>
        </is>
      </c>
      <c r="D20" s="14" t="inlineStr">
        <is>
          <t>Alabama at Mississippi State</t>
        </is>
      </c>
      <c r="E20" s="14" t="inlineStr">
        <is>
          <t>Alabama -6 ATS</t>
        </is>
      </c>
      <c r="F20" s="14" t="inlineStr">
        <is>
          <t>Alabama -5.5</t>
        </is>
      </c>
      <c r="G20" s="14" t="inlineStr">
        <is>
          <t>23-56</t>
        </is>
      </c>
      <c r="H20" s="14" t="inlineStr">
        <is>
          <t>Win</t>
        </is>
      </c>
    </row>
    <row r="21">
      <c r="A21" s="14" t="inlineStr">
        <is>
          <t>Ranked-vs-ranked favorite ATS</t>
        </is>
      </c>
      <c r="B21" s="14" t="n">
        <v>5</v>
      </c>
      <c r="C21" s="14" t="inlineStr">
        <is>
          <t>Sat Oct 03, 3:30 PM ET</t>
        </is>
      </c>
      <c r="D21" s="14" t="inlineStr">
        <is>
          <t>Ohio State at Iowa</t>
        </is>
      </c>
      <c r="E21" s="14" t="inlineStr">
        <is>
          <t>Ohio State -14 ATS</t>
        </is>
      </c>
      <c r="F21" s="14" t="inlineStr">
        <is>
          <t>Ohio State -14.5</t>
        </is>
      </c>
      <c r="G21" s="14" t="inlineStr">
        <is>
          <t>14-31</t>
        </is>
      </c>
      <c r="H21" s="14" t="inlineStr">
        <is>
          <t>Win</t>
        </is>
      </c>
    </row>
    <row r="22">
      <c r="A22" s="14" t="inlineStr">
        <is>
          <t>Ranked-vs-ranked favorite ATS</t>
        </is>
      </c>
      <c r="B22" s="14" t="n">
        <v>5</v>
      </c>
      <c r="C22" s="14" t="inlineStr">
        <is>
          <t>Sat Oct 03, 3:30 PM ET</t>
        </is>
      </c>
      <c r="D22" s="14" t="inlineStr">
        <is>
          <t>Florida at Missouri</t>
        </is>
      </c>
      <c r="E22" s="14" t="inlineStr">
        <is>
          <t>Florida -4 ATS</t>
        </is>
      </c>
      <c r="F22" s="14" t="inlineStr">
        <is>
          <t>Florida -5.5</t>
        </is>
      </c>
      <c r="G22" s="14" t="inlineStr">
        <is>
          <t>45-17</t>
        </is>
      </c>
      <c r="H22" s="14" t="inlineStr">
        <is>
          <t>Loss</t>
        </is>
      </c>
    </row>
    <row r="23">
      <c r="A23" s="14" t="inlineStr">
        <is>
          <t>Ranked-vs-ranked favorite ATS</t>
        </is>
      </c>
      <c r="B23" s="14" t="n">
        <v>6</v>
      </c>
      <c r="C23" s="14" t="inlineStr">
        <is>
          <t>Sat Oct 10, 3:30 PM ET</t>
        </is>
      </c>
      <c r="D23" s="14" t="inlineStr">
        <is>
          <t>UCLA at Oregon</t>
        </is>
      </c>
      <c r="E23" s="14" t="inlineStr">
        <is>
          <t>Oregon -12.5 ATS</t>
        </is>
      </c>
      <c r="F23" s="14" t="inlineStr">
        <is>
          <t>Oregon -12.5</t>
        </is>
      </c>
      <c r="G23" s="14" t="n"/>
      <c r="H23" s="14" t="inlineStr">
        <is>
          <t>pending</t>
        </is>
      </c>
    </row>
    <row r="24">
      <c r="A24" s="14" t="inlineStr">
        <is>
          <t>Ranked-vs-ranked favorite ATS</t>
        </is>
      </c>
      <c r="B24" s="14" t="n">
        <v>6</v>
      </c>
      <c r="C24" s="14" t="inlineStr">
        <is>
          <t>Sat Oct 10, 7:30 PM ET</t>
        </is>
      </c>
      <c r="D24" s="14" t="inlineStr">
        <is>
          <t>Georgia at Alabama</t>
        </is>
      </c>
      <c r="E24" s="14" t="inlineStr">
        <is>
          <t>Georgia -2.5 ATS</t>
        </is>
      </c>
      <c r="F24" s="14" t="inlineStr">
        <is>
          <t>Georgia -2.5</t>
        </is>
      </c>
      <c r="G24" s="14" t="n"/>
      <c r="H24" s="14" t="inlineStr">
        <is>
          <t>pending</t>
        </is>
      </c>
    </row>
    <row r="25">
      <c r="A25" s="14" t="inlineStr">
        <is>
          <t>Early-season under (wks 1-4)</t>
        </is>
      </c>
      <c r="B25" s="14" t="n">
        <v>1</v>
      </c>
      <c r="C25" s="14" t="inlineStr">
        <is>
          <t>Sat Aug 29, 12:00 PM ET</t>
        </is>
      </c>
      <c r="D25" s="14" t="inlineStr">
        <is>
          <t>North Carolina vs TCU (N)</t>
        </is>
      </c>
      <c r="E25" s="14" t="inlineStr">
        <is>
          <t>UNDER 49.5</t>
        </is>
      </c>
      <c r="F25" s="14" t="inlineStr">
        <is>
          <t>46.5</t>
        </is>
      </c>
      <c r="G25" s="14" t="inlineStr">
        <is>
          <t>10-15</t>
        </is>
      </c>
      <c r="H25" s="14" t="inlineStr">
        <is>
          <t>Win</t>
        </is>
      </c>
    </row>
    <row r="26">
      <c r="A26" s="14" t="inlineStr">
        <is>
          <t>Early-season under (wks 1-4)</t>
        </is>
      </c>
      <c r="B26" s="14" t="n">
        <v>1</v>
      </c>
      <c r="C26" s="14" t="inlineStr">
        <is>
          <t>Sat Aug 29, 3:00 PM ET</t>
        </is>
      </c>
      <c r="D26" s="14" t="inlineStr">
        <is>
          <t>San José State at USC</t>
        </is>
      </c>
      <c r="E26" s="14" t="inlineStr">
        <is>
          <t>UNDER 58.5</t>
        </is>
      </c>
      <c r="F26" s="14" t="inlineStr">
        <is>
          <t>61.5</t>
        </is>
      </c>
      <c r="G26" s="14" t="inlineStr">
        <is>
          <t>42-26</t>
        </is>
      </c>
      <c r="H26" s="14" t="inlineStr">
        <is>
          <t>Loss</t>
        </is>
      </c>
    </row>
    <row r="27">
      <c r="A27" s="14" t="inlineStr">
        <is>
          <t>Early-season under (wks 1-4)</t>
        </is>
      </c>
      <c r="B27" s="14" t="n">
        <v>1</v>
      </c>
      <c r="C27" s="14" t="inlineStr">
        <is>
          <t>Sat Aug 29, 3:30 PM ET</t>
        </is>
      </c>
      <c r="D27" s="14" t="inlineStr">
        <is>
          <t>NC State at Virginia</t>
        </is>
      </c>
      <c r="E27" s="14" t="inlineStr">
        <is>
          <t>UNDER 53.5</t>
        </is>
      </c>
      <c r="F27" s="14" t="inlineStr">
        <is>
          <t>50.5</t>
        </is>
      </c>
      <c r="G27" s="14" t="inlineStr">
        <is>
          <t>34-8</t>
        </is>
      </c>
      <c r="H27" s="14" t="inlineStr">
        <is>
          <t>Win</t>
        </is>
      </c>
    </row>
    <row r="28">
      <c r="A28" s="14" t="inlineStr">
        <is>
          <t>Early-season under (wks 1-4)</t>
        </is>
      </c>
      <c r="B28" s="14" t="n">
        <v>1</v>
      </c>
      <c r="C28" s="14" t="inlineStr">
        <is>
          <t>Sat Aug 29, 5:30 PM ET</t>
        </is>
      </c>
      <c r="D28" s="14" t="inlineStr">
        <is>
          <t>Jacksonville State at North Dakota State</t>
        </is>
      </c>
      <c r="E28" s="14" t="inlineStr">
        <is>
          <t>UNDER 48.5</t>
        </is>
      </c>
      <c r="F28" s="14" t="inlineStr">
        <is>
          <t>46.5</t>
        </is>
      </c>
      <c r="G28" s="14" t="inlineStr">
        <is>
          <t>33-7</t>
        </is>
      </c>
      <c r="H28" s="14" t="inlineStr">
        <is>
          <t>Win</t>
        </is>
      </c>
    </row>
    <row r="29">
      <c r="A29" s="14" t="inlineStr">
        <is>
          <t>Early-season under (wks 1-4)</t>
        </is>
      </c>
      <c r="B29" s="14" t="n">
        <v>1</v>
      </c>
      <c r="C29" s="14" t="inlineStr">
        <is>
          <t>Sat Aug 29, 6:30 PM ET</t>
        </is>
      </c>
      <c r="D29" s="14" t="inlineStr">
        <is>
          <t>Sacramento State at Eastern Michigan</t>
        </is>
      </c>
      <c r="E29" s="14" t="inlineStr">
        <is>
          <t>UNDER 52.5</t>
        </is>
      </c>
      <c r="F29" s="14" t="inlineStr">
        <is>
          <t>52.5</t>
        </is>
      </c>
      <c r="G29" s="14" t="inlineStr">
        <is>
          <t>28-17</t>
        </is>
      </c>
      <c r="H29" s="14" t="inlineStr">
        <is>
          <t>Win</t>
        </is>
      </c>
    </row>
    <row r="30">
      <c r="A30" s="14" t="inlineStr">
        <is>
          <t>Early-season under (wks 1-4)</t>
        </is>
      </c>
      <c r="B30" s="14" t="n">
        <v>1</v>
      </c>
      <c r="C30" s="14" t="inlineStr">
        <is>
          <t>Sat Aug 29, 7:00 PM ET</t>
        </is>
      </c>
      <c r="D30" s="14" t="inlineStr">
        <is>
          <t>New Mexico State at Florida State</t>
        </is>
      </c>
      <c r="E30" s="14" t="inlineStr">
        <is>
          <t>UNDER 53.5</t>
        </is>
      </c>
      <c r="F30" s="14" t="inlineStr">
        <is>
          <t>53.5</t>
        </is>
      </c>
      <c r="G30" s="14" t="inlineStr">
        <is>
          <t>34-17</t>
        </is>
      </c>
      <c r="H30" s="14" t="inlineStr">
        <is>
          <t>Win</t>
        </is>
      </c>
    </row>
    <row r="31">
      <c r="A31" s="14" t="inlineStr">
        <is>
          <t>Early-season under (wks 1-4)</t>
        </is>
      </c>
      <c r="B31" s="14" t="n">
        <v>1</v>
      </c>
      <c r="C31" s="14" t="inlineStr">
        <is>
          <t>Sat Aug 29, 7:00 PM ET</t>
        </is>
      </c>
      <c r="D31" s="14" t="inlineStr">
        <is>
          <t>Hawai'i at Stanford</t>
        </is>
      </c>
      <c r="E31" s="14" t="inlineStr">
        <is>
          <t>UNDER 50.5</t>
        </is>
      </c>
      <c r="F31" s="14" t="inlineStr">
        <is>
          <t>48.5</t>
        </is>
      </c>
      <c r="G31" s="14" t="inlineStr">
        <is>
          <t>37-27</t>
        </is>
      </c>
      <c r="H31" s="14" t="inlineStr">
        <is>
          <t>Loss</t>
        </is>
      </c>
    </row>
    <row r="32">
      <c r="A32" s="14" t="inlineStr">
        <is>
          <t>Early-season under (wks 1-4)</t>
        </is>
      </c>
      <c r="B32" s="14" t="n">
        <v>1</v>
      </c>
      <c r="C32" s="14" t="inlineStr">
        <is>
          <t>Sat Aug 29, 10:00 PM ET</t>
        </is>
      </c>
      <c r="D32" s="14" t="inlineStr">
        <is>
          <t>Memphis at UNLV</t>
        </is>
      </c>
      <c r="E32" s="14" t="inlineStr">
        <is>
          <t>UNDER 59.5</t>
        </is>
      </c>
      <c r="F32" s="14" t="inlineStr">
        <is>
          <t>55.5</t>
        </is>
      </c>
      <c r="G32" s="14" t="inlineStr">
        <is>
          <t>21-27</t>
        </is>
      </c>
      <c r="H32" s="14" t="inlineStr">
        <is>
          <t>Win</t>
        </is>
      </c>
    </row>
    <row r="33">
      <c r="A33" s="14" t="inlineStr">
        <is>
          <t>Early-season under (wks 1-4)</t>
        </is>
      </c>
      <c r="B33" s="14" t="n">
        <v>1</v>
      </c>
      <c r="C33" s="14" t="inlineStr">
        <is>
          <t>Thu Sep 03, 7:00 PM ET</t>
        </is>
      </c>
      <c r="D33" s="14" t="inlineStr">
        <is>
          <t>Akron at Wake Forest</t>
        </is>
      </c>
      <c r="E33" s="14" t="inlineStr">
        <is>
          <t>UNDER 49.5</t>
        </is>
      </c>
      <c r="F33" s="14" t="inlineStr">
        <is>
          <t>50.5</t>
        </is>
      </c>
      <c r="G33" s="14" t="inlineStr">
        <is>
          <t>38-16</t>
        </is>
      </c>
      <c r="H33" s="14" t="inlineStr">
        <is>
          <t>Loss</t>
        </is>
      </c>
    </row>
    <row r="34">
      <c r="A34" s="14" t="inlineStr">
        <is>
          <t>Early-season under (wks 1-4)</t>
        </is>
      </c>
      <c r="B34" s="14" t="n">
        <v>1</v>
      </c>
      <c r="C34" s="14" t="inlineStr">
        <is>
          <t>Thu Sep 03, 8:00 PM ET</t>
        </is>
      </c>
      <c r="D34" s="14" t="inlineStr">
        <is>
          <t>Colorado at Georgia Tech</t>
        </is>
      </c>
      <c r="E34" s="14" t="inlineStr">
        <is>
          <t>UNDER 51.5</t>
        </is>
      </c>
      <c r="F34" s="14" t="inlineStr">
        <is>
          <t>53.5</t>
        </is>
      </c>
      <c r="G34" s="14" t="inlineStr">
        <is>
          <t>13-14</t>
        </is>
      </c>
      <c r="H34" s="14" t="inlineStr">
        <is>
          <t>Win</t>
        </is>
      </c>
    </row>
    <row r="35">
      <c r="A35" s="14" t="inlineStr">
        <is>
          <t>Early-season under (wks 1-4)</t>
        </is>
      </c>
      <c r="B35" s="14" t="n">
        <v>1</v>
      </c>
      <c r="C35" s="14" t="inlineStr">
        <is>
          <t>Thu Sep 03, 9:00 PM ET</t>
        </is>
      </c>
      <c r="D35" s="14" t="inlineStr">
        <is>
          <t>UAB at Illinois</t>
        </is>
      </c>
      <c r="E35" s="14" t="inlineStr">
        <is>
          <t>UNDER 56.5</t>
        </is>
      </c>
      <c r="F35" s="14" t="inlineStr">
        <is>
          <t>53.5</t>
        </is>
      </c>
      <c r="G35" s="14" t="inlineStr">
        <is>
          <t>42-23</t>
        </is>
      </c>
      <c r="H35" s="14" t="inlineStr">
        <is>
          <t>Loss</t>
        </is>
      </c>
    </row>
    <row r="36">
      <c r="A36" s="14" t="inlineStr">
        <is>
          <t>Early-season under (wks 1-4)</t>
        </is>
      </c>
      <c r="B36" s="14" t="n">
        <v>1</v>
      </c>
      <c r="C36" s="14" t="inlineStr">
        <is>
          <t>Fri Sep 04, 6:30 PM ET</t>
        </is>
      </c>
      <c r="D36" s="14" t="inlineStr">
        <is>
          <t>San José State at Eastern Michigan</t>
        </is>
      </c>
      <c r="E36" s="14" t="inlineStr">
        <is>
          <t>UNDER 53.5</t>
        </is>
      </c>
      <c r="F36" s="14" t="inlineStr">
        <is>
          <t>54.5</t>
        </is>
      </c>
      <c r="G36" s="14" t="inlineStr">
        <is>
          <t>21-27</t>
        </is>
      </c>
      <c r="H36" s="14" t="inlineStr">
        <is>
          <t>Win</t>
        </is>
      </c>
    </row>
    <row r="37">
      <c r="A37" s="14" t="inlineStr">
        <is>
          <t>Early-season under (wks 1-4)</t>
        </is>
      </c>
      <c r="B37" s="14" t="n">
        <v>1</v>
      </c>
      <c r="C37" s="14" t="inlineStr">
        <is>
          <t>Fri Sep 04, 8:00 PM ET</t>
        </is>
      </c>
      <c r="D37" s="14" t="inlineStr">
        <is>
          <t>UTEP at Oklahoma</t>
        </is>
      </c>
      <c r="E37" s="14" t="inlineStr">
        <is>
          <t>UNDER 50.5</t>
        </is>
      </c>
      <c r="F37" s="14" t="inlineStr">
        <is>
          <t>51.5</t>
        </is>
      </c>
      <c r="G37" s="14" t="inlineStr">
        <is>
          <t>51-0</t>
        </is>
      </c>
      <c r="H37" s="14" t="inlineStr">
        <is>
          <t>Loss</t>
        </is>
      </c>
    </row>
    <row r="38">
      <c r="A38" s="14" t="inlineStr">
        <is>
          <t>Early-season under (wks 1-4)</t>
        </is>
      </c>
      <c r="B38" s="14" t="n">
        <v>1</v>
      </c>
      <c r="C38" s="14" t="inlineStr">
        <is>
          <t>Fri Sep 04, 8:00 PM ET</t>
        </is>
      </c>
      <c r="D38" s="14" t="inlineStr">
        <is>
          <t>Toledo at Michigan State</t>
        </is>
      </c>
      <c r="E38" s="14" t="inlineStr">
        <is>
          <t>UNDER 49.5</t>
        </is>
      </c>
      <c r="F38" s="14" t="inlineStr">
        <is>
          <t>48.5</t>
        </is>
      </c>
      <c r="G38" s="14" t="inlineStr">
        <is>
          <t>30-20</t>
        </is>
      </c>
      <c r="H38" s="14" t="inlineStr">
        <is>
          <t>Loss</t>
        </is>
      </c>
    </row>
    <row r="39">
      <c r="A39" s="14" t="inlineStr">
        <is>
          <t>Early-season under (wks 1-4)</t>
        </is>
      </c>
      <c r="B39" s="14" t="n">
        <v>1</v>
      </c>
      <c r="C39" s="14" t="inlineStr">
        <is>
          <t>Fri Sep 04, 9:00 PM ET</t>
        </is>
      </c>
      <c r="D39" s="14" t="inlineStr">
        <is>
          <t>Fresno State at USC</t>
        </is>
      </c>
      <c r="E39" s="14" t="inlineStr">
        <is>
          <t>UNDER 51.5</t>
        </is>
      </c>
      <c r="F39" s="14" t="inlineStr">
        <is>
          <t>51.5</t>
        </is>
      </c>
      <c r="G39" s="14" t="inlineStr">
        <is>
          <t>39-0</t>
        </is>
      </c>
      <c r="H39" s="14" t="inlineStr">
        <is>
          <t>Win</t>
        </is>
      </c>
    </row>
    <row r="40">
      <c r="A40" s="14" t="inlineStr">
        <is>
          <t>Early-season under (wks 1-4)</t>
        </is>
      </c>
      <c r="B40" s="14" t="n">
        <v>1</v>
      </c>
      <c r="C40" s="14" t="inlineStr">
        <is>
          <t>Fri Sep 04, 9:00 PM ET</t>
        </is>
      </c>
      <c r="D40" s="14" t="inlineStr">
        <is>
          <t>Miami at Stanford</t>
        </is>
      </c>
      <c r="E40" s="14" t="inlineStr">
        <is>
          <t>UNDER 49.5</t>
        </is>
      </c>
      <c r="F40" s="14" t="inlineStr">
        <is>
          <t>46.5</t>
        </is>
      </c>
      <c r="G40" s="14" t="inlineStr">
        <is>
          <t>6-45</t>
        </is>
      </c>
      <c r="H40" s="14" t="inlineStr">
        <is>
          <t>Loss</t>
        </is>
      </c>
    </row>
    <row r="41">
      <c r="A41" s="14" t="inlineStr">
        <is>
          <t>Early-season under (wks 1-4)</t>
        </is>
      </c>
      <c r="B41" s="14" t="n">
        <v>1</v>
      </c>
      <c r="C41" s="14" t="inlineStr">
        <is>
          <t>Sat Sep 05, 12:00 PM ET</t>
        </is>
      </c>
      <c r="D41" s="14" t="inlineStr">
        <is>
          <t>North Texas at Indiana</t>
        </is>
      </c>
      <c r="E41" s="14" t="inlineStr">
        <is>
          <t>UNDER 55.5</t>
        </is>
      </c>
      <c r="F41" s="14" t="inlineStr">
        <is>
          <t>57.5</t>
        </is>
      </c>
      <c r="G41" s="14" t="inlineStr">
        <is>
          <t>52-16</t>
        </is>
      </c>
      <c r="H41" s="14" t="inlineStr">
        <is>
          <t>Loss</t>
        </is>
      </c>
    </row>
    <row r="42">
      <c r="A42" s="14" t="inlineStr">
        <is>
          <t>Early-season under (wks 1-4)</t>
        </is>
      </c>
      <c r="B42" s="14" t="n">
        <v>1</v>
      </c>
      <c r="C42" s="14" t="inlineStr">
        <is>
          <t>Sat Sep 05, 12:30 PM ET</t>
        </is>
      </c>
      <c r="D42" s="14" t="inlineStr">
        <is>
          <t>Miami (OH) at Pittsburgh</t>
        </is>
      </c>
      <c r="E42" s="14" t="inlineStr">
        <is>
          <t>UNDER 50.5</t>
        </is>
      </c>
      <c r="F42" s="14" t="inlineStr">
        <is>
          <t>47.5</t>
        </is>
      </c>
      <c r="G42" s="14" t="inlineStr">
        <is>
          <t>59-14</t>
        </is>
      </c>
      <c r="H42" s="14" t="inlineStr">
        <is>
          <t>Loss</t>
        </is>
      </c>
    </row>
    <row r="43">
      <c r="A43" s="14" t="inlineStr">
        <is>
          <t>Early-season under (wks 1-4)</t>
        </is>
      </c>
      <c r="B43" s="14" t="n">
        <v>1</v>
      </c>
      <c r="C43" s="14" t="inlineStr">
        <is>
          <t>Sat Sep 05, 12:00 PM ET</t>
        </is>
      </c>
      <c r="D43" s="14" t="inlineStr">
        <is>
          <t>Ohio at Nebraska</t>
        </is>
      </c>
      <c r="E43" s="14" t="inlineStr">
        <is>
          <t>UNDER 47.5</t>
        </is>
      </c>
      <c r="F43" s="14" t="inlineStr">
        <is>
          <t>47.5</t>
        </is>
      </c>
      <c r="G43" s="14" t="inlineStr">
        <is>
          <t>49-21</t>
        </is>
      </c>
      <c r="H43" s="14" t="inlineStr">
        <is>
          <t>Loss</t>
        </is>
      </c>
    </row>
    <row r="44">
      <c r="A44" s="14" t="inlineStr">
        <is>
          <t>Early-season under (wks 1-4)</t>
        </is>
      </c>
      <c r="B44" s="14" t="n">
        <v>1</v>
      </c>
      <c r="C44" s="14" t="inlineStr">
        <is>
          <t>Sat Sep 05, 12:00 PM ET</t>
        </is>
      </c>
      <c r="D44" s="14" t="inlineStr">
        <is>
          <t>Coastal Carolina at West Virginia</t>
        </is>
      </c>
      <c r="E44" s="14" t="inlineStr">
        <is>
          <t>UNDER 57.5</t>
        </is>
      </c>
      <c r="F44" s="14" t="inlineStr">
        <is>
          <t>54.5</t>
        </is>
      </c>
      <c r="G44" s="14" t="inlineStr">
        <is>
          <t>31-24</t>
        </is>
      </c>
      <c r="H44" s="14" t="inlineStr">
        <is>
          <t>Win</t>
        </is>
      </c>
    </row>
    <row r="45">
      <c r="A45" s="14" t="inlineStr">
        <is>
          <t>Early-season under (wks 1-4)</t>
        </is>
      </c>
      <c r="B45" s="14" t="n">
        <v>1</v>
      </c>
      <c r="C45" s="14" t="inlineStr">
        <is>
          <t>Sat Sep 05, 12:00 PM ET</t>
        </is>
      </c>
      <c r="D45" s="14" t="inlineStr">
        <is>
          <t>Oregon State at Houston</t>
        </is>
      </c>
      <c r="E45" s="14" t="inlineStr">
        <is>
          <t>UNDER 51.5</t>
        </is>
      </c>
      <c r="F45" s="14" t="inlineStr">
        <is>
          <t>50.5</t>
        </is>
      </c>
      <c r="G45" s="14" t="inlineStr">
        <is>
          <t>33-20</t>
        </is>
      </c>
      <c r="H45" s="14" t="inlineStr">
        <is>
          <t>Loss</t>
        </is>
      </c>
    </row>
    <row r="46">
      <c r="A46" s="14" t="inlineStr">
        <is>
          <t>Early-season under (wks 1-4)</t>
        </is>
      </c>
      <c r="B46" s="14" t="n">
        <v>1</v>
      </c>
      <c r="C46" s="14" t="inlineStr">
        <is>
          <t>Sat Sep 05, 12:00 PM ET</t>
        </is>
      </c>
      <c r="D46" s="14" t="inlineStr">
        <is>
          <t>East Carolina at Alabama</t>
        </is>
      </c>
      <c r="E46" s="14" t="inlineStr">
        <is>
          <t>UNDER 53.5</t>
        </is>
      </c>
      <c r="F46" s="14" t="inlineStr">
        <is>
          <t>52.5</t>
        </is>
      </c>
      <c r="G46" s="14" t="inlineStr">
        <is>
          <t>48-10</t>
        </is>
      </c>
      <c r="H46" s="14" t="inlineStr">
        <is>
          <t>Loss</t>
        </is>
      </c>
    </row>
    <row r="47">
      <c r="A47" s="14" t="inlineStr">
        <is>
          <t>Early-season under (wks 1-4)</t>
        </is>
      </c>
      <c r="B47" s="14" t="n">
        <v>1</v>
      </c>
      <c r="C47" s="14" t="inlineStr">
        <is>
          <t>Sat Sep 05, 12:00 PM ET</t>
        </is>
      </c>
      <c r="D47" s="14" t="inlineStr">
        <is>
          <t>Liberty at James Madison</t>
        </is>
      </c>
      <c r="E47" s="14" t="inlineStr">
        <is>
          <t>UNDER 50.5</t>
        </is>
      </c>
      <c r="F47" s="14" t="inlineStr">
        <is>
          <t>50.5</t>
        </is>
      </c>
      <c r="G47" s="14" t="inlineStr">
        <is>
          <t>20-13</t>
        </is>
      </c>
      <c r="H47" s="14" t="inlineStr">
        <is>
          <t>Win</t>
        </is>
      </c>
    </row>
    <row r="48">
      <c r="A48" s="14" t="inlineStr">
        <is>
          <t>Early-season under (wks 1-4)</t>
        </is>
      </c>
      <c r="B48" s="14" t="n">
        <v>1</v>
      </c>
      <c r="C48" s="14" t="inlineStr">
        <is>
          <t>Sat Sep 05, 12:30 PM ET</t>
        </is>
      </c>
      <c r="D48" s="14" t="inlineStr">
        <is>
          <t>Ball State at Ohio State</t>
        </is>
      </c>
      <c r="E48" s="14" t="inlineStr">
        <is>
          <t>UNDER 56.5</t>
        </is>
      </c>
      <c r="F48" s="14" t="inlineStr">
        <is>
          <t>55.5</t>
        </is>
      </c>
      <c r="G48" s="14" t="inlineStr">
        <is>
          <t>56-3</t>
        </is>
      </c>
      <c r="H48" s="14" t="inlineStr">
        <is>
          <t>Loss</t>
        </is>
      </c>
    </row>
    <row r="49">
      <c r="A49" s="14" t="inlineStr">
        <is>
          <t>Early-season under (wks 1-4)</t>
        </is>
      </c>
      <c r="B49" s="14" t="n">
        <v>1</v>
      </c>
      <c r="C49" s="14" t="inlineStr">
        <is>
          <t>Sat Sep 05, 12:45 PM ET</t>
        </is>
      </c>
      <c r="D49" s="14" t="inlineStr">
        <is>
          <t>Kent State at South Carolina</t>
        </is>
      </c>
      <c r="E49" s="14" t="inlineStr">
        <is>
          <t>UNDER 52.5</t>
        </is>
      </c>
      <c r="F49" s="14" t="inlineStr">
        <is>
          <t>52.5</t>
        </is>
      </c>
      <c r="G49" s="14" t="inlineStr">
        <is>
          <t>57-0</t>
        </is>
      </c>
      <c r="H49" s="14" t="inlineStr">
        <is>
          <t>Loss</t>
        </is>
      </c>
    </row>
    <row r="50">
      <c r="A50" s="14" t="inlineStr">
        <is>
          <t>Early-season under (wks 1-4)</t>
        </is>
      </c>
      <c r="B50" s="14" t="n">
        <v>1</v>
      </c>
      <c r="C50" s="14" t="inlineStr">
        <is>
          <t>Sat Sep 05, 3:30 PM ET</t>
        </is>
      </c>
      <c r="D50" s="14" t="inlineStr">
        <is>
          <t>Baylor vs Auburn (N)</t>
        </is>
      </c>
      <c r="E50" s="14" t="inlineStr">
        <is>
          <t>UNDER 59.5</t>
        </is>
      </c>
      <c r="F50" s="14" t="inlineStr">
        <is>
          <t>58.5</t>
        </is>
      </c>
      <c r="G50" s="14" t="inlineStr">
        <is>
          <t>17-16</t>
        </is>
      </c>
      <c r="H50" s="14" t="inlineStr">
        <is>
          <t>Win</t>
        </is>
      </c>
    </row>
    <row r="51">
      <c r="A51" s="14" t="inlineStr">
        <is>
          <t>Early-season under (wks 1-4)</t>
        </is>
      </c>
      <c r="B51" s="14" t="n">
        <v>1</v>
      </c>
      <c r="C51" s="14" t="inlineStr">
        <is>
          <t>Sat Sep 05, 3:30 PM ET</t>
        </is>
      </c>
      <c r="D51" s="14" t="inlineStr">
        <is>
          <t>Marshall at Penn State</t>
        </is>
      </c>
      <c r="E51" s="14" t="inlineStr">
        <is>
          <t>UNDER 54.5</t>
        </is>
      </c>
      <c r="F51" s="14" t="inlineStr">
        <is>
          <t>53.5</t>
        </is>
      </c>
      <c r="G51" s="14" t="inlineStr">
        <is>
          <t>45-0</t>
        </is>
      </c>
      <c r="H51" s="14" t="inlineStr">
        <is>
          <t>Win</t>
        </is>
      </c>
    </row>
    <row r="52">
      <c r="A52" s="14" t="inlineStr">
        <is>
          <t>Early-season under (wks 1-4)</t>
        </is>
      </c>
      <c r="B52" s="14" t="n">
        <v>1</v>
      </c>
      <c r="C52" s="14" t="inlineStr">
        <is>
          <t>Sat Sep 05, 3:30 PM ET</t>
        </is>
      </c>
      <c r="D52" s="14" t="inlineStr">
        <is>
          <t>Boise State at Oregon</t>
        </is>
      </c>
      <c r="E52" s="14" t="inlineStr">
        <is>
          <t>UNDER 53.5</t>
        </is>
      </c>
      <c r="F52" s="14" t="inlineStr">
        <is>
          <t>53.5</t>
        </is>
      </c>
      <c r="G52" s="14" t="inlineStr">
        <is>
          <t>34-27</t>
        </is>
      </c>
      <c r="H52" s="14" t="inlineStr">
        <is>
          <t>Loss</t>
        </is>
      </c>
    </row>
    <row r="53">
      <c r="A53" s="14" t="inlineStr">
        <is>
          <t>Early-season under (wks 1-4)</t>
        </is>
      </c>
      <c r="B53" s="14" t="n">
        <v>1</v>
      </c>
      <c r="C53" s="14" t="inlineStr">
        <is>
          <t>Sat Sep 05, 3:30 PM ET</t>
        </is>
      </c>
      <c r="D53" s="14" t="inlineStr">
        <is>
          <t>Boston College at Cincinnati</t>
        </is>
      </c>
      <c r="E53" s="14" t="inlineStr">
        <is>
          <t>UNDER 54.5</t>
        </is>
      </c>
      <c r="F53" s="14" t="inlineStr">
        <is>
          <t>51.5</t>
        </is>
      </c>
      <c r="G53" s="14" t="inlineStr">
        <is>
          <t>34-15</t>
        </is>
      </c>
      <c r="H53" s="14" t="inlineStr">
        <is>
          <t>Win</t>
        </is>
      </c>
    </row>
    <row r="54">
      <c r="A54" s="14" t="inlineStr">
        <is>
          <t>Early-season under (wks 1-4)</t>
        </is>
      </c>
      <c r="B54" s="14" t="n">
        <v>1</v>
      </c>
      <c r="C54" s="14" t="inlineStr">
        <is>
          <t>Sat Sep 05, 3:30 PM ET</t>
        </is>
      </c>
      <c r="D54" s="14" t="inlineStr">
        <is>
          <t>Tulane at Duke</t>
        </is>
      </c>
      <c r="E54" s="14" t="inlineStr">
        <is>
          <t>UNDER 53.5</t>
        </is>
      </c>
      <c r="F54" s="14" t="inlineStr">
        <is>
          <t>51.5</t>
        </is>
      </c>
      <c r="G54" s="14" t="inlineStr">
        <is>
          <t>17-3</t>
        </is>
      </c>
      <c r="H54" s="14" t="inlineStr">
        <is>
          <t>Win</t>
        </is>
      </c>
    </row>
    <row r="55">
      <c r="A55" s="14" t="inlineStr">
        <is>
          <t>Early-season under (wks 1-4)</t>
        </is>
      </c>
      <c r="B55" s="14" t="n">
        <v>1</v>
      </c>
      <c r="C55" s="14" t="inlineStr">
        <is>
          <t>Sat Sep 05, 3:30 PM ET</t>
        </is>
      </c>
      <c r="D55" s="14" t="inlineStr">
        <is>
          <t>Texas State at Texas</t>
        </is>
      </c>
      <c r="E55" s="14" t="inlineStr">
        <is>
          <t>UNDER 59.5</t>
        </is>
      </c>
      <c r="F55" s="14" t="inlineStr">
        <is>
          <t>61.5</t>
        </is>
      </c>
      <c r="G55" s="14" t="inlineStr">
        <is>
          <t>59-7</t>
        </is>
      </c>
      <c r="H55" s="14" t="inlineStr">
        <is>
          <t>Loss</t>
        </is>
      </c>
    </row>
    <row r="56">
      <c r="A56" s="14" t="inlineStr">
        <is>
          <t>Early-season under (wks 1-4)</t>
        </is>
      </c>
      <c r="B56" s="14" t="n">
        <v>1</v>
      </c>
      <c r="C56" s="14" t="inlineStr">
        <is>
          <t>Sat Sep 05, 3:45 PM ET</t>
        </is>
      </c>
      <c r="D56" s="14" t="inlineStr">
        <is>
          <t>Oklahoma State at Tulsa</t>
        </is>
      </c>
      <c r="E56" s="14" t="inlineStr">
        <is>
          <t>UNDER 61.5</t>
        </is>
      </c>
      <c r="F56" s="14" t="inlineStr">
        <is>
          <t>57.5</t>
        </is>
      </c>
      <c r="G56" s="14" t="inlineStr">
        <is>
          <t>24-10</t>
        </is>
      </c>
      <c r="H56" s="14" t="inlineStr">
        <is>
          <t>Win</t>
        </is>
      </c>
    </row>
    <row r="57">
      <c r="A57" s="14" t="inlineStr">
        <is>
          <t>Early-season under (wks 1-4)</t>
        </is>
      </c>
      <c r="B57" s="14" t="n">
        <v>1</v>
      </c>
      <c r="C57" s="14" t="inlineStr">
        <is>
          <t>Sat Sep 05, 4:15 PM ET</t>
        </is>
      </c>
      <c r="D57" s="14" t="inlineStr">
        <is>
          <t>Northern Illinois at Iowa</t>
        </is>
      </c>
      <c r="E57" s="14" t="inlineStr">
        <is>
          <t>UNDER 43.5</t>
        </is>
      </c>
      <c r="F57" s="14" t="inlineStr">
        <is>
          <t>44.5</t>
        </is>
      </c>
      <c r="G57" s="14" t="inlineStr">
        <is>
          <t>40-0</t>
        </is>
      </c>
      <c r="H57" s="14" t="inlineStr">
        <is>
          <t>Win</t>
        </is>
      </c>
    </row>
    <row r="58">
      <c r="A58" s="14" t="inlineStr">
        <is>
          <t>Early-season under (wks 1-4)</t>
        </is>
      </c>
      <c r="B58" s="14" t="n">
        <v>1</v>
      </c>
      <c r="C58" s="14" t="inlineStr">
        <is>
          <t>Sat Sep 05, 6:00 PM ET</t>
        </is>
      </c>
      <c r="D58" s="14" t="inlineStr">
        <is>
          <t>Wyoming at Colorado State</t>
        </is>
      </c>
      <c r="E58" s="14" t="inlineStr">
        <is>
          <t>UNDER 47.5</t>
        </is>
      </c>
      <c r="F58" s="14" t="inlineStr">
        <is>
          <t>45.5</t>
        </is>
      </c>
      <c r="G58" s="14" t="inlineStr">
        <is>
          <t>35-13</t>
        </is>
      </c>
      <c r="H58" s="14" t="inlineStr">
        <is>
          <t>Loss</t>
        </is>
      </c>
    </row>
    <row r="59">
      <c r="A59" s="14" t="inlineStr">
        <is>
          <t>Early-season under (wks 1-4)</t>
        </is>
      </c>
      <c r="B59" s="14" t="n">
        <v>1</v>
      </c>
      <c r="C59" s="14" t="inlineStr">
        <is>
          <t>Sat Sep 05, 7:00 PM ET</t>
        </is>
      </c>
      <c r="D59" s="14" t="inlineStr">
        <is>
          <t>Florida International at South Florida</t>
        </is>
      </c>
      <c r="E59" s="14" t="inlineStr">
        <is>
          <t>UNDER 54.5</t>
        </is>
      </c>
      <c r="F59" s="14" t="inlineStr">
        <is>
          <t>53.5</t>
        </is>
      </c>
      <c r="G59" s="14" t="inlineStr">
        <is>
          <t>19-9</t>
        </is>
      </c>
      <c r="H59" s="14" t="inlineStr">
        <is>
          <t>Win</t>
        </is>
      </c>
    </row>
    <row r="60">
      <c r="A60" s="14" t="inlineStr">
        <is>
          <t>Early-season under (wks 1-4)</t>
        </is>
      </c>
      <c r="B60" s="14" t="n">
        <v>1</v>
      </c>
      <c r="C60" s="14" t="inlineStr">
        <is>
          <t>Sat Sep 05, 7:00 PM ET</t>
        </is>
      </c>
      <c r="D60" s="14" t="inlineStr">
        <is>
          <t>Missouri State at Texas A&amp;M</t>
        </is>
      </c>
      <c r="E60" s="14" t="inlineStr">
        <is>
          <t>UNDER 52.5</t>
        </is>
      </c>
      <c r="F60" s="14" t="inlineStr">
        <is>
          <t>53.5</t>
        </is>
      </c>
      <c r="G60" s="14" t="inlineStr">
        <is>
          <t>50-0</t>
        </is>
      </c>
      <c r="H60" s="14" t="inlineStr">
        <is>
          <t>Win</t>
        </is>
      </c>
    </row>
    <row r="61">
      <c r="A61" s="14" t="inlineStr">
        <is>
          <t>Early-season under (wks 1-4)</t>
        </is>
      </c>
      <c r="B61" s="14" t="n">
        <v>1</v>
      </c>
      <c r="C61" s="14" t="inlineStr">
        <is>
          <t>Sat Sep 05, 7:00 PM ET</t>
        </is>
      </c>
      <c r="D61" s="14" t="inlineStr">
        <is>
          <t>Arkansas State at Memphis</t>
        </is>
      </c>
      <c r="E61" s="14" t="inlineStr">
        <is>
          <t>UNDER 55.5</t>
        </is>
      </c>
      <c r="F61" s="14" t="inlineStr">
        <is>
          <t>52.5</t>
        </is>
      </c>
      <c r="G61" s="14" t="inlineStr">
        <is>
          <t>42-24</t>
        </is>
      </c>
      <c r="H61" s="14" t="inlineStr">
        <is>
          <t>Loss</t>
        </is>
      </c>
    </row>
    <row r="62">
      <c r="A62" s="14" t="inlineStr">
        <is>
          <t>Early-season under (wks 1-4)</t>
        </is>
      </c>
      <c r="B62" s="14" t="n">
        <v>1</v>
      </c>
      <c r="C62" s="14" t="inlineStr">
        <is>
          <t>Sat Sep 05, 7:00 PM ET</t>
        </is>
      </c>
      <c r="D62" s="14" t="inlineStr">
        <is>
          <t>Sam Houston at Troy</t>
        </is>
      </c>
      <c r="E62" s="14" t="inlineStr">
        <is>
          <t>UNDER 50.5</t>
        </is>
      </c>
      <c r="F62" s="14" t="inlineStr">
        <is>
          <t>52.5</t>
        </is>
      </c>
      <c r="G62" s="14" t="inlineStr">
        <is>
          <t>24-21</t>
        </is>
      </c>
      <c r="H62" s="14" t="inlineStr">
        <is>
          <t>Win</t>
        </is>
      </c>
    </row>
    <row r="63">
      <c r="A63" s="14" t="inlineStr">
        <is>
          <t>Early-season under (wks 1-4)</t>
        </is>
      </c>
      <c r="B63" s="14" t="n">
        <v>1</v>
      </c>
      <c r="C63" s="14" t="inlineStr">
        <is>
          <t>Sat Sep 05, 7:30 PM ET</t>
        </is>
      </c>
      <c r="D63" s="14" t="inlineStr">
        <is>
          <t>UL Monroe at Mississippi State</t>
        </is>
      </c>
      <c r="E63" s="14" t="inlineStr">
        <is>
          <t>UNDER 55.5</t>
        </is>
      </c>
      <c r="F63" s="14" t="inlineStr">
        <is>
          <t>54.5</t>
        </is>
      </c>
      <c r="G63" s="14" t="inlineStr">
        <is>
          <t>62-13</t>
        </is>
      </c>
      <c r="H63" s="14" t="inlineStr">
        <is>
          <t>Loss</t>
        </is>
      </c>
    </row>
    <row r="64">
      <c r="A64" s="14" t="inlineStr">
        <is>
          <t>Early-season under (wks 1-4)</t>
        </is>
      </c>
      <c r="B64" s="14" t="n">
        <v>1</v>
      </c>
      <c r="C64" s="14" t="inlineStr">
        <is>
          <t>Sat Sep 05, 7:30 PM ET</t>
        </is>
      </c>
      <c r="D64" s="14" t="inlineStr">
        <is>
          <t>Clemson at LSU</t>
        </is>
      </c>
      <c r="E64" s="14" t="inlineStr">
        <is>
          <t>UNDER 50.5</t>
        </is>
      </c>
      <c r="F64" s="14" t="inlineStr">
        <is>
          <t>48.5</t>
        </is>
      </c>
      <c r="G64" s="14" t="inlineStr">
        <is>
          <t>51-10</t>
        </is>
      </c>
      <c r="H64" s="14" t="inlineStr">
        <is>
          <t>Loss</t>
        </is>
      </c>
    </row>
    <row r="65">
      <c r="A65" s="14" t="inlineStr">
        <is>
          <t>Early-season under (wks 1-4)</t>
        </is>
      </c>
      <c r="B65" s="14" t="n">
        <v>1</v>
      </c>
      <c r="C65" s="14" t="inlineStr">
        <is>
          <t>Sat Sep 05, 7:30 PM ET</t>
        </is>
      </c>
      <c r="D65" s="14" t="inlineStr">
        <is>
          <t>Western Michigan at Michigan</t>
        </is>
      </c>
      <c r="E65" s="14" t="inlineStr">
        <is>
          <t>UNDER 47.5</t>
        </is>
      </c>
      <c r="F65" s="14" t="inlineStr">
        <is>
          <t>50.5</t>
        </is>
      </c>
      <c r="G65" s="14" t="inlineStr">
        <is>
          <t>13-12</t>
        </is>
      </c>
      <c r="H65" s="14" t="inlineStr">
        <is>
          <t>Win</t>
        </is>
      </c>
    </row>
    <row r="66">
      <c r="A66" s="14" t="inlineStr">
        <is>
          <t>Early-season under (wks 1-4)</t>
        </is>
      </c>
      <c r="B66" s="14" t="n">
        <v>1</v>
      </c>
      <c r="C66" s="14" t="inlineStr">
        <is>
          <t>Sat Sep 05, 7:45 PM ET</t>
        </is>
      </c>
      <c r="D66" s="14" t="inlineStr">
        <is>
          <t>Florida Atlantic at Florida</t>
        </is>
      </c>
      <c r="E66" s="14" t="inlineStr">
        <is>
          <t>UNDER 57.5</t>
        </is>
      </c>
      <c r="F66" s="14" t="inlineStr">
        <is>
          <t>59.5</t>
        </is>
      </c>
      <c r="G66" s="14" t="inlineStr">
        <is>
          <t>66-21</t>
        </is>
      </c>
      <c r="H66" s="14" t="inlineStr">
        <is>
          <t>Loss</t>
        </is>
      </c>
    </row>
    <row r="67">
      <c r="A67" s="14" t="inlineStr">
        <is>
          <t>Early-season under (wks 1-4)</t>
        </is>
      </c>
      <c r="B67" s="14" t="n">
        <v>1</v>
      </c>
      <c r="C67" s="14" t="inlineStr">
        <is>
          <t>Sat Sep 05, 10:00 PM ET</t>
        </is>
      </c>
      <c r="D67" s="14" t="inlineStr">
        <is>
          <t>UNLV at Hawai'i</t>
        </is>
      </c>
      <c r="E67" s="14" t="inlineStr">
        <is>
          <t>UNDER 58.5</t>
        </is>
      </c>
      <c r="F67" s="14" t="inlineStr">
        <is>
          <t>55.5</t>
        </is>
      </c>
      <c r="G67" s="14" t="inlineStr">
        <is>
          <t>6-21</t>
        </is>
      </c>
      <c r="H67" s="14" t="inlineStr">
        <is>
          <t>Win</t>
        </is>
      </c>
    </row>
    <row r="68">
      <c r="A68" s="14" t="inlineStr">
        <is>
          <t>Early-season under (wks 1-4)</t>
        </is>
      </c>
      <c r="B68" s="14" t="n">
        <v>1</v>
      </c>
      <c r="C68" s="14" t="inlineStr">
        <is>
          <t>Sat Sep 05, 10:30 PM ET</t>
        </is>
      </c>
      <c r="D68" s="14" t="inlineStr">
        <is>
          <t>UCLA at California</t>
        </is>
      </c>
      <c r="E68" s="14" t="inlineStr">
        <is>
          <t>UNDER 53.5</t>
        </is>
      </c>
      <c r="F68" s="14" t="inlineStr">
        <is>
          <t>53.5</t>
        </is>
      </c>
      <c r="G68" s="14" t="inlineStr">
        <is>
          <t>24-45</t>
        </is>
      </c>
      <c r="H68" s="14" t="inlineStr">
        <is>
          <t>Loss</t>
        </is>
      </c>
    </row>
    <row r="69">
      <c r="A69" s="14" t="inlineStr">
        <is>
          <t>Early-season under (wks 1-4)</t>
        </is>
      </c>
      <c r="B69" s="14" t="n">
        <v>1</v>
      </c>
      <c r="C69" s="14" t="inlineStr">
        <is>
          <t>Sat Sep 05, 10:30 PM ET</t>
        </is>
      </c>
      <c r="D69" s="14" t="inlineStr">
        <is>
          <t>Western Kentucky at Nevada</t>
        </is>
      </c>
      <c r="E69" s="14" t="inlineStr">
        <is>
          <t>UNDER 52.5</t>
        </is>
      </c>
      <c r="F69" s="14" t="inlineStr">
        <is>
          <t>51.5</t>
        </is>
      </c>
      <c r="G69" s="14" t="inlineStr">
        <is>
          <t>49-14</t>
        </is>
      </c>
      <c r="H69" s="14" t="inlineStr">
        <is>
          <t>Loss</t>
        </is>
      </c>
    </row>
    <row r="70">
      <c r="A70" s="14" t="inlineStr">
        <is>
          <t>Early-season under (wks 1-4)</t>
        </is>
      </c>
      <c r="B70" s="14" t="n">
        <v>1</v>
      </c>
      <c r="C70" s="14" t="inlineStr">
        <is>
          <t>Sun Sep 06, 4:00 PM ET</t>
        </is>
      </c>
      <c r="D70" s="14" t="inlineStr">
        <is>
          <t>Washington State at Washington</t>
        </is>
      </c>
      <c r="E70" s="14" t="inlineStr">
        <is>
          <t>UNDER 50.5</t>
        </is>
      </c>
      <c r="F70" s="14" t="inlineStr">
        <is>
          <t>51.5</t>
        </is>
      </c>
      <c r="G70" s="14" t="inlineStr">
        <is>
          <t>24-10</t>
        </is>
      </c>
      <c r="H70" s="14" t="inlineStr">
        <is>
          <t>Win</t>
        </is>
      </c>
    </row>
    <row r="71">
      <c r="A71" s="14" t="inlineStr">
        <is>
          <t>Early-season under (wks 1-4)</t>
        </is>
      </c>
      <c r="B71" s="14" t="n">
        <v>1</v>
      </c>
      <c r="C71" s="14" t="inlineStr">
        <is>
          <t>Sun Sep 06, 7:30 PM ET</t>
        </is>
      </c>
      <c r="D71" s="14" t="inlineStr">
        <is>
          <t>Louisville vs Ole Miss (N)</t>
        </is>
      </c>
      <c r="E71" s="14" t="inlineStr">
        <is>
          <t>UNDER 55.5</t>
        </is>
      </c>
      <c r="F71" s="14" t="inlineStr">
        <is>
          <t>54.5</t>
        </is>
      </c>
      <c r="G71" s="14" t="inlineStr">
        <is>
          <t>41-38</t>
        </is>
      </c>
      <c r="H71" s="14" t="inlineStr">
        <is>
          <t>Loss</t>
        </is>
      </c>
    </row>
    <row r="72">
      <c r="A72" s="14" t="inlineStr">
        <is>
          <t>Early-season under (wks 1-4)</t>
        </is>
      </c>
      <c r="B72" s="14" t="n">
        <v>1</v>
      </c>
      <c r="C72" s="14" t="inlineStr">
        <is>
          <t>Sun Sep 06, 7:30 PM ET</t>
        </is>
      </c>
      <c r="D72" s="14" t="inlineStr">
        <is>
          <t>Wisconsin vs Notre Dame (N)</t>
        </is>
      </c>
      <c r="E72" s="14" t="inlineStr">
        <is>
          <t>UNDER 47.5</t>
        </is>
      </c>
      <c r="F72" s="14" t="inlineStr">
        <is>
          <t>45.5</t>
        </is>
      </c>
      <c r="G72" s="14" t="inlineStr">
        <is>
          <t>41-13</t>
        </is>
      </c>
      <c r="H72" s="14" t="inlineStr">
        <is>
          <t>Loss</t>
        </is>
      </c>
    </row>
    <row r="73">
      <c r="A73" s="14" t="inlineStr">
        <is>
          <t>Early-season under (wks 1-4)</t>
        </is>
      </c>
      <c r="B73" s="14" t="n">
        <v>1</v>
      </c>
      <c r="C73" s="14" t="inlineStr">
        <is>
          <t>Mon Sep 07, 7:30 PM ET</t>
        </is>
      </c>
      <c r="D73" s="14" t="inlineStr">
        <is>
          <t>SMU at Florida State</t>
        </is>
      </c>
      <c r="E73" s="14" t="inlineStr">
        <is>
          <t>UNDER 52.5</t>
        </is>
      </c>
      <c r="F73" s="14" t="inlineStr">
        <is>
          <t>52.5</t>
        </is>
      </c>
      <c r="G73" s="14" t="inlineStr">
        <is>
          <t>24-27</t>
        </is>
      </c>
      <c r="H73" s="14" t="inlineStr">
        <is>
          <t>Win</t>
        </is>
      </c>
    </row>
    <row r="74">
      <c r="A74" s="14" t="inlineStr">
        <is>
          <t>Early-season under (wks 1-4)</t>
        </is>
      </c>
      <c r="B74" s="14" t="n">
        <v>1</v>
      </c>
      <c r="C74" s="14" t="inlineStr">
        <is>
          <t>Thu Sep 03, 6:00 PM ET</t>
        </is>
      </c>
      <c r="D74" s="14" t="inlineStr">
        <is>
          <t>Massachusetts at Rutgers</t>
        </is>
      </c>
      <c r="E74" s="14" t="inlineStr">
        <is>
          <t>UNDER 54.5</t>
        </is>
      </c>
      <c r="F74" s="14" t="inlineStr">
        <is>
          <t>55.5</t>
        </is>
      </c>
      <c r="G74" s="14" t="inlineStr">
        <is>
          <t>21-37</t>
        </is>
      </c>
      <c r="H74" s="14" t="inlineStr">
        <is>
          <t>Loss</t>
        </is>
      </c>
    </row>
    <row r="75">
      <c r="A75" s="14" t="inlineStr">
        <is>
          <t>Early-season under (wks 1-4)</t>
        </is>
      </c>
      <c r="B75" s="14" t="n">
        <v>1</v>
      </c>
      <c r="C75" s="14" t="inlineStr">
        <is>
          <t>Sat Sep 05, 10:00 PM ET</t>
        </is>
      </c>
      <c r="D75" s="14" t="inlineStr">
        <is>
          <t>Central Michigan at New Mexico</t>
        </is>
      </c>
      <c r="E75" s="14" t="inlineStr">
        <is>
          <t>UNDER 49</t>
        </is>
      </c>
      <c r="F75" s="14" t="inlineStr">
        <is>
          <t>47.5</t>
        </is>
      </c>
      <c r="G75" s="14" t="inlineStr">
        <is>
          <t>38-7</t>
        </is>
      </c>
      <c r="H75" s="14" t="inlineStr">
        <is>
          <t>Win</t>
        </is>
      </c>
    </row>
    <row r="76">
      <c r="A76" s="14" t="inlineStr">
        <is>
          <t>Early-season under (wks 1-4)</t>
        </is>
      </c>
      <c r="B76" s="14" t="n">
        <v>2</v>
      </c>
      <c r="C76" s="14" t="inlineStr">
        <is>
          <t>Sat Sep 12, 12:00 PM ET</t>
        </is>
      </c>
      <c r="D76" s="14" t="inlineStr">
        <is>
          <t>Oklahoma at Michigan</t>
        </is>
      </c>
      <c r="E76" s="14" t="inlineStr">
        <is>
          <t>UNDER 45.5</t>
        </is>
      </c>
      <c r="F76" s="14" t="inlineStr">
        <is>
          <t>43.5</t>
        </is>
      </c>
      <c r="G76" s="14" t="inlineStr">
        <is>
          <t>17-10</t>
        </is>
      </c>
      <c r="H76" s="14" t="inlineStr">
        <is>
          <t>Win</t>
        </is>
      </c>
    </row>
    <row r="77">
      <c r="A77" s="14" t="inlineStr">
        <is>
          <t>Early-season under (wks 1-4)</t>
        </is>
      </c>
      <c r="B77" s="14" t="n">
        <v>2</v>
      </c>
      <c r="C77" s="14" t="inlineStr">
        <is>
          <t>Sat Sep 12, 7:30 PM ET</t>
        </is>
      </c>
      <c r="D77" s="14" t="inlineStr">
        <is>
          <t>Ohio State at Texas</t>
        </is>
      </c>
      <c r="E77" s="14" t="inlineStr">
        <is>
          <t>UNDER 47.5</t>
        </is>
      </c>
      <c r="F77" s="14" t="inlineStr">
        <is>
          <t>50.5</t>
        </is>
      </c>
      <c r="G77" s="14" t="inlineStr">
        <is>
          <t>24-23</t>
        </is>
      </c>
      <c r="H77" s="14" t="inlineStr">
        <is>
          <t>Win</t>
        </is>
      </c>
    </row>
    <row r="78">
      <c r="A78" s="14" t="inlineStr">
        <is>
          <t>Early-season under (wks 1-4)</t>
        </is>
      </c>
      <c r="B78" s="14" t="n">
        <v>2</v>
      </c>
      <c r="C78" s="14" t="inlineStr">
        <is>
          <t>Fri Sep 11, 8:00 PM ET</t>
        </is>
      </c>
      <c r="D78" s="14" t="inlineStr">
        <is>
          <t>Missouri at Kansas</t>
        </is>
      </c>
      <c r="E78" s="14" t="inlineStr">
        <is>
          <t>UNDER 52.5</t>
        </is>
      </c>
      <c r="F78" s="14" t="inlineStr">
        <is>
          <t>51.5</t>
        </is>
      </c>
      <c r="G78" s="14" t="inlineStr">
        <is>
          <t>21-38</t>
        </is>
      </c>
      <c r="H78" s="14" t="inlineStr">
        <is>
          <t>Loss</t>
        </is>
      </c>
    </row>
    <row r="79">
      <c r="A79" s="14" t="inlineStr">
        <is>
          <t>Early-season under (wks 1-4)</t>
        </is>
      </c>
      <c r="B79" s="14" t="n">
        <v>2</v>
      </c>
      <c r="C79" s="14" t="inlineStr">
        <is>
          <t>Sat Sep 12, 12:00 PM ET</t>
        </is>
      </c>
      <c r="D79" s="14" t="inlineStr">
        <is>
          <t>Oregon at Oklahoma State</t>
        </is>
      </c>
      <c r="E79" s="14" t="inlineStr">
        <is>
          <t>UNDER 60.5</t>
        </is>
      </c>
      <c r="F79" s="14" t="inlineStr">
        <is>
          <t>55.5</t>
        </is>
      </c>
      <c r="G79" s="14" t="inlineStr">
        <is>
          <t>39-31</t>
        </is>
      </c>
      <c r="H79" s="14" t="inlineStr">
        <is>
          <t>Loss</t>
        </is>
      </c>
    </row>
    <row r="80">
      <c r="A80" s="14" t="inlineStr">
        <is>
          <t>Early-season under (wks 1-4)</t>
        </is>
      </c>
      <c r="B80" s="14" t="n">
        <v>2</v>
      </c>
      <c r="C80" s="14" t="inlineStr">
        <is>
          <t>Sat Sep 12, 12:00 PM ET</t>
        </is>
      </c>
      <c r="D80" s="14" t="inlineStr">
        <is>
          <t>Arizona State at Texas A&amp;M</t>
        </is>
      </c>
      <c r="E80" s="14" t="inlineStr">
        <is>
          <t>UNDER 51.5</t>
        </is>
      </c>
      <c r="F80" s="14" t="inlineStr">
        <is>
          <t>51.5</t>
        </is>
      </c>
      <c r="G80" s="14" t="inlineStr">
        <is>
          <t>48-20</t>
        </is>
      </c>
      <c r="H80" s="14" t="inlineStr">
        <is>
          <t>Loss</t>
        </is>
      </c>
    </row>
    <row r="81">
      <c r="A81" s="14" t="inlineStr">
        <is>
          <t>Early-season under (wks 1-4)</t>
        </is>
      </c>
      <c r="B81" s="14" t="n">
        <v>2</v>
      </c>
      <c r="C81" s="14" t="inlineStr">
        <is>
          <t>Sat Sep 12, 7:30 PM ET</t>
        </is>
      </c>
      <c r="D81" s="14" t="inlineStr">
        <is>
          <t>Iowa State at Iowa</t>
        </is>
      </c>
      <c r="E81" s="14" t="inlineStr">
        <is>
          <t>UNDER 41.5</t>
        </is>
      </c>
      <c r="F81" s="14" t="inlineStr">
        <is>
          <t>42.5</t>
        </is>
      </c>
      <c r="G81" s="14" t="inlineStr">
        <is>
          <t>16-13</t>
        </is>
      </c>
      <c r="H81" s="14" t="inlineStr">
        <is>
          <t>Win</t>
        </is>
      </c>
    </row>
    <row r="82">
      <c r="A82" s="14" t="inlineStr">
        <is>
          <t>Early-season under (wks 1-4)</t>
        </is>
      </c>
      <c r="B82" s="14" t="n">
        <v>2</v>
      </c>
      <c r="C82" s="14" t="inlineStr">
        <is>
          <t>Sat Sep 12, 10:15 PM ET</t>
        </is>
      </c>
      <c r="D82" s="14" t="inlineStr">
        <is>
          <t>Arkansas at Utah</t>
        </is>
      </c>
      <c r="E82" s="14" t="inlineStr">
        <is>
          <t>UNDER 54.5</t>
        </is>
      </c>
      <c r="F82" s="14" t="inlineStr">
        <is>
          <t>55.5</t>
        </is>
      </c>
      <c r="G82" s="14" t="inlineStr">
        <is>
          <t>43-10</t>
        </is>
      </c>
      <c r="H82" s="14" t="inlineStr">
        <is>
          <t>Win</t>
        </is>
      </c>
    </row>
    <row r="83">
      <c r="A83" s="14" t="inlineStr">
        <is>
          <t>Early-season under (wks 1-4)</t>
        </is>
      </c>
      <c r="B83" s="14" t="n">
        <v>2</v>
      </c>
      <c r="C83" s="14" t="inlineStr">
        <is>
          <t>Fri Sep 11, 7:30 PM ET</t>
        </is>
      </c>
      <c r="D83" s="14" t="inlineStr">
        <is>
          <t>Rutgers at Boston College</t>
        </is>
      </c>
      <c r="E83" s="14" t="inlineStr">
        <is>
          <t>UNDER 54.5</t>
        </is>
      </c>
      <c r="F83" s="14" t="inlineStr">
        <is>
          <t>53.5</t>
        </is>
      </c>
      <c r="G83" s="14" t="inlineStr">
        <is>
          <t>28-21</t>
        </is>
      </c>
      <c r="H83" s="14" t="inlineStr">
        <is>
          <t>Win</t>
        </is>
      </c>
    </row>
    <row r="84">
      <c r="A84" s="14" t="inlineStr">
        <is>
          <t>Early-season under (wks 1-4)</t>
        </is>
      </c>
      <c r="B84" s="14" t="n">
        <v>2</v>
      </c>
      <c r="C84" s="14" t="inlineStr">
        <is>
          <t>Sat Sep 12, 12:00 PM ET</t>
        </is>
      </c>
      <c r="D84" s="14" t="inlineStr">
        <is>
          <t>Old Dominion at Virginia Tech</t>
        </is>
      </c>
      <c r="E84" s="14" t="inlineStr">
        <is>
          <t>UNDER 50.5</t>
        </is>
      </c>
      <c r="F84" s="14" t="inlineStr">
        <is>
          <t>47.5</t>
        </is>
      </c>
      <c r="G84" s="14" t="inlineStr">
        <is>
          <t>44-21</t>
        </is>
      </c>
      <c r="H84" s="14" t="inlineStr">
        <is>
          <t>Loss</t>
        </is>
      </c>
    </row>
    <row r="85">
      <c r="A85" s="14" t="inlineStr">
        <is>
          <t>Early-season under (wks 1-4)</t>
        </is>
      </c>
      <c r="B85" s="14" t="n">
        <v>2</v>
      </c>
      <c r="C85" s="14" t="inlineStr">
        <is>
          <t>Sat Sep 12, 12:00 PM ET</t>
        </is>
      </c>
      <c r="D85" s="14" t="inlineStr">
        <is>
          <t>Penn State at Temple</t>
        </is>
      </c>
      <c r="E85" s="14" t="inlineStr">
        <is>
          <t>UNDER 49.5</t>
        </is>
      </c>
      <c r="F85" s="14" t="inlineStr">
        <is>
          <t>49.5</t>
        </is>
      </c>
      <c r="G85" s="14" t="inlineStr">
        <is>
          <t>9-27</t>
        </is>
      </c>
      <c r="H85" s="14" t="inlineStr">
        <is>
          <t>Win</t>
        </is>
      </c>
    </row>
    <row r="86">
      <c r="A86" s="14" t="inlineStr">
        <is>
          <t>Early-season under (wks 1-4)</t>
        </is>
      </c>
      <c r="B86" s="14" t="n">
        <v>2</v>
      </c>
      <c r="C86" s="14" t="inlineStr">
        <is>
          <t>Sat Sep 12, 12:00 PM ET</t>
        </is>
      </c>
      <c r="D86" s="14" t="inlineStr">
        <is>
          <t>Washington State at Kansas State</t>
        </is>
      </c>
      <c r="E86" s="14" t="inlineStr">
        <is>
          <t>UNDER 50.5</t>
        </is>
      </c>
      <c r="F86" s="14" t="inlineStr">
        <is>
          <t>48.5</t>
        </is>
      </c>
      <c r="G86" s="14" t="inlineStr">
        <is>
          <t>34-7</t>
        </is>
      </c>
      <c r="H86" s="14" t="inlineStr">
        <is>
          <t>Win</t>
        </is>
      </c>
    </row>
    <row r="87">
      <c r="A87" s="14" t="inlineStr">
        <is>
          <t>Early-season under (wks 1-4)</t>
        </is>
      </c>
      <c r="B87" s="14" t="n">
        <v>2</v>
      </c>
      <c r="C87" s="14" t="inlineStr">
        <is>
          <t>Sat Sep 12, 12:00 PM ET</t>
        </is>
      </c>
      <c r="D87" s="14" t="inlineStr">
        <is>
          <t>App State at East Carolina</t>
        </is>
      </c>
      <c r="E87" s="14" t="inlineStr">
        <is>
          <t>UNDER 56.5</t>
        </is>
      </c>
      <c r="F87" s="14" t="inlineStr">
        <is>
          <t>55.5</t>
        </is>
      </c>
      <c r="G87" s="14" t="inlineStr">
        <is>
          <t>24-27</t>
        </is>
      </c>
      <c r="H87" s="14" t="inlineStr">
        <is>
          <t>Win</t>
        </is>
      </c>
    </row>
    <row r="88">
      <c r="A88" s="14" t="inlineStr">
        <is>
          <t>Early-season under (wks 1-4)</t>
        </is>
      </c>
      <c r="B88" s="14" t="n">
        <v>2</v>
      </c>
      <c r="C88" s="14" t="inlineStr">
        <is>
          <t>Sat Sep 12, 12:00 PM ET</t>
        </is>
      </c>
      <c r="D88" s="14" t="inlineStr">
        <is>
          <t>South Florida at Army</t>
        </is>
      </c>
      <c r="E88" s="14" t="inlineStr">
        <is>
          <t>UNDER 48.5</t>
        </is>
      </c>
      <c r="F88" s="14" t="inlineStr">
        <is>
          <t>45.5</t>
        </is>
      </c>
      <c r="G88" s="14" t="inlineStr">
        <is>
          <t>24-28</t>
        </is>
      </c>
      <c r="H88" s="14" t="inlineStr">
        <is>
          <t>Loss</t>
        </is>
      </c>
    </row>
    <row r="89">
      <c r="A89" s="14" t="inlineStr">
        <is>
          <t>Early-season under (wks 1-4)</t>
        </is>
      </c>
      <c r="B89" s="14" t="n">
        <v>2</v>
      </c>
      <c r="C89" s="14" t="inlineStr">
        <is>
          <t>Sat Sep 12, 12:00 PM ET</t>
        </is>
      </c>
      <c r="D89" s="14" t="inlineStr">
        <is>
          <t>Wake Forest at Purdue</t>
        </is>
      </c>
      <c r="E89" s="14" t="inlineStr">
        <is>
          <t>UNDER 49.5</t>
        </is>
      </c>
      <c r="F89" s="14" t="inlineStr">
        <is>
          <t>51.5</t>
        </is>
      </c>
      <c r="G89" s="14" t="inlineStr">
        <is>
          <t>36-38</t>
        </is>
      </c>
      <c r="H89" s="14" t="inlineStr">
        <is>
          <t>Loss</t>
        </is>
      </c>
    </row>
    <row r="90">
      <c r="A90" s="14" t="inlineStr">
        <is>
          <t>Early-season under (wks 1-4)</t>
        </is>
      </c>
      <c r="B90" s="14" t="n">
        <v>2</v>
      </c>
      <c r="C90" s="14" t="inlineStr">
        <is>
          <t>Sat Sep 12, 12:45 PM ET</t>
        </is>
      </c>
      <c r="D90" s="14" t="inlineStr">
        <is>
          <t>Western Kentucky at Georgia</t>
        </is>
      </c>
      <c r="E90" s="14" t="inlineStr">
        <is>
          <t>UNDER 54.5</t>
        </is>
      </c>
      <c r="F90" s="14" t="inlineStr">
        <is>
          <t>55.5</t>
        </is>
      </c>
      <c r="G90" s="14" t="inlineStr">
        <is>
          <t>70-20</t>
        </is>
      </c>
      <c r="H90" s="14" t="inlineStr">
        <is>
          <t>Loss</t>
        </is>
      </c>
    </row>
    <row r="91">
      <c r="A91" s="14" t="inlineStr">
        <is>
          <t>Early-season under (wks 1-4)</t>
        </is>
      </c>
      <c r="B91" s="14" t="n">
        <v>2</v>
      </c>
      <c r="C91" s="14" t="inlineStr">
        <is>
          <t>Sat Sep 12, 3:30 PM ET</t>
        </is>
      </c>
      <c r="D91" s="14" t="inlineStr">
        <is>
          <t>UCF at Pittsburgh</t>
        </is>
      </c>
      <c r="E91" s="14" t="inlineStr">
        <is>
          <t>UNDER 57.5</t>
        </is>
      </c>
      <c r="F91" s="14" t="inlineStr">
        <is>
          <t>55.5</t>
        </is>
      </c>
      <c r="G91" s="14" t="inlineStr">
        <is>
          <t>12-7</t>
        </is>
      </c>
      <c r="H91" s="14" t="inlineStr">
        <is>
          <t>Win</t>
        </is>
      </c>
    </row>
    <row r="92">
      <c r="A92" s="14" t="inlineStr">
        <is>
          <t>Early-season under (wks 1-4)</t>
        </is>
      </c>
      <c r="B92" s="14" t="n">
        <v>2</v>
      </c>
      <c r="C92" s="14" t="inlineStr">
        <is>
          <t>Sat Sep 12, 3:30 PM ET</t>
        </is>
      </c>
      <c r="D92" s="14" t="inlineStr">
        <is>
          <t>UL Monroe at UAB</t>
        </is>
      </c>
      <c r="E92" s="14" t="inlineStr">
        <is>
          <t>UNDER 55.5</t>
        </is>
      </c>
      <c r="F92" s="14" t="inlineStr">
        <is>
          <t>53.5</t>
        </is>
      </c>
      <c r="G92" s="14" t="inlineStr">
        <is>
          <t>26-20</t>
        </is>
      </c>
      <c r="H92" s="14" t="inlineStr">
        <is>
          <t>Win</t>
        </is>
      </c>
    </row>
    <row r="93">
      <c r="A93" s="14" t="inlineStr">
        <is>
          <t>Early-season under (wks 1-4)</t>
        </is>
      </c>
      <c r="B93" s="14" t="n">
        <v>2</v>
      </c>
      <c r="C93" s="14" t="inlineStr">
        <is>
          <t>Sat Sep 12, 3:30 PM ET</t>
        </is>
      </c>
      <c r="D93" s="14" t="inlineStr">
        <is>
          <t>Alabama at Kentucky</t>
        </is>
      </c>
      <c r="E93" s="14" t="inlineStr">
        <is>
          <t>UNDER 49.5</t>
        </is>
      </c>
      <c r="F93" s="14" t="inlineStr">
        <is>
          <t>47.5</t>
        </is>
      </c>
      <c r="G93" s="14" t="inlineStr">
        <is>
          <t>17-45</t>
        </is>
      </c>
      <c r="H93" s="14" t="inlineStr">
        <is>
          <t>Loss</t>
        </is>
      </c>
    </row>
    <row r="94">
      <c r="A94" s="14" t="inlineStr">
        <is>
          <t>Early-season under (wks 1-4)</t>
        </is>
      </c>
      <c r="B94" s="14" t="n">
        <v>2</v>
      </c>
      <c r="C94" s="14" t="inlineStr">
        <is>
          <t>Sat Sep 12, 3:30 PM ET</t>
        </is>
      </c>
      <c r="D94" s="14" t="inlineStr">
        <is>
          <t>Eastern Michigan at Michigan State</t>
        </is>
      </c>
      <c r="E94" s="14" t="inlineStr">
        <is>
          <t>UNDER 50.5</t>
        </is>
      </c>
      <c r="F94" s="14" t="inlineStr">
        <is>
          <t>49.5</t>
        </is>
      </c>
      <c r="G94" s="14" t="inlineStr">
        <is>
          <t>35-7</t>
        </is>
      </c>
      <c r="H94" s="14" t="inlineStr">
        <is>
          <t>Win</t>
        </is>
      </c>
    </row>
    <row r="95">
      <c r="A95" s="14" t="inlineStr">
        <is>
          <t>Early-season under (wks 1-4)</t>
        </is>
      </c>
      <c r="B95" s="14" t="n">
        <v>2</v>
      </c>
      <c r="C95" s="14" t="inlineStr">
        <is>
          <t>Sat Sep 12, 3:30 PM ET</t>
        </is>
      </c>
      <c r="D95" s="14" t="inlineStr">
        <is>
          <t>UTSA at Texas State</t>
        </is>
      </c>
      <c r="E95" s="14" t="inlineStr">
        <is>
          <t>UNDER 64.5</t>
        </is>
      </c>
      <c r="F95" s="14" t="inlineStr">
        <is>
          <t>65.5</t>
        </is>
      </c>
      <c r="G95" s="14" t="inlineStr">
        <is>
          <t>26-31</t>
        </is>
      </c>
      <c r="H95" s="14" t="inlineStr">
        <is>
          <t>Win</t>
        </is>
      </c>
    </row>
    <row r="96">
      <c r="A96" s="14" t="inlineStr">
        <is>
          <t>Early-season under (wks 1-4)</t>
        </is>
      </c>
      <c r="B96" s="14" t="n">
        <v>2</v>
      </c>
      <c r="C96" s="14" t="inlineStr">
        <is>
          <t>Sat Sep 12, 3:30 PM ET</t>
        </is>
      </c>
      <c r="D96" s="14" t="inlineStr">
        <is>
          <t>Maryland at UConn</t>
        </is>
      </c>
      <c r="E96" s="14" t="inlineStr">
        <is>
          <t>UNDER 53.5</t>
        </is>
      </c>
      <c r="F96" s="14" t="inlineStr">
        <is>
          <t>52.5</t>
        </is>
      </c>
      <c r="G96" s="14" t="inlineStr">
        <is>
          <t>14-38</t>
        </is>
      </c>
      <c r="H96" s="14" t="inlineStr">
        <is>
          <t>Win</t>
        </is>
      </c>
    </row>
    <row r="97">
      <c r="A97" s="14" t="inlineStr">
        <is>
          <t>Early-season under (wks 1-4)</t>
        </is>
      </c>
      <c r="B97" s="14" t="n">
        <v>2</v>
      </c>
      <c r="C97" s="14" t="inlineStr">
        <is>
          <t>Sat Sep 12, 3:30 PM ET</t>
        </is>
      </c>
      <c r="D97" s="14" t="inlineStr">
        <is>
          <t>Arizona at BYU</t>
        </is>
      </c>
      <c r="E97" s="14" t="inlineStr">
        <is>
          <t>UNDER 50.5</t>
        </is>
      </c>
      <c r="F97" s="14" t="inlineStr">
        <is>
          <t>49.5</t>
        </is>
      </c>
      <c r="G97" s="14" t="inlineStr">
        <is>
          <t>28-17</t>
        </is>
      </c>
      <c r="H97" s="14" t="inlineStr">
        <is>
          <t>Win</t>
        </is>
      </c>
    </row>
    <row r="98">
      <c r="A98" s="14" t="inlineStr">
        <is>
          <t>Early-season under (wks 1-4)</t>
        </is>
      </c>
      <c r="B98" s="14" t="n">
        <v>2</v>
      </c>
      <c r="C98" s="14" t="inlineStr">
        <is>
          <t>Sat Sep 12, 3:30 PM ET</t>
        </is>
      </c>
      <c r="D98" s="14" t="inlineStr">
        <is>
          <t>Duke at Illinois</t>
        </is>
      </c>
      <c r="E98" s="14" t="inlineStr">
        <is>
          <t>UNDER 53.5</t>
        </is>
      </c>
      <c r="F98" s="14" t="inlineStr">
        <is>
          <t>51.5</t>
        </is>
      </c>
      <c r="G98" s="14" t="inlineStr">
        <is>
          <t>27-31</t>
        </is>
      </c>
      <c r="H98" s="14" t="inlineStr">
        <is>
          <t>Loss</t>
        </is>
      </c>
    </row>
    <row r="99">
      <c r="A99" s="14" t="inlineStr">
        <is>
          <t>Early-season under (wks 1-4)</t>
        </is>
      </c>
      <c r="B99" s="14" t="n">
        <v>2</v>
      </c>
      <c r="C99" s="14" t="inlineStr">
        <is>
          <t>Sat Sep 12, 3:30 PM ET</t>
        </is>
      </c>
      <c r="D99" s="14" t="inlineStr">
        <is>
          <t>Rice at Notre Dame</t>
        </is>
      </c>
      <c r="E99" s="14" t="inlineStr">
        <is>
          <t>UNDER 54.5</t>
        </is>
      </c>
      <c r="F99" s="14" t="inlineStr">
        <is>
          <t>54.5</t>
        </is>
      </c>
      <c r="G99" s="14" t="inlineStr">
        <is>
          <t>52-0</t>
        </is>
      </c>
      <c r="H99" s="14" t="inlineStr">
        <is>
          <t>Win</t>
        </is>
      </c>
    </row>
    <row r="100">
      <c r="A100" s="14" t="inlineStr">
        <is>
          <t>Early-season under (wks 1-4)</t>
        </is>
      </c>
      <c r="B100" s="14" t="n">
        <v>2</v>
      </c>
      <c r="C100" s="14" t="inlineStr">
        <is>
          <t>Sat Sep 12, 3:30 PM ET</t>
        </is>
      </c>
      <c r="D100" s="14" t="inlineStr">
        <is>
          <t>Utah State at Washington</t>
        </is>
      </c>
      <c r="E100" s="14" t="inlineStr">
        <is>
          <t>UNDER 55.5</t>
        </is>
      </c>
      <c r="F100" s="14" t="inlineStr">
        <is>
          <t>55.5</t>
        </is>
      </c>
      <c r="G100" s="14" t="inlineStr">
        <is>
          <t>16-14</t>
        </is>
      </c>
      <c r="H100" s="14" t="inlineStr">
        <is>
          <t>Win</t>
        </is>
      </c>
    </row>
    <row r="101">
      <c r="A101" s="14" t="inlineStr">
        <is>
          <t>Early-season under (wks 1-4)</t>
        </is>
      </c>
      <c r="B101" s="14" t="n">
        <v>2</v>
      </c>
      <c r="C101" s="14" t="inlineStr">
        <is>
          <t>Sat Sep 12, 3:30 PM ET</t>
        </is>
      </c>
      <c r="D101" s="14" t="inlineStr">
        <is>
          <t>Mississippi State at Minnesota</t>
        </is>
      </c>
      <c r="E101" s="14" t="inlineStr">
        <is>
          <t>UNDER 55.5</t>
        </is>
      </c>
      <c r="F101" s="14" t="inlineStr">
        <is>
          <t>53.5</t>
        </is>
      </c>
      <c r="G101" s="14" t="inlineStr">
        <is>
          <t>13-38</t>
        </is>
      </c>
      <c r="H101" s="14" t="inlineStr">
        <is>
          <t>Win</t>
        </is>
      </c>
    </row>
    <row r="102">
      <c r="A102" s="14" t="inlineStr">
        <is>
          <t>Early-season under (wks 1-4)</t>
        </is>
      </c>
      <c r="B102" s="14" t="n">
        <v>2</v>
      </c>
      <c r="C102" s="14" t="inlineStr">
        <is>
          <t>Sat Sep 12, 3:30 PM ET</t>
        </is>
      </c>
      <c r="D102" s="14" t="inlineStr">
        <is>
          <t>California at Syracuse</t>
        </is>
      </c>
      <c r="E102" s="14" t="inlineStr">
        <is>
          <t>UNDER 56.5</t>
        </is>
      </c>
      <c r="F102" s="14" t="inlineStr">
        <is>
          <t>56.5</t>
        </is>
      </c>
      <c r="G102" s="14" t="inlineStr">
        <is>
          <t>18-21</t>
        </is>
      </c>
      <c r="H102" s="14" t="inlineStr">
        <is>
          <t>Win</t>
        </is>
      </c>
    </row>
    <row r="103">
      <c r="A103" s="14" t="inlineStr">
        <is>
          <t>Early-season under (wks 1-4)</t>
        </is>
      </c>
      <c r="B103" s="14" t="n">
        <v>2</v>
      </c>
      <c r="C103" s="14" t="inlineStr">
        <is>
          <t>Sat Sep 12, 3:45 PM ET</t>
        </is>
      </c>
      <c r="D103" s="14" t="inlineStr">
        <is>
          <t>UNLV at North Texas</t>
        </is>
      </c>
      <c r="E103" s="14" t="inlineStr">
        <is>
          <t>UNDER 57.5</t>
        </is>
      </c>
      <c r="F103" s="14" t="inlineStr">
        <is>
          <t>58.5</t>
        </is>
      </c>
      <c r="G103" s="14" t="inlineStr">
        <is>
          <t>44-6</t>
        </is>
      </c>
      <c r="H103" s="14" t="inlineStr">
        <is>
          <t>Win</t>
        </is>
      </c>
    </row>
    <row r="104">
      <c r="A104" s="14" t="inlineStr">
        <is>
          <t>Early-season under (wks 1-4)</t>
        </is>
      </c>
      <c r="B104" s="14" t="n">
        <v>2</v>
      </c>
      <c r="C104" s="14" t="inlineStr">
        <is>
          <t>Sat Sep 12, 4:15 PM ET</t>
        </is>
      </c>
      <c r="D104" s="14" t="inlineStr">
        <is>
          <t>Delaware at Vanderbilt</t>
        </is>
      </c>
      <c r="E104" s="14" t="inlineStr">
        <is>
          <t>UNDER 53.5</t>
        </is>
      </c>
      <c r="F104" s="14" t="inlineStr">
        <is>
          <t>54.5</t>
        </is>
      </c>
      <c r="G104" s="14" t="inlineStr">
        <is>
          <t>35-26</t>
        </is>
      </c>
      <c r="H104" s="14" t="inlineStr">
        <is>
          <t>Loss</t>
        </is>
      </c>
    </row>
    <row r="105">
      <c r="A105" s="14" t="inlineStr">
        <is>
          <t>Early-season under (wks 1-4)</t>
        </is>
      </c>
      <c r="B105" s="14" t="n">
        <v>2</v>
      </c>
      <c r="C105" s="14" t="inlineStr">
        <is>
          <t>Sat Sep 12, 6:00 PM ET</t>
        </is>
      </c>
      <c r="D105" s="14" t="inlineStr">
        <is>
          <t>Memphis at Boise State</t>
        </is>
      </c>
      <c r="E105" s="14" t="inlineStr">
        <is>
          <t>UNDER 55.5</t>
        </is>
      </c>
      <c r="F105" s="14" t="inlineStr">
        <is>
          <t>54.5</t>
        </is>
      </c>
      <c r="G105" s="14" t="inlineStr">
        <is>
          <t>38-20</t>
        </is>
      </c>
      <c r="H105" s="14" t="inlineStr">
        <is>
          <t>Loss</t>
        </is>
      </c>
    </row>
    <row r="106">
      <c r="A106" s="14" t="inlineStr">
        <is>
          <t>Early-season under (wks 1-4)</t>
        </is>
      </c>
      <c r="B106" s="14" t="n">
        <v>2</v>
      </c>
      <c r="C106" s="14" t="inlineStr">
        <is>
          <t>Sat Sep 12, 6:00 PM ET</t>
        </is>
      </c>
      <c r="D106" s="14" t="inlineStr">
        <is>
          <t>Buffalo at Florida International</t>
        </is>
      </c>
      <c r="E106" s="14" t="inlineStr">
        <is>
          <t>UNDER 47.5</t>
        </is>
      </c>
      <c r="F106" s="14" t="inlineStr">
        <is>
          <t>47.5</t>
        </is>
      </c>
      <c r="G106" s="14" t="inlineStr">
        <is>
          <t>33-20</t>
        </is>
      </c>
      <c r="H106" s="14" t="inlineStr">
        <is>
          <t>Loss</t>
        </is>
      </c>
    </row>
    <row r="107">
      <c r="A107" s="14" t="inlineStr">
        <is>
          <t>Early-season under (wks 1-4)</t>
        </is>
      </c>
      <c r="B107" s="14" t="n">
        <v>2</v>
      </c>
      <c r="C107" s="14" t="inlineStr">
        <is>
          <t>Sat Sep 12, 6:00 PM ET</t>
        </is>
      </c>
      <c r="D107" s="14" t="inlineStr">
        <is>
          <t>Jacksonville State at Ohio</t>
        </is>
      </c>
      <c r="E107" s="14" t="inlineStr">
        <is>
          <t>UNDER 51.5</t>
        </is>
      </c>
      <c r="F107" s="14" t="inlineStr">
        <is>
          <t>48.5</t>
        </is>
      </c>
      <c r="G107" s="14" t="inlineStr">
        <is>
          <t>29-27</t>
        </is>
      </c>
      <c r="H107" s="14" t="inlineStr">
        <is>
          <t>Loss</t>
        </is>
      </c>
    </row>
    <row r="108">
      <c r="A108" s="14" t="inlineStr">
        <is>
          <t>Early-season under (wks 1-4)</t>
        </is>
      </c>
      <c r="B108" s="14" t="n">
        <v>2</v>
      </c>
      <c r="C108" s="14" t="inlineStr">
        <is>
          <t>Sat Sep 12, 7:00 PM ET</t>
        </is>
      </c>
      <c r="D108" s="14" t="inlineStr">
        <is>
          <t>South Alabama at Tulane</t>
        </is>
      </c>
      <c r="E108" s="14" t="inlineStr">
        <is>
          <t>UNDER 50.5</t>
        </is>
      </c>
      <c r="F108" s="14" t="inlineStr">
        <is>
          <t>48.5</t>
        </is>
      </c>
      <c r="G108" s="14" t="inlineStr">
        <is>
          <t>28-24</t>
        </is>
      </c>
      <c r="H108" s="14" t="inlineStr">
        <is>
          <t>Loss</t>
        </is>
      </c>
    </row>
    <row r="109">
      <c r="A109" s="14" t="inlineStr">
        <is>
          <t>Early-season under (wks 1-4)</t>
        </is>
      </c>
      <c r="B109" s="14" t="n">
        <v>2</v>
      </c>
      <c r="C109" s="14" t="inlineStr">
        <is>
          <t>Sat Sep 12, 7:00 PM ET</t>
        </is>
      </c>
      <c r="D109" s="14" t="inlineStr">
        <is>
          <t>Georgia State at Kennesaw State</t>
        </is>
      </c>
      <c r="E109" s="14" t="inlineStr">
        <is>
          <t>UNDER 52.5</t>
        </is>
      </c>
      <c r="F109" s="14" t="inlineStr">
        <is>
          <t>55.5</t>
        </is>
      </c>
      <c r="G109" s="14" t="inlineStr">
        <is>
          <t>17-31</t>
        </is>
      </c>
      <c r="H109" s="14" t="inlineStr">
        <is>
          <t>Win</t>
        </is>
      </c>
    </row>
    <row r="110">
      <c r="A110" s="14" t="inlineStr">
        <is>
          <t>Early-season under (wks 1-4)</t>
        </is>
      </c>
      <c r="B110" s="14" t="n">
        <v>2</v>
      </c>
      <c r="C110" s="14" t="inlineStr">
        <is>
          <t>Sat Sep 12, 7:00 PM ET</t>
        </is>
      </c>
      <c r="D110" s="14" t="inlineStr">
        <is>
          <t>Tennessee at Georgia Tech</t>
        </is>
      </c>
      <c r="E110" s="14" t="inlineStr">
        <is>
          <t>UNDER 55.5</t>
        </is>
      </c>
      <c r="F110" s="14" t="inlineStr">
        <is>
          <t>55.5</t>
        </is>
      </c>
      <c r="G110" s="14" t="inlineStr">
        <is>
          <t>24-45</t>
        </is>
      </c>
      <c r="H110" s="14" t="inlineStr">
        <is>
          <t>Loss</t>
        </is>
      </c>
    </row>
    <row r="111">
      <c r="A111" s="14" t="inlineStr">
        <is>
          <t>Early-season under (wks 1-4)</t>
        </is>
      </c>
      <c r="B111" s="14" t="n">
        <v>2</v>
      </c>
      <c r="C111" s="14" t="inlineStr">
        <is>
          <t>Sat Sep 12, 7:00 PM ET</t>
        </is>
      </c>
      <c r="D111" s="14" t="inlineStr">
        <is>
          <t>Bowling Green at Nebraska</t>
        </is>
      </c>
      <c r="E111" s="14" t="inlineStr">
        <is>
          <t>UNDER 51.5</t>
        </is>
      </c>
      <c r="F111" s="14" t="inlineStr">
        <is>
          <t>48.5</t>
        </is>
      </c>
      <c r="G111" s="14" t="inlineStr">
        <is>
          <t>56-7</t>
        </is>
      </c>
      <c r="H111" s="14" t="inlineStr">
        <is>
          <t>Loss</t>
        </is>
      </c>
    </row>
    <row r="112">
      <c r="A112" s="14" t="inlineStr">
        <is>
          <t>Early-season under (wks 1-4)</t>
        </is>
      </c>
      <c r="B112" s="14" t="n">
        <v>2</v>
      </c>
      <c r="C112" s="14" t="inlineStr">
        <is>
          <t>Sat Sep 12, 7:00 PM ET</t>
        </is>
      </c>
      <c r="D112" s="14" t="inlineStr">
        <is>
          <t>Tulsa at Sam Houston</t>
        </is>
      </c>
      <c r="E112" s="14" t="inlineStr">
        <is>
          <t>UNDER 51.5</t>
        </is>
      </c>
      <c r="F112" s="14" t="inlineStr">
        <is>
          <t>51.5</t>
        </is>
      </c>
      <c r="G112" s="14" t="inlineStr">
        <is>
          <t>17-23</t>
        </is>
      </c>
      <c r="H112" s="14" t="inlineStr">
        <is>
          <t>Win</t>
        </is>
      </c>
    </row>
    <row r="113">
      <c r="A113" s="14" t="inlineStr">
        <is>
          <t>Early-season under (wks 1-4)</t>
        </is>
      </c>
      <c r="B113" s="14" t="n">
        <v>2</v>
      </c>
      <c r="C113" s="14" t="inlineStr">
        <is>
          <t>Sat Sep 12, 7:00 PM ET</t>
        </is>
      </c>
      <c r="D113" s="14" t="inlineStr">
        <is>
          <t>Middle Tennessee at Marshall</t>
        </is>
      </c>
      <c r="E113" s="14" t="inlineStr">
        <is>
          <t>UNDER 57.5</t>
        </is>
      </c>
      <c r="F113" s="14" t="inlineStr">
        <is>
          <t>56.5</t>
        </is>
      </c>
      <c r="G113" s="14" t="inlineStr">
        <is>
          <t>28-26</t>
        </is>
      </c>
      <c r="H113" s="14" t="inlineStr">
        <is>
          <t>Win</t>
        </is>
      </c>
    </row>
    <row r="114">
      <c r="A114" s="14" t="inlineStr">
        <is>
          <t>Early-season under (wks 1-4)</t>
        </is>
      </c>
      <c r="B114" s="14" t="n">
        <v>2</v>
      </c>
      <c r="C114" s="14" t="inlineStr">
        <is>
          <t>Sat Sep 12, 7:15 PM ET</t>
        </is>
      </c>
      <c r="D114" s="14" t="inlineStr">
        <is>
          <t>San Diego State at UCLA</t>
        </is>
      </c>
      <c r="E114" s="14" t="inlineStr">
        <is>
          <t>UNDER 53.5</t>
        </is>
      </c>
      <c r="F114" s="14" t="inlineStr">
        <is>
          <t>53.5</t>
        </is>
      </c>
      <c r="G114" s="14" t="inlineStr">
        <is>
          <t>28-10</t>
        </is>
      </c>
      <c r="H114" s="14" t="inlineStr">
        <is>
          <t>Win</t>
        </is>
      </c>
    </row>
    <row r="115">
      <c r="A115" s="14" t="inlineStr">
        <is>
          <t>Early-season under (wks 1-4)</t>
        </is>
      </c>
      <c r="B115" s="14" t="n">
        <v>2</v>
      </c>
      <c r="C115" s="14" t="inlineStr">
        <is>
          <t>Sat Sep 12, 7:30 PM ET</t>
        </is>
      </c>
      <c r="D115" s="14" t="inlineStr">
        <is>
          <t>Navy at Florida Atlantic</t>
        </is>
      </c>
      <c r="E115" s="14" t="inlineStr">
        <is>
          <t>UNDER 59.5</t>
        </is>
      </c>
      <c r="F115" s="14" t="inlineStr">
        <is>
          <t>59.5</t>
        </is>
      </c>
      <c r="G115" s="14" t="inlineStr">
        <is>
          <t>38-30</t>
        </is>
      </c>
      <c r="H115" s="14" t="inlineStr">
        <is>
          <t>Loss</t>
        </is>
      </c>
    </row>
    <row r="116">
      <c r="A116" s="14" t="inlineStr">
        <is>
          <t>Early-season under (wks 1-4)</t>
        </is>
      </c>
      <c r="B116" s="14" t="n">
        <v>2</v>
      </c>
      <c r="C116" s="14" t="inlineStr">
        <is>
          <t>Sat Sep 12, 7:30 PM ET</t>
        </is>
      </c>
      <c r="D116" s="14" t="inlineStr">
        <is>
          <t>Georgia Southern at Clemson</t>
        </is>
      </c>
      <c r="E116" s="14" t="inlineStr">
        <is>
          <t>UNDER 55.5</t>
        </is>
      </c>
      <c r="F116" s="14" t="inlineStr">
        <is>
          <t>54.5</t>
        </is>
      </c>
      <c r="G116" s="14" t="inlineStr">
        <is>
          <t>22-7</t>
        </is>
      </c>
      <c r="H116" s="14" t="inlineStr">
        <is>
          <t>Win</t>
        </is>
      </c>
    </row>
    <row r="117">
      <c r="A117" s="14" t="inlineStr">
        <is>
          <t>Early-season under (wks 1-4)</t>
        </is>
      </c>
      <c r="B117" s="14" t="n">
        <v>2</v>
      </c>
      <c r="C117" s="14" t="inlineStr">
        <is>
          <t>Sat Sep 12, 7:30 PM ET</t>
        </is>
      </c>
      <c r="D117" s="14" t="inlineStr">
        <is>
          <t>Texas Tech at Oregon State</t>
        </is>
      </c>
      <c r="E117" s="14" t="inlineStr">
        <is>
          <t>UNDER 51.5</t>
        </is>
      </c>
      <c r="F117" s="14" t="inlineStr">
        <is>
          <t>52.5</t>
        </is>
      </c>
      <c r="G117" s="14" t="inlineStr">
        <is>
          <t>24-35</t>
        </is>
      </c>
      <c r="H117" s="14" t="inlineStr">
        <is>
          <t>Loss</t>
        </is>
      </c>
    </row>
    <row r="118">
      <c r="A118" s="14" t="inlineStr">
        <is>
          <t>Early-season under (wks 1-4)</t>
        </is>
      </c>
      <c r="B118" s="14" t="n">
        <v>2</v>
      </c>
      <c r="C118" s="14" t="inlineStr">
        <is>
          <t>Sat Sep 12, 7:30 PM ET</t>
        </is>
      </c>
      <c r="D118" s="14" t="inlineStr">
        <is>
          <t>Louisiana Tech at LSU</t>
        </is>
      </c>
      <c r="E118" s="14" t="inlineStr">
        <is>
          <t>UNDER 55.5</t>
        </is>
      </c>
      <c r="F118" s="14" t="inlineStr">
        <is>
          <t>54.5</t>
        </is>
      </c>
      <c r="G118" s="14" t="inlineStr">
        <is>
          <t>45-14</t>
        </is>
      </c>
      <c r="H118" s="14" t="inlineStr">
        <is>
          <t>Loss</t>
        </is>
      </c>
    </row>
    <row r="119">
      <c r="A119" s="14" t="inlineStr">
        <is>
          <t>Early-season under (wks 1-4)</t>
        </is>
      </c>
      <c r="B119" s="14" t="n">
        <v>2</v>
      </c>
      <c r="C119" s="14" t="inlineStr">
        <is>
          <t>Sat Sep 12, 7:45 PM ET</t>
        </is>
      </c>
      <c r="D119" s="14" t="inlineStr">
        <is>
          <t>Charlotte at Ole Miss</t>
        </is>
      </c>
      <c r="E119" s="14" t="inlineStr">
        <is>
          <t>UNDER 61.5</t>
        </is>
      </c>
      <c r="F119" s="14" t="inlineStr">
        <is>
          <t>59.5</t>
        </is>
      </c>
      <c r="G119" s="14" t="inlineStr">
        <is>
          <t>41-9</t>
        </is>
      </c>
      <c r="H119" s="14" t="inlineStr">
        <is>
          <t>Win</t>
        </is>
      </c>
    </row>
    <row r="120">
      <c r="A120" s="14" t="inlineStr">
        <is>
          <t>Early-season under (wks 1-4)</t>
        </is>
      </c>
      <c r="B120" s="14" t="n">
        <v>2</v>
      </c>
      <c r="C120" s="14" t="inlineStr">
        <is>
          <t>Sat Sep 12, 7:45 PM ET</t>
        </is>
      </c>
      <c r="D120" s="14" t="inlineStr">
        <is>
          <t>Southern Miss at Auburn</t>
        </is>
      </c>
      <c r="E120" s="14" t="inlineStr">
        <is>
          <t>UNDER 53.5</t>
        </is>
      </c>
      <c r="F120" s="14" t="inlineStr">
        <is>
          <t>56.5</t>
        </is>
      </c>
      <c r="G120" s="14" t="inlineStr">
        <is>
          <t>43-8</t>
        </is>
      </c>
      <c r="H120" s="14" t="inlineStr">
        <is>
          <t>Win</t>
        </is>
      </c>
    </row>
    <row r="121">
      <c r="A121" s="14" t="inlineStr">
        <is>
          <t>Early-season under (wks 1-4)</t>
        </is>
      </c>
      <c r="B121" s="14" t="n">
        <v>2</v>
      </c>
      <c r="C121" s="14" t="inlineStr">
        <is>
          <t>Sat Sep 12, 10:00 PM ET</t>
        </is>
      </c>
      <c r="D121" s="14" t="inlineStr">
        <is>
          <t>North Dakota State at Air Force</t>
        </is>
      </c>
      <c r="E121" s="14" t="inlineStr">
        <is>
          <t>UNDER 47.5</t>
        </is>
      </c>
      <c r="F121" s="14" t="inlineStr">
        <is>
          <t>48.5</t>
        </is>
      </c>
      <c r="G121" s="14" t="inlineStr">
        <is>
          <t>32-38</t>
        </is>
      </c>
      <c r="H121" s="14" t="inlineStr">
        <is>
          <t>Loss</t>
        </is>
      </c>
    </row>
    <row r="122">
      <c r="A122" s="14" t="inlineStr">
        <is>
          <t>Early-season under (wks 1-4)</t>
        </is>
      </c>
      <c r="B122" s="14" t="n">
        <v>2</v>
      </c>
      <c r="C122" s="14" t="inlineStr">
        <is>
          <t>Sat Sep 12, 10:30 PM ET</t>
        </is>
      </c>
      <c r="D122" s="14" t="inlineStr">
        <is>
          <t>Sacramento State at Fresno State</t>
        </is>
      </c>
      <c r="E122" s="14" t="inlineStr">
        <is>
          <t>UNDER 45.5</t>
        </is>
      </c>
      <c r="F122" s="14" t="inlineStr">
        <is>
          <t>43.5</t>
        </is>
      </c>
      <c r="G122" s="14" t="inlineStr">
        <is>
          <t>49-3</t>
        </is>
      </c>
      <c r="H122" s="14" t="inlineStr">
        <is>
          <t>Loss</t>
        </is>
      </c>
    </row>
    <row r="123">
      <c r="A123" s="14" t="inlineStr">
        <is>
          <t>Early-season under (wks 1-4)</t>
        </is>
      </c>
      <c r="B123" s="14" t="n">
        <v>2</v>
      </c>
      <c r="C123" s="14" t="inlineStr">
        <is>
          <t>Sat Sep 12, 11:00 PM ET</t>
        </is>
      </c>
      <c r="D123" s="14" t="inlineStr">
        <is>
          <t>Louisiana at USC</t>
        </is>
      </c>
      <c r="E123" s="14" t="inlineStr">
        <is>
          <t>UNDER 60.5</t>
        </is>
      </c>
      <c r="F123" s="14" t="inlineStr">
        <is>
          <t>58.5</t>
        </is>
      </c>
      <c r="G123" s="14" t="inlineStr">
        <is>
          <t>49-30</t>
        </is>
      </c>
      <c r="H123" s="14" t="inlineStr">
        <is>
          <t>Loss</t>
        </is>
      </c>
    </row>
    <row r="124">
      <c r="A124" s="14" t="inlineStr">
        <is>
          <t>Early-season under (wks 1-4)</t>
        </is>
      </c>
      <c r="B124" s="14" t="n">
        <v>2</v>
      </c>
      <c r="C124" s="14" t="inlineStr">
        <is>
          <t>Sat Sep 12, 11:59 PM ET</t>
        </is>
      </c>
      <c r="D124" s="14" t="inlineStr">
        <is>
          <t>New Mexico State at Hawai'i</t>
        </is>
      </c>
      <c r="E124" s="14" t="inlineStr">
        <is>
          <t>UNDER 50.5</t>
        </is>
      </c>
      <c r="F124" s="14" t="inlineStr">
        <is>
          <t>50.5</t>
        </is>
      </c>
      <c r="G124" s="14" t="inlineStr">
        <is>
          <t>29-19</t>
        </is>
      </c>
      <c r="H124" s="14" t="inlineStr">
        <is>
          <t>Win</t>
        </is>
      </c>
    </row>
    <row r="125">
      <c r="A125" s="14" t="inlineStr">
        <is>
          <t>Early-season under (wks 1-4)</t>
        </is>
      </c>
      <c r="B125" s="14" t="n">
        <v>3</v>
      </c>
      <c r="C125" s="14" t="inlineStr">
        <is>
          <t>Sat Sep 19, 3:30 PM ET</t>
        </is>
      </c>
      <c r="D125" s="14" t="inlineStr">
        <is>
          <t>Florida State at Alabama</t>
        </is>
      </c>
      <c r="E125" s="14" t="inlineStr">
        <is>
          <t>UNDER 52.5</t>
        </is>
      </c>
      <c r="F125" s="14" t="inlineStr">
        <is>
          <t>50.5</t>
        </is>
      </c>
      <c r="G125" s="14" t="inlineStr">
        <is>
          <t>50-36</t>
        </is>
      </c>
      <c r="H125" s="14" t="inlineStr">
        <is>
          <t>Loss</t>
        </is>
      </c>
    </row>
    <row r="126">
      <c r="A126" s="14" t="inlineStr">
        <is>
          <t>Early-season under (wks 1-4)</t>
        </is>
      </c>
      <c r="B126" s="14" t="n">
        <v>3</v>
      </c>
      <c r="C126" s="14" t="inlineStr">
        <is>
          <t>Sat Sep 19, 3:30 PM ET</t>
        </is>
      </c>
      <c r="D126" s="14" t="inlineStr">
        <is>
          <t>SMU at Louisville</t>
        </is>
      </c>
      <c r="E126" s="14" t="inlineStr">
        <is>
          <t>UNDER 56.5</t>
        </is>
      </c>
      <c r="F126" s="14" t="inlineStr">
        <is>
          <t>57.5</t>
        </is>
      </c>
      <c r="G126" s="14" t="inlineStr">
        <is>
          <t>41-31</t>
        </is>
      </c>
      <c r="H126" s="14" t="inlineStr">
        <is>
          <t>Loss</t>
        </is>
      </c>
    </row>
    <row r="127">
      <c r="A127" s="14" t="inlineStr">
        <is>
          <t>Early-season under (wks 1-4)</t>
        </is>
      </c>
      <c r="B127" s="14" t="n">
        <v>3</v>
      </c>
      <c r="C127" s="14" t="inlineStr">
        <is>
          <t>Sat Sep 19, 7:00 PM ET</t>
        </is>
      </c>
      <c r="D127" s="14" t="inlineStr">
        <is>
          <t>Florida at Auburn</t>
        </is>
      </c>
      <c r="E127" s="14" t="inlineStr">
        <is>
          <t>UNDER 53.5</t>
        </is>
      </c>
      <c r="F127" s="14" t="inlineStr">
        <is>
          <t>53.5</t>
        </is>
      </c>
      <c r="G127" s="14" t="inlineStr">
        <is>
          <t>39-44</t>
        </is>
      </c>
      <c r="H127" s="14" t="inlineStr">
        <is>
          <t>Loss</t>
        </is>
      </c>
    </row>
    <row r="128">
      <c r="A128" s="14" t="inlineStr">
        <is>
          <t>Early-season under (wks 1-4)</t>
        </is>
      </c>
      <c r="B128" s="14" t="n">
        <v>3</v>
      </c>
      <c r="C128" s="14" t="inlineStr">
        <is>
          <t>Sat Sep 19, 7:30 PM ET</t>
        </is>
      </c>
      <c r="D128" s="14" t="inlineStr">
        <is>
          <t>LSU at Ole Miss</t>
        </is>
      </c>
      <c r="E128" s="14" t="inlineStr">
        <is>
          <t>UNDER 57.5</t>
        </is>
      </c>
      <c r="F128" s="14" t="inlineStr">
        <is>
          <t>58.5</t>
        </is>
      </c>
      <c r="G128" s="14" t="inlineStr">
        <is>
          <t>32-24</t>
        </is>
      </c>
      <c r="H128" s="14" t="inlineStr">
        <is>
          <t>Win</t>
        </is>
      </c>
    </row>
    <row r="129">
      <c r="A129" s="14" t="inlineStr">
        <is>
          <t>Early-season under (wks 1-4)</t>
        </is>
      </c>
      <c r="B129" s="14" t="n">
        <v>3</v>
      </c>
      <c r="C129" s="14" t="inlineStr">
        <is>
          <t>Thu Sep 17, 7:30 PM ET</t>
        </is>
      </c>
      <c r="D129" s="14" t="inlineStr">
        <is>
          <t>Syracuse at Pittsburgh</t>
        </is>
      </c>
      <c r="E129" s="14" t="inlineStr">
        <is>
          <t>UNDER 53.5</t>
        </is>
      </c>
      <c r="F129" s="14" t="inlineStr">
        <is>
          <t>51.5</t>
        </is>
      </c>
      <c r="G129" s="14" t="inlineStr">
        <is>
          <t>27-13</t>
        </is>
      </c>
      <c r="H129" s="14" t="inlineStr">
        <is>
          <t>Win</t>
        </is>
      </c>
    </row>
    <row r="130">
      <c r="A130" s="14" t="inlineStr">
        <is>
          <t>Early-season under (wks 1-4)</t>
        </is>
      </c>
      <c r="B130" s="14" t="n">
        <v>3</v>
      </c>
      <c r="C130" s="14" t="inlineStr">
        <is>
          <t>Fri Sep 18, 7:30 PM ET</t>
        </is>
      </c>
      <c r="D130" s="14" t="inlineStr">
        <is>
          <t>Miami at Wake Forest</t>
        </is>
      </c>
      <c r="E130" s="14" t="inlineStr">
        <is>
          <t>UNDER 55.5</t>
        </is>
      </c>
      <c r="F130" s="14" t="inlineStr">
        <is>
          <t>55.5</t>
        </is>
      </c>
      <c r="G130" s="14" t="inlineStr">
        <is>
          <t>20-33</t>
        </is>
      </c>
      <c r="H130" s="14" t="inlineStr">
        <is>
          <t>Win</t>
        </is>
      </c>
    </row>
    <row r="131">
      <c r="A131" s="14" t="inlineStr">
        <is>
          <t>Early-season under (wks 1-4)</t>
        </is>
      </c>
      <c r="B131" s="14" t="n">
        <v>3</v>
      </c>
      <c r="C131" s="14" t="inlineStr">
        <is>
          <t>Sat Sep 19, 11:30 AM ET</t>
        </is>
      </c>
      <c r="D131" s="14" t="inlineStr">
        <is>
          <t>Coastal Carolina at Delaware</t>
        </is>
      </c>
      <c r="E131" s="14" t="inlineStr">
        <is>
          <t>UNDER 58.5</t>
        </is>
      </c>
      <c r="F131" s="14" t="inlineStr">
        <is>
          <t>56.5</t>
        </is>
      </c>
      <c r="G131" s="14" t="inlineStr">
        <is>
          <t>22-14</t>
        </is>
      </c>
      <c r="H131" s="14" t="inlineStr">
        <is>
          <t>Win</t>
        </is>
      </c>
    </row>
    <row r="132">
      <c r="A132" s="14" t="inlineStr">
        <is>
          <t>Early-season under (wks 1-4)</t>
        </is>
      </c>
      <c r="B132" s="14" t="n">
        <v>3</v>
      </c>
      <c r="C132" s="14" t="inlineStr">
        <is>
          <t>Sat Sep 19, 12:00 PM ET</t>
        </is>
      </c>
      <c r="D132" s="14" t="inlineStr">
        <is>
          <t>Arizona State vs Kansas (N)</t>
        </is>
      </c>
      <c r="E132" s="14" t="inlineStr">
        <is>
          <t>UNDER 55.5</t>
        </is>
      </c>
      <c r="F132" s="14" t="inlineStr">
        <is>
          <t>50.5</t>
        </is>
      </c>
      <c r="G132" s="14" t="inlineStr">
        <is>
          <t>17-24</t>
        </is>
      </c>
      <c r="H132" s="14" t="inlineStr">
        <is>
          <t>Win</t>
        </is>
      </c>
    </row>
    <row r="133">
      <c r="A133" s="14" t="inlineStr">
        <is>
          <t>Early-season under (wks 1-4)</t>
        </is>
      </c>
      <c r="B133" s="14" t="n">
        <v>3</v>
      </c>
      <c r="C133" s="14" t="inlineStr">
        <is>
          <t>Sat Sep 19, 12:00 PM ET</t>
        </is>
      </c>
      <c r="D133" s="14" t="inlineStr">
        <is>
          <t>Kent State at Ohio State</t>
        </is>
      </c>
      <c r="E133" s="14" t="inlineStr">
        <is>
          <t>UNDER 57.5</t>
        </is>
      </c>
      <c r="F133" s="14" t="inlineStr">
        <is>
          <t>58.5</t>
        </is>
      </c>
      <c r="G133" s="14" t="inlineStr">
        <is>
          <t>59-3</t>
        </is>
      </c>
      <c r="H133" s="14" t="inlineStr">
        <is>
          <t>Loss</t>
        </is>
      </c>
    </row>
    <row r="134">
      <c r="A134" s="14" t="inlineStr">
        <is>
          <t>Early-season under (wks 1-4)</t>
        </is>
      </c>
      <c r="B134" s="14" t="n">
        <v>3</v>
      </c>
      <c r="C134" s="14" t="inlineStr">
        <is>
          <t>Sat Sep 19, 12:00 PM ET</t>
        </is>
      </c>
      <c r="D134" s="14" t="inlineStr">
        <is>
          <t>Buffalo at Penn State</t>
        </is>
      </c>
      <c r="E134" s="14" t="inlineStr">
        <is>
          <t>UNDER 48.5</t>
        </is>
      </c>
      <c r="F134" s="14" t="inlineStr">
        <is>
          <t>48.5</t>
        </is>
      </c>
      <c r="G134" s="14" t="inlineStr">
        <is>
          <t>55-13</t>
        </is>
      </c>
      <c r="H134" s="14" t="inlineStr">
        <is>
          <t>Loss</t>
        </is>
      </c>
    </row>
    <row r="135">
      <c r="A135" s="14" t="inlineStr">
        <is>
          <t>Early-season under (wks 1-4)</t>
        </is>
      </c>
      <c r="B135" s="14" t="n">
        <v>3</v>
      </c>
      <c r="C135" s="14" t="inlineStr">
        <is>
          <t>Sat Sep 19, 12:00 PM ET</t>
        </is>
      </c>
      <c r="D135" s="14" t="inlineStr">
        <is>
          <t>Georgia at Arkansas</t>
        </is>
      </c>
      <c r="E135" s="14" t="inlineStr">
        <is>
          <t>UNDER 53.5</t>
        </is>
      </c>
      <c r="F135" s="14" t="inlineStr">
        <is>
          <t>54.5</t>
        </is>
      </c>
      <c r="G135" s="14" t="inlineStr">
        <is>
          <t>17-45</t>
        </is>
      </c>
      <c r="H135" s="14" t="inlineStr">
        <is>
          <t>Loss</t>
        </is>
      </c>
    </row>
    <row r="136">
      <c r="A136" s="14" t="inlineStr">
        <is>
          <t>Early-season under (wks 1-4)</t>
        </is>
      </c>
      <c r="B136" s="14" t="n">
        <v>3</v>
      </c>
      <c r="C136" s="14" t="inlineStr">
        <is>
          <t>Sat Sep 19, 12:00 PM ET</t>
        </is>
      </c>
      <c r="D136" s="14" t="inlineStr">
        <is>
          <t>North Carolina at Clemson</t>
        </is>
      </c>
      <c r="E136" s="14" t="inlineStr">
        <is>
          <t>UNDER 44.5</t>
        </is>
      </c>
      <c r="F136" s="14" t="inlineStr">
        <is>
          <t>44.5</t>
        </is>
      </c>
      <c r="G136" s="14" t="inlineStr">
        <is>
          <t>28-20</t>
        </is>
      </c>
      <c r="H136" s="14" t="inlineStr">
        <is>
          <t>Loss</t>
        </is>
      </c>
    </row>
    <row r="137">
      <c r="A137" s="14" t="inlineStr">
        <is>
          <t>Early-season under (wks 1-4)</t>
        </is>
      </c>
      <c r="B137" s="14" t="n">
        <v>3</v>
      </c>
      <c r="C137" s="14" t="inlineStr">
        <is>
          <t>Sat Sep 19, 12:00 PM ET</t>
        </is>
      </c>
      <c r="D137" s="14" t="inlineStr">
        <is>
          <t>North Texas at Texas State</t>
        </is>
      </c>
      <c r="E137" s="14" t="inlineStr">
        <is>
          <t>UNDER 63.5</t>
        </is>
      </c>
      <c r="F137" s="14" t="inlineStr">
        <is>
          <t>62.5</t>
        </is>
      </c>
      <c r="G137" s="14" t="inlineStr">
        <is>
          <t>49-35</t>
        </is>
      </c>
      <c r="H137" s="14" t="inlineStr">
        <is>
          <t>Loss</t>
        </is>
      </c>
    </row>
    <row r="138">
      <c r="A138" s="14" t="inlineStr">
        <is>
          <t>Early-season under (wks 1-4)</t>
        </is>
      </c>
      <c r="B138" s="14" t="n">
        <v>3</v>
      </c>
      <c r="C138" s="14" t="inlineStr">
        <is>
          <t>Sat Sep 19, 12:00 PM ET</t>
        </is>
      </c>
      <c r="D138" s="14" t="inlineStr">
        <is>
          <t>Akron at Minnesota</t>
        </is>
      </c>
      <c r="E138" s="14" t="inlineStr">
        <is>
          <t>UNDER 48.5</t>
        </is>
      </c>
      <c r="F138" s="14" t="inlineStr">
        <is>
          <t>48.5</t>
        </is>
      </c>
      <c r="G138" s="14" t="inlineStr">
        <is>
          <t>41-7</t>
        </is>
      </c>
      <c r="H138" s="14" t="inlineStr">
        <is>
          <t>Win</t>
        </is>
      </c>
    </row>
    <row r="139">
      <c r="A139" s="14" t="inlineStr">
        <is>
          <t>Early-season under (wks 1-4)</t>
        </is>
      </c>
      <c r="B139" s="14" t="n">
        <v>3</v>
      </c>
      <c r="C139" s="14" t="inlineStr">
        <is>
          <t>Sat Sep 19, 12:00 PM ET</t>
        </is>
      </c>
      <c r="D139" s="14" t="inlineStr">
        <is>
          <t>Bowling Green at Iowa State</t>
        </is>
      </c>
      <c r="E139" s="14" t="inlineStr">
        <is>
          <t>UNDER 45.5</t>
        </is>
      </c>
      <c r="F139" s="14" t="inlineStr">
        <is>
          <t>43.5</t>
        </is>
      </c>
      <c r="G139" s="14" t="inlineStr">
        <is>
          <t>55-7</t>
        </is>
      </c>
      <c r="H139" s="14" t="inlineStr">
        <is>
          <t>Loss</t>
        </is>
      </c>
    </row>
    <row r="140">
      <c r="A140" s="14" t="inlineStr">
        <is>
          <t>Early-season under (wks 1-4)</t>
        </is>
      </c>
      <c r="B140" s="14" t="n">
        <v>3</v>
      </c>
      <c r="C140" s="14" t="inlineStr">
        <is>
          <t>Sat Sep 19, 12:00 PM ET</t>
        </is>
      </c>
      <c r="D140" s="14" t="inlineStr">
        <is>
          <t>Tulane at Kansas State</t>
        </is>
      </c>
      <c r="E140" s="14" t="inlineStr">
        <is>
          <t>UNDER 49.5</t>
        </is>
      </c>
      <c r="F140" s="14" t="inlineStr">
        <is>
          <t>49.5</t>
        </is>
      </c>
      <c r="G140" s="14" t="inlineStr">
        <is>
          <t>31-20</t>
        </is>
      </c>
      <c r="H140" s="14" t="inlineStr">
        <is>
          <t>Loss</t>
        </is>
      </c>
    </row>
    <row r="141">
      <c r="A141" s="14" t="inlineStr">
        <is>
          <t>Early-season under (wks 1-4)</t>
        </is>
      </c>
      <c r="B141" s="14" t="n">
        <v>3</v>
      </c>
      <c r="C141" s="14" t="inlineStr">
        <is>
          <t>Sat Sep 19, 12:30 PM ET</t>
        </is>
      </c>
      <c r="D141" s="14" t="inlineStr">
        <is>
          <t>Eastern Michigan at Wisconsin</t>
        </is>
      </c>
      <c r="E141" s="14" t="inlineStr">
        <is>
          <t>UNDER 45.5</t>
        </is>
      </c>
      <c r="F141" s="14" t="inlineStr">
        <is>
          <t>43.5</t>
        </is>
      </c>
      <c r="G141" s="14" t="inlineStr">
        <is>
          <t>54-10</t>
        </is>
      </c>
      <c r="H141" s="14" t="inlineStr">
        <is>
          <t>Loss</t>
        </is>
      </c>
    </row>
    <row r="142">
      <c r="A142" s="14" t="inlineStr">
        <is>
          <t>Early-season under (wks 1-4)</t>
        </is>
      </c>
      <c r="B142" s="14" t="n">
        <v>3</v>
      </c>
      <c r="C142" s="14" t="inlineStr">
        <is>
          <t>Sat Sep 19, 12:45 PM ET</t>
        </is>
      </c>
      <c r="D142" s="14" t="inlineStr">
        <is>
          <t>NC State at Vanderbilt</t>
        </is>
      </c>
      <c r="E142" s="14" t="inlineStr">
        <is>
          <t>UNDER 54.5</t>
        </is>
      </c>
      <c r="F142" s="14" t="inlineStr">
        <is>
          <t>50.5</t>
        </is>
      </c>
      <c r="G142" s="14" t="inlineStr">
        <is>
          <t>35-31</t>
        </is>
      </c>
      <c r="H142" s="14" t="inlineStr">
        <is>
          <t>Loss</t>
        </is>
      </c>
    </row>
    <row r="143">
      <c r="A143" s="14" t="inlineStr">
        <is>
          <t>Early-season under (wks 1-4)</t>
        </is>
      </c>
      <c r="B143" s="14" t="n">
        <v>3</v>
      </c>
      <c r="C143" s="14" t="inlineStr">
        <is>
          <t>Sat Sep 19, 1:00 PM ET</t>
        </is>
      </c>
      <c r="D143" s="14" t="inlineStr">
        <is>
          <t>Wyoming at Central Michigan</t>
        </is>
      </c>
      <c r="E143" s="14" t="inlineStr">
        <is>
          <t>UNDER 39.5</t>
        </is>
      </c>
      <c r="F143" s="14" t="inlineStr">
        <is>
          <t>39.5</t>
        </is>
      </c>
      <c r="G143" s="14" t="inlineStr">
        <is>
          <t>24-10</t>
        </is>
      </c>
      <c r="H143" s="14" t="inlineStr">
        <is>
          <t>Win</t>
        </is>
      </c>
    </row>
    <row r="144">
      <c r="A144" s="14" t="inlineStr">
        <is>
          <t>Early-season under (wks 1-4)</t>
        </is>
      </c>
      <c r="B144" s="14" t="n">
        <v>3</v>
      </c>
      <c r="C144" s="14" t="inlineStr">
        <is>
          <t>Sat Sep 19, 3:00 PM ET</t>
        </is>
      </c>
      <c r="D144" s="14" t="inlineStr">
        <is>
          <t>Temple at Toledo</t>
        </is>
      </c>
      <c r="E144" s="14" t="inlineStr">
        <is>
          <t>UNDER 52.5</t>
        </is>
      </c>
      <c r="F144" s="14" t="inlineStr">
        <is>
          <t>48.5</t>
        </is>
      </c>
      <c r="G144" s="14" t="inlineStr">
        <is>
          <t>49-48</t>
        </is>
      </c>
      <c r="H144" s="14" t="inlineStr">
        <is>
          <t>Loss</t>
        </is>
      </c>
    </row>
    <row r="145">
      <c r="A145" s="14" t="inlineStr">
        <is>
          <t>Early-season under (wks 1-4)</t>
        </is>
      </c>
      <c r="B145" s="14" t="n">
        <v>3</v>
      </c>
      <c r="C145" s="14" t="inlineStr">
        <is>
          <t>Sat Sep 19, 3:30 PM ET</t>
        </is>
      </c>
      <c r="D145" s="14" t="inlineStr">
        <is>
          <t>USC at Rutgers</t>
        </is>
      </c>
      <c r="E145" s="14" t="inlineStr">
        <is>
          <t>UNDER 57.5</t>
        </is>
      </c>
      <c r="F145" s="14" t="inlineStr">
        <is>
          <t>59.5</t>
        </is>
      </c>
      <c r="G145" s="14" t="inlineStr">
        <is>
          <t>35-42</t>
        </is>
      </c>
      <c r="H145" s="14" t="inlineStr">
        <is>
          <t>Loss</t>
        </is>
      </c>
    </row>
    <row r="146">
      <c r="A146" s="14" t="inlineStr">
        <is>
          <t>Early-season under (wks 1-4)</t>
        </is>
      </c>
      <c r="B146" s="14" t="n">
        <v>3</v>
      </c>
      <c r="C146" s="14" t="inlineStr">
        <is>
          <t>Sat Sep 19, 3:30 PM ET</t>
        </is>
      </c>
      <c r="D146" s="14" t="inlineStr">
        <is>
          <t>Miami (OH) at Cincinnati</t>
        </is>
      </c>
      <c r="E146" s="14" t="inlineStr">
        <is>
          <t>UNDER 49.5</t>
        </is>
      </c>
      <c r="F146" s="14" t="inlineStr">
        <is>
          <t>50.5</t>
        </is>
      </c>
      <c r="G146" s="14" t="inlineStr">
        <is>
          <t>35-31</t>
        </is>
      </c>
      <c r="H146" s="14" t="inlineStr">
        <is>
          <t>Loss</t>
        </is>
      </c>
    </row>
    <row r="147">
      <c r="A147" s="14" t="inlineStr">
        <is>
          <t>Early-season under (wks 1-4)</t>
        </is>
      </c>
      <c r="B147" s="14" t="n">
        <v>3</v>
      </c>
      <c r="C147" s="14" t="inlineStr">
        <is>
          <t>Sat Sep 19, 3:30 PM ET</t>
        </is>
      </c>
      <c r="D147" s="14" t="inlineStr">
        <is>
          <t>UTEP at Michigan</t>
        </is>
      </c>
      <c r="E147" s="14" t="inlineStr">
        <is>
          <t>UNDER 49.5</t>
        </is>
      </c>
      <c r="F147" s="14" t="inlineStr">
        <is>
          <t>48.5</t>
        </is>
      </c>
      <c r="G147" s="14" t="inlineStr">
        <is>
          <t>52-17</t>
        </is>
      </c>
      <c r="H147" s="14" t="inlineStr">
        <is>
          <t>Loss</t>
        </is>
      </c>
    </row>
    <row r="148">
      <c r="A148" s="14" t="inlineStr">
        <is>
          <t>Early-season under (wks 1-4)</t>
        </is>
      </c>
      <c r="B148" s="14" t="n">
        <v>3</v>
      </c>
      <c r="C148" s="14" t="inlineStr">
        <is>
          <t>Sat Sep 19, 3:30 PM ET</t>
        </is>
      </c>
      <c r="D148" s="14" t="inlineStr">
        <is>
          <t>Kentucky at Texas A&amp;M</t>
        </is>
      </c>
      <c r="E148" s="14" t="inlineStr">
        <is>
          <t>UNDER 48.5</t>
        </is>
      </c>
      <c r="F148" s="14" t="inlineStr">
        <is>
          <t>48.5</t>
        </is>
      </c>
      <c r="G148" s="14" t="inlineStr">
        <is>
          <t>21-31</t>
        </is>
      </c>
      <c r="H148" s="14" t="inlineStr">
        <is>
          <t>Loss</t>
        </is>
      </c>
    </row>
    <row r="149">
      <c r="A149" s="14" t="inlineStr">
        <is>
          <t>Early-season under (wks 1-4)</t>
        </is>
      </c>
      <c r="B149" s="14" t="n">
        <v>3</v>
      </c>
      <c r="C149" s="14" t="inlineStr">
        <is>
          <t>Sat Sep 19, 3:30 PM ET</t>
        </is>
      </c>
      <c r="D149" s="14" t="inlineStr">
        <is>
          <t>Utah State at Utah</t>
        </is>
      </c>
      <c r="E149" s="14" t="inlineStr">
        <is>
          <t>UNDER 57.5</t>
        </is>
      </c>
      <c r="F149" s="14" t="inlineStr">
        <is>
          <t>55.5</t>
        </is>
      </c>
      <c r="G149" s="14" t="inlineStr">
        <is>
          <t>33-0</t>
        </is>
      </c>
      <c r="H149" s="14" t="inlineStr">
        <is>
          <t>Win</t>
        </is>
      </c>
    </row>
    <row r="150">
      <c r="A150" s="14" t="inlineStr">
        <is>
          <t>Early-season under (wks 1-4)</t>
        </is>
      </c>
      <c r="B150" s="14" t="n">
        <v>3</v>
      </c>
      <c r="C150" s="14" t="inlineStr">
        <is>
          <t>Sat Sep 19, 4:00 PM ET</t>
        </is>
      </c>
      <c r="D150" s="14" t="inlineStr">
        <is>
          <t>Stanford at Duke</t>
        </is>
      </c>
      <c r="E150" s="14" t="inlineStr">
        <is>
          <t>UNDER 50.5</t>
        </is>
      </c>
      <c r="F150" s="14" t="inlineStr">
        <is>
          <t>51.5</t>
        </is>
      </c>
      <c r="G150" s="14" t="inlineStr">
        <is>
          <t>35-7</t>
        </is>
      </c>
      <c r="H150" s="14" t="inlineStr">
        <is>
          <t>Win</t>
        </is>
      </c>
    </row>
    <row r="151">
      <c r="A151" s="14" t="inlineStr">
        <is>
          <t>Early-season under (wks 1-4)</t>
        </is>
      </c>
      <c r="B151" s="14" t="n">
        <v>3</v>
      </c>
      <c r="C151" s="14" t="inlineStr">
        <is>
          <t>Sat Sep 19, 4:00 PM ET</t>
        </is>
      </c>
      <c r="D151" s="14" t="inlineStr">
        <is>
          <t>Western Kentucky at Indiana</t>
        </is>
      </c>
      <c r="E151" s="14" t="inlineStr">
        <is>
          <t>UNDER 59.5</t>
        </is>
      </c>
      <c r="F151" s="14" t="inlineStr">
        <is>
          <t>59.5</t>
        </is>
      </c>
      <c r="G151" s="14" t="inlineStr">
        <is>
          <t>38-0</t>
        </is>
      </c>
      <c r="H151" s="14" t="inlineStr">
        <is>
          <t>Win</t>
        </is>
      </c>
    </row>
    <row r="152">
      <c r="A152" s="14" t="inlineStr">
        <is>
          <t>Early-season under (wks 1-4)</t>
        </is>
      </c>
      <c r="B152" s="14" t="n">
        <v>3</v>
      </c>
      <c r="C152" s="14" t="inlineStr">
        <is>
          <t>Sat Sep 19, 4:00 PM ET</t>
        </is>
      </c>
      <c r="D152" s="14" t="inlineStr">
        <is>
          <t>Louisiana Tech at Baylor</t>
        </is>
      </c>
      <c r="E152" s="14" t="inlineStr">
        <is>
          <t>UNDER 55.5</t>
        </is>
      </c>
      <c r="F152" s="14" t="inlineStr">
        <is>
          <t>50.5</t>
        </is>
      </c>
      <c r="G152" s="14" t="inlineStr">
        <is>
          <t>36-19</t>
        </is>
      </c>
      <c r="H152" s="14" t="inlineStr">
        <is>
          <t>Win</t>
        </is>
      </c>
    </row>
    <row r="153">
      <c r="A153" s="14" t="inlineStr">
        <is>
          <t>Early-season under (wks 1-4)</t>
        </is>
      </c>
      <c r="B153" s="14" t="n">
        <v>3</v>
      </c>
      <c r="C153" s="14" t="inlineStr">
        <is>
          <t>Sat Sep 19, 4:00 PM ET</t>
        </is>
      </c>
      <c r="D153" s="14" t="inlineStr">
        <is>
          <t>Ball State at Liberty</t>
        </is>
      </c>
      <c r="E153" s="14" t="inlineStr">
        <is>
          <t>UNDER 55.5</t>
        </is>
      </c>
      <c r="F153" s="14" t="inlineStr">
        <is>
          <t>49.5</t>
        </is>
      </c>
      <c r="G153" s="14" t="inlineStr">
        <is>
          <t>51-15</t>
        </is>
      </c>
      <c r="H153" s="14" t="inlineStr">
        <is>
          <t>Loss</t>
        </is>
      </c>
    </row>
    <row r="154">
      <c r="A154" s="14" t="inlineStr">
        <is>
          <t>Early-season under (wks 1-4)</t>
        </is>
      </c>
      <c r="B154" s="14" t="n">
        <v>3</v>
      </c>
      <c r="C154" s="14" t="inlineStr">
        <is>
          <t>Sat Sep 19, 4:15 PM ET</t>
        </is>
      </c>
      <c r="D154" s="14" t="inlineStr">
        <is>
          <t>Mississippi State at South Carolina</t>
        </is>
      </c>
      <c r="E154" s="14" t="inlineStr">
        <is>
          <t>UNDER 58.5</t>
        </is>
      </c>
      <c r="F154" s="14" t="inlineStr">
        <is>
          <t>59.5</t>
        </is>
      </c>
      <c r="G154" s="14" t="inlineStr">
        <is>
          <t>34-41</t>
        </is>
      </c>
      <c r="H154" s="14" t="inlineStr">
        <is>
          <t>Loss</t>
        </is>
      </c>
    </row>
    <row r="155">
      <c r="A155" s="14" t="inlineStr">
        <is>
          <t>Early-season under (wks 1-4)</t>
        </is>
      </c>
      <c r="B155" s="14" t="n">
        <v>3</v>
      </c>
      <c r="C155" s="14" t="inlineStr">
        <is>
          <t>Sat Sep 19, 6:00 PM ET</t>
        </is>
      </c>
      <c r="D155" s="14" t="inlineStr">
        <is>
          <t>Charlotte at App State</t>
        </is>
      </c>
      <c r="E155" s="14" t="inlineStr">
        <is>
          <t>UNDER 53.5</t>
        </is>
      </c>
      <c r="F155" s="14" t="inlineStr">
        <is>
          <t>52.5</t>
        </is>
      </c>
      <c r="G155" s="14" t="inlineStr">
        <is>
          <t>26-21</t>
        </is>
      </c>
      <c r="H155" s="14" t="inlineStr">
        <is>
          <t>Win</t>
        </is>
      </c>
    </row>
    <row r="156">
      <c r="A156" s="14" t="inlineStr">
        <is>
          <t>Early-season under (wks 1-4)</t>
        </is>
      </c>
      <c r="B156" s="14" t="n">
        <v>3</v>
      </c>
      <c r="C156" s="14" t="inlineStr">
        <is>
          <t>Sat Sep 19, 6:00 PM ET</t>
        </is>
      </c>
      <c r="D156" s="14" t="inlineStr">
        <is>
          <t>Florida International at Florida Atlantic</t>
        </is>
      </c>
      <c r="E156" s="14" t="inlineStr">
        <is>
          <t>UNDER 62.5</t>
        </is>
      </c>
      <c r="F156" s="14" t="inlineStr">
        <is>
          <t>62.5</t>
        </is>
      </c>
      <c r="G156" s="14" t="inlineStr">
        <is>
          <t>16-10</t>
        </is>
      </c>
      <c r="H156" s="14" t="inlineStr">
        <is>
          <t>Win</t>
        </is>
      </c>
    </row>
    <row r="157">
      <c r="A157" s="14" t="inlineStr">
        <is>
          <t>Early-season under (wks 1-4)</t>
        </is>
      </c>
      <c r="B157" s="14" t="n">
        <v>3</v>
      </c>
      <c r="C157" s="14" t="inlineStr">
        <is>
          <t>Sat Sep 19, 6:00 PM ET</t>
        </is>
      </c>
      <c r="D157" s="14" t="inlineStr">
        <is>
          <t>East Carolina at Old Dominion</t>
        </is>
      </c>
      <c r="E157" s="14" t="inlineStr">
        <is>
          <t>UNDER 49.5</t>
        </is>
      </c>
      <c r="F157" s="14" t="inlineStr">
        <is>
          <t>48.5</t>
        </is>
      </c>
      <c r="G157" s="14" t="inlineStr">
        <is>
          <t>17-20</t>
        </is>
      </c>
      <c r="H157" s="14" t="inlineStr">
        <is>
          <t>Win</t>
        </is>
      </c>
    </row>
    <row r="158">
      <c r="A158" s="14" t="inlineStr">
        <is>
          <t>Early-season under (wks 1-4)</t>
        </is>
      </c>
      <c r="B158" s="14" t="n">
        <v>3</v>
      </c>
      <c r="C158" s="14" t="inlineStr">
        <is>
          <t>Sat Sep 19, 6:30 PM ET</t>
        </is>
      </c>
      <c r="D158" s="14" t="inlineStr">
        <is>
          <t>Marshall at Missouri State</t>
        </is>
      </c>
      <c r="E158" s="14" t="inlineStr">
        <is>
          <t>UNDER 53.5</t>
        </is>
      </c>
      <c r="F158" s="14" t="inlineStr">
        <is>
          <t>52.5</t>
        </is>
      </c>
      <c r="G158" s="14" t="inlineStr">
        <is>
          <t>24-30</t>
        </is>
      </c>
      <c r="H158" s="14" t="inlineStr">
        <is>
          <t>Loss</t>
        </is>
      </c>
    </row>
    <row r="159">
      <c r="A159" s="14" t="inlineStr">
        <is>
          <t>Early-season under (wks 1-4)</t>
        </is>
      </c>
      <c r="B159" s="14" t="n">
        <v>3</v>
      </c>
      <c r="C159" s="14" t="inlineStr">
        <is>
          <t>Sat Sep 19, 7:00 PM ET</t>
        </is>
      </c>
      <c r="D159" s="14" t="inlineStr">
        <is>
          <t>Ohio at South Alabama</t>
        </is>
      </c>
      <c r="E159" s="14" t="inlineStr">
        <is>
          <t>UNDER 53.5</t>
        </is>
      </c>
      <c r="F159" s="14" t="inlineStr">
        <is>
          <t>49.5</t>
        </is>
      </c>
      <c r="G159" s="14" t="inlineStr">
        <is>
          <t>41-36</t>
        </is>
      </c>
      <c r="H159" s="14" t="inlineStr">
        <is>
          <t>Loss</t>
        </is>
      </c>
    </row>
    <row r="160">
      <c r="A160" s="14" t="inlineStr">
        <is>
          <t>Early-season under (wks 1-4)</t>
        </is>
      </c>
      <c r="B160" s="14" t="n">
        <v>3</v>
      </c>
      <c r="C160" s="14" t="inlineStr">
        <is>
          <t>Sat Sep 19, 7:00 PM ET</t>
        </is>
      </c>
      <c r="D160" s="14" t="inlineStr">
        <is>
          <t>Georgia Southern at Jacksonville State</t>
        </is>
      </c>
      <c r="E160" s="14" t="inlineStr">
        <is>
          <t>UNDER 53.5</t>
        </is>
      </c>
      <c r="F160" s="14" t="inlineStr">
        <is>
          <t>51.5</t>
        </is>
      </c>
      <c r="G160" s="14" t="inlineStr">
        <is>
          <t>31-27</t>
        </is>
      </c>
      <c r="H160" s="14" t="inlineStr">
        <is>
          <t>Loss</t>
        </is>
      </c>
    </row>
    <row r="161">
      <c r="A161" s="14" t="inlineStr">
        <is>
          <t>Early-season under (wks 1-4)</t>
        </is>
      </c>
      <c r="B161" s="14" t="n">
        <v>3</v>
      </c>
      <c r="C161" s="14" t="inlineStr">
        <is>
          <t>Sat Sep 19, 7:00 PM ET</t>
        </is>
      </c>
      <c r="D161" s="14" t="inlineStr">
        <is>
          <t>Troy at Missouri</t>
        </is>
      </c>
      <c r="E161" s="14" t="inlineStr">
        <is>
          <t>UNDER 49.5</t>
        </is>
      </c>
      <c r="F161" s="14" t="inlineStr">
        <is>
          <t>49.5</t>
        </is>
      </c>
      <c r="G161" s="14" t="inlineStr">
        <is>
          <t>27-17</t>
        </is>
      </c>
      <c r="H161" s="14" t="inlineStr">
        <is>
          <t>Win</t>
        </is>
      </c>
    </row>
    <row r="162">
      <c r="A162" s="14" t="inlineStr">
        <is>
          <t>Early-season under (wks 1-4)</t>
        </is>
      </c>
      <c r="B162" s="14" t="n">
        <v>3</v>
      </c>
      <c r="C162" s="14" t="inlineStr">
        <is>
          <t>Sat Sep 19, 7:00 PM ET</t>
        </is>
      </c>
      <c r="D162" s="14" t="inlineStr">
        <is>
          <t>Georgia State at UCF</t>
        </is>
      </c>
      <c r="E162" s="14" t="inlineStr">
        <is>
          <t>UNDER 49.5</t>
        </is>
      </c>
      <c r="F162" s="14" t="inlineStr">
        <is>
          <t>50.5</t>
        </is>
      </c>
      <c r="G162" s="14" t="inlineStr">
        <is>
          <t>44-30</t>
        </is>
      </c>
      <c r="H162" s="14" t="inlineStr">
        <is>
          <t>Loss</t>
        </is>
      </c>
    </row>
    <row r="163">
      <c r="A163" s="14" t="inlineStr">
        <is>
          <t>Early-season under (wks 1-4)</t>
        </is>
      </c>
      <c r="B163" s="14" t="n">
        <v>3</v>
      </c>
      <c r="C163" s="14" t="inlineStr">
        <is>
          <t>Sat Sep 19, 7:00 PM ET</t>
        </is>
      </c>
      <c r="D163" s="14" t="inlineStr">
        <is>
          <t>UConn at Southern Miss</t>
        </is>
      </c>
      <c r="E163" s="14" t="inlineStr">
        <is>
          <t>UNDER 55.5</t>
        </is>
      </c>
      <c r="F163" s="14" t="inlineStr">
        <is>
          <t>54.5</t>
        </is>
      </c>
      <c r="G163" s="14" t="inlineStr">
        <is>
          <t>20-48</t>
        </is>
      </c>
      <c r="H163" s="14" t="inlineStr">
        <is>
          <t>Loss</t>
        </is>
      </c>
    </row>
    <row r="164">
      <c r="A164" s="14" t="inlineStr">
        <is>
          <t>Early-season under (wks 1-4)</t>
        </is>
      </c>
      <c r="B164" s="14" t="n">
        <v>3</v>
      </c>
      <c r="C164" s="14" t="inlineStr">
        <is>
          <t>Sat Sep 19, 7:00 PM ET</t>
        </is>
      </c>
      <c r="D164" s="14" t="inlineStr">
        <is>
          <t>Western Michigan at Rice</t>
        </is>
      </c>
      <c r="E164" s="14" t="inlineStr">
        <is>
          <t>UNDER 45.5</t>
        </is>
      </c>
      <c r="F164" s="14" t="inlineStr">
        <is>
          <t>43.5</t>
        </is>
      </c>
      <c r="G164" s="14" t="inlineStr">
        <is>
          <t>21-28</t>
        </is>
      </c>
      <c r="H164" s="14" t="inlineStr">
        <is>
          <t>Loss</t>
        </is>
      </c>
    </row>
    <row r="165">
      <c r="A165" s="14" t="inlineStr">
        <is>
          <t>Early-season under (wks 1-4)</t>
        </is>
      </c>
      <c r="B165" s="14" t="n">
        <v>3</v>
      </c>
      <c r="C165" s="14" t="inlineStr">
        <is>
          <t>Sat Sep 19, 7:00 PM ET</t>
        </is>
      </c>
      <c r="D165" s="14" t="inlineStr">
        <is>
          <t>Nevada at Middle Tennessee</t>
        </is>
      </c>
      <c r="E165" s="14" t="inlineStr">
        <is>
          <t>UNDER 49.5</t>
        </is>
      </c>
      <c r="F165" s="14" t="inlineStr">
        <is>
          <t>50.5</t>
        </is>
      </c>
      <c r="G165" s="14" t="inlineStr">
        <is>
          <t>27-20</t>
        </is>
      </c>
      <c r="H165" s="14" t="inlineStr">
        <is>
          <t>Win</t>
        </is>
      </c>
    </row>
    <row r="166">
      <c r="A166" s="14" t="inlineStr">
        <is>
          <t>Early-season under (wks 1-4)</t>
        </is>
      </c>
      <c r="B166" s="14" t="n">
        <v>3</v>
      </c>
      <c r="C166" s="14" t="inlineStr">
        <is>
          <t>Sat Sep 19, 7:30 PM ET</t>
        </is>
      </c>
      <c r="D166" s="14" t="inlineStr">
        <is>
          <t>Michigan State at Notre Dame</t>
        </is>
      </c>
      <c r="E166" s="14" t="inlineStr">
        <is>
          <t>UNDER 53.5</t>
        </is>
      </c>
      <c r="F166" s="14" t="inlineStr">
        <is>
          <t>51.5</t>
        </is>
      </c>
      <c r="G166" s="14" t="inlineStr">
        <is>
          <t>27-10</t>
        </is>
      </c>
      <c r="H166" s="14" t="inlineStr">
        <is>
          <t>Win</t>
        </is>
      </c>
    </row>
    <row r="167">
      <c r="A167" s="14" t="inlineStr">
        <is>
          <t>Early-season under (wks 1-4)</t>
        </is>
      </c>
      <c r="B167" s="14" t="n">
        <v>3</v>
      </c>
      <c r="C167" s="14" t="inlineStr">
        <is>
          <t>Sat Sep 19, 7:30 PM ET</t>
        </is>
      </c>
      <c r="D167" s="14" t="inlineStr">
        <is>
          <t>New Mexico at Oklahoma</t>
        </is>
      </c>
      <c r="E167" s="14" t="inlineStr">
        <is>
          <t>UNDER 48.5</t>
        </is>
      </c>
      <c r="F167" s="14" t="inlineStr">
        <is>
          <t>45.5</t>
        </is>
      </c>
      <c r="G167" s="14" t="inlineStr">
        <is>
          <t>14-6</t>
        </is>
      </c>
      <c r="H167" s="14" t="inlineStr">
        <is>
          <t>Win</t>
        </is>
      </c>
    </row>
    <row r="168">
      <c r="A168" s="14" t="inlineStr">
        <is>
          <t>Early-season under (wks 1-4)</t>
        </is>
      </c>
      <c r="B168" s="14" t="n">
        <v>3</v>
      </c>
      <c r="C168" s="14" t="inlineStr">
        <is>
          <t>Sat Sep 19, 7:30 PM ET</t>
        </is>
      </c>
      <c r="D168" s="14" t="inlineStr">
        <is>
          <t>Virginia Tech at Maryland</t>
        </is>
      </c>
      <c r="E168" s="14" t="inlineStr">
        <is>
          <t>UNDER 54.5</t>
        </is>
      </c>
      <c r="F168" s="14" t="inlineStr">
        <is>
          <t>53.5</t>
        </is>
      </c>
      <c r="G168" s="14" t="inlineStr">
        <is>
          <t>26-35</t>
        </is>
      </c>
      <c r="H168" s="14" t="inlineStr">
        <is>
          <t>Loss</t>
        </is>
      </c>
    </row>
    <row r="169">
      <c r="A169" s="14" t="inlineStr">
        <is>
          <t>Early-season under (wks 1-4)</t>
        </is>
      </c>
      <c r="B169" s="14" t="n">
        <v>3</v>
      </c>
      <c r="C169" s="14" t="inlineStr">
        <is>
          <t>Sat Sep 19, 7:30 PM ET</t>
        </is>
      </c>
      <c r="D169" s="14" t="inlineStr">
        <is>
          <t>Colorado at Northwestern</t>
        </is>
      </c>
      <c r="E169" s="14" t="inlineStr">
        <is>
          <t>UNDER 47.5</t>
        </is>
      </c>
      <c r="F169" s="14" t="inlineStr">
        <is>
          <t>47.5</t>
        </is>
      </c>
      <c r="G169" s="14" t="inlineStr">
        <is>
          <t>41-7</t>
        </is>
      </c>
      <c r="H169" s="14" t="inlineStr">
        <is>
          <t>Loss</t>
        </is>
      </c>
    </row>
    <row r="170">
      <c r="A170" s="14" t="inlineStr">
        <is>
          <t>Early-season under (wks 1-4)</t>
        </is>
      </c>
      <c r="B170" s="14" t="n">
        <v>3</v>
      </c>
      <c r="C170" s="14" t="inlineStr">
        <is>
          <t>Sat Sep 19, 7:30 PM ET</t>
        </is>
      </c>
      <c r="D170" s="14" t="inlineStr">
        <is>
          <t>BYU at Colorado State</t>
        </is>
      </c>
      <c r="E170" s="14" t="inlineStr">
        <is>
          <t>UNDER 52.5</t>
        </is>
      </c>
      <c r="F170" s="14" t="inlineStr">
        <is>
          <t>54.5</t>
        </is>
      </c>
      <c r="G170" s="14" t="inlineStr">
        <is>
          <t>23-41</t>
        </is>
      </c>
      <c r="H170" s="14" t="inlineStr">
        <is>
          <t>Loss</t>
        </is>
      </c>
    </row>
    <row r="171">
      <c r="A171" s="14" t="inlineStr">
        <is>
          <t>Early-season under (wks 1-4)</t>
        </is>
      </c>
      <c r="B171" s="14" t="n">
        <v>3</v>
      </c>
      <c r="C171" s="14" t="inlineStr">
        <is>
          <t>Sat Sep 19, 7:30 PM ET</t>
        </is>
      </c>
      <c r="D171" s="14" t="inlineStr">
        <is>
          <t>West Virginia vs Virginia (N)</t>
        </is>
      </c>
      <c r="E171" s="14" t="inlineStr">
        <is>
          <t>UNDER 53.5</t>
        </is>
      </c>
      <c r="F171" s="14" t="inlineStr">
        <is>
          <t>51.5</t>
        </is>
      </c>
      <c r="G171" s="14" t="inlineStr">
        <is>
          <t>27-38</t>
        </is>
      </c>
      <c r="H171" s="14" t="inlineStr">
        <is>
          <t>Loss</t>
        </is>
      </c>
    </row>
    <row r="172">
      <c r="A172" s="14" t="inlineStr">
        <is>
          <t>Early-season under (wks 1-4)</t>
        </is>
      </c>
      <c r="B172" s="14" t="n">
        <v>3</v>
      </c>
      <c r="C172" s="14" t="inlineStr">
        <is>
          <t>Sat Sep 19, 7:45 PM ET</t>
        </is>
      </c>
      <c r="D172" s="14" t="inlineStr">
        <is>
          <t>Kennesaw State at Tennessee</t>
        </is>
      </c>
      <c r="E172" s="14" t="inlineStr">
        <is>
          <t>UNDER 59.5</t>
        </is>
      </c>
      <c r="F172" s="14" t="inlineStr">
        <is>
          <t>60.5</t>
        </is>
      </c>
      <c r="G172" s="14" t="inlineStr">
        <is>
          <t>42-9</t>
        </is>
      </c>
      <c r="H172" s="14" t="inlineStr">
        <is>
          <t>Win</t>
        </is>
      </c>
    </row>
    <row r="173">
      <c r="A173" s="14" t="inlineStr">
        <is>
          <t>Early-season under (wks 1-4)</t>
        </is>
      </c>
      <c r="B173" s="14" t="n">
        <v>3</v>
      </c>
      <c r="C173" s="14" t="inlineStr">
        <is>
          <t>Sat Sep 19, 8:00 PM ET</t>
        </is>
      </c>
      <c r="D173" s="14" t="inlineStr">
        <is>
          <t>UTSA at Texas</t>
        </is>
      </c>
      <c r="E173" s="14" t="inlineStr">
        <is>
          <t>UNDER 57.5</t>
        </is>
      </c>
      <c r="F173" s="14" t="inlineStr">
        <is>
          <t>58.5</t>
        </is>
      </c>
      <c r="G173" s="14" t="inlineStr">
        <is>
          <t>30-6</t>
        </is>
      </c>
      <c r="H173" s="14" t="inlineStr">
        <is>
          <t>Win</t>
        </is>
      </c>
    </row>
    <row r="174">
      <c r="A174" s="14" t="inlineStr">
        <is>
          <t>Early-season under (wks 1-4)</t>
        </is>
      </c>
      <c r="B174" s="14" t="n">
        <v>3</v>
      </c>
      <c r="C174" s="14" t="inlineStr">
        <is>
          <t>Sat Sep 19, 8:00 PM ET</t>
        </is>
      </c>
      <c r="D174" s="14" t="inlineStr">
        <is>
          <t>Arkansas State at TCU</t>
        </is>
      </c>
      <c r="E174" s="14" t="inlineStr">
        <is>
          <t>UNDER 57.5</t>
        </is>
      </c>
      <c r="F174" s="14" t="inlineStr">
        <is>
          <t>56.5</t>
        </is>
      </c>
      <c r="G174" s="14" t="inlineStr">
        <is>
          <t>31-7</t>
        </is>
      </c>
      <c r="H174" s="14" t="inlineStr">
        <is>
          <t>Win</t>
        </is>
      </c>
    </row>
    <row r="175">
      <c r="A175" s="14" t="inlineStr">
        <is>
          <t>Early-season under (wks 1-4)</t>
        </is>
      </c>
      <c r="B175" s="14" t="n">
        <v>3</v>
      </c>
      <c r="C175" s="14" t="inlineStr">
        <is>
          <t>Sat Sep 19, 8:00 PM ET</t>
        </is>
      </c>
      <c r="D175" s="14" t="inlineStr">
        <is>
          <t>UAB at Louisiana</t>
        </is>
      </c>
      <c r="E175" s="14" t="inlineStr">
        <is>
          <t>UNDER 59.5</t>
        </is>
      </c>
      <c r="F175" s="14" t="inlineStr">
        <is>
          <t>55.5</t>
        </is>
      </c>
      <c r="G175" s="14" t="inlineStr">
        <is>
          <t>21-14</t>
        </is>
      </c>
      <c r="H175" s="14" t="inlineStr">
        <is>
          <t>Win</t>
        </is>
      </c>
    </row>
    <row r="176">
      <c r="A176" s="14" t="inlineStr">
        <is>
          <t>Early-season under (wks 1-4)</t>
        </is>
      </c>
      <c r="B176" s="14" t="n">
        <v>3</v>
      </c>
      <c r="C176" s="14" t="inlineStr">
        <is>
          <t>Sat Sep 19, 10:00 PM ET</t>
        </is>
      </c>
      <c r="D176" s="14" t="inlineStr">
        <is>
          <t>James Madison at San Diego State</t>
        </is>
      </c>
      <c r="E176" s="14" t="inlineStr">
        <is>
          <t>UNDER 46.5</t>
        </is>
      </c>
      <c r="F176" s="14" t="inlineStr">
        <is>
          <t>46.5</t>
        </is>
      </c>
      <c r="G176" s="14" t="inlineStr">
        <is>
          <t>13-26</t>
        </is>
      </c>
      <c r="H176" s="14" t="inlineStr">
        <is>
          <t>Win</t>
        </is>
      </c>
    </row>
    <row r="177">
      <c r="A177" s="14" t="inlineStr">
        <is>
          <t>Early-season under (wks 1-4)</t>
        </is>
      </c>
      <c r="B177" s="14" t="n">
        <v>3</v>
      </c>
      <c r="C177" s="14" t="inlineStr">
        <is>
          <t>Sat Sep 19, 10:30 PM ET</t>
        </is>
      </c>
      <c r="D177" s="14" t="inlineStr">
        <is>
          <t>North Dakota State at Sacramento State</t>
        </is>
      </c>
      <c r="E177" s="14" t="inlineStr">
        <is>
          <t>UNDER 53.5</t>
        </is>
      </c>
      <c r="F177" s="14" t="inlineStr">
        <is>
          <t>50.5</t>
        </is>
      </c>
      <c r="G177" s="14" t="inlineStr">
        <is>
          <t>10-31</t>
        </is>
      </c>
      <c r="H177" s="14" t="inlineStr">
        <is>
          <t>Win</t>
        </is>
      </c>
    </row>
    <row r="178">
      <c r="A178" s="14" t="inlineStr">
        <is>
          <t>Early-season under (wks 1-4)</t>
        </is>
      </c>
      <c r="B178" s="14" t="n">
        <v>3</v>
      </c>
      <c r="C178" s="14" t="inlineStr">
        <is>
          <t>Sat Sep 19, 10:30 PM ET</t>
        </is>
      </c>
      <c r="D178" s="14" t="inlineStr">
        <is>
          <t>Northern Illinois at Arizona</t>
        </is>
      </c>
      <c r="E178" s="14" t="inlineStr">
        <is>
          <t>UNDER 49.5</t>
        </is>
      </c>
      <c r="F178" s="14" t="inlineStr">
        <is>
          <t>50.5</t>
        </is>
      </c>
      <c r="G178" s="14" t="inlineStr">
        <is>
          <t>42-17</t>
        </is>
      </c>
      <c r="H178" s="14" t="inlineStr">
        <is>
          <t>Loss</t>
        </is>
      </c>
    </row>
    <row r="179">
      <c r="A179" s="14" t="inlineStr">
        <is>
          <t>Early-season under (wks 1-4)</t>
        </is>
      </c>
      <c r="B179" s="14" t="n">
        <v>3</v>
      </c>
      <c r="C179" s="14" t="inlineStr">
        <is>
          <t>Sat Sep 19, 11:00 PM ET</t>
        </is>
      </c>
      <c r="D179" s="14" t="inlineStr">
        <is>
          <t>Fresno State at San José State</t>
        </is>
      </c>
      <c r="E179" s="14" t="inlineStr">
        <is>
          <t>UNDER 52.5</t>
        </is>
      </c>
      <c r="F179" s="14" t="inlineStr">
        <is>
          <t>47.5</t>
        </is>
      </c>
      <c r="G179" s="14" t="inlineStr">
        <is>
          <t>10-26</t>
        </is>
      </c>
      <c r="H179" s="14" t="inlineStr">
        <is>
          <t>Win</t>
        </is>
      </c>
    </row>
    <row r="180">
      <c r="A180" s="14" t="inlineStr">
        <is>
          <t>Early-season under (wks 1-4)</t>
        </is>
      </c>
      <c r="B180" s="14" t="n">
        <v>3</v>
      </c>
      <c r="C180" s="14" t="inlineStr">
        <is>
          <t>Sat Sep 19, 11:00 PM ET</t>
        </is>
      </c>
      <c r="D180" s="14" t="inlineStr">
        <is>
          <t>Purdue at UCLA</t>
        </is>
      </c>
      <c r="E180" s="14" t="inlineStr">
        <is>
          <t>UNDER 53.5</t>
        </is>
      </c>
      <c r="F180" s="14" t="inlineStr">
        <is>
          <t>53.5</t>
        </is>
      </c>
      <c r="G180" s="14" t="inlineStr">
        <is>
          <t>52-38</t>
        </is>
      </c>
      <c r="H180" s="14" t="inlineStr">
        <is>
          <t>Loss</t>
        </is>
      </c>
    </row>
    <row r="181">
      <c r="A181" s="14" t="inlineStr">
        <is>
          <t>Early-season under (wks 1-4)</t>
        </is>
      </c>
      <c r="B181" s="14" t="n">
        <v>4</v>
      </c>
      <c r="C181" s="14" t="inlineStr">
        <is>
          <t>Sat Sep 26, 7:30 PM ET</t>
        </is>
      </c>
      <c r="D181" s="14" t="inlineStr">
        <is>
          <t>Oregon at USC</t>
        </is>
      </c>
      <c r="E181" s="14" t="inlineStr">
        <is>
          <t>UNDER 58.5</t>
        </is>
      </c>
      <c r="F181" s="14" t="inlineStr">
        <is>
          <t>60.5</t>
        </is>
      </c>
      <c r="G181" s="14" t="inlineStr">
        <is>
          <t>27-41</t>
        </is>
      </c>
      <c r="H181" s="14" t="inlineStr">
        <is>
          <t>Loss</t>
        </is>
      </c>
    </row>
    <row r="182">
      <c r="A182" s="14" t="inlineStr">
        <is>
          <t>Early-season under (wks 1-4)</t>
        </is>
      </c>
      <c r="B182" s="14" t="n">
        <v>4</v>
      </c>
      <c r="C182" s="14" t="inlineStr">
        <is>
          <t>Sat Sep 26, 7:30 PM ET</t>
        </is>
      </c>
      <c r="D182" s="14" t="inlineStr">
        <is>
          <t>Texas A&amp;M at LSU</t>
        </is>
      </c>
      <c r="E182" s="14" t="inlineStr">
        <is>
          <t>UNDER 57.5</t>
        </is>
      </c>
      <c r="F182" s="14" t="inlineStr">
        <is>
          <t>52.5</t>
        </is>
      </c>
      <c r="G182" s="14" t="inlineStr">
        <is>
          <t>35-6</t>
        </is>
      </c>
      <c r="H182" s="14" t="inlineStr">
        <is>
          <t>Win</t>
        </is>
      </c>
    </row>
    <row r="183">
      <c r="A183" s="14" t="inlineStr">
        <is>
          <t>Early-season under (wks 1-4)</t>
        </is>
      </c>
      <c r="B183" s="14" t="n">
        <v>4</v>
      </c>
      <c r="C183" s="14" t="inlineStr">
        <is>
          <t>Sat Sep 26, 3:30 PM ET</t>
        </is>
      </c>
      <c r="D183" s="14" t="inlineStr">
        <is>
          <t>Oklahoma at Georgia</t>
        </is>
      </c>
      <c r="E183" s="14" t="inlineStr">
        <is>
          <t>UNDER 52.5</t>
        </is>
      </c>
      <c r="F183" s="14" t="inlineStr">
        <is>
          <t>43.5</t>
        </is>
      </c>
      <c r="G183" s="14" t="inlineStr">
        <is>
          <t>41-13</t>
        </is>
      </c>
      <c r="H183" s="14" t="inlineStr">
        <is>
          <t>Loss</t>
        </is>
      </c>
    </row>
    <row r="184">
      <c r="A184" s="14" t="inlineStr">
        <is>
          <t>Early-season under (wks 1-4)</t>
        </is>
      </c>
      <c r="B184" s="14" t="n">
        <v>4</v>
      </c>
      <c r="C184" s="14" t="inlineStr">
        <is>
          <t>Sat Sep 26, 12:00 PM ET</t>
        </is>
      </c>
      <c r="D184" s="14" t="inlineStr">
        <is>
          <t>Texas at Tennessee</t>
        </is>
      </c>
      <c r="E184" s="14" t="inlineStr">
        <is>
          <t>UNDER 56.5</t>
        </is>
      </c>
      <c r="F184" s="14" t="inlineStr">
        <is>
          <t>54.5</t>
        </is>
      </c>
      <c r="G184" s="14" t="inlineStr">
        <is>
          <t>17-20</t>
        </is>
      </c>
      <c r="H184" s="14" t="inlineStr">
        <is>
          <t>Win</t>
        </is>
      </c>
    </row>
    <row r="185">
      <c r="A185" s="14" t="inlineStr">
        <is>
          <t>Early-season under (wks 1-4)</t>
        </is>
      </c>
      <c r="B185" s="14" t="n">
        <v>4</v>
      </c>
      <c r="C185" s="14" t="inlineStr">
        <is>
          <t>Sat Sep 26, 3:30 PM ET</t>
        </is>
      </c>
      <c r="D185" s="14" t="inlineStr">
        <is>
          <t>Boise State at Western Michigan</t>
        </is>
      </c>
      <c r="E185" s="14" t="inlineStr">
        <is>
          <t>UNDER 47.5</t>
        </is>
      </c>
      <c r="F185" s="14" t="inlineStr">
        <is>
          <t>50.5</t>
        </is>
      </c>
      <c r="G185" s="14" t="inlineStr">
        <is>
          <t>7-32</t>
        </is>
      </c>
      <c r="H185" s="14" t="inlineStr">
        <is>
          <t>Win</t>
        </is>
      </c>
    </row>
    <row r="186">
      <c r="A186" s="14" t="inlineStr">
        <is>
          <t>Early-season under (wks 1-4)</t>
        </is>
      </c>
      <c r="B186" s="14" t="n">
        <v>4</v>
      </c>
      <c r="C186" s="14" t="inlineStr">
        <is>
          <t>Sat Sep 26, 12:00 PM ET</t>
        </is>
      </c>
      <c r="D186" s="14" t="inlineStr">
        <is>
          <t>Illinois at Ohio State</t>
        </is>
      </c>
      <c r="E186" s="14" t="inlineStr">
        <is>
          <t>UNDER 54.5</t>
        </is>
      </c>
      <c r="F186" s="14" t="inlineStr">
        <is>
          <t>53.5</t>
        </is>
      </c>
      <c r="G186" s="14" t="inlineStr">
        <is>
          <t>42-19</t>
        </is>
      </c>
      <c r="H186" s="14" t="inlineStr">
        <is>
          <t>Loss</t>
        </is>
      </c>
    </row>
    <row r="187">
      <c r="A187" s="14" t="inlineStr">
        <is>
          <t>Early-season under (wks 1-4)</t>
        </is>
      </c>
      <c r="B187" s="14" t="n">
        <v>4</v>
      </c>
      <c r="C187" s="14" t="inlineStr">
        <is>
          <t>Sat Sep 26, 1:30 PM ET</t>
        </is>
      </c>
      <c r="D187" s="14" t="inlineStr">
        <is>
          <t>UCLA at Maryland</t>
        </is>
      </c>
      <c r="E187" s="14" t="inlineStr">
        <is>
          <t>UNDER 51.5</t>
        </is>
      </c>
      <c r="F187" s="14" t="inlineStr">
        <is>
          <t>55.5</t>
        </is>
      </c>
      <c r="G187" s="14" t="inlineStr">
        <is>
          <t>3-54</t>
        </is>
      </c>
      <c r="H187" s="14" t="inlineStr">
        <is>
          <t>Loss</t>
        </is>
      </c>
    </row>
    <row r="188">
      <c r="A188" s="14" t="inlineStr">
        <is>
          <t>Early-season under (wks 1-4)</t>
        </is>
      </c>
      <c r="B188" s="14" t="n">
        <v>4</v>
      </c>
      <c r="C188" s="14" t="inlineStr">
        <is>
          <t>Sat Sep 26, 3:30 PM ET</t>
        </is>
      </c>
      <c r="D188" s="14" t="inlineStr">
        <is>
          <t>Iowa at Michigan</t>
        </is>
      </c>
      <c r="E188" s="14" t="inlineStr">
        <is>
          <t>UNDER 37.5</t>
        </is>
      </c>
      <c r="F188" s="14" t="inlineStr">
        <is>
          <t>39.5</t>
        </is>
      </c>
      <c r="G188" s="14" t="inlineStr">
        <is>
          <t>19-20</t>
        </is>
      </c>
      <c r="H188" s="14" t="inlineStr">
        <is>
          <t>Loss</t>
        </is>
      </c>
    </row>
    <row r="189">
      <c r="A189" s="14" t="inlineStr">
        <is>
          <t>Early-season under (wks 1-4)</t>
        </is>
      </c>
      <c r="B189" s="14" t="n">
        <v>4</v>
      </c>
      <c r="C189" s="14" t="inlineStr">
        <is>
          <t>Sat Sep 26, 3:30 PM ET</t>
        </is>
      </c>
      <c r="D189" s="14" t="inlineStr">
        <is>
          <t>Ole Miss at Florida</t>
        </is>
      </c>
      <c r="E189" s="14" t="inlineStr">
        <is>
          <t>UNDER 57.5</t>
        </is>
      </c>
      <c r="F189" s="14" t="inlineStr">
        <is>
          <t>58.5</t>
        </is>
      </c>
      <c r="G189" s="14" t="inlineStr">
        <is>
          <t>52-28</t>
        </is>
      </c>
      <c r="H189" s="14" t="inlineStr">
        <is>
          <t>Loss</t>
        </is>
      </c>
    </row>
    <row r="190">
      <c r="A190" s="14" t="inlineStr">
        <is>
          <t>Early-season under (wks 1-4)</t>
        </is>
      </c>
      <c r="B190" s="14" t="n">
        <v>4</v>
      </c>
      <c r="C190" s="14" t="inlineStr">
        <is>
          <t>Sat Sep 26, 4:15 PM ET</t>
        </is>
      </c>
      <c r="D190" s="14" t="inlineStr">
        <is>
          <t>Vanderbilt at Auburn</t>
        </is>
      </c>
      <c r="E190" s="14" t="inlineStr">
        <is>
          <t>UNDER 50.5</t>
        </is>
      </c>
      <c r="F190" s="14" t="inlineStr">
        <is>
          <t>54.5</t>
        </is>
      </c>
      <c r="G190" s="14" t="inlineStr">
        <is>
          <t>21-15</t>
        </is>
      </c>
      <c r="H190" s="14" t="inlineStr">
        <is>
          <t>Win</t>
        </is>
      </c>
    </row>
    <row r="191">
      <c r="A191" s="14" t="inlineStr">
        <is>
          <t>Early-season under (wks 1-4)</t>
        </is>
      </c>
      <c r="B191" s="14" t="n">
        <v>4</v>
      </c>
      <c r="C191" s="14" t="inlineStr">
        <is>
          <t>Sat Sep 26, 5:00 PM ET</t>
        </is>
      </c>
      <c r="D191" s="14" t="inlineStr">
        <is>
          <t>Nebraska at Michigan State</t>
        </is>
      </c>
      <c r="E191" s="14" t="inlineStr">
        <is>
          <t>UNDER 52.5</t>
        </is>
      </c>
      <c r="F191" s="14" t="inlineStr">
        <is>
          <t>48.5</t>
        </is>
      </c>
      <c r="G191" s="14" t="inlineStr">
        <is>
          <t>13-31</t>
        </is>
      </c>
      <c r="H191" s="14" t="inlineStr">
        <is>
          <t>Win</t>
        </is>
      </c>
    </row>
    <row r="192">
      <c r="A192" s="14" t="inlineStr">
        <is>
          <t>Early-season under (wks 1-4)</t>
        </is>
      </c>
      <c r="B192" s="14" t="n">
        <v>4</v>
      </c>
      <c r="C192" s="14" t="inlineStr">
        <is>
          <t>Sat Sep 26, 5:00 PM ET</t>
        </is>
      </c>
      <c r="D192" s="14" t="inlineStr">
        <is>
          <t>Wisconsin at Penn State</t>
        </is>
      </c>
      <c r="E192" s="14" t="inlineStr">
        <is>
          <t>UNDER 42.5</t>
        </is>
      </c>
      <c r="F192" s="14" t="inlineStr">
        <is>
          <t>43.5</t>
        </is>
      </c>
      <c r="G192" s="14" t="inlineStr">
        <is>
          <t>20-24</t>
        </is>
      </c>
      <c r="H192" s="14" t="inlineStr">
        <is>
          <t>Loss</t>
        </is>
      </c>
    </row>
    <row r="193">
      <c r="A193" s="14" t="inlineStr">
        <is>
          <t>Early-season under (wks 1-4)</t>
        </is>
      </c>
      <c r="B193" s="14" t="n">
        <v>4</v>
      </c>
      <c r="C193" s="14" t="inlineStr">
        <is>
          <t>Sat Sep 26, 7:00 PM ET</t>
        </is>
      </c>
      <c r="D193" s="14" t="inlineStr">
        <is>
          <t>South Carolina at Alabama</t>
        </is>
      </c>
      <c r="E193" s="14" t="inlineStr">
        <is>
          <t>UNDER 48.5</t>
        </is>
      </c>
      <c r="F193" s="14" t="inlineStr">
        <is>
          <t>53.5</t>
        </is>
      </c>
      <c r="G193" s="14" t="inlineStr">
        <is>
          <t>49-18</t>
        </is>
      </c>
      <c r="H193" s="14" t="inlineStr">
        <is>
          <t>Loss</t>
        </is>
      </c>
    </row>
    <row r="194">
      <c r="A194" s="14" t="inlineStr">
        <is>
          <t>Early-season under (wks 1-4)</t>
        </is>
      </c>
      <c r="B194" s="14" t="n">
        <v>4</v>
      </c>
      <c r="C194" s="14" t="inlineStr">
        <is>
          <t>Sat Sep 26, 7:00 PM ET</t>
        </is>
      </c>
      <c r="D194" s="14" t="inlineStr">
        <is>
          <t>Oklahoma State at West Virginia</t>
        </is>
      </c>
      <c r="E194" s="14" t="inlineStr">
        <is>
          <t>UNDER 57.5</t>
        </is>
      </c>
      <c r="F194" s="14" t="inlineStr">
        <is>
          <t>60.5</t>
        </is>
      </c>
      <c r="G194" s="14" t="inlineStr">
        <is>
          <t>24-41</t>
        </is>
      </c>
      <c r="H194" s="14" t="inlineStr">
        <is>
          <t>Loss</t>
        </is>
      </c>
    </row>
    <row r="195">
      <c r="A195" s="14" t="inlineStr">
        <is>
          <t>Early-season under (wks 1-4)</t>
        </is>
      </c>
      <c r="B195" s="14" t="n">
        <v>4</v>
      </c>
      <c r="C195" s="14" t="inlineStr">
        <is>
          <t>Sat Sep 26, 7:45 PM ET</t>
        </is>
      </c>
      <c r="D195" s="14" t="inlineStr">
        <is>
          <t>Missouri at Mississippi State</t>
        </is>
      </c>
      <c r="E195" s="14" t="inlineStr">
        <is>
          <t>UNDER 56.5</t>
        </is>
      </c>
      <c r="F195" s="14" t="inlineStr">
        <is>
          <t>58.5</t>
        </is>
      </c>
      <c r="G195" s="14" t="inlineStr">
        <is>
          <t>31-24</t>
        </is>
      </c>
      <c r="H195" s="14" t="inlineStr">
        <is>
          <t>Win</t>
        </is>
      </c>
    </row>
    <row r="196">
      <c r="A196" s="14" t="inlineStr">
        <is>
          <t>Early-season under (wks 1-4)</t>
        </is>
      </c>
      <c r="B196" s="14" t="n">
        <v>4</v>
      </c>
      <c r="C196" s="14" t="inlineStr">
        <is>
          <t>Thu Sep 24, 7:30 PM ET</t>
        </is>
      </c>
      <c r="D196" s="14" t="inlineStr">
        <is>
          <t>Liberty at Coastal Carolina</t>
        </is>
      </c>
      <c r="E196" s="14" t="inlineStr">
        <is>
          <t>UNDER 54.5</t>
        </is>
      </c>
      <c r="F196" s="14" t="inlineStr">
        <is>
          <t>50.5</t>
        </is>
      </c>
      <c r="G196" s="14" t="inlineStr">
        <is>
          <t>17-34</t>
        </is>
      </c>
      <c r="H196" s="14" t="inlineStr">
        <is>
          <t>Win</t>
        </is>
      </c>
    </row>
    <row r="197">
      <c r="A197" s="14" t="inlineStr">
        <is>
          <t>Early-season under (wks 1-4)</t>
        </is>
      </c>
      <c r="B197" s="14" t="n">
        <v>4</v>
      </c>
      <c r="C197" s="14" t="inlineStr">
        <is>
          <t>Fri Sep 25, 4:00 PM ET</t>
        </is>
      </c>
      <c r="D197" s="14" t="inlineStr">
        <is>
          <t>Army at Temple</t>
        </is>
      </c>
      <c r="E197" s="14" t="inlineStr">
        <is>
          <t>UNDER 49.5</t>
        </is>
      </c>
      <c r="F197" s="14" t="inlineStr">
        <is>
          <t>48.5</t>
        </is>
      </c>
      <c r="G197" s="14" t="inlineStr">
        <is>
          <t>17-21</t>
        </is>
      </c>
      <c r="H197" s="14" t="inlineStr">
        <is>
          <t>Win</t>
        </is>
      </c>
    </row>
    <row r="198">
      <c r="A198" s="14" t="inlineStr">
        <is>
          <t>Early-season under (wks 1-4)</t>
        </is>
      </c>
      <c r="B198" s="14" t="n">
        <v>4</v>
      </c>
      <c r="C198" s="14" t="inlineStr">
        <is>
          <t>Fri Sep 25, 7:00 PM ET</t>
        </is>
      </c>
      <c r="D198" s="14" t="inlineStr">
        <is>
          <t>Navy at UAB</t>
        </is>
      </c>
      <c r="E198" s="14" t="inlineStr">
        <is>
          <t>UNDER 53.5</t>
        </is>
      </c>
      <c r="F198" s="14" t="inlineStr">
        <is>
          <t>50.5</t>
        </is>
      </c>
      <c r="G198" s="14" t="inlineStr">
        <is>
          <t>24-20</t>
        </is>
      </c>
      <c r="H198" s="14" t="inlineStr">
        <is>
          <t>Win</t>
        </is>
      </c>
    </row>
    <row r="199">
      <c r="A199" s="14" t="inlineStr">
        <is>
          <t>Early-season under (wks 1-4)</t>
        </is>
      </c>
      <c r="B199" s="14" t="n">
        <v>4</v>
      </c>
      <c r="C199" s="14" t="inlineStr">
        <is>
          <t>Fri Sep 25, 8:00 PM ET</t>
        </is>
      </c>
      <c r="D199" s="14" t="inlineStr">
        <is>
          <t>Northwestern at Indiana</t>
        </is>
      </c>
      <c r="E199" s="14" t="inlineStr">
        <is>
          <t>UNDER 47.5</t>
        </is>
      </c>
      <c r="F199" s="14" t="inlineStr">
        <is>
          <t>49.5</t>
        </is>
      </c>
      <c r="G199" s="14" t="inlineStr">
        <is>
          <t>29-23</t>
        </is>
      </c>
      <c r="H199" s="14" t="inlineStr">
        <is>
          <t>Loss</t>
        </is>
      </c>
    </row>
    <row r="200">
      <c r="A200" s="14" t="inlineStr">
        <is>
          <t>Early-season under (wks 1-4)</t>
        </is>
      </c>
      <c r="B200" s="14" t="n">
        <v>4</v>
      </c>
      <c r="C200" s="14" t="inlineStr">
        <is>
          <t>Fri Sep 25, 10:30 PM ET</t>
        </is>
      </c>
      <c r="D200" s="14" t="inlineStr">
        <is>
          <t>Clemson at California</t>
        </is>
      </c>
      <c r="E200" s="14" t="inlineStr">
        <is>
          <t>UNDER 47.5</t>
        </is>
      </c>
      <c r="F200" s="14" t="inlineStr">
        <is>
          <t>52.5</t>
        </is>
      </c>
      <c r="G200" s="14" t="inlineStr">
        <is>
          <t>10-24</t>
        </is>
      </c>
      <c r="H200" s="14" t="inlineStr">
        <is>
          <t>Win</t>
        </is>
      </c>
    </row>
    <row r="201">
      <c r="A201" s="14" t="inlineStr">
        <is>
          <t>Early-season under (wks 1-4)</t>
        </is>
      </c>
      <c r="B201" s="14" t="n">
        <v>4</v>
      </c>
      <c r="C201" s="14" t="inlineStr">
        <is>
          <t>Sat Sep 26, 12:00 PM ET</t>
        </is>
      </c>
      <c r="D201" s="14" t="inlineStr">
        <is>
          <t>Ball State at Kent State</t>
        </is>
      </c>
      <c r="E201" s="14" t="inlineStr">
        <is>
          <t>UNDER 51.5</t>
        </is>
      </c>
      <c r="F201" s="14" t="inlineStr">
        <is>
          <t>51.5</t>
        </is>
      </c>
      <c r="G201" s="14" t="inlineStr">
        <is>
          <t>26-13</t>
        </is>
      </c>
      <c r="H201" s="14" t="inlineStr">
        <is>
          <t>Win</t>
        </is>
      </c>
    </row>
    <row r="202">
      <c r="A202" s="14" t="inlineStr">
        <is>
          <t>Early-season under (wks 1-4)</t>
        </is>
      </c>
      <c r="B202" s="14" t="n">
        <v>4</v>
      </c>
      <c r="C202" s="14" t="inlineStr">
        <is>
          <t>Sat Sep 26, 12:00 PM ET</t>
        </is>
      </c>
      <c r="D202" s="14" t="inlineStr">
        <is>
          <t>UNLV at Akron</t>
        </is>
      </c>
      <c r="E202" s="14" t="inlineStr">
        <is>
          <t>UNDER 49.5</t>
        </is>
      </c>
      <c r="F202" s="14" t="inlineStr">
        <is>
          <t>52.5</t>
        </is>
      </c>
      <c r="G202" s="14" t="inlineStr">
        <is>
          <t>10-38</t>
        </is>
      </c>
      <c r="H202" s="14" t="inlineStr">
        <is>
          <t>Win</t>
        </is>
      </c>
    </row>
    <row r="203">
      <c r="A203" s="14" t="inlineStr">
        <is>
          <t>Early-season under (wks 1-4)</t>
        </is>
      </c>
      <c r="B203" s="14" t="n">
        <v>4</v>
      </c>
      <c r="C203" s="14" t="inlineStr">
        <is>
          <t>Sat Sep 26, 12:00 PM ET</t>
        </is>
      </c>
      <c r="D203" s="14" t="inlineStr">
        <is>
          <t>Colorado State at UTSA</t>
        </is>
      </c>
      <c r="E203" s="14" t="inlineStr">
        <is>
          <t>UNDER 57.5</t>
        </is>
      </c>
      <c r="F203" s="14" t="inlineStr">
        <is>
          <t>56.5</t>
        </is>
      </c>
      <c r="G203" s="14" t="inlineStr">
        <is>
          <t>59-45</t>
        </is>
      </c>
      <c r="H203" s="14" t="inlineStr">
        <is>
          <t>Loss</t>
        </is>
      </c>
    </row>
    <row r="204">
      <c r="A204" s="14" t="inlineStr">
        <is>
          <t>Early-season under (wks 1-4)</t>
        </is>
      </c>
      <c r="B204" s="14" t="n">
        <v>4</v>
      </c>
      <c r="C204" s="14" t="inlineStr">
        <is>
          <t>Sat Sep 26, 12:00 PM ET</t>
        </is>
      </c>
      <c r="D204" s="14" t="inlineStr">
        <is>
          <t>Virginia Tech at Boston College</t>
        </is>
      </c>
      <c r="E204" s="14" t="inlineStr">
        <is>
          <t>UNDER 54.5</t>
        </is>
      </c>
      <c r="F204" s="14" t="inlineStr">
        <is>
          <t>45.5</t>
        </is>
      </c>
      <c r="G204" s="14" t="inlineStr">
        <is>
          <t>14-21</t>
        </is>
      </c>
      <c r="H204" s="14" t="inlineStr">
        <is>
          <t>Win</t>
        </is>
      </c>
    </row>
    <row r="205">
      <c r="A205" s="14" t="inlineStr">
        <is>
          <t>Early-season under (wks 1-4)</t>
        </is>
      </c>
      <c r="B205" s="14" t="n">
        <v>4</v>
      </c>
      <c r="C205" s="14" t="inlineStr">
        <is>
          <t>Sat Sep 26, 12:00 PM ET</t>
        </is>
      </c>
      <c r="D205" s="14" t="inlineStr">
        <is>
          <t>Colorado at Baylor</t>
        </is>
      </c>
      <c r="E205" s="14" t="inlineStr">
        <is>
          <t>UNDER 53.5</t>
        </is>
      </c>
      <c r="F205" s="14" t="inlineStr">
        <is>
          <t>54.5</t>
        </is>
      </c>
      <c r="G205" s="14" t="inlineStr">
        <is>
          <t>23-13</t>
        </is>
      </c>
      <c r="H205" s="14" t="inlineStr">
        <is>
          <t>Win</t>
        </is>
      </c>
    </row>
    <row r="206">
      <c r="A206" s="14" t="inlineStr">
        <is>
          <t>Early-season under (wks 1-4)</t>
        </is>
      </c>
      <c r="B206" s="14" t="n">
        <v>4</v>
      </c>
      <c r="C206" s="14" t="inlineStr">
        <is>
          <t>Sat Sep 26, 12:00 PM ET</t>
        </is>
      </c>
      <c r="D206" s="14" t="inlineStr">
        <is>
          <t>Sam Houston at Texas Tech</t>
        </is>
      </c>
      <c r="E206" s="14" t="inlineStr">
        <is>
          <t>UNDER 54.5</t>
        </is>
      </c>
      <c r="F206" s="14" t="inlineStr">
        <is>
          <t>55.5</t>
        </is>
      </c>
      <c r="G206" s="14" t="inlineStr">
        <is>
          <t>49-14</t>
        </is>
      </c>
      <c r="H206" s="14" t="inlineStr">
        <is>
          <t>Loss</t>
        </is>
      </c>
    </row>
    <row r="207">
      <c r="A207" s="14" t="inlineStr">
        <is>
          <t>Early-season under (wks 1-4)</t>
        </is>
      </c>
      <c r="B207" s="14" t="n">
        <v>4</v>
      </c>
      <c r="C207" s="14" t="inlineStr">
        <is>
          <t>Sat Sep 26, 12:00 PM ET</t>
        </is>
      </c>
      <c r="D207" s="14" t="inlineStr">
        <is>
          <t>San Diego State at Toledo</t>
        </is>
      </c>
      <c r="E207" s="14" t="inlineStr">
        <is>
          <t>UNDER 48.5</t>
        </is>
      </c>
      <c r="F207" s="14" t="inlineStr">
        <is>
          <t>50.5</t>
        </is>
      </c>
      <c r="G207" s="14" t="inlineStr">
        <is>
          <t>41-16</t>
        </is>
      </c>
      <c r="H207" s="14" t="inlineStr">
        <is>
          <t>Loss</t>
        </is>
      </c>
    </row>
    <row r="208">
      <c r="A208" s="14" t="inlineStr">
        <is>
          <t>Early-season under (wks 1-4)</t>
        </is>
      </c>
      <c r="B208" s="14" t="n">
        <v>4</v>
      </c>
      <c r="C208" s="14" t="inlineStr">
        <is>
          <t>Sat Sep 26, 12:00 PM ET</t>
        </is>
      </c>
      <c r="D208" s="14" t="inlineStr">
        <is>
          <t>Wake Forest at Louisville</t>
        </is>
      </c>
      <c r="E208" s="14" t="inlineStr">
        <is>
          <t>UNDER 58.5</t>
        </is>
      </c>
      <c r="F208" s="14" t="inlineStr">
        <is>
          <t>57.5</t>
        </is>
      </c>
      <c r="G208" s="14" t="inlineStr">
        <is>
          <t>27-30</t>
        </is>
      </c>
      <c r="H208" s="14" t="inlineStr">
        <is>
          <t>Win</t>
        </is>
      </c>
    </row>
    <row r="209">
      <c r="A209" s="14" t="inlineStr">
        <is>
          <t>Early-season under (wks 1-4)</t>
        </is>
      </c>
      <c r="B209" s="14" t="n">
        <v>4</v>
      </c>
      <c r="C209" s="14" t="inlineStr">
        <is>
          <t>Sat Sep 26, 12:45 PM ET</t>
        </is>
      </c>
      <c r="D209" s="14" t="inlineStr">
        <is>
          <t>South Alabama at Kentucky</t>
        </is>
      </c>
      <c r="E209" s="14" t="inlineStr">
        <is>
          <t>UNDER 55.5</t>
        </is>
      </c>
      <c r="F209" s="14" t="inlineStr">
        <is>
          <t>54.5</t>
        </is>
      </c>
      <c r="G209" s="14" t="inlineStr">
        <is>
          <t>45-21</t>
        </is>
      </c>
      <c r="H209" s="14" t="inlineStr">
        <is>
          <t>Loss</t>
        </is>
      </c>
    </row>
    <row r="210">
      <c r="A210" s="14" t="inlineStr">
        <is>
          <t>Early-season under (wks 1-4)</t>
        </is>
      </c>
      <c r="B210" s="14" t="n">
        <v>4</v>
      </c>
      <c r="C210" s="14" t="inlineStr">
        <is>
          <t>Sat Sep 26, 2:00 PM ET</t>
        </is>
      </c>
      <c r="D210" s="14" t="inlineStr">
        <is>
          <t>Northern Illinois at Georgia State</t>
        </is>
      </c>
      <c r="E210" s="14" t="inlineStr">
        <is>
          <t>UNDER 54.5</t>
        </is>
      </c>
      <c r="F210" s="14" t="inlineStr">
        <is>
          <t>56.5</t>
        </is>
      </c>
      <c r="G210" s="14" t="inlineStr">
        <is>
          <t>35-14</t>
        </is>
      </c>
      <c r="H210" s="14" t="inlineStr">
        <is>
          <t>Win</t>
        </is>
      </c>
    </row>
    <row r="211">
      <c r="A211" s="14" t="inlineStr">
        <is>
          <t>Early-season under (wks 1-4)</t>
        </is>
      </c>
      <c r="B211" s="14" t="n">
        <v>4</v>
      </c>
      <c r="C211" s="14" t="inlineStr">
        <is>
          <t>Sat Sep 26, 2:00 PM ET</t>
        </is>
      </c>
      <c r="D211" s="14" t="inlineStr">
        <is>
          <t>Notre Dame at Purdue</t>
        </is>
      </c>
      <c r="E211" s="14" t="inlineStr">
        <is>
          <t>UNDER 56.5</t>
        </is>
      </c>
      <c r="F211" s="14" t="inlineStr">
        <is>
          <t>57.5</t>
        </is>
      </c>
      <c r="G211" s="14" t="inlineStr">
        <is>
          <t>10-49</t>
        </is>
      </c>
      <c r="H211" s="14" t="inlineStr">
        <is>
          <t>Loss</t>
        </is>
      </c>
    </row>
    <row r="212">
      <c r="A212" s="14" t="inlineStr">
        <is>
          <t>Early-season under (wks 1-4)</t>
        </is>
      </c>
      <c r="B212" s="14" t="n">
        <v>4</v>
      </c>
      <c r="C212" s="14" t="inlineStr">
        <is>
          <t>Sat Sep 26, 3:30 PM ET</t>
        </is>
      </c>
      <c r="D212" s="14" t="inlineStr">
        <is>
          <t>Utah at Iowa State</t>
        </is>
      </c>
      <c r="E212" s="14" t="inlineStr">
        <is>
          <t>UNDER 49.5</t>
        </is>
      </c>
      <c r="F212" s="14" t="inlineStr">
        <is>
          <t>46.5</t>
        </is>
      </c>
      <c r="G212" s="14" t="inlineStr">
        <is>
          <t>17-31</t>
        </is>
      </c>
      <c r="H212" s="14" t="inlineStr">
        <is>
          <t>Win</t>
        </is>
      </c>
    </row>
    <row r="213">
      <c r="A213" s="14" t="inlineStr">
        <is>
          <t>Early-season under (wks 1-4)</t>
        </is>
      </c>
      <c r="B213" s="14" t="n">
        <v>4</v>
      </c>
      <c r="C213" s="14" t="inlineStr">
        <is>
          <t>Sat Sep 26, 4:00 PM ET</t>
        </is>
      </c>
      <c r="D213" s="14" t="inlineStr">
        <is>
          <t>Houston at Georgia Southern</t>
        </is>
      </c>
      <c r="E213" s="14" t="inlineStr">
        <is>
          <t>UNDER 55.5</t>
        </is>
      </c>
      <c r="F213" s="14" t="inlineStr">
        <is>
          <t>56.5</t>
        </is>
      </c>
      <c r="G213" s="14" t="inlineStr">
        <is>
          <t>28-42</t>
        </is>
      </c>
      <c r="H213" s="14" t="inlineStr">
        <is>
          <t>Loss</t>
        </is>
      </c>
    </row>
    <row r="214">
      <c r="A214" s="14" t="inlineStr">
        <is>
          <t>Early-season under (wks 1-4)</t>
        </is>
      </c>
      <c r="B214" s="14" t="n">
        <v>4</v>
      </c>
      <c r="C214" s="14" t="inlineStr">
        <is>
          <t>Sat Sep 26, 6:30 PM ET</t>
        </is>
      </c>
      <c r="D214" s="14" t="inlineStr">
        <is>
          <t>Central Michigan at Miami</t>
        </is>
      </c>
      <c r="E214" s="14" t="inlineStr">
        <is>
          <t>UNDER 54.5</t>
        </is>
      </c>
      <c r="F214" s="14" t="inlineStr">
        <is>
          <t>52.5</t>
        </is>
      </c>
      <c r="G214" s="14" t="inlineStr">
        <is>
          <t>52-3</t>
        </is>
      </c>
      <c r="H214" s="14" t="inlineStr">
        <is>
          <t>Loss</t>
        </is>
      </c>
    </row>
    <row r="215">
      <c r="A215" s="14" t="inlineStr">
        <is>
          <t>Early-season under (wks 1-4)</t>
        </is>
      </c>
      <c r="B215" s="14" t="n">
        <v>4</v>
      </c>
      <c r="C215" s="14" t="inlineStr">
        <is>
          <t>Sat Sep 26, 6:30 PM ET</t>
        </is>
      </c>
      <c r="D215" s="14" t="inlineStr">
        <is>
          <t>Louisiana at Charlotte</t>
        </is>
      </c>
      <c r="E215" s="14" t="inlineStr">
        <is>
          <t>UNDER 52.5</t>
        </is>
      </c>
      <c r="F215" s="14" t="inlineStr">
        <is>
          <t>49.5</t>
        </is>
      </c>
      <c r="G215" s="14" t="inlineStr">
        <is>
          <t>7-34</t>
        </is>
      </c>
      <c r="H215" s="14" t="inlineStr">
        <is>
          <t>Win</t>
        </is>
      </c>
    </row>
    <row r="216">
      <c r="A216" s="14" t="inlineStr">
        <is>
          <t>Early-season under (wks 1-4)</t>
        </is>
      </c>
      <c r="B216" s="14" t="n">
        <v>4</v>
      </c>
      <c r="C216" s="14" t="inlineStr">
        <is>
          <t>Sat Sep 26, 11:00 PM ET</t>
        </is>
      </c>
      <c r="D216" s="14" t="inlineStr">
        <is>
          <t>Minnesota at Washington</t>
        </is>
      </c>
      <c r="E216" s="14" t="inlineStr">
        <is>
          <t>UNDER 45.5</t>
        </is>
      </c>
      <c r="F216" s="14" t="inlineStr">
        <is>
          <t>44.5</t>
        </is>
      </c>
      <c r="G216" s="14" t="inlineStr">
        <is>
          <t>24-27</t>
        </is>
      </c>
      <c r="H216" s="14" t="inlineStr">
        <is>
          <t>Loss</t>
        </is>
      </c>
    </row>
    <row r="217">
      <c r="A217" s="14" t="inlineStr">
        <is>
          <t>Early-season under (wks 1-4)</t>
        </is>
      </c>
      <c r="B217" s="14" t="n">
        <v>4</v>
      </c>
      <c r="C217" s="14" t="inlineStr">
        <is>
          <t>Sat Sep 26, 3:00 PM ET</t>
        </is>
      </c>
      <c r="D217" s="14" t="inlineStr">
        <is>
          <t>Hawai'i at Wyoming</t>
        </is>
      </c>
      <c r="E217" s="14" t="inlineStr">
        <is>
          <t>UNDER 44.5</t>
        </is>
      </c>
      <c r="F217" s="14" t="inlineStr">
        <is>
          <t>44.5</t>
        </is>
      </c>
      <c r="G217" s="14" t="inlineStr">
        <is>
          <t>27-10</t>
        </is>
      </c>
      <c r="H217" s="14" t="inlineStr">
        <is>
          <t>Win</t>
        </is>
      </c>
    </row>
    <row r="218">
      <c r="A218" s="14" t="inlineStr">
        <is>
          <t>Early-season under (wks 1-4)</t>
        </is>
      </c>
      <c r="B218" s="14" t="n">
        <v>4</v>
      </c>
      <c r="C218" s="14" t="inlineStr">
        <is>
          <t>Sat Sep 26, 3:30 PM ET</t>
        </is>
      </c>
      <c r="D218" s="14" t="inlineStr">
        <is>
          <t>TCU at UCF</t>
        </is>
      </c>
      <c r="E218" s="14" t="inlineStr">
        <is>
          <t>UNDER 48.5</t>
        </is>
      </c>
      <c r="F218" s="14" t="inlineStr">
        <is>
          <t>48.5</t>
        </is>
      </c>
      <c r="G218" s="14" t="inlineStr">
        <is>
          <t>21-13</t>
        </is>
      </c>
      <c r="H218" s="14" t="inlineStr">
        <is>
          <t>Win</t>
        </is>
      </c>
    </row>
    <row r="219">
      <c r="A219" s="14" t="inlineStr">
        <is>
          <t>Early-season under (wks 1-4)</t>
        </is>
      </c>
      <c r="B219" s="14" t="n">
        <v>4</v>
      </c>
      <c r="C219" s="14" t="inlineStr">
        <is>
          <t>Sat Sep 26, 3:30 PM ET</t>
        </is>
      </c>
      <c r="D219" s="14" t="inlineStr">
        <is>
          <t>UConn at Miami (OH)</t>
        </is>
      </c>
      <c r="E219" s="14" t="inlineStr">
        <is>
          <t>UNDER 51.5</t>
        </is>
      </c>
      <c r="F219" s="14" t="inlineStr">
        <is>
          <t>52.5</t>
        </is>
      </c>
      <c r="G219" s="14" t="inlineStr">
        <is>
          <t>24-21</t>
        </is>
      </c>
      <c r="H219" s="14" t="inlineStr">
        <is>
          <t>Win</t>
        </is>
      </c>
    </row>
    <row r="220">
      <c r="A220" s="14" t="inlineStr">
        <is>
          <t>Early-season under (wks 1-4)</t>
        </is>
      </c>
      <c r="B220" s="14" t="n">
        <v>4</v>
      </c>
      <c r="C220" s="14" t="inlineStr">
        <is>
          <t>Sat Sep 26, 3:30 PM ET</t>
        </is>
      </c>
      <c r="D220" s="14" t="inlineStr">
        <is>
          <t>New Mexico at New Mexico State</t>
        </is>
      </c>
      <c r="E220" s="14" t="inlineStr">
        <is>
          <t>UNDER 48.5</t>
        </is>
      </c>
      <c r="F220" s="14" t="inlineStr">
        <is>
          <t>47.5</t>
        </is>
      </c>
      <c r="G220" s="14" t="inlineStr">
        <is>
          <t>18-42</t>
        </is>
      </c>
      <c r="H220" s="14" t="inlineStr">
        <is>
          <t>Loss</t>
        </is>
      </c>
    </row>
    <row r="221">
      <c r="A221" s="14" t="inlineStr">
        <is>
          <t>Early-season under (wks 1-4)</t>
        </is>
      </c>
      <c r="B221" s="14" t="n">
        <v>4</v>
      </c>
      <c r="C221" s="14" t="inlineStr">
        <is>
          <t>Sat Sep 26, 5:00 PM ET</t>
        </is>
      </c>
      <c r="D221" s="14" t="inlineStr">
        <is>
          <t>South Florida at Bowling Green</t>
        </is>
      </c>
      <c r="E221" s="14" t="inlineStr">
        <is>
          <t>UNDER 48.5</t>
        </is>
      </c>
      <c r="F221" s="14" t="inlineStr">
        <is>
          <t>48.5</t>
        </is>
      </c>
      <c r="G221" s="14" t="inlineStr">
        <is>
          <t>6-14</t>
        </is>
      </c>
      <c r="H221" s="14" t="inlineStr">
        <is>
          <t>Win</t>
        </is>
      </c>
    </row>
    <row r="222">
      <c r="A222" s="14" t="inlineStr">
        <is>
          <t>Early-season under (wks 1-4)</t>
        </is>
      </c>
      <c r="B222" s="14" t="n">
        <v>4</v>
      </c>
      <c r="C222" s="14" t="inlineStr">
        <is>
          <t>Sat Sep 26, 6:00 PM ET</t>
        </is>
      </c>
      <c r="D222" s="14" t="inlineStr">
        <is>
          <t>Delaware at Virginia</t>
        </is>
      </c>
      <c r="E222" s="14" t="inlineStr">
        <is>
          <t>UNDER 52.5</t>
        </is>
      </c>
      <c r="F222" s="14" t="inlineStr">
        <is>
          <t>52.5</t>
        </is>
      </c>
      <c r="G222" s="14" t="inlineStr">
        <is>
          <t>42-3</t>
        </is>
      </c>
      <c r="H222" s="14" t="inlineStr">
        <is>
          <t>Win</t>
        </is>
      </c>
    </row>
    <row r="223">
      <c r="A223" s="14" t="inlineStr">
        <is>
          <t>Early-season under (wks 1-4)</t>
        </is>
      </c>
      <c r="B223" s="14" t="n">
        <v>4</v>
      </c>
      <c r="C223" s="14" t="inlineStr">
        <is>
          <t>Sat Sep 26, 6:00 PM ET</t>
        </is>
      </c>
      <c r="D223" s="14" t="inlineStr">
        <is>
          <t>James Madison at Old Dominion</t>
        </is>
      </c>
      <c r="E223" s="14" t="inlineStr">
        <is>
          <t>UNDER 44.5</t>
        </is>
      </c>
      <c r="F223" s="14" t="inlineStr">
        <is>
          <t>44.5</t>
        </is>
      </c>
      <c r="G223" s="14" t="inlineStr">
        <is>
          <t>20-46</t>
        </is>
      </c>
      <c r="H223" s="14" t="inlineStr">
        <is>
          <t>Loss</t>
        </is>
      </c>
    </row>
    <row r="224">
      <c r="A224" s="14" t="inlineStr">
        <is>
          <t>Early-season under (wks 1-4)</t>
        </is>
      </c>
      <c r="B224" s="14" t="n">
        <v>4</v>
      </c>
      <c r="C224" s="14" t="inlineStr">
        <is>
          <t>Sat Sep 26, 7:00 PM ET</t>
        </is>
      </c>
      <c r="D224" s="14" t="inlineStr">
        <is>
          <t>Kansas State at Cincinnati</t>
        </is>
      </c>
      <c r="E224" s="14" t="inlineStr">
        <is>
          <t>UNDER 55.5</t>
        </is>
      </c>
      <c r="F224" s="14" t="inlineStr">
        <is>
          <t>55.5</t>
        </is>
      </c>
      <c r="G224" s="14" t="inlineStr">
        <is>
          <t>31-26</t>
        </is>
      </c>
      <c r="H224" s="14" t="inlineStr">
        <is>
          <t>Loss</t>
        </is>
      </c>
    </row>
    <row r="225">
      <c r="A225" s="14" t="inlineStr">
        <is>
          <t>Early-season under (wks 1-4)</t>
        </is>
      </c>
      <c r="B225" s="14" t="n">
        <v>4</v>
      </c>
      <c r="C225" s="14" t="inlineStr">
        <is>
          <t>Sat Sep 26, 7:00 PM ET</t>
        </is>
      </c>
      <c r="D225" s="14" t="inlineStr">
        <is>
          <t>Middle Tennessee at Jacksonville State</t>
        </is>
      </c>
      <c r="E225" s="14" t="inlineStr">
        <is>
          <t>UNDER 51.5</t>
        </is>
      </c>
      <c r="F225" s="14" t="inlineStr">
        <is>
          <t>50.5</t>
        </is>
      </c>
      <c r="G225" s="14" t="inlineStr">
        <is>
          <t>23-13</t>
        </is>
      </c>
      <c r="H225" s="14" t="inlineStr">
        <is>
          <t>Win</t>
        </is>
      </c>
    </row>
    <row r="226">
      <c r="A226" s="14" t="inlineStr">
        <is>
          <t>Early-season under (wks 1-4)</t>
        </is>
      </c>
      <c r="B226" s="14" t="n">
        <v>4</v>
      </c>
      <c r="C226" s="14" t="inlineStr">
        <is>
          <t>Sat Sep 26, 7:00 PM ET</t>
        </is>
      </c>
      <c r="D226" s="14" t="inlineStr">
        <is>
          <t>Southern Miss at Tulane</t>
        </is>
      </c>
      <c r="E226" s="14" t="inlineStr">
        <is>
          <t>UNDER 51.5</t>
        </is>
      </c>
      <c r="F226" s="14" t="inlineStr">
        <is>
          <t>52.5</t>
        </is>
      </c>
      <c r="G226" s="14" t="inlineStr">
        <is>
          <t>24-21</t>
        </is>
      </c>
      <c r="H226" s="14" t="inlineStr">
        <is>
          <t>Win</t>
        </is>
      </c>
    </row>
    <row r="227">
      <c r="A227" s="14" t="inlineStr">
        <is>
          <t>Early-season under (wks 1-4)</t>
        </is>
      </c>
      <c r="B227" s="14" t="n">
        <v>4</v>
      </c>
      <c r="C227" s="14" t="inlineStr">
        <is>
          <t>Sat Sep 26, 7:00 PM ET</t>
        </is>
      </c>
      <c r="D227" s="14" t="inlineStr">
        <is>
          <t>Kennesaw State at Arkansas State</t>
        </is>
      </c>
      <c r="E227" s="14" t="inlineStr">
        <is>
          <t>UNDER 52.5</t>
        </is>
      </c>
      <c r="F227" s="14" t="inlineStr">
        <is>
          <t>53.5</t>
        </is>
      </c>
      <c r="G227" s="14" t="inlineStr">
        <is>
          <t>17-14</t>
        </is>
      </c>
      <c r="H227" s="14" t="inlineStr">
        <is>
          <t>Win</t>
        </is>
      </c>
    </row>
    <row r="228">
      <c r="A228" s="14" t="inlineStr">
        <is>
          <t>Early-season under (wks 1-4)</t>
        </is>
      </c>
      <c r="B228" s="14" t="n">
        <v>4</v>
      </c>
      <c r="C228" s="14" t="inlineStr">
        <is>
          <t>Sat Sep 26, 7:30 PM ET</t>
        </is>
      </c>
      <c r="D228" s="14" t="inlineStr">
        <is>
          <t>Arizona at Washington State</t>
        </is>
      </c>
      <c r="E228" s="14" t="inlineStr">
        <is>
          <t>UNDER 48.5</t>
        </is>
      </c>
      <c r="F228" s="14" t="inlineStr">
        <is>
          <t>47.5</t>
        </is>
      </c>
      <c r="G228" s="14" t="inlineStr">
        <is>
          <t>24-34</t>
        </is>
      </c>
      <c r="H228" s="14" t="inlineStr">
        <is>
          <t>Loss</t>
        </is>
      </c>
    </row>
    <row r="229">
      <c r="A229" s="14" t="inlineStr">
        <is>
          <t>Early-season under (wks 1-4)</t>
        </is>
      </c>
      <c r="B229" s="14" t="n">
        <v>4</v>
      </c>
      <c r="C229" s="14" t="inlineStr">
        <is>
          <t>Sat Sep 26, 7:30 PM ET</t>
        </is>
      </c>
      <c r="D229" s="14" t="inlineStr">
        <is>
          <t>Troy at Utah State</t>
        </is>
      </c>
      <c r="E229" s="14" t="inlineStr">
        <is>
          <t>UNDER 48.5</t>
        </is>
      </c>
      <c r="F229" s="14" t="inlineStr">
        <is>
          <t>47.5</t>
        </is>
      </c>
      <c r="G229" s="14" t="inlineStr">
        <is>
          <t>21-10</t>
        </is>
      </c>
      <c r="H229" s="14" t="inlineStr">
        <is>
          <t>Win</t>
        </is>
      </c>
    </row>
    <row r="230">
      <c r="A230" s="14" t="inlineStr">
        <is>
          <t>Early-season under (wks 1-4)</t>
        </is>
      </c>
      <c r="B230" s="14" t="n">
        <v>4</v>
      </c>
      <c r="C230" s="14" t="inlineStr">
        <is>
          <t>Sat Sep 26, 7:30 PM ET</t>
        </is>
      </c>
      <c r="D230" s="14" t="inlineStr">
        <is>
          <t>App State at NC State</t>
        </is>
      </c>
      <c r="E230" s="14" t="inlineStr">
        <is>
          <t>UNDER 55.5</t>
        </is>
      </c>
      <c r="F230" s="14" t="inlineStr">
        <is>
          <t>56.5</t>
        </is>
      </c>
      <c r="G230" s="14" t="inlineStr">
        <is>
          <t>41-31</t>
        </is>
      </c>
      <c r="H230" s="14" t="inlineStr">
        <is>
          <t>Loss</t>
        </is>
      </c>
    </row>
    <row r="231">
      <c r="A231" s="14" t="inlineStr">
        <is>
          <t>Early-season under (wks 1-4)</t>
        </is>
      </c>
      <c r="B231" s="14" t="n">
        <v>4</v>
      </c>
      <c r="C231" s="14" t="inlineStr">
        <is>
          <t>Sat Sep 26, 8:00 PM ET</t>
        </is>
      </c>
      <c r="D231" s="14" t="inlineStr">
        <is>
          <t>Florida Atlantic at UL Monroe</t>
        </is>
      </c>
      <c r="E231" s="14" t="inlineStr">
        <is>
          <t>UNDER 57.5</t>
        </is>
      </c>
      <c r="F231" s="14" t="inlineStr">
        <is>
          <t>58.5</t>
        </is>
      </c>
      <c r="G231" s="14" t="inlineStr">
        <is>
          <t>17-45</t>
        </is>
      </c>
      <c r="H231" s="14" t="inlineStr">
        <is>
          <t>Loss</t>
        </is>
      </c>
    </row>
    <row r="232">
      <c r="A232" s="14" t="inlineStr">
        <is>
          <t>Early-season under (wks 1-4)</t>
        </is>
      </c>
      <c r="B232" s="14" t="n">
        <v>4</v>
      </c>
      <c r="C232" s="14" t="inlineStr">
        <is>
          <t>Sat Sep 26, 8:00 PM ET</t>
        </is>
      </c>
      <c r="D232" s="14" t="inlineStr">
        <is>
          <t>Tulsa at Arkansas</t>
        </is>
      </c>
      <c r="E232" s="14" t="inlineStr">
        <is>
          <t>UNDER 51.5</t>
        </is>
      </c>
      <c r="F232" s="14" t="inlineStr">
        <is>
          <t>51.5</t>
        </is>
      </c>
      <c r="G232" s="14" t="inlineStr">
        <is>
          <t>34-6</t>
        </is>
      </c>
      <c r="H232" s="14" t="inlineStr">
        <is>
          <t>Win</t>
        </is>
      </c>
    </row>
    <row r="233">
      <c r="A233" s="14" t="inlineStr">
        <is>
          <t>Early-season under (wks 1-4)</t>
        </is>
      </c>
      <c r="B233" s="14" t="n">
        <v>4</v>
      </c>
      <c r="C233" s="14" t="inlineStr">
        <is>
          <t>Sat Sep 26, 9:00 PM ET</t>
        </is>
      </c>
      <c r="D233" s="14" t="inlineStr">
        <is>
          <t>Oregon State at UTEP</t>
        </is>
      </c>
      <c r="E233" s="14" t="inlineStr">
        <is>
          <t>UNDER 54.5</t>
        </is>
      </c>
      <c r="F233" s="14" t="inlineStr">
        <is>
          <t>56.5</t>
        </is>
      </c>
      <c r="G233" s="14" t="inlineStr">
        <is>
          <t>7-33</t>
        </is>
      </c>
      <c r="H233" s="14" t="inlineStr">
        <is>
          <t>Win</t>
        </is>
      </c>
    </row>
    <row r="234">
      <c r="A234" s="14" t="inlineStr">
        <is>
          <t>Early-season under (wks 1-4)</t>
        </is>
      </c>
      <c r="B234" s="14" t="n">
        <v>4</v>
      </c>
      <c r="C234" s="14" t="inlineStr">
        <is>
          <t>Sat Sep 26, 9:00 PM ET</t>
        </is>
      </c>
      <c r="D234" s="14" t="inlineStr">
        <is>
          <t>Massachusetts at Sacramento State</t>
        </is>
      </c>
      <c r="E234" s="14" t="inlineStr">
        <is>
          <t>UNDER 48.5</t>
        </is>
      </c>
      <c r="F234" s="14" t="inlineStr">
        <is>
          <t>49.5</t>
        </is>
      </c>
      <c r="G234" s="14" t="inlineStr">
        <is>
          <t>6-35</t>
        </is>
      </c>
      <c r="H234" s="14" t="inlineStr">
        <is>
          <t>Win</t>
        </is>
      </c>
    </row>
    <row r="235">
      <c r="A235" s="14" t="inlineStr">
        <is>
          <t>Early-season under (wks 1-4)</t>
        </is>
      </c>
      <c r="B235" s="14" t="n">
        <v>4</v>
      </c>
      <c r="C235" s="14" t="inlineStr">
        <is>
          <t>Sat Sep 26, 9:00 PM ET</t>
        </is>
      </c>
      <c r="D235" s="14" t="inlineStr">
        <is>
          <t>Missouri State at SMU</t>
        </is>
      </c>
      <c r="E235" s="14" t="inlineStr">
        <is>
          <t>UNDER 59.5</t>
        </is>
      </c>
      <c r="F235" s="14" t="inlineStr">
        <is>
          <t>60.5</t>
        </is>
      </c>
      <c r="G235" s="14" t="inlineStr">
        <is>
          <t>34-24</t>
        </is>
      </c>
      <c r="H235" s="14" t="inlineStr">
        <is>
          <t>Win</t>
        </is>
      </c>
    </row>
    <row r="236">
      <c r="A236" s="14" t="inlineStr">
        <is>
          <t>Early-season under (wks 1-4)</t>
        </is>
      </c>
      <c r="B236" s="14" t="n">
        <v>4</v>
      </c>
      <c r="C236" s="14" t="inlineStr">
        <is>
          <t>Sat Sep 26, 10:00 PM ET</t>
        </is>
      </c>
      <c r="D236" s="14" t="inlineStr">
        <is>
          <t>Rice at Fresno State</t>
        </is>
      </c>
      <c r="E236" s="14" t="inlineStr">
        <is>
          <t>UNDER 44.5</t>
        </is>
      </c>
      <c r="F236" s="14" t="inlineStr">
        <is>
          <t>43.5</t>
        </is>
      </c>
      <c r="G236" s="14" t="inlineStr">
        <is>
          <t>38-24</t>
        </is>
      </c>
      <c r="H236" s="14" t="inlineStr">
        <is>
          <t>Loss</t>
        </is>
      </c>
    </row>
    <row r="237">
      <c r="A237" s="14" t="inlineStr">
        <is>
          <t>Early-season under (wks 1-4)</t>
        </is>
      </c>
      <c r="B237" s="14" t="n">
        <v>4</v>
      </c>
      <c r="C237" s="14" t="inlineStr">
        <is>
          <t>Sat Sep 26, 10:30 PM ET</t>
        </is>
      </c>
      <c r="D237" s="14" t="inlineStr">
        <is>
          <t>Georgia Tech at Stanford</t>
        </is>
      </c>
      <c r="E237" s="14" t="inlineStr">
        <is>
          <t>UNDER 48.5</t>
        </is>
      </c>
      <c r="F237" s="14" t="inlineStr">
        <is>
          <t>48.5</t>
        </is>
      </c>
      <c r="G237" s="14" t="inlineStr">
        <is>
          <t>34-27</t>
        </is>
      </c>
      <c r="H237" s="14" t="inlineStr">
        <is>
          <t>Loss</t>
        </is>
      </c>
    </row>
    <row r="238">
      <c r="A238" s="14" t="inlineStr">
        <is>
          <t>Early-season under (wks 1-4)</t>
        </is>
      </c>
      <c r="B238" s="14" t="n">
        <v>4</v>
      </c>
      <c r="C238" s="14" t="inlineStr">
        <is>
          <t>Sat Sep 26, 10:30 PM ET</t>
        </is>
      </c>
      <c r="D238" s="14" t="inlineStr">
        <is>
          <t>Air Force at Nevada</t>
        </is>
      </c>
      <c r="E238" s="14" t="inlineStr">
        <is>
          <t>UNDER 49.5</t>
        </is>
      </c>
      <c r="F238" s="14" t="inlineStr">
        <is>
          <t>50.5</t>
        </is>
      </c>
      <c r="G238" s="14" t="inlineStr">
        <is>
          <t>33-36</t>
        </is>
      </c>
      <c r="H238" s="14" t="inlineStr">
        <is>
          <t>Loss</t>
        </is>
      </c>
    </row>
    <row r="239">
      <c r="A239" s="14" t="inlineStr">
        <is>
          <t>G5-vs-G5 dog ATS</t>
        </is>
      </c>
      <c r="B239" s="14" t="n">
        <v>1</v>
      </c>
      <c r="C239" s="14" t="inlineStr">
        <is>
          <t>Sat Aug 29, 5:30 PM ET</t>
        </is>
      </c>
      <c r="D239" s="14" t="inlineStr">
        <is>
          <t>Jacksonville State at North Dakota State</t>
        </is>
      </c>
      <c r="E239" s="14" t="inlineStr">
        <is>
          <t>Jacksonville State +10 ATS</t>
        </is>
      </c>
      <c r="F239" s="14" t="inlineStr">
        <is>
          <t>North Dakota State -6.5</t>
        </is>
      </c>
      <c r="G239" s="14" t="inlineStr">
        <is>
          <t>33-7</t>
        </is>
      </c>
      <c r="H239" s="14" t="inlineStr">
        <is>
          <t>Loss</t>
        </is>
      </c>
    </row>
    <row r="240">
      <c r="A240" s="14" t="inlineStr">
        <is>
          <t>G5-vs-G5 dog ATS</t>
        </is>
      </c>
      <c r="B240" s="14" t="n">
        <v>1</v>
      </c>
      <c r="C240" s="14" t="inlineStr">
        <is>
          <t>Sat Aug 29, 6:30 PM ET</t>
        </is>
      </c>
      <c r="D240" s="14" t="inlineStr">
        <is>
          <t>Sacramento State at Eastern Michigan</t>
        </is>
      </c>
      <c r="E240" s="14" t="inlineStr">
        <is>
          <t>Sacramento State +8.5 ATS</t>
        </is>
      </c>
      <c r="F240" s="14" t="inlineStr">
        <is>
          <t>Eastern Michigan -9.5</t>
        </is>
      </c>
      <c r="G240" s="14" t="inlineStr">
        <is>
          <t>28-17</t>
        </is>
      </c>
      <c r="H240" s="14" t="inlineStr">
        <is>
          <t>Loss</t>
        </is>
      </c>
    </row>
    <row r="241">
      <c r="A241" s="14" t="inlineStr">
        <is>
          <t>G5-vs-G5 dog ATS</t>
        </is>
      </c>
      <c r="B241" s="14" t="n">
        <v>1</v>
      </c>
      <c r="C241" s="14" t="inlineStr">
        <is>
          <t>Sat Aug 29, 10:00 PM ET</t>
        </is>
      </c>
      <c r="D241" s="14" t="inlineStr">
        <is>
          <t>Memphis at UNLV</t>
        </is>
      </c>
      <c r="E241" s="14" t="inlineStr">
        <is>
          <t>Memphis +3 ATS</t>
        </is>
      </c>
      <c r="F241" s="14" t="inlineStr">
        <is>
          <t>UNLV -4.5</t>
        </is>
      </c>
      <c r="G241" s="14" t="inlineStr">
        <is>
          <t>21-27</t>
        </is>
      </c>
      <c r="H241" s="14" t="inlineStr">
        <is>
          <t>Win</t>
        </is>
      </c>
    </row>
    <row r="242">
      <c r="A242" s="14" t="inlineStr">
        <is>
          <t>G5-vs-G5 dog ATS</t>
        </is>
      </c>
      <c r="B242" s="14" t="n">
        <v>1</v>
      </c>
      <c r="C242" s="14" t="inlineStr">
        <is>
          <t>Fri Sep 04, 6:30 PM ET</t>
        </is>
      </c>
      <c r="D242" s="14" t="inlineStr">
        <is>
          <t>San José State at Eastern Michigan</t>
        </is>
      </c>
      <c r="E242" s="14" t="inlineStr">
        <is>
          <t>San José State +3.5 ATS</t>
        </is>
      </c>
      <c r="F242" s="14" t="inlineStr">
        <is>
          <t>Eastern Michigan -1.5</t>
        </is>
      </c>
      <c r="G242" s="14" t="inlineStr">
        <is>
          <t>21-27</t>
        </is>
      </c>
      <c r="H242" s="14" t="inlineStr">
        <is>
          <t>Win</t>
        </is>
      </c>
    </row>
    <row r="243">
      <c r="A243" s="14" t="inlineStr">
        <is>
          <t>G5-vs-G5 dog ATS</t>
        </is>
      </c>
      <c r="B243" s="14" t="n">
        <v>1</v>
      </c>
      <c r="C243" s="14" t="inlineStr">
        <is>
          <t>Sat Sep 05, 12:00 PM ET</t>
        </is>
      </c>
      <c r="D243" s="14" t="inlineStr">
        <is>
          <t>Liberty at James Madison</t>
        </is>
      </c>
      <c r="E243" s="14" t="inlineStr">
        <is>
          <t>Liberty +6 ATS</t>
        </is>
      </c>
      <c r="F243" s="14" t="inlineStr">
        <is>
          <t>James Madison -6</t>
        </is>
      </c>
      <c r="G243" s="14" t="inlineStr">
        <is>
          <t>20-13</t>
        </is>
      </c>
      <c r="H243" s="14" t="inlineStr">
        <is>
          <t>Loss</t>
        </is>
      </c>
    </row>
    <row r="244">
      <c r="A244" s="14" t="inlineStr">
        <is>
          <t>G5-vs-G5 dog ATS</t>
        </is>
      </c>
      <c r="B244" s="14" t="n">
        <v>1</v>
      </c>
      <c r="C244" s="14" t="inlineStr">
        <is>
          <t>Sat Sep 05, 6:00 PM ET</t>
        </is>
      </c>
      <c r="D244" s="14" t="inlineStr">
        <is>
          <t>Wyoming at Colorado State</t>
        </is>
      </c>
      <c r="E244" s="14" t="inlineStr">
        <is>
          <t>Wyoming +4 ATS</t>
        </is>
      </c>
      <c r="F244" s="14" t="inlineStr">
        <is>
          <t>Colorado State -2.5</t>
        </is>
      </c>
      <c r="G244" s="14" t="inlineStr">
        <is>
          <t>35-13</t>
        </is>
      </c>
      <c r="H244" s="14" t="inlineStr">
        <is>
          <t>Loss</t>
        </is>
      </c>
    </row>
    <row r="245">
      <c r="A245" s="14" t="inlineStr">
        <is>
          <t>G5-vs-G5 dog ATS</t>
        </is>
      </c>
      <c r="B245" s="14" t="n">
        <v>1</v>
      </c>
      <c r="C245" s="14" t="inlineStr">
        <is>
          <t>Sat Sep 05, 7:00 PM ET</t>
        </is>
      </c>
      <c r="D245" s="14" t="inlineStr">
        <is>
          <t>Florida International at South Florida</t>
        </is>
      </c>
      <c r="E245" s="14" t="inlineStr">
        <is>
          <t>Florida International +12.5 ATS</t>
        </is>
      </c>
      <c r="F245" s="14" t="inlineStr">
        <is>
          <t>South Florida -14.5</t>
        </is>
      </c>
      <c r="G245" s="14" t="inlineStr">
        <is>
          <t>19-9</t>
        </is>
      </c>
      <c r="H245" s="14" t="inlineStr">
        <is>
          <t>Win</t>
        </is>
      </c>
    </row>
    <row r="246">
      <c r="A246" s="14" t="inlineStr">
        <is>
          <t>G5-vs-G5 dog ATS</t>
        </is>
      </c>
      <c r="B246" s="14" t="n">
        <v>1</v>
      </c>
      <c r="C246" s="14" t="inlineStr">
        <is>
          <t>Sat Sep 05, 7:00 PM ET</t>
        </is>
      </c>
      <c r="D246" s="14" t="inlineStr">
        <is>
          <t>Arkansas State at Memphis</t>
        </is>
      </c>
      <c r="E246" s="14" t="inlineStr">
        <is>
          <t>Arkansas State +10.5 ATS</t>
        </is>
      </c>
      <c r="F246" s="14" t="inlineStr">
        <is>
          <t>Memphis -10.5</t>
        </is>
      </c>
      <c r="G246" s="14" t="inlineStr">
        <is>
          <t>42-24</t>
        </is>
      </c>
      <c r="H246" s="14" t="inlineStr">
        <is>
          <t>Loss</t>
        </is>
      </c>
    </row>
    <row r="247">
      <c r="A247" s="14" t="inlineStr">
        <is>
          <t>G5-vs-G5 dog ATS</t>
        </is>
      </c>
      <c r="B247" s="14" t="n">
        <v>1</v>
      </c>
      <c r="C247" s="14" t="inlineStr">
        <is>
          <t>Sat Sep 05, 7:00 PM ET</t>
        </is>
      </c>
      <c r="D247" s="14" t="inlineStr">
        <is>
          <t>Sam Houston at Troy</t>
        </is>
      </c>
      <c r="E247" s="14" t="inlineStr">
        <is>
          <t>Sam Houston +16.5 ATS</t>
        </is>
      </c>
      <c r="F247" s="14" t="inlineStr">
        <is>
          <t>Troy -15.5</t>
        </is>
      </c>
      <c r="G247" s="14" t="inlineStr">
        <is>
          <t>24-21</t>
        </is>
      </c>
      <c r="H247" s="14" t="inlineStr">
        <is>
          <t>Win</t>
        </is>
      </c>
    </row>
    <row r="248">
      <c r="A248" s="14" t="inlineStr">
        <is>
          <t>G5-vs-G5 dog ATS</t>
        </is>
      </c>
      <c r="B248" s="14" t="n">
        <v>1</v>
      </c>
      <c r="C248" s="14" t="inlineStr">
        <is>
          <t>Sat Sep 05, 10:00 PM ET</t>
        </is>
      </c>
      <c r="D248" s="14" t="inlineStr">
        <is>
          <t>Central Michigan at New Mexico</t>
        </is>
      </c>
      <c r="E248" s="14" t="inlineStr">
        <is>
          <t>Central Michigan +12.5 ATS</t>
        </is>
      </c>
      <c r="F248" s="14" t="inlineStr">
        <is>
          <t>New Mexico -11.5</t>
        </is>
      </c>
      <c r="G248" s="14" t="inlineStr">
        <is>
          <t>38-7</t>
        </is>
      </c>
      <c r="H248" s="14" t="inlineStr">
        <is>
          <t>Loss</t>
        </is>
      </c>
    </row>
    <row r="249">
      <c r="A249" s="14" t="inlineStr">
        <is>
          <t>G5-vs-G5 dog ATS</t>
        </is>
      </c>
      <c r="B249" s="14" t="n">
        <v>1</v>
      </c>
      <c r="C249" s="14" t="inlineStr">
        <is>
          <t>Sat Sep 05, 10:00 PM ET</t>
        </is>
      </c>
      <c r="D249" s="14" t="inlineStr">
        <is>
          <t>UNLV at Hawai'i</t>
        </is>
      </c>
      <c r="E249" s="14" t="inlineStr">
        <is>
          <t>Hawai'i +1.5 ATS</t>
        </is>
      </c>
      <c r="F249" s="14" t="inlineStr">
        <is>
          <t>UNLV -2.5</t>
        </is>
      </c>
      <c r="G249" s="14" t="inlineStr">
        <is>
          <t>6-21</t>
        </is>
      </c>
      <c r="H249" s="14" t="inlineStr">
        <is>
          <t>Loss</t>
        </is>
      </c>
    </row>
    <row r="250">
      <c r="A250" s="14" t="inlineStr">
        <is>
          <t>G5-vs-G5 dog ATS</t>
        </is>
      </c>
      <c r="B250" s="14" t="n">
        <v>1</v>
      </c>
      <c r="C250" s="14" t="inlineStr">
        <is>
          <t>Sat Sep 05, 10:30 PM ET</t>
        </is>
      </c>
      <c r="D250" s="14" t="inlineStr">
        <is>
          <t>Western Kentucky at Nevada</t>
        </is>
      </c>
      <c r="E250" s="14" t="inlineStr">
        <is>
          <t>Nevada +4 ATS</t>
        </is>
      </c>
      <c r="F250" s="14" t="inlineStr">
        <is>
          <t>Western Kentucky -1.5</t>
        </is>
      </c>
      <c r="G250" s="14" t="inlineStr">
        <is>
          <t>49-14</t>
        </is>
      </c>
      <c r="H250" s="14" t="inlineStr">
        <is>
          <t>Win</t>
        </is>
      </c>
    </row>
    <row r="251">
      <c r="A251" s="14" t="inlineStr">
        <is>
          <t>G5-vs-G5 dog ATS</t>
        </is>
      </c>
      <c r="B251" s="14" t="n">
        <v>2</v>
      </c>
      <c r="C251" s="14" t="inlineStr">
        <is>
          <t>Sat Sep 12, 3:30 PM ET</t>
        </is>
      </c>
      <c r="D251" s="14" t="inlineStr">
        <is>
          <t>UTSA at Texas State</t>
        </is>
      </c>
      <c r="E251" s="14" t="inlineStr">
        <is>
          <t>UTSA +1.5 ATS</t>
        </is>
      </c>
      <c r="F251" s="14" t="inlineStr">
        <is>
          <t>Texas State -1.5</t>
        </is>
      </c>
      <c r="G251" s="14" t="inlineStr">
        <is>
          <t>26-31</t>
        </is>
      </c>
      <c r="H251" s="14" t="inlineStr">
        <is>
          <t>Win</t>
        </is>
      </c>
    </row>
    <row r="252">
      <c r="A252" s="14" t="inlineStr">
        <is>
          <t>G5-vs-G5 dog ATS</t>
        </is>
      </c>
      <c r="B252" s="14" t="n">
        <v>2</v>
      </c>
      <c r="C252" s="14" t="inlineStr">
        <is>
          <t>Sat Sep 12, 6:00 PM ET</t>
        </is>
      </c>
      <c r="D252" s="14" t="inlineStr">
        <is>
          <t>Memphis at Boise State</t>
        </is>
      </c>
      <c r="E252" s="14" t="inlineStr">
        <is>
          <t>Memphis +6.5 ATS</t>
        </is>
      </c>
      <c r="F252" s="14" t="inlineStr">
        <is>
          <t>Boise State -9.5</t>
        </is>
      </c>
      <c r="G252" s="14" t="inlineStr">
        <is>
          <t>38-20</t>
        </is>
      </c>
      <c r="H252" s="14" t="inlineStr">
        <is>
          <t>Loss</t>
        </is>
      </c>
    </row>
    <row r="253">
      <c r="A253" s="14" t="inlineStr">
        <is>
          <t>G5-vs-G5 dog ATS</t>
        </is>
      </c>
      <c r="B253" s="14" t="n">
        <v>2</v>
      </c>
      <c r="C253" s="14" t="inlineStr">
        <is>
          <t>Sat Sep 12, 12:00 PM ET</t>
        </is>
      </c>
      <c r="D253" s="14" t="inlineStr">
        <is>
          <t>App State at East Carolina</t>
        </is>
      </c>
      <c r="E253" s="14" t="inlineStr">
        <is>
          <t>App State +8.5 ATS</t>
        </is>
      </c>
      <c r="F253" s="14" t="inlineStr">
        <is>
          <t>East Carolina -6.5</t>
        </is>
      </c>
      <c r="G253" s="14" t="inlineStr">
        <is>
          <t>24-27</t>
        </is>
      </c>
      <c r="H253" s="14" t="inlineStr">
        <is>
          <t>Win</t>
        </is>
      </c>
    </row>
    <row r="254">
      <c r="A254" s="14" t="inlineStr">
        <is>
          <t>G5-vs-G5 dog ATS</t>
        </is>
      </c>
      <c r="B254" s="14" t="n">
        <v>2</v>
      </c>
      <c r="C254" s="14" t="inlineStr">
        <is>
          <t>Sat Sep 12, 12:00 PM ET</t>
        </is>
      </c>
      <c r="D254" s="14" t="inlineStr">
        <is>
          <t>South Florida at Army</t>
        </is>
      </c>
      <c r="E254" s="14" t="inlineStr">
        <is>
          <t>South Florida +3.5 ATS</t>
        </is>
      </c>
      <c r="F254" s="14" t="inlineStr">
        <is>
          <t>Army -3</t>
        </is>
      </c>
      <c r="G254" s="14" t="inlineStr">
        <is>
          <t>24-28</t>
        </is>
      </c>
      <c r="H254" s="14" t="inlineStr">
        <is>
          <t>Win</t>
        </is>
      </c>
    </row>
    <row r="255">
      <c r="A255" s="14" t="inlineStr">
        <is>
          <t>G5-vs-G5 dog ATS</t>
        </is>
      </c>
      <c r="B255" s="14" t="n">
        <v>2</v>
      </c>
      <c r="C255" s="14" t="inlineStr">
        <is>
          <t>Sat Sep 12, 3:30 PM ET</t>
        </is>
      </c>
      <c r="D255" s="14" t="inlineStr">
        <is>
          <t>UL Monroe at UAB</t>
        </is>
      </c>
      <c r="E255" s="14" t="inlineStr">
        <is>
          <t>UL Monroe +10.5 ATS</t>
        </is>
      </c>
      <c r="F255" s="14" t="inlineStr">
        <is>
          <t>UAB -9.5</t>
        </is>
      </c>
      <c r="G255" s="14" t="inlineStr">
        <is>
          <t>26-20</t>
        </is>
      </c>
      <c r="H255" s="14" t="inlineStr">
        <is>
          <t>Win</t>
        </is>
      </c>
    </row>
    <row r="256">
      <c r="A256" s="14" t="inlineStr">
        <is>
          <t>G5-vs-G5 dog ATS</t>
        </is>
      </c>
      <c r="B256" s="14" t="n">
        <v>2</v>
      </c>
      <c r="C256" s="14" t="inlineStr">
        <is>
          <t>Sat Sep 12, 3:45 PM ET</t>
        </is>
      </c>
      <c r="D256" s="14" t="inlineStr">
        <is>
          <t>UNLV at North Texas</t>
        </is>
      </c>
      <c r="E256" s="14" t="inlineStr">
        <is>
          <t>North Texas +4.5 ATS</t>
        </is>
      </c>
      <c r="F256" s="14" t="inlineStr">
        <is>
          <t>UNLV -3</t>
        </is>
      </c>
      <c r="G256" s="14" t="inlineStr">
        <is>
          <t>44-6</t>
        </is>
      </c>
      <c r="H256" s="14" t="inlineStr">
        <is>
          <t>Win</t>
        </is>
      </c>
    </row>
    <row r="257">
      <c r="A257" s="14" t="inlineStr">
        <is>
          <t>G5-vs-G5 dog ATS</t>
        </is>
      </c>
      <c r="B257" s="14" t="n">
        <v>2</v>
      </c>
      <c r="C257" s="14" t="inlineStr">
        <is>
          <t>Sat Sep 12, 6:00 PM ET</t>
        </is>
      </c>
      <c r="D257" s="14" t="inlineStr">
        <is>
          <t>Buffalo at Florida International</t>
        </is>
      </c>
      <c r="E257" s="14" t="inlineStr">
        <is>
          <t>Buffalo +10.5 ATS</t>
        </is>
      </c>
      <c r="F257" s="14" t="inlineStr">
        <is>
          <t>Florida International -8.5</t>
        </is>
      </c>
      <c r="G257" s="14" t="inlineStr">
        <is>
          <t>33-20</t>
        </is>
      </c>
      <c r="H257" s="14" t="inlineStr">
        <is>
          <t>Loss</t>
        </is>
      </c>
    </row>
    <row r="258">
      <c r="A258" s="14" t="inlineStr">
        <is>
          <t>G5-vs-G5 dog ATS</t>
        </is>
      </c>
      <c r="B258" s="14" t="n">
        <v>2</v>
      </c>
      <c r="C258" s="14" t="inlineStr">
        <is>
          <t>Sat Sep 12, 6:00 PM ET</t>
        </is>
      </c>
      <c r="D258" s="14" t="inlineStr">
        <is>
          <t>Jacksonville State at Ohio</t>
        </is>
      </c>
      <c r="E258" s="14" t="inlineStr">
        <is>
          <t>Jacksonville State +2.5 ATS</t>
        </is>
      </c>
      <c r="F258" s="14" t="inlineStr">
        <is>
          <t>Ohio -1.5</t>
        </is>
      </c>
      <c r="G258" s="14" t="inlineStr">
        <is>
          <t>29-27</t>
        </is>
      </c>
      <c r="H258" s="14" t="inlineStr">
        <is>
          <t>Win</t>
        </is>
      </c>
    </row>
    <row r="259">
      <c r="A259" s="14" t="inlineStr">
        <is>
          <t>G5-vs-G5 dog ATS</t>
        </is>
      </c>
      <c r="B259" s="14" t="n">
        <v>2</v>
      </c>
      <c r="C259" s="14" t="inlineStr">
        <is>
          <t>Sat Sep 12, 7:00 PM ET</t>
        </is>
      </c>
      <c r="D259" s="14" t="inlineStr">
        <is>
          <t>South Alabama at Tulane</t>
        </is>
      </c>
      <c r="E259" s="14" t="inlineStr">
        <is>
          <t>South Alabama +9.5 ATS</t>
        </is>
      </c>
      <c r="F259" s="14" t="inlineStr">
        <is>
          <t>Tulane -9.5</t>
        </is>
      </c>
      <c r="G259" s="14" t="inlineStr">
        <is>
          <t>28-24</t>
        </is>
      </c>
      <c r="H259" s="14" t="inlineStr">
        <is>
          <t>Win</t>
        </is>
      </c>
    </row>
    <row r="260">
      <c r="A260" s="14" t="inlineStr">
        <is>
          <t>G5-vs-G5 dog ATS</t>
        </is>
      </c>
      <c r="B260" s="14" t="n">
        <v>2</v>
      </c>
      <c r="C260" s="14" t="inlineStr">
        <is>
          <t>Sat Sep 12, 7:00 PM ET</t>
        </is>
      </c>
      <c r="D260" s="14" t="inlineStr">
        <is>
          <t>Georgia State at Kennesaw State</t>
        </is>
      </c>
      <c r="E260" s="14" t="inlineStr">
        <is>
          <t>Georgia State +8.5 ATS</t>
        </is>
      </c>
      <c r="F260" s="14" t="inlineStr">
        <is>
          <t>Kennesaw State -7.5</t>
        </is>
      </c>
      <c r="G260" s="14" t="inlineStr">
        <is>
          <t>17-31</t>
        </is>
      </c>
      <c r="H260" s="14" t="inlineStr">
        <is>
          <t>Win</t>
        </is>
      </c>
    </row>
    <row r="261">
      <c r="A261" s="14" t="inlineStr">
        <is>
          <t>G5-vs-G5 dog ATS</t>
        </is>
      </c>
      <c r="B261" s="14" t="n">
        <v>2</v>
      </c>
      <c r="C261" s="14" t="inlineStr">
        <is>
          <t>Sat Sep 12, 7:00 PM ET</t>
        </is>
      </c>
      <c r="D261" s="14" t="inlineStr">
        <is>
          <t>Tulsa at Sam Houston</t>
        </is>
      </c>
      <c r="E261" s="14" t="inlineStr">
        <is>
          <t>Sam Houston +13.5 ATS</t>
        </is>
      </c>
      <c r="F261" s="14" t="inlineStr">
        <is>
          <t>Tulsa -12.5</t>
        </is>
      </c>
      <c r="G261" s="14" t="inlineStr">
        <is>
          <t>17-23</t>
        </is>
      </c>
      <c r="H261" s="14" t="inlineStr">
        <is>
          <t>Win</t>
        </is>
      </c>
    </row>
    <row r="262">
      <c r="A262" s="14" t="inlineStr">
        <is>
          <t>G5-vs-G5 dog ATS</t>
        </is>
      </c>
      <c r="B262" s="14" t="n">
        <v>2</v>
      </c>
      <c r="C262" s="14" t="inlineStr">
        <is>
          <t>Sat Sep 12, 7:00 PM ET</t>
        </is>
      </c>
      <c r="D262" s="14" t="inlineStr">
        <is>
          <t>Middle Tennessee at Marshall</t>
        </is>
      </c>
      <c r="E262" s="14" t="inlineStr">
        <is>
          <t>Middle Tennessee +14 ATS</t>
        </is>
      </c>
      <c r="F262" s="14" t="inlineStr">
        <is>
          <t>Marshall -11.5</t>
        </is>
      </c>
      <c r="G262" s="14" t="inlineStr">
        <is>
          <t>28-26</t>
        </is>
      </c>
      <c r="H262" s="14" t="inlineStr">
        <is>
          <t>Win</t>
        </is>
      </c>
    </row>
    <row r="263">
      <c r="A263" s="14" t="inlineStr">
        <is>
          <t>G5-vs-G5 dog ATS</t>
        </is>
      </c>
      <c r="B263" s="14" t="n">
        <v>2</v>
      </c>
      <c r="C263" s="14" t="inlineStr">
        <is>
          <t>Sat Sep 12, 7:30 PM ET</t>
        </is>
      </c>
      <c r="D263" s="14" t="inlineStr">
        <is>
          <t>Navy at Florida Atlantic</t>
        </is>
      </c>
      <c r="E263" s="14" t="inlineStr">
        <is>
          <t>Florida Atlantic +5.5 ATS</t>
        </is>
      </c>
      <c r="F263" s="14" t="inlineStr">
        <is>
          <t>Navy -4.5</t>
        </is>
      </c>
      <c r="G263" s="14" t="inlineStr">
        <is>
          <t>38-30</t>
        </is>
      </c>
      <c r="H263" s="14" t="inlineStr">
        <is>
          <t>Win</t>
        </is>
      </c>
    </row>
    <row r="264">
      <c r="A264" s="14" t="inlineStr">
        <is>
          <t>G5-vs-G5 dog ATS</t>
        </is>
      </c>
      <c r="B264" s="14" t="n">
        <v>2</v>
      </c>
      <c r="C264" s="14" t="inlineStr">
        <is>
          <t>Sat Sep 12, 10:00 PM ET</t>
        </is>
      </c>
      <c r="D264" s="14" t="inlineStr">
        <is>
          <t>North Dakota State at Air Force</t>
        </is>
      </c>
      <c r="E264" s="14" t="inlineStr">
        <is>
          <t>Air Force +3 ATS</t>
        </is>
      </c>
      <c r="F264" s="14" t="inlineStr">
        <is>
          <t>North Dakota State -1.5</t>
        </is>
      </c>
      <c r="G264" s="14" t="inlineStr">
        <is>
          <t>32-38</t>
        </is>
      </c>
      <c r="H264" s="14" t="inlineStr">
        <is>
          <t>Loss</t>
        </is>
      </c>
    </row>
    <row r="265">
      <c r="A265" s="14" t="inlineStr">
        <is>
          <t>G5-vs-G5 dog ATS</t>
        </is>
      </c>
      <c r="B265" s="14" t="n">
        <v>2</v>
      </c>
      <c r="C265" s="14" t="inlineStr">
        <is>
          <t>Sat Sep 12, 10:30 PM ET</t>
        </is>
      </c>
      <c r="D265" s="14" t="inlineStr">
        <is>
          <t>Sacramento State at Fresno State</t>
        </is>
      </c>
      <c r="E265" s="14" t="inlineStr">
        <is>
          <t>Sacramento State +18.5 ATS</t>
        </is>
      </c>
      <c r="F265" s="14" t="inlineStr">
        <is>
          <t>Fresno State -17.5</t>
        </is>
      </c>
      <c r="G265" s="14" t="inlineStr">
        <is>
          <t>49-3</t>
        </is>
      </c>
      <c r="H265" s="14" t="inlineStr">
        <is>
          <t>Loss</t>
        </is>
      </c>
    </row>
    <row r="266">
      <c r="A266" s="14" t="inlineStr">
        <is>
          <t>G5-vs-G5 dog ATS</t>
        </is>
      </c>
      <c r="B266" s="14" t="n">
        <v>2</v>
      </c>
      <c r="C266" s="14" t="inlineStr">
        <is>
          <t>Sat Sep 12, 11:59 PM ET</t>
        </is>
      </c>
      <c r="D266" s="14" t="inlineStr">
        <is>
          <t>New Mexico State at Hawai'i</t>
        </is>
      </c>
      <c r="E266" s="14" t="inlineStr">
        <is>
          <t>New Mexico State +9.5 ATS</t>
        </is>
      </c>
      <c r="F266" s="14" t="inlineStr">
        <is>
          <t>Hawai'i -7.5</t>
        </is>
      </c>
      <c r="G266" s="14" t="inlineStr">
        <is>
          <t>29-19</t>
        </is>
      </c>
      <c r="H266" s="14" t="inlineStr">
        <is>
          <t>Loss</t>
        </is>
      </c>
    </row>
    <row r="267">
      <c r="A267" s="14" t="inlineStr">
        <is>
          <t>G5-vs-G5 dog ATS</t>
        </is>
      </c>
      <c r="B267" s="14" t="n">
        <v>3</v>
      </c>
      <c r="C267" s="14" t="inlineStr">
        <is>
          <t>Sat Sep 19, 11:30 AM ET</t>
        </is>
      </c>
      <c r="D267" s="14" t="inlineStr">
        <is>
          <t>Coastal Carolina at Delaware</t>
        </is>
      </c>
      <c r="E267" s="14" t="inlineStr">
        <is>
          <t>Coastal Carolina +4.5 ATS</t>
        </is>
      </c>
      <c r="F267" s="14" t="inlineStr">
        <is>
          <t>Delaware -4.5</t>
        </is>
      </c>
      <c r="G267" s="14" t="inlineStr">
        <is>
          <t>22-14</t>
        </is>
      </c>
      <c r="H267" s="14" t="inlineStr">
        <is>
          <t>Loss</t>
        </is>
      </c>
    </row>
    <row r="268">
      <c r="A268" s="14" t="inlineStr">
        <is>
          <t>G5-vs-G5 dog ATS</t>
        </is>
      </c>
      <c r="B268" s="14" t="n">
        <v>3</v>
      </c>
      <c r="C268" s="14" t="inlineStr">
        <is>
          <t>Sat Sep 19, 12:00 PM ET</t>
        </is>
      </c>
      <c r="D268" s="14" t="inlineStr">
        <is>
          <t>North Texas at Texas State</t>
        </is>
      </c>
      <c r="E268" s="14" t="inlineStr">
        <is>
          <t>North Texas +3 ATS</t>
        </is>
      </c>
      <c r="F268" s="14" t="inlineStr">
        <is>
          <t>Texas State -3</t>
        </is>
      </c>
      <c r="G268" s="14" t="inlineStr">
        <is>
          <t>49-35</t>
        </is>
      </c>
      <c r="H268" s="14" t="inlineStr">
        <is>
          <t>Loss</t>
        </is>
      </c>
    </row>
    <row r="269">
      <c r="A269" s="14" t="inlineStr">
        <is>
          <t>G5-vs-G5 dog ATS</t>
        </is>
      </c>
      <c r="B269" s="14" t="n">
        <v>3</v>
      </c>
      <c r="C269" s="14" t="inlineStr">
        <is>
          <t>Sat Sep 19, 1:00 PM ET</t>
        </is>
      </c>
      <c r="D269" s="14" t="inlineStr">
        <is>
          <t>Wyoming at Central Michigan</t>
        </is>
      </c>
      <c r="E269" s="14" t="inlineStr">
        <is>
          <t>Wyoming +2.5 ATS</t>
        </is>
      </c>
      <c r="F269" s="14" t="inlineStr">
        <is>
          <t>Wyoming -1.5</t>
        </is>
      </c>
      <c r="G269" s="14" t="inlineStr">
        <is>
          <t>24-10</t>
        </is>
      </c>
      <c r="H269" s="14" t="inlineStr">
        <is>
          <t>Loss</t>
        </is>
      </c>
    </row>
    <row r="270">
      <c r="A270" s="14" t="inlineStr">
        <is>
          <t>G5-vs-G5 dog ATS</t>
        </is>
      </c>
      <c r="B270" s="14" t="n">
        <v>3</v>
      </c>
      <c r="C270" s="14" t="inlineStr">
        <is>
          <t>Sat Sep 19, 3:00 PM ET</t>
        </is>
      </c>
      <c r="D270" s="14" t="inlineStr">
        <is>
          <t>Temple at Toledo</t>
        </is>
      </c>
      <c r="E270" s="14" t="inlineStr">
        <is>
          <t>Temple +4 ATS</t>
        </is>
      </c>
      <c r="F270" s="14" t="inlineStr">
        <is>
          <t>Toledo -4.5</t>
        </is>
      </c>
      <c r="G270" s="14" t="inlineStr">
        <is>
          <t>49-48</t>
        </is>
      </c>
      <c r="H270" s="14" t="inlineStr">
        <is>
          <t>Win</t>
        </is>
      </c>
    </row>
    <row r="271">
      <c r="A271" s="14" t="inlineStr">
        <is>
          <t>G5-vs-G5 dog ATS</t>
        </is>
      </c>
      <c r="B271" s="14" t="n">
        <v>3</v>
      </c>
      <c r="C271" s="14" t="inlineStr">
        <is>
          <t>Sat Sep 19, 4:00 PM ET</t>
        </is>
      </c>
      <c r="D271" s="14" t="inlineStr">
        <is>
          <t>Ball State at Liberty</t>
        </is>
      </c>
      <c r="E271" s="14" t="inlineStr">
        <is>
          <t>Ball State +14.5 ATS</t>
        </is>
      </c>
      <c r="F271" s="14" t="inlineStr">
        <is>
          <t>Liberty -14.5</t>
        </is>
      </c>
      <c r="G271" s="14" t="inlineStr">
        <is>
          <t>51-15</t>
        </is>
      </c>
      <c r="H271" s="14" t="inlineStr">
        <is>
          <t>Loss</t>
        </is>
      </c>
    </row>
    <row r="272">
      <c r="A272" s="14" t="inlineStr">
        <is>
          <t>G5-vs-G5 dog ATS</t>
        </is>
      </c>
      <c r="B272" s="14" t="n">
        <v>3</v>
      </c>
      <c r="C272" s="14" t="inlineStr">
        <is>
          <t>Sat Sep 19, 6:00 PM ET</t>
        </is>
      </c>
      <c r="D272" s="14" t="inlineStr">
        <is>
          <t>Charlotte at App State</t>
        </is>
      </c>
      <c r="E272" s="14" t="inlineStr">
        <is>
          <t>Charlotte +19.5 ATS</t>
        </is>
      </c>
      <c r="F272" s="14" t="inlineStr">
        <is>
          <t>App State -16.5</t>
        </is>
      </c>
      <c r="G272" s="14" t="inlineStr">
        <is>
          <t>26-21</t>
        </is>
      </c>
      <c r="H272" s="14" t="inlineStr">
        <is>
          <t>Win</t>
        </is>
      </c>
    </row>
    <row r="273">
      <c r="A273" s="14" t="inlineStr">
        <is>
          <t>G5-vs-G5 dog ATS</t>
        </is>
      </c>
      <c r="B273" s="14" t="n">
        <v>3</v>
      </c>
      <c r="C273" s="14" t="inlineStr">
        <is>
          <t>Sat Sep 19, 6:00 PM ET</t>
        </is>
      </c>
      <c r="D273" s="14" t="inlineStr">
        <is>
          <t>Florida International at Florida Atlantic</t>
        </is>
      </c>
      <c r="E273" s="14" t="inlineStr">
        <is>
          <t>Florida International +7.5 ATS</t>
        </is>
      </c>
      <c r="F273" s="14" t="inlineStr">
        <is>
          <t>Florida Atlantic -5.5</t>
        </is>
      </c>
      <c r="G273" s="14" t="inlineStr">
        <is>
          <t>16-10</t>
        </is>
      </c>
      <c r="H273" s="14" t="inlineStr">
        <is>
          <t>Win</t>
        </is>
      </c>
    </row>
    <row r="274">
      <c r="A274" s="14" t="inlineStr">
        <is>
          <t>G5-vs-G5 dog ATS</t>
        </is>
      </c>
      <c r="B274" s="14" t="n">
        <v>3</v>
      </c>
      <c r="C274" s="14" t="inlineStr">
        <is>
          <t>Sat Sep 19, 6:00 PM ET</t>
        </is>
      </c>
      <c r="D274" s="14" t="inlineStr">
        <is>
          <t>East Carolina at Old Dominion</t>
        </is>
      </c>
      <c r="E274" s="14" t="inlineStr">
        <is>
          <t>East Carolina +2.5 ATS</t>
        </is>
      </c>
      <c r="F274" s="14" t="inlineStr">
        <is>
          <t>Old Dominion -2.5</t>
        </is>
      </c>
      <c r="G274" s="14" t="inlineStr">
        <is>
          <t>17-20</t>
        </is>
      </c>
      <c r="H274" s="14" t="inlineStr">
        <is>
          <t>Win</t>
        </is>
      </c>
    </row>
    <row r="275">
      <c r="A275" s="14" t="inlineStr">
        <is>
          <t>G5-vs-G5 dog ATS</t>
        </is>
      </c>
      <c r="B275" s="14" t="n">
        <v>3</v>
      </c>
      <c r="C275" s="14" t="inlineStr">
        <is>
          <t>Sat Sep 19, 6:30 PM ET</t>
        </is>
      </c>
      <c r="D275" s="14" t="inlineStr">
        <is>
          <t>Marshall at Missouri State</t>
        </is>
      </c>
      <c r="E275" s="14" t="inlineStr">
        <is>
          <t>Missouri State +4.5 ATS</t>
        </is>
      </c>
      <c r="F275" s="14" t="inlineStr">
        <is>
          <t>Marshall -4</t>
        </is>
      </c>
      <c r="G275" s="14" t="inlineStr">
        <is>
          <t>24-30</t>
        </is>
      </c>
      <c r="H275" s="14" t="inlineStr">
        <is>
          <t>Loss</t>
        </is>
      </c>
    </row>
    <row r="276">
      <c r="A276" s="14" t="inlineStr">
        <is>
          <t>G5-vs-G5 dog ATS</t>
        </is>
      </c>
      <c r="B276" s="14" t="n">
        <v>3</v>
      </c>
      <c r="C276" s="14" t="inlineStr">
        <is>
          <t>Sat Sep 19, 7:00 PM ET</t>
        </is>
      </c>
      <c r="D276" s="14" t="inlineStr">
        <is>
          <t>Ohio at South Alabama</t>
        </is>
      </c>
      <c r="E276" s="14" t="inlineStr">
        <is>
          <t>Ohio +4.5 ATS</t>
        </is>
      </c>
      <c r="F276" s="14" t="inlineStr">
        <is>
          <t>South Alabama -7</t>
        </is>
      </c>
      <c r="G276" s="14" t="inlineStr">
        <is>
          <t>41-36</t>
        </is>
      </c>
      <c r="H276" s="14" t="inlineStr">
        <is>
          <t>Loss</t>
        </is>
      </c>
    </row>
    <row r="277">
      <c r="A277" s="14" t="inlineStr">
        <is>
          <t>G5-vs-G5 dog ATS</t>
        </is>
      </c>
      <c r="B277" s="14" t="n">
        <v>3</v>
      </c>
      <c r="C277" s="14" t="inlineStr">
        <is>
          <t>Sat Sep 19, 7:00 PM ET</t>
        </is>
      </c>
      <c r="D277" s="14" t="inlineStr">
        <is>
          <t>Georgia Southern at Jacksonville State</t>
        </is>
      </c>
      <c r="E277" s="14" t="inlineStr">
        <is>
          <t>Georgia Southern +3 ATS</t>
        </is>
      </c>
      <c r="F277" s="14" t="inlineStr">
        <is>
          <t>Jacksonville State -3.5</t>
        </is>
      </c>
      <c r="G277" s="14" t="inlineStr">
        <is>
          <t>31-27</t>
        </is>
      </c>
      <c r="H277" s="14" t="inlineStr">
        <is>
          <t>Loss</t>
        </is>
      </c>
    </row>
    <row r="278">
      <c r="A278" s="14" t="inlineStr">
        <is>
          <t>G5-vs-G5 dog ATS</t>
        </is>
      </c>
      <c r="B278" s="14" t="n">
        <v>3</v>
      </c>
      <c r="C278" s="14" t="inlineStr">
        <is>
          <t>Sat Sep 19, 7:00 PM ET</t>
        </is>
      </c>
      <c r="D278" s="14" t="inlineStr">
        <is>
          <t>UConn at Southern Miss</t>
        </is>
      </c>
      <c r="E278" s="14" t="inlineStr">
        <is>
          <t>Southern Miss +3 ATS</t>
        </is>
      </c>
      <c r="F278" s="14" t="inlineStr">
        <is>
          <t>UConn -3.5</t>
        </is>
      </c>
      <c r="G278" s="14" t="inlineStr">
        <is>
          <t>20-48</t>
        </is>
      </c>
      <c r="H278" s="14" t="inlineStr">
        <is>
          <t>Loss</t>
        </is>
      </c>
    </row>
    <row r="279">
      <c r="A279" s="14" t="inlineStr">
        <is>
          <t>G5-vs-G5 dog ATS</t>
        </is>
      </c>
      <c r="B279" s="14" t="n">
        <v>3</v>
      </c>
      <c r="C279" s="14" t="inlineStr">
        <is>
          <t>Sat Sep 19, 7:00 PM ET</t>
        </is>
      </c>
      <c r="D279" s="14" t="inlineStr">
        <is>
          <t>Western Michigan at Rice</t>
        </is>
      </c>
      <c r="E279" s="14" t="inlineStr">
        <is>
          <t>Rice +11.5 ATS</t>
        </is>
      </c>
      <c r="F279" s="14" t="inlineStr">
        <is>
          <t>Western Michigan -8.5</t>
        </is>
      </c>
      <c r="G279" s="14" t="inlineStr">
        <is>
          <t>21-28</t>
        </is>
      </c>
      <c r="H279" s="14" t="inlineStr">
        <is>
          <t>Win</t>
        </is>
      </c>
    </row>
    <row r="280">
      <c r="A280" s="14" t="inlineStr">
        <is>
          <t>G5-vs-G5 dog ATS</t>
        </is>
      </c>
      <c r="B280" s="14" t="n">
        <v>3</v>
      </c>
      <c r="C280" s="14" t="inlineStr">
        <is>
          <t>Sat Sep 19, 7:00 PM ET</t>
        </is>
      </c>
      <c r="D280" s="14" t="inlineStr">
        <is>
          <t>Nevada at Middle Tennessee</t>
        </is>
      </c>
      <c r="E280" s="14" t="inlineStr">
        <is>
          <t>Middle Tennessee +6.5 ATS</t>
        </is>
      </c>
      <c r="F280" s="14" t="inlineStr">
        <is>
          <t>Nevada -3.5</t>
        </is>
      </c>
      <c r="G280" s="14" t="inlineStr">
        <is>
          <t>27-20</t>
        </is>
      </c>
      <c r="H280" s="14" t="inlineStr">
        <is>
          <t>Win</t>
        </is>
      </c>
    </row>
    <row r="281">
      <c r="A281" s="14" t="inlineStr">
        <is>
          <t>G5-vs-G5 dog ATS</t>
        </is>
      </c>
      <c r="B281" s="14" t="n">
        <v>3</v>
      </c>
      <c r="C281" s="14" t="inlineStr">
        <is>
          <t>Sat Sep 19, 8:00 PM ET</t>
        </is>
      </c>
      <c r="D281" s="14" t="inlineStr">
        <is>
          <t>UAB at Louisiana</t>
        </is>
      </c>
      <c r="E281" s="14" t="inlineStr">
        <is>
          <t>UAB +10 ATS</t>
        </is>
      </c>
      <c r="F281" s="14" t="inlineStr">
        <is>
          <t>Louisiana -7</t>
        </is>
      </c>
      <c r="G281" s="14" t="inlineStr">
        <is>
          <t>21-14</t>
        </is>
      </c>
      <c r="H281" s="14" t="inlineStr">
        <is>
          <t>Win</t>
        </is>
      </c>
    </row>
    <row r="282">
      <c r="A282" s="14" t="inlineStr">
        <is>
          <t>G5-vs-G5 dog ATS</t>
        </is>
      </c>
      <c r="B282" s="14" t="n">
        <v>3</v>
      </c>
      <c r="C282" s="14" t="inlineStr">
        <is>
          <t>Sat Sep 19, 10:00 PM ET</t>
        </is>
      </c>
      <c r="D282" s="14" t="inlineStr">
        <is>
          <t>James Madison at San Diego State</t>
        </is>
      </c>
      <c r="E282" s="14" t="inlineStr">
        <is>
          <t>James Madison +1.5 ATS</t>
        </is>
      </c>
      <c r="F282" s="14" t="inlineStr">
        <is>
          <t>San Diego State -3</t>
        </is>
      </c>
      <c r="G282" s="14" t="inlineStr">
        <is>
          <t>13-26</t>
        </is>
      </c>
      <c r="H282" s="14" t="inlineStr">
        <is>
          <t>Win</t>
        </is>
      </c>
    </row>
    <row r="283">
      <c r="A283" s="14" t="inlineStr">
        <is>
          <t>G5-vs-G5 dog ATS</t>
        </is>
      </c>
      <c r="B283" s="14" t="n">
        <v>3</v>
      </c>
      <c r="C283" s="14" t="inlineStr">
        <is>
          <t>Sat Sep 19, 10:30 PM ET</t>
        </is>
      </c>
      <c r="D283" s="14" t="inlineStr">
        <is>
          <t>North Dakota State at Sacramento State</t>
        </is>
      </c>
      <c r="E283" s="14" t="inlineStr">
        <is>
          <t>Sacramento State +26.5 ATS</t>
        </is>
      </c>
      <c r="F283" s="14" t="inlineStr">
        <is>
          <t>North Dakota State -26.5</t>
        </is>
      </c>
      <c r="G283" s="14" t="inlineStr">
        <is>
          <t>10-31</t>
        </is>
      </c>
      <c r="H283" s="14" t="inlineStr">
        <is>
          <t>Win</t>
        </is>
      </c>
    </row>
    <row r="284">
      <c r="A284" s="14" t="inlineStr">
        <is>
          <t>G5-vs-G5 dog ATS</t>
        </is>
      </c>
      <c r="B284" s="14" t="n">
        <v>3</v>
      </c>
      <c r="C284" s="14" t="inlineStr">
        <is>
          <t>Sat Sep 19, 11:00 PM ET</t>
        </is>
      </c>
      <c r="D284" s="14" t="inlineStr">
        <is>
          <t>Fresno State at San José State</t>
        </is>
      </c>
      <c r="E284" s="14" t="inlineStr">
        <is>
          <t>San José State +7 ATS</t>
        </is>
      </c>
      <c r="F284" s="14" t="inlineStr">
        <is>
          <t>Fresno State -4</t>
        </is>
      </c>
      <c r="G284" s="14" t="inlineStr">
        <is>
          <t>10-26</t>
        </is>
      </c>
      <c r="H284" s="14" t="inlineStr">
        <is>
          <t>Loss</t>
        </is>
      </c>
    </row>
    <row r="285">
      <c r="A285" s="14" t="inlineStr">
        <is>
          <t>G5-vs-G5 dog ATS</t>
        </is>
      </c>
      <c r="B285" s="14" t="n">
        <v>4</v>
      </c>
      <c r="C285" s="14" t="inlineStr">
        <is>
          <t>Sat Sep 26, 3:30 PM ET</t>
        </is>
      </c>
      <c r="D285" s="14" t="inlineStr">
        <is>
          <t>Boise State at Western Michigan</t>
        </is>
      </c>
      <c r="E285" s="14" t="inlineStr">
        <is>
          <t>Western Michigan +7.5 ATS</t>
        </is>
      </c>
      <c r="F285" s="14" t="inlineStr">
        <is>
          <t>Boise State -8.5</t>
        </is>
      </c>
      <c r="G285" s="14" t="inlineStr">
        <is>
          <t>7-32</t>
        </is>
      </c>
      <c r="H285" s="14" t="inlineStr">
        <is>
          <t>Loss</t>
        </is>
      </c>
    </row>
    <row r="286">
      <c r="A286" s="14" t="inlineStr">
        <is>
          <t>G5-vs-G5 dog ATS</t>
        </is>
      </c>
      <c r="B286" s="14" t="n">
        <v>4</v>
      </c>
      <c r="C286" s="14" t="inlineStr">
        <is>
          <t>Thu Sep 24, 7:30 PM ET</t>
        </is>
      </c>
      <c r="D286" s="14" t="inlineStr">
        <is>
          <t>Liberty at Coastal Carolina</t>
        </is>
      </c>
      <c r="E286" s="14" t="inlineStr">
        <is>
          <t>Liberty +1.5 ATS</t>
        </is>
      </c>
      <c r="F286" s="14" t="inlineStr">
        <is>
          <t>Liberty -2.5</t>
        </is>
      </c>
      <c r="G286" s="14" t="inlineStr">
        <is>
          <t>17-34</t>
        </is>
      </c>
      <c r="H286" s="14" t="inlineStr">
        <is>
          <t>Win</t>
        </is>
      </c>
    </row>
    <row r="287">
      <c r="A287" s="14" t="inlineStr">
        <is>
          <t>G5-vs-G5 dog ATS</t>
        </is>
      </c>
      <c r="B287" s="14" t="n">
        <v>4</v>
      </c>
      <c r="C287" s="14" t="inlineStr">
        <is>
          <t>Fri Sep 25, 4:00 PM ET</t>
        </is>
      </c>
      <c r="D287" s="14" t="inlineStr">
        <is>
          <t>Army at Temple</t>
        </is>
      </c>
      <c r="E287" s="14" t="inlineStr">
        <is>
          <t>Temple +3 ATS</t>
        </is>
      </c>
      <c r="F287" s="14" t="inlineStr">
        <is>
          <t>Army -4</t>
        </is>
      </c>
      <c r="G287" s="14" t="inlineStr">
        <is>
          <t>17-21</t>
        </is>
      </c>
      <c r="H287" s="14" t="inlineStr">
        <is>
          <t>Loss</t>
        </is>
      </c>
    </row>
    <row r="288">
      <c r="A288" s="14" t="inlineStr">
        <is>
          <t>G5-vs-G5 dog ATS</t>
        </is>
      </c>
      <c r="B288" s="14" t="n">
        <v>4</v>
      </c>
      <c r="C288" s="14" t="inlineStr">
        <is>
          <t>Fri Sep 25, 7:00 PM ET</t>
        </is>
      </c>
      <c r="D288" s="14" t="inlineStr">
        <is>
          <t>Navy at UAB</t>
        </is>
      </c>
      <c r="E288" s="14" t="inlineStr">
        <is>
          <t>UAB +11.5 ATS</t>
        </is>
      </c>
      <c r="F288" s="14" t="inlineStr">
        <is>
          <t>Navy -6.5</t>
        </is>
      </c>
      <c r="G288" s="14" t="inlineStr">
        <is>
          <t>24-20</t>
        </is>
      </c>
      <c r="H288" s="14" t="inlineStr">
        <is>
          <t>Win</t>
        </is>
      </c>
    </row>
    <row r="289">
      <c r="A289" s="14" t="inlineStr">
        <is>
          <t>G5-vs-G5 dog ATS</t>
        </is>
      </c>
      <c r="B289" s="14" t="n">
        <v>4</v>
      </c>
      <c r="C289" s="14" t="inlineStr">
        <is>
          <t>Sat Sep 26, 12:00 PM ET</t>
        </is>
      </c>
      <c r="D289" s="14" t="inlineStr">
        <is>
          <t>Ball State at Kent State</t>
        </is>
      </c>
      <c r="E289" s="14" t="inlineStr">
        <is>
          <t>Ball State +4.5 ATS</t>
        </is>
      </c>
      <c r="F289" s="14" t="inlineStr">
        <is>
          <t>Kent State -2.5</t>
        </is>
      </c>
      <c r="G289" s="14" t="inlineStr">
        <is>
          <t>26-13</t>
        </is>
      </c>
      <c r="H289" s="14" t="inlineStr">
        <is>
          <t>Loss</t>
        </is>
      </c>
    </row>
    <row r="290">
      <c r="A290" s="14" t="inlineStr">
        <is>
          <t>G5-vs-G5 dog ATS</t>
        </is>
      </c>
      <c r="B290" s="14" t="n">
        <v>4</v>
      </c>
      <c r="C290" s="14" t="inlineStr">
        <is>
          <t>Sat Sep 26, 12:00 PM ET</t>
        </is>
      </c>
      <c r="D290" s="14" t="inlineStr">
        <is>
          <t>UNLV at Akron</t>
        </is>
      </c>
      <c r="E290" s="14" t="inlineStr">
        <is>
          <t>Akron +14 ATS</t>
        </is>
      </c>
      <c r="F290" s="14" t="inlineStr">
        <is>
          <t>UNLV -13.5</t>
        </is>
      </c>
      <c r="G290" s="14" t="inlineStr">
        <is>
          <t>10-38</t>
        </is>
      </c>
      <c r="H290" s="14" t="inlineStr">
        <is>
          <t>Loss</t>
        </is>
      </c>
    </row>
    <row r="291">
      <c r="A291" s="14" t="inlineStr">
        <is>
          <t>G5-vs-G5 dog ATS</t>
        </is>
      </c>
      <c r="B291" s="14" t="n">
        <v>4</v>
      </c>
      <c r="C291" s="14" t="inlineStr">
        <is>
          <t>Sat Sep 26, 12:00 PM ET</t>
        </is>
      </c>
      <c r="D291" s="14" t="inlineStr">
        <is>
          <t>Colorado State at UTSA</t>
        </is>
      </c>
      <c r="E291" s="14" t="inlineStr">
        <is>
          <t>Colorado State +11.5 ATS</t>
        </is>
      </c>
      <c r="F291" s="14" t="inlineStr">
        <is>
          <t>UTSA -14.5</t>
        </is>
      </c>
      <c r="G291" s="14" t="inlineStr">
        <is>
          <t>59-45</t>
        </is>
      </c>
      <c r="H291" s="14" t="inlineStr">
        <is>
          <t>Loss</t>
        </is>
      </c>
    </row>
    <row r="292">
      <c r="A292" s="14" t="inlineStr">
        <is>
          <t>G5-vs-G5 dog ATS</t>
        </is>
      </c>
      <c r="B292" s="14" t="n">
        <v>4</v>
      </c>
      <c r="C292" s="14" t="inlineStr">
        <is>
          <t>Sat Sep 26, 12:00 PM ET</t>
        </is>
      </c>
      <c r="D292" s="14" t="inlineStr">
        <is>
          <t>San Diego State at Toledo</t>
        </is>
      </c>
      <c r="E292" s="14" t="inlineStr">
        <is>
          <t>San Diego State +1.5 ATS</t>
        </is>
      </c>
      <c r="F292" s="14" t="inlineStr">
        <is>
          <t>Toledo -2.5</t>
        </is>
      </c>
      <c r="G292" s="14" t="inlineStr">
        <is>
          <t>41-16</t>
        </is>
      </c>
      <c r="H292" s="14" t="inlineStr">
        <is>
          <t>Loss</t>
        </is>
      </c>
    </row>
    <row r="293">
      <c r="A293" s="14" t="inlineStr">
        <is>
          <t>G5-vs-G5 dog ATS</t>
        </is>
      </c>
      <c r="B293" s="14" t="n">
        <v>4</v>
      </c>
      <c r="C293" s="14" t="inlineStr">
        <is>
          <t>Sat Sep 26, 2:00 PM ET</t>
        </is>
      </c>
      <c r="D293" s="14" t="inlineStr">
        <is>
          <t>Northern Illinois at Georgia State</t>
        </is>
      </c>
      <c r="E293" s="14" t="inlineStr">
        <is>
          <t>Northern Illinois +8.5 ATS</t>
        </is>
      </c>
      <c r="F293" s="14" t="inlineStr">
        <is>
          <t>Georgia State -8.5</t>
        </is>
      </c>
      <c r="G293" s="14" t="inlineStr">
        <is>
          <t>35-14</t>
        </is>
      </c>
      <c r="H293" s="14" t="inlineStr">
        <is>
          <t>Loss</t>
        </is>
      </c>
    </row>
    <row r="294">
      <c r="A294" s="14" t="inlineStr">
        <is>
          <t>G5-vs-G5 dog ATS</t>
        </is>
      </c>
      <c r="B294" s="14" t="n">
        <v>4</v>
      </c>
      <c r="C294" s="14" t="inlineStr">
        <is>
          <t>Sat Sep 26, 6:30 PM ET</t>
        </is>
      </c>
      <c r="D294" s="14" t="inlineStr">
        <is>
          <t>Louisiana at Charlotte</t>
        </is>
      </c>
      <c r="E294" s="14" t="inlineStr">
        <is>
          <t>Charlotte +14.5 ATS</t>
        </is>
      </c>
      <c r="F294" s="14" t="inlineStr">
        <is>
          <t>Louisiana -9.5</t>
        </is>
      </c>
      <c r="G294" s="14" t="inlineStr">
        <is>
          <t>7-34</t>
        </is>
      </c>
      <c r="H294" s="14" t="inlineStr">
        <is>
          <t>Loss</t>
        </is>
      </c>
    </row>
    <row r="295">
      <c r="A295" s="14" t="inlineStr">
        <is>
          <t>G5-vs-G5 dog ATS</t>
        </is>
      </c>
      <c r="B295" s="14" t="n">
        <v>4</v>
      </c>
      <c r="C295" s="14" t="inlineStr">
        <is>
          <t>Sat Sep 26, 3:00 PM ET</t>
        </is>
      </c>
      <c r="D295" s="14" t="inlineStr">
        <is>
          <t>Hawai'i at Wyoming</t>
        </is>
      </c>
      <c r="E295" s="14" t="inlineStr">
        <is>
          <t>Wyoming +3 ATS</t>
        </is>
      </c>
      <c r="F295" s="14" t="inlineStr">
        <is>
          <t>Hawai'i -2.5</t>
        </is>
      </c>
      <c r="G295" s="14" t="inlineStr">
        <is>
          <t>27-10</t>
        </is>
      </c>
      <c r="H295" s="14" t="inlineStr">
        <is>
          <t>Win</t>
        </is>
      </c>
    </row>
    <row r="296">
      <c r="A296" s="14" t="inlineStr">
        <is>
          <t>G5-vs-G5 dog ATS</t>
        </is>
      </c>
      <c r="B296" s="14" t="n">
        <v>4</v>
      </c>
      <c r="C296" s="14" t="inlineStr">
        <is>
          <t>Sat Sep 26, 3:30 PM ET</t>
        </is>
      </c>
      <c r="D296" s="14" t="inlineStr">
        <is>
          <t>UConn at Miami (OH)</t>
        </is>
      </c>
      <c r="E296" s="14" t="inlineStr">
        <is>
          <t>UConn +3.5 ATS</t>
        </is>
      </c>
      <c r="F296" s="14" t="inlineStr">
        <is>
          <t>Miami (OH) -2.5</t>
        </is>
      </c>
      <c r="G296" s="14" t="inlineStr">
        <is>
          <t>24-21</t>
        </is>
      </c>
      <c r="H296" s="14" t="inlineStr">
        <is>
          <t>Win</t>
        </is>
      </c>
    </row>
    <row r="297">
      <c r="A297" s="14" t="inlineStr">
        <is>
          <t>G5-vs-G5 dog ATS</t>
        </is>
      </c>
      <c r="B297" s="14" t="n">
        <v>4</v>
      </c>
      <c r="C297" s="14" t="inlineStr">
        <is>
          <t>Sat Sep 26, 3:30 PM ET</t>
        </is>
      </c>
      <c r="D297" s="14" t="inlineStr">
        <is>
          <t>New Mexico at New Mexico State</t>
        </is>
      </c>
      <c r="E297" s="14" t="inlineStr">
        <is>
          <t>New Mexico State +11.5 ATS</t>
        </is>
      </c>
      <c r="F297" s="14" t="inlineStr">
        <is>
          <t>New Mexico -11.5</t>
        </is>
      </c>
      <c r="G297" s="14" t="inlineStr">
        <is>
          <t>18-42</t>
        </is>
      </c>
      <c r="H297" s="14" t="inlineStr">
        <is>
          <t>Loss</t>
        </is>
      </c>
    </row>
    <row r="298">
      <c r="A298" s="14" t="inlineStr">
        <is>
          <t>G5-vs-G5 dog ATS</t>
        </is>
      </c>
      <c r="B298" s="14" t="n">
        <v>4</v>
      </c>
      <c r="C298" s="14" t="inlineStr">
        <is>
          <t>Sat Sep 26, 5:00 PM ET</t>
        </is>
      </c>
      <c r="D298" s="14" t="inlineStr">
        <is>
          <t>South Florida at Bowling Green</t>
        </is>
      </c>
      <c r="E298" s="14" t="inlineStr">
        <is>
          <t>Bowling Green +17.5 ATS</t>
        </is>
      </c>
      <c r="F298" s="14" t="inlineStr">
        <is>
          <t>South Florida -17.5</t>
        </is>
      </c>
      <c r="G298" s="14" t="inlineStr">
        <is>
          <t>6-14</t>
        </is>
      </c>
      <c r="H298" s="14" t="inlineStr">
        <is>
          <t>Win</t>
        </is>
      </c>
    </row>
    <row r="299">
      <c r="A299" s="14" t="inlineStr">
        <is>
          <t>G5-vs-G5 dog ATS</t>
        </is>
      </c>
      <c r="B299" s="14" t="n">
        <v>4</v>
      </c>
      <c r="C299" s="14" t="inlineStr">
        <is>
          <t>Sat Sep 26, 6:00 PM ET</t>
        </is>
      </c>
      <c r="D299" s="14" t="inlineStr">
        <is>
          <t>James Madison at Old Dominion</t>
        </is>
      </c>
      <c r="E299" s="14" t="inlineStr">
        <is>
          <t>Old Dominion +6 ATS</t>
        </is>
      </c>
      <c r="F299" s="14" t="inlineStr">
        <is>
          <t>James Madison -7</t>
        </is>
      </c>
      <c r="G299" s="14" t="inlineStr">
        <is>
          <t>20-46</t>
        </is>
      </c>
      <c r="H299" s="14" t="inlineStr">
        <is>
          <t>Loss</t>
        </is>
      </c>
    </row>
    <row r="300">
      <c r="A300" s="14" t="inlineStr">
        <is>
          <t>G5-vs-G5 dog ATS</t>
        </is>
      </c>
      <c r="B300" s="14" t="n">
        <v>4</v>
      </c>
      <c r="C300" s="14" t="inlineStr">
        <is>
          <t>Sat Sep 26, 7:00 PM ET</t>
        </is>
      </c>
      <c r="D300" s="14" t="inlineStr">
        <is>
          <t>Middle Tennessee at Jacksonville State</t>
        </is>
      </c>
      <c r="E300" s="14" t="inlineStr">
        <is>
          <t>Middle Tennessee +7 ATS</t>
        </is>
      </c>
      <c r="F300" s="14" t="inlineStr">
        <is>
          <t>Jacksonville State -7</t>
        </is>
      </c>
      <c r="G300" s="14" t="inlineStr">
        <is>
          <t>23-13</t>
        </is>
      </c>
      <c r="H300" s="14" t="inlineStr">
        <is>
          <t>Loss</t>
        </is>
      </c>
    </row>
    <row r="301">
      <c r="A301" s="14" t="inlineStr">
        <is>
          <t>G5-vs-G5 dog ATS</t>
        </is>
      </c>
      <c r="B301" s="14" t="n">
        <v>4</v>
      </c>
      <c r="C301" s="14" t="inlineStr">
        <is>
          <t>Sat Sep 26, 7:00 PM ET</t>
        </is>
      </c>
      <c r="D301" s="14" t="inlineStr">
        <is>
          <t>Southern Miss at Tulane</t>
        </is>
      </c>
      <c r="E301" s="14" t="inlineStr">
        <is>
          <t>Southern Miss +18.5 ATS</t>
        </is>
      </c>
      <c r="F301" s="14" t="inlineStr">
        <is>
          <t>Tulane -17.5</t>
        </is>
      </c>
      <c r="G301" s="14" t="inlineStr">
        <is>
          <t>24-21</t>
        </is>
      </c>
      <c r="H301" s="14" t="inlineStr">
        <is>
          <t>Win</t>
        </is>
      </c>
    </row>
    <row r="302">
      <c r="A302" s="14" t="inlineStr">
        <is>
          <t>G5-vs-G5 dog ATS</t>
        </is>
      </c>
      <c r="B302" s="14" t="n">
        <v>4</v>
      </c>
      <c r="C302" s="14" t="inlineStr">
        <is>
          <t>Sat Sep 26, 7:00 PM ET</t>
        </is>
      </c>
      <c r="D302" s="14" t="inlineStr">
        <is>
          <t>Kennesaw State at Arkansas State</t>
        </is>
      </c>
      <c r="E302" s="14" t="inlineStr">
        <is>
          <t>Kennesaw State +5.5 ATS</t>
        </is>
      </c>
      <c r="F302" s="14" t="inlineStr">
        <is>
          <t>Arkansas State -6.5</t>
        </is>
      </c>
      <c r="G302" s="14" t="inlineStr">
        <is>
          <t>17-14</t>
        </is>
      </c>
      <c r="H302" s="14" t="inlineStr">
        <is>
          <t>Win</t>
        </is>
      </c>
    </row>
    <row r="303">
      <c r="A303" s="14" t="inlineStr">
        <is>
          <t>G5-vs-G5 dog ATS</t>
        </is>
      </c>
      <c r="B303" s="14" t="n">
        <v>4</v>
      </c>
      <c r="C303" s="14" t="inlineStr">
        <is>
          <t>Sat Sep 26, 7:30 PM ET</t>
        </is>
      </c>
      <c r="D303" s="14" t="inlineStr">
        <is>
          <t>Troy at Utah State</t>
        </is>
      </c>
      <c r="E303" s="14" t="inlineStr">
        <is>
          <t>Troy +3 ATS</t>
        </is>
      </c>
      <c r="F303" s="14" t="inlineStr">
        <is>
          <t>Utah State -3</t>
        </is>
      </c>
      <c r="G303" s="14" t="inlineStr">
        <is>
          <t>21-10</t>
        </is>
      </c>
      <c r="H303" s="14" t="inlineStr">
        <is>
          <t>Loss</t>
        </is>
      </c>
    </row>
    <row r="304">
      <c r="A304" s="14" t="inlineStr">
        <is>
          <t>G5-vs-G5 dog ATS</t>
        </is>
      </c>
      <c r="B304" s="14" t="n">
        <v>4</v>
      </c>
      <c r="C304" s="14" t="inlineStr">
        <is>
          <t>Sat Sep 26, 8:00 PM ET</t>
        </is>
      </c>
      <c r="D304" s="14" t="inlineStr">
        <is>
          <t>Florida Atlantic at UL Monroe</t>
        </is>
      </c>
      <c r="E304" s="14" t="inlineStr">
        <is>
          <t>UL Monroe +13.5 ATS</t>
        </is>
      </c>
      <c r="F304" s="14" t="inlineStr">
        <is>
          <t>Florida Atlantic -11.5</t>
        </is>
      </c>
      <c r="G304" s="14" t="inlineStr">
        <is>
          <t>17-45</t>
        </is>
      </c>
      <c r="H304" s="14" t="inlineStr">
        <is>
          <t>Loss</t>
        </is>
      </c>
    </row>
    <row r="305">
      <c r="A305" s="14" t="inlineStr">
        <is>
          <t>G5-vs-G5 dog ATS</t>
        </is>
      </c>
      <c r="B305" s="14" t="n">
        <v>4</v>
      </c>
      <c r="C305" s="14" t="inlineStr">
        <is>
          <t>Sat Sep 26, 9:00 PM ET</t>
        </is>
      </c>
      <c r="D305" s="14" t="inlineStr">
        <is>
          <t>Oregon State at UTEP</t>
        </is>
      </c>
      <c r="E305" s="14" t="inlineStr">
        <is>
          <t>UTEP +10.5 ATS</t>
        </is>
      </c>
      <c r="F305" s="14" t="inlineStr">
        <is>
          <t>Oregon State -11.5</t>
        </is>
      </c>
      <c r="G305" s="14" t="inlineStr">
        <is>
          <t>7-33</t>
        </is>
      </c>
      <c r="H305" s="14" t="inlineStr">
        <is>
          <t>Loss</t>
        </is>
      </c>
    </row>
    <row r="306">
      <c r="A306" s="14" t="inlineStr">
        <is>
          <t>G5-vs-G5 dog ATS</t>
        </is>
      </c>
      <c r="B306" s="14" t="n">
        <v>4</v>
      </c>
      <c r="C306" s="14" t="inlineStr">
        <is>
          <t>Sat Sep 26, 9:00 PM ET</t>
        </is>
      </c>
      <c r="D306" s="14" t="inlineStr">
        <is>
          <t>Massachusetts at Sacramento State</t>
        </is>
      </c>
      <c r="E306" s="14" t="inlineStr">
        <is>
          <t>Sacramento State +4.5 ATS</t>
        </is>
      </c>
      <c r="F306" s="14" t="inlineStr">
        <is>
          <t>Massachusetts -6</t>
        </is>
      </c>
      <c r="G306" s="14" t="inlineStr">
        <is>
          <t>6-35</t>
        </is>
      </c>
      <c r="H306" s="14" t="inlineStr">
        <is>
          <t>Loss</t>
        </is>
      </c>
    </row>
    <row r="307">
      <c r="A307" s="14" t="inlineStr">
        <is>
          <t>G5-vs-G5 dog ATS</t>
        </is>
      </c>
      <c r="B307" s="14" t="n">
        <v>4</v>
      </c>
      <c r="C307" s="14" t="inlineStr">
        <is>
          <t>Sat Sep 26, 10:00 PM ET</t>
        </is>
      </c>
      <c r="D307" s="14" t="inlineStr">
        <is>
          <t>Rice at Fresno State</t>
        </is>
      </c>
      <c r="E307" s="14" t="inlineStr">
        <is>
          <t>Rice +13.5 ATS</t>
        </is>
      </c>
      <c r="F307" s="14" t="inlineStr">
        <is>
          <t>Fresno State -12.5</t>
        </is>
      </c>
      <c r="G307" s="14" t="inlineStr">
        <is>
          <t>38-24</t>
        </is>
      </c>
      <c r="H307" s="14" t="inlineStr">
        <is>
          <t>Loss</t>
        </is>
      </c>
    </row>
    <row r="308">
      <c r="A308" s="14" t="inlineStr">
        <is>
          <t>G5-vs-G5 dog ATS</t>
        </is>
      </c>
      <c r="B308" s="14" t="n">
        <v>4</v>
      </c>
      <c r="C308" s="14" t="inlineStr">
        <is>
          <t>Sat Sep 26, 10:30 PM ET</t>
        </is>
      </c>
      <c r="D308" s="14" t="inlineStr">
        <is>
          <t>Air Force at Nevada</t>
        </is>
      </c>
      <c r="E308" s="14" t="inlineStr">
        <is>
          <t>Nevada +5.5 ATS</t>
        </is>
      </c>
      <c r="F308" s="14" t="inlineStr">
        <is>
          <t>Air Force -4.5</t>
        </is>
      </c>
      <c r="G308" s="14" t="inlineStr">
        <is>
          <t>33-36</t>
        </is>
      </c>
      <c r="H308" s="14" t="inlineStr">
        <is>
          <t>Win</t>
        </is>
      </c>
    </row>
    <row r="309">
      <c r="A309" s="14" t="inlineStr">
        <is>
          <t>G5-vs-G5 dog ATS</t>
        </is>
      </c>
      <c r="B309" s="14" t="n">
        <v>5</v>
      </c>
      <c r="C309" s="14" t="inlineStr">
        <is>
          <t>Thu Oct 01, 8:00 PM ET</t>
        </is>
      </c>
      <c r="D309" s="14" t="inlineStr">
        <is>
          <t>Western Kentucky at New Mexico State</t>
        </is>
      </c>
      <c r="E309" s="14" t="inlineStr">
        <is>
          <t>Western Kentucky +1.5 ATS</t>
        </is>
      </c>
      <c r="F309" s="14" t="inlineStr">
        <is>
          <t>New Mexico State -1.5</t>
        </is>
      </c>
      <c r="G309" s="14" t="inlineStr">
        <is>
          <t>34-13</t>
        </is>
      </c>
      <c r="H309" s="14" t="inlineStr">
        <is>
          <t>Loss</t>
        </is>
      </c>
    </row>
    <row r="310">
      <c r="A310" s="14" t="inlineStr">
        <is>
          <t>G5-vs-G5 dog ATS</t>
        </is>
      </c>
      <c r="B310" s="14" t="n">
        <v>5</v>
      </c>
      <c r="C310" s="14" t="inlineStr">
        <is>
          <t>Thu Oct 01, 9:00 PM ET</t>
        </is>
      </c>
      <c r="D310" s="14" t="inlineStr">
        <is>
          <t>North Texas at Tulsa</t>
        </is>
      </c>
      <c r="E310" s="14" t="inlineStr">
        <is>
          <t>North Texas +1.5 ATS</t>
        </is>
      </c>
      <c r="F310" s="14" t="inlineStr">
        <is>
          <t>North Texas -3</t>
        </is>
      </c>
      <c r="G310" s="14" t="inlineStr">
        <is>
          <t>44-45</t>
        </is>
      </c>
      <c r="H310" s="14" t="inlineStr">
        <is>
          <t>Win</t>
        </is>
      </c>
    </row>
    <row r="311">
      <c r="A311" s="14" t="inlineStr">
        <is>
          <t>G5-vs-G5 dog ATS</t>
        </is>
      </c>
      <c r="B311" s="14" t="n">
        <v>5</v>
      </c>
      <c r="C311" s="14" t="inlineStr">
        <is>
          <t>Fri Oct 02, 7:00 PM ET</t>
        </is>
      </c>
      <c r="D311" s="14" t="inlineStr">
        <is>
          <t>Liberty at Delaware</t>
        </is>
      </c>
      <c r="E311" s="14" t="inlineStr">
        <is>
          <t>Delaware +7 ATS</t>
        </is>
      </c>
      <c r="F311" s="14" t="inlineStr">
        <is>
          <t>Liberty -7</t>
        </is>
      </c>
      <c r="G311" s="14" t="inlineStr">
        <is>
          <t>14-30</t>
        </is>
      </c>
      <c r="H311" s="14" t="inlineStr">
        <is>
          <t>Loss</t>
        </is>
      </c>
    </row>
    <row r="312">
      <c r="A312" s="14" t="inlineStr">
        <is>
          <t>G5-vs-G5 dog ATS</t>
        </is>
      </c>
      <c r="B312" s="14" t="n">
        <v>5</v>
      </c>
      <c r="C312" s="14" t="inlineStr">
        <is>
          <t>Sat Oct 03, 12:00 PM ET</t>
        </is>
      </c>
      <c r="D312" s="14" t="inlineStr">
        <is>
          <t>Navy at Air Force</t>
        </is>
      </c>
      <c r="E312" s="14" t="inlineStr">
        <is>
          <t>Navy +1.5 ATS</t>
        </is>
      </c>
      <c r="F312" s="14" t="inlineStr">
        <is>
          <t>Air Force -2.5</t>
        </is>
      </c>
      <c r="G312" s="14" t="inlineStr">
        <is>
          <t>14-9</t>
        </is>
      </c>
      <c r="H312" s="14" t="inlineStr">
        <is>
          <t>Loss</t>
        </is>
      </c>
    </row>
    <row r="313">
      <c r="A313" s="14" t="inlineStr">
        <is>
          <t>G5-vs-G5 dog ATS</t>
        </is>
      </c>
      <c r="B313" s="14" t="n">
        <v>5</v>
      </c>
      <c r="C313" s="14" t="inlineStr">
        <is>
          <t>Sat Oct 03, 2:00 PM ET</t>
        </is>
      </c>
      <c r="D313" s="14" t="inlineStr">
        <is>
          <t>Toledo at Ball State</t>
        </is>
      </c>
      <c r="E313" s="14" t="inlineStr">
        <is>
          <t>Ball State +17.5 ATS</t>
        </is>
      </c>
      <c r="F313" s="14" t="inlineStr">
        <is>
          <t>Toledo -20.5</t>
        </is>
      </c>
      <c r="G313" s="14" t="inlineStr">
        <is>
          <t>24-39</t>
        </is>
      </c>
      <c r="H313" s="14" t="inlineStr">
        <is>
          <t>Win</t>
        </is>
      </c>
    </row>
    <row r="314">
      <c r="A314" s="14" t="inlineStr">
        <is>
          <t>G5-vs-G5 dog ATS</t>
        </is>
      </c>
      <c r="B314" s="14" t="n">
        <v>5</v>
      </c>
      <c r="C314" s="14" t="inlineStr">
        <is>
          <t>Sat Oct 03, 3:30 PM ET</t>
        </is>
      </c>
      <c r="D314" s="14" t="inlineStr">
        <is>
          <t>Old Dominion at Georgia State</t>
        </is>
      </c>
      <c r="E314" s="14" t="inlineStr">
        <is>
          <t>Georgia State +1.5 ATS</t>
        </is>
      </c>
      <c r="F314" s="14" t="inlineStr">
        <is>
          <t>Georgia State -1.5</t>
        </is>
      </c>
      <c r="G314" s="14" t="inlineStr">
        <is>
          <t>42-10</t>
        </is>
      </c>
      <c r="H314" s="14" t="inlineStr">
        <is>
          <t>Win</t>
        </is>
      </c>
    </row>
    <row r="315">
      <c r="A315" s="14" t="inlineStr">
        <is>
          <t>G5-vs-G5 dog ATS</t>
        </is>
      </c>
      <c r="B315" s="14" t="n">
        <v>5</v>
      </c>
      <c r="C315" s="14" t="inlineStr">
        <is>
          <t>Sat Oct 03, 3:30 PM ET</t>
        </is>
      </c>
      <c r="D315" s="14" t="inlineStr">
        <is>
          <t>Ohio at Kent State</t>
        </is>
      </c>
      <c r="E315" s="14" t="inlineStr">
        <is>
          <t>Kent State +5.5 ATS</t>
        </is>
      </c>
      <c r="F315" s="14" t="inlineStr">
        <is>
          <t>Ohio -3.5</t>
        </is>
      </c>
      <c r="G315" s="14" t="inlineStr">
        <is>
          <t>10-13</t>
        </is>
      </c>
      <c r="H315" s="14" t="inlineStr">
        <is>
          <t>Win</t>
        </is>
      </c>
    </row>
    <row r="316">
      <c r="A316" s="14" t="inlineStr">
        <is>
          <t>G5-vs-G5 dog ATS</t>
        </is>
      </c>
      <c r="B316" s="14" t="n">
        <v>5</v>
      </c>
      <c r="C316" s="14" t="inlineStr">
        <is>
          <t>Sat Oct 03, 3:45 PM ET</t>
        </is>
      </c>
      <c r="D316" s="14" t="inlineStr">
        <is>
          <t>Marshall at James Madison</t>
        </is>
      </c>
      <c r="E316" s="14" t="inlineStr">
        <is>
          <t>Marshall +14 ATS</t>
        </is>
      </c>
      <c r="F316" s="14" t="inlineStr">
        <is>
          <t>James Madison -14.5</t>
        </is>
      </c>
      <c r="G316" s="14" t="inlineStr">
        <is>
          <t>45-17</t>
        </is>
      </c>
      <c r="H316" s="14" t="inlineStr">
        <is>
          <t>Loss</t>
        </is>
      </c>
    </row>
    <row r="317">
      <c r="A317" s="14" t="inlineStr">
        <is>
          <t>G5-vs-G5 dog ATS</t>
        </is>
      </c>
      <c r="B317" s="14" t="n">
        <v>5</v>
      </c>
      <c r="C317" s="14" t="inlineStr">
        <is>
          <t>Sat Oct 03, 7:00 PM ET</t>
        </is>
      </c>
      <c r="D317" s="14" t="inlineStr">
        <is>
          <t>UTSA at Rice</t>
        </is>
      </c>
      <c r="E317" s="14" t="inlineStr">
        <is>
          <t>Rice +12.5 ATS</t>
        </is>
      </c>
      <c r="F317" s="14" t="inlineStr">
        <is>
          <t>UTSA -11.5</t>
        </is>
      </c>
      <c r="G317" s="14" t="inlineStr">
        <is>
          <t>14-16</t>
        </is>
      </c>
      <c r="H317" s="14" t="inlineStr">
        <is>
          <t>Win</t>
        </is>
      </c>
    </row>
    <row r="318">
      <c r="A318" s="14" t="inlineStr">
        <is>
          <t>G5-vs-G5 dog ATS</t>
        </is>
      </c>
      <c r="B318" s="14" t="n">
        <v>5</v>
      </c>
      <c r="C318" s="14" t="inlineStr">
        <is>
          <t>Sat Oct 03, 7:00 PM ET</t>
        </is>
      </c>
      <c r="D318" s="14" t="inlineStr">
        <is>
          <t>UL Monroe at South Alabama</t>
        </is>
      </c>
      <c r="E318" s="14" t="inlineStr">
        <is>
          <t>UL Monroe +14.5 ATS</t>
        </is>
      </c>
      <c r="F318" s="14" t="inlineStr">
        <is>
          <t>South Alabama -12.5</t>
        </is>
      </c>
      <c r="G318" s="14" t="inlineStr">
        <is>
          <t>52-35</t>
        </is>
      </c>
      <c r="H318" s="14" t="inlineStr">
        <is>
          <t>Loss</t>
        </is>
      </c>
    </row>
    <row r="319">
      <c r="A319" s="14" t="inlineStr">
        <is>
          <t>G5-vs-G5 dog ATS</t>
        </is>
      </c>
      <c r="B319" s="14" t="n">
        <v>5</v>
      </c>
      <c r="C319" s="14" t="inlineStr">
        <is>
          <t>Sat Oct 03, 7:30 PM ET</t>
        </is>
      </c>
      <c r="D319" s="14" t="inlineStr">
        <is>
          <t>Temple at South Florida</t>
        </is>
      </c>
      <c r="E319" s="14" t="inlineStr">
        <is>
          <t>Temple +6.5 ATS</t>
        </is>
      </c>
      <c r="F319" s="14" t="inlineStr">
        <is>
          <t>South Florida -5.5</t>
        </is>
      </c>
      <c r="G319" s="14" t="inlineStr">
        <is>
          <t>13-17</t>
        </is>
      </c>
      <c r="H319" s="14" t="inlineStr">
        <is>
          <t>Win</t>
        </is>
      </c>
    </row>
    <row r="320">
      <c r="A320" s="14" t="inlineStr">
        <is>
          <t>G5-vs-G5 dog ATS</t>
        </is>
      </c>
      <c r="B320" s="14" t="n">
        <v>5</v>
      </c>
      <c r="C320" s="14" t="inlineStr">
        <is>
          <t>Sat Oct 03, 3:30 PM ET</t>
        </is>
      </c>
      <c r="D320" s="14" t="inlineStr">
        <is>
          <t>Akron at Central Michigan</t>
        </is>
      </c>
      <c r="E320" s="14" t="inlineStr">
        <is>
          <t>Akron +5.5 ATS</t>
        </is>
      </c>
      <c r="F320" s="14" t="inlineStr">
        <is>
          <t>Central Michigan -6.5</t>
        </is>
      </c>
      <c r="G320" s="14" t="inlineStr">
        <is>
          <t>41-17</t>
        </is>
      </c>
      <c r="H320" s="14" t="inlineStr">
        <is>
          <t>Loss</t>
        </is>
      </c>
    </row>
    <row r="321">
      <c r="A321" s="14" t="inlineStr">
        <is>
          <t>G5-vs-G5 dog ATS</t>
        </is>
      </c>
      <c r="B321" s="14" t="n">
        <v>5</v>
      </c>
      <c r="C321" s="14" t="inlineStr">
        <is>
          <t>Sat Oct 03, 3:30 PM ET</t>
        </is>
      </c>
      <c r="D321" s="14" t="inlineStr">
        <is>
          <t>Bowling Green at Miami (OH)</t>
        </is>
      </c>
      <c r="E321" s="14" t="inlineStr">
        <is>
          <t>Bowling Green +15.5 ATS</t>
        </is>
      </c>
      <c r="F321" s="14" t="inlineStr">
        <is>
          <t>Miami (OH) -10.5</t>
        </is>
      </c>
      <c r="G321" s="14" t="inlineStr">
        <is>
          <t>20-24</t>
        </is>
      </c>
      <c r="H321" s="14" t="inlineStr">
        <is>
          <t>Win</t>
        </is>
      </c>
    </row>
    <row r="322">
      <c r="A322" s="14" t="inlineStr">
        <is>
          <t>G5-vs-G5 dog ATS</t>
        </is>
      </c>
      <c r="B322" s="14" t="n">
        <v>5</v>
      </c>
      <c r="C322" s="14" t="inlineStr">
        <is>
          <t>Sat Oct 03, 3:30 PM ET</t>
        </is>
      </c>
      <c r="D322" s="14" t="inlineStr">
        <is>
          <t>Eastern Michigan at Massachusetts</t>
        </is>
      </c>
      <c r="E322" s="14" t="inlineStr">
        <is>
          <t>Eastern Michigan +2.5 ATS</t>
        </is>
      </c>
      <c r="F322" s="14" t="inlineStr">
        <is>
          <t>Massachusetts -5.5</t>
        </is>
      </c>
      <c r="G322" s="14" t="inlineStr">
        <is>
          <t>14-38</t>
        </is>
      </c>
      <c r="H322" s="14" t="inlineStr">
        <is>
          <t>Win</t>
        </is>
      </c>
    </row>
    <row r="323">
      <c r="A323" s="14" t="inlineStr">
        <is>
          <t>G5-vs-G5 dog ATS</t>
        </is>
      </c>
      <c r="B323" s="14" t="n">
        <v>5</v>
      </c>
      <c r="C323" s="14" t="inlineStr">
        <is>
          <t>Sat Oct 03, 1:00 PM ET</t>
        </is>
      </c>
      <c r="D323" s="14" t="inlineStr">
        <is>
          <t>Western Michigan at Buffalo</t>
        </is>
      </c>
      <c r="E323" s="14" t="inlineStr">
        <is>
          <t>Buffalo +15.5 ATS</t>
        </is>
      </c>
      <c r="F323" s="14" t="inlineStr">
        <is>
          <t>Western Michigan -13.5</t>
        </is>
      </c>
      <c r="G323" s="14" t="inlineStr">
        <is>
          <t>17-20</t>
        </is>
      </c>
      <c r="H323" s="14" t="inlineStr">
        <is>
          <t>Win</t>
        </is>
      </c>
    </row>
    <row r="324">
      <c r="A324" s="14" t="inlineStr">
        <is>
          <t>G5-vs-G5 dog ATS</t>
        </is>
      </c>
      <c r="B324" s="14" t="n">
        <v>5</v>
      </c>
      <c r="C324" s="14" t="inlineStr">
        <is>
          <t>Sat Oct 03, 11:00 AM ET</t>
        </is>
      </c>
      <c r="D324" s="14" t="inlineStr">
        <is>
          <t>Memphis at Charlotte</t>
        </is>
      </c>
      <c r="E324" s="14" t="inlineStr">
        <is>
          <t>Charlotte +21 ATS</t>
        </is>
      </c>
      <c r="F324" s="14" t="inlineStr">
        <is>
          <t>Memphis -18.5</t>
        </is>
      </c>
      <c r="G324" s="14" t="inlineStr">
        <is>
          <t>8-59</t>
        </is>
      </c>
      <c r="H324" s="14" t="inlineStr">
        <is>
          <t>Loss</t>
        </is>
      </c>
    </row>
    <row r="325">
      <c r="A325" s="14" t="inlineStr">
        <is>
          <t>G5-vs-G5 dog ATS</t>
        </is>
      </c>
      <c r="B325" s="14" t="n">
        <v>5</v>
      </c>
      <c r="C325" s="14" t="inlineStr">
        <is>
          <t>Sat Oct 03, 3:30 PM ET</t>
        </is>
      </c>
      <c r="D325" s="14" t="inlineStr">
        <is>
          <t>Wyoming at North Dakota State</t>
        </is>
      </c>
      <c r="E325" s="14" t="inlineStr">
        <is>
          <t>Wyoming +20.5 ATS</t>
        </is>
      </c>
      <c r="F325" s="14" t="inlineStr">
        <is>
          <t>North Dakota State -17.5</t>
        </is>
      </c>
      <c r="G325" s="14" t="inlineStr">
        <is>
          <t>28-0</t>
        </is>
      </c>
      <c r="H325" s="14" t="inlineStr">
        <is>
          <t>Loss</t>
        </is>
      </c>
    </row>
    <row r="326">
      <c r="A326" s="14" t="inlineStr">
        <is>
          <t>G5-vs-G5 dog ATS</t>
        </is>
      </c>
      <c r="B326" s="14" t="n">
        <v>5</v>
      </c>
      <c r="C326" s="14" t="inlineStr">
        <is>
          <t>Sat Oct 03, 4:00 PM ET</t>
        </is>
      </c>
      <c r="D326" s="14" t="inlineStr">
        <is>
          <t>UTEP at New Mexico</t>
        </is>
      </c>
      <c r="E326" s="14" t="inlineStr">
        <is>
          <t>UTEP +22.5 ATS</t>
        </is>
      </c>
      <c r="F326" s="14" t="inlineStr">
        <is>
          <t>New Mexico -23.5</t>
        </is>
      </c>
      <c r="G326" s="14" t="inlineStr">
        <is>
          <t>61-7</t>
        </is>
      </c>
      <c r="H326" s="14" t="inlineStr">
        <is>
          <t>Loss</t>
        </is>
      </c>
    </row>
    <row r="327">
      <c r="A327" s="14" t="inlineStr">
        <is>
          <t>G5-vs-G5 dog ATS</t>
        </is>
      </c>
      <c r="B327" s="14" t="n">
        <v>5</v>
      </c>
      <c r="C327" s="14" t="inlineStr">
        <is>
          <t>Sat Oct 03, 6:00 PM ET</t>
        </is>
      </c>
      <c r="D327" s="14" t="inlineStr">
        <is>
          <t>Oregon State at Colorado State</t>
        </is>
      </c>
      <c r="E327" s="14" t="inlineStr">
        <is>
          <t>Colorado State +4 ATS</t>
        </is>
      </c>
      <c r="F327" s="14" t="inlineStr">
        <is>
          <t>Oregon State -7</t>
        </is>
      </c>
      <c r="G327" s="14" t="inlineStr">
        <is>
          <t>26-56</t>
        </is>
      </c>
      <c r="H327" s="14" t="inlineStr">
        <is>
          <t>Loss</t>
        </is>
      </c>
    </row>
    <row r="328">
      <c r="A328" s="14" t="inlineStr">
        <is>
          <t>G5-vs-G5 dog ATS</t>
        </is>
      </c>
      <c r="B328" s="14" t="n">
        <v>5</v>
      </c>
      <c r="C328" s="14" t="inlineStr">
        <is>
          <t>Sat Oct 03, 7:00 PM ET</t>
        </is>
      </c>
      <c r="D328" s="14" t="inlineStr">
        <is>
          <t>Georgia Southern at Coastal Carolina</t>
        </is>
      </c>
      <c r="E328" s="14" t="inlineStr">
        <is>
          <t>Coastal Carolina +1.5 ATS</t>
        </is>
      </c>
      <c r="F328" s="14" t="inlineStr">
        <is>
          <t>Georgia Southern -2.5</t>
        </is>
      </c>
      <c r="G328" s="14" t="inlineStr">
        <is>
          <t>24-31</t>
        </is>
      </c>
      <c r="H328" s="14" t="inlineStr">
        <is>
          <t>Loss</t>
        </is>
      </c>
    </row>
    <row r="329">
      <c r="A329" s="14" t="inlineStr">
        <is>
          <t>G5-vs-G5 dog ATS</t>
        </is>
      </c>
      <c r="B329" s="14" t="n">
        <v>5</v>
      </c>
      <c r="C329" s="14" t="inlineStr">
        <is>
          <t>Sat Oct 03, 7:30 PM ET</t>
        </is>
      </c>
      <c r="D329" s="14" t="inlineStr">
        <is>
          <t>Utah State at Boise State</t>
        </is>
      </c>
      <c r="E329" s="14" t="inlineStr">
        <is>
          <t>Utah State +21 ATS</t>
        </is>
      </c>
      <c r="F329" s="14" t="inlineStr">
        <is>
          <t>Boise State -19.5</t>
        </is>
      </c>
      <c r="G329" s="14" t="inlineStr">
        <is>
          <t>37-18</t>
        </is>
      </c>
      <c r="H329" s="14" t="inlineStr">
        <is>
          <t>Win</t>
        </is>
      </c>
    </row>
    <row r="330">
      <c r="A330" s="14" t="inlineStr">
        <is>
          <t>G5-vs-G5 dog ATS</t>
        </is>
      </c>
      <c r="B330" s="14" t="n">
        <v>5</v>
      </c>
      <c r="C330" s="14" t="inlineStr">
        <is>
          <t>Sat Oct 03, 7:30 PM ET</t>
        </is>
      </c>
      <c r="D330" s="14" t="inlineStr">
        <is>
          <t>Army at Louisiana Tech</t>
        </is>
      </c>
      <c r="E330" s="14" t="inlineStr">
        <is>
          <t>Louisiana Tech +3.5 ATS</t>
        </is>
      </c>
      <c r="F330" s="14" t="inlineStr">
        <is>
          <t>Louisiana Tech -1.5</t>
        </is>
      </c>
      <c r="G330" s="14" t="inlineStr">
        <is>
          <t>31-29</t>
        </is>
      </c>
      <c r="H330" s="14" t="inlineStr">
        <is>
          <t>Win</t>
        </is>
      </c>
    </row>
    <row r="331">
      <c r="A331" s="14" t="inlineStr">
        <is>
          <t>G5-vs-G5 dog ATS</t>
        </is>
      </c>
      <c r="B331" s="14" t="n">
        <v>5</v>
      </c>
      <c r="C331" s="14" t="inlineStr">
        <is>
          <t>Sat Oct 03, 8:00 PM ET</t>
        </is>
      </c>
      <c r="D331" s="14" t="inlineStr">
        <is>
          <t>Arkansas State at Louisiana</t>
        </is>
      </c>
      <c r="E331" s="14" t="inlineStr">
        <is>
          <t>Arkansas State +6 ATS</t>
        </is>
      </c>
      <c r="F331" s="14" t="inlineStr">
        <is>
          <t>Louisiana -4.5</t>
        </is>
      </c>
      <c r="G331" s="14" t="inlineStr">
        <is>
          <t>23-20</t>
        </is>
      </c>
      <c r="H331" s="14" t="inlineStr">
        <is>
          <t>Win</t>
        </is>
      </c>
    </row>
    <row r="332">
      <c r="A332" s="14" t="inlineStr">
        <is>
          <t>G5-vs-G5 dog ATS</t>
        </is>
      </c>
      <c r="B332" s="14" t="n">
        <v>5</v>
      </c>
      <c r="C332" s="14" t="inlineStr">
        <is>
          <t>Sat Oct 03, 9:30 PM ET</t>
        </is>
      </c>
      <c r="D332" s="14" t="inlineStr">
        <is>
          <t>Fresno State at Washington State</t>
        </is>
      </c>
      <c r="E332" s="14" t="inlineStr">
        <is>
          <t>Fresno State +1.5 ATS</t>
        </is>
      </c>
      <c r="F332" s="14" t="inlineStr">
        <is>
          <t>Washington State -2.5</t>
        </is>
      </c>
      <c r="G332" s="14" t="inlineStr">
        <is>
          <t>6-26</t>
        </is>
      </c>
      <c r="H332" s="14" t="inlineStr">
        <is>
          <t>Win</t>
        </is>
      </c>
    </row>
    <row r="333">
      <c r="A333" s="14" t="inlineStr">
        <is>
          <t>G5-vs-G5 dog ATS</t>
        </is>
      </c>
      <c r="B333" s="14" t="n">
        <v>5</v>
      </c>
      <c r="C333" s="14" t="inlineStr">
        <is>
          <t>Sat Oct 03, 10:30 PM ET</t>
        </is>
      </c>
      <c r="D333" s="14" t="inlineStr">
        <is>
          <t>Texas State at San Diego State</t>
        </is>
      </c>
      <c r="E333" s="14" t="inlineStr">
        <is>
          <t>San Diego State +4 ATS</t>
        </is>
      </c>
      <c r="F333" s="14" t="inlineStr">
        <is>
          <t>Texas State -10</t>
        </is>
      </c>
      <c r="G333" s="14" t="inlineStr">
        <is>
          <t>31-29</t>
        </is>
      </c>
      <c r="H333" s="14" t="inlineStr">
        <is>
          <t>Win</t>
        </is>
      </c>
    </row>
    <row r="334">
      <c r="A334" s="14" t="inlineStr">
        <is>
          <t>G5-vs-G5 dog ATS</t>
        </is>
      </c>
      <c r="B334" s="14" t="n">
        <v>5</v>
      </c>
      <c r="C334" s="14" t="inlineStr">
        <is>
          <t>Sat Oct 03, 11:59 PM ET</t>
        </is>
      </c>
      <c r="D334" s="14" t="inlineStr">
        <is>
          <t>San José State at Hawai'i</t>
        </is>
      </c>
      <c r="E334" s="14" t="inlineStr">
        <is>
          <t>San José State +3 ATS</t>
        </is>
      </c>
      <c r="F334" s="14" t="inlineStr">
        <is>
          <t>Hawai'i -2.5</t>
        </is>
      </c>
      <c r="G334" s="14" t="inlineStr">
        <is>
          <t>16-20</t>
        </is>
      </c>
      <c r="H334" s="14" t="inlineStr">
        <is>
          <t>Win</t>
        </is>
      </c>
    </row>
    <row r="335">
      <c r="A335" s="14" t="inlineStr">
        <is>
          <t>G5-vs-G5 dog ATS</t>
        </is>
      </c>
      <c r="B335" s="14" t="n">
        <v>6</v>
      </c>
      <c r="C335" s="14" t="inlineStr">
        <is>
          <t>Tue Oct 06, 8:00 PM ET</t>
        </is>
      </c>
      <c r="D335" s="14" t="inlineStr">
        <is>
          <t>Southern Miss at Troy</t>
        </is>
      </c>
      <c r="E335" s="14" t="inlineStr">
        <is>
          <t>Southern Miss +9.5 ATS</t>
        </is>
      </c>
      <c r="F335" s="14" t="inlineStr">
        <is>
          <t>Troy -9.5</t>
        </is>
      </c>
      <c r="G335" s="14" t="n"/>
      <c r="H335" s="14" t="inlineStr">
        <is>
          <t>pending</t>
        </is>
      </c>
    </row>
    <row r="336">
      <c r="A336" s="14" t="inlineStr">
        <is>
          <t>G5-vs-G5 dog ATS</t>
        </is>
      </c>
      <c r="B336" s="14" t="n">
        <v>6</v>
      </c>
      <c r="C336" s="14" t="inlineStr">
        <is>
          <t>Wed Oct 07, 7:00 PM ET</t>
        </is>
      </c>
      <c r="D336" s="14" t="inlineStr">
        <is>
          <t>Jacksonville State at Kennesaw State</t>
        </is>
      </c>
      <c r="E336" s="14" t="inlineStr">
        <is>
          <t>Kennesaw State +2.5 ATS</t>
        </is>
      </c>
      <c r="F336" s="14" t="inlineStr">
        <is>
          <t>Jacksonville State -2.5</t>
        </is>
      </c>
      <c r="G336" s="14" t="n"/>
      <c r="H336" s="14" t="inlineStr">
        <is>
          <t>pending</t>
        </is>
      </c>
    </row>
    <row r="337">
      <c r="A337" s="14" t="inlineStr">
        <is>
          <t>G5-vs-G5 dog ATS</t>
        </is>
      </c>
      <c r="B337" s="14" t="n">
        <v>6</v>
      </c>
      <c r="C337" s="14" t="inlineStr">
        <is>
          <t>Wed Oct 07, 7:30 PM ET</t>
        </is>
      </c>
      <c r="D337" s="14" t="inlineStr">
        <is>
          <t>New Mexico State at Florida International</t>
        </is>
      </c>
      <c r="E337" s="14" t="inlineStr">
        <is>
          <t>New Mexico State +3.5 ATS</t>
        </is>
      </c>
      <c r="F337" s="14" t="inlineStr">
        <is>
          <t>Florida International -3.5</t>
        </is>
      </c>
      <c r="G337" s="14" t="n"/>
      <c r="H337" s="14" t="inlineStr">
        <is>
          <t>pending</t>
        </is>
      </c>
    </row>
    <row r="338">
      <c r="A338" s="14" t="inlineStr">
        <is>
          <t>G5-vs-G5 dog ATS</t>
        </is>
      </c>
      <c r="B338" s="14" t="n">
        <v>6</v>
      </c>
      <c r="C338" s="14" t="inlineStr">
        <is>
          <t>Thu Oct 08, 7:00 PM ET</t>
        </is>
      </c>
      <c r="D338" s="14" t="inlineStr">
        <is>
          <t>Missouri State at Western Kentucky</t>
        </is>
      </c>
      <c r="E338" s="14" t="inlineStr">
        <is>
          <t>Missouri State +2.5 ATS</t>
        </is>
      </c>
      <c r="F338" s="14" t="inlineStr">
        <is>
          <t>Western Kentucky -2.5</t>
        </is>
      </c>
      <c r="G338" s="14" t="n"/>
      <c r="H338" s="14" t="inlineStr">
        <is>
          <t>pending</t>
        </is>
      </c>
    </row>
    <row r="339">
      <c r="A339" s="14" t="inlineStr">
        <is>
          <t>G5-vs-G5 dog ATS</t>
        </is>
      </c>
      <c r="B339" s="14" t="n">
        <v>6</v>
      </c>
      <c r="C339" s="14" t="inlineStr">
        <is>
          <t>Thu Oct 08, 7:00 PM ET</t>
        </is>
      </c>
      <c r="D339" s="14" t="inlineStr">
        <is>
          <t>Sam Houston at Liberty</t>
        </is>
      </c>
      <c r="E339" s="14" t="inlineStr">
        <is>
          <t>Sam Houston +14 ATS</t>
        </is>
      </c>
      <c r="F339" s="14" t="inlineStr">
        <is>
          <t>Liberty -14.0</t>
        </is>
      </c>
      <c r="G339" s="14" t="n"/>
      <c r="H339" s="14" t="inlineStr">
        <is>
          <t>pending</t>
        </is>
      </c>
    </row>
    <row r="340">
      <c r="A340" s="14" t="inlineStr">
        <is>
          <t>G5-vs-G5 dog ATS</t>
        </is>
      </c>
      <c r="B340" s="14" t="n">
        <v>6</v>
      </c>
      <c r="C340" s="14" t="inlineStr">
        <is>
          <t>Thu Oct 08, 7:30 PM ET</t>
        </is>
      </c>
      <c r="D340" s="14" t="inlineStr">
        <is>
          <t>South Florida at UTSA</t>
        </is>
      </c>
      <c r="E340" s="14" t="inlineStr">
        <is>
          <t>South Florida +7.5 ATS</t>
        </is>
      </c>
      <c r="F340" s="14" t="inlineStr">
        <is>
          <t>UTSA -7.5</t>
        </is>
      </c>
      <c r="G340" s="14" t="n"/>
      <c r="H340" s="14" t="inlineStr">
        <is>
          <t>pending</t>
        </is>
      </c>
    </row>
    <row r="341">
      <c r="A341" s="14" t="inlineStr">
        <is>
          <t>G5-vs-G5 dog ATS</t>
        </is>
      </c>
      <c r="B341" s="14" t="n">
        <v>6</v>
      </c>
      <c r="C341" s="14" t="inlineStr">
        <is>
          <t>Thu Oct 08, 7:30 PM ET</t>
        </is>
      </c>
      <c r="D341" s="14" t="inlineStr">
        <is>
          <t>South Alabama at Arkansas State</t>
        </is>
      </c>
      <c r="E341" s="14" t="inlineStr">
        <is>
          <t>South Alabama +1 ATS</t>
        </is>
      </c>
      <c r="F341" s="14" t="inlineStr">
        <is>
          <t>Arkansas State -1.0</t>
        </is>
      </c>
      <c r="G341" s="14" t="n"/>
      <c r="H341" s="14" t="inlineStr">
        <is>
          <t>pending</t>
        </is>
      </c>
    </row>
    <row r="342">
      <c r="A342" s="14" t="inlineStr">
        <is>
          <t>G5-vs-G5 dog ATS</t>
        </is>
      </c>
      <c r="B342" s="14" t="n">
        <v>6</v>
      </c>
      <c r="C342" s="14" t="inlineStr">
        <is>
          <t>Fri Oct 09, 9:00 PM ET</t>
        </is>
      </c>
      <c r="D342" s="14" t="inlineStr">
        <is>
          <t>Washington State at Utah State</t>
        </is>
      </c>
      <c r="E342" s="14" t="inlineStr">
        <is>
          <t>Washington State +5 ATS</t>
        </is>
      </c>
      <c r="F342" s="14" t="inlineStr">
        <is>
          <t>Utah State -5.0</t>
        </is>
      </c>
      <c r="G342" s="14" t="n"/>
      <c r="H342" s="14" t="inlineStr">
        <is>
          <t>pending</t>
        </is>
      </c>
    </row>
    <row r="343">
      <c r="A343" s="14" t="inlineStr">
        <is>
          <t>G5-vs-G5 dog ATS</t>
        </is>
      </c>
      <c r="B343" s="14" t="n">
        <v>6</v>
      </c>
      <c r="C343" s="14" t="inlineStr">
        <is>
          <t>Fri Oct 09, 9:00 PM ET</t>
        </is>
      </c>
      <c r="D343" s="14" t="inlineStr">
        <is>
          <t>Wyoming at San José State</t>
        </is>
      </c>
      <c r="E343" s="14" t="inlineStr">
        <is>
          <t>Wyoming +6.5 ATS</t>
        </is>
      </c>
      <c r="F343" s="14" t="inlineStr">
        <is>
          <t>San José State -6.5</t>
        </is>
      </c>
      <c r="G343" s="14" t="n"/>
      <c r="H343" s="14" t="inlineStr">
        <is>
          <t>pending</t>
        </is>
      </c>
    </row>
    <row r="344">
      <c r="A344" s="14" t="inlineStr">
        <is>
          <t>G5-vs-G5 dog ATS</t>
        </is>
      </c>
      <c r="B344" s="14" t="n">
        <v>6</v>
      </c>
      <c r="C344" s="14" t="inlineStr">
        <is>
          <t>Sat Oct 10, 12:00 PM ET</t>
        </is>
      </c>
      <c r="D344" s="14" t="inlineStr">
        <is>
          <t>Sacramento State at Bowling Green</t>
        </is>
      </c>
      <c r="E344" s="14" t="inlineStr">
        <is>
          <t>Sacramento State +7.5 ATS</t>
        </is>
      </c>
      <c r="F344" s="14" t="inlineStr">
        <is>
          <t>Bowling Green -7.5</t>
        </is>
      </c>
      <c r="G344" s="14" t="n"/>
      <c r="H344" s="14" t="inlineStr">
        <is>
          <t>pending</t>
        </is>
      </c>
    </row>
    <row r="345">
      <c r="A345" s="14" t="inlineStr">
        <is>
          <t>G5-vs-G5 dog ATS</t>
        </is>
      </c>
      <c r="B345" s="14" t="n">
        <v>6</v>
      </c>
      <c r="C345" s="14" t="inlineStr">
        <is>
          <t>Sat Oct 10, 12:00 PM ET</t>
        </is>
      </c>
      <c r="D345" s="14" t="inlineStr">
        <is>
          <t>Tulane at Army</t>
        </is>
      </c>
      <c r="E345" s="14" t="inlineStr">
        <is>
          <t>Tulane +3 ATS</t>
        </is>
      </c>
      <c r="F345" s="14" t="inlineStr">
        <is>
          <t>Army -3.0</t>
        </is>
      </c>
      <c r="G345" s="14" t="n"/>
      <c r="H345" s="14" t="inlineStr">
        <is>
          <t>pending</t>
        </is>
      </c>
    </row>
    <row r="346">
      <c r="A346" s="14" t="inlineStr">
        <is>
          <t>G5-vs-G5 dog ATS</t>
        </is>
      </c>
      <c r="B346" s="14" t="n">
        <v>6</v>
      </c>
      <c r="C346" s="14" t="inlineStr">
        <is>
          <t>Sat Oct 10, 1:00 PM ET</t>
        </is>
      </c>
      <c r="D346" s="14" t="inlineStr">
        <is>
          <t>Old Dominion at App State</t>
        </is>
      </c>
      <c r="E346" s="14" t="inlineStr">
        <is>
          <t>Old Dominion +10 ATS</t>
        </is>
      </c>
      <c r="F346" s="14" t="inlineStr">
        <is>
          <t>App State -10.0</t>
        </is>
      </c>
      <c r="G346" s="14" t="n"/>
      <c r="H346" s="14" t="inlineStr">
        <is>
          <t>pending</t>
        </is>
      </c>
    </row>
    <row r="347">
      <c r="A347" s="14" t="inlineStr">
        <is>
          <t>G5-vs-G5 dog ATS</t>
        </is>
      </c>
      <c r="B347" s="14" t="n">
        <v>6</v>
      </c>
      <c r="C347" s="14" t="inlineStr">
        <is>
          <t>Sat Oct 10, 2:00 PM ET</t>
        </is>
      </c>
      <c r="D347" s="14" t="inlineStr">
        <is>
          <t>Miami (OH) at Massachusetts</t>
        </is>
      </c>
      <c r="E347" s="14" t="inlineStr">
        <is>
          <t>Massachusetts +2 ATS</t>
        </is>
      </c>
      <c r="F347" s="14" t="inlineStr">
        <is>
          <t>Miami (OH) -2.0</t>
        </is>
      </c>
      <c r="G347" s="14" t="n"/>
      <c r="H347" s="14" t="inlineStr">
        <is>
          <t>pending</t>
        </is>
      </c>
    </row>
    <row r="348">
      <c r="A348" s="14" t="inlineStr">
        <is>
          <t>G5-vs-G5 dog ATS</t>
        </is>
      </c>
      <c r="B348" s="14" t="n">
        <v>6</v>
      </c>
      <c r="C348" s="14" t="inlineStr">
        <is>
          <t>Sat Oct 10, 3:30 PM ET</t>
        </is>
      </c>
      <c r="D348" s="14" t="inlineStr">
        <is>
          <t>Charlotte at North Texas</t>
        </is>
      </c>
      <c r="E348" s="14" t="inlineStr">
        <is>
          <t>Charlotte +28 ATS</t>
        </is>
      </c>
      <c r="F348" s="14" t="inlineStr">
        <is>
          <t>North Texas -28.0</t>
        </is>
      </c>
      <c r="G348" s="14" t="n"/>
      <c r="H348" s="14" t="inlineStr">
        <is>
          <t>pending</t>
        </is>
      </c>
    </row>
    <row r="349">
      <c r="A349" s="14" t="inlineStr">
        <is>
          <t>G5-vs-G5 dog ATS</t>
        </is>
      </c>
      <c r="B349" s="14" t="n">
        <v>6</v>
      </c>
      <c r="C349" s="14" t="inlineStr">
        <is>
          <t>Sat Oct 10, 3:30 PM ET</t>
        </is>
      </c>
      <c r="D349" s="14" t="inlineStr">
        <is>
          <t>Central Michigan at Ohio</t>
        </is>
      </c>
      <c r="E349" s="14" t="inlineStr">
        <is>
          <t>Central Michigan +3 ATS</t>
        </is>
      </c>
      <c r="F349" s="14" t="inlineStr">
        <is>
          <t>Ohio -3.0</t>
        </is>
      </c>
      <c r="G349" s="14" t="n"/>
      <c r="H349" s="14" t="inlineStr">
        <is>
          <t>pending</t>
        </is>
      </c>
    </row>
    <row r="350">
      <c r="A350" s="14" t="inlineStr">
        <is>
          <t>G5-vs-G5 dog ATS</t>
        </is>
      </c>
      <c r="B350" s="14" t="n">
        <v>6</v>
      </c>
      <c r="C350" s="14" t="inlineStr">
        <is>
          <t>Sat Oct 10, 3:30 PM ET</t>
        </is>
      </c>
      <c r="D350" s="14" t="inlineStr">
        <is>
          <t>Tulsa at Navy</t>
        </is>
      </c>
      <c r="E350" s="14" t="inlineStr">
        <is>
          <t>Tulsa +2.5 ATS</t>
        </is>
      </c>
      <c r="F350" s="14" t="inlineStr">
        <is>
          <t>Navy -2.5</t>
        </is>
      </c>
      <c r="G350" s="14" t="n"/>
      <c r="H350" s="14" t="inlineStr">
        <is>
          <t>pending</t>
        </is>
      </c>
    </row>
    <row r="351">
      <c r="A351" s="14" t="inlineStr">
        <is>
          <t>G5-vs-G5 dog ATS</t>
        </is>
      </c>
      <c r="B351" s="14" t="n">
        <v>6</v>
      </c>
      <c r="C351" s="14" t="inlineStr">
        <is>
          <t>Sat Oct 10, 3:30 PM ET</t>
        </is>
      </c>
      <c r="D351" s="14" t="inlineStr">
        <is>
          <t>Eastern Michigan at Akron</t>
        </is>
      </c>
      <c r="E351" s="14" t="inlineStr">
        <is>
          <t>Akron +6.5 ATS</t>
        </is>
      </c>
      <c r="F351" s="14" t="inlineStr">
        <is>
          <t>Eastern Michigan -6.5</t>
        </is>
      </c>
      <c r="G351" s="14" t="n"/>
      <c r="H351" s="14" t="inlineStr">
        <is>
          <t>pending</t>
        </is>
      </c>
    </row>
    <row r="352">
      <c r="A352" s="14" t="inlineStr">
        <is>
          <t>G5-vs-G5 dog ATS</t>
        </is>
      </c>
      <c r="B352" s="14" t="n">
        <v>6</v>
      </c>
      <c r="C352" s="14" t="inlineStr">
        <is>
          <t>Sat Oct 10, 3:30 PM ET</t>
        </is>
      </c>
      <c r="D352" s="14" t="inlineStr">
        <is>
          <t>Kent State at Western Michigan</t>
        </is>
      </c>
      <c r="E352" s="14" t="inlineStr">
        <is>
          <t>Kent State +14 ATS</t>
        </is>
      </c>
      <c r="F352" s="14" t="inlineStr">
        <is>
          <t>Western Michigan -14.0</t>
        </is>
      </c>
      <c r="G352" s="14" t="n"/>
      <c r="H352" s="14" t="inlineStr">
        <is>
          <t>pending</t>
        </is>
      </c>
    </row>
    <row r="353">
      <c r="A353" s="14" t="inlineStr">
        <is>
          <t>G5-vs-G5 dog ATS</t>
        </is>
      </c>
      <c r="B353" s="14" t="n">
        <v>6</v>
      </c>
      <c r="C353" s="14" t="inlineStr">
        <is>
          <t>Sat Oct 10, 3:30 PM ET</t>
        </is>
      </c>
      <c r="D353" s="14" t="inlineStr">
        <is>
          <t>Buffalo at Toledo</t>
        </is>
      </c>
      <c r="E353" s="14" t="inlineStr">
        <is>
          <t>Buffalo +20 ATS</t>
        </is>
      </c>
      <c r="F353" s="14" t="inlineStr">
        <is>
          <t>Toledo -20.0</t>
        </is>
      </c>
      <c r="G353" s="14" t="n"/>
      <c r="H353" s="14" t="inlineStr">
        <is>
          <t>pending</t>
        </is>
      </c>
    </row>
    <row r="354">
      <c r="A354" s="14" t="inlineStr">
        <is>
          <t>G5-vs-G5 dog ATS</t>
        </is>
      </c>
      <c r="B354" s="14" t="n">
        <v>6</v>
      </c>
      <c r="C354" s="14" t="inlineStr">
        <is>
          <t>Sat Oct 10, 3:45 PM ET</t>
        </is>
      </c>
      <c r="D354" s="14" t="inlineStr">
        <is>
          <t>UConn at Temple</t>
        </is>
      </c>
      <c r="E354" s="14" t="inlineStr">
        <is>
          <t>UConn +4 ATS</t>
        </is>
      </c>
      <c r="F354" s="14" t="inlineStr">
        <is>
          <t>Temple -4.0</t>
        </is>
      </c>
      <c r="G354" s="14" t="n"/>
      <c r="H354" s="14" t="inlineStr">
        <is>
          <t>pending</t>
        </is>
      </c>
    </row>
    <row r="355">
      <c r="A355" s="14" t="inlineStr">
        <is>
          <t>G5-vs-G5 dog ATS</t>
        </is>
      </c>
      <c r="B355" s="14" t="n">
        <v>6</v>
      </c>
      <c r="C355" s="14" t="inlineStr">
        <is>
          <t>Sat Oct 10, 4:00 PM ET</t>
        </is>
      </c>
      <c r="D355" s="14" t="inlineStr">
        <is>
          <t>Rice at East Carolina</t>
        </is>
      </c>
      <c r="E355" s="14" t="inlineStr">
        <is>
          <t>Rice +10 ATS</t>
        </is>
      </c>
      <c r="F355" s="14" t="inlineStr">
        <is>
          <t>East Carolina -10.0</t>
        </is>
      </c>
      <c r="G355" s="14" t="n"/>
      <c r="H355" s="14" t="inlineStr">
        <is>
          <t>pending</t>
        </is>
      </c>
    </row>
    <row r="356">
      <c r="A356" s="14" t="inlineStr">
        <is>
          <t>G5-vs-G5 dog ATS</t>
        </is>
      </c>
      <c r="B356" s="14" t="n">
        <v>6</v>
      </c>
      <c r="C356" s="14" t="inlineStr">
        <is>
          <t>Sat Oct 10, 6:00 PM ET</t>
        </is>
      </c>
      <c r="D356" s="14" t="inlineStr">
        <is>
          <t>San Diego State at Oregon State</t>
        </is>
      </c>
      <c r="E356" s="14" t="inlineStr">
        <is>
          <t>San Diego State +14 ATS</t>
        </is>
      </c>
      <c r="F356" s="14" t="inlineStr">
        <is>
          <t>Oregon State -14.0</t>
        </is>
      </c>
      <c r="G356" s="14" t="n"/>
      <c r="H356" s="14" t="inlineStr">
        <is>
          <t>pending</t>
        </is>
      </c>
    </row>
    <row r="357">
      <c r="A357" s="14" t="inlineStr">
        <is>
          <t>G5-vs-G5 dog ATS</t>
        </is>
      </c>
      <c r="B357" s="14" t="n">
        <v>6</v>
      </c>
      <c r="C357" s="14" t="inlineStr">
        <is>
          <t>Sat Oct 10, 7:00 PM ET</t>
        </is>
      </c>
      <c r="D357" s="14" t="inlineStr">
        <is>
          <t>North Dakota State at UNLV</t>
        </is>
      </c>
      <c r="E357" s="14" t="inlineStr">
        <is>
          <t>UNLV +3 ATS</t>
        </is>
      </c>
      <c r="F357" s="14" t="inlineStr">
        <is>
          <t>North Dakota State -3.0</t>
        </is>
      </c>
      <c r="G357" s="14" t="n"/>
      <c r="H357" s="14" t="inlineStr">
        <is>
          <t>pending</t>
        </is>
      </c>
    </row>
    <row r="358">
      <c r="A358" s="14" t="inlineStr">
        <is>
          <t>G5-vs-G5 dog ATS</t>
        </is>
      </c>
      <c r="B358" s="14" t="n">
        <v>6</v>
      </c>
      <c r="C358" s="14" t="inlineStr">
        <is>
          <t>Sat Oct 10, 7:00 PM ET</t>
        </is>
      </c>
      <c r="D358" s="14" t="inlineStr">
        <is>
          <t>UAB at Memphis</t>
        </is>
      </c>
      <c r="E358" s="14" t="inlineStr">
        <is>
          <t>UAB +14 ATS</t>
        </is>
      </c>
      <c r="F358" s="14" t="inlineStr">
        <is>
          <t>Memphis -14.0</t>
        </is>
      </c>
      <c r="G358" s="14" t="n"/>
      <c r="H358" s="14" t="inlineStr">
        <is>
          <t>pending</t>
        </is>
      </c>
    </row>
    <row r="359">
      <c r="A359" s="14" t="inlineStr">
        <is>
          <t>G5-vs-G5 dog ATS</t>
        </is>
      </c>
      <c r="B359" s="14" t="n">
        <v>6</v>
      </c>
      <c r="C359" s="14" t="inlineStr">
        <is>
          <t>Sat Oct 10, 7:00 PM ET</t>
        </is>
      </c>
      <c r="D359" s="14" t="inlineStr">
        <is>
          <t>Coastal Carolina at Marshall</t>
        </is>
      </c>
      <c r="E359" s="14" t="inlineStr">
        <is>
          <t>Coastal Carolina +3 ATS</t>
        </is>
      </c>
      <c r="F359" s="14" t="inlineStr">
        <is>
          <t>Marshall -3.0</t>
        </is>
      </c>
      <c r="G359" s="14" t="n"/>
      <c r="H359" s="14" t="inlineStr">
        <is>
          <t>pending</t>
        </is>
      </c>
    </row>
    <row r="360">
      <c r="A360" s="14" t="inlineStr">
        <is>
          <t>G5-vs-G5 dog ATS</t>
        </is>
      </c>
      <c r="B360" s="14" t="n">
        <v>6</v>
      </c>
      <c r="C360" s="14" t="inlineStr">
        <is>
          <t>Sat Oct 10, 7:00 PM ET</t>
        </is>
      </c>
      <c r="D360" s="14" t="inlineStr">
        <is>
          <t>Nevada at UTEP</t>
        </is>
      </c>
      <c r="E360" s="14" t="inlineStr">
        <is>
          <t>UTEP +9.5 ATS</t>
        </is>
      </c>
      <c r="F360" s="14" t="inlineStr">
        <is>
          <t>Nevada -9.5</t>
        </is>
      </c>
      <c r="G360" s="14" t="n"/>
      <c r="H360" s="14" t="inlineStr">
        <is>
          <t>pending</t>
        </is>
      </c>
    </row>
    <row r="361">
      <c r="A361" s="14" t="inlineStr">
        <is>
          <t>G5-vs-G5 dog ATS</t>
        </is>
      </c>
      <c r="B361" s="14" t="n">
        <v>6</v>
      </c>
      <c r="C361" s="14" t="inlineStr">
        <is>
          <t>Sat Oct 10, 7:30 PM ET</t>
        </is>
      </c>
      <c r="D361" s="14" t="inlineStr">
        <is>
          <t>Air Force at Northern Illinois</t>
        </is>
      </c>
      <c r="E361" s="14" t="inlineStr">
        <is>
          <t>Northern Illinois +7.5 ATS</t>
        </is>
      </c>
      <c r="F361" s="14" t="inlineStr">
        <is>
          <t>Air Force -7.5</t>
        </is>
      </c>
      <c r="G361" s="14" t="n"/>
      <c r="H361" s="14" t="inlineStr">
        <is>
          <t>pending</t>
        </is>
      </c>
    </row>
    <row r="362">
      <c r="A362" s="14" t="inlineStr">
        <is>
          <t>G5-vs-G5 dog ATS</t>
        </is>
      </c>
      <c r="B362" s="14" t="n">
        <v>6</v>
      </c>
      <c r="C362" s="14" t="inlineStr">
        <is>
          <t>Sat Oct 10, 7:30 PM ET</t>
        </is>
      </c>
      <c r="D362" s="14" t="inlineStr">
        <is>
          <t>James Madison at Georgia Southern</t>
        </is>
      </c>
      <c r="E362" s="14" t="inlineStr">
        <is>
          <t>Georgia Southern +8 ATS</t>
        </is>
      </c>
      <c r="F362" s="14" t="inlineStr">
        <is>
          <t>James Madison -8.0</t>
        </is>
      </c>
      <c r="G362" s="14" t="n"/>
      <c r="H362" s="14" t="inlineStr">
        <is>
          <t>pending</t>
        </is>
      </c>
    </row>
    <row r="363">
      <c r="A363" s="14" t="inlineStr">
        <is>
          <t>G5-vs-G5 dog ATS</t>
        </is>
      </c>
      <c r="B363" s="14" t="n">
        <v>6</v>
      </c>
      <c r="C363" s="14" t="inlineStr">
        <is>
          <t>Sat Oct 10, 7:30 PM ET</t>
        </is>
      </c>
      <c r="D363" s="14" t="inlineStr">
        <is>
          <t>Louisiana at Louisiana Tech</t>
        </is>
      </c>
      <c r="E363" s="14" t="inlineStr">
        <is>
          <t>Louisiana +3 ATS</t>
        </is>
      </c>
      <c r="F363" s="14" t="inlineStr">
        <is>
          <t>Louisiana Tech -3.0</t>
        </is>
      </c>
      <c r="G363" s="14" t="n"/>
      <c r="H363" s="14" t="inlineStr">
        <is>
          <t>pending</t>
        </is>
      </c>
    </row>
    <row r="364">
      <c r="A364" s="14" t="inlineStr">
        <is>
          <t>G5-vs-G5 dog ATS</t>
        </is>
      </c>
      <c r="B364" s="14" t="n">
        <v>6</v>
      </c>
      <c r="C364" s="14" t="inlineStr">
        <is>
          <t>Sat Oct 10, 10:30 PM ET</t>
        </is>
      </c>
      <c r="D364" s="14" t="inlineStr">
        <is>
          <t>Boise State at Fresno State</t>
        </is>
      </c>
      <c r="E364" s="14" t="inlineStr">
        <is>
          <t>Fresno State +6.5 ATS</t>
        </is>
      </c>
      <c r="F364" s="14" t="inlineStr">
        <is>
          <t>Boise State -6.5</t>
        </is>
      </c>
      <c r="G364" s="14" t="n"/>
      <c r="H364" s="14" t="inlineStr">
        <is>
          <t>pending</t>
        </is>
      </c>
    </row>
    <row r="365">
      <c r="A365" s="14" t="inlineStr">
        <is>
          <t>G5-vs-G5 dog ATS</t>
        </is>
      </c>
      <c r="B365" s="14" t="n">
        <v>15</v>
      </c>
      <c r="C365" s="14" t="inlineStr">
        <is>
          <t>Sat Dec 12, 3:00 PM ET</t>
        </is>
      </c>
      <c r="D365" s="14" t="inlineStr">
        <is>
          <t>Navy vs Army (N)</t>
        </is>
      </c>
      <c r="E365" s="14" t="inlineStr">
        <is>
          <t>Army +2.5 ATS</t>
        </is>
      </c>
      <c r="F365" s="14" t="inlineStr">
        <is>
          <t>Navy -2.5</t>
        </is>
      </c>
      <c r="G365" s="14" t="n"/>
      <c r="H365" s="14" t="inlineStr">
        <is>
          <t>pending</t>
        </is>
      </c>
    </row>
    <row r="366">
      <c r="A366" s="14" t="inlineStr">
        <is>
          <t>Fade prior-year FPI top-30 ATS</t>
        </is>
      </c>
      <c r="B366" s="14" t="n">
        <v>1</v>
      </c>
      <c r="C366" s="14" t="inlineStr">
        <is>
          <t>Sat Aug 29, 3:00 PM ET</t>
        </is>
      </c>
      <c r="D366" s="14" t="inlineStr">
        <is>
          <t>San José State at USC</t>
        </is>
      </c>
      <c r="E366" s="14" t="inlineStr">
        <is>
          <t>San José State +35.5 ATS vs FPI-elite</t>
        </is>
      </c>
      <c r="F366" s="14" t="inlineStr">
        <is>
          <t>USC -37.5</t>
        </is>
      </c>
      <c r="G366" s="14" t="inlineStr">
        <is>
          <t>42-26</t>
        </is>
      </c>
      <c r="H366" s="14" t="inlineStr">
        <is>
          <t>Win</t>
        </is>
      </c>
    </row>
    <row r="367">
      <c r="A367" s="14" t="inlineStr">
        <is>
          <t>Fade prior-year FPI top-30 ATS</t>
        </is>
      </c>
      <c r="B367" s="14" t="n">
        <v>1</v>
      </c>
      <c r="C367" s="14" t="inlineStr">
        <is>
          <t>Thu Sep 03, 9:00 PM ET</t>
        </is>
      </c>
      <c r="D367" s="14" t="inlineStr">
        <is>
          <t>UAB at Illinois</t>
        </is>
      </c>
      <c r="E367" s="14" t="inlineStr">
        <is>
          <t>UAB +27.5 ATS vs FPI-elite</t>
        </is>
      </c>
      <c r="F367" s="14" t="inlineStr">
        <is>
          <t>Illinois -25.5</t>
        </is>
      </c>
      <c r="G367" s="14" t="inlineStr">
        <is>
          <t>42-23</t>
        </is>
      </c>
      <c r="H367" s="14" t="inlineStr">
        <is>
          <t>Win</t>
        </is>
      </c>
    </row>
    <row r="368">
      <c r="A368" s="14" t="inlineStr">
        <is>
          <t>Fade prior-year FPI top-30 ATS</t>
        </is>
      </c>
      <c r="B368" s="14" t="n">
        <v>1</v>
      </c>
      <c r="C368" s="14" t="inlineStr">
        <is>
          <t>Fri Sep 04, 8:00 PM ET</t>
        </is>
      </c>
      <c r="D368" s="14" t="inlineStr">
        <is>
          <t>UTEP at Oklahoma</t>
        </is>
      </c>
      <c r="E368" s="14" t="inlineStr">
        <is>
          <t>UTEP +40.5 ATS vs FPI-elite</t>
        </is>
      </c>
      <c r="F368" s="14" t="inlineStr">
        <is>
          <t>Oklahoma -40.5</t>
        </is>
      </c>
      <c r="G368" s="14" t="inlineStr">
        <is>
          <t>51-0</t>
        </is>
      </c>
      <c r="H368" s="14" t="inlineStr">
        <is>
          <t>Loss</t>
        </is>
      </c>
    </row>
    <row r="369">
      <c r="A369" s="14" t="inlineStr">
        <is>
          <t>Fade prior-year FPI top-30 ATS</t>
        </is>
      </c>
      <c r="B369" s="14" t="n">
        <v>1</v>
      </c>
      <c r="C369" s="14" t="inlineStr">
        <is>
          <t>Fri Sep 04, 9:00 PM ET</t>
        </is>
      </c>
      <c r="D369" s="14" t="inlineStr">
        <is>
          <t>Fresno State at USC</t>
        </is>
      </c>
      <c r="E369" s="14" t="inlineStr">
        <is>
          <t>Fresno State +23.5 ATS vs FPI-elite</t>
        </is>
      </c>
      <c r="F369" s="14" t="inlineStr">
        <is>
          <t>USC -21.5</t>
        </is>
      </c>
      <c r="G369" s="14" t="inlineStr">
        <is>
          <t>39-0</t>
        </is>
      </c>
      <c r="H369" s="14" t="inlineStr">
        <is>
          <t>Loss</t>
        </is>
      </c>
    </row>
    <row r="370">
      <c r="A370" s="14" t="inlineStr">
        <is>
          <t>Fade prior-year FPI top-30 ATS</t>
        </is>
      </c>
      <c r="B370" s="14" t="n">
        <v>1</v>
      </c>
      <c r="C370" s="14" t="inlineStr">
        <is>
          <t>Fri Sep 04, 9:00 PM ET</t>
        </is>
      </c>
      <c r="D370" s="14" t="inlineStr">
        <is>
          <t>Miami at Stanford</t>
        </is>
      </c>
      <c r="E370" s="14" t="inlineStr">
        <is>
          <t>Stanford +21.5 ATS vs FPI-elite</t>
        </is>
      </c>
      <c r="F370" s="14" t="inlineStr">
        <is>
          <t>Miami -24.5</t>
        </is>
      </c>
      <c r="G370" s="14" t="inlineStr">
        <is>
          <t>6-45</t>
        </is>
      </c>
      <c r="H370" s="14" t="inlineStr">
        <is>
          <t>Loss</t>
        </is>
      </c>
    </row>
    <row r="371">
      <c r="A371" s="14" t="inlineStr">
        <is>
          <t>Fade prior-year FPI top-30 ATS</t>
        </is>
      </c>
      <c r="B371" s="14" t="n">
        <v>1</v>
      </c>
      <c r="C371" s="14" t="inlineStr">
        <is>
          <t>Sat Sep 05, 12:00 PM ET</t>
        </is>
      </c>
      <c r="D371" s="14" t="inlineStr">
        <is>
          <t>Liberty at James Madison</t>
        </is>
      </c>
      <c r="E371" s="14" t="inlineStr">
        <is>
          <t>Liberty +6 ATS vs FPI-elite</t>
        </is>
      </c>
      <c r="F371" s="14" t="inlineStr">
        <is>
          <t>James Madison -6</t>
        </is>
      </c>
      <c r="G371" s="14" t="inlineStr">
        <is>
          <t>20-13</t>
        </is>
      </c>
      <c r="H371" s="14" t="inlineStr">
        <is>
          <t>Loss</t>
        </is>
      </c>
    </row>
    <row r="372">
      <c r="A372" s="14" t="inlineStr">
        <is>
          <t>Fade prior-year FPI top-30 ATS</t>
        </is>
      </c>
      <c r="B372" s="14" t="n">
        <v>1</v>
      </c>
      <c r="C372" s="14" t="inlineStr">
        <is>
          <t>Sat Sep 05, 12:00 PM ET</t>
        </is>
      </c>
      <c r="D372" s="14" t="inlineStr">
        <is>
          <t>East Carolina at Alabama</t>
        </is>
      </c>
      <c r="E372" s="14" t="inlineStr">
        <is>
          <t>East Carolina +25.5 ATS vs FPI-elite</t>
        </is>
      </c>
      <c r="F372" s="14" t="inlineStr">
        <is>
          <t>Alabama -28.5</t>
        </is>
      </c>
      <c r="G372" s="14" t="inlineStr">
        <is>
          <t>48-10</t>
        </is>
      </c>
      <c r="H372" s="14" t="inlineStr">
        <is>
          <t>Loss</t>
        </is>
      </c>
    </row>
    <row r="373">
      <c r="A373" s="14" t="inlineStr">
        <is>
          <t>Fade prior-year FPI top-30 ATS</t>
        </is>
      </c>
      <c r="B373" s="14" t="n">
        <v>1</v>
      </c>
      <c r="C373" s="14" t="inlineStr">
        <is>
          <t>Sat Sep 05, 12:00 PM ET</t>
        </is>
      </c>
      <c r="D373" s="14" t="inlineStr">
        <is>
          <t>North Texas at Indiana</t>
        </is>
      </c>
      <c r="E373" s="14" t="inlineStr">
        <is>
          <t>North Texas +40.5 ATS vs FPI-elite</t>
        </is>
      </c>
      <c r="F373" s="14" t="inlineStr">
        <is>
          <t>Indiana -39.5</t>
        </is>
      </c>
      <c r="G373" s="14" t="inlineStr">
        <is>
          <t>52-16</t>
        </is>
      </c>
      <c r="H373" s="14" t="inlineStr">
        <is>
          <t>Win</t>
        </is>
      </c>
    </row>
    <row r="374">
      <c r="A374" s="14" t="inlineStr">
        <is>
          <t>Fade prior-year FPI top-30 ATS</t>
        </is>
      </c>
      <c r="B374" s="14" t="n">
        <v>1</v>
      </c>
      <c r="C374" s="14" t="inlineStr">
        <is>
          <t>Sat Sep 05, 12:30 PM ET</t>
        </is>
      </c>
      <c r="D374" s="14" t="inlineStr">
        <is>
          <t>Ball State at Ohio State</t>
        </is>
      </c>
      <c r="E374" s="14" t="inlineStr">
        <is>
          <t>Ball State +49.5 ATS vs FPI-elite</t>
        </is>
      </c>
      <c r="F374" s="14" t="inlineStr">
        <is>
          <t>Ohio State -50.5</t>
        </is>
      </c>
      <c r="G374" s="14" t="inlineStr">
        <is>
          <t>56-3</t>
        </is>
      </c>
      <c r="H374" s="14" t="inlineStr">
        <is>
          <t>Loss</t>
        </is>
      </c>
    </row>
    <row r="375">
      <c r="A375" s="14" t="inlineStr">
        <is>
          <t>Fade prior-year FPI top-30 ATS</t>
        </is>
      </c>
      <c r="B375" s="14" t="n">
        <v>1</v>
      </c>
      <c r="C375" s="14" t="inlineStr">
        <is>
          <t>Sat Sep 05, 3:30 PM ET</t>
        </is>
      </c>
      <c r="D375" s="14" t="inlineStr">
        <is>
          <t>Texas State at Texas</t>
        </is>
      </c>
      <c r="E375" s="14" t="inlineStr">
        <is>
          <t>Texas State +30.5 ATS vs FPI-elite</t>
        </is>
      </c>
      <c r="F375" s="14" t="inlineStr">
        <is>
          <t>Texas -29.5</t>
        </is>
      </c>
      <c r="G375" s="14" t="inlineStr">
        <is>
          <t>59-7</t>
        </is>
      </c>
      <c r="H375" s="14" t="inlineStr">
        <is>
          <t>Loss</t>
        </is>
      </c>
    </row>
    <row r="376">
      <c r="A376" s="14" t="inlineStr">
        <is>
          <t>Fade prior-year FPI top-30 ATS</t>
        </is>
      </c>
      <c r="B376" s="14" t="n">
        <v>1</v>
      </c>
      <c r="C376" s="14" t="inlineStr">
        <is>
          <t>Sat Sep 05, 3:30 PM ET</t>
        </is>
      </c>
      <c r="D376" s="14" t="inlineStr">
        <is>
          <t>Baylor vs Auburn (N)</t>
        </is>
      </c>
      <c r="E376" s="14" t="inlineStr">
        <is>
          <t>Baylor +6.5 ATS vs FPI-elite</t>
        </is>
      </c>
      <c r="F376" s="14" t="inlineStr">
        <is>
          <t>Auburn -6.5</t>
        </is>
      </c>
      <c r="G376" s="14" t="inlineStr">
        <is>
          <t>17-16</t>
        </is>
      </c>
      <c r="H376" s="14" t="inlineStr">
        <is>
          <t>Win</t>
        </is>
      </c>
    </row>
    <row r="377">
      <c r="A377" s="14" t="inlineStr">
        <is>
          <t>Fade prior-year FPI top-30 ATS</t>
        </is>
      </c>
      <c r="B377" s="14" t="n">
        <v>1</v>
      </c>
      <c r="C377" s="14" t="inlineStr">
        <is>
          <t>Sat Sep 05, 3:30 PM ET</t>
        </is>
      </c>
      <c r="D377" s="14" t="inlineStr">
        <is>
          <t>Marshall at Penn State</t>
        </is>
      </c>
      <c r="E377" s="14" t="inlineStr">
        <is>
          <t>Marshall +23.5 ATS vs FPI-elite</t>
        </is>
      </c>
      <c r="F377" s="14" t="inlineStr">
        <is>
          <t>Penn State -23.5</t>
        </is>
      </c>
      <c r="G377" s="14" t="inlineStr">
        <is>
          <t>45-0</t>
        </is>
      </c>
      <c r="H377" s="14" t="inlineStr">
        <is>
          <t>Loss</t>
        </is>
      </c>
    </row>
    <row r="378">
      <c r="A378" s="14" t="inlineStr">
        <is>
          <t>Fade prior-year FPI top-30 ATS</t>
        </is>
      </c>
      <c r="B378" s="14" t="n">
        <v>1</v>
      </c>
      <c r="C378" s="14" t="inlineStr">
        <is>
          <t>Sat Sep 05, 3:30 PM ET</t>
        </is>
      </c>
      <c r="D378" s="14" t="inlineStr">
        <is>
          <t>Boise State at Oregon</t>
        </is>
      </c>
      <c r="E378" s="14" t="inlineStr">
        <is>
          <t>Boise State +24.5 ATS vs FPI-elite</t>
        </is>
      </c>
      <c r="F378" s="14" t="inlineStr">
        <is>
          <t>Oregon -24.5</t>
        </is>
      </c>
      <c r="G378" s="14" t="inlineStr">
        <is>
          <t>34-27</t>
        </is>
      </c>
      <c r="H378" s="14" t="inlineStr">
        <is>
          <t>Win</t>
        </is>
      </c>
    </row>
    <row r="379">
      <c r="A379" s="14" t="inlineStr">
        <is>
          <t>Fade prior-year FPI top-30 ATS</t>
        </is>
      </c>
      <c r="B379" s="14" t="n">
        <v>1</v>
      </c>
      <c r="C379" s="14" t="inlineStr">
        <is>
          <t>Sat Sep 05, 4:15 PM ET</t>
        </is>
      </c>
      <c r="D379" s="14" t="inlineStr">
        <is>
          <t>Northern Illinois at Iowa</t>
        </is>
      </c>
      <c r="E379" s="14" t="inlineStr">
        <is>
          <t>Northern Illinois +29.5 ATS vs FPI-elite</t>
        </is>
      </c>
      <c r="F379" s="14" t="inlineStr">
        <is>
          <t>Iowa -31.5</t>
        </is>
      </c>
      <c r="G379" s="14" t="inlineStr">
        <is>
          <t>40-0</t>
        </is>
      </c>
      <c r="H379" s="14" t="inlineStr">
        <is>
          <t>Loss</t>
        </is>
      </c>
    </row>
    <row r="380">
      <c r="A380" s="14" t="inlineStr">
        <is>
          <t>Fade prior-year FPI top-30 ATS</t>
        </is>
      </c>
      <c r="B380" s="14" t="n">
        <v>1</v>
      </c>
      <c r="C380" s="14" t="inlineStr">
        <is>
          <t>Sat Sep 05, 7:00 PM ET</t>
        </is>
      </c>
      <c r="D380" s="14" t="inlineStr">
        <is>
          <t>Florida International at South Florida</t>
        </is>
      </c>
      <c r="E380" s="14" t="inlineStr">
        <is>
          <t>Florida International +12.5 ATS vs FPI-elite</t>
        </is>
      </c>
      <c r="F380" s="14" t="inlineStr">
        <is>
          <t>South Florida -14.5</t>
        </is>
      </c>
      <c r="G380" s="14" t="inlineStr">
        <is>
          <t>19-9</t>
        </is>
      </c>
      <c r="H380" s="14" t="inlineStr">
        <is>
          <t>Win</t>
        </is>
      </c>
    </row>
    <row r="381">
      <c r="A381" s="14" t="inlineStr">
        <is>
          <t>Fade prior-year FPI top-30 ATS</t>
        </is>
      </c>
      <c r="B381" s="14" t="n">
        <v>1</v>
      </c>
      <c r="C381" s="14" t="inlineStr">
        <is>
          <t>Sat Sep 05, 7:00 PM ET</t>
        </is>
      </c>
      <c r="D381" s="14" t="inlineStr">
        <is>
          <t>Missouri State at Texas A&amp;M</t>
        </is>
      </c>
      <c r="E381" s="14" t="inlineStr">
        <is>
          <t>Missouri State +38.5 ATS vs FPI-elite</t>
        </is>
      </c>
      <c r="F381" s="14" t="inlineStr">
        <is>
          <t>Texas A&amp;M -38.5</t>
        </is>
      </c>
      <c r="G381" s="14" t="inlineStr">
        <is>
          <t>50-0</t>
        </is>
      </c>
      <c r="H381" s="14" t="inlineStr">
        <is>
          <t>Loss</t>
        </is>
      </c>
    </row>
    <row r="382">
      <c r="A382" s="14" t="inlineStr">
        <is>
          <t>Fade prior-year FPI top-30 ATS</t>
        </is>
      </c>
      <c r="B382" s="14" t="n">
        <v>1</v>
      </c>
      <c r="C382" s="14" t="inlineStr">
        <is>
          <t>Sat Sep 05, 7:30 PM ET</t>
        </is>
      </c>
      <c r="D382" s="14" t="inlineStr">
        <is>
          <t>Western Michigan at Michigan</t>
        </is>
      </c>
      <c r="E382" s="14" t="inlineStr">
        <is>
          <t>Western Michigan +26.5 ATS vs FPI-elite</t>
        </is>
      </c>
      <c r="F382" s="14" t="inlineStr">
        <is>
          <t>Michigan -27.5</t>
        </is>
      </c>
      <c r="G382" s="14" t="inlineStr">
        <is>
          <t>13-12</t>
        </is>
      </c>
      <c r="H382" s="14" t="inlineStr">
        <is>
          <t>Win</t>
        </is>
      </c>
    </row>
    <row r="383">
      <c r="A383" s="14" t="inlineStr">
        <is>
          <t>Fade prior-year FPI top-30 ATS</t>
        </is>
      </c>
      <c r="B383" s="14" t="n">
        <v>1</v>
      </c>
      <c r="C383" s="14" t="inlineStr">
        <is>
          <t>Sat Sep 05, 7:30 PM ET</t>
        </is>
      </c>
      <c r="D383" s="14" t="inlineStr">
        <is>
          <t>Clemson at LSU</t>
        </is>
      </c>
      <c r="E383" s="14" t="inlineStr">
        <is>
          <t>Clemson +10.5 ATS vs FPI-elite</t>
        </is>
      </c>
      <c r="F383" s="14" t="inlineStr">
        <is>
          <t>LSU -10</t>
        </is>
      </c>
      <c r="G383" s="14" t="inlineStr">
        <is>
          <t>51-10</t>
        </is>
      </c>
      <c r="H383" s="14" t="inlineStr">
        <is>
          <t>Loss</t>
        </is>
      </c>
    </row>
    <row r="384">
      <c r="A384" s="14" t="inlineStr">
        <is>
          <t>Fade prior-year FPI top-30 ATS</t>
        </is>
      </c>
      <c r="B384" s="14" t="n">
        <v>1</v>
      </c>
      <c r="C384" s="14" t="inlineStr">
        <is>
          <t>Sun Sep 06, 4:00 PM ET</t>
        </is>
      </c>
      <c r="D384" s="14" t="inlineStr">
        <is>
          <t>Washington State at Washington</t>
        </is>
      </c>
      <c r="E384" s="14" t="inlineStr">
        <is>
          <t>Washington State +21.5 ATS vs FPI-elite</t>
        </is>
      </c>
      <c r="F384" s="14" t="inlineStr">
        <is>
          <t>Washington -23.5</t>
        </is>
      </c>
      <c r="G384" s="14" t="inlineStr">
        <is>
          <t>24-10</t>
        </is>
      </c>
      <c r="H384" s="14" t="inlineStr">
        <is>
          <t>Win</t>
        </is>
      </c>
    </row>
    <row r="385">
      <c r="A385" s="14" t="inlineStr">
        <is>
          <t>Fade prior-year FPI top-30 ATS</t>
        </is>
      </c>
      <c r="B385" s="14" t="n">
        <v>1</v>
      </c>
      <c r="C385" s="14" t="inlineStr">
        <is>
          <t>Sun Sep 06, 7:30 PM ET</t>
        </is>
      </c>
      <c r="D385" s="14" t="inlineStr">
        <is>
          <t>Wisconsin vs Notre Dame (N)</t>
        </is>
      </c>
      <c r="E385" s="14" t="inlineStr">
        <is>
          <t>Wisconsin +20.5 ATS vs FPI-elite</t>
        </is>
      </c>
      <c r="F385" s="14" t="inlineStr">
        <is>
          <t>Notre Dame -21</t>
        </is>
      </c>
      <c r="G385" s="14" t="inlineStr">
        <is>
          <t>41-13</t>
        </is>
      </c>
      <c r="H385" s="14" t="inlineStr">
        <is>
          <t>Loss</t>
        </is>
      </c>
    </row>
    <row r="386">
      <c r="A386" s="14" t="inlineStr">
        <is>
          <t>Fade prior-year FPI top-30 ATS</t>
        </is>
      </c>
      <c r="B386" s="14" t="n">
        <v>1</v>
      </c>
      <c r="C386" s="14" t="inlineStr">
        <is>
          <t>Mon Sep 07, 7:30 PM ET</t>
        </is>
      </c>
      <c r="D386" s="14" t="inlineStr">
        <is>
          <t>SMU at Florida State</t>
        </is>
      </c>
      <c r="E386" s="14" t="inlineStr">
        <is>
          <t>Florida State +2.5 ATS vs FPI-elite</t>
        </is>
      </c>
      <c r="F386" s="14" t="inlineStr">
        <is>
          <t>SMU -3</t>
        </is>
      </c>
      <c r="G386" s="14" t="inlineStr">
        <is>
          <t>24-27</t>
        </is>
      </c>
      <c r="H386" s="14" t="inlineStr">
        <is>
          <t>Loss</t>
        </is>
      </c>
    </row>
    <row r="387">
      <c r="A387" s="14" t="inlineStr">
        <is>
          <t>Fade prior-year FPI top-30 ATS</t>
        </is>
      </c>
      <c r="B387" s="14" t="n">
        <v>2</v>
      </c>
      <c r="C387" s="14" t="inlineStr">
        <is>
          <t>Fri Sep 11, 8:00 PM ET</t>
        </is>
      </c>
      <c r="D387" s="14" t="inlineStr">
        <is>
          <t>Missouri at Kansas</t>
        </is>
      </c>
      <c r="E387" s="14" t="inlineStr">
        <is>
          <t>Kansas +7 ATS vs FPI-elite</t>
        </is>
      </c>
      <c r="F387" s="14" t="inlineStr">
        <is>
          <t>Missouri -4</t>
        </is>
      </c>
      <c r="G387" s="14" t="inlineStr">
        <is>
          <t>21-38</t>
        </is>
      </c>
      <c r="H387" s="14" t="inlineStr">
        <is>
          <t>Loss</t>
        </is>
      </c>
    </row>
    <row r="388">
      <c r="A388" s="14" t="inlineStr">
        <is>
          <t>Fade prior-year FPI top-30 ATS</t>
        </is>
      </c>
      <c r="B388" s="14" t="n">
        <v>2</v>
      </c>
      <c r="C388" s="14" t="inlineStr">
        <is>
          <t>Sat Sep 12, 12:00 PM ET</t>
        </is>
      </c>
      <c r="D388" s="14" t="inlineStr">
        <is>
          <t>Oregon at Oklahoma State</t>
        </is>
      </c>
      <c r="E388" s="14" t="inlineStr">
        <is>
          <t>Oklahoma State +18.5 ATS vs FPI-elite</t>
        </is>
      </c>
      <c r="F388" s="14" t="inlineStr">
        <is>
          <t>Oregon -24.5</t>
        </is>
      </c>
      <c r="G388" s="14" t="inlineStr">
        <is>
          <t>39-31</t>
        </is>
      </c>
      <c r="H388" s="14" t="inlineStr">
        <is>
          <t>Win</t>
        </is>
      </c>
    </row>
    <row r="389">
      <c r="A389" s="14" t="inlineStr">
        <is>
          <t>Fade prior-year FPI top-30 ATS</t>
        </is>
      </c>
      <c r="B389" s="14" t="n">
        <v>2</v>
      </c>
      <c r="C389" s="14" t="inlineStr">
        <is>
          <t>Sat Sep 12, 12:00 PM ET</t>
        </is>
      </c>
      <c r="D389" s="14" t="inlineStr">
        <is>
          <t>Arizona State at Texas A&amp;M</t>
        </is>
      </c>
      <c r="E389" s="14" t="inlineStr">
        <is>
          <t>Arizona State +14.5 ATS vs FPI-elite</t>
        </is>
      </c>
      <c r="F389" s="14" t="inlineStr">
        <is>
          <t>Texas A&amp;M -15.5</t>
        </is>
      </c>
      <c r="G389" s="14" t="inlineStr">
        <is>
          <t>48-20</t>
        </is>
      </c>
      <c r="H389" s="14" t="inlineStr">
        <is>
          <t>Loss</t>
        </is>
      </c>
    </row>
    <row r="390">
      <c r="A390" s="14" t="inlineStr">
        <is>
          <t>Fade prior-year FPI top-30 ATS</t>
        </is>
      </c>
      <c r="B390" s="14" t="n">
        <v>2</v>
      </c>
      <c r="C390" s="14" t="inlineStr">
        <is>
          <t>Sat Sep 12, 7:30 PM ET</t>
        </is>
      </c>
      <c r="D390" s="14" t="inlineStr">
        <is>
          <t>Iowa State at Iowa</t>
        </is>
      </c>
      <c r="E390" s="14" t="inlineStr">
        <is>
          <t>Iowa State +11.5 ATS vs FPI-elite</t>
        </is>
      </c>
      <c r="F390" s="14" t="inlineStr">
        <is>
          <t>Iowa -14</t>
        </is>
      </c>
      <c r="G390" s="14" t="inlineStr">
        <is>
          <t>16-13</t>
        </is>
      </c>
      <c r="H390" s="14" t="inlineStr">
        <is>
          <t>Win</t>
        </is>
      </c>
    </row>
    <row r="391">
      <c r="A391" s="14" t="inlineStr">
        <is>
          <t>Fade prior-year FPI top-30 ATS</t>
        </is>
      </c>
      <c r="B391" s="14" t="n">
        <v>2</v>
      </c>
      <c r="C391" s="14" t="inlineStr">
        <is>
          <t>Sat Sep 12, 10:15 PM ET</t>
        </is>
      </c>
      <c r="D391" s="14" t="inlineStr">
        <is>
          <t>Arkansas at Utah</t>
        </is>
      </c>
      <c r="E391" s="14" t="inlineStr">
        <is>
          <t>Arkansas +9.5 ATS vs FPI-elite</t>
        </is>
      </c>
      <c r="F391" s="14" t="inlineStr">
        <is>
          <t>Utah -13.5</t>
        </is>
      </c>
      <c r="G391" s="14" t="inlineStr">
        <is>
          <t>43-10</t>
        </is>
      </c>
      <c r="H391" s="14" t="inlineStr">
        <is>
          <t>Loss</t>
        </is>
      </c>
    </row>
    <row r="392">
      <c r="A392" s="14" t="inlineStr">
        <is>
          <t>Fade prior-year FPI top-30 ATS</t>
        </is>
      </c>
      <c r="B392" s="14" t="n">
        <v>2</v>
      </c>
      <c r="C392" s="14" t="inlineStr">
        <is>
          <t>Sat Sep 12, 3:30 PM ET</t>
        </is>
      </c>
      <c r="D392" s="14" t="inlineStr">
        <is>
          <t>Alabama at Kentucky</t>
        </is>
      </c>
      <c r="E392" s="14" t="inlineStr">
        <is>
          <t>Kentucky +10.5 ATS vs FPI-elite</t>
        </is>
      </c>
      <c r="F392" s="14" t="inlineStr">
        <is>
          <t>Alabama -9.5</t>
        </is>
      </c>
      <c r="G392" s="14" t="inlineStr">
        <is>
          <t>17-45</t>
        </is>
      </c>
      <c r="H392" s="14" t="inlineStr">
        <is>
          <t>Loss</t>
        </is>
      </c>
    </row>
    <row r="393">
      <c r="A393" s="14" t="inlineStr">
        <is>
          <t>Fade prior-year FPI top-30 ATS</t>
        </is>
      </c>
      <c r="B393" s="14" t="n">
        <v>2</v>
      </c>
      <c r="C393" s="14" t="inlineStr">
        <is>
          <t>Sat Sep 12, 3:30 PM ET</t>
        </is>
      </c>
      <c r="D393" s="14" t="inlineStr">
        <is>
          <t>Duke at Illinois</t>
        </is>
      </c>
      <c r="E393" s="14" t="inlineStr">
        <is>
          <t>Duke +8.5 ATS vs FPI-elite</t>
        </is>
      </c>
      <c r="F393" s="14" t="inlineStr">
        <is>
          <t>Illinois -6</t>
        </is>
      </c>
      <c r="G393" s="14" t="inlineStr">
        <is>
          <t>27-31</t>
        </is>
      </c>
      <c r="H393" s="14" t="inlineStr">
        <is>
          <t>Win</t>
        </is>
      </c>
    </row>
    <row r="394">
      <c r="A394" s="14" t="inlineStr">
        <is>
          <t>Fade prior-year FPI top-30 ATS</t>
        </is>
      </c>
      <c r="B394" s="14" t="n">
        <v>2</v>
      </c>
      <c r="C394" s="14" t="inlineStr">
        <is>
          <t>Sat Sep 12, 7:00 PM ET</t>
        </is>
      </c>
      <c r="D394" s="14" t="inlineStr">
        <is>
          <t>Tennessee at Georgia Tech</t>
        </is>
      </c>
      <c r="E394" s="14" t="inlineStr">
        <is>
          <t>Georgia Tech +8.5 ATS vs FPI-elite</t>
        </is>
      </c>
      <c r="F394" s="14" t="inlineStr">
        <is>
          <t>Tennessee -12.5</t>
        </is>
      </c>
      <c r="G394" s="14" t="inlineStr">
        <is>
          <t>24-45</t>
        </is>
      </c>
      <c r="H394" s="14" t="inlineStr">
        <is>
          <t>Loss</t>
        </is>
      </c>
    </row>
    <row r="395">
      <c r="A395" s="14" t="inlineStr">
        <is>
          <t>Fade prior-year FPI top-30 ATS</t>
        </is>
      </c>
      <c r="B395" s="14" t="n">
        <v>2</v>
      </c>
      <c r="C395" s="14" t="inlineStr">
        <is>
          <t>Sat Sep 12, 12:00 PM ET</t>
        </is>
      </c>
      <c r="D395" s="14" t="inlineStr">
        <is>
          <t>Penn State at Temple</t>
        </is>
      </c>
      <c r="E395" s="14" t="inlineStr">
        <is>
          <t>Temple +23.5 ATS vs FPI-elite</t>
        </is>
      </c>
      <c r="F395" s="14" t="inlineStr">
        <is>
          <t>Penn State -24.5</t>
        </is>
      </c>
      <c r="G395" s="14" t="inlineStr">
        <is>
          <t>9-27</t>
        </is>
      </c>
      <c r="H395" s="14" t="inlineStr">
        <is>
          <t>Win</t>
        </is>
      </c>
    </row>
    <row r="396">
      <c r="A396" s="14" t="inlineStr">
        <is>
          <t>Fade prior-year FPI top-30 ATS</t>
        </is>
      </c>
      <c r="B396" s="14" t="n">
        <v>2</v>
      </c>
      <c r="C396" s="14" t="inlineStr">
        <is>
          <t>Sat Sep 12, 12:00 PM ET</t>
        </is>
      </c>
      <c r="D396" s="14" t="inlineStr">
        <is>
          <t>South Florida at Army</t>
        </is>
      </c>
      <c r="E396" s="14" t="inlineStr">
        <is>
          <t>Army -3.5 ATS vs FPI-elite</t>
        </is>
      </c>
      <c r="F396" s="14" t="inlineStr">
        <is>
          <t>Army -3</t>
        </is>
      </c>
      <c r="G396" s="14" t="inlineStr">
        <is>
          <t>24-28</t>
        </is>
      </c>
      <c r="H396" s="14" t="inlineStr">
        <is>
          <t>Loss</t>
        </is>
      </c>
    </row>
    <row r="397">
      <c r="A397" s="14" t="inlineStr">
        <is>
          <t>Fade prior-year FPI top-30 ATS</t>
        </is>
      </c>
      <c r="B397" s="14" t="n">
        <v>2</v>
      </c>
      <c r="C397" s="14" t="inlineStr">
        <is>
          <t>Sat Sep 12, 12:45 PM ET</t>
        </is>
      </c>
      <c r="D397" s="14" t="inlineStr">
        <is>
          <t>Western Kentucky at Georgia</t>
        </is>
      </c>
      <c r="E397" s="14" t="inlineStr">
        <is>
          <t>Western Kentucky +40.5 ATS vs FPI-elite</t>
        </is>
      </c>
      <c r="F397" s="14" t="inlineStr">
        <is>
          <t>Georgia -40.5</t>
        </is>
      </c>
      <c r="G397" s="14" t="inlineStr">
        <is>
          <t>70-20</t>
        </is>
      </c>
      <c r="H397" s="14" t="inlineStr">
        <is>
          <t>Loss</t>
        </is>
      </c>
    </row>
    <row r="398">
      <c r="A398" s="14" t="inlineStr">
        <is>
          <t>Fade prior-year FPI top-30 ATS</t>
        </is>
      </c>
      <c r="B398" s="14" t="n">
        <v>2</v>
      </c>
      <c r="C398" s="14" t="inlineStr">
        <is>
          <t>Sat Sep 12, 3:30 PM ET</t>
        </is>
      </c>
      <c r="D398" s="14" t="inlineStr">
        <is>
          <t>Rice at Notre Dame</t>
        </is>
      </c>
      <c r="E398" s="14" t="inlineStr">
        <is>
          <t>Rice +44.5 ATS vs FPI-elite</t>
        </is>
      </c>
      <c r="F398" s="14" t="inlineStr">
        <is>
          <t>Notre Dame -44.5</t>
        </is>
      </c>
      <c r="G398" s="14" t="inlineStr">
        <is>
          <t>52-0</t>
        </is>
      </c>
      <c r="H398" s="14" t="inlineStr">
        <is>
          <t>Loss</t>
        </is>
      </c>
    </row>
    <row r="399">
      <c r="A399" s="14" t="inlineStr">
        <is>
          <t>Fade prior-year FPI top-30 ATS</t>
        </is>
      </c>
      <c r="B399" s="14" t="n">
        <v>2</v>
      </c>
      <c r="C399" s="14" t="inlineStr">
        <is>
          <t>Sat Sep 12, 3:30 PM ET</t>
        </is>
      </c>
      <c r="D399" s="14" t="inlineStr">
        <is>
          <t>Utah State at Washington</t>
        </is>
      </c>
      <c r="E399" s="14" t="inlineStr">
        <is>
          <t>Utah State +26.5 ATS vs FPI-elite</t>
        </is>
      </c>
      <c r="F399" s="14" t="inlineStr">
        <is>
          <t>Washington -28.5</t>
        </is>
      </c>
      <c r="G399" s="14" t="inlineStr">
        <is>
          <t>16-14</t>
        </is>
      </c>
      <c r="H399" s="14" t="inlineStr">
        <is>
          <t>Win</t>
        </is>
      </c>
    </row>
    <row r="400">
      <c r="A400" s="14" t="inlineStr">
        <is>
          <t>Fade prior-year FPI top-30 ATS</t>
        </is>
      </c>
      <c r="B400" s="14" t="n">
        <v>2</v>
      </c>
      <c r="C400" s="14" t="inlineStr">
        <is>
          <t>Sat Sep 12, 4:15 PM ET</t>
        </is>
      </c>
      <c r="D400" s="14" t="inlineStr">
        <is>
          <t>Delaware at Vanderbilt</t>
        </is>
      </c>
      <c r="E400" s="14" t="inlineStr">
        <is>
          <t>Delaware +20.5 ATS vs FPI-elite</t>
        </is>
      </c>
      <c r="F400" s="14" t="inlineStr">
        <is>
          <t>Vanderbilt -20.5</t>
        </is>
      </c>
      <c r="G400" s="14" t="inlineStr">
        <is>
          <t>35-26</t>
        </is>
      </c>
      <c r="H400" s="14" t="inlineStr">
        <is>
          <t>Win</t>
        </is>
      </c>
    </row>
    <row r="401">
      <c r="A401" s="14" t="inlineStr">
        <is>
          <t>Fade prior-year FPI top-30 ATS</t>
        </is>
      </c>
      <c r="B401" s="14" t="n">
        <v>2</v>
      </c>
      <c r="C401" s="14" t="inlineStr">
        <is>
          <t>Sat Sep 12, 7:30 PM ET</t>
        </is>
      </c>
      <c r="D401" s="14" t="inlineStr">
        <is>
          <t>Texas Tech at Oregon State</t>
        </is>
      </c>
      <c r="E401" s="14" t="inlineStr">
        <is>
          <t>Oregon State +26.5 ATS vs FPI-elite</t>
        </is>
      </c>
      <c r="F401" s="14" t="inlineStr">
        <is>
          <t>Texas Tech -25.5</t>
        </is>
      </c>
      <c r="G401" s="14" t="inlineStr">
        <is>
          <t>24-35</t>
        </is>
      </c>
      <c r="H401" s="14" t="inlineStr">
        <is>
          <t>Win</t>
        </is>
      </c>
    </row>
    <row r="402">
      <c r="A402" s="14" t="inlineStr">
        <is>
          <t>Fade prior-year FPI top-30 ATS</t>
        </is>
      </c>
      <c r="B402" s="14" t="n">
        <v>2</v>
      </c>
      <c r="C402" s="14" t="inlineStr">
        <is>
          <t>Sat Sep 12, 7:30 PM ET</t>
        </is>
      </c>
      <c r="D402" s="14" t="inlineStr">
        <is>
          <t>Louisiana Tech at LSU</t>
        </is>
      </c>
      <c r="E402" s="14" t="inlineStr">
        <is>
          <t>Louisiana Tech +34.5 ATS vs FPI-elite</t>
        </is>
      </c>
      <c r="F402" s="14" t="inlineStr">
        <is>
          <t>LSU -34.5</t>
        </is>
      </c>
      <c r="G402" s="14" t="inlineStr">
        <is>
          <t>45-14</t>
        </is>
      </c>
      <c r="H402" s="14" t="inlineStr">
        <is>
          <t>Win</t>
        </is>
      </c>
    </row>
    <row r="403">
      <c r="A403" s="14" t="inlineStr">
        <is>
          <t>Fade prior-year FPI top-30 ATS</t>
        </is>
      </c>
      <c r="B403" s="14" t="n">
        <v>2</v>
      </c>
      <c r="C403" s="14" t="inlineStr">
        <is>
          <t>Sat Sep 12, 7:45 PM ET</t>
        </is>
      </c>
      <c r="D403" s="14" t="inlineStr">
        <is>
          <t>Charlotte at Ole Miss</t>
        </is>
      </c>
      <c r="E403" s="14" t="inlineStr">
        <is>
          <t>Charlotte +47.5 ATS vs FPI-elite</t>
        </is>
      </c>
      <c r="F403" s="14" t="inlineStr">
        <is>
          <t>Ole Miss -44.5</t>
        </is>
      </c>
      <c r="G403" s="14" t="inlineStr">
        <is>
          <t>41-9</t>
        </is>
      </c>
      <c r="H403" s="14" t="inlineStr">
        <is>
          <t>Win</t>
        </is>
      </c>
    </row>
    <row r="404">
      <c r="A404" s="14" t="inlineStr">
        <is>
          <t>Fade prior-year FPI top-30 ATS</t>
        </is>
      </c>
      <c r="B404" s="14" t="n">
        <v>2</v>
      </c>
      <c r="C404" s="14" t="inlineStr">
        <is>
          <t>Sat Sep 12, 7:45 PM ET</t>
        </is>
      </c>
      <c r="D404" s="14" t="inlineStr">
        <is>
          <t>Southern Miss at Auburn</t>
        </is>
      </c>
      <c r="E404" s="14" t="inlineStr">
        <is>
          <t>Southern Miss +31.5 ATS vs FPI-elite</t>
        </is>
      </c>
      <c r="F404" s="14" t="inlineStr">
        <is>
          <t>Auburn -32.5</t>
        </is>
      </c>
      <c r="G404" s="14" t="inlineStr">
        <is>
          <t>43-8</t>
        </is>
      </c>
      <c r="H404" s="14" t="inlineStr">
        <is>
          <t>Loss</t>
        </is>
      </c>
    </row>
    <row r="405">
      <c r="A405" s="14" t="inlineStr">
        <is>
          <t>Fade prior-year FPI top-30 ATS</t>
        </is>
      </c>
      <c r="B405" s="14" t="n">
        <v>2</v>
      </c>
      <c r="C405" s="14" t="inlineStr">
        <is>
          <t>Sat Sep 12, 11:00 PM ET</t>
        </is>
      </c>
      <c r="D405" s="14" t="inlineStr">
        <is>
          <t>Louisiana at USC</t>
        </is>
      </c>
      <c r="E405" s="14" t="inlineStr">
        <is>
          <t>Louisiana +30.5 ATS vs FPI-elite</t>
        </is>
      </c>
      <c r="F405" s="14" t="inlineStr">
        <is>
          <t>USC -30.5</t>
        </is>
      </c>
      <c r="G405" s="14" t="inlineStr">
        <is>
          <t>49-30</t>
        </is>
      </c>
      <c r="H405" s="14" t="inlineStr">
        <is>
          <t>Win</t>
        </is>
      </c>
    </row>
    <row r="406">
      <c r="A406" s="14" t="inlineStr">
        <is>
          <t>Fade prior-year FPI top-30 ATS</t>
        </is>
      </c>
      <c r="B406" s="14" t="n">
        <v>3</v>
      </c>
      <c r="C406" s="14" t="inlineStr">
        <is>
          <t>Fri Sep 18, 8:00 PM ET</t>
        </is>
      </c>
      <c r="D406" s="14" t="inlineStr">
        <is>
          <t>Houston at Texas Tech</t>
        </is>
      </c>
      <c r="E406" s="14" t="inlineStr">
        <is>
          <t>Houston +13.5 ATS vs FPI-elite</t>
        </is>
      </c>
      <c r="F406" s="14" t="inlineStr">
        <is>
          <t>Texas Tech -7.5</t>
        </is>
      </c>
      <c r="G406" s="14" t="inlineStr">
        <is>
          <t>28-26</t>
        </is>
      </c>
      <c r="H406" s="14" t="inlineStr">
        <is>
          <t>Win</t>
        </is>
      </c>
    </row>
    <row r="407">
      <c r="A407" s="14" t="inlineStr">
        <is>
          <t>Fade prior-year FPI top-30 ATS</t>
        </is>
      </c>
      <c r="B407" s="14" t="n">
        <v>3</v>
      </c>
      <c r="C407" s="14" t="inlineStr">
        <is>
          <t>Sat Sep 19, 3:30 PM ET</t>
        </is>
      </c>
      <c r="D407" s="14" t="inlineStr">
        <is>
          <t>Florida State at Alabama</t>
        </is>
      </c>
      <c r="E407" s="14" t="inlineStr">
        <is>
          <t>Florida State +15.5 ATS vs FPI-elite</t>
        </is>
      </c>
      <c r="F407" s="14" t="inlineStr">
        <is>
          <t>Alabama -18.5</t>
        </is>
      </c>
      <c r="G407" s="14" t="inlineStr">
        <is>
          <t>50-36</t>
        </is>
      </c>
      <c r="H407" s="14" t="inlineStr">
        <is>
          <t>Win</t>
        </is>
      </c>
    </row>
    <row r="408">
      <c r="A408" s="14" t="inlineStr">
        <is>
          <t>Fade prior-year FPI top-30 ATS</t>
        </is>
      </c>
      <c r="B408" s="14" t="n">
        <v>3</v>
      </c>
      <c r="C408" s="14" t="inlineStr">
        <is>
          <t>Sat Sep 19, 7:00 PM ET</t>
        </is>
      </c>
      <c r="D408" s="14" t="inlineStr">
        <is>
          <t>Florida at Auburn</t>
        </is>
      </c>
      <c r="E408" s="14" t="inlineStr">
        <is>
          <t>Florida +1.5 ATS vs FPI-elite</t>
        </is>
      </c>
      <c r="F408" s="14" t="inlineStr">
        <is>
          <t>Florida -2.5</t>
        </is>
      </c>
      <c r="G408" s="14" t="inlineStr">
        <is>
          <t>39-44</t>
        </is>
      </c>
      <c r="H408" s="14" t="inlineStr">
        <is>
          <t>Win</t>
        </is>
      </c>
    </row>
    <row r="409">
      <c r="A409" s="14" t="inlineStr">
        <is>
          <t>Fade prior-year FPI top-30 ATS</t>
        </is>
      </c>
      <c r="B409" s="14" t="n">
        <v>3</v>
      </c>
      <c r="C409" s="14" t="inlineStr">
        <is>
          <t>Fri Sep 18, 7:30 PM ET</t>
        </is>
      </c>
      <c r="D409" s="14" t="inlineStr">
        <is>
          <t>Miami at Wake Forest</t>
        </is>
      </c>
      <c r="E409" s="14" t="inlineStr">
        <is>
          <t>Wake Forest +23.5 ATS vs FPI-elite</t>
        </is>
      </c>
      <c r="F409" s="14" t="inlineStr">
        <is>
          <t>Miami -20.5</t>
        </is>
      </c>
      <c r="G409" s="14" t="inlineStr">
        <is>
          <t>20-33</t>
        </is>
      </c>
      <c r="H409" s="14" t="inlineStr">
        <is>
          <t>Win</t>
        </is>
      </c>
    </row>
    <row r="410">
      <c r="A410" s="14" t="inlineStr">
        <is>
          <t>Fade prior-year FPI top-30 ATS</t>
        </is>
      </c>
      <c r="B410" s="14" t="n">
        <v>3</v>
      </c>
      <c r="C410" s="14" t="inlineStr">
        <is>
          <t>Sat Sep 19, 12:00 PM ET</t>
        </is>
      </c>
      <c r="D410" s="14" t="inlineStr">
        <is>
          <t>Kent State at Ohio State</t>
        </is>
      </c>
      <c r="E410" s="14" t="inlineStr">
        <is>
          <t>Kent State +51.5 ATS vs FPI-elite</t>
        </is>
      </c>
      <c r="F410" s="14" t="inlineStr">
        <is>
          <t>Ohio State -52.5</t>
        </is>
      </c>
      <c r="G410" s="14" t="inlineStr">
        <is>
          <t>59-3</t>
        </is>
      </c>
      <c r="H410" s="14" t="inlineStr">
        <is>
          <t>Loss</t>
        </is>
      </c>
    </row>
    <row r="411">
      <c r="A411" s="14" t="inlineStr">
        <is>
          <t>Fade prior-year FPI top-30 ATS</t>
        </is>
      </c>
      <c r="B411" s="14" t="n">
        <v>3</v>
      </c>
      <c r="C411" s="14" t="inlineStr">
        <is>
          <t>Sat Sep 19, 12:00 PM ET</t>
        </is>
      </c>
      <c r="D411" s="14" t="inlineStr">
        <is>
          <t>Buffalo at Penn State</t>
        </is>
      </c>
      <c r="E411" s="14" t="inlineStr">
        <is>
          <t>Buffalo +39.5 ATS vs FPI-elite</t>
        </is>
      </c>
      <c r="F411" s="14" t="inlineStr">
        <is>
          <t>Penn State -39.5</t>
        </is>
      </c>
      <c r="G411" s="14" t="inlineStr">
        <is>
          <t>55-13</t>
        </is>
      </c>
      <c r="H411" s="14" t="inlineStr">
        <is>
          <t>Loss</t>
        </is>
      </c>
    </row>
    <row r="412">
      <c r="A412" s="14" t="inlineStr">
        <is>
          <t>Fade prior-year FPI top-30 ATS</t>
        </is>
      </c>
      <c r="B412" s="14" t="n">
        <v>3</v>
      </c>
      <c r="C412" s="14" t="inlineStr">
        <is>
          <t>Sat Sep 19, 12:00 PM ET</t>
        </is>
      </c>
      <c r="D412" s="14" t="inlineStr">
        <is>
          <t>Georgia at Arkansas</t>
        </is>
      </c>
      <c r="E412" s="14" t="inlineStr">
        <is>
          <t>Arkansas +24.5 ATS vs FPI-elite</t>
        </is>
      </c>
      <c r="F412" s="14" t="inlineStr">
        <is>
          <t>Georgia -24.5</t>
        </is>
      </c>
      <c r="G412" s="14" t="inlineStr">
        <is>
          <t>17-45</t>
        </is>
      </c>
      <c r="H412" s="14" t="inlineStr">
        <is>
          <t>Loss</t>
        </is>
      </c>
    </row>
    <row r="413">
      <c r="A413" s="14" t="inlineStr">
        <is>
          <t>Fade prior-year FPI top-30 ATS</t>
        </is>
      </c>
      <c r="B413" s="14" t="n">
        <v>3</v>
      </c>
      <c r="C413" s="14" t="inlineStr">
        <is>
          <t>Sat Sep 19, 12:45 PM ET</t>
        </is>
      </c>
      <c r="D413" s="14" t="inlineStr">
        <is>
          <t>NC State at Vanderbilt</t>
        </is>
      </c>
      <c r="E413" s="14" t="inlineStr">
        <is>
          <t>NC State +4 ATS vs FPI-elite</t>
        </is>
      </c>
      <c r="F413" s="14" t="inlineStr">
        <is>
          <t>Vanderbilt -3</t>
        </is>
      </c>
      <c r="G413" s="14" t="inlineStr">
        <is>
          <t>35-31</t>
        </is>
      </c>
      <c r="H413" s="14" t="inlineStr">
        <is>
          <t>Push</t>
        </is>
      </c>
    </row>
    <row r="414">
      <c r="A414" s="14" t="inlineStr">
        <is>
          <t>Fade prior-year FPI top-30 ATS</t>
        </is>
      </c>
      <c r="B414" s="14" t="n">
        <v>3</v>
      </c>
      <c r="C414" s="14" t="inlineStr">
        <is>
          <t>Sat Sep 19, 3:30 PM ET</t>
        </is>
      </c>
      <c r="D414" s="14" t="inlineStr">
        <is>
          <t>USC at Rutgers</t>
        </is>
      </c>
      <c r="E414" s="14" t="inlineStr">
        <is>
          <t>Rutgers +24.5 ATS vs FPI-elite</t>
        </is>
      </c>
      <c r="F414" s="14" t="inlineStr">
        <is>
          <t>USC -21</t>
        </is>
      </c>
      <c r="G414" s="14" t="inlineStr">
        <is>
          <t>35-42</t>
        </is>
      </c>
      <c r="H414" s="14" t="inlineStr">
        <is>
          <t>Win</t>
        </is>
      </c>
    </row>
    <row r="415">
      <c r="A415" s="14" t="inlineStr">
        <is>
          <t>Fade prior-year FPI top-30 ATS</t>
        </is>
      </c>
      <c r="B415" s="14" t="n">
        <v>3</v>
      </c>
      <c r="C415" s="14" t="inlineStr">
        <is>
          <t>Sat Sep 19, 3:30 PM ET</t>
        </is>
      </c>
      <c r="D415" s="14" t="inlineStr">
        <is>
          <t>UTEP at Michigan</t>
        </is>
      </c>
      <c r="E415" s="14" t="inlineStr">
        <is>
          <t>UTEP +36.5 ATS vs FPI-elite</t>
        </is>
      </c>
      <c r="F415" s="14" t="inlineStr">
        <is>
          <t>Michigan -34.5</t>
        </is>
      </c>
      <c r="G415" s="14" t="inlineStr">
        <is>
          <t>52-17</t>
        </is>
      </c>
      <c r="H415" s="14" t="inlineStr">
        <is>
          <t>Win</t>
        </is>
      </c>
    </row>
    <row r="416">
      <c r="A416" s="14" t="inlineStr">
        <is>
          <t>Fade prior-year FPI top-30 ATS</t>
        </is>
      </c>
      <c r="B416" s="14" t="n">
        <v>3</v>
      </c>
      <c r="C416" s="14" t="inlineStr">
        <is>
          <t>Sat Sep 19, 3:30 PM ET</t>
        </is>
      </c>
      <c r="D416" s="14" t="inlineStr">
        <is>
          <t>Kentucky at Texas A&amp;M</t>
        </is>
      </c>
      <c r="E416" s="14" t="inlineStr">
        <is>
          <t>Kentucky +15.5 ATS vs FPI-elite</t>
        </is>
      </c>
      <c r="F416" s="14" t="inlineStr">
        <is>
          <t>Texas A&amp;M -16.5</t>
        </is>
      </c>
      <c r="G416" s="14" t="inlineStr">
        <is>
          <t>21-31</t>
        </is>
      </c>
      <c r="H416" s="14" t="inlineStr">
        <is>
          <t>Win</t>
        </is>
      </c>
    </row>
    <row r="417">
      <c r="A417" s="14" t="inlineStr">
        <is>
          <t>Fade prior-year FPI top-30 ATS</t>
        </is>
      </c>
      <c r="B417" s="14" t="n">
        <v>3</v>
      </c>
      <c r="C417" s="14" t="inlineStr">
        <is>
          <t>Sat Sep 19, 3:30 PM ET</t>
        </is>
      </c>
      <c r="D417" s="14" t="inlineStr">
        <is>
          <t>Utah State at Utah</t>
        </is>
      </c>
      <c r="E417" s="14" t="inlineStr">
        <is>
          <t>Utah State +27.5 ATS vs FPI-elite</t>
        </is>
      </c>
      <c r="F417" s="14" t="inlineStr">
        <is>
          <t>Utah -26.5</t>
        </is>
      </c>
      <c r="G417" s="14" t="inlineStr">
        <is>
          <t>33-0</t>
        </is>
      </c>
      <c r="H417" s="14" t="inlineStr">
        <is>
          <t>Loss</t>
        </is>
      </c>
    </row>
    <row r="418">
      <c r="A418" s="14" t="inlineStr">
        <is>
          <t>Fade prior-year FPI top-30 ATS</t>
        </is>
      </c>
      <c r="B418" s="14" t="n">
        <v>3</v>
      </c>
      <c r="C418" s="14" t="inlineStr">
        <is>
          <t>Sat Sep 19, 4:00 PM ET</t>
        </is>
      </c>
      <c r="D418" s="14" t="inlineStr">
        <is>
          <t>Western Kentucky at Indiana</t>
        </is>
      </c>
      <c r="E418" s="14" t="inlineStr">
        <is>
          <t>Western Kentucky +44.5 ATS vs FPI-elite</t>
        </is>
      </c>
      <c r="F418" s="14" t="inlineStr">
        <is>
          <t>Indiana -44.5</t>
        </is>
      </c>
      <c r="G418" s="14" t="inlineStr">
        <is>
          <t>38-0</t>
        </is>
      </c>
      <c r="H418" s="14" t="inlineStr">
        <is>
          <t>Win</t>
        </is>
      </c>
    </row>
    <row r="419">
      <c r="A419" s="14" t="inlineStr">
        <is>
          <t>Fade prior-year FPI top-30 ATS</t>
        </is>
      </c>
      <c r="B419" s="14" t="n">
        <v>3</v>
      </c>
      <c r="C419" s="14" t="inlineStr">
        <is>
          <t>Sat Sep 19, 7:00 PM ET</t>
        </is>
      </c>
      <c r="D419" s="14" t="inlineStr">
        <is>
          <t>Troy at Missouri</t>
        </is>
      </c>
      <c r="E419" s="14" t="inlineStr">
        <is>
          <t>Troy +27.5 ATS vs FPI-elite</t>
        </is>
      </c>
      <c r="F419" s="14" t="inlineStr">
        <is>
          <t>Missouri -26.5</t>
        </is>
      </c>
      <c r="G419" s="14" t="inlineStr">
        <is>
          <t>27-17</t>
        </is>
      </c>
      <c r="H419" s="14" t="inlineStr">
        <is>
          <t>Win</t>
        </is>
      </c>
    </row>
    <row r="420">
      <c r="A420" s="14" t="inlineStr">
        <is>
          <t>Fade prior-year FPI top-30 ATS</t>
        </is>
      </c>
      <c r="B420" s="14" t="n">
        <v>3</v>
      </c>
      <c r="C420" s="14" t="inlineStr">
        <is>
          <t>Sat Sep 19, 7:30 PM ET</t>
        </is>
      </c>
      <c r="D420" s="14" t="inlineStr">
        <is>
          <t>Michigan State at Notre Dame</t>
        </is>
      </c>
      <c r="E420" s="14" t="inlineStr">
        <is>
          <t>Michigan State +29.5 ATS vs FPI-elite</t>
        </is>
      </c>
      <c r="F420" s="14" t="inlineStr">
        <is>
          <t>Notre Dame -28.5</t>
        </is>
      </c>
      <c r="G420" s="14" t="inlineStr">
        <is>
          <t>27-10</t>
        </is>
      </c>
      <c r="H420" s="14" t="inlineStr">
        <is>
          <t>Win</t>
        </is>
      </c>
    </row>
    <row r="421">
      <c r="A421" s="14" t="inlineStr">
        <is>
          <t>Fade prior-year FPI top-30 ATS</t>
        </is>
      </c>
      <c r="B421" s="14" t="n">
        <v>3</v>
      </c>
      <c r="C421" s="14" t="inlineStr">
        <is>
          <t>Sat Sep 19, 7:30 PM ET</t>
        </is>
      </c>
      <c r="D421" s="14" t="inlineStr">
        <is>
          <t>New Mexico at Oklahoma</t>
        </is>
      </c>
      <c r="E421" s="14" t="inlineStr">
        <is>
          <t>New Mexico +23.5 ATS vs FPI-elite</t>
        </is>
      </c>
      <c r="F421" s="14" t="inlineStr">
        <is>
          <t>Oklahoma -21.5</t>
        </is>
      </c>
      <c r="G421" s="14" t="inlineStr">
        <is>
          <t>14-6</t>
        </is>
      </c>
      <c r="H421" s="14" t="inlineStr">
        <is>
          <t>Win</t>
        </is>
      </c>
    </row>
    <row r="422">
      <c r="A422" s="14" t="inlineStr">
        <is>
          <t>Fade prior-year FPI top-30 ATS</t>
        </is>
      </c>
      <c r="B422" s="14" t="n">
        <v>3</v>
      </c>
      <c r="C422" s="14" t="inlineStr">
        <is>
          <t>Sat Sep 19, 7:30 PM ET</t>
        </is>
      </c>
      <c r="D422" s="14" t="inlineStr">
        <is>
          <t>BYU at Colorado State</t>
        </is>
      </c>
      <c r="E422" s="14" t="inlineStr">
        <is>
          <t>Colorado State +21 ATS vs FPI-elite</t>
        </is>
      </c>
      <c r="F422" s="14" t="inlineStr">
        <is>
          <t>BYU -17.5</t>
        </is>
      </c>
      <c r="G422" s="14" t="inlineStr">
        <is>
          <t>23-41</t>
        </is>
      </c>
      <c r="H422" s="14" t="inlineStr">
        <is>
          <t>Win</t>
        </is>
      </c>
    </row>
    <row r="423">
      <c r="A423" s="14" t="inlineStr">
        <is>
          <t>Fade prior-year FPI top-30 ATS</t>
        </is>
      </c>
      <c r="B423" s="14" t="n">
        <v>3</v>
      </c>
      <c r="C423" s="14" t="inlineStr">
        <is>
          <t>Sat Sep 19, 7:45 PM ET</t>
        </is>
      </c>
      <c r="D423" s="14" t="inlineStr">
        <is>
          <t>Kennesaw State at Tennessee</t>
        </is>
      </c>
      <c r="E423" s="14" t="inlineStr">
        <is>
          <t>Kennesaw State +34.5 ATS vs FPI-elite</t>
        </is>
      </c>
      <c r="F423" s="14" t="inlineStr">
        <is>
          <t>Tennessee -35.5</t>
        </is>
      </c>
      <c r="G423" s="14" t="inlineStr">
        <is>
          <t>42-9</t>
        </is>
      </c>
      <c r="H423" s="14" t="inlineStr">
        <is>
          <t>Win</t>
        </is>
      </c>
    </row>
    <row r="424">
      <c r="A424" s="14" t="inlineStr">
        <is>
          <t>Fade prior-year FPI top-30 ATS</t>
        </is>
      </c>
      <c r="B424" s="14" t="n">
        <v>3</v>
      </c>
      <c r="C424" s="14" t="inlineStr">
        <is>
          <t>Sat Sep 19, 8:00 PM ET</t>
        </is>
      </c>
      <c r="D424" s="14" t="inlineStr">
        <is>
          <t>UTSA at Texas</t>
        </is>
      </c>
      <c r="E424" s="14" t="inlineStr">
        <is>
          <t>UTSA +29.5 ATS vs FPI-elite</t>
        </is>
      </c>
      <c r="F424" s="14" t="inlineStr">
        <is>
          <t>Texas -29.5</t>
        </is>
      </c>
      <c r="G424" s="14" t="inlineStr">
        <is>
          <t>30-6</t>
        </is>
      </c>
      <c r="H424" s="14" t="inlineStr">
        <is>
          <t>Win</t>
        </is>
      </c>
    </row>
    <row r="425">
      <c r="A425" s="14" t="inlineStr">
        <is>
          <t>Fade prior-year FPI top-30 ATS</t>
        </is>
      </c>
      <c r="B425" s="14" t="n">
        <v>3</v>
      </c>
      <c r="C425" s="14" t="inlineStr">
        <is>
          <t>Sat Sep 19, 10:00 PM ET</t>
        </is>
      </c>
      <c r="D425" s="14" t="inlineStr">
        <is>
          <t>James Madison at San Diego State</t>
        </is>
      </c>
      <c r="E425" s="14" t="inlineStr">
        <is>
          <t>San Diego State -1.5 ATS vs FPI-elite</t>
        </is>
      </c>
      <c r="F425" s="14" t="inlineStr">
        <is>
          <t>San Diego State -3</t>
        </is>
      </c>
      <c r="G425" s="14" t="inlineStr">
        <is>
          <t>13-26</t>
        </is>
      </c>
      <c r="H425" s="14" t="inlineStr">
        <is>
          <t>Loss</t>
        </is>
      </c>
    </row>
    <row r="426">
      <c r="A426" s="14" t="inlineStr">
        <is>
          <t>Fade prior-year FPI top-30 ATS</t>
        </is>
      </c>
      <c r="B426" s="14" t="n">
        <v>3</v>
      </c>
      <c r="C426" s="14" t="inlineStr">
        <is>
          <t>Sat Sep 19, 10:30 PM ET</t>
        </is>
      </c>
      <c r="D426" s="14" t="inlineStr">
        <is>
          <t>Northern Illinois at Arizona</t>
        </is>
      </c>
      <c r="E426" s="14" t="inlineStr">
        <is>
          <t>Northern Illinois +35.5 ATS vs FPI-elite</t>
        </is>
      </c>
      <c r="F426" s="14" t="inlineStr">
        <is>
          <t>Arizona -34.5</t>
        </is>
      </c>
      <c r="G426" s="14" t="inlineStr">
        <is>
          <t>42-17</t>
        </is>
      </c>
      <c r="H426" s="14" t="inlineStr">
        <is>
          <t>Win</t>
        </is>
      </c>
    </row>
    <row r="427">
      <c r="A427" s="14" t="inlineStr">
        <is>
          <t>Fade prior-year FPI top-30 ATS</t>
        </is>
      </c>
      <c r="B427" s="14" t="n">
        <v>4</v>
      </c>
      <c r="C427" s="14" t="inlineStr">
        <is>
          <t>Sat Sep 26, 3:30 PM ET</t>
        </is>
      </c>
      <c r="D427" s="14" t="inlineStr">
        <is>
          <t>Ole Miss at Florida</t>
        </is>
      </c>
      <c r="E427" s="14" t="inlineStr">
        <is>
          <t>Florida -1.5 ATS vs FPI-elite</t>
        </is>
      </c>
      <c r="F427" s="14" t="inlineStr">
        <is>
          <t>Florida -4</t>
        </is>
      </c>
      <c r="G427" s="14" t="inlineStr">
        <is>
          <t>52-28</t>
        </is>
      </c>
      <c r="H427" s="14" t="inlineStr">
        <is>
          <t>Win</t>
        </is>
      </c>
    </row>
    <row r="428">
      <c r="A428" s="14" t="inlineStr">
        <is>
          <t>Fade prior-year FPI top-30 ATS</t>
        </is>
      </c>
      <c r="B428" s="14" t="n">
        <v>4</v>
      </c>
      <c r="C428" s="14" t="inlineStr">
        <is>
          <t>Sat Sep 26, 5:00 PM ET</t>
        </is>
      </c>
      <c r="D428" s="14" t="inlineStr">
        <is>
          <t>Wisconsin at Penn State</t>
        </is>
      </c>
      <c r="E428" s="14" t="inlineStr">
        <is>
          <t>Wisconsin +11.5 ATS vs FPI-elite</t>
        </is>
      </c>
      <c r="F428" s="14" t="inlineStr">
        <is>
          <t>Penn State -9.5</t>
        </is>
      </c>
      <c r="G428" s="14" t="inlineStr">
        <is>
          <t>20-24</t>
        </is>
      </c>
      <c r="H428" s="14" t="inlineStr">
        <is>
          <t>Win</t>
        </is>
      </c>
    </row>
    <row r="429">
      <c r="A429" s="14" t="inlineStr">
        <is>
          <t>Fade prior-year FPI top-30 ATS</t>
        </is>
      </c>
      <c r="B429" s="14" t="n">
        <v>4</v>
      </c>
      <c r="C429" s="14" t="inlineStr">
        <is>
          <t>Sat Sep 26, 7:00 PM ET</t>
        </is>
      </c>
      <c r="D429" s="14" t="inlineStr">
        <is>
          <t>South Carolina at Alabama</t>
        </is>
      </c>
      <c r="E429" s="14" t="inlineStr">
        <is>
          <t>South Carolina +11.5 ATS vs FPI-elite</t>
        </is>
      </c>
      <c r="F429" s="14" t="inlineStr">
        <is>
          <t>Alabama -12.5</t>
        </is>
      </c>
      <c r="G429" s="14" t="inlineStr">
        <is>
          <t>49-18</t>
        </is>
      </c>
      <c r="H429" s="14" t="inlineStr">
        <is>
          <t>Loss</t>
        </is>
      </c>
    </row>
    <row r="430">
      <c r="A430" s="14" t="inlineStr">
        <is>
          <t>Fade prior-year FPI top-30 ATS</t>
        </is>
      </c>
      <c r="B430" s="14" t="n">
        <v>4</v>
      </c>
      <c r="C430" s="14" t="inlineStr">
        <is>
          <t>Sat Sep 26, 7:45 PM ET</t>
        </is>
      </c>
      <c r="D430" s="14" t="inlineStr">
        <is>
          <t>Missouri at Mississippi State</t>
        </is>
      </c>
      <c r="E430" s="14" t="inlineStr">
        <is>
          <t>Mississippi State -1.5 ATS vs FPI-elite</t>
        </is>
      </c>
      <c r="F430" s="14" t="inlineStr">
        <is>
          <t>Mississippi State -3.5</t>
        </is>
      </c>
      <c r="G430" s="14" t="inlineStr">
        <is>
          <t>31-24</t>
        </is>
      </c>
      <c r="H430" s="14" t="inlineStr">
        <is>
          <t>Win</t>
        </is>
      </c>
    </row>
    <row r="431">
      <c r="A431" s="14" t="inlineStr">
        <is>
          <t>Fade prior-year FPI top-30 ATS</t>
        </is>
      </c>
      <c r="B431" s="14" t="n">
        <v>4</v>
      </c>
      <c r="C431" s="14" t="inlineStr">
        <is>
          <t>Fri Sep 25, 8:00 PM ET</t>
        </is>
      </c>
      <c r="D431" s="14" t="inlineStr">
        <is>
          <t>Northwestern at Indiana</t>
        </is>
      </c>
      <c r="E431" s="14" t="inlineStr">
        <is>
          <t>Northwestern +23.5 ATS vs FPI-elite</t>
        </is>
      </c>
      <c r="F431" s="14" t="inlineStr">
        <is>
          <t>Indiana -20.5</t>
        </is>
      </c>
      <c r="G431" s="14" t="inlineStr">
        <is>
          <t>29-23</t>
        </is>
      </c>
      <c r="H431" s="14" t="inlineStr">
        <is>
          <t>Win</t>
        </is>
      </c>
    </row>
    <row r="432">
      <c r="A432" s="14" t="inlineStr">
        <is>
          <t>Fade prior-year FPI top-30 ATS</t>
        </is>
      </c>
      <c r="B432" s="14" t="n">
        <v>4</v>
      </c>
      <c r="C432" s="14" t="inlineStr">
        <is>
          <t>Sat Sep 26, 12:00 PM ET</t>
        </is>
      </c>
      <c r="D432" s="14" t="inlineStr">
        <is>
          <t>Sam Houston at Texas Tech</t>
        </is>
      </c>
      <c r="E432" s="14" t="inlineStr">
        <is>
          <t>Sam Houston +37.5 ATS vs FPI-elite</t>
        </is>
      </c>
      <c r="F432" s="14" t="inlineStr">
        <is>
          <t>Texas Tech -34.5</t>
        </is>
      </c>
      <c r="G432" s="14" t="inlineStr">
        <is>
          <t>49-14</t>
        </is>
      </c>
      <c r="H432" s="14" t="inlineStr">
        <is>
          <t>Win</t>
        </is>
      </c>
    </row>
    <row r="433">
      <c r="A433" s="14" t="inlineStr">
        <is>
          <t>Fade prior-year FPI top-30 ATS</t>
        </is>
      </c>
      <c r="B433" s="14" t="n">
        <v>4</v>
      </c>
      <c r="C433" s="14" t="inlineStr">
        <is>
          <t>Sat Sep 26, 12:00 PM ET</t>
        </is>
      </c>
      <c r="D433" s="14" t="inlineStr">
        <is>
          <t>Wake Forest at Louisville</t>
        </is>
      </c>
      <c r="E433" s="14" t="inlineStr">
        <is>
          <t>Wake Forest +13.5 ATS vs FPI-elite</t>
        </is>
      </c>
      <c r="F433" s="14" t="inlineStr">
        <is>
          <t>Louisville -11.5</t>
        </is>
      </c>
      <c r="G433" s="14" t="inlineStr">
        <is>
          <t>27-30</t>
        </is>
      </c>
      <c r="H433" s="14" t="inlineStr">
        <is>
          <t>Win</t>
        </is>
      </c>
    </row>
    <row r="434">
      <c r="A434" s="14" t="inlineStr">
        <is>
          <t>Fade prior-year FPI top-30 ATS</t>
        </is>
      </c>
      <c r="B434" s="14" t="n">
        <v>4</v>
      </c>
      <c r="C434" s="14" t="inlineStr">
        <is>
          <t>Sat Sep 26, 2:00 PM ET</t>
        </is>
      </c>
      <c r="D434" s="14" t="inlineStr">
        <is>
          <t>Notre Dame at Purdue</t>
        </is>
      </c>
      <c r="E434" s="14" t="inlineStr">
        <is>
          <t>Purdue +27.5 ATS vs FPI-elite</t>
        </is>
      </c>
      <c r="F434" s="14" t="inlineStr">
        <is>
          <t>Notre Dame -27.5</t>
        </is>
      </c>
      <c r="G434" s="14" t="inlineStr">
        <is>
          <t>10-49</t>
        </is>
      </c>
      <c r="H434" s="14" t="inlineStr">
        <is>
          <t>Loss</t>
        </is>
      </c>
    </row>
    <row r="435">
      <c r="A435" s="14" t="inlineStr">
        <is>
          <t>Fade prior-year FPI top-30 ATS</t>
        </is>
      </c>
      <c r="B435" s="14" t="n">
        <v>4</v>
      </c>
      <c r="C435" s="14" t="inlineStr">
        <is>
          <t>Sat Sep 26, 3:30 PM ET</t>
        </is>
      </c>
      <c r="D435" s="14" t="inlineStr">
        <is>
          <t>Utah at Iowa State</t>
        </is>
      </c>
      <c r="E435" s="14" t="inlineStr">
        <is>
          <t>Iowa State +11.5 ATS vs FPI-elite</t>
        </is>
      </c>
      <c r="F435" s="14" t="inlineStr">
        <is>
          <t>Utah -7.5</t>
        </is>
      </c>
      <c r="G435" s="14" t="inlineStr">
        <is>
          <t>17-31</t>
        </is>
      </c>
      <c r="H435" s="14" t="inlineStr">
        <is>
          <t>Loss</t>
        </is>
      </c>
    </row>
    <row r="436">
      <c r="A436" s="14" t="inlineStr">
        <is>
          <t>Fade prior-year FPI top-30 ATS</t>
        </is>
      </c>
      <c r="B436" s="14" t="n">
        <v>4</v>
      </c>
      <c r="C436" s="14" t="inlineStr">
        <is>
          <t>Sat Sep 26, 6:30 PM ET</t>
        </is>
      </c>
      <c r="D436" s="14" t="inlineStr">
        <is>
          <t>Central Michigan at Miami</t>
        </is>
      </c>
      <c r="E436" s="14" t="inlineStr">
        <is>
          <t>Central Michigan +42.5 ATS vs FPI-elite</t>
        </is>
      </c>
      <c r="F436" s="14" t="inlineStr">
        <is>
          <t>Miami -41.5</t>
        </is>
      </c>
      <c r="G436" s="14" t="inlineStr">
        <is>
          <t>52-3</t>
        </is>
      </c>
      <c r="H436" s="14" t="inlineStr">
        <is>
          <t>Loss</t>
        </is>
      </c>
    </row>
    <row r="437">
      <c r="A437" s="14" t="inlineStr">
        <is>
          <t>Fade prior-year FPI top-30 ATS</t>
        </is>
      </c>
      <c r="B437" s="14" t="n">
        <v>4</v>
      </c>
      <c r="C437" s="14" t="inlineStr">
        <is>
          <t>Sat Sep 26, 11:00 PM ET</t>
        </is>
      </c>
      <c r="D437" s="14" t="inlineStr">
        <is>
          <t>Minnesota at Washington</t>
        </is>
      </c>
      <c r="E437" s="14" t="inlineStr">
        <is>
          <t>Minnesota +9.5 ATS vs FPI-elite</t>
        </is>
      </c>
      <c r="F437" s="14" t="inlineStr">
        <is>
          <t>Washington -12.5</t>
        </is>
      </c>
      <c r="G437" s="14" t="inlineStr">
        <is>
          <t>24-27</t>
        </is>
      </c>
      <c r="H437" s="14" t="inlineStr">
        <is>
          <t>Win</t>
        </is>
      </c>
    </row>
    <row r="438">
      <c r="A438" s="14" t="inlineStr">
        <is>
          <t>Fade prior-year FPI top-30 ATS</t>
        </is>
      </c>
      <c r="B438" s="14" t="n">
        <v>4</v>
      </c>
      <c r="C438" s="14" t="inlineStr">
        <is>
          <t>Sat Sep 26, 5:00 PM ET</t>
        </is>
      </c>
      <c r="D438" s="14" t="inlineStr">
        <is>
          <t>South Florida at Bowling Green</t>
        </is>
      </c>
      <c r="E438" s="14" t="inlineStr">
        <is>
          <t>Bowling Green +17.5 ATS vs FPI-elite</t>
        </is>
      </c>
      <c r="F438" s="14" t="inlineStr">
        <is>
          <t>South Florida -17.5</t>
        </is>
      </c>
      <c r="G438" s="14" t="inlineStr">
        <is>
          <t>6-14</t>
        </is>
      </c>
      <c r="H438" s="14" t="inlineStr">
        <is>
          <t>Win</t>
        </is>
      </c>
    </row>
    <row r="439">
      <c r="A439" s="14" t="inlineStr">
        <is>
          <t>Fade prior-year FPI top-30 ATS</t>
        </is>
      </c>
      <c r="B439" s="14" t="n">
        <v>4</v>
      </c>
      <c r="C439" s="14" t="inlineStr">
        <is>
          <t>Sat Sep 26, 6:00 PM ET</t>
        </is>
      </c>
      <c r="D439" s="14" t="inlineStr">
        <is>
          <t>James Madison at Old Dominion</t>
        </is>
      </c>
      <c r="E439" s="14" t="inlineStr">
        <is>
          <t>Old Dominion +6 ATS vs FPI-elite</t>
        </is>
      </c>
      <c r="F439" s="14" t="inlineStr">
        <is>
          <t>James Madison -7</t>
        </is>
      </c>
      <c r="G439" s="14" t="inlineStr">
        <is>
          <t>20-46</t>
        </is>
      </c>
      <c r="H439" s="14" t="inlineStr">
        <is>
          <t>Loss</t>
        </is>
      </c>
    </row>
    <row r="440">
      <c r="A440" s="14" t="inlineStr">
        <is>
          <t>Fade prior-year FPI top-30 ATS</t>
        </is>
      </c>
      <c r="B440" s="14" t="n">
        <v>4</v>
      </c>
      <c r="C440" s="14" t="inlineStr">
        <is>
          <t>Sat Sep 26, 7:30 PM ET</t>
        </is>
      </c>
      <c r="D440" s="14" t="inlineStr">
        <is>
          <t>Arizona at Washington State</t>
        </is>
      </c>
      <c r="E440" s="14" t="inlineStr">
        <is>
          <t>Washington State +10 ATS vs FPI-elite</t>
        </is>
      </c>
      <c r="F440" s="14" t="inlineStr">
        <is>
          <t>Arizona -11.5</t>
        </is>
      </c>
      <c r="G440" s="14" t="inlineStr">
        <is>
          <t>24-34</t>
        </is>
      </c>
      <c r="H440" s="14" t="inlineStr">
        <is>
          <t>Push</t>
        </is>
      </c>
    </row>
    <row r="441">
      <c r="A441" s="14" t="inlineStr">
        <is>
          <t>Fade prior-year FPI top-30 ATS</t>
        </is>
      </c>
      <c r="B441" s="14" t="n">
        <v>4</v>
      </c>
      <c r="C441" s="14" t="inlineStr">
        <is>
          <t>Sat Sep 26, 9:00 PM ET</t>
        </is>
      </c>
      <c r="D441" s="14" t="inlineStr">
        <is>
          <t>Missouri State at SMU</t>
        </is>
      </c>
      <c r="E441" s="14" t="inlineStr">
        <is>
          <t>Missouri State +34.5 ATS vs FPI-elite</t>
        </is>
      </c>
      <c r="F441" s="14" t="inlineStr">
        <is>
          <t>SMU -30.5</t>
        </is>
      </c>
      <c r="G441" s="14" t="inlineStr">
        <is>
          <t>34-24</t>
        </is>
      </c>
      <c r="H441" s="14" t="inlineStr">
        <is>
          <t>Win</t>
        </is>
      </c>
    </row>
    <row r="442">
      <c r="A442" s="14" t="inlineStr">
        <is>
          <t>Fade prior-year FPI top-30 ATS</t>
        </is>
      </c>
      <c r="B442" s="14" t="n">
        <v>5</v>
      </c>
      <c r="C442" s="14" t="inlineStr">
        <is>
          <t>Sat Oct 03, 7:30 PM ET</t>
        </is>
      </c>
      <c r="D442" s="14" t="inlineStr">
        <is>
          <t>Miami at Clemson</t>
        </is>
      </c>
      <c r="E442" s="14" t="inlineStr">
        <is>
          <t>Clemson +7 ATS vs FPI-elite</t>
        </is>
      </c>
      <c r="F442" s="14" t="inlineStr">
        <is>
          <t>Miami -14</t>
        </is>
      </c>
      <c r="G442" s="14" t="inlineStr">
        <is>
          <t>13-41</t>
        </is>
      </c>
      <c r="H442" s="14" t="inlineStr">
        <is>
          <t>Loss</t>
        </is>
      </c>
    </row>
    <row r="443">
      <c r="A443" s="14" t="inlineStr">
        <is>
          <t>Fade prior-year FPI top-30 ATS</t>
        </is>
      </c>
      <c r="B443" s="14" t="n">
        <v>5</v>
      </c>
      <c r="C443" s="14" t="inlineStr">
        <is>
          <t>Sat Oct 03, 12:00 PM ET</t>
        </is>
      </c>
      <c r="D443" s="14" t="inlineStr">
        <is>
          <t>Notre Dame at North Carolina</t>
        </is>
      </c>
      <c r="E443" s="14" t="inlineStr">
        <is>
          <t>North Carolina +23.5 ATS vs FPI-elite</t>
        </is>
      </c>
      <c r="F443" s="14" t="inlineStr">
        <is>
          <t>Notre Dame -21</t>
        </is>
      </c>
      <c r="G443" s="14" t="inlineStr">
        <is>
          <t>26-37</t>
        </is>
      </c>
      <c r="H443" s="14" t="inlineStr">
        <is>
          <t>Win</t>
        </is>
      </c>
    </row>
    <row r="444">
      <c r="A444" s="14" t="inlineStr">
        <is>
          <t>Fade prior-year FPI top-30 ATS</t>
        </is>
      </c>
      <c r="B444" s="14" t="n">
        <v>5</v>
      </c>
      <c r="C444" s="14" t="inlineStr">
        <is>
          <t>Fri Oct 02, 8:00 PM ET</t>
        </is>
      </c>
      <c r="D444" s="14" t="inlineStr">
        <is>
          <t>Penn State at Northwestern</t>
        </is>
      </c>
      <c r="E444" s="14" t="inlineStr">
        <is>
          <t>Northwestern +3.5 ATS vs FPI-elite</t>
        </is>
      </c>
      <c r="F444" s="14" t="inlineStr">
        <is>
          <t>Penn State -3</t>
        </is>
      </c>
      <c r="G444" s="14" t="inlineStr">
        <is>
          <t>34-13</t>
        </is>
      </c>
      <c r="H444" s="14" t="inlineStr">
        <is>
          <t>Win</t>
        </is>
      </c>
    </row>
    <row r="445">
      <c r="A445" s="14" t="inlineStr">
        <is>
          <t>Fade prior-year FPI top-30 ATS</t>
        </is>
      </c>
      <c r="B445" s="14" t="n">
        <v>5</v>
      </c>
      <c r="C445" s="14" t="inlineStr">
        <is>
          <t>Sat Oct 03, 12:00 PM ET</t>
        </is>
      </c>
      <c r="D445" s="14" t="inlineStr">
        <is>
          <t>Alabama at Mississippi State</t>
        </is>
      </c>
      <c r="E445" s="14" t="inlineStr">
        <is>
          <t>Mississippi State +4.5 ATS vs FPI-elite</t>
        </is>
      </c>
      <c r="F445" s="14" t="inlineStr">
        <is>
          <t>Alabama -5.5</t>
        </is>
      </c>
      <c r="G445" s="14" t="inlineStr">
        <is>
          <t>23-56</t>
        </is>
      </c>
      <c r="H445" s="14" t="inlineStr">
        <is>
          <t>Loss</t>
        </is>
      </c>
    </row>
    <row r="446">
      <c r="A446" s="14" t="inlineStr">
        <is>
          <t>Fade prior-year FPI top-30 ATS</t>
        </is>
      </c>
      <c r="B446" s="14" t="n">
        <v>5</v>
      </c>
      <c r="C446" s="14" t="inlineStr">
        <is>
          <t>Sat Oct 03, 12:00 PM ET</t>
        </is>
      </c>
      <c r="D446" s="14" t="inlineStr">
        <is>
          <t>Michigan at Minnesota</t>
        </is>
      </c>
      <c r="E446" s="14" t="inlineStr">
        <is>
          <t>Minnesota +6.5 ATS vs FPI-elite</t>
        </is>
      </c>
      <c r="F446" s="14" t="inlineStr">
        <is>
          <t>Michigan -6.5</t>
        </is>
      </c>
      <c r="G446" s="14" t="inlineStr">
        <is>
          <t>20-14</t>
        </is>
      </c>
      <c r="H446" s="14" t="inlineStr">
        <is>
          <t>Win</t>
        </is>
      </c>
    </row>
    <row r="447">
      <c r="A447" s="14" t="inlineStr">
        <is>
          <t>Fade prior-year FPI top-30 ATS</t>
        </is>
      </c>
      <c r="B447" s="14" t="n">
        <v>5</v>
      </c>
      <c r="C447" s="14" t="inlineStr">
        <is>
          <t>Sat Oct 03, 12:00 PM ET</t>
        </is>
      </c>
      <c r="D447" s="14" t="inlineStr">
        <is>
          <t>Boston College at SMU</t>
        </is>
      </c>
      <c r="E447" s="14" t="inlineStr">
        <is>
          <t>Boston College +21 ATS vs FPI-elite</t>
        </is>
      </c>
      <c r="F447" s="14" t="inlineStr">
        <is>
          <t>SMU -21.5</t>
        </is>
      </c>
      <c r="G447" s="14" t="inlineStr">
        <is>
          <t>25-16</t>
        </is>
      </c>
      <c r="H447" s="14" t="inlineStr">
        <is>
          <t>Win</t>
        </is>
      </c>
    </row>
    <row r="448">
      <c r="A448" s="14" t="inlineStr">
        <is>
          <t>Fade prior-year FPI top-30 ATS</t>
        </is>
      </c>
      <c r="B448" s="14" t="n">
        <v>5</v>
      </c>
      <c r="C448" s="14" t="inlineStr">
        <is>
          <t>Sat Oct 03, 3:30 PM ET</t>
        </is>
      </c>
      <c r="D448" s="14" t="inlineStr">
        <is>
          <t>Louisville at NC State</t>
        </is>
      </c>
      <c r="E448" s="14" t="inlineStr">
        <is>
          <t>NC State +5.5 ATS vs FPI-elite</t>
        </is>
      </c>
      <c r="F448" s="14" t="inlineStr">
        <is>
          <t>Louisville -5.5</t>
        </is>
      </c>
      <c r="G448" s="14" t="inlineStr">
        <is>
          <t>31-28</t>
        </is>
      </c>
      <c r="H448" s="14" t="inlineStr">
        <is>
          <t>Win</t>
        </is>
      </c>
    </row>
    <row r="449">
      <c r="A449" s="14" t="inlineStr">
        <is>
          <t>Fade prior-year FPI top-30 ATS</t>
        </is>
      </c>
      <c r="B449" s="14" t="n">
        <v>5</v>
      </c>
      <c r="C449" s="14" t="inlineStr">
        <is>
          <t>Sat Oct 03, 3:30 PM ET</t>
        </is>
      </c>
      <c r="D449" s="14" t="inlineStr">
        <is>
          <t>Florida at Missouri</t>
        </is>
      </c>
      <c r="E449" s="14" t="inlineStr">
        <is>
          <t>Florida -4.5 ATS vs FPI-elite</t>
        </is>
      </c>
      <c r="F449" s="14" t="inlineStr">
        <is>
          <t>Florida -5.5</t>
        </is>
      </c>
      <c r="G449" s="14" t="inlineStr">
        <is>
          <t>45-17</t>
        </is>
      </c>
      <c r="H449" s="14" t="inlineStr">
        <is>
          <t>Loss</t>
        </is>
      </c>
    </row>
    <row r="450">
      <c r="A450" s="14" t="inlineStr">
        <is>
          <t>Fade prior-year FPI top-30 ATS</t>
        </is>
      </c>
      <c r="B450" s="14" t="n">
        <v>5</v>
      </c>
      <c r="C450" s="14" t="inlineStr">
        <is>
          <t>Sat Oct 03, 3:45 PM ET</t>
        </is>
      </c>
      <c r="D450" s="14" t="inlineStr">
        <is>
          <t>Marshall at James Madison</t>
        </is>
      </c>
      <c r="E450" s="14" t="inlineStr">
        <is>
          <t>Marshall +14 ATS vs FPI-elite</t>
        </is>
      </c>
      <c r="F450" s="14" t="inlineStr">
        <is>
          <t>James Madison -14.5</t>
        </is>
      </c>
      <c r="G450" s="14" t="inlineStr">
        <is>
          <t>45-17</t>
        </is>
      </c>
      <c r="H450" s="14" t="inlineStr">
        <is>
          <t>Loss</t>
        </is>
      </c>
    </row>
    <row r="451">
      <c r="A451" s="14" t="inlineStr">
        <is>
          <t>Fade prior-year FPI top-30 ATS</t>
        </is>
      </c>
      <c r="B451" s="14" t="n">
        <v>5</v>
      </c>
      <c r="C451" s="14" t="inlineStr">
        <is>
          <t>Sat Oct 03, 4:15 PM ET</t>
        </is>
      </c>
      <c r="D451" s="14" t="inlineStr">
        <is>
          <t>Purdue at Illinois</t>
        </is>
      </c>
      <c r="E451" s="14" t="inlineStr">
        <is>
          <t>Purdue +10 ATS vs FPI-elite</t>
        </is>
      </c>
      <c r="F451" s="14" t="inlineStr">
        <is>
          <t>Illinois -9.5</t>
        </is>
      </c>
      <c r="G451" s="14" t="inlineStr">
        <is>
          <t>17-24</t>
        </is>
      </c>
      <c r="H451" s="14" t="inlineStr">
        <is>
          <t>Win</t>
        </is>
      </c>
    </row>
    <row r="452">
      <c r="A452" s="14" t="inlineStr">
        <is>
          <t>Fade prior-year FPI top-30 ATS</t>
        </is>
      </c>
      <c r="B452" s="14" t="n">
        <v>5</v>
      </c>
      <c r="C452" s="14" t="inlineStr">
        <is>
          <t>Sat Oct 03, 7:00 PM ET</t>
        </is>
      </c>
      <c r="D452" s="14" t="inlineStr">
        <is>
          <t>BYU at TCU</t>
        </is>
      </c>
      <c r="E452" s="14" t="inlineStr">
        <is>
          <t>TCU +6.5 ATS vs FPI-elite</t>
        </is>
      </c>
      <c r="F452" s="14" t="inlineStr">
        <is>
          <t>BYU -5.5</t>
        </is>
      </c>
      <c r="G452" s="14" t="inlineStr">
        <is>
          <t>10-17</t>
        </is>
      </c>
      <c r="H452" s="14" t="inlineStr">
        <is>
          <t>Loss</t>
        </is>
      </c>
    </row>
    <row r="453">
      <c r="A453" s="14" t="inlineStr">
        <is>
          <t>Fade prior-year FPI top-30 ATS</t>
        </is>
      </c>
      <c r="B453" s="14" t="n">
        <v>5</v>
      </c>
      <c r="C453" s="14" t="inlineStr">
        <is>
          <t>Sat Oct 03, 7:30 PM ET</t>
        </is>
      </c>
      <c r="D453" s="14" t="inlineStr">
        <is>
          <t>Temple at South Florida</t>
        </is>
      </c>
      <c r="E453" s="14" t="inlineStr">
        <is>
          <t>Temple +6.5 ATS vs FPI-elite</t>
        </is>
      </c>
      <c r="F453" s="14" t="inlineStr">
        <is>
          <t>South Florida -5.5</t>
        </is>
      </c>
      <c r="G453" s="14" t="inlineStr">
        <is>
          <t>13-17</t>
        </is>
      </c>
      <c r="H453" s="14" t="inlineStr">
        <is>
          <t>Win</t>
        </is>
      </c>
    </row>
    <row r="454">
      <c r="A454" s="14" t="inlineStr">
        <is>
          <t>Fade prior-year FPI top-30 ATS</t>
        </is>
      </c>
      <c r="B454" s="14" t="n">
        <v>5</v>
      </c>
      <c r="C454" s="14" t="inlineStr">
        <is>
          <t>Sat Oct 03, 7:30 PM ET</t>
        </is>
      </c>
      <c r="D454" s="14" t="inlineStr">
        <is>
          <t>Texas Tech at Colorado</t>
        </is>
      </c>
      <c r="E454" s="14" t="inlineStr">
        <is>
          <t>Colorado +14.5 ATS vs FPI-elite</t>
        </is>
      </c>
      <c r="F454" s="14" t="inlineStr">
        <is>
          <t>Texas Tech -13.5</t>
        </is>
      </c>
      <c r="G454" s="14" t="inlineStr">
        <is>
          <t>7-29</t>
        </is>
      </c>
      <c r="H454" s="14" t="inlineStr">
        <is>
          <t>Loss</t>
        </is>
      </c>
    </row>
    <row r="455">
      <c r="A455" s="14" t="inlineStr">
        <is>
          <t>Fade prior-year FPI top-30 ATS</t>
        </is>
      </c>
      <c r="B455" s="14" t="n">
        <v>5</v>
      </c>
      <c r="C455" s="14" t="inlineStr">
        <is>
          <t>Sat Oct 03, 8:00 PM ET</t>
        </is>
      </c>
      <c r="D455" s="14" t="inlineStr">
        <is>
          <t>Indiana at Rutgers</t>
        </is>
      </c>
      <c r="E455" s="14" t="inlineStr">
        <is>
          <t>Rutgers +23.5 ATS vs FPI-elite</t>
        </is>
      </c>
      <c r="F455" s="14" t="inlineStr">
        <is>
          <t>Indiana -24.5</t>
        </is>
      </c>
      <c r="G455" s="14" t="inlineStr">
        <is>
          <t>15-47</t>
        </is>
      </c>
      <c r="H455" s="14" t="inlineStr">
        <is>
          <t>Loss</t>
        </is>
      </c>
    </row>
    <row r="456">
      <c r="A456" s="14" t="inlineStr">
        <is>
          <t>Fade prior-year FPI top-30 ATS</t>
        </is>
      </c>
      <c r="B456" s="14" t="n">
        <v>5</v>
      </c>
      <c r="C456" s="14" t="inlineStr">
        <is>
          <t>Sat Oct 03, 11:00 PM ET</t>
        </is>
      </c>
      <c r="D456" s="14" t="inlineStr">
        <is>
          <t>Cincinnati at Arizona</t>
        </is>
      </c>
      <c r="E456" s="14" t="inlineStr">
        <is>
          <t>Cincinnati +8.5 ATS vs FPI-elite</t>
        </is>
      </c>
      <c r="F456" s="14" t="inlineStr">
        <is>
          <t>Arizona -7</t>
        </is>
      </c>
      <c r="G456" s="14" t="inlineStr">
        <is>
          <t>34-7</t>
        </is>
      </c>
      <c r="H456" s="14" t="inlineStr">
        <is>
          <t>Loss</t>
        </is>
      </c>
    </row>
    <row r="457">
      <c r="A457" s="14" t="inlineStr">
        <is>
          <t>Fade prior-year FPI top-30 ATS</t>
        </is>
      </c>
      <c r="B457" s="14" t="n">
        <v>5</v>
      </c>
      <c r="C457" s="14" t="inlineStr">
        <is>
          <t>Sat Oct 03, 7:00 PM ET</t>
        </is>
      </c>
      <c r="D457" s="14" t="inlineStr">
        <is>
          <t>Arkansas at Texas A&amp;M</t>
        </is>
      </c>
      <c r="E457" s="14" t="inlineStr">
        <is>
          <t>Arkansas +14.5 ATS vs FPI-elite</t>
        </is>
      </c>
      <c r="F457" s="14" t="inlineStr">
        <is>
          <t>Texas A&amp;M -13.5</t>
        </is>
      </c>
      <c r="G457" s="14" t="inlineStr">
        <is>
          <t>34-7</t>
        </is>
      </c>
      <c r="H457" s="14" t="inlineStr">
        <is>
          <t>Loss</t>
        </is>
      </c>
    </row>
    <row r="458">
      <c r="A458" s="14" t="inlineStr">
        <is>
          <t>Fade prior-year FPI top-30 ATS</t>
        </is>
      </c>
      <c r="B458" s="14" t="n">
        <v>6</v>
      </c>
      <c r="C458" s="14" t="inlineStr">
        <is>
          <t>Fri Oct 09, 10:15 PM ET</t>
        </is>
      </c>
      <c r="D458" s="14" t="inlineStr">
        <is>
          <t>Iowa State at BYU</t>
        </is>
      </c>
      <c r="E458" s="14" t="inlineStr">
        <is>
          <t>Iowa State +14.5 ATS vs FPI-elite</t>
        </is>
      </c>
      <c r="F458" s="14" t="inlineStr">
        <is>
          <t>BYU -14.5</t>
        </is>
      </c>
      <c r="G458" s="14" t="n"/>
      <c r="H458" s="14" t="inlineStr">
        <is>
          <t>pending</t>
        </is>
      </c>
    </row>
    <row r="459">
      <c r="A459" s="14" t="inlineStr">
        <is>
          <t>Fade prior-year FPI top-30 ATS</t>
        </is>
      </c>
      <c r="B459" s="14" t="n">
        <v>6</v>
      </c>
      <c r="C459" s="14" t="inlineStr">
        <is>
          <t>Sat Oct 10, 12:00 PM ET</t>
        </is>
      </c>
      <c r="D459" s="14" t="inlineStr">
        <is>
          <t>Indiana at Nebraska</t>
        </is>
      </c>
      <c r="E459" s="14" t="inlineStr">
        <is>
          <t>Nebraska +8.5 ATS vs FPI-elite</t>
        </is>
      </c>
      <c r="F459" s="14" t="inlineStr">
        <is>
          <t>Indiana -8.5</t>
        </is>
      </c>
      <c r="G459" s="14" t="n"/>
      <c r="H459" s="14" t="inlineStr">
        <is>
          <t>pending</t>
        </is>
      </c>
    </row>
    <row r="460">
      <c r="A460" s="14" t="inlineStr">
        <is>
          <t>Fade prior-year FPI top-30 ATS</t>
        </is>
      </c>
      <c r="B460" s="14" t="n">
        <v>6</v>
      </c>
      <c r="C460" s="14" t="inlineStr">
        <is>
          <t>Sat Oct 10, 3:30 PM ET</t>
        </is>
      </c>
      <c r="D460" s="14" t="inlineStr">
        <is>
          <t>UCLA at Oregon</t>
        </is>
      </c>
      <c r="E460" s="14" t="inlineStr">
        <is>
          <t>UCLA +12.5 ATS vs FPI-elite</t>
        </is>
      </c>
      <c r="F460" s="14" t="inlineStr">
        <is>
          <t>Oregon -12.5</t>
        </is>
      </c>
      <c r="G460" s="14" t="n"/>
      <c r="H460" s="14" t="inlineStr">
        <is>
          <t>pending</t>
        </is>
      </c>
    </row>
    <row r="461">
      <c r="A461" s="14" t="inlineStr">
        <is>
          <t>Fade prior-year FPI top-30 ATS</t>
        </is>
      </c>
      <c r="B461" s="14" t="n">
        <v>6</v>
      </c>
      <c r="C461" s="14" t="inlineStr">
        <is>
          <t>Sat Oct 10, 7:00 PM ET</t>
        </is>
      </c>
      <c r="D461" s="14" t="inlineStr">
        <is>
          <t>LSU at Kentucky</t>
        </is>
      </c>
      <c r="E461" s="14" t="inlineStr">
        <is>
          <t>Kentucky +10 ATS vs FPI-elite</t>
        </is>
      </c>
      <c r="F461" s="14" t="inlineStr">
        <is>
          <t>LSU -10</t>
        </is>
      </c>
      <c r="G461" s="14" t="n"/>
      <c r="H461" s="14" t="inlineStr">
        <is>
          <t>pending</t>
        </is>
      </c>
    </row>
    <row r="462">
      <c r="A462" s="14" t="inlineStr">
        <is>
          <t>Fade prior-year FPI top-30 ATS</t>
        </is>
      </c>
      <c r="B462" s="14" t="n">
        <v>6</v>
      </c>
      <c r="C462" s="14" t="inlineStr">
        <is>
          <t>Thu Oct 08, 7:30 PM ET</t>
        </is>
      </c>
      <c r="D462" s="14" t="inlineStr">
        <is>
          <t>South Florida at UTSA</t>
        </is>
      </c>
      <c r="E462" s="14" t="inlineStr">
        <is>
          <t>UTSA -7.5 ATS vs FPI-elite</t>
        </is>
      </c>
      <c r="F462" s="14" t="inlineStr">
        <is>
          <t>UTSA -7.5</t>
        </is>
      </c>
      <c r="G462" s="14" t="n"/>
      <c r="H462" s="14" t="inlineStr">
        <is>
          <t>pending</t>
        </is>
      </c>
    </row>
    <row r="463">
      <c r="A463" s="14" t="inlineStr">
        <is>
          <t>Fade prior-year FPI top-30 ATS</t>
        </is>
      </c>
      <c r="B463" s="14" t="n">
        <v>6</v>
      </c>
      <c r="C463" s="14" t="inlineStr">
        <is>
          <t>Fri Oct 09, 7:00 PM ET</t>
        </is>
      </c>
      <c r="D463" s="14" t="inlineStr">
        <is>
          <t>Florida State at Louisville</t>
        </is>
      </c>
      <c r="E463" s="14" t="inlineStr">
        <is>
          <t>Florida State +3.5 ATS vs FPI-elite</t>
        </is>
      </c>
      <c r="F463" s="14" t="inlineStr">
        <is>
          <t>Louisville -3.5</t>
        </is>
      </c>
      <c r="G463" s="14" t="n"/>
      <c r="H463" s="14" t="inlineStr">
        <is>
          <t>pending</t>
        </is>
      </c>
    </row>
    <row r="464">
      <c r="A464" s="14" t="inlineStr">
        <is>
          <t>Fade prior-year FPI top-30 ATS</t>
        </is>
      </c>
      <c r="B464" s="14" t="n">
        <v>6</v>
      </c>
      <c r="C464" s="14" t="inlineStr">
        <is>
          <t>Sat Oct 10, 12:00 PM ET</t>
        </is>
      </c>
      <c r="D464" s="14" t="inlineStr">
        <is>
          <t>Arizona at West Virginia</t>
        </is>
      </c>
      <c r="E464" s="14" t="inlineStr">
        <is>
          <t>West Virginia +3 ATS vs FPI-elite</t>
        </is>
      </c>
      <c r="F464" s="14" t="inlineStr">
        <is>
          <t>Arizona -3.0</t>
        </is>
      </c>
      <c r="G464" s="14" t="n"/>
      <c r="H464" s="14" t="inlineStr">
        <is>
          <t>pending</t>
        </is>
      </c>
    </row>
    <row r="465">
      <c r="A465" s="14" t="inlineStr">
        <is>
          <t>Fade prior-year FPI top-30 ATS</t>
        </is>
      </c>
      <c r="B465" s="14" t="n">
        <v>6</v>
      </c>
      <c r="C465" s="14" t="inlineStr">
        <is>
          <t>Sat Oct 10, 3:30 PM ET</t>
        </is>
      </c>
      <c r="D465" s="14" t="inlineStr">
        <is>
          <t>Illinois at Michigan State</t>
        </is>
      </c>
      <c r="E465" s="14" t="inlineStr">
        <is>
          <t>Michigan State +2.5 ATS vs FPI-elite</t>
        </is>
      </c>
      <c r="F465" s="14" t="inlineStr">
        <is>
          <t>Illinois -2.5</t>
        </is>
      </c>
      <c r="G465" s="14" t="n"/>
      <c r="H465" s="14" t="inlineStr">
        <is>
          <t>pending</t>
        </is>
      </c>
    </row>
    <row r="466">
      <c r="A466" s="14" t="inlineStr">
        <is>
          <t>Fade prior-year FPI top-30 ATS</t>
        </is>
      </c>
      <c r="B466" s="14" t="n">
        <v>6</v>
      </c>
      <c r="C466" s="14" t="inlineStr">
        <is>
          <t>Sat Oct 10, 3:30 PM ET</t>
        </is>
      </c>
      <c r="D466" s="14" t="inlineStr">
        <is>
          <t>Stanford at Notre Dame</t>
        </is>
      </c>
      <c r="E466" s="14" t="inlineStr">
        <is>
          <t>Stanford +38 ATS vs FPI-elite</t>
        </is>
      </c>
      <c r="F466" s="14" t="inlineStr">
        <is>
          <t>Notre Dame -38.0</t>
        </is>
      </c>
      <c r="G466" s="14" t="n"/>
      <c r="H466" s="14" t="inlineStr">
        <is>
          <t>pending</t>
        </is>
      </c>
    </row>
    <row r="467">
      <c r="A467" s="14" t="inlineStr">
        <is>
          <t>Fade prior-year FPI top-30 ATS</t>
        </is>
      </c>
      <c r="B467" s="14" t="n">
        <v>6</v>
      </c>
      <c r="C467" s="14" t="inlineStr">
        <is>
          <t>Sat Oct 10, 4:15 PM ET</t>
        </is>
      </c>
      <c r="D467" s="14" t="inlineStr">
        <is>
          <t>Tennessee at Arkansas</t>
        </is>
      </c>
      <c r="E467" s="14" t="inlineStr">
        <is>
          <t>Arkansas +13.5 ATS vs FPI-elite</t>
        </is>
      </c>
      <c r="F467" s="14" t="inlineStr">
        <is>
          <t>Tennessee -13.5</t>
        </is>
      </c>
      <c r="G467" s="14" t="n"/>
      <c r="H467" s="14" t="inlineStr">
        <is>
          <t>pending</t>
        </is>
      </c>
    </row>
    <row r="468">
      <c r="A468" s="14" t="inlineStr">
        <is>
          <t>Fade prior-year FPI top-30 ATS</t>
        </is>
      </c>
      <c r="B468" s="14" t="n">
        <v>6</v>
      </c>
      <c r="C468" s="14" t="inlineStr">
        <is>
          <t>Sat Oct 10, 4:15 PM ET</t>
        </is>
      </c>
      <c r="D468" s="14" t="inlineStr">
        <is>
          <t>Maryland at Ohio State</t>
        </is>
      </c>
      <c r="E468" s="14" t="inlineStr">
        <is>
          <t>Maryland +34.5 ATS vs FPI-elite</t>
        </is>
      </c>
      <c r="F468" s="14" t="inlineStr">
        <is>
          <t>Ohio State -34.5</t>
        </is>
      </c>
      <c r="G468" s="14" t="n"/>
      <c r="H468" s="14" t="inlineStr">
        <is>
          <t>pending</t>
        </is>
      </c>
    </row>
    <row r="469">
      <c r="A469" s="14" t="inlineStr">
        <is>
          <t>Fade prior-year FPI top-30 ATS</t>
        </is>
      </c>
      <c r="B469" s="14" t="n">
        <v>6</v>
      </c>
      <c r="C469" s="14" t="inlineStr">
        <is>
          <t>Sat Oct 10, 7:30 PM ET</t>
        </is>
      </c>
      <c r="D469" s="14" t="inlineStr">
        <is>
          <t>James Madison at Georgia Southern</t>
        </is>
      </c>
      <c r="E469" s="14" t="inlineStr">
        <is>
          <t>Georgia Southern +8 ATS vs FPI-elite</t>
        </is>
      </c>
      <c r="F469" s="14" t="inlineStr">
        <is>
          <t>James Madison -8.0</t>
        </is>
      </c>
      <c r="G469" s="14" t="n"/>
      <c r="H469" s="14" t="inlineStr">
        <is>
          <t>pending</t>
        </is>
      </c>
    </row>
    <row r="470">
      <c r="A470" s="14" t="inlineStr">
        <is>
          <t>Fade prior-year FPI top-30 ATS</t>
        </is>
      </c>
      <c r="B470" s="14" t="n">
        <v>6</v>
      </c>
      <c r="C470" s="14" t="inlineStr">
        <is>
          <t>Sat Oct 10, 10:15 PM ET</t>
        </is>
      </c>
      <c r="D470" s="14" t="inlineStr">
        <is>
          <t>Kansas at Utah</t>
        </is>
      </c>
      <c r="E470" s="14" t="inlineStr">
        <is>
          <t>Kansas +15.5 ATS vs FPI-elite</t>
        </is>
      </c>
      <c r="F470" s="14" t="inlineStr">
        <is>
          <t>Utah -15.5</t>
        </is>
      </c>
      <c r="G470" s="14" t="n"/>
      <c r="H470" s="14" t="inlineStr">
        <is>
          <t>pending</t>
        </is>
      </c>
    </row>
    <row r="471">
      <c r="A471" s="14" t="inlineStr">
        <is>
          <t>Fade prior-year FPI top-30 ATS</t>
        </is>
      </c>
      <c r="B471" s="14" t="n">
        <v>7</v>
      </c>
      <c r="C471" s="14" t="inlineStr">
        <is>
          <t>Sat Oct 17, 7:00 PM ET</t>
        </is>
      </c>
      <c r="D471" s="14" t="inlineStr">
        <is>
          <t>Florida State at Miami</t>
        </is>
      </c>
      <c r="E471" s="14" t="inlineStr">
        <is>
          <t>Florida State +16.5 ATS vs FPI-elite</t>
        </is>
      </c>
      <c r="F471" s="14" t="inlineStr">
        <is>
          <t>Miami -16.5</t>
        </is>
      </c>
      <c r="G471" s="14" t="n"/>
      <c r="H471" s="14" t="inlineStr">
        <is>
          <t>pending</t>
        </is>
      </c>
    </row>
    <row r="472">
      <c r="A472" s="14" t="inlineStr">
        <is>
          <t>Fade prior-year FPI top-30 ATS</t>
        </is>
      </c>
      <c r="B472" s="14" t="n">
        <v>7</v>
      </c>
      <c r="C472" s="14" t="inlineStr">
        <is>
          <t>Sat Oct 17</t>
        </is>
      </c>
      <c r="D472" s="14" t="inlineStr">
        <is>
          <t>Nebraska at Oregon</t>
        </is>
      </c>
      <c r="E472" s="14" t="inlineStr">
        <is>
          <t>Nebraska +21.5 ATS vs FPI-elite</t>
        </is>
      </c>
      <c r="F472" s="14" t="inlineStr">
        <is>
          <t>Oregon -21.5</t>
        </is>
      </c>
      <c r="G472" s="14" t="n"/>
      <c r="H472" s="14" t="inlineStr">
        <is>
          <t>pending</t>
        </is>
      </c>
    </row>
    <row r="473">
      <c r="A473" s="14" t="inlineStr">
        <is>
          <t>Fade prior-year FPI top-30 ATS</t>
        </is>
      </c>
      <c r="B473" s="14" t="n">
        <v>8</v>
      </c>
      <c r="C473" s="14" t="inlineStr">
        <is>
          <t>Sat Oct 24</t>
        </is>
      </c>
      <c r="D473" s="14" t="inlineStr">
        <is>
          <t>Houston at Utah</t>
        </is>
      </c>
      <c r="E473" s="14" t="inlineStr">
        <is>
          <t>Houston +6.5 ATS vs FPI-elite</t>
        </is>
      </c>
      <c r="F473" s="14" t="inlineStr">
        <is>
          <t>Utah -6.5</t>
        </is>
      </c>
      <c r="G473" s="14" t="n"/>
      <c r="H473" s="14" t="inlineStr">
        <is>
          <t>pending</t>
        </is>
      </c>
    </row>
    <row r="474">
      <c r="A474" s="14" t="inlineStr">
        <is>
          <t>Fade prior-year FPI top-30 ATS</t>
        </is>
      </c>
      <c r="B474" s="14" t="n">
        <v>9</v>
      </c>
      <c r="C474" s="14" t="inlineStr">
        <is>
          <t>Sat Oct 31, 3:30 PM ET</t>
        </is>
      </c>
      <c r="D474" s="14" t="inlineStr">
        <is>
          <t>Florida vs Georgia (N)</t>
        </is>
      </c>
      <c r="E474" s="14" t="inlineStr">
        <is>
          <t>Florida +12.5 ATS vs FPI-elite</t>
        </is>
      </c>
      <c r="F474" s="14" t="inlineStr">
        <is>
          <t>Georgia -12.5</t>
        </is>
      </c>
      <c r="G474" s="14" t="n"/>
      <c r="H474" s="14" t="inlineStr">
        <is>
          <t>pending</t>
        </is>
      </c>
    </row>
    <row r="475">
      <c r="A475" s="14" t="inlineStr">
        <is>
          <t>Fade prior-year FPI top-30 ATS</t>
        </is>
      </c>
      <c r="B475" s="14" t="n">
        <v>10</v>
      </c>
      <c r="C475" s="14" t="inlineStr">
        <is>
          <t>Sat Nov 07</t>
        </is>
      </c>
      <c r="D475" s="14" t="inlineStr">
        <is>
          <t>Michigan State at Michigan</t>
        </is>
      </c>
      <c r="E475" s="14" t="inlineStr">
        <is>
          <t>Michigan State +16.5 ATS vs FPI-elite</t>
        </is>
      </c>
      <c r="F475" s="14" t="inlineStr">
        <is>
          <t>Michigan -16.5</t>
        </is>
      </c>
      <c r="G475" s="14" t="n"/>
      <c r="H475" s="14" t="inlineStr">
        <is>
          <t>pending</t>
        </is>
      </c>
    </row>
    <row r="476">
      <c r="A476" s="14" t="inlineStr">
        <is>
          <t>Fade prior-year FPI top-30 ATS</t>
        </is>
      </c>
      <c r="B476" s="14" t="n">
        <v>11</v>
      </c>
      <c r="C476" s="14" t="inlineStr">
        <is>
          <t>Sat Nov 14</t>
        </is>
      </c>
      <c r="D476" s="14" t="inlineStr">
        <is>
          <t>Texas Tech at Oklahoma State</t>
        </is>
      </c>
      <c r="E476" s="14" t="inlineStr">
        <is>
          <t>Oklahoma State +15.5 ATS vs FPI-elite</t>
        </is>
      </c>
      <c r="F476" s="14" t="inlineStr">
        <is>
          <t>Texas Tech -15.5</t>
        </is>
      </c>
      <c r="G476" s="14" t="n"/>
      <c r="H476" s="14" t="inlineStr">
        <is>
          <t>pending</t>
        </is>
      </c>
    </row>
    <row r="477">
      <c r="A477" s="14" t="inlineStr">
        <is>
          <t>Fade prior-year FPI top-30 ATS</t>
        </is>
      </c>
      <c r="B477" s="14" t="n">
        <v>11</v>
      </c>
      <c r="C477" s="14" t="inlineStr">
        <is>
          <t>Sat Nov 14</t>
        </is>
      </c>
      <c r="D477" s="14" t="inlineStr">
        <is>
          <t>Duke at Miami</t>
        </is>
      </c>
      <c r="E477" s="14" t="inlineStr">
        <is>
          <t>Duke +21 ATS vs FPI-elite</t>
        </is>
      </c>
      <c r="F477" s="14" t="inlineStr">
        <is>
          <t>Miami -21</t>
        </is>
      </c>
      <c r="G477" s="14" t="n"/>
      <c r="H477" s="14" t="inlineStr">
        <is>
          <t>pending</t>
        </is>
      </c>
    </row>
    <row r="478">
      <c r="A478" s="14" t="inlineStr">
        <is>
          <t>Fade prior-year FPI top-30 ATS</t>
        </is>
      </c>
      <c r="B478" s="14" t="n">
        <v>12</v>
      </c>
      <c r="C478" s="14" t="inlineStr">
        <is>
          <t>Sat Nov 21</t>
        </is>
      </c>
      <c r="D478" s="14" t="inlineStr">
        <is>
          <t>Virginia Tech at Miami</t>
        </is>
      </c>
      <c r="E478" s="14" t="inlineStr">
        <is>
          <t>Virginia Tech +16.5 ATS vs FPI-elite</t>
        </is>
      </c>
      <c r="F478" s="14" t="inlineStr">
        <is>
          <t>Miami -16.5</t>
        </is>
      </c>
      <c r="G478" s="14" t="n"/>
      <c r="H478" s="14" t="inlineStr">
        <is>
          <t>pending</t>
        </is>
      </c>
    </row>
    <row r="479">
      <c r="A479" s="14" t="inlineStr">
        <is>
          <t>Fade prior-year FPI top-30 ATS</t>
        </is>
      </c>
      <c r="B479" s="14" t="n">
        <v>13</v>
      </c>
      <c r="C479" s="14" t="inlineStr">
        <is>
          <t>Thu Nov 26, 8:00 PM ET</t>
        </is>
      </c>
      <c r="D479" s="14" t="inlineStr">
        <is>
          <t>TCU at Texas Tech</t>
        </is>
      </c>
      <c r="E479" s="14" t="inlineStr">
        <is>
          <t>TCU +16.5 ATS vs FPI-elite</t>
        </is>
      </c>
      <c r="F479" s="14" t="inlineStr">
        <is>
          <t>Texas Tech -16.5</t>
        </is>
      </c>
      <c r="G479" s="14" t="n"/>
      <c r="H479" s="14" t="inlineStr">
        <is>
          <t>pending</t>
        </is>
      </c>
    </row>
    <row r="480">
      <c r="A480" s="14" t="inlineStr">
        <is>
          <t>Fade prior-year FPI top-30 ATS</t>
        </is>
      </c>
      <c r="B480" s="14" t="n">
        <v>13</v>
      </c>
      <c r="C480" s="14" t="inlineStr">
        <is>
          <t>Fri Nov 27, 12:00 PM ET</t>
        </is>
      </c>
      <c r="D480" s="14" t="inlineStr">
        <is>
          <t>Mississippi State at Ole Miss</t>
        </is>
      </c>
      <c r="E480" s="14" t="inlineStr">
        <is>
          <t>Mississippi State +14.5 ATS vs FPI-elite</t>
        </is>
      </c>
      <c r="F480" s="14" t="inlineStr">
        <is>
          <t>Ole Miss -14.5</t>
        </is>
      </c>
      <c r="G480" s="14" t="n"/>
      <c r="H480" s="14" t="inlineStr">
        <is>
          <t>pending</t>
        </is>
      </c>
    </row>
    <row r="481">
      <c r="A481" s="14" t="inlineStr">
        <is>
          <t>Fade prior-year FPI top-30 ATS</t>
        </is>
      </c>
      <c r="B481" s="14" t="n">
        <v>13</v>
      </c>
      <c r="C481" s="14" t="inlineStr">
        <is>
          <t>Sat Nov 28</t>
        </is>
      </c>
      <c r="D481" s="14" t="inlineStr">
        <is>
          <t>Arizona State at Arizona</t>
        </is>
      </c>
      <c r="E481" s="14" t="inlineStr">
        <is>
          <t>Arizona State +4.5 ATS vs FPI-elite</t>
        </is>
      </c>
      <c r="F481" s="14" t="inlineStr">
        <is>
          <t>Arizona -4.5</t>
        </is>
      </c>
      <c r="G481" s="14" t="n"/>
      <c r="H481" s="14" t="inlineStr">
        <is>
          <t>pending</t>
        </is>
      </c>
    </row>
    <row r="482">
      <c r="A482" s="14" t="inlineStr">
        <is>
          <t>Fade prior-year FPI top-30 ATS</t>
        </is>
      </c>
      <c r="B482" s="14" t="n">
        <v>13</v>
      </c>
      <c r="C482" s="14" t="inlineStr">
        <is>
          <t>Sat Nov 28</t>
        </is>
      </c>
      <c r="D482" s="14" t="inlineStr">
        <is>
          <t>USC at UCLA</t>
        </is>
      </c>
      <c r="E482" s="14" t="inlineStr">
        <is>
          <t>UCLA +10.5 ATS vs FPI-elite</t>
        </is>
      </c>
      <c r="F482" s="14" t="inlineStr">
        <is>
          <t>USC -10.5</t>
        </is>
      </c>
      <c r="G482" s="14" t="n"/>
      <c r="H482" s="14" t="inlineStr">
        <is>
          <t>pending</t>
        </is>
      </c>
    </row>
    <row r="483">
      <c r="A483" s="14" t="inlineStr">
        <is>
          <t>Fade prior-year FPI top-30 ATS</t>
        </is>
      </c>
      <c r="B483" s="14" t="n">
        <v>13</v>
      </c>
      <c r="C483" s="14" t="inlineStr">
        <is>
          <t>Sat Nov 28</t>
        </is>
      </c>
      <c r="D483" s="14" t="inlineStr">
        <is>
          <t>Illinois at Northwestern</t>
        </is>
      </c>
      <c r="E483" s="14" t="inlineStr">
        <is>
          <t>Northwestern +3.5 ATS vs FPI-elite</t>
        </is>
      </c>
      <c r="F483" s="14" t="inlineStr">
        <is>
          <t>Illinois -3.5</t>
        </is>
      </c>
      <c r="G483" s="14" t="n"/>
      <c r="H483" s="14" t="inlineStr">
        <is>
          <t>pending</t>
        </is>
      </c>
    </row>
    <row r="484">
      <c r="A484" s="14" t="inlineStr">
        <is>
          <t>Lucas board vs market (±3 spots)</t>
        </is>
      </c>
      <c r="B484" s="14" t="n">
        <v>1</v>
      </c>
      <c r="C484" s="14" t="inlineStr">
        <is>
          <t>Sat Aug 29, 7:00 PM ET</t>
        </is>
      </c>
      <c r="D484" s="14" t="inlineStr">
        <is>
          <t>New Mexico State at Florida State</t>
        </is>
      </c>
      <c r="E484" s="14" t="inlineStr">
        <is>
          <t>New Mexico State +29.5 ATS (Lucas call)</t>
        </is>
      </c>
      <c r="F484" s="14" t="inlineStr">
        <is>
          <t>Florida State -30.5</t>
        </is>
      </c>
      <c r="G484" s="14" t="inlineStr">
        <is>
          <t>34-17</t>
        </is>
      </c>
      <c r="H484" s="14" t="inlineStr">
        <is>
          <t>Win</t>
        </is>
      </c>
    </row>
    <row r="485">
      <c r="A485" s="14" t="inlineStr">
        <is>
          <t>Lucas board vs market (±3 spots)</t>
        </is>
      </c>
      <c r="B485" s="14" t="n">
        <v>1</v>
      </c>
      <c r="C485" s="14" t="inlineStr">
        <is>
          <t>Sat Aug 29, 10:00 PM ET</t>
        </is>
      </c>
      <c r="D485" s="14" t="inlineStr">
        <is>
          <t>Memphis at UNLV</t>
        </is>
      </c>
      <c r="E485" s="14" t="inlineStr">
        <is>
          <t>Memphis +3 ATS (Lucas call)</t>
        </is>
      </c>
      <c r="F485" s="14" t="inlineStr">
        <is>
          <t>UNLV -4.5</t>
        </is>
      </c>
      <c r="G485" s="14" t="inlineStr">
        <is>
          <t>21-27</t>
        </is>
      </c>
      <c r="H485" s="14" t="inlineStr">
        <is>
          <t>Win</t>
        </is>
      </c>
    </row>
    <row r="486">
      <c r="A486" s="14" t="inlineStr">
        <is>
          <t>Lucas board vs market (±3 spots)</t>
        </is>
      </c>
      <c r="B486" s="14" t="n">
        <v>1</v>
      </c>
      <c r="C486" s="14" t="inlineStr">
        <is>
          <t>Thu Sep 03, 8:00 PM ET</t>
        </is>
      </c>
      <c r="D486" s="14" t="inlineStr">
        <is>
          <t>Colorado at Georgia Tech</t>
        </is>
      </c>
      <c r="E486" s="14" t="inlineStr">
        <is>
          <t>Georgia Tech -7 ATS (Lucas call)</t>
        </is>
      </c>
      <c r="F486" s="14" t="inlineStr">
        <is>
          <t>Georgia Tech -6.5</t>
        </is>
      </c>
      <c r="G486" s="14" t="inlineStr">
        <is>
          <t>13-14</t>
        </is>
      </c>
      <c r="H486" s="14" t="inlineStr">
        <is>
          <t>Loss</t>
        </is>
      </c>
    </row>
    <row r="487">
      <c r="A487" s="14" t="inlineStr">
        <is>
          <t>Lucas board vs market (±3 spots)</t>
        </is>
      </c>
      <c r="B487" s="14" t="n">
        <v>1</v>
      </c>
      <c r="C487" s="14" t="inlineStr">
        <is>
          <t>Sat Sep 05, 12:30 PM ET</t>
        </is>
      </c>
      <c r="D487" s="14" t="inlineStr">
        <is>
          <t>Miami (OH) at Pittsburgh</t>
        </is>
      </c>
      <c r="E487" s="14" t="inlineStr">
        <is>
          <t>Miami (OH) +16.5 ATS (Lucas call)</t>
        </is>
      </c>
      <c r="F487" s="14" t="inlineStr">
        <is>
          <t>Pittsburgh -16.5</t>
        </is>
      </c>
      <c r="G487" s="14" t="inlineStr">
        <is>
          <t>59-14</t>
        </is>
      </c>
      <c r="H487" s="14" t="inlineStr">
        <is>
          <t>Loss</t>
        </is>
      </c>
    </row>
    <row r="488">
      <c r="A488" s="14" t="inlineStr">
        <is>
          <t>Lucas board vs market (±3 spots)</t>
        </is>
      </c>
      <c r="B488" s="14" t="n">
        <v>1</v>
      </c>
      <c r="C488" s="14" t="inlineStr">
        <is>
          <t>Sat Sep 05, 12:00 PM ET</t>
        </is>
      </c>
      <c r="D488" s="14" t="inlineStr">
        <is>
          <t>North Texas at Indiana</t>
        </is>
      </c>
      <c r="E488" s="14" t="inlineStr">
        <is>
          <t>Indiana -40.5 ATS (Lucas call)</t>
        </is>
      </c>
      <c r="F488" s="14" t="inlineStr">
        <is>
          <t>Indiana -39.5</t>
        </is>
      </c>
      <c r="G488" s="14" t="inlineStr">
        <is>
          <t>52-16</t>
        </is>
      </c>
      <c r="H488" s="14" t="inlineStr">
        <is>
          <t>Loss</t>
        </is>
      </c>
    </row>
    <row r="489">
      <c r="A489" s="14" t="inlineStr">
        <is>
          <t>Lucas board vs market (±3 spots)</t>
        </is>
      </c>
      <c r="B489" s="14" t="n">
        <v>1</v>
      </c>
      <c r="C489" s="14" t="inlineStr">
        <is>
          <t>Sat Sep 05, 12:45 PM ET</t>
        </is>
      </c>
      <c r="D489" s="14" t="inlineStr">
        <is>
          <t>Kent State at South Carolina</t>
        </is>
      </c>
      <c r="E489" s="14" t="inlineStr">
        <is>
          <t>South Carolina -34.5 ATS (Lucas call)</t>
        </is>
      </c>
      <c r="F489" s="14" t="inlineStr">
        <is>
          <t>South Carolina -35.5</t>
        </is>
      </c>
      <c r="G489" s="14" t="inlineStr">
        <is>
          <t>57-0</t>
        </is>
      </c>
      <c r="H489" s="14" t="inlineStr">
        <is>
          <t>Win</t>
        </is>
      </c>
    </row>
    <row r="490">
      <c r="A490" s="14" t="inlineStr">
        <is>
          <t>Lucas board vs market (±3 spots)</t>
        </is>
      </c>
      <c r="B490" s="14" t="n">
        <v>1</v>
      </c>
      <c r="C490" s="14" t="inlineStr">
        <is>
          <t>Sat Sep 05, 3:30 PM ET</t>
        </is>
      </c>
      <c r="D490" s="14" t="inlineStr">
        <is>
          <t>Tulane at Duke</t>
        </is>
      </c>
      <c r="E490" s="14" t="inlineStr">
        <is>
          <t>Duke -8.5 ATS (Lucas call)</t>
        </is>
      </c>
      <c r="F490" s="14" t="inlineStr">
        <is>
          <t>Duke -9.5</t>
        </is>
      </c>
      <c r="G490" s="14" t="inlineStr">
        <is>
          <t>17-3</t>
        </is>
      </c>
      <c r="H490" s="14" t="inlineStr">
        <is>
          <t>Win</t>
        </is>
      </c>
    </row>
    <row r="491">
      <c r="A491" s="14" t="inlineStr">
        <is>
          <t>Lucas board vs market (±3 spots)</t>
        </is>
      </c>
      <c r="B491" s="14" t="n">
        <v>1</v>
      </c>
      <c r="C491" s="14" t="inlineStr">
        <is>
          <t>Sat Sep 05, 3:30 PM ET</t>
        </is>
      </c>
      <c r="D491" s="14" t="inlineStr">
        <is>
          <t>Baylor vs Auburn (N)</t>
        </is>
      </c>
      <c r="E491" s="14" t="inlineStr">
        <is>
          <t>Auburn -6.5 ATS (Lucas call)</t>
        </is>
      </c>
      <c r="F491" s="14" t="inlineStr">
        <is>
          <t>Auburn -6.5</t>
        </is>
      </c>
      <c r="G491" s="14" t="inlineStr">
        <is>
          <t>17-16</t>
        </is>
      </c>
      <c r="H491" s="14" t="inlineStr">
        <is>
          <t>Loss</t>
        </is>
      </c>
    </row>
    <row r="492">
      <c r="A492" s="14" t="inlineStr">
        <is>
          <t>Lucas board vs market (±3 spots)</t>
        </is>
      </c>
      <c r="B492" s="14" t="n">
        <v>1</v>
      </c>
      <c r="C492" s="14" t="inlineStr">
        <is>
          <t>Sat Sep 05, 3:45 PM ET</t>
        </is>
      </c>
      <c r="D492" s="14" t="inlineStr">
        <is>
          <t>Oklahoma State at Tulsa</t>
        </is>
      </c>
      <c r="E492" s="14" t="inlineStr">
        <is>
          <t>Oklahoma State -11.5 ATS (Lucas call)</t>
        </is>
      </c>
      <c r="F492" s="14" t="inlineStr">
        <is>
          <t>Oklahoma State -13.5</t>
        </is>
      </c>
      <c r="G492" s="14" t="inlineStr">
        <is>
          <t>24-10</t>
        </is>
      </c>
      <c r="H492" s="14" t="inlineStr">
        <is>
          <t>Loss</t>
        </is>
      </c>
    </row>
    <row r="493">
      <c r="A493" s="14" t="inlineStr">
        <is>
          <t>Lucas board vs market (±3 spots)</t>
        </is>
      </c>
      <c r="B493" s="14" t="n">
        <v>1</v>
      </c>
      <c r="C493" s="14" t="inlineStr">
        <is>
          <t>Sat Sep 05, 7:00 PM ET</t>
        </is>
      </c>
      <c r="D493" s="14" t="inlineStr">
        <is>
          <t>Arkansas State at Memphis</t>
        </is>
      </c>
      <c r="E493" s="14" t="inlineStr">
        <is>
          <t>Memphis -10.5 ATS (Lucas call)</t>
        </is>
      </c>
      <c r="F493" s="14" t="inlineStr">
        <is>
          <t>Memphis -10.5</t>
        </is>
      </c>
      <c r="G493" s="14" t="inlineStr">
        <is>
          <t>42-24</t>
        </is>
      </c>
      <c r="H493" s="14" t="inlineStr">
        <is>
          <t>Win</t>
        </is>
      </c>
    </row>
    <row r="494">
      <c r="A494" s="14" t="inlineStr">
        <is>
          <t>Lucas board vs market (±3 spots)</t>
        </is>
      </c>
      <c r="B494" s="14" t="n">
        <v>1</v>
      </c>
      <c r="C494" s="14" t="inlineStr">
        <is>
          <t>Sat Sep 05, 7:45 PM ET</t>
        </is>
      </c>
      <c r="D494" s="14" t="inlineStr">
        <is>
          <t>Florida Atlantic at Florida</t>
        </is>
      </c>
      <c r="E494" s="14" t="inlineStr">
        <is>
          <t>Florida Atlantic +25.5 ATS (Lucas call)</t>
        </is>
      </c>
      <c r="F494" s="14" t="inlineStr">
        <is>
          <t>Florida -26.5</t>
        </is>
      </c>
      <c r="G494" s="14" t="inlineStr">
        <is>
          <t>66-21</t>
        </is>
      </c>
      <c r="H494" s="14" t="inlineStr">
        <is>
          <t>Loss</t>
        </is>
      </c>
    </row>
    <row r="495">
      <c r="A495" s="14" t="inlineStr">
        <is>
          <t>Lucas board vs market (±3 spots)</t>
        </is>
      </c>
      <c r="B495" s="14" t="n">
        <v>1</v>
      </c>
      <c r="C495" s="14" t="inlineStr">
        <is>
          <t>Sun Sep 06, 7:30 PM ET</t>
        </is>
      </c>
      <c r="D495" s="14" t="inlineStr">
        <is>
          <t>Louisville vs Ole Miss (N)</t>
        </is>
      </c>
      <c r="E495" s="14" t="inlineStr">
        <is>
          <t>Ole Miss -6.5 ATS (Lucas call)</t>
        </is>
      </c>
      <c r="F495" s="14" t="inlineStr">
        <is>
          <t>Ole Miss -6.5</t>
        </is>
      </c>
      <c r="G495" s="14" t="inlineStr">
        <is>
          <t>41-38</t>
        </is>
      </c>
      <c r="H495" s="14" t="inlineStr">
        <is>
          <t>Loss</t>
        </is>
      </c>
    </row>
    <row r="496">
      <c r="A496" s="14" t="inlineStr">
        <is>
          <t>Lucas board vs market (±3 spots)</t>
        </is>
      </c>
      <c r="B496" s="14" t="n">
        <v>1</v>
      </c>
      <c r="C496" s="14" t="inlineStr">
        <is>
          <t>Sun Sep 06, 7:30 PM ET</t>
        </is>
      </c>
      <c r="D496" s="14" t="inlineStr">
        <is>
          <t>Wisconsin vs Notre Dame (N)</t>
        </is>
      </c>
      <c r="E496" s="14" t="inlineStr">
        <is>
          <t>Notre Dame -20.5 ATS (Lucas call)</t>
        </is>
      </c>
      <c r="F496" s="14" t="inlineStr">
        <is>
          <t>Notre Dame -21</t>
        </is>
      </c>
      <c r="G496" s="14" t="inlineStr">
        <is>
          <t>41-13</t>
        </is>
      </c>
      <c r="H496" s="14" t="inlineStr">
        <is>
          <t>Win</t>
        </is>
      </c>
    </row>
    <row r="497">
      <c r="A497" s="14" t="inlineStr">
        <is>
          <t>Lucas board vs market (±3 spots)</t>
        </is>
      </c>
      <c r="B497" s="14" t="n">
        <v>1</v>
      </c>
      <c r="C497" s="14" t="inlineStr">
        <is>
          <t>Mon Sep 07, 7:30 PM ET</t>
        </is>
      </c>
      <c r="D497" s="14" t="inlineStr">
        <is>
          <t>SMU at Florida State</t>
        </is>
      </c>
      <c r="E497" s="14" t="inlineStr">
        <is>
          <t>SMU -2.5 ATS (Lucas call)</t>
        </is>
      </c>
      <c r="F497" s="14" t="inlineStr">
        <is>
          <t>SMU -3</t>
        </is>
      </c>
      <c r="G497" s="14" t="inlineStr">
        <is>
          <t>24-27</t>
        </is>
      </c>
      <c r="H497" s="14" t="inlineStr">
        <is>
          <t>Win</t>
        </is>
      </c>
    </row>
    <row r="498">
      <c r="A498" s="14" t="inlineStr">
        <is>
          <t>Lucas board vs market (±3 spots)</t>
        </is>
      </c>
      <c r="B498" s="14" t="n">
        <v>2</v>
      </c>
      <c r="C498" s="14" t="inlineStr">
        <is>
          <t>Sat Sep 12, 12:00 PM ET</t>
        </is>
      </c>
      <c r="D498" s="14" t="inlineStr">
        <is>
          <t>Oregon at Oklahoma State</t>
        </is>
      </c>
      <c r="E498" s="14" t="inlineStr">
        <is>
          <t>Oklahoma State +18.5 ATS (Lucas call)</t>
        </is>
      </c>
      <c r="F498" s="14" t="inlineStr">
        <is>
          <t>Oregon -24.5</t>
        </is>
      </c>
      <c r="G498" s="14" t="inlineStr">
        <is>
          <t>39-31</t>
        </is>
      </c>
      <c r="H498" s="14" t="inlineStr">
        <is>
          <t>Win</t>
        </is>
      </c>
    </row>
    <row r="499">
      <c r="A499" s="14" t="inlineStr">
        <is>
          <t>Lucas board vs market (±3 spots)</t>
        </is>
      </c>
      <c r="B499" s="14" t="n">
        <v>2</v>
      </c>
      <c r="C499" s="14" t="inlineStr">
        <is>
          <t>Sat Sep 12, 3:30 PM ET</t>
        </is>
      </c>
      <c r="D499" s="14" t="inlineStr">
        <is>
          <t>UTSA at Texas State</t>
        </is>
      </c>
      <c r="E499" s="14" t="inlineStr">
        <is>
          <t>UTSA +1.5 ATS (Lucas call)</t>
        </is>
      </c>
      <c r="F499" s="14" t="inlineStr">
        <is>
          <t>Texas State -1.5</t>
        </is>
      </c>
      <c r="G499" s="14" t="inlineStr">
        <is>
          <t>26-31</t>
        </is>
      </c>
      <c r="H499" s="14" t="inlineStr">
        <is>
          <t>Win</t>
        </is>
      </c>
    </row>
    <row r="500">
      <c r="A500" s="14" t="inlineStr">
        <is>
          <t>Lucas board vs market (±3 spots)</t>
        </is>
      </c>
      <c r="B500" s="14" t="n">
        <v>2</v>
      </c>
      <c r="C500" s="14" t="inlineStr">
        <is>
          <t>Sat Sep 12, 6:00 PM ET</t>
        </is>
      </c>
      <c r="D500" s="14" t="inlineStr">
        <is>
          <t>Memphis at Boise State</t>
        </is>
      </c>
      <c r="E500" s="14" t="inlineStr">
        <is>
          <t>Memphis +6.5 ATS (Lucas call)</t>
        </is>
      </c>
      <c r="F500" s="14" t="inlineStr">
        <is>
          <t>Boise State -9.5</t>
        </is>
      </c>
      <c r="G500" s="14" t="inlineStr">
        <is>
          <t>38-20</t>
        </is>
      </c>
      <c r="H500" s="14" t="inlineStr">
        <is>
          <t>Loss</t>
        </is>
      </c>
    </row>
    <row r="501">
      <c r="A501" s="14" t="inlineStr">
        <is>
          <t>Lucas board vs market (±3 spots)</t>
        </is>
      </c>
      <c r="B501" s="14" t="n">
        <v>2</v>
      </c>
      <c r="C501" s="14" t="inlineStr">
        <is>
          <t>Sat Sep 12, 7:00 PM ET</t>
        </is>
      </c>
      <c r="D501" s="14" t="inlineStr">
        <is>
          <t>Tennessee at Georgia Tech</t>
        </is>
      </c>
      <c r="E501" s="14" t="inlineStr">
        <is>
          <t>Georgia Tech +8.5 ATS (Lucas call)</t>
        </is>
      </c>
      <c r="F501" s="14" t="inlineStr">
        <is>
          <t>Tennessee -12.5</t>
        </is>
      </c>
      <c r="G501" s="14" t="inlineStr">
        <is>
          <t>24-45</t>
        </is>
      </c>
      <c r="H501" s="14" t="inlineStr">
        <is>
          <t>Loss</t>
        </is>
      </c>
    </row>
    <row r="502">
      <c r="A502" s="14" t="inlineStr">
        <is>
          <t>Lucas board vs market (±3 spots)</t>
        </is>
      </c>
      <c r="B502" s="14" t="n">
        <v>2</v>
      </c>
      <c r="C502" s="14" t="inlineStr">
        <is>
          <t>Sat Sep 12, 7:15 PM ET</t>
        </is>
      </c>
      <c r="D502" s="14" t="inlineStr">
        <is>
          <t>San Diego State at UCLA</t>
        </is>
      </c>
      <c r="E502" s="14" t="inlineStr">
        <is>
          <t>UCLA -9.5 ATS (Lucas call)</t>
        </is>
      </c>
      <c r="F502" s="14" t="inlineStr">
        <is>
          <t>UCLA -13.5</t>
        </is>
      </c>
      <c r="G502" s="14" t="inlineStr">
        <is>
          <t>28-10</t>
        </is>
      </c>
      <c r="H502" s="14" t="inlineStr">
        <is>
          <t>Win</t>
        </is>
      </c>
    </row>
    <row r="503">
      <c r="A503" s="14" t="inlineStr">
        <is>
          <t>Lucas board vs market (±3 spots)</t>
        </is>
      </c>
      <c r="B503" s="14" t="n">
        <v>2</v>
      </c>
      <c r="C503" s="14" t="inlineStr">
        <is>
          <t>Sat Sep 12, 12:00 PM ET</t>
        </is>
      </c>
      <c r="D503" s="14" t="inlineStr">
        <is>
          <t>Washington State at Kansas State</t>
        </is>
      </c>
      <c r="E503" s="14" t="inlineStr">
        <is>
          <t>Kansas State -17.5 ATS (Lucas call)</t>
        </is>
      </c>
      <c r="F503" s="14" t="inlineStr">
        <is>
          <t>Kansas State -17.5</t>
        </is>
      </c>
      <c r="G503" s="14" t="inlineStr">
        <is>
          <t>34-7</t>
        </is>
      </c>
      <c r="H503" s="14" t="inlineStr">
        <is>
          <t>Win</t>
        </is>
      </c>
    </row>
    <row r="504">
      <c r="A504" s="14" t="inlineStr">
        <is>
          <t>Lucas board vs market (±3 spots)</t>
        </is>
      </c>
      <c r="B504" s="14" t="n">
        <v>2</v>
      </c>
      <c r="C504" s="14" t="inlineStr">
        <is>
          <t>Sat Sep 12, 3:30 PM ET</t>
        </is>
      </c>
      <c r="D504" s="14" t="inlineStr">
        <is>
          <t>UCF at Pittsburgh</t>
        </is>
      </c>
      <c r="E504" s="14" t="inlineStr">
        <is>
          <t>UCF +7.5 ATS (Lucas call)</t>
        </is>
      </c>
      <c r="F504" s="14" t="inlineStr">
        <is>
          <t>Pittsburgh -7.5</t>
        </is>
      </c>
      <c r="G504" s="14" t="inlineStr">
        <is>
          <t>12-7</t>
        </is>
      </c>
      <c r="H504" s="14" t="inlineStr">
        <is>
          <t>Win</t>
        </is>
      </c>
    </row>
    <row r="505">
      <c r="A505" s="14" t="inlineStr">
        <is>
          <t>Lucas board vs market (±3 spots)</t>
        </is>
      </c>
      <c r="B505" s="14" t="n">
        <v>2</v>
      </c>
      <c r="C505" s="14" t="inlineStr">
        <is>
          <t>Sat Sep 12, 3:30 PM ET</t>
        </is>
      </c>
      <c r="D505" s="14" t="inlineStr">
        <is>
          <t>California at Syracuse</t>
        </is>
      </c>
      <c r="E505" s="14" t="inlineStr">
        <is>
          <t>California +3 ATS (Lucas call)</t>
        </is>
      </c>
      <c r="F505" s="14" t="inlineStr">
        <is>
          <t>Syracuse -4</t>
        </is>
      </c>
      <c r="G505" s="14" t="inlineStr">
        <is>
          <t>18-21</t>
        </is>
      </c>
      <c r="H505" s="14" t="inlineStr">
        <is>
          <t>Win</t>
        </is>
      </c>
    </row>
    <row r="506">
      <c r="A506" s="14" t="inlineStr">
        <is>
          <t>Lucas board vs market (±3 spots)</t>
        </is>
      </c>
      <c r="B506" s="14" t="n">
        <v>2</v>
      </c>
      <c r="C506" s="14" t="inlineStr">
        <is>
          <t>Sat Sep 12, 3:45 PM ET</t>
        </is>
      </c>
      <c r="D506" s="14" t="inlineStr">
        <is>
          <t>UNLV at North Texas</t>
        </is>
      </c>
      <c r="E506" s="14" t="inlineStr">
        <is>
          <t>UNLV -4.5 ATS (Lucas call)</t>
        </is>
      </c>
      <c r="F506" s="14" t="inlineStr">
        <is>
          <t>UNLV -3</t>
        </is>
      </c>
      <c r="G506" s="14" t="inlineStr">
        <is>
          <t>44-6</t>
        </is>
      </c>
      <c r="H506" s="14" t="inlineStr">
        <is>
          <t>Loss</t>
        </is>
      </c>
    </row>
    <row r="507">
      <c r="A507" s="14" t="inlineStr">
        <is>
          <t>Lucas board vs market (±3 spots)</t>
        </is>
      </c>
      <c r="B507" s="14" t="n">
        <v>2</v>
      </c>
      <c r="C507" s="14" t="inlineStr">
        <is>
          <t>Sat Sep 12, 4:15 PM ET</t>
        </is>
      </c>
      <c r="D507" s="14" t="inlineStr">
        <is>
          <t>Delaware at Vanderbilt</t>
        </is>
      </c>
      <c r="E507" s="14" t="inlineStr">
        <is>
          <t>Vanderbilt -20.5 ATS (Lucas call)</t>
        </is>
      </c>
      <c r="F507" s="14" t="inlineStr">
        <is>
          <t>Vanderbilt -20.5</t>
        </is>
      </c>
      <c r="G507" s="14" t="inlineStr">
        <is>
          <t>35-26</t>
        </is>
      </c>
      <c r="H507" s="14" t="inlineStr">
        <is>
          <t>Loss</t>
        </is>
      </c>
    </row>
    <row r="508">
      <c r="A508" s="14" t="inlineStr">
        <is>
          <t>Lucas board vs market (±3 spots)</t>
        </is>
      </c>
      <c r="B508" s="14" t="n">
        <v>2</v>
      </c>
      <c r="C508" s="14" t="inlineStr">
        <is>
          <t>Sat Sep 12, 7:00 PM ET</t>
        </is>
      </c>
      <c r="D508" s="14" t="inlineStr">
        <is>
          <t>South Alabama at Tulane</t>
        </is>
      </c>
      <c r="E508" s="14" t="inlineStr">
        <is>
          <t>South Alabama +9.5 ATS (Lucas call)</t>
        </is>
      </c>
      <c r="F508" s="14" t="inlineStr">
        <is>
          <t>Tulane -9.5</t>
        </is>
      </c>
      <c r="G508" s="14" t="inlineStr">
        <is>
          <t>28-24</t>
        </is>
      </c>
      <c r="H508" s="14" t="inlineStr">
        <is>
          <t>Win</t>
        </is>
      </c>
    </row>
    <row r="509">
      <c r="A509" s="14" t="inlineStr">
        <is>
          <t>Lucas board vs market (±3 spots)</t>
        </is>
      </c>
      <c r="B509" s="14" t="n">
        <v>2</v>
      </c>
      <c r="C509" s="14" t="inlineStr">
        <is>
          <t>Sat Sep 12, 7:30 PM ET</t>
        </is>
      </c>
      <c r="D509" s="14" t="inlineStr">
        <is>
          <t>Navy at Florida Atlantic</t>
        </is>
      </c>
      <c r="E509" s="14" t="inlineStr">
        <is>
          <t>Florida Atlantic +5.5 ATS (Lucas call)</t>
        </is>
      </c>
      <c r="F509" s="14" t="inlineStr">
        <is>
          <t>Navy -4.5</t>
        </is>
      </c>
      <c r="G509" s="14" t="inlineStr">
        <is>
          <t>38-30</t>
        </is>
      </c>
      <c r="H509" s="14" t="inlineStr">
        <is>
          <t>Win</t>
        </is>
      </c>
    </row>
    <row r="510">
      <c r="A510" s="14" t="inlineStr">
        <is>
          <t>Lucas board vs market (±3 spots)</t>
        </is>
      </c>
      <c r="B510" s="14" t="n">
        <v>2</v>
      </c>
      <c r="C510" s="14" t="inlineStr">
        <is>
          <t>Sat Sep 12, 7:45 PM ET</t>
        </is>
      </c>
      <c r="D510" s="14" t="inlineStr">
        <is>
          <t>Charlotte at Ole Miss</t>
        </is>
      </c>
      <c r="E510" s="14" t="inlineStr">
        <is>
          <t>Ole Miss -47.5 ATS (Lucas call)</t>
        </is>
      </c>
      <c r="F510" s="14" t="inlineStr">
        <is>
          <t>Ole Miss -44.5</t>
        </is>
      </c>
      <c r="G510" s="14" t="inlineStr">
        <is>
          <t>41-9</t>
        </is>
      </c>
      <c r="H510" s="14" t="inlineStr">
        <is>
          <t>Loss</t>
        </is>
      </c>
    </row>
    <row r="511">
      <c r="A511" s="14" t="inlineStr">
        <is>
          <t>Lucas board vs market (±3 spots)</t>
        </is>
      </c>
      <c r="B511" s="14" t="n">
        <v>2</v>
      </c>
      <c r="C511" s="14" t="inlineStr">
        <is>
          <t>Sat Sep 12, 7:45 PM ET</t>
        </is>
      </c>
      <c r="D511" s="14" t="inlineStr">
        <is>
          <t>Southern Miss at Auburn</t>
        </is>
      </c>
      <c r="E511" s="14" t="inlineStr">
        <is>
          <t>Auburn -31.5 ATS (Lucas call)</t>
        </is>
      </c>
      <c r="F511" s="14" t="inlineStr">
        <is>
          <t>Auburn -32.5</t>
        </is>
      </c>
      <c r="G511" s="14" t="inlineStr">
        <is>
          <t>43-8</t>
        </is>
      </c>
      <c r="H511" s="14" t="inlineStr">
        <is>
          <t>Win</t>
        </is>
      </c>
    </row>
    <row r="512">
      <c r="A512" s="14" t="inlineStr">
        <is>
          <t>Lucas board vs market (±3 spots)</t>
        </is>
      </c>
      <c r="B512" s="14" t="n">
        <v>3</v>
      </c>
      <c r="C512" s="14" t="inlineStr">
        <is>
          <t>Sat Sep 19, 3:30 PM ET</t>
        </is>
      </c>
      <c r="D512" s="14" t="inlineStr">
        <is>
          <t>Florida State at Alabama</t>
        </is>
      </c>
      <c r="E512" s="14" t="inlineStr">
        <is>
          <t>Alabama -15.5 ATS (Lucas call)</t>
        </is>
      </c>
      <c r="F512" s="14" t="inlineStr">
        <is>
          <t>Alabama -18.5</t>
        </is>
      </c>
      <c r="G512" s="14" t="inlineStr">
        <is>
          <t>50-36</t>
        </is>
      </c>
      <c r="H512" s="14" t="inlineStr">
        <is>
          <t>Loss</t>
        </is>
      </c>
    </row>
    <row r="513">
      <c r="A513" s="14" t="inlineStr">
        <is>
          <t>Lucas board vs market (±3 spots)</t>
        </is>
      </c>
      <c r="B513" s="14" t="n">
        <v>3</v>
      </c>
      <c r="C513" s="14" t="inlineStr">
        <is>
          <t>Sat Sep 19, 7:30 PM ET</t>
        </is>
      </c>
      <c r="D513" s="14" t="inlineStr">
        <is>
          <t>LSU at Ole Miss</t>
        </is>
      </c>
      <c r="E513" s="14" t="inlineStr">
        <is>
          <t>Ole Miss -1.5 ATS (Lucas call)</t>
        </is>
      </c>
      <c r="F513" s="14" t="inlineStr">
        <is>
          <t>LSU -3</t>
        </is>
      </c>
      <c r="G513" s="14" t="inlineStr">
        <is>
          <t>32-24</t>
        </is>
      </c>
      <c r="H513" s="14" t="inlineStr">
        <is>
          <t>Win</t>
        </is>
      </c>
    </row>
    <row r="514">
      <c r="A514" s="14" t="inlineStr">
        <is>
          <t>Lucas board vs market (±3 spots)</t>
        </is>
      </c>
      <c r="B514" s="14" t="n">
        <v>3</v>
      </c>
      <c r="C514" s="14" t="inlineStr">
        <is>
          <t>Thu Sep 17, 7:30 PM ET</t>
        </is>
      </c>
      <c r="D514" s="14" t="inlineStr">
        <is>
          <t>Syracuse at Pittsburgh</t>
        </is>
      </c>
      <c r="E514" s="14" t="inlineStr">
        <is>
          <t>Syracuse +10 ATS (Lucas call)</t>
        </is>
      </c>
      <c r="F514" s="14" t="inlineStr">
        <is>
          <t>Pittsburgh -10.5</t>
        </is>
      </c>
      <c r="G514" s="14" t="inlineStr">
        <is>
          <t>27-13</t>
        </is>
      </c>
      <c r="H514" s="14" t="inlineStr">
        <is>
          <t>Loss</t>
        </is>
      </c>
    </row>
    <row r="515">
      <c r="A515" s="14" t="inlineStr">
        <is>
          <t>Lucas board vs market (±3 spots)</t>
        </is>
      </c>
      <c r="B515" s="14" t="n">
        <v>3</v>
      </c>
      <c r="C515" s="14" t="inlineStr">
        <is>
          <t>Sat Sep 19, 11:30 AM ET</t>
        </is>
      </c>
      <c r="D515" s="14" t="inlineStr">
        <is>
          <t>Coastal Carolina at Delaware</t>
        </is>
      </c>
      <c r="E515" s="14" t="inlineStr">
        <is>
          <t>Coastal Carolina +4.5 ATS (Lucas call)</t>
        </is>
      </c>
      <c r="F515" s="14" t="inlineStr">
        <is>
          <t>Delaware -4.5</t>
        </is>
      </c>
      <c r="G515" s="14" t="inlineStr">
        <is>
          <t>22-14</t>
        </is>
      </c>
      <c r="H515" s="14" t="inlineStr">
        <is>
          <t>Loss</t>
        </is>
      </c>
    </row>
    <row r="516">
      <c r="A516" s="14" t="inlineStr">
        <is>
          <t>Lucas board vs market (±3 spots)</t>
        </is>
      </c>
      <c r="B516" s="14" t="n">
        <v>3</v>
      </c>
      <c r="C516" s="14" t="inlineStr">
        <is>
          <t>Sat Sep 19, 12:00 PM ET</t>
        </is>
      </c>
      <c r="D516" s="14" t="inlineStr">
        <is>
          <t>North Texas at Texas State</t>
        </is>
      </c>
      <c r="E516" s="14" t="inlineStr">
        <is>
          <t>Texas State -3 ATS (Lucas call)</t>
        </is>
      </c>
      <c r="F516" s="14" t="inlineStr">
        <is>
          <t>Texas State -3</t>
        </is>
      </c>
      <c r="G516" s="14" t="inlineStr">
        <is>
          <t>49-35</t>
        </is>
      </c>
      <c r="H516" s="14" t="inlineStr">
        <is>
          <t>Win</t>
        </is>
      </c>
    </row>
    <row r="517">
      <c r="A517" s="14" t="inlineStr">
        <is>
          <t>Lucas board vs market (±3 spots)</t>
        </is>
      </c>
      <c r="B517" s="14" t="n">
        <v>3</v>
      </c>
      <c r="C517" s="14" t="inlineStr">
        <is>
          <t>Sat Sep 19, 12:00 PM ET</t>
        </is>
      </c>
      <c r="D517" s="14" t="inlineStr">
        <is>
          <t>Tulane at Kansas State</t>
        </is>
      </c>
      <c r="E517" s="14" t="inlineStr">
        <is>
          <t>Kansas State -19.5 ATS (Lucas call)</t>
        </is>
      </c>
      <c r="F517" s="14" t="inlineStr">
        <is>
          <t>Kansas State -20.5</t>
        </is>
      </c>
      <c r="G517" s="14" t="inlineStr">
        <is>
          <t>31-20</t>
        </is>
      </c>
      <c r="H517" s="14" t="inlineStr">
        <is>
          <t>Loss</t>
        </is>
      </c>
    </row>
    <row r="518">
      <c r="A518" s="14" t="inlineStr">
        <is>
          <t>Lucas board vs market (±3 spots)</t>
        </is>
      </c>
      <c r="B518" s="14" t="n">
        <v>3</v>
      </c>
      <c r="C518" s="14" t="inlineStr">
        <is>
          <t>Sat Sep 19, 12:30 PM ET</t>
        </is>
      </c>
      <c r="D518" s="14" t="inlineStr">
        <is>
          <t>Eastern Michigan at Wisconsin</t>
        </is>
      </c>
      <c r="E518" s="14" t="inlineStr">
        <is>
          <t>Eastern Michigan +24.5 ATS (Lucas call)</t>
        </is>
      </c>
      <c r="F518" s="14" t="inlineStr">
        <is>
          <t>Wisconsin -23.5</t>
        </is>
      </c>
      <c r="G518" s="14" t="inlineStr">
        <is>
          <t>54-10</t>
        </is>
      </c>
      <c r="H518" s="14" t="inlineStr">
        <is>
          <t>Loss</t>
        </is>
      </c>
    </row>
    <row r="519">
      <c r="A519" s="14" t="inlineStr">
        <is>
          <t>Lucas board vs market (±3 spots)</t>
        </is>
      </c>
      <c r="B519" s="14" t="n">
        <v>3</v>
      </c>
      <c r="C519" s="14" t="inlineStr">
        <is>
          <t>Sat Sep 19, 4:00 PM ET</t>
        </is>
      </c>
      <c r="D519" s="14" t="inlineStr">
        <is>
          <t>Louisiana Tech at Baylor</t>
        </is>
      </c>
      <c r="E519" s="14" t="inlineStr">
        <is>
          <t>Louisiana Tech +17.5 ATS (Lucas call)</t>
        </is>
      </c>
      <c r="F519" s="14" t="inlineStr">
        <is>
          <t>Baylor -20.5</t>
        </is>
      </c>
      <c r="G519" s="14" t="inlineStr">
        <is>
          <t>36-19</t>
        </is>
      </c>
      <c r="H519" s="14" t="inlineStr">
        <is>
          <t>Win</t>
        </is>
      </c>
    </row>
    <row r="520">
      <c r="A520" s="14" t="inlineStr">
        <is>
          <t>Lucas board vs market (±3 spots)</t>
        </is>
      </c>
      <c r="B520" s="14" t="n">
        <v>3</v>
      </c>
      <c r="C520" s="14" t="inlineStr">
        <is>
          <t>Sat Sep 19, 4:15 PM ET</t>
        </is>
      </c>
      <c r="D520" s="14" t="inlineStr">
        <is>
          <t>Mississippi State at South Carolina</t>
        </is>
      </c>
      <c r="E520" s="14" t="inlineStr">
        <is>
          <t>South Carolina -3.5 ATS (Lucas call)</t>
        </is>
      </c>
      <c r="F520" s="14" t="inlineStr">
        <is>
          <t>South Carolina -3</t>
        </is>
      </c>
      <c r="G520" s="14" t="inlineStr">
        <is>
          <t>34-41</t>
        </is>
      </c>
      <c r="H520" s="14" t="inlineStr">
        <is>
          <t>Loss</t>
        </is>
      </c>
    </row>
    <row r="521">
      <c r="A521" s="14" t="inlineStr">
        <is>
          <t>Lucas board vs market (±3 spots)</t>
        </is>
      </c>
      <c r="B521" s="14" t="n">
        <v>3</v>
      </c>
      <c r="C521" s="14" t="inlineStr">
        <is>
          <t>Sat Sep 19, 6:00 PM ET</t>
        </is>
      </c>
      <c r="D521" s="14" t="inlineStr">
        <is>
          <t>Florida International at Florida Atlantic</t>
        </is>
      </c>
      <c r="E521" s="14" t="inlineStr">
        <is>
          <t>Florida Atlantic -7.5 ATS (Lucas call)</t>
        </is>
      </c>
      <c r="F521" s="14" t="inlineStr">
        <is>
          <t>Florida Atlantic -5.5</t>
        </is>
      </c>
      <c r="G521" s="14" t="inlineStr">
        <is>
          <t>16-10</t>
        </is>
      </c>
      <c r="H521" s="14" t="inlineStr">
        <is>
          <t>Loss</t>
        </is>
      </c>
    </row>
    <row r="522">
      <c r="A522" s="14" t="inlineStr">
        <is>
          <t>Lucas board vs market (±3 spots)</t>
        </is>
      </c>
      <c r="B522" s="14" t="n">
        <v>3</v>
      </c>
      <c r="C522" s="14" t="inlineStr">
        <is>
          <t>Sat Sep 19, 7:00 PM ET</t>
        </is>
      </c>
      <c r="D522" s="14" t="inlineStr">
        <is>
          <t>UConn at Southern Miss</t>
        </is>
      </c>
      <c r="E522" s="14" t="inlineStr">
        <is>
          <t>UConn -3 ATS (Lucas call)</t>
        </is>
      </c>
      <c r="F522" s="14" t="inlineStr">
        <is>
          <t>UConn -3.5</t>
        </is>
      </c>
      <c r="G522" s="14" t="inlineStr">
        <is>
          <t>20-48</t>
        </is>
      </c>
      <c r="H522" s="14" t="inlineStr">
        <is>
          <t>Win</t>
        </is>
      </c>
    </row>
    <row r="523">
      <c r="A523" s="14" t="inlineStr">
        <is>
          <t>Lucas board vs market (±3 spots)</t>
        </is>
      </c>
      <c r="B523" s="14" t="n">
        <v>3</v>
      </c>
      <c r="C523" s="14" t="inlineStr">
        <is>
          <t>Sat Sep 19, 8:00 PM ET</t>
        </is>
      </c>
      <c r="D523" s="14" t="inlineStr">
        <is>
          <t>UTSA at Texas</t>
        </is>
      </c>
      <c r="E523" s="14" t="inlineStr">
        <is>
          <t>UTSA +29.5 ATS (Lucas call)</t>
        </is>
      </c>
      <c r="F523" s="14" t="inlineStr">
        <is>
          <t>Texas -29.5</t>
        </is>
      </c>
      <c r="G523" s="14" t="inlineStr">
        <is>
          <t>30-6</t>
        </is>
      </c>
      <c r="H523" s="14" t="inlineStr">
        <is>
          <t>Win</t>
        </is>
      </c>
    </row>
    <row r="524">
      <c r="A524" s="14" t="inlineStr">
        <is>
          <t>Lucas board vs market (±3 spots)</t>
        </is>
      </c>
      <c r="B524" s="14" t="n">
        <v>3</v>
      </c>
      <c r="C524" s="14" t="inlineStr">
        <is>
          <t>Sat Sep 19, 11:00 PM ET</t>
        </is>
      </c>
      <c r="D524" s="14" t="inlineStr">
        <is>
          <t>Purdue at UCLA</t>
        </is>
      </c>
      <c r="E524" s="14" t="inlineStr">
        <is>
          <t>UCLA -14 ATS (Lucas call)</t>
        </is>
      </c>
      <c r="F524" s="14" t="inlineStr">
        <is>
          <t>UCLA -13.5</t>
        </is>
      </c>
      <c r="G524" s="14" t="inlineStr">
        <is>
          <t>52-38</t>
        </is>
      </c>
      <c r="H524" s="14" t="inlineStr">
        <is>
          <t>Push</t>
        </is>
      </c>
    </row>
    <row r="525">
      <c r="A525" s="14" t="inlineStr">
        <is>
          <t>Lucas board vs market (±3 spots)</t>
        </is>
      </c>
      <c r="B525" s="14" t="n">
        <v>4</v>
      </c>
      <c r="C525" s="14" t="inlineStr">
        <is>
          <t>Sat Sep 26, 1:30 PM ET</t>
        </is>
      </c>
      <c r="D525" s="14" t="inlineStr">
        <is>
          <t>UCLA at Maryland</t>
        </is>
      </c>
      <c r="E525" s="14" t="inlineStr">
        <is>
          <t>UCLA -1.5 ATS (Lucas call)</t>
        </is>
      </c>
      <c r="F525" s="14" t="inlineStr">
        <is>
          <t>UCLA -2.5</t>
        </is>
      </c>
      <c r="G525" s="14" t="inlineStr">
        <is>
          <t>3-54</t>
        </is>
      </c>
      <c r="H525" s="14" t="inlineStr">
        <is>
          <t>Win</t>
        </is>
      </c>
    </row>
    <row r="526">
      <c r="A526" s="14" t="inlineStr">
        <is>
          <t>Lucas board vs market (±3 spots)</t>
        </is>
      </c>
      <c r="B526" s="14" t="n">
        <v>4</v>
      </c>
      <c r="C526" s="14" t="inlineStr">
        <is>
          <t>Sat Sep 26, 3:30 PM ET</t>
        </is>
      </c>
      <c r="D526" s="14" t="inlineStr">
        <is>
          <t>Ole Miss at Florida</t>
        </is>
      </c>
      <c r="E526" s="14" t="inlineStr">
        <is>
          <t>Ole Miss +1.5 ATS (Lucas call)</t>
        </is>
      </c>
      <c r="F526" s="14" t="inlineStr">
        <is>
          <t>Florida -4</t>
        </is>
      </c>
      <c r="G526" s="14" t="inlineStr">
        <is>
          <t>52-28</t>
        </is>
      </c>
      <c r="H526" s="14" t="inlineStr">
        <is>
          <t>Loss</t>
        </is>
      </c>
    </row>
    <row r="527">
      <c r="A527" s="14" t="inlineStr">
        <is>
          <t>Lucas board vs market (±3 spots)</t>
        </is>
      </c>
      <c r="B527" s="14" t="n">
        <v>4</v>
      </c>
      <c r="C527" s="14" t="inlineStr">
        <is>
          <t>Sat Sep 26, 5:00 PM ET</t>
        </is>
      </c>
      <c r="D527" s="14" t="inlineStr">
        <is>
          <t>Wisconsin at Penn State</t>
        </is>
      </c>
      <c r="E527" s="14" t="inlineStr">
        <is>
          <t>Penn State -11.5 ATS (Lucas call)</t>
        </is>
      </c>
      <c r="F527" s="14" t="inlineStr">
        <is>
          <t>Penn State -9.5</t>
        </is>
      </c>
      <c r="G527" s="14" t="inlineStr">
        <is>
          <t>20-24</t>
        </is>
      </c>
      <c r="H527" s="14" t="inlineStr">
        <is>
          <t>Loss</t>
        </is>
      </c>
    </row>
    <row r="528">
      <c r="A528" s="14" t="inlineStr">
        <is>
          <t>Lucas board vs market (±3 spots)</t>
        </is>
      </c>
      <c r="B528" s="14" t="n">
        <v>4</v>
      </c>
      <c r="C528" s="14" t="inlineStr">
        <is>
          <t>Sat Sep 26, 7:00 PM ET</t>
        </is>
      </c>
      <c r="D528" s="14" t="inlineStr">
        <is>
          <t>South Carolina at Alabama</t>
        </is>
      </c>
      <c r="E528" s="14" t="inlineStr">
        <is>
          <t>South Carolina +11.5 ATS (Lucas call)</t>
        </is>
      </c>
      <c r="F528" s="14" t="inlineStr">
        <is>
          <t>Alabama -12.5</t>
        </is>
      </c>
      <c r="G528" s="14" t="inlineStr">
        <is>
          <t>49-18</t>
        </is>
      </c>
      <c r="H528" s="14" t="inlineStr">
        <is>
          <t>Loss</t>
        </is>
      </c>
    </row>
    <row r="529">
      <c r="A529" s="14" t="inlineStr">
        <is>
          <t>Lucas board vs market (±3 spots)</t>
        </is>
      </c>
      <c r="B529" s="14" t="n">
        <v>4</v>
      </c>
      <c r="C529" s="14" t="inlineStr">
        <is>
          <t>Sat Sep 26, 7:00 PM ET</t>
        </is>
      </c>
      <c r="D529" s="14" t="inlineStr">
        <is>
          <t>Oklahoma State at West Virginia</t>
        </is>
      </c>
      <c r="E529" s="14" t="inlineStr">
        <is>
          <t>Oklahoma State -2.5 ATS (Lucas call)</t>
        </is>
      </c>
      <c r="F529" s="14" t="inlineStr">
        <is>
          <t>West Virginia -1.5</t>
        </is>
      </c>
      <c r="G529" s="14" t="inlineStr">
        <is>
          <t>24-41</t>
        </is>
      </c>
      <c r="H529" s="14" t="inlineStr">
        <is>
          <t>Win</t>
        </is>
      </c>
    </row>
    <row r="530">
      <c r="A530" s="14" t="inlineStr">
        <is>
          <t>Lucas board vs market (±3 spots)</t>
        </is>
      </c>
      <c r="B530" s="14" t="n">
        <v>4</v>
      </c>
      <c r="C530" s="14" t="inlineStr">
        <is>
          <t>Fri Sep 25, 8:00 PM ET</t>
        </is>
      </c>
      <c r="D530" s="14" t="inlineStr">
        <is>
          <t>Northwestern at Indiana</t>
        </is>
      </c>
      <c r="E530" s="14" t="inlineStr">
        <is>
          <t>Indiana -23.5 ATS (Lucas call)</t>
        </is>
      </c>
      <c r="F530" s="14" t="inlineStr">
        <is>
          <t>Indiana -20.5</t>
        </is>
      </c>
      <c r="G530" s="14" t="inlineStr">
        <is>
          <t>29-23</t>
        </is>
      </c>
      <c r="H530" s="14" t="inlineStr">
        <is>
          <t>Loss</t>
        </is>
      </c>
    </row>
    <row r="531">
      <c r="A531" s="14" t="inlineStr">
        <is>
          <t>Lucas board vs market (±3 spots)</t>
        </is>
      </c>
      <c r="B531" s="14" t="n">
        <v>4</v>
      </c>
      <c r="C531" s="14" t="inlineStr">
        <is>
          <t>Fri Sep 25, 10:30 PM ET</t>
        </is>
      </c>
      <c r="D531" s="14" t="inlineStr">
        <is>
          <t>Clemson at California</t>
        </is>
      </c>
      <c r="E531" s="14" t="inlineStr">
        <is>
          <t>California +1.5 ATS (Lucas call)</t>
        </is>
      </c>
      <c r="F531" s="14" t="inlineStr">
        <is>
          <t>Clemson -2.5</t>
        </is>
      </c>
      <c r="G531" s="14" t="inlineStr">
        <is>
          <t>10-24</t>
        </is>
      </c>
      <c r="H531" s="14" t="inlineStr">
        <is>
          <t>Loss</t>
        </is>
      </c>
    </row>
    <row r="532">
      <c r="A532" s="14" t="inlineStr">
        <is>
          <t>Lucas board vs market (±3 spots)</t>
        </is>
      </c>
      <c r="B532" s="14" t="n">
        <v>4</v>
      </c>
      <c r="C532" s="14" t="inlineStr">
        <is>
          <t>Sat Sep 26, 12:00 PM ET</t>
        </is>
      </c>
      <c r="D532" s="14" t="inlineStr">
        <is>
          <t>Colorado State at UTSA</t>
        </is>
      </c>
      <c r="E532" s="14" t="inlineStr">
        <is>
          <t>UTSA -11.5 ATS (Lucas call)</t>
        </is>
      </c>
      <c r="F532" s="14" t="inlineStr">
        <is>
          <t>UTSA -14.5</t>
        </is>
      </c>
      <c r="G532" s="14" t="inlineStr">
        <is>
          <t>59-45</t>
        </is>
      </c>
      <c r="H532" s="14" t="inlineStr">
        <is>
          <t>Win</t>
        </is>
      </c>
    </row>
    <row r="533">
      <c r="A533" s="14" t="inlineStr">
        <is>
          <t>Lucas board vs market (±3 spots)</t>
        </is>
      </c>
      <c r="B533" s="14" t="n">
        <v>4</v>
      </c>
      <c r="C533" s="14" t="inlineStr">
        <is>
          <t>Sat Sep 26, 6:00 PM ET</t>
        </is>
      </c>
      <c r="D533" s="14" t="inlineStr">
        <is>
          <t>Delaware at Virginia</t>
        </is>
      </c>
      <c r="E533" s="14" t="inlineStr">
        <is>
          <t>Virginia -20.5 ATS (Lucas call)</t>
        </is>
      </c>
      <c r="F533" s="14" t="inlineStr">
        <is>
          <t>Virginia -19.5</t>
        </is>
      </c>
      <c r="G533" s="14" t="inlineStr">
        <is>
          <t>42-3</t>
        </is>
      </c>
      <c r="H533" s="14" t="inlineStr">
        <is>
          <t>Win</t>
        </is>
      </c>
    </row>
    <row r="534">
      <c r="A534" s="14" t="inlineStr">
        <is>
          <t>Lucas board vs market (±3 spots)</t>
        </is>
      </c>
      <c r="B534" s="14" t="n">
        <v>4</v>
      </c>
      <c r="C534" s="14" t="inlineStr">
        <is>
          <t>Sat Sep 26, 7:00 PM ET</t>
        </is>
      </c>
      <c r="D534" s="14" t="inlineStr">
        <is>
          <t>Kansas State at Cincinnati</t>
        </is>
      </c>
      <c r="E534" s="14" t="inlineStr">
        <is>
          <t>Kansas State -6.5 ATS (Lucas call)</t>
        </is>
      </c>
      <c r="F534" s="14" t="inlineStr">
        <is>
          <t>Kansas State -6</t>
        </is>
      </c>
      <c r="G534" s="14" t="inlineStr">
        <is>
          <t>31-26</t>
        </is>
      </c>
      <c r="H534" s="14" t="inlineStr">
        <is>
          <t>Loss</t>
        </is>
      </c>
    </row>
    <row r="535">
      <c r="A535" s="14" t="inlineStr">
        <is>
          <t>Lucas board vs market (±3 spots)</t>
        </is>
      </c>
      <c r="B535" s="14" t="n">
        <v>4</v>
      </c>
      <c r="C535" s="14" t="inlineStr">
        <is>
          <t>Sat Sep 26, 8:00 PM ET</t>
        </is>
      </c>
      <c r="D535" s="14" t="inlineStr">
        <is>
          <t>Florida Atlantic at UL Monroe</t>
        </is>
      </c>
      <c r="E535" s="14" t="inlineStr">
        <is>
          <t>Florida Atlantic -13.5 ATS (Lucas call)</t>
        </is>
      </c>
      <c r="F535" s="14" t="inlineStr">
        <is>
          <t>Florida Atlantic -11.5</t>
        </is>
      </c>
      <c r="G535" s="14" t="inlineStr">
        <is>
          <t>17-45</t>
        </is>
      </c>
      <c r="H535" s="14" t="inlineStr">
        <is>
          <t>Win</t>
        </is>
      </c>
    </row>
    <row r="536">
      <c r="A536" s="14" t="inlineStr">
        <is>
          <t>Lucas board vs market (±3 spots)</t>
        </is>
      </c>
      <c r="B536" s="14" t="n">
        <v>4</v>
      </c>
      <c r="C536" s="14" t="inlineStr">
        <is>
          <t>Sat Sep 26, 10:30 PM ET</t>
        </is>
      </c>
      <c r="D536" s="14" t="inlineStr">
        <is>
          <t>Georgia Tech at Stanford</t>
        </is>
      </c>
      <c r="E536" s="14" t="inlineStr">
        <is>
          <t>Georgia Tech -3.5 ATS (Lucas call)</t>
        </is>
      </c>
      <c r="F536" s="14" t="inlineStr">
        <is>
          <t>Georgia Tech -3</t>
        </is>
      </c>
      <c r="G536" s="14" t="inlineStr">
        <is>
          <t>34-27</t>
        </is>
      </c>
      <c r="H536" s="14" t="inlineStr">
        <is>
          <t>Loss</t>
        </is>
      </c>
    </row>
    <row r="537">
      <c r="A537" s="14" t="inlineStr">
        <is>
          <t>Lucas board vs market (±3 spots)</t>
        </is>
      </c>
      <c r="B537" s="14" t="n">
        <v>5</v>
      </c>
      <c r="C537" s="14" t="inlineStr">
        <is>
          <t>Thu Oct 01, 9:00 PM ET</t>
        </is>
      </c>
      <c r="D537" s="14" t="inlineStr">
        <is>
          <t>North Texas at Tulsa</t>
        </is>
      </c>
      <c r="E537" s="14" t="inlineStr">
        <is>
          <t>Tulsa -1.5 ATS (Lucas call)</t>
        </is>
      </c>
      <c r="F537" s="14" t="inlineStr">
        <is>
          <t>North Texas -3</t>
        </is>
      </c>
      <c r="G537" s="14" t="inlineStr">
        <is>
          <t>44-45</t>
        </is>
      </c>
      <c r="H537" s="14" t="inlineStr">
        <is>
          <t>Loss</t>
        </is>
      </c>
    </row>
    <row r="538">
      <c r="A538" s="14" t="inlineStr">
        <is>
          <t>Lucas board vs market (±3 spots)</t>
        </is>
      </c>
      <c r="B538" s="14" t="n">
        <v>5</v>
      </c>
      <c r="C538" s="14" t="inlineStr">
        <is>
          <t>Fri Oct 02, 7:00 PM ET</t>
        </is>
      </c>
      <c r="D538" s="14" t="inlineStr">
        <is>
          <t>Pittsburgh at Virginia Tech</t>
        </is>
      </c>
      <c r="E538" s="14" t="inlineStr">
        <is>
          <t>Virginia Tech -5.5 ATS (Lucas call)</t>
        </is>
      </c>
      <c r="F538" s="14" t="inlineStr">
        <is>
          <t>Virginia Tech -1.5</t>
        </is>
      </c>
      <c r="G538" s="14" t="inlineStr">
        <is>
          <t>33-35</t>
        </is>
      </c>
      <c r="H538" s="14" t="inlineStr">
        <is>
          <t>Loss</t>
        </is>
      </c>
    </row>
    <row r="539">
      <c r="A539" s="14" t="inlineStr">
        <is>
          <t>Lucas board vs market (±3 spots)</t>
        </is>
      </c>
      <c r="B539" s="14" t="n">
        <v>5</v>
      </c>
      <c r="C539" s="14" t="inlineStr">
        <is>
          <t>Fri Oct 02, 7:00 PM ET</t>
        </is>
      </c>
      <c r="D539" s="14" t="inlineStr">
        <is>
          <t>Liberty at Delaware</t>
        </is>
      </c>
      <c r="E539" s="14" t="inlineStr">
        <is>
          <t>Liberty -7 ATS (Lucas call)</t>
        </is>
      </c>
      <c r="F539" s="14" t="inlineStr">
        <is>
          <t>Liberty -7</t>
        </is>
      </c>
      <c r="G539" s="14" t="inlineStr">
        <is>
          <t>14-30</t>
        </is>
      </c>
      <c r="H539" s="14" t="inlineStr">
        <is>
          <t>Win</t>
        </is>
      </c>
    </row>
    <row r="540">
      <c r="A540" s="14" t="inlineStr">
        <is>
          <t>Lucas board vs market (±3 spots)</t>
        </is>
      </c>
      <c r="B540" s="14" t="n">
        <v>5</v>
      </c>
      <c r="C540" s="14" t="inlineStr">
        <is>
          <t>Fri Oct 02, 8:00 PM ET</t>
        </is>
      </c>
      <c r="D540" s="14" t="inlineStr">
        <is>
          <t>Penn State at Northwestern</t>
        </is>
      </c>
      <c r="E540" s="14" t="inlineStr">
        <is>
          <t>Penn State -3.5 ATS (Lucas call)</t>
        </is>
      </c>
      <c r="F540" s="14" t="inlineStr">
        <is>
          <t>Penn State -3</t>
        </is>
      </c>
      <c r="G540" s="14" t="inlineStr">
        <is>
          <t>34-13</t>
        </is>
      </c>
      <c r="H540" s="14" t="inlineStr">
        <is>
          <t>Loss</t>
        </is>
      </c>
    </row>
    <row r="541">
      <c r="A541" s="14" t="inlineStr">
        <is>
          <t>Lucas board vs market (±3 spots)</t>
        </is>
      </c>
      <c r="B541" s="14" t="n">
        <v>5</v>
      </c>
      <c r="C541" s="14" t="inlineStr">
        <is>
          <t>Sat Oct 03, 12:30 PM ET</t>
        </is>
      </c>
      <c r="D541" s="14" t="inlineStr">
        <is>
          <t>Michigan State at Wisconsin</t>
        </is>
      </c>
      <c r="E541" s="14" t="inlineStr">
        <is>
          <t>Michigan State +10 ATS (Lucas call)</t>
        </is>
      </c>
      <c r="F541" s="14" t="inlineStr">
        <is>
          <t>Wisconsin -8.5</t>
        </is>
      </c>
      <c r="G541" s="14" t="inlineStr">
        <is>
          <t>31-3</t>
        </is>
      </c>
      <c r="H541" s="14" t="inlineStr">
        <is>
          <t>Loss</t>
        </is>
      </c>
    </row>
    <row r="542">
      <c r="A542" s="14" t="inlineStr">
        <is>
          <t>Lucas board vs market (±3 spots)</t>
        </is>
      </c>
      <c r="B542" s="14" t="n">
        <v>5</v>
      </c>
      <c r="C542" s="14" t="inlineStr">
        <is>
          <t>Sat Oct 03, 3:30 PM ET</t>
        </is>
      </c>
      <c r="D542" s="14" t="inlineStr">
        <is>
          <t>Virginia at Florida State</t>
        </is>
      </c>
      <c r="E542" s="14" t="inlineStr">
        <is>
          <t>Virginia -3 ATS (Lucas call)</t>
        </is>
      </c>
      <c r="F542" s="14" t="inlineStr">
        <is>
          <t>Virginia -1.5</t>
        </is>
      </c>
      <c r="G542" s="14" t="inlineStr">
        <is>
          <t>38-7</t>
        </is>
      </c>
      <c r="H542" s="14" t="inlineStr">
        <is>
          <t>Loss</t>
        </is>
      </c>
    </row>
    <row r="543">
      <c r="A543" s="14" t="inlineStr">
        <is>
          <t>Lucas board vs market (±3 spots)</t>
        </is>
      </c>
      <c r="B543" s="14" t="n">
        <v>5</v>
      </c>
      <c r="C543" s="14" t="inlineStr">
        <is>
          <t>Sat Oct 03, 4:15 PM ET</t>
        </is>
      </c>
      <c r="D543" s="14" t="inlineStr">
        <is>
          <t>Kentucky at South Carolina</t>
        </is>
      </c>
      <c r="E543" s="14" t="inlineStr">
        <is>
          <t>South Carolina -3.5 ATS (Lucas call)</t>
        </is>
      </c>
      <c r="F543" s="14" t="inlineStr">
        <is>
          <t>South Carolina -2.5</t>
        </is>
      </c>
      <c r="G543" s="14" t="inlineStr">
        <is>
          <t>34-35</t>
        </is>
      </c>
      <c r="H543" s="14" t="inlineStr">
        <is>
          <t>Loss</t>
        </is>
      </c>
    </row>
    <row r="544">
      <c r="A544" s="14" t="inlineStr">
        <is>
          <t>Lucas board vs market (±3 spots)</t>
        </is>
      </c>
      <c r="B544" s="14" t="n">
        <v>5</v>
      </c>
      <c r="C544" s="14" t="inlineStr">
        <is>
          <t>Sat Oct 03, 7:00 PM ET</t>
        </is>
      </c>
      <c r="D544" s="14" t="inlineStr">
        <is>
          <t>UTSA at Rice</t>
        </is>
      </c>
      <c r="E544" s="14" t="inlineStr">
        <is>
          <t>UTSA -12.5 ATS (Lucas call)</t>
        </is>
      </c>
      <c r="F544" s="14" t="inlineStr">
        <is>
          <t>UTSA -11.5</t>
        </is>
      </c>
      <c r="G544" s="14" t="inlineStr">
        <is>
          <t>14-16</t>
        </is>
      </c>
      <c r="H544" s="14" t="inlineStr">
        <is>
          <t>Loss</t>
        </is>
      </c>
    </row>
    <row r="545">
      <c r="A545" s="14" t="inlineStr">
        <is>
          <t>Lucas board vs market (±3 spots)</t>
        </is>
      </c>
      <c r="B545" s="14" t="n">
        <v>5</v>
      </c>
      <c r="C545" s="14" t="inlineStr">
        <is>
          <t>Sat Oct 03, 7:30 PM ET</t>
        </is>
      </c>
      <c r="D545" s="14" t="inlineStr">
        <is>
          <t>Texas Tech at Colorado</t>
        </is>
      </c>
      <c r="E545" s="14" t="inlineStr">
        <is>
          <t>Texas Tech -14.5 ATS (Lucas call)</t>
        </is>
      </c>
      <c r="F545" s="14" t="inlineStr">
        <is>
          <t>Texas Tech -13.5</t>
        </is>
      </c>
      <c r="G545" s="14" t="inlineStr">
        <is>
          <t>7-29</t>
        </is>
      </c>
      <c r="H545" s="14" t="inlineStr">
        <is>
          <t>Win</t>
        </is>
      </c>
    </row>
    <row r="546">
      <c r="A546" s="14" t="inlineStr">
        <is>
          <t>Lucas board vs market (±3 spots)</t>
        </is>
      </c>
      <c r="B546" s="14" t="n">
        <v>5</v>
      </c>
      <c r="C546" s="14" t="inlineStr">
        <is>
          <t>Sat Oct 03, 3:30 PM ET</t>
        </is>
      </c>
      <c r="D546" s="14" t="inlineStr">
        <is>
          <t>California at UNLV</t>
        </is>
      </c>
      <c r="E546" s="14" t="inlineStr">
        <is>
          <t>California +2.5 ATS (Lucas call)</t>
        </is>
      </c>
      <c r="F546" s="14" t="inlineStr">
        <is>
          <t>UNLV -1.5</t>
        </is>
      </c>
      <c r="G546" s="14" t="inlineStr">
        <is>
          <t>39-31</t>
        </is>
      </c>
      <c r="H546" s="14" t="inlineStr">
        <is>
          <t>Loss</t>
        </is>
      </c>
    </row>
    <row r="547">
      <c r="A547" s="14" t="inlineStr">
        <is>
          <t>Lucas board vs market (±3 spots)</t>
        </is>
      </c>
      <c r="B547" s="14" t="n">
        <v>5</v>
      </c>
      <c r="C547" s="14" t="inlineStr">
        <is>
          <t>Sat Oct 03, 11:00 AM ET</t>
        </is>
      </c>
      <c r="D547" s="14" t="inlineStr">
        <is>
          <t>Memphis at Charlotte</t>
        </is>
      </c>
      <c r="E547" s="14" t="inlineStr">
        <is>
          <t>Memphis -21 ATS (Lucas call)</t>
        </is>
      </c>
      <c r="F547" s="14" t="inlineStr">
        <is>
          <t>Memphis -18.5</t>
        </is>
      </c>
      <c r="G547" s="14" t="inlineStr">
        <is>
          <t>8-59</t>
        </is>
      </c>
      <c r="H547" s="14" t="inlineStr">
        <is>
          <t>Win</t>
        </is>
      </c>
    </row>
    <row r="548">
      <c r="A548" s="14" t="inlineStr">
        <is>
          <t>Lucas board vs market (±3 spots)</t>
        </is>
      </c>
      <c r="B548" s="14" t="n">
        <v>5</v>
      </c>
      <c r="C548" s="14" t="inlineStr">
        <is>
          <t>Sat Oct 03, 10:30 PM ET</t>
        </is>
      </c>
      <c r="D548" s="14" t="inlineStr">
        <is>
          <t>Baylor at Arizona State</t>
        </is>
      </c>
      <c r="E548" s="14" t="inlineStr">
        <is>
          <t>Arizona State -3.5 ATS (Lucas call)</t>
        </is>
      </c>
      <c r="F548" s="14" t="inlineStr">
        <is>
          <t>Arizona State -3.5</t>
        </is>
      </c>
      <c r="G548" s="14" t="inlineStr">
        <is>
          <t>19-55</t>
        </is>
      </c>
      <c r="H548" s="14" t="inlineStr">
        <is>
          <t>Loss</t>
        </is>
      </c>
    </row>
    <row r="549">
      <c r="A549" s="14" t="inlineStr">
        <is>
          <t>Lucas board vs market (±3 spots)</t>
        </is>
      </c>
      <c r="B549" s="14" t="n">
        <v>6</v>
      </c>
      <c r="C549" s="14" t="inlineStr">
        <is>
          <t>Tue Oct 06, 8:00 PM ET</t>
        </is>
      </c>
      <c r="D549" s="14" t="inlineStr">
        <is>
          <t>Southern Miss at Troy</t>
        </is>
      </c>
      <c r="E549" s="14" t="inlineStr">
        <is>
          <t>Troy -9.5 ATS (Lucas call)</t>
        </is>
      </c>
      <c r="F549" s="14" t="inlineStr">
        <is>
          <t>Troy -9.5</t>
        </is>
      </c>
      <c r="G549" s="14" t="n"/>
      <c r="H549" s="14" t="inlineStr">
        <is>
          <t>pending</t>
        </is>
      </c>
    </row>
    <row r="550">
      <c r="A550" s="14" t="inlineStr">
        <is>
          <t>Lucas board vs market (±3 spots)</t>
        </is>
      </c>
      <c r="B550" s="14" t="n">
        <v>6</v>
      </c>
      <c r="C550" s="14" t="inlineStr">
        <is>
          <t>Sat Oct 10, 12:45 PM ET</t>
        </is>
      </c>
      <c r="D550" s="14" t="inlineStr">
        <is>
          <t>South Carolina at Florida</t>
        </is>
      </c>
      <c r="E550" s="14" t="inlineStr">
        <is>
          <t>South Carolina +14.5 ATS (Lucas call)</t>
        </is>
      </c>
      <c r="F550" s="14" t="inlineStr">
        <is>
          <t>Florida -14.5</t>
        </is>
      </c>
      <c r="G550" s="14" t="n"/>
      <c r="H550" s="14" t="inlineStr">
        <is>
          <t>pending</t>
        </is>
      </c>
    </row>
    <row r="551">
      <c r="A551" s="14" t="inlineStr">
        <is>
          <t>Lucas board vs market (±3 spots)</t>
        </is>
      </c>
      <c r="B551" s="14" t="n">
        <v>6</v>
      </c>
      <c r="C551" s="14" t="inlineStr">
        <is>
          <t>Sat Oct 10, 3:30 PM ET</t>
        </is>
      </c>
      <c r="D551" s="14" t="inlineStr">
        <is>
          <t>UCLA at Oregon</t>
        </is>
      </c>
      <c r="E551" s="14" t="inlineStr">
        <is>
          <t>UCLA +12.5 ATS (Lucas call)</t>
        </is>
      </c>
      <c r="F551" s="14" t="inlineStr">
        <is>
          <t>Oregon -12.5</t>
        </is>
      </c>
      <c r="G551" s="14" t="n"/>
      <c r="H551" s="14" t="inlineStr">
        <is>
          <t>pending</t>
        </is>
      </c>
    </row>
    <row r="552">
      <c r="A552" s="14" t="inlineStr">
        <is>
          <t>Lucas board vs market (±3 spots)</t>
        </is>
      </c>
      <c r="B552" s="14" t="n">
        <v>6</v>
      </c>
      <c r="C552" s="14" t="inlineStr">
        <is>
          <t>Thu Oct 08, 7:30 PM ET</t>
        </is>
      </c>
      <c r="D552" s="14" t="inlineStr">
        <is>
          <t>South Florida at UTSA</t>
        </is>
      </c>
      <c r="E552" s="14" t="inlineStr">
        <is>
          <t>UTSA -7.5 ATS (Lucas call)</t>
        </is>
      </c>
      <c r="F552" s="14" t="inlineStr">
        <is>
          <t>UTSA -7.5</t>
        </is>
      </c>
      <c r="G552" s="14" t="n"/>
      <c r="H552" s="14" t="inlineStr">
        <is>
          <t>pending</t>
        </is>
      </c>
    </row>
    <row r="553">
      <c r="A553" s="14" t="inlineStr">
        <is>
          <t>Lucas board vs market (±3 spots)</t>
        </is>
      </c>
      <c r="B553" s="14" t="n">
        <v>6</v>
      </c>
      <c r="C553" s="14" t="inlineStr">
        <is>
          <t>Fri Oct 09, 7:00 PM ET</t>
        </is>
      </c>
      <c r="D553" s="14" t="inlineStr">
        <is>
          <t>Florida State at Louisville</t>
        </is>
      </c>
      <c r="E553" s="14" t="inlineStr">
        <is>
          <t>Louisville -3.5 ATS (Lucas call)</t>
        </is>
      </c>
      <c r="F553" s="14" t="inlineStr">
        <is>
          <t>Louisville -3.5</t>
        </is>
      </c>
      <c r="G553" s="14" t="n"/>
      <c r="H553" s="14" t="inlineStr">
        <is>
          <t>pending</t>
        </is>
      </c>
    </row>
    <row r="554">
      <c r="A554" s="14" t="inlineStr">
        <is>
          <t>Lucas board vs market (±3 spots)</t>
        </is>
      </c>
      <c r="B554" s="14" t="n">
        <v>6</v>
      </c>
      <c r="C554" s="14" t="inlineStr">
        <is>
          <t>Sat Oct 10, 12:00 PM ET</t>
        </is>
      </c>
      <c r="D554" s="14" t="inlineStr">
        <is>
          <t>North Carolina at Pittsburgh</t>
        </is>
      </c>
      <c r="E554" s="14" t="inlineStr">
        <is>
          <t>North Carolina +4 ATS (Lucas call)</t>
        </is>
      </c>
      <c r="F554" s="14" t="inlineStr">
        <is>
          <t>Pittsburgh -4.0</t>
        </is>
      </c>
      <c r="G554" s="14" t="n"/>
      <c r="H554" s="14" t="inlineStr">
        <is>
          <t>pending</t>
        </is>
      </c>
    </row>
    <row r="555">
      <c r="A555" s="14" t="inlineStr">
        <is>
          <t>Lucas board vs market (±3 spots)</t>
        </is>
      </c>
      <c r="B555" s="14" t="n">
        <v>6</v>
      </c>
      <c r="C555" s="14" t="inlineStr">
        <is>
          <t>Sat Oct 10, 12:00 PM ET</t>
        </is>
      </c>
      <c r="D555" s="14" t="inlineStr">
        <is>
          <t>UCF at Oklahoma State</t>
        </is>
      </c>
      <c r="E555" s="14" t="inlineStr">
        <is>
          <t>Oklahoma State -9.5 ATS (Lucas call)</t>
        </is>
      </c>
      <c r="F555" s="14" t="inlineStr">
        <is>
          <t>Oklahoma State -9.5</t>
        </is>
      </c>
      <c r="G555" s="14" t="n"/>
      <c r="H555" s="14" t="inlineStr">
        <is>
          <t>pending</t>
        </is>
      </c>
    </row>
    <row r="556">
      <c r="A556" s="14" t="inlineStr">
        <is>
          <t>Lucas board vs market (±3 spots)</t>
        </is>
      </c>
      <c r="B556" s="14" t="n">
        <v>6</v>
      </c>
      <c r="C556" s="14" t="inlineStr">
        <is>
          <t>Sat Oct 10, 12:00 PM ET</t>
        </is>
      </c>
      <c r="D556" s="14" t="inlineStr">
        <is>
          <t>Tulane at Army</t>
        </is>
      </c>
      <c r="E556" s="14" t="inlineStr">
        <is>
          <t>Army -3 ATS (Lucas call)</t>
        </is>
      </c>
      <c r="F556" s="14" t="inlineStr">
        <is>
          <t>Army -3.0</t>
        </is>
      </c>
      <c r="G556" s="14" t="n"/>
      <c r="H556" s="14" t="inlineStr">
        <is>
          <t>pending</t>
        </is>
      </c>
    </row>
    <row r="557">
      <c r="A557" s="14" t="inlineStr">
        <is>
          <t>Lucas board vs market (±3 spots)</t>
        </is>
      </c>
      <c r="B557" s="14" t="n">
        <v>6</v>
      </c>
      <c r="C557" s="14" t="inlineStr">
        <is>
          <t>Sat Oct 10, 12:30 PM ET</t>
        </is>
      </c>
      <c r="D557" s="14" t="inlineStr">
        <is>
          <t>Ball State at Northwestern</t>
        </is>
      </c>
      <c r="E557" s="14" t="inlineStr">
        <is>
          <t>Ball State +36 ATS (Lucas call)</t>
        </is>
      </c>
      <c r="F557" s="14" t="inlineStr">
        <is>
          <t>Northwestern -36.0</t>
        </is>
      </c>
      <c r="G557" s="14" t="n"/>
      <c r="H557" s="14" t="inlineStr">
        <is>
          <t>pending</t>
        </is>
      </c>
    </row>
    <row r="558">
      <c r="A558" s="14" t="inlineStr">
        <is>
          <t>Lucas board vs market (±3 spots)</t>
        </is>
      </c>
      <c r="B558" s="14" t="n">
        <v>6</v>
      </c>
      <c r="C558" s="14" t="inlineStr">
        <is>
          <t>Sat Oct 10, 3:30 PM ET</t>
        </is>
      </c>
      <c r="D558" s="14" t="inlineStr">
        <is>
          <t>Charlotte at North Texas</t>
        </is>
      </c>
      <c r="E558" s="14" t="inlineStr">
        <is>
          <t>Charlotte +28 ATS (Lucas call)</t>
        </is>
      </c>
      <c r="F558" s="14" t="inlineStr">
        <is>
          <t>North Texas -28.0</t>
        </is>
      </c>
      <c r="G558" s="14" t="n"/>
      <c r="H558" s="14" t="inlineStr">
        <is>
          <t>pending</t>
        </is>
      </c>
    </row>
    <row r="559">
      <c r="A559" s="14" t="inlineStr">
        <is>
          <t>Lucas board vs market (±3 spots)</t>
        </is>
      </c>
      <c r="B559" s="14" t="n">
        <v>6</v>
      </c>
      <c r="C559" s="14" t="inlineStr">
        <is>
          <t>Sat Oct 10, 3:30 PM ET</t>
        </is>
      </c>
      <c r="D559" s="14" t="inlineStr">
        <is>
          <t>Duke at Georgia Tech</t>
        </is>
      </c>
      <c r="E559" s="14" t="inlineStr">
        <is>
          <t>Georgia Tech +6.5 ATS (Lucas call)</t>
        </is>
      </c>
      <c r="F559" s="14" t="inlineStr">
        <is>
          <t>Duke -6.5</t>
        </is>
      </c>
      <c r="G559" s="14" t="n"/>
      <c r="H559" s="14" t="inlineStr">
        <is>
          <t>pending</t>
        </is>
      </c>
    </row>
    <row r="560">
      <c r="A560" s="14" t="inlineStr">
        <is>
          <t>Lucas board vs market (±3 spots)</t>
        </is>
      </c>
      <c r="B560" s="14" t="n">
        <v>6</v>
      </c>
      <c r="C560" s="14" t="inlineStr">
        <is>
          <t>Sat Oct 10, 3:30 PM ET</t>
        </is>
      </c>
      <c r="D560" s="14" t="inlineStr">
        <is>
          <t>Houston at Kansas State</t>
        </is>
      </c>
      <c r="E560" s="14" t="inlineStr">
        <is>
          <t>Kansas State -2.5 ATS (Lucas call)</t>
        </is>
      </c>
      <c r="F560" s="14" t="inlineStr">
        <is>
          <t>Kansas State -2.5</t>
        </is>
      </c>
      <c r="G560" s="14" t="n"/>
      <c r="H560" s="14" t="inlineStr">
        <is>
          <t>pending</t>
        </is>
      </c>
    </row>
    <row r="561">
      <c r="A561" s="14" t="inlineStr">
        <is>
          <t>Lucas board vs market (±3 spots)</t>
        </is>
      </c>
      <c r="B561" s="14" t="n">
        <v>6</v>
      </c>
      <c r="C561" s="14" t="inlineStr">
        <is>
          <t>Sat Oct 10, 3:30 PM ET</t>
        </is>
      </c>
      <c r="D561" s="14" t="inlineStr">
        <is>
          <t>Ole Miss at Vanderbilt</t>
        </is>
      </c>
      <c r="E561" s="14" t="inlineStr">
        <is>
          <t>Ole Miss -9.5 ATS (Lucas call)</t>
        </is>
      </c>
      <c r="F561" s="14" t="inlineStr">
        <is>
          <t>Ole Miss -9.5</t>
        </is>
      </c>
      <c r="G561" s="14" t="n"/>
      <c r="H561" s="14" t="inlineStr">
        <is>
          <t>pending</t>
        </is>
      </c>
    </row>
    <row r="562">
      <c r="A562" s="14" t="inlineStr">
        <is>
          <t>Lucas board vs market (±3 spots)</t>
        </is>
      </c>
      <c r="B562" s="14" t="n">
        <v>6</v>
      </c>
      <c r="C562" s="14" t="inlineStr">
        <is>
          <t>Sat Oct 10, 3:30 PM ET</t>
        </is>
      </c>
      <c r="D562" s="14" t="inlineStr">
        <is>
          <t>Virginia Tech at California</t>
        </is>
      </c>
      <c r="E562" s="14" t="inlineStr">
        <is>
          <t>California +9 ATS (Lucas call)</t>
        </is>
      </c>
      <c r="F562" s="14" t="inlineStr">
        <is>
          <t>Virginia Tech -9.0</t>
        </is>
      </c>
      <c r="G562" s="14" t="n"/>
      <c r="H562" s="14" t="inlineStr">
        <is>
          <t>pending</t>
        </is>
      </c>
    </row>
    <row r="563">
      <c r="A563" s="14" t="inlineStr">
        <is>
          <t>Lucas board vs market (±3 spots)</t>
        </is>
      </c>
      <c r="B563" s="14" t="n">
        <v>6</v>
      </c>
      <c r="C563" s="14" t="inlineStr">
        <is>
          <t>Sat Oct 10, 7:00 PM ET</t>
        </is>
      </c>
      <c r="D563" s="14" t="inlineStr">
        <is>
          <t>UAB at Memphis</t>
        </is>
      </c>
      <c r="E563" s="14" t="inlineStr">
        <is>
          <t>Memphis -14 ATS (Lucas call)</t>
        </is>
      </c>
      <c r="F563" s="14" t="inlineStr">
        <is>
          <t>Memphis -14.0</t>
        </is>
      </c>
      <c r="G563" s="14" t="n"/>
      <c r="H563" s="14" t="inlineStr">
        <is>
          <t>pending</t>
        </is>
      </c>
    </row>
    <row r="564">
      <c r="A564" s="14" t="inlineStr">
        <is>
          <t>Lucas board vs market (±3 spots)</t>
        </is>
      </c>
      <c r="B564" s="14" t="n">
        <v>7</v>
      </c>
      <c r="C564" s="14" t="inlineStr">
        <is>
          <t>Sat Oct 17, 7:00 PM ET</t>
        </is>
      </c>
      <c r="D564" s="14" t="inlineStr">
        <is>
          <t>Florida State at Miami</t>
        </is>
      </c>
      <c r="E564" s="14" t="inlineStr">
        <is>
          <t>Miami -16.5 ATS (Lucas call)</t>
        </is>
      </c>
      <c r="F564" s="14" t="inlineStr">
        <is>
          <t>Miami -16.5</t>
        </is>
      </c>
      <c r="G564" s="14" t="n"/>
      <c r="H564" s="14" t="inlineStr">
        <is>
          <t>pending</t>
        </is>
      </c>
    </row>
    <row r="565">
      <c r="A565" s="14" t="inlineStr">
        <is>
          <t>Lucas board vs market (±3 spots)</t>
        </is>
      </c>
      <c r="B565" s="14" t="n">
        <v>7</v>
      </c>
      <c r="C565" s="14" t="inlineStr">
        <is>
          <t>Sat Oct 17</t>
        </is>
      </c>
      <c r="D565" s="14" t="inlineStr">
        <is>
          <t>Kansas at Kansas State</t>
        </is>
      </c>
      <c r="E565" s="14" t="inlineStr">
        <is>
          <t>Kansas State -7.5 ATS (Lucas call)</t>
        </is>
      </c>
      <c r="F565" s="14" t="inlineStr">
        <is>
          <t>Kansas State -7.5</t>
        </is>
      </c>
      <c r="G565" s="14" t="n"/>
      <c r="H565" s="14" t="inlineStr">
        <is>
          <t>pending</t>
        </is>
      </c>
    </row>
    <row r="566">
      <c r="A566" s="14" t="inlineStr">
        <is>
          <t>Lucas board vs market (±3 spots)</t>
        </is>
      </c>
      <c r="B566" s="14" t="n">
        <v>8</v>
      </c>
      <c r="C566" s="14" t="inlineStr">
        <is>
          <t>Sat Oct 24</t>
        </is>
      </c>
      <c r="D566" s="14" t="inlineStr">
        <is>
          <t>Ole Miss at Texas</t>
        </is>
      </c>
      <c r="E566" s="14" t="inlineStr">
        <is>
          <t>Ole Miss +8.5 ATS (Lucas call)</t>
        </is>
      </c>
      <c r="F566" s="14" t="inlineStr">
        <is>
          <t>Texas -8.5</t>
        </is>
      </c>
      <c r="G566" s="14" t="n"/>
      <c r="H566" s="14" t="inlineStr">
        <is>
          <t>pending</t>
        </is>
      </c>
    </row>
    <row r="567">
      <c r="A567" s="14" t="inlineStr">
        <is>
          <t>Lucas board vs market (±3 spots)</t>
        </is>
      </c>
      <c r="B567" s="14" t="n">
        <v>9</v>
      </c>
      <c r="C567" s="14" t="inlineStr">
        <is>
          <t>Sat Oct 31</t>
        </is>
      </c>
      <c r="D567" s="14" t="inlineStr">
        <is>
          <t>Clemson at Florida State</t>
        </is>
      </c>
      <c r="E567" s="14" t="inlineStr">
        <is>
          <t>Clemson -1.5 ATS (Lucas call)</t>
        </is>
      </c>
      <c r="F567" s="14" t="inlineStr">
        <is>
          <t>Clemson -1.5</t>
        </is>
      </c>
      <c r="G567" s="14" t="n"/>
      <c r="H567" s="14" t="inlineStr">
        <is>
          <t>pending</t>
        </is>
      </c>
    </row>
    <row r="568">
      <c r="A568" s="14" t="inlineStr">
        <is>
          <t>Lucas board vs market (±3 spots)</t>
        </is>
      </c>
      <c r="B568" s="14" t="n">
        <v>10</v>
      </c>
      <c r="C568" s="14" t="inlineStr">
        <is>
          <t>Sat Nov 07</t>
        </is>
      </c>
      <c r="D568" s="14" t="inlineStr">
        <is>
          <t>Georgia at Ole Miss</t>
        </is>
      </c>
      <c r="E568" s="14" t="inlineStr">
        <is>
          <t>Ole Miss +4.5 ATS (Lucas call)</t>
        </is>
      </c>
      <c r="F568" s="14" t="inlineStr">
        <is>
          <t>Georgia -4.5</t>
        </is>
      </c>
      <c r="G568" s="14" t="n"/>
      <c r="H568" s="14" t="inlineStr">
        <is>
          <t>pending</t>
        </is>
      </c>
    </row>
    <row r="569">
      <c r="A569" s="14" t="inlineStr">
        <is>
          <t>Lucas board vs market (±3 spots)</t>
        </is>
      </c>
      <c r="B569" s="14" t="n">
        <v>11</v>
      </c>
      <c r="C569" s="14" t="inlineStr">
        <is>
          <t>Sat Nov 14</t>
        </is>
      </c>
      <c r="D569" s="14" t="inlineStr">
        <is>
          <t>Texas Tech at Oklahoma State</t>
        </is>
      </c>
      <c r="E569" s="14" t="inlineStr">
        <is>
          <t>Oklahoma State +15.5 ATS (Lucas call)</t>
        </is>
      </c>
      <c r="F569" s="14" t="inlineStr">
        <is>
          <t>Texas Tech -15.5</t>
        </is>
      </c>
      <c r="G569" s="14" t="n"/>
      <c r="H569" s="14" t="inlineStr">
        <is>
          <t>pending</t>
        </is>
      </c>
    </row>
    <row r="570">
      <c r="A570" s="14" t="inlineStr">
        <is>
          <t>Lucas board vs market (±3 spots)</t>
        </is>
      </c>
      <c r="B570" s="14" t="n">
        <v>11</v>
      </c>
      <c r="C570" s="14" t="inlineStr">
        <is>
          <t>Sat Nov 14</t>
        </is>
      </c>
      <c r="D570" s="14" t="inlineStr">
        <is>
          <t>Ole Miss at Oklahoma</t>
        </is>
      </c>
      <c r="E570" s="14" t="inlineStr">
        <is>
          <t>Ole Miss +4 ATS (Lucas call)</t>
        </is>
      </c>
      <c r="F570" s="14" t="inlineStr">
        <is>
          <t>Oklahoma -4</t>
        </is>
      </c>
      <c r="G570" s="14" t="n"/>
      <c r="H570" s="14" t="inlineStr">
        <is>
          <t>pending</t>
        </is>
      </c>
    </row>
    <row r="571">
      <c r="A571" s="14" t="inlineStr">
        <is>
          <t>Lucas board vs market (±3 spots)</t>
        </is>
      </c>
      <c r="B571" s="14" t="n">
        <v>13</v>
      </c>
      <c r="C571" s="14" t="inlineStr">
        <is>
          <t>Fri Nov 27, 12:00 PM ET</t>
        </is>
      </c>
      <c r="D571" s="14" t="inlineStr">
        <is>
          <t>Mississippi State at Ole Miss</t>
        </is>
      </c>
      <c r="E571" s="14" t="inlineStr">
        <is>
          <t>Ole Miss -14.5 ATS (Lucas call)</t>
        </is>
      </c>
      <c r="F571" s="14" t="inlineStr">
        <is>
          <t>Ole Miss -14.5</t>
        </is>
      </c>
      <c r="G571" s="14" t="n"/>
      <c r="H571" s="14" t="inlineStr">
        <is>
          <t>pending</t>
        </is>
      </c>
    </row>
    <row r="572">
      <c r="A572" s="14" t="inlineStr">
        <is>
          <t>Lucas board vs market (±3 spots)</t>
        </is>
      </c>
      <c r="B572" s="14" t="n">
        <v>13</v>
      </c>
      <c r="C572" s="14" t="inlineStr">
        <is>
          <t>Fri Nov 27, 3:30 PM ET</t>
        </is>
      </c>
      <c r="D572" s="14" t="inlineStr">
        <is>
          <t>Florida at Florida State</t>
        </is>
      </c>
      <c r="E572" s="14" t="inlineStr">
        <is>
          <t>Florida -4.5 ATS (Lucas call)</t>
        </is>
      </c>
      <c r="F572" s="14" t="inlineStr">
        <is>
          <t>Florida -4.5</t>
        </is>
      </c>
      <c r="G572" s="14" t="n"/>
      <c r="H572" s="14" t="inlineStr">
        <is>
          <t>pending</t>
        </is>
      </c>
    </row>
    <row r="573">
      <c r="A573" s="14" t="inlineStr">
        <is>
          <t>Lucas board vs market (±3 spots)</t>
        </is>
      </c>
      <c r="B573" s="14" t="n">
        <v>13</v>
      </c>
      <c r="C573" s="14" t="inlineStr">
        <is>
          <t>Sat Nov 28</t>
        </is>
      </c>
      <c r="D573" s="14" t="inlineStr">
        <is>
          <t>South Carolina at Clemson</t>
        </is>
      </c>
      <c r="E573" s="14" t="inlineStr">
        <is>
          <t>South Carolina +3 ATS (Lucas call)</t>
        </is>
      </c>
      <c r="F573" s="14" t="inlineStr">
        <is>
          <t>Clemson -3</t>
        </is>
      </c>
      <c r="G573" s="14" t="n"/>
      <c r="H573" s="14" t="inlineStr">
        <is>
          <t>pending</t>
        </is>
      </c>
    </row>
    <row r="574">
      <c r="A574" s="14" t="inlineStr">
        <is>
          <t>Lucas board vs market (±3 spots)</t>
        </is>
      </c>
      <c r="B574" s="14" t="n">
        <v>13</v>
      </c>
      <c r="C574" s="14" t="inlineStr">
        <is>
          <t>Sat Nov 28</t>
        </is>
      </c>
      <c r="D574" s="14" t="inlineStr">
        <is>
          <t>USC at UCLA</t>
        </is>
      </c>
      <c r="E574" s="14" t="inlineStr">
        <is>
          <t>UCLA +10.5 ATS (Lucas call)</t>
        </is>
      </c>
      <c r="F574" s="14" t="inlineStr">
        <is>
          <t>USC -10.5</t>
        </is>
      </c>
      <c r="G574" s="14" t="n"/>
      <c r="H574" s="14" t="inlineStr">
        <is>
          <t>pending</t>
        </is>
      </c>
    </row>
    <row r="575">
      <c r="A575" s="14" t="inlineStr">
        <is>
          <t>Lucas board vs market (±3 spots)</t>
        </is>
      </c>
      <c r="B575" s="14" t="n">
        <v>13</v>
      </c>
      <c r="C575" s="14" t="inlineStr">
        <is>
          <t>Sat Nov 28</t>
        </is>
      </c>
      <c r="D575" s="14" t="inlineStr">
        <is>
          <t>Illinois at Northwestern</t>
        </is>
      </c>
      <c r="E575" s="14" t="inlineStr">
        <is>
          <t>Illinois -3.5 ATS (Lucas call)</t>
        </is>
      </c>
      <c r="F575" s="14" t="inlineStr">
        <is>
          <t>Illinois -3.5</t>
        </is>
      </c>
      <c r="G575" s="14" t="n"/>
      <c r="H575" s="14" t="inlineStr">
        <is>
          <t>pending</t>
        </is>
      </c>
    </row>
  </sheetData>
  <pageMargins left="0.75" right="0.75" top="1" bottom="1" header="0.5" footer="0.5"/>
</worksheet>
</file>

<file path=xl/worksheets/sheet5.xml><?xml version="1.0" encoding="utf-8"?>
<worksheet xmlns="http://schemas.openxmlformats.org/spreadsheetml/2006/main">
  <sheetPr>
    <outlinePr summaryBelow="1" summaryRight="1"/>
    <pageSetUpPr/>
  </sheetPr>
  <dimension ref="A1:J312"/>
  <sheetViews>
    <sheetView workbookViewId="0">
      <pane ySplit="4" topLeftCell="A5" activePane="bottomLeft" state="frozen"/>
      <selection pane="bottomLeft" activeCell="A1" sqref="A1"/>
    </sheetView>
  </sheetViews>
  <sheetFormatPr baseColWidth="8" defaultRowHeight="15"/>
  <cols>
    <col width="6" customWidth="1" style="54" min="1" max="1"/>
    <col width="24" customWidth="1" style="54" min="2" max="2"/>
    <col width="18" customWidth="1" style="54" min="3" max="3"/>
    <col width="10" customWidth="1" style="54" min="4" max="6"/>
    <col width="9" customWidth="1" style="54" min="7" max="8"/>
    <col width="12" customWidth="1" style="54" min="9" max="9"/>
    <col width="9" customWidth="1" style="54" min="10" max="10"/>
  </cols>
  <sheetData>
    <row r="1" ht="18" customHeight="1" s="54">
      <c r="A1" s="59" t="inlineStr">
        <is>
          <t>2026 Season Simulation — 10,000 Monte Carlo runs</t>
        </is>
      </c>
      <c r="B1" s="10" t="n"/>
      <c r="C1" s="10" t="n"/>
      <c r="D1" s="10" t="n"/>
      <c r="E1" s="10" t="n"/>
      <c r="F1" s="10" t="n"/>
      <c r="G1" s="10" t="n"/>
      <c r="H1" s="10" t="n"/>
      <c r="I1" s="10" t="n"/>
    </row>
    <row r="2" ht="26.1" customHeight="1" s="54">
      <c r="A2" s="60" t="inlineStr">
        <is>
          <t>Win prob per game = empirical margin curve (margin_prob_curve.json, n=3844 games 2021-25, resid sd 17.94, rescaled to 15.8 for the in-season update over 271 games) applied to FPI gap + 2.5 HFA. Prior = ESPN 2026 PRESEASON FPI (captured July 14, 2026). Unrated opponents counted as +29 pt margin (calibrated to the 94.4% FBS-over-FCS rate, 2021-25). Compare Proj Wins to your book's season win totals for value.</t>
        </is>
      </c>
    </row>
    <row r="4">
      <c r="A4" s="61" t="inlineStr">
        <is>
          <t>Rank</t>
        </is>
      </c>
      <c r="B4" s="61" t="inlineStr">
        <is>
          <t>Team</t>
        </is>
      </c>
      <c r="C4" s="61" t="inlineStr">
        <is>
          <t>Conf</t>
        </is>
      </c>
      <c r="D4" s="61" t="inlineStr">
        <is>
          <t>FPI</t>
        </is>
      </c>
      <c r="E4" s="61" t="inlineStr">
        <is>
          <t>Games</t>
        </is>
      </c>
      <c r="F4" s="61" t="inlineStr">
        <is>
          <t>Proj Wins</t>
        </is>
      </c>
      <c r="G4" s="61" t="inlineStr">
        <is>
          <t>10th pct</t>
        </is>
      </c>
      <c r="H4" s="61" t="inlineStr">
        <is>
          <t>90th pct</t>
        </is>
      </c>
      <c r="I4" s="61" t="inlineStr">
        <is>
          <t>P(6+ / bowl)</t>
        </is>
      </c>
      <c r="J4" s="61" t="inlineStr">
        <is>
          <t>P(10+)</t>
        </is>
      </c>
    </row>
    <row r="5">
      <c r="A5" s="14" t="n">
        <v>1</v>
      </c>
      <c r="B5" s="14" t="inlineStr">
        <is>
          <t>Notre Dame</t>
        </is>
      </c>
      <c r="C5" s="14" t="inlineStr">
        <is>
          <t>FBS Independents</t>
        </is>
      </c>
      <c r="D5" s="14" t="n">
        <v>26.7</v>
      </c>
      <c r="E5" s="14" t="n">
        <v>12</v>
      </c>
      <c r="F5" s="14" t="n">
        <v>10.6</v>
      </c>
      <c r="G5" s="14" t="n">
        <v>9</v>
      </c>
      <c r="H5" s="14" t="n">
        <v>12</v>
      </c>
      <c r="I5" s="16" t="n">
        <v>1</v>
      </c>
      <c r="J5" s="16" t="n">
        <v>0.8686</v>
      </c>
    </row>
    <row r="6">
      <c r="A6" s="14" t="n">
        <v>2</v>
      </c>
      <c r="B6" s="14" t="inlineStr">
        <is>
          <t>Miami</t>
        </is>
      </c>
      <c r="C6" s="14" t="inlineStr">
        <is>
          <t>ACC</t>
        </is>
      </c>
      <c r="D6" s="14" t="n">
        <v>26.2</v>
      </c>
      <c r="E6" s="14" t="n">
        <v>12</v>
      </c>
      <c r="F6" s="14" t="n">
        <v>10.4</v>
      </c>
      <c r="G6" s="14" t="n">
        <v>9</v>
      </c>
      <c r="H6" s="14" t="n">
        <v>12</v>
      </c>
      <c r="I6" s="16" t="n">
        <v>1</v>
      </c>
      <c r="J6" s="16" t="n">
        <v>0.8138</v>
      </c>
    </row>
    <row r="7">
      <c r="A7" s="14" t="n">
        <v>3</v>
      </c>
      <c r="B7" s="14" t="inlineStr">
        <is>
          <t>Georgia</t>
        </is>
      </c>
      <c r="C7" s="14" t="inlineStr">
        <is>
          <t>SEC</t>
        </is>
      </c>
      <c r="D7" s="14" t="n">
        <v>27.8</v>
      </c>
      <c r="E7" s="14" t="n">
        <v>12</v>
      </c>
      <c r="F7" s="14" t="n">
        <v>10.1</v>
      </c>
      <c r="G7" s="14" t="n">
        <v>9</v>
      </c>
      <c r="H7" s="14" t="n">
        <v>11</v>
      </c>
      <c r="I7" s="16" t="n">
        <v>0.9996</v>
      </c>
      <c r="J7" s="16" t="n">
        <v>0.7104</v>
      </c>
    </row>
    <row r="8">
      <c r="A8" s="14" t="n">
        <v>4</v>
      </c>
      <c r="B8" s="14" t="inlineStr">
        <is>
          <t>Indiana</t>
        </is>
      </c>
      <c r="C8" s="14" t="inlineStr">
        <is>
          <t>Big Ten</t>
        </is>
      </c>
      <c r="D8" s="14" t="n">
        <v>23</v>
      </c>
      <c r="E8" s="14" t="n">
        <v>12</v>
      </c>
      <c r="F8" s="14" t="n">
        <v>10</v>
      </c>
      <c r="G8" s="14" t="n">
        <v>9</v>
      </c>
      <c r="H8" s="14" t="n">
        <v>11</v>
      </c>
      <c r="I8" s="16" t="n">
        <v>0.9994</v>
      </c>
      <c r="J8" s="16" t="n">
        <v>0.7016</v>
      </c>
    </row>
    <row r="9">
      <c r="A9" s="14" t="n">
        <v>5</v>
      </c>
      <c r="B9" s="14" t="inlineStr">
        <is>
          <t>Ohio State</t>
        </is>
      </c>
      <c r="C9" s="14" t="inlineStr">
        <is>
          <t>Big Ten</t>
        </is>
      </c>
      <c r="D9" s="14" t="n">
        <v>27.6</v>
      </c>
      <c r="E9" s="14" t="n">
        <v>12</v>
      </c>
      <c r="F9" s="14" t="n">
        <v>9.800000000000001</v>
      </c>
      <c r="G9" s="14" t="n">
        <v>8</v>
      </c>
      <c r="H9" s="14" t="n">
        <v>11</v>
      </c>
      <c r="I9" s="16" t="n">
        <v>0.9995000000000001</v>
      </c>
      <c r="J9" s="16" t="n">
        <v>0.6156</v>
      </c>
    </row>
    <row r="10">
      <c r="A10" s="14" t="n">
        <v>6</v>
      </c>
      <c r="B10" s="14" t="inlineStr">
        <is>
          <t>Alabama</t>
        </is>
      </c>
      <c r="C10" s="14" t="inlineStr">
        <is>
          <t>SEC</t>
        </is>
      </c>
      <c r="D10" s="14" t="n">
        <v>27.9</v>
      </c>
      <c r="E10" s="14" t="n">
        <v>12</v>
      </c>
      <c r="F10" s="14" t="n">
        <v>9.6</v>
      </c>
      <c r="G10" s="14" t="n">
        <v>8</v>
      </c>
      <c r="H10" s="14" t="n">
        <v>11</v>
      </c>
      <c r="I10" s="16" t="n">
        <v>0.9982</v>
      </c>
      <c r="J10" s="16" t="n">
        <v>0.5612</v>
      </c>
    </row>
    <row r="11">
      <c r="A11" s="14" t="n">
        <v>7</v>
      </c>
      <c r="B11" s="14" t="inlineStr">
        <is>
          <t>Texas Tech</t>
        </is>
      </c>
      <c r="C11" s="14" t="inlineStr">
        <is>
          <t>Big 12</t>
        </is>
      </c>
      <c r="D11" s="14" t="n">
        <v>16.1</v>
      </c>
      <c r="E11" s="14" t="n">
        <v>12</v>
      </c>
      <c r="F11" s="14" t="n">
        <v>9.6</v>
      </c>
      <c r="G11" s="14" t="n">
        <v>8</v>
      </c>
      <c r="H11" s="14" t="n">
        <v>11</v>
      </c>
      <c r="I11" s="16" t="n">
        <v>0.9969</v>
      </c>
      <c r="J11" s="16" t="n">
        <v>0.5478</v>
      </c>
    </row>
    <row r="12">
      <c r="A12" s="14" t="n">
        <v>8</v>
      </c>
      <c r="B12" s="14" t="inlineStr">
        <is>
          <t>Utah</t>
        </is>
      </c>
      <c r="C12" s="14" t="inlineStr">
        <is>
          <t>Big 12</t>
        </is>
      </c>
      <c r="D12" s="14" t="n">
        <v>17.1</v>
      </c>
      <c r="E12" s="14" t="n">
        <v>12</v>
      </c>
      <c r="F12" s="14" t="n">
        <v>9.5</v>
      </c>
      <c r="G12" s="14" t="n">
        <v>8</v>
      </c>
      <c r="H12" s="14" t="n">
        <v>11</v>
      </c>
      <c r="I12" s="16" t="n">
        <v>0.9968</v>
      </c>
      <c r="J12" s="16" t="n">
        <v>0.5344</v>
      </c>
    </row>
    <row r="13">
      <c r="A13" s="14" t="n">
        <v>9</v>
      </c>
      <c r="B13" s="14" t="inlineStr">
        <is>
          <t>James Madison</t>
        </is>
      </c>
      <c r="C13" s="14" t="inlineStr">
        <is>
          <t>Sun Belt</t>
        </is>
      </c>
      <c r="D13" s="14" t="n">
        <v>4.3</v>
      </c>
      <c r="E13" s="14" t="n">
        <v>12</v>
      </c>
      <c r="F13" s="14" t="n">
        <v>9.5</v>
      </c>
      <c r="G13" s="14" t="n">
        <v>8</v>
      </c>
      <c r="H13" s="14" t="n">
        <v>11</v>
      </c>
      <c r="I13" s="16" t="n">
        <v>0.9958</v>
      </c>
      <c r="J13" s="16" t="n">
        <v>0.5296</v>
      </c>
    </row>
    <row r="14">
      <c r="A14" s="14" t="n">
        <v>10</v>
      </c>
      <c r="B14" s="14" t="inlineStr">
        <is>
          <t>LSU</t>
        </is>
      </c>
      <c r="C14" s="14" t="inlineStr">
        <is>
          <t>SEC</t>
        </is>
      </c>
      <c r="D14" s="14" t="n">
        <v>25.9</v>
      </c>
      <c r="E14" s="14" t="n">
        <v>12</v>
      </c>
      <c r="F14" s="14" t="n">
        <v>9.4</v>
      </c>
      <c r="G14" s="14" t="n">
        <v>8</v>
      </c>
      <c r="H14" s="14" t="n">
        <v>11</v>
      </c>
      <c r="I14" s="16" t="n">
        <v>0.9974</v>
      </c>
      <c r="J14" s="16" t="n">
        <v>0.4828</v>
      </c>
    </row>
    <row r="15">
      <c r="A15" s="14" t="n">
        <v>11</v>
      </c>
      <c r="B15" s="14" t="inlineStr">
        <is>
          <t>New Mexico</t>
        </is>
      </c>
      <c r="C15" s="14" t="inlineStr">
        <is>
          <t>Mountain West</t>
        </is>
      </c>
      <c r="D15" s="14" t="n">
        <v>5.4</v>
      </c>
      <c r="E15" s="14" t="n">
        <v>12</v>
      </c>
      <c r="F15" s="14" t="n">
        <v>9.300000000000001</v>
      </c>
      <c r="G15" s="14" t="n">
        <v>8</v>
      </c>
      <c r="H15" s="14" t="n">
        <v>11</v>
      </c>
      <c r="I15" s="16" t="n">
        <v>0.9956</v>
      </c>
      <c r="J15" s="16" t="n">
        <v>0.4804</v>
      </c>
    </row>
    <row r="16">
      <c r="A16" s="14" t="n">
        <v>12</v>
      </c>
      <c r="B16" s="14" t="inlineStr">
        <is>
          <t>Texas</t>
        </is>
      </c>
      <c r="C16" s="14" t="inlineStr">
        <is>
          <t>SEC</t>
        </is>
      </c>
      <c r="D16" s="14" t="n">
        <v>27.1</v>
      </c>
      <c r="E16" s="14" t="n">
        <v>12</v>
      </c>
      <c r="F16" s="14" t="n">
        <v>9.300000000000001</v>
      </c>
      <c r="G16" s="14" t="n">
        <v>8</v>
      </c>
      <c r="H16" s="14" t="n">
        <v>11</v>
      </c>
      <c r="I16" s="16" t="n">
        <v>0.9965000000000001</v>
      </c>
      <c r="J16" s="16" t="n">
        <v>0.4623</v>
      </c>
    </row>
    <row r="17">
      <c r="A17" s="14" t="n">
        <v>13</v>
      </c>
      <c r="B17" s="14" t="inlineStr">
        <is>
          <t>Liberty</t>
        </is>
      </c>
      <c r="C17" s="14" t="inlineStr">
        <is>
          <t>Conference USA</t>
        </is>
      </c>
      <c r="D17" s="14" t="n">
        <v>-0.7</v>
      </c>
      <c r="E17" s="14" t="n">
        <v>12</v>
      </c>
      <c r="F17" s="14" t="n">
        <v>9.1</v>
      </c>
      <c r="G17" s="14" t="n">
        <v>7</v>
      </c>
      <c r="H17" s="14" t="n">
        <v>11</v>
      </c>
      <c r="I17" s="16" t="n">
        <v>0.9953</v>
      </c>
      <c r="J17" s="16" t="n">
        <v>0.4087</v>
      </c>
    </row>
    <row r="18">
      <c r="A18" s="14" t="n">
        <v>14</v>
      </c>
      <c r="B18" s="14" t="inlineStr">
        <is>
          <t>Toledo</t>
        </is>
      </c>
      <c r="C18" s="14" t="inlineStr">
        <is>
          <t>Mid-American</t>
        </is>
      </c>
      <c r="D18" s="14" t="n">
        <v>-1.9</v>
      </c>
      <c r="E18" s="14" t="n">
        <v>12</v>
      </c>
      <c r="F18" s="14" t="n">
        <v>9</v>
      </c>
      <c r="G18" s="14" t="n">
        <v>7</v>
      </c>
      <c r="H18" s="14" t="n">
        <v>11</v>
      </c>
      <c r="I18" s="16" t="n">
        <v>0.9906</v>
      </c>
      <c r="J18" s="16" t="n">
        <v>0.3658</v>
      </c>
    </row>
    <row r="19">
      <c r="A19" s="14" t="n">
        <v>15</v>
      </c>
      <c r="B19" s="14" t="inlineStr">
        <is>
          <t>Memphis</t>
        </is>
      </c>
      <c r="C19" s="14" t="inlineStr">
        <is>
          <t>American</t>
        </is>
      </c>
      <c r="D19" s="14" t="n">
        <v>3.9</v>
      </c>
      <c r="E19" s="14" t="n">
        <v>12</v>
      </c>
      <c r="F19" s="14" t="n">
        <v>8.800000000000001</v>
      </c>
      <c r="G19" s="14" t="n">
        <v>7</v>
      </c>
      <c r="H19" s="14" t="n">
        <v>11</v>
      </c>
      <c r="I19" s="16" t="n">
        <v>0.9886</v>
      </c>
      <c r="J19" s="16" t="n">
        <v>0.3201</v>
      </c>
    </row>
    <row r="20">
      <c r="A20" s="14" t="n">
        <v>16</v>
      </c>
      <c r="B20" s="14" t="inlineStr">
        <is>
          <t>North Dakota State</t>
        </is>
      </c>
      <c r="C20" s="14" t="inlineStr">
        <is>
          <t>Mountain West</t>
        </is>
      </c>
      <c r="D20" s="14" t="n">
        <v>-1</v>
      </c>
      <c r="E20" s="14" t="n">
        <v>12</v>
      </c>
      <c r="F20" s="14" t="n">
        <v>8.699999999999999</v>
      </c>
      <c r="G20" s="14" t="n">
        <v>7</v>
      </c>
      <c r="H20" s="14" t="n">
        <v>10</v>
      </c>
      <c r="I20" s="16" t="n">
        <v>0.9872</v>
      </c>
      <c r="J20" s="16" t="n">
        <v>0.2967</v>
      </c>
    </row>
    <row r="21">
      <c r="A21" s="14" t="n">
        <v>17</v>
      </c>
      <c r="B21" s="14" t="inlineStr">
        <is>
          <t>Oregon</t>
        </is>
      </c>
      <c r="C21" s="14" t="inlineStr">
        <is>
          <t>Big Ten</t>
        </is>
      </c>
      <c r="D21" s="14" t="n">
        <v>19</v>
      </c>
      <c r="E21" s="14" t="n">
        <v>12</v>
      </c>
      <c r="F21" s="14" t="n">
        <v>8.699999999999999</v>
      </c>
      <c r="G21" s="14" t="n">
        <v>7</v>
      </c>
      <c r="H21" s="14" t="n">
        <v>10</v>
      </c>
      <c r="I21" s="16" t="n">
        <v>0.9841</v>
      </c>
      <c r="J21" s="16" t="n">
        <v>0.2967</v>
      </c>
    </row>
    <row r="22">
      <c r="A22" s="14" t="n">
        <v>18</v>
      </c>
      <c r="B22" s="14" t="inlineStr">
        <is>
          <t>Boise State</t>
        </is>
      </c>
      <c r="C22" s="14" t="inlineStr">
        <is>
          <t>Pac-12</t>
        </is>
      </c>
      <c r="D22" s="14" t="n">
        <v>10.7</v>
      </c>
      <c r="E22" s="14" t="n">
        <v>11</v>
      </c>
      <c r="F22" s="14" t="n">
        <v>8.6</v>
      </c>
      <c r="G22" s="14" t="n">
        <v>7</v>
      </c>
      <c r="H22" s="14" t="n">
        <v>10</v>
      </c>
      <c r="I22" s="16" t="n">
        <v>0.9905</v>
      </c>
      <c r="J22" s="16" t="n">
        <v>0.2545</v>
      </c>
    </row>
    <row r="23">
      <c r="A23" s="14" t="n">
        <v>19</v>
      </c>
      <c r="B23" s="14" t="inlineStr">
        <is>
          <t>Penn State</t>
        </is>
      </c>
      <c r="C23" s="14" t="inlineStr">
        <is>
          <t>Big Ten</t>
        </is>
      </c>
      <c r="D23" s="14" t="n">
        <v>11.5</v>
      </c>
      <c r="E23" s="14" t="n">
        <v>12</v>
      </c>
      <c r="F23" s="14" t="n">
        <v>8.6</v>
      </c>
      <c r="G23" s="14" t="n">
        <v>7</v>
      </c>
      <c r="H23" s="14" t="n">
        <v>10</v>
      </c>
      <c r="I23" s="16" t="n">
        <v>0.9813</v>
      </c>
      <c r="J23" s="16" t="n">
        <v>0.2704</v>
      </c>
    </row>
    <row r="24">
      <c r="A24" s="14" t="n">
        <v>20</v>
      </c>
      <c r="B24" s="14" t="inlineStr">
        <is>
          <t>Nebraska</t>
        </is>
      </c>
      <c r="C24" s="14" t="inlineStr">
        <is>
          <t>Big Ten</t>
        </is>
      </c>
      <c r="D24" s="14" t="n">
        <v>14.3</v>
      </c>
      <c r="E24" s="14" t="n">
        <v>12</v>
      </c>
      <c r="F24" s="14" t="n">
        <v>8.300000000000001</v>
      </c>
      <c r="G24" s="14" t="n">
        <v>7</v>
      </c>
      <c r="H24" s="14" t="n">
        <v>10</v>
      </c>
      <c r="I24" s="16" t="n">
        <v>0.9827</v>
      </c>
      <c r="J24" s="16" t="n">
        <v>0.1882</v>
      </c>
    </row>
    <row r="25">
      <c r="A25" s="14" t="n">
        <v>21</v>
      </c>
      <c r="B25" s="14" t="inlineStr">
        <is>
          <t>Wisconsin</t>
        </is>
      </c>
      <c r="C25" s="14" t="inlineStr">
        <is>
          <t>Big Ten</t>
        </is>
      </c>
      <c r="D25" s="14" t="n">
        <v>13</v>
      </c>
      <c r="E25" s="14" t="n">
        <v>12</v>
      </c>
      <c r="F25" s="14" t="n">
        <v>8.199999999999999</v>
      </c>
      <c r="G25" s="14" t="n">
        <v>6</v>
      </c>
      <c r="H25" s="14" t="n">
        <v>10</v>
      </c>
      <c r="I25" s="16" t="n">
        <v>0.9737</v>
      </c>
      <c r="J25" s="16" t="n">
        <v>0.1779</v>
      </c>
    </row>
    <row r="26">
      <c r="A26" s="14" t="n">
        <v>22</v>
      </c>
      <c r="B26" s="14" t="inlineStr">
        <is>
          <t>Georgia State</t>
        </is>
      </c>
      <c r="C26" s="14" t="inlineStr">
        <is>
          <t>Sun Belt</t>
        </is>
      </c>
      <c r="D26" s="14" t="n">
        <v>-2.1</v>
      </c>
      <c r="E26" s="14" t="n">
        <v>12</v>
      </c>
      <c r="F26" s="14" t="n">
        <v>8.1</v>
      </c>
      <c r="G26" s="14" t="n">
        <v>6</v>
      </c>
      <c r="H26" s="14" t="n">
        <v>10</v>
      </c>
      <c r="I26" s="16" t="n">
        <v>0.9565</v>
      </c>
      <c r="J26" s="16" t="n">
        <v>0.1751</v>
      </c>
    </row>
    <row r="27">
      <c r="A27" s="14" t="n">
        <v>23</v>
      </c>
      <c r="B27" s="14" t="inlineStr">
        <is>
          <t>BYU</t>
        </is>
      </c>
      <c r="C27" s="14" t="inlineStr">
        <is>
          <t>Big 12</t>
        </is>
      </c>
      <c r="D27" s="14" t="n">
        <v>12.9</v>
      </c>
      <c r="E27" s="14" t="n">
        <v>12</v>
      </c>
      <c r="F27" s="14" t="n">
        <v>8.1</v>
      </c>
      <c r="G27" s="14" t="n">
        <v>6</v>
      </c>
      <c r="H27" s="14" t="n">
        <v>10</v>
      </c>
      <c r="I27" s="16" t="n">
        <v>0.9617</v>
      </c>
      <c r="J27" s="16" t="n">
        <v>0.1627</v>
      </c>
    </row>
    <row r="28">
      <c r="A28" s="14" t="n">
        <v>24</v>
      </c>
      <c r="B28" s="14" t="inlineStr">
        <is>
          <t>Wake Forest</t>
        </is>
      </c>
      <c r="C28" s="14" t="inlineStr">
        <is>
          <t>ACC</t>
        </is>
      </c>
      <c r="D28" s="14" t="n">
        <v>9.199999999999999</v>
      </c>
      <c r="E28" s="14" t="n">
        <v>12</v>
      </c>
      <c r="F28" s="14" t="n">
        <v>8</v>
      </c>
      <c r="G28" s="14" t="n">
        <v>6</v>
      </c>
      <c r="H28" s="14" t="n">
        <v>10</v>
      </c>
      <c r="I28" s="16" t="n">
        <v>0.9555</v>
      </c>
      <c r="J28" s="16" t="n">
        <v>0.1504</v>
      </c>
    </row>
    <row r="29">
      <c r="A29" s="14" t="n">
        <v>25</v>
      </c>
      <c r="B29" s="14" t="inlineStr">
        <is>
          <t>SMU</t>
        </is>
      </c>
      <c r="C29" s="14" t="inlineStr">
        <is>
          <t>ACC</t>
        </is>
      </c>
      <c r="D29" s="14" t="n">
        <v>9.4</v>
      </c>
      <c r="E29" s="14" t="n">
        <v>12</v>
      </c>
      <c r="F29" s="14" t="n">
        <v>8</v>
      </c>
      <c r="G29" s="14" t="n">
        <v>6</v>
      </c>
      <c r="H29" s="14" t="n">
        <v>10</v>
      </c>
      <c r="I29" s="16" t="n">
        <v>0.961</v>
      </c>
      <c r="J29" s="16" t="n">
        <v>0.1359</v>
      </c>
    </row>
    <row r="30">
      <c r="A30" s="14" t="n">
        <v>26</v>
      </c>
      <c r="B30" s="14" t="inlineStr">
        <is>
          <t>Arizona</t>
        </is>
      </c>
      <c r="C30" s="14" t="inlineStr">
        <is>
          <t>Big 12</t>
        </is>
      </c>
      <c r="D30" s="14" t="n">
        <v>9.699999999999999</v>
      </c>
      <c r="E30" s="14" t="n">
        <v>12</v>
      </c>
      <c r="F30" s="14" t="n">
        <v>7.9</v>
      </c>
      <c r="G30" s="14" t="n">
        <v>6</v>
      </c>
      <c r="H30" s="14" t="n">
        <v>10</v>
      </c>
      <c r="I30" s="16" t="n">
        <v>0.9467</v>
      </c>
      <c r="J30" s="16" t="n">
        <v>0.1369</v>
      </c>
    </row>
    <row r="31">
      <c r="A31" s="14" t="n">
        <v>27</v>
      </c>
      <c r="B31" s="14" t="inlineStr">
        <is>
          <t>UCLA</t>
        </is>
      </c>
      <c r="C31" s="14" t="inlineStr">
        <is>
          <t>Big Ten</t>
        </is>
      </c>
      <c r="D31" s="14" t="n">
        <v>9.9</v>
      </c>
      <c r="E31" s="14" t="n">
        <v>12</v>
      </c>
      <c r="F31" s="14" t="n">
        <v>7.8</v>
      </c>
      <c r="G31" s="14" t="n">
        <v>6</v>
      </c>
      <c r="H31" s="14" t="n">
        <v>10</v>
      </c>
      <c r="I31" s="16" t="n">
        <v>0.9338</v>
      </c>
      <c r="J31" s="16" t="n">
        <v>0.1269</v>
      </c>
    </row>
    <row r="32">
      <c r="A32" s="14" t="n">
        <v>28</v>
      </c>
      <c r="B32" s="14" t="inlineStr">
        <is>
          <t>Virginia Tech</t>
        </is>
      </c>
      <c r="C32" s="14" t="inlineStr">
        <is>
          <t>ACC</t>
        </is>
      </c>
      <c r="D32" s="14" t="n">
        <v>7.6</v>
      </c>
      <c r="E32" s="14" t="n">
        <v>12</v>
      </c>
      <c r="F32" s="14" t="n">
        <v>7.8</v>
      </c>
      <c r="G32" s="14" t="n">
        <v>6</v>
      </c>
      <c r="H32" s="14" t="n">
        <v>10</v>
      </c>
      <c r="I32" s="16" t="n">
        <v>0.9451000000000001</v>
      </c>
      <c r="J32" s="16" t="n">
        <v>0.1165</v>
      </c>
    </row>
    <row r="33">
      <c r="A33" s="14" t="n">
        <v>29</v>
      </c>
      <c r="B33" s="14" t="inlineStr">
        <is>
          <t>Baylor</t>
        </is>
      </c>
      <c r="C33" s="14" t="inlineStr">
        <is>
          <t>Big 12</t>
        </is>
      </c>
      <c r="D33" s="14" t="n">
        <v>10.8</v>
      </c>
      <c r="E33" s="14" t="n">
        <v>12</v>
      </c>
      <c r="F33" s="14" t="n">
        <v>7.7</v>
      </c>
      <c r="G33" s="14" t="n">
        <v>6</v>
      </c>
      <c r="H33" s="14" t="n">
        <v>10</v>
      </c>
      <c r="I33" s="16" t="n">
        <v>0.9227</v>
      </c>
      <c r="J33" s="16" t="n">
        <v>0.119</v>
      </c>
    </row>
    <row r="34">
      <c r="A34" s="14" t="n">
        <v>30</v>
      </c>
      <c r="B34" s="14" t="inlineStr">
        <is>
          <t>Florida State</t>
        </is>
      </c>
      <c r="C34" s="14" t="inlineStr">
        <is>
          <t>ACC</t>
        </is>
      </c>
      <c r="D34" s="14" t="n">
        <v>13.1</v>
      </c>
      <c r="E34" s="14" t="n">
        <v>12</v>
      </c>
      <c r="F34" s="14" t="n">
        <v>7.7</v>
      </c>
      <c r="G34" s="14" t="n">
        <v>6</v>
      </c>
      <c r="H34" s="14" t="n">
        <v>9</v>
      </c>
      <c r="I34" s="16" t="n">
        <v>0.9399999999999999</v>
      </c>
      <c r="J34" s="16" t="n">
        <v>0.09370000000000001</v>
      </c>
    </row>
    <row r="35">
      <c r="A35" s="14" t="n">
        <v>31</v>
      </c>
      <c r="B35" s="14" t="inlineStr">
        <is>
          <t>Western Michigan</t>
        </is>
      </c>
      <c r="C35" s="14" t="inlineStr">
        <is>
          <t>Mid-American</t>
        </is>
      </c>
      <c r="D35" s="14" t="n">
        <v>-4.9</v>
      </c>
      <c r="E35" s="14" t="n">
        <v>12</v>
      </c>
      <c r="F35" s="14" t="n">
        <v>7.7</v>
      </c>
      <c r="G35" s="14" t="n">
        <v>6</v>
      </c>
      <c r="H35" s="14" t="n">
        <v>9</v>
      </c>
      <c r="I35" s="16" t="n">
        <v>0.9340000000000001</v>
      </c>
      <c r="J35" s="16" t="n">
        <v>0.08939999999999999</v>
      </c>
    </row>
    <row r="36">
      <c r="A36" s="14" t="n">
        <v>32</v>
      </c>
      <c r="B36" s="14" t="inlineStr">
        <is>
          <t>Northwestern</t>
        </is>
      </c>
      <c r="C36" s="14" t="inlineStr">
        <is>
          <t>Big Ten</t>
        </is>
      </c>
      <c r="D36" s="14" t="n">
        <v>12.5</v>
      </c>
      <c r="E36" s="14" t="n">
        <v>12</v>
      </c>
      <c r="F36" s="14" t="n">
        <v>7.6</v>
      </c>
      <c r="G36" s="14" t="n">
        <v>6</v>
      </c>
      <c r="H36" s="14" t="n">
        <v>9</v>
      </c>
      <c r="I36" s="16" t="n">
        <v>0.9383</v>
      </c>
      <c r="J36" s="16" t="n">
        <v>0.0805</v>
      </c>
    </row>
    <row r="37">
      <c r="A37" s="14" t="n">
        <v>33</v>
      </c>
      <c r="B37" s="14" t="inlineStr">
        <is>
          <t>Tennessee</t>
        </is>
      </c>
      <c r="C37" s="14" t="inlineStr">
        <is>
          <t>SEC</t>
        </is>
      </c>
      <c r="D37" s="14" t="n">
        <v>16.8</v>
      </c>
      <c r="E37" s="14" t="n">
        <v>12</v>
      </c>
      <c r="F37" s="14" t="n">
        <v>7.6</v>
      </c>
      <c r="G37" s="14" t="n">
        <v>6</v>
      </c>
      <c r="H37" s="14" t="n">
        <v>9</v>
      </c>
      <c r="I37" s="16" t="n">
        <v>0.9255</v>
      </c>
      <c r="J37" s="16" t="n">
        <v>0.0895</v>
      </c>
    </row>
    <row r="38">
      <c r="A38" s="14" t="n">
        <v>34</v>
      </c>
      <c r="B38" s="14" t="inlineStr">
        <is>
          <t>Texas A&amp;M</t>
        </is>
      </c>
      <c r="C38" s="14" t="inlineStr">
        <is>
          <t>SEC</t>
        </is>
      </c>
      <c r="D38" s="14" t="n">
        <v>18</v>
      </c>
      <c r="E38" s="14" t="n">
        <v>12</v>
      </c>
      <c r="F38" s="14" t="n">
        <v>7.5</v>
      </c>
      <c r="G38" s="14" t="n">
        <v>6</v>
      </c>
      <c r="H38" s="14" t="n">
        <v>9</v>
      </c>
      <c r="I38" s="16" t="n">
        <v>0.9295</v>
      </c>
      <c r="J38" s="16" t="n">
        <v>0.0776</v>
      </c>
    </row>
    <row r="39">
      <c r="A39" s="14" t="n">
        <v>35</v>
      </c>
      <c r="B39" s="14" t="inlineStr">
        <is>
          <t>Houston</t>
        </is>
      </c>
      <c r="C39" s="14" t="inlineStr">
        <is>
          <t>Big 12</t>
        </is>
      </c>
      <c r="D39" s="14" t="n">
        <v>9</v>
      </c>
      <c r="E39" s="14" t="n">
        <v>12</v>
      </c>
      <c r="F39" s="14" t="n">
        <v>7.5</v>
      </c>
      <c r="G39" s="14" t="n">
        <v>6</v>
      </c>
      <c r="H39" s="14" t="n">
        <v>9</v>
      </c>
      <c r="I39" s="16" t="n">
        <v>0.908</v>
      </c>
      <c r="J39" s="16" t="n">
        <v>0.0931</v>
      </c>
    </row>
    <row r="40">
      <c r="A40" s="14" t="n">
        <v>36</v>
      </c>
      <c r="B40" s="14" t="inlineStr">
        <is>
          <t>USC</t>
        </is>
      </c>
      <c r="C40" s="14" t="inlineStr">
        <is>
          <t>Big Ten</t>
        </is>
      </c>
      <c r="D40" s="14" t="n">
        <v>13.1</v>
      </c>
      <c r="E40" s="14" t="n">
        <v>12</v>
      </c>
      <c r="F40" s="14" t="n">
        <v>7.5</v>
      </c>
      <c r="G40" s="14" t="n">
        <v>6</v>
      </c>
      <c r="H40" s="14" t="n">
        <v>9</v>
      </c>
      <c r="I40" s="16" t="n">
        <v>0.9258999999999999</v>
      </c>
      <c r="J40" s="16" t="n">
        <v>0.0746</v>
      </c>
    </row>
    <row r="41">
      <c r="A41" s="14" t="n">
        <v>37</v>
      </c>
      <c r="B41" s="14" t="inlineStr">
        <is>
          <t>North Texas</t>
        </is>
      </c>
      <c r="C41" s="14" t="inlineStr">
        <is>
          <t>American</t>
        </is>
      </c>
      <c r="D41" s="14" t="n">
        <v>-1.7</v>
      </c>
      <c r="E41" s="14" t="n">
        <v>12</v>
      </c>
      <c r="F41" s="14" t="n">
        <v>7.5</v>
      </c>
      <c r="G41" s="14" t="n">
        <v>6</v>
      </c>
      <c r="H41" s="14" t="n">
        <v>9</v>
      </c>
      <c r="I41" s="16" t="n">
        <v>0.9108000000000001</v>
      </c>
      <c r="J41" s="16" t="n">
        <v>0.0781</v>
      </c>
    </row>
    <row r="42">
      <c r="A42" s="14" t="n">
        <v>38</v>
      </c>
      <c r="B42" s="14" t="inlineStr">
        <is>
          <t>Air Force</t>
        </is>
      </c>
      <c r="C42" s="14" t="inlineStr">
        <is>
          <t>Mountain West</t>
        </is>
      </c>
      <c r="D42" s="14" t="n">
        <v>-5.1</v>
      </c>
      <c r="E42" s="14" t="n">
        <v>12</v>
      </c>
      <c r="F42" s="14" t="n">
        <v>7.5</v>
      </c>
      <c r="G42" s="14" t="n">
        <v>6</v>
      </c>
      <c r="H42" s="14" t="n">
        <v>9</v>
      </c>
      <c r="I42" s="16" t="n">
        <v>0.9003</v>
      </c>
      <c r="J42" s="16" t="n">
        <v>0.08690000000000001</v>
      </c>
    </row>
    <row r="43">
      <c r="A43" s="14" t="n">
        <v>39</v>
      </c>
      <c r="B43" s="14" t="inlineStr">
        <is>
          <t>Louisiana</t>
        </is>
      </c>
      <c r="C43" s="14" t="inlineStr">
        <is>
          <t>Sun Belt</t>
        </is>
      </c>
      <c r="D43" s="14" t="n">
        <v>-6.2</v>
      </c>
      <c r="E43" s="14" t="n">
        <v>12</v>
      </c>
      <c r="F43" s="14" t="n">
        <v>7.4</v>
      </c>
      <c r="G43" s="14" t="n">
        <v>6</v>
      </c>
      <c r="H43" s="14" t="n">
        <v>9</v>
      </c>
      <c r="I43" s="16" t="n">
        <v>0.9044</v>
      </c>
      <c r="J43" s="16" t="n">
        <v>0.0765</v>
      </c>
    </row>
    <row r="44">
      <c r="A44" s="14" t="n">
        <v>40</v>
      </c>
      <c r="B44" s="14" t="inlineStr">
        <is>
          <t>Iowa</t>
        </is>
      </c>
      <c r="C44" s="14" t="inlineStr">
        <is>
          <t>Big Ten</t>
        </is>
      </c>
      <c r="D44" s="14" t="n">
        <v>10.7</v>
      </c>
      <c r="E44" s="14" t="n">
        <v>12</v>
      </c>
      <c r="F44" s="14" t="n">
        <v>7.4</v>
      </c>
      <c r="G44" s="14" t="n">
        <v>5</v>
      </c>
      <c r="H44" s="14" t="n">
        <v>9</v>
      </c>
      <c r="I44" s="16" t="n">
        <v>0.8933</v>
      </c>
      <c r="J44" s="16" t="n">
        <v>0.0725</v>
      </c>
    </row>
    <row r="45">
      <c r="A45" s="14" t="n">
        <v>41</v>
      </c>
      <c r="B45" s="14" t="inlineStr">
        <is>
          <t>Kansas State</t>
        </is>
      </c>
      <c r="C45" s="14" t="inlineStr">
        <is>
          <t>Big 12</t>
        </is>
      </c>
      <c r="D45" s="14" t="n">
        <v>6.3</v>
      </c>
      <c r="E45" s="14" t="n">
        <v>12</v>
      </c>
      <c r="F45" s="14" t="n">
        <v>7.4</v>
      </c>
      <c r="G45" s="14" t="n">
        <v>5</v>
      </c>
      <c r="H45" s="14" t="n">
        <v>9</v>
      </c>
      <c r="I45" s="16" t="n">
        <v>0.8826000000000001</v>
      </c>
      <c r="J45" s="16" t="n">
        <v>0.0835</v>
      </c>
    </row>
    <row r="46">
      <c r="A46" s="14" t="n">
        <v>42</v>
      </c>
      <c r="B46" s="14" t="inlineStr">
        <is>
          <t>South Florida</t>
        </is>
      </c>
      <c r="C46" s="14" t="inlineStr">
        <is>
          <t>American</t>
        </is>
      </c>
      <c r="D46" s="14" t="n">
        <v>-5</v>
      </c>
      <c r="E46" s="14" t="n">
        <v>12</v>
      </c>
      <c r="F46" s="14" t="n">
        <v>7.3</v>
      </c>
      <c r="G46" s="14" t="n">
        <v>5</v>
      </c>
      <c r="H46" s="14" t="n">
        <v>9</v>
      </c>
      <c r="I46" s="16" t="n">
        <v>0.8792</v>
      </c>
      <c r="J46" s="16" t="n">
        <v>0.0721</v>
      </c>
    </row>
    <row r="47">
      <c r="A47" s="14" t="n">
        <v>43</v>
      </c>
      <c r="B47" s="14" t="inlineStr">
        <is>
          <t>Ohio</t>
        </is>
      </c>
      <c r="C47" s="14" t="inlineStr">
        <is>
          <t>Mid-American</t>
        </is>
      </c>
      <c r="D47" s="14" t="n">
        <v>-9.699999999999999</v>
      </c>
      <c r="E47" s="14" t="n">
        <v>12</v>
      </c>
      <c r="F47" s="14" t="n">
        <v>7.2</v>
      </c>
      <c r="G47" s="14" t="n">
        <v>5</v>
      </c>
      <c r="H47" s="14" t="n">
        <v>9</v>
      </c>
      <c r="I47" s="16" t="n">
        <v>0.8753</v>
      </c>
      <c r="J47" s="16" t="n">
        <v>0.0629</v>
      </c>
    </row>
    <row r="48">
      <c r="A48" s="14" t="n">
        <v>44</v>
      </c>
      <c r="B48" s="14" t="inlineStr">
        <is>
          <t>Duke</t>
        </is>
      </c>
      <c r="C48" s="14" t="inlineStr">
        <is>
          <t>ACC</t>
        </is>
      </c>
      <c r="D48" s="14" t="n">
        <v>7.1</v>
      </c>
      <c r="E48" s="14" t="n">
        <v>12</v>
      </c>
      <c r="F48" s="14" t="n">
        <v>7.2</v>
      </c>
      <c r="G48" s="14" t="n">
        <v>5</v>
      </c>
      <c r="H48" s="14" t="n">
        <v>9</v>
      </c>
      <c r="I48" s="16" t="n">
        <v>0.8768</v>
      </c>
      <c r="J48" s="16" t="n">
        <v>0.0604</v>
      </c>
    </row>
    <row r="49">
      <c r="A49" s="14" t="n">
        <v>45</v>
      </c>
      <c r="B49" s="14" t="inlineStr">
        <is>
          <t>UTSA</t>
        </is>
      </c>
      <c r="C49" s="14" t="inlineStr">
        <is>
          <t>American</t>
        </is>
      </c>
      <c r="D49" s="14" t="n">
        <v>-2.8</v>
      </c>
      <c r="E49" s="14" t="n">
        <v>12</v>
      </c>
      <c r="F49" s="14" t="n">
        <v>7.2</v>
      </c>
      <c r="G49" s="14" t="n">
        <v>5</v>
      </c>
      <c r="H49" s="14" t="n">
        <v>9</v>
      </c>
      <c r="I49" s="16" t="n">
        <v>0.8714</v>
      </c>
      <c r="J49" s="16" t="n">
        <v>0.0541</v>
      </c>
    </row>
    <row r="50">
      <c r="A50" s="14" t="n">
        <v>46</v>
      </c>
      <c r="B50" s="14" t="inlineStr">
        <is>
          <t>Florida International</t>
        </is>
      </c>
      <c r="C50" s="14" t="inlineStr">
        <is>
          <t>Conference USA</t>
        </is>
      </c>
      <c r="D50" s="14" t="n">
        <v>-8.199999999999999</v>
      </c>
      <c r="E50" s="14" t="n">
        <v>12</v>
      </c>
      <c r="F50" s="14" t="n">
        <v>7.2</v>
      </c>
      <c r="G50" s="14" t="n">
        <v>5</v>
      </c>
      <c r="H50" s="14" t="n">
        <v>9</v>
      </c>
      <c r="I50" s="16" t="n">
        <v>0.8626</v>
      </c>
      <c r="J50" s="16" t="n">
        <v>0.06419999999999999</v>
      </c>
    </row>
    <row r="51">
      <c r="A51" s="14" t="n">
        <v>47</v>
      </c>
      <c r="B51" s="14" t="inlineStr">
        <is>
          <t>Oklahoma State</t>
        </is>
      </c>
      <c r="C51" s="14" t="inlineStr">
        <is>
          <t>Big 12</t>
        </is>
      </c>
      <c r="D51" s="14" t="n">
        <v>7.9</v>
      </c>
      <c r="E51" s="14" t="n">
        <v>12</v>
      </c>
      <c r="F51" s="14" t="n">
        <v>7.1</v>
      </c>
      <c r="G51" s="14" t="n">
        <v>5</v>
      </c>
      <c r="H51" s="14" t="n">
        <v>9</v>
      </c>
      <c r="I51" s="16" t="n">
        <v>0.8491</v>
      </c>
      <c r="J51" s="16" t="n">
        <v>0.063</v>
      </c>
    </row>
    <row r="52">
      <c r="A52" s="14" t="n">
        <v>48</v>
      </c>
      <c r="B52" s="14" t="inlineStr">
        <is>
          <t>Florida</t>
        </is>
      </c>
      <c r="C52" s="14" t="inlineStr">
        <is>
          <t>SEC</t>
        </is>
      </c>
      <c r="D52" s="14" t="n">
        <v>15.6</v>
      </c>
      <c r="E52" s="14" t="n">
        <v>12</v>
      </c>
      <c r="F52" s="14" t="n">
        <v>7</v>
      </c>
      <c r="G52" s="14" t="n">
        <v>5</v>
      </c>
      <c r="H52" s="14" t="n">
        <v>9</v>
      </c>
      <c r="I52" s="16" t="n">
        <v>0.854</v>
      </c>
      <c r="J52" s="16" t="n">
        <v>0.0442</v>
      </c>
    </row>
    <row r="53">
      <c r="A53" s="14" t="n">
        <v>49</v>
      </c>
      <c r="B53" s="14" t="inlineStr">
        <is>
          <t>UNLV</t>
        </is>
      </c>
      <c r="C53" s="14" t="inlineStr">
        <is>
          <t>Mountain West</t>
        </is>
      </c>
      <c r="D53" s="14" t="n">
        <v>-3.4</v>
      </c>
      <c r="E53" s="14" t="n">
        <v>12</v>
      </c>
      <c r="F53" s="14" t="n">
        <v>7</v>
      </c>
      <c r="G53" s="14" t="n">
        <v>5</v>
      </c>
      <c r="H53" s="14" t="n">
        <v>9</v>
      </c>
      <c r="I53" s="16" t="n">
        <v>0.8348</v>
      </c>
      <c r="J53" s="16" t="n">
        <v>0.0524</v>
      </c>
    </row>
    <row r="54">
      <c r="A54" s="14" t="n">
        <v>50</v>
      </c>
      <c r="B54" s="14" t="inlineStr">
        <is>
          <t>Virginia</t>
        </is>
      </c>
      <c r="C54" s="14" t="inlineStr">
        <is>
          <t>ACC</t>
        </is>
      </c>
      <c r="D54" s="14" t="n">
        <v>5.4</v>
      </c>
      <c r="E54" s="14" t="n">
        <v>12</v>
      </c>
      <c r="F54" s="14" t="n">
        <v>7</v>
      </c>
      <c r="G54" s="14" t="n">
        <v>5</v>
      </c>
      <c r="H54" s="14" t="n">
        <v>9</v>
      </c>
      <c r="I54" s="16" t="n">
        <v>0.8367</v>
      </c>
      <c r="J54" s="16" t="n">
        <v>0.0487</v>
      </c>
    </row>
    <row r="55">
      <c r="A55" s="14" t="n">
        <v>51</v>
      </c>
      <c r="B55" s="14" t="inlineStr">
        <is>
          <t>Massachusetts</t>
        </is>
      </c>
      <c r="C55" s="14" t="inlineStr">
        <is>
          <t>Mid-American</t>
        </is>
      </c>
      <c r="D55" s="14" t="n">
        <v>-13.9</v>
      </c>
      <c r="E55" s="14" t="n">
        <v>12</v>
      </c>
      <c r="F55" s="14" t="n">
        <v>7</v>
      </c>
      <c r="G55" s="14" t="n">
        <v>5</v>
      </c>
      <c r="H55" s="14" t="n">
        <v>9</v>
      </c>
      <c r="I55" s="16" t="n">
        <v>0.8363</v>
      </c>
      <c r="J55" s="16" t="n">
        <v>0.0412</v>
      </c>
    </row>
    <row r="56">
      <c r="A56" s="14" t="n">
        <v>52</v>
      </c>
      <c r="B56" s="14" t="inlineStr">
        <is>
          <t>Jacksonville State</t>
        </is>
      </c>
      <c r="C56" s="14" t="inlineStr">
        <is>
          <t>Conference USA</t>
        </is>
      </c>
      <c r="D56" s="14" t="n">
        <v>-9.5</v>
      </c>
      <c r="E56" s="14" t="n">
        <v>12</v>
      </c>
      <c r="F56" s="14" t="n">
        <v>7</v>
      </c>
      <c r="G56" s="14" t="n">
        <v>5</v>
      </c>
      <c r="H56" s="14" t="n">
        <v>9</v>
      </c>
      <c r="I56" s="16" t="n">
        <v>0.8233</v>
      </c>
      <c r="J56" s="16" t="n">
        <v>0.0504</v>
      </c>
    </row>
    <row r="57">
      <c r="A57" s="14" t="n">
        <v>53</v>
      </c>
      <c r="B57" s="14" t="inlineStr">
        <is>
          <t>East Carolina</t>
        </is>
      </c>
      <c r="C57" s="14" t="inlineStr">
        <is>
          <t>American</t>
        </is>
      </c>
      <c r="D57" s="14" t="n">
        <v>-5.3</v>
      </c>
      <c r="E57" s="14" t="n">
        <v>12</v>
      </c>
      <c r="F57" s="14" t="n">
        <v>6.9</v>
      </c>
      <c r="G57" s="14" t="n">
        <v>5</v>
      </c>
      <c r="H57" s="14" t="n">
        <v>9</v>
      </c>
      <c r="I57" s="16" t="n">
        <v>0.8331</v>
      </c>
      <c r="J57" s="16" t="n">
        <v>0.035</v>
      </c>
    </row>
    <row r="58">
      <c r="A58" s="14" t="n">
        <v>54</v>
      </c>
      <c r="B58" s="14" t="inlineStr">
        <is>
          <t>Missouri</t>
        </is>
      </c>
      <c r="C58" s="14" t="inlineStr">
        <is>
          <t>SEC</t>
        </is>
      </c>
      <c r="D58" s="14" t="n">
        <v>14.5</v>
      </c>
      <c r="E58" s="14" t="n">
        <v>12</v>
      </c>
      <c r="F58" s="14" t="n">
        <v>6.9</v>
      </c>
      <c r="G58" s="14" t="n">
        <v>5</v>
      </c>
      <c r="H58" s="14" t="n">
        <v>9</v>
      </c>
      <c r="I58" s="16" t="n">
        <v>0.829</v>
      </c>
      <c r="J58" s="16" t="n">
        <v>0.0409</v>
      </c>
    </row>
    <row r="59">
      <c r="A59" s="14" t="n">
        <v>55</v>
      </c>
      <c r="B59" s="14" t="inlineStr">
        <is>
          <t>North Carolina</t>
        </is>
      </c>
      <c r="C59" s="14" t="inlineStr">
        <is>
          <t>ACC</t>
        </is>
      </c>
      <c r="D59" s="14" t="n">
        <v>9</v>
      </c>
      <c r="E59" s="14" t="n">
        <v>12</v>
      </c>
      <c r="F59" s="14" t="n">
        <v>6.9</v>
      </c>
      <c r="G59" s="14" t="n">
        <v>5</v>
      </c>
      <c r="H59" s="14" t="n">
        <v>9</v>
      </c>
      <c r="I59" s="16" t="n">
        <v>0.8272</v>
      </c>
      <c r="J59" s="16" t="n">
        <v>0.0357</v>
      </c>
    </row>
    <row r="60">
      <c r="A60" s="14" t="n">
        <v>56</v>
      </c>
      <c r="B60" s="14" t="inlineStr">
        <is>
          <t>Louisville</t>
        </is>
      </c>
      <c r="C60" s="14" t="inlineStr">
        <is>
          <t>ACC</t>
        </is>
      </c>
      <c r="D60" s="14" t="n">
        <v>7</v>
      </c>
      <c r="E60" s="14" t="n">
        <v>12</v>
      </c>
      <c r="F60" s="14" t="n">
        <v>6.9</v>
      </c>
      <c r="G60" s="14" t="n">
        <v>5</v>
      </c>
      <c r="H60" s="14" t="n">
        <v>9</v>
      </c>
      <c r="I60" s="16" t="n">
        <v>0.8156</v>
      </c>
      <c r="J60" s="16" t="n">
        <v>0.0454</v>
      </c>
    </row>
    <row r="61">
      <c r="A61" s="14" t="n">
        <v>57</v>
      </c>
      <c r="B61" s="14" t="inlineStr">
        <is>
          <t>Pittsburgh</t>
        </is>
      </c>
      <c r="C61" s="14" t="inlineStr">
        <is>
          <t>ACC</t>
        </is>
      </c>
      <c r="D61" s="14" t="n">
        <v>4.9</v>
      </c>
      <c r="E61" s="14" t="n">
        <v>12</v>
      </c>
      <c r="F61" s="14" t="n">
        <v>6.9</v>
      </c>
      <c r="G61" s="14" t="n">
        <v>5</v>
      </c>
      <c r="H61" s="14" t="n">
        <v>9</v>
      </c>
      <c r="I61" s="16" t="n">
        <v>0.8167</v>
      </c>
      <c r="J61" s="16" t="n">
        <v>0.0367</v>
      </c>
    </row>
    <row r="62">
      <c r="A62" s="14" t="n">
        <v>58</v>
      </c>
      <c r="B62" s="14" t="inlineStr">
        <is>
          <t>Army</t>
        </is>
      </c>
      <c r="C62" s="14" t="inlineStr">
        <is>
          <t>American</t>
        </is>
      </c>
      <c r="D62" s="14" t="n">
        <v>-4.9</v>
      </c>
      <c r="E62" s="14" t="n">
        <v>12</v>
      </c>
      <c r="F62" s="14" t="n">
        <v>6.8</v>
      </c>
      <c r="G62" s="14" t="n">
        <v>5</v>
      </c>
      <c r="H62" s="14" t="n">
        <v>9</v>
      </c>
      <c r="I62" s="16" t="n">
        <v>0.7845</v>
      </c>
      <c r="J62" s="16" t="n">
        <v>0.0454</v>
      </c>
    </row>
    <row r="63">
      <c r="A63" s="14" t="n">
        <v>59</v>
      </c>
      <c r="B63" s="14" t="inlineStr">
        <is>
          <t>Oklahoma</t>
        </is>
      </c>
      <c r="C63" s="14" t="inlineStr">
        <is>
          <t>SEC</t>
        </is>
      </c>
      <c r="D63" s="14" t="n">
        <v>15.9</v>
      </c>
      <c r="E63" s="14" t="n">
        <v>12</v>
      </c>
      <c r="F63" s="14" t="n">
        <v>6.8</v>
      </c>
      <c r="G63" s="14" t="n">
        <v>5</v>
      </c>
      <c r="H63" s="14" t="n">
        <v>9</v>
      </c>
      <c r="I63" s="16" t="n">
        <v>0.7901</v>
      </c>
      <c r="J63" s="16" t="n">
        <v>0.0355</v>
      </c>
    </row>
    <row r="64">
      <c r="A64" s="14" t="n">
        <v>60</v>
      </c>
      <c r="B64" s="14" t="inlineStr">
        <is>
          <t>Tulane</t>
        </is>
      </c>
      <c r="C64" s="14" t="inlineStr">
        <is>
          <t>American</t>
        </is>
      </c>
      <c r="D64" s="14" t="n">
        <v>-2.5</v>
      </c>
      <c r="E64" s="14" t="n">
        <v>12</v>
      </c>
      <c r="F64" s="14" t="n">
        <v>6.7</v>
      </c>
      <c r="G64" s="14" t="n">
        <v>5</v>
      </c>
      <c r="H64" s="14" t="n">
        <v>9</v>
      </c>
      <c r="I64" s="16" t="n">
        <v>0.784</v>
      </c>
      <c r="J64" s="16" t="n">
        <v>0.0354</v>
      </c>
    </row>
    <row r="65">
      <c r="A65" s="14" t="n">
        <v>61</v>
      </c>
      <c r="B65" s="14" t="inlineStr">
        <is>
          <t>Troy</t>
        </is>
      </c>
      <c r="C65" s="14" t="inlineStr">
        <is>
          <t>Sun Belt</t>
        </is>
      </c>
      <c r="D65" s="14" t="n">
        <v>-6.5</v>
      </c>
      <c r="E65" s="14" t="n">
        <v>12</v>
      </c>
      <c r="F65" s="14" t="n">
        <v>6.7</v>
      </c>
      <c r="G65" s="14" t="n">
        <v>5</v>
      </c>
      <c r="H65" s="14" t="n">
        <v>9</v>
      </c>
      <c r="I65" s="16" t="n">
        <v>0.8031</v>
      </c>
      <c r="J65" s="16" t="n">
        <v>0.0252</v>
      </c>
    </row>
    <row r="66">
      <c r="A66" s="14" t="n">
        <v>62</v>
      </c>
      <c r="B66" s="14" t="inlineStr">
        <is>
          <t>Kansas</t>
        </is>
      </c>
      <c r="C66" s="14" t="inlineStr">
        <is>
          <t>Big 12</t>
        </is>
      </c>
      <c r="D66" s="14" t="n">
        <v>6.8</v>
      </c>
      <c r="E66" s="14" t="n">
        <v>12</v>
      </c>
      <c r="F66" s="14" t="n">
        <v>6.7</v>
      </c>
      <c r="G66" s="14" t="n">
        <v>5</v>
      </c>
      <c r="H66" s="14" t="n">
        <v>9</v>
      </c>
      <c r="I66" s="16" t="n">
        <v>0.7854</v>
      </c>
      <c r="J66" s="16" t="n">
        <v>0.0301</v>
      </c>
    </row>
    <row r="67">
      <c r="A67" s="14" t="n">
        <v>63</v>
      </c>
      <c r="B67" s="14" t="inlineStr">
        <is>
          <t>Clemson</t>
        </is>
      </c>
      <c r="C67" s="14" t="inlineStr">
        <is>
          <t>ACC</t>
        </is>
      </c>
      <c r="D67" s="14" t="n">
        <v>8.300000000000001</v>
      </c>
      <c r="E67" s="14" t="n">
        <v>12</v>
      </c>
      <c r="F67" s="14" t="n">
        <v>6.7</v>
      </c>
      <c r="G67" s="14" t="n">
        <v>5</v>
      </c>
      <c r="H67" s="14" t="n">
        <v>9</v>
      </c>
      <c r="I67" s="16" t="n">
        <v>0.7883</v>
      </c>
      <c r="J67" s="16" t="n">
        <v>0.0239</v>
      </c>
    </row>
    <row r="68">
      <c r="A68" s="14" t="n">
        <v>64</v>
      </c>
      <c r="B68" s="14" t="inlineStr">
        <is>
          <t>Ole Miss</t>
        </is>
      </c>
      <c r="C68" s="14" t="inlineStr">
        <is>
          <t>SEC</t>
        </is>
      </c>
      <c r="D68" s="14" t="n">
        <v>14.6</v>
      </c>
      <c r="E68" s="14" t="n">
        <v>12</v>
      </c>
      <c r="F68" s="14" t="n">
        <v>6.7</v>
      </c>
      <c r="G68" s="14" t="n">
        <v>5</v>
      </c>
      <c r="H68" s="14" t="n">
        <v>9</v>
      </c>
      <c r="I68" s="16" t="n">
        <v>0.7873</v>
      </c>
      <c r="J68" s="16" t="n">
        <v>0.0287</v>
      </c>
    </row>
    <row r="69">
      <c r="A69" s="14" t="n">
        <v>65</v>
      </c>
      <c r="B69" s="14" t="inlineStr">
        <is>
          <t>Michigan</t>
        </is>
      </c>
      <c r="C69" s="14" t="inlineStr">
        <is>
          <t>Big Ten</t>
        </is>
      </c>
      <c r="D69" s="14" t="n">
        <v>9.9</v>
      </c>
      <c r="E69" s="14" t="n">
        <v>12</v>
      </c>
      <c r="F69" s="14" t="n">
        <v>6.6</v>
      </c>
      <c r="G69" s="14" t="n">
        <v>5</v>
      </c>
      <c r="H69" s="14" t="n">
        <v>9</v>
      </c>
      <c r="I69" s="16" t="n">
        <v>0.78</v>
      </c>
      <c r="J69" s="16" t="n">
        <v>0.0231</v>
      </c>
    </row>
    <row r="70">
      <c r="A70" s="14" t="n">
        <v>66</v>
      </c>
      <c r="B70" s="14" t="inlineStr">
        <is>
          <t>Nevada</t>
        </is>
      </c>
      <c r="C70" s="14" t="inlineStr">
        <is>
          <t>Mountain West</t>
        </is>
      </c>
      <c r="D70" s="14" t="n">
        <v>-8.5</v>
      </c>
      <c r="E70" s="14" t="n">
        <v>12</v>
      </c>
      <c r="F70" s="14" t="n">
        <v>6.6</v>
      </c>
      <c r="G70" s="14" t="n">
        <v>5</v>
      </c>
      <c r="H70" s="14" t="n">
        <v>8</v>
      </c>
      <c r="I70" s="16" t="n">
        <v>0.7655</v>
      </c>
      <c r="J70" s="16" t="n">
        <v>0.0205</v>
      </c>
    </row>
    <row r="71">
      <c r="A71" s="14" t="n">
        <v>67</v>
      </c>
      <c r="B71" s="14" t="inlineStr">
        <is>
          <t>South Carolina</t>
        </is>
      </c>
      <c r="C71" s="14" t="inlineStr">
        <is>
          <t>SEC</t>
        </is>
      </c>
      <c r="D71" s="14" t="n">
        <v>12.7</v>
      </c>
      <c r="E71" s="14" t="n">
        <v>12</v>
      </c>
      <c r="F71" s="14" t="n">
        <v>6.5</v>
      </c>
      <c r="G71" s="14" t="n">
        <v>5</v>
      </c>
      <c r="H71" s="14" t="n">
        <v>8</v>
      </c>
      <c r="I71" s="16" t="n">
        <v>0.7453</v>
      </c>
      <c r="J71" s="16" t="n">
        <v>0.0167</v>
      </c>
    </row>
    <row r="72">
      <c r="A72" s="14" t="n">
        <v>68</v>
      </c>
      <c r="B72" s="14" t="inlineStr">
        <is>
          <t>Mississippi State</t>
        </is>
      </c>
      <c r="C72" s="14" t="inlineStr">
        <is>
          <t>SEC</t>
        </is>
      </c>
      <c r="D72" s="14" t="n">
        <v>13</v>
      </c>
      <c r="E72" s="14" t="n">
        <v>12</v>
      </c>
      <c r="F72" s="14" t="n">
        <v>6.4</v>
      </c>
      <c r="G72" s="14" t="n">
        <v>5</v>
      </c>
      <c r="H72" s="14" t="n">
        <v>8</v>
      </c>
      <c r="I72" s="16" t="n">
        <v>0.731</v>
      </c>
      <c r="J72" s="16" t="n">
        <v>0.015</v>
      </c>
    </row>
    <row r="73">
      <c r="A73" s="14" t="n">
        <v>69</v>
      </c>
      <c r="B73" s="14" t="inlineStr">
        <is>
          <t>Fresno State</t>
        </is>
      </c>
      <c r="C73" s="14" t="inlineStr">
        <is>
          <t>Pac-12</t>
        </is>
      </c>
      <c r="D73" s="14" t="n">
        <v>-1.3</v>
      </c>
      <c r="E73" s="14" t="n">
        <v>11</v>
      </c>
      <c r="F73" s="14" t="n">
        <v>6.4</v>
      </c>
      <c r="G73" s="14" t="n">
        <v>5</v>
      </c>
      <c r="H73" s="14" t="n">
        <v>8</v>
      </c>
      <c r="I73" s="16" t="n">
        <v>0.727</v>
      </c>
      <c r="J73" s="16" t="n">
        <v>0.0113</v>
      </c>
    </row>
    <row r="74">
      <c r="A74" s="14" t="n">
        <v>70</v>
      </c>
      <c r="B74" s="14" t="inlineStr">
        <is>
          <t>Oregon State</t>
        </is>
      </c>
      <c r="C74" s="14" t="inlineStr">
        <is>
          <t>Pac-12</t>
        </is>
      </c>
      <c r="D74" s="14" t="n">
        <v>-0.9</v>
      </c>
      <c r="E74" s="14" t="n">
        <v>11</v>
      </c>
      <c r="F74" s="14" t="n">
        <v>6.4</v>
      </c>
      <c r="G74" s="14" t="n">
        <v>5</v>
      </c>
      <c r="H74" s="14" t="n">
        <v>8</v>
      </c>
      <c r="I74" s="16" t="n">
        <v>0.7411</v>
      </c>
      <c r="J74" s="16" t="n">
        <v>0.0075</v>
      </c>
    </row>
    <row r="75">
      <c r="A75" s="14" t="n">
        <v>71</v>
      </c>
      <c r="B75" s="14" t="inlineStr">
        <is>
          <t>Temple</t>
        </is>
      </c>
      <c r="C75" s="14" t="inlineStr">
        <is>
          <t>American</t>
        </is>
      </c>
      <c r="D75" s="14" t="n">
        <v>-6.5</v>
      </c>
      <c r="E75" s="14" t="n">
        <v>12</v>
      </c>
      <c r="F75" s="14" t="n">
        <v>6.3</v>
      </c>
      <c r="G75" s="14" t="n">
        <v>4</v>
      </c>
      <c r="H75" s="14" t="n">
        <v>8</v>
      </c>
      <c r="I75" s="16" t="n">
        <v>0.7084</v>
      </c>
      <c r="J75" s="16" t="n">
        <v>0.0214</v>
      </c>
    </row>
    <row r="76">
      <c r="A76" s="14" t="n">
        <v>72</v>
      </c>
      <c r="B76" s="14" t="inlineStr">
        <is>
          <t>Delaware</t>
        </is>
      </c>
      <c r="C76" s="14" t="inlineStr">
        <is>
          <t>Conference USA</t>
        </is>
      </c>
      <c r="D76" s="14" t="n">
        <v>-9.300000000000001</v>
      </c>
      <c r="E76" s="14" t="n">
        <v>12</v>
      </c>
      <c r="F76" s="14" t="n">
        <v>6.3</v>
      </c>
      <c r="G76" s="14" t="n">
        <v>4</v>
      </c>
      <c r="H76" s="14" t="n">
        <v>8</v>
      </c>
      <c r="I76" s="16" t="n">
        <v>0.7074</v>
      </c>
      <c r="J76" s="16" t="n">
        <v>0.0189</v>
      </c>
    </row>
    <row r="77">
      <c r="A77" s="14" t="n">
        <v>73</v>
      </c>
      <c r="B77" s="14" t="inlineStr">
        <is>
          <t>Buffalo</t>
        </is>
      </c>
      <c r="C77" s="14" t="inlineStr">
        <is>
          <t>Mid-American</t>
        </is>
      </c>
      <c r="D77" s="14" t="n">
        <v>-13.9</v>
      </c>
      <c r="E77" s="14" t="n">
        <v>12</v>
      </c>
      <c r="F77" s="14" t="n">
        <v>6.3</v>
      </c>
      <c r="G77" s="14" t="n">
        <v>4</v>
      </c>
      <c r="H77" s="14" t="n">
        <v>8</v>
      </c>
      <c r="I77" s="16" t="n">
        <v>0.7177</v>
      </c>
      <c r="J77" s="16" t="n">
        <v>0.0131</v>
      </c>
    </row>
    <row r="78">
      <c r="A78" s="14" t="n">
        <v>74</v>
      </c>
      <c r="B78" s="14" t="inlineStr">
        <is>
          <t>Iowa State</t>
        </is>
      </c>
      <c r="C78" s="14" t="inlineStr">
        <is>
          <t>Big 12</t>
        </is>
      </c>
      <c r="D78" s="14" t="n">
        <v>5.1</v>
      </c>
      <c r="E78" s="14" t="n">
        <v>12</v>
      </c>
      <c r="F78" s="14" t="n">
        <v>6.3</v>
      </c>
      <c r="G78" s="14" t="n">
        <v>4</v>
      </c>
      <c r="H78" s="14" t="n">
        <v>8</v>
      </c>
      <c r="I78" s="16" t="n">
        <v>0.6985</v>
      </c>
      <c r="J78" s="16" t="n">
        <v>0.0158</v>
      </c>
    </row>
    <row r="79">
      <c r="A79" s="14" t="n">
        <v>75</v>
      </c>
      <c r="B79" s="14" t="inlineStr">
        <is>
          <t>Central Michigan</t>
        </is>
      </c>
      <c r="C79" s="14" t="inlineStr">
        <is>
          <t>Mid-American</t>
        </is>
      </c>
      <c r="D79" s="14" t="n">
        <v>-12.4</v>
      </c>
      <c r="E79" s="14" t="n">
        <v>12</v>
      </c>
      <c r="F79" s="14" t="n">
        <v>6.3</v>
      </c>
      <c r="G79" s="14" t="n">
        <v>4</v>
      </c>
      <c r="H79" s="14" t="n">
        <v>8</v>
      </c>
      <c r="I79" s="16" t="n">
        <v>0.7114</v>
      </c>
      <c r="J79" s="16" t="n">
        <v>0.0092</v>
      </c>
    </row>
    <row r="80">
      <c r="A80" s="14" t="n">
        <v>76</v>
      </c>
      <c r="B80" s="14" t="inlineStr">
        <is>
          <t>Louisiana Tech</t>
        </is>
      </c>
      <c r="C80" s="14" t="inlineStr">
        <is>
          <t>Sun Belt</t>
        </is>
      </c>
      <c r="D80" s="14" t="n">
        <v>-7.8</v>
      </c>
      <c r="E80" s="14" t="n">
        <v>12</v>
      </c>
      <c r="F80" s="14" t="n">
        <v>6.3</v>
      </c>
      <c r="G80" s="14" t="n">
        <v>4</v>
      </c>
      <c r="H80" s="14" t="n">
        <v>8</v>
      </c>
      <c r="I80" s="16" t="n">
        <v>0.7084</v>
      </c>
      <c r="J80" s="16" t="n">
        <v>0.0115</v>
      </c>
    </row>
    <row r="81">
      <c r="A81" s="14" t="n">
        <v>77</v>
      </c>
      <c r="B81" s="14" t="inlineStr">
        <is>
          <t>San José State</t>
        </is>
      </c>
      <c r="C81" s="14" t="inlineStr">
        <is>
          <t>Mountain West</t>
        </is>
      </c>
      <c r="D81" s="14" t="n">
        <v>-10.3</v>
      </c>
      <c r="E81" s="14" t="n">
        <v>13</v>
      </c>
      <c r="F81" s="14" t="n">
        <v>6.3</v>
      </c>
      <c r="G81" s="14" t="n">
        <v>4</v>
      </c>
      <c r="H81" s="14" t="n">
        <v>8</v>
      </c>
      <c r="I81" s="16" t="n">
        <v>0.6887</v>
      </c>
      <c r="J81" s="16" t="n">
        <v>0.019</v>
      </c>
    </row>
    <row r="82">
      <c r="A82" s="14" t="n">
        <v>78</v>
      </c>
      <c r="B82" s="14" t="inlineStr">
        <is>
          <t>TCU</t>
        </is>
      </c>
      <c r="C82" s="14" t="inlineStr">
        <is>
          <t>Big 12</t>
        </is>
      </c>
      <c r="D82" s="14" t="n">
        <v>6.3</v>
      </c>
      <c r="E82" s="14" t="n">
        <v>12</v>
      </c>
      <c r="F82" s="14" t="n">
        <v>6.3</v>
      </c>
      <c r="G82" s="14" t="n">
        <v>4</v>
      </c>
      <c r="H82" s="14" t="n">
        <v>8</v>
      </c>
      <c r="I82" s="16" t="n">
        <v>0.6932</v>
      </c>
      <c r="J82" s="16" t="n">
        <v>0.019</v>
      </c>
    </row>
    <row r="83">
      <c r="A83" s="14" t="n">
        <v>79</v>
      </c>
      <c r="B83" s="14" t="inlineStr">
        <is>
          <t>App State</t>
        </is>
      </c>
      <c r="C83" s="14" t="inlineStr">
        <is>
          <t>Sun Belt</t>
        </is>
      </c>
      <c r="D83" s="14" t="n">
        <v>-10.3</v>
      </c>
      <c r="E83" s="14" t="n">
        <v>12</v>
      </c>
      <c r="F83" s="14" t="n">
        <v>6.2</v>
      </c>
      <c r="G83" s="14" t="n">
        <v>4</v>
      </c>
      <c r="H83" s="14" t="n">
        <v>8</v>
      </c>
      <c r="I83" s="16" t="n">
        <v>0.6752</v>
      </c>
      <c r="J83" s="16" t="n">
        <v>0.0131</v>
      </c>
    </row>
    <row r="84">
      <c r="A84" s="14" t="n">
        <v>80</v>
      </c>
      <c r="B84" s="14" t="inlineStr">
        <is>
          <t>NC State</t>
        </is>
      </c>
      <c r="C84" s="14" t="inlineStr">
        <is>
          <t>ACC</t>
        </is>
      </c>
      <c r="D84" s="14" t="n">
        <v>1.2</v>
      </c>
      <c r="E84" s="14" t="n">
        <v>12</v>
      </c>
      <c r="F84" s="14" t="n">
        <v>6.2</v>
      </c>
      <c r="G84" s="14" t="n">
        <v>4</v>
      </c>
      <c r="H84" s="14" t="n">
        <v>8</v>
      </c>
      <c r="I84" s="16" t="n">
        <v>0.6582</v>
      </c>
      <c r="J84" s="16" t="n">
        <v>0.0146</v>
      </c>
    </row>
    <row r="85">
      <c r="A85" s="14" t="n">
        <v>81</v>
      </c>
      <c r="B85" s="14" t="inlineStr">
        <is>
          <t>Auburn</t>
        </is>
      </c>
      <c r="C85" s="14" t="inlineStr">
        <is>
          <t>SEC</t>
        </is>
      </c>
      <c r="D85" s="14" t="n">
        <v>12.3</v>
      </c>
      <c r="E85" s="14" t="n">
        <v>12</v>
      </c>
      <c r="F85" s="14" t="n">
        <v>6.1</v>
      </c>
      <c r="G85" s="14" t="n">
        <v>4</v>
      </c>
      <c r="H85" s="14" t="n">
        <v>8</v>
      </c>
      <c r="I85" s="16" t="n">
        <v>0.6666</v>
      </c>
      <c r="J85" s="16" t="n">
        <v>0.0071</v>
      </c>
    </row>
    <row r="86">
      <c r="A86" s="14" t="n">
        <v>82</v>
      </c>
      <c r="B86" s="14" t="inlineStr">
        <is>
          <t>Navy</t>
        </is>
      </c>
      <c r="C86" s="14" t="inlineStr">
        <is>
          <t>American</t>
        </is>
      </c>
      <c r="D86" s="14" t="n">
        <v>-6.2</v>
      </c>
      <c r="E86" s="14" t="n">
        <v>12</v>
      </c>
      <c r="F86" s="14" t="n">
        <v>6.1</v>
      </c>
      <c r="G86" s="14" t="n">
        <v>4</v>
      </c>
      <c r="H86" s="14" t="n">
        <v>8</v>
      </c>
      <c r="I86" s="16" t="n">
        <v>0.6529</v>
      </c>
      <c r="J86" s="16" t="n">
        <v>0.0118</v>
      </c>
    </row>
    <row r="87">
      <c r="A87" s="14" t="n">
        <v>83</v>
      </c>
      <c r="B87" s="14" t="inlineStr">
        <is>
          <t>Tulsa</t>
        </is>
      </c>
      <c r="C87" s="14" t="inlineStr">
        <is>
          <t>American</t>
        </is>
      </c>
      <c r="D87" s="14" t="n">
        <v>-7.5</v>
      </c>
      <c r="E87" s="14" t="n">
        <v>12</v>
      </c>
      <c r="F87" s="14" t="n">
        <v>6.1</v>
      </c>
      <c r="G87" s="14" t="n">
        <v>4</v>
      </c>
      <c r="H87" s="14" t="n">
        <v>8</v>
      </c>
      <c r="I87" s="16" t="n">
        <v>0.6425999999999999</v>
      </c>
      <c r="J87" s="16" t="n">
        <v>0.0111</v>
      </c>
    </row>
    <row r="88">
      <c r="A88" s="14" t="n">
        <v>84</v>
      </c>
      <c r="B88" s="14" t="inlineStr">
        <is>
          <t>Miami (OH)</t>
        </is>
      </c>
      <c r="C88" s="14" t="inlineStr">
        <is>
          <t>Mid-American</t>
        </is>
      </c>
      <c r="D88" s="14" t="n">
        <v>-13</v>
      </c>
      <c r="E88" s="14" t="n">
        <v>12</v>
      </c>
      <c r="F88" s="14" t="n">
        <v>6</v>
      </c>
      <c r="G88" s="14" t="n">
        <v>4</v>
      </c>
      <c r="H88" s="14" t="n">
        <v>8</v>
      </c>
      <c r="I88" s="16" t="n">
        <v>0.6266</v>
      </c>
      <c r="J88" s="16" t="n">
        <v>0.0095</v>
      </c>
    </row>
    <row r="89">
      <c r="A89" s="14" t="n">
        <v>85</v>
      </c>
      <c r="B89" s="14" t="inlineStr">
        <is>
          <t>New Mexico State</t>
        </is>
      </c>
      <c r="C89" s="14" t="inlineStr">
        <is>
          <t>Conference USA</t>
        </is>
      </c>
      <c r="D89" s="14" t="n">
        <v>-10.5</v>
      </c>
      <c r="E89" s="14" t="n">
        <v>12</v>
      </c>
      <c r="F89" s="14" t="n">
        <v>6</v>
      </c>
      <c r="G89" s="14" t="n">
        <v>4</v>
      </c>
      <c r="H89" s="14" t="n">
        <v>8</v>
      </c>
      <c r="I89" s="16" t="n">
        <v>0.6256</v>
      </c>
      <c r="J89" s="16" t="n">
        <v>0.0097</v>
      </c>
    </row>
    <row r="90">
      <c r="A90" s="14" t="n">
        <v>86</v>
      </c>
      <c r="B90" s="14" t="inlineStr">
        <is>
          <t>South Alabama</t>
        </is>
      </c>
      <c r="C90" s="14" t="inlineStr">
        <is>
          <t>Sun Belt</t>
        </is>
      </c>
      <c r="D90" s="14" t="n">
        <v>-11.1</v>
      </c>
      <c r="E90" s="14" t="n">
        <v>12</v>
      </c>
      <c r="F90" s="14" t="n">
        <v>5.9</v>
      </c>
      <c r="G90" s="14" t="n">
        <v>4</v>
      </c>
      <c r="H90" s="14" t="n">
        <v>8</v>
      </c>
      <c r="I90" s="16" t="n">
        <v>0.5869</v>
      </c>
      <c r="J90" s="16" t="n">
        <v>0.0094</v>
      </c>
    </row>
    <row r="91">
      <c r="A91" s="14" t="n">
        <v>87</v>
      </c>
      <c r="B91" s="14" t="inlineStr">
        <is>
          <t>UCF</t>
        </is>
      </c>
      <c r="C91" s="14" t="inlineStr">
        <is>
          <t>Big 12</t>
        </is>
      </c>
      <c r="D91" s="14" t="n">
        <v>2.9</v>
      </c>
      <c r="E91" s="14" t="n">
        <v>12</v>
      </c>
      <c r="F91" s="14" t="n">
        <v>5.8</v>
      </c>
      <c r="G91" s="14" t="n">
        <v>4</v>
      </c>
      <c r="H91" s="14" t="n">
        <v>8</v>
      </c>
      <c r="I91" s="16" t="n">
        <v>0.5755</v>
      </c>
      <c r="J91" s="16" t="n">
        <v>0.0109</v>
      </c>
    </row>
    <row r="92">
      <c r="A92" s="14" t="n">
        <v>88</v>
      </c>
      <c r="B92" s="14" t="inlineStr">
        <is>
          <t>UConn</t>
        </is>
      </c>
      <c r="C92" s="14" t="inlineStr">
        <is>
          <t>FBS Independents</t>
        </is>
      </c>
      <c r="D92" s="14" t="n">
        <v>-9.300000000000001</v>
      </c>
      <c r="E92" s="14" t="n">
        <v>12</v>
      </c>
      <c r="F92" s="14" t="n">
        <v>5.8</v>
      </c>
      <c r="G92" s="14" t="n">
        <v>4</v>
      </c>
      <c r="H92" s="14" t="n">
        <v>8</v>
      </c>
      <c r="I92" s="16" t="n">
        <v>0.5773</v>
      </c>
      <c r="J92" s="16" t="n">
        <v>0.01</v>
      </c>
    </row>
    <row r="93">
      <c r="A93" s="14" t="n">
        <v>89</v>
      </c>
      <c r="B93" s="14" t="inlineStr">
        <is>
          <t>Arkansas State</t>
        </is>
      </c>
      <c r="C93" s="14" t="inlineStr">
        <is>
          <t>Sun Belt</t>
        </is>
      </c>
      <c r="D93" s="14" t="n">
        <v>-10.3</v>
      </c>
      <c r="E93" s="14" t="n">
        <v>12</v>
      </c>
      <c r="F93" s="14" t="n">
        <v>5.8</v>
      </c>
      <c r="G93" s="14" t="n">
        <v>4</v>
      </c>
      <c r="H93" s="14" t="n">
        <v>8</v>
      </c>
      <c r="I93" s="16" t="n">
        <v>0.583</v>
      </c>
      <c r="J93" s="16" t="n">
        <v>0.0075</v>
      </c>
    </row>
    <row r="94">
      <c r="A94" s="14" t="n">
        <v>90</v>
      </c>
      <c r="B94" s="14" t="inlineStr">
        <is>
          <t>Kennesaw State</t>
        </is>
      </c>
      <c r="C94" s="14" t="inlineStr">
        <is>
          <t>Conference USA</t>
        </is>
      </c>
      <c r="D94" s="14" t="n">
        <v>-11.7</v>
      </c>
      <c r="E94" s="14" t="n">
        <v>12</v>
      </c>
      <c r="F94" s="14" t="n">
        <v>5.8</v>
      </c>
      <c r="G94" s="14" t="n">
        <v>4</v>
      </c>
      <c r="H94" s="14" t="n">
        <v>8</v>
      </c>
      <c r="I94" s="16" t="n">
        <v>0.5594</v>
      </c>
      <c r="J94" s="16" t="n">
        <v>0.0077</v>
      </c>
    </row>
    <row r="95">
      <c r="A95" s="14" t="n">
        <v>91</v>
      </c>
      <c r="B95" s="14" t="inlineStr">
        <is>
          <t>Hawai'i</t>
        </is>
      </c>
      <c r="C95" s="14" t="inlineStr">
        <is>
          <t>Mountain West</t>
        </is>
      </c>
      <c r="D95" s="14" t="n">
        <v>-11.4</v>
      </c>
      <c r="E95" s="14" t="n">
        <v>12</v>
      </c>
      <c r="F95" s="14" t="n">
        <v>5.7</v>
      </c>
      <c r="G95" s="14" t="n">
        <v>4</v>
      </c>
      <c r="H95" s="14" t="n">
        <v>8</v>
      </c>
      <c r="I95" s="16" t="n">
        <v>0.5493</v>
      </c>
      <c r="J95" s="16" t="n">
        <v>0.008399999999999999</v>
      </c>
    </row>
    <row r="96">
      <c r="A96" s="14" t="n">
        <v>92</v>
      </c>
      <c r="B96" s="14" t="inlineStr">
        <is>
          <t>Florida Atlantic</t>
        </is>
      </c>
      <c r="C96" s="14" t="inlineStr">
        <is>
          <t>American</t>
        </is>
      </c>
      <c r="D96" s="14" t="n">
        <v>-9.800000000000001</v>
      </c>
      <c r="E96" s="14" t="n">
        <v>12</v>
      </c>
      <c r="F96" s="14" t="n">
        <v>5.6</v>
      </c>
      <c r="G96" s="14" t="n">
        <v>4</v>
      </c>
      <c r="H96" s="14" t="n">
        <v>8</v>
      </c>
      <c r="I96" s="16" t="n">
        <v>0.5172</v>
      </c>
      <c r="J96" s="16" t="n">
        <v>0.0039</v>
      </c>
    </row>
    <row r="97">
      <c r="A97" s="14" t="n">
        <v>93</v>
      </c>
      <c r="B97" s="14" t="inlineStr">
        <is>
          <t>Georgia Southern</t>
        </is>
      </c>
      <c r="C97" s="14" t="inlineStr">
        <is>
          <t>Sun Belt</t>
        </is>
      </c>
      <c r="D97" s="14" t="n">
        <v>-8.6</v>
      </c>
      <c r="E97" s="14" t="n">
        <v>12</v>
      </c>
      <c r="F97" s="14" t="n">
        <v>5.6</v>
      </c>
      <c r="G97" s="14" t="n">
        <v>4</v>
      </c>
      <c r="H97" s="14" t="n">
        <v>8</v>
      </c>
      <c r="I97" s="16" t="n">
        <v>0.5105</v>
      </c>
      <c r="J97" s="16" t="n">
        <v>0.0042</v>
      </c>
    </row>
    <row r="98">
      <c r="A98" s="14" t="n">
        <v>94</v>
      </c>
      <c r="B98" s="14" t="inlineStr">
        <is>
          <t>Marshall</t>
        </is>
      </c>
      <c r="C98" s="14" t="inlineStr">
        <is>
          <t>Sun Belt</t>
        </is>
      </c>
      <c r="D98" s="14" t="n">
        <v>-13.7</v>
      </c>
      <c r="E98" s="14" t="n">
        <v>12</v>
      </c>
      <c r="F98" s="14" t="n">
        <v>5.5</v>
      </c>
      <c r="G98" s="14" t="n">
        <v>4</v>
      </c>
      <c r="H98" s="14" t="n">
        <v>7</v>
      </c>
      <c r="I98" s="16" t="n">
        <v>0.4988</v>
      </c>
      <c r="J98" s="16" t="n">
        <v>0.0031</v>
      </c>
    </row>
    <row r="99">
      <c r="A99" s="14" t="n">
        <v>95</v>
      </c>
      <c r="B99" s="14" t="inlineStr">
        <is>
          <t>Washington</t>
        </is>
      </c>
      <c r="C99" s="14" t="inlineStr">
        <is>
          <t>Big Ten</t>
        </is>
      </c>
      <c r="D99" s="14" t="n">
        <v>3.2</v>
      </c>
      <c r="E99" s="14" t="n">
        <v>12</v>
      </c>
      <c r="F99" s="14" t="n">
        <v>5.5</v>
      </c>
      <c r="G99" s="14" t="n">
        <v>4</v>
      </c>
      <c r="H99" s="14" t="n">
        <v>7</v>
      </c>
      <c r="I99" s="16" t="n">
        <v>0.4909</v>
      </c>
      <c r="J99" s="16" t="n">
        <v>0.0033</v>
      </c>
    </row>
    <row r="100">
      <c r="A100" s="14" t="n">
        <v>96</v>
      </c>
      <c r="B100" s="14" t="inlineStr">
        <is>
          <t>Illinois</t>
        </is>
      </c>
      <c r="C100" s="14" t="inlineStr">
        <is>
          <t>Big Ten</t>
        </is>
      </c>
      <c r="D100" s="14" t="n">
        <v>3.3</v>
      </c>
      <c r="E100" s="14" t="n">
        <v>12</v>
      </c>
      <c r="F100" s="14" t="n">
        <v>5.5</v>
      </c>
      <c r="G100" s="14" t="n">
        <v>4</v>
      </c>
      <c r="H100" s="14" t="n">
        <v>7</v>
      </c>
      <c r="I100" s="16" t="n">
        <v>0.5014</v>
      </c>
      <c r="J100" s="16" t="n">
        <v>0.0026</v>
      </c>
    </row>
    <row r="101">
      <c r="A101" s="14" t="n">
        <v>97</v>
      </c>
      <c r="B101" s="14" t="inlineStr">
        <is>
          <t>Texas State</t>
        </is>
      </c>
      <c r="C101" s="14" t="inlineStr">
        <is>
          <t>Pac-12</t>
        </is>
      </c>
      <c r="D101" s="14" t="n">
        <v>-4.5</v>
      </c>
      <c r="E101" s="14" t="n">
        <v>11</v>
      </c>
      <c r="F101" s="14" t="n">
        <v>5.4</v>
      </c>
      <c r="G101" s="14" t="n">
        <v>4</v>
      </c>
      <c r="H101" s="14" t="n">
        <v>7</v>
      </c>
      <c r="I101" s="16" t="n">
        <v>0.4873</v>
      </c>
      <c r="J101" s="16" t="n">
        <v>0.0016</v>
      </c>
    </row>
    <row r="102">
      <c r="A102" s="14" t="n">
        <v>98</v>
      </c>
      <c r="B102" s="14" t="inlineStr">
        <is>
          <t>Utah State</t>
        </is>
      </c>
      <c r="C102" s="14" t="inlineStr">
        <is>
          <t>Pac-12</t>
        </is>
      </c>
      <c r="D102" s="14" t="n">
        <v>-3.9</v>
      </c>
      <c r="E102" s="14" t="n">
        <v>11</v>
      </c>
      <c r="F102" s="14" t="n">
        <v>5.4</v>
      </c>
      <c r="G102" s="14" t="n">
        <v>4</v>
      </c>
      <c r="H102" s="14" t="n">
        <v>7</v>
      </c>
      <c r="I102" s="16" t="n">
        <v>0.4653</v>
      </c>
      <c r="J102" s="16" t="n">
        <v>0.0013</v>
      </c>
    </row>
    <row r="103">
      <c r="A103" s="14" t="n">
        <v>99</v>
      </c>
      <c r="B103" s="14" t="inlineStr">
        <is>
          <t>Southern Miss</t>
        </is>
      </c>
      <c r="C103" s="14" t="inlineStr">
        <is>
          <t>Sun Belt</t>
        </is>
      </c>
      <c r="D103" s="14" t="n">
        <v>-12.1</v>
      </c>
      <c r="E103" s="14" t="n">
        <v>12</v>
      </c>
      <c r="F103" s="14" t="n">
        <v>5.3</v>
      </c>
      <c r="G103" s="14" t="n">
        <v>3</v>
      </c>
      <c r="H103" s="14" t="n">
        <v>7</v>
      </c>
      <c r="I103" s="16" t="n">
        <v>0.4326</v>
      </c>
      <c r="J103" s="16" t="n">
        <v>0.003</v>
      </c>
    </row>
    <row r="104">
      <c r="A104" s="14" t="n">
        <v>100</v>
      </c>
      <c r="B104" s="14" t="inlineStr">
        <is>
          <t>Vanderbilt</t>
        </is>
      </c>
      <c r="C104" s="14" t="inlineStr">
        <is>
          <t>SEC</t>
        </is>
      </c>
      <c r="D104" s="14" t="n">
        <v>6</v>
      </c>
      <c r="E104" s="14" t="n">
        <v>12</v>
      </c>
      <c r="F104" s="14" t="n">
        <v>5.2</v>
      </c>
      <c r="G104" s="14" t="n">
        <v>3</v>
      </c>
      <c r="H104" s="14" t="n">
        <v>7</v>
      </c>
      <c r="I104" s="16" t="n">
        <v>0.4133</v>
      </c>
      <c r="J104" s="16" t="n">
        <v>0.0025</v>
      </c>
    </row>
    <row r="105">
      <c r="A105" s="14" t="n">
        <v>101</v>
      </c>
      <c r="B105" s="14" t="inlineStr">
        <is>
          <t>Kentucky</t>
        </is>
      </c>
      <c r="C105" s="14" t="inlineStr">
        <is>
          <t>SEC</t>
        </is>
      </c>
      <c r="D105" s="14" t="n">
        <v>8.4</v>
      </c>
      <c r="E105" s="14" t="n">
        <v>12</v>
      </c>
      <c r="F105" s="14" t="n">
        <v>5.2</v>
      </c>
      <c r="G105" s="14" t="n">
        <v>3</v>
      </c>
      <c r="H105" s="14" t="n">
        <v>7</v>
      </c>
      <c r="I105" s="16" t="n">
        <v>0.4076</v>
      </c>
      <c r="J105" s="16" t="n">
        <v>0.0012</v>
      </c>
    </row>
    <row r="106">
      <c r="A106" s="14" t="n">
        <v>102</v>
      </c>
      <c r="B106" s="14" t="inlineStr">
        <is>
          <t>Old Dominion</t>
        </is>
      </c>
      <c r="C106" s="14" t="inlineStr">
        <is>
          <t>Sun Belt</t>
        </is>
      </c>
      <c r="D106" s="14" t="n">
        <v>-11.8</v>
      </c>
      <c r="E106" s="14" t="n">
        <v>12</v>
      </c>
      <c r="F106" s="14" t="n">
        <v>5.2</v>
      </c>
      <c r="G106" s="14" t="n">
        <v>3</v>
      </c>
      <c r="H106" s="14" t="n">
        <v>7</v>
      </c>
      <c r="I106" s="16" t="n">
        <v>0.4049</v>
      </c>
      <c r="J106" s="16" t="n">
        <v>0.0031</v>
      </c>
    </row>
    <row r="107">
      <c r="A107" s="14" t="n">
        <v>103</v>
      </c>
      <c r="B107" s="14" t="inlineStr">
        <is>
          <t>Georgia Tech</t>
        </is>
      </c>
      <c r="C107" s="14" t="inlineStr">
        <is>
          <t>ACC</t>
        </is>
      </c>
      <c r="D107" s="14" t="n">
        <v>0.4</v>
      </c>
      <c r="E107" s="14" t="n">
        <v>12</v>
      </c>
      <c r="F107" s="14" t="n">
        <v>5.2</v>
      </c>
      <c r="G107" s="14" t="n">
        <v>3</v>
      </c>
      <c r="H107" s="14" t="n">
        <v>7</v>
      </c>
      <c r="I107" s="16" t="n">
        <v>0.3947</v>
      </c>
      <c r="J107" s="16" t="n">
        <v>0.0019</v>
      </c>
    </row>
    <row r="108">
      <c r="A108" s="14" t="n">
        <v>104</v>
      </c>
      <c r="B108" s="14" t="inlineStr">
        <is>
          <t>Wyoming</t>
        </is>
      </c>
      <c r="C108" s="14" t="inlineStr">
        <is>
          <t>Mountain West</t>
        </is>
      </c>
      <c r="D108" s="14" t="n">
        <v>-14.9</v>
      </c>
      <c r="E108" s="14" t="n">
        <v>12</v>
      </c>
      <c r="F108" s="14" t="n">
        <v>5.1</v>
      </c>
      <c r="G108" s="14" t="n">
        <v>3</v>
      </c>
      <c r="H108" s="14" t="n">
        <v>7</v>
      </c>
      <c r="I108" s="16" t="n">
        <v>0.4023</v>
      </c>
      <c r="J108" s="16" t="n">
        <v>0.0015</v>
      </c>
    </row>
    <row r="109">
      <c r="A109" s="14" t="n">
        <v>105</v>
      </c>
      <c r="B109" s="14" t="inlineStr">
        <is>
          <t>Minnesota</t>
        </is>
      </c>
      <c r="C109" s="14" t="inlineStr">
        <is>
          <t>Big Ten</t>
        </is>
      </c>
      <c r="D109" s="14" t="n">
        <v>2.5</v>
      </c>
      <c r="E109" s="14" t="n">
        <v>12</v>
      </c>
      <c r="F109" s="14" t="n">
        <v>5.1</v>
      </c>
      <c r="G109" s="14" t="n">
        <v>3</v>
      </c>
      <c r="H109" s="14" t="n">
        <v>7</v>
      </c>
      <c r="I109" s="16" t="n">
        <v>0.3904</v>
      </c>
      <c r="J109" s="16" t="n">
        <v>0.0015</v>
      </c>
    </row>
    <row r="110">
      <c r="A110" s="14" t="n">
        <v>106</v>
      </c>
      <c r="B110" s="14" t="inlineStr">
        <is>
          <t>West Virginia</t>
        </is>
      </c>
      <c r="C110" s="14" t="inlineStr">
        <is>
          <t>Big 12</t>
        </is>
      </c>
      <c r="D110" s="14" t="n">
        <v>0.3</v>
      </c>
      <c r="E110" s="14" t="n">
        <v>12</v>
      </c>
      <c r="F110" s="14" t="n">
        <v>5.1</v>
      </c>
      <c r="G110" s="14" t="n">
        <v>3</v>
      </c>
      <c r="H110" s="14" t="n">
        <v>7</v>
      </c>
      <c r="I110" s="16" t="n">
        <v>0.3939</v>
      </c>
      <c r="J110" s="16" t="n">
        <v>0.0017</v>
      </c>
    </row>
    <row r="111">
      <c r="A111" s="14" t="n">
        <v>107</v>
      </c>
      <c r="B111" s="14" t="inlineStr">
        <is>
          <t>Eastern Michigan</t>
        </is>
      </c>
      <c r="C111" s="14" t="inlineStr">
        <is>
          <t>Mid-American</t>
        </is>
      </c>
      <c r="D111" s="14" t="n">
        <v>-15.4</v>
      </c>
      <c r="E111" s="14" t="n">
        <v>12</v>
      </c>
      <c r="F111" s="14" t="n">
        <v>5.1</v>
      </c>
      <c r="G111" s="14" t="n">
        <v>3</v>
      </c>
      <c r="H111" s="14" t="n">
        <v>7</v>
      </c>
      <c r="I111" s="16" t="n">
        <v>0.3907</v>
      </c>
      <c r="J111" s="16" t="n">
        <v>0.0014</v>
      </c>
    </row>
    <row r="112">
      <c r="A112" s="14" t="n">
        <v>108</v>
      </c>
      <c r="B112" s="14" t="inlineStr">
        <is>
          <t>Syracuse</t>
        </is>
      </c>
      <c r="C112" s="14" t="inlineStr">
        <is>
          <t>ACC</t>
        </is>
      </c>
      <c r="D112" s="14" t="n">
        <v>-0.8</v>
      </c>
      <c r="E112" s="14" t="n">
        <v>12</v>
      </c>
      <c r="F112" s="14" t="n">
        <v>5.1</v>
      </c>
      <c r="G112" s="14" t="n">
        <v>3</v>
      </c>
      <c r="H112" s="14" t="n">
        <v>7</v>
      </c>
      <c r="I112" s="16" t="n">
        <v>0.3827</v>
      </c>
      <c r="J112" s="16" t="n">
        <v>0.0017</v>
      </c>
    </row>
    <row r="113">
      <c r="A113" s="14" t="n">
        <v>109</v>
      </c>
      <c r="B113" s="14" t="inlineStr">
        <is>
          <t>Coastal Carolina</t>
        </is>
      </c>
      <c r="C113" s="14" t="inlineStr">
        <is>
          <t>Sun Belt</t>
        </is>
      </c>
      <c r="D113" s="14" t="n">
        <v>-12.1</v>
      </c>
      <c r="E113" s="14" t="n">
        <v>12</v>
      </c>
      <c r="F113" s="14" t="n">
        <v>5</v>
      </c>
      <c r="G113" s="14" t="n">
        <v>3</v>
      </c>
      <c r="H113" s="14" t="n">
        <v>7</v>
      </c>
      <c r="I113" s="16" t="n">
        <v>0.3754</v>
      </c>
      <c r="J113" s="16" t="n">
        <v>0.0011</v>
      </c>
    </row>
    <row r="114">
      <c r="A114" s="14" t="n">
        <v>110</v>
      </c>
      <c r="B114" s="14" t="inlineStr">
        <is>
          <t>Cincinnati</t>
        </is>
      </c>
      <c r="C114" s="14" t="inlineStr">
        <is>
          <t>Big 12</t>
        </is>
      </c>
      <c r="D114" s="14" t="n">
        <v>-0.4</v>
      </c>
      <c r="E114" s="14" t="n">
        <v>12</v>
      </c>
      <c r="F114" s="14" t="n">
        <v>5</v>
      </c>
      <c r="G114" s="14" t="n">
        <v>3</v>
      </c>
      <c r="H114" s="14" t="n">
        <v>7</v>
      </c>
      <c r="I114" s="16" t="n">
        <v>0.3669</v>
      </c>
      <c r="J114" s="16" t="n">
        <v>0.0017</v>
      </c>
    </row>
    <row r="115">
      <c r="A115" s="14" t="n">
        <v>111</v>
      </c>
      <c r="B115" s="14" t="inlineStr">
        <is>
          <t>San Diego State</t>
        </is>
      </c>
      <c r="C115" s="14" t="inlineStr">
        <is>
          <t>Pac-12</t>
        </is>
      </c>
      <c r="D115" s="14" t="n">
        <v>-5.6</v>
      </c>
      <c r="E115" s="14" t="n">
        <v>11</v>
      </c>
      <c r="F115" s="14" t="n">
        <v>5</v>
      </c>
      <c r="G115" s="14" t="n">
        <v>3</v>
      </c>
      <c r="H115" s="14" t="n">
        <v>7</v>
      </c>
      <c r="I115" s="16" t="n">
        <v>0.376</v>
      </c>
      <c r="J115" s="16" t="n">
        <v>0.0005999999999999999</v>
      </c>
    </row>
    <row r="116">
      <c r="A116" s="14" t="n">
        <v>112</v>
      </c>
      <c r="B116" s="14" t="inlineStr">
        <is>
          <t>Sam Houston</t>
        </is>
      </c>
      <c r="C116" s="14" t="inlineStr">
        <is>
          <t>Conference USA</t>
        </is>
      </c>
      <c r="D116" s="14" t="n">
        <v>-14.8</v>
      </c>
      <c r="E116" s="14" t="n">
        <v>12</v>
      </c>
      <c r="F116" s="14" t="n">
        <v>5</v>
      </c>
      <c r="G116" s="14" t="n">
        <v>3</v>
      </c>
      <c r="H116" s="14" t="n">
        <v>7</v>
      </c>
      <c r="I116" s="16" t="n">
        <v>0.3737</v>
      </c>
      <c r="J116" s="16" t="n">
        <v>0.0014</v>
      </c>
    </row>
    <row r="117">
      <c r="A117" s="14" t="n">
        <v>113</v>
      </c>
      <c r="B117" s="14" t="inlineStr">
        <is>
          <t>Colorado</t>
        </is>
      </c>
      <c r="C117" s="14" t="inlineStr">
        <is>
          <t>Big 12</t>
        </is>
      </c>
      <c r="D117" s="14" t="n">
        <v>1.6</v>
      </c>
      <c r="E117" s="14" t="n">
        <v>12</v>
      </c>
      <c r="F117" s="14" t="n">
        <v>5</v>
      </c>
      <c r="G117" s="14" t="n">
        <v>3</v>
      </c>
      <c r="H117" s="14" t="n">
        <v>7</v>
      </c>
      <c r="I117" s="16" t="n">
        <v>0.3714</v>
      </c>
      <c r="J117" s="16" t="n">
        <v>0.0014</v>
      </c>
    </row>
    <row r="118">
      <c r="A118" s="14" t="n">
        <v>114</v>
      </c>
      <c r="B118" s="14" t="inlineStr">
        <is>
          <t>Michigan State</t>
        </is>
      </c>
      <c r="C118" s="14" t="inlineStr">
        <is>
          <t>Big Ten</t>
        </is>
      </c>
      <c r="D118" s="14" t="n">
        <v>2.4</v>
      </c>
      <c r="E118" s="14" t="n">
        <v>12</v>
      </c>
      <c r="F118" s="14" t="n">
        <v>4.9</v>
      </c>
      <c r="G118" s="14" t="n">
        <v>3</v>
      </c>
      <c r="H118" s="14" t="n">
        <v>7</v>
      </c>
      <c r="I118" s="16" t="n">
        <v>0.3281</v>
      </c>
      <c r="J118" s="16" t="n">
        <v>0.0017</v>
      </c>
    </row>
    <row r="119">
      <c r="A119" s="14" t="n">
        <v>115</v>
      </c>
      <c r="B119" s="14" t="inlineStr">
        <is>
          <t>UAB</t>
        </is>
      </c>
      <c r="C119" s="14" t="inlineStr">
        <is>
          <t>American</t>
        </is>
      </c>
      <c r="D119" s="14" t="n">
        <v>-13.7</v>
      </c>
      <c r="E119" s="14" t="n">
        <v>12</v>
      </c>
      <c r="F119" s="14" t="n">
        <v>4.7</v>
      </c>
      <c r="G119" s="14" t="n">
        <v>3</v>
      </c>
      <c r="H119" s="14" t="n">
        <v>7</v>
      </c>
      <c r="I119" s="16" t="n">
        <v>0.2793</v>
      </c>
      <c r="J119" s="16" t="n">
        <v>0.0007</v>
      </c>
    </row>
    <row r="120">
      <c r="A120" s="14" t="n">
        <v>116</v>
      </c>
      <c r="B120" s="14" t="inlineStr">
        <is>
          <t>Missouri State</t>
        </is>
      </c>
      <c r="C120" s="14" t="inlineStr">
        <is>
          <t>Conference USA</t>
        </is>
      </c>
      <c r="D120" s="14" t="n">
        <v>-15</v>
      </c>
      <c r="E120" s="14" t="n">
        <v>12</v>
      </c>
      <c r="F120" s="14" t="n">
        <v>4.7</v>
      </c>
      <c r="G120" s="14" t="n">
        <v>3</v>
      </c>
      <c r="H120" s="14" t="n">
        <v>7</v>
      </c>
      <c r="I120" s="16" t="n">
        <v>0.2876</v>
      </c>
      <c r="J120" s="16" t="n">
        <v>0.0005</v>
      </c>
    </row>
    <row r="121">
      <c r="A121" s="14" t="n">
        <v>117</v>
      </c>
      <c r="B121" s="14" t="inlineStr">
        <is>
          <t>California</t>
        </is>
      </c>
      <c r="C121" s="14" t="inlineStr">
        <is>
          <t>ACC</t>
        </is>
      </c>
      <c r="D121" s="14" t="n">
        <v>-3.8</v>
      </c>
      <c r="E121" s="14" t="n">
        <v>12</v>
      </c>
      <c r="F121" s="14" t="n">
        <v>4.7</v>
      </c>
      <c r="G121" s="14" t="n">
        <v>3</v>
      </c>
      <c r="H121" s="14" t="n">
        <v>7</v>
      </c>
      <c r="I121" s="16" t="n">
        <v>0.2751</v>
      </c>
      <c r="J121" s="16" t="n">
        <v>0.0013</v>
      </c>
    </row>
    <row r="122">
      <c r="A122" s="14" t="n">
        <v>118</v>
      </c>
      <c r="B122" s="14" t="inlineStr">
        <is>
          <t>Arizona State</t>
        </is>
      </c>
      <c r="C122" s="14" t="inlineStr">
        <is>
          <t>Big 12</t>
        </is>
      </c>
      <c r="D122" s="14" t="n">
        <v>-0.7</v>
      </c>
      <c r="E122" s="14" t="n">
        <v>12</v>
      </c>
      <c r="F122" s="14" t="n">
        <v>4.5</v>
      </c>
      <c r="G122" s="14" t="n">
        <v>3</v>
      </c>
      <c r="H122" s="14" t="n">
        <v>6</v>
      </c>
      <c r="I122" s="16" t="n">
        <v>0.248</v>
      </c>
      <c r="J122" s="16" t="n">
        <v>0.0005</v>
      </c>
    </row>
    <row r="123">
      <c r="A123" s="14" t="n">
        <v>119</v>
      </c>
      <c r="B123" s="14" t="inlineStr">
        <is>
          <t>Bowling Green</t>
        </is>
      </c>
      <c r="C123" s="14" t="inlineStr">
        <is>
          <t>Mid-American</t>
        </is>
      </c>
      <c r="D123" s="14" t="n">
        <v>-19</v>
      </c>
      <c r="E123" s="14" t="n">
        <v>12</v>
      </c>
      <c r="F123" s="14" t="n">
        <v>4.5</v>
      </c>
      <c r="G123" s="14" t="n">
        <v>3</v>
      </c>
      <c r="H123" s="14" t="n">
        <v>6</v>
      </c>
      <c r="I123" s="16" t="n">
        <v>0.2227</v>
      </c>
      <c r="J123" s="16" t="n">
        <v>0</v>
      </c>
    </row>
    <row r="124">
      <c r="A124" s="14" t="n">
        <v>120</v>
      </c>
      <c r="B124" s="14" t="inlineStr">
        <is>
          <t>Western Kentucky</t>
        </is>
      </c>
      <c r="C124" s="14" t="inlineStr">
        <is>
          <t>Conference USA</t>
        </is>
      </c>
      <c r="D124" s="14" t="n">
        <v>-15.8</v>
      </c>
      <c r="E124" s="14" t="n">
        <v>12</v>
      </c>
      <c r="F124" s="14" t="n">
        <v>4.5</v>
      </c>
      <c r="G124" s="14" t="n">
        <v>3</v>
      </c>
      <c r="H124" s="14" t="n">
        <v>6</v>
      </c>
      <c r="I124" s="16" t="n">
        <v>0.235</v>
      </c>
      <c r="J124" s="16" t="n">
        <v>0.0002</v>
      </c>
    </row>
    <row r="125">
      <c r="A125" s="14" t="n">
        <v>121</v>
      </c>
      <c r="B125" s="14" t="inlineStr">
        <is>
          <t>Purdue</t>
        </is>
      </c>
      <c r="C125" s="14" t="inlineStr">
        <is>
          <t>Big Ten</t>
        </is>
      </c>
      <c r="D125" s="14" t="n">
        <v>0.2</v>
      </c>
      <c r="E125" s="14" t="n">
        <v>12</v>
      </c>
      <c r="F125" s="14" t="n">
        <v>4.4</v>
      </c>
      <c r="G125" s="14" t="n">
        <v>3</v>
      </c>
      <c r="H125" s="14" t="n">
        <v>6</v>
      </c>
      <c r="I125" s="16" t="n">
        <v>0.2144</v>
      </c>
      <c r="J125" s="16" t="n">
        <v>0.0005999999999999999</v>
      </c>
    </row>
    <row r="126">
      <c r="A126" s="14" t="n">
        <v>122</v>
      </c>
      <c r="B126" s="14" t="inlineStr">
        <is>
          <t>Kent State</t>
        </is>
      </c>
      <c r="C126" s="14" t="inlineStr">
        <is>
          <t>Mid-American</t>
        </is>
      </c>
      <c r="D126" s="14" t="n">
        <v>-20.4</v>
      </c>
      <c r="E126" s="14" t="n">
        <v>12</v>
      </c>
      <c r="F126" s="14" t="n">
        <v>4.4</v>
      </c>
      <c r="G126" s="14" t="n">
        <v>3</v>
      </c>
      <c r="H126" s="14" t="n">
        <v>6</v>
      </c>
      <c r="I126" s="16" t="n">
        <v>0.2022</v>
      </c>
      <c r="J126" s="16" t="n">
        <v>0</v>
      </c>
    </row>
    <row r="127">
      <c r="A127" s="14" t="n">
        <v>123</v>
      </c>
      <c r="B127" s="14" t="inlineStr">
        <is>
          <t>Rice</t>
        </is>
      </c>
      <c r="C127" s="14" t="inlineStr">
        <is>
          <t>American</t>
        </is>
      </c>
      <c r="D127" s="14" t="n">
        <v>-11.8</v>
      </c>
      <c r="E127" s="14" t="n">
        <v>12</v>
      </c>
      <c r="F127" s="14" t="n">
        <v>4.3</v>
      </c>
      <c r="G127" s="14" t="n">
        <v>2</v>
      </c>
      <c r="H127" s="14" t="n">
        <v>6</v>
      </c>
      <c r="I127" s="16" t="n">
        <v>0.2065</v>
      </c>
      <c r="J127" s="16" t="n">
        <v>0.0001</v>
      </c>
    </row>
    <row r="128">
      <c r="A128" s="14" t="n">
        <v>124</v>
      </c>
      <c r="B128" s="14" t="inlineStr">
        <is>
          <t>Maryland</t>
        </is>
      </c>
      <c r="C128" s="14" t="inlineStr">
        <is>
          <t>Big Ten</t>
        </is>
      </c>
      <c r="D128" s="14" t="n">
        <v>-2.9</v>
      </c>
      <c r="E128" s="14" t="n">
        <v>12</v>
      </c>
      <c r="F128" s="14" t="n">
        <v>4.2</v>
      </c>
      <c r="G128" s="14" t="n">
        <v>2</v>
      </c>
      <c r="H128" s="14" t="n">
        <v>6</v>
      </c>
      <c r="I128" s="16" t="n">
        <v>0.1776</v>
      </c>
      <c r="J128" s="16" t="n">
        <v>0</v>
      </c>
    </row>
    <row r="129">
      <c r="A129" s="14" t="n">
        <v>125</v>
      </c>
      <c r="B129" s="14" t="inlineStr">
        <is>
          <t>Boston College</t>
        </is>
      </c>
      <c r="C129" s="14" t="inlineStr">
        <is>
          <t>ACC</t>
        </is>
      </c>
      <c r="D129" s="14" t="n">
        <v>-3</v>
      </c>
      <c r="E129" s="14" t="n">
        <v>12</v>
      </c>
      <c r="F129" s="14" t="n">
        <v>4.2</v>
      </c>
      <c r="G129" s="14" t="n">
        <v>2</v>
      </c>
      <c r="H129" s="14" t="n">
        <v>6</v>
      </c>
      <c r="I129" s="16" t="n">
        <v>0.1627</v>
      </c>
      <c r="J129" s="16" t="n">
        <v>0.0002</v>
      </c>
    </row>
    <row r="130">
      <c r="A130" s="14" t="n">
        <v>126</v>
      </c>
      <c r="B130" s="14" t="inlineStr">
        <is>
          <t>Sacramento State</t>
        </is>
      </c>
      <c r="C130" s="14" t="inlineStr">
        <is>
          <t>Mid-American</t>
        </is>
      </c>
      <c r="D130" s="14" t="n">
        <v>-21.7</v>
      </c>
      <c r="E130" s="14" t="n">
        <v>12</v>
      </c>
      <c r="F130" s="14" t="n">
        <v>4.1</v>
      </c>
      <c r="G130" s="14" t="n">
        <v>2</v>
      </c>
      <c r="H130" s="14" t="n">
        <v>6</v>
      </c>
      <c r="I130" s="16" t="n">
        <v>0.1627</v>
      </c>
      <c r="J130" s="16" t="n">
        <v>0</v>
      </c>
    </row>
    <row r="131">
      <c r="A131" s="14" t="n">
        <v>127</v>
      </c>
      <c r="B131" s="14" t="inlineStr">
        <is>
          <t>Washington State</t>
        </is>
      </c>
      <c r="C131" s="14" t="inlineStr">
        <is>
          <t>Pac-12</t>
        </is>
      </c>
      <c r="D131" s="14" t="n">
        <v>-8.1</v>
      </c>
      <c r="E131" s="14" t="n">
        <v>11</v>
      </c>
      <c r="F131" s="14" t="n">
        <v>4.1</v>
      </c>
      <c r="G131" s="14" t="n">
        <v>2</v>
      </c>
      <c r="H131" s="14" t="n">
        <v>6</v>
      </c>
      <c r="I131" s="16" t="n">
        <v>0.1524</v>
      </c>
      <c r="J131" s="16" t="n">
        <v>0.0001</v>
      </c>
    </row>
    <row r="132">
      <c r="A132" s="14" t="n">
        <v>128</v>
      </c>
      <c r="B132" s="14" t="inlineStr">
        <is>
          <t>Middle Tennessee</t>
        </is>
      </c>
      <c r="C132" s="14" t="inlineStr">
        <is>
          <t>Conference USA</t>
        </is>
      </c>
      <c r="D132" s="14" t="n">
        <v>-19.6</v>
      </c>
      <c r="E132" s="14" t="n">
        <v>12</v>
      </c>
      <c r="F132" s="14" t="n">
        <v>4</v>
      </c>
      <c r="G132" s="14" t="n">
        <v>2</v>
      </c>
      <c r="H132" s="14" t="n">
        <v>6</v>
      </c>
      <c r="I132" s="16" t="n">
        <v>0.134</v>
      </c>
      <c r="J132" s="16" t="n">
        <v>0</v>
      </c>
    </row>
    <row r="133">
      <c r="A133" s="14" t="n">
        <v>129</v>
      </c>
      <c r="B133" s="14" t="inlineStr">
        <is>
          <t>Rutgers</t>
        </is>
      </c>
      <c r="C133" s="14" t="inlineStr">
        <is>
          <t>Big Ten</t>
        </is>
      </c>
      <c r="D133" s="14" t="n">
        <v>-4.3</v>
      </c>
      <c r="E133" s="14" t="n">
        <v>12</v>
      </c>
      <c r="F133" s="14" t="n">
        <v>3.9</v>
      </c>
      <c r="G133" s="14" t="n">
        <v>2</v>
      </c>
      <c r="H133" s="14" t="n">
        <v>6</v>
      </c>
      <c r="I133" s="16" t="n">
        <v>0.1152</v>
      </c>
      <c r="J133" s="16" t="n">
        <v>0</v>
      </c>
    </row>
    <row r="134">
      <c r="A134" s="14" t="n">
        <v>130</v>
      </c>
      <c r="B134" s="14" t="inlineStr">
        <is>
          <t>Akron</t>
        </is>
      </c>
      <c r="C134" s="14" t="inlineStr">
        <is>
          <t>Mid-American</t>
        </is>
      </c>
      <c r="D134" s="14" t="n">
        <v>-20.4</v>
      </c>
      <c r="E134" s="14" t="n">
        <v>12</v>
      </c>
      <c r="F134" s="14" t="n">
        <v>3.9</v>
      </c>
      <c r="G134" s="14" t="n">
        <v>2</v>
      </c>
      <c r="H134" s="14" t="n">
        <v>6</v>
      </c>
      <c r="I134" s="16" t="n">
        <v>0.1211</v>
      </c>
      <c r="J134" s="16" t="n">
        <v>0.0001</v>
      </c>
    </row>
    <row r="135">
      <c r="A135" s="14" t="n">
        <v>131</v>
      </c>
      <c r="B135" s="14" t="inlineStr">
        <is>
          <t>Northern Illinois</t>
        </is>
      </c>
      <c r="C135" s="14" t="inlineStr">
        <is>
          <t>Mountain West</t>
        </is>
      </c>
      <c r="D135" s="14" t="n">
        <v>-18.3</v>
      </c>
      <c r="E135" s="14" t="n">
        <v>12</v>
      </c>
      <c r="F135" s="14" t="n">
        <v>3.7</v>
      </c>
      <c r="G135" s="14" t="n">
        <v>2</v>
      </c>
      <c r="H135" s="14" t="n">
        <v>5</v>
      </c>
      <c r="I135" s="16" t="n">
        <v>0.0799</v>
      </c>
      <c r="J135" s="16" t="n">
        <v>0</v>
      </c>
    </row>
    <row r="136">
      <c r="A136" s="14" t="n">
        <v>132</v>
      </c>
      <c r="B136" s="14" t="inlineStr">
        <is>
          <t>Colorado State</t>
        </is>
      </c>
      <c r="C136" s="14" t="inlineStr">
        <is>
          <t>Pac-12</t>
        </is>
      </c>
      <c r="D136" s="14" t="n">
        <v>-13.4</v>
      </c>
      <c r="E136" s="14" t="n">
        <v>11</v>
      </c>
      <c r="F136" s="14" t="n">
        <v>3.6</v>
      </c>
      <c r="G136" s="14" t="n">
        <v>2</v>
      </c>
      <c r="H136" s="14" t="n">
        <v>5</v>
      </c>
      <c r="I136" s="16" t="n">
        <v>0.0776</v>
      </c>
      <c r="J136" s="16" t="n">
        <v>0</v>
      </c>
    </row>
    <row r="137">
      <c r="A137" s="14" t="n">
        <v>133</v>
      </c>
      <c r="B137" s="14" t="inlineStr">
        <is>
          <t>Ball State</t>
        </is>
      </c>
      <c r="C137" s="14" t="inlineStr">
        <is>
          <t>Mid-American</t>
        </is>
      </c>
      <c r="D137" s="14" t="n">
        <v>-22.8</v>
      </c>
      <c r="E137" s="14" t="n">
        <v>12</v>
      </c>
      <c r="F137" s="14" t="n">
        <v>3.5</v>
      </c>
      <c r="G137" s="14" t="n">
        <v>2</v>
      </c>
      <c r="H137" s="14" t="n">
        <v>5</v>
      </c>
      <c r="I137" s="16" t="n">
        <v>0.0667</v>
      </c>
      <c r="J137" s="16" t="n">
        <v>0</v>
      </c>
    </row>
    <row r="138">
      <c r="A138" s="14" t="n">
        <v>134</v>
      </c>
      <c r="B138" s="14" t="inlineStr">
        <is>
          <t>Arkansas</t>
        </is>
      </c>
      <c r="C138" s="14" t="inlineStr">
        <is>
          <t>SEC</t>
        </is>
      </c>
      <c r="D138" s="14" t="n">
        <v>1.2</v>
      </c>
      <c r="E138" s="14" t="n">
        <v>12</v>
      </c>
      <c r="F138" s="14" t="n">
        <v>3.4</v>
      </c>
      <c r="G138" s="14" t="n">
        <v>2</v>
      </c>
      <c r="H138" s="14" t="n">
        <v>5</v>
      </c>
      <c r="I138" s="16" t="n">
        <v>0.0519</v>
      </c>
      <c r="J138" s="16" t="n">
        <v>0</v>
      </c>
    </row>
    <row r="139">
      <c r="A139" s="14" t="n">
        <v>135</v>
      </c>
      <c r="B139" s="14" t="inlineStr">
        <is>
          <t>UL Monroe</t>
        </is>
      </c>
      <c r="C139" s="14" t="inlineStr">
        <is>
          <t>Sun Belt</t>
        </is>
      </c>
      <c r="D139" s="14" t="n">
        <v>-24.1</v>
      </c>
      <c r="E139" s="14" t="n">
        <v>12</v>
      </c>
      <c r="F139" s="14" t="n">
        <v>3</v>
      </c>
      <c r="G139" s="14" t="n">
        <v>1</v>
      </c>
      <c r="H139" s="14" t="n">
        <v>5</v>
      </c>
      <c r="I139" s="16" t="n">
        <v>0.0301</v>
      </c>
      <c r="J139" s="16" t="n">
        <v>0</v>
      </c>
    </row>
    <row r="140">
      <c r="A140" s="14" t="n">
        <v>136</v>
      </c>
      <c r="B140" s="14" t="inlineStr">
        <is>
          <t>Charlotte</t>
        </is>
      </c>
      <c r="C140" s="14" t="inlineStr">
        <is>
          <t>American</t>
        </is>
      </c>
      <c r="D140" s="14" t="n">
        <v>-19.8</v>
      </c>
      <c r="E140" s="14" t="n">
        <v>12</v>
      </c>
      <c r="F140" s="14" t="n">
        <v>3</v>
      </c>
      <c r="G140" s="14" t="n">
        <v>1</v>
      </c>
      <c r="H140" s="14" t="n">
        <v>5</v>
      </c>
      <c r="I140" s="16" t="n">
        <v>0.0298</v>
      </c>
      <c r="J140" s="16" t="n">
        <v>0</v>
      </c>
    </row>
    <row r="141">
      <c r="A141" s="14" t="n">
        <v>137</v>
      </c>
      <c r="B141" s="14" t="inlineStr">
        <is>
          <t>Stanford</t>
        </is>
      </c>
      <c r="C141" s="14" t="inlineStr">
        <is>
          <t>ACC</t>
        </is>
      </c>
      <c r="D141" s="14" t="n">
        <v>-12.1</v>
      </c>
      <c r="E141" s="14" t="n">
        <v>12</v>
      </c>
      <c r="F141" s="14" t="n">
        <v>2.8</v>
      </c>
      <c r="G141" s="14" t="n">
        <v>1</v>
      </c>
      <c r="H141" s="14" t="n">
        <v>4</v>
      </c>
      <c r="I141" s="16" t="n">
        <v>0.0118</v>
      </c>
      <c r="J141" s="16" t="n">
        <v>0</v>
      </c>
    </row>
    <row r="142">
      <c r="A142" s="14" t="n">
        <v>138</v>
      </c>
      <c r="B142" s="14" t="inlineStr">
        <is>
          <t>UTEP</t>
        </is>
      </c>
      <c r="C142" s="14" t="inlineStr">
        <is>
          <t>Mountain West</t>
        </is>
      </c>
      <c r="D142" s="14" t="n">
        <v>-24.5</v>
      </c>
      <c r="E142" s="14" t="n">
        <v>12</v>
      </c>
      <c r="F142" s="14" t="n">
        <v>2.6</v>
      </c>
      <c r="G142" s="14" t="n">
        <v>1</v>
      </c>
      <c r="H142" s="14" t="n">
        <v>4</v>
      </c>
      <c r="I142" s="16" t="n">
        <v>0.0078</v>
      </c>
      <c r="J142" s="16" t="n">
        <v>0</v>
      </c>
    </row>
    <row r="145" ht="18" customHeight="1" s="54">
      <c r="A145" s="59" t="inlineStr">
        <is>
          <t>PROJECTED STANDINGS BY CONFERENCE</t>
        </is>
      </c>
    </row>
    <row r="146" ht="60" customHeight="1" s="54">
      <c r="A146" s="60" t="inlineStr">
        <is>
          <t>Joint simulation: every league game sampled once and shared between both teams, so standings hang together. Standings = conference win pct; 2-way ties for the 1-seed break on head-to-head; neutral-site title game. Shaded rows = projected title-game pair. 'Split' = share of sims where the champion is NOT the team with the league's best overall record (2025 ACC: 8-5 Duke won it while 10-2 Miami sat home).</t>
        </is>
      </c>
    </row>
    <row r="148">
      <c r="A148" s="61" t="inlineStr">
        <is>
          <t>SEC</t>
        </is>
      </c>
      <c r="E148" s="62" t="inlineStr">
        <is>
          <t>split: 51%</t>
        </is>
      </c>
    </row>
    <row r="149">
      <c r="A149" s="6" t="inlineStr">
        <is>
          <t>Pos</t>
        </is>
      </c>
      <c r="B149" s="7" t="inlineStr">
        <is>
          <t>Team</t>
        </is>
      </c>
      <c r="C149" s="6" t="inlineStr">
        <is>
          <t>FPI</t>
        </is>
      </c>
      <c r="D149" s="6" t="inlineStr">
        <is>
          <t>Conf W-L</t>
        </is>
      </c>
      <c r="E149" s="6" t="inlineStr">
        <is>
          <t>Overall</t>
        </is>
      </c>
      <c r="F149" s="6" t="inlineStr">
        <is>
          <t>P(CG)</t>
        </is>
      </c>
      <c r="G149" s="6" t="inlineStr">
        <is>
          <t>P(Champ)</t>
        </is>
      </c>
    </row>
    <row r="150">
      <c r="A150" s="17" t="n">
        <v>1</v>
      </c>
      <c r="B150" s="18" t="inlineStr">
        <is>
          <t>Georgia</t>
        </is>
      </c>
      <c r="C150" s="19" t="n">
        <v>27.8</v>
      </c>
      <c r="D150" s="17" t="inlineStr">
        <is>
          <t>7.1–1.9</t>
        </is>
      </c>
      <c r="E150" s="17" t="inlineStr">
        <is>
          <t>10.1–1.9</t>
        </is>
      </c>
      <c r="F150" s="20" t="n">
        <v>0.5417</v>
      </c>
      <c r="G150" s="20" t="n">
        <v>0.2977</v>
      </c>
    </row>
    <row r="151">
      <c r="A151" s="17" t="n">
        <v>2</v>
      </c>
      <c r="B151" s="18" t="inlineStr">
        <is>
          <t>Alabama</t>
        </is>
      </c>
      <c r="C151" s="19" t="n">
        <v>27.9</v>
      </c>
      <c r="D151" s="17" t="inlineStr">
        <is>
          <t>6.8–2.2</t>
        </is>
      </c>
      <c r="E151" s="17" t="inlineStr">
        <is>
          <t>9.7–2.3</t>
        </is>
      </c>
      <c r="F151" s="20" t="n">
        <v>0.4361</v>
      </c>
      <c r="G151" s="20" t="n">
        <v>0.2516</v>
      </c>
    </row>
    <row r="152">
      <c r="A152" s="21" t="n">
        <v>3</v>
      </c>
      <c r="B152" s="14" t="inlineStr">
        <is>
          <t>Texas</t>
        </is>
      </c>
      <c r="C152" s="22" t="n">
        <v>27.1</v>
      </c>
      <c r="D152" s="21" t="inlineStr">
        <is>
          <t>6.8–2.2</t>
        </is>
      </c>
      <c r="E152" s="21" t="inlineStr">
        <is>
          <t>9.3–2.7</t>
        </is>
      </c>
      <c r="F152" s="23" t="n">
        <v>0.406</v>
      </c>
      <c r="G152" s="23" t="n">
        <v>0.2131</v>
      </c>
    </row>
    <row r="153">
      <c r="A153" s="21" t="n">
        <v>4</v>
      </c>
      <c r="B153" s="14" t="inlineStr">
        <is>
          <t>LSU</t>
        </is>
      </c>
      <c r="C153" s="22" t="n">
        <v>25.9</v>
      </c>
      <c r="D153" s="21" t="inlineStr">
        <is>
          <t>6.6–2.4</t>
        </is>
      </c>
      <c r="E153" s="21" t="inlineStr">
        <is>
          <t>9.4–2.6</t>
        </is>
      </c>
      <c r="F153" s="23" t="n">
        <v>0.3594</v>
      </c>
      <c r="G153" s="23" t="n">
        <v>0.1717</v>
      </c>
    </row>
    <row r="154">
      <c r="A154" s="21" t="n">
        <v>5</v>
      </c>
      <c r="B154" s="14" t="inlineStr">
        <is>
          <t>Tennessee</t>
        </is>
      </c>
      <c r="C154" s="22" t="n">
        <v>16.8</v>
      </c>
      <c r="D154" s="21" t="inlineStr">
        <is>
          <t>4.8–4.2</t>
        </is>
      </c>
      <c r="E154" s="21" t="inlineStr">
        <is>
          <t>7.6–4.4</t>
        </is>
      </c>
      <c r="F154" s="23" t="n">
        <v>0.0566</v>
      </c>
      <c r="G154" s="23" t="n">
        <v>0.0161</v>
      </c>
    </row>
    <row r="155">
      <c r="A155" s="21" t="n">
        <v>6</v>
      </c>
      <c r="B155" s="14" t="inlineStr">
        <is>
          <t>Texas A&amp;M</t>
        </is>
      </c>
      <c r="C155" s="22" t="n">
        <v>18</v>
      </c>
      <c r="D155" s="21" t="inlineStr">
        <is>
          <t>4.6–4.4</t>
        </is>
      </c>
      <c r="E155" s="21" t="inlineStr">
        <is>
          <t>7.5–4.5</t>
        </is>
      </c>
      <c r="F155" s="23" t="n">
        <v>0.0436</v>
      </c>
      <c r="G155" s="23" t="n">
        <v>0.0127</v>
      </c>
    </row>
    <row r="156">
      <c r="A156" s="21" t="n">
        <v>7</v>
      </c>
      <c r="B156" s="14" t="inlineStr">
        <is>
          <t>Florida</t>
        </is>
      </c>
      <c r="C156" s="22" t="n">
        <v>15.6</v>
      </c>
      <c r="D156" s="21" t="inlineStr">
        <is>
          <t>4.6–4.4</t>
        </is>
      </c>
      <c r="E156" s="21" t="inlineStr">
        <is>
          <t>7.0–5.0</t>
        </is>
      </c>
      <c r="F156" s="23" t="n">
        <v>0.0436</v>
      </c>
      <c r="G156" s="23" t="n">
        <v>0.0101</v>
      </c>
    </row>
    <row r="157">
      <c r="A157" s="21" t="n">
        <v>8</v>
      </c>
      <c r="B157" s="14" t="inlineStr">
        <is>
          <t>Missouri</t>
        </is>
      </c>
      <c r="C157" s="22" t="n">
        <v>14.5</v>
      </c>
      <c r="D157" s="21" t="inlineStr">
        <is>
          <t>4.3–4.7</t>
        </is>
      </c>
      <c r="E157" s="21" t="inlineStr">
        <is>
          <t>6.9–5.1</t>
        </is>
      </c>
      <c r="F157" s="23" t="n">
        <v>0.0282</v>
      </c>
      <c r="G157" s="23" t="n">
        <v>0.0068</v>
      </c>
    </row>
    <row r="158">
      <c r="A158" s="21" t="n">
        <v>9</v>
      </c>
      <c r="B158" s="14" t="inlineStr">
        <is>
          <t>Oklahoma</t>
        </is>
      </c>
      <c r="C158" s="22" t="n">
        <v>15.9</v>
      </c>
      <c r="D158" s="21" t="inlineStr">
        <is>
          <t>4.3–4.7</t>
        </is>
      </c>
      <c r="E158" s="21" t="inlineStr">
        <is>
          <t>6.7–5.3</t>
        </is>
      </c>
      <c r="F158" s="23" t="n">
        <v>0.0285</v>
      </c>
      <c r="G158" s="23" t="n">
        <v>0.0089</v>
      </c>
    </row>
    <row r="159">
      <c r="A159" s="21" t="n">
        <v>10</v>
      </c>
      <c r="B159" s="14" t="inlineStr">
        <is>
          <t>Ole Miss</t>
        </is>
      </c>
      <c r="C159" s="22" t="n">
        <v>14.6</v>
      </c>
      <c r="D159" s="21" t="inlineStr">
        <is>
          <t>4.0–5.0</t>
        </is>
      </c>
      <c r="E159" s="21" t="inlineStr">
        <is>
          <t>6.6–5.4</t>
        </is>
      </c>
      <c r="F159" s="23" t="n">
        <v>0.0186</v>
      </c>
      <c r="G159" s="23" t="n">
        <v>0.0044</v>
      </c>
    </row>
    <row r="160">
      <c r="A160" s="21" t="n">
        <v>11</v>
      </c>
      <c r="B160" s="14" t="inlineStr">
        <is>
          <t>South Carolina</t>
        </is>
      </c>
      <c r="C160" s="22" t="n">
        <v>12.7</v>
      </c>
      <c r="D160" s="21" t="inlineStr">
        <is>
          <t>3.9–5.1</t>
        </is>
      </c>
      <c r="E160" s="21" t="inlineStr">
        <is>
          <t>6.4–5.6</t>
        </is>
      </c>
      <c r="F160" s="23" t="n">
        <v>0.0153</v>
      </c>
      <c r="G160" s="23" t="n">
        <v>0.0027</v>
      </c>
    </row>
    <row r="161">
      <c r="A161" s="21" t="n">
        <v>12</v>
      </c>
      <c r="B161" s="14" t="inlineStr">
        <is>
          <t>Mississippi State</t>
        </is>
      </c>
      <c r="C161" s="22" t="n">
        <v>13</v>
      </c>
      <c r="D161" s="21" t="inlineStr">
        <is>
          <t>3.7–5.3</t>
        </is>
      </c>
      <c r="E161" s="21" t="inlineStr">
        <is>
          <t>6.4–5.6</t>
        </is>
      </c>
      <c r="F161" s="23" t="n">
        <v>0.0113</v>
      </c>
      <c r="G161" s="23" t="n">
        <v>0.0022</v>
      </c>
    </row>
    <row r="162">
      <c r="A162" s="21" t="n">
        <v>13</v>
      </c>
      <c r="B162" s="14" t="inlineStr">
        <is>
          <t>Auburn</t>
        </is>
      </c>
      <c r="C162" s="22" t="n">
        <v>12.3</v>
      </c>
      <c r="D162" s="21" t="inlineStr">
        <is>
          <t>3.6–5.4</t>
        </is>
      </c>
      <c r="E162" s="21" t="inlineStr">
        <is>
          <t>6.1–5.9</t>
        </is>
      </c>
      <c r="F162" s="23" t="n">
        <v>0.008699999999999999</v>
      </c>
      <c r="G162" s="23" t="n">
        <v>0.0017</v>
      </c>
    </row>
    <row r="163">
      <c r="A163" s="21" t="n">
        <v>14</v>
      </c>
      <c r="B163" s="14" t="inlineStr">
        <is>
          <t>Kentucky</t>
        </is>
      </c>
      <c r="C163" s="22" t="n">
        <v>8.4</v>
      </c>
      <c r="D163" s="21" t="inlineStr">
        <is>
          <t>2.6–6.4</t>
        </is>
      </c>
      <c r="E163" s="21" t="inlineStr">
        <is>
          <t>5.1–6.9</t>
        </is>
      </c>
      <c r="F163" s="23" t="n">
        <v>0.0016</v>
      </c>
      <c r="G163" s="23" t="n">
        <v>0.0002</v>
      </c>
    </row>
    <row r="164">
      <c r="A164" s="21" t="n">
        <v>15</v>
      </c>
      <c r="B164" s="14" t="inlineStr">
        <is>
          <t>Vanderbilt</t>
        </is>
      </c>
      <c r="C164" s="22" t="n">
        <v>6</v>
      </c>
      <c r="D164" s="21" t="inlineStr">
        <is>
          <t>2.6–6.4</t>
        </is>
      </c>
      <c r="E164" s="21" t="inlineStr">
        <is>
          <t>5.2–6.8</t>
        </is>
      </c>
      <c r="F164" s="23" t="n">
        <v>0.0007</v>
      </c>
      <c r="G164" s="23" t="n">
        <v>0.0001</v>
      </c>
    </row>
    <row r="165">
      <c r="A165" s="21" t="n">
        <v>16</v>
      </c>
      <c r="B165" s="14" t="inlineStr">
        <is>
          <t>Arkansas</t>
        </is>
      </c>
      <c r="C165" s="22" t="n">
        <v>1.2</v>
      </c>
      <c r="D165" s="21" t="inlineStr">
        <is>
          <t>1.6–7.4</t>
        </is>
      </c>
      <c r="E165" s="21" t="inlineStr">
        <is>
          <t>3.4–8.6</t>
        </is>
      </c>
      <c r="F165" s="23" t="n">
        <v>0.0001</v>
      </c>
      <c r="G165" s="23" t="n">
        <v>0</v>
      </c>
    </row>
    <row r="167">
      <c r="A167" s="61" t="inlineStr">
        <is>
          <t>BIG TEN</t>
        </is>
      </c>
      <c r="E167" s="62" t="inlineStr">
        <is>
          <t>split: 50%</t>
        </is>
      </c>
    </row>
    <row r="168">
      <c r="A168" s="6" t="inlineStr">
        <is>
          <t>Pos</t>
        </is>
      </c>
      <c r="B168" s="7" t="inlineStr">
        <is>
          <t>Team</t>
        </is>
      </c>
      <c r="C168" s="6" t="inlineStr">
        <is>
          <t>FPI</t>
        </is>
      </c>
      <c r="D168" s="6" t="inlineStr">
        <is>
          <t>Conf W-L</t>
        </is>
      </c>
      <c r="E168" s="6" t="inlineStr">
        <is>
          <t>Overall</t>
        </is>
      </c>
      <c r="F168" s="6" t="inlineStr">
        <is>
          <t>P(CG)</t>
        </is>
      </c>
      <c r="G168" s="6" t="inlineStr">
        <is>
          <t>P(Champ)</t>
        </is>
      </c>
    </row>
    <row r="169">
      <c r="A169" s="17" t="n">
        <v>1</v>
      </c>
      <c r="B169" s="18" t="inlineStr">
        <is>
          <t>Ohio State</t>
        </is>
      </c>
      <c r="C169" s="19" t="n">
        <v>27.6</v>
      </c>
      <c r="D169" s="17" t="inlineStr">
        <is>
          <t>7.4–1.6</t>
        </is>
      </c>
      <c r="E169" s="17" t="inlineStr">
        <is>
          <t>9.8–2.2</t>
        </is>
      </c>
      <c r="F169" s="20" t="n">
        <v>0.5905</v>
      </c>
      <c r="G169" s="20" t="n">
        <v>0.4374</v>
      </c>
    </row>
    <row r="170">
      <c r="A170" s="17" t="n">
        <v>2</v>
      </c>
      <c r="B170" s="18" t="inlineStr">
        <is>
          <t>Indiana</t>
        </is>
      </c>
      <c r="C170" s="19" t="n">
        <v>23</v>
      </c>
      <c r="D170" s="17" t="inlineStr">
        <is>
          <t>7.1–1.9</t>
        </is>
      </c>
      <c r="E170" s="17" t="inlineStr">
        <is>
          <t>10.0–2.0</t>
        </is>
      </c>
      <c r="F170" s="20" t="n">
        <v>0.4853</v>
      </c>
      <c r="G170" s="20" t="n">
        <v>0.2697</v>
      </c>
    </row>
    <row r="171">
      <c r="A171" s="21" t="n">
        <v>3</v>
      </c>
      <c r="B171" s="14" t="inlineStr">
        <is>
          <t>Oregon</t>
        </is>
      </c>
      <c r="C171" s="22" t="n">
        <v>19</v>
      </c>
      <c r="D171" s="21" t="inlineStr">
        <is>
          <t>6.3–2.7</t>
        </is>
      </c>
      <c r="E171" s="21" t="inlineStr">
        <is>
          <t>8.7–3.3</t>
        </is>
      </c>
      <c r="F171" s="23" t="n">
        <v>0.2419</v>
      </c>
      <c r="G171" s="23" t="n">
        <v>0.1013</v>
      </c>
    </row>
    <row r="172">
      <c r="A172" s="21" t="n">
        <v>4</v>
      </c>
      <c r="B172" s="14" t="inlineStr">
        <is>
          <t>Wisconsin</t>
        </is>
      </c>
      <c r="C172" s="22" t="n">
        <v>13</v>
      </c>
      <c r="D172" s="21" t="inlineStr">
        <is>
          <t>6.1–2.9</t>
        </is>
      </c>
      <c r="E172" s="21" t="inlineStr">
        <is>
          <t>8.2–3.8</t>
        </is>
      </c>
      <c r="F172" s="23" t="n">
        <v>0.1917</v>
      </c>
      <c r="G172" s="23" t="n">
        <v>0.0527</v>
      </c>
    </row>
    <row r="173">
      <c r="A173" s="21" t="n">
        <v>5</v>
      </c>
      <c r="B173" s="14" t="inlineStr">
        <is>
          <t>Penn State</t>
        </is>
      </c>
      <c r="C173" s="22" t="n">
        <v>11.5</v>
      </c>
      <c r="D173" s="21" t="inlineStr">
        <is>
          <t>5.8–3.2</t>
        </is>
      </c>
      <c r="E173" s="21" t="inlineStr">
        <is>
          <t>8.6–3.4</t>
        </is>
      </c>
      <c r="F173" s="23" t="n">
        <v>0.1519</v>
      </c>
      <c r="G173" s="23" t="n">
        <v>0.0372</v>
      </c>
    </row>
    <row r="174">
      <c r="A174" s="21" t="n">
        <v>6</v>
      </c>
      <c r="B174" s="14" t="inlineStr">
        <is>
          <t>Nebraska</t>
        </is>
      </c>
      <c r="C174" s="22" t="n">
        <v>14.3</v>
      </c>
      <c r="D174" s="21" t="inlineStr">
        <is>
          <t>5.4–3.6</t>
        </is>
      </c>
      <c r="E174" s="21" t="inlineStr">
        <is>
          <t>8.3–3.7</t>
        </is>
      </c>
      <c r="F174" s="23" t="n">
        <v>0.0979</v>
      </c>
      <c r="G174" s="23" t="n">
        <v>0.0368</v>
      </c>
    </row>
    <row r="175">
      <c r="A175" s="21" t="n">
        <v>7</v>
      </c>
      <c r="B175" s="14" t="inlineStr">
        <is>
          <t>UCLA</t>
        </is>
      </c>
      <c r="C175" s="22" t="n">
        <v>9.9</v>
      </c>
      <c r="D175" s="21" t="inlineStr">
        <is>
          <t>5.2–3.8</t>
        </is>
      </c>
      <c r="E175" s="21" t="inlineStr">
        <is>
          <t>7.8–4.2</t>
        </is>
      </c>
      <c r="F175" s="23" t="n">
        <v>0.07729999999999999</v>
      </c>
      <c r="G175" s="23" t="n">
        <v>0.0178</v>
      </c>
    </row>
    <row r="176">
      <c r="A176" s="21" t="n">
        <v>8</v>
      </c>
      <c r="B176" s="14" t="inlineStr">
        <is>
          <t>Northwestern</t>
        </is>
      </c>
      <c r="C176" s="22" t="n">
        <v>12.5</v>
      </c>
      <c r="D176" s="21" t="inlineStr">
        <is>
          <t>4.9–4.1</t>
        </is>
      </c>
      <c r="E176" s="21" t="inlineStr">
        <is>
          <t>7.6–4.4</t>
        </is>
      </c>
      <c r="F176" s="23" t="n">
        <v>0.0425</v>
      </c>
      <c r="G176" s="23" t="n">
        <v>0.0135</v>
      </c>
    </row>
    <row r="177">
      <c r="A177" s="21" t="n">
        <v>9</v>
      </c>
      <c r="B177" s="14" t="inlineStr">
        <is>
          <t>USC</t>
        </is>
      </c>
      <c r="C177" s="22" t="n">
        <v>13.1</v>
      </c>
      <c r="D177" s="21" t="inlineStr">
        <is>
          <t>4.7–4.3</t>
        </is>
      </c>
      <c r="E177" s="21" t="inlineStr">
        <is>
          <t>7.5–4.5</t>
        </is>
      </c>
      <c r="F177" s="23" t="n">
        <v>0.0443</v>
      </c>
      <c r="G177" s="23" t="n">
        <v>0.0155</v>
      </c>
    </row>
    <row r="178">
      <c r="A178" s="21" t="n">
        <v>10</v>
      </c>
      <c r="B178" s="14" t="inlineStr">
        <is>
          <t>Iowa</t>
        </is>
      </c>
      <c r="C178" s="22" t="n">
        <v>10.7</v>
      </c>
      <c r="D178" s="21" t="inlineStr">
        <is>
          <t>4.7–4.3</t>
        </is>
      </c>
      <c r="E178" s="21" t="inlineStr">
        <is>
          <t>7.3–4.7</t>
        </is>
      </c>
      <c r="F178" s="23" t="n">
        <v>0.0396</v>
      </c>
      <c r="G178" s="23" t="n">
        <v>0.0106</v>
      </c>
    </row>
    <row r="179">
      <c r="A179" s="21" t="n">
        <v>11</v>
      </c>
      <c r="B179" s="14" t="inlineStr">
        <is>
          <t>Michigan</t>
        </is>
      </c>
      <c r="C179" s="22" t="n">
        <v>9.9</v>
      </c>
      <c r="D179" s="21" t="inlineStr">
        <is>
          <t>4.4–4.6</t>
        </is>
      </c>
      <c r="E179" s="21" t="inlineStr">
        <is>
          <t>6.6–5.4</t>
        </is>
      </c>
      <c r="F179" s="23" t="n">
        <v>0.0249</v>
      </c>
      <c r="G179" s="23" t="n">
        <v>0.006</v>
      </c>
    </row>
    <row r="180">
      <c r="A180" s="21" t="n">
        <v>12</v>
      </c>
      <c r="B180" s="14" t="inlineStr">
        <is>
          <t>Michigan State</t>
        </is>
      </c>
      <c r="C180" s="22" t="n">
        <v>2.4</v>
      </c>
      <c r="D180" s="21" t="inlineStr">
        <is>
          <t>3.2–5.8</t>
        </is>
      </c>
      <c r="E180" s="21" t="inlineStr">
        <is>
          <t>4.8–7.2</t>
        </is>
      </c>
      <c r="F180" s="23" t="n">
        <v>0.0036</v>
      </c>
      <c r="G180" s="23" t="n">
        <v>0.0003</v>
      </c>
    </row>
    <row r="181">
      <c r="A181" s="21" t="n">
        <v>13</v>
      </c>
      <c r="B181" s="14" t="inlineStr">
        <is>
          <t>Illinois</t>
        </is>
      </c>
      <c r="C181" s="22" t="n">
        <v>3.3</v>
      </c>
      <c r="D181" s="21" t="inlineStr">
        <is>
          <t>3.1–5.9</t>
        </is>
      </c>
      <c r="E181" s="21" t="inlineStr">
        <is>
          <t>5.4–6.6</t>
        </is>
      </c>
      <c r="F181" s="23" t="n">
        <v>0.0027</v>
      </c>
      <c r="G181" s="23" t="n">
        <v>0.0002</v>
      </c>
    </row>
    <row r="182">
      <c r="A182" s="21" t="n">
        <v>14</v>
      </c>
      <c r="B182" s="14" t="inlineStr">
        <is>
          <t>Washington</t>
        </is>
      </c>
      <c r="C182" s="22" t="n">
        <v>3.2</v>
      </c>
      <c r="D182" s="21" t="inlineStr">
        <is>
          <t>2.9–6.1</t>
        </is>
      </c>
      <c r="E182" s="21" t="inlineStr">
        <is>
          <t>5.5–6.5</t>
        </is>
      </c>
      <c r="F182" s="23" t="n">
        <v>0.0017</v>
      </c>
      <c r="G182" s="23" t="n">
        <v>0.0003</v>
      </c>
    </row>
    <row r="183">
      <c r="A183" s="21" t="n">
        <v>15</v>
      </c>
      <c r="B183" s="14" t="inlineStr">
        <is>
          <t>Purdue</t>
        </is>
      </c>
      <c r="C183" s="22" t="n">
        <v>0.2</v>
      </c>
      <c r="D183" s="21" t="inlineStr">
        <is>
          <t>2.9–6.1</t>
        </is>
      </c>
      <c r="E183" s="21" t="inlineStr">
        <is>
          <t>4.3–7.7</t>
        </is>
      </c>
      <c r="F183" s="23" t="n">
        <v>0.0015</v>
      </c>
      <c r="G183" s="23" t="n">
        <v>0.0002</v>
      </c>
    </row>
    <row r="184">
      <c r="A184" s="21" t="n">
        <v>16</v>
      </c>
      <c r="B184" s="14" t="inlineStr">
        <is>
          <t>Minnesota</t>
        </is>
      </c>
      <c r="C184" s="22" t="n">
        <v>2.5</v>
      </c>
      <c r="D184" s="21" t="inlineStr">
        <is>
          <t>2.9–6.1</t>
        </is>
      </c>
      <c r="E184" s="21" t="inlineStr">
        <is>
          <t>5.1–6.9</t>
        </is>
      </c>
      <c r="F184" s="23" t="n">
        <v>0.0023</v>
      </c>
      <c r="G184" s="23" t="n">
        <v>0.0005</v>
      </c>
    </row>
    <row r="185">
      <c r="A185" s="21" t="n">
        <v>17</v>
      </c>
      <c r="B185" s="14" t="inlineStr">
        <is>
          <t>Maryland</t>
        </is>
      </c>
      <c r="C185" s="22" t="n">
        <v>-2.9</v>
      </c>
      <c r="D185" s="21" t="inlineStr">
        <is>
          <t>2.3–6.7</t>
        </is>
      </c>
      <c r="E185" s="21" t="inlineStr">
        <is>
          <t>4.2–7.8</t>
        </is>
      </c>
      <c r="F185" s="23" t="n">
        <v>0.0003</v>
      </c>
      <c r="G185" s="23" t="n">
        <v>0</v>
      </c>
    </row>
    <row r="186">
      <c r="A186" s="21" t="n">
        <v>18</v>
      </c>
      <c r="B186" s="14" t="inlineStr">
        <is>
          <t>Rutgers</t>
        </is>
      </c>
      <c r="C186" s="22" t="n">
        <v>-4.3</v>
      </c>
      <c r="D186" s="21" t="inlineStr">
        <is>
          <t>1.8–7.2</t>
        </is>
      </c>
      <c r="E186" s="21" t="inlineStr">
        <is>
          <t>3.9–8.1</t>
        </is>
      </c>
      <c r="F186" s="23" t="n">
        <v>0.0001</v>
      </c>
      <c r="G186" s="23" t="n">
        <v>0</v>
      </c>
    </row>
    <row r="188">
      <c r="A188" s="61" t="inlineStr">
        <is>
          <t>BIG 12</t>
        </is>
      </c>
      <c r="E188" s="62" t="inlineStr">
        <is>
          <t>split: 50%</t>
        </is>
      </c>
    </row>
    <row r="189">
      <c r="A189" s="6" t="inlineStr">
        <is>
          <t>Pos</t>
        </is>
      </c>
      <c r="B189" s="7" t="inlineStr">
        <is>
          <t>Team</t>
        </is>
      </c>
      <c r="C189" s="6" t="inlineStr">
        <is>
          <t>FPI</t>
        </is>
      </c>
      <c r="D189" s="6" t="inlineStr">
        <is>
          <t>Conf W-L</t>
        </is>
      </c>
      <c r="E189" s="6" t="inlineStr">
        <is>
          <t>Overall</t>
        </is>
      </c>
      <c r="F189" s="6" t="inlineStr">
        <is>
          <t>P(CG)</t>
        </is>
      </c>
      <c r="G189" s="6" t="inlineStr">
        <is>
          <t>P(Champ)</t>
        </is>
      </c>
    </row>
    <row r="190">
      <c r="A190" s="17" t="n">
        <v>1</v>
      </c>
      <c r="B190" s="18" t="inlineStr">
        <is>
          <t>Texas Tech</t>
        </is>
      </c>
      <c r="C190" s="19" t="n">
        <v>16.1</v>
      </c>
      <c r="D190" s="17" t="inlineStr">
        <is>
          <t>6.8–2.2</t>
        </is>
      </c>
      <c r="E190" s="17" t="inlineStr">
        <is>
          <t>9.6–2.4</t>
        </is>
      </c>
      <c r="F190" s="20" t="n">
        <v>0.5235</v>
      </c>
      <c r="G190" s="20" t="n">
        <v>0.3034</v>
      </c>
    </row>
    <row r="191">
      <c r="A191" s="17" t="n">
        <v>2</v>
      </c>
      <c r="B191" s="18" t="inlineStr">
        <is>
          <t>Utah</t>
        </is>
      </c>
      <c r="C191" s="19" t="n">
        <v>17.1</v>
      </c>
      <c r="D191" s="17" t="inlineStr">
        <is>
          <t>6.8–2.2</t>
        </is>
      </c>
      <c r="E191" s="17" t="inlineStr">
        <is>
          <t>9.6–2.4</t>
        </is>
      </c>
      <c r="F191" s="20" t="n">
        <v>0.5122</v>
      </c>
      <c r="G191" s="20" t="n">
        <v>0.3138</v>
      </c>
    </row>
    <row r="192">
      <c r="A192" s="21" t="n">
        <v>3</v>
      </c>
      <c r="B192" s="14" t="inlineStr">
        <is>
          <t>BYU</t>
        </is>
      </c>
      <c r="C192" s="22" t="n">
        <v>12.9</v>
      </c>
      <c r="D192" s="21" t="inlineStr">
        <is>
          <t>5.9–3.1</t>
        </is>
      </c>
      <c r="E192" s="21" t="inlineStr">
        <is>
          <t>8.1–3.9</t>
        </is>
      </c>
      <c r="F192" s="23" t="n">
        <v>0.259</v>
      </c>
      <c r="G192" s="23" t="n">
        <v>0.1257</v>
      </c>
    </row>
    <row r="193">
      <c r="A193" s="21" t="n">
        <v>4</v>
      </c>
      <c r="B193" s="14" t="inlineStr">
        <is>
          <t>Baylor</t>
        </is>
      </c>
      <c r="C193" s="22" t="n">
        <v>10.8</v>
      </c>
      <c r="D193" s="21" t="inlineStr">
        <is>
          <t>5.3–3.7</t>
        </is>
      </c>
      <c r="E193" s="21" t="inlineStr">
        <is>
          <t>7.6–4.4</t>
        </is>
      </c>
      <c r="F193" s="23" t="n">
        <v>0.148</v>
      </c>
      <c r="G193" s="23" t="n">
        <v>0.0617</v>
      </c>
    </row>
    <row r="194">
      <c r="A194" s="21" t="n">
        <v>5</v>
      </c>
      <c r="B194" s="14" t="inlineStr">
        <is>
          <t>Arizona</t>
        </is>
      </c>
      <c r="C194" s="22" t="n">
        <v>9.699999999999999</v>
      </c>
      <c r="D194" s="21" t="inlineStr">
        <is>
          <t>5.1–3.9</t>
        </is>
      </c>
      <c r="E194" s="21" t="inlineStr">
        <is>
          <t>7.9–4.1</t>
        </is>
      </c>
      <c r="F194" s="23" t="n">
        <v>0.1151</v>
      </c>
      <c r="G194" s="23" t="n">
        <v>0.0479</v>
      </c>
    </row>
    <row r="195">
      <c r="A195" s="21" t="n">
        <v>6</v>
      </c>
      <c r="B195" s="14" t="inlineStr">
        <is>
          <t>Oklahoma State</t>
        </is>
      </c>
      <c r="C195" s="22" t="n">
        <v>7.9</v>
      </c>
      <c r="D195" s="21" t="inlineStr">
        <is>
          <t>5.0–4.0</t>
        </is>
      </c>
      <c r="E195" s="21" t="inlineStr">
        <is>
          <t>7.1–4.9</t>
        </is>
      </c>
      <c r="F195" s="23" t="n">
        <v>0.1105</v>
      </c>
      <c r="G195" s="23" t="n">
        <v>0.039</v>
      </c>
    </row>
    <row r="196">
      <c r="A196" s="21" t="n">
        <v>7</v>
      </c>
      <c r="B196" s="14" t="inlineStr">
        <is>
          <t>Houston</t>
        </is>
      </c>
      <c r="C196" s="22" t="n">
        <v>9</v>
      </c>
      <c r="D196" s="21" t="inlineStr">
        <is>
          <t>4.9–4.1</t>
        </is>
      </c>
      <c r="E196" s="21" t="inlineStr">
        <is>
          <t>7.5–4.5</t>
        </is>
      </c>
      <c r="F196" s="23" t="n">
        <v>0.09619999999999999</v>
      </c>
      <c r="G196" s="23" t="n">
        <v>0.0355</v>
      </c>
    </row>
    <row r="197">
      <c r="A197" s="21" t="n">
        <v>8</v>
      </c>
      <c r="B197" s="14" t="inlineStr">
        <is>
          <t>Kansas State</t>
        </is>
      </c>
      <c r="C197" s="22" t="n">
        <v>6.3</v>
      </c>
      <c r="D197" s="21" t="inlineStr">
        <is>
          <t>4.8–4.2</t>
        </is>
      </c>
      <c r="E197" s="21" t="inlineStr">
        <is>
          <t>7.4–4.6</t>
        </is>
      </c>
      <c r="F197" s="23" t="n">
        <v>0.08160000000000001</v>
      </c>
      <c r="G197" s="23" t="n">
        <v>0.0237</v>
      </c>
    </row>
    <row r="198">
      <c r="A198" s="21" t="n">
        <v>9</v>
      </c>
      <c r="B198" s="14" t="inlineStr">
        <is>
          <t>Kansas</t>
        </is>
      </c>
      <c r="C198" s="22" t="n">
        <v>6.8</v>
      </c>
      <c r="D198" s="21" t="inlineStr">
        <is>
          <t>4.3–4.7</t>
        </is>
      </c>
      <c r="E198" s="21" t="inlineStr">
        <is>
          <t>6.6–5.4</t>
        </is>
      </c>
      <c r="F198" s="23" t="n">
        <v>0.0434</v>
      </c>
      <c r="G198" s="23" t="n">
        <v>0.0167</v>
      </c>
    </row>
    <row r="199">
      <c r="A199" s="21" t="n">
        <v>10</v>
      </c>
      <c r="B199" s="14" t="inlineStr">
        <is>
          <t>Iowa State</t>
        </is>
      </c>
      <c r="C199" s="22" t="n">
        <v>5.1</v>
      </c>
      <c r="D199" s="21" t="inlineStr">
        <is>
          <t>4.0–5.0</t>
        </is>
      </c>
      <c r="E199" s="21" t="inlineStr">
        <is>
          <t>6.3–5.7</t>
        </is>
      </c>
      <c r="F199" s="23" t="n">
        <v>0.0338</v>
      </c>
      <c r="G199" s="23" t="n">
        <v>0.0105</v>
      </c>
    </row>
    <row r="200">
      <c r="A200" s="21" t="n">
        <v>11</v>
      </c>
      <c r="B200" s="14" t="inlineStr">
        <is>
          <t>TCU</t>
        </is>
      </c>
      <c r="C200" s="22" t="n">
        <v>6.3</v>
      </c>
      <c r="D200" s="21" t="inlineStr">
        <is>
          <t>4.0–5.0</t>
        </is>
      </c>
      <c r="E200" s="21" t="inlineStr">
        <is>
          <t>6.3–5.7</t>
        </is>
      </c>
      <c r="F200" s="23" t="n">
        <v>0.0323</v>
      </c>
      <c r="G200" s="23" t="n">
        <v>0.0117</v>
      </c>
    </row>
    <row r="201">
      <c r="A201" s="21" t="n">
        <v>12</v>
      </c>
      <c r="B201" s="14" t="inlineStr">
        <is>
          <t>UCF</t>
        </is>
      </c>
      <c r="C201" s="22" t="n">
        <v>2.9</v>
      </c>
      <c r="D201" s="21" t="inlineStr">
        <is>
          <t>3.7–5.3</t>
        </is>
      </c>
      <c r="E201" s="21" t="inlineStr">
        <is>
          <t>5.8–6.2</t>
        </is>
      </c>
      <c r="F201" s="23" t="n">
        <v>0.0208</v>
      </c>
      <c r="G201" s="23" t="n">
        <v>0.0056</v>
      </c>
    </row>
    <row r="202">
      <c r="A202" s="21" t="n">
        <v>13</v>
      </c>
      <c r="B202" s="14" t="inlineStr">
        <is>
          <t>Colorado</t>
        </is>
      </c>
      <c r="C202" s="22" t="n">
        <v>1.6</v>
      </c>
      <c r="D202" s="21" t="inlineStr">
        <is>
          <t>3.3–5.7</t>
        </is>
      </c>
      <c r="E202" s="21" t="inlineStr">
        <is>
          <t>4.9–7.1</t>
        </is>
      </c>
      <c r="F202" s="23" t="n">
        <v>0.0124</v>
      </c>
      <c r="G202" s="23" t="n">
        <v>0.0033</v>
      </c>
    </row>
    <row r="203">
      <c r="A203" s="21" t="n">
        <v>14</v>
      </c>
      <c r="B203" s="14" t="inlineStr">
        <is>
          <t>West Virginia</t>
        </is>
      </c>
      <c r="C203" s="22" t="n">
        <v>0.3</v>
      </c>
      <c r="D203" s="21" t="inlineStr">
        <is>
          <t>2.9–6.1</t>
        </is>
      </c>
      <c r="E203" s="21" t="inlineStr">
        <is>
          <t>5.1–6.9</t>
        </is>
      </c>
      <c r="F203" s="23" t="n">
        <v>0.0054</v>
      </c>
      <c r="G203" s="23" t="n">
        <v>0.0007</v>
      </c>
    </row>
    <row r="204">
      <c r="A204" s="21" t="n">
        <v>15</v>
      </c>
      <c r="B204" s="14" t="inlineStr">
        <is>
          <t>Arizona State</t>
        </is>
      </c>
      <c r="C204" s="22" t="n">
        <v>-0.7</v>
      </c>
      <c r="D204" s="21" t="inlineStr">
        <is>
          <t>2.7–6.3</t>
        </is>
      </c>
      <c r="E204" s="21" t="inlineStr">
        <is>
          <t>4.5–7.5</t>
        </is>
      </c>
      <c r="F204" s="23" t="n">
        <v>0.0025</v>
      </c>
      <c r="G204" s="23" t="n">
        <v>0.0002</v>
      </c>
    </row>
    <row r="205">
      <c r="A205" s="21" t="n">
        <v>16</v>
      </c>
      <c r="B205" s="14" t="inlineStr">
        <is>
          <t>Cincinnati</t>
        </is>
      </c>
      <c r="C205" s="22" t="n">
        <v>-0.4</v>
      </c>
      <c r="D205" s="21" t="inlineStr">
        <is>
          <t>2.6–6.4</t>
        </is>
      </c>
      <c r="E205" s="21" t="inlineStr">
        <is>
          <t>5.0–7.0</t>
        </is>
      </c>
      <c r="F205" s="23" t="n">
        <v>0.0033</v>
      </c>
      <c r="G205" s="23" t="n">
        <v>0.0005999999999999999</v>
      </c>
    </row>
    <row r="207">
      <c r="A207" s="61" t="inlineStr">
        <is>
          <t>ACC</t>
        </is>
      </c>
      <c r="E207" s="62" t="inlineStr">
        <is>
          <t>split: 35%</t>
        </is>
      </c>
    </row>
    <row r="208">
      <c r="A208" s="6" t="inlineStr">
        <is>
          <t>Pos</t>
        </is>
      </c>
      <c r="B208" s="7" t="inlineStr">
        <is>
          <t>Team</t>
        </is>
      </c>
      <c r="C208" s="6" t="inlineStr">
        <is>
          <t>FPI</t>
        </is>
      </c>
      <c r="D208" s="6" t="inlineStr">
        <is>
          <t>Conf W-L</t>
        </is>
      </c>
      <c r="E208" s="6" t="inlineStr">
        <is>
          <t>Overall</t>
        </is>
      </c>
      <c r="F208" s="6" t="inlineStr">
        <is>
          <t>P(CG)</t>
        </is>
      </c>
      <c r="G208" s="6" t="inlineStr">
        <is>
          <t>P(Champ)</t>
        </is>
      </c>
    </row>
    <row r="209">
      <c r="A209" s="17" t="n">
        <v>1</v>
      </c>
      <c r="B209" s="18" t="inlineStr">
        <is>
          <t>Miami</t>
        </is>
      </c>
      <c r="C209" s="19" t="n">
        <v>26.2</v>
      </c>
      <c r="D209" s="17" t="inlineStr">
        <is>
          <t>8.0–1.0</t>
        </is>
      </c>
      <c r="E209" s="17" t="inlineStr">
        <is>
          <t>10.4–1.6</t>
        </is>
      </c>
      <c r="F209" s="20" t="n">
        <v>0.8841</v>
      </c>
      <c r="G209" s="20" t="n">
        <v>0.7642</v>
      </c>
    </row>
    <row r="210">
      <c r="A210" s="17" t="n">
        <v>2</v>
      </c>
      <c r="B210" s="18" t="inlineStr">
        <is>
          <t>SMU</t>
        </is>
      </c>
      <c r="C210" s="19" t="n">
        <v>9.4</v>
      </c>
      <c r="D210" s="17" t="inlineStr">
        <is>
          <t>6.0–3.0</t>
        </is>
      </c>
      <c r="E210" s="17" t="inlineStr">
        <is>
          <t>8.0–4.0</t>
        </is>
      </c>
      <c r="F210" s="20" t="n">
        <v>0.2588</v>
      </c>
      <c r="G210" s="20" t="n">
        <v>0.0539</v>
      </c>
    </row>
    <row r="211">
      <c r="A211" s="21" t="n">
        <v>3</v>
      </c>
      <c r="B211" s="14" t="inlineStr">
        <is>
          <t>Florida State</t>
        </is>
      </c>
      <c r="C211" s="22" t="n">
        <v>13.1</v>
      </c>
      <c r="D211" s="21" t="inlineStr">
        <is>
          <t>5.1–2.9</t>
        </is>
      </c>
      <c r="E211" s="21" t="inlineStr">
        <is>
          <t>7.7–4.3</t>
        </is>
      </c>
      <c r="F211" s="23" t="n">
        <v>0.1671</v>
      </c>
      <c r="G211" s="23" t="n">
        <v>0.0495</v>
      </c>
    </row>
    <row r="212">
      <c r="A212" s="21" t="n">
        <v>4</v>
      </c>
      <c r="B212" s="14" t="inlineStr">
        <is>
          <t>Wake Forest</t>
        </is>
      </c>
      <c r="C212" s="22" t="n">
        <v>9.199999999999999</v>
      </c>
      <c r="D212" s="21" t="inlineStr">
        <is>
          <t>5.3–3.7</t>
        </is>
      </c>
      <c r="E212" s="21" t="inlineStr">
        <is>
          <t>8.0–4.0</t>
        </is>
      </c>
      <c r="F212" s="23" t="n">
        <v>0.1332</v>
      </c>
      <c r="G212" s="23" t="n">
        <v>0.0314</v>
      </c>
    </row>
    <row r="213">
      <c r="A213" s="21" t="n">
        <v>5</v>
      </c>
      <c r="B213" s="14" t="inlineStr">
        <is>
          <t>Virginia Tech</t>
        </is>
      </c>
      <c r="C213" s="22" t="n">
        <v>7.6</v>
      </c>
      <c r="D213" s="21" t="inlineStr">
        <is>
          <t>5.2–3.8</t>
        </is>
      </c>
      <c r="E213" s="21" t="inlineStr">
        <is>
          <t>7.8–4.2</t>
        </is>
      </c>
      <c r="F213" s="23" t="n">
        <v>0.1073</v>
      </c>
      <c r="G213" s="23" t="n">
        <v>0.0205</v>
      </c>
    </row>
    <row r="214">
      <c r="A214" s="21" t="n">
        <v>6</v>
      </c>
      <c r="B214" s="14" t="inlineStr">
        <is>
          <t>Louisville</t>
        </is>
      </c>
      <c r="C214" s="22" t="n">
        <v>7</v>
      </c>
      <c r="D214" s="21" t="inlineStr">
        <is>
          <t>5.2–3.8</t>
        </is>
      </c>
      <c r="E214" s="21" t="inlineStr">
        <is>
          <t>6.9–5.1</t>
        </is>
      </c>
      <c r="F214" s="23" t="n">
        <v>0.121</v>
      </c>
      <c r="G214" s="23" t="n">
        <v>0.0205</v>
      </c>
    </row>
    <row r="215">
      <c r="A215" s="21" t="n">
        <v>7</v>
      </c>
      <c r="B215" s="14" t="inlineStr">
        <is>
          <t>Duke</t>
        </is>
      </c>
      <c r="C215" s="22" t="n">
        <v>7.1</v>
      </c>
      <c r="D215" s="21" t="inlineStr">
        <is>
          <t>4.9–4.1</t>
        </is>
      </c>
      <c r="E215" s="21" t="inlineStr">
        <is>
          <t>7.2–4.8</t>
        </is>
      </c>
      <c r="F215" s="23" t="n">
        <v>0.0697</v>
      </c>
      <c r="G215" s="23" t="n">
        <v>0.0142</v>
      </c>
    </row>
    <row r="216">
      <c r="A216" s="21" t="n">
        <v>8</v>
      </c>
      <c r="B216" s="14" t="inlineStr">
        <is>
          <t>North Carolina</t>
        </is>
      </c>
      <c r="C216" s="22" t="n">
        <v>9</v>
      </c>
      <c r="D216" s="21" t="inlineStr">
        <is>
          <t>4.3–3.7</t>
        </is>
      </c>
      <c r="E216" s="21" t="inlineStr">
        <is>
          <t>6.9–5.1</t>
        </is>
      </c>
      <c r="F216" s="23" t="n">
        <v>0.064</v>
      </c>
      <c r="G216" s="23" t="n">
        <v>0.0158</v>
      </c>
    </row>
    <row r="217">
      <c r="A217" s="21" t="n">
        <v>9</v>
      </c>
      <c r="B217" s="14" t="inlineStr">
        <is>
          <t>Clemson</t>
        </is>
      </c>
      <c r="C217" s="22" t="n">
        <v>8.300000000000001</v>
      </c>
      <c r="D217" s="21" t="inlineStr">
        <is>
          <t>4.2–3.8</t>
        </is>
      </c>
      <c r="E217" s="21" t="inlineStr">
        <is>
          <t>6.6–5.4</t>
        </is>
      </c>
      <c r="F217" s="23" t="n">
        <v>0.0518</v>
      </c>
      <c r="G217" s="23" t="n">
        <v>0.0111</v>
      </c>
    </row>
    <row r="218">
      <c r="A218" s="21" t="n">
        <v>10</v>
      </c>
      <c r="B218" s="14" t="inlineStr">
        <is>
          <t>Virginia</t>
        </is>
      </c>
      <c r="C218" s="22" t="n">
        <v>5.4</v>
      </c>
      <c r="D218" s="21" t="inlineStr">
        <is>
          <t>4.5–4.5</t>
        </is>
      </c>
      <c r="E218" s="21" t="inlineStr">
        <is>
          <t>6.9–5.1</t>
        </is>
      </c>
      <c r="F218" s="23" t="n">
        <v>0.0516</v>
      </c>
      <c r="G218" s="23" t="n">
        <v>0.007900000000000001</v>
      </c>
    </row>
    <row r="219">
      <c r="A219" s="21" t="n">
        <v>11</v>
      </c>
      <c r="B219" s="14" t="inlineStr">
        <is>
          <t>Pittsburgh</t>
        </is>
      </c>
      <c r="C219" s="22" t="n">
        <v>4.9</v>
      </c>
      <c r="D219" s="21" t="inlineStr">
        <is>
          <t>4.3–4.7</t>
        </is>
      </c>
      <c r="E219" s="21" t="inlineStr">
        <is>
          <t>6.8–5.2</t>
        </is>
      </c>
      <c r="F219" s="23" t="n">
        <v>0.0364</v>
      </c>
      <c r="G219" s="23" t="n">
        <v>0.006</v>
      </c>
    </row>
    <row r="220">
      <c r="A220" s="21" t="n">
        <v>12</v>
      </c>
      <c r="B220" s="14" t="inlineStr">
        <is>
          <t>NC State</t>
        </is>
      </c>
      <c r="C220" s="22" t="n">
        <v>1.2</v>
      </c>
      <c r="D220" s="21" t="inlineStr">
        <is>
          <t>4.0–5.0</t>
        </is>
      </c>
      <c r="E220" s="21" t="inlineStr">
        <is>
          <t>6.1–5.9</t>
        </is>
      </c>
      <c r="F220" s="23" t="n">
        <v>0.024</v>
      </c>
      <c r="G220" s="23" t="n">
        <v>0.0025</v>
      </c>
    </row>
    <row r="221">
      <c r="A221" s="21" t="n">
        <v>13</v>
      </c>
      <c r="B221" s="14" t="inlineStr">
        <is>
          <t>Georgia Tech</t>
        </is>
      </c>
      <c r="C221" s="22" t="n">
        <v>0.4</v>
      </c>
      <c r="D221" s="21" t="inlineStr">
        <is>
          <t>3.4–4.6</t>
        </is>
      </c>
      <c r="E221" s="21" t="inlineStr">
        <is>
          <t>5.1–6.9</t>
        </is>
      </c>
      <c r="F221" s="23" t="n">
        <v>0.0166</v>
      </c>
      <c r="G221" s="23" t="n">
        <v>0.0013</v>
      </c>
    </row>
    <row r="222">
      <c r="A222" s="21" t="n">
        <v>14</v>
      </c>
      <c r="B222" s="14" t="inlineStr">
        <is>
          <t>Syracuse</t>
        </is>
      </c>
      <c r="C222" s="22" t="n">
        <v>-0.8</v>
      </c>
      <c r="D222" s="21" t="inlineStr">
        <is>
          <t>3.3–5.7</t>
        </is>
      </c>
      <c r="E222" s="21" t="inlineStr">
        <is>
          <t>5.0–7.0</t>
        </is>
      </c>
      <c r="F222" s="23" t="n">
        <v>0.0095</v>
      </c>
      <c r="G222" s="23" t="n">
        <v>0.0009</v>
      </c>
    </row>
    <row r="223">
      <c r="A223" s="21" t="n">
        <v>15</v>
      </c>
      <c r="B223" s="14" t="inlineStr">
        <is>
          <t>California</t>
        </is>
      </c>
      <c r="C223" s="22" t="n">
        <v>-3.8</v>
      </c>
      <c r="D223" s="21" t="inlineStr">
        <is>
          <t>3.0–6.0</t>
        </is>
      </c>
      <c r="E223" s="21" t="inlineStr">
        <is>
          <t>4.6–7.4</t>
        </is>
      </c>
      <c r="F223" s="23" t="n">
        <v>0.0034</v>
      </c>
      <c r="G223" s="23" t="n">
        <v>0</v>
      </c>
    </row>
    <row r="224">
      <c r="A224" s="21" t="n">
        <v>16</v>
      </c>
      <c r="B224" s="14" t="inlineStr">
        <is>
          <t>Boston College</t>
        </is>
      </c>
      <c r="C224" s="22" t="n">
        <v>-3</v>
      </c>
      <c r="D224" s="21" t="inlineStr">
        <is>
          <t>2.1–5.9</t>
        </is>
      </c>
      <c r="E224" s="21" t="inlineStr">
        <is>
          <t>4.1–7.9</t>
        </is>
      </c>
      <c r="F224" s="23" t="n">
        <v>0.0015</v>
      </c>
      <c r="G224" s="23" t="n">
        <v>0.0003</v>
      </c>
    </row>
    <row r="225">
      <c r="A225" s="21" t="n">
        <v>17</v>
      </c>
      <c r="B225" s="14" t="inlineStr">
        <is>
          <t>Stanford</t>
        </is>
      </c>
      <c r="C225" s="22" t="n">
        <v>-12.1</v>
      </c>
      <c r="D225" s="21" t="inlineStr">
        <is>
          <t>1.2–7.8</t>
        </is>
      </c>
      <c r="E225" s="21" t="inlineStr">
        <is>
          <t>2.7–9.3</t>
        </is>
      </c>
      <c r="F225" s="23" t="n">
        <v>0</v>
      </c>
      <c r="G225" s="23" t="n">
        <v>0</v>
      </c>
    </row>
    <row r="227">
      <c r="A227" s="61" t="inlineStr">
        <is>
          <t>PAC-12</t>
        </is>
      </c>
      <c r="E227" s="62" t="inlineStr">
        <is>
          <t>split: 35%</t>
        </is>
      </c>
    </row>
    <row r="228">
      <c r="A228" s="6" t="inlineStr">
        <is>
          <t>Pos</t>
        </is>
      </c>
      <c r="B228" s="7" t="inlineStr">
        <is>
          <t>Team</t>
        </is>
      </c>
      <c r="C228" s="6" t="inlineStr">
        <is>
          <t>FPI</t>
        </is>
      </c>
      <c r="D228" s="6" t="inlineStr">
        <is>
          <t>Conf W-L</t>
        </is>
      </c>
      <c r="E228" s="6" t="inlineStr">
        <is>
          <t>Overall</t>
        </is>
      </c>
      <c r="F228" s="6" t="inlineStr">
        <is>
          <t>P(CG)</t>
        </is>
      </c>
      <c r="G228" s="6" t="inlineStr">
        <is>
          <t>P(Champ)</t>
        </is>
      </c>
    </row>
    <row r="229">
      <c r="A229" s="17" t="n">
        <v>1</v>
      </c>
      <c r="B229" s="18" t="inlineStr">
        <is>
          <t>Boise State</t>
        </is>
      </c>
      <c r="C229" s="19" t="n">
        <v>10.7</v>
      </c>
      <c r="D229" s="17" t="inlineStr">
        <is>
          <t>5.9–1.1</t>
        </is>
      </c>
      <c r="E229" s="17" t="inlineStr">
        <is>
          <t>8.7–2.3</t>
        </is>
      </c>
      <c r="F229" s="20" t="n">
        <v>0.8783</v>
      </c>
      <c r="G229" s="20" t="n">
        <v>0.7145</v>
      </c>
    </row>
    <row r="230">
      <c r="A230" s="17" t="n">
        <v>2</v>
      </c>
      <c r="B230" s="18" t="inlineStr">
        <is>
          <t>Oregon State</t>
        </is>
      </c>
      <c r="C230" s="19" t="n">
        <v>-0.9</v>
      </c>
      <c r="D230" s="17" t="inlineStr">
        <is>
          <t>4.1–2.9</t>
        </is>
      </c>
      <c r="E230" s="17" t="inlineStr">
        <is>
          <t>6.3–4.7</t>
        </is>
      </c>
      <c r="F230" s="20" t="n">
        <v>0.3304</v>
      </c>
      <c r="G230" s="20" t="n">
        <v>0.1</v>
      </c>
    </row>
    <row r="231">
      <c r="A231" s="21" t="n">
        <v>3</v>
      </c>
      <c r="B231" s="14" t="inlineStr">
        <is>
          <t>Fresno State</t>
        </is>
      </c>
      <c r="C231" s="22" t="n">
        <v>-1.3</v>
      </c>
      <c r="D231" s="21" t="inlineStr">
        <is>
          <t>3.8–3.2</t>
        </is>
      </c>
      <c r="E231" s="21" t="inlineStr">
        <is>
          <t>6.4–4.6</t>
        </is>
      </c>
      <c r="F231" s="23" t="n">
        <v>0.2668</v>
      </c>
      <c r="G231" s="23" t="n">
        <v>0.0746</v>
      </c>
    </row>
    <row r="232">
      <c r="A232" s="21" t="n">
        <v>4</v>
      </c>
      <c r="B232" s="14" t="inlineStr">
        <is>
          <t>Texas State</t>
        </is>
      </c>
      <c r="C232" s="22" t="n">
        <v>-4.5</v>
      </c>
      <c r="D232" s="21" t="inlineStr">
        <is>
          <t>3.4–3.6</t>
        </is>
      </c>
      <c r="E232" s="21" t="inlineStr">
        <is>
          <t>5.4–5.6</t>
        </is>
      </c>
      <c r="F232" s="23" t="n">
        <v>0.1616</v>
      </c>
      <c r="G232" s="23" t="n">
        <v>0.0373</v>
      </c>
    </row>
    <row r="233">
      <c r="A233" s="21" t="n">
        <v>5</v>
      </c>
      <c r="B233" s="14" t="inlineStr">
        <is>
          <t>Utah State</t>
        </is>
      </c>
      <c r="C233" s="22" t="n">
        <v>-3.9</v>
      </c>
      <c r="D233" s="21" t="inlineStr">
        <is>
          <t>3.4–3.6</t>
        </is>
      </c>
      <c r="E233" s="21" t="inlineStr">
        <is>
          <t>5.3–5.7</t>
        </is>
      </c>
      <c r="F233" s="23" t="n">
        <v>0.1617</v>
      </c>
      <c r="G233" s="23" t="n">
        <v>0.0368</v>
      </c>
    </row>
    <row r="234">
      <c r="A234" s="21" t="n">
        <v>6</v>
      </c>
      <c r="B234" s="14" t="inlineStr">
        <is>
          <t>San Diego State</t>
        </is>
      </c>
      <c r="C234" s="22" t="n">
        <v>-5.6</v>
      </c>
      <c r="D234" s="21" t="inlineStr">
        <is>
          <t>3.2–3.8</t>
        </is>
      </c>
      <c r="E234" s="21" t="inlineStr">
        <is>
          <t>5.0–6.0</t>
        </is>
      </c>
      <c r="F234" s="23" t="n">
        <v>0.1358</v>
      </c>
      <c r="G234" s="23" t="n">
        <v>0.0285</v>
      </c>
    </row>
    <row r="235">
      <c r="A235" s="21" t="n">
        <v>7</v>
      </c>
      <c r="B235" s="14" t="inlineStr">
        <is>
          <t>Washington State</t>
        </is>
      </c>
      <c r="C235" s="22" t="n">
        <v>-8.1</v>
      </c>
      <c r="D235" s="21" t="inlineStr">
        <is>
          <t>2.6–4.4</t>
        </is>
      </c>
      <c r="E235" s="21" t="inlineStr">
        <is>
          <t>4.0–7.0</t>
        </is>
      </c>
      <c r="F235" s="23" t="n">
        <v>0.056</v>
      </c>
      <c r="G235" s="23" t="n">
        <v>0.007900000000000001</v>
      </c>
    </row>
    <row r="236">
      <c r="A236" s="21" t="n">
        <v>8</v>
      </c>
      <c r="B236" s="14" t="inlineStr">
        <is>
          <t>Colorado State</t>
        </is>
      </c>
      <c r="C236" s="22" t="n">
        <v>-13.4</v>
      </c>
      <c r="D236" s="21" t="inlineStr">
        <is>
          <t>1.6–5.4</t>
        </is>
      </c>
      <c r="E236" s="21" t="inlineStr">
        <is>
          <t>3.5–7.5</t>
        </is>
      </c>
      <c r="F236" s="23" t="n">
        <v>0.0094</v>
      </c>
      <c r="G236" s="23" t="n">
        <v>0.0004</v>
      </c>
    </row>
    <row r="238">
      <c r="A238" s="61" t="inlineStr">
        <is>
          <t>AMERICAN</t>
        </is>
      </c>
      <c r="E238" s="62" t="inlineStr">
        <is>
          <t>split: 55%</t>
        </is>
      </c>
    </row>
    <row r="239">
      <c r="A239" s="6" t="inlineStr">
        <is>
          <t>Pos</t>
        </is>
      </c>
      <c r="B239" s="7" t="inlineStr">
        <is>
          <t>Team</t>
        </is>
      </c>
      <c r="C239" s="6" t="inlineStr">
        <is>
          <t>FPI</t>
        </is>
      </c>
      <c r="D239" s="6" t="inlineStr">
        <is>
          <t>Conf W-L</t>
        </is>
      </c>
      <c r="E239" s="6" t="inlineStr">
        <is>
          <t>Overall</t>
        </is>
      </c>
      <c r="F239" s="6" t="inlineStr">
        <is>
          <t>P(CG)</t>
        </is>
      </c>
      <c r="G239" s="6" t="inlineStr">
        <is>
          <t>P(Champ)</t>
        </is>
      </c>
    </row>
    <row r="240">
      <c r="A240" s="17" t="n">
        <v>1</v>
      </c>
      <c r="B240" s="18" t="inlineStr">
        <is>
          <t>Memphis</t>
        </is>
      </c>
      <c r="C240" s="19" t="n">
        <v>3.9</v>
      </c>
      <c r="D240" s="17" t="inlineStr">
        <is>
          <t>6.1–1.9</t>
        </is>
      </c>
      <c r="E240" s="17" t="inlineStr">
        <is>
          <t>8.8–3.2</t>
        </is>
      </c>
      <c r="F240" s="20" t="n">
        <v>0.5603</v>
      </c>
      <c r="G240" s="20" t="n">
        <v>0.3851</v>
      </c>
    </row>
    <row r="241">
      <c r="A241" s="17" t="n">
        <v>2</v>
      </c>
      <c r="B241" s="18" t="inlineStr">
        <is>
          <t>North Texas</t>
        </is>
      </c>
      <c r="C241" s="19" t="n">
        <v>-1.7</v>
      </c>
      <c r="D241" s="17" t="inlineStr">
        <is>
          <t>5.3–2.7</t>
        </is>
      </c>
      <c r="E241" s="17" t="inlineStr">
        <is>
          <t>7.5–4.5</t>
        </is>
      </c>
      <c r="F241" s="20" t="n">
        <v>0.3146</v>
      </c>
      <c r="G241" s="20" t="n">
        <v>0.149</v>
      </c>
    </row>
    <row r="242">
      <c r="A242" s="21" t="n">
        <v>3</v>
      </c>
      <c r="B242" s="14" t="inlineStr">
        <is>
          <t>UTSA</t>
        </is>
      </c>
      <c r="C242" s="22" t="n">
        <v>-2.8</v>
      </c>
      <c r="D242" s="21" t="inlineStr">
        <is>
          <t>4.9–3.1</t>
        </is>
      </c>
      <c r="E242" s="21" t="inlineStr">
        <is>
          <t>7.2–4.8</t>
        </is>
      </c>
      <c r="F242" s="23" t="n">
        <v>0.2327</v>
      </c>
      <c r="G242" s="23" t="n">
        <v>0.1047</v>
      </c>
    </row>
    <row r="243">
      <c r="A243" s="21" t="n">
        <v>4</v>
      </c>
      <c r="B243" s="14" t="inlineStr">
        <is>
          <t>Tulane</t>
        </is>
      </c>
      <c r="C243" s="22" t="n">
        <v>-2.5</v>
      </c>
      <c r="D243" s="21" t="inlineStr">
        <is>
          <t>4.7–3.3</t>
        </is>
      </c>
      <c r="E243" s="21" t="inlineStr">
        <is>
          <t>6.7–5.3</t>
        </is>
      </c>
      <c r="F243" s="23" t="n">
        <v>0.1879</v>
      </c>
      <c r="G243" s="23" t="n">
        <v>0.0891</v>
      </c>
    </row>
    <row r="244">
      <c r="A244" s="21" t="n">
        <v>5</v>
      </c>
      <c r="B244" s="14" t="inlineStr">
        <is>
          <t>East Carolina</t>
        </is>
      </c>
      <c r="C244" s="22" t="n">
        <v>-5.3</v>
      </c>
      <c r="D244" s="21" t="inlineStr">
        <is>
          <t>4.6–3.4</t>
        </is>
      </c>
      <c r="E244" s="21" t="inlineStr">
        <is>
          <t>6.9–5.1</t>
        </is>
      </c>
      <c r="F244" s="23" t="n">
        <v>0.162</v>
      </c>
      <c r="G244" s="23" t="n">
        <v>0.0684</v>
      </c>
    </row>
    <row r="245">
      <c r="A245" s="21" t="n">
        <v>6</v>
      </c>
      <c r="B245" s="14" t="inlineStr">
        <is>
          <t>Temple</t>
        </is>
      </c>
      <c r="C245" s="22" t="n">
        <v>-6.5</v>
      </c>
      <c r="D245" s="21" t="inlineStr">
        <is>
          <t>4.2–3.8</t>
        </is>
      </c>
      <c r="E245" s="21" t="inlineStr">
        <is>
          <t>6.3–5.7</t>
        </is>
      </c>
      <c r="F245" s="23" t="n">
        <v>0.09810000000000001</v>
      </c>
      <c r="G245" s="23" t="n">
        <v>0.0359</v>
      </c>
    </row>
    <row r="246">
      <c r="A246" s="21" t="n">
        <v>7</v>
      </c>
      <c r="B246" s="14" t="inlineStr">
        <is>
          <t>Army</t>
        </is>
      </c>
      <c r="C246" s="22" t="n">
        <v>-4.9</v>
      </c>
      <c r="D246" s="21" t="inlineStr">
        <is>
          <t>4.7–4.3</t>
        </is>
      </c>
      <c r="E246" s="21" t="inlineStr">
        <is>
          <t>6.8–5.2</t>
        </is>
      </c>
      <c r="F246" s="23" t="n">
        <v>0.1176</v>
      </c>
      <c r="G246" s="23" t="n">
        <v>0.0508</v>
      </c>
    </row>
    <row r="247">
      <c r="A247" s="21" t="n">
        <v>8</v>
      </c>
      <c r="B247" s="14" t="inlineStr">
        <is>
          <t>Navy</t>
        </is>
      </c>
      <c r="C247" s="22" t="n">
        <v>-6.2</v>
      </c>
      <c r="D247" s="21" t="inlineStr">
        <is>
          <t>4.6–4.4</t>
        </is>
      </c>
      <c r="E247" s="21" t="inlineStr">
        <is>
          <t>6.0–6.0</t>
        </is>
      </c>
      <c r="F247" s="23" t="n">
        <v>0.1073</v>
      </c>
      <c r="G247" s="23" t="n">
        <v>0.0422</v>
      </c>
    </row>
    <row r="248">
      <c r="A248" s="21" t="n">
        <v>9</v>
      </c>
      <c r="B248" s="14" t="inlineStr">
        <is>
          <t>South Florida</t>
        </is>
      </c>
      <c r="C248" s="22" t="n">
        <v>-5</v>
      </c>
      <c r="D248" s="21" t="inlineStr">
        <is>
          <t>4.0–4.0</t>
        </is>
      </c>
      <c r="E248" s="21" t="inlineStr">
        <is>
          <t>7.3–4.7</t>
        </is>
      </c>
      <c r="F248" s="23" t="n">
        <v>0.0914</v>
      </c>
      <c r="G248" s="23" t="n">
        <v>0.0372</v>
      </c>
    </row>
    <row r="249">
      <c r="A249" s="21" t="n">
        <v>10</v>
      </c>
      <c r="B249" s="14" t="inlineStr">
        <is>
          <t>Tulsa</t>
        </is>
      </c>
      <c r="C249" s="22" t="n">
        <v>-7.5</v>
      </c>
      <c r="D249" s="21" t="inlineStr">
        <is>
          <t>4.0–4.0</t>
        </is>
      </c>
      <c r="E249" s="21" t="inlineStr">
        <is>
          <t>6.0–6.0</t>
        </is>
      </c>
      <c r="F249" s="23" t="n">
        <v>0.0781</v>
      </c>
      <c r="G249" s="23" t="n">
        <v>0.0257</v>
      </c>
    </row>
    <row r="250">
      <c r="A250" s="21" t="n">
        <v>11</v>
      </c>
      <c r="B250" s="14" t="inlineStr">
        <is>
          <t>Florida Atlantic</t>
        </is>
      </c>
      <c r="C250" s="22" t="n">
        <v>-9.800000000000001</v>
      </c>
      <c r="D250" s="21" t="inlineStr">
        <is>
          <t>3.2–4.8</t>
        </is>
      </c>
      <c r="E250" s="21" t="inlineStr">
        <is>
          <t>5.5–6.5</t>
        </is>
      </c>
      <c r="F250" s="23" t="n">
        <v>0.0289</v>
      </c>
      <c r="G250" s="23" t="n">
        <v>0.0072</v>
      </c>
    </row>
    <row r="251">
      <c r="A251" s="21" t="n">
        <v>12</v>
      </c>
      <c r="B251" s="14" t="inlineStr">
        <is>
          <t>Rice</t>
        </is>
      </c>
      <c r="C251" s="22" t="n">
        <v>-11.8</v>
      </c>
      <c r="D251" s="21" t="inlineStr">
        <is>
          <t>2.7–5.3</t>
        </is>
      </c>
      <c r="E251" s="21" t="inlineStr">
        <is>
          <t>4.3–7.7</t>
        </is>
      </c>
      <c r="F251" s="23" t="n">
        <v>0.0115</v>
      </c>
      <c r="G251" s="23" t="n">
        <v>0.0029</v>
      </c>
    </row>
    <row r="252">
      <c r="A252" s="21" t="n">
        <v>13</v>
      </c>
      <c r="B252" s="14" t="inlineStr">
        <is>
          <t>UAB</t>
        </is>
      </c>
      <c r="C252" s="22" t="n">
        <v>-13.7</v>
      </c>
      <c r="D252" s="21" t="inlineStr">
        <is>
          <t>2.6–5.4</t>
        </is>
      </c>
      <c r="E252" s="21" t="inlineStr">
        <is>
          <t>4.7–7.3</t>
        </is>
      </c>
      <c r="F252" s="23" t="n">
        <v>0.008999999999999999</v>
      </c>
      <c r="G252" s="23" t="n">
        <v>0.0017</v>
      </c>
    </row>
    <row r="253">
      <c r="A253" s="21" t="n">
        <v>14</v>
      </c>
      <c r="B253" s="14" t="inlineStr">
        <is>
          <t>Charlotte</t>
        </is>
      </c>
      <c r="C253" s="22" t="n">
        <v>-19.8</v>
      </c>
      <c r="D253" s="21" t="inlineStr">
        <is>
          <t>1.5–6.5</t>
        </is>
      </c>
      <c r="E253" s="21" t="inlineStr">
        <is>
          <t>2.9–9.1</t>
        </is>
      </c>
      <c r="F253" s="23" t="n">
        <v>0.0005999999999999999</v>
      </c>
      <c r="G253" s="23" t="n">
        <v>0.0001</v>
      </c>
    </row>
    <row r="255">
      <c r="A255" s="61" t="inlineStr">
        <is>
          <t>MOUNTAIN WEST</t>
        </is>
      </c>
      <c r="E255" s="62" t="inlineStr">
        <is>
          <t>split: 45%</t>
        </is>
      </c>
    </row>
    <row r="256">
      <c r="A256" s="6" t="inlineStr">
        <is>
          <t>Pos</t>
        </is>
      </c>
      <c r="B256" s="7" t="inlineStr">
        <is>
          <t>Team</t>
        </is>
      </c>
      <c r="C256" s="6" t="inlineStr">
        <is>
          <t>FPI</t>
        </is>
      </c>
      <c r="D256" s="6" t="inlineStr">
        <is>
          <t>Conf W-L</t>
        </is>
      </c>
      <c r="E256" s="6" t="inlineStr">
        <is>
          <t>Overall</t>
        </is>
      </c>
      <c r="F256" s="6" t="inlineStr">
        <is>
          <t>P(CG)</t>
        </is>
      </c>
      <c r="G256" s="6" t="inlineStr">
        <is>
          <t>P(Champ)</t>
        </is>
      </c>
    </row>
    <row r="257">
      <c r="A257" s="17" t="n">
        <v>1</v>
      </c>
      <c r="B257" s="18" t="inlineStr">
        <is>
          <t>New Mexico</t>
        </is>
      </c>
      <c r="C257" s="19" t="n">
        <v>5.4</v>
      </c>
      <c r="D257" s="17" t="inlineStr">
        <is>
          <t>6.5–1.5</t>
        </is>
      </c>
      <c r="E257" s="17" t="inlineStr">
        <is>
          <t>9.4–2.6</t>
        </is>
      </c>
      <c r="F257" s="20" t="n">
        <v>0.7698</v>
      </c>
      <c r="G257" s="20" t="n">
        <v>0.5612</v>
      </c>
    </row>
    <row r="258">
      <c r="A258" s="17" t="n">
        <v>2</v>
      </c>
      <c r="B258" s="18" t="inlineStr">
        <is>
          <t>North Dakota State</t>
        </is>
      </c>
      <c r="C258" s="19" t="n">
        <v>-1</v>
      </c>
      <c r="D258" s="17" t="inlineStr">
        <is>
          <t>6.1–2.9</t>
        </is>
      </c>
      <c r="E258" s="17" t="inlineStr">
        <is>
          <t>8.7–3.3</t>
        </is>
      </c>
      <c r="F258" s="20" t="n">
        <v>0.4764</v>
      </c>
      <c r="G258" s="20" t="n">
        <v>0.2059</v>
      </c>
    </row>
    <row r="259">
      <c r="A259" s="21" t="n">
        <v>3</v>
      </c>
      <c r="B259" s="14" t="inlineStr">
        <is>
          <t>UNLV</t>
        </is>
      </c>
      <c r="C259" s="22" t="n">
        <v>-3.4</v>
      </c>
      <c r="D259" s="21" t="inlineStr">
        <is>
          <t>4.8–3.2</t>
        </is>
      </c>
      <c r="E259" s="21" t="inlineStr">
        <is>
          <t>7.0–5.0</t>
        </is>
      </c>
      <c r="F259" s="23" t="n">
        <v>0.2474</v>
      </c>
      <c r="G259" s="23" t="n">
        <v>0.0906</v>
      </c>
    </row>
    <row r="260">
      <c r="A260" s="21" t="n">
        <v>4</v>
      </c>
      <c r="B260" s="14" t="inlineStr">
        <is>
          <t>Air Force</t>
        </is>
      </c>
      <c r="C260" s="22" t="n">
        <v>-5.1</v>
      </c>
      <c r="D260" s="21" t="inlineStr">
        <is>
          <t>4.7–3.3</t>
        </is>
      </c>
      <c r="E260" s="21" t="inlineStr">
        <is>
          <t>7.4–4.6</t>
        </is>
      </c>
      <c r="F260" s="23" t="n">
        <v>0.2236</v>
      </c>
      <c r="G260" s="23" t="n">
        <v>0.0746</v>
      </c>
    </row>
    <row r="261">
      <c r="A261" s="21" t="n">
        <v>5</v>
      </c>
      <c r="B261" s="14" t="inlineStr">
        <is>
          <t>Nevada</t>
        </is>
      </c>
      <c r="C261" s="22" t="n">
        <v>-8.5</v>
      </c>
      <c r="D261" s="21" t="inlineStr">
        <is>
          <t>4.0–4.0</t>
        </is>
      </c>
      <c r="E261" s="21" t="inlineStr">
        <is>
          <t>6.5–5.5</t>
        </is>
      </c>
      <c r="F261" s="23" t="n">
        <v>0.1057</v>
      </c>
      <c r="G261" s="23" t="n">
        <v>0.0301</v>
      </c>
    </row>
    <row r="262">
      <c r="A262" s="21" t="n">
        <v>6</v>
      </c>
      <c r="B262" s="14" t="inlineStr">
        <is>
          <t>San José State</t>
        </is>
      </c>
      <c r="C262" s="22" t="n">
        <v>-10.3</v>
      </c>
      <c r="D262" s="21" t="inlineStr">
        <is>
          <t>4.3–4.7</t>
        </is>
      </c>
      <c r="E262" s="21" t="inlineStr">
        <is>
          <t>6.2–6.8</t>
        </is>
      </c>
      <c r="F262" s="23" t="n">
        <v>0.08749999999999999</v>
      </c>
      <c r="G262" s="23" t="n">
        <v>0.0209</v>
      </c>
    </row>
    <row r="263">
      <c r="A263" s="21" t="n">
        <v>7</v>
      </c>
      <c r="B263" s="14" t="inlineStr">
        <is>
          <t>Hawai'i</t>
        </is>
      </c>
      <c r="C263" s="22" t="n">
        <v>-11.4</v>
      </c>
      <c r="D263" s="21" t="inlineStr">
        <is>
          <t>3.6–4.4</t>
        </is>
      </c>
      <c r="E263" s="21" t="inlineStr">
        <is>
          <t>5.6–6.4</t>
        </is>
      </c>
      <c r="F263" s="23" t="n">
        <v>0.0641</v>
      </c>
      <c r="G263" s="23" t="n">
        <v>0.0124</v>
      </c>
    </row>
    <row r="264">
      <c r="A264" s="21" t="n">
        <v>8</v>
      </c>
      <c r="B264" s="14" t="inlineStr">
        <is>
          <t>Wyoming</t>
        </is>
      </c>
      <c r="C264" s="22" t="n">
        <v>-14.9</v>
      </c>
      <c r="D264" s="21" t="inlineStr">
        <is>
          <t>2.9–5.1</t>
        </is>
      </c>
      <c r="E264" s="21" t="inlineStr">
        <is>
          <t>5.1–6.9</t>
        </is>
      </c>
      <c r="F264" s="23" t="n">
        <v>0.0174</v>
      </c>
      <c r="G264" s="23" t="n">
        <v>0.0029</v>
      </c>
    </row>
    <row r="265">
      <c r="A265" s="21" t="n">
        <v>9</v>
      </c>
      <c r="B265" s="14" t="inlineStr">
        <is>
          <t>Northern Illinois</t>
        </is>
      </c>
      <c r="C265" s="22" t="n">
        <v>-18.3</v>
      </c>
      <c r="D265" s="21" t="inlineStr">
        <is>
          <t>2.5–5.5</t>
        </is>
      </c>
      <c r="E265" s="21" t="inlineStr">
        <is>
          <t>3.6–8.4</t>
        </is>
      </c>
      <c r="F265" s="23" t="n">
        <v>0.0074</v>
      </c>
      <c r="G265" s="23" t="n">
        <v>0.0013</v>
      </c>
    </row>
    <row r="266">
      <c r="A266" s="21" t="n">
        <v>10</v>
      </c>
      <c r="B266" s="14" t="inlineStr">
        <is>
          <t>UTEP</t>
        </is>
      </c>
      <c r="C266" s="22" t="n">
        <v>-24.5</v>
      </c>
      <c r="D266" s="21" t="inlineStr">
        <is>
          <t>1.4–6.6</t>
        </is>
      </c>
      <c r="E266" s="21" t="inlineStr">
        <is>
          <t>2.5–9.5</t>
        </is>
      </c>
      <c r="F266" s="23" t="n">
        <v>0.0007</v>
      </c>
      <c r="G266" s="23" t="n">
        <v>0.0001</v>
      </c>
    </row>
    <row r="268">
      <c r="A268" s="61" t="inlineStr">
        <is>
          <t>SUN BELT</t>
        </is>
      </c>
      <c r="E268" s="62" t="inlineStr">
        <is>
          <t>split: 44%</t>
        </is>
      </c>
    </row>
    <row r="269">
      <c r="A269" s="6" t="inlineStr">
        <is>
          <t>Pos</t>
        </is>
      </c>
      <c r="B269" s="7" t="inlineStr">
        <is>
          <t>Team</t>
        </is>
      </c>
      <c r="C269" s="6" t="inlineStr">
        <is>
          <t>FPI</t>
        </is>
      </c>
      <c r="D269" s="6" t="inlineStr">
        <is>
          <t>Conf W-L</t>
        </is>
      </c>
      <c r="E269" s="6" t="inlineStr">
        <is>
          <t>Overall</t>
        </is>
      </c>
      <c r="F269" s="6" t="inlineStr">
        <is>
          <t>P(CG)</t>
        </is>
      </c>
      <c r="G269" s="6" t="inlineStr">
        <is>
          <t>P(Champ)</t>
        </is>
      </c>
    </row>
    <row r="270">
      <c r="A270" s="17" t="n">
        <v>1</v>
      </c>
      <c r="B270" s="18" t="inlineStr">
        <is>
          <t>James Madison</t>
        </is>
      </c>
      <c r="C270" s="19" t="n">
        <v>4.3</v>
      </c>
      <c r="D270" s="17" t="inlineStr">
        <is>
          <t>6.5–1.5</t>
        </is>
      </c>
      <c r="E270" s="17" t="inlineStr">
        <is>
          <t>9.6–2.4</t>
        </is>
      </c>
      <c r="F270" s="20" t="n">
        <v>0.704</v>
      </c>
      <c r="G270" s="20" t="n">
        <v>0.534</v>
      </c>
    </row>
    <row r="271">
      <c r="A271" s="17" t="n">
        <v>2</v>
      </c>
      <c r="B271" s="18" t="inlineStr">
        <is>
          <t>Georgia State</t>
        </is>
      </c>
      <c r="C271" s="19" t="n">
        <v>-2.1</v>
      </c>
      <c r="D271" s="17" t="inlineStr">
        <is>
          <t>5.3–2.7</t>
        </is>
      </c>
      <c r="E271" s="17" t="inlineStr">
        <is>
          <t>8.1–3.9</t>
        </is>
      </c>
      <c r="F271" s="20" t="n">
        <v>0.3092</v>
      </c>
      <c r="G271" s="20" t="n">
        <v>0.1498</v>
      </c>
    </row>
    <row r="272">
      <c r="A272" s="21" t="n">
        <v>3</v>
      </c>
      <c r="B272" s="14" t="inlineStr">
        <is>
          <t>Louisiana</t>
        </is>
      </c>
      <c r="C272" s="22" t="n">
        <v>-6.2</v>
      </c>
      <c r="D272" s="21" t="inlineStr">
        <is>
          <t>4.9–3.1</t>
        </is>
      </c>
      <c r="E272" s="21" t="inlineStr">
        <is>
          <t>7.4–4.6</t>
        </is>
      </c>
      <c r="F272" s="23" t="n">
        <v>0.2284</v>
      </c>
      <c r="G272" s="23" t="n">
        <v>0.08169999999999999</v>
      </c>
    </row>
    <row r="273">
      <c r="A273" s="21" t="n">
        <v>4</v>
      </c>
      <c r="B273" s="14" t="inlineStr">
        <is>
          <t>Louisiana Tech</t>
        </is>
      </c>
      <c r="C273" s="22" t="n">
        <v>-7.8</v>
      </c>
      <c r="D273" s="21" t="inlineStr">
        <is>
          <t>4.7–3.3</t>
        </is>
      </c>
      <c r="E273" s="21" t="inlineStr">
        <is>
          <t>6.2–5.8</t>
        </is>
      </c>
      <c r="F273" s="23" t="n">
        <v>0.1854</v>
      </c>
      <c r="G273" s="23" t="n">
        <v>0.0583</v>
      </c>
    </row>
    <row r="274">
      <c r="A274" s="21" t="n">
        <v>5</v>
      </c>
      <c r="B274" s="14" t="inlineStr">
        <is>
          <t>Troy</t>
        </is>
      </c>
      <c r="C274" s="22" t="n">
        <v>-6.5</v>
      </c>
      <c r="D274" s="21" t="inlineStr">
        <is>
          <t>4.5–3.5</t>
        </is>
      </c>
      <c r="E274" s="21" t="inlineStr">
        <is>
          <t>6.7–5.3</t>
        </is>
      </c>
      <c r="F274" s="23" t="n">
        <v>0.1517</v>
      </c>
      <c r="G274" s="23" t="n">
        <v>0.0562</v>
      </c>
    </row>
    <row r="275">
      <c r="A275" s="21" t="n">
        <v>6</v>
      </c>
      <c r="B275" s="14" t="inlineStr">
        <is>
          <t>South Alabama</t>
        </is>
      </c>
      <c r="C275" s="22" t="n">
        <v>-11.1</v>
      </c>
      <c r="D275" s="21" t="inlineStr">
        <is>
          <t>4.0–4.0</t>
        </is>
      </c>
      <c r="E275" s="21" t="inlineStr">
        <is>
          <t>5.8–6.2</t>
        </is>
      </c>
      <c r="F275" s="23" t="n">
        <v>0.07969999999999999</v>
      </c>
      <c r="G275" s="23" t="n">
        <v>0.021</v>
      </c>
    </row>
    <row r="276">
      <c r="A276" s="21" t="n">
        <v>7</v>
      </c>
      <c r="B276" s="14" t="inlineStr">
        <is>
          <t>Arkansas State</t>
        </is>
      </c>
      <c r="C276" s="22" t="n">
        <v>-10.3</v>
      </c>
      <c r="D276" s="21" t="inlineStr">
        <is>
          <t>3.9–4.1</t>
        </is>
      </c>
      <c r="E276" s="21" t="inlineStr">
        <is>
          <t>5.8–6.2</t>
        </is>
      </c>
      <c r="F276" s="23" t="n">
        <v>0.0765</v>
      </c>
      <c r="G276" s="23" t="n">
        <v>0.02</v>
      </c>
    </row>
    <row r="277">
      <c r="A277" s="21" t="n">
        <v>8</v>
      </c>
      <c r="B277" s="14" t="inlineStr">
        <is>
          <t>App State</t>
        </is>
      </c>
      <c r="C277" s="22" t="n">
        <v>-10.3</v>
      </c>
      <c r="D277" s="21" t="inlineStr">
        <is>
          <t>3.8–4.2</t>
        </is>
      </c>
      <c r="E277" s="21" t="inlineStr">
        <is>
          <t>6.1–5.9</t>
        </is>
      </c>
      <c r="F277" s="23" t="n">
        <v>0.06710000000000001</v>
      </c>
      <c r="G277" s="23" t="n">
        <v>0.022</v>
      </c>
    </row>
    <row r="278">
      <c r="A278" s="21" t="n">
        <v>9</v>
      </c>
      <c r="B278" s="14" t="inlineStr">
        <is>
          <t>Georgia Southern</t>
        </is>
      </c>
      <c r="C278" s="22" t="n">
        <v>-8.6</v>
      </c>
      <c r="D278" s="21" t="inlineStr">
        <is>
          <t>3.8–4.2</t>
        </is>
      </c>
      <c r="E278" s="21" t="inlineStr">
        <is>
          <t>5.5–6.5</t>
        </is>
      </c>
      <c r="F278" s="23" t="n">
        <v>0.0702</v>
      </c>
      <c r="G278" s="23" t="n">
        <v>0.0252</v>
      </c>
    </row>
    <row r="279">
      <c r="A279" s="21" t="n">
        <v>10</v>
      </c>
      <c r="B279" s="14" t="inlineStr">
        <is>
          <t>Southern Miss</t>
        </is>
      </c>
      <c r="C279" s="22" t="n">
        <v>-12.1</v>
      </c>
      <c r="D279" s="21" t="inlineStr">
        <is>
          <t>3.4–4.6</t>
        </is>
      </c>
      <c r="E279" s="21" t="inlineStr">
        <is>
          <t>5.2–6.8</t>
        </is>
      </c>
      <c r="F279" s="23" t="n">
        <v>0.0416</v>
      </c>
      <c r="G279" s="23" t="n">
        <v>0.0112</v>
      </c>
    </row>
    <row r="280">
      <c r="A280" s="21" t="n">
        <v>11</v>
      </c>
      <c r="B280" s="14" t="inlineStr">
        <is>
          <t>Marshall</t>
        </is>
      </c>
      <c r="C280" s="22" t="n">
        <v>-13.7</v>
      </c>
      <c r="D280" s="21" t="inlineStr">
        <is>
          <t>3.3–4.7</t>
        </is>
      </c>
      <c r="E280" s="21" t="inlineStr">
        <is>
          <t>5.5–6.5</t>
        </is>
      </c>
      <c r="F280" s="23" t="n">
        <v>0.0276</v>
      </c>
      <c r="G280" s="23" t="n">
        <v>0.0049</v>
      </c>
    </row>
    <row r="281">
      <c r="A281" s="21" t="n">
        <v>12</v>
      </c>
      <c r="B281" s="14" t="inlineStr">
        <is>
          <t>Old Dominion</t>
        </is>
      </c>
      <c r="C281" s="22" t="n">
        <v>-11.8</v>
      </c>
      <c r="D281" s="21" t="inlineStr">
        <is>
          <t>3.3–4.7</t>
        </is>
      </c>
      <c r="E281" s="21" t="inlineStr">
        <is>
          <t>5.1–6.9</t>
        </is>
      </c>
      <c r="F281" s="23" t="n">
        <v>0.0317</v>
      </c>
      <c r="G281" s="23" t="n">
        <v>0.008500000000000001</v>
      </c>
    </row>
    <row r="282">
      <c r="A282" s="21" t="n">
        <v>13</v>
      </c>
      <c r="B282" s="14" t="inlineStr">
        <is>
          <t>Coastal Carolina</t>
        </is>
      </c>
      <c r="C282" s="22" t="n">
        <v>-12.1</v>
      </c>
      <c r="D282" s="21" t="inlineStr">
        <is>
          <t>3.2–4.8</t>
        </is>
      </c>
      <c r="E282" s="21" t="inlineStr">
        <is>
          <t>5.0–7.0</t>
        </is>
      </c>
      <c r="F282" s="23" t="n">
        <v>0.0263</v>
      </c>
      <c r="G282" s="23" t="n">
        <v>0.0072</v>
      </c>
    </row>
    <row r="283">
      <c r="A283" s="21" t="n">
        <v>14</v>
      </c>
      <c r="B283" s="14" t="inlineStr">
        <is>
          <t>UL Monroe</t>
        </is>
      </c>
      <c r="C283" s="22" t="n">
        <v>-24.1</v>
      </c>
      <c r="D283" s="21" t="inlineStr">
        <is>
          <t>1.5–6.5</t>
        </is>
      </c>
      <c r="E283" s="21" t="inlineStr">
        <is>
          <t>2.9–9.1</t>
        </is>
      </c>
      <c r="F283" s="23" t="n">
        <v>0.0005999999999999999</v>
      </c>
      <c r="G283" s="23" t="n">
        <v>0</v>
      </c>
    </row>
    <row r="285">
      <c r="A285" s="61" t="inlineStr">
        <is>
          <t>CONFERENCE USA</t>
        </is>
      </c>
      <c r="E285" s="62" t="inlineStr">
        <is>
          <t>split: 45%</t>
        </is>
      </c>
    </row>
    <row r="286">
      <c r="A286" s="6" t="inlineStr">
        <is>
          <t>Pos</t>
        </is>
      </c>
      <c r="B286" s="7" t="inlineStr">
        <is>
          <t>Team</t>
        </is>
      </c>
      <c r="C286" s="6" t="inlineStr">
        <is>
          <t>FPI</t>
        </is>
      </c>
      <c r="D286" s="6" t="inlineStr">
        <is>
          <t>Conf W-L</t>
        </is>
      </c>
      <c r="E286" s="6" t="inlineStr">
        <is>
          <t>Overall</t>
        </is>
      </c>
      <c r="F286" s="6" t="inlineStr">
        <is>
          <t>P(CG)</t>
        </is>
      </c>
      <c r="G286" s="6" t="inlineStr">
        <is>
          <t>P(Champ)</t>
        </is>
      </c>
    </row>
    <row r="287">
      <c r="A287" s="17" t="n">
        <v>1</v>
      </c>
      <c r="B287" s="18" t="inlineStr">
        <is>
          <t>Liberty</t>
        </is>
      </c>
      <c r="C287" s="19" t="n">
        <v>-0.7</v>
      </c>
      <c r="D287" s="17" t="inlineStr">
        <is>
          <t>6.2–1.8</t>
        </is>
      </c>
      <c r="E287" s="17" t="inlineStr">
        <is>
          <t>9.1–2.9</t>
        </is>
      </c>
      <c r="F287" s="20" t="n">
        <v>0.7211</v>
      </c>
      <c r="G287" s="20" t="n">
        <v>0.532</v>
      </c>
    </row>
    <row r="288">
      <c r="A288" s="17" t="n">
        <v>2</v>
      </c>
      <c r="B288" s="18" t="inlineStr">
        <is>
          <t>Jacksonville State</t>
        </is>
      </c>
      <c r="C288" s="19" t="n">
        <v>-9.5</v>
      </c>
      <c r="D288" s="17" t="inlineStr">
        <is>
          <t>4.7–3.3</t>
        </is>
      </c>
      <c r="E288" s="17" t="inlineStr">
        <is>
          <t>6.9–5.1</t>
        </is>
      </c>
      <c r="F288" s="20" t="n">
        <v>0.2761</v>
      </c>
      <c r="G288" s="20" t="n">
        <v>0.1026</v>
      </c>
    </row>
    <row r="289">
      <c r="A289" s="21" t="n">
        <v>3</v>
      </c>
      <c r="B289" s="14" t="inlineStr">
        <is>
          <t>Florida International</t>
        </is>
      </c>
      <c r="C289" s="22" t="n">
        <v>-8.199999999999999</v>
      </c>
      <c r="D289" s="21" t="inlineStr">
        <is>
          <t>4.6–3.4</t>
        </is>
      </c>
      <c r="E289" s="21" t="inlineStr">
        <is>
          <t>7.1–4.9</t>
        </is>
      </c>
      <c r="F289" s="23" t="n">
        <v>0.2568</v>
      </c>
      <c r="G289" s="23" t="n">
        <v>0.1063</v>
      </c>
    </row>
    <row r="290">
      <c r="A290" s="21" t="n">
        <v>4</v>
      </c>
      <c r="B290" s="14" t="inlineStr">
        <is>
          <t>Delaware</t>
        </is>
      </c>
      <c r="C290" s="22" t="n">
        <v>-9.300000000000001</v>
      </c>
      <c r="D290" s="21" t="inlineStr">
        <is>
          <t>4.4–3.6</t>
        </is>
      </c>
      <c r="E290" s="21" t="inlineStr">
        <is>
          <t>6.3–5.7</t>
        </is>
      </c>
      <c r="F290" s="23" t="n">
        <v>0.2213</v>
      </c>
      <c r="G290" s="23" t="n">
        <v>0.09039999999999999</v>
      </c>
    </row>
    <row r="291">
      <c r="A291" s="21" t="n">
        <v>5</v>
      </c>
      <c r="B291" s="14" t="inlineStr">
        <is>
          <t>New Mexico State</t>
        </is>
      </c>
      <c r="C291" s="22" t="n">
        <v>-10.5</v>
      </c>
      <c r="D291" s="21" t="inlineStr">
        <is>
          <t>4.2–3.8</t>
        </is>
      </c>
      <c r="E291" s="21" t="inlineStr">
        <is>
          <t>5.9–6.1</t>
        </is>
      </c>
      <c r="F291" s="23" t="n">
        <v>0.1847</v>
      </c>
      <c r="G291" s="23" t="n">
        <v>0.06660000000000001</v>
      </c>
    </row>
    <row r="292">
      <c r="A292" s="21" t="n">
        <v>6</v>
      </c>
      <c r="B292" s="14" t="inlineStr">
        <is>
          <t>Kennesaw State</t>
        </is>
      </c>
      <c r="C292" s="22" t="n">
        <v>-11.7</v>
      </c>
      <c r="D292" s="21" t="inlineStr">
        <is>
          <t>4.0–4.0</t>
        </is>
      </c>
      <c r="E292" s="21" t="inlineStr">
        <is>
          <t>5.7–6.3</t>
        </is>
      </c>
      <c r="F292" s="23" t="n">
        <v>0.1493</v>
      </c>
      <c r="G292" s="23" t="n">
        <v>0.0495</v>
      </c>
    </row>
    <row r="293">
      <c r="A293" s="21" t="n">
        <v>7</v>
      </c>
      <c r="B293" s="14" t="inlineStr">
        <is>
          <t>Sam Houston</t>
        </is>
      </c>
      <c r="C293" s="22" t="n">
        <v>-14.8</v>
      </c>
      <c r="D293" s="21" t="inlineStr">
        <is>
          <t>3.4–4.6</t>
        </is>
      </c>
      <c r="E293" s="21" t="inlineStr">
        <is>
          <t>5.0–7.0</t>
        </is>
      </c>
      <c r="F293" s="23" t="n">
        <v>0.0679</v>
      </c>
      <c r="G293" s="23" t="n">
        <v>0.0211</v>
      </c>
    </row>
    <row r="294">
      <c r="A294" s="21" t="n">
        <v>8</v>
      </c>
      <c r="B294" s="14" t="inlineStr">
        <is>
          <t>Western Kentucky</t>
        </is>
      </c>
      <c r="C294" s="22" t="n">
        <v>-15.8</v>
      </c>
      <c r="D294" s="21" t="inlineStr">
        <is>
          <t>3.2–4.8</t>
        </is>
      </c>
      <c r="E294" s="21" t="inlineStr">
        <is>
          <t>4.5–7.5</t>
        </is>
      </c>
      <c r="F294" s="23" t="n">
        <v>0.0608</v>
      </c>
      <c r="G294" s="23" t="n">
        <v>0.0156</v>
      </c>
    </row>
    <row r="295">
      <c r="A295" s="21" t="n">
        <v>9</v>
      </c>
      <c r="B295" s="14" t="inlineStr">
        <is>
          <t>Missouri State</t>
        </is>
      </c>
      <c r="C295" s="22" t="n">
        <v>-15</v>
      </c>
      <c r="D295" s="21" t="inlineStr">
        <is>
          <t>3.0–5.0</t>
        </is>
      </c>
      <c r="E295" s="21" t="inlineStr">
        <is>
          <t>4.6–7.4</t>
        </is>
      </c>
      <c r="F295" s="23" t="n">
        <v>0.0483</v>
      </c>
      <c r="G295" s="23" t="n">
        <v>0.0137</v>
      </c>
    </row>
    <row r="296">
      <c r="A296" s="21" t="n">
        <v>10</v>
      </c>
      <c r="B296" s="14" t="inlineStr">
        <is>
          <t>Middle Tennessee</t>
        </is>
      </c>
      <c r="C296" s="22" t="n">
        <v>-19.6</v>
      </c>
      <c r="D296" s="21" t="inlineStr">
        <is>
          <t>2.3–5.7</t>
        </is>
      </c>
      <c r="E296" s="21" t="inlineStr">
        <is>
          <t>3.9–8.1</t>
        </is>
      </c>
      <c r="F296" s="23" t="n">
        <v>0.0137</v>
      </c>
      <c r="G296" s="23" t="n">
        <v>0.0022</v>
      </c>
    </row>
    <row r="298">
      <c r="A298" s="61" t="inlineStr">
        <is>
          <t>MID-AMERICAN</t>
        </is>
      </c>
      <c r="E298" s="62" t="inlineStr">
        <is>
          <t>split: 50%</t>
        </is>
      </c>
    </row>
    <row r="299">
      <c r="A299" s="6" t="inlineStr">
        <is>
          <t>Pos</t>
        </is>
      </c>
      <c r="B299" s="7" t="inlineStr">
        <is>
          <t>Team</t>
        </is>
      </c>
      <c r="C299" s="6" t="inlineStr">
        <is>
          <t>FPI</t>
        </is>
      </c>
      <c r="D299" s="6" t="inlineStr">
        <is>
          <t>Conf W-L</t>
        </is>
      </c>
      <c r="E299" s="6" t="inlineStr">
        <is>
          <t>Overall</t>
        </is>
      </c>
      <c r="F299" s="6" t="inlineStr">
        <is>
          <t>P(CG)</t>
        </is>
      </c>
      <c r="G299" s="6" t="inlineStr">
        <is>
          <t>P(Champ)</t>
        </is>
      </c>
    </row>
    <row r="300">
      <c r="A300" s="17" t="n">
        <v>1</v>
      </c>
      <c r="B300" s="18" t="inlineStr">
        <is>
          <t>Toledo</t>
        </is>
      </c>
      <c r="C300" s="19" t="n">
        <v>-1.9</v>
      </c>
      <c r="D300" s="17" t="inlineStr">
        <is>
          <t>6.3–1.7</t>
        </is>
      </c>
      <c r="E300" s="17" t="inlineStr">
        <is>
          <t>9.0–3.0</t>
        </is>
      </c>
      <c r="F300" s="20" t="n">
        <v>0.6495</v>
      </c>
      <c r="G300" s="20" t="n">
        <v>0.449</v>
      </c>
    </row>
    <row r="301">
      <c r="A301" s="17" t="n">
        <v>2</v>
      </c>
      <c r="B301" s="18" t="inlineStr">
        <is>
          <t>Western Michigan</t>
        </is>
      </c>
      <c r="C301" s="19" t="n">
        <v>-4.9</v>
      </c>
      <c r="D301" s="17" t="inlineStr">
        <is>
          <t>5.7–2.3</t>
        </is>
      </c>
      <c r="E301" s="17" t="inlineStr">
        <is>
          <t>7.6–4.4</t>
        </is>
      </c>
      <c r="F301" s="20" t="n">
        <v>0.4406</v>
      </c>
      <c r="G301" s="20" t="n">
        <v>0.2365</v>
      </c>
    </row>
    <row r="302">
      <c r="A302" s="21" t="n">
        <v>3</v>
      </c>
      <c r="B302" s="14" t="inlineStr">
        <is>
          <t>Ohio</t>
        </is>
      </c>
      <c r="C302" s="22" t="n">
        <v>-9.699999999999999</v>
      </c>
      <c r="D302" s="21" t="inlineStr">
        <is>
          <t>5.2–2.8</t>
        </is>
      </c>
      <c r="E302" s="21" t="inlineStr">
        <is>
          <t>7.3–4.7</t>
        </is>
      </c>
      <c r="F302" s="23" t="n">
        <v>0.292</v>
      </c>
      <c r="G302" s="23" t="n">
        <v>0.125</v>
      </c>
    </row>
    <row r="303">
      <c r="A303" s="21" t="n">
        <v>4</v>
      </c>
      <c r="B303" s="14" t="inlineStr">
        <is>
          <t>Central Michigan</t>
        </is>
      </c>
      <c r="C303" s="22" t="n">
        <v>-12.4</v>
      </c>
      <c r="D303" s="21" t="inlineStr">
        <is>
          <t>4.6–3.4</t>
        </is>
      </c>
      <c r="E303" s="21" t="inlineStr">
        <is>
          <t>6.3–5.7</t>
        </is>
      </c>
      <c r="F303" s="23" t="n">
        <v>0.1628</v>
      </c>
      <c r="G303" s="23" t="n">
        <v>0.0522</v>
      </c>
    </row>
    <row r="304">
      <c r="A304" s="21" t="n">
        <v>5</v>
      </c>
      <c r="B304" s="14" t="inlineStr">
        <is>
          <t>Massachusetts</t>
        </is>
      </c>
      <c r="C304" s="22" t="n">
        <v>-13.9</v>
      </c>
      <c r="D304" s="21" t="inlineStr">
        <is>
          <t>4.5–3.5</t>
        </is>
      </c>
      <c r="E304" s="21" t="inlineStr">
        <is>
          <t>7.0–5.0</t>
        </is>
      </c>
      <c r="F304" s="23" t="n">
        <v>0.1371</v>
      </c>
      <c r="G304" s="23" t="n">
        <v>0.0426</v>
      </c>
    </row>
    <row r="305">
      <c r="A305" s="21" t="n">
        <v>6</v>
      </c>
      <c r="B305" s="14" t="inlineStr">
        <is>
          <t>Miami (OH)</t>
        </is>
      </c>
      <c r="C305" s="22" t="n">
        <v>-13</v>
      </c>
      <c r="D305" s="21" t="inlineStr">
        <is>
          <t>4.2–3.8</t>
        </is>
      </c>
      <c r="E305" s="21" t="inlineStr">
        <is>
          <t>6.0–6.0</t>
        </is>
      </c>
      <c r="F305" s="23" t="n">
        <v>0.1172</v>
      </c>
      <c r="G305" s="23" t="n">
        <v>0.0394</v>
      </c>
    </row>
    <row r="306">
      <c r="A306" s="21" t="n">
        <v>7</v>
      </c>
      <c r="B306" s="14" t="inlineStr">
        <is>
          <t>Buffalo</t>
        </is>
      </c>
      <c r="C306" s="22" t="n">
        <v>-13.9</v>
      </c>
      <c r="D306" s="21" t="inlineStr">
        <is>
          <t>4.0–4.0</t>
        </is>
      </c>
      <c r="E306" s="21" t="inlineStr">
        <is>
          <t>6.3–5.7</t>
        </is>
      </c>
      <c r="F306" s="23" t="n">
        <v>0.0837</v>
      </c>
      <c r="G306" s="23" t="n">
        <v>0.0259</v>
      </c>
    </row>
    <row r="307">
      <c r="A307" s="21" t="n">
        <v>8</v>
      </c>
      <c r="B307" s="14" t="inlineStr">
        <is>
          <t>Eastern Michigan</t>
        </is>
      </c>
      <c r="C307" s="22" t="n">
        <v>-15.4</v>
      </c>
      <c r="D307" s="21" t="inlineStr">
        <is>
          <t>3.5–4.5</t>
        </is>
      </c>
      <c r="E307" s="21" t="inlineStr">
        <is>
          <t>5.0–7.0</t>
        </is>
      </c>
      <c r="F307" s="23" t="n">
        <v>0.0422</v>
      </c>
      <c r="G307" s="23" t="n">
        <v>0.0135</v>
      </c>
    </row>
    <row r="308">
      <c r="A308" s="21" t="n">
        <v>9</v>
      </c>
      <c r="B308" s="14" t="inlineStr">
        <is>
          <t>Bowling Green</t>
        </is>
      </c>
      <c r="C308" s="22" t="n">
        <v>-19</v>
      </c>
      <c r="D308" s="21" t="inlineStr">
        <is>
          <t>3.2–4.8</t>
        </is>
      </c>
      <c r="E308" s="21" t="inlineStr">
        <is>
          <t>4.5–7.5</t>
        </is>
      </c>
      <c r="F308" s="23" t="n">
        <v>0.0223</v>
      </c>
      <c r="G308" s="23" t="n">
        <v>0.0056</v>
      </c>
    </row>
    <row r="309">
      <c r="A309" s="21" t="n">
        <v>10</v>
      </c>
      <c r="B309" s="14" t="inlineStr">
        <is>
          <t>Kent State</t>
        </is>
      </c>
      <c r="C309" s="22" t="n">
        <v>-20.4</v>
      </c>
      <c r="D309" s="21" t="inlineStr">
        <is>
          <t>3.2–4.8</t>
        </is>
      </c>
      <c r="E309" s="21" t="inlineStr">
        <is>
          <t>4.3–7.7</t>
        </is>
      </c>
      <c r="F309" s="23" t="n">
        <v>0.0258</v>
      </c>
      <c r="G309" s="23" t="n">
        <v>0.006</v>
      </c>
    </row>
    <row r="310">
      <c r="A310" s="21" t="n">
        <v>11</v>
      </c>
      <c r="B310" s="14" t="inlineStr">
        <is>
          <t>Sacramento State</t>
        </is>
      </c>
      <c r="C310" s="22" t="n">
        <v>-21.7</v>
      </c>
      <c r="D310" s="21" t="inlineStr">
        <is>
          <t>2.6–5.4</t>
        </is>
      </c>
      <c r="E310" s="21" t="inlineStr">
        <is>
          <t>4.0–8.0</t>
        </is>
      </c>
      <c r="F310" s="23" t="n">
        <v>0.0086</v>
      </c>
      <c r="G310" s="23" t="n">
        <v>0.0015</v>
      </c>
    </row>
    <row r="311">
      <c r="A311" s="21" t="n">
        <v>12</v>
      </c>
      <c r="B311" s="14" t="inlineStr">
        <is>
          <t>Akron</t>
        </is>
      </c>
      <c r="C311" s="22" t="n">
        <v>-20.4</v>
      </c>
      <c r="D311" s="21" t="inlineStr">
        <is>
          <t>2.6–5.4</t>
        </is>
      </c>
      <c r="E311" s="21" t="inlineStr">
        <is>
          <t>3.8–8.2</t>
        </is>
      </c>
      <c r="F311" s="23" t="n">
        <v>0.0104</v>
      </c>
      <c r="G311" s="23" t="n">
        <v>0.0019</v>
      </c>
    </row>
    <row r="312">
      <c r="A312" s="21" t="n">
        <v>13</v>
      </c>
      <c r="B312" s="14" t="inlineStr">
        <is>
          <t>Ball State</t>
        </is>
      </c>
      <c r="C312" s="22" t="n">
        <v>-22.8</v>
      </c>
      <c r="D312" s="21" t="inlineStr">
        <is>
          <t>2.4–5.6</t>
        </is>
      </c>
      <c r="E312" s="21" t="inlineStr">
        <is>
          <t>3.5–8.5</t>
        </is>
      </c>
      <c r="F312" s="23" t="n">
        <v>0.0078</v>
      </c>
      <c r="G312" s="23" t="n">
        <v>0.0009</v>
      </c>
    </row>
  </sheetData>
  <autoFilter ref="A4:J142"/>
  <mergeCells count="23">
    <mergeCell ref="A188:D188"/>
    <mergeCell ref="E167:G167"/>
    <mergeCell ref="E148:G148"/>
    <mergeCell ref="E207:G207"/>
    <mergeCell ref="A167:D167"/>
    <mergeCell ref="A148:D148"/>
    <mergeCell ref="E227:G227"/>
    <mergeCell ref="A207:D207"/>
    <mergeCell ref="E268:G268"/>
    <mergeCell ref="A146:G146"/>
    <mergeCell ref="E255:G255"/>
    <mergeCell ref="E238:G238"/>
    <mergeCell ref="A227:D227"/>
    <mergeCell ref="E285:G285"/>
    <mergeCell ref="E298:G298"/>
    <mergeCell ref="A268:D268"/>
    <mergeCell ref="A255:D255"/>
    <mergeCell ref="A238:D238"/>
    <mergeCell ref="E188:G188"/>
    <mergeCell ref="A285:D285"/>
    <mergeCell ref="A145:G145"/>
    <mergeCell ref="A2:J2"/>
    <mergeCell ref="A298:D298"/>
  </mergeCells>
  <pageMargins left="0.75" right="0.75" top="1" bottom="1" header="0.5" footer="0.5"/>
</worksheet>
</file>

<file path=xl/worksheets/sheet6.xml><?xml version="1.0" encoding="utf-8"?>
<worksheet xmlns="http://schemas.openxmlformats.org/spreadsheetml/2006/main">
  <sheetPr>
    <outlinePr summaryBelow="1" summaryRight="1"/>
    <pageSetUpPr/>
  </sheetPr>
  <dimension ref="A1:AK161"/>
  <sheetViews>
    <sheetView tabSelected="1" workbookViewId="0">
      <pane ySplit="1" topLeftCell="A2" activePane="bottomLeft" state="frozen"/>
      <selection pane="bottomLeft" activeCell="A1" sqref="A1"/>
    </sheetView>
  </sheetViews>
  <sheetFormatPr baseColWidth="8" defaultRowHeight="15"/>
  <cols>
    <col width="22" customWidth="1" style="54" min="1" max="1"/>
    <col width="30" customWidth="1" style="54" min="2" max="2"/>
    <col width="26" customWidth="1" style="54" min="3" max="3"/>
    <col width="9" customWidth="1" style="54" min="4" max="4"/>
    <col width="8" customWidth="1" style="54" min="5" max="5"/>
    <col width="16" customWidth="1" style="54" min="6" max="6"/>
    <col width="30" customWidth="1" style="54" min="7" max="7"/>
    <col width="34" customWidth="1" style="54" min="8" max="8"/>
    <col width="28" customWidth="1" style="54" min="9" max="9"/>
    <col width="8" customWidth="1" style="54" min="10" max="12"/>
    <col width="2" customWidth="1" style="54" min="13" max="13"/>
    <col width="6" customWidth="1" style="54" min="14" max="14"/>
    <col width="24" customWidth="1" style="54" min="15" max="15"/>
    <col width="22" customWidth="1" style="54" min="16" max="16"/>
    <col width="20" customWidth="1" style="54" min="17" max="17"/>
    <col width="18" customWidth="1" style="54" min="18" max="18"/>
    <col width="34" customWidth="1" style="54" min="20" max="20"/>
    <col width="12" customWidth="1" style="54" min="21" max="21"/>
    <col width="6" customWidth="1" style="54" min="22" max="22"/>
    <col width="12" customWidth="1" style="54" min="23" max="23"/>
    <col width="6" customWidth="1" style="54" min="24" max="24"/>
    <col hidden="1" width="13" customWidth="1" style="54" min="33" max="34"/>
    <col hidden="1" width="13" customWidth="1" style="54" min="36" max="37"/>
  </cols>
  <sheetData>
    <row r="1" ht="15.75" customHeight="1" s="54">
      <c r="A1" s="12" t="inlineStr">
        <is>
          <t>Select team:</t>
        </is>
      </c>
      <c r="B1" s="24" t="inlineStr">
        <is>
          <t>Florida</t>
        </is>
      </c>
      <c r="D1" s="4" t="inlineStr">
        <is>
          <t>16 teams — SEC</t>
        </is>
      </c>
      <c r="N1" s="25" t="inlineStr">
        <is>
          <t>STRENGTHS</t>
        </is>
      </c>
      <c r="O1" s="26" t="n"/>
      <c r="P1" s="26" t="n"/>
      <c r="Q1" s="26" t="n"/>
      <c r="R1" s="26" t="n"/>
      <c r="T1" s="53" t="inlineStr">
        <is>
          <t>TEAM STATS 2026 — season to date</t>
        </is>
      </c>
      <c r="U1" s="10" t="n"/>
      <c r="V1" s="10" t="n"/>
      <c r="W1" s="10" t="n"/>
      <c r="X1" s="10" t="n"/>
      <c r="AG1">
        <f>MATCH($B$1,_Teams!$A:$A,0)</f>
        <v/>
      </c>
      <c r="AH1" t="inlineStr">
        <is>
          <t>Alabama</t>
        </is>
      </c>
    </row>
    <row r="2">
      <c r="N2" s="55">
        <f>IF($AG$1=0,"",INDEX(_Teams!$AI:$AI,$AG$1)&amp;"")</f>
        <v/>
      </c>
      <c r="T2" s="61" t="inlineStr">
        <is>
          <t>Stat</t>
        </is>
      </c>
      <c r="U2" s="61" t="inlineStr">
        <is>
          <t>Offense</t>
        </is>
      </c>
      <c r="V2" s="61" t="inlineStr">
        <is>
          <t>rk</t>
        </is>
      </c>
      <c r="W2" s="61" t="inlineStr">
        <is>
          <t>Defense</t>
        </is>
      </c>
      <c r="X2" s="61" t="inlineStr">
        <is>
          <t>rk</t>
        </is>
      </c>
      <c r="AG2">
        <f>INDEX(_Teams!$AA:$AA,$AG$1)</f>
        <v/>
      </c>
      <c r="AH2" t="inlineStr">
        <is>
          <t>Arkansas</t>
        </is>
      </c>
    </row>
    <row r="3" ht="18" customHeight="1" s="54">
      <c r="A3" s="59">
        <f>$B$1</f>
        <v/>
      </c>
      <c r="B3" s="10" t="n"/>
      <c r="C3" s="10" t="n"/>
      <c r="D3" s="10" t="n"/>
      <c r="E3" s="10" t="n"/>
      <c r="F3" s="10" t="n"/>
      <c r="G3" s="10" t="n"/>
      <c r="H3" s="10" t="n"/>
      <c r="T3" s="12" t="inlineStr">
        <is>
          <t>Games</t>
        </is>
      </c>
      <c r="U3" s="14">
        <f>IFERROR(INDEX('Team Stats'!$A$5:$ZZ$300,MATCH($B$1,'Team Stats'!$A$5:$A$300,0),MATCH("OFF: Games",'Team Stats'!$4:$4,0)),"")</f>
        <v/>
      </c>
      <c r="AG3">
        <f>INDEX(_Teams!$AB:$AB,$AG$1)</f>
        <v/>
      </c>
      <c r="AH3" t="inlineStr">
        <is>
          <t>Auburn</t>
        </is>
      </c>
    </row>
    <row r="4">
      <c r="T4" s="14" t="inlineStr">
        <is>
          <t>Points / game</t>
        </is>
      </c>
      <c r="U4" s="14">
        <f>IFERROR(INDEX('Team Stats'!$A$5:$ZZ$300,MATCH($B$1,'Team Stats'!$A$5:$A$300,0),MATCH("OFF: Points / game",'Team Stats'!$4:$4,0)),"")</f>
        <v/>
      </c>
      <c r="V4" s="28">
        <f>IFERROR("#"&amp;INDEX('Team Stats'!$A$5:$ZZ$300,MATCH($B$1,'Team Stats'!$A$5:$A$300,0),MATCH("OFF: Points / game",'Team Stats'!$4:$4,0)+1),"")</f>
        <v/>
      </c>
      <c r="W4" s="14">
        <f>IFERROR(INDEX('Team Stats'!$A$5:$ZZ$300,MATCH($B$1,'Team Stats'!$A$5:$A$300,0),MATCH("DEF: Points / game allowed",'Team Stats'!$4:$4,0)),"")</f>
        <v/>
      </c>
      <c r="X4" s="28">
        <f>IFERROR("#"&amp;INDEX('Team Stats'!$A$5:$ZZ$300,MATCH($B$1,'Team Stats'!$A$5:$A$300,0),MATCH("DEF: Points / game allowed",'Team Stats'!$4:$4,0)+1),"")</f>
        <v/>
      </c>
      <c r="AG4">
        <f>INDEX(_Teams!$AC:$AC,$AG$1)</f>
        <v/>
      </c>
      <c r="AH4" t="inlineStr">
        <is>
          <t>Florida</t>
        </is>
      </c>
    </row>
    <row r="5">
      <c r="A5" s="12" t="inlineStr">
        <is>
          <t>Conference</t>
        </is>
      </c>
      <c r="B5" s="14">
        <f>IF($AG$1=0,"",INDEX(_Teams!$B:$B,$AG$1)&amp;"")</f>
        <v/>
      </c>
      <c r="E5" s="12" t="inlineStr">
        <is>
          <t>ESPN FPI (2026 preseason)</t>
        </is>
      </c>
      <c r="F5" s="14">
        <f>IF(ISNUMBER(INDEX(_Teams!$AQ:$AQ,$AG$1)),ROUND(INDEX(_Teams!$AQ:$AQ,$AG$1),2)&amp;"  (#"&amp;INDEX(_Teams!$AR:$AR,$AG$1)&amp;")","n/a")</f>
        <v/>
      </c>
      <c r="T5" s="14" t="inlineStr">
        <is>
          <t>Plays / game</t>
        </is>
      </c>
      <c r="U5" s="14">
        <f>IFERROR(INDEX('Team Stats'!$A$5:$ZZ$300,MATCH($B$1,'Team Stats'!$A$5:$A$300,0),MATCH("OFF: Plays / game",'Team Stats'!$4:$4,0)),"")</f>
        <v/>
      </c>
      <c r="W5" s="14">
        <f>IFERROR(INDEX('Team Stats'!$A$5:$ZZ$300,MATCH($B$1,'Team Stats'!$A$5:$A$300,0),MATCH("DEF: Plays / game",'Team Stats'!$4:$4,0)),"")</f>
        <v/>
      </c>
      <c r="AG5">
        <f>INDEX(_Teams!$AD:$AD,$AG$1)</f>
        <v/>
      </c>
      <c r="AH5" t="inlineStr">
        <is>
          <t>Georgia</t>
        </is>
      </c>
    </row>
    <row r="6">
      <c r="A6" s="12" t="inlineStr">
        <is>
          <t>Machine rating (in-season)</t>
        </is>
      </c>
      <c r="B6" s="14">
        <f>IF(ISNUMBER(INDEX(_Teams!$D:$D,$AG$1)),ROUND(INDEX(_Teams!$D:$D,$AG$1),2)&amp;"  (#"&amp;INDEX(_Teams!$C:$C,$AG$1)&amp;")","n/a")</f>
        <v/>
      </c>
      <c r="E6" s="12" t="inlineStr">
        <is>
          <t>Machine Δ vs preseason</t>
        </is>
      </c>
      <c r="F6" s="14">
        <f>IF($AG$1=0,"",INDEX(_Teams!$AS:$AS,$AG$1)&amp;"")</f>
        <v/>
      </c>
      <c r="N6" s="29" t="inlineStr">
        <is>
          <t>WEAKNESSES</t>
        </is>
      </c>
      <c r="O6" s="30" t="n"/>
      <c r="P6" s="30" t="n"/>
      <c r="Q6" s="30" t="n"/>
      <c r="R6" s="30" t="n"/>
      <c r="T6" s="14" t="inlineStr">
        <is>
          <t>Yards / play</t>
        </is>
      </c>
      <c r="U6" s="14">
        <f>IFERROR(INDEX('Team Stats'!$A$5:$ZZ$300,MATCH($B$1,'Team Stats'!$A$5:$A$300,0),MATCH("OFF: Yards / play",'Team Stats'!$4:$4,0)),"")</f>
        <v/>
      </c>
      <c r="V6" s="28">
        <f>IFERROR("#"&amp;INDEX('Team Stats'!$A$5:$ZZ$300,MATCH($B$1,'Team Stats'!$A$5:$A$300,0),MATCH("OFF: Yards / play",'Team Stats'!$4:$4,0)+1),"")</f>
        <v/>
      </c>
      <c r="W6" s="14">
        <f>IFERROR(INDEX('Team Stats'!$A$5:$ZZ$300,MATCH($B$1,'Team Stats'!$A$5:$A$300,0),MATCH("DEF: Yards / play allowed",'Team Stats'!$4:$4,0)),"")</f>
        <v/>
      </c>
      <c r="X6" s="28">
        <f>IFERROR("#"&amp;INDEX('Team Stats'!$A$5:$ZZ$300,MATCH($B$1,'Team Stats'!$A$5:$A$300,0),MATCH("DEF: Yards / play allowed",'Team Stats'!$4:$4,0)+1),"")</f>
        <v/>
      </c>
      <c r="AG6">
        <f>INDEX(_Teams!$AK:$AK,$AG$1)</f>
        <v/>
      </c>
      <c r="AH6" t="inlineStr">
        <is>
          <t>Kentucky</t>
        </is>
      </c>
    </row>
    <row r="7">
      <c r="A7" s="12" t="inlineStr">
        <is>
          <t>Residual (2025 decomposition)</t>
        </is>
      </c>
      <c r="B7" s="14">
        <f>IF(ISNUMBER(INDEX(_Teams!$F:$F,$AG$1)),ROUND(INDEX(_Teams!$F:$F,$AG$1),2)&amp;"  (#"&amp;INDEX(_Teams!$G:$G,$AG$1)&amp;")","n/a")</f>
        <v/>
      </c>
      <c r="E7" s="12" t="inlineStr">
        <is>
          <t>Games used by the machine</t>
        </is>
      </c>
      <c r="F7" s="14">
        <f>IF($AG$1=0,"",INDEX(_Teams!$AT:$AT,$AG$1)&amp;"")</f>
        <v/>
      </c>
      <c r="N7" s="55">
        <f>IF($AG$1=0,"",INDEX(_Teams!$AJ:$AJ,$AG$1)&amp;"")</f>
        <v/>
      </c>
      <c r="T7" s="14" t="inlineStr">
        <is>
          <t>Completions - attempts</t>
        </is>
      </c>
      <c r="U7" s="14">
        <f>IFERROR(INDEX('Team Stats'!$A$5:$ZZ$300,MATCH($B$1,'Team Stats'!$A$5:$A$300,0),MATCH("OFF: Completions - attempts",'Team Stats'!$4:$4,0)),"")</f>
        <v/>
      </c>
      <c r="W7" s="14">
        <f>IFERROR(INDEX('Team Stats'!$A$5:$ZZ$300,MATCH($B$1,'Team Stats'!$A$5:$A$300,0),MATCH("DEF: Completions - attempts",'Team Stats'!$4:$4,0)),"")</f>
        <v/>
      </c>
      <c r="AH7" t="inlineStr">
        <is>
          <t>LSU</t>
        </is>
      </c>
    </row>
    <row r="8">
      <c r="A8" s="12" t="inlineStr">
        <is>
          <t>Composite (0-10)</t>
        </is>
      </c>
      <c r="B8" s="14">
        <f>IF(ISNUMBER(INDEX(_Teams!$H:$H,$AG$1)),ROUND(INDEX(_Teams!$H:$H,$AG$1),2)&amp;"  (#"&amp;INDEX(_Teams!$I:$I,$AG$1)&amp;")","n/a")</f>
        <v/>
      </c>
      <c r="E8" s="12" t="inlineStr">
        <is>
          <t>ESPN FPI (live)</t>
        </is>
      </c>
      <c r="F8" s="14">
        <f>IF(ISNUMBER(INDEX(_Teams!$AU:$AU,$AG$1)),ROUND(INDEX(_Teams!$AU:$AU,$AG$1),2)&amp;"  (#"&amp;INDEX(_Teams!$AV:$AV,$AG$1)&amp;")","n/a")</f>
        <v/>
      </c>
      <c r="T8" s="14" t="inlineStr">
        <is>
          <t>Passing yards</t>
        </is>
      </c>
      <c r="U8" s="14">
        <f>IFERROR(INDEX('Team Stats'!$A$5:$ZZ$300,MATCH($B$1,'Team Stats'!$A$5:$A$300,0),MATCH("OFF: Passing yards",'Team Stats'!$4:$4,0)),"")</f>
        <v/>
      </c>
      <c r="V8" s="28">
        <f>IFERROR("#"&amp;INDEX('Team Stats'!$A$5:$ZZ$300,MATCH($B$1,'Team Stats'!$A$5:$A$300,0),MATCH("OFF: Passing yards",'Team Stats'!$4:$4,0)+1),"")</f>
        <v/>
      </c>
      <c r="W8" s="14">
        <f>IFERROR(INDEX('Team Stats'!$A$5:$ZZ$300,MATCH($B$1,'Team Stats'!$A$5:$A$300,0),MATCH("DEF: Passing yards allowed",'Team Stats'!$4:$4,0)),"")</f>
        <v/>
      </c>
      <c r="X8" s="28">
        <f>IFERROR("#"&amp;INDEX('Team Stats'!$A$5:$ZZ$300,MATCH($B$1,'Team Stats'!$A$5:$A$300,0),MATCH("DEF: Passing yards allowed",'Team Stats'!$4:$4,0)+1),"")</f>
        <v/>
      </c>
      <c r="AH8" t="inlineStr">
        <is>
          <t>Mississippi State</t>
        </is>
      </c>
    </row>
    <row r="9">
      <c r="A9" s="12" t="inlineStr">
        <is>
          <t>SP+ (rescaled 0-10)</t>
        </is>
      </c>
      <c r="B9" s="14">
        <f>IF(ISNUMBER(INDEX(_Teams!$J:$J,$AG$1)),ROUND(INDEX(_Teams!$J:$J,$AG$1),2)&amp;"  (#"&amp;INDEX(_Teams!$K:$K,$AG$1)&amp;")","n/a")</f>
        <v/>
      </c>
      <c r="E9" s="12" t="inlineStr">
        <is>
          <t>AP / CFP rank</t>
        </is>
      </c>
      <c r="F9" s="14">
        <f>IF($AG$1=0,"",IF(ISNUMBER(INDEX(_Teams!$AW:$AW,$AG$1)),"AP #"&amp;INDEX(_Teams!$AW:$AW,$AG$1),"AP unranked")&amp;IF(ISNUMBER(INDEX(_Teams!$AX:$AX,$AG$1)),"  ·  CFP #"&amp;INDEX(_Teams!$AX:$AX,$AG$1),""))</f>
        <v/>
      </c>
      <c r="T9" s="14" t="inlineStr">
        <is>
          <t>Yards / pass attempt</t>
        </is>
      </c>
      <c r="U9" s="14">
        <f>IFERROR(INDEX('Team Stats'!$A$5:$ZZ$300,MATCH($B$1,'Team Stats'!$A$5:$A$300,0),MATCH("OFF: Yards / pass attempt",'Team Stats'!$4:$4,0)),"")</f>
        <v/>
      </c>
      <c r="V9" s="28">
        <f>IFERROR("#"&amp;INDEX('Team Stats'!$A$5:$ZZ$300,MATCH($B$1,'Team Stats'!$A$5:$A$300,0),MATCH("OFF: Yards / pass attempt",'Team Stats'!$4:$4,0)+1),"")</f>
        <v/>
      </c>
      <c r="W9" s="14">
        <f>IFERROR(INDEX('Team Stats'!$A$5:$ZZ$300,MATCH($B$1,'Team Stats'!$A$5:$A$300,0),MATCH("DEF: Yards / pass attempt allowed",'Team Stats'!$4:$4,0)),"")</f>
        <v/>
      </c>
      <c r="X9" s="28">
        <f>IFERROR("#"&amp;INDEX('Team Stats'!$A$5:$ZZ$300,MATCH($B$1,'Team Stats'!$A$5:$A$300,0),MATCH("DEF: Yards / pass attempt allowed",'Team Stats'!$4:$4,0)+1),"")</f>
        <v/>
      </c>
      <c r="AH9" t="inlineStr">
        <is>
          <t>Missouri</t>
        </is>
      </c>
    </row>
    <row r="10">
      <c r="T10" s="14" t="inlineStr">
        <is>
          <t>Yards / completion</t>
        </is>
      </c>
      <c r="U10" s="14">
        <f>IFERROR(INDEX('Team Stats'!$A$5:$ZZ$300,MATCH($B$1,'Team Stats'!$A$5:$A$300,0),MATCH("OFF: Yards / completion",'Team Stats'!$4:$4,0)),"")</f>
        <v/>
      </c>
      <c r="V10" s="28">
        <f>IFERROR("#"&amp;INDEX('Team Stats'!$A$5:$ZZ$300,MATCH($B$1,'Team Stats'!$A$5:$A$300,0),MATCH("OFF: Yards / completion",'Team Stats'!$4:$4,0)+1),"")</f>
        <v/>
      </c>
      <c r="W10" s="14">
        <f>IFERROR(INDEX('Team Stats'!$A$5:$ZZ$300,MATCH($B$1,'Team Stats'!$A$5:$A$300,0),MATCH("DEF: Yards / completion allowed",'Team Stats'!$4:$4,0)),"")</f>
        <v/>
      </c>
      <c r="X10" s="28">
        <f>IFERROR("#"&amp;INDEX('Team Stats'!$A$5:$ZZ$300,MATCH($B$1,'Team Stats'!$A$5:$A$300,0),MATCH("DEF: Yards / completion allowed",'Team Stats'!$4:$4,0)+1),"")</f>
        <v/>
      </c>
      <c r="AH10" t="inlineStr">
        <is>
          <t>Oklahoma</t>
        </is>
      </c>
    </row>
    <row r="11">
      <c r="A11" s="61" t="inlineStr">
        <is>
          <t>Unit</t>
        </is>
      </c>
      <c r="B11" s="61" t="inlineStr">
        <is>
          <t>Rating</t>
        </is>
      </c>
      <c r="C11" s="61" t="inlineStr">
        <is>
          <t>Nat'l Rank</t>
        </is>
      </c>
      <c r="D11" s="61" t="inlineStr">
        <is>
          <t>Raw</t>
        </is>
      </c>
      <c r="T11" s="14" t="inlineStr">
        <is>
          <t>Pass TD - INT</t>
        </is>
      </c>
      <c r="U11" s="14">
        <f>IFERROR(INDEX('Team Stats'!$A$5:$ZZ$300,MATCH($B$1,'Team Stats'!$A$5:$A$300,0),MATCH("OFF: Pass TD - INT",'Team Stats'!$4:$4,0)),"")</f>
        <v/>
      </c>
      <c r="W11" s="14">
        <f>IFERROR(INDEX('Team Stats'!$A$5:$ZZ$300,MATCH($B$1,'Team Stats'!$A$5:$A$300,0),MATCH("DEF: Pass TD - INT",'Team Stats'!$4:$4,0)),"")</f>
        <v/>
      </c>
      <c r="AH11" t="inlineStr">
        <is>
          <t>Ole Miss</t>
        </is>
      </c>
    </row>
    <row r="12">
      <c r="A12" s="12" t="inlineStr">
        <is>
          <t>Rush O</t>
        </is>
      </c>
      <c r="B12" s="14">
        <f>IF(ISNUMBER(INDEX(_Teams!$L:$L,$AG$1)),INDEX(_Teams!$L:$L,$AG$1),"n/a")</f>
        <v/>
      </c>
      <c r="C12" s="14">
        <f>INDEX(_Teams!$M:$M,$AG$1)&amp;""</f>
        <v/>
      </c>
      <c r="D12" s="14">
        <f>INDEX(_Teams!$N:$N,$AG$1)&amp;""</f>
        <v/>
      </c>
      <c r="N12" s="53" t="inlineStr">
        <is>
          <t>DEPTH CHART</t>
        </is>
      </c>
      <c r="T12" s="14" t="inlineStr">
        <is>
          <t>Explosive pass rate (20+ / dropback)</t>
        </is>
      </c>
      <c r="U12" s="14">
        <f>IFERROR(INDEX('Team Stats'!$A$5:$ZZ$300,MATCH($B$1,'Team Stats'!$A$5:$A$300,0),MATCH("OFF: Explosive pass rate (20+ / dropback)",'Team Stats'!$4:$4,0)),"")</f>
        <v/>
      </c>
      <c r="V12" s="28">
        <f>IFERROR("#"&amp;INDEX('Team Stats'!$A$5:$ZZ$300,MATCH($B$1,'Team Stats'!$A$5:$A$300,0),MATCH("OFF: Explosive pass rate (20+ / dropback)",'Team Stats'!$4:$4,0)+1),"")</f>
        <v/>
      </c>
      <c r="W12" s="14">
        <f>IFERROR(INDEX('Team Stats'!$A$5:$ZZ$300,MATCH($B$1,'Team Stats'!$A$5:$A$300,0),MATCH("DEF: Explosive pass rate (20+ / dropback) allowed",'Team Stats'!$4:$4,0)),"")</f>
        <v/>
      </c>
      <c r="X12" s="28">
        <f>IFERROR("#"&amp;INDEX('Team Stats'!$A$5:$ZZ$300,MATCH($B$1,'Team Stats'!$A$5:$A$300,0),MATCH("DEF: Explosive pass rate (20+ / dropback) allowed",'Team Stats'!$4:$4,0)+1),"")</f>
        <v/>
      </c>
      <c r="AH12" t="inlineStr">
        <is>
          <t>South Carolina</t>
        </is>
      </c>
    </row>
    <row r="13">
      <c r="A13" s="12" t="inlineStr">
        <is>
          <t>Pass O</t>
        </is>
      </c>
      <c r="B13" s="14">
        <f>IF(ISNUMBER(INDEX(_Teams!$O:$O,$AG$1)),INDEX(_Teams!$O:$O,$AG$1),"n/a")</f>
        <v/>
      </c>
      <c r="C13" s="14">
        <f>INDEX(_Teams!$P:$P,$AG$1)&amp;""</f>
        <v/>
      </c>
      <c r="D13" s="14">
        <f>INDEX(_Teams!$Q:$Q,$AG$1)&amp;""</f>
        <v/>
      </c>
      <c r="N13" s="61" t="inlineStr">
        <is>
          <t>Pos</t>
        </is>
      </c>
      <c r="O13" s="61" t="inlineStr">
        <is>
          <t>Starter</t>
        </is>
      </c>
      <c r="P13" s="61" t="inlineStr">
        <is>
          <t>2nd</t>
        </is>
      </c>
      <c r="Q13" s="61" t="inlineStr">
        <is>
          <t>3rd</t>
        </is>
      </c>
      <c r="R13" s="61" t="inlineStr">
        <is>
          <t>4th</t>
        </is>
      </c>
      <c r="T13" s="14" t="inlineStr">
        <is>
          <t>Sack rate</t>
        </is>
      </c>
      <c r="U13" s="14">
        <f>IFERROR(INDEX('Team Stats'!$A$5:$ZZ$300,MATCH($B$1,'Team Stats'!$A$5:$A$300,0),MATCH("OFF: Sack rate",'Team Stats'!$4:$4,0)),"")</f>
        <v/>
      </c>
      <c r="V13" s="28">
        <f>IFERROR("#"&amp;INDEX('Team Stats'!$A$5:$ZZ$300,MATCH($B$1,'Team Stats'!$A$5:$A$300,0),MATCH("OFF: Sack rate",'Team Stats'!$4:$4,0)+1),"")</f>
        <v/>
      </c>
      <c r="W13" s="14">
        <f>IFERROR(INDEX('Team Stats'!$A$5:$ZZ$300,MATCH($B$1,'Team Stats'!$A$5:$A$300,0),MATCH("DEF: Sack rate",'Team Stats'!$4:$4,0)),"")</f>
        <v/>
      </c>
      <c r="X13" s="28">
        <f>IFERROR("#"&amp;INDEX('Team Stats'!$A$5:$ZZ$300,MATCH($B$1,'Team Stats'!$A$5:$A$300,0),MATCH("DEF: Sack rate",'Team Stats'!$4:$4,0)+1),"")</f>
        <v/>
      </c>
      <c r="AH13" t="inlineStr">
        <is>
          <t>Tennessee</t>
        </is>
      </c>
    </row>
    <row r="14">
      <c r="A14" s="12" t="inlineStr">
        <is>
          <t>Rush D</t>
        </is>
      </c>
      <c r="B14" s="14">
        <f>IF(ISNUMBER(INDEX(_Teams!$R:$R,$AG$1)),INDEX(_Teams!$R:$R,$AG$1),"n/a")</f>
        <v/>
      </c>
      <c r="C14" s="14">
        <f>INDEX(_Teams!$S:$S,$AG$1)&amp;""</f>
        <v/>
      </c>
      <c r="D14" s="14">
        <f>INDEX(_Teams!$T:$T,$AG$1)&amp;""</f>
        <v/>
      </c>
      <c r="N14" s="31">
        <f>IF($AG$1=0,"",INDEX(_DepthGrid!$B:$B,$AG$6+ROW()-14)&amp;"")</f>
        <v/>
      </c>
      <c r="O14" s="31">
        <f>IF($AG$1=0,"",INDEX(_DepthGrid!$C:$C,$AG$6+ROW()-14)&amp;"")</f>
        <v/>
      </c>
      <c r="P14" s="31">
        <f>IF($AG$1=0,"",INDEX(_DepthGrid!$D:$D,$AG$6+ROW()-14)&amp;"")</f>
        <v/>
      </c>
      <c r="Q14" s="31">
        <f>IF($AG$1=0,"",INDEX(_DepthGrid!$E:$E,$AG$6+ROW()-14)&amp;"")</f>
        <v/>
      </c>
      <c r="R14" s="31">
        <f>IF($AG$1=0,"",INDEX(_DepthGrid!$F:$F,$AG$6+ROW()-14)&amp;"")</f>
        <v/>
      </c>
      <c r="T14" s="14" t="inlineStr">
        <is>
          <t>Rushing att - yds (box score)</t>
        </is>
      </c>
      <c r="U14" s="14">
        <f>IFERROR(INDEX('Team Stats'!$A$5:$ZZ$300,MATCH($B$1,'Team Stats'!$A$5:$A$300,0),MATCH("OFF: Rushing att - yds (box score)",'Team Stats'!$4:$4,0)),"")</f>
        <v/>
      </c>
      <c r="W14" s="14">
        <f>IFERROR(INDEX('Team Stats'!$A$5:$ZZ$300,MATCH($B$1,'Team Stats'!$A$5:$A$300,0),MATCH("DEF: Rushing att - yds (box score)",'Team Stats'!$4:$4,0)),"")</f>
        <v/>
      </c>
      <c r="AH14" t="inlineStr">
        <is>
          <t>Texas</t>
        </is>
      </c>
    </row>
    <row r="15">
      <c r="A15" s="12" t="inlineStr">
        <is>
          <t>Pass D</t>
        </is>
      </c>
      <c r="B15" s="14">
        <f>IF(ISNUMBER(INDEX(_Teams!$U:$U,$AG$1)),INDEX(_Teams!$U:$U,$AG$1),"n/a")</f>
        <v/>
      </c>
      <c r="C15" s="14">
        <f>INDEX(_Teams!$V:$V,$AG$1)&amp;""</f>
        <v/>
      </c>
      <c r="D15" s="14">
        <f>INDEX(_Teams!$W:$W,$AG$1)&amp;""</f>
        <v/>
      </c>
      <c r="N15" s="32">
        <f>IF($AG$1=0,"",INDEX(_DepthGrid!$B:$B,$AG$6+ROW()-14)&amp;"")</f>
        <v/>
      </c>
      <c r="O15" s="5">
        <f>IF($AG$1=0,"",INDEX(_DepthGrid!$C:$C,$AG$6+ROW()-14)&amp;"")</f>
        <v/>
      </c>
      <c r="P15" s="5">
        <f>IF($AG$1=0,"",INDEX(_DepthGrid!$D:$D,$AG$6+ROW()-14)&amp;"")</f>
        <v/>
      </c>
      <c r="Q15" s="5">
        <f>IF($AG$1=0,"",INDEX(_DepthGrid!$E:$E,$AG$6+ROW()-14)&amp;"")</f>
        <v/>
      </c>
      <c r="R15" s="5">
        <f>IF($AG$1=0,"",INDEX(_DepthGrid!$F:$F,$AG$6+ROW()-14)&amp;"")</f>
        <v/>
      </c>
      <c r="T15" s="14" t="inlineStr">
        <is>
          <t>Yards / carry (box score)</t>
        </is>
      </c>
      <c r="U15" s="14">
        <f>IFERROR(INDEX('Team Stats'!$A$5:$ZZ$300,MATCH($B$1,'Team Stats'!$A$5:$A$300,0),MATCH("OFF: Yards / carry (box score)",'Team Stats'!$4:$4,0)),"")</f>
        <v/>
      </c>
      <c r="V15" s="28">
        <f>IFERROR("#"&amp;INDEX('Team Stats'!$A$5:$ZZ$300,MATCH($B$1,'Team Stats'!$A$5:$A$300,0),MATCH("OFF: Yards / carry (box score)",'Team Stats'!$4:$4,0)+1),"")</f>
        <v/>
      </c>
      <c r="W15" s="14">
        <f>IFERROR(INDEX('Team Stats'!$A$5:$ZZ$300,MATCH($B$1,'Team Stats'!$A$5:$A$300,0),MATCH("DEF: Yards / carry (box score) allowed",'Team Stats'!$4:$4,0)),"")</f>
        <v/>
      </c>
      <c r="X15" s="28">
        <f>IFERROR("#"&amp;INDEX('Team Stats'!$A$5:$ZZ$300,MATCH($B$1,'Team Stats'!$A$5:$A$300,0),MATCH("DEF: Yards / carry (box score) allowed",'Team Stats'!$4:$4,0)+1),"")</f>
        <v/>
      </c>
      <c r="AH15" t="inlineStr">
        <is>
          <t>Texas A&amp;M</t>
        </is>
      </c>
    </row>
    <row r="16">
      <c r="A16" s="12" t="inlineStr">
        <is>
          <t>Special Teams</t>
        </is>
      </c>
      <c r="B16" s="14">
        <f>IF(ISNUMBER(INDEX(_Teams!$X:$X,$AG$1)),INDEX(_Teams!$X:$X,$AG$1),"n/a")</f>
        <v/>
      </c>
      <c r="C16" s="14">
        <f>INDEX(_Teams!$Y:$Y,$AG$1)&amp;""</f>
        <v/>
      </c>
      <c r="D16" s="14">
        <f>INDEX(_Teams!$Z:$Z,$AG$1)&amp;""</f>
        <v/>
      </c>
      <c r="N16" s="32">
        <f>IF($AG$1=0,"",INDEX(_DepthGrid!$B:$B,$AG$6+ROW()-14)&amp;"")</f>
        <v/>
      </c>
      <c r="O16" s="5">
        <f>IF($AG$1=0,"",INDEX(_DepthGrid!$C:$C,$AG$6+ROW()-14)&amp;"")</f>
        <v/>
      </c>
      <c r="P16" s="5">
        <f>IF($AG$1=0,"",INDEX(_DepthGrid!$D:$D,$AG$6+ROW()-14)&amp;"")</f>
        <v/>
      </c>
      <c r="Q16" s="5">
        <f>IF($AG$1=0,"",INDEX(_DepthGrid!$E:$E,$AG$6+ROW()-14)&amp;"")</f>
        <v/>
      </c>
      <c r="R16" s="5">
        <f>IF($AG$1=0,"",INDEX(_DepthGrid!$F:$F,$AG$6+ROW()-14)&amp;"")</f>
        <v/>
      </c>
      <c r="T16" s="14" t="inlineStr">
        <is>
          <t>10+ run rate</t>
        </is>
      </c>
      <c r="U16" s="14">
        <f>IFERROR(INDEX('Team Stats'!$A$5:$ZZ$300,MATCH($B$1,'Team Stats'!$A$5:$A$300,0),MATCH("OFF: 10+ run rate",'Team Stats'!$4:$4,0)),"")</f>
        <v/>
      </c>
      <c r="V16" s="28">
        <f>IFERROR("#"&amp;INDEX('Team Stats'!$A$5:$ZZ$300,MATCH($B$1,'Team Stats'!$A$5:$A$300,0),MATCH("OFF: 10+ run rate",'Team Stats'!$4:$4,0)+1),"")</f>
        <v/>
      </c>
      <c r="W16" s="14">
        <f>IFERROR(INDEX('Team Stats'!$A$5:$ZZ$300,MATCH($B$1,'Team Stats'!$A$5:$A$300,0),MATCH("DEF: 10+ run rate allowed",'Team Stats'!$4:$4,0)),"")</f>
        <v/>
      </c>
      <c r="X16" s="28">
        <f>IFERROR("#"&amp;INDEX('Team Stats'!$A$5:$ZZ$300,MATCH($B$1,'Team Stats'!$A$5:$A$300,0),MATCH("DEF: 10+ run rate allowed",'Team Stats'!$4:$4,0)+1),"")</f>
        <v/>
      </c>
      <c r="AH16" t="inlineStr">
        <is>
          <t>Vanderbilt</t>
        </is>
      </c>
    </row>
    <row r="17">
      <c r="N17" s="32">
        <f>IF($AG$1=0,"",INDEX(_DepthGrid!$B:$B,$AG$6+ROW()-14)&amp;"")</f>
        <v/>
      </c>
      <c r="O17" s="5">
        <f>IF($AG$1=0,"",INDEX(_DepthGrid!$C:$C,$AG$6+ROW()-14)&amp;"")</f>
        <v/>
      </c>
      <c r="P17" s="5">
        <f>IF($AG$1=0,"",INDEX(_DepthGrid!$D:$D,$AG$6+ROW()-14)&amp;"")</f>
        <v/>
      </c>
      <c r="Q17" s="5">
        <f>IF($AG$1=0,"",INDEX(_DepthGrid!$E:$E,$AG$6+ROW()-14)&amp;"")</f>
        <v/>
      </c>
      <c r="R17" s="5">
        <f>IF($AG$1=0,"",INDEX(_DepthGrid!$F:$F,$AG$6+ROW()-14)&amp;"")</f>
        <v/>
      </c>
      <c r="T17" s="14" t="inlineStr">
        <is>
          <t>Stuff rate</t>
        </is>
      </c>
      <c r="U17" s="14">
        <f>IFERROR(INDEX('Team Stats'!$A$5:$ZZ$300,MATCH($B$1,'Team Stats'!$A$5:$A$300,0),MATCH("OFF: Stuff rate",'Team Stats'!$4:$4,0)),"")</f>
        <v/>
      </c>
      <c r="V17" s="28">
        <f>IFERROR("#"&amp;INDEX('Team Stats'!$A$5:$ZZ$300,MATCH($B$1,'Team Stats'!$A$5:$A$300,0),MATCH("OFF: Stuff rate",'Team Stats'!$4:$4,0)+1),"")</f>
        <v/>
      </c>
      <c r="W17" s="14">
        <f>IFERROR(INDEX('Team Stats'!$A$5:$ZZ$300,MATCH($B$1,'Team Stats'!$A$5:$A$300,0),MATCH("DEF: Stuff rate",'Team Stats'!$4:$4,0)),"")</f>
        <v/>
      </c>
      <c r="X17" s="28">
        <f>IFERROR("#"&amp;INDEX('Team Stats'!$A$5:$ZZ$300,MATCH($B$1,'Team Stats'!$A$5:$A$300,0),MATCH("DEF: Stuff rate",'Team Stats'!$4:$4,0)+1),"")</f>
        <v/>
      </c>
    </row>
    <row r="18">
      <c r="A18" s="12" t="inlineStr">
        <is>
          <t>2026 Schedule</t>
        </is>
      </c>
      <c r="D18" s="4" t="inlineStr">
        <is>
          <t>Opp FPI = opponent's 2025 final FPI rank. Lines: DraftKings/Bovada via CFBD as of refresh. Edge = FPI-implied margin minus market margin for THIS team; 🔴 model likes the dog outright, 🟡 6+ pt disagreement. ⚑MONSTER UNDER = total in the season's top decile (2021-25 post-mortem: unders 55%).</t>
        </is>
      </c>
      <c r="N18" s="32">
        <f>IF($AG$1=0,"",INDEX(_DepthGrid!$B:$B,$AG$6+ROW()-14)&amp;"")</f>
        <v/>
      </c>
      <c r="O18" s="5">
        <f>IF($AG$1=0,"",INDEX(_DepthGrid!$C:$C,$AG$6+ROW()-14)&amp;"")</f>
        <v/>
      </c>
      <c r="P18" s="5">
        <f>IF($AG$1=0,"",INDEX(_DepthGrid!$D:$D,$AG$6+ROW()-14)&amp;"")</f>
        <v/>
      </c>
      <c r="Q18" s="5">
        <f>IF($AG$1=0,"",INDEX(_DepthGrid!$E:$E,$AG$6+ROW()-14)&amp;"")</f>
        <v/>
      </c>
      <c r="R18" s="5">
        <f>IF($AG$1=0,"",INDEX(_DepthGrid!$F:$F,$AG$6+ROW()-14)&amp;"")</f>
        <v/>
      </c>
      <c r="T18" s="14" t="inlineStr">
        <is>
          <t>Third down %</t>
        </is>
      </c>
      <c r="U18" s="14">
        <f>IFERROR(INDEX('Team Stats'!$A$5:$ZZ$300,MATCH($B$1,'Team Stats'!$A$5:$A$300,0),MATCH("OFF: Third down %",'Team Stats'!$4:$4,0)),"")</f>
        <v/>
      </c>
      <c r="V18" s="28">
        <f>IFERROR("#"&amp;INDEX('Team Stats'!$A$5:$ZZ$300,MATCH($B$1,'Team Stats'!$A$5:$A$300,0),MATCH("OFF: Third down %",'Team Stats'!$4:$4,0)+1),"")</f>
        <v/>
      </c>
      <c r="W18" s="14">
        <f>IFERROR(INDEX('Team Stats'!$A$5:$ZZ$300,MATCH($B$1,'Team Stats'!$A$5:$A$300,0),MATCH("DEF: Third down % allowed",'Team Stats'!$4:$4,0)),"")</f>
        <v/>
      </c>
      <c r="X18" s="28">
        <f>IFERROR("#"&amp;INDEX('Team Stats'!$A$5:$ZZ$300,MATCH($B$1,'Team Stats'!$A$5:$A$300,0),MATCH("DEF: Third down % allowed",'Team Stats'!$4:$4,0)+1),"")</f>
        <v/>
      </c>
    </row>
    <row r="19">
      <c r="A19" s="61" t="inlineStr">
        <is>
          <t>Wk</t>
        </is>
      </c>
      <c r="B19" s="61" t="inlineStr">
        <is>
          <t>Date</t>
        </is>
      </c>
      <c r="C19" s="61" t="inlineStr">
        <is>
          <t>Opponent</t>
        </is>
      </c>
      <c r="D19" s="61" t="inlineStr">
        <is>
          <t>Opp FPI</t>
        </is>
      </c>
      <c r="E19" s="61" t="inlineStr">
        <is>
          <t>H/A</t>
        </is>
      </c>
      <c r="F19" s="61" t="inlineStr">
        <is>
          <t>Spread</t>
        </is>
      </c>
      <c r="G19" s="61" t="inlineStr">
        <is>
          <t>Open</t>
        </is>
      </c>
      <c r="H19" s="61" t="inlineStr">
        <is>
          <t>O/U</t>
        </is>
      </c>
      <c r="I19" s="61" t="inlineStr">
        <is>
          <t>ML</t>
        </is>
      </c>
      <c r="J19" s="61" t="inlineStr">
        <is>
          <t>Edge</t>
        </is>
      </c>
      <c r="K19" s="61" t="inlineStr">
        <is>
          <t>Result</t>
        </is>
      </c>
      <c r="L19" s="61" t="inlineStr">
        <is>
          <t>Venue</t>
        </is>
      </c>
      <c r="N19" s="32">
        <f>IF($AG$1=0,"",INDEX(_DepthGrid!$B:$B,$AG$6+ROW()-14)&amp;"")</f>
        <v/>
      </c>
      <c r="O19" s="5">
        <f>IF($AG$1=0,"",INDEX(_DepthGrid!$C:$C,$AG$6+ROW()-14)&amp;"")</f>
        <v/>
      </c>
      <c r="P19" s="5">
        <f>IF($AG$1=0,"",INDEX(_DepthGrid!$D:$D,$AG$6+ROW()-14)&amp;"")</f>
        <v/>
      </c>
      <c r="Q19" s="5">
        <f>IF($AG$1=0,"",INDEX(_DepthGrid!$E:$E,$AG$6+ROW()-14)&amp;"")</f>
        <v/>
      </c>
      <c r="R19" s="5">
        <f>IF($AG$1=0,"",INDEX(_DepthGrid!$F:$F,$AG$6+ROW()-14)&amp;"")</f>
        <v/>
      </c>
      <c r="T19" s="14" t="inlineStr">
        <is>
          <t>Third-and-long %</t>
        </is>
      </c>
      <c r="U19" s="14">
        <f>IFERROR(INDEX('Team Stats'!$A$5:$ZZ$300,MATCH($B$1,'Team Stats'!$A$5:$A$300,0),MATCH("OFF: Third-and-long %",'Team Stats'!$4:$4,0)),"")</f>
        <v/>
      </c>
      <c r="V19" s="28">
        <f>IFERROR("#"&amp;INDEX('Team Stats'!$A$5:$ZZ$300,MATCH($B$1,'Team Stats'!$A$5:$A$300,0),MATCH("OFF: Third-and-long %",'Team Stats'!$4:$4,0)+1),"")</f>
        <v/>
      </c>
      <c r="W19" s="14">
        <f>IFERROR(INDEX('Team Stats'!$A$5:$ZZ$300,MATCH($B$1,'Team Stats'!$A$5:$A$300,0),MATCH("DEF: Third-and-long % allowed",'Team Stats'!$4:$4,0)),"")</f>
        <v/>
      </c>
      <c r="X19" s="28">
        <f>IFERROR("#"&amp;INDEX('Team Stats'!$A$5:$ZZ$300,MATCH($B$1,'Team Stats'!$A$5:$A$300,0),MATCH("DEF: Third-and-long % allowed",'Team Stats'!$4:$4,0)+1),"")</f>
        <v/>
      </c>
    </row>
    <row r="20">
      <c r="A20" s="14">
        <f>IF(ROW()-19&gt;$AG$5,"",INDEX(_Sched!$B:$B,$AG$4+ROW()-20))</f>
        <v/>
      </c>
      <c r="B20" s="14">
        <f>IF(ROW()-19&gt;$AG$5,"",INDEX(_Sched!$C:$C,$AG$4+ROW()-20)&amp;"")</f>
        <v/>
      </c>
      <c r="C20" s="14">
        <f>IF(ROW()-19&gt;$AG$5,"",INDEX(_Sched!$D:$D,$AG$4+ROW()-20)&amp;"")</f>
        <v/>
      </c>
      <c r="D20" s="14">
        <f>IF(ROW()-19&gt;$AG$5,"",INDEX(_Sched!$E:$E,$AG$4+ROW()-20)&amp;"")</f>
        <v/>
      </c>
      <c r="E20" s="14">
        <f>IF(ROW()-19&gt;$AG$5,"",INDEX(_Sched!$F:$F,$AG$4+ROW()-20)&amp;"")</f>
        <v/>
      </c>
      <c r="F20" s="14">
        <f>IF(ROW()-19&gt;$AG$5,"",INDEX(_Sched!$G:$G,$AG$4+ROW()-20)&amp;"")</f>
        <v/>
      </c>
      <c r="G20" s="14">
        <f>IF(ROW()-19&gt;$AG$5,"",INDEX(_Sched!$H:$H,$AG$4+ROW()-20)&amp;"")</f>
        <v/>
      </c>
      <c r="H20" s="14">
        <f>IF(ROW()-19&gt;$AG$5,"",INDEX(_Sched!$I:$I,$AG$4+ROW()-20)&amp;"")</f>
        <v/>
      </c>
      <c r="I20" s="14">
        <f>IF(ROW()-19&gt;$AG$5,"",INDEX(_Sched!$J:$J,$AG$4+ROW()-20)&amp;"")</f>
        <v/>
      </c>
      <c r="J20" s="14">
        <f>IF(ROW()-19&gt;$AG$5,"",INDEX(_Sched!$K:$K,$AG$4+ROW()-20)&amp;"")</f>
        <v/>
      </c>
      <c r="K20" s="14">
        <f>IF(ROW()-19&gt;$AG$5,"",INDEX(_Sched!$L:$L,$AG$4+ROW()-20)&amp;"")</f>
        <v/>
      </c>
      <c r="L20" s="14">
        <f>IF(ROW()-19&gt;$AG$5,"",INDEX(_Sched!$M:$M,$AG$4+ROW()-20)&amp;"")</f>
        <v/>
      </c>
      <c r="N20" s="32">
        <f>IF($AG$1=0,"",INDEX(_DepthGrid!$B:$B,$AG$6+ROW()-14)&amp;"")</f>
        <v/>
      </c>
      <c r="O20" s="5">
        <f>IF($AG$1=0,"",INDEX(_DepthGrid!$C:$C,$AG$6+ROW()-14)&amp;"")</f>
        <v/>
      </c>
      <c r="P20" s="5">
        <f>IF($AG$1=0,"",INDEX(_DepthGrid!$D:$D,$AG$6+ROW()-14)&amp;"")</f>
        <v/>
      </c>
      <c r="Q20" s="5">
        <f>IF($AG$1=0,"",INDEX(_DepthGrid!$E:$E,$AG$6+ROW()-14)&amp;"")</f>
        <v/>
      </c>
      <c r="R20" s="5">
        <f>IF($AG$1=0,"",INDEX(_DepthGrid!$F:$F,$AG$6+ROW()-14)&amp;"")</f>
        <v/>
      </c>
      <c r="T20" s="14" t="inlineStr">
        <is>
          <t>Red-zone TD %</t>
        </is>
      </c>
      <c r="U20" s="14">
        <f>IFERROR(INDEX('Team Stats'!$A$5:$ZZ$300,MATCH($B$1,'Team Stats'!$A$5:$A$300,0),MATCH("OFF: Red-zone TD %",'Team Stats'!$4:$4,0)),"")</f>
        <v/>
      </c>
      <c r="V20" s="28">
        <f>IFERROR("#"&amp;INDEX('Team Stats'!$A$5:$ZZ$300,MATCH($B$1,'Team Stats'!$A$5:$A$300,0),MATCH("OFF: Red-zone TD %",'Team Stats'!$4:$4,0)+1),"")</f>
        <v/>
      </c>
      <c r="W20" s="14">
        <f>IFERROR(INDEX('Team Stats'!$A$5:$ZZ$300,MATCH($B$1,'Team Stats'!$A$5:$A$300,0),MATCH("DEF: Red-zone TD % allowed",'Team Stats'!$4:$4,0)),"")</f>
        <v/>
      </c>
      <c r="X20" s="28">
        <f>IFERROR("#"&amp;INDEX('Team Stats'!$A$5:$ZZ$300,MATCH($B$1,'Team Stats'!$A$5:$A$300,0),MATCH("DEF: Red-zone TD % allowed",'Team Stats'!$4:$4,0)+1),"")</f>
        <v/>
      </c>
    </row>
    <row r="21">
      <c r="A21" s="14">
        <f>IF(ROW()-19&gt;$AG$5,"",INDEX(_Sched!$B:$B,$AG$4+ROW()-20))</f>
        <v/>
      </c>
      <c r="B21" s="14">
        <f>IF(ROW()-19&gt;$AG$5,"",INDEX(_Sched!$C:$C,$AG$4+ROW()-20)&amp;"")</f>
        <v/>
      </c>
      <c r="C21" s="14">
        <f>IF(ROW()-19&gt;$AG$5,"",INDEX(_Sched!$D:$D,$AG$4+ROW()-20)&amp;"")</f>
        <v/>
      </c>
      <c r="D21" s="14">
        <f>IF(ROW()-19&gt;$AG$5,"",INDEX(_Sched!$E:$E,$AG$4+ROW()-20)&amp;"")</f>
        <v/>
      </c>
      <c r="E21" s="14">
        <f>IF(ROW()-19&gt;$AG$5,"",INDEX(_Sched!$F:$F,$AG$4+ROW()-20)&amp;"")</f>
        <v/>
      </c>
      <c r="F21" s="14">
        <f>IF(ROW()-19&gt;$AG$5,"",INDEX(_Sched!$G:$G,$AG$4+ROW()-20)&amp;"")</f>
        <v/>
      </c>
      <c r="G21" s="14">
        <f>IF(ROW()-19&gt;$AG$5,"",INDEX(_Sched!$H:$H,$AG$4+ROW()-20)&amp;"")</f>
        <v/>
      </c>
      <c r="H21" s="14">
        <f>IF(ROW()-19&gt;$AG$5,"",INDEX(_Sched!$I:$I,$AG$4+ROW()-20)&amp;"")</f>
        <v/>
      </c>
      <c r="I21" s="14">
        <f>IF(ROW()-19&gt;$AG$5,"",INDEX(_Sched!$J:$J,$AG$4+ROW()-20)&amp;"")</f>
        <v/>
      </c>
      <c r="J21" s="14">
        <f>IF(ROW()-19&gt;$AG$5,"",INDEX(_Sched!$K:$K,$AG$4+ROW()-20)&amp;"")</f>
        <v/>
      </c>
      <c r="K21" s="14">
        <f>IF(ROW()-19&gt;$AG$5,"",INDEX(_Sched!$L:$L,$AG$4+ROW()-20)&amp;"")</f>
        <v/>
      </c>
      <c r="L21" s="14">
        <f>IF(ROW()-19&gt;$AG$5,"",INDEX(_Sched!$M:$M,$AG$4+ROW()-20)&amp;"")</f>
        <v/>
      </c>
      <c r="N21" s="32">
        <f>IF($AG$1=0,"",INDEX(_DepthGrid!$B:$B,$AG$6+ROW()-14)&amp;"")</f>
        <v/>
      </c>
      <c r="O21" s="5">
        <f>IF($AG$1=0,"",INDEX(_DepthGrid!$C:$C,$AG$6+ROW()-14)&amp;"")</f>
        <v/>
      </c>
      <c r="P21" s="5">
        <f>IF($AG$1=0,"",INDEX(_DepthGrid!$D:$D,$AG$6+ROW()-14)&amp;"")</f>
        <v/>
      </c>
      <c r="Q21" s="5">
        <f>IF($AG$1=0,"",INDEX(_DepthGrid!$E:$E,$AG$6+ROW()-14)&amp;"")</f>
        <v/>
      </c>
      <c r="R21" s="5">
        <f>IF($AG$1=0,"",INDEX(_DepthGrid!$F:$F,$AG$6+ROW()-14)&amp;"")</f>
        <v/>
      </c>
      <c r="T21" s="14" t="inlineStr">
        <is>
          <t>Turnovers</t>
        </is>
      </c>
      <c r="U21" s="14">
        <f>IFERROR(INDEX('Team Stats'!$A$5:$ZZ$300,MATCH($B$1,'Team Stats'!$A$5:$A$300,0),MATCH("OFF: Turnovers",'Team Stats'!$4:$4,0)),"")</f>
        <v/>
      </c>
      <c r="V21" s="28">
        <f>IFERROR("#"&amp;INDEX('Team Stats'!$A$5:$ZZ$300,MATCH($B$1,'Team Stats'!$A$5:$A$300,0),MATCH("OFF: Turnovers",'Team Stats'!$4:$4,0)+1),"")</f>
        <v/>
      </c>
      <c r="W21" s="14">
        <f>IFERROR(INDEX('Team Stats'!$A$5:$ZZ$300,MATCH($B$1,'Team Stats'!$A$5:$A$300,0),MATCH("DEF: Takeaways",'Team Stats'!$4:$4,0)),"")</f>
        <v/>
      </c>
      <c r="X21" s="28">
        <f>IFERROR("#"&amp;INDEX('Team Stats'!$A$5:$ZZ$300,MATCH($B$1,'Team Stats'!$A$5:$A$300,0),MATCH("DEF: Takeaways",'Team Stats'!$4:$4,0)+1),"")</f>
        <v/>
      </c>
    </row>
    <row r="22">
      <c r="A22" s="14">
        <f>IF(ROW()-19&gt;$AG$5,"",INDEX(_Sched!$B:$B,$AG$4+ROW()-20))</f>
        <v/>
      </c>
      <c r="B22" s="14">
        <f>IF(ROW()-19&gt;$AG$5,"",INDEX(_Sched!$C:$C,$AG$4+ROW()-20)&amp;"")</f>
        <v/>
      </c>
      <c r="C22" s="14">
        <f>IF(ROW()-19&gt;$AG$5,"",INDEX(_Sched!$D:$D,$AG$4+ROW()-20)&amp;"")</f>
        <v/>
      </c>
      <c r="D22" s="14">
        <f>IF(ROW()-19&gt;$AG$5,"",INDEX(_Sched!$E:$E,$AG$4+ROW()-20)&amp;"")</f>
        <v/>
      </c>
      <c r="E22" s="14">
        <f>IF(ROW()-19&gt;$AG$5,"",INDEX(_Sched!$F:$F,$AG$4+ROW()-20)&amp;"")</f>
        <v/>
      </c>
      <c r="F22" s="14">
        <f>IF(ROW()-19&gt;$AG$5,"",INDEX(_Sched!$G:$G,$AG$4+ROW()-20)&amp;"")</f>
        <v/>
      </c>
      <c r="G22" s="14">
        <f>IF(ROW()-19&gt;$AG$5,"",INDEX(_Sched!$H:$H,$AG$4+ROW()-20)&amp;"")</f>
        <v/>
      </c>
      <c r="H22" s="14">
        <f>IF(ROW()-19&gt;$AG$5,"",INDEX(_Sched!$I:$I,$AG$4+ROW()-20)&amp;"")</f>
        <v/>
      </c>
      <c r="I22" s="14">
        <f>IF(ROW()-19&gt;$AG$5,"",INDEX(_Sched!$J:$J,$AG$4+ROW()-20)&amp;"")</f>
        <v/>
      </c>
      <c r="J22" s="14">
        <f>IF(ROW()-19&gt;$AG$5,"",INDEX(_Sched!$K:$K,$AG$4+ROW()-20)&amp;"")</f>
        <v/>
      </c>
      <c r="K22" s="14">
        <f>IF(ROW()-19&gt;$AG$5,"",INDEX(_Sched!$L:$L,$AG$4+ROW()-20)&amp;"")</f>
        <v/>
      </c>
      <c r="L22" s="14">
        <f>IF(ROW()-19&gt;$AG$5,"",INDEX(_Sched!$M:$M,$AG$4+ROW()-20)&amp;"")</f>
        <v/>
      </c>
      <c r="N22" s="32">
        <f>IF($AG$1=0,"",INDEX(_DepthGrid!$B:$B,$AG$6+ROW()-14)&amp;"")</f>
        <v/>
      </c>
      <c r="O22" s="5">
        <f>IF($AG$1=0,"",INDEX(_DepthGrid!$C:$C,$AG$6+ROW()-14)&amp;"")</f>
        <v/>
      </c>
      <c r="P22" s="5">
        <f>IF($AG$1=0,"",INDEX(_DepthGrid!$D:$D,$AG$6+ROW()-14)&amp;"")</f>
        <v/>
      </c>
      <c r="Q22" s="5">
        <f>IF($AG$1=0,"",INDEX(_DepthGrid!$E:$E,$AG$6+ROW()-14)&amp;"")</f>
        <v/>
      </c>
      <c r="R22" s="5">
        <f>IF($AG$1=0,"",INDEX(_DepthGrid!$F:$F,$AG$6+ROW()-14)&amp;"")</f>
        <v/>
      </c>
      <c r="T22" s="56" t="inlineStr">
        <is>
          <t>Pass yards per attempt = completions only; rushing = box score (sacks count); explosive / stuff / 10+ rates from play-by-play; rk = of 138 (defense = allowed, except sacks, stuffs, takeaways). Includes FCS games - the 'Team Stats' sheet has vs-FBS columns.</t>
        </is>
      </c>
    </row>
    <row r="23">
      <c r="A23" s="14">
        <f>IF(ROW()-19&gt;$AG$5,"",INDEX(_Sched!$B:$B,$AG$4+ROW()-20))</f>
        <v/>
      </c>
      <c r="B23" s="14">
        <f>IF(ROW()-19&gt;$AG$5,"",INDEX(_Sched!$C:$C,$AG$4+ROW()-20)&amp;"")</f>
        <v/>
      </c>
      <c r="C23" s="14">
        <f>IF(ROW()-19&gt;$AG$5,"",INDEX(_Sched!$D:$D,$AG$4+ROW()-20)&amp;"")</f>
        <v/>
      </c>
      <c r="D23" s="14">
        <f>IF(ROW()-19&gt;$AG$5,"",INDEX(_Sched!$E:$E,$AG$4+ROW()-20)&amp;"")</f>
        <v/>
      </c>
      <c r="E23" s="14">
        <f>IF(ROW()-19&gt;$AG$5,"",INDEX(_Sched!$F:$F,$AG$4+ROW()-20)&amp;"")</f>
        <v/>
      </c>
      <c r="F23" s="14">
        <f>IF(ROW()-19&gt;$AG$5,"",INDEX(_Sched!$G:$G,$AG$4+ROW()-20)&amp;"")</f>
        <v/>
      </c>
      <c r="G23" s="14">
        <f>IF(ROW()-19&gt;$AG$5,"",INDEX(_Sched!$H:$H,$AG$4+ROW()-20)&amp;"")</f>
        <v/>
      </c>
      <c r="H23" s="14">
        <f>IF(ROW()-19&gt;$AG$5,"",INDEX(_Sched!$I:$I,$AG$4+ROW()-20)&amp;"")</f>
        <v/>
      </c>
      <c r="I23" s="14">
        <f>IF(ROW()-19&gt;$AG$5,"",INDEX(_Sched!$J:$J,$AG$4+ROW()-20)&amp;"")</f>
        <v/>
      </c>
      <c r="J23" s="14">
        <f>IF(ROW()-19&gt;$AG$5,"",INDEX(_Sched!$K:$K,$AG$4+ROW()-20)&amp;"")</f>
        <v/>
      </c>
      <c r="K23" s="14">
        <f>IF(ROW()-19&gt;$AG$5,"",INDEX(_Sched!$L:$L,$AG$4+ROW()-20)&amp;"")</f>
        <v/>
      </c>
      <c r="L23" s="14">
        <f>IF(ROW()-19&gt;$AG$5,"",INDEX(_Sched!$M:$M,$AG$4+ROW()-20)&amp;"")</f>
        <v/>
      </c>
      <c r="N23" s="32">
        <f>IF($AG$1=0,"",INDEX(_DepthGrid!$B:$B,$AG$6+ROW()-14)&amp;"")</f>
        <v/>
      </c>
      <c r="O23" s="5">
        <f>IF($AG$1=0,"",INDEX(_DepthGrid!$C:$C,$AG$6+ROW()-14)&amp;"")</f>
        <v/>
      </c>
      <c r="P23" s="5">
        <f>IF($AG$1=0,"",INDEX(_DepthGrid!$D:$D,$AG$6+ROW()-14)&amp;"")</f>
        <v/>
      </c>
      <c r="Q23" s="5">
        <f>IF($AG$1=0,"",INDEX(_DepthGrid!$E:$E,$AG$6+ROW()-14)&amp;"")</f>
        <v/>
      </c>
      <c r="R23" s="5">
        <f>IF($AG$1=0,"",INDEX(_DepthGrid!$F:$F,$AG$6+ROW()-14)&amp;"")</f>
        <v/>
      </c>
    </row>
    <row r="24">
      <c r="A24" s="14">
        <f>IF(ROW()-19&gt;$AG$5,"",INDEX(_Sched!$B:$B,$AG$4+ROW()-20))</f>
        <v/>
      </c>
      <c r="B24" s="14">
        <f>IF(ROW()-19&gt;$AG$5,"",INDEX(_Sched!$C:$C,$AG$4+ROW()-20)&amp;"")</f>
        <v/>
      </c>
      <c r="C24" s="14">
        <f>IF(ROW()-19&gt;$AG$5,"",INDEX(_Sched!$D:$D,$AG$4+ROW()-20)&amp;"")</f>
        <v/>
      </c>
      <c r="D24" s="14">
        <f>IF(ROW()-19&gt;$AG$5,"",INDEX(_Sched!$E:$E,$AG$4+ROW()-20)&amp;"")</f>
        <v/>
      </c>
      <c r="E24" s="14">
        <f>IF(ROW()-19&gt;$AG$5,"",INDEX(_Sched!$F:$F,$AG$4+ROW()-20)&amp;"")</f>
        <v/>
      </c>
      <c r="F24" s="14">
        <f>IF(ROW()-19&gt;$AG$5,"",INDEX(_Sched!$G:$G,$AG$4+ROW()-20)&amp;"")</f>
        <v/>
      </c>
      <c r="G24" s="14">
        <f>IF(ROW()-19&gt;$AG$5,"",INDEX(_Sched!$H:$H,$AG$4+ROW()-20)&amp;"")</f>
        <v/>
      </c>
      <c r="H24" s="14">
        <f>IF(ROW()-19&gt;$AG$5,"",INDEX(_Sched!$I:$I,$AG$4+ROW()-20)&amp;"")</f>
        <v/>
      </c>
      <c r="I24" s="14">
        <f>IF(ROW()-19&gt;$AG$5,"",INDEX(_Sched!$J:$J,$AG$4+ROW()-20)&amp;"")</f>
        <v/>
      </c>
      <c r="J24" s="14">
        <f>IF(ROW()-19&gt;$AG$5,"",INDEX(_Sched!$K:$K,$AG$4+ROW()-20)&amp;"")</f>
        <v/>
      </c>
      <c r="K24" s="14">
        <f>IF(ROW()-19&gt;$AG$5,"",INDEX(_Sched!$L:$L,$AG$4+ROW()-20)&amp;"")</f>
        <v/>
      </c>
      <c r="L24" s="14">
        <f>IF(ROW()-19&gt;$AG$5,"",INDEX(_Sched!$M:$M,$AG$4+ROW()-20)&amp;"")</f>
        <v/>
      </c>
      <c r="N24" s="32">
        <f>IF($AG$1=0,"",INDEX(_DepthGrid!$B:$B,$AG$6+ROW()-14)&amp;"")</f>
        <v/>
      </c>
      <c r="O24" s="5">
        <f>IF($AG$1=0,"",INDEX(_DepthGrid!$C:$C,$AG$6+ROW()-14)&amp;"")</f>
        <v/>
      </c>
      <c r="P24" s="5">
        <f>IF($AG$1=0,"",INDEX(_DepthGrid!$D:$D,$AG$6+ROW()-14)&amp;"")</f>
        <v/>
      </c>
      <c r="Q24" s="5">
        <f>IF($AG$1=0,"",INDEX(_DepthGrid!$E:$E,$AG$6+ROW()-14)&amp;"")</f>
        <v/>
      </c>
      <c r="R24" s="5">
        <f>IF($AG$1=0,"",INDEX(_DepthGrid!$F:$F,$AG$6+ROW()-14)&amp;"")</f>
        <v/>
      </c>
    </row>
    <row r="25">
      <c r="A25" s="14">
        <f>IF(ROW()-19&gt;$AG$5,"",INDEX(_Sched!$B:$B,$AG$4+ROW()-20))</f>
        <v/>
      </c>
      <c r="B25" s="14">
        <f>IF(ROW()-19&gt;$AG$5,"",INDEX(_Sched!$C:$C,$AG$4+ROW()-20)&amp;"")</f>
        <v/>
      </c>
      <c r="C25" s="14">
        <f>IF(ROW()-19&gt;$AG$5,"",INDEX(_Sched!$D:$D,$AG$4+ROW()-20)&amp;"")</f>
        <v/>
      </c>
      <c r="D25" s="14">
        <f>IF(ROW()-19&gt;$AG$5,"",INDEX(_Sched!$E:$E,$AG$4+ROW()-20)&amp;"")</f>
        <v/>
      </c>
      <c r="E25" s="14">
        <f>IF(ROW()-19&gt;$AG$5,"",INDEX(_Sched!$F:$F,$AG$4+ROW()-20)&amp;"")</f>
        <v/>
      </c>
      <c r="F25" s="14">
        <f>IF(ROW()-19&gt;$AG$5,"",INDEX(_Sched!$G:$G,$AG$4+ROW()-20)&amp;"")</f>
        <v/>
      </c>
      <c r="G25" s="14">
        <f>IF(ROW()-19&gt;$AG$5,"",INDEX(_Sched!$H:$H,$AG$4+ROW()-20)&amp;"")</f>
        <v/>
      </c>
      <c r="H25" s="14">
        <f>IF(ROW()-19&gt;$AG$5,"",INDEX(_Sched!$I:$I,$AG$4+ROW()-20)&amp;"")</f>
        <v/>
      </c>
      <c r="I25" s="14">
        <f>IF(ROW()-19&gt;$AG$5,"",INDEX(_Sched!$J:$J,$AG$4+ROW()-20)&amp;"")</f>
        <v/>
      </c>
      <c r="J25" s="14">
        <f>IF(ROW()-19&gt;$AG$5,"",INDEX(_Sched!$K:$K,$AG$4+ROW()-20)&amp;"")</f>
        <v/>
      </c>
      <c r="K25" s="14">
        <f>IF(ROW()-19&gt;$AG$5,"",INDEX(_Sched!$L:$L,$AG$4+ROW()-20)&amp;"")</f>
        <v/>
      </c>
      <c r="L25" s="14">
        <f>IF(ROW()-19&gt;$AG$5,"",INDEX(_Sched!$M:$M,$AG$4+ROW()-20)&amp;"")</f>
        <v/>
      </c>
      <c r="N25" s="32">
        <f>IF($AG$1=0,"",INDEX(_DepthGrid!$B:$B,$AG$6+ROW()-14)&amp;"")</f>
        <v/>
      </c>
      <c r="O25" s="5">
        <f>IF($AG$1=0,"",INDEX(_DepthGrid!$C:$C,$AG$6+ROW()-14)&amp;"")</f>
        <v/>
      </c>
      <c r="P25" s="5">
        <f>IF($AG$1=0,"",INDEX(_DepthGrid!$D:$D,$AG$6+ROW()-14)&amp;"")</f>
        <v/>
      </c>
      <c r="Q25" s="5">
        <f>IF($AG$1=0,"",INDEX(_DepthGrid!$E:$E,$AG$6+ROW()-14)&amp;"")</f>
        <v/>
      </c>
      <c r="R25" s="5">
        <f>IF($AG$1=0,"",INDEX(_DepthGrid!$F:$F,$AG$6+ROW()-14)&amp;"")</f>
        <v/>
      </c>
    </row>
    <row r="26">
      <c r="A26" s="14">
        <f>IF(ROW()-19&gt;$AG$5,"",INDEX(_Sched!$B:$B,$AG$4+ROW()-20))</f>
        <v/>
      </c>
      <c r="B26" s="14">
        <f>IF(ROW()-19&gt;$AG$5,"",INDEX(_Sched!$C:$C,$AG$4+ROW()-20)&amp;"")</f>
        <v/>
      </c>
      <c r="C26" s="14">
        <f>IF(ROW()-19&gt;$AG$5,"",INDEX(_Sched!$D:$D,$AG$4+ROW()-20)&amp;"")</f>
        <v/>
      </c>
      <c r="D26" s="14">
        <f>IF(ROW()-19&gt;$AG$5,"",INDEX(_Sched!$E:$E,$AG$4+ROW()-20)&amp;"")</f>
        <v/>
      </c>
      <c r="E26" s="14">
        <f>IF(ROW()-19&gt;$AG$5,"",INDEX(_Sched!$F:$F,$AG$4+ROW()-20)&amp;"")</f>
        <v/>
      </c>
      <c r="F26" s="14">
        <f>IF(ROW()-19&gt;$AG$5,"",INDEX(_Sched!$G:$G,$AG$4+ROW()-20)&amp;"")</f>
        <v/>
      </c>
      <c r="G26" s="14">
        <f>IF(ROW()-19&gt;$AG$5,"",INDEX(_Sched!$H:$H,$AG$4+ROW()-20)&amp;"")</f>
        <v/>
      </c>
      <c r="H26" s="14">
        <f>IF(ROW()-19&gt;$AG$5,"",INDEX(_Sched!$I:$I,$AG$4+ROW()-20)&amp;"")</f>
        <v/>
      </c>
      <c r="I26" s="14">
        <f>IF(ROW()-19&gt;$AG$5,"",INDEX(_Sched!$J:$J,$AG$4+ROW()-20)&amp;"")</f>
        <v/>
      </c>
      <c r="J26" s="14">
        <f>IF(ROW()-19&gt;$AG$5,"",INDEX(_Sched!$K:$K,$AG$4+ROW()-20)&amp;"")</f>
        <v/>
      </c>
      <c r="K26" s="14">
        <f>IF(ROW()-19&gt;$AG$5,"",INDEX(_Sched!$L:$L,$AG$4+ROW()-20)&amp;"")</f>
        <v/>
      </c>
      <c r="L26" s="14">
        <f>IF(ROW()-19&gt;$AG$5,"",INDEX(_Sched!$M:$M,$AG$4+ROW()-20)&amp;"")</f>
        <v/>
      </c>
      <c r="N26" s="32">
        <f>IF($AG$1=0,"",INDEX(_DepthGrid!$B:$B,$AG$6+ROW()-14)&amp;"")</f>
        <v/>
      </c>
      <c r="O26" s="5">
        <f>IF($AG$1=0,"",INDEX(_DepthGrid!$C:$C,$AG$6+ROW()-14)&amp;"")</f>
        <v/>
      </c>
      <c r="P26" s="5">
        <f>IF($AG$1=0,"",INDEX(_DepthGrid!$D:$D,$AG$6+ROW()-14)&amp;"")</f>
        <v/>
      </c>
      <c r="Q26" s="5">
        <f>IF($AG$1=0,"",INDEX(_DepthGrid!$E:$E,$AG$6+ROW()-14)&amp;"")</f>
        <v/>
      </c>
      <c r="R26" s="5">
        <f>IF($AG$1=0,"",INDEX(_DepthGrid!$F:$F,$AG$6+ROW()-14)&amp;"")</f>
        <v/>
      </c>
    </row>
    <row r="27">
      <c r="A27" s="14">
        <f>IF(ROW()-19&gt;$AG$5,"",INDEX(_Sched!$B:$B,$AG$4+ROW()-20))</f>
        <v/>
      </c>
      <c r="B27" s="14">
        <f>IF(ROW()-19&gt;$AG$5,"",INDEX(_Sched!$C:$C,$AG$4+ROW()-20)&amp;"")</f>
        <v/>
      </c>
      <c r="C27" s="14">
        <f>IF(ROW()-19&gt;$AG$5,"",INDEX(_Sched!$D:$D,$AG$4+ROW()-20)&amp;"")</f>
        <v/>
      </c>
      <c r="D27" s="14">
        <f>IF(ROW()-19&gt;$AG$5,"",INDEX(_Sched!$E:$E,$AG$4+ROW()-20)&amp;"")</f>
        <v/>
      </c>
      <c r="E27" s="14">
        <f>IF(ROW()-19&gt;$AG$5,"",INDEX(_Sched!$F:$F,$AG$4+ROW()-20)&amp;"")</f>
        <v/>
      </c>
      <c r="F27" s="14">
        <f>IF(ROW()-19&gt;$AG$5,"",INDEX(_Sched!$G:$G,$AG$4+ROW()-20)&amp;"")</f>
        <v/>
      </c>
      <c r="G27" s="14">
        <f>IF(ROW()-19&gt;$AG$5,"",INDEX(_Sched!$H:$H,$AG$4+ROW()-20)&amp;"")</f>
        <v/>
      </c>
      <c r="H27" s="14">
        <f>IF(ROW()-19&gt;$AG$5,"",INDEX(_Sched!$I:$I,$AG$4+ROW()-20)&amp;"")</f>
        <v/>
      </c>
      <c r="I27" s="14">
        <f>IF(ROW()-19&gt;$AG$5,"",INDEX(_Sched!$J:$J,$AG$4+ROW()-20)&amp;"")</f>
        <v/>
      </c>
      <c r="J27" s="14">
        <f>IF(ROW()-19&gt;$AG$5,"",INDEX(_Sched!$K:$K,$AG$4+ROW()-20)&amp;"")</f>
        <v/>
      </c>
      <c r="K27" s="14">
        <f>IF(ROW()-19&gt;$AG$5,"",INDEX(_Sched!$L:$L,$AG$4+ROW()-20)&amp;"")</f>
        <v/>
      </c>
      <c r="L27" s="14">
        <f>IF(ROW()-19&gt;$AG$5,"",INDEX(_Sched!$M:$M,$AG$4+ROW()-20)&amp;"")</f>
        <v/>
      </c>
      <c r="N27" s="32">
        <f>IF($AG$1=0,"",INDEX(_DepthGrid!$B:$B,$AG$6+ROW()-14)&amp;"")</f>
        <v/>
      </c>
      <c r="O27" s="5">
        <f>IF($AG$1=0,"",INDEX(_DepthGrid!$C:$C,$AG$6+ROW()-14)&amp;"")</f>
        <v/>
      </c>
      <c r="P27" s="5">
        <f>IF($AG$1=0,"",INDEX(_DepthGrid!$D:$D,$AG$6+ROW()-14)&amp;"")</f>
        <v/>
      </c>
      <c r="Q27" s="5">
        <f>IF($AG$1=0,"",INDEX(_DepthGrid!$E:$E,$AG$6+ROW()-14)&amp;"")</f>
        <v/>
      </c>
      <c r="R27" s="5">
        <f>IF($AG$1=0,"",INDEX(_DepthGrid!$F:$F,$AG$6+ROW()-14)&amp;"")</f>
        <v/>
      </c>
    </row>
    <row r="28">
      <c r="A28" s="14">
        <f>IF(ROW()-19&gt;$AG$5,"",INDEX(_Sched!$B:$B,$AG$4+ROW()-20))</f>
        <v/>
      </c>
      <c r="B28" s="14">
        <f>IF(ROW()-19&gt;$AG$5,"",INDEX(_Sched!$C:$C,$AG$4+ROW()-20)&amp;"")</f>
        <v/>
      </c>
      <c r="C28" s="14">
        <f>IF(ROW()-19&gt;$AG$5,"",INDEX(_Sched!$D:$D,$AG$4+ROW()-20)&amp;"")</f>
        <v/>
      </c>
      <c r="D28" s="14">
        <f>IF(ROW()-19&gt;$AG$5,"",INDEX(_Sched!$E:$E,$AG$4+ROW()-20)&amp;"")</f>
        <v/>
      </c>
      <c r="E28" s="14">
        <f>IF(ROW()-19&gt;$AG$5,"",INDEX(_Sched!$F:$F,$AG$4+ROW()-20)&amp;"")</f>
        <v/>
      </c>
      <c r="F28" s="14">
        <f>IF(ROW()-19&gt;$AG$5,"",INDEX(_Sched!$G:$G,$AG$4+ROW()-20)&amp;"")</f>
        <v/>
      </c>
      <c r="G28" s="14">
        <f>IF(ROW()-19&gt;$AG$5,"",INDEX(_Sched!$H:$H,$AG$4+ROW()-20)&amp;"")</f>
        <v/>
      </c>
      <c r="H28" s="14">
        <f>IF(ROW()-19&gt;$AG$5,"",INDEX(_Sched!$I:$I,$AG$4+ROW()-20)&amp;"")</f>
        <v/>
      </c>
      <c r="I28" s="14">
        <f>IF(ROW()-19&gt;$AG$5,"",INDEX(_Sched!$J:$J,$AG$4+ROW()-20)&amp;"")</f>
        <v/>
      </c>
      <c r="J28" s="14">
        <f>IF(ROW()-19&gt;$AG$5,"",INDEX(_Sched!$K:$K,$AG$4+ROW()-20)&amp;"")</f>
        <v/>
      </c>
      <c r="K28" s="14">
        <f>IF(ROW()-19&gt;$AG$5,"",INDEX(_Sched!$L:$L,$AG$4+ROW()-20)&amp;"")</f>
        <v/>
      </c>
      <c r="L28" s="14">
        <f>IF(ROW()-19&gt;$AG$5,"",INDEX(_Sched!$M:$M,$AG$4+ROW()-20)&amp;"")</f>
        <v/>
      </c>
      <c r="N28" s="31">
        <f>IF($AG$1=0,"",INDEX(_DepthGrid!$B:$B,$AG$6+ROW()-14)&amp;"")</f>
        <v/>
      </c>
      <c r="O28" s="31">
        <f>IF($AG$1=0,"",INDEX(_DepthGrid!$C:$C,$AG$6+ROW()-14)&amp;"")</f>
        <v/>
      </c>
      <c r="P28" s="31">
        <f>IF($AG$1=0,"",INDEX(_DepthGrid!$D:$D,$AG$6+ROW()-14)&amp;"")</f>
        <v/>
      </c>
      <c r="Q28" s="31">
        <f>IF($AG$1=0,"",INDEX(_DepthGrid!$E:$E,$AG$6+ROW()-14)&amp;"")</f>
        <v/>
      </c>
      <c r="R28" s="31">
        <f>IF($AG$1=0,"",INDEX(_DepthGrid!$F:$F,$AG$6+ROW()-14)&amp;"")</f>
        <v/>
      </c>
    </row>
    <row r="29">
      <c r="A29" s="14">
        <f>IF(ROW()-19&gt;$AG$5,"",INDEX(_Sched!$B:$B,$AG$4+ROW()-20))</f>
        <v/>
      </c>
      <c r="B29" s="14">
        <f>IF(ROW()-19&gt;$AG$5,"",INDEX(_Sched!$C:$C,$AG$4+ROW()-20)&amp;"")</f>
        <v/>
      </c>
      <c r="C29" s="14">
        <f>IF(ROW()-19&gt;$AG$5,"",INDEX(_Sched!$D:$D,$AG$4+ROW()-20)&amp;"")</f>
        <v/>
      </c>
      <c r="D29" s="14">
        <f>IF(ROW()-19&gt;$AG$5,"",INDEX(_Sched!$E:$E,$AG$4+ROW()-20)&amp;"")</f>
        <v/>
      </c>
      <c r="E29" s="14">
        <f>IF(ROW()-19&gt;$AG$5,"",INDEX(_Sched!$F:$F,$AG$4+ROW()-20)&amp;"")</f>
        <v/>
      </c>
      <c r="F29" s="14">
        <f>IF(ROW()-19&gt;$AG$5,"",INDEX(_Sched!$G:$G,$AG$4+ROW()-20)&amp;"")</f>
        <v/>
      </c>
      <c r="G29" s="14">
        <f>IF(ROW()-19&gt;$AG$5,"",INDEX(_Sched!$H:$H,$AG$4+ROW()-20)&amp;"")</f>
        <v/>
      </c>
      <c r="H29" s="14">
        <f>IF(ROW()-19&gt;$AG$5,"",INDEX(_Sched!$I:$I,$AG$4+ROW()-20)&amp;"")</f>
        <v/>
      </c>
      <c r="I29" s="14">
        <f>IF(ROW()-19&gt;$AG$5,"",INDEX(_Sched!$J:$J,$AG$4+ROW()-20)&amp;"")</f>
        <v/>
      </c>
      <c r="J29" s="14">
        <f>IF(ROW()-19&gt;$AG$5,"",INDEX(_Sched!$K:$K,$AG$4+ROW()-20)&amp;"")</f>
        <v/>
      </c>
      <c r="K29" s="14">
        <f>IF(ROW()-19&gt;$AG$5,"",INDEX(_Sched!$L:$L,$AG$4+ROW()-20)&amp;"")</f>
        <v/>
      </c>
      <c r="L29" s="14">
        <f>IF(ROW()-19&gt;$AG$5,"",INDEX(_Sched!$M:$M,$AG$4+ROW()-20)&amp;"")</f>
        <v/>
      </c>
      <c r="N29" s="33">
        <f>IF($AG$1=0,"",INDEX(_DepthGrid!$B:$B,$AG$6+ROW()-14)&amp;"")</f>
        <v/>
      </c>
      <c r="O29" s="5">
        <f>IF($AG$1=0,"",INDEX(_DepthGrid!$C:$C,$AG$6+ROW()-14)&amp;"")</f>
        <v/>
      </c>
      <c r="P29" s="5">
        <f>IF($AG$1=0,"",INDEX(_DepthGrid!$D:$D,$AG$6+ROW()-14)&amp;"")</f>
        <v/>
      </c>
      <c r="Q29" s="5">
        <f>IF($AG$1=0,"",INDEX(_DepthGrid!$E:$E,$AG$6+ROW()-14)&amp;"")</f>
        <v/>
      </c>
      <c r="R29" s="5">
        <f>IF($AG$1=0,"",INDEX(_DepthGrid!$F:$F,$AG$6+ROW()-14)&amp;"")</f>
        <v/>
      </c>
    </row>
    <row r="30">
      <c r="A30" s="14">
        <f>IF(ROW()-19&gt;$AG$5,"",INDEX(_Sched!$B:$B,$AG$4+ROW()-20))</f>
        <v/>
      </c>
      <c r="B30" s="14">
        <f>IF(ROW()-19&gt;$AG$5,"",INDEX(_Sched!$C:$C,$AG$4+ROW()-20)&amp;"")</f>
        <v/>
      </c>
      <c r="C30" s="14">
        <f>IF(ROW()-19&gt;$AG$5,"",INDEX(_Sched!$D:$D,$AG$4+ROW()-20)&amp;"")</f>
        <v/>
      </c>
      <c r="D30" s="14">
        <f>IF(ROW()-19&gt;$AG$5,"",INDEX(_Sched!$E:$E,$AG$4+ROW()-20)&amp;"")</f>
        <v/>
      </c>
      <c r="E30" s="14">
        <f>IF(ROW()-19&gt;$AG$5,"",INDEX(_Sched!$F:$F,$AG$4+ROW()-20)&amp;"")</f>
        <v/>
      </c>
      <c r="F30" s="14">
        <f>IF(ROW()-19&gt;$AG$5,"",INDEX(_Sched!$G:$G,$AG$4+ROW()-20)&amp;"")</f>
        <v/>
      </c>
      <c r="G30" s="14">
        <f>IF(ROW()-19&gt;$AG$5,"",INDEX(_Sched!$H:$H,$AG$4+ROW()-20)&amp;"")</f>
        <v/>
      </c>
      <c r="H30" s="14">
        <f>IF(ROW()-19&gt;$AG$5,"",INDEX(_Sched!$I:$I,$AG$4+ROW()-20)&amp;"")</f>
        <v/>
      </c>
      <c r="I30" s="14">
        <f>IF(ROW()-19&gt;$AG$5,"",INDEX(_Sched!$J:$J,$AG$4+ROW()-20)&amp;"")</f>
        <v/>
      </c>
      <c r="J30" s="14">
        <f>IF(ROW()-19&gt;$AG$5,"",INDEX(_Sched!$K:$K,$AG$4+ROW()-20)&amp;"")</f>
        <v/>
      </c>
      <c r="K30" s="14">
        <f>IF(ROW()-19&gt;$AG$5,"",INDEX(_Sched!$L:$L,$AG$4+ROW()-20)&amp;"")</f>
        <v/>
      </c>
      <c r="L30" s="14">
        <f>IF(ROW()-19&gt;$AG$5,"",INDEX(_Sched!$M:$M,$AG$4+ROW()-20)&amp;"")</f>
        <v/>
      </c>
      <c r="N30" s="33">
        <f>IF($AG$1=0,"",INDEX(_DepthGrid!$B:$B,$AG$6+ROW()-14)&amp;"")</f>
        <v/>
      </c>
      <c r="O30" s="5">
        <f>IF($AG$1=0,"",INDEX(_DepthGrid!$C:$C,$AG$6+ROW()-14)&amp;"")</f>
        <v/>
      </c>
      <c r="P30" s="5">
        <f>IF($AG$1=0,"",INDEX(_DepthGrid!$D:$D,$AG$6+ROW()-14)&amp;"")</f>
        <v/>
      </c>
      <c r="Q30" s="5">
        <f>IF($AG$1=0,"",INDEX(_DepthGrid!$E:$E,$AG$6+ROW()-14)&amp;"")</f>
        <v/>
      </c>
      <c r="R30" s="5">
        <f>IF($AG$1=0,"",INDEX(_DepthGrid!$F:$F,$AG$6+ROW()-14)&amp;"")</f>
        <v/>
      </c>
    </row>
    <row r="31">
      <c r="A31" s="14">
        <f>IF(ROW()-19&gt;$AG$5,"",INDEX(_Sched!$B:$B,$AG$4+ROW()-20))</f>
        <v/>
      </c>
      <c r="B31" s="14">
        <f>IF(ROW()-19&gt;$AG$5,"",INDEX(_Sched!$C:$C,$AG$4+ROW()-20)&amp;"")</f>
        <v/>
      </c>
      <c r="C31" s="14">
        <f>IF(ROW()-19&gt;$AG$5,"",INDEX(_Sched!$D:$D,$AG$4+ROW()-20)&amp;"")</f>
        <v/>
      </c>
      <c r="D31" s="14">
        <f>IF(ROW()-19&gt;$AG$5,"",INDEX(_Sched!$E:$E,$AG$4+ROW()-20)&amp;"")</f>
        <v/>
      </c>
      <c r="E31" s="14">
        <f>IF(ROW()-19&gt;$AG$5,"",INDEX(_Sched!$F:$F,$AG$4+ROW()-20)&amp;"")</f>
        <v/>
      </c>
      <c r="F31" s="14">
        <f>IF(ROW()-19&gt;$AG$5,"",INDEX(_Sched!$G:$G,$AG$4+ROW()-20)&amp;"")</f>
        <v/>
      </c>
      <c r="G31" s="14">
        <f>IF(ROW()-19&gt;$AG$5,"",INDEX(_Sched!$H:$H,$AG$4+ROW()-20)&amp;"")</f>
        <v/>
      </c>
      <c r="H31" s="14">
        <f>IF(ROW()-19&gt;$AG$5,"",INDEX(_Sched!$I:$I,$AG$4+ROW()-20)&amp;"")</f>
        <v/>
      </c>
      <c r="I31" s="14">
        <f>IF(ROW()-19&gt;$AG$5,"",INDEX(_Sched!$J:$J,$AG$4+ROW()-20)&amp;"")</f>
        <v/>
      </c>
      <c r="J31" s="14">
        <f>IF(ROW()-19&gt;$AG$5,"",INDEX(_Sched!$K:$K,$AG$4+ROW()-20)&amp;"")</f>
        <v/>
      </c>
      <c r="K31" s="14">
        <f>IF(ROW()-19&gt;$AG$5,"",INDEX(_Sched!$L:$L,$AG$4+ROW()-20)&amp;"")</f>
        <v/>
      </c>
      <c r="L31" s="14">
        <f>IF(ROW()-19&gt;$AG$5,"",INDEX(_Sched!$M:$M,$AG$4+ROW()-20)&amp;"")</f>
        <v/>
      </c>
      <c r="N31" s="33">
        <f>IF($AG$1=0,"",INDEX(_DepthGrid!$B:$B,$AG$6+ROW()-14)&amp;"")</f>
        <v/>
      </c>
      <c r="O31" s="5">
        <f>IF($AG$1=0,"",INDEX(_DepthGrid!$C:$C,$AG$6+ROW()-14)&amp;"")</f>
        <v/>
      </c>
      <c r="P31" s="5">
        <f>IF($AG$1=0,"",INDEX(_DepthGrid!$D:$D,$AG$6+ROW()-14)&amp;"")</f>
        <v/>
      </c>
      <c r="Q31" s="5">
        <f>IF($AG$1=0,"",INDEX(_DepthGrid!$E:$E,$AG$6+ROW()-14)&amp;"")</f>
        <v/>
      </c>
      <c r="R31" s="5">
        <f>IF($AG$1=0,"",INDEX(_DepthGrid!$F:$F,$AG$6+ROW()-14)&amp;"")</f>
        <v/>
      </c>
    </row>
    <row r="32">
      <c r="A32" s="14">
        <f>IF(ROW()-19&gt;$AG$5,"",INDEX(_Sched!$B:$B,$AG$4+ROW()-20))</f>
        <v/>
      </c>
      <c r="B32" s="14">
        <f>IF(ROW()-19&gt;$AG$5,"",INDEX(_Sched!$C:$C,$AG$4+ROW()-20)&amp;"")</f>
        <v/>
      </c>
      <c r="C32" s="14">
        <f>IF(ROW()-19&gt;$AG$5,"",INDEX(_Sched!$D:$D,$AG$4+ROW()-20)&amp;"")</f>
        <v/>
      </c>
      <c r="D32" s="14">
        <f>IF(ROW()-19&gt;$AG$5,"",INDEX(_Sched!$E:$E,$AG$4+ROW()-20)&amp;"")</f>
        <v/>
      </c>
      <c r="E32" s="14">
        <f>IF(ROW()-19&gt;$AG$5,"",INDEX(_Sched!$F:$F,$AG$4+ROW()-20)&amp;"")</f>
        <v/>
      </c>
      <c r="F32" s="14">
        <f>IF(ROW()-19&gt;$AG$5,"",INDEX(_Sched!$G:$G,$AG$4+ROW()-20)&amp;"")</f>
        <v/>
      </c>
      <c r="G32" s="14">
        <f>IF(ROW()-19&gt;$AG$5,"",INDEX(_Sched!$H:$H,$AG$4+ROW()-20)&amp;"")</f>
        <v/>
      </c>
      <c r="H32" s="14">
        <f>IF(ROW()-19&gt;$AG$5,"",INDEX(_Sched!$I:$I,$AG$4+ROW()-20)&amp;"")</f>
        <v/>
      </c>
      <c r="I32" s="14">
        <f>IF(ROW()-19&gt;$AG$5,"",INDEX(_Sched!$J:$J,$AG$4+ROW()-20)&amp;"")</f>
        <v/>
      </c>
      <c r="J32" s="14">
        <f>IF(ROW()-19&gt;$AG$5,"",INDEX(_Sched!$K:$K,$AG$4+ROW()-20)&amp;"")</f>
        <v/>
      </c>
      <c r="K32" s="14">
        <f>IF(ROW()-19&gt;$AG$5,"",INDEX(_Sched!$L:$L,$AG$4+ROW()-20)&amp;"")</f>
        <v/>
      </c>
      <c r="L32" s="14">
        <f>IF(ROW()-19&gt;$AG$5,"",INDEX(_Sched!$M:$M,$AG$4+ROW()-20)&amp;"")</f>
        <v/>
      </c>
      <c r="N32" s="33">
        <f>IF($AG$1=0,"",INDEX(_DepthGrid!$B:$B,$AG$6+ROW()-14)&amp;"")</f>
        <v/>
      </c>
      <c r="O32" s="5">
        <f>IF($AG$1=0,"",INDEX(_DepthGrid!$C:$C,$AG$6+ROW()-14)&amp;"")</f>
        <v/>
      </c>
      <c r="P32" s="5">
        <f>IF($AG$1=0,"",INDEX(_DepthGrid!$D:$D,$AG$6+ROW()-14)&amp;"")</f>
        <v/>
      </c>
      <c r="Q32" s="5">
        <f>IF($AG$1=0,"",INDEX(_DepthGrid!$E:$E,$AG$6+ROW()-14)&amp;"")</f>
        <v/>
      </c>
      <c r="R32" s="5">
        <f>IF($AG$1=0,"",INDEX(_DepthGrid!$F:$F,$AG$6+ROW()-14)&amp;"")</f>
        <v/>
      </c>
    </row>
    <row r="33">
      <c r="A33" s="14">
        <f>IF(ROW()-19&gt;$AG$5,"",INDEX(_Sched!$B:$B,$AG$4+ROW()-20))</f>
        <v/>
      </c>
      <c r="B33" s="14">
        <f>IF(ROW()-19&gt;$AG$5,"",INDEX(_Sched!$C:$C,$AG$4+ROW()-20)&amp;"")</f>
        <v/>
      </c>
      <c r="C33" s="14">
        <f>IF(ROW()-19&gt;$AG$5,"",INDEX(_Sched!$D:$D,$AG$4+ROW()-20)&amp;"")</f>
        <v/>
      </c>
      <c r="D33" s="14">
        <f>IF(ROW()-19&gt;$AG$5,"",INDEX(_Sched!$E:$E,$AG$4+ROW()-20)&amp;"")</f>
        <v/>
      </c>
      <c r="E33" s="14">
        <f>IF(ROW()-19&gt;$AG$5,"",INDEX(_Sched!$F:$F,$AG$4+ROW()-20)&amp;"")</f>
        <v/>
      </c>
      <c r="F33" s="14">
        <f>IF(ROW()-19&gt;$AG$5,"",INDEX(_Sched!$G:$G,$AG$4+ROW()-20)&amp;"")</f>
        <v/>
      </c>
      <c r="G33" s="14">
        <f>IF(ROW()-19&gt;$AG$5,"",INDEX(_Sched!$H:$H,$AG$4+ROW()-20)&amp;"")</f>
        <v/>
      </c>
      <c r="H33" s="14">
        <f>IF(ROW()-19&gt;$AG$5,"",INDEX(_Sched!$I:$I,$AG$4+ROW()-20)&amp;"")</f>
        <v/>
      </c>
      <c r="I33" s="14">
        <f>IF(ROW()-19&gt;$AG$5,"",INDEX(_Sched!$J:$J,$AG$4+ROW()-20)&amp;"")</f>
        <v/>
      </c>
      <c r="J33" s="14">
        <f>IF(ROW()-19&gt;$AG$5,"",INDEX(_Sched!$K:$K,$AG$4+ROW()-20)&amp;"")</f>
        <v/>
      </c>
      <c r="K33" s="14">
        <f>IF(ROW()-19&gt;$AG$5,"",INDEX(_Sched!$L:$L,$AG$4+ROW()-20)&amp;"")</f>
        <v/>
      </c>
      <c r="L33" s="14">
        <f>IF(ROW()-19&gt;$AG$5,"",INDEX(_Sched!$M:$M,$AG$4+ROW()-20)&amp;"")</f>
        <v/>
      </c>
      <c r="N33" s="33">
        <f>IF($AG$1=0,"",INDEX(_DepthGrid!$B:$B,$AG$6+ROW()-14)&amp;"")</f>
        <v/>
      </c>
      <c r="O33" s="5">
        <f>IF($AG$1=0,"",INDEX(_DepthGrid!$C:$C,$AG$6+ROW()-14)&amp;"")</f>
        <v/>
      </c>
      <c r="P33" s="5">
        <f>IF($AG$1=0,"",INDEX(_DepthGrid!$D:$D,$AG$6+ROW()-14)&amp;"")</f>
        <v/>
      </c>
      <c r="Q33" s="5">
        <f>IF($AG$1=0,"",INDEX(_DepthGrid!$E:$E,$AG$6+ROW()-14)&amp;"")</f>
        <v/>
      </c>
      <c r="R33" s="5">
        <f>IF($AG$1=0,"",INDEX(_DepthGrid!$F:$F,$AG$6+ROW()-14)&amp;"")</f>
        <v/>
      </c>
    </row>
    <row r="34">
      <c r="N34" s="33">
        <f>IF($AG$1=0,"",INDEX(_DepthGrid!$B:$B,$AG$6+ROW()-14)&amp;"")</f>
        <v/>
      </c>
      <c r="O34" s="5">
        <f>IF($AG$1=0,"",INDEX(_DepthGrid!$C:$C,$AG$6+ROW()-14)&amp;"")</f>
        <v/>
      </c>
      <c r="P34" s="5">
        <f>IF($AG$1=0,"",INDEX(_DepthGrid!$D:$D,$AG$6+ROW()-14)&amp;"")</f>
        <v/>
      </c>
      <c r="Q34" s="5">
        <f>IF($AG$1=0,"",INDEX(_DepthGrid!$E:$E,$AG$6+ROW()-14)&amp;"")</f>
        <v/>
      </c>
      <c r="R34" s="5">
        <f>IF($AG$1=0,"",INDEX(_DepthGrid!$F:$F,$AG$6+ROW()-14)&amp;"")</f>
        <v/>
      </c>
    </row>
    <row r="35">
      <c r="A35" s="12" t="inlineStr">
        <is>
          <t>2026 Roster — official athletics site (refreshed October 06, 2026)</t>
        </is>
      </c>
      <c r="N35" s="33">
        <f>IF($AG$1=0,"",INDEX(_DepthGrid!$B:$B,$AG$6+ROW()-14)&amp;"")</f>
        <v/>
      </c>
      <c r="O35" s="5">
        <f>IF($AG$1=0,"",INDEX(_DepthGrid!$C:$C,$AG$6+ROW()-14)&amp;"")</f>
        <v/>
      </c>
      <c r="P35" s="5">
        <f>IF($AG$1=0,"",INDEX(_DepthGrid!$D:$D,$AG$6+ROW()-14)&amp;"")</f>
        <v/>
      </c>
      <c r="Q35" s="5">
        <f>IF($AG$1=0,"",INDEX(_DepthGrid!$E:$E,$AG$6+ROW()-14)&amp;"")</f>
        <v/>
      </c>
      <c r="R35" s="5">
        <f>IF($AG$1=0,"",INDEX(_DepthGrid!$F:$F,$AG$6+ROW()-14)&amp;"")</f>
        <v/>
      </c>
    </row>
    <row r="36">
      <c r="A36" s="34" t="inlineStr">
        <is>
          <t>#</t>
        </is>
      </c>
      <c r="B36" s="34" t="inlineStr">
        <is>
          <t>Name</t>
        </is>
      </c>
      <c r="C36" s="34" t="inlineStr">
        <is>
          <t>Pos</t>
        </is>
      </c>
      <c r="D36" s="34" t="inlineStr">
        <is>
          <t>Class</t>
        </is>
      </c>
      <c r="E36" s="34" t="inlineStr">
        <is>
          <t>Ht</t>
        </is>
      </c>
      <c r="F36" s="34" t="inlineStr">
        <is>
          <t>Wt</t>
        </is>
      </c>
      <c r="G36" s="34" t="inlineStr">
        <is>
          <t>Hometown</t>
        </is>
      </c>
      <c r="H36" s="34" t="inlineStr">
        <is>
          <t>Notes</t>
        </is>
      </c>
      <c r="N36" s="33">
        <f>IF($AG$1=0,"",INDEX(_DepthGrid!$B:$B,$AG$6+ROW()-14)&amp;"")</f>
        <v/>
      </c>
      <c r="O36" s="5">
        <f>IF($AG$1=0,"",INDEX(_DepthGrid!$C:$C,$AG$6+ROW()-14)&amp;"")</f>
        <v/>
      </c>
      <c r="P36" s="5">
        <f>IF($AG$1=0,"",INDEX(_DepthGrid!$D:$D,$AG$6+ROW()-14)&amp;"")</f>
        <v/>
      </c>
      <c r="Q36" s="5">
        <f>IF($AG$1=0,"",INDEX(_DepthGrid!$E:$E,$AG$6+ROW()-14)&amp;"")</f>
        <v/>
      </c>
      <c r="R36" s="5">
        <f>IF($AG$1=0,"",INDEX(_DepthGrid!$F:$F,$AG$6+ROW()-14)&amp;"")</f>
        <v/>
      </c>
    </row>
    <row r="37">
      <c r="A37" s="14">
        <f>IF(ROW()-36&gt;$AG$3,"",IF(INDEX(_Rosters!$B:$B,$AG$2+ROW()-37)="","",INDEX(_Rosters!$B:$B,$AG$2+ROW()-37)))</f>
        <v/>
      </c>
      <c r="B37" s="14">
        <f>IF(ROW()-36&gt;$AG$3,"",INDEX(_Rosters!$C:$C,$AG$2+ROW()-37)&amp;"")</f>
        <v/>
      </c>
      <c r="C37" s="14">
        <f>IF(ROW()-36&gt;$AG$3,"",INDEX(_Rosters!$D:$D,$AG$2+ROW()-37)&amp;"")</f>
        <v/>
      </c>
      <c r="D37" s="14">
        <f>IF(ROW()-36&gt;$AG$3,"",INDEX(_Rosters!$E:$E,$AG$2+ROW()-37)&amp;"")</f>
        <v/>
      </c>
      <c r="E37" s="14">
        <f>IF(ROW()-36&gt;$AG$3,"",INDEX(_Rosters!$F:$F,$AG$2+ROW()-37)&amp;"")</f>
        <v/>
      </c>
      <c r="F37" s="14">
        <f>IF(ROW()-36&gt;$AG$3,"",IF(INDEX(_Rosters!$G:$G,$AG$2+ROW()-37)="","",INDEX(_Rosters!$G:$G,$AG$2+ROW()-37)))</f>
        <v/>
      </c>
      <c r="G37" s="14">
        <f>IF(ROW()-36&gt;$AG$3,"",INDEX(_Rosters!$H:$H,$AG$2+ROW()-37)&amp;"")</f>
        <v/>
      </c>
      <c r="H37" s="14">
        <f>IF(ROW()-36&gt;$AG$3,"",INDEX(_Rosters!$I:$I,$AG$2+ROW()-37)&amp;"")</f>
        <v/>
      </c>
      <c r="N37" s="33">
        <f>IF($AG$1=0,"",INDEX(_DepthGrid!$B:$B,$AG$6+ROW()-14)&amp;"")</f>
        <v/>
      </c>
      <c r="O37" s="5">
        <f>IF($AG$1=0,"",INDEX(_DepthGrid!$C:$C,$AG$6+ROW()-14)&amp;"")</f>
        <v/>
      </c>
      <c r="P37" s="5">
        <f>IF($AG$1=0,"",INDEX(_DepthGrid!$D:$D,$AG$6+ROW()-14)&amp;"")</f>
        <v/>
      </c>
      <c r="Q37" s="5">
        <f>IF($AG$1=0,"",INDEX(_DepthGrid!$E:$E,$AG$6+ROW()-14)&amp;"")</f>
        <v/>
      </c>
      <c r="R37" s="5">
        <f>IF($AG$1=0,"",INDEX(_DepthGrid!$F:$F,$AG$6+ROW()-14)&amp;"")</f>
        <v/>
      </c>
    </row>
    <row r="38">
      <c r="A38" s="14">
        <f>IF(ROW()-36&gt;$AG$3,"",IF(INDEX(_Rosters!$B:$B,$AG$2+ROW()-37)="","",INDEX(_Rosters!$B:$B,$AG$2+ROW()-37)))</f>
        <v/>
      </c>
      <c r="B38" s="14">
        <f>IF(ROW()-36&gt;$AG$3,"",INDEX(_Rosters!$C:$C,$AG$2+ROW()-37)&amp;"")</f>
        <v/>
      </c>
      <c r="C38" s="14">
        <f>IF(ROW()-36&gt;$AG$3,"",INDEX(_Rosters!$D:$D,$AG$2+ROW()-37)&amp;"")</f>
        <v/>
      </c>
      <c r="D38" s="14">
        <f>IF(ROW()-36&gt;$AG$3,"",INDEX(_Rosters!$E:$E,$AG$2+ROW()-37)&amp;"")</f>
        <v/>
      </c>
      <c r="E38" s="14">
        <f>IF(ROW()-36&gt;$AG$3,"",INDEX(_Rosters!$F:$F,$AG$2+ROW()-37)&amp;"")</f>
        <v/>
      </c>
      <c r="F38" s="14">
        <f>IF(ROW()-36&gt;$AG$3,"",IF(INDEX(_Rosters!$G:$G,$AG$2+ROW()-37)="","",INDEX(_Rosters!$G:$G,$AG$2+ROW()-37)))</f>
        <v/>
      </c>
      <c r="G38" s="14">
        <f>IF(ROW()-36&gt;$AG$3,"",INDEX(_Rosters!$H:$H,$AG$2+ROW()-37)&amp;"")</f>
        <v/>
      </c>
      <c r="H38" s="14">
        <f>IF(ROW()-36&gt;$AG$3,"",INDEX(_Rosters!$I:$I,$AG$2+ROW()-37)&amp;"")</f>
        <v/>
      </c>
      <c r="N38" s="33">
        <f>IF($AG$1=0,"",INDEX(_DepthGrid!$B:$B,$AG$6+ROW()-14)&amp;"")</f>
        <v/>
      </c>
      <c r="O38" s="5">
        <f>IF($AG$1=0,"",INDEX(_DepthGrid!$C:$C,$AG$6+ROW()-14)&amp;"")</f>
        <v/>
      </c>
      <c r="P38" s="5">
        <f>IF($AG$1=0,"",INDEX(_DepthGrid!$D:$D,$AG$6+ROW()-14)&amp;"")</f>
        <v/>
      </c>
      <c r="Q38" s="5">
        <f>IF($AG$1=0,"",INDEX(_DepthGrid!$E:$E,$AG$6+ROW()-14)&amp;"")</f>
        <v/>
      </c>
      <c r="R38" s="5">
        <f>IF($AG$1=0,"",INDEX(_DepthGrid!$F:$F,$AG$6+ROW()-14)&amp;"")</f>
        <v/>
      </c>
    </row>
    <row r="39">
      <c r="A39" s="14">
        <f>IF(ROW()-36&gt;$AG$3,"",IF(INDEX(_Rosters!$B:$B,$AG$2+ROW()-37)="","",INDEX(_Rosters!$B:$B,$AG$2+ROW()-37)))</f>
        <v/>
      </c>
      <c r="B39" s="14">
        <f>IF(ROW()-36&gt;$AG$3,"",INDEX(_Rosters!$C:$C,$AG$2+ROW()-37)&amp;"")</f>
        <v/>
      </c>
      <c r="C39" s="14">
        <f>IF(ROW()-36&gt;$AG$3,"",INDEX(_Rosters!$D:$D,$AG$2+ROW()-37)&amp;"")</f>
        <v/>
      </c>
      <c r="D39" s="14">
        <f>IF(ROW()-36&gt;$AG$3,"",INDEX(_Rosters!$E:$E,$AG$2+ROW()-37)&amp;"")</f>
        <v/>
      </c>
      <c r="E39" s="14">
        <f>IF(ROW()-36&gt;$AG$3,"",INDEX(_Rosters!$F:$F,$AG$2+ROW()-37)&amp;"")</f>
        <v/>
      </c>
      <c r="F39" s="14">
        <f>IF(ROW()-36&gt;$AG$3,"",IF(INDEX(_Rosters!$G:$G,$AG$2+ROW()-37)="","",INDEX(_Rosters!$G:$G,$AG$2+ROW()-37)))</f>
        <v/>
      </c>
      <c r="G39" s="14">
        <f>IF(ROW()-36&gt;$AG$3,"",INDEX(_Rosters!$H:$H,$AG$2+ROW()-37)&amp;"")</f>
        <v/>
      </c>
      <c r="H39" s="14">
        <f>IF(ROW()-36&gt;$AG$3,"",INDEX(_Rosters!$I:$I,$AG$2+ROW()-37)&amp;"")</f>
        <v/>
      </c>
      <c r="N39" s="33">
        <f>IF($AG$1=0,"",INDEX(_DepthGrid!$B:$B,$AG$6+ROW()-14)&amp;"")</f>
        <v/>
      </c>
      <c r="O39" s="5">
        <f>IF($AG$1=0,"",INDEX(_DepthGrid!$C:$C,$AG$6+ROW()-14)&amp;"")</f>
        <v/>
      </c>
      <c r="P39" s="5">
        <f>IF($AG$1=0,"",INDEX(_DepthGrid!$D:$D,$AG$6+ROW()-14)&amp;"")</f>
        <v/>
      </c>
      <c r="Q39" s="5">
        <f>IF($AG$1=0,"",INDEX(_DepthGrid!$E:$E,$AG$6+ROW()-14)&amp;"")</f>
        <v/>
      </c>
      <c r="R39" s="5">
        <f>IF($AG$1=0,"",INDEX(_DepthGrid!$F:$F,$AG$6+ROW()-14)&amp;"")</f>
        <v/>
      </c>
    </row>
    <row r="40">
      <c r="A40" s="14">
        <f>IF(ROW()-36&gt;$AG$3,"",IF(INDEX(_Rosters!$B:$B,$AG$2+ROW()-37)="","",INDEX(_Rosters!$B:$B,$AG$2+ROW()-37)))</f>
        <v/>
      </c>
      <c r="B40" s="14">
        <f>IF(ROW()-36&gt;$AG$3,"",INDEX(_Rosters!$C:$C,$AG$2+ROW()-37)&amp;"")</f>
        <v/>
      </c>
      <c r="C40" s="14">
        <f>IF(ROW()-36&gt;$AG$3,"",INDEX(_Rosters!$D:$D,$AG$2+ROW()-37)&amp;"")</f>
        <v/>
      </c>
      <c r="D40" s="14">
        <f>IF(ROW()-36&gt;$AG$3,"",INDEX(_Rosters!$E:$E,$AG$2+ROW()-37)&amp;"")</f>
        <v/>
      </c>
      <c r="E40" s="14">
        <f>IF(ROW()-36&gt;$AG$3,"",INDEX(_Rosters!$F:$F,$AG$2+ROW()-37)&amp;"")</f>
        <v/>
      </c>
      <c r="F40" s="14">
        <f>IF(ROW()-36&gt;$AG$3,"",IF(INDEX(_Rosters!$G:$G,$AG$2+ROW()-37)="","",INDEX(_Rosters!$G:$G,$AG$2+ROW()-37)))</f>
        <v/>
      </c>
      <c r="G40" s="14">
        <f>IF(ROW()-36&gt;$AG$3,"",INDEX(_Rosters!$H:$H,$AG$2+ROW()-37)&amp;"")</f>
        <v/>
      </c>
      <c r="H40" s="14">
        <f>IF(ROW()-36&gt;$AG$3,"",INDEX(_Rosters!$I:$I,$AG$2+ROW()-37)&amp;"")</f>
        <v/>
      </c>
      <c r="N40" s="33">
        <f>IF($AG$1=0,"",INDEX(_DepthGrid!$B:$B,$AG$6+ROW()-14)&amp;"")</f>
        <v/>
      </c>
      <c r="O40" s="5">
        <f>IF($AG$1=0,"",INDEX(_DepthGrid!$C:$C,$AG$6+ROW()-14)&amp;"")</f>
        <v/>
      </c>
      <c r="P40" s="5">
        <f>IF($AG$1=0,"",INDEX(_DepthGrid!$D:$D,$AG$6+ROW()-14)&amp;"")</f>
        <v/>
      </c>
      <c r="Q40" s="5">
        <f>IF($AG$1=0,"",INDEX(_DepthGrid!$E:$E,$AG$6+ROW()-14)&amp;"")</f>
        <v/>
      </c>
      <c r="R40" s="5">
        <f>IF($AG$1=0,"",INDEX(_DepthGrid!$F:$F,$AG$6+ROW()-14)&amp;"")</f>
        <v/>
      </c>
    </row>
    <row r="41">
      <c r="A41" s="14">
        <f>IF(ROW()-36&gt;$AG$3,"",IF(INDEX(_Rosters!$B:$B,$AG$2+ROW()-37)="","",INDEX(_Rosters!$B:$B,$AG$2+ROW()-37)))</f>
        <v/>
      </c>
      <c r="B41" s="14">
        <f>IF(ROW()-36&gt;$AG$3,"",INDEX(_Rosters!$C:$C,$AG$2+ROW()-37)&amp;"")</f>
        <v/>
      </c>
      <c r="C41" s="14">
        <f>IF(ROW()-36&gt;$AG$3,"",INDEX(_Rosters!$D:$D,$AG$2+ROW()-37)&amp;"")</f>
        <v/>
      </c>
      <c r="D41" s="14">
        <f>IF(ROW()-36&gt;$AG$3,"",INDEX(_Rosters!$E:$E,$AG$2+ROW()-37)&amp;"")</f>
        <v/>
      </c>
      <c r="E41" s="14">
        <f>IF(ROW()-36&gt;$AG$3,"",INDEX(_Rosters!$F:$F,$AG$2+ROW()-37)&amp;"")</f>
        <v/>
      </c>
      <c r="F41" s="14">
        <f>IF(ROW()-36&gt;$AG$3,"",IF(INDEX(_Rosters!$G:$G,$AG$2+ROW()-37)="","",INDEX(_Rosters!$G:$G,$AG$2+ROW()-37)))</f>
        <v/>
      </c>
      <c r="G41" s="14">
        <f>IF(ROW()-36&gt;$AG$3,"",INDEX(_Rosters!$H:$H,$AG$2+ROW()-37)&amp;"")</f>
        <v/>
      </c>
      <c r="H41" s="14">
        <f>IF(ROW()-36&gt;$AG$3,"",INDEX(_Rosters!$I:$I,$AG$2+ROW()-37)&amp;"")</f>
        <v/>
      </c>
      <c r="N41" s="31">
        <f>IF($AG$1=0,"",INDEX(_DepthGrid!$B:$B,$AG$6+ROW()-14)&amp;"")</f>
        <v/>
      </c>
      <c r="O41" s="31">
        <f>IF($AG$1=0,"",INDEX(_DepthGrid!$C:$C,$AG$6+ROW()-14)&amp;"")</f>
        <v/>
      </c>
      <c r="P41" s="31">
        <f>IF($AG$1=0,"",INDEX(_DepthGrid!$D:$D,$AG$6+ROW()-14)&amp;"")</f>
        <v/>
      </c>
      <c r="Q41" s="31">
        <f>IF($AG$1=0,"",INDEX(_DepthGrid!$E:$E,$AG$6+ROW()-14)&amp;"")</f>
        <v/>
      </c>
      <c r="R41" s="31">
        <f>IF($AG$1=0,"",INDEX(_DepthGrid!$F:$F,$AG$6+ROW()-14)&amp;"")</f>
        <v/>
      </c>
    </row>
    <row r="42">
      <c r="A42" s="14">
        <f>IF(ROW()-36&gt;$AG$3,"",IF(INDEX(_Rosters!$B:$B,$AG$2+ROW()-37)="","",INDEX(_Rosters!$B:$B,$AG$2+ROW()-37)))</f>
        <v/>
      </c>
      <c r="B42" s="14">
        <f>IF(ROW()-36&gt;$AG$3,"",INDEX(_Rosters!$C:$C,$AG$2+ROW()-37)&amp;"")</f>
        <v/>
      </c>
      <c r="C42" s="14">
        <f>IF(ROW()-36&gt;$AG$3,"",INDEX(_Rosters!$D:$D,$AG$2+ROW()-37)&amp;"")</f>
        <v/>
      </c>
      <c r="D42" s="14">
        <f>IF(ROW()-36&gt;$AG$3,"",INDEX(_Rosters!$E:$E,$AG$2+ROW()-37)&amp;"")</f>
        <v/>
      </c>
      <c r="E42" s="14">
        <f>IF(ROW()-36&gt;$AG$3,"",INDEX(_Rosters!$F:$F,$AG$2+ROW()-37)&amp;"")</f>
        <v/>
      </c>
      <c r="F42" s="14">
        <f>IF(ROW()-36&gt;$AG$3,"",IF(INDEX(_Rosters!$G:$G,$AG$2+ROW()-37)="","",INDEX(_Rosters!$G:$G,$AG$2+ROW()-37)))</f>
        <v/>
      </c>
      <c r="G42" s="14">
        <f>IF(ROW()-36&gt;$AG$3,"",INDEX(_Rosters!$H:$H,$AG$2+ROW()-37)&amp;"")</f>
        <v/>
      </c>
      <c r="H42" s="14">
        <f>IF(ROW()-36&gt;$AG$3,"",INDEX(_Rosters!$I:$I,$AG$2+ROW()-37)&amp;"")</f>
        <v/>
      </c>
      <c r="N42" s="35">
        <f>IF($AG$1=0,"",INDEX(_DepthGrid!$B:$B,$AG$6+ROW()-14)&amp;"")</f>
        <v/>
      </c>
      <c r="O42" s="5">
        <f>IF($AG$1=0,"",INDEX(_DepthGrid!$C:$C,$AG$6+ROW()-14)&amp;"")</f>
        <v/>
      </c>
      <c r="P42" s="5">
        <f>IF($AG$1=0,"",INDEX(_DepthGrid!$D:$D,$AG$6+ROW()-14)&amp;"")</f>
        <v/>
      </c>
      <c r="Q42" s="5">
        <f>IF($AG$1=0,"",INDEX(_DepthGrid!$E:$E,$AG$6+ROW()-14)&amp;"")</f>
        <v/>
      </c>
      <c r="R42" s="5">
        <f>IF($AG$1=0,"",INDEX(_DepthGrid!$F:$F,$AG$6+ROW()-14)&amp;"")</f>
        <v/>
      </c>
    </row>
    <row r="43">
      <c r="A43" s="14">
        <f>IF(ROW()-36&gt;$AG$3,"",IF(INDEX(_Rosters!$B:$B,$AG$2+ROW()-37)="","",INDEX(_Rosters!$B:$B,$AG$2+ROW()-37)))</f>
        <v/>
      </c>
      <c r="B43" s="14">
        <f>IF(ROW()-36&gt;$AG$3,"",INDEX(_Rosters!$C:$C,$AG$2+ROW()-37)&amp;"")</f>
        <v/>
      </c>
      <c r="C43" s="14">
        <f>IF(ROW()-36&gt;$AG$3,"",INDEX(_Rosters!$D:$D,$AG$2+ROW()-37)&amp;"")</f>
        <v/>
      </c>
      <c r="D43" s="14">
        <f>IF(ROW()-36&gt;$AG$3,"",INDEX(_Rosters!$E:$E,$AG$2+ROW()-37)&amp;"")</f>
        <v/>
      </c>
      <c r="E43" s="14">
        <f>IF(ROW()-36&gt;$AG$3,"",INDEX(_Rosters!$F:$F,$AG$2+ROW()-37)&amp;"")</f>
        <v/>
      </c>
      <c r="F43" s="14">
        <f>IF(ROW()-36&gt;$AG$3,"",IF(INDEX(_Rosters!$G:$G,$AG$2+ROW()-37)="","",INDEX(_Rosters!$G:$G,$AG$2+ROW()-37)))</f>
        <v/>
      </c>
      <c r="G43" s="14">
        <f>IF(ROW()-36&gt;$AG$3,"",INDEX(_Rosters!$H:$H,$AG$2+ROW()-37)&amp;"")</f>
        <v/>
      </c>
      <c r="H43" s="14">
        <f>IF(ROW()-36&gt;$AG$3,"",INDEX(_Rosters!$I:$I,$AG$2+ROW()-37)&amp;"")</f>
        <v/>
      </c>
      <c r="N43" s="35">
        <f>IF($AG$1=0,"",INDEX(_DepthGrid!$B:$B,$AG$6+ROW()-14)&amp;"")</f>
        <v/>
      </c>
      <c r="O43" s="5">
        <f>IF($AG$1=0,"",INDEX(_DepthGrid!$C:$C,$AG$6+ROW()-14)&amp;"")</f>
        <v/>
      </c>
      <c r="P43" s="5">
        <f>IF($AG$1=0,"",INDEX(_DepthGrid!$D:$D,$AG$6+ROW()-14)&amp;"")</f>
        <v/>
      </c>
      <c r="Q43" s="5">
        <f>IF($AG$1=0,"",INDEX(_DepthGrid!$E:$E,$AG$6+ROW()-14)&amp;"")</f>
        <v/>
      </c>
      <c r="R43" s="5">
        <f>IF($AG$1=0,"",INDEX(_DepthGrid!$F:$F,$AG$6+ROW()-14)&amp;"")</f>
        <v/>
      </c>
    </row>
    <row r="44">
      <c r="A44" s="14">
        <f>IF(ROW()-36&gt;$AG$3,"",IF(INDEX(_Rosters!$B:$B,$AG$2+ROW()-37)="","",INDEX(_Rosters!$B:$B,$AG$2+ROW()-37)))</f>
        <v/>
      </c>
      <c r="B44" s="14">
        <f>IF(ROW()-36&gt;$AG$3,"",INDEX(_Rosters!$C:$C,$AG$2+ROW()-37)&amp;"")</f>
        <v/>
      </c>
      <c r="C44" s="14">
        <f>IF(ROW()-36&gt;$AG$3,"",INDEX(_Rosters!$D:$D,$AG$2+ROW()-37)&amp;"")</f>
        <v/>
      </c>
      <c r="D44" s="14">
        <f>IF(ROW()-36&gt;$AG$3,"",INDEX(_Rosters!$E:$E,$AG$2+ROW()-37)&amp;"")</f>
        <v/>
      </c>
      <c r="E44" s="14">
        <f>IF(ROW()-36&gt;$AG$3,"",INDEX(_Rosters!$F:$F,$AG$2+ROW()-37)&amp;"")</f>
        <v/>
      </c>
      <c r="F44" s="14">
        <f>IF(ROW()-36&gt;$AG$3,"",IF(INDEX(_Rosters!$G:$G,$AG$2+ROW()-37)="","",INDEX(_Rosters!$G:$G,$AG$2+ROW()-37)))</f>
        <v/>
      </c>
      <c r="G44" s="14">
        <f>IF(ROW()-36&gt;$AG$3,"",INDEX(_Rosters!$H:$H,$AG$2+ROW()-37)&amp;"")</f>
        <v/>
      </c>
      <c r="H44" s="14">
        <f>IF(ROW()-36&gt;$AG$3,"",INDEX(_Rosters!$I:$I,$AG$2+ROW()-37)&amp;"")</f>
        <v/>
      </c>
      <c r="N44" s="35">
        <f>IF($AG$1=0,"",INDEX(_DepthGrid!$B:$B,$AG$6+ROW()-14)&amp;"")</f>
        <v/>
      </c>
      <c r="O44" s="5">
        <f>IF($AG$1=0,"",INDEX(_DepthGrid!$C:$C,$AG$6+ROW()-14)&amp;"")</f>
        <v/>
      </c>
      <c r="P44" s="5">
        <f>IF($AG$1=0,"",INDEX(_DepthGrid!$D:$D,$AG$6+ROW()-14)&amp;"")</f>
        <v/>
      </c>
      <c r="Q44" s="5">
        <f>IF($AG$1=0,"",INDEX(_DepthGrid!$E:$E,$AG$6+ROW()-14)&amp;"")</f>
        <v/>
      </c>
      <c r="R44" s="5">
        <f>IF($AG$1=0,"",INDEX(_DepthGrid!$F:$F,$AG$6+ROW()-14)&amp;"")</f>
        <v/>
      </c>
    </row>
    <row r="45">
      <c r="A45" s="14">
        <f>IF(ROW()-36&gt;$AG$3,"",IF(INDEX(_Rosters!$B:$B,$AG$2+ROW()-37)="","",INDEX(_Rosters!$B:$B,$AG$2+ROW()-37)))</f>
        <v/>
      </c>
      <c r="B45" s="14">
        <f>IF(ROW()-36&gt;$AG$3,"",INDEX(_Rosters!$C:$C,$AG$2+ROW()-37)&amp;"")</f>
        <v/>
      </c>
      <c r="C45" s="14">
        <f>IF(ROW()-36&gt;$AG$3,"",INDEX(_Rosters!$D:$D,$AG$2+ROW()-37)&amp;"")</f>
        <v/>
      </c>
      <c r="D45" s="14">
        <f>IF(ROW()-36&gt;$AG$3,"",INDEX(_Rosters!$E:$E,$AG$2+ROW()-37)&amp;"")</f>
        <v/>
      </c>
      <c r="E45" s="14">
        <f>IF(ROW()-36&gt;$AG$3,"",INDEX(_Rosters!$F:$F,$AG$2+ROW()-37)&amp;"")</f>
        <v/>
      </c>
      <c r="F45" s="14">
        <f>IF(ROW()-36&gt;$AG$3,"",IF(INDEX(_Rosters!$G:$G,$AG$2+ROW()-37)="","",INDEX(_Rosters!$G:$G,$AG$2+ROW()-37)))</f>
        <v/>
      </c>
      <c r="G45" s="14">
        <f>IF(ROW()-36&gt;$AG$3,"",INDEX(_Rosters!$H:$H,$AG$2+ROW()-37)&amp;"")</f>
        <v/>
      </c>
      <c r="H45" s="14">
        <f>IF(ROW()-36&gt;$AG$3,"",INDEX(_Rosters!$I:$I,$AG$2+ROW()-37)&amp;"")</f>
        <v/>
      </c>
      <c r="N45" s="35">
        <f>IF($AG$1=0,"",INDEX(_DepthGrid!$B:$B,$AG$6+ROW()-14)&amp;"")</f>
        <v/>
      </c>
      <c r="O45" s="5">
        <f>IF($AG$1=0,"",INDEX(_DepthGrid!$C:$C,$AG$6+ROW()-14)&amp;"")</f>
        <v/>
      </c>
      <c r="P45" s="5">
        <f>IF($AG$1=0,"",INDEX(_DepthGrid!$D:$D,$AG$6+ROW()-14)&amp;"")</f>
        <v/>
      </c>
      <c r="Q45" s="5">
        <f>IF($AG$1=0,"",INDEX(_DepthGrid!$E:$E,$AG$6+ROW()-14)&amp;"")</f>
        <v/>
      </c>
      <c r="R45" s="5">
        <f>IF($AG$1=0,"",INDEX(_DepthGrid!$F:$F,$AG$6+ROW()-14)&amp;"")</f>
        <v/>
      </c>
    </row>
    <row r="46">
      <c r="A46" s="14">
        <f>IF(ROW()-36&gt;$AG$3,"",IF(INDEX(_Rosters!$B:$B,$AG$2+ROW()-37)="","",INDEX(_Rosters!$B:$B,$AG$2+ROW()-37)))</f>
        <v/>
      </c>
      <c r="B46" s="14">
        <f>IF(ROW()-36&gt;$AG$3,"",INDEX(_Rosters!$C:$C,$AG$2+ROW()-37)&amp;"")</f>
        <v/>
      </c>
      <c r="C46" s="14">
        <f>IF(ROW()-36&gt;$AG$3,"",INDEX(_Rosters!$D:$D,$AG$2+ROW()-37)&amp;"")</f>
        <v/>
      </c>
      <c r="D46" s="14">
        <f>IF(ROW()-36&gt;$AG$3,"",INDEX(_Rosters!$E:$E,$AG$2+ROW()-37)&amp;"")</f>
        <v/>
      </c>
      <c r="E46" s="14">
        <f>IF(ROW()-36&gt;$AG$3,"",INDEX(_Rosters!$F:$F,$AG$2+ROW()-37)&amp;"")</f>
        <v/>
      </c>
      <c r="F46" s="14">
        <f>IF(ROW()-36&gt;$AG$3,"",IF(INDEX(_Rosters!$G:$G,$AG$2+ROW()-37)="","",INDEX(_Rosters!$G:$G,$AG$2+ROW()-37)))</f>
        <v/>
      </c>
      <c r="G46" s="14">
        <f>IF(ROW()-36&gt;$AG$3,"",INDEX(_Rosters!$H:$H,$AG$2+ROW()-37)&amp;"")</f>
        <v/>
      </c>
      <c r="H46" s="14">
        <f>IF(ROW()-36&gt;$AG$3,"",INDEX(_Rosters!$I:$I,$AG$2+ROW()-37)&amp;"")</f>
        <v/>
      </c>
      <c r="N46" s="35">
        <f>IF($AG$1=0,"",INDEX(_DepthGrid!$B:$B,$AG$6+ROW()-14)&amp;"")</f>
        <v/>
      </c>
      <c r="O46" s="5">
        <f>IF($AG$1=0,"",INDEX(_DepthGrid!$C:$C,$AG$6+ROW()-14)&amp;"")</f>
        <v/>
      </c>
      <c r="P46" s="5">
        <f>IF($AG$1=0,"",INDEX(_DepthGrid!$D:$D,$AG$6+ROW()-14)&amp;"")</f>
        <v/>
      </c>
      <c r="Q46" s="5">
        <f>IF($AG$1=0,"",INDEX(_DepthGrid!$E:$E,$AG$6+ROW()-14)&amp;"")</f>
        <v/>
      </c>
      <c r="R46" s="5">
        <f>IF($AG$1=0,"",INDEX(_DepthGrid!$F:$F,$AG$6+ROW()-14)&amp;"")</f>
        <v/>
      </c>
    </row>
    <row r="47">
      <c r="A47" s="14">
        <f>IF(ROW()-36&gt;$AG$3,"",IF(INDEX(_Rosters!$B:$B,$AG$2+ROW()-37)="","",INDEX(_Rosters!$B:$B,$AG$2+ROW()-37)))</f>
        <v/>
      </c>
      <c r="B47" s="14">
        <f>IF(ROW()-36&gt;$AG$3,"",INDEX(_Rosters!$C:$C,$AG$2+ROW()-37)&amp;"")</f>
        <v/>
      </c>
      <c r="C47" s="14">
        <f>IF(ROW()-36&gt;$AG$3,"",INDEX(_Rosters!$D:$D,$AG$2+ROW()-37)&amp;"")</f>
        <v/>
      </c>
      <c r="D47" s="14">
        <f>IF(ROW()-36&gt;$AG$3,"",INDEX(_Rosters!$E:$E,$AG$2+ROW()-37)&amp;"")</f>
        <v/>
      </c>
      <c r="E47" s="14">
        <f>IF(ROW()-36&gt;$AG$3,"",INDEX(_Rosters!$F:$F,$AG$2+ROW()-37)&amp;"")</f>
        <v/>
      </c>
      <c r="F47" s="14">
        <f>IF(ROW()-36&gt;$AG$3,"",IF(INDEX(_Rosters!$G:$G,$AG$2+ROW()-37)="","",INDEX(_Rosters!$G:$G,$AG$2+ROW()-37)))</f>
        <v/>
      </c>
      <c r="G47" s="14">
        <f>IF(ROW()-36&gt;$AG$3,"",INDEX(_Rosters!$H:$H,$AG$2+ROW()-37)&amp;"")</f>
        <v/>
      </c>
      <c r="H47" s="14">
        <f>IF(ROW()-36&gt;$AG$3,"",INDEX(_Rosters!$I:$I,$AG$2+ROW()-37)&amp;"")</f>
        <v/>
      </c>
      <c r="N47" s="35">
        <f>IF($AG$1=0,"",INDEX(_DepthGrid!$B:$B,$AG$6+ROW()-14)&amp;"")</f>
        <v/>
      </c>
      <c r="O47" s="5">
        <f>IF($AG$1=0,"",INDEX(_DepthGrid!$C:$C,$AG$6+ROW()-14)&amp;"")</f>
        <v/>
      </c>
      <c r="P47" s="5">
        <f>IF($AG$1=0,"",INDEX(_DepthGrid!$D:$D,$AG$6+ROW()-14)&amp;"")</f>
        <v/>
      </c>
      <c r="Q47" s="5">
        <f>IF($AG$1=0,"",INDEX(_DepthGrid!$E:$E,$AG$6+ROW()-14)&amp;"")</f>
        <v/>
      </c>
      <c r="R47" s="5">
        <f>IF($AG$1=0,"",INDEX(_DepthGrid!$F:$F,$AG$6+ROW()-14)&amp;"")</f>
        <v/>
      </c>
    </row>
    <row r="48">
      <c r="A48" s="14">
        <f>IF(ROW()-36&gt;$AG$3,"",IF(INDEX(_Rosters!$B:$B,$AG$2+ROW()-37)="","",INDEX(_Rosters!$B:$B,$AG$2+ROW()-37)))</f>
        <v/>
      </c>
      <c r="B48" s="14">
        <f>IF(ROW()-36&gt;$AG$3,"",INDEX(_Rosters!$C:$C,$AG$2+ROW()-37)&amp;"")</f>
        <v/>
      </c>
      <c r="C48" s="14">
        <f>IF(ROW()-36&gt;$AG$3,"",INDEX(_Rosters!$D:$D,$AG$2+ROW()-37)&amp;"")</f>
        <v/>
      </c>
      <c r="D48" s="14">
        <f>IF(ROW()-36&gt;$AG$3,"",INDEX(_Rosters!$E:$E,$AG$2+ROW()-37)&amp;"")</f>
        <v/>
      </c>
      <c r="E48" s="14">
        <f>IF(ROW()-36&gt;$AG$3,"",INDEX(_Rosters!$F:$F,$AG$2+ROW()-37)&amp;"")</f>
        <v/>
      </c>
      <c r="F48" s="14">
        <f>IF(ROW()-36&gt;$AG$3,"",IF(INDEX(_Rosters!$G:$G,$AG$2+ROW()-37)="","",INDEX(_Rosters!$G:$G,$AG$2+ROW()-37)))</f>
        <v/>
      </c>
      <c r="G48" s="14">
        <f>IF(ROW()-36&gt;$AG$3,"",INDEX(_Rosters!$H:$H,$AG$2+ROW()-37)&amp;"")</f>
        <v/>
      </c>
      <c r="H48" s="14">
        <f>IF(ROW()-36&gt;$AG$3,"",INDEX(_Rosters!$I:$I,$AG$2+ROW()-37)&amp;"")</f>
        <v/>
      </c>
      <c r="N48" s="35">
        <f>IF($AG$1=0,"",INDEX(_DepthGrid!$B:$B,$AG$6+ROW()-14)&amp;"")</f>
        <v/>
      </c>
      <c r="O48" s="5">
        <f>IF($AG$1=0,"",INDEX(_DepthGrid!$C:$C,$AG$6+ROW()-14)&amp;"")</f>
        <v/>
      </c>
      <c r="P48" s="5">
        <f>IF($AG$1=0,"",INDEX(_DepthGrid!$D:$D,$AG$6+ROW()-14)&amp;"")</f>
        <v/>
      </c>
      <c r="Q48" s="5">
        <f>IF($AG$1=0,"",INDEX(_DepthGrid!$E:$E,$AG$6+ROW()-14)&amp;"")</f>
        <v/>
      </c>
      <c r="R48" s="5">
        <f>IF($AG$1=0,"",INDEX(_DepthGrid!$F:$F,$AG$6+ROW()-14)&amp;"")</f>
        <v/>
      </c>
    </row>
    <row r="49">
      <c r="A49" s="14">
        <f>IF(ROW()-36&gt;$AG$3,"",IF(INDEX(_Rosters!$B:$B,$AG$2+ROW()-37)="","",INDEX(_Rosters!$B:$B,$AG$2+ROW()-37)))</f>
        <v/>
      </c>
      <c r="B49" s="14">
        <f>IF(ROW()-36&gt;$AG$3,"",INDEX(_Rosters!$C:$C,$AG$2+ROW()-37)&amp;"")</f>
        <v/>
      </c>
      <c r="C49" s="14">
        <f>IF(ROW()-36&gt;$AG$3,"",INDEX(_Rosters!$D:$D,$AG$2+ROW()-37)&amp;"")</f>
        <v/>
      </c>
      <c r="D49" s="14">
        <f>IF(ROW()-36&gt;$AG$3,"",INDEX(_Rosters!$E:$E,$AG$2+ROW()-37)&amp;"")</f>
        <v/>
      </c>
      <c r="E49" s="14">
        <f>IF(ROW()-36&gt;$AG$3,"",INDEX(_Rosters!$F:$F,$AG$2+ROW()-37)&amp;"")</f>
        <v/>
      </c>
      <c r="F49" s="14">
        <f>IF(ROW()-36&gt;$AG$3,"",IF(INDEX(_Rosters!$G:$G,$AG$2+ROW()-37)="","",INDEX(_Rosters!$G:$G,$AG$2+ROW()-37)))</f>
        <v/>
      </c>
      <c r="G49" s="14">
        <f>IF(ROW()-36&gt;$AG$3,"",INDEX(_Rosters!$H:$H,$AG$2+ROW()-37)&amp;"")</f>
        <v/>
      </c>
      <c r="H49" s="14">
        <f>IF(ROW()-36&gt;$AG$3,"",INDEX(_Rosters!$I:$I,$AG$2+ROW()-37)&amp;"")</f>
        <v/>
      </c>
      <c r="N49" s="56" t="inlineStr">
        <is>
          <t>Source: OurLads.com curated charts where captured (date in section bands; local use only) — '(projected)' bands = our roster-seniority fallback with depth_overrides.csv pins. • = transfer/portal, ✓ = pinned.</t>
        </is>
      </c>
    </row>
    <row r="50">
      <c r="A50" s="14">
        <f>IF(ROW()-36&gt;$AG$3,"",IF(INDEX(_Rosters!$B:$B,$AG$2+ROW()-37)="","",INDEX(_Rosters!$B:$B,$AG$2+ROW()-37)))</f>
        <v/>
      </c>
      <c r="B50" s="14">
        <f>IF(ROW()-36&gt;$AG$3,"",INDEX(_Rosters!$C:$C,$AG$2+ROW()-37)&amp;"")</f>
        <v/>
      </c>
      <c r="C50" s="14">
        <f>IF(ROW()-36&gt;$AG$3,"",INDEX(_Rosters!$D:$D,$AG$2+ROW()-37)&amp;"")</f>
        <v/>
      </c>
      <c r="D50" s="14">
        <f>IF(ROW()-36&gt;$AG$3,"",INDEX(_Rosters!$E:$E,$AG$2+ROW()-37)&amp;"")</f>
        <v/>
      </c>
      <c r="E50" s="14">
        <f>IF(ROW()-36&gt;$AG$3,"",INDEX(_Rosters!$F:$F,$AG$2+ROW()-37)&amp;"")</f>
        <v/>
      </c>
      <c r="F50" s="14">
        <f>IF(ROW()-36&gt;$AG$3,"",IF(INDEX(_Rosters!$G:$G,$AG$2+ROW()-37)="","",INDEX(_Rosters!$G:$G,$AG$2+ROW()-37)))</f>
        <v/>
      </c>
      <c r="G50" s="14">
        <f>IF(ROW()-36&gt;$AG$3,"",INDEX(_Rosters!$H:$H,$AG$2+ROW()-37)&amp;"")</f>
        <v/>
      </c>
      <c r="H50" s="14">
        <f>IF(ROW()-36&gt;$AG$3,"",INDEX(_Rosters!$I:$I,$AG$2+ROW()-37)&amp;"")</f>
        <v/>
      </c>
    </row>
    <row r="51">
      <c r="A51" s="14">
        <f>IF(ROW()-36&gt;$AG$3,"",IF(INDEX(_Rosters!$B:$B,$AG$2+ROW()-37)="","",INDEX(_Rosters!$B:$B,$AG$2+ROW()-37)))</f>
        <v/>
      </c>
      <c r="B51" s="14">
        <f>IF(ROW()-36&gt;$AG$3,"",INDEX(_Rosters!$C:$C,$AG$2+ROW()-37)&amp;"")</f>
        <v/>
      </c>
      <c r="C51" s="14">
        <f>IF(ROW()-36&gt;$AG$3,"",INDEX(_Rosters!$D:$D,$AG$2+ROW()-37)&amp;"")</f>
        <v/>
      </c>
      <c r="D51" s="14">
        <f>IF(ROW()-36&gt;$AG$3,"",INDEX(_Rosters!$E:$E,$AG$2+ROW()-37)&amp;"")</f>
        <v/>
      </c>
      <c r="E51" s="14">
        <f>IF(ROW()-36&gt;$AG$3,"",INDEX(_Rosters!$F:$F,$AG$2+ROW()-37)&amp;"")</f>
        <v/>
      </c>
      <c r="F51" s="14">
        <f>IF(ROW()-36&gt;$AG$3,"",IF(INDEX(_Rosters!$G:$G,$AG$2+ROW()-37)="","",INDEX(_Rosters!$G:$G,$AG$2+ROW()-37)))</f>
        <v/>
      </c>
      <c r="G51" s="14">
        <f>IF(ROW()-36&gt;$AG$3,"",INDEX(_Rosters!$H:$H,$AG$2+ROW()-37)&amp;"")</f>
        <v/>
      </c>
      <c r="H51" s="14">
        <f>IF(ROW()-36&gt;$AG$3,"",INDEX(_Rosters!$I:$I,$AG$2+ROW()-37)&amp;"")</f>
        <v/>
      </c>
    </row>
    <row r="52">
      <c r="A52" s="14">
        <f>IF(ROW()-36&gt;$AG$3,"",IF(INDEX(_Rosters!$B:$B,$AG$2+ROW()-37)="","",INDEX(_Rosters!$B:$B,$AG$2+ROW()-37)))</f>
        <v/>
      </c>
      <c r="B52" s="14">
        <f>IF(ROW()-36&gt;$AG$3,"",INDEX(_Rosters!$C:$C,$AG$2+ROW()-37)&amp;"")</f>
        <v/>
      </c>
      <c r="C52" s="14">
        <f>IF(ROW()-36&gt;$AG$3,"",INDEX(_Rosters!$D:$D,$AG$2+ROW()-37)&amp;"")</f>
        <v/>
      </c>
      <c r="D52" s="14">
        <f>IF(ROW()-36&gt;$AG$3,"",INDEX(_Rosters!$E:$E,$AG$2+ROW()-37)&amp;"")</f>
        <v/>
      </c>
      <c r="E52" s="14">
        <f>IF(ROW()-36&gt;$AG$3,"",INDEX(_Rosters!$F:$F,$AG$2+ROW()-37)&amp;"")</f>
        <v/>
      </c>
      <c r="F52" s="14">
        <f>IF(ROW()-36&gt;$AG$3,"",IF(INDEX(_Rosters!$G:$G,$AG$2+ROW()-37)="","",INDEX(_Rosters!$G:$G,$AG$2+ROW()-37)))</f>
        <v/>
      </c>
      <c r="G52" s="14">
        <f>IF(ROW()-36&gt;$AG$3,"",INDEX(_Rosters!$H:$H,$AG$2+ROW()-37)&amp;"")</f>
        <v/>
      </c>
      <c r="H52" s="14">
        <f>IF(ROW()-36&gt;$AG$3,"",INDEX(_Rosters!$I:$I,$AG$2+ROW()-37)&amp;"")</f>
        <v/>
      </c>
    </row>
    <row r="53">
      <c r="A53" s="14">
        <f>IF(ROW()-36&gt;$AG$3,"",IF(INDEX(_Rosters!$B:$B,$AG$2+ROW()-37)="","",INDEX(_Rosters!$B:$B,$AG$2+ROW()-37)))</f>
        <v/>
      </c>
      <c r="B53" s="14">
        <f>IF(ROW()-36&gt;$AG$3,"",INDEX(_Rosters!$C:$C,$AG$2+ROW()-37)&amp;"")</f>
        <v/>
      </c>
      <c r="C53" s="14">
        <f>IF(ROW()-36&gt;$AG$3,"",INDEX(_Rosters!$D:$D,$AG$2+ROW()-37)&amp;"")</f>
        <v/>
      </c>
      <c r="D53" s="14">
        <f>IF(ROW()-36&gt;$AG$3,"",INDEX(_Rosters!$E:$E,$AG$2+ROW()-37)&amp;"")</f>
        <v/>
      </c>
      <c r="E53" s="14">
        <f>IF(ROW()-36&gt;$AG$3,"",INDEX(_Rosters!$F:$F,$AG$2+ROW()-37)&amp;"")</f>
        <v/>
      </c>
      <c r="F53" s="14">
        <f>IF(ROW()-36&gt;$AG$3,"",IF(INDEX(_Rosters!$G:$G,$AG$2+ROW()-37)="","",INDEX(_Rosters!$G:$G,$AG$2+ROW()-37)))</f>
        <v/>
      </c>
      <c r="G53" s="14">
        <f>IF(ROW()-36&gt;$AG$3,"",INDEX(_Rosters!$H:$H,$AG$2+ROW()-37)&amp;"")</f>
        <v/>
      </c>
      <c r="H53" s="14">
        <f>IF(ROW()-36&gt;$AG$3,"",INDEX(_Rosters!$I:$I,$AG$2+ROW()-37)&amp;"")</f>
        <v/>
      </c>
      <c r="N53" s="36" t="inlineStr">
        <is>
          <t>DEEP DIVE — podcast prep (all 138 teams; drafted sections carry a review-before-air vintage)</t>
        </is>
      </c>
      <c r="O53" s="37" t="n"/>
      <c r="P53" s="37" t="n"/>
      <c r="Q53" s="37" t="n"/>
      <c r="R53" s="37" t="n"/>
    </row>
    <row r="54">
      <c r="A54" s="14">
        <f>IF(ROW()-36&gt;$AG$3,"",IF(INDEX(_Rosters!$B:$B,$AG$2+ROW()-37)="","",INDEX(_Rosters!$B:$B,$AG$2+ROW()-37)))</f>
        <v/>
      </c>
      <c r="B54" s="14">
        <f>IF(ROW()-36&gt;$AG$3,"",INDEX(_Rosters!$C:$C,$AG$2+ROW()-37)&amp;"")</f>
        <v/>
      </c>
      <c r="C54" s="14">
        <f>IF(ROW()-36&gt;$AG$3,"",INDEX(_Rosters!$D:$D,$AG$2+ROW()-37)&amp;"")</f>
        <v/>
      </c>
      <c r="D54" s="14">
        <f>IF(ROW()-36&gt;$AG$3,"",INDEX(_Rosters!$E:$E,$AG$2+ROW()-37)&amp;"")</f>
        <v/>
      </c>
      <c r="E54" s="14">
        <f>IF(ROW()-36&gt;$AG$3,"",INDEX(_Rosters!$F:$F,$AG$2+ROW()-37)&amp;"")</f>
        <v/>
      </c>
      <c r="F54" s="14">
        <f>IF(ROW()-36&gt;$AG$3,"",IF(INDEX(_Rosters!$G:$G,$AG$2+ROW()-37)="","",INDEX(_Rosters!$G:$G,$AG$2+ROW()-37)))</f>
        <v/>
      </c>
      <c r="G54" s="14">
        <f>IF(ROW()-36&gt;$AG$3,"",INDEX(_Rosters!$H:$H,$AG$2+ROW()-37)&amp;"")</f>
        <v/>
      </c>
      <c r="H54" s="14">
        <f>IF(ROW()-36&gt;$AG$3,"",INDEX(_Rosters!$I:$I,$AG$2+ROW()-37)&amp;"")</f>
        <v/>
      </c>
      <c r="N54" s="35" t="inlineStr">
        <is>
          <t>CAPSULE</t>
        </is>
      </c>
      <c r="AJ54" s="8">
        <f>IF($AG$1=0,"",INDEX(_Teams!$AM:$AM,$AG$1)&amp;"")</f>
        <v/>
      </c>
      <c r="AK54" s="8" t="n">
        <v>73</v>
      </c>
    </row>
    <row r="55">
      <c r="A55" s="14">
        <f>IF(ROW()-36&gt;$AG$3,"",IF(INDEX(_Rosters!$B:$B,$AG$2+ROW()-37)="","",INDEX(_Rosters!$B:$B,$AG$2+ROW()-37)))</f>
        <v/>
      </c>
      <c r="B55" s="14">
        <f>IF(ROW()-36&gt;$AG$3,"",INDEX(_Rosters!$C:$C,$AG$2+ROW()-37)&amp;"")</f>
        <v/>
      </c>
      <c r="C55" s="14">
        <f>IF(ROW()-36&gt;$AG$3,"",INDEX(_Rosters!$D:$D,$AG$2+ROW()-37)&amp;"")</f>
        <v/>
      </c>
      <c r="D55" s="14">
        <f>IF(ROW()-36&gt;$AG$3,"",INDEX(_Rosters!$E:$E,$AG$2+ROW()-37)&amp;"")</f>
        <v/>
      </c>
      <c r="E55" s="14">
        <f>IF(ROW()-36&gt;$AG$3,"",INDEX(_Rosters!$F:$F,$AG$2+ROW()-37)&amp;"")</f>
        <v/>
      </c>
      <c r="F55" s="14">
        <f>IF(ROW()-36&gt;$AG$3,"",IF(INDEX(_Rosters!$G:$G,$AG$2+ROW()-37)="","",INDEX(_Rosters!$G:$G,$AG$2+ROW()-37)))</f>
        <v/>
      </c>
      <c r="G55" s="14">
        <f>IF(ROW()-36&gt;$AG$3,"",INDEX(_Rosters!$H:$H,$AG$2+ROW()-37)&amp;"")</f>
        <v/>
      </c>
      <c r="H55" s="14">
        <f>IF(ROW()-36&gt;$AG$3,"",INDEX(_Rosters!$I:$I,$AG$2+ROW()-37)&amp;"")</f>
        <v/>
      </c>
    </row>
    <row r="56">
      <c r="A56" s="14">
        <f>IF(ROW()-36&gt;$AG$3,"",IF(INDEX(_Rosters!$B:$B,$AG$2+ROW()-37)="","",INDEX(_Rosters!$B:$B,$AG$2+ROW()-37)))</f>
        <v/>
      </c>
      <c r="B56" s="14">
        <f>IF(ROW()-36&gt;$AG$3,"",INDEX(_Rosters!$C:$C,$AG$2+ROW()-37)&amp;"")</f>
        <v/>
      </c>
      <c r="C56" s="14">
        <f>IF(ROW()-36&gt;$AG$3,"",INDEX(_Rosters!$D:$D,$AG$2+ROW()-37)&amp;"")</f>
        <v/>
      </c>
      <c r="D56" s="14">
        <f>IF(ROW()-36&gt;$AG$3,"",INDEX(_Rosters!$E:$E,$AG$2+ROW()-37)&amp;"")</f>
        <v/>
      </c>
      <c r="E56" s="14">
        <f>IF(ROW()-36&gt;$AG$3,"",INDEX(_Rosters!$F:$F,$AG$2+ROW()-37)&amp;"")</f>
        <v/>
      </c>
      <c r="F56" s="14">
        <f>IF(ROW()-36&gt;$AG$3,"",IF(INDEX(_Rosters!$G:$G,$AG$2+ROW()-37)="","",INDEX(_Rosters!$G:$G,$AG$2+ROW()-37)))</f>
        <v/>
      </c>
      <c r="G56" s="14">
        <f>IF(ROW()-36&gt;$AG$3,"",INDEX(_Rosters!$H:$H,$AG$2+ROW()-37)&amp;"")</f>
        <v/>
      </c>
      <c r="H56" s="14">
        <f>IF(ROW()-36&gt;$AG$3,"",INDEX(_Rosters!$I:$I,$AG$2+ROW()-37)&amp;"")</f>
        <v/>
      </c>
    </row>
    <row r="57">
      <c r="A57" s="14">
        <f>IF(ROW()-36&gt;$AG$3,"",IF(INDEX(_Rosters!$B:$B,$AG$2+ROW()-37)="","",INDEX(_Rosters!$B:$B,$AG$2+ROW()-37)))</f>
        <v/>
      </c>
      <c r="B57" s="14">
        <f>IF(ROW()-36&gt;$AG$3,"",INDEX(_Rosters!$C:$C,$AG$2+ROW()-37)&amp;"")</f>
        <v/>
      </c>
      <c r="C57" s="14">
        <f>IF(ROW()-36&gt;$AG$3,"",INDEX(_Rosters!$D:$D,$AG$2+ROW()-37)&amp;"")</f>
        <v/>
      </c>
      <c r="D57" s="14">
        <f>IF(ROW()-36&gt;$AG$3,"",INDEX(_Rosters!$E:$E,$AG$2+ROW()-37)&amp;"")</f>
        <v/>
      </c>
      <c r="E57" s="14">
        <f>IF(ROW()-36&gt;$AG$3,"",INDEX(_Rosters!$F:$F,$AG$2+ROW()-37)&amp;"")</f>
        <v/>
      </c>
      <c r="F57" s="14">
        <f>IF(ROW()-36&gt;$AG$3,"",IF(INDEX(_Rosters!$G:$G,$AG$2+ROW()-37)="","",INDEX(_Rosters!$G:$G,$AG$2+ROW()-37)))</f>
        <v/>
      </c>
      <c r="G57" s="14">
        <f>IF(ROW()-36&gt;$AG$3,"",INDEX(_Rosters!$H:$H,$AG$2+ROW()-37)&amp;"")</f>
        <v/>
      </c>
      <c r="H57" s="14">
        <f>IF(ROW()-36&gt;$AG$3,"",INDEX(_Rosters!$I:$I,$AG$2+ROW()-37)&amp;"")</f>
        <v/>
      </c>
    </row>
    <row r="58">
      <c r="A58" s="14">
        <f>IF(ROW()-36&gt;$AG$3,"",IF(INDEX(_Rosters!$B:$B,$AG$2+ROW()-37)="","",INDEX(_Rosters!$B:$B,$AG$2+ROW()-37)))</f>
        <v/>
      </c>
      <c r="B58" s="14">
        <f>IF(ROW()-36&gt;$AG$3,"",INDEX(_Rosters!$C:$C,$AG$2+ROW()-37)&amp;"")</f>
        <v/>
      </c>
      <c r="C58" s="14">
        <f>IF(ROW()-36&gt;$AG$3,"",INDEX(_Rosters!$D:$D,$AG$2+ROW()-37)&amp;"")</f>
        <v/>
      </c>
      <c r="D58" s="14">
        <f>IF(ROW()-36&gt;$AG$3,"",INDEX(_Rosters!$E:$E,$AG$2+ROW()-37)&amp;"")</f>
        <v/>
      </c>
      <c r="E58" s="14">
        <f>IF(ROW()-36&gt;$AG$3,"",INDEX(_Rosters!$F:$F,$AG$2+ROW()-37)&amp;"")</f>
        <v/>
      </c>
      <c r="F58" s="14">
        <f>IF(ROW()-36&gt;$AG$3,"",IF(INDEX(_Rosters!$G:$G,$AG$2+ROW()-37)="","",INDEX(_Rosters!$G:$G,$AG$2+ROW()-37)))</f>
        <v/>
      </c>
      <c r="G58" s="14">
        <f>IF(ROW()-36&gt;$AG$3,"",INDEX(_Rosters!$H:$H,$AG$2+ROW()-37)&amp;"")</f>
        <v/>
      </c>
      <c r="H58" s="14">
        <f>IF(ROW()-36&gt;$AG$3,"",INDEX(_Rosters!$I:$I,$AG$2+ROW()-37)&amp;"")</f>
        <v/>
      </c>
    </row>
    <row r="59">
      <c r="A59" s="14">
        <f>IF(ROW()-36&gt;$AG$3,"",IF(INDEX(_Rosters!$B:$B,$AG$2+ROW()-37)="","",INDEX(_Rosters!$B:$B,$AG$2+ROW()-37)))</f>
        <v/>
      </c>
      <c r="B59" s="14">
        <f>IF(ROW()-36&gt;$AG$3,"",INDEX(_Rosters!$C:$C,$AG$2+ROW()-37)&amp;"")</f>
        <v/>
      </c>
      <c r="C59" s="14">
        <f>IF(ROW()-36&gt;$AG$3,"",INDEX(_Rosters!$D:$D,$AG$2+ROW()-37)&amp;"")</f>
        <v/>
      </c>
      <c r="D59" s="14">
        <f>IF(ROW()-36&gt;$AG$3,"",INDEX(_Rosters!$E:$E,$AG$2+ROW()-37)&amp;"")</f>
        <v/>
      </c>
      <c r="E59" s="14">
        <f>IF(ROW()-36&gt;$AG$3,"",INDEX(_Rosters!$F:$F,$AG$2+ROW()-37)&amp;"")</f>
        <v/>
      </c>
      <c r="F59" s="14">
        <f>IF(ROW()-36&gt;$AG$3,"",IF(INDEX(_Rosters!$G:$G,$AG$2+ROW()-37)="","",INDEX(_Rosters!$G:$G,$AG$2+ROW()-37)))</f>
        <v/>
      </c>
      <c r="G59" s="14">
        <f>IF(ROW()-36&gt;$AG$3,"",INDEX(_Rosters!$H:$H,$AG$2+ROW()-37)&amp;"")</f>
        <v/>
      </c>
      <c r="H59" s="14">
        <f>IF(ROW()-36&gt;$AG$3,"",INDEX(_Rosters!$I:$I,$AG$2+ROW()-37)&amp;"")</f>
        <v/>
      </c>
    </row>
    <row r="60">
      <c r="A60" s="14">
        <f>IF(ROW()-36&gt;$AG$3,"",IF(INDEX(_Rosters!$B:$B,$AG$2+ROW()-37)="","",INDEX(_Rosters!$B:$B,$AG$2+ROW()-37)))</f>
        <v/>
      </c>
      <c r="B60" s="14">
        <f>IF(ROW()-36&gt;$AG$3,"",INDEX(_Rosters!$C:$C,$AG$2+ROW()-37)&amp;"")</f>
        <v/>
      </c>
      <c r="C60" s="14">
        <f>IF(ROW()-36&gt;$AG$3,"",INDEX(_Rosters!$D:$D,$AG$2+ROW()-37)&amp;"")</f>
        <v/>
      </c>
      <c r="D60" s="14">
        <f>IF(ROW()-36&gt;$AG$3,"",INDEX(_Rosters!$E:$E,$AG$2+ROW()-37)&amp;"")</f>
        <v/>
      </c>
      <c r="E60" s="14">
        <f>IF(ROW()-36&gt;$AG$3,"",INDEX(_Rosters!$F:$F,$AG$2+ROW()-37)&amp;"")</f>
        <v/>
      </c>
      <c r="F60" s="14">
        <f>IF(ROW()-36&gt;$AG$3,"",IF(INDEX(_Rosters!$G:$G,$AG$2+ROW()-37)="","",INDEX(_Rosters!$G:$G,$AG$2+ROW()-37)))</f>
        <v/>
      </c>
      <c r="G60" s="14">
        <f>IF(ROW()-36&gt;$AG$3,"",INDEX(_Rosters!$H:$H,$AG$2+ROW()-37)&amp;"")</f>
        <v/>
      </c>
      <c r="H60" s="14">
        <f>IF(ROW()-36&gt;$AG$3,"",INDEX(_Rosters!$I:$I,$AG$2+ROW()-37)&amp;"")</f>
        <v/>
      </c>
    </row>
    <row r="61">
      <c r="A61" s="14">
        <f>IF(ROW()-36&gt;$AG$3,"",IF(INDEX(_Rosters!$B:$B,$AG$2+ROW()-37)="","",INDEX(_Rosters!$B:$B,$AG$2+ROW()-37)))</f>
        <v/>
      </c>
      <c r="B61" s="14">
        <f>IF(ROW()-36&gt;$AG$3,"",INDEX(_Rosters!$C:$C,$AG$2+ROW()-37)&amp;"")</f>
        <v/>
      </c>
      <c r="C61" s="14">
        <f>IF(ROW()-36&gt;$AG$3,"",INDEX(_Rosters!$D:$D,$AG$2+ROW()-37)&amp;"")</f>
        <v/>
      </c>
      <c r="D61" s="14">
        <f>IF(ROW()-36&gt;$AG$3,"",INDEX(_Rosters!$E:$E,$AG$2+ROW()-37)&amp;"")</f>
        <v/>
      </c>
      <c r="E61" s="14">
        <f>IF(ROW()-36&gt;$AG$3,"",INDEX(_Rosters!$F:$F,$AG$2+ROW()-37)&amp;"")</f>
        <v/>
      </c>
      <c r="F61" s="14">
        <f>IF(ROW()-36&gt;$AG$3,"",IF(INDEX(_Rosters!$G:$G,$AG$2+ROW()-37)="","",INDEX(_Rosters!$G:$G,$AG$2+ROW()-37)))</f>
        <v/>
      </c>
      <c r="G61" s="14">
        <f>IF(ROW()-36&gt;$AG$3,"",INDEX(_Rosters!$H:$H,$AG$2+ROW()-37)&amp;"")</f>
        <v/>
      </c>
      <c r="H61" s="14">
        <f>IF(ROW()-36&gt;$AG$3,"",INDEX(_Rosters!$I:$I,$AG$2+ROW()-37)&amp;"")</f>
        <v/>
      </c>
      <c r="N61" s="35" t="inlineStr">
        <is>
          <t>ROSTER</t>
        </is>
      </c>
      <c r="AJ61" s="8">
        <f>IF($AG$1=0,"",INDEX(_Teams!$AN:$AN,$AG$1)&amp;"")</f>
        <v/>
      </c>
      <c r="AK61" s="8" t="n">
        <v>177</v>
      </c>
    </row>
    <row r="62">
      <c r="A62" s="14">
        <f>IF(ROW()-36&gt;$AG$3,"",IF(INDEX(_Rosters!$B:$B,$AG$2+ROW()-37)="","",INDEX(_Rosters!$B:$B,$AG$2+ROW()-37)))</f>
        <v/>
      </c>
      <c r="B62" s="14">
        <f>IF(ROW()-36&gt;$AG$3,"",INDEX(_Rosters!$C:$C,$AG$2+ROW()-37)&amp;"")</f>
        <v/>
      </c>
      <c r="C62" s="14">
        <f>IF(ROW()-36&gt;$AG$3,"",INDEX(_Rosters!$D:$D,$AG$2+ROW()-37)&amp;"")</f>
        <v/>
      </c>
      <c r="D62" s="14">
        <f>IF(ROW()-36&gt;$AG$3,"",INDEX(_Rosters!$E:$E,$AG$2+ROW()-37)&amp;"")</f>
        <v/>
      </c>
      <c r="E62" s="14">
        <f>IF(ROW()-36&gt;$AG$3,"",INDEX(_Rosters!$F:$F,$AG$2+ROW()-37)&amp;"")</f>
        <v/>
      </c>
      <c r="F62" s="14">
        <f>IF(ROW()-36&gt;$AG$3,"",IF(INDEX(_Rosters!$G:$G,$AG$2+ROW()-37)="","",INDEX(_Rosters!$G:$G,$AG$2+ROW()-37)))</f>
        <v/>
      </c>
      <c r="G62" s="14">
        <f>IF(ROW()-36&gt;$AG$3,"",INDEX(_Rosters!$H:$H,$AG$2+ROW()-37)&amp;"")</f>
        <v/>
      </c>
      <c r="H62" s="14">
        <f>IF(ROW()-36&gt;$AG$3,"",INDEX(_Rosters!$I:$I,$AG$2+ROW()-37)&amp;"")</f>
        <v/>
      </c>
    </row>
    <row r="63">
      <c r="A63" s="14">
        <f>IF(ROW()-36&gt;$AG$3,"",IF(INDEX(_Rosters!$B:$B,$AG$2+ROW()-37)="","",INDEX(_Rosters!$B:$B,$AG$2+ROW()-37)))</f>
        <v/>
      </c>
      <c r="B63" s="14">
        <f>IF(ROW()-36&gt;$AG$3,"",INDEX(_Rosters!$C:$C,$AG$2+ROW()-37)&amp;"")</f>
        <v/>
      </c>
      <c r="C63" s="14">
        <f>IF(ROW()-36&gt;$AG$3,"",INDEX(_Rosters!$D:$D,$AG$2+ROW()-37)&amp;"")</f>
        <v/>
      </c>
      <c r="D63" s="14">
        <f>IF(ROW()-36&gt;$AG$3,"",INDEX(_Rosters!$E:$E,$AG$2+ROW()-37)&amp;"")</f>
        <v/>
      </c>
      <c r="E63" s="14">
        <f>IF(ROW()-36&gt;$AG$3,"",INDEX(_Rosters!$F:$F,$AG$2+ROW()-37)&amp;"")</f>
        <v/>
      </c>
      <c r="F63" s="14">
        <f>IF(ROW()-36&gt;$AG$3,"",IF(INDEX(_Rosters!$G:$G,$AG$2+ROW()-37)="","",INDEX(_Rosters!$G:$G,$AG$2+ROW()-37)))</f>
        <v/>
      </c>
      <c r="G63" s="14">
        <f>IF(ROW()-36&gt;$AG$3,"",INDEX(_Rosters!$H:$H,$AG$2+ROW()-37)&amp;"")</f>
        <v/>
      </c>
      <c r="H63" s="14">
        <f>IF(ROW()-36&gt;$AG$3,"",INDEX(_Rosters!$I:$I,$AG$2+ROW()-37)&amp;"")</f>
        <v/>
      </c>
    </row>
    <row r="64">
      <c r="A64" s="14">
        <f>IF(ROW()-36&gt;$AG$3,"",IF(INDEX(_Rosters!$B:$B,$AG$2+ROW()-37)="","",INDEX(_Rosters!$B:$B,$AG$2+ROW()-37)))</f>
        <v/>
      </c>
      <c r="B64" s="14">
        <f>IF(ROW()-36&gt;$AG$3,"",INDEX(_Rosters!$C:$C,$AG$2+ROW()-37)&amp;"")</f>
        <v/>
      </c>
      <c r="C64" s="14">
        <f>IF(ROW()-36&gt;$AG$3,"",INDEX(_Rosters!$D:$D,$AG$2+ROW()-37)&amp;"")</f>
        <v/>
      </c>
      <c r="D64" s="14">
        <f>IF(ROW()-36&gt;$AG$3,"",INDEX(_Rosters!$E:$E,$AG$2+ROW()-37)&amp;"")</f>
        <v/>
      </c>
      <c r="E64" s="14">
        <f>IF(ROW()-36&gt;$AG$3,"",INDEX(_Rosters!$F:$F,$AG$2+ROW()-37)&amp;"")</f>
        <v/>
      </c>
      <c r="F64" s="14">
        <f>IF(ROW()-36&gt;$AG$3,"",IF(INDEX(_Rosters!$G:$G,$AG$2+ROW()-37)="","",INDEX(_Rosters!$G:$G,$AG$2+ROW()-37)))</f>
        <v/>
      </c>
      <c r="G64" s="14">
        <f>IF(ROW()-36&gt;$AG$3,"",INDEX(_Rosters!$H:$H,$AG$2+ROW()-37)&amp;"")</f>
        <v/>
      </c>
      <c r="H64" s="14">
        <f>IF(ROW()-36&gt;$AG$3,"",INDEX(_Rosters!$I:$I,$AG$2+ROW()-37)&amp;"")</f>
        <v/>
      </c>
    </row>
    <row r="65">
      <c r="A65" s="14">
        <f>IF(ROW()-36&gt;$AG$3,"",IF(INDEX(_Rosters!$B:$B,$AG$2+ROW()-37)="","",INDEX(_Rosters!$B:$B,$AG$2+ROW()-37)))</f>
        <v/>
      </c>
      <c r="B65" s="14">
        <f>IF(ROW()-36&gt;$AG$3,"",INDEX(_Rosters!$C:$C,$AG$2+ROW()-37)&amp;"")</f>
        <v/>
      </c>
      <c r="C65" s="14">
        <f>IF(ROW()-36&gt;$AG$3,"",INDEX(_Rosters!$D:$D,$AG$2+ROW()-37)&amp;"")</f>
        <v/>
      </c>
      <c r="D65" s="14">
        <f>IF(ROW()-36&gt;$AG$3,"",INDEX(_Rosters!$E:$E,$AG$2+ROW()-37)&amp;"")</f>
        <v/>
      </c>
      <c r="E65" s="14">
        <f>IF(ROW()-36&gt;$AG$3,"",INDEX(_Rosters!$F:$F,$AG$2+ROW()-37)&amp;"")</f>
        <v/>
      </c>
      <c r="F65" s="14">
        <f>IF(ROW()-36&gt;$AG$3,"",IF(INDEX(_Rosters!$G:$G,$AG$2+ROW()-37)="","",INDEX(_Rosters!$G:$G,$AG$2+ROW()-37)))</f>
        <v/>
      </c>
      <c r="G65" s="14">
        <f>IF(ROW()-36&gt;$AG$3,"",INDEX(_Rosters!$H:$H,$AG$2+ROW()-37)&amp;"")</f>
        <v/>
      </c>
      <c r="H65" s="14">
        <f>IF(ROW()-36&gt;$AG$3,"",INDEX(_Rosters!$I:$I,$AG$2+ROW()-37)&amp;"")</f>
        <v/>
      </c>
    </row>
    <row r="66">
      <c r="A66" s="14">
        <f>IF(ROW()-36&gt;$AG$3,"",IF(INDEX(_Rosters!$B:$B,$AG$2+ROW()-37)="","",INDEX(_Rosters!$B:$B,$AG$2+ROW()-37)))</f>
        <v/>
      </c>
      <c r="B66" s="14">
        <f>IF(ROW()-36&gt;$AG$3,"",INDEX(_Rosters!$C:$C,$AG$2+ROW()-37)&amp;"")</f>
        <v/>
      </c>
      <c r="C66" s="14">
        <f>IF(ROW()-36&gt;$AG$3,"",INDEX(_Rosters!$D:$D,$AG$2+ROW()-37)&amp;"")</f>
        <v/>
      </c>
      <c r="D66" s="14">
        <f>IF(ROW()-36&gt;$AG$3,"",INDEX(_Rosters!$E:$E,$AG$2+ROW()-37)&amp;"")</f>
        <v/>
      </c>
      <c r="E66" s="14">
        <f>IF(ROW()-36&gt;$AG$3,"",INDEX(_Rosters!$F:$F,$AG$2+ROW()-37)&amp;"")</f>
        <v/>
      </c>
      <c r="F66" s="14">
        <f>IF(ROW()-36&gt;$AG$3,"",IF(INDEX(_Rosters!$G:$G,$AG$2+ROW()-37)="","",INDEX(_Rosters!$G:$G,$AG$2+ROW()-37)))</f>
        <v/>
      </c>
      <c r="G66" s="14">
        <f>IF(ROW()-36&gt;$AG$3,"",INDEX(_Rosters!$H:$H,$AG$2+ROW()-37)&amp;"")</f>
        <v/>
      </c>
      <c r="H66" s="14">
        <f>IF(ROW()-36&gt;$AG$3,"",INDEX(_Rosters!$I:$I,$AG$2+ROW()-37)&amp;"")</f>
        <v/>
      </c>
    </row>
    <row r="67">
      <c r="A67" s="14">
        <f>IF(ROW()-36&gt;$AG$3,"",IF(INDEX(_Rosters!$B:$B,$AG$2+ROW()-37)="","",INDEX(_Rosters!$B:$B,$AG$2+ROW()-37)))</f>
        <v/>
      </c>
      <c r="B67" s="14">
        <f>IF(ROW()-36&gt;$AG$3,"",INDEX(_Rosters!$C:$C,$AG$2+ROW()-37)&amp;"")</f>
        <v/>
      </c>
      <c r="C67" s="14">
        <f>IF(ROW()-36&gt;$AG$3,"",INDEX(_Rosters!$D:$D,$AG$2+ROW()-37)&amp;"")</f>
        <v/>
      </c>
      <c r="D67" s="14">
        <f>IF(ROW()-36&gt;$AG$3,"",INDEX(_Rosters!$E:$E,$AG$2+ROW()-37)&amp;"")</f>
        <v/>
      </c>
      <c r="E67" s="14">
        <f>IF(ROW()-36&gt;$AG$3,"",INDEX(_Rosters!$F:$F,$AG$2+ROW()-37)&amp;"")</f>
        <v/>
      </c>
      <c r="F67" s="14">
        <f>IF(ROW()-36&gt;$AG$3,"",IF(INDEX(_Rosters!$G:$G,$AG$2+ROW()-37)="","",INDEX(_Rosters!$G:$G,$AG$2+ROW()-37)))</f>
        <v/>
      </c>
      <c r="G67" s="14">
        <f>IF(ROW()-36&gt;$AG$3,"",INDEX(_Rosters!$H:$H,$AG$2+ROW()-37)&amp;"")</f>
        <v/>
      </c>
      <c r="H67" s="14">
        <f>IF(ROW()-36&gt;$AG$3,"",INDEX(_Rosters!$I:$I,$AG$2+ROW()-37)&amp;"")</f>
        <v/>
      </c>
    </row>
    <row r="68">
      <c r="A68" s="14">
        <f>IF(ROW()-36&gt;$AG$3,"",IF(INDEX(_Rosters!$B:$B,$AG$2+ROW()-37)="","",INDEX(_Rosters!$B:$B,$AG$2+ROW()-37)))</f>
        <v/>
      </c>
      <c r="B68" s="14">
        <f>IF(ROW()-36&gt;$AG$3,"",INDEX(_Rosters!$C:$C,$AG$2+ROW()-37)&amp;"")</f>
        <v/>
      </c>
      <c r="C68" s="14">
        <f>IF(ROW()-36&gt;$AG$3,"",INDEX(_Rosters!$D:$D,$AG$2+ROW()-37)&amp;"")</f>
        <v/>
      </c>
      <c r="D68" s="14">
        <f>IF(ROW()-36&gt;$AG$3,"",INDEX(_Rosters!$E:$E,$AG$2+ROW()-37)&amp;"")</f>
        <v/>
      </c>
      <c r="E68" s="14">
        <f>IF(ROW()-36&gt;$AG$3,"",INDEX(_Rosters!$F:$F,$AG$2+ROW()-37)&amp;"")</f>
        <v/>
      </c>
      <c r="F68" s="14">
        <f>IF(ROW()-36&gt;$AG$3,"",IF(INDEX(_Rosters!$G:$G,$AG$2+ROW()-37)="","",INDEX(_Rosters!$G:$G,$AG$2+ROW()-37)))</f>
        <v/>
      </c>
      <c r="G68" s="14">
        <f>IF(ROW()-36&gt;$AG$3,"",INDEX(_Rosters!$H:$H,$AG$2+ROW()-37)&amp;"")</f>
        <v/>
      </c>
      <c r="H68" s="14">
        <f>IF(ROW()-36&gt;$AG$3,"",INDEX(_Rosters!$I:$I,$AG$2+ROW()-37)&amp;"")</f>
        <v/>
      </c>
    </row>
    <row r="69">
      <c r="A69" s="14">
        <f>IF(ROW()-36&gt;$AG$3,"",IF(INDEX(_Rosters!$B:$B,$AG$2+ROW()-37)="","",INDEX(_Rosters!$B:$B,$AG$2+ROW()-37)))</f>
        <v/>
      </c>
      <c r="B69" s="14">
        <f>IF(ROW()-36&gt;$AG$3,"",INDEX(_Rosters!$C:$C,$AG$2+ROW()-37)&amp;"")</f>
        <v/>
      </c>
      <c r="C69" s="14">
        <f>IF(ROW()-36&gt;$AG$3,"",INDEX(_Rosters!$D:$D,$AG$2+ROW()-37)&amp;"")</f>
        <v/>
      </c>
      <c r="D69" s="14">
        <f>IF(ROW()-36&gt;$AG$3,"",INDEX(_Rosters!$E:$E,$AG$2+ROW()-37)&amp;"")</f>
        <v/>
      </c>
      <c r="E69" s="14">
        <f>IF(ROW()-36&gt;$AG$3,"",INDEX(_Rosters!$F:$F,$AG$2+ROW()-37)&amp;"")</f>
        <v/>
      </c>
      <c r="F69" s="14">
        <f>IF(ROW()-36&gt;$AG$3,"",IF(INDEX(_Rosters!$G:$G,$AG$2+ROW()-37)="","",INDEX(_Rosters!$G:$G,$AG$2+ROW()-37)))</f>
        <v/>
      </c>
      <c r="G69" s="14">
        <f>IF(ROW()-36&gt;$AG$3,"",INDEX(_Rosters!$H:$H,$AG$2+ROW()-37)&amp;"")</f>
        <v/>
      </c>
      <c r="H69" s="14">
        <f>IF(ROW()-36&gt;$AG$3,"",INDEX(_Rosters!$I:$I,$AG$2+ROW()-37)&amp;"")</f>
        <v/>
      </c>
    </row>
    <row r="70">
      <c r="A70" s="14">
        <f>IF(ROW()-36&gt;$AG$3,"",IF(INDEX(_Rosters!$B:$B,$AG$2+ROW()-37)="","",INDEX(_Rosters!$B:$B,$AG$2+ROW()-37)))</f>
        <v/>
      </c>
      <c r="B70" s="14">
        <f>IF(ROW()-36&gt;$AG$3,"",INDEX(_Rosters!$C:$C,$AG$2+ROW()-37)&amp;"")</f>
        <v/>
      </c>
      <c r="C70" s="14">
        <f>IF(ROW()-36&gt;$AG$3,"",INDEX(_Rosters!$D:$D,$AG$2+ROW()-37)&amp;"")</f>
        <v/>
      </c>
      <c r="D70" s="14">
        <f>IF(ROW()-36&gt;$AG$3,"",INDEX(_Rosters!$E:$E,$AG$2+ROW()-37)&amp;"")</f>
        <v/>
      </c>
      <c r="E70" s="14">
        <f>IF(ROW()-36&gt;$AG$3,"",INDEX(_Rosters!$F:$F,$AG$2+ROW()-37)&amp;"")</f>
        <v/>
      </c>
      <c r="F70" s="14">
        <f>IF(ROW()-36&gt;$AG$3,"",IF(INDEX(_Rosters!$G:$G,$AG$2+ROW()-37)="","",INDEX(_Rosters!$G:$G,$AG$2+ROW()-37)))</f>
        <v/>
      </c>
      <c r="G70" s="14">
        <f>IF(ROW()-36&gt;$AG$3,"",INDEX(_Rosters!$H:$H,$AG$2+ROW()-37)&amp;"")</f>
        <v/>
      </c>
      <c r="H70" s="14">
        <f>IF(ROW()-36&gt;$AG$3,"",INDEX(_Rosters!$I:$I,$AG$2+ROW()-37)&amp;"")</f>
        <v/>
      </c>
    </row>
    <row r="71">
      <c r="A71" s="14">
        <f>IF(ROW()-36&gt;$AG$3,"",IF(INDEX(_Rosters!$B:$B,$AG$2+ROW()-37)="","",INDEX(_Rosters!$B:$B,$AG$2+ROW()-37)))</f>
        <v/>
      </c>
      <c r="B71" s="14">
        <f>IF(ROW()-36&gt;$AG$3,"",INDEX(_Rosters!$C:$C,$AG$2+ROW()-37)&amp;"")</f>
        <v/>
      </c>
      <c r="C71" s="14">
        <f>IF(ROW()-36&gt;$AG$3,"",INDEX(_Rosters!$D:$D,$AG$2+ROW()-37)&amp;"")</f>
        <v/>
      </c>
      <c r="D71" s="14">
        <f>IF(ROW()-36&gt;$AG$3,"",INDEX(_Rosters!$E:$E,$AG$2+ROW()-37)&amp;"")</f>
        <v/>
      </c>
      <c r="E71" s="14">
        <f>IF(ROW()-36&gt;$AG$3,"",INDEX(_Rosters!$F:$F,$AG$2+ROW()-37)&amp;"")</f>
        <v/>
      </c>
      <c r="F71" s="14">
        <f>IF(ROW()-36&gt;$AG$3,"",IF(INDEX(_Rosters!$G:$G,$AG$2+ROW()-37)="","",INDEX(_Rosters!$G:$G,$AG$2+ROW()-37)))</f>
        <v/>
      </c>
      <c r="G71" s="14">
        <f>IF(ROW()-36&gt;$AG$3,"",INDEX(_Rosters!$H:$H,$AG$2+ROW()-37)&amp;"")</f>
        <v/>
      </c>
      <c r="H71" s="14">
        <f>IF(ROW()-36&gt;$AG$3,"",INDEX(_Rosters!$I:$I,$AG$2+ROW()-37)&amp;"")</f>
        <v/>
      </c>
    </row>
    <row r="72">
      <c r="A72" s="14">
        <f>IF(ROW()-36&gt;$AG$3,"",IF(INDEX(_Rosters!$B:$B,$AG$2+ROW()-37)="","",INDEX(_Rosters!$B:$B,$AG$2+ROW()-37)))</f>
        <v/>
      </c>
      <c r="B72" s="14">
        <f>IF(ROW()-36&gt;$AG$3,"",INDEX(_Rosters!$C:$C,$AG$2+ROW()-37)&amp;"")</f>
        <v/>
      </c>
      <c r="C72" s="14">
        <f>IF(ROW()-36&gt;$AG$3,"",INDEX(_Rosters!$D:$D,$AG$2+ROW()-37)&amp;"")</f>
        <v/>
      </c>
      <c r="D72" s="14">
        <f>IF(ROW()-36&gt;$AG$3,"",INDEX(_Rosters!$E:$E,$AG$2+ROW()-37)&amp;"")</f>
        <v/>
      </c>
      <c r="E72" s="14">
        <f>IF(ROW()-36&gt;$AG$3,"",INDEX(_Rosters!$F:$F,$AG$2+ROW()-37)&amp;"")</f>
        <v/>
      </c>
      <c r="F72" s="14">
        <f>IF(ROW()-36&gt;$AG$3,"",IF(INDEX(_Rosters!$G:$G,$AG$2+ROW()-37)="","",INDEX(_Rosters!$G:$G,$AG$2+ROW()-37)))</f>
        <v/>
      </c>
      <c r="G72" s="14">
        <f>IF(ROW()-36&gt;$AG$3,"",INDEX(_Rosters!$H:$H,$AG$2+ROW()-37)&amp;"")</f>
        <v/>
      </c>
      <c r="H72" s="14">
        <f>IF(ROW()-36&gt;$AG$3,"",INDEX(_Rosters!$I:$I,$AG$2+ROW()-37)&amp;"")</f>
        <v/>
      </c>
    </row>
    <row r="73">
      <c r="A73" s="14">
        <f>IF(ROW()-36&gt;$AG$3,"",IF(INDEX(_Rosters!$B:$B,$AG$2+ROW()-37)="","",INDEX(_Rosters!$B:$B,$AG$2+ROW()-37)))</f>
        <v/>
      </c>
      <c r="B73" s="14">
        <f>IF(ROW()-36&gt;$AG$3,"",INDEX(_Rosters!$C:$C,$AG$2+ROW()-37)&amp;"")</f>
        <v/>
      </c>
      <c r="C73" s="14">
        <f>IF(ROW()-36&gt;$AG$3,"",INDEX(_Rosters!$D:$D,$AG$2+ROW()-37)&amp;"")</f>
        <v/>
      </c>
      <c r="D73" s="14">
        <f>IF(ROW()-36&gt;$AG$3,"",INDEX(_Rosters!$E:$E,$AG$2+ROW()-37)&amp;"")</f>
        <v/>
      </c>
      <c r="E73" s="14">
        <f>IF(ROW()-36&gt;$AG$3,"",INDEX(_Rosters!$F:$F,$AG$2+ROW()-37)&amp;"")</f>
        <v/>
      </c>
      <c r="F73" s="14">
        <f>IF(ROW()-36&gt;$AG$3,"",IF(INDEX(_Rosters!$G:$G,$AG$2+ROW()-37)="","",INDEX(_Rosters!$G:$G,$AG$2+ROW()-37)))</f>
        <v/>
      </c>
      <c r="G73" s="14">
        <f>IF(ROW()-36&gt;$AG$3,"",INDEX(_Rosters!$H:$H,$AG$2+ROW()-37)&amp;"")</f>
        <v/>
      </c>
      <c r="H73" s="14">
        <f>IF(ROW()-36&gt;$AG$3,"",INDEX(_Rosters!$I:$I,$AG$2+ROW()-37)&amp;"")</f>
        <v/>
      </c>
    </row>
    <row r="74">
      <c r="A74" s="14">
        <f>IF(ROW()-36&gt;$AG$3,"",IF(INDEX(_Rosters!$B:$B,$AG$2+ROW()-37)="","",INDEX(_Rosters!$B:$B,$AG$2+ROW()-37)))</f>
        <v/>
      </c>
      <c r="B74" s="14">
        <f>IF(ROW()-36&gt;$AG$3,"",INDEX(_Rosters!$C:$C,$AG$2+ROW()-37)&amp;"")</f>
        <v/>
      </c>
      <c r="C74" s="14">
        <f>IF(ROW()-36&gt;$AG$3,"",INDEX(_Rosters!$D:$D,$AG$2+ROW()-37)&amp;"")</f>
        <v/>
      </c>
      <c r="D74" s="14">
        <f>IF(ROW()-36&gt;$AG$3,"",INDEX(_Rosters!$E:$E,$AG$2+ROW()-37)&amp;"")</f>
        <v/>
      </c>
      <c r="E74" s="14">
        <f>IF(ROW()-36&gt;$AG$3,"",INDEX(_Rosters!$F:$F,$AG$2+ROW()-37)&amp;"")</f>
        <v/>
      </c>
      <c r="F74" s="14">
        <f>IF(ROW()-36&gt;$AG$3,"",IF(INDEX(_Rosters!$G:$G,$AG$2+ROW()-37)="","",INDEX(_Rosters!$G:$G,$AG$2+ROW()-37)))</f>
        <v/>
      </c>
      <c r="G74" s="14">
        <f>IF(ROW()-36&gt;$AG$3,"",INDEX(_Rosters!$H:$H,$AG$2+ROW()-37)&amp;"")</f>
        <v/>
      </c>
      <c r="H74" s="14">
        <f>IF(ROW()-36&gt;$AG$3,"",INDEX(_Rosters!$I:$I,$AG$2+ROW()-37)&amp;"")</f>
        <v/>
      </c>
    </row>
    <row r="75">
      <c r="A75" s="14">
        <f>IF(ROW()-36&gt;$AG$3,"",IF(INDEX(_Rosters!$B:$B,$AG$2+ROW()-37)="","",INDEX(_Rosters!$B:$B,$AG$2+ROW()-37)))</f>
        <v/>
      </c>
      <c r="B75" s="14">
        <f>IF(ROW()-36&gt;$AG$3,"",INDEX(_Rosters!$C:$C,$AG$2+ROW()-37)&amp;"")</f>
        <v/>
      </c>
      <c r="C75" s="14">
        <f>IF(ROW()-36&gt;$AG$3,"",INDEX(_Rosters!$D:$D,$AG$2+ROW()-37)&amp;"")</f>
        <v/>
      </c>
      <c r="D75" s="14">
        <f>IF(ROW()-36&gt;$AG$3,"",INDEX(_Rosters!$E:$E,$AG$2+ROW()-37)&amp;"")</f>
        <v/>
      </c>
      <c r="E75" s="14">
        <f>IF(ROW()-36&gt;$AG$3,"",INDEX(_Rosters!$F:$F,$AG$2+ROW()-37)&amp;"")</f>
        <v/>
      </c>
      <c r="F75" s="14">
        <f>IF(ROW()-36&gt;$AG$3,"",IF(INDEX(_Rosters!$G:$G,$AG$2+ROW()-37)="","",INDEX(_Rosters!$G:$G,$AG$2+ROW()-37)))</f>
        <v/>
      </c>
      <c r="G75" s="14">
        <f>IF(ROW()-36&gt;$AG$3,"",INDEX(_Rosters!$H:$H,$AG$2+ROW()-37)&amp;"")</f>
        <v/>
      </c>
      <c r="H75" s="14">
        <f>IF(ROW()-36&gt;$AG$3,"",INDEX(_Rosters!$I:$I,$AG$2+ROW()-37)&amp;"")</f>
        <v/>
      </c>
      <c r="N75" s="35" t="inlineStr">
        <is>
          <t>IDENTITY · STRENGTHS · WEAKNESSES · GOALS</t>
        </is>
      </c>
      <c r="AJ75" s="8">
        <f>IF($AG$1=0,"",INDEX(_Teams!$AO:$AO,$AG$1)&amp;"")</f>
        <v/>
      </c>
      <c r="AK75" s="8" t="n">
        <v>138</v>
      </c>
    </row>
    <row r="76">
      <c r="A76" s="14">
        <f>IF(ROW()-36&gt;$AG$3,"",IF(INDEX(_Rosters!$B:$B,$AG$2+ROW()-37)="","",INDEX(_Rosters!$B:$B,$AG$2+ROW()-37)))</f>
        <v/>
      </c>
      <c r="B76" s="14">
        <f>IF(ROW()-36&gt;$AG$3,"",INDEX(_Rosters!$C:$C,$AG$2+ROW()-37)&amp;"")</f>
        <v/>
      </c>
      <c r="C76" s="14">
        <f>IF(ROW()-36&gt;$AG$3,"",INDEX(_Rosters!$D:$D,$AG$2+ROW()-37)&amp;"")</f>
        <v/>
      </c>
      <c r="D76" s="14">
        <f>IF(ROW()-36&gt;$AG$3,"",INDEX(_Rosters!$E:$E,$AG$2+ROW()-37)&amp;"")</f>
        <v/>
      </c>
      <c r="E76" s="14">
        <f>IF(ROW()-36&gt;$AG$3,"",INDEX(_Rosters!$F:$F,$AG$2+ROW()-37)&amp;"")</f>
        <v/>
      </c>
      <c r="F76" s="14">
        <f>IF(ROW()-36&gt;$AG$3,"",IF(INDEX(_Rosters!$G:$G,$AG$2+ROW()-37)="","",INDEX(_Rosters!$G:$G,$AG$2+ROW()-37)))</f>
        <v/>
      </c>
      <c r="G76" s="14">
        <f>IF(ROW()-36&gt;$AG$3,"",INDEX(_Rosters!$H:$H,$AG$2+ROW()-37)&amp;"")</f>
        <v/>
      </c>
      <c r="H76" s="14">
        <f>IF(ROW()-36&gt;$AG$3,"",INDEX(_Rosters!$I:$I,$AG$2+ROW()-37)&amp;"")</f>
        <v/>
      </c>
    </row>
    <row r="77">
      <c r="A77" s="14">
        <f>IF(ROW()-36&gt;$AG$3,"",IF(INDEX(_Rosters!$B:$B,$AG$2+ROW()-37)="","",INDEX(_Rosters!$B:$B,$AG$2+ROW()-37)))</f>
        <v/>
      </c>
      <c r="B77" s="14">
        <f>IF(ROW()-36&gt;$AG$3,"",INDEX(_Rosters!$C:$C,$AG$2+ROW()-37)&amp;"")</f>
        <v/>
      </c>
      <c r="C77" s="14">
        <f>IF(ROW()-36&gt;$AG$3,"",INDEX(_Rosters!$D:$D,$AG$2+ROW()-37)&amp;"")</f>
        <v/>
      </c>
      <c r="D77" s="14">
        <f>IF(ROW()-36&gt;$AG$3,"",INDEX(_Rosters!$E:$E,$AG$2+ROW()-37)&amp;"")</f>
        <v/>
      </c>
      <c r="E77" s="14">
        <f>IF(ROW()-36&gt;$AG$3,"",INDEX(_Rosters!$F:$F,$AG$2+ROW()-37)&amp;"")</f>
        <v/>
      </c>
      <c r="F77" s="14">
        <f>IF(ROW()-36&gt;$AG$3,"",IF(INDEX(_Rosters!$G:$G,$AG$2+ROW()-37)="","",INDEX(_Rosters!$G:$G,$AG$2+ROW()-37)))</f>
        <v/>
      </c>
      <c r="G77" s="14">
        <f>IF(ROW()-36&gt;$AG$3,"",INDEX(_Rosters!$H:$H,$AG$2+ROW()-37)&amp;"")</f>
        <v/>
      </c>
      <c r="H77" s="14">
        <f>IF(ROW()-36&gt;$AG$3,"",INDEX(_Rosters!$I:$I,$AG$2+ROW()-37)&amp;"")</f>
        <v/>
      </c>
    </row>
    <row r="78">
      <c r="A78" s="14">
        <f>IF(ROW()-36&gt;$AG$3,"",IF(INDEX(_Rosters!$B:$B,$AG$2+ROW()-37)="","",INDEX(_Rosters!$B:$B,$AG$2+ROW()-37)))</f>
        <v/>
      </c>
      <c r="B78" s="14">
        <f>IF(ROW()-36&gt;$AG$3,"",INDEX(_Rosters!$C:$C,$AG$2+ROW()-37)&amp;"")</f>
        <v/>
      </c>
      <c r="C78" s="14">
        <f>IF(ROW()-36&gt;$AG$3,"",INDEX(_Rosters!$D:$D,$AG$2+ROW()-37)&amp;"")</f>
        <v/>
      </c>
      <c r="D78" s="14">
        <f>IF(ROW()-36&gt;$AG$3,"",INDEX(_Rosters!$E:$E,$AG$2+ROW()-37)&amp;"")</f>
        <v/>
      </c>
      <c r="E78" s="14">
        <f>IF(ROW()-36&gt;$AG$3,"",INDEX(_Rosters!$F:$F,$AG$2+ROW()-37)&amp;"")</f>
        <v/>
      </c>
      <c r="F78" s="14">
        <f>IF(ROW()-36&gt;$AG$3,"",IF(INDEX(_Rosters!$G:$G,$AG$2+ROW()-37)="","",INDEX(_Rosters!$G:$G,$AG$2+ROW()-37)))</f>
        <v/>
      </c>
      <c r="G78" s="14">
        <f>IF(ROW()-36&gt;$AG$3,"",INDEX(_Rosters!$H:$H,$AG$2+ROW()-37)&amp;"")</f>
        <v/>
      </c>
      <c r="H78" s="14">
        <f>IF(ROW()-36&gt;$AG$3,"",INDEX(_Rosters!$I:$I,$AG$2+ROW()-37)&amp;"")</f>
        <v/>
      </c>
    </row>
    <row r="79">
      <c r="A79" s="14">
        <f>IF(ROW()-36&gt;$AG$3,"",IF(INDEX(_Rosters!$B:$B,$AG$2+ROW()-37)="","",INDEX(_Rosters!$B:$B,$AG$2+ROW()-37)))</f>
        <v/>
      </c>
      <c r="B79" s="14">
        <f>IF(ROW()-36&gt;$AG$3,"",INDEX(_Rosters!$C:$C,$AG$2+ROW()-37)&amp;"")</f>
        <v/>
      </c>
      <c r="C79" s="14">
        <f>IF(ROW()-36&gt;$AG$3,"",INDEX(_Rosters!$D:$D,$AG$2+ROW()-37)&amp;"")</f>
        <v/>
      </c>
      <c r="D79" s="14">
        <f>IF(ROW()-36&gt;$AG$3,"",INDEX(_Rosters!$E:$E,$AG$2+ROW()-37)&amp;"")</f>
        <v/>
      </c>
      <c r="E79" s="14">
        <f>IF(ROW()-36&gt;$AG$3,"",INDEX(_Rosters!$F:$F,$AG$2+ROW()-37)&amp;"")</f>
        <v/>
      </c>
      <c r="F79" s="14">
        <f>IF(ROW()-36&gt;$AG$3,"",IF(INDEX(_Rosters!$G:$G,$AG$2+ROW()-37)="","",INDEX(_Rosters!$G:$G,$AG$2+ROW()-37)))</f>
        <v/>
      </c>
      <c r="G79" s="14">
        <f>IF(ROW()-36&gt;$AG$3,"",INDEX(_Rosters!$H:$H,$AG$2+ROW()-37)&amp;"")</f>
        <v/>
      </c>
      <c r="H79" s="14">
        <f>IF(ROW()-36&gt;$AG$3,"",INDEX(_Rosters!$I:$I,$AG$2+ROW()-37)&amp;"")</f>
        <v/>
      </c>
    </row>
    <row r="80">
      <c r="A80" s="14">
        <f>IF(ROW()-36&gt;$AG$3,"",IF(INDEX(_Rosters!$B:$B,$AG$2+ROW()-37)="","",INDEX(_Rosters!$B:$B,$AG$2+ROW()-37)))</f>
        <v/>
      </c>
      <c r="B80" s="14">
        <f>IF(ROW()-36&gt;$AG$3,"",INDEX(_Rosters!$C:$C,$AG$2+ROW()-37)&amp;"")</f>
        <v/>
      </c>
      <c r="C80" s="14">
        <f>IF(ROW()-36&gt;$AG$3,"",INDEX(_Rosters!$D:$D,$AG$2+ROW()-37)&amp;"")</f>
        <v/>
      </c>
      <c r="D80" s="14">
        <f>IF(ROW()-36&gt;$AG$3,"",INDEX(_Rosters!$E:$E,$AG$2+ROW()-37)&amp;"")</f>
        <v/>
      </c>
      <c r="E80" s="14">
        <f>IF(ROW()-36&gt;$AG$3,"",INDEX(_Rosters!$F:$F,$AG$2+ROW()-37)&amp;"")</f>
        <v/>
      </c>
      <c r="F80" s="14">
        <f>IF(ROW()-36&gt;$AG$3,"",IF(INDEX(_Rosters!$G:$G,$AG$2+ROW()-37)="","",INDEX(_Rosters!$G:$G,$AG$2+ROW()-37)))</f>
        <v/>
      </c>
      <c r="G80" s="14">
        <f>IF(ROW()-36&gt;$AG$3,"",INDEX(_Rosters!$H:$H,$AG$2+ROW()-37)&amp;"")</f>
        <v/>
      </c>
      <c r="H80" s="14">
        <f>IF(ROW()-36&gt;$AG$3,"",INDEX(_Rosters!$I:$I,$AG$2+ROW()-37)&amp;"")</f>
        <v/>
      </c>
    </row>
    <row r="81">
      <c r="A81" s="14">
        <f>IF(ROW()-36&gt;$AG$3,"",IF(INDEX(_Rosters!$B:$B,$AG$2+ROW()-37)="","",INDEX(_Rosters!$B:$B,$AG$2+ROW()-37)))</f>
        <v/>
      </c>
      <c r="B81" s="14">
        <f>IF(ROW()-36&gt;$AG$3,"",INDEX(_Rosters!$C:$C,$AG$2+ROW()-37)&amp;"")</f>
        <v/>
      </c>
      <c r="C81" s="14">
        <f>IF(ROW()-36&gt;$AG$3,"",INDEX(_Rosters!$D:$D,$AG$2+ROW()-37)&amp;"")</f>
        <v/>
      </c>
      <c r="D81" s="14">
        <f>IF(ROW()-36&gt;$AG$3,"",INDEX(_Rosters!$E:$E,$AG$2+ROW()-37)&amp;"")</f>
        <v/>
      </c>
      <c r="E81" s="14">
        <f>IF(ROW()-36&gt;$AG$3,"",INDEX(_Rosters!$F:$F,$AG$2+ROW()-37)&amp;"")</f>
        <v/>
      </c>
      <c r="F81" s="14">
        <f>IF(ROW()-36&gt;$AG$3,"",IF(INDEX(_Rosters!$G:$G,$AG$2+ROW()-37)="","",INDEX(_Rosters!$G:$G,$AG$2+ROW()-37)))</f>
        <v/>
      </c>
      <c r="G81" s="14">
        <f>IF(ROW()-36&gt;$AG$3,"",INDEX(_Rosters!$H:$H,$AG$2+ROW()-37)&amp;"")</f>
        <v/>
      </c>
      <c r="H81" s="14">
        <f>IF(ROW()-36&gt;$AG$3,"",INDEX(_Rosters!$I:$I,$AG$2+ROW()-37)&amp;"")</f>
        <v/>
      </c>
    </row>
    <row r="82">
      <c r="A82" s="14">
        <f>IF(ROW()-36&gt;$AG$3,"",IF(INDEX(_Rosters!$B:$B,$AG$2+ROW()-37)="","",INDEX(_Rosters!$B:$B,$AG$2+ROW()-37)))</f>
        <v/>
      </c>
      <c r="B82" s="14">
        <f>IF(ROW()-36&gt;$AG$3,"",INDEX(_Rosters!$C:$C,$AG$2+ROW()-37)&amp;"")</f>
        <v/>
      </c>
      <c r="C82" s="14">
        <f>IF(ROW()-36&gt;$AG$3,"",INDEX(_Rosters!$D:$D,$AG$2+ROW()-37)&amp;"")</f>
        <v/>
      </c>
      <c r="D82" s="14">
        <f>IF(ROW()-36&gt;$AG$3,"",INDEX(_Rosters!$E:$E,$AG$2+ROW()-37)&amp;"")</f>
        <v/>
      </c>
      <c r="E82" s="14">
        <f>IF(ROW()-36&gt;$AG$3,"",INDEX(_Rosters!$F:$F,$AG$2+ROW()-37)&amp;"")</f>
        <v/>
      </c>
      <c r="F82" s="14">
        <f>IF(ROW()-36&gt;$AG$3,"",IF(INDEX(_Rosters!$G:$G,$AG$2+ROW()-37)="","",INDEX(_Rosters!$G:$G,$AG$2+ROW()-37)))</f>
        <v/>
      </c>
      <c r="G82" s="14">
        <f>IF(ROW()-36&gt;$AG$3,"",INDEX(_Rosters!$H:$H,$AG$2+ROW()-37)&amp;"")</f>
        <v/>
      </c>
      <c r="H82" s="14">
        <f>IF(ROW()-36&gt;$AG$3,"",INDEX(_Rosters!$I:$I,$AG$2+ROW()-37)&amp;"")</f>
        <v/>
      </c>
    </row>
    <row r="83">
      <c r="A83" s="14">
        <f>IF(ROW()-36&gt;$AG$3,"",IF(INDEX(_Rosters!$B:$B,$AG$2+ROW()-37)="","",INDEX(_Rosters!$B:$B,$AG$2+ROW()-37)))</f>
        <v/>
      </c>
      <c r="B83" s="14">
        <f>IF(ROW()-36&gt;$AG$3,"",INDEX(_Rosters!$C:$C,$AG$2+ROW()-37)&amp;"")</f>
        <v/>
      </c>
      <c r="C83" s="14">
        <f>IF(ROW()-36&gt;$AG$3,"",INDEX(_Rosters!$D:$D,$AG$2+ROW()-37)&amp;"")</f>
        <v/>
      </c>
      <c r="D83" s="14">
        <f>IF(ROW()-36&gt;$AG$3,"",INDEX(_Rosters!$E:$E,$AG$2+ROW()-37)&amp;"")</f>
        <v/>
      </c>
      <c r="E83" s="14">
        <f>IF(ROW()-36&gt;$AG$3,"",INDEX(_Rosters!$F:$F,$AG$2+ROW()-37)&amp;"")</f>
        <v/>
      </c>
      <c r="F83" s="14">
        <f>IF(ROW()-36&gt;$AG$3,"",IF(INDEX(_Rosters!$G:$G,$AG$2+ROW()-37)="","",INDEX(_Rosters!$G:$G,$AG$2+ROW()-37)))</f>
        <v/>
      </c>
      <c r="G83" s="14">
        <f>IF(ROW()-36&gt;$AG$3,"",INDEX(_Rosters!$H:$H,$AG$2+ROW()-37)&amp;"")</f>
        <v/>
      </c>
      <c r="H83" s="14">
        <f>IF(ROW()-36&gt;$AG$3,"",INDEX(_Rosters!$I:$I,$AG$2+ROW()-37)&amp;"")</f>
        <v/>
      </c>
    </row>
    <row r="84">
      <c r="A84" s="14">
        <f>IF(ROW()-36&gt;$AG$3,"",IF(INDEX(_Rosters!$B:$B,$AG$2+ROW()-37)="","",INDEX(_Rosters!$B:$B,$AG$2+ROW()-37)))</f>
        <v/>
      </c>
      <c r="B84" s="14">
        <f>IF(ROW()-36&gt;$AG$3,"",INDEX(_Rosters!$C:$C,$AG$2+ROW()-37)&amp;"")</f>
        <v/>
      </c>
      <c r="C84" s="14">
        <f>IF(ROW()-36&gt;$AG$3,"",INDEX(_Rosters!$D:$D,$AG$2+ROW()-37)&amp;"")</f>
        <v/>
      </c>
      <c r="D84" s="14">
        <f>IF(ROW()-36&gt;$AG$3,"",INDEX(_Rosters!$E:$E,$AG$2+ROW()-37)&amp;"")</f>
        <v/>
      </c>
      <c r="E84" s="14">
        <f>IF(ROW()-36&gt;$AG$3,"",INDEX(_Rosters!$F:$F,$AG$2+ROW()-37)&amp;"")</f>
        <v/>
      </c>
      <c r="F84" s="14">
        <f>IF(ROW()-36&gt;$AG$3,"",IF(INDEX(_Rosters!$G:$G,$AG$2+ROW()-37)="","",INDEX(_Rosters!$G:$G,$AG$2+ROW()-37)))</f>
        <v/>
      </c>
      <c r="G84" s="14">
        <f>IF(ROW()-36&gt;$AG$3,"",INDEX(_Rosters!$H:$H,$AG$2+ROW()-37)&amp;"")</f>
        <v/>
      </c>
      <c r="H84" s="14">
        <f>IF(ROW()-36&gt;$AG$3,"",INDEX(_Rosters!$I:$I,$AG$2+ROW()-37)&amp;"")</f>
        <v/>
      </c>
    </row>
    <row r="85">
      <c r="A85" s="14">
        <f>IF(ROW()-36&gt;$AG$3,"",IF(INDEX(_Rosters!$B:$B,$AG$2+ROW()-37)="","",INDEX(_Rosters!$B:$B,$AG$2+ROW()-37)))</f>
        <v/>
      </c>
      <c r="B85" s="14">
        <f>IF(ROW()-36&gt;$AG$3,"",INDEX(_Rosters!$C:$C,$AG$2+ROW()-37)&amp;"")</f>
        <v/>
      </c>
      <c r="C85" s="14">
        <f>IF(ROW()-36&gt;$AG$3,"",INDEX(_Rosters!$D:$D,$AG$2+ROW()-37)&amp;"")</f>
        <v/>
      </c>
      <c r="D85" s="14">
        <f>IF(ROW()-36&gt;$AG$3,"",INDEX(_Rosters!$E:$E,$AG$2+ROW()-37)&amp;"")</f>
        <v/>
      </c>
      <c r="E85" s="14">
        <f>IF(ROW()-36&gt;$AG$3,"",INDEX(_Rosters!$F:$F,$AG$2+ROW()-37)&amp;"")</f>
        <v/>
      </c>
      <c r="F85" s="14">
        <f>IF(ROW()-36&gt;$AG$3,"",IF(INDEX(_Rosters!$G:$G,$AG$2+ROW()-37)="","",INDEX(_Rosters!$G:$G,$AG$2+ROW()-37)))</f>
        <v/>
      </c>
      <c r="G85" s="14">
        <f>IF(ROW()-36&gt;$AG$3,"",INDEX(_Rosters!$H:$H,$AG$2+ROW()-37)&amp;"")</f>
        <v/>
      </c>
      <c r="H85" s="14">
        <f>IF(ROW()-36&gt;$AG$3,"",INDEX(_Rosters!$I:$I,$AG$2+ROW()-37)&amp;"")</f>
        <v/>
      </c>
    </row>
    <row r="86">
      <c r="A86" s="14">
        <f>IF(ROW()-36&gt;$AG$3,"",IF(INDEX(_Rosters!$B:$B,$AG$2+ROW()-37)="","",INDEX(_Rosters!$B:$B,$AG$2+ROW()-37)))</f>
        <v/>
      </c>
      <c r="B86" s="14">
        <f>IF(ROW()-36&gt;$AG$3,"",INDEX(_Rosters!$C:$C,$AG$2+ROW()-37)&amp;"")</f>
        <v/>
      </c>
      <c r="C86" s="14">
        <f>IF(ROW()-36&gt;$AG$3,"",INDEX(_Rosters!$D:$D,$AG$2+ROW()-37)&amp;"")</f>
        <v/>
      </c>
      <c r="D86" s="14">
        <f>IF(ROW()-36&gt;$AG$3,"",INDEX(_Rosters!$E:$E,$AG$2+ROW()-37)&amp;"")</f>
        <v/>
      </c>
      <c r="E86" s="14">
        <f>IF(ROW()-36&gt;$AG$3,"",INDEX(_Rosters!$F:$F,$AG$2+ROW()-37)&amp;"")</f>
        <v/>
      </c>
      <c r="F86" s="14">
        <f>IF(ROW()-36&gt;$AG$3,"",IF(INDEX(_Rosters!$G:$G,$AG$2+ROW()-37)="","",INDEX(_Rosters!$G:$G,$AG$2+ROW()-37)))</f>
        <v/>
      </c>
      <c r="G86" s="14">
        <f>IF(ROW()-36&gt;$AG$3,"",INDEX(_Rosters!$H:$H,$AG$2+ROW()-37)&amp;"")</f>
        <v/>
      </c>
      <c r="H86" s="14">
        <f>IF(ROW()-36&gt;$AG$3,"",INDEX(_Rosters!$I:$I,$AG$2+ROW()-37)&amp;"")</f>
        <v/>
      </c>
    </row>
    <row r="87">
      <c r="A87" s="14">
        <f>IF(ROW()-36&gt;$AG$3,"",IF(INDEX(_Rosters!$B:$B,$AG$2+ROW()-37)="","",INDEX(_Rosters!$B:$B,$AG$2+ROW()-37)))</f>
        <v/>
      </c>
      <c r="B87" s="14">
        <f>IF(ROW()-36&gt;$AG$3,"",INDEX(_Rosters!$C:$C,$AG$2+ROW()-37)&amp;"")</f>
        <v/>
      </c>
      <c r="C87" s="14">
        <f>IF(ROW()-36&gt;$AG$3,"",INDEX(_Rosters!$D:$D,$AG$2+ROW()-37)&amp;"")</f>
        <v/>
      </c>
      <c r="D87" s="14">
        <f>IF(ROW()-36&gt;$AG$3,"",INDEX(_Rosters!$E:$E,$AG$2+ROW()-37)&amp;"")</f>
        <v/>
      </c>
      <c r="E87" s="14">
        <f>IF(ROW()-36&gt;$AG$3,"",INDEX(_Rosters!$F:$F,$AG$2+ROW()-37)&amp;"")</f>
        <v/>
      </c>
      <c r="F87" s="14">
        <f>IF(ROW()-36&gt;$AG$3,"",IF(INDEX(_Rosters!$G:$G,$AG$2+ROW()-37)="","",INDEX(_Rosters!$G:$G,$AG$2+ROW()-37)))</f>
        <v/>
      </c>
      <c r="G87" s="14">
        <f>IF(ROW()-36&gt;$AG$3,"",INDEX(_Rosters!$H:$H,$AG$2+ROW()-37)&amp;"")</f>
        <v/>
      </c>
      <c r="H87" s="14">
        <f>IF(ROW()-36&gt;$AG$3,"",INDEX(_Rosters!$I:$I,$AG$2+ROW()-37)&amp;"")</f>
        <v/>
      </c>
      <c r="N87" s="35" t="inlineStr">
        <is>
          <t>PREDICTION</t>
        </is>
      </c>
      <c r="AJ87" s="8">
        <f>IF($AG$1=0,"",INDEX(_Teams!$AP:$AP,$AG$1)&amp;"")</f>
        <v/>
      </c>
      <c r="AK87" s="8" t="n">
        <v>138</v>
      </c>
    </row>
    <row r="88">
      <c r="A88" s="14">
        <f>IF(ROW()-36&gt;$AG$3,"",IF(INDEX(_Rosters!$B:$B,$AG$2+ROW()-37)="","",INDEX(_Rosters!$B:$B,$AG$2+ROW()-37)))</f>
        <v/>
      </c>
      <c r="B88" s="14">
        <f>IF(ROW()-36&gt;$AG$3,"",INDEX(_Rosters!$C:$C,$AG$2+ROW()-37)&amp;"")</f>
        <v/>
      </c>
      <c r="C88" s="14">
        <f>IF(ROW()-36&gt;$AG$3,"",INDEX(_Rosters!$D:$D,$AG$2+ROW()-37)&amp;"")</f>
        <v/>
      </c>
      <c r="D88" s="14">
        <f>IF(ROW()-36&gt;$AG$3,"",INDEX(_Rosters!$E:$E,$AG$2+ROW()-37)&amp;"")</f>
        <v/>
      </c>
      <c r="E88" s="14">
        <f>IF(ROW()-36&gt;$AG$3,"",INDEX(_Rosters!$F:$F,$AG$2+ROW()-37)&amp;"")</f>
        <v/>
      </c>
      <c r="F88" s="14">
        <f>IF(ROW()-36&gt;$AG$3,"",IF(INDEX(_Rosters!$G:$G,$AG$2+ROW()-37)="","",INDEX(_Rosters!$G:$G,$AG$2+ROW()-37)))</f>
        <v/>
      </c>
      <c r="G88" s="14">
        <f>IF(ROW()-36&gt;$AG$3,"",INDEX(_Rosters!$H:$H,$AG$2+ROW()-37)&amp;"")</f>
        <v/>
      </c>
      <c r="H88" s="14">
        <f>IF(ROW()-36&gt;$AG$3,"",INDEX(_Rosters!$I:$I,$AG$2+ROW()-37)&amp;"")</f>
        <v/>
      </c>
    </row>
    <row r="89">
      <c r="A89" s="14">
        <f>IF(ROW()-36&gt;$AG$3,"",IF(INDEX(_Rosters!$B:$B,$AG$2+ROW()-37)="","",INDEX(_Rosters!$B:$B,$AG$2+ROW()-37)))</f>
        <v/>
      </c>
      <c r="B89" s="14">
        <f>IF(ROW()-36&gt;$AG$3,"",INDEX(_Rosters!$C:$C,$AG$2+ROW()-37)&amp;"")</f>
        <v/>
      </c>
      <c r="C89" s="14">
        <f>IF(ROW()-36&gt;$AG$3,"",INDEX(_Rosters!$D:$D,$AG$2+ROW()-37)&amp;"")</f>
        <v/>
      </c>
      <c r="D89" s="14">
        <f>IF(ROW()-36&gt;$AG$3,"",INDEX(_Rosters!$E:$E,$AG$2+ROW()-37)&amp;"")</f>
        <v/>
      </c>
      <c r="E89" s="14">
        <f>IF(ROW()-36&gt;$AG$3,"",INDEX(_Rosters!$F:$F,$AG$2+ROW()-37)&amp;"")</f>
        <v/>
      </c>
      <c r="F89" s="14">
        <f>IF(ROW()-36&gt;$AG$3,"",IF(INDEX(_Rosters!$G:$G,$AG$2+ROW()-37)="","",INDEX(_Rosters!$G:$G,$AG$2+ROW()-37)))</f>
        <v/>
      </c>
      <c r="G89" s="14">
        <f>IF(ROW()-36&gt;$AG$3,"",INDEX(_Rosters!$H:$H,$AG$2+ROW()-37)&amp;"")</f>
        <v/>
      </c>
      <c r="H89" s="14">
        <f>IF(ROW()-36&gt;$AG$3,"",INDEX(_Rosters!$I:$I,$AG$2+ROW()-37)&amp;"")</f>
        <v/>
      </c>
    </row>
    <row r="90">
      <c r="A90" s="14">
        <f>IF(ROW()-36&gt;$AG$3,"",IF(INDEX(_Rosters!$B:$B,$AG$2+ROW()-37)="","",INDEX(_Rosters!$B:$B,$AG$2+ROW()-37)))</f>
        <v/>
      </c>
      <c r="B90" s="14">
        <f>IF(ROW()-36&gt;$AG$3,"",INDEX(_Rosters!$C:$C,$AG$2+ROW()-37)&amp;"")</f>
        <v/>
      </c>
      <c r="C90" s="14">
        <f>IF(ROW()-36&gt;$AG$3,"",INDEX(_Rosters!$D:$D,$AG$2+ROW()-37)&amp;"")</f>
        <v/>
      </c>
      <c r="D90" s="14">
        <f>IF(ROW()-36&gt;$AG$3,"",INDEX(_Rosters!$E:$E,$AG$2+ROW()-37)&amp;"")</f>
        <v/>
      </c>
      <c r="E90" s="14">
        <f>IF(ROW()-36&gt;$AG$3,"",INDEX(_Rosters!$F:$F,$AG$2+ROW()-37)&amp;"")</f>
        <v/>
      </c>
      <c r="F90" s="14">
        <f>IF(ROW()-36&gt;$AG$3,"",IF(INDEX(_Rosters!$G:$G,$AG$2+ROW()-37)="","",INDEX(_Rosters!$G:$G,$AG$2+ROW()-37)))</f>
        <v/>
      </c>
      <c r="G90" s="14">
        <f>IF(ROW()-36&gt;$AG$3,"",INDEX(_Rosters!$H:$H,$AG$2+ROW()-37)&amp;"")</f>
        <v/>
      </c>
      <c r="H90" s="14">
        <f>IF(ROW()-36&gt;$AG$3,"",INDEX(_Rosters!$I:$I,$AG$2+ROW()-37)&amp;"")</f>
        <v/>
      </c>
    </row>
    <row r="91">
      <c r="A91" s="14">
        <f>IF(ROW()-36&gt;$AG$3,"",IF(INDEX(_Rosters!$B:$B,$AG$2+ROW()-37)="","",INDEX(_Rosters!$B:$B,$AG$2+ROW()-37)))</f>
        <v/>
      </c>
      <c r="B91" s="14">
        <f>IF(ROW()-36&gt;$AG$3,"",INDEX(_Rosters!$C:$C,$AG$2+ROW()-37)&amp;"")</f>
        <v/>
      </c>
      <c r="C91" s="14">
        <f>IF(ROW()-36&gt;$AG$3,"",INDEX(_Rosters!$D:$D,$AG$2+ROW()-37)&amp;"")</f>
        <v/>
      </c>
      <c r="D91" s="14">
        <f>IF(ROW()-36&gt;$AG$3,"",INDEX(_Rosters!$E:$E,$AG$2+ROW()-37)&amp;"")</f>
        <v/>
      </c>
      <c r="E91" s="14">
        <f>IF(ROW()-36&gt;$AG$3,"",INDEX(_Rosters!$F:$F,$AG$2+ROW()-37)&amp;"")</f>
        <v/>
      </c>
      <c r="F91" s="14">
        <f>IF(ROW()-36&gt;$AG$3,"",IF(INDEX(_Rosters!$G:$G,$AG$2+ROW()-37)="","",INDEX(_Rosters!$G:$G,$AG$2+ROW()-37)))</f>
        <v/>
      </c>
      <c r="G91" s="14">
        <f>IF(ROW()-36&gt;$AG$3,"",INDEX(_Rosters!$H:$H,$AG$2+ROW()-37)&amp;"")</f>
        <v/>
      </c>
      <c r="H91" s="14">
        <f>IF(ROW()-36&gt;$AG$3,"",INDEX(_Rosters!$I:$I,$AG$2+ROW()-37)&amp;"")</f>
        <v/>
      </c>
    </row>
    <row r="92">
      <c r="A92" s="14">
        <f>IF(ROW()-36&gt;$AG$3,"",IF(INDEX(_Rosters!$B:$B,$AG$2+ROW()-37)="","",INDEX(_Rosters!$B:$B,$AG$2+ROW()-37)))</f>
        <v/>
      </c>
      <c r="B92" s="14">
        <f>IF(ROW()-36&gt;$AG$3,"",INDEX(_Rosters!$C:$C,$AG$2+ROW()-37)&amp;"")</f>
        <v/>
      </c>
      <c r="C92" s="14">
        <f>IF(ROW()-36&gt;$AG$3,"",INDEX(_Rosters!$D:$D,$AG$2+ROW()-37)&amp;"")</f>
        <v/>
      </c>
      <c r="D92" s="14">
        <f>IF(ROW()-36&gt;$AG$3,"",INDEX(_Rosters!$E:$E,$AG$2+ROW()-37)&amp;"")</f>
        <v/>
      </c>
      <c r="E92" s="14">
        <f>IF(ROW()-36&gt;$AG$3,"",INDEX(_Rosters!$F:$F,$AG$2+ROW()-37)&amp;"")</f>
        <v/>
      </c>
      <c r="F92" s="14">
        <f>IF(ROW()-36&gt;$AG$3,"",IF(INDEX(_Rosters!$G:$G,$AG$2+ROW()-37)="","",INDEX(_Rosters!$G:$G,$AG$2+ROW()-37)))</f>
        <v/>
      </c>
      <c r="G92" s="14">
        <f>IF(ROW()-36&gt;$AG$3,"",INDEX(_Rosters!$H:$H,$AG$2+ROW()-37)&amp;"")</f>
        <v/>
      </c>
      <c r="H92" s="14">
        <f>IF(ROW()-36&gt;$AG$3,"",INDEX(_Rosters!$I:$I,$AG$2+ROW()-37)&amp;"")</f>
        <v/>
      </c>
    </row>
    <row r="93">
      <c r="A93" s="14">
        <f>IF(ROW()-36&gt;$AG$3,"",IF(INDEX(_Rosters!$B:$B,$AG$2+ROW()-37)="","",INDEX(_Rosters!$B:$B,$AG$2+ROW()-37)))</f>
        <v/>
      </c>
      <c r="B93" s="14">
        <f>IF(ROW()-36&gt;$AG$3,"",INDEX(_Rosters!$C:$C,$AG$2+ROW()-37)&amp;"")</f>
        <v/>
      </c>
      <c r="C93" s="14">
        <f>IF(ROW()-36&gt;$AG$3,"",INDEX(_Rosters!$D:$D,$AG$2+ROW()-37)&amp;"")</f>
        <v/>
      </c>
      <c r="D93" s="14">
        <f>IF(ROW()-36&gt;$AG$3,"",INDEX(_Rosters!$E:$E,$AG$2+ROW()-37)&amp;"")</f>
        <v/>
      </c>
      <c r="E93" s="14">
        <f>IF(ROW()-36&gt;$AG$3,"",INDEX(_Rosters!$F:$F,$AG$2+ROW()-37)&amp;"")</f>
        <v/>
      </c>
      <c r="F93" s="14">
        <f>IF(ROW()-36&gt;$AG$3,"",IF(INDEX(_Rosters!$G:$G,$AG$2+ROW()-37)="","",INDEX(_Rosters!$G:$G,$AG$2+ROW()-37)))</f>
        <v/>
      </c>
      <c r="G93" s="14">
        <f>IF(ROW()-36&gt;$AG$3,"",INDEX(_Rosters!$H:$H,$AG$2+ROW()-37)&amp;"")</f>
        <v/>
      </c>
      <c r="H93" s="14">
        <f>IF(ROW()-36&gt;$AG$3,"",INDEX(_Rosters!$I:$I,$AG$2+ROW()-37)&amp;"")</f>
        <v/>
      </c>
    </row>
    <row r="94">
      <c r="A94" s="14">
        <f>IF(ROW()-36&gt;$AG$3,"",IF(INDEX(_Rosters!$B:$B,$AG$2+ROW()-37)="","",INDEX(_Rosters!$B:$B,$AG$2+ROW()-37)))</f>
        <v/>
      </c>
      <c r="B94" s="14">
        <f>IF(ROW()-36&gt;$AG$3,"",INDEX(_Rosters!$C:$C,$AG$2+ROW()-37)&amp;"")</f>
        <v/>
      </c>
      <c r="C94" s="14">
        <f>IF(ROW()-36&gt;$AG$3,"",INDEX(_Rosters!$D:$D,$AG$2+ROW()-37)&amp;"")</f>
        <v/>
      </c>
      <c r="D94" s="14">
        <f>IF(ROW()-36&gt;$AG$3,"",INDEX(_Rosters!$E:$E,$AG$2+ROW()-37)&amp;"")</f>
        <v/>
      </c>
      <c r="E94" s="14">
        <f>IF(ROW()-36&gt;$AG$3,"",INDEX(_Rosters!$F:$F,$AG$2+ROW()-37)&amp;"")</f>
        <v/>
      </c>
      <c r="F94" s="14">
        <f>IF(ROW()-36&gt;$AG$3,"",IF(INDEX(_Rosters!$G:$G,$AG$2+ROW()-37)="","",INDEX(_Rosters!$G:$G,$AG$2+ROW()-37)))</f>
        <v/>
      </c>
      <c r="G94" s="14">
        <f>IF(ROW()-36&gt;$AG$3,"",INDEX(_Rosters!$H:$H,$AG$2+ROW()-37)&amp;"")</f>
        <v/>
      </c>
      <c r="H94" s="14">
        <f>IF(ROW()-36&gt;$AG$3,"",INDEX(_Rosters!$I:$I,$AG$2+ROW()-37)&amp;"")</f>
        <v/>
      </c>
    </row>
    <row r="95">
      <c r="A95" s="14">
        <f>IF(ROW()-36&gt;$AG$3,"",IF(INDEX(_Rosters!$B:$B,$AG$2+ROW()-37)="","",INDEX(_Rosters!$B:$B,$AG$2+ROW()-37)))</f>
        <v/>
      </c>
      <c r="B95" s="14">
        <f>IF(ROW()-36&gt;$AG$3,"",INDEX(_Rosters!$C:$C,$AG$2+ROW()-37)&amp;"")</f>
        <v/>
      </c>
      <c r="C95" s="14">
        <f>IF(ROW()-36&gt;$AG$3,"",INDEX(_Rosters!$D:$D,$AG$2+ROW()-37)&amp;"")</f>
        <v/>
      </c>
      <c r="D95" s="14">
        <f>IF(ROW()-36&gt;$AG$3,"",INDEX(_Rosters!$E:$E,$AG$2+ROW()-37)&amp;"")</f>
        <v/>
      </c>
      <c r="E95" s="14">
        <f>IF(ROW()-36&gt;$AG$3,"",INDEX(_Rosters!$F:$F,$AG$2+ROW()-37)&amp;"")</f>
        <v/>
      </c>
      <c r="F95" s="14">
        <f>IF(ROW()-36&gt;$AG$3,"",IF(INDEX(_Rosters!$G:$G,$AG$2+ROW()-37)="","",INDEX(_Rosters!$G:$G,$AG$2+ROW()-37)))</f>
        <v/>
      </c>
      <c r="G95" s="14">
        <f>IF(ROW()-36&gt;$AG$3,"",INDEX(_Rosters!$H:$H,$AG$2+ROW()-37)&amp;"")</f>
        <v/>
      </c>
      <c r="H95" s="14">
        <f>IF(ROW()-36&gt;$AG$3,"",INDEX(_Rosters!$I:$I,$AG$2+ROW()-37)&amp;"")</f>
        <v/>
      </c>
    </row>
    <row r="96">
      <c r="A96" s="14">
        <f>IF(ROW()-36&gt;$AG$3,"",IF(INDEX(_Rosters!$B:$B,$AG$2+ROW()-37)="","",INDEX(_Rosters!$B:$B,$AG$2+ROW()-37)))</f>
        <v/>
      </c>
      <c r="B96" s="14">
        <f>IF(ROW()-36&gt;$AG$3,"",INDEX(_Rosters!$C:$C,$AG$2+ROW()-37)&amp;"")</f>
        <v/>
      </c>
      <c r="C96" s="14">
        <f>IF(ROW()-36&gt;$AG$3,"",INDEX(_Rosters!$D:$D,$AG$2+ROW()-37)&amp;"")</f>
        <v/>
      </c>
      <c r="D96" s="14">
        <f>IF(ROW()-36&gt;$AG$3,"",INDEX(_Rosters!$E:$E,$AG$2+ROW()-37)&amp;"")</f>
        <v/>
      </c>
      <c r="E96" s="14">
        <f>IF(ROW()-36&gt;$AG$3,"",INDEX(_Rosters!$F:$F,$AG$2+ROW()-37)&amp;"")</f>
        <v/>
      </c>
      <c r="F96" s="14">
        <f>IF(ROW()-36&gt;$AG$3,"",IF(INDEX(_Rosters!$G:$G,$AG$2+ROW()-37)="","",INDEX(_Rosters!$G:$G,$AG$2+ROW()-37)))</f>
        <v/>
      </c>
      <c r="G96" s="14">
        <f>IF(ROW()-36&gt;$AG$3,"",INDEX(_Rosters!$H:$H,$AG$2+ROW()-37)&amp;"")</f>
        <v/>
      </c>
      <c r="H96" s="14">
        <f>IF(ROW()-36&gt;$AG$3,"",INDEX(_Rosters!$I:$I,$AG$2+ROW()-37)&amp;"")</f>
        <v/>
      </c>
    </row>
    <row r="97">
      <c r="A97" s="14">
        <f>IF(ROW()-36&gt;$AG$3,"",IF(INDEX(_Rosters!$B:$B,$AG$2+ROW()-37)="","",INDEX(_Rosters!$B:$B,$AG$2+ROW()-37)))</f>
        <v/>
      </c>
      <c r="B97" s="14">
        <f>IF(ROW()-36&gt;$AG$3,"",INDEX(_Rosters!$C:$C,$AG$2+ROW()-37)&amp;"")</f>
        <v/>
      </c>
      <c r="C97" s="14">
        <f>IF(ROW()-36&gt;$AG$3,"",INDEX(_Rosters!$D:$D,$AG$2+ROW()-37)&amp;"")</f>
        <v/>
      </c>
      <c r="D97" s="14">
        <f>IF(ROW()-36&gt;$AG$3,"",INDEX(_Rosters!$E:$E,$AG$2+ROW()-37)&amp;"")</f>
        <v/>
      </c>
      <c r="E97" s="14">
        <f>IF(ROW()-36&gt;$AG$3,"",INDEX(_Rosters!$F:$F,$AG$2+ROW()-37)&amp;"")</f>
        <v/>
      </c>
      <c r="F97" s="14">
        <f>IF(ROW()-36&gt;$AG$3,"",IF(INDEX(_Rosters!$G:$G,$AG$2+ROW()-37)="","",INDEX(_Rosters!$G:$G,$AG$2+ROW()-37)))</f>
        <v/>
      </c>
      <c r="G97" s="14">
        <f>IF(ROW()-36&gt;$AG$3,"",INDEX(_Rosters!$H:$H,$AG$2+ROW()-37)&amp;"")</f>
        <v/>
      </c>
      <c r="H97" s="14">
        <f>IF(ROW()-36&gt;$AG$3,"",INDEX(_Rosters!$I:$I,$AG$2+ROW()-37)&amp;"")</f>
        <v/>
      </c>
    </row>
    <row r="98">
      <c r="A98" s="14">
        <f>IF(ROW()-36&gt;$AG$3,"",IF(INDEX(_Rosters!$B:$B,$AG$2+ROW()-37)="","",INDEX(_Rosters!$B:$B,$AG$2+ROW()-37)))</f>
        <v/>
      </c>
      <c r="B98" s="14">
        <f>IF(ROW()-36&gt;$AG$3,"",INDEX(_Rosters!$C:$C,$AG$2+ROW()-37)&amp;"")</f>
        <v/>
      </c>
      <c r="C98" s="14">
        <f>IF(ROW()-36&gt;$AG$3,"",INDEX(_Rosters!$D:$D,$AG$2+ROW()-37)&amp;"")</f>
        <v/>
      </c>
      <c r="D98" s="14">
        <f>IF(ROW()-36&gt;$AG$3,"",INDEX(_Rosters!$E:$E,$AG$2+ROW()-37)&amp;"")</f>
        <v/>
      </c>
      <c r="E98" s="14">
        <f>IF(ROW()-36&gt;$AG$3,"",INDEX(_Rosters!$F:$F,$AG$2+ROW()-37)&amp;"")</f>
        <v/>
      </c>
      <c r="F98" s="14">
        <f>IF(ROW()-36&gt;$AG$3,"",IF(INDEX(_Rosters!$G:$G,$AG$2+ROW()-37)="","",INDEX(_Rosters!$G:$G,$AG$2+ROW()-37)))</f>
        <v/>
      </c>
      <c r="G98" s="14">
        <f>IF(ROW()-36&gt;$AG$3,"",INDEX(_Rosters!$H:$H,$AG$2+ROW()-37)&amp;"")</f>
        <v/>
      </c>
      <c r="H98" s="14">
        <f>IF(ROW()-36&gt;$AG$3,"",INDEX(_Rosters!$I:$I,$AG$2+ROW()-37)&amp;"")</f>
        <v/>
      </c>
    </row>
    <row r="99">
      <c r="A99" s="14">
        <f>IF(ROW()-36&gt;$AG$3,"",IF(INDEX(_Rosters!$B:$B,$AG$2+ROW()-37)="","",INDEX(_Rosters!$B:$B,$AG$2+ROW()-37)))</f>
        <v/>
      </c>
      <c r="B99" s="14">
        <f>IF(ROW()-36&gt;$AG$3,"",INDEX(_Rosters!$C:$C,$AG$2+ROW()-37)&amp;"")</f>
        <v/>
      </c>
      <c r="C99" s="14">
        <f>IF(ROW()-36&gt;$AG$3,"",INDEX(_Rosters!$D:$D,$AG$2+ROW()-37)&amp;"")</f>
        <v/>
      </c>
      <c r="D99" s="14">
        <f>IF(ROW()-36&gt;$AG$3,"",INDEX(_Rosters!$E:$E,$AG$2+ROW()-37)&amp;"")</f>
        <v/>
      </c>
      <c r="E99" s="14">
        <f>IF(ROW()-36&gt;$AG$3,"",INDEX(_Rosters!$F:$F,$AG$2+ROW()-37)&amp;"")</f>
        <v/>
      </c>
      <c r="F99" s="14">
        <f>IF(ROW()-36&gt;$AG$3,"",IF(INDEX(_Rosters!$G:$G,$AG$2+ROW()-37)="","",INDEX(_Rosters!$G:$G,$AG$2+ROW()-37)))</f>
        <v/>
      </c>
      <c r="G99" s="14">
        <f>IF(ROW()-36&gt;$AG$3,"",INDEX(_Rosters!$H:$H,$AG$2+ROW()-37)&amp;"")</f>
        <v/>
      </c>
      <c r="H99" s="14">
        <f>IF(ROW()-36&gt;$AG$3,"",INDEX(_Rosters!$I:$I,$AG$2+ROW()-37)&amp;"")</f>
        <v/>
      </c>
    </row>
    <row r="100">
      <c r="A100" s="14">
        <f>IF(ROW()-36&gt;$AG$3,"",IF(INDEX(_Rosters!$B:$B,$AG$2+ROW()-37)="","",INDEX(_Rosters!$B:$B,$AG$2+ROW()-37)))</f>
        <v/>
      </c>
      <c r="B100" s="14">
        <f>IF(ROW()-36&gt;$AG$3,"",INDEX(_Rosters!$C:$C,$AG$2+ROW()-37)&amp;"")</f>
        <v/>
      </c>
      <c r="C100" s="14">
        <f>IF(ROW()-36&gt;$AG$3,"",INDEX(_Rosters!$D:$D,$AG$2+ROW()-37)&amp;"")</f>
        <v/>
      </c>
      <c r="D100" s="14">
        <f>IF(ROW()-36&gt;$AG$3,"",INDEX(_Rosters!$E:$E,$AG$2+ROW()-37)&amp;"")</f>
        <v/>
      </c>
      <c r="E100" s="14">
        <f>IF(ROW()-36&gt;$AG$3,"",INDEX(_Rosters!$F:$F,$AG$2+ROW()-37)&amp;"")</f>
        <v/>
      </c>
      <c r="F100" s="14">
        <f>IF(ROW()-36&gt;$AG$3,"",IF(INDEX(_Rosters!$G:$G,$AG$2+ROW()-37)="","",INDEX(_Rosters!$G:$G,$AG$2+ROW()-37)))</f>
        <v/>
      </c>
      <c r="G100" s="14">
        <f>IF(ROW()-36&gt;$AG$3,"",INDEX(_Rosters!$H:$H,$AG$2+ROW()-37)&amp;"")</f>
        <v/>
      </c>
      <c r="H100" s="14">
        <f>IF(ROW()-36&gt;$AG$3,"",INDEX(_Rosters!$I:$I,$AG$2+ROW()-37)&amp;"")</f>
        <v/>
      </c>
    </row>
    <row r="101">
      <c r="A101" s="14">
        <f>IF(ROW()-36&gt;$AG$3,"",IF(INDEX(_Rosters!$B:$B,$AG$2+ROW()-37)="","",INDEX(_Rosters!$B:$B,$AG$2+ROW()-37)))</f>
        <v/>
      </c>
      <c r="B101" s="14">
        <f>IF(ROW()-36&gt;$AG$3,"",INDEX(_Rosters!$C:$C,$AG$2+ROW()-37)&amp;"")</f>
        <v/>
      </c>
      <c r="C101" s="14">
        <f>IF(ROW()-36&gt;$AG$3,"",INDEX(_Rosters!$D:$D,$AG$2+ROW()-37)&amp;"")</f>
        <v/>
      </c>
      <c r="D101" s="14">
        <f>IF(ROW()-36&gt;$AG$3,"",INDEX(_Rosters!$E:$E,$AG$2+ROW()-37)&amp;"")</f>
        <v/>
      </c>
      <c r="E101" s="14">
        <f>IF(ROW()-36&gt;$AG$3,"",INDEX(_Rosters!$F:$F,$AG$2+ROW()-37)&amp;"")</f>
        <v/>
      </c>
      <c r="F101" s="14">
        <f>IF(ROW()-36&gt;$AG$3,"",IF(INDEX(_Rosters!$G:$G,$AG$2+ROW()-37)="","",INDEX(_Rosters!$G:$G,$AG$2+ROW()-37)))</f>
        <v/>
      </c>
      <c r="G101" s="14">
        <f>IF(ROW()-36&gt;$AG$3,"",INDEX(_Rosters!$H:$H,$AG$2+ROW()-37)&amp;"")</f>
        <v/>
      </c>
      <c r="H101" s="14">
        <f>IF(ROW()-36&gt;$AG$3,"",INDEX(_Rosters!$I:$I,$AG$2+ROW()-37)&amp;"")</f>
        <v/>
      </c>
    </row>
    <row r="102">
      <c r="A102" s="14">
        <f>IF(ROW()-36&gt;$AG$3,"",IF(INDEX(_Rosters!$B:$B,$AG$2+ROW()-37)="","",INDEX(_Rosters!$B:$B,$AG$2+ROW()-37)))</f>
        <v/>
      </c>
      <c r="B102" s="14">
        <f>IF(ROW()-36&gt;$AG$3,"",INDEX(_Rosters!$C:$C,$AG$2+ROW()-37)&amp;"")</f>
        <v/>
      </c>
      <c r="C102" s="14">
        <f>IF(ROW()-36&gt;$AG$3,"",INDEX(_Rosters!$D:$D,$AG$2+ROW()-37)&amp;"")</f>
        <v/>
      </c>
      <c r="D102" s="14">
        <f>IF(ROW()-36&gt;$AG$3,"",INDEX(_Rosters!$E:$E,$AG$2+ROW()-37)&amp;"")</f>
        <v/>
      </c>
      <c r="E102" s="14">
        <f>IF(ROW()-36&gt;$AG$3,"",INDEX(_Rosters!$F:$F,$AG$2+ROW()-37)&amp;"")</f>
        <v/>
      </c>
      <c r="F102" s="14">
        <f>IF(ROW()-36&gt;$AG$3,"",IF(INDEX(_Rosters!$G:$G,$AG$2+ROW()-37)="","",INDEX(_Rosters!$G:$G,$AG$2+ROW()-37)))</f>
        <v/>
      </c>
      <c r="G102" s="14">
        <f>IF(ROW()-36&gt;$AG$3,"",INDEX(_Rosters!$H:$H,$AG$2+ROW()-37)&amp;"")</f>
        <v/>
      </c>
      <c r="H102" s="14">
        <f>IF(ROW()-36&gt;$AG$3,"",INDEX(_Rosters!$I:$I,$AG$2+ROW()-37)&amp;"")</f>
        <v/>
      </c>
    </row>
    <row r="103">
      <c r="A103" s="14">
        <f>IF(ROW()-36&gt;$AG$3,"",IF(INDEX(_Rosters!$B:$B,$AG$2+ROW()-37)="","",INDEX(_Rosters!$B:$B,$AG$2+ROW()-37)))</f>
        <v/>
      </c>
      <c r="B103" s="14">
        <f>IF(ROW()-36&gt;$AG$3,"",INDEX(_Rosters!$C:$C,$AG$2+ROW()-37)&amp;"")</f>
        <v/>
      </c>
      <c r="C103" s="14">
        <f>IF(ROW()-36&gt;$AG$3,"",INDEX(_Rosters!$D:$D,$AG$2+ROW()-37)&amp;"")</f>
        <v/>
      </c>
      <c r="D103" s="14">
        <f>IF(ROW()-36&gt;$AG$3,"",INDEX(_Rosters!$E:$E,$AG$2+ROW()-37)&amp;"")</f>
        <v/>
      </c>
      <c r="E103" s="14">
        <f>IF(ROW()-36&gt;$AG$3,"",INDEX(_Rosters!$F:$F,$AG$2+ROW()-37)&amp;"")</f>
        <v/>
      </c>
      <c r="F103" s="14">
        <f>IF(ROW()-36&gt;$AG$3,"",IF(INDEX(_Rosters!$G:$G,$AG$2+ROW()-37)="","",INDEX(_Rosters!$G:$G,$AG$2+ROW()-37)))</f>
        <v/>
      </c>
      <c r="G103" s="14">
        <f>IF(ROW()-36&gt;$AG$3,"",INDEX(_Rosters!$H:$H,$AG$2+ROW()-37)&amp;"")</f>
        <v/>
      </c>
      <c r="H103" s="14">
        <f>IF(ROW()-36&gt;$AG$3,"",INDEX(_Rosters!$I:$I,$AG$2+ROW()-37)&amp;"")</f>
        <v/>
      </c>
    </row>
    <row r="104">
      <c r="A104" s="14">
        <f>IF(ROW()-36&gt;$AG$3,"",IF(INDEX(_Rosters!$B:$B,$AG$2+ROW()-37)="","",INDEX(_Rosters!$B:$B,$AG$2+ROW()-37)))</f>
        <v/>
      </c>
      <c r="B104" s="14">
        <f>IF(ROW()-36&gt;$AG$3,"",INDEX(_Rosters!$C:$C,$AG$2+ROW()-37)&amp;"")</f>
        <v/>
      </c>
      <c r="C104" s="14">
        <f>IF(ROW()-36&gt;$AG$3,"",INDEX(_Rosters!$D:$D,$AG$2+ROW()-37)&amp;"")</f>
        <v/>
      </c>
      <c r="D104" s="14">
        <f>IF(ROW()-36&gt;$AG$3,"",INDEX(_Rosters!$E:$E,$AG$2+ROW()-37)&amp;"")</f>
        <v/>
      </c>
      <c r="E104" s="14">
        <f>IF(ROW()-36&gt;$AG$3,"",INDEX(_Rosters!$F:$F,$AG$2+ROW()-37)&amp;"")</f>
        <v/>
      </c>
      <c r="F104" s="14">
        <f>IF(ROW()-36&gt;$AG$3,"",IF(INDEX(_Rosters!$G:$G,$AG$2+ROW()-37)="","",INDEX(_Rosters!$G:$G,$AG$2+ROW()-37)))</f>
        <v/>
      </c>
      <c r="G104" s="14">
        <f>IF(ROW()-36&gt;$AG$3,"",INDEX(_Rosters!$H:$H,$AG$2+ROW()-37)&amp;"")</f>
        <v/>
      </c>
      <c r="H104" s="14">
        <f>IF(ROW()-36&gt;$AG$3,"",INDEX(_Rosters!$I:$I,$AG$2+ROW()-37)&amp;"")</f>
        <v/>
      </c>
    </row>
    <row r="105">
      <c r="A105" s="14">
        <f>IF(ROW()-36&gt;$AG$3,"",IF(INDEX(_Rosters!$B:$B,$AG$2+ROW()-37)="","",INDEX(_Rosters!$B:$B,$AG$2+ROW()-37)))</f>
        <v/>
      </c>
      <c r="B105" s="14">
        <f>IF(ROW()-36&gt;$AG$3,"",INDEX(_Rosters!$C:$C,$AG$2+ROW()-37)&amp;"")</f>
        <v/>
      </c>
      <c r="C105" s="14">
        <f>IF(ROW()-36&gt;$AG$3,"",INDEX(_Rosters!$D:$D,$AG$2+ROW()-37)&amp;"")</f>
        <v/>
      </c>
      <c r="D105" s="14">
        <f>IF(ROW()-36&gt;$AG$3,"",INDEX(_Rosters!$E:$E,$AG$2+ROW()-37)&amp;"")</f>
        <v/>
      </c>
      <c r="E105" s="14">
        <f>IF(ROW()-36&gt;$AG$3,"",INDEX(_Rosters!$F:$F,$AG$2+ROW()-37)&amp;"")</f>
        <v/>
      </c>
      <c r="F105" s="14">
        <f>IF(ROW()-36&gt;$AG$3,"",IF(INDEX(_Rosters!$G:$G,$AG$2+ROW()-37)="","",INDEX(_Rosters!$G:$G,$AG$2+ROW()-37)))</f>
        <v/>
      </c>
      <c r="G105" s="14">
        <f>IF(ROW()-36&gt;$AG$3,"",INDEX(_Rosters!$H:$H,$AG$2+ROW()-37)&amp;"")</f>
        <v/>
      </c>
      <c r="H105" s="14">
        <f>IF(ROW()-36&gt;$AG$3,"",INDEX(_Rosters!$I:$I,$AG$2+ROW()-37)&amp;"")</f>
        <v/>
      </c>
    </row>
    <row r="106">
      <c r="A106" s="14">
        <f>IF(ROW()-36&gt;$AG$3,"",IF(INDEX(_Rosters!$B:$B,$AG$2+ROW()-37)="","",INDEX(_Rosters!$B:$B,$AG$2+ROW()-37)))</f>
        <v/>
      </c>
      <c r="B106" s="14">
        <f>IF(ROW()-36&gt;$AG$3,"",INDEX(_Rosters!$C:$C,$AG$2+ROW()-37)&amp;"")</f>
        <v/>
      </c>
      <c r="C106" s="14">
        <f>IF(ROW()-36&gt;$AG$3,"",INDEX(_Rosters!$D:$D,$AG$2+ROW()-37)&amp;"")</f>
        <v/>
      </c>
      <c r="D106" s="14">
        <f>IF(ROW()-36&gt;$AG$3,"",INDEX(_Rosters!$E:$E,$AG$2+ROW()-37)&amp;"")</f>
        <v/>
      </c>
      <c r="E106" s="14">
        <f>IF(ROW()-36&gt;$AG$3,"",INDEX(_Rosters!$F:$F,$AG$2+ROW()-37)&amp;"")</f>
        <v/>
      </c>
      <c r="F106" s="14">
        <f>IF(ROW()-36&gt;$AG$3,"",IF(INDEX(_Rosters!$G:$G,$AG$2+ROW()-37)="","",INDEX(_Rosters!$G:$G,$AG$2+ROW()-37)))</f>
        <v/>
      </c>
      <c r="G106" s="14">
        <f>IF(ROW()-36&gt;$AG$3,"",INDEX(_Rosters!$H:$H,$AG$2+ROW()-37)&amp;"")</f>
        <v/>
      </c>
      <c r="H106" s="14">
        <f>IF(ROW()-36&gt;$AG$3,"",INDEX(_Rosters!$I:$I,$AG$2+ROW()-37)&amp;"")</f>
        <v/>
      </c>
    </row>
    <row r="107">
      <c r="A107" s="14">
        <f>IF(ROW()-36&gt;$AG$3,"",IF(INDEX(_Rosters!$B:$B,$AG$2+ROW()-37)="","",INDEX(_Rosters!$B:$B,$AG$2+ROW()-37)))</f>
        <v/>
      </c>
      <c r="B107" s="14">
        <f>IF(ROW()-36&gt;$AG$3,"",INDEX(_Rosters!$C:$C,$AG$2+ROW()-37)&amp;"")</f>
        <v/>
      </c>
      <c r="C107" s="14">
        <f>IF(ROW()-36&gt;$AG$3,"",INDEX(_Rosters!$D:$D,$AG$2+ROW()-37)&amp;"")</f>
        <v/>
      </c>
      <c r="D107" s="14">
        <f>IF(ROW()-36&gt;$AG$3,"",INDEX(_Rosters!$E:$E,$AG$2+ROW()-37)&amp;"")</f>
        <v/>
      </c>
      <c r="E107" s="14">
        <f>IF(ROW()-36&gt;$AG$3,"",INDEX(_Rosters!$F:$F,$AG$2+ROW()-37)&amp;"")</f>
        <v/>
      </c>
      <c r="F107" s="14">
        <f>IF(ROW()-36&gt;$AG$3,"",IF(INDEX(_Rosters!$G:$G,$AG$2+ROW()-37)="","",INDEX(_Rosters!$G:$G,$AG$2+ROW()-37)))</f>
        <v/>
      </c>
      <c r="G107" s="14">
        <f>IF(ROW()-36&gt;$AG$3,"",INDEX(_Rosters!$H:$H,$AG$2+ROW()-37)&amp;"")</f>
        <v/>
      </c>
      <c r="H107" s="14">
        <f>IF(ROW()-36&gt;$AG$3,"",INDEX(_Rosters!$I:$I,$AG$2+ROW()-37)&amp;"")</f>
        <v/>
      </c>
    </row>
    <row r="108">
      <c r="A108" s="14">
        <f>IF(ROW()-36&gt;$AG$3,"",IF(INDEX(_Rosters!$B:$B,$AG$2+ROW()-37)="","",INDEX(_Rosters!$B:$B,$AG$2+ROW()-37)))</f>
        <v/>
      </c>
      <c r="B108" s="14">
        <f>IF(ROW()-36&gt;$AG$3,"",INDEX(_Rosters!$C:$C,$AG$2+ROW()-37)&amp;"")</f>
        <v/>
      </c>
      <c r="C108" s="14">
        <f>IF(ROW()-36&gt;$AG$3,"",INDEX(_Rosters!$D:$D,$AG$2+ROW()-37)&amp;"")</f>
        <v/>
      </c>
      <c r="D108" s="14">
        <f>IF(ROW()-36&gt;$AG$3,"",INDEX(_Rosters!$E:$E,$AG$2+ROW()-37)&amp;"")</f>
        <v/>
      </c>
      <c r="E108" s="14">
        <f>IF(ROW()-36&gt;$AG$3,"",INDEX(_Rosters!$F:$F,$AG$2+ROW()-37)&amp;"")</f>
        <v/>
      </c>
      <c r="F108" s="14">
        <f>IF(ROW()-36&gt;$AG$3,"",IF(INDEX(_Rosters!$G:$G,$AG$2+ROW()-37)="","",INDEX(_Rosters!$G:$G,$AG$2+ROW()-37)))</f>
        <v/>
      </c>
      <c r="G108" s="14">
        <f>IF(ROW()-36&gt;$AG$3,"",INDEX(_Rosters!$H:$H,$AG$2+ROW()-37)&amp;"")</f>
        <v/>
      </c>
      <c r="H108" s="14">
        <f>IF(ROW()-36&gt;$AG$3,"",INDEX(_Rosters!$I:$I,$AG$2+ROW()-37)&amp;"")</f>
        <v/>
      </c>
    </row>
    <row r="109">
      <c r="A109" s="14">
        <f>IF(ROW()-36&gt;$AG$3,"",IF(INDEX(_Rosters!$B:$B,$AG$2+ROW()-37)="","",INDEX(_Rosters!$B:$B,$AG$2+ROW()-37)))</f>
        <v/>
      </c>
      <c r="B109" s="14">
        <f>IF(ROW()-36&gt;$AG$3,"",INDEX(_Rosters!$C:$C,$AG$2+ROW()-37)&amp;"")</f>
        <v/>
      </c>
      <c r="C109" s="14">
        <f>IF(ROW()-36&gt;$AG$3,"",INDEX(_Rosters!$D:$D,$AG$2+ROW()-37)&amp;"")</f>
        <v/>
      </c>
      <c r="D109" s="14">
        <f>IF(ROW()-36&gt;$AG$3,"",INDEX(_Rosters!$E:$E,$AG$2+ROW()-37)&amp;"")</f>
        <v/>
      </c>
      <c r="E109" s="14">
        <f>IF(ROW()-36&gt;$AG$3,"",INDEX(_Rosters!$F:$F,$AG$2+ROW()-37)&amp;"")</f>
        <v/>
      </c>
      <c r="F109" s="14">
        <f>IF(ROW()-36&gt;$AG$3,"",IF(INDEX(_Rosters!$G:$G,$AG$2+ROW()-37)="","",INDEX(_Rosters!$G:$G,$AG$2+ROW()-37)))</f>
        <v/>
      </c>
      <c r="G109" s="14">
        <f>IF(ROW()-36&gt;$AG$3,"",INDEX(_Rosters!$H:$H,$AG$2+ROW()-37)&amp;"")</f>
        <v/>
      </c>
      <c r="H109" s="14">
        <f>IF(ROW()-36&gt;$AG$3,"",INDEX(_Rosters!$I:$I,$AG$2+ROW()-37)&amp;"")</f>
        <v/>
      </c>
    </row>
    <row r="110">
      <c r="A110" s="14">
        <f>IF(ROW()-36&gt;$AG$3,"",IF(INDEX(_Rosters!$B:$B,$AG$2+ROW()-37)="","",INDEX(_Rosters!$B:$B,$AG$2+ROW()-37)))</f>
        <v/>
      </c>
      <c r="B110" s="14">
        <f>IF(ROW()-36&gt;$AG$3,"",INDEX(_Rosters!$C:$C,$AG$2+ROW()-37)&amp;"")</f>
        <v/>
      </c>
      <c r="C110" s="14">
        <f>IF(ROW()-36&gt;$AG$3,"",INDEX(_Rosters!$D:$D,$AG$2+ROW()-37)&amp;"")</f>
        <v/>
      </c>
      <c r="D110" s="14">
        <f>IF(ROW()-36&gt;$AG$3,"",INDEX(_Rosters!$E:$E,$AG$2+ROW()-37)&amp;"")</f>
        <v/>
      </c>
      <c r="E110" s="14">
        <f>IF(ROW()-36&gt;$AG$3,"",INDEX(_Rosters!$F:$F,$AG$2+ROW()-37)&amp;"")</f>
        <v/>
      </c>
      <c r="F110" s="14">
        <f>IF(ROW()-36&gt;$AG$3,"",IF(INDEX(_Rosters!$G:$G,$AG$2+ROW()-37)="","",INDEX(_Rosters!$G:$G,$AG$2+ROW()-37)))</f>
        <v/>
      </c>
      <c r="G110" s="14">
        <f>IF(ROW()-36&gt;$AG$3,"",INDEX(_Rosters!$H:$H,$AG$2+ROW()-37)&amp;"")</f>
        <v/>
      </c>
      <c r="H110" s="14">
        <f>IF(ROW()-36&gt;$AG$3,"",INDEX(_Rosters!$I:$I,$AG$2+ROW()-37)&amp;"")</f>
        <v/>
      </c>
    </row>
    <row r="111">
      <c r="A111" s="14">
        <f>IF(ROW()-36&gt;$AG$3,"",IF(INDEX(_Rosters!$B:$B,$AG$2+ROW()-37)="","",INDEX(_Rosters!$B:$B,$AG$2+ROW()-37)))</f>
        <v/>
      </c>
      <c r="B111" s="14">
        <f>IF(ROW()-36&gt;$AG$3,"",INDEX(_Rosters!$C:$C,$AG$2+ROW()-37)&amp;"")</f>
        <v/>
      </c>
      <c r="C111" s="14">
        <f>IF(ROW()-36&gt;$AG$3,"",INDEX(_Rosters!$D:$D,$AG$2+ROW()-37)&amp;"")</f>
        <v/>
      </c>
      <c r="D111" s="14">
        <f>IF(ROW()-36&gt;$AG$3,"",INDEX(_Rosters!$E:$E,$AG$2+ROW()-37)&amp;"")</f>
        <v/>
      </c>
      <c r="E111" s="14">
        <f>IF(ROW()-36&gt;$AG$3,"",INDEX(_Rosters!$F:$F,$AG$2+ROW()-37)&amp;"")</f>
        <v/>
      </c>
      <c r="F111" s="14">
        <f>IF(ROW()-36&gt;$AG$3,"",IF(INDEX(_Rosters!$G:$G,$AG$2+ROW()-37)="","",INDEX(_Rosters!$G:$G,$AG$2+ROW()-37)))</f>
        <v/>
      </c>
      <c r="G111" s="14">
        <f>IF(ROW()-36&gt;$AG$3,"",INDEX(_Rosters!$H:$H,$AG$2+ROW()-37)&amp;"")</f>
        <v/>
      </c>
      <c r="H111" s="14">
        <f>IF(ROW()-36&gt;$AG$3,"",INDEX(_Rosters!$I:$I,$AG$2+ROW()-37)&amp;"")</f>
        <v/>
      </c>
    </row>
    <row r="112">
      <c r="A112" s="14">
        <f>IF(ROW()-36&gt;$AG$3,"",IF(INDEX(_Rosters!$B:$B,$AG$2+ROW()-37)="","",INDEX(_Rosters!$B:$B,$AG$2+ROW()-37)))</f>
        <v/>
      </c>
      <c r="B112" s="14">
        <f>IF(ROW()-36&gt;$AG$3,"",INDEX(_Rosters!$C:$C,$AG$2+ROW()-37)&amp;"")</f>
        <v/>
      </c>
      <c r="C112" s="14">
        <f>IF(ROW()-36&gt;$AG$3,"",INDEX(_Rosters!$D:$D,$AG$2+ROW()-37)&amp;"")</f>
        <v/>
      </c>
      <c r="D112" s="14">
        <f>IF(ROW()-36&gt;$AG$3,"",INDEX(_Rosters!$E:$E,$AG$2+ROW()-37)&amp;"")</f>
        <v/>
      </c>
      <c r="E112" s="14">
        <f>IF(ROW()-36&gt;$AG$3,"",INDEX(_Rosters!$F:$F,$AG$2+ROW()-37)&amp;"")</f>
        <v/>
      </c>
      <c r="F112" s="14">
        <f>IF(ROW()-36&gt;$AG$3,"",IF(INDEX(_Rosters!$G:$G,$AG$2+ROW()-37)="","",INDEX(_Rosters!$G:$G,$AG$2+ROW()-37)))</f>
        <v/>
      </c>
      <c r="G112" s="14">
        <f>IF(ROW()-36&gt;$AG$3,"",INDEX(_Rosters!$H:$H,$AG$2+ROW()-37)&amp;"")</f>
        <v/>
      </c>
      <c r="H112" s="14">
        <f>IF(ROW()-36&gt;$AG$3,"",INDEX(_Rosters!$I:$I,$AG$2+ROW()-37)&amp;"")</f>
        <v/>
      </c>
    </row>
    <row r="113">
      <c r="A113" s="14">
        <f>IF(ROW()-36&gt;$AG$3,"",IF(INDEX(_Rosters!$B:$B,$AG$2+ROW()-37)="","",INDEX(_Rosters!$B:$B,$AG$2+ROW()-37)))</f>
        <v/>
      </c>
      <c r="B113" s="14">
        <f>IF(ROW()-36&gt;$AG$3,"",INDEX(_Rosters!$C:$C,$AG$2+ROW()-37)&amp;"")</f>
        <v/>
      </c>
      <c r="C113" s="14">
        <f>IF(ROW()-36&gt;$AG$3,"",INDEX(_Rosters!$D:$D,$AG$2+ROW()-37)&amp;"")</f>
        <v/>
      </c>
      <c r="D113" s="14">
        <f>IF(ROW()-36&gt;$AG$3,"",INDEX(_Rosters!$E:$E,$AG$2+ROW()-37)&amp;"")</f>
        <v/>
      </c>
      <c r="E113" s="14">
        <f>IF(ROW()-36&gt;$AG$3,"",INDEX(_Rosters!$F:$F,$AG$2+ROW()-37)&amp;"")</f>
        <v/>
      </c>
      <c r="F113" s="14">
        <f>IF(ROW()-36&gt;$AG$3,"",IF(INDEX(_Rosters!$G:$G,$AG$2+ROW()-37)="","",INDEX(_Rosters!$G:$G,$AG$2+ROW()-37)))</f>
        <v/>
      </c>
      <c r="G113" s="14">
        <f>IF(ROW()-36&gt;$AG$3,"",INDEX(_Rosters!$H:$H,$AG$2+ROW()-37)&amp;"")</f>
        <v/>
      </c>
      <c r="H113" s="14">
        <f>IF(ROW()-36&gt;$AG$3,"",INDEX(_Rosters!$I:$I,$AG$2+ROW()-37)&amp;"")</f>
        <v/>
      </c>
    </row>
    <row r="114">
      <c r="A114" s="14">
        <f>IF(ROW()-36&gt;$AG$3,"",IF(INDEX(_Rosters!$B:$B,$AG$2+ROW()-37)="","",INDEX(_Rosters!$B:$B,$AG$2+ROW()-37)))</f>
        <v/>
      </c>
      <c r="B114" s="14">
        <f>IF(ROW()-36&gt;$AG$3,"",INDEX(_Rosters!$C:$C,$AG$2+ROW()-37)&amp;"")</f>
        <v/>
      </c>
      <c r="C114" s="14">
        <f>IF(ROW()-36&gt;$AG$3,"",INDEX(_Rosters!$D:$D,$AG$2+ROW()-37)&amp;"")</f>
        <v/>
      </c>
      <c r="D114" s="14">
        <f>IF(ROW()-36&gt;$AG$3,"",INDEX(_Rosters!$E:$E,$AG$2+ROW()-37)&amp;"")</f>
        <v/>
      </c>
      <c r="E114" s="14">
        <f>IF(ROW()-36&gt;$AG$3,"",INDEX(_Rosters!$F:$F,$AG$2+ROW()-37)&amp;"")</f>
        <v/>
      </c>
      <c r="F114" s="14">
        <f>IF(ROW()-36&gt;$AG$3,"",IF(INDEX(_Rosters!$G:$G,$AG$2+ROW()-37)="","",INDEX(_Rosters!$G:$G,$AG$2+ROW()-37)))</f>
        <v/>
      </c>
      <c r="G114" s="14">
        <f>IF(ROW()-36&gt;$AG$3,"",INDEX(_Rosters!$H:$H,$AG$2+ROW()-37)&amp;"")</f>
        <v/>
      </c>
      <c r="H114" s="14">
        <f>IF(ROW()-36&gt;$AG$3,"",INDEX(_Rosters!$I:$I,$AG$2+ROW()-37)&amp;"")</f>
        <v/>
      </c>
    </row>
    <row r="115">
      <c r="A115" s="14">
        <f>IF(ROW()-36&gt;$AG$3,"",IF(INDEX(_Rosters!$B:$B,$AG$2+ROW()-37)="","",INDEX(_Rosters!$B:$B,$AG$2+ROW()-37)))</f>
        <v/>
      </c>
      <c r="B115" s="14">
        <f>IF(ROW()-36&gt;$AG$3,"",INDEX(_Rosters!$C:$C,$AG$2+ROW()-37)&amp;"")</f>
        <v/>
      </c>
      <c r="C115" s="14">
        <f>IF(ROW()-36&gt;$AG$3,"",INDEX(_Rosters!$D:$D,$AG$2+ROW()-37)&amp;"")</f>
        <v/>
      </c>
      <c r="D115" s="14">
        <f>IF(ROW()-36&gt;$AG$3,"",INDEX(_Rosters!$E:$E,$AG$2+ROW()-37)&amp;"")</f>
        <v/>
      </c>
      <c r="E115" s="14">
        <f>IF(ROW()-36&gt;$AG$3,"",INDEX(_Rosters!$F:$F,$AG$2+ROW()-37)&amp;"")</f>
        <v/>
      </c>
      <c r="F115" s="14">
        <f>IF(ROW()-36&gt;$AG$3,"",IF(INDEX(_Rosters!$G:$G,$AG$2+ROW()-37)="","",INDEX(_Rosters!$G:$G,$AG$2+ROW()-37)))</f>
        <v/>
      </c>
      <c r="G115" s="14">
        <f>IF(ROW()-36&gt;$AG$3,"",INDEX(_Rosters!$H:$H,$AG$2+ROW()-37)&amp;"")</f>
        <v/>
      </c>
      <c r="H115" s="14">
        <f>IF(ROW()-36&gt;$AG$3,"",INDEX(_Rosters!$I:$I,$AG$2+ROW()-37)&amp;"")</f>
        <v/>
      </c>
    </row>
    <row r="116">
      <c r="A116" s="14">
        <f>IF(ROW()-36&gt;$AG$3,"",IF(INDEX(_Rosters!$B:$B,$AG$2+ROW()-37)="","",INDEX(_Rosters!$B:$B,$AG$2+ROW()-37)))</f>
        <v/>
      </c>
      <c r="B116" s="14">
        <f>IF(ROW()-36&gt;$AG$3,"",INDEX(_Rosters!$C:$C,$AG$2+ROW()-37)&amp;"")</f>
        <v/>
      </c>
      <c r="C116" s="14">
        <f>IF(ROW()-36&gt;$AG$3,"",INDEX(_Rosters!$D:$D,$AG$2+ROW()-37)&amp;"")</f>
        <v/>
      </c>
      <c r="D116" s="14">
        <f>IF(ROW()-36&gt;$AG$3,"",INDEX(_Rosters!$E:$E,$AG$2+ROW()-37)&amp;"")</f>
        <v/>
      </c>
      <c r="E116" s="14">
        <f>IF(ROW()-36&gt;$AG$3,"",INDEX(_Rosters!$F:$F,$AG$2+ROW()-37)&amp;"")</f>
        <v/>
      </c>
      <c r="F116" s="14">
        <f>IF(ROW()-36&gt;$AG$3,"",IF(INDEX(_Rosters!$G:$G,$AG$2+ROW()-37)="","",INDEX(_Rosters!$G:$G,$AG$2+ROW()-37)))</f>
        <v/>
      </c>
      <c r="G116" s="14">
        <f>IF(ROW()-36&gt;$AG$3,"",INDEX(_Rosters!$H:$H,$AG$2+ROW()-37)&amp;"")</f>
        <v/>
      </c>
      <c r="H116" s="14">
        <f>IF(ROW()-36&gt;$AG$3,"",INDEX(_Rosters!$I:$I,$AG$2+ROW()-37)&amp;"")</f>
        <v/>
      </c>
    </row>
    <row r="117">
      <c r="A117" s="14">
        <f>IF(ROW()-36&gt;$AG$3,"",IF(INDEX(_Rosters!$B:$B,$AG$2+ROW()-37)="","",INDEX(_Rosters!$B:$B,$AG$2+ROW()-37)))</f>
        <v/>
      </c>
      <c r="B117" s="14">
        <f>IF(ROW()-36&gt;$AG$3,"",INDEX(_Rosters!$C:$C,$AG$2+ROW()-37)&amp;"")</f>
        <v/>
      </c>
      <c r="C117" s="14">
        <f>IF(ROW()-36&gt;$AG$3,"",INDEX(_Rosters!$D:$D,$AG$2+ROW()-37)&amp;"")</f>
        <v/>
      </c>
      <c r="D117" s="14">
        <f>IF(ROW()-36&gt;$AG$3,"",INDEX(_Rosters!$E:$E,$AG$2+ROW()-37)&amp;"")</f>
        <v/>
      </c>
      <c r="E117" s="14">
        <f>IF(ROW()-36&gt;$AG$3,"",INDEX(_Rosters!$F:$F,$AG$2+ROW()-37)&amp;"")</f>
        <v/>
      </c>
      <c r="F117" s="14">
        <f>IF(ROW()-36&gt;$AG$3,"",IF(INDEX(_Rosters!$G:$G,$AG$2+ROW()-37)="","",INDEX(_Rosters!$G:$G,$AG$2+ROW()-37)))</f>
        <v/>
      </c>
      <c r="G117" s="14">
        <f>IF(ROW()-36&gt;$AG$3,"",INDEX(_Rosters!$H:$H,$AG$2+ROW()-37)&amp;"")</f>
        <v/>
      </c>
      <c r="H117" s="14">
        <f>IF(ROW()-36&gt;$AG$3,"",INDEX(_Rosters!$I:$I,$AG$2+ROW()-37)&amp;"")</f>
        <v/>
      </c>
    </row>
    <row r="118">
      <c r="A118" s="14">
        <f>IF(ROW()-36&gt;$AG$3,"",IF(INDEX(_Rosters!$B:$B,$AG$2+ROW()-37)="","",INDEX(_Rosters!$B:$B,$AG$2+ROW()-37)))</f>
        <v/>
      </c>
      <c r="B118" s="14">
        <f>IF(ROW()-36&gt;$AG$3,"",INDEX(_Rosters!$C:$C,$AG$2+ROW()-37)&amp;"")</f>
        <v/>
      </c>
      <c r="C118" s="14">
        <f>IF(ROW()-36&gt;$AG$3,"",INDEX(_Rosters!$D:$D,$AG$2+ROW()-37)&amp;"")</f>
        <v/>
      </c>
      <c r="D118" s="14">
        <f>IF(ROW()-36&gt;$AG$3,"",INDEX(_Rosters!$E:$E,$AG$2+ROW()-37)&amp;"")</f>
        <v/>
      </c>
      <c r="E118" s="14">
        <f>IF(ROW()-36&gt;$AG$3,"",INDEX(_Rosters!$F:$F,$AG$2+ROW()-37)&amp;"")</f>
        <v/>
      </c>
      <c r="F118" s="14">
        <f>IF(ROW()-36&gt;$AG$3,"",IF(INDEX(_Rosters!$G:$G,$AG$2+ROW()-37)="","",INDEX(_Rosters!$G:$G,$AG$2+ROW()-37)))</f>
        <v/>
      </c>
      <c r="G118" s="14">
        <f>IF(ROW()-36&gt;$AG$3,"",INDEX(_Rosters!$H:$H,$AG$2+ROW()-37)&amp;"")</f>
        <v/>
      </c>
      <c r="H118" s="14">
        <f>IF(ROW()-36&gt;$AG$3,"",INDEX(_Rosters!$I:$I,$AG$2+ROW()-37)&amp;"")</f>
        <v/>
      </c>
    </row>
    <row r="119">
      <c r="A119" s="14">
        <f>IF(ROW()-36&gt;$AG$3,"",IF(INDEX(_Rosters!$B:$B,$AG$2+ROW()-37)="","",INDEX(_Rosters!$B:$B,$AG$2+ROW()-37)))</f>
        <v/>
      </c>
      <c r="B119" s="14">
        <f>IF(ROW()-36&gt;$AG$3,"",INDEX(_Rosters!$C:$C,$AG$2+ROW()-37)&amp;"")</f>
        <v/>
      </c>
      <c r="C119" s="14">
        <f>IF(ROW()-36&gt;$AG$3,"",INDEX(_Rosters!$D:$D,$AG$2+ROW()-37)&amp;"")</f>
        <v/>
      </c>
      <c r="D119" s="14">
        <f>IF(ROW()-36&gt;$AG$3,"",INDEX(_Rosters!$E:$E,$AG$2+ROW()-37)&amp;"")</f>
        <v/>
      </c>
      <c r="E119" s="14">
        <f>IF(ROW()-36&gt;$AG$3,"",INDEX(_Rosters!$F:$F,$AG$2+ROW()-37)&amp;"")</f>
        <v/>
      </c>
      <c r="F119" s="14">
        <f>IF(ROW()-36&gt;$AG$3,"",IF(INDEX(_Rosters!$G:$G,$AG$2+ROW()-37)="","",INDEX(_Rosters!$G:$G,$AG$2+ROW()-37)))</f>
        <v/>
      </c>
      <c r="G119" s="14">
        <f>IF(ROW()-36&gt;$AG$3,"",INDEX(_Rosters!$H:$H,$AG$2+ROW()-37)&amp;"")</f>
        <v/>
      </c>
      <c r="H119" s="14">
        <f>IF(ROW()-36&gt;$AG$3,"",INDEX(_Rosters!$I:$I,$AG$2+ROW()-37)&amp;"")</f>
        <v/>
      </c>
    </row>
    <row r="120">
      <c r="A120" s="14">
        <f>IF(ROW()-36&gt;$AG$3,"",IF(INDEX(_Rosters!$B:$B,$AG$2+ROW()-37)="","",INDEX(_Rosters!$B:$B,$AG$2+ROW()-37)))</f>
        <v/>
      </c>
      <c r="B120" s="14">
        <f>IF(ROW()-36&gt;$AG$3,"",INDEX(_Rosters!$C:$C,$AG$2+ROW()-37)&amp;"")</f>
        <v/>
      </c>
      <c r="C120" s="14">
        <f>IF(ROW()-36&gt;$AG$3,"",INDEX(_Rosters!$D:$D,$AG$2+ROW()-37)&amp;"")</f>
        <v/>
      </c>
      <c r="D120" s="14">
        <f>IF(ROW()-36&gt;$AG$3,"",INDEX(_Rosters!$E:$E,$AG$2+ROW()-37)&amp;"")</f>
        <v/>
      </c>
      <c r="E120" s="14">
        <f>IF(ROW()-36&gt;$AG$3,"",INDEX(_Rosters!$F:$F,$AG$2+ROW()-37)&amp;"")</f>
        <v/>
      </c>
      <c r="F120" s="14">
        <f>IF(ROW()-36&gt;$AG$3,"",IF(INDEX(_Rosters!$G:$G,$AG$2+ROW()-37)="","",INDEX(_Rosters!$G:$G,$AG$2+ROW()-37)))</f>
        <v/>
      </c>
      <c r="G120" s="14">
        <f>IF(ROW()-36&gt;$AG$3,"",INDEX(_Rosters!$H:$H,$AG$2+ROW()-37)&amp;"")</f>
        <v/>
      </c>
      <c r="H120" s="14">
        <f>IF(ROW()-36&gt;$AG$3,"",INDEX(_Rosters!$I:$I,$AG$2+ROW()-37)&amp;"")</f>
        <v/>
      </c>
    </row>
    <row r="121">
      <c r="A121" s="14">
        <f>IF(ROW()-36&gt;$AG$3,"",IF(INDEX(_Rosters!$B:$B,$AG$2+ROW()-37)="","",INDEX(_Rosters!$B:$B,$AG$2+ROW()-37)))</f>
        <v/>
      </c>
      <c r="B121" s="14">
        <f>IF(ROW()-36&gt;$AG$3,"",INDEX(_Rosters!$C:$C,$AG$2+ROW()-37)&amp;"")</f>
        <v/>
      </c>
      <c r="C121" s="14">
        <f>IF(ROW()-36&gt;$AG$3,"",INDEX(_Rosters!$D:$D,$AG$2+ROW()-37)&amp;"")</f>
        <v/>
      </c>
      <c r="D121" s="14">
        <f>IF(ROW()-36&gt;$AG$3,"",INDEX(_Rosters!$E:$E,$AG$2+ROW()-37)&amp;"")</f>
        <v/>
      </c>
      <c r="E121" s="14">
        <f>IF(ROW()-36&gt;$AG$3,"",INDEX(_Rosters!$F:$F,$AG$2+ROW()-37)&amp;"")</f>
        <v/>
      </c>
      <c r="F121" s="14">
        <f>IF(ROW()-36&gt;$AG$3,"",IF(INDEX(_Rosters!$G:$G,$AG$2+ROW()-37)="","",INDEX(_Rosters!$G:$G,$AG$2+ROW()-37)))</f>
        <v/>
      </c>
      <c r="G121" s="14">
        <f>IF(ROW()-36&gt;$AG$3,"",INDEX(_Rosters!$H:$H,$AG$2+ROW()-37)&amp;"")</f>
        <v/>
      </c>
      <c r="H121" s="14">
        <f>IF(ROW()-36&gt;$AG$3,"",INDEX(_Rosters!$I:$I,$AG$2+ROW()-37)&amp;"")</f>
        <v/>
      </c>
    </row>
    <row r="122">
      <c r="A122" s="14">
        <f>IF(ROW()-36&gt;$AG$3,"",IF(INDEX(_Rosters!$B:$B,$AG$2+ROW()-37)="","",INDEX(_Rosters!$B:$B,$AG$2+ROW()-37)))</f>
        <v/>
      </c>
      <c r="B122" s="14">
        <f>IF(ROW()-36&gt;$AG$3,"",INDEX(_Rosters!$C:$C,$AG$2+ROW()-37)&amp;"")</f>
        <v/>
      </c>
      <c r="C122" s="14">
        <f>IF(ROW()-36&gt;$AG$3,"",INDEX(_Rosters!$D:$D,$AG$2+ROW()-37)&amp;"")</f>
        <v/>
      </c>
      <c r="D122" s="14">
        <f>IF(ROW()-36&gt;$AG$3,"",INDEX(_Rosters!$E:$E,$AG$2+ROW()-37)&amp;"")</f>
        <v/>
      </c>
      <c r="E122" s="14">
        <f>IF(ROW()-36&gt;$AG$3,"",INDEX(_Rosters!$F:$F,$AG$2+ROW()-37)&amp;"")</f>
        <v/>
      </c>
      <c r="F122" s="14">
        <f>IF(ROW()-36&gt;$AG$3,"",IF(INDEX(_Rosters!$G:$G,$AG$2+ROW()-37)="","",INDEX(_Rosters!$G:$G,$AG$2+ROW()-37)))</f>
        <v/>
      </c>
      <c r="G122" s="14">
        <f>IF(ROW()-36&gt;$AG$3,"",INDEX(_Rosters!$H:$H,$AG$2+ROW()-37)&amp;"")</f>
        <v/>
      </c>
      <c r="H122" s="14">
        <f>IF(ROW()-36&gt;$AG$3,"",INDEX(_Rosters!$I:$I,$AG$2+ROW()-37)&amp;"")</f>
        <v/>
      </c>
    </row>
    <row r="123">
      <c r="A123" s="14">
        <f>IF(ROW()-36&gt;$AG$3,"",IF(INDEX(_Rosters!$B:$B,$AG$2+ROW()-37)="","",INDEX(_Rosters!$B:$B,$AG$2+ROW()-37)))</f>
        <v/>
      </c>
      <c r="B123" s="14">
        <f>IF(ROW()-36&gt;$AG$3,"",INDEX(_Rosters!$C:$C,$AG$2+ROW()-37)&amp;"")</f>
        <v/>
      </c>
      <c r="C123" s="14">
        <f>IF(ROW()-36&gt;$AG$3,"",INDEX(_Rosters!$D:$D,$AG$2+ROW()-37)&amp;"")</f>
        <v/>
      </c>
      <c r="D123" s="14">
        <f>IF(ROW()-36&gt;$AG$3,"",INDEX(_Rosters!$E:$E,$AG$2+ROW()-37)&amp;"")</f>
        <v/>
      </c>
      <c r="E123" s="14">
        <f>IF(ROW()-36&gt;$AG$3,"",INDEX(_Rosters!$F:$F,$AG$2+ROW()-37)&amp;"")</f>
        <v/>
      </c>
      <c r="F123" s="14">
        <f>IF(ROW()-36&gt;$AG$3,"",IF(INDEX(_Rosters!$G:$G,$AG$2+ROW()-37)="","",INDEX(_Rosters!$G:$G,$AG$2+ROW()-37)))</f>
        <v/>
      </c>
      <c r="G123" s="14">
        <f>IF(ROW()-36&gt;$AG$3,"",INDEX(_Rosters!$H:$H,$AG$2+ROW()-37)&amp;"")</f>
        <v/>
      </c>
      <c r="H123" s="14">
        <f>IF(ROW()-36&gt;$AG$3,"",INDEX(_Rosters!$I:$I,$AG$2+ROW()-37)&amp;"")</f>
        <v/>
      </c>
    </row>
    <row r="124">
      <c r="A124" s="14">
        <f>IF(ROW()-36&gt;$AG$3,"",IF(INDEX(_Rosters!$B:$B,$AG$2+ROW()-37)="","",INDEX(_Rosters!$B:$B,$AG$2+ROW()-37)))</f>
        <v/>
      </c>
      <c r="B124" s="14">
        <f>IF(ROW()-36&gt;$AG$3,"",INDEX(_Rosters!$C:$C,$AG$2+ROW()-37)&amp;"")</f>
        <v/>
      </c>
      <c r="C124" s="14">
        <f>IF(ROW()-36&gt;$AG$3,"",INDEX(_Rosters!$D:$D,$AG$2+ROW()-37)&amp;"")</f>
        <v/>
      </c>
      <c r="D124" s="14">
        <f>IF(ROW()-36&gt;$AG$3,"",INDEX(_Rosters!$E:$E,$AG$2+ROW()-37)&amp;"")</f>
        <v/>
      </c>
      <c r="E124" s="14">
        <f>IF(ROW()-36&gt;$AG$3,"",INDEX(_Rosters!$F:$F,$AG$2+ROW()-37)&amp;"")</f>
        <v/>
      </c>
      <c r="F124" s="14">
        <f>IF(ROW()-36&gt;$AG$3,"",IF(INDEX(_Rosters!$G:$G,$AG$2+ROW()-37)="","",INDEX(_Rosters!$G:$G,$AG$2+ROW()-37)))</f>
        <v/>
      </c>
      <c r="G124" s="14">
        <f>IF(ROW()-36&gt;$AG$3,"",INDEX(_Rosters!$H:$H,$AG$2+ROW()-37)&amp;"")</f>
        <v/>
      </c>
      <c r="H124" s="14">
        <f>IF(ROW()-36&gt;$AG$3,"",INDEX(_Rosters!$I:$I,$AG$2+ROW()-37)&amp;"")</f>
        <v/>
      </c>
    </row>
    <row r="125">
      <c r="A125" s="14">
        <f>IF(ROW()-36&gt;$AG$3,"",IF(INDEX(_Rosters!$B:$B,$AG$2+ROW()-37)="","",INDEX(_Rosters!$B:$B,$AG$2+ROW()-37)))</f>
        <v/>
      </c>
      <c r="B125" s="14">
        <f>IF(ROW()-36&gt;$AG$3,"",INDEX(_Rosters!$C:$C,$AG$2+ROW()-37)&amp;"")</f>
        <v/>
      </c>
      <c r="C125" s="14">
        <f>IF(ROW()-36&gt;$AG$3,"",INDEX(_Rosters!$D:$D,$AG$2+ROW()-37)&amp;"")</f>
        <v/>
      </c>
      <c r="D125" s="14">
        <f>IF(ROW()-36&gt;$AG$3,"",INDEX(_Rosters!$E:$E,$AG$2+ROW()-37)&amp;"")</f>
        <v/>
      </c>
      <c r="E125" s="14">
        <f>IF(ROW()-36&gt;$AG$3,"",INDEX(_Rosters!$F:$F,$AG$2+ROW()-37)&amp;"")</f>
        <v/>
      </c>
      <c r="F125" s="14">
        <f>IF(ROW()-36&gt;$AG$3,"",IF(INDEX(_Rosters!$G:$G,$AG$2+ROW()-37)="","",INDEX(_Rosters!$G:$G,$AG$2+ROW()-37)))</f>
        <v/>
      </c>
      <c r="G125" s="14">
        <f>IF(ROW()-36&gt;$AG$3,"",INDEX(_Rosters!$H:$H,$AG$2+ROW()-37)&amp;"")</f>
        <v/>
      </c>
      <c r="H125" s="14">
        <f>IF(ROW()-36&gt;$AG$3,"",INDEX(_Rosters!$I:$I,$AG$2+ROW()-37)&amp;"")</f>
        <v/>
      </c>
    </row>
    <row r="126">
      <c r="A126" s="14">
        <f>IF(ROW()-36&gt;$AG$3,"",IF(INDEX(_Rosters!$B:$B,$AG$2+ROW()-37)="","",INDEX(_Rosters!$B:$B,$AG$2+ROW()-37)))</f>
        <v/>
      </c>
      <c r="B126" s="14">
        <f>IF(ROW()-36&gt;$AG$3,"",INDEX(_Rosters!$C:$C,$AG$2+ROW()-37)&amp;"")</f>
        <v/>
      </c>
      <c r="C126" s="14">
        <f>IF(ROW()-36&gt;$AG$3,"",INDEX(_Rosters!$D:$D,$AG$2+ROW()-37)&amp;"")</f>
        <v/>
      </c>
      <c r="D126" s="14">
        <f>IF(ROW()-36&gt;$AG$3,"",INDEX(_Rosters!$E:$E,$AG$2+ROW()-37)&amp;"")</f>
        <v/>
      </c>
      <c r="E126" s="14">
        <f>IF(ROW()-36&gt;$AG$3,"",INDEX(_Rosters!$F:$F,$AG$2+ROW()-37)&amp;"")</f>
        <v/>
      </c>
      <c r="F126" s="14">
        <f>IF(ROW()-36&gt;$AG$3,"",IF(INDEX(_Rosters!$G:$G,$AG$2+ROW()-37)="","",INDEX(_Rosters!$G:$G,$AG$2+ROW()-37)))</f>
        <v/>
      </c>
      <c r="G126" s="14">
        <f>IF(ROW()-36&gt;$AG$3,"",INDEX(_Rosters!$H:$H,$AG$2+ROW()-37)&amp;"")</f>
        <v/>
      </c>
      <c r="H126" s="14">
        <f>IF(ROW()-36&gt;$AG$3,"",INDEX(_Rosters!$I:$I,$AG$2+ROW()-37)&amp;"")</f>
        <v/>
      </c>
    </row>
    <row r="127">
      <c r="A127" s="14">
        <f>IF(ROW()-36&gt;$AG$3,"",IF(INDEX(_Rosters!$B:$B,$AG$2+ROW()-37)="","",INDEX(_Rosters!$B:$B,$AG$2+ROW()-37)))</f>
        <v/>
      </c>
      <c r="B127" s="14">
        <f>IF(ROW()-36&gt;$AG$3,"",INDEX(_Rosters!$C:$C,$AG$2+ROW()-37)&amp;"")</f>
        <v/>
      </c>
      <c r="C127" s="14">
        <f>IF(ROW()-36&gt;$AG$3,"",INDEX(_Rosters!$D:$D,$AG$2+ROW()-37)&amp;"")</f>
        <v/>
      </c>
      <c r="D127" s="14">
        <f>IF(ROW()-36&gt;$AG$3,"",INDEX(_Rosters!$E:$E,$AG$2+ROW()-37)&amp;"")</f>
        <v/>
      </c>
      <c r="E127" s="14">
        <f>IF(ROW()-36&gt;$AG$3,"",INDEX(_Rosters!$F:$F,$AG$2+ROW()-37)&amp;"")</f>
        <v/>
      </c>
      <c r="F127" s="14">
        <f>IF(ROW()-36&gt;$AG$3,"",IF(INDEX(_Rosters!$G:$G,$AG$2+ROW()-37)="","",INDEX(_Rosters!$G:$G,$AG$2+ROW()-37)))</f>
        <v/>
      </c>
      <c r="G127" s="14">
        <f>IF(ROW()-36&gt;$AG$3,"",INDEX(_Rosters!$H:$H,$AG$2+ROW()-37)&amp;"")</f>
        <v/>
      </c>
      <c r="H127" s="14">
        <f>IF(ROW()-36&gt;$AG$3,"",INDEX(_Rosters!$I:$I,$AG$2+ROW()-37)&amp;"")</f>
        <v/>
      </c>
    </row>
    <row r="128">
      <c r="A128" s="14">
        <f>IF(ROW()-36&gt;$AG$3,"",IF(INDEX(_Rosters!$B:$B,$AG$2+ROW()-37)="","",INDEX(_Rosters!$B:$B,$AG$2+ROW()-37)))</f>
        <v/>
      </c>
      <c r="B128" s="14">
        <f>IF(ROW()-36&gt;$AG$3,"",INDEX(_Rosters!$C:$C,$AG$2+ROW()-37)&amp;"")</f>
        <v/>
      </c>
      <c r="C128" s="14">
        <f>IF(ROW()-36&gt;$AG$3,"",INDEX(_Rosters!$D:$D,$AG$2+ROW()-37)&amp;"")</f>
        <v/>
      </c>
      <c r="D128" s="14">
        <f>IF(ROW()-36&gt;$AG$3,"",INDEX(_Rosters!$E:$E,$AG$2+ROW()-37)&amp;"")</f>
        <v/>
      </c>
      <c r="E128" s="14">
        <f>IF(ROW()-36&gt;$AG$3,"",INDEX(_Rosters!$F:$F,$AG$2+ROW()-37)&amp;"")</f>
        <v/>
      </c>
      <c r="F128" s="14">
        <f>IF(ROW()-36&gt;$AG$3,"",IF(INDEX(_Rosters!$G:$G,$AG$2+ROW()-37)="","",INDEX(_Rosters!$G:$G,$AG$2+ROW()-37)))</f>
        <v/>
      </c>
      <c r="G128" s="14">
        <f>IF(ROW()-36&gt;$AG$3,"",INDEX(_Rosters!$H:$H,$AG$2+ROW()-37)&amp;"")</f>
        <v/>
      </c>
      <c r="H128" s="14">
        <f>IF(ROW()-36&gt;$AG$3,"",INDEX(_Rosters!$I:$I,$AG$2+ROW()-37)&amp;"")</f>
        <v/>
      </c>
    </row>
    <row r="129">
      <c r="A129" s="14">
        <f>IF(ROW()-36&gt;$AG$3,"",IF(INDEX(_Rosters!$B:$B,$AG$2+ROW()-37)="","",INDEX(_Rosters!$B:$B,$AG$2+ROW()-37)))</f>
        <v/>
      </c>
      <c r="B129" s="14">
        <f>IF(ROW()-36&gt;$AG$3,"",INDEX(_Rosters!$C:$C,$AG$2+ROW()-37)&amp;"")</f>
        <v/>
      </c>
      <c r="C129" s="14">
        <f>IF(ROW()-36&gt;$AG$3,"",INDEX(_Rosters!$D:$D,$AG$2+ROW()-37)&amp;"")</f>
        <v/>
      </c>
      <c r="D129" s="14">
        <f>IF(ROW()-36&gt;$AG$3,"",INDEX(_Rosters!$E:$E,$AG$2+ROW()-37)&amp;"")</f>
        <v/>
      </c>
      <c r="E129" s="14">
        <f>IF(ROW()-36&gt;$AG$3,"",INDEX(_Rosters!$F:$F,$AG$2+ROW()-37)&amp;"")</f>
        <v/>
      </c>
      <c r="F129" s="14">
        <f>IF(ROW()-36&gt;$AG$3,"",IF(INDEX(_Rosters!$G:$G,$AG$2+ROW()-37)="","",INDEX(_Rosters!$G:$G,$AG$2+ROW()-37)))</f>
        <v/>
      </c>
      <c r="G129" s="14">
        <f>IF(ROW()-36&gt;$AG$3,"",INDEX(_Rosters!$H:$H,$AG$2+ROW()-37)&amp;"")</f>
        <v/>
      </c>
      <c r="H129" s="14">
        <f>IF(ROW()-36&gt;$AG$3,"",INDEX(_Rosters!$I:$I,$AG$2+ROW()-37)&amp;"")</f>
        <v/>
      </c>
    </row>
    <row r="130">
      <c r="A130" s="14">
        <f>IF(ROW()-36&gt;$AG$3,"",IF(INDEX(_Rosters!$B:$B,$AG$2+ROW()-37)="","",INDEX(_Rosters!$B:$B,$AG$2+ROW()-37)))</f>
        <v/>
      </c>
      <c r="B130" s="14">
        <f>IF(ROW()-36&gt;$AG$3,"",INDEX(_Rosters!$C:$C,$AG$2+ROW()-37)&amp;"")</f>
        <v/>
      </c>
      <c r="C130" s="14">
        <f>IF(ROW()-36&gt;$AG$3,"",INDEX(_Rosters!$D:$D,$AG$2+ROW()-37)&amp;"")</f>
        <v/>
      </c>
      <c r="D130" s="14">
        <f>IF(ROW()-36&gt;$AG$3,"",INDEX(_Rosters!$E:$E,$AG$2+ROW()-37)&amp;"")</f>
        <v/>
      </c>
      <c r="E130" s="14">
        <f>IF(ROW()-36&gt;$AG$3,"",INDEX(_Rosters!$F:$F,$AG$2+ROW()-37)&amp;"")</f>
        <v/>
      </c>
      <c r="F130" s="14">
        <f>IF(ROW()-36&gt;$AG$3,"",IF(INDEX(_Rosters!$G:$G,$AG$2+ROW()-37)="","",INDEX(_Rosters!$G:$G,$AG$2+ROW()-37)))</f>
        <v/>
      </c>
      <c r="G130" s="14">
        <f>IF(ROW()-36&gt;$AG$3,"",INDEX(_Rosters!$H:$H,$AG$2+ROW()-37)&amp;"")</f>
        <v/>
      </c>
      <c r="H130" s="14">
        <f>IF(ROW()-36&gt;$AG$3,"",INDEX(_Rosters!$I:$I,$AG$2+ROW()-37)&amp;"")</f>
        <v/>
      </c>
    </row>
    <row r="131">
      <c r="A131" s="14">
        <f>IF(ROW()-36&gt;$AG$3,"",IF(INDEX(_Rosters!$B:$B,$AG$2+ROW()-37)="","",INDEX(_Rosters!$B:$B,$AG$2+ROW()-37)))</f>
        <v/>
      </c>
      <c r="B131" s="14">
        <f>IF(ROW()-36&gt;$AG$3,"",INDEX(_Rosters!$C:$C,$AG$2+ROW()-37)&amp;"")</f>
        <v/>
      </c>
      <c r="C131" s="14">
        <f>IF(ROW()-36&gt;$AG$3,"",INDEX(_Rosters!$D:$D,$AG$2+ROW()-37)&amp;"")</f>
        <v/>
      </c>
      <c r="D131" s="14">
        <f>IF(ROW()-36&gt;$AG$3,"",INDEX(_Rosters!$E:$E,$AG$2+ROW()-37)&amp;"")</f>
        <v/>
      </c>
      <c r="E131" s="14">
        <f>IF(ROW()-36&gt;$AG$3,"",INDEX(_Rosters!$F:$F,$AG$2+ROW()-37)&amp;"")</f>
        <v/>
      </c>
      <c r="F131" s="14">
        <f>IF(ROW()-36&gt;$AG$3,"",IF(INDEX(_Rosters!$G:$G,$AG$2+ROW()-37)="","",INDEX(_Rosters!$G:$G,$AG$2+ROW()-37)))</f>
        <v/>
      </c>
      <c r="G131" s="14">
        <f>IF(ROW()-36&gt;$AG$3,"",INDEX(_Rosters!$H:$H,$AG$2+ROW()-37)&amp;"")</f>
        <v/>
      </c>
      <c r="H131" s="14">
        <f>IF(ROW()-36&gt;$AG$3,"",INDEX(_Rosters!$I:$I,$AG$2+ROW()-37)&amp;"")</f>
        <v/>
      </c>
    </row>
    <row r="132">
      <c r="A132" s="14">
        <f>IF(ROW()-36&gt;$AG$3,"",IF(INDEX(_Rosters!$B:$B,$AG$2+ROW()-37)="","",INDEX(_Rosters!$B:$B,$AG$2+ROW()-37)))</f>
        <v/>
      </c>
      <c r="B132" s="14">
        <f>IF(ROW()-36&gt;$AG$3,"",INDEX(_Rosters!$C:$C,$AG$2+ROW()-37)&amp;"")</f>
        <v/>
      </c>
      <c r="C132" s="14">
        <f>IF(ROW()-36&gt;$AG$3,"",INDEX(_Rosters!$D:$D,$AG$2+ROW()-37)&amp;"")</f>
        <v/>
      </c>
      <c r="D132" s="14">
        <f>IF(ROW()-36&gt;$AG$3,"",INDEX(_Rosters!$E:$E,$AG$2+ROW()-37)&amp;"")</f>
        <v/>
      </c>
      <c r="E132" s="14">
        <f>IF(ROW()-36&gt;$AG$3,"",INDEX(_Rosters!$F:$F,$AG$2+ROW()-37)&amp;"")</f>
        <v/>
      </c>
      <c r="F132" s="14">
        <f>IF(ROW()-36&gt;$AG$3,"",IF(INDEX(_Rosters!$G:$G,$AG$2+ROW()-37)="","",INDEX(_Rosters!$G:$G,$AG$2+ROW()-37)))</f>
        <v/>
      </c>
      <c r="G132" s="14">
        <f>IF(ROW()-36&gt;$AG$3,"",INDEX(_Rosters!$H:$H,$AG$2+ROW()-37)&amp;"")</f>
        <v/>
      </c>
      <c r="H132" s="14">
        <f>IF(ROW()-36&gt;$AG$3,"",INDEX(_Rosters!$I:$I,$AG$2+ROW()-37)&amp;"")</f>
        <v/>
      </c>
    </row>
    <row r="133">
      <c r="A133" s="14">
        <f>IF(ROW()-36&gt;$AG$3,"",IF(INDEX(_Rosters!$B:$B,$AG$2+ROW()-37)="","",INDEX(_Rosters!$B:$B,$AG$2+ROW()-37)))</f>
        <v/>
      </c>
      <c r="B133" s="14">
        <f>IF(ROW()-36&gt;$AG$3,"",INDEX(_Rosters!$C:$C,$AG$2+ROW()-37)&amp;"")</f>
        <v/>
      </c>
      <c r="C133" s="14">
        <f>IF(ROW()-36&gt;$AG$3,"",INDEX(_Rosters!$D:$D,$AG$2+ROW()-37)&amp;"")</f>
        <v/>
      </c>
      <c r="D133" s="14">
        <f>IF(ROW()-36&gt;$AG$3,"",INDEX(_Rosters!$E:$E,$AG$2+ROW()-37)&amp;"")</f>
        <v/>
      </c>
      <c r="E133" s="14">
        <f>IF(ROW()-36&gt;$AG$3,"",INDEX(_Rosters!$F:$F,$AG$2+ROW()-37)&amp;"")</f>
        <v/>
      </c>
      <c r="F133" s="14">
        <f>IF(ROW()-36&gt;$AG$3,"",IF(INDEX(_Rosters!$G:$G,$AG$2+ROW()-37)="","",INDEX(_Rosters!$G:$G,$AG$2+ROW()-37)))</f>
        <v/>
      </c>
      <c r="G133" s="14">
        <f>IF(ROW()-36&gt;$AG$3,"",INDEX(_Rosters!$H:$H,$AG$2+ROW()-37)&amp;"")</f>
        <v/>
      </c>
      <c r="H133" s="14">
        <f>IF(ROW()-36&gt;$AG$3,"",INDEX(_Rosters!$I:$I,$AG$2+ROW()-37)&amp;"")</f>
        <v/>
      </c>
    </row>
    <row r="134">
      <c r="A134" s="14">
        <f>IF(ROW()-36&gt;$AG$3,"",IF(INDEX(_Rosters!$B:$B,$AG$2+ROW()-37)="","",INDEX(_Rosters!$B:$B,$AG$2+ROW()-37)))</f>
        <v/>
      </c>
      <c r="B134" s="14">
        <f>IF(ROW()-36&gt;$AG$3,"",INDEX(_Rosters!$C:$C,$AG$2+ROW()-37)&amp;"")</f>
        <v/>
      </c>
      <c r="C134" s="14">
        <f>IF(ROW()-36&gt;$AG$3,"",INDEX(_Rosters!$D:$D,$AG$2+ROW()-37)&amp;"")</f>
        <v/>
      </c>
      <c r="D134" s="14">
        <f>IF(ROW()-36&gt;$AG$3,"",INDEX(_Rosters!$E:$E,$AG$2+ROW()-37)&amp;"")</f>
        <v/>
      </c>
      <c r="E134" s="14">
        <f>IF(ROW()-36&gt;$AG$3,"",INDEX(_Rosters!$F:$F,$AG$2+ROW()-37)&amp;"")</f>
        <v/>
      </c>
      <c r="F134" s="14">
        <f>IF(ROW()-36&gt;$AG$3,"",IF(INDEX(_Rosters!$G:$G,$AG$2+ROW()-37)="","",INDEX(_Rosters!$G:$G,$AG$2+ROW()-37)))</f>
        <v/>
      </c>
      <c r="G134" s="14">
        <f>IF(ROW()-36&gt;$AG$3,"",INDEX(_Rosters!$H:$H,$AG$2+ROW()-37)&amp;"")</f>
        <v/>
      </c>
      <c r="H134" s="14">
        <f>IF(ROW()-36&gt;$AG$3,"",INDEX(_Rosters!$I:$I,$AG$2+ROW()-37)&amp;"")</f>
        <v/>
      </c>
    </row>
    <row r="135">
      <c r="A135" s="14">
        <f>IF(ROW()-36&gt;$AG$3,"",IF(INDEX(_Rosters!$B:$B,$AG$2+ROW()-37)="","",INDEX(_Rosters!$B:$B,$AG$2+ROW()-37)))</f>
        <v/>
      </c>
      <c r="B135" s="14">
        <f>IF(ROW()-36&gt;$AG$3,"",INDEX(_Rosters!$C:$C,$AG$2+ROW()-37)&amp;"")</f>
        <v/>
      </c>
      <c r="C135" s="14">
        <f>IF(ROW()-36&gt;$AG$3,"",INDEX(_Rosters!$D:$D,$AG$2+ROW()-37)&amp;"")</f>
        <v/>
      </c>
      <c r="D135" s="14">
        <f>IF(ROW()-36&gt;$AG$3,"",INDEX(_Rosters!$E:$E,$AG$2+ROW()-37)&amp;"")</f>
        <v/>
      </c>
      <c r="E135" s="14">
        <f>IF(ROW()-36&gt;$AG$3,"",INDEX(_Rosters!$F:$F,$AG$2+ROW()-37)&amp;"")</f>
        <v/>
      </c>
      <c r="F135" s="14">
        <f>IF(ROW()-36&gt;$AG$3,"",IF(INDEX(_Rosters!$G:$G,$AG$2+ROW()-37)="","",INDEX(_Rosters!$G:$G,$AG$2+ROW()-37)))</f>
        <v/>
      </c>
      <c r="G135" s="14">
        <f>IF(ROW()-36&gt;$AG$3,"",INDEX(_Rosters!$H:$H,$AG$2+ROW()-37)&amp;"")</f>
        <v/>
      </c>
      <c r="H135" s="14">
        <f>IF(ROW()-36&gt;$AG$3,"",INDEX(_Rosters!$I:$I,$AG$2+ROW()-37)&amp;"")</f>
        <v/>
      </c>
    </row>
    <row r="136">
      <c r="A136" s="14">
        <f>IF(ROW()-36&gt;$AG$3,"",IF(INDEX(_Rosters!$B:$B,$AG$2+ROW()-37)="","",INDEX(_Rosters!$B:$B,$AG$2+ROW()-37)))</f>
        <v/>
      </c>
      <c r="B136" s="14">
        <f>IF(ROW()-36&gt;$AG$3,"",INDEX(_Rosters!$C:$C,$AG$2+ROW()-37)&amp;"")</f>
        <v/>
      </c>
      <c r="C136" s="14">
        <f>IF(ROW()-36&gt;$AG$3,"",INDEX(_Rosters!$D:$D,$AG$2+ROW()-37)&amp;"")</f>
        <v/>
      </c>
      <c r="D136" s="14">
        <f>IF(ROW()-36&gt;$AG$3,"",INDEX(_Rosters!$E:$E,$AG$2+ROW()-37)&amp;"")</f>
        <v/>
      </c>
      <c r="E136" s="14">
        <f>IF(ROW()-36&gt;$AG$3,"",INDEX(_Rosters!$F:$F,$AG$2+ROW()-37)&amp;"")</f>
        <v/>
      </c>
      <c r="F136" s="14">
        <f>IF(ROW()-36&gt;$AG$3,"",IF(INDEX(_Rosters!$G:$G,$AG$2+ROW()-37)="","",INDEX(_Rosters!$G:$G,$AG$2+ROW()-37)))</f>
        <v/>
      </c>
      <c r="G136" s="14">
        <f>IF(ROW()-36&gt;$AG$3,"",INDEX(_Rosters!$H:$H,$AG$2+ROW()-37)&amp;"")</f>
        <v/>
      </c>
      <c r="H136" s="14">
        <f>IF(ROW()-36&gt;$AG$3,"",INDEX(_Rosters!$I:$I,$AG$2+ROW()-37)&amp;"")</f>
        <v/>
      </c>
    </row>
    <row r="137">
      <c r="A137" s="14">
        <f>IF(ROW()-36&gt;$AG$3,"",IF(INDEX(_Rosters!$B:$B,$AG$2+ROW()-37)="","",INDEX(_Rosters!$B:$B,$AG$2+ROW()-37)))</f>
        <v/>
      </c>
      <c r="B137" s="14">
        <f>IF(ROW()-36&gt;$AG$3,"",INDEX(_Rosters!$C:$C,$AG$2+ROW()-37)&amp;"")</f>
        <v/>
      </c>
      <c r="C137" s="14">
        <f>IF(ROW()-36&gt;$AG$3,"",INDEX(_Rosters!$D:$D,$AG$2+ROW()-37)&amp;"")</f>
        <v/>
      </c>
      <c r="D137" s="14">
        <f>IF(ROW()-36&gt;$AG$3,"",INDEX(_Rosters!$E:$E,$AG$2+ROW()-37)&amp;"")</f>
        <v/>
      </c>
      <c r="E137" s="14">
        <f>IF(ROW()-36&gt;$AG$3,"",INDEX(_Rosters!$F:$F,$AG$2+ROW()-37)&amp;"")</f>
        <v/>
      </c>
      <c r="F137" s="14">
        <f>IF(ROW()-36&gt;$AG$3,"",IF(INDEX(_Rosters!$G:$G,$AG$2+ROW()-37)="","",INDEX(_Rosters!$G:$G,$AG$2+ROW()-37)))</f>
        <v/>
      </c>
      <c r="G137" s="14">
        <f>IF(ROW()-36&gt;$AG$3,"",INDEX(_Rosters!$H:$H,$AG$2+ROW()-37)&amp;"")</f>
        <v/>
      </c>
      <c r="H137" s="14">
        <f>IF(ROW()-36&gt;$AG$3,"",INDEX(_Rosters!$I:$I,$AG$2+ROW()-37)&amp;"")</f>
        <v/>
      </c>
    </row>
    <row r="138">
      <c r="A138" s="14">
        <f>IF(ROW()-36&gt;$AG$3,"",IF(INDEX(_Rosters!$B:$B,$AG$2+ROW()-37)="","",INDEX(_Rosters!$B:$B,$AG$2+ROW()-37)))</f>
        <v/>
      </c>
      <c r="B138" s="14">
        <f>IF(ROW()-36&gt;$AG$3,"",INDEX(_Rosters!$C:$C,$AG$2+ROW()-37)&amp;"")</f>
        <v/>
      </c>
      <c r="C138" s="14">
        <f>IF(ROW()-36&gt;$AG$3,"",INDEX(_Rosters!$D:$D,$AG$2+ROW()-37)&amp;"")</f>
        <v/>
      </c>
      <c r="D138" s="14">
        <f>IF(ROW()-36&gt;$AG$3,"",INDEX(_Rosters!$E:$E,$AG$2+ROW()-37)&amp;"")</f>
        <v/>
      </c>
      <c r="E138" s="14">
        <f>IF(ROW()-36&gt;$AG$3,"",INDEX(_Rosters!$F:$F,$AG$2+ROW()-37)&amp;"")</f>
        <v/>
      </c>
      <c r="F138" s="14">
        <f>IF(ROW()-36&gt;$AG$3,"",IF(INDEX(_Rosters!$G:$G,$AG$2+ROW()-37)="","",INDEX(_Rosters!$G:$G,$AG$2+ROW()-37)))</f>
        <v/>
      </c>
      <c r="G138" s="14">
        <f>IF(ROW()-36&gt;$AG$3,"",INDEX(_Rosters!$H:$H,$AG$2+ROW()-37)&amp;"")</f>
        <v/>
      </c>
      <c r="H138" s="14">
        <f>IF(ROW()-36&gt;$AG$3,"",INDEX(_Rosters!$I:$I,$AG$2+ROW()-37)&amp;"")</f>
        <v/>
      </c>
    </row>
    <row r="139">
      <c r="A139" s="14">
        <f>IF(ROW()-36&gt;$AG$3,"",IF(INDEX(_Rosters!$B:$B,$AG$2+ROW()-37)="","",INDEX(_Rosters!$B:$B,$AG$2+ROW()-37)))</f>
        <v/>
      </c>
      <c r="B139" s="14">
        <f>IF(ROW()-36&gt;$AG$3,"",INDEX(_Rosters!$C:$C,$AG$2+ROW()-37)&amp;"")</f>
        <v/>
      </c>
      <c r="C139" s="14">
        <f>IF(ROW()-36&gt;$AG$3,"",INDEX(_Rosters!$D:$D,$AG$2+ROW()-37)&amp;"")</f>
        <v/>
      </c>
      <c r="D139" s="14">
        <f>IF(ROW()-36&gt;$AG$3,"",INDEX(_Rosters!$E:$E,$AG$2+ROW()-37)&amp;"")</f>
        <v/>
      </c>
      <c r="E139" s="14">
        <f>IF(ROW()-36&gt;$AG$3,"",INDEX(_Rosters!$F:$F,$AG$2+ROW()-37)&amp;"")</f>
        <v/>
      </c>
      <c r="F139" s="14">
        <f>IF(ROW()-36&gt;$AG$3,"",IF(INDEX(_Rosters!$G:$G,$AG$2+ROW()-37)="","",INDEX(_Rosters!$G:$G,$AG$2+ROW()-37)))</f>
        <v/>
      </c>
      <c r="G139" s="14">
        <f>IF(ROW()-36&gt;$AG$3,"",INDEX(_Rosters!$H:$H,$AG$2+ROW()-37)&amp;"")</f>
        <v/>
      </c>
      <c r="H139" s="14">
        <f>IF(ROW()-36&gt;$AG$3,"",INDEX(_Rosters!$I:$I,$AG$2+ROW()-37)&amp;"")</f>
        <v/>
      </c>
    </row>
    <row r="140">
      <c r="A140" s="14">
        <f>IF(ROW()-36&gt;$AG$3,"",IF(INDEX(_Rosters!$B:$B,$AG$2+ROW()-37)="","",INDEX(_Rosters!$B:$B,$AG$2+ROW()-37)))</f>
        <v/>
      </c>
      <c r="B140" s="14">
        <f>IF(ROW()-36&gt;$AG$3,"",INDEX(_Rosters!$C:$C,$AG$2+ROW()-37)&amp;"")</f>
        <v/>
      </c>
      <c r="C140" s="14">
        <f>IF(ROW()-36&gt;$AG$3,"",INDEX(_Rosters!$D:$D,$AG$2+ROW()-37)&amp;"")</f>
        <v/>
      </c>
      <c r="D140" s="14">
        <f>IF(ROW()-36&gt;$AG$3,"",INDEX(_Rosters!$E:$E,$AG$2+ROW()-37)&amp;"")</f>
        <v/>
      </c>
      <c r="E140" s="14">
        <f>IF(ROW()-36&gt;$AG$3,"",INDEX(_Rosters!$F:$F,$AG$2+ROW()-37)&amp;"")</f>
        <v/>
      </c>
      <c r="F140" s="14">
        <f>IF(ROW()-36&gt;$AG$3,"",IF(INDEX(_Rosters!$G:$G,$AG$2+ROW()-37)="","",INDEX(_Rosters!$G:$G,$AG$2+ROW()-37)))</f>
        <v/>
      </c>
      <c r="G140" s="14">
        <f>IF(ROW()-36&gt;$AG$3,"",INDEX(_Rosters!$H:$H,$AG$2+ROW()-37)&amp;"")</f>
        <v/>
      </c>
      <c r="H140" s="14">
        <f>IF(ROW()-36&gt;$AG$3,"",INDEX(_Rosters!$I:$I,$AG$2+ROW()-37)&amp;"")</f>
        <v/>
      </c>
    </row>
    <row r="141">
      <c r="A141" s="14">
        <f>IF(ROW()-36&gt;$AG$3,"",IF(INDEX(_Rosters!$B:$B,$AG$2+ROW()-37)="","",INDEX(_Rosters!$B:$B,$AG$2+ROW()-37)))</f>
        <v/>
      </c>
      <c r="B141" s="14">
        <f>IF(ROW()-36&gt;$AG$3,"",INDEX(_Rosters!$C:$C,$AG$2+ROW()-37)&amp;"")</f>
        <v/>
      </c>
      <c r="C141" s="14">
        <f>IF(ROW()-36&gt;$AG$3,"",INDEX(_Rosters!$D:$D,$AG$2+ROW()-37)&amp;"")</f>
        <v/>
      </c>
      <c r="D141" s="14">
        <f>IF(ROW()-36&gt;$AG$3,"",INDEX(_Rosters!$E:$E,$AG$2+ROW()-37)&amp;"")</f>
        <v/>
      </c>
      <c r="E141" s="14">
        <f>IF(ROW()-36&gt;$AG$3,"",INDEX(_Rosters!$F:$F,$AG$2+ROW()-37)&amp;"")</f>
        <v/>
      </c>
      <c r="F141" s="14">
        <f>IF(ROW()-36&gt;$AG$3,"",IF(INDEX(_Rosters!$G:$G,$AG$2+ROW()-37)="","",INDEX(_Rosters!$G:$G,$AG$2+ROW()-37)))</f>
        <v/>
      </c>
      <c r="G141" s="14">
        <f>IF(ROW()-36&gt;$AG$3,"",INDEX(_Rosters!$H:$H,$AG$2+ROW()-37)&amp;"")</f>
        <v/>
      </c>
      <c r="H141" s="14">
        <f>IF(ROW()-36&gt;$AG$3,"",INDEX(_Rosters!$I:$I,$AG$2+ROW()-37)&amp;"")</f>
        <v/>
      </c>
    </row>
    <row r="142">
      <c r="A142" s="14">
        <f>IF(ROW()-36&gt;$AG$3,"",IF(INDEX(_Rosters!$B:$B,$AG$2+ROW()-37)="","",INDEX(_Rosters!$B:$B,$AG$2+ROW()-37)))</f>
        <v/>
      </c>
      <c r="B142" s="14">
        <f>IF(ROW()-36&gt;$AG$3,"",INDEX(_Rosters!$C:$C,$AG$2+ROW()-37)&amp;"")</f>
        <v/>
      </c>
      <c r="C142" s="14">
        <f>IF(ROW()-36&gt;$AG$3,"",INDEX(_Rosters!$D:$D,$AG$2+ROW()-37)&amp;"")</f>
        <v/>
      </c>
      <c r="D142" s="14">
        <f>IF(ROW()-36&gt;$AG$3,"",INDEX(_Rosters!$E:$E,$AG$2+ROW()-37)&amp;"")</f>
        <v/>
      </c>
      <c r="E142" s="14">
        <f>IF(ROW()-36&gt;$AG$3,"",INDEX(_Rosters!$F:$F,$AG$2+ROW()-37)&amp;"")</f>
        <v/>
      </c>
      <c r="F142" s="14">
        <f>IF(ROW()-36&gt;$AG$3,"",IF(INDEX(_Rosters!$G:$G,$AG$2+ROW()-37)="","",INDEX(_Rosters!$G:$G,$AG$2+ROW()-37)))</f>
        <v/>
      </c>
      <c r="G142" s="14">
        <f>IF(ROW()-36&gt;$AG$3,"",INDEX(_Rosters!$H:$H,$AG$2+ROW()-37)&amp;"")</f>
        <v/>
      </c>
      <c r="H142" s="14">
        <f>IF(ROW()-36&gt;$AG$3,"",INDEX(_Rosters!$I:$I,$AG$2+ROW()-37)&amp;"")</f>
        <v/>
      </c>
    </row>
    <row r="143">
      <c r="A143" s="14">
        <f>IF(ROW()-36&gt;$AG$3,"",IF(INDEX(_Rosters!$B:$B,$AG$2+ROW()-37)="","",INDEX(_Rosters!$B:$B,$AG$2+ROW()-37)))</f>
        <v/>
      </c>
      <c r="B143" s="14">
        <f>IF(ROW()-36&gt;$AG$3,"",INDEX(_Rosters!$C:$C,$AG$2+ROW()-37)&amp;"")</f>
        <v/>
      </c>
      <c r="C143" s="14">
        <f>IF(ROW()-36&gt;$AG$3,"",INDEX(_Rosters!$D:$D,$AG$2+ROW()-37)&amp;"")</f>
        <v/>
      </c>
      <c r="D143" s="14">
        <f>IF(ROW()-36&gt;$AG$3,"",INDEX(_Rosters!$E:$E,$AG$2+ROW()-37)&amp;"")</f>
        <v/>
      </c>
      <c r="E143" s="14">
        <f>IF(ROW()-36&gt;$AG$3,"",INDEX(_Rosters!$F:$F,$AG$2+ROW()-37)&amp;"")</f>
        <v/>
      </c>
      <c r="F143" s="14">
        <f>IF(ROW()-36&gt;$AG$3,"",IF(INDEX(_Rosters!$G:$G,$AG$2+ROW()-37)="","",INDEX(_Rosters!$G:$G,$AG$2+ROW()-37)))</f>
        <v/>
      </c>
      <c r="G143" s="14">
        <f>IF(ROW()-36&gt;$AG$3,"",INDEX(_Rosters!$H:$H,$AG$2+ROW()-37)&amp;"")</f>
        <v/>
      </c>
      <c r="H143" s="14">
        <f>IF(ROW()-36&gt;$AG$3,"",INDEX(_Rosters!$I:$I,$AG$2+ROW()-37)&amp;"")</f>
        <v/>
      </c>
    </row>
    <row r="144">
      <c r="A144" s="14">
        <f>IF(ROW()-36&gt;$AG$3,"",IF(INDEX(_Rosters!$B:$B,$AG$2+ROW()-37)="","",INDEX(_Rosters!$B:$B,$AG$2+ROW()-37)))</f>
        <v/>
      </c>
      <c r="B144" s="14">
        <f>IF(ROW()-36&gt;$AG$3,"",INDEX(_Rosters!$C:$C,$AG$2+ROW()-37)&amp;"")</f>
        <v/>
      </c>
      <c r="C144" s="14">
        <f>IF(ROW()-36&gt;$AG$3,"",INDEX(_Rosters!$D:$D,$AG$2+ROW()-37)&amp;"")</f>
        <v/>
      </c>
      <c r="D144" s="14">
        <f>IF(ROW()-36&gt;$AG$3,"",INDEX(_Rosters!$E:$E,$AG$2+ROW()-37)&amp;"")</f>
        <v/>
      </c>
      <c r="E144" s="14">
        <f>IF(ROW()-36&gt;$AG$3,"",INDEX(_Rosters!$F:$F,$AG$2+ROW()-37)&amp;"")</f>
        <v/>
      </c>
      <c r="F144" s="14">
        <f>IF(ROW()-36&gt;$AG$3,"",IF(INDEX(_Rosters!$G:$G,$AG$2+ROW()-37)="","",INDEX(_Rosters!$G:$G,$AG$2+ROW()-37)))</f>
        <v/>
      </c>
      <c r="G144" s="14">
        <f>IF(ROW()-36&gt;$AG$3,"",INDEX(_Rosters!$H:$H,$AG$2+ROW()-37)&amp;"")</f>
        <v/>
      </c>
      <c r="H144" s="14">
        <f>IF(ROW()-36&gt;$AG$3,"",INDEX(_Rosters!$I:$I,$AG$2+ROW()-37)&amp;"")</f>
        <v/>
      </c>
    </row>
    <row r="145">
      <c r="A145" s="14">
        <f>IF(ROW()-36&gt;$AG$3,"",IF(INDEX(_Rosters!$B:$B,$AG$2+ROW()-37)="","",INDEX(_Rosters!$B:$B,$AG$2+ROW()-37)))</f>
        <v/>
      </c>
      <c r="B145" s="14">
        <f>IF(ROW()-36&gt;$AG$3,"",INDEX(_Rosters!$C:$C,$AG$2+ROW()-37)&amp;"")</f>
        <v/>
      </c>
      <c r="C145" s="14">
        <f>IF(ROW()-36&gt;$AG$3,"",INDEX(_Rosters!$D:$D,$AG$2+ROW()-37)&amp;"")</f>
        <v/>
      </c>
      <c r="D145" s="14">
        <f>IF(ROW()-36&gt;$AG$3,"",INDEX(_Rosters!$E:$E,$AG$2+ROW()-37)&amp;"")</f>
        <v/>
      </c>
      <c r="E145" s="14">
        <f>IF(ROW()-36&gt;$AG$3,"",INDEX(_Rosters!$F:$F,$AG$2+ROW()-37)&amp;"")</f>
        <v/>
      </c>
      <c r="F145" s="14">
        <f>IF(ROW()-36&gt;$AG$3,"",IF(INDEX(_Rosters!$G:$G,$AG$2+ROW()-37)="","",INDEX(_Rosters!$G:$G,$AG$2+ROW()-37)))</f>
        <v/>
      </c>
      <c r="G145" s="14">
        <f>IF(ROW()-36&gt;$AG$3,"",INDEX(_Rosters!$H:$H,$AG$2+ROW()-37)&amp;"")</f>
        <v/>
      </c>
      <c r="H145" s="14">
        <f>IF(ROW()-36&gt;$AG$3,"",INDEX(_Rosters!$I:$I,$AG$2+ROW()-37)&amp;"")</f>
        <v/>
      </c>
    </row>
    <row r="146">
      <c r="A146" s="14">
        <f>IF(ROW()-36&gt;$AG$3,"",IF(INDEX(_Rosters!$B:$B,$AG$2+ROW()-37)="","",INDEX(_Rosters!$B:$B,$AG$2+ROW()-37)))</f>
        <v/>
      </c>
      <c r="B146" s="14">
        <f>IF(ROW()-36&gt;$AG$3,"",INDEX(_Rosters!$C:$C,$AG$2+ROW()-37)&amp;"")</f>
        <v/>
      </c>
      <c r="C146" s="14">
        <f>IF(ROW()-36&gt;$AG$3,"",INDEX(_Rosters!$D:$D,$AG$2+ROW()-37)&amp;"")</f>
        <v/>
      </c>
      <c r="D146" s="14">
        <f>IF(ROW()-36&gt;$AG$3,"",INDEX(_Rosters!$E:$E,$AG$2+ROW()-37)&amp;"")</f>
        <v/>
      </c>
      <c r="E146" s="14">
        <f>IF(ROW()-36&gt;$AG$3,"",INDEX(_Rosters!$F:$F,$AG$2+ROW()-37)&amp;"")</f>
        <v/>
      </c>
      <c r="F146" s="14">
        <f>IF(ROW()-36&gt;$AG$3,"",IF(INDEX(_Rosters!$G:$G,$AG$2+ROW()-37)="","",INDEX(_Rosters!$G:$G,$AG$2+ROW()-37)))</f>
        <v/>
      </c>
      <c r="G146" s="14">
        <f>IF(ROW()-36&gt;$AG$3,"",INDEX(_Rosters!$H:$H,$AG$2+ROW()-37)&amp;"")</f>
        <v/>
      </c>
      <c r="H146" s="14">
        <f>IF(ROW()-36&gt;$AG$3,"",INDEX(_Rosters!$I:$I,$AG$2+ROW()-37)&amp;"")</f>
        <v/>
      </c>
    </row>
    <row r="147">
      <c r="A147" s="14">
        <f>IF(ROW()-36&gt;$AG$3,"",IF(INDEX(_Rosters!$B:$B,$AG$2+ROW()-37)="","",INDEX(_Rosters!$B:$B,$AG$2+ROW()-37)))</f>
        <v/>
      </c>
      <c r="B147" s="14">
        <f>IF(ROW()-36&gt;$AG$3,"",INDEX(_Rosters!$C:$C,$AG$2+ROW()-37)&amp;"")</f>
        <v/>
      </c>
      <c r="C147" s="14">
        <f>IF(ROW()-36&gt;$AG$3,"",INDEX(_Rosters!$D:$D,$AG$2+ROW()-37)&amp;"")</f>
        <v/>
      </c>
      <c r="D147" s="14">
        <f>IF(ROW()-36&gt;$AG$3,"",INDEX(_Rosters!$E:$E,$AG$2+ROW()-37)&amp;"")</f>
        <v/>
      </c>
      <c r="E147" s="14">
        <f>IF(ROW()-36&gt;$AG$3,"",INDEX(_Rosters!$F:$F,$AG$2+ROW()-37)&amp;"")</f>
        <v/>
      </c>
      <c r="F147" s="14">
        <f>IF(ROW()-36&gt;$AG$3,"",IF(INDEX(_Rosters!$G:$G,$AG$2+ROW()-37)="","",INDEX(_Rosters!$G:$G,$AG$2+ROW()-37)))</f>
        <v/>
      </c>
      <c r="G147" s="14">
        <f>IF(ROW()-36&gt;$AG$3,"",INDEX(_Rosters!$H:$H,$AG$2+ROW()-37)&amp;"")</f>
        <v/>
      </c>
      <c r="H147" s="14">
        <f>IF(ROW()-36&gt;$AG$3,"",INDEX(_Rosters!$I:$I,$AG$2+ROW()-37)&amp;"")</f>
        <v/>
      </c>
    </row>
    <row r="148">
      <c r="A148" s="14">
        <f>IF(ROW()-36&gt;$AG$3,"",IF(INDEX(_Rosters!$B:$B,$AG$2+ROW()-37)="","",INDEX(_Rosters!$B:$B,$AG$2+ROW()-37)))</f>
        <v/>
      </c>
      <c r="B148" s="14">
        <f>IF(ROW()-36&gt;$AG$3,"",INDEX(_Rosters!$C:$C,$AG$2+ROW()-37)&amp;"")</f>
        <v/>
      </c>
      <c r="C148" s="14">
        <f>IF(ROW()-36&gt;$AG$3,"",INDEX(_Rosters!$D:$D,$AG$2+ROW()-37)&amp;"")</f>
        <v/>
      </c>
      <c r="D148" s="14">
        <f>IF(ROW()-36&gt;$AG$3,"",INDEX(_Rosters!$E:$E,$AG$2+ROW()-37)&amp;"")</f>
        <v/>
      </c>
      <c r="E148" s="14">
        <f>IF(ROW()-36&gt;$AG$3,"",INDEX(_Rosters!$F:$F,$AG$2+ROW()-37)&amp;"")</f>
        <v/>
      </c>
      <c r="F148" s="14">
        <f>IF(ROW()-36&gt;$AG$3,"",IF(INDEX(_Rosters!$G:$G,$AG$2+ROW()-37)="","",INDEX(_Rosters!$G:$G,$AG$2+ROW()-37)))</f>
        <v/>
      </c>
      <c r="G148" s="14">
        <f>IF(ROW()-36&gt;$AG$3,"",INDEX(_Rosters!$H:$H,$AG$2+ROW()-37)&amp;"")</f>
        <v/>
      </c>
      <c r="H148" s="14">
        <f>IF(ROW()-36&gt;$AG$3,"",INDEX(_Rosters!$I:$I,$AG$2+ROW()-37)&amp;"")</f>
        <v/>
      </c>
    </row>
    <row r="149">
      <c r="A149" s="14">
        <f>IF(ROW()-36&gt;$AG$3,"",IF(INDEX(_Rosters!$B:$B,$AG$2+ROW()-37)="","",INDEX(_Rosters!$B:$B,$AG$2+ROW()-37)))</f>
        <v/>
      </c>
      <c r="B149" s="14">
        <f>IF(ROW()-36&gt;$AG$3,"",INDEX(_Rosters!$C:$C,$AG$2+ROW()-37)&amp;"")</f>
        <v/>
      </c>
      <c r="C149" s="14">
        <f>IF(ROW()-36&gt;$AG$3,"",INDEX(_Rosters!$D:$D,$AG$2+ROW()-37)&amp;"")</f>
        <v/>
      </c>
      <c r="D149" s="14">
        <f>IF(ROW()-36&gt;$AG$3,"",INDEX(_Rosters!$E:$E,$AG$2+ROW()-37)&amp;"")</f>
        <v/>
      </c>
      <c r="E149" s="14">
        <f>IF(ROW()-36&gt;$AG$3,"",INDEX(_Rosters!$F:$F,$AG$2+ROW()-37)&amp;"")</f>
        <v/>
      </c>
      <c r="F149" s="14">
        <f>IF(ROW()-36&gt;$AG$3,"",IF(INDEX(_Rosters!$G:$G,$AG$2+ROW()-37)="","",INDEX(_Rosters!$G:$G,$AG$2+ROW()-37)))</f>
        <v/>
      </c>
      <c r="G149" s="14">
        <f>IF(ROW()-36&gt;$AG$3,"",INDEX(_Rosters!$H:$H,$AG$2+ROW()-37)&amp;"")</f>
        <v/>
      </c>
      <c r="H149" s="14">
        <f>IF(ROW()-36&gt;$AG$3,"",INDEX(_Rosters!$I:$I,$AG$2+ROW()-37)&amp;"")</f>
        <v/>
      </c>
    </row>
    <row r="150">
      <c r="A150" s="14">
        <f>IF(ROW()-36&gt;$AG$3,"",IF(INDEX(_Rosters!$B:$B,$AG$2+ROW()-37)="","",INDEX(_Rosters!$B:$B,$AG$2+ROW()-37)))</f>
        <v/>
      </c>
      <c r="B150" s="14">
        <f>IF(ROW()-36&gt;$AG$3,"",INDEX(_Rosters!$C:$C,$AG$2+ROW()-37)&amp;"")</f>
        <v/>
      </c>
      <c r="C150" s="14">
        <f>IF(ROW()-36&gt;$AG$3,"",INDEX(_Rosters!$D:$D,$AG$2+ROW()-37)&amp;"")</f>
        <v/>
      </c>
      <c r="D150" s="14">
        <f>IF(ROW()-36&gt;$AG$3,"",INDEX(_Rosters!$E:$E,$AG$2+ROW()-37)&amp;"")</f>
        <v/>
      </c>
      <c r="E150" s="14">
        <f>IF(ROW()-36&gt;$AG$3,"",INDEX(_Rosters!$F:$F,$AG$2+ROW()-37)&amp;"")</f>
        <v/>
      </c>
      <c r="F150" s="14">
        <f>IF(ROW()-36&gt;$AG$3,"",IF(INDEX(_Rosters!$G:$G,$AG$2+ROW()-37)="","",INDEX(_Rosters!$G:$G,$AG$2+ROW()-37)))</f>
        <v/>
      </c>
      <c r="G150" s="14">
        <f>IF(ROW()-36&gt;$AG$3,"",INDEX(_Rosters!$H:$H,$AG$2+ROW()-37)&amp;"")</f>
        <v/>
      </c>
      <c r="H150" s="14">
        <f>IF(ROW()-36&gt;$AG$3,"",INDEX(_Rosters!$I:$I,$AG$2+ROW()-37)&amp;"")</f>
        <v/>
      </c>
    </row>
    <row r="151">
      <c r="A151" s="14">
        <f>IF(ROW()-36&gt;$AG$3,"",IF(INDEX(_Rosters!$B:$B,$AG$2+ROW()-37)="","",INDEX(_Rosters!$B:$B,$AG$2+ROW()-37)))</f>
        <v/>
      </c>
      <c r="B151" s="14">
        <f>IF(ROW()-36&gt;$AG$3,"",INDEX(_Rosters!$C:$C,$AG$2+ROW()-37)&amp;"")</f>
        <v/>
      </c>
      <c r="C151" s="14">
        <f>IF(ROW()-36&gt;$AG$3,"",INDEX(_Rosters!$D:$D,$AG$2+ROW()-37)&amp;"")</f>
        <v/>
      </c>
      <c r="D151" s="14">
        <f>IF(ROW()-36&gt;$AG$3,"",INDEX(_Rosters!$E:$E,$AG$2+ROW()-37)&amp;"")</f>
        <v/>
      </c>
      <c r="E151" s="14">
        <f>IF(ROW()-36&gt;$AG$3,"",INDEX(_Rosters!$F:$F,$AG$2+ROW()-37)&amp;"")</f>
        <v/>
      </c>
      <c r="F151" s="14">
        <f>IF(ROW()-36&gt;$AG$3,"",IF(INDEX(_Rosters!$G:$G,$AG$2+ROW()-37)="","",INDEX(_Rosters!$G:$G,$AG$2+ROW()-37)))</f>
        <v/>
      </c>
      <c r="G151" s="14">
        <f>IF(ROW()-36&gt;$AG$3,"",INDEX(_Rosters!$H:$H,$AG$2+ROW()-37)&amp;"")</f>
        <v/>
      </c>
      <c r="H151" s="14">
        <f>IF(ROW()-36&gt;$AG$3,"",INDEX(_Rosters!$I:$I,$AG$2+ROW()-37)&amp;"")</f>
        <v/>
      </c>
    </row>
    <row r="152">
      <c r="A152" s="14">
        <f>IF(ROW()-36&gt;$AG$3,"",IF(INDEX(_Rosters!$B:$B,$AG$2+ROW()-37)="","",INDEX(_Rosters!$B:$B,$AG$2+ROW()-37)))</f>
        <v/>
      </c>
      <c r="B152" s="14">
        <f>IF(ROW()-36&gt;$AG$3,"",INDEX(_Rosters!$C:$C,$AG$2+ROW()-37)&amp;"")</f>
        <v/>
      </c>
      <c r="C152" s="14">
        <f>IF(ROW()-36&gt;$AG$3,"",INDEX(_Rosters!$D:$D,$AG$2+ROW()-37)&amp;"")</f>
        <v/>
      </c>
      <c r="D152" s="14">
        <f>IF(ROW()-36&gt;$AG$3,"",INDEX(_Rosters!$E:$E,$AG$2+ROW()-37)&amp;"")</f>
        <v/>
      </c>
      <c r="E152" s="14">
        <f>IF(ROW()-36&gt;$AG$3,"",INDEX(_Rosters!$F:$F,$AG$2+ROW()-37)&amp;"")</f>
        <v/>
      </c>
      <c r="F152" s="14">
        <f>IF(ROW()-36&gt;$AG$3,"",IF(INDEX(_Rosters!$G:$G,$AG$2+ROW()-37)="","",INDEX(_Rosters!$G:$G,$AG$2+ROW()-37)))</f>
        <v/>
      </c>
      <c r="G152" s="14">
        <f>IF(ROW()-36&gt;$AG$3,"",INDEX(_Rosters!$H:$H,$AG$2+ROW()-37)&amp;"")</f>
        <v/>
      </c>
      <c r="H152" s="14">
        <f>IF(ROW()-36&gt;$AG$3,"",INDEX(_Rosters!$I:$I,$AG$2+ROW()-37)&amp;"")</f>
        <v/>
      </c>
    </row>
    <row r="153">
      <c r="A153" s="14">
        <f>IF(ROW()-36&gt;$AG$3,"",IF(INDEX(_Rosters!$B:$B,$AG$2+ROW()-37)="","",INDEX(_Rosters!$B:$B,$AG$2+ROW()-37)))</f>
        <v/>
      </c>
      <c r="B153" s="14">
        <f>IF(ROW()-36&gt;$AG$3,"",INDEX(_Rosters!$C:$C,$AG$2+ROW()-37)&amp;"")</f>
        <v/>
      </c>
      <c r="C153" s="14">
        <f>IF(ROW()-36&gt;$AG$3,"",INDEX(_Rosters!$D:$D,$AG$2+ROW()-37)&amp;"")</f>
        <v/>
      </c>
      <c r="D153" s="14">
        <f>IF(ROW()-36&gt;$AG$3,"",INDEX(_Rosters!$E:$E,$AG$2+ROW()-37)&amp;"")</f>
        <v/>
      </c>
      <c r="E153" s="14">
        <f>IF(ROW()-36&gt;$AG$3,"",INDEX(_Rosters!$F:$F,$AG$2+ROW()-37)&amp;"")</f>
        <v/>
      </c>
      <c r="F153" s="14">
        <f>IF(ROW()-36&gt;$AG$3,"",IF(INDEX(_Rosters!$G:$G,$AG$2+ROW()-37)="","",INDEX(_Rosters!$G:$G,$AG$2+ROW()-37)))</f>
        <v/>
      </c>
      <c r="G153" s="14">
        <f>IF(ROW()-36&gt;$AG$3,"",INDEX(_Rosters!$H:$H,$AG$2+ROW()-37)&amp;"")</f>
        <v/>
      </c>
      <c r="H153" s="14">
        <f>IF(ROW()-36&gt;$AG$3,"",INDEX(_Rosters!$I:$I,$AG$2+ROW()-37)&amp;"")</f>
        <v/>
      </c>
    </row>
    <row r="154">
      <c r="A154" s="14">
        <f>IF(ROW()-36&gt;$AG$3,"",IF(INDEX(_Rosters!$B:$B,$AG$2+ROW()-37)="","",INDEX(_Rosters!$B:$B,$AG$2+ROW()-37)))</f>
        <v/>
      </c>
      <c r="B154" s="14">
        <f>IF(ROW()-36&gt;$AG$3,"",INDEX(_Rosters!$C:$C,$AG$2+ROW()-37)&amp;"")</f>
        <v/>
      </c>
      <c r="C154" s="14">
        <f>IF(ROW()-36&gt;$AG$3,"",INDEX(_Rosters!$D:$D,$AG$2+ROW()-37)&amp;"")</f>
        <v/>
      </c>
      <c r="D154" s="14">
        <f>IF(ROW()-36&gt;$AG$3,"",INDEX(_Rosters!$E:$E,$AG$2+ROW()-37)&amp;"")</f>
        <v/>
      </c>
      <c r="E154" s="14">
        <f>IF(ROW()-36&gt;$AG$3,"",INDEX(_Rosters!$F:$F,$AG$2+ROW()-37)&amp;"")</f>
        <v/>
      </c>
      <c r="F154" s="14">
        <f>IF(ROW()-36&gt;$AG$3,"",IF(INDEX(_Rosters!$G:$G,$AG$2+ROW()-37)="","",INDEX(_Rosters!$G:$G,$AG$2+ROW()-37)))</f>
        <v/>
      </c>
      <c r="G154" s="14">
        <f>IF(ROW()-36&gt;$AG$3,"",INDEX(_Rosters!$H:$H,$AG$2+ROW()-37)&amp;"")</f>
        <v/>
      </c>
      <c r="H154" s="14">
        <f>IF(ROW()-36&gt;$AG$3,"",INDEX(_Rosters!$I:$I,$AG$2+ROW()-37)&amp;"")</f>
        <v/>
      </c>
    </row>
    <row r="155">
      <c r="A155" s="14">
        <f>IF(ROW()-36&gt;$AG$3,"",IF(INDEX(_Rosters!$B:$B,$AG$2+ROW()-37)="","",INDEX(_Rosters!$B:$B,$AG$2+ROW()-37)))</f>
        <v/>
      </c>
      <c r="B155" s="14">
        <f>IF(ROW()-36&gt;$AG$3,"",INDEX(_Rosters!$C:$C,$AG$2+ROW()-37)&amp;"")</f>
        <v/>
      </c>
      <c r="C155" s="14">
        <f>IF(ROW()-36&gt;$AG$3,"",INDEX(_Rosters!$D:$D,$AG$2+ROW()-37)&amp;"")</f>
        <v/>
      </c>
      <c r="D155" s="14">
        <f>IF(ROW()-36&gt;$AG$3,"",INDEX(_Rosters!$E:$E,$AG$2+ROW()-37)&amp;"")</f>
        <v/>
      </c>
      <c r="E155" s="14">
        <f>IF(ROW()-36&gt;$AG$3,"",INDEX(_Rosters!$F:$F,$AG$2+ROW()-37)&amp;"")</f>
        <v/>
      </c>
      <c r="F155" s="14">
        <f>IF(ROW()-36&gt;$AG$3,"",IF(INDEX(_Rosters!$G:$G,$AG$2+ROW()-37)="","",INDEX(_Rosters!$G:$G,$AG$2+ROW()-37)))</f>
        <v/>
      </c>
      <c r="G155" s="14">
        <f>IF(ROW()-36&gt;$AG$3,"",INDEX(_Rosters!$H:$H,$AG$2+ROW()-37)&amp;"")</f>
        <v/>
      </c>
      <c r="H155" s="14">
        <f>IF(ROW()-36&gt;$AG$3,"",INDEX(_Rosters!$I:$I,$AG$2+ROW()-37)&amp;"")</f>
        <v/>
      </c>
    </row>
    <row r="156">
      <c r="A156" s="14">
        <f>IF(ROW()-36&gt;$AG$3,"",IF(INDEX(_Rosters!$B:$B,$AG$2+ROW()-37)="","",INDEX(_Rosters!$B:$B,$AG$2+ROW()-37)))</f>
        <v/>
      </c>
      <c r="B156" s="14">
        <f>IF(ROW()-36&gt;$AG$3,"",INDEX(_Rosters!$C:$C,$AG$2+ROW()-37)&amp;"")</f>
        <v/>
      </c>
      <c r="C156" s="14">
        <f>IF(ROW()-36&gt;$AG$3,"",INDEX(_Rosters!$D:$D,$AG$2+ROW()-37)&amp;"")</f>
        <v/>
      </c>
      <c r="D156" s="14">
        <f>IF(ROW()-36&gt;$AG$3,"",INDEX(_Rosters!$E:$E,$AG$2+ROW()-37)&amp;"")</f>
        <v/>
      </c>
      <c r="E156" s="14">
        <f>IF(ROW()-36&gt;$AG$3,"",INDEX(_Rosters!$F:$F,$AG$2+ROW()-37)&amp;"")</f>
        <v/>
      </c>
      <c r="F156" s="14">
        <f>IF(ROW()-36&gt;$AG$3,"",IF(INDEX(_Rosters!$G:$G,$AG$2+ROW()-37)="","",INDEX(_Rosters!$G:$G,$AG$2+ROW()-37)))</f>
        <v/>
      </c>
      <c r="G156" s="14">
        <f>IF(ROW()-36&gt;$AG$3,"",INDEX(_Rosters!$H:$H,$AG$2+ROW()-37)&amp;"")</f>
        <v/>
      </c>
      <c r="H156" s="14">
        <f>IF(ROW()-36&gt;$AG$3,"",INDEX(_Rosters!$I:$I,$AG$2+ROW()-37)&amp;"")</f>
        <v/>
      </c>
    </row>
    <row r="157">
      <c r="A157" s="14">
        <f>IF(ROW()-36&gt;$AG$3,"",IF(INDEX(_Rosters!$B:$B,$AG$2+ROW()-37)="","",INDEX(_Rosters!$B:$B,$AG$2+ROW()-37)))</f>
        <v/>
      </c>
      <c r="B157" s="14">
        <f>IF(ROW()-36&gt;$AG$3,"",INDEX(_Rosters!$C:$C,$AG$2+ROW()-37)&amp;"")</f>
        <v/>
      </c>
      <c r="C157" s="14">
        <f>IF(ROW()-36&gt;$AG$3,"",INDEX(_Rosters!$D:$D,$AG$2+ROW()-37)&amp;"")</f>
        <v/>
      </c>
      <c r="D157" s="14">
        <f>IF(ROW()-36&gt;$AG$3,"",INDEX(_Rosters!$E:$E,$AG$2+ROW()-37)&amp;"")</f>
        <v/>
      </c>
      <c r="E157" s="14">
        <f>IF(ROW()-36&gt;$AG$3,"",INDEX(_Rosters!$F:$F,$AG$2+ROW()-37)&amp;"")</f>
        <v/>
      </c>
      <c r="F157" s="14">
        <f>IF(ROW()-36&gt;$AG$3,"",IF(INDEX(_Rosters!$G:$G,$AG$2+ROW()-37)="","",INDEX(_Rosters!$G:$G,$AG$2+ROW()-37)))</f>
        <v/>
      </c>
      <c r="G157" s="14">
        <f>IF(ROW()-36&gt;$AG$3,"",INDEX(_Rosters!$H:$H,$AG$2+ROW()-37)&amp;"")</f>
        <v/>
      </c>
      <c r="H157" s="14">
        <f>IF(ROW()-36&gt;$AG$3,"",INDEX(_Rosters!$I:$I,$AG$2+ROW()-37)&amp;"")</f>
        <v/>
      </c>
    </row>
    <row r="158">
      <c r="A158" s="14">
        <f>IF(ROW()-36&gt;$AG$3,"",IF(INDEX(_Rosters!$B:$B,$AG$2+ROW()-37)="","",INDEX(_Rosters!$B:$B,$AG$2+ROW()-37)))</f>
        <v/>
      </c>
      <c r="B158" s="14">
        <f>IF(ROW()-36&gt;$AG$3,"",INDEX(_Rosters!$C:$C,$AG$2+ROW()-37)&amp;"")</f>
        <v/>
      </c>
      <c r="C158" s="14">
        <f>IF(ROW()-36&gt;$AG$3,"",INDEX(_Rosters!$D:$D,$AG$2+ROW()-37)&amp;"")</f>
        <v/>
      </c>
      <c r="D158" s="14">
        <f>IF(ROW()-36&gt;$AG$3,"",INDEX(_Rosters!$E:$E,$AG$2+ROW()-37)&amp;"")</f>
        <v/>
      </c>
      <c r="E158" s="14">
        <f>IF(ROW()-36&gt;$AG$3,"",INDEX(_Rosters!$F:$F,$AG$2+ROW()-37)&amp;"")</f>
        <v/>
      </c>
      <c r="F158" s="14">
        <f>IF(ROW()-36&gt;$AG$3,"",IF(INDEX(_Rosters!$G:$G,$AG$2+ROW()-37)="","",INDEX(_Rosters!$G:$G,$AG$2+ROW()-37)))</f>
        <v/>
      </c>
      <c r="G158" s="14">
        <f>IF(ROW()-36&gt;$AG$3,"",INDEX(_Rosters!$H:$H,$AG$2+ROW()-37)&amp;"")</f>
        <v/>
      </c>
      <c r="H158" s="14">
        <f>IF(ROW()-36&gt;$AG$3,"",INDEX(_Rosters!$I:$I,$AG$2+ROW()-37)&amp;"")</f>
        <v/>
      </c>
    </row>
    <row r="159">
      <c r="A159" s="14">
        <f>IF(ROW()-36&gt;$AG$3,"",IF(INDEX(_Rosters!$B:$B,$AG$2+ROW()-37)="","",INDEX(_Rosters!$B:$B,$AG$2+ROW()-37)))</f>
        <v/>
      </c>
      <c r="B159" s="14">
        <f>IF(ROW()-36&gt;$AG$3,"",INDEX(_Rosters!$C:$C,$AG$2+ROW()-37)&amp;"")</f>
        <v/>
      </c>
      <c r="C159" s="14">
        <f>IF(ROW()-36&gt;$AG$3,"",INDEX(_Rosters!$D:$D,$AG$2+ROW()-37)&amp;"")</f>
        <v/>
      </c>
      <c r="D159" s="14">
        <f>IF(ROW()-36&gt;$AG$3,"",INDEX(_Rosters!$E:$E,$AG$2+ROW()-37)&amp;"")</f>
        <v/>
      </c>
      <c r="E159" s="14">
        <f>IF(ROW()-36&gt;$AG$3,"",INDEX(_Rosters!$F:$F,$AG$2+ROW()-37)&amp;"")</f>
        <v/>
      </c>
      <c r="F159" s="14">
        <f>IF(ROW()-36&gt;$AG$3,"",IF(INDEX(_Rosters!$G:$G,$AG$2+ROW()-37)="","",INDEX(_Rosters!$G:$G,$AG$2+ROW()-37)))</f>
        <v/>
      </c>
      <c r="G159" s="14">
        <f>IF(ROW()-36&gt;$AG$3,"",INDEX(_Rosters!$H:$H,$AG$2+ROW()-37)&amp;"")</f>
        <v/>
      </c>
      <c r="H159" s="14">
        <f>IF(ROW()-36&gt;$AG$3,"",INDEX(_Rosters!$I:$I,$AG$2+ROW()-37)&amp;"")</f>
        <v/>
      </c>
    </row>
    <row r="160">
      <c r="A160" s="14">
        <f>IF(ROW()-36&gt;$AG$3,"",IF(INDEX(_Rosters!$B:$B,$AG$2+ROW()-37)="","",INDEX(_Rosters!$B:$B,$AG$2+ROW()-37)))</f>
        <v/>
      </c>
      <c r="B160" s="14">
        <f>IF(ROW()-36&gt;$AG$3,"",INDEX(_Rosters!$C:$C,$AG$2+ROW()-37)&amp;"")</f>
        <v/>
      </c>
      <c r="C160" s="14">
        <f>IF(ROW()-36&gt;$AG$3,"",INDEX(_Rosters!$D:$D,$AG$2+ROW()-37)&amp;"")</f>
        <v/>
      </c>
      <c r="D160" s="14">
        <f>IF(ROW()-36&gt;$AG$3,"",INDEX(_Rosters!$E:$E,$AG$2+ROW()-37)&amp;"")</f>
        <v/>
      </c>
      <c r="E160" s="14">
        <f>IF(ROW()-36&gt;$AG$3,"",INDEX(_Rosters!$F:$F,$AG$2+ROW()-37)&amp;"")</f>
        <v/>
      </c>
      <c r="F160" s="14">
        <f>IF(ROW()-36&gt;$AG$3,"",IF(INDEX(_Rosters!$G:$G,$AG$2+ROW()-37)="","",INDEX(_Rosters!$G:$G,$AG$2+ROW()-37)))</f>
        <v/>
      </c>
      <c r="G160" s="14">
        <f>IF(ROW()-36&gt;$AG$3,"",INDEX(_Rosters!$H:$H,$AG$2+ROW()-37)&amp;"")</f>
        <v/>
      </c>
      <c r="H160" s="14">
        <f>IF(ROW()-36&gt;$AG$3,"",INDEX(_Rosters!$I:$I,$AG$2+ROW()-37)&amp;"")</f>
        <v/>
      </c>
    </row>
    <row r="161">
      <c r="A161" s="14">
        <f>IF(ROW()-36&gt;$AG$3,"",IF(INDEX(_Rosters!$B:$B,$AG$2+ROW()-37)="","",INDEX(_Rosters!$B:$B,$AG$2+ROW()-37)))</f>
        <v/>
      </c>
      <c r="B161" s="14">
        <f>IF(ROW()-36&gt;$AG$3,"",INDEX(_Rosters!$C:$C,$AG$2+ROW()-37)&amp;"")</f>
        <v/>
      </c>
      <c r="C161" s="14">
        <f>IF(ROW()-36&gt;$AG$3,"",INDEX(_Rosters!$D:$D,$AG$2+ROW()-37)&amp;"")</f>
        <v/>
      </c>
      <c r="D161" s="14">
        <f>IF(ROW()-36&gt;$AG$3,"",INDEX(_Rosters!$E:$E,$AG$2+ROW()-37)&amp;"")</f>
        <v/>
      </c>
      <c r="E161" s="14">
        <f>IF(ROW()-36&gt;$AG$3,"",INDEX(_Rosters!$F:$F,$AG$2+ROW()-37)&amp;"")</f>
        <v/>
      </c>
      <c r="F161" s="14">
        <f>IF(ROW()-36&gt;$AG$3,"",IF(INDEX(_Rosters!$G:$G,$AG$2+ROW()-37)="","",INDEX(_Rosters!$G:$G,$AG$2+ROW()-37)))</f>
        <v/>
      </c>
      <c r="G161" s="14">
        <f>IF(ROW()-36&gt;$AG$3,"",INDEX(_Rosters!$H:$H,$AG$2+ROW()-37)&amp;"")</f>
        <v/>
      </c>
      <c r="H161" s="14">
        <f>IF(ROW()-36&gt;$AG$3,"",INDEX(_Rosters!$I:$I,$AG$2+ROW()-37)&amp;"")</f>
        <v/>
      </c>
    </row>
  </sheetData>
  <mergeCells count="5">
    <mergeCell ref="N12:R12"/>
    <mergeCell ref="N7:R10"/>
    <mergeCell ref="N2:R5"/>
    <mergeCell ref="T22:X24"/>
    <mergeCell ref="N49:R51"/>
  </mergeCells>
  <conditionalFormatting sqref="A20:L33">
    <cfRule type="expression" priority="1" dxfId="1" stopIfTrue="1">
      <formula>ISNUMBER(SEARCH("🔴",$J20))</formula>
    </cfRule>
    <cfRule type="expression" priority="2" dxfId="0" stopIfTrue="1">
      <formula>ISNUMBER(SEARCH("🟡",$J20))</formula>
    </cfRule>
  </conditionalFormatting>
  <dataValidations count="1">
    <dataValidation sqref="B1" showDropDown="0" showInputMessage="0" showErrorMessage="0" allowBlank="0" type="list">
      <formula1>$AH$1:$AH$16</formula1>
    </dataValidation>
  </dataValidations>
  <pageMargins left="0.75" right="0.75" top="1" bottom="1" header="0.5" footer="0.5"/>
</worksheet>
</file>

<file path=xl/worksheets/sheet7.xml><?xml version="1.0" encoding="utf-8"?>
<worksheet xmlns="http://schemas.openxmlformats.org/spreadsheetml/2006/main">
  <sheetPr>
    <outlinePr summaryBelow="1" summaryRight="1"/>
    <pageSetUpPr/>
  </sheetPr>
  <dimension ref="A1:AK162"/>
  <sheetViews>
    <sheetView workbookViewId="0">
      <pane ySplit="1" topLeftCell="A2" activePane="bottomLeft" state="frozen"/>
      <selection pane="bottomLeft" activeCell="A1" sqref="A1"/>
    </sheetView>
  </sheetViews>
  <sheetFormatPr baseColWidth="8" defaultRowHeight="15"/>
  <cols>
    <col width="22" customWidth="1" style="54" min="1" max="1"/>
    <col width="30" customWidth="1" style="54" min="2" max="2"/>
    <col width="26" customWidth="1" style="54" min="3" max="3"/>
    <col width="9" customWidth="1" style="54" min="4" max="4"/>
    <col width="8" customWidth="1" style="54" min="5" max="5"/>
    <col width="16" customWidth="1" style="54" min="6" max="6"/>
    <col width="30" customWidth="1" style="54" min="7" max="7"/>
    <col width="34" customWidth="1" style="54" min="8" max="8"/>
    <col width="28" customWidth="1" style="54" min="9" max="9"/>
    <col width="8" customWidth="1" style="54" min="10" max="12"/>
    <col width="2" customWidth="1" style="54" min="13" max="13"/>
    <col width="6" customWidth="1" style="54" min="14" max="14"/>
    <col width="24" customWidth="1" style="54" min="15" max="15"/>
    <col width="22" customWidth="1" style="54" min="16" max="16"/>
    <col width="20" customWidth="1" style="54" min="17" max="17"/>
    <col width="18" customWidth="1" style="54" min="18" max="18"/>
    <col width="34" customWidth="1" style="54" min="20" max="20"/>
    <col width="12" customWidth="1" style="54" min="21" max="21"/>
    <col width="6" customWidth="1" style="54" min="22" max="22"/>
    <col width="12" customWidth="1" style="54" min="23" max="23"/>
    <col width="6" customWidth="1" style="54" min="24" max="24"/>
    <col hidden="1" width="13" customWidth="1" style="54" min="33" max="34"/>
    <col hidden="1" width="13" customWidth="1" style="54" min="36" max="37"/>
  </cols>
  <sheetData>
    <row r="1" ht="15.75" customHeight="1" s="54">
      <c r="A1" s="12" t="inlineStr">
        <is>
          <t>Select team:</t>
        </is>
      </c>
      <c r="B1" s="24" t="inlineStr">
        <is>
          <t>Illinois</t>
        </is>
      </c>
      <c r="D1" s="4" t="inlineStr">
        <is>
          <t>18 teams — Big Ten</t>
        </is>
      </c>
      <c r="N1" s="25" t="inlineStr">
        <is>
          <t>STRENGTHS</t>
        </is>
      </c>
      <c r="O1" s="26" t="n"/>
      <c r="P1" s="26" t="n"/>
      <c r="Q1" s="26" t="n"/>
      <c r="R1" s="26" t="n"/>
      <c r="T1" s="53" t="inlineStr">
        <is>
          <t>TEAM STATS 2026 — season to date</t>
        </is>
      </c>
      <c r="U1" s="10" t="n"/>
      <c r="V1" s="10" t="n"/>
      <c r="W1" s="10" t="n"/>
      <c r="X1" s="10" t="n"/>
      <c r="AG1">
        <f>MATCH($B$1,_Teams!$A:$A,0)</f>
        <v/>
      </c>
      <c r="AH1" t="inlineStr">
        <is>
          <t>Illinois</t>
        </is>
      </c>
    </row>
    <row r="2">
      <c r="N2" s="55">
        <f>IF($AG$1=0,"",INDEX(_Teams!$AI:$AI,$AG$1)&amp;"")</f>
        <v/>
      </c>
      <c r="T2" s="61" t="inlineStr">
        <is>
          <t>Stat</t>
        </is>
      </c>
      <c r="U2" s="61" t="inlineStr">
        <is>
          <t>Offense</t>
        </is>
      </c>
      <c r="V2" s="61" t="inlineStr">
        <is>
          <t>rk</t>
        </is>
      </c>
      <c r="W2" s="61" t="inlineStr">
        <is>
          <t>Defense</t>
        </is>
      </c>
      <c r="X2" s="61" t="inlineStr">
        <is>
          <t>rk</t>
        </is>
      </c>
      <c r="AG2">
        <f>INDEX(_Teams!$AA:$AA,$AG$1)</f>
        <v/>
      </c>
      <c r="AH2" t="inlineStr">
        <is>
          <t>Indiana</t>
        </is>
      </c>
    </row>
    <row r="3" ht="18" customHeight="1" s="54">
      <c r="A3" s="59">
        <f>$B$1</f>
        <v/>
      </c>
      <c r="B3" s="10" t="n"/>
      <c r="C3" s="10" t="n"/>
      <c r="D3" s="10" t="n"/>
      <c r="E3" s="10" t="n"/>
      <c r="F3" s="10" t="n"/>
      <c r="G3" s="10" t="n"/>
      <c r="H3" s="10" t="n"/>
      <c r="T3" s="12" t="inlineStr">
        <is>
          <t>Games</t>
        </is>
      </c>
      <c r="U3" s="14">
        <f>IFERROR(INDEX('Team Stats'!$A$5:$ZZ$300,MATCH($B$1,'Team Stats'!$A$5:$A$300,0),MATCH("OFF: Games",'Team Stats'!$4:$4,0)),"")</f>
        <v/>
      </c>
      <c r="AG3">
        <f>INDEX(_Teams!$AB:$AB,$AG$1)</f>
        <v/>
      </c>
      <c r="AH3" t="inlineStr">
        <is>
          <t>Iowa</t>
        </is>
      </c>
    </row>
    <row r="4">
      <c r="T4" s="14" t="inlineStr">
        <is>
          <t>Points / game</t>
        </is>
      </c>
      <c r="U4" s="14">
        <f>IFERROR(INDEX('Team Stats'!$A$5:$ZZ$300,MATCH($B$1,'Team Stats'!$A$5:$A$300,0),MATCH("OFF: Points / game",'Team Stats'!$4:$4,0)),"")</f>
        <v/>
      </c>
      <c r="V4" s="28">
        <f>IFERROR("#"&amp;INDEX('Team Stats'!$A$5:$ZZ$300,MATCH($B$1,'Team Stats'!$A$5:$A$300,0),MATCH("OFF: Points / game",'Team Stats'!$4:$4,0)+1),"")</f>
        <v/>
      </c>
      <c r="W4" s="14">
        <f>IFERROR(INDEX('Team Stats'!$A$5:$ZZ$300,MATCH($B$1,'Team Stats'!$A$5:$A$300,0),MATCH("DEF: Points / game allowed",'Team Stats'!$4:$4,0)),"")</f>
        <v/>
      </c>
      <c r="X4" s="28">
        <f>IFERROR("#"&amp;INDEX('Team Stats'!$A$5:$ZZ$300,MATCH($B$1,'Team Stats'!$A$5:$A$300,0),MATCH("DEF: Points / game allowed",'Team Stats'!$4:$4,0)+1),"")</f>
        <v/>
      </c>
      <c r="AG4">
        <f>INDEX(_Teams!$AC:$AC,$AG$1)</f>
        <v/>
      </c>
      <c r="AH4" t="inlineStr">
        <is>
          <t>Maryland</t>
        </is>
      </c>
    </row>
    <row r="5">
      <c r="A5" s="12" t="inlineStr">
        <is>
          <t>Conference</t>
        </is>
      </c>
      <c r="B5" s="14">
        <f>IF($AG$1=0,"",INDEX(_Teams!$B:$B,$AG$1)&amp;"")</f>
        <v/>
      </c>
      <c r="E5" s="12" t="inlineStr">
        <is>
          <t>ESPN FPI (2026 preseason)</t>
        </is>
      </c>
      <c r="F5" s="14">
        <f>IF(ISNUMBER(INDEX(_Teams!$AQ:$AQ,$AG$1)),ROUND(INDEX(_Teams!$AQ:$AQ,$AG$1),2)&amp;"  (#"&amp;INDEX(_Teams!$AR:$AR,$AG$1)&amp;")","n/a")</f>
        <v/>
      </c>
      <c r="T5" s="14" t="inlineStr">
        <is>
          <t>Plays / game</t>
        </is>
      </c>
      <c r="U5" s="14">
        <f>IFERROR(INDEX('Team Stats'!$A$5:$ZZ$300,MATCH($B$1,'Team Stats'!$A$5:$A$300,0),MATCH("OFF: Plays / game",'Team Stats'!$4:$4,0)),"")</f>
        <v/>
      </c>
      <c r="W5" s="14">
        <f>IFERROR(INDEX('Team Stats'!$A$5:$ZZ$300,MATCH($B$1,'Team Stats'!$A$5:$A$300,0),MATCH("DEF: Plays / game",'Team Stats'!$4:$4,0)),"")</f>
        <v/>
      </c>
      <c r="AG5">
        <f>INDEX(_Teams!$AD:$AD,$AG$1)</f>
        <v/>
      </c>
      <c r="AH5" t="inlineStr">
        <is>
          <t>Michigan</t>
        </is>
      </c>
    </row>
    <row r="6">
      <c r="A6" s="12" t="inlineStr">
        <is>
          <t>Machine rating (in-season)</t>
        </is>
      </c>
      <c r="B6" s="14">
        <f>IF(ISNUMBER(INDEX(_Teams!$D:$D,$AG$1)),ROUND(INDEX(_Teams!$D:$D,$AG$1),2)&amp;"  (#"&amp;INDEX(_Teams!$C:$C,$AG$1)&amp;")","n/a")</f>
        <v/>
      </c>
      <c r="E6" s="12" t="inlineStr">
        <is>
          <t>Machine Δ vs preseason</t>
        </is>
      </c>
      <c r="F6" s="14">
        <f>IF($AG$1=0,"",INDEX(_Teams!$AS:$AS,$AG$1)&amp;"")</f>
        <v/>
      </c>
      <c r="N6" s="29" t="inlineStr">
        <is>
          <t>WEAKNESSES</t>
        </is>
      </c>
      <c r="O6" s="30" t="n"/>
      <c r="P6" s="30" t="n"/>
      <c r="Q6" s="30" t="n"/>
      <c r="R6" s="30" t="n"/>
      <c r="T6" s="14" t="inlineStr">
        <is>
          <t>Yards / play</t>
        </is>
      </c>
      <c r="U6" s="14">
        <f>IFERROR(INDEX('Team Stats'!$A$5:$ZZ$300,MATCH($B$1,'Team Stats'!$A$5:$A$300,0),MATCH("OFF: Yards / play",'Team Stats'!$4:$4,0)),"")</f>
        <v/>
      </c>
      <c r="V6" s="28">
        <f>IFERROR("#"&amp;INDEX('Team Stats'!$A$5:$ZZ$300,MATCH($B$1,'Team Stats'!$A$5:$A$300,0),MATCH("OFF: Yards / play",'Team Stats'!$4:$4,0)+1),"")</f>
        <v/>
      </c>
      <c r="W6" s="14">
        <f>IFERROR(INDEX('Team Stats'!$A$5:$ZZ$300,MATCH($B$1,'Team Stats'!$A$5:$A$300,0),MATCH("DEF: Yards / play allowed",'Team Stats'!$4:$4,0)),"")</f>
        <v/>
      </c>
      <c r="X6" s="28">
        <f>IFERROR("#"&amp;INDEX('Team Stats'!$A$5:$ZZ$300,MATCH($B$1,'Team Stats'!$A$5:$A$300,0),MATCH("DEF: Yards / play allowed",'Team Stats'!$4:$4,0)+1),"")</f>
        <v/>
      </c>
      <c r="AG6">
        <f>INDEX(_Teams!$AK:$AK,$AG$1)</f>
        <v/>
      </c>
      <c r="AH6" t="inlineStr">
        <is>
          <t>Michigan State</t>
        </is>
      </c>
    </row>
    <row r="7">
      <c r="A7" s="12" t="inlineStr">
        <is>
          <t>Residual (2025 decomposition)</t>
        </is>
      </c>
      <c r="B7" s="14">
        <f>IF(ISNUMBER(INDEX(_Teams!$F:$F,$AG$1)),ROUND(INDEX(_Teams!$F:$F,$AG$1),2)&amp;"  (#"&amp;INDEX(_Teams!$G:$G,$AG$1)&amp;")","n/a")</f>
        <v/>
      </c>
      <c r="E7" s="12" t="inlineStr">
        <is>
          <t>Games used by the machine</t>
        </is>
      </c>
      <c r="F7" s="14">
        <f>IF($AG$1=0,"",INDEX(_Teams!$AT:$AT,$AG$1)&amp;"")</f>
        <v/>
      </c>
      <c r="N7" s="55">
        <f>IF($AG$1=0,"",INDEX(_Teams!$AJ:$AJ,$AG$1)&amp;"")</f>
        <v/>
      </c>
      <c r="T7" s="14" t="inlineStr">
        <is>
          <t>Completions - attempts</t>
        </is>
      </c>
      <c r="U7" s="14">
        <f>IFERROR(INDEX('Team Stats'!$A$5:$ZZ$300,MATCH($B$1,'Team Stats'!$A$5:$A$300,0),MATCH("OFF: Completions - attempts",'Team Stats'!$4:$4,0)),"")</f>
        <v/>
      </c>
      <c r="W7" s="14">
        <f>IFERROR(INDEX('Team Stats'!$A$5:$ZZ$300,MATCH($B$1,'Team Stats'!$A$5:$A$300,0),MATCH("DEF: Completions - attempts",'Team Stats'!$4:$4,0)),"")</f>
        <v/>
      </c>
      <c r="AH7" t="inlineStr">
        <is>
          <t>Minnesota</t>
        </is>
      </c>
    </row>
    <row r="8">
      <c r="A8" s="12" t="inlineStr">
        <is>
          <t>Composite (0-10)</t>
        </is>
      </c>
      <c r="B8" s="14">
        <f>IF(ISNUMBER(INDEX(_Teams!$H:$H,$AG$1)),ROUND(INDEX(_Teams!$H:$H,$AG$1),2)&amp;"  (#"&amp;INDEX(_Teams!$I:$I,$AG$1)&amp;")","n/a")</f>
        <v/>
      </c>
      <c r="E8" s="12" t="inlineStr">
        <is>
          <t>ESPN FPI (live)</t>
        </is>
      </c>
      <c r="F8" s="14">
        <f>IF(ISNUMBER(INDEX(_Teams!$AU:$AU,$AG$1)),ROUND(INDEX(_Teams!$AU:$AU,$AG$1),2)&amp;"  (#"&amp;INDEX(_Teams!$AV:$AV,$AG$1)&amp;")","n/a")</f>
        <v/>
      </c>
      <c r="T8" s="14" t="inlineStr">
        <is>
          <t>Passing yards</t>
        </is>
      </c>
      <c r="U8" s="14">
        <f>IFERROR(INDEX('Team Stats'!$A$5:$ZZ$300,MATCH($B$1,'Team Stats'!$A$5:$A$300,0),MATCH("OFF: Passing yards",'Team Stats'!$4:$4,0)),"")</f>
        <v/>
      </c>
      <c r="V8" s="28">
        <f>IFERROR("#"&amp;INDEX('Team Stats'!$A$5:$ZZ$300,MATCH($B$1,'Team Stats'!$A$5:$A$300,0),MATCH("OFF: Passing yards",'Team Stats'!$4:$4,0)+1),"")</f>
        <v/>
      </c>
      <c r="W8" s="14">
        <f>IFERROR(INDEX('Team Stats'!$A$5:$ZZ$300,MATCH($B$1,'Team Stats'!$A$5:$A$300,0),MATCH("DEF: Passing yards allowed",'Team Stats'!$4:$4,0)),"")</f>
        <v/>
      </c>
      <c r="X8" s="28">
        <f>IFERROR("#"&amp;INDEX('Team Stats'!$A$5:$ZZ$300,MATCH($B$1,'Team Stats'!$A$5:$A$300,0),MATCH("DEF: Passing yards allowed",'Team Stats'!$4:$4,0)+1),"")</f>
        <v/>
      </c>
      <c r="AH8" t="inlineStr">
        <is>
          <t>Nebraska</t>
        </is>
      </c>
    </row>
    <row r="9">
      <c r="A9" s="12" t="inlineStr">
        <is>
          <t>SP+ (rescaled 0-10)</t>
        </is>
      </c>
      <c r="B9" s="14">
        <f>IF(ISNUMBER(INDEX(_Teams!$J:$J,$AG$1)),ROUND(INDEX(_Teams!$J:$J,$AG$1),2)&amp;"  (#"&amp;INDEX(_Teams!$K:$K,$AG$1)&amp;")","n/a")</f>
        <v/>
      </c>
      <c r="E9" s="12" t="inlineStr">
        <is>
          <t>AP / CFP rank</t>
        </is>
      </c>
      <c r="F9" s="14">
        <f>IF($AG$1=0,"",IF(ISNUMBER(INDEX(_Teams!$AW:$AW,$AG$1)),"AP #"&amp;INDEX(_Teams!$AW:$AW,$AG$1),"AP unranked")&amp;IF(ISNUMBER(INDEX(_Teams!$AX:$AX,$AG$1)),"  ·  CFP #"&amp;INDEX(_Teams!$AX:$AX,$AG$1),""))</f>
        <v/>
      </c>
      <c r="T9" s="14" t="inlineStr">
        <is>
          <t>Yards / pass attempt</t>
        </is>
      </c>
      <c r="U9" s="14">
        <f>IFERROR(INDEX('Team Stats'!$A$5:$ZZ$300,MATCH($B$1,'Team Stats'!$A$5:$A$300,0),MATCH("OFF: Yards / pass attempt",'Team Stats'!$4:$4,0)),"")</f>
        <v/>
      </c>
      <c r="V9" s="28">
        <f>IFERROR("#"&amp;INDEX('Team Stats'!$A$5:$ZZ$300,MATCH($B$1,'Team Stats'!$A$5:$A$300,0),MATCH("OFF: Yards / pass attempt",'Team Stats'!$4:$4,0)+1),"")</f>
        <v/>
      </c>
      <c r="W9" s="14">
        <f>IFERROR(INDEX('Team Stats'!$A$5:$ZZ$300,MATCH($B$1,'Team Stats'!$A$5:$A$300,0),MATCH("DEF: Yards / pass attempt allowed",'Team Stats'!$4:$4,0)),"")</f>
        <v/>
      </c>
      <c r="X9" s="28">
        <f>IFERROR("#"&amp;INDEX('Team Stats'!$A$5:$ZZ$300,MATCH($B$1,'Team Stats'!$A$5:$A$300,0),MATCH("DEF: Yards / pass attempt allowed",'Team Stats'!$4:$4,0)+1),"")</f>
        <v/>
      </c>
      <c r="AH9" t="inlineStr">
        <is>
          <t>Northwestern</t>
        </is>
      </c>
    </row>
    <row r="10">
      <c r="T10" s="14" t="inlineStr">
        <is>
          <t>Yards / completion</t>
        </is>
      </c>
      <c r="U10" s="14">
        <f>IFERROR(INDEX('Team Stats'!$A$5:$ZZ$300,MATCH($B$1,'Team Stats'!$A$5:$A$300,0),MATCH("OFF: Yards / completion",'Team Stats'!$4:$4,0)),"")</f>
        <v/>
      </c>
      <c r="V10" s="28">
        <f>IFERROR("#"&amp;INDEX('Team Stats'!$A$5:$ZZ$300,MATCH($B$1,'Team Stats'!$A$5:$A$300,0),MATCH("OFF: Yards / completion",'Team Stats'!$4:$4,0)+1),"")</f>
        <v/>
      </c>
      <c r="W10" s="14">
        <f>IFERROR(INDEX('Team Stats'!$A$5:$ZZ$300,MATCH($B$1,'Team Stats'!$A$5:$A$300,0),MATCH("DEF: Yards / completion allowed",'Team Stats'!$4:$4,0)),"")</f>
        <v/>
      </c>
      <c r="X10" s="28">
        <f>IFERROR("#"&amp;INDEX('Team Stats'!$A$5:$ZZ$300,MATCH($B$1,'Team Stats'!$A$5:$A$300,0),MATCH("DEF: Yards / completion allowed",'Team Stats'!$4:$4,0)+1),"")</f>
        <v/>
      </c>
      <c r="AH10" t="inlineStr">
        <is>
          <t>Ohio State</t>
        </is>
      </c>
    </row>
    <row r="11">
      <c r="A11" s="61" t="inlineStr">
        <is>
          <t>Unit</t>
        </is>
      </c>
      <c r="B11" s="61" t="inlineStr">
        <is>
          <t>Rating</t>
        </is>
      </c>
      <c r="C11" s="61" t="inlineStr">
        <is>
          <t>Nat'l Rank</t>
        </is>
      </c>
      <c r="D11" s="61" t="inlineStr">
        <is>
          <t>Raw</t>
        </is>
      </c>
      <c r="T11" s="14" t="inlineStr">
        <is>
          <t>Pass TD - INT</t>
        </is>
      </c>
      <c r="U11" s="14">
        <f>IFERROR(INDEX('Team Stats'!$A$5:$ZZ$300,MATCH($B$1,'Team Stats'!$A$5:$A$300,0),MATCH("OFF: Pass TD - INT",'Team Stats'!$4:$4,0)),"")</f>
        <v/>
      </c>
      <c r="W11" s="14">
        <f>IFERROR(INDEX('Team Stats'!$A$5:$ZZ$300,MATCH($B$1,'Team Stats'!$A$5:$A$300,0),MATCH("DEF: Pass TD - INT",'Team Stats'!$4:$4,0)),"")</f>
        <v/>
      </c>
      <c r="AH11" t="inlineStr">
        <is>
          <t>Oregon</t>
        </is>
      </c>
    </row>
    <row r="12">
      <c r="A12" s="12" t="inlineStr">
        <is>
          <t>Rush O</t>
        </is>
      </c>
      <c r="B12" s="14">
        <f>IF(ISNUMBER(INDEX(_Teams!$L:$L,$AG$1)),INDEX(_Teams!$L:$L,$AG$1),"n/a")</f>
        <v/>
      </c>
      <c r="C12" s="14">
        <f>INDEX(_Teams!$M:$M,$AG$1)&amp;""</f>
        <v/>
      </c>
      <c r="D12" s="14">
        <f>INDEX(_Teams!$N:$N,$AG$1)&amp;""</f>
        <v/>
      </c>
      <c r="N12" s="53" t="inlineStr">
        <is>
          <t>DEPTH CHART</t>
        </is>
      </c>
      <c r="T12" s="14" t="inlineStr">
        <is>
          <t>Explosive pass rate (20+ / dropback)</t>
        </is>
      </c>
      <c r="U12" s="14">
        <f>IFERROR(INDEX('Team Stats'!$A$5:$ZZ$300,MATCH($B$1,'Team Stats'!$A$5:$A$300,0),MATCH("OFF: Explosive pass rate (20+ / dropback)",'Team Stats'!$4:$4,0)),"")</f>
        <v/>
      </c>
      <c r="V12" s="28">
        <f>IFERROR("#"&amp;INDEX('Team Stats'!$A$5:$ZZ$300,MATCH($B$1,'Team Stats'!$A$5:$A$300,0),MATCH("OFF: Explosive pass rate (20+ / dropback)",'Team Stats'!$4:$4,0)+1),"")</f>
        <v/>
      </c>
      <c r="W12" s="14">
        <f>IFERROR(INDEX('Team Stats'!$A$5:$ZZ$300,MATCH($B$1,'Team Stats'!$A$5:$A$300,0),MATCH("DEF: Explosive pass rate (20+ / dropback) allowed",'Team Stats'!$4:$4,0)),"")</f>
        <v/>
      </c>
      <c r="X12" s="28">
        <f>IFERROR("#"&amp;INDEX('Team Stats'!$A$5:$ZZ$300,MATCH($B$1,'Team Stats'!$A$5:$A$300,0),MATCH("DEF: Explosive pass rate (20+ / dropback) allowed",'Team Stats'!$4:$4,0)+1),"")</f>
        <v/>
      </c>
      <c r="AH12" t="inlineStr">
        <is>
          <t>Penn State</t>
        </is>
      </c>
    </row>
    <row r="13">
      <c r="A13" s="12" t="inlineStr">
        <is>
          <t>Pass O</t>
        </is>
      </c>
      <c r="B13" s="14">
        <f>IF(ISNUMBER(INDEX(_Teams!$O:$O,$AG$1)),INDEX(_Teams!$O:$O,$AG$1),"n/a")</f>
        <v/>
      </c>
      <c r="C13" s="14">
        <f>INDEX(_Teams!$P:$P,$AG$1)&amp;""</f>
        <v/>
      </c>
      <c r="D13" s="14">
        <f>INDEX(_Teams!$Q:$Q,$AG$1)&amp;""</f>
        <v/>
      </c>
      <c r="N13" s="61" t="inlineStr">
        <is>
          <t>Pos</t>
        </is>
      </c>
      <c r="O13" s="61" t="inlineStr">
        <is>
          <t>Starter</t>
        </is>
      </c>
      <c r="P13" s="61" t="inlineStr">
        <is>
          <t>2nd</t>
        </is>
      </c>
      <c r="Q13" s="61" t="inlineStr">
        <is>
          <t>3rd</t>
        </is>
      </c>
      <c r="R13" s="61" t="inlineStr">
        <is>
          <t>4th</t>
        </is>
      </c>
      <c r="T13" s="14" t="inlineStr">
        <is>
          <t>Sack rate</t>
        </is>
      </c>
      <c r="U13" s="14">
        <f>IFERROR(INDEX('Team Stats'!$A$5:$ZZ$300,MATCH($B$1,'Team Stats'!$A$5:$A$300,0),MATCH("OFF: Sack rate",'Team Stats'!$4:$4,0)),"")</f>
        <v/>
      </c>
      <c r="V13" s="28">
        <f>IFERROR("#"&amp;INDEX('Team Stats'!$A$5:$ZZ$300,MATCH($B$1,'Team Stats'!$A$5:$A$300,0),MATCH("OFF: Sack rate",'Team Stats'!$4:$4,0)+1),"")</f>
        <v/>
      </c>
      <c r="W13" s="14">
        <f>IFERROR(INDEX('Team Stats'!$A$5:$ZZ$300,MATCH($B$1,'Team Stats'!$A$5:$A$300,0),MATCH("DEF: Sack rate",'Team Stats'!$4:$4,0)),"")</f>
        <v/>
      </c>
      <c r="X13" s="28">
        <f>IFERROR("#"&amp;INDEX('Team Stats'!$A$5:$ZZ$300,MATCH($B$1,'Team Stats'!$A$5:$A$300,0),MATCH("DEF: Sack rate",'Team Stats'!$4:$4,0)+1),"")</f>
        <v/>
      </c>
      <c r="AH13" t="inlineStr">
        <is>
          <t>Purdue</t>
        </is>
      </c>
    </row>
    <row r="14">
      <c r="A14" s="12" t="inlineStr">
        <is>
          <t>Rush D</t>
        </is>
      </c>
      <c r="B14" s="14">
        <f>IF(ISNUMBER(INDEX(_Teams!$R:$R,$AG$1)),INDEX(_Teams!$R:$R,$AG$1),"n/a")</f>
        <v/>
      </c>
      <c r="C14" s="14">
        <f>INDEX(_Teams!$S:$S,$AG$1)&amp;""</f>
        <v/>
      </c>
      <c r="D14" s="14">
        <f>INDEX(_Teams!$T:$T,$AG$1)&amp;""</f>
        <v/>
      </c>
      <c r="N14" s="31">
        <f>IF($AG$1=0,"",INDEX(_DepthGrid!$B:$B,$AG$6+ROW()-14)&amp;"")</f>
        <v/>
      </c>
      <c r="O14" s="31">
        <f>IF($AG$1=0,"",INDEX(_DepthGrid!$C:$C,$AG$6+ROW()-14)&amp;"")</f>
        <v/>
      </c>
      <c r="P14" s="31">
        <f>IF($AG$1=0,"",INDEX(_DepthGrid!$D:$D,$AG$6+ROW()-14)&amp;"")</f>
        <v/>
      </c>
      <c r="Q14" s="31">
        <f>IF($AG$1=0,"",INDEX(_DepthGrid!$E:$E,$AG$6+ROW()-14)&amp;"")</f>
        <v/>
      </c>
      <c r="R14" s="31">
        <f>IF($AG$1=0,"",INDEX(_DepthGrid!$F:$F,$AG$6+ROW()-14)&amp;"")</f>
        <v/>
      </c>
      <c r="T14" s="14" t="inlineStr">
        <is>
          <t>Rushing att - yds (box score)</t>
        </is>
      </c>
      <c r="U14" s="14">
        <f>IFERROR(INDEX('Team Stats'!$A$5:$ZZ$300,MATCH($B$1,'Team Stats'!$A$5:$A$300,0),MATCH("OFF: Rushing att - yds (box score)",'Team Stats'!$4:$4,0)),"")</f>
        <v/>
      </c>
      <c r="W14" s="14">
        <f>IFERROR(INDEX('Team Stats'!$A$5:$ZZ$300,MATCH($B$1,'Team Stats'!$A$5:$A$300,0),MATCH("DEF: Rushing att - yds (box score)",'Team Stats'!$4:$4,0)),"")</f>
        <v/>
      </c>
      <c r="AH14" t="inlineStr">
        <is>
          <t>Rutgers</t>
        </is>
      </c>
    </row>
    <row r="15">
      <c r="A15" s="12" t="inlineStr">
        <is>
          <t>Pass D</t>
        </is>
      </c>
      <c r="B15" s="14">
        <f>IF(ISNUMBER(INDEX(_Teams!$U:$U,$AG$1)),INDEX(_Teams!$U:$U,$AG$1),"n/a")</f>
        <v/>
      </c>
      <c r="C15" s="14">
        <f>INDEX(_Teams!$V:$V,$AG$1)&amp;""</f>
        <v/>
      </c>
      <c r="D15" s="14">
        <f>INDEX(_Teams!$W:$W,$AG$1)&amp;""</f>
        <v/>
      </c>
      <c r="N15" s="32">
        <f>IF($AG$1=0,"",INDEX(_DepthGrid!$B:$B,$AG$6+ROW()-14)&amp;"")</f>
        <v/>
      </c>
      <c r="O15" s="5">
        <f>IF($AG$1=0,"",INDEX(_DepthGrid!$C:$C,$AG$6+ROW()-14)&amp;"")</f>
        <v/>
      </c>
      <c r="P15" s="5">
        <f>IF($AG$1=0,"",INDEX(_DepthGrid!$D:$D,$AG$6+ROW()-14)&amp;"")</f>
        <v/>
      </c>
      <c r="Q15" s="5">
        <f>IF($AG$1=0,"",INDEX(_DepthGrid!$E:$E,$AG$6+ROW()-14)&amp;"")</f>
        <v/>
      </c>
      <c r="R15" s="5">
        <f>IF($AG$1=0,"",INDEX(_DepthGrid!$F:$F,$AG$6+ROW()-14)&amp;"")</f>
        <v/>
      </c>
      <c r="T15" s="14" t="inlineStr">
        <is>
          <t>Yards / carry (box score)</t>
        </is>
      </c>
      <c r="U15" s="14">
        <f>IFERROR(INDEX('Team Stats'!$A$5:$ZZ$300,MATCH($B$1,'Team Stats'!$A$5:$A$300,0),MATCH("OFF: Yards / carry (box score)",'Team Stats'!$4:$4,0)),"")</f>
        <v/>
      </c>
      <c r="V15" s="28">
        <f>IFERROR("#"&amp;INDEX('Team Stats'!$A$5:$ZZ$300,MATCH($B$1,'Team Stats'!$A$5:$A$300,0),MATCH("OFF: Yards / carry (box score)",'Team Stats'!$4:$4,0)+1),"")</f>
        <v/>
      </c>
      <c r="W15" s="14">
        <f>IFERROR(INDEX('Team Stats'!$A$5:$ZZ$300,MATCH($B$1,'Team Stats'!$A$5:$A$300,0),MATCH("DEF: Yards / carry (box score) allowed",'Team Stats'!$4:$4,0)),"")</f>
        <v/>
      </c>
      <c r="X15" s="28">
        <f>IFERROR("#"&amp;INDEX('Team Stats'!$A$5:$ZZ$300,MATCH($B$1,'Team Stats'!$A$5:$A$300,0),MATCH("DEF: Yards / carry (box score) allowed",'Team Stats'!$4:$4,0)+1),"")</f>
        <v/>
      </c>
      <c r="AH15" t="inlineStr">
        <is>
          <t>UCLA</t>
        </is>
      </c>
    </row>
    <row r="16">
      <c r="A16" s="12" t="inlineStr">
        <is>
          <t>Special Teams</t>
        </is>
      </c>
      <c r="B16" s="14">
        <f>IF(ISNUMBER(INDEX(_Teams!$X:$X,$AG$1)),INDEX(_Teams!$X:$X,$AG$1),"n/a")</f>
        <v/>
      </c>
      <c r="C16" s="14">
        <f>INDEX(_Teams!$Y:$Y,$AG$1)&amp;""</f>
        <v/>
      </c>
      <c r="D16" s="14">
        <f>INDEX(_Teams!$Z:$Z,$AG$1)&amp;""</f>
        <v/>
      </c>
      <c r="N16" s="32">
        <f>IF($AG$1=0,"",INDEX(_DepthGrid!$B:$B,$AG$6+ROW()-14)&amp;"")</f>
        <v/>
      </c>
      <c r="O16" s="5">
        <f>IF($AG$1=0,"",INDEX(_DepthGrid!$C:$C,$AG$6+ROW()-14)&amp;"")</f>
        <v/>
      </c>
      <c r="P16" s="5">
        <f>IF($AG$1=0,"",INDEX(_DepthGrid!$D:$D,$AG$6+ROW()-14)&amp;"")</f>
        <v/>
      </c>
      <c r="Q16" s="5">
        <f>IF($AG$1=0,"",INDEX(_DepthGrid!$E:$E,$AG$6+ROW()-14)&amp;"")</f>
        <v/>
      </c>
      <c r="R16" s="5">
        <f>IF($AG$1=0,"",INDEX(_DepthGrid!$F:$F,$AG$6+ROW()-14)&amp;"")</f>
        <v/>
      </c>
      <c r="T16" s="14" t="inlineStr">
        <is>
          <t>10+ run rate</t>
        </is>
      </c>
      <c r="U16" s="14">
        <f>IFERROR(INDEX('Team Stats'!$A$5:$ZZ$300,MATCH($B$1,'Team Stats'!$A$5:$A$300,0),MATCH("OFF: 10+ run rate",'Team Stats'!$4:$4,0)),"")</f>
        <v/>
      </c>
      <c r="V16" s="28">
        <f>IFERROR("#"&amp;INDEX('Team Stats'!$A$5:$ZZ$300,MATCH($B$1,'Team Stats'!$A$5:$A$300,0),MATCH("OFF: 10+ run rate",'Team Stats'!$4:$4,0)+1),"")</f>
        <v/>
      </c>
      <c r="W16" s="14">
        <f>IFERROR(INDEX('Team Stats'!$A$5:$ZZ$300,MATCH($B$1,'Team Stats'!$A$5:$A$300,0),MATCH("DEF: 10+ run rate allowed",'Team Stats'!$4:$4,0)),"")</f>
        <v/>
      </c>
      <c r="X16" s="28">
        <f>IFERROR("#"&amp;INDEX('Team Stats'!$A$5:$ZZ$300,MATCH($B$1,'Team Stats'!$A$5:$A$300,0),MATCH("DEF: 10+ run rate allowed",'Team Stats'!$4:$4,0)+1),"")</f>
        <v/>
      </c>
      <c r="AH16" t="inlineStr">
        <is>
          <t>USC</t>
        </is>
      </c>
    </row>
    <row r="17">
      <c r="N17" s="32">
        <f>IF($AG$1=0,"",INDEX(_DepthGrid!$B:$B,$AG$6+ROW()-14)&amp;"")</f>
        <v/>
      </c>
      <c r="O17" s="5">
        <f>IF($AG$1=0,"",INDEX(_DepthGrid!$C:$C,$AG$6+ROW()-14)&amp;"")</f>
        <v/>
      </c>
      <c r="P17" s="5">
        <f>IF($AG$1=0,"",INDEX(_DepthGrid!$D:$D,$AG$6+ROW()-14)&amp;"")</f>
        <v/>
      </c>
      <c r="Q17" s="5">
        <f>IF($AG$1=0,"",INDEX(_DepthGrid!$E:$E,$AG$6+ROW()-14)&amp;"")</f>
        <v/>
      </c>
      <c r="R17" s="5">
        <f>IF($AG$1=0,"",INDEX(_DepthGrid!$F:$F,$AG$6+ROW()-14)&amp;"")</f>
        <v/>
      </c>
      <c r="T17" s="14" t="inlineStr">
        <is>
          <t>Stuff rate</t>
        </is>
      </c>
      <c r="U17" s="14">
        <f>IFERROR(INDEX('Team Stats'!$A$5:$ZZ$300,MATCH($B$1,'Team Stats'!$A$5:$A$300,0),MATCH("OFF: Stuff rate",'Team Stats'!$4:$4,0)),"")</f>
        <v/>
      </c>
      <c r="V17" s="28">
        <f>IFERROR("#"&amp;INDEX('Team Stats'!$A$5:$ZZ$300,MATCH($B$1,'Team Stats'!$A$5:$A$300,0),MATCH("OFF: Stuff rate",'Team Stats'!$4:$4,0)+1),"")</f>
        <v/>
      </c>
      <c r="W17" s="14">
        <f>IFERROR(INDEX('Team Stats'!$A$5:$ZZ$300,MATCH($B$1,'Team Stats'!$A$5:$A$300,0),MATCH("DEF: Stuff rate",'Team Stats'!$4:$4,0)),"")</f>
        <v/>
      </c>
      <c r="X17" s="28">
        <f>IFERROR("#"&amp;INDEX('Team Stats'!$A$5:$ZZ$300,MATCH($B$1,'Team Stats'!$A$5:$A$300,0),MATCH("DEF: Stuff rate",'Team Stats'!$4:$4,0)+1),"")</f>
        <v/>
      </c>
      <c r="AH17" t="inlineStr">
        <is>
          <t>Washington</t>
        </is>
      </c>
    </row>
    <row r="18">
      <c r="A18" s="12" t="inlineStr">
        <is>
          <t>2026 Schedule</t>
        </is>
      </c>
      <c r="D18" s="4" t="inlineStr">
        <is>
          <t>Opp FPI = opponent's 2025 final FPI rank. Lines: DraftKings/Bovada via CFBD as of refresh. Edge = FPI-implied margin minus market margin for THIS team; 🔴 model likes the dog outright, 🟡 6+ pt disagreement. ⚑MONSTER UNDER = total in the season's top decile (2021-25 post-mortem: unders 55%).</t>
        </is>
      </c>
      <c r="N18" s="32">
        <f>IF($AG$1=0,"",INDEX(_DepthGrid!$B:$B,$AG$6+ROW()-14)&amp;"")</f>
        <v/>
      </c>
      <c r="O18" s="5">
        <f>IF($AG$1=0,"",INDEX(_DepthGrid!$C:$C,$AG$6+ROW()-14)&amp;"")</f>
        <v/>
      </c>
      <c r="P18" s="5">
        <f>IF($AG$1=0,"",INDEX(_DepthGrid!$D:$D,$AG$6+ROW()-14)&amp;"")</f>
        <v/>
      </c>
      <c r="Q18" s="5">
        <f>IF($AG$1=0,"",INDEX(_DepthGrid!$E:$E,$AG$6+ROW()-14)&amp;"")</f>
        <v/>
      </c>
      <c r="R18" s="5">
        <f>IF($AG$1=0,"",INDEX(_DepthGrid!$F:$F,$AG$6+ROW()-14)&amp;"")</f>
        <v/>
      </c>
      <c r="T18" s="14" t="inlineStr">
        <is>
          <t>Third down %</t>
        </is>
      </c>
      <c r="U18" s="14">
        <f>IFERROR(INDEX('Team Stats'!$A$5:$ZZ$300,MATCH($B$1,'Team Stats'!$A$5:$A$300,0),MATCH("OFF: Third down %",'Team Stats'!$4:$4,0)),"")</f>
        <v/>
      </c>
      <c r="V18" s="28">
        <f>IFERROR("#"&amp;INDEX('Team Stats'!$A$5:$ZZ$300,MATCH($B$1,'Team Stats'!$A$5:$A$300,0),MATCH("OFF: Third down %",'Team Stats'!$4:$4,0)+1),"")</f>
        <v/>
      </c>
      <c r="W18" s="14">
        <f>IFERROR(INDEX('Team Stats'!$A$5:$ZZ$300,MATCH($B$1,'Team Stats'!$A$5:$A$300,0),MATCH("DEF: Third down % allowed",'Team Stats'!$4:$4,0)),"")</f>
        <v/>
      </c>
      <c r="X18" s="28">
        <f>IFERROR("#"&amp;INDEX('Team Stats'!$A$5:$ZZ$300,MATCH($B$1,'Team Stats'!$A$5:$A$300,0),MATCH("DEF: Third down % allowed",'Team Stats'!$4:$4,0)+1),"")</f>
        <v/>
      </c>
      <c r="AH18" t="inlineStr">
        <is>
          <t>Wisconsin</t>
        </is>
      </c>
    </row>
    <row r="19">
      <c r="A19" s="61" t="inlineStr">
        <is>
          <t>Wk</t>
        </is>
      </c>
      <c r="B19" s="61" t="inlineStr">
        <is>
          <t>Date</t>
        </is>
      </c>
      <c r="C19" s="61" t="inlineStr">
        <is>
          <t>Opponent</t>
        </is>
      </c>
      <c r="D19" s="61" t="inlineStr">
        <is>
          <t>Opp FPI</t>
        </is>
      </c>
      <c r="E19" s="61" t="inlineStr">
        <is>
          <t>H/A</t>
        </is>
      </c>
      <c r="F19" s="61" t="inlineStr">
        <is>
          <t>Spread</t>
        </is>
      </c>
      <c r="G19" s="61" t="inlineStr">
        <is>
          <t>Open</t>
        </is>
      </c>
      <c r="H19" s="61" t="inlineStr">
        <is>
          <t>O/U</t>
        </is>
      </c>
      <c r="I19" s="61" t="inlineStr">
        <is>
          <t>ML</t>
        </is>
      </c>
      <c r="J19" s="61" t="inlineStr">
        <is>
          <t>Edge</t>
        </is>
      </c>
      <c r="K19" s="61" t="inlineStr">
        <is>
          <t>Result</t>
        </is>
      </c>
      <c r="L19" s="61" t="inlineStr">
        <is>
          <t>Venue</t>
        </is>
      </c>
      <c r="N19" s="32">
        <f>IF($AG$1=0,"",INDEX(_DepthGrid!$B:$B,$AG$6+ROW()-14)&amp;"")</f>
        <v/>
      </c>
      <c r="O19" s="5">
        <f>IF($AG$1=0,"",INDEX(_DepthGrid!$C:$C,$AG$6+ROW()-14)&amp;"")</f>
        <v/>
      </c>
      <c r="P19" s="5">
        <f>IF($AG$1=0,"",INDEX(_DepthGrid!$D:$D,$AG$6+ROW()-14)&amp;"")</f>
        <v/>
      </c>
      <c r="Q19" s="5">
        <f>IF($AG$1=0,"",INDEX(_DepthGrid!$E:$E,$AG$6+ROW()-14)&amp;"")</f>
        <v/>
      </c>
      <c r="R19" s="5">
        <f>IF($AG$1=0,"",INDEX(_DepthGrid!$F:$F,$AG$6+ROW()-14)&amp;"")</f>
        <v/>
      </c>
      <c r="T19" s="14" t="inlineStr">
        <is>
          <t>Third-and-long %</t>
        </is>
      </c>
      <c r="U19" s="14">
        <f>IFERROR(INDEX('Team Stats'!$A$5:$ZZ$300,MATCH($B$1,'Team Stats'!$A$5:$A$300,0),MATCH("OFF: Third-and-long %",'Team Stats'!$4:$4,0)),"")</f>
        <v/>
      </c>
      <c r="V19" s="28">
        <f>IFERROR("#"&amp;INDEX('Team Stats'!$A$5:$ZZ$300,MATCH($B$1,'Team Stats'!$A$5:$A$300,0),MATCH("OFF: Third-and-long %",'Team Stats'!$4:$4,0)+1),"")</f>
        <v/>
      </c>
      <c r="W19" s="14">
        <f>IFERROR(INDEX('Team Stats'!$A$5:$ZZ$300,MATCH($B$1,'Team Stats'!$A$5:$A$300,0),MATCH("DEF: Third-and-long % allowed",'Team Stats'!$4:$4,0)),"")</f>
        <v/>
      </c>
      <c r="X19" s="28">
        <f>IFERROR("#"&amp;INDEX('Team Stats'!$A$5:$ZZ$300,MATCH($B$1,'Team Stats'!$A$5:$A$300,0),MATCH("DEF: Third-and-long % allowed",'Team Stats'!$4:$4,0)+1),"")</f>
        <v/>
      </c>
    </row>
    <row r="20">
      <c r="A20" s="14">
        <f>IF(ROW()-19&gt;$AG$5,"",INDEX(_Sched!$B:$B,$AG$4+ROW()-20))</f>
        <v/>
      </c>
      <c r="B20" s="14">
        <f>IF(ROW()-19&gt;$AG$5,"",INDEX(_Sched!$C:$C,$AG$4+ROW()-20)&amp;"")</f>
        <v/>
      </c>
      <c r="C20" s="14">
        <f>IF(ROW()-19&gt;$AG$5,"",INDEX(_Sched!$D:$D,$AG$4+ROW()-20)&amp;"")</f>
        <v/>
      </c>
      <c r="D20" s="14">
        <f>IF(ROW()-19&gt;$AG$5,"",INDEX(_Sched!$E:$E,$AG$4+ROW()-20)&amp;"")</f>
        <v/>
      </c>
      <c r="E20" s="14">
        <f>IF(ROW()-19&gt;$AG$5,"",INDEX(_Sched!$F:$F,$AG$4+ROW()-20)&amp;"")</f>
        <v/>
      </c>
      <c r="F20" s="14">
        <f>IF(ROW()-19&gt;$AG$5,"",INDEX(_Sched!$G:$G,$AG$4+ROW()-20)&amp;"")</f>
        <v/>
      </c>
      <c r="G20" s="14">
        <f>IF(ROW()-19&gt;$AG$5,"",INDEX(_Sched!$H:$H,$AG$4+ROW()-20)&amp;"")</f>
        <v/>
      </c>
      <c r="H20" s="14">
        <f>IF(ROW()-19&gt;$AG$5,"",INDEX(_Sched!$I:$I,$AG$4+ROW()-20)&amp;"")</f>
        <v/>
      </c>
      <c r="I20" s="14">
        <f>IF(ROW()-19&gt;$AG$5,"",INDEX(_Sched!$J:$J,$AG$4+ROW()-20)&amp;"")</f>
        <v/>
      </c>
      <c r="J20" s="14">
        <f>IF(ROW()-19&gt;$AG$5,"",INDEX(_Sched!$K:$K,$AG$4+ROW()-20)&amp;"")</f>
        <v/>
      </c>
      <c r="K20" s="14">
        <f>IF(ROW()-19&gt;$AG$5,"",INDEX(_Sched!$L:$L,$AG$4+ROW()-20)&amp;"")</f>
        <v/>
      </c>
      <c r="L20" s="14">
        <f>IF(ROW()-19&gt;$AG$5,"",INDEX(_Sched!$M:$M,$AG$4+ROW()-20)&amp;"")</f>
        <v/>
      </c>
      <c r="N20" s="32">
        <f>IF($AG$1=0,"",INDEX(_DepthGrid!$B:$B,$AG$6+ROW()-14)&amp;"")</f>
        <v/>
      </c>
      <c r="O20" s="5">
        <f>IF($AG$1=0,"",INDEX(_DepthGrid!$C:$C,$AG$6+ROW()-14)&amp;"")</f>
        <v/>
      </c>
      <c r="P20" s="5">
        <f>IF($AG$1=0,"",INDEX(_DepthGrid!$D:$D,$AG$6+ROW()-14)&amp;"")</f>
        <v/>
      </c>
      <c r="Q20" s="5">
        <f>IF($AG$1=0,"",INDEX(_DepthGrid!$E:$E,$AG$6+ROW()-14)&amp;"")</f>
        <v/>
      </c>
      <c r="R20" s="5">
        <f>IF($AG$1=0,"",INDEX(_DepthGrid!$F:$F,$AG$6+ROW()-14)&amp;"")</f>
        <v/>
      </c>
      <c r="T20" s="14" t="inlineStr">
        <is>
          <t>Red-zone TD %</t>
        </is>
      </c>
      <c r="U20" s="14">
        <f>IFERROR(INDEX('Team Stats'!$A$5:$ZZ$300,MATCH($B$1,'Team Stats'!$A$5:$A$300,0),MATCH("OFF: Red-zone TD %",'Team Stats'!$4:$4,0)),"")</f>
        <v/>
      </c>
      <c r="V20" s="28">
        <f>IFERROR("#"&amp;INDEX('Team Stats'!$A$5:$ZZ$300,MATCH($B$1,'Team Stats'!$A$5:$A$300,0),MATCH("OFF: Red-zone TD %",'Team Stats'!$4:$4,0)+1),"")</f>
        <v/>
      </c>
      <c r="W20" s="14">
        <f>IFERROR(INDEX('Team Stats'!$A$5:$ZZ$300,MATCH($B$1,'Team Stats'!$A$5:$A$300,0),MATCH("DEF: Red-zone TD % allowed",'Team Stats'!$4:$4,0)),"")</f>
        <v/>
      </c>
      <c r="X20" s="28">
        <f>IFERROR("#"&amp;INDEX('Team Stats'!$A$5:$ZZ$300,MATCH($B$1,'Team Stats'!$A$5:$A$300,0),MATCH("DEF: Red-zone TD % allowed",'Team Stats'!$4:$4,0)+1),"")</f>
        <v/>
      </c>
    </row>
    <row r="21">
      <c r="A21" s="14">
        <f>IF(ROW()-19&gt;$AG$5,"",INDEX(_Sched!$B:$B,$AG$4+ROW()-20))</f>
        <v/>
      </c>
      <c r="B21" s="14">
        <f>IF(ROW()-19&gt;$AG$5,"",INDEX(_Sched!$C:$C,$AG$4+ROW()-20)&amp;"")</f>
        <v/>
      </c>
      <c r="C21" s="14">
        <f>IF(ROW()-19&gt;$AG$5,"",INDEX(_Sched!$D:$D,$AG$4+ROW()-20)&amp;"")</f>
        <v/>
      </c>
      <c r="D21" s="14">
        <f>IF(ROW()-19&gt;$AG$5,"",INDEX(_Sched!$E:$E,$AG$4+ROW()-20)&amp;"")</f>
        <v/>
      </c>
      <c r="E21" s="14">
        <f>IF(ROW()-19&gt;$AG$5,"",INDEX(_Sched!$F:$F,$AG$4+ROW()-20)&amp;"")</f>
        <v/>
      </c>
      <c r="F21" s="14">
        <f>IF(ROW()-19&gt;$AG$5,"",INDEX(_Sched!$G:$G,$AG$4+ROW()-20)&amp;"")</f>
        <v/>
      </c>
      <c r="G21" s="14">
        <f>IF(ROW()-19&gt;$AG$5,"",INDEX(_Sched!$H:$H,$AG$4+ROW()-20)&amp;"")</f>
        <v/>
      </c>
      <c r="H21" s="14">
        <f>IF(ROW()-19&gt;$AG$5,"",INDEX(_Sched!$I:$I,$AG$4+ROW()-20)&amp;"")</f>
        <v/>
      </c>
      <c r="I21" s="14">
        <f>IF(ROW()-19&gt;$AG$5,"",INDEX(_Sched!$J:$J,$AG$4+ROW()-20)&amp;"")</f>
        <v/>
      </c>
      <c r="J21" s="14">
        <f>IF(ROW()-19&gt;$AG$5,"",INDEX(_Sched!$K:$K,$AG$4+ROW()-20)&amp;"")</f>
        <v/>
      </c>
      <c r="K21" s="14">
        <f>IF(ROW()-19&gt;$AG$5,"",INDEX(_Sched!$L:$L,$AG$4+ROW()-20)&amp;"")</f>
        <v/>
      </c>
      <c r="L21" s="14">
        <f>IF(ROW()-19&gt;$AG$5,"",INDEX(_Sched!$M:$M,$AG$4+ROW()-20)&amp;"")</f>
        <v/>
      </c>
      <c r="N21" s="32">
        <f>IF($AG$1=0,"",INDEX(_DepthGrid!$B:$B,$AG$6+ROW()-14)&amp;"")</f>
        <v/>
      </c>
      <c r="O21" s="5">
        <f>IF($AG$1=0,"",INDEX(_DepthGrid!$C:$C,$AG$6+ROW()-14)&amp;"")</f>
        <v/>
      </c>
      <c r="P21" s="5">
        <f>IF($AG$1=0,"",INDEX(_DepthGrid!$D:$D,$AG$6+ROW()-14)&amp;"")</f>
        <v/>
      </c>
      <c r="Q21" s="5">
        <f>IF($AG$1=0,"",INDEX(_DepthGrid!$E:$E,$AG$6+ROW()-14)&amp;"")</f>
        <v/>
      </c>
      <c r="R21" s="5">
        <f>IF($AG$1=0,"",INDEX(_DepthGrid!$F:$F,$AG$6+ROW()-14)&amp;"")</f>
        <v/>
      </c>
      <c r="T21" s="14" t="inlineStr">
        <is>
          <t>Turnovers</t>
        </is>
      </c>
      <c r="U21" s="14">
        <f>IFERROR(INDEX('Team Stats'!$A$5:$ZZ$300,MATCH($B$1,'Team Stats'!$A$5:$A$300,0),MATCH("OFF: Turnovers",'Team Stats'!$4:$4,0)),"")</f>
        <v/>
      </c>
      <c r="V21" s="28">
        <f>IFERROR("#"&amp;INDEX('Team Stats'!$A$5:$ZZ$300,MATCH($B$1,'Team Stats'!$A$5:$A$300,0),MATCH("OFF: Turnovers",'Team Stats'!$4:$4,0)+1),"")</f>
        <v/>
      </c>
      <c r="W21" s="14">
        <f>IFERROR(INDEX('Team Stats'!$A$5:$ZZ$300,MATCH($B$1,'Team Stats'!$A$5:$A$300,0),MATCH("DEF: Takeaways",'Team Stats'!$4:$4,0)),"")</f>
        <v/>
      </c>
      <c r="X21" s="28">
        <f>IFERROR("#"&amp;INDEX('Team Stats'!$A$5:$ZZ$300,MATCH($B$1,'Team Stats'!$A$5:$A$300,0),MATCH("DEF: Takeaways",'Team Stats'!$4:$4,0)+1),"")</f>
        <v/>
      </c>
    </row>
    <row r="22">
      <c r="A22" s="14">
        <f>IF(ROW()-19&gt;$AG$5,"",INDEX(_Sched!$B:$B,$AG$4+ROW()-20))</f>
        <v/>
      </c>
      <c r="B22" s="14">
        <f>IF(ROW()-19&gt;$AG$5,"",INDEX(_Sched!$C:$C,$AG$4+ROW()-20)&amp;"")</f>
        <v/>
      </c>
      <c r="C22" s="14">
        <f>IF(ROW()-19&gt;$AG$5,"",INDEX(_Sched!$D:$D,$AG$4+ROW()-20)&amp;"")</f>
        <v/>
      </c>
      <c r="D22" s="14">
        <f>IF(ROW()-19&gt;$AG$5,"",INDEX(_Sched!$E:$E,$AG$4+ROW()-20)&amp;"")</f>
        <v/>
      </c>
      <c r="E22" s="14">
        <f>IF(ROW()-19&gt;$AG$5,"",INDEX(_Sched!$F:$F,$AG$4+ROW()-20)&amp;"")</f>
        <v/>
      </c>
      <c r="F22" s="14">
        <f>IF(ROW()-19&gt;$AG$5,"",INDEX(_Sched!$G:$G,$AG$4+ROW()-20)&amp;"")</f>
        <v/>
      </c>
      <c r="G22" s="14">
        <f>IF(ROW()-19&gt;$AG$5,"",INDEX(_Sched!$H:$H,$AG$4+ROW()-20)&amp;"")</f>
        <v/>
      </c>
      <c r="H22" s="14">
        <f>IF(ROW()-19&gt;$AG$5,"",INDEX(_Sched!$I:$I,$AG$4+ROW()-20)&amp;"")</f>
        <v/>
      </c>
      <c r="I22" s="14">
        <f>IF(ROW()-19&gt;$AG$5,"",INDEX(_Sched!$J:$J,$AG$4+ROW()-20)&amp;"")</f>
        <v/>
      </c>
      <c r="J22" s="14">
        <f>IF(ROW()-19&gt;$AG$5,"",INDEX(_Sched!$K:$K,$AG$4+ROW()-20)&amp;"")</f>
        <v/>
      </c>
      <c r="K22" s="14">
        <f>IF(ROW()-19&gt;$AG$5,"",INDEX(_Sched!$L:$L,$AG$4+ROW()-20)&amp;"")</f>
        <v/>
      </c>
      <c r="L22" s="14">
        <f>IF(ROW()-19&gt;$AG$5,"",INDEX(_Sched!$M:$M,$AG$4+ROW()-20)&amp;"")</f>
        <v/>
      </c>
      <c r="N22" s="32">
        <f>IF($AG$1=0,"",INDEX(_DepthGrid!$B:$B,$AG$6+ROW()-14)&amp;"")</f>
        <v/>
      </c>
      <c r="O22" s="5">
        <f>IF($AG$1=0,"",INDEX(_DepthGrid!$C:$C,$AG$6+ROW()-14)&amp;"")</f>
        <v/>
      </c>
      <c r="P22" s="5">
        <f>IF($AG$1=0,"",INDEX(_DepthGrid!$D:$D,$AG$6+ROW()-14)&amp;"")</f>
        <v/>
      </c>
      <c r="Q22" s="5">
        <f>IF($AG$1=0,"",INDEX(_DepthGrid!$E:$E,$AG$6+ROW()-14)&amp;"")</f>
        <v/>
      </c>
      <c r="R22" s="5">
        <f>IF($AG$1=0,"",INDEX(_DepthGrid!$F:$F,$AG$6+ROW()-14)&amp;"")</f>
        <v/>
      </c>
      <c r="T22" s="56" t="inlineStr">
        <is>
          <t>Pass yards per attempt = completions only; rushing = box score (sacks count); explosive / stuff / 10+ rates from play-by-play; rk = of 138 (defense = allowed, except sacks, stuffs, takeaways). Includes FCS games - the 'Team Stats' sheet has vs-FBS columns.</t>
        </is>
      </c>
    </row>
    <row r="23">
      <c r="A23" s="14">
        <f>IF(ROW()-19&gt;$AG$5,"",INDEX(_Sched!$B:$B,$AG$4+ROW()-20))</f>
        <v/>
      </c>
      <c r="B23" s="14">
        <f>IF(ROW()-19&gt;$AG$5,"",INDEX(_Sched!$C:$C,$AG$4+ROW()-20)&amp;"")</f>
        <v/>
      </c>
      <c r="C23" s="14">
        <f>IF(ROW()-19&gt;$AG$5,"",INDEX(_Sched!$D:$D,$AG$4+ROW()-20)&amp;"")</f>
        <v/>
      </c>
      <c r="D23" s="14">
        <f>IF(ROW()-19&gt;$AG$5,"",INDEX(_Sched!$E:$E,$AG$4+ROW()-20)&amp;"")</f>
        <v/>
      </c>
      <c r="E23" s="14">
        <f>IF(ROW()-19&gt;$AG$5,"",INDEX(_Sched!$F:$F,$AG$4+ROW()-20)&amp;"")</f>
        <v/>
      </c>
      <c r="F23" s="14">
        <f>IF(ROW()-19&gt;$AG$5,"",INDEX(_Sched!$G:$G,$AG$4+ROW()-20)&amp;"")</f>
        <v/>
      </c>
      <c r="G23" s="14">
        <f>IF(ROW()-19&gt;$AG$5,"",INDEX(_Sched!$H:$H,$AG$4+ROW()-20)&amp;"")</f>
        <v/>
      </c>
      <c r="H23" s="14">
        <f>IF(ROW()-19&gt;$AG$5,"",INDEX(_Sched!$I:$I,$AG$4+ROW()-20)&amp;"")</f>
        <v/>
      </c>
      <c r="I23" s="14">
        <f>IF(ROW()-19&gt;$AG$5,"",INDEX(_Sched!$J:$J,$AG$4+ROW()-20)&amp;"")</f>
        <v/>
      </c>
      <c r="J23" s="14">
        <f>IF(ROW()-19&gt;$AG$5,"",INDEX(_Sched!$K:$K,$AG$4+ROW()-20)&amp;"")</f>
        <v/>
      </c>
      <c r="K23" s="14">
        <f>IF(ROW()-19&gt;$AG$5,"",INDEX(_Sched!$L:$L,$AG$4+ROW()-20)&amp;"")</f>
        <v/>
      </c>
      <c r="L23" s="14">
        <f>IF(ROW()-19&gt;$AG$5,"",INDEX(_Sched!$M:$M,$AG$4+ROW()-20)&amp;"")</f>
        <v/>
      </c>
      <c r="N23" s="32">
        <f>IF($AG$1=0,"",INDEX(_DepthGrid!$B:$B,$AG$6+ROW()-14)&amp;"")</f>
        <v/>
      </c>
      <c r="O23" s="5">
        <f>IF($AG$1=0,"",INDEX(_DepthGrid!$C:$C,$AG$6+ROW()-14)&amp;"")</f>
        <v/>
      </c>
      <c r="P23" s="5">
        <f>IF($AG$1=0,"",INDEX(_DepthGrid!$D:$D,$AG$6+ROW()-14)&amp;"")</f>
        <v/>
      </c>
      <c r="Q23" s="5">
        <f>IF($AG$1=0,"",INDEX(_DepthGrid!$E:$E,$AG$6+ROW()-14)&amp;"")</f>
        <v/>
      </c>
      <c r="R23" s="5">
        <f>IF($AG$1=0,"",INDEX(_DepthGrid!$F:$F,$AG$6+ROW()-14)&amp;"")</f>
        <v/>
      </c>
    </row>
    <row r="24">
      <c r="A24" s="14">
        <f>IF(ROW()-19&gt;$AG$5,"",INDEX(_Sched!$B:$B,$AG$4+ROW()-20))</f>
        <v/>
      </c>
      <c r="B24" s="14">
        <f>IF(ROW()-19&gt;$AG$5,"",INDEX(_Sched!$C:$C,$AG$4+ROW()-20)&amp;"")</f>
        <v/>
      </c>
      <c r="C24" s="14">
        <f>IF(ROW()-19&gt;$AG$5,"",INDEX(_Sched!$D:$D,$AG$4+ROW()-20)&amp;"")</f>
        <v/>
      </c>
      <c r="D24" s="14">
        <f>IF(ROW()-19&gt;$AG$5,"",INDEX(_Sched!$E:$E,$AG$4+ROW()-20)&amp;"")</f>
        <v/>
      </c>
      <c r="E24" s="14">
        <f>IF(ROW()-19&gt;$AG$5,"",INDEX(_Sched!$F:$F,$AG$4+ROW()-20)&amp;"")</f>
        <v/>
      </c>
      <c r="F24" s="14">
        <f>IF(ROW()-19&gt;$AG$5,"",INDEX(_Sched!$G:$G,$AG$4+ROW()-20)&amp;"")</f>
        <v/>
      </c>
      <c r="G24" s="14">
        <f>IF(ROW()-19&gt;$AG$5,"",INDEX(_Sched!$H:$H,$AG$4+ROW()-20)&amp;"")</f>
        <v/>
      </c>
      <c r="H24" s="14">
        <f>IF(ROW()-19&gt;$AG$5,"",INDEX(_Sched!$I:$I,$AG$4+ROW()-20)&amp;"")</f>
        <v/>
      </c>
      <c r="I24" s="14">
        <f>IF(ROW()-19&gt;$AG$5,"",INDEX(_Sched!$J:$J,$AG$4+ROW()-20)&amp;"")</f>
        <v/>
      </c>
      <c r="J24" s="14">
        <f>IF(ROW()-19&gt;$AG$5,"",INDEX(_Sched!$K:$K,$AG$4+ROW()-20)&amp;"")</f>
        <v/>
      </c>
      <c r="K24" s="14">
        <f>IF(ROW()-19&gt;$AG$5,"",INDEX(_Sched!$L:$L,$AG$4+ROW()-20)&amp;"")</f>
        <v/>
      </c>
      <c r="L24" s="14">
        <f>IF(ROW()-19&gt;$AG$5,"",INDEX(_Sched!$M:$M,$AG$4+ROW()-20)&amp;"")</f>
        <v/>
      </c>
      <c r="N24" s="32">
        <f>IF($AG$1=0,"",INDEX(_DepthGrid!$B:$B,$AG$6+ROW()-14)&amp;"")</f>
        <v/>
      </c>
      <c r="O24" s="5">
        <f>IF($AG$1=0,"",INDEX(_DepthGrid!$C:$C,$AG$6+ROW()-14)&amp;"")</f>
        <v/>
      </c>
      <c r="P24" s="5">
        <f>IF($AG$1=0,"",INDEX(_DepthGrid!$D:$D,$AG$6+ROW()-14)&amp;"")</f>
        <v/>
      </c>
      <c r="Q24" s="5">
        <f>IF($AG$1=0,"",INDEX(_DepthGrid!$E:$E,$AG$6+ROW()-14)&amp;"")</f>
        <v/>
      </c>
      <c r="R24" s="5">
        <f>IF($AG$1=0,"",INDEX(_DepthGrid!$F:$F,$AG$6+ROW()-14)&amp;"")</f>
        <v/>
      </c>
    </row>
    <row r="25">
      <c r="A25" s="14">
        <f>IF(ROW()-19&gt;$AG$5,"",INDEX(_Sched!$B:$B,$AG$4+ROW()-20))</f>
        <v/>
      </c>
      <c r="B25" s="14">
        <f>IF(ROW()-19&gt;$AG$5,"",INDEX(_Sched!$C:$C,$AG$4+ROW()-20)&amp;"")</f>
        <v/>
      </c>
      <c r="C25" s="14">
        <f>IF(ROW()-19&gt;$AG$5,"",INDEX(_Sched!$D:$D,$AG$4+ROW()-20)&amp;"")</f>
        <v/>
      </c>
      <c r="D25" s="14">
        <f>IF(ROW()-19&gt;$AG$5,"",INDEX(_Sched!$E:$E,$AG$4+ROW()-20)&amp;"")</f>
        <v/>
      </c>
      <c r="E25" s="14">
        <f>IF(ROW()-19&gt;$AG$5,"",INDEX(_Sched!$F:$F,$AG$4+ROW()-20)&amp;"")</f>
        <v/>
      </c>
      <c r="F25" s="14">
        <f>IF(ROW()-19&gt;$AG$5,"",INDEX(_Sched!$G:$G,$AG$4+ROW()-20)&amp;"")</f>
        <v/>
      </c>
      <c r="G25" s="14">
        <f>IF(ROW()-19&gt;$AG$5,"",INDEX(_Sched!$H:$H,$AG$4+ROW()-20)&amp;"")</f>
        <v/>
      </c>
      <c r="H25" s="14">
        <f>IF(ROW()-19&gt;$AG$5,"",INDEX(_Sched!$I:$I,$AG$4+ROW()-20)&amp;"")</f>
        <v/>
      </c>
      <c r="I25" s="14">
        <f>IF(ROW()-19&gt;$AG$5,"",INDEX(_Sched!$J:$J,$AG$4+ROW()-20)&amp;"")</f>
        <v/>
      </c>
      <c r="J25" s="14">
        <f>IF(ROW()-19&gt;$AG$5,"",INDEX(_Sched!$K:$K,$AG$4+ROW()-20)&amp;"")</f>
        <v/>
      </c>
      <c r="K25" s="14">
        <f>IF(ROW()-19&gt;$AG$5,"",INDEX(_Sched!$L:$L,$AG$4+ROW()-20)&amp;"")</f>
        <v/>
      </c>
      <c r="L25" s="14">
        <f>IF(ROW()-19&gt;$AG$5,"",INDEX(_Sched!$M:$M,$AG$4+ROW()-20)&amp;"")</f>
        <v/>
      </c>
      <c r="N25" s="32">
        <f>IF($AG$1=0,"",INDEX(_DepthGrid!$B:$B,$AG$6+ROW()-14)&amp;"")</f>
        <v/>
      </c>
      <c r="O25" s="5">
        <f>IF($AG$1=0,"",INDEX(_DepthGrid!$C:$C,$AG$6+ROW()-14)&amp;"")</f>
        <v/>
      </c>
      <c r="P25" s="5">
        <f>IF($AG$1=0,"",INDEX(_DepthGrid!$D:$D,$AG$6+ROW()-14)&amp;"")</f>
        <v/>
      </c>
      <c r="Q25" s="5">
        <f>IF($AG$1=0,"",INDEX(_DepthGrid!$E:$E,$AG$6+ROW()-14)&amp;"")</f>
        <v/>
      </c>
      <c r="R25" s="5">
        <f>IF($AG$1=0,"",INDEX(_DepthGrid!$F:$F,$AG$6+ROW()-14)&amp;"")</f>
        <v/>
      </c>
    </row>
    <row r="26">
      <c r="A26" s="14">
        <f>IF(ROW()-19&gt;$AG$5,"",INDEX(_Sched!$B:$B,$AG$4+ROW()-20))</f>
        <v/>
      </c>
      <c r="B26" s="14">
        <f>IF(ROW()-19&gt;$AG$5,"",INDEX(_Sched!$C:$C,$AG$4+ROW()-20)&amp;"")</f>
        <v/>
      </c>
      <c r="C26" s="14">
        <f>IF(ROW()-19&gt;$AG$5,"",INDEX(_Sched!$D:$D,$AG$4+ROW()-20)&amp;"")</f>
        <v/>
      </c>
      <c r="D26" s="14">
        <f>IF(ROW()-19&gt;$AG$5,"",INDEX(_Sched!$E:$E,$AG$4+ROW()-20)&amp;"")</f>
        <v/>
      </c>
      <c r="E26" s="14">
        <f>IF(ROW()-19&gt;$AG$5,"",INDEX(_Sched!$F:$F,$AG$4+ROW()-20)&amp;"")</f>
        <v/>
      </c>
      <c r="F26" s="14">
        <f>IF(ROW()-19&gt;$AG$5,"",INDEX(_Sched!$G:$G,$AG$4+ROW()-20)&amp;"")</f>
        <v/>
      </c>
      <c r="G26" s="14">
        <f>IF(ROW()-19&gt;$AG$5,"",INDEX(_Sched!$H:$H,$AG$4+ROW()-20)&amp;"")</f>
        <v/>
      </c>
      <c r="H26" s="14">
        <f>IF(ROW()-19&gt;$AG$5,"",INDEX(_Sched!$I:$I,$AG$4+ROW()-20)&amp;"")</f>
        <v/>
      </c>
      <c r="I26" s="14">
        <f>IF(ROW()-19&gt;$AG$5,"",INDEX(_Sched!$J:$J,$AG$4+ROW()-20)&amp;"")</f>
        <v/>
      </c>
      <c r="J26" s="14">
        <f>IF(ROW()-19&gt;$AG$5,"",INDEX(_Sched!$K:$K,$AG$4+ROW()-20)&amp;"")</f>
        <v/>
      </c>
      <c r="K26" s="14">
        <f>IF(ROW()-19&gt;$AG$5,"",INDEX(_Sched!$L:$L,$AG$4+ROW()-20)&amp;"")</f>
        <v/>
      </c>
      <c r="L26" s="14">
        <f>IF(ROW()-19&gt;$AG$5,"",INDEX(_Sched!$M:$M,$AG$4+ROW()-20)&amp;"")</f>
        <v/>
      </c>
      <c r="N26" s="32">
        <f>IF($AG$1=0,"",INDEX(_DepthGrid!$B:$B,$AG$6+ROW()-14)&amp;"")</f>
        <v/>
      </c>
      <c r="O26" s="5">
        <f>IF($AG$1=0,"",INDEX(_DepthGrid!$C:$C,$AG$6+ROW()-14)&amp;"")</f>
        <v/>
      </c>
      <c r="P26" s="5">
        <f>IF($AG$1=0,"",INDEX(_DepthGrid!$D:$D,$AG$6+ROW()-14)&amp;"")</f>
        <v/>
      </c>
      <c r="Q26" s="5">
        <f>IF($AG$1=0,"",INDEX(_DepthGrid!$E:$E,$AG$6+ROW()-14)&amp;"")</f>
        <v/>
      </c>
      <c r="R26" s="5">
        <f>IF($AG$1=0,"",INDEX(_DepthGrid!$F:$F,$AG$6+ROW()-14)&amp;"")</f>
        <v/>
      </c>
    </row>
    <row r="27">
      <c r="A27" s="14">
        <f>IF(ROW()-19&gt;$AG$5,"",INDEX(_Sched!$B:$B,$AG$4+ROW()-20))</f>
        <v/>
      </c>
      <c r="B27" s="14">
        <f>IF(ROW()-19&gt;$AG$5,"",INDEX(_Sched!$C:$C,$AG$4+ROW()-20)&amp;"")</f>
        <v/>
      </c>
      <c r="C27" s="14">
        <f>IF(ROW()-19&gt;$AG$5,"",INDEX(_Sched!$D:$D,$AG$4+ROW()-20)&amp;"")</f>
        <v/>
      </c>
      <c r="D27" s="14">
        <f>IF(ROW()-19&gt;$AG$5,"",INDEX(_Sched!$E:$E,$AG$4+ROW()-20)&amp;"")</f>
        <v/>
      </c>
      <c r="E27" s="14">
        <f>IF(ROW()-19&gt;$AG$5,"",INDEX(_Sched!$F:$F,$AG$4+ROW()-20)&amp;"")</f>
        <v/>
      </c>
      <c r="F27" s="14">
        <f>IF(ROW()-19&gt;$AG$5,"",INDEX(_Sched!$G:$G,$AG$4+ROW()-20)&amp;"")</f>
        <v/>
      </c>
      <c r="G27" s="14">
        <f>IF(ROW()-19&gt;$AG$5,"",INDEX(_Sched!$H:$H,$AG$4+ROW()-20)&amp;"")</f>
        <v/>
      </c>
      <c r="H27" s="14">
        <f>IF(ROW()-19&gt;$AG$5,"",INDEX(_Sched!$I:$I,$AG$4+ROW()-20)&amp;"")</f>
        <v/>
      </c>
      <c r="I27" s="14">
        <f>IF(ROW()-19&gt;$AG$5,"",INDEX(_Sched!$J:$J,$AG$4+ROW()-20)&amp;"")</f>
        <v/>
      </c>
      <c r="J27" s="14">
        <f>IF(ROW()-19&gt;$AG$5,"",INDEX(_Sched!$K:$K,$AG$4+ROW()-20)&amp;"")</f>
        <v/>
      </c>
      <c r="K27" s="14">
        <f>IF(ROW()-19&gt;$AG$5,"",INDEX(_Sched!$L:$L,$AG$4+ROW()-20)&amp;"")</f>
        <v/>
      </c>
      <c r="L27" s="14">
        <f>IF(ROW()-19&gt;$AG$5,"",INDEX(_Sched!$M:$M,$AG$4+ROW()-20)&amp;"")</f>
        <v/>
      </c>
      <c r="N27" s="32">
        <f>IF($AG$1=0,"",INDEX(_DepthGrid!$B:$B,$AG$6+ROW()-14)&amp;"")</f>
        <v/>
      </c>
      <c r="O27" s="5">
        <f>IF($AG$1=0,"",INDEX(_DepthGrid!$C:$C,$AG$6+ROW()-14)&amp;"")</f>
        <v/>
      </c>
      <c r="P27" s="5">
        <f>IF($AG$1=0,"",INDEX(_DepthGrid!$D:$D,$AG$6+ROW()-14)&amp;"")</f>
        <v/>
      </c>
      <c r="Q27" s="5">
        <f>IF($AG$1=0,"",INDEX(_DepthGrid!$E:$E,$AG$6+ROW()-14)&amp;"")</f>
        <v/>
      </c>
      <c r="R27" s="5">
        <f>IF($AG$1=0,"",INDEX(_DepthGrid!$F:$F,$AG$6+ROW()-14)&amp;"")</f>
        <v/>
      </c>
    </row>
    <row r="28">
      <c r="A28" s="14">
        <f>IF(ROW()-19&gt;$AG$5,"",INDEX(_Sched!$B:$B,$AG$4+ROW()-20))</f>
        <v/>
      </c>
      <c r="B28" s="14">
        <f>IF(ROW()-19&gt;$AG$5,"",INDEX(_Sched!$C:$C,$AG$4+ROW()-20)&amp;"")</f>
        <v/>
      </c>
      <c r="C28" s="14">
        <f>IF(ROW()-19&gt;$AG$5,"",INDEX(_Sched!$D:$D,$AG$4+ROW()-20)&amp;"")</f>
        <v/>
      </c>
      <c r="D28" s="14">
        <f>IF(ROW()-19&gt;$AG$5,"",INDEX(_Sched!$E:$E,$AG$4+ROW()-20)&amp;"")</f>
        <v/>
      </c>
      <c r="E28" s="14">
        <f>IF(ROW()-19&gt;$AG$5,"",INDEX(_Sched!$F:$F,$AG$4+ROW()-20)&amp;"")</f>
        <v/>
      </c>
      <c r="F28" s="14">
        <f>IF(ROW()-19&gt;$AG$5,"",INDEX(_Sched!$G:$G,$AG$4+ROW()-20)&amp;"")</f>
        <v/>
      </c>
      <c r="G28" s="14">
        <f>IF(ROW()-19&gt;$AG$5,"",INDEX(_Sched!$H:$H,$AG$4+ROW()-20)&amp;"")</f>
        <v/>
      </c>
      <c r="H28" s="14">
        <f>IF(ROW()-19&gt;$AG$5,"",INDEX(_Sched!$I:$I,$AG$4+ROW()-20)&amp;"")</f>
        <v/>
      </c>
      <c r="I28" s="14">
        <f>IF(ROW()-19&gt;$AG$5,"",INDEX(_Sched!$J:$J,$AG$4+ROW()-20)&amp;"")</f>
        <v/>
      </c>
      <c r="J28" s="14">
        <f>IF(ROW()-19&gt;$AG$5,"",INDEX(_Sched!$K:$K,$AG$4+ROW()-20)&amp;"")</f>
        <v/>
      </c>
      <c r="K28" s="14">
        <f>IF(ROW()-19&gt;$AG$5,"",INDEX(_Sched!$L:$L,$AG$4+ROW()-20)&amp;"")</f>
        <v/>
      </c>
      <c r="L28" s="14">
        <f>IF(ROW()-19&gt;$AG$5,"",INDEX(_Sched!$M:$M,$AG$4+ROW()-20)&amp;"")</f>
        <v/>
      </c>
      <c r="N28" s="31">
        <f>IF($AG$1=0,"",INDEX(_DepthGrid!$B:$B,$AG$6+ROW()-14)&amp;"")</f>
        <v/>
      </c>
      <c r="O28" s="31">
        <f>IF($AG$1=0,"",INDEX(_DepthGrid!$C:$C,$AG$6+ROW()-14)&amp;"")</f>
        <v/>
      </c>
      <c r="P28" s="31">
        <f>IF($AG$1=0,"",INDEX(_DepthGrid!$D:$D,$AG$6+ROW()-14)&amp;"")</f>
        <v/>
      </c>
      <c r="Q28" s="31">
        <f>IF($AG$1=0,"",INDEX(_DepthGrid!$E:$E,$AG$6+ROW()-14)&amp;"")</f>
        <v/>
      </c>
      <c r="R28" s="31">
        <f>IF($AG$1=0,"",INDEX(_DepthGrid!$F:$F,$AG$6+ROW()-14)&amp;"")</f>
        <v/>
      </c>
    </row>
    <row r="29">
      <c r="A29" s="14">
        <f>IF(ROW()-19&gt;$AG$5,"",INDEX(_Sched!$B:$B,$AG$4+ROW()-20))</f>
        <v/>
      </c>
      <c r="B29" s="14">
        <f>IF(ROW()-19&gt;$AG$5,"",INDEX(_Sched!$C:$C,$AG$4+ROW()-20)&amp;"")</f>
        <v/>
      </c>
      <c r="C29" s="14">
        <f>IF(ROW()-19&gt;$AG$5,"",INDEX(_Sched!$D:$D,$AG$4+ROW()-20)&amp;"")</f>
        <v/>
      </c>
      <c r="D29" s="14">
        <f>IF(ROW()-19&gt;$AG$5,"",INDEX(_Sched!$E:$E,$AG$4+ROW()-20)&amp;"")</f>
        <v/>
      </c>
      <c r="E29" s="14">
        <f>IF(ROW()-19&gt;$AG$5,"",INDEX(_Sched!$F:$F,$AG$4+ROW()-20)&amp;"")</f>
        <v/>
      </c>
      <c r="F29" s="14">
        <f>IF(ROW()-19&gt;$AG$5,"",INDEX(_Sched!$G:$G,$AG$4+ROW()-20)&amp;"")</f>
        <v/>
      </c>
      <c r="G29" s="14">
        <f>IF(ROW()-19&gt;$AG$5,"",INDEX(_Sched!$H:$H,$AG$4+ROW()-20)&amp;"")</f>
        <v/>
      </c>
      <c r="H29" s="14">
        <f>IF(ROW()-19&gt;$AG$5,"",INDEX(_Sched!$I:$I,$AG$4+ROW()-20)&amp;"")</f>
        <v/>
      </c>
      <c r="I29" s="14">
        <f>IF(ROW()-19&gt;$AG$5,"",INDEX(_Sched!$J:$J,$AG$4+ROW()-20)&amp;"")</f>
        <v/>
      </c>
      <c r="J29" s="14">
        <f>IF(ROW()-19&gt;$AG$5,"",INDEX(_Sched!$K:$K,$AG$4+ROW()-20)&amp;"")</f>
        <v/>
      </c>
      <c r="K29" s="14">
        <f>IF(ROW()-19&gt;$AG$5,"",INDEX(_Sched!$L:$L,$AG$4+ROW()-20)&amp;"")</f>
        <v/>
      </c>
      <c r="L29" s="14">
        <f>IF(ROW()-19&gt;$AG$5,"",INDEX(_Sched!$M:$M,$AG$4+ROW()-20)&amp;"")</f>
        <v/>
      </c>
      <c r="N29" s="33">
        <f>IF($AG$1=0,"",INDEX(_DepthGrid!$B:$B,$AG$6+ROW()-14)&amp;"")</f>
        <v/>
      </c>
      <c r="O29" s="5">
        <f>IF($AG$1=0,"",INDEX(_DepthGrid!$C:$C,$AG$6+ROW()-14)&amp;"")</f>
        <v/>
      </c>
      <c r="P29" s="5">
        <f>IF($AG$1=0,"",INDEX(_DepthGrid!$D:$D,$AG$6+ROW()-14)&amp;"")</f>
        <v/>
      </c>
      <c r="Q29" s="5">
        <f>IF($AG$1=0,"",INDEX(_DepthGrid!$E:$E,$AG$6+ROW()-14)&amp;"")</f>
        <v/>
      </c>
      <c r="R29" s="5">
        <f>IF($AG$1=0,"",INDEX(_DepthGrid!$F:$F,$AG$6+ROW()-14)&amp;"")</f>
        <v/>
      </c>
    </row>
    <row r="30">
      <c r="A30" s="14">
        <f>IF(ROW()-19&gt;$AG$5,"",INDEX(_Sched!$B:$B,$AG$4+ROW()-20))</f>
        <v/>
      </c>
      <c r="B30" s="14">
        <f>IF(ROW()-19&gt;$AG$5,"",INDEX(_Sched!$C:$C,$AG$4+ROW()-20)&amp;"")</f>
        <v/>
      </c>
      <c r="C30" s="14">
        <f>IF(ROW()-19&gt;$AG$5,"",INDEX(_Sched!$D:$D,$AG$4+ROW()-20)&amp;"")</f>
        <v/>
      </c>
      <c r="D30" s="14">
        <f>IF(ROW()-19&gt;$AG$5,"",INDEX(_Sched!$E:$E,$AG$4+ROW()-20)&amp;"")</f>
        <v/>
      </c>
      <c r="E30" s="14">
        <f>IF(ROW()-19&gt;$AG$5,"",INDEX(_Sched!$F:$F,$AG$4+ROW()-20)&amp;"")</f>
        <v/>
      </c>
      <c r="F30" s="14">
        <f>IF(ROW()-19&gt;$AG$5,"",INDEX(_Sched!$G:$G,$AG$4+ROW()-20)&amp;"")</f>
        <v/>
      </c>
      <c r="G30" s="14">
        <f>IF(ROW()-19&gt;$AG$5,"",INDEX(_Sched!$H:$H,$AG$4+ROW()-20)&amp;"")</f>
        <v/>
      </c>
      <c r="H30" s="14">
        <f>IF(ROW()-19&gt;$AG$5,"",INDEX(_Sched!$I:$I,$AG$4+ROW()-20)&amp;"")</f>
        <v/>
      </c>
      <c r="I30" s="14">
        <f>IF(ROW()-19&gt;$AG$5,"",INDEX(_Sched!$J:$J,$AG$4+ROW()-20)&amp;"")</f>
        <v/>
      </c>
      <c r="J30" s="14">
        <f>IF(ROW()-19&gt;$AG$5,"",INDEX(_Sched!$K:$K,$AG$4+ROW()-20)&amp;"")</f>
        <v/>
      </c>
      <c r="K30" s="14">
        <f>IF(ROW()-19&gt;$AG$5,"",INDEX(_Sched!$L:$L,$AG$4+ROW()-20)&amp;"")</f>
        <v/>
      </c>
      <c r="L30" s="14">
        <f>IF(ROW()-19&gt;$AG$5,"",INDEX(_Sched!$M:$M,$AG$4+ROW()-20)&amp;"")</f>
        <v/>
      </c>
      <c r="N30" s="33">
        <f>IF($AG$1=0,"",INDEX(_DepthGrid!$B:$B,$AG$6+ROW()-14)&amp;"")</f>
        <v/>
      </c>
      <c r="O30" s="5">
        <f>IF($AG$1=0,"",INDEX(_DepthGrid!$C:$C,$AG$6+ROW()-14)&amp;"")</f>
        <v/>
      </c>
      <c r="P30" s="5">
        <f>IF($AG$1=0,"",INDEX(_DepthGrid!$D:$D,$AG$6+ROW()-14)&amp;"")</f>
        <v/>
      </c>
      <c r="Q30" s="5">
        <f>IF($AG$1=0,"",INDEX(_DepthGrid!$E:$E,$AG$6+ROW()-14)&amp;"")</f>
        <v/>
      </c>
      <c r="R30" s="5">
        <f>IF($AG$1=0,"",INDEX(_DepthGrid!$F:$F,$AG$6+ROW()-14)&amp;"")</f>
        <v/>
      </c>
    </row>
    <row r="31">
      <c r="A31" s="14">
        <f>IF(ROW()-19&gt;$AG$5,"",INDEX(_Sched!$B:$B,$AG$4+ROW()-20))</f>
        <v/>
      </c>
      <c r="B31" s="14">
        <f>IF(ROW()-19&gt;$AG$5,"",INDEX(_Sched!$C:$C,$AG$4+ROW()-20)&amp;"")</f>
        <v/>
      </c>
      <c r="C31" s="14">
        <f>IF(ROW()-19&gt;$AG$5,"",INDEX(_Sched!$D:$D,$AG$4+ROW()-20)&amp;"")</f>
        <v/>
      </c>
      <c r="D31" s="14">
        <f>IF(ROW()-19&gt;$AG$5,"",INDEX(_Sched!$E:$E,$AG$4+ROW()-20)&amp;"")</f>
        <v/>
      </c>
      <c r="E31" s="14">
        <f>IF(ROW()-19&gt;$AG$5,"",INDEX(_Sched!$F:$F,$AG$4+ROW()-20)&amp;"")</f>
        <v/>
      </c>
      <c r="F31" s="14">
        <f>IF(ROW()-19&gt;$AG$5,"",INDEX(_Sched!$G:$G,$AG$4+ROW()-20)&amp;"")</f>
        <v/>
      </c>
      <c r="G31" s="14">
        <f>IF(ROW()-19&gt;$AG$5,"",INDEX(_Sched!$H:$H,$AG$4+ROW()-20)&amp;"")</f>
        <v/>
      </c>
      <c r="H31" s="14">
        <f>IF(ROW()-19&gt;$AG$5,"",INDEX(_Sched!$I:$I,$AG$4+ROW()-20)&amp;"")</f>
        <v/>
      </c>
      <c r="I31" s="14">
        <f>IF(ROW()-19&gt;$AG$5,"",INDEX(_Sched!$J:$J,$AG$4+ROW()-20)&amp;"")</f>
        <v/>
      </c>
      <c r="J31" s="14">
        <f>IF(ROW()-19&gt;$AG$5,"",INDEX(_Sched!$K:$K,$AG$4+ROW()-20)&amp;"")</f>
        <v/>
      </c>
      <c r="K31" s="14">
        <f>IF(ROW()-19&gt;$AG$5,"",INDEX(_Sched!$L:$L,$AG$4+ROW()-20)&amp;"")</f>
        <v/>
      </c>
      <c r="L31" s="14">
        <f>IF(ROW()-19&gt;$AG$5,"",INDEX(_Sched!$M:$M,$AG$4+ROW()-20)&amp;"")</f>
        <v/>
      </c>
      <c r="N31" s="33">
        <f>IF($AG$1=0,"",INDEX(_DepthGrid!$B:$B,$AG$6+ROW()-14)&amp;"")</f>
        <v/>
      </c>
      <c r="O31" s="5">
        <f>IF($AG$1=0,"",INDEX(_DepthGrid!$C:$C,$AG$6+ROW()-14)&amp;"")</f>
        <v/>
      </c>
      <c r="P31" s="5">
        <f>IF($AG$1=0,"",INDEX(_DepthGrid!$D:$D,$AG$6+ROW()-14)&amp;"")</f>
        <v/>
      </c>
      <c r="Q31" s="5">
        <f>IF($AG$1=0,"",INDEX(_DepthGrid!$E:$E,$AG$6+ROW()-14)&amp;"")</f>
        <v/>
      </c>
      <c r="R31" s="5">
        <f>IF($AG$1=0,"",INDEX(_DepthGrid!$F:$F,$AG$6+ROW()-14)&amp;"")</f>
        <v/>
      </c>
    </row>
    <row r="32">
      <c r="A32" s="14">
        <f>IF(ROW()-19&gt;$AG$5,"",INDEX(_Sched!$B:$B,$AG$4+ROW()-20))</f>
        <v/>
      </c>
      <c r="B32" s="14">
        <f>IF(ROW()-19&gt;$AG$5,"",INDEX(_Sched!$C:$C,$AG$4+ROW()-20)&amp;"")</f>
        <v/>
      </c>
      <c r="C32" s="14">
        <f>IF(ROW()-19&gt;$AG$5,"",INDEX(_Sched!$D:$D,$AG$4+ROW()-20)&amp;"")</f>
        <v/>
      </c>
      <c r="D32" s="14">
        <f>IF(ROW()-19&gt;$AG$5,"",INDEX(_Sched!$E:$E,$AG$4+ROW()-20)&amp;"")</f>
        <v/>
      </c>
      <c r="E32" s="14">
        <f>IF(ROW()-19&gt;$AG$5,"",INDEX(_Sched!$F:$F,$AG$4+ROW()-20)&amp;"")</f>
        <v/>
      </c>
      <c r="F32" s="14">
        <f>IF(ROW()-19&gt;$AG$5,"",INDEX(_Sched!$G:$G,$AG$4+ROW()-20)&amp;"")</f>
        <v/>
      </c>
      <c r="G32" s="14">
        <f>IF(ROW()-19&gt;$AG$5,"",INDEX(_Sched!$H:$H,$AG$4+ROW()-20)&amp;"")</f>
        <v/>
      </c>
      <c r="H32" s="14">
        <f>IF(ROW()-19&gt;$AG$5,"",INDEX(_Sched!$I:$I,$AG$4+ROW()-20)&amp;"")</f>
        <v/>
      </c>
      <c r="I32" s="14">
        <f>IF(ROW()-19&gt;$AG$5,"",INDEX(_Sched!$J:$J,$AG$4+ROW()-20)&amp;"")</f>
        <v/>
      </c>
      <c r="J32" s="14">
        <f>IF(ROW()-19&gt;$AG$5,"",INDEX(_Sched!$K:$K,$AG$4+ROW()-20)&amp;"")</f>
        <v/>
      </c>
      <c r="K32" s="14">
        <f>IF(ROW()-19&gt;$AG$5,"",INDEX(_Sched!$L:$L,$AG$4+ROW()-20)&amp;"")</f>
        <v/>
      </c>
      <c r="L32" s="14">
        <f>IF(ROW()-19&gt;$AG$5,"",INDEX(_Sched!$M:$M,$AG$4+ROW()-20)&amp;"")</f>
        <v/>
      </c>
      <c r="N32" s="33">
        <f>IF($AG$1=0,"",INDEX(_DepthGrid!$B:$B,$AG$6+ROW()-14)&amp;"")</f>
        <v/>
      </c>
      <c r="O32" s="5">
        <f>IF($AG$1=0,"",INDEX(_DepthGrid!$C:$C,$AG$6+ROW()-14)&amp;"")</f>
        <v/>
      </c>
      <c r="P32" s="5">
        <f>IF($AG$1=0,"",INDEX(_DepthGrid!$D:$D,$AG$6+ROW()-14)&amp;"")</f>
        <v/>
      </c>
      <c r="Q32" s="5">
        <f>IF($AG$1=0,"",INDEX(_DepthGrid!$E:$E,$AG$6+ROW()-14)&amp;"")</f>
        <v/>
      </c>
      <c r="R32" s="5">
        <f>IF($AG$1=0,"",INDEX(_DepthGrid!$F:$F,$AG$6+ROW()-14)&amp;"")</f>
        <v/>
      </c>
    </row>
    <row r="33">
      <c r="A33" s="14">
        <f>IF(ROW()-19&gt;$AG$5,"",INDEX(_Sched!$B:$B,$AG$4+ROW()-20))</f>
        <v/>
      </c>
      <c r="B33" s="14">
        <f>IF(ROW()-19&gt;$AG$5,"",INDEX(_Sched!$C:$C,$AG$4+ROW()-20)&amp;"")</f>
        <v/>
      </c>
      <c r="C33" s="14">
        <f>IF(ROW()-19&gt;$AG$5,"",INDEX(_Sched!$D:$D,$AG$4+ROW()-20)&amp;"")</f>
        <v/>
      </c>
      <c r="D33" s="14">
        <f>IF(ROW()-19&gt;$AG$5,"",INDEX(_Sched!$E:$E,$AG$4+ROW()-20)&amp;"")</f>
        <v/>
      </c>
      <c r="E33" s="14">
        <f>IF(ROW()-19&gt;$AG$5,"",INDEX(_Sched!$F:$F,$AG$4+ROW()-20)&amp;"")</f>
        <v/>
      </c>
      <c r="F33" s="14">
        <f>IF(ROW()-19&gt;$AG$5,"",INDEX(_Sched!$G:$G,$AG$4+ROW()-20)&amp;"")</f>
        <v/>
      </c>
      <c r="G33" s="14">
        <f>IF(ROW()-19&gt;$AG$5,"",INDEX(_Sched!$H:$H,$AG$4+ROW()-20)&amp;"")</f>
        <v/>
      </c>
      <c r="H33" s="14">
        <f>IF(ROW()-19&gt;$AG$5,"",INDEX(_Sched!$I:$I,$AG$4+ROW()-20)&amp;"")</f>
        <v/>
      </c>
      <c r="I33" s="14">
        <f>IF(ROW()-19&gt;$AG$5,"",INDEX(_Sched!$J:$J,$AG$4+ROW()-20)&amp;"")</f>
        <v/>
      </c>
      <c r="J33" s="14">
        <f>IF(ROW()-19&gt;$AG$5,"",INDEX(_Sched!$K:$K,$AG$4+ROW()-20)&amp;"")</f>
        <v/>
      </c>
      <c r="K33" s="14">
        <f>IF(ROW()-19&gt;$AG$5,"",INDEX(_Sched!$L:$L,$AG$4+ROW()-20)&amp;"")</f>
        <v/>
      </c>
      <c r="L33" s="14">
        <f>IF(ROW()-19&gt;$AG$5,"",INDEX(_Sched!$M:$M,$AG$4+ROW()-20)&amp;"")</f>
        <v/>
      </c>
      <c r="N33" s="33">
        <f>IF($AG$1=0,"",INDEX(_DepthGrid!$B:$B,$AG$6+ROW()-14)&amp;"")</f>
        <v/>
      </c>
      <c r="O33" s="5">
        <f>IF($AG$1=0,"",INDEX(_DepthGrid!$C:$C,$AG$6+ROW()-14)&amp;"")</f>
        <v/>
      </c>
      <c r="P33" s="5">
        <f>IF($AG$1=0,"",INDEX(_DepthGrid!$D:$D,$AG$6+ROW()-14)&amp;"")</f>
        <v/>
      </c>
      <c r="Q33" s="5">
        <f>IF($AG$1=0,"",INDEX(_DepthGrid!$E:$E,$AG$6+ROW()-14)&amp;"")</f>
        <v/>
      </c>
      <c r="R33" s="5">
        <f>IF($AG$1=0,"",INDEX(_DepthGrid!$F:$F,$AG$6+ROW()-14)&amp;"")</f>
        <v/>
      </c>
    </row>
    <row r="34">
      <c r="N34" s="33">
        <f>IF($AG$1=0,"",INDEX(_DepthGrid!$B:$B,$AG$6+ROW()-14)&amp;"")</f>
        <v/>
      </c>
      <c r="O34" s="5">
        <f>IF($AG$1=0,"",INDEX(_DepthGrid!$C:$C,$AG$6+ROW()-14)&amp;"")</f>
        <v/>
      </c>
      <c r="P34" s="5">
        <f>IF($AG$1=0,"",INDEX(_DepthGrid!$D:$D,$AG$6+ROW()-14)&amp;"")</f>
        <v/>
      </c>
      <c r="Q34" s="5">
        <f>IF($AG$1=0,"",INDEX(_DepthGrid!$E:$E,$AG$6+ROW()-14)&amp;"")</f>
        <v/>
      </c>
      <c r="R34" s="5">
        <f>IF($AG$1=0,"",INDEX(_DepthGrid!$F:$F,$AG$6+ROW()-14)&amp;"")</f>
        <v/>
      </c>
    </row>
    <row r="35">
      <c r="A35" s="12" t="inlineStr">
        <is>
          <t>2026 Roster — official athletics site (refreshed October 06, 2026)</t>
        </is>
      </c>
      <c r="N35" s="33">
        <f>IF($AG$1=0,"",INDEX(_DepthGrid!$B:$B,$AG$6+ROW()-14)&amp;"")</f>
        <v/>
      </c>
      <c r="O35" s="5">
        <f>IF($AG$1=0,"",INDEX(_DepthGrid!$C:$C,$AG$6+ROW()-14)&amp;"")</f>
        <v/>
      </c>
      <c r="P35" s="5">
        <f>IF($AG$1=0,"",INDEX(_DepthGrid!$D:$D,$AG$6+ROW()-14)&amp;"")</f>
        <v/>
      </c>
      <c r="Q35" s="5">
        <f>IF($AG$1=0,"",INDEX(_DepthGrid!$E:$E,$AG$6+ROW()-14)&amp;"")</f>
        <v/>
      </c>
      <c r="R35" s="5">
        <f>IF($AG$1=0,"",INDEX(_DepthGrid!$F:$F,$AG$6+ROW()-14)&amp;"")</f>
        <v/>
      </c>
    </row>
    <row r="36">
      <c r="A36" s="34" t="inlineStr">
        <is>
          <t>#</t>
        </is>
      </c>
      <c r="B36" s="34" t="inlineStr">
        <is>
          <t>Name</t>
        </is>
      </c>
      <c r="C36" s="34" t="inlineStr">
        <is>
          <t>Pos</t>
        </is>
      </c>
      <c r="D36" s="34" t="inlineStr">
        <is>
          <t>Class</t>
        </is>
      </c>
      <c r="E36" s="34" t="inlineStr">
        <is>
          <t>Ht</t>
        </is>
      </c>
      <c r="F36" s="34" t="inlineStr">
        <is>
          <t>Wt</t>
        </is>
      </c>
      <c r="G36" s="34" t="inlineStr">
        <is>
          <t>Hometown</t>
        </is>
      </c>
      <c r="H36" s="34" t="inlineStr">
        <is>
          <t>Notes</t>
        </is>
      </c>
      <c r="N36" s="33">
        <f>IF($AG$1=0,"",INDEX(_DepthGrid!$B:$B,$AG$6+ROW()-14)&amp;"")</f>
        <v/>
      </c>
      <c r="O36" s="5">
        <f>IF($AG$1=0,"",INDEX(_DepthGrid!$C:$C,$AG$6+ROW()-14)&amp;"")</f>
        <v/>
      </c>
      <c r="P36" s="5">
        <f>IF($AG$1=0,"",INDEX(_DepthGrid!$D:$D,$AG$6+ROW()-14)&amp;"")</f>
        <v/>
      </c>
      <c r="Q36" s="5">
        <f>IF($AG$1=0,"",INDEX(_DepthGrid!$E:$E,$AG$6+ROW()-14)&amp;"")</f>
        <v/>
      </c>
      <c r="R36" s="5">
        <f>IF($AG$1=0,"",INDEX(_DepthGrid!$F:$F,$AG$6+ROW()-14)&amp;"")</f>
        <v/>
      </c>
    </row>
    <row r="37">
      <c r="A37" s="14">
        <f>IF(ROW()-36&gt;$AG$3,"",IF(INDEX(_Rosters!$B:$B,$AG$2+ROW()-37)="","",INDEX(_Rosters!$B:$B,$AG$2+ROW()-37)))</f>
        <v/>
      </c>
      <c r="B37" s="14">
        <f>IF(ROW()-36&gt;$AG$3,"",INDEX(_Rosters!$C:$C,$AG$2+ROW()-37)&amp;"")</f>
        <v/>
      </c>
      <c r="C37" s="14">
        <f>IF(ROW()-36&gt;$AG$3,"",INDEX(_Rosters!$D:$D,$AG$2+ROW()-37)&amp;"")</f>
        <v/>
      </c>
      <c r="D37" s="14">
        <f>IF(ROW()-36&gt;$AG$3,"",INDEX(_Rosters!$E:$E,$AG$2+ROW()-37)&amp;"")</f>
        <v/>
      </c>
      <c r="E37" s="14">
        <f>IF(ROW()-36&gt;$AG$3,"",INDEX(_Rosters!$F:$F,$AG$2+ROW()-37)&amp;"")</f>
        <v/>
      </c>
      <c r="F37" s="14">
        <f>IF(ROW()-36&gt;$AG$3,"",IF(INDEX(_Rosters!$G:$G,$AG$2+ROW()-37)="","",INDEX(_Rosters!$G:$G,$AG$2+ROW()-37)))</f>
        <v/>
      </c>
      <c r="G37" s="14">
        <f>IF(ROW()-36&gt;$AG$3,"",INDEX(_Rosters!$H:$H,$AG$2+ROW()-37)&amp;"")</f>
        <v/>
      </c>
      <c r="H37" s="14">
        <f>IF(ROW()-36&gt;$AG$3,"",INDEX(_Rosters!$I:$I,$AG$2+ROW()-37)&amp;"")</f>
        <v/>
      </c>
      <c r="N37" s="33">
        <f>IF($AG$1=0,"",INDEX(_DepthGrid!$B:$B,$AG$6+ROW()-14)&amp;"")</f>
        <v/>
      </c>
      <c r="O37" s="5">
        <f>IF($AG$1=0,"",INDEX(_DepthGrid!$C:$C,$AG$6+ROW()-14)&amp;"")</f>
        <v/>
      </c>
      <c r="P37" s="5">
        <f>IF($AG$1=0,"",INDEX(_DepthGrid!$D:$D,$AG$6+ROW()-14)&amp;"")</f>
        <v/>
      </c>
      <c r="Q37" s="5">
        <f>IF($AG$1=0,"",INDEX(_DepthGrid!$E:$E,$AG$6+ROW()-14)&amp;"")</f>
        <v/>
      </c>
      <c r="R37" s="5">
        <f>IF($AG$1=0,"",INDEX(_DepthGrid!$F:$F,$AG$6+ROW()-14)&amp;"")</f>
        <v/>
      </c>
    </row>
    <row r="38">
      <c r="A38" s="14">
        <f>IF(ROW()-36&gt;$AG$3,"",IF(INDEX(_Rosters!$B:$B,$AG$2+ROW()-37)="","",INDEX(_Rosters!$B:$B,$AG$2+ROW()-37)))</f>
        <v/>
      </c>
      <c r="B38" s="14">
        <f>IF(ROW()-36&gt;$AG$3,"",INDEX(_Rosters!$C:$C,$AG$2+ROW()-37)&amp;"")</f>
        <v/>
      </c>
      <c r="C38" s="14">
        <f>IF(ROW()-36&gt;$AG$3,"",INDEX(_Rosters!$D:$D,$AG$2+ROW()-37)&amp;"")</f>
        <v/>
      </c>
      <c r="D38" s="14">
        <f>IF(ROW()-36&gt;$AG$3,"",INDEX(_Rosters!$E:$E,$AG$2+ROW()-37)&amp;"")</f>
        <v/>
      </c>
      <c r="E38" s="14">
        <f>IF(ROW()-36&gt;$AG$3,"",INDEX(_Rosters!$F:$F,$AG$2+ROW()-37)&amp;"")</f>
        <v/>
      </c>
      <c r="F38" s="14">
        <f>IF(ROW()-36&gt;$AG$3,"",IF(INDEX(_Rosters!$G:$G,$AG$2+ROW()-37)="","",INDEX(_Rosters!$G:$G,$AG$2+ROW()-37)))</f>
        <v/>
      </c>
      <c r="G38" s="14">
        <f>IF(ROW()-36&gt;$AG$3,"",INDEX(_Rosters!$H:$H,$AG$2+ROW()-37)&amp;"")</f>
        <v/>
      </c>
      <c r="H38" s="14">
        <f>IF(ROW()-36&gt;$AG$3,"",INDEX(_Rosters!$I:$I,$AG$2+ROW()-37)&amp;"")</f>
        <v/>
      </c>
      <c r="N38" s="33">
        <f>IF($AG$1=0,"",INDEX(_DepthGrid!$B:$B,$AG$6+ROW()-14)&amp;"")</f>
        <v/>
      </c>
      <c r="O38" s="5">
        <f>IF($AG$1=0,"",INDEX(_DepthGrid!$C:$C,$AG$6+ROW()-14)&amp;"")</f>
        <v/>
      </c>
      <c r="P38" s="5">
        <f>IF($AG$1=0,"",INDEX(_DepthGrid!$D:$D,$AG$6+ROW()-14)&amp;"")</f>
        <v/>
      </c>
      <c r="Q38" s="5">
        <f>IF($AG$1=0,"",INDEX(_DepthGrid!$E:$E,$AG$6+ROW()-14)&amp;"")</f>
        <v/>
      </c>
      <c r="R38" s="5">
        <f>IF($AG$1=0,"",INDEX(_DepthGrid!$F:$F,$AG$6+ROW()-14)&amp;"")</f>
        <v/>
      </c>
    </row>
    <row r="39">
      <c r="A39" s="14">
        <f>IF(ROW()-36&gt;$AG$3,"",IF(INDEX(_Rosters!$B:$B,$AG$2+ROW()-37)="","",INDEX(_Rosters!$B:$B,$AG$2+ROW()-37)))</f>
        <v/>
      </c>
      <c r="B39" s="14">
        <f>IF(ROW()-36&gt;$AG$3,"",INDEX(_Rosters!$C:$C,$AG$2+ROW()-37)&amp;"")</f>
        <v/>
      </c>
      <c r="C39" s="14">
        <f>IF(ROW()-36&gt;$AG$3,"",INDEX(_Rosters!$D:$D,$AG$2+ROW()-37)&amp;"")</f>
        <v/>
      </c>
      <c r="D39" s="14">
        <f>IF(ROW()-36&gt;$AG$3,"",INDEX(_Rosters!$E:$E,$AG$2+ROW()-37)&amp;"")</f>
        <v/>
      </c>
      <c r="E39" s="14">
        <f>IF(ROW()-36&gt;$AG$3,"",INDEX(_Rosters!$F:$F,$AG$2+ROW()-37)&amp;"")</f>
        <v/>
      </c>
      <c r="F39" s="14">
        <f>IF(ROW()-36&gt;$AG$3,"",IF(INDEX(_Rosters!$G:$G,$AG$2+ROW()-37)="","",INDEX(_Rosters!$G:$G,$AG$2+ROW()-37)))</f>
        <v/>
      </c>
      <c r="G39" s="14">
        <f>IF(ROW()-36&gt;$AG$3,"",INDEX(_Rosters!$H:$H,$AG$2+ROW()-37)&amp;"")</f>
        <v/>
      </c>
      <c r="H39" s="14">
        <f>IF(ROW()-36&gt;$AG$3,"",INDEX(_Rosters!$I:$I,$AG$2+ROW()-37)&amp;"")</f>
        <v/>
      </c>
      <c r="N39" s="33">
        <f>IF($AG$1=0,"",INDEX(_DepthGrid!$B:$B,$AG$6+ROW()-14)&amp;"")</f>
        <v/>
      </c>
      <c r="O39" s="5">
        <f>IF($AG$1=0,"",INDEX(_DepthGrid!$C:$C,$AG$6+ROW()-14)&amp;"")</f>
        <v/>
      </c>
      <c r="P39" s="5">
        <f>IF($AG$1=0,"",INDEX(_DepthGrid!$D:$D,$AG$6+ROW()-14)&amp;"")</f>
        <v/>
      </c>
      <c r="Q39" s="5">
        <f>IF($AG$1=0,"",INDEX(_DepthGrid!$E:$E,$AG$6+ROW()-14)&amp;"")</f>
        <v/>
      </c>
      <c r="R39" s="5">
        <f>IF($AG$1=0,"",INDEX(_DepthGrid!$F:$F,$AG$6+ROW()-14)&amp;"")</f>
        <v/>
      </c>
    </row>
    <row r="40">
      <c r="A40" s="14">
        <f>IF(ROW()-36&gt;$AG$3,"",IF(INDEX(_Rosters!$B:$B,$AG$2+ROW()-37)="","",INDEX(_Rosters!$B:$B,$AG$2+ROW()-37)))</f>
        <v/>
      </c>
      <c r="B40" s="14">
        <f>IF(ROW()-36&gt;$AG$3,"",INDEX(_Rosters!$C:$C,$AG$2+ROW()-37)&amp;"")</f>
        <v/>
      </c>
      <c r="C40" s="14">
        <f>IF(ROW()-36&gt;$AG$3,"",INDEX(_Rosters!$D:$D,$AG$2+ROW()-37)&amp;"")</f>
        <v/>
      </c>
      <c r="D40" s="14">
        <f>IF(ROW()-36&gt;$AG$3,"",INDEX(_Rosters!$E:$E,$AG$2+ROW()-37)&amp;"")</f>
        <v/>
      </c>
      <c r="E40" s="14">
        <f>IF(ROW()-36&gt;$AG$3,"",INDEX(_Rosters!$F:$F,$AG$2+ROW()-37)&amp;"")</f>
        <v/>
      </c>
      <c r="F40" s="14">
        <f>IF(ROW()-36&gt;$AG$3,"",IF(INDEX(_Rosters!$G:$G,$AG$2+ROW()-37)="","",INDEX(_Rosters!$G:$G,$AG$2+ROW()-37)))</f>
        <v/>
      </c>
      <c r="G40" s="14">
        <f>IF(ROW()-36&gt;$AG$3,"",INDEX(_Rosters!$H:$H,$AG$2+ROW()-37)&amp;"")</f>
        <v/>
      </c>
      <c r="H40" s="14">
        <f>IF(ROW()-36&gt;$AG$3,"",INDEX(_Rosters!$I:$I,$AG$2+ROW()-37)&amp;"")</f>
        <v/>
      </c>
      <c r="N40" s="33">
        <f>IF($AG$1=0,"",INDEX(_DepthGrid!$B:$B,$AG$6+ROW()-14)&amp;"")</f>
        <v/>
      </c>
      <c r="O40" s="5">
        <f>IF($AG$1=0,"",INDEX(_DepthGrid!$C:$C,$AG$6+ROW()-14)&amp;"")</f>
        <v/>
      </c>
      <c r="P40" s="5">
        <f>IF($AG$1=0,"",INDEX(_DepthGrid!$D:$D,$AG$6+ROW()-14)&amp;"")</f>
        <v/>
      </c>
      <c r="Q40" s="5">
        <f>IF($AG$1=0,"",INDEX(_DepthGrid!$E:$E,$AG$6+ROW()-14)&amp;"")</f>
        <v/>
      </c>
      <c r="R40" s="5">
        <f>IF($AG$1=0,"",INDEX(_DepthGrid!$F:$F,$AG$6+ROW()-14)&amp;"")</f>
        <v/>
      </c>
    </row>
    <row r="41">
      <c r="A41" s="14">
        <f>IF(ROW()-36&gt;$AG$3,"",IF(INDEX(_Rosters!$B:$B,$AG$2+ROW()-37)="","",INDEX(_Rosters!$B:$B,$AG$2+ROW()-37)))</f>
        <v/>
      </c>
      <c r="B41" s="14">
        <f>IF(ROW()-36&gt;$AG$3,"",INDEX(_Rosters!$C:$C,$AG$2+ROW()-37)&amp;"")</f>
        <v/>
      </c>
      <c r="C41" s="14">
        <f>IF(ROW()-36&gt;$AG$3,"",INDEX(_Rosters!$D:$D,$AG$2+ROW()-37)&amp;"")</f>
        <v/>
      </c>
      <c r="D41" s="14">
        <f>IF(ROW()-36&gt;$AG$3,"",INDEX(_Rosters!$E:$E,$AG$2+ROW()-37)&amp;"")</f>
        <v/>
      </c>
      <c r="E41" s="14">
        <f>IF(ROW()-36&gt;$AG$3,"",INDEX(_Rosters!$F:$F,$AG$2+ROW()-37)&amp;"")</f>
        <v/>
      </c>
      <c r="F41" s="14">
        <f>IF(ROW()-36&gt;$AG$3,"",IF(INDEX(_Rosters!$G:$G,$AG$2+ROW()-37)="","",INDEX(_Rosters!$G:$G,$AG$2+ROW()-37)))</f>
        <v/>
      </c>
      <c r="G41" s="14">
        <f>IF(ROW()-36&gt;$AG$3,"",INDEX(_Rosters!$H:$H,$AG$2+ROW()-37)&amp;"")</f>
        <v/>
      </c>
      <c r="H41" s="14">
        <f>IF(ROW()-36&gt;$AG$3,"",INDEX(_Rosters!$I:$I,$AG$2+ROW()-37)&amp;"")</f>
        <v/>
      </c>
      <c r="N41" s="31">
        <f>IF($AG$1=0,"",INDEX(_DepthGrid!$B:$B,$AG$6+ROW()-14)&amp;"")</f>
        <v/>
      </c>
      <c r="O41" s="31">
        <f>IF($AG$1=0,"",INDEX(_DepthGrid!$C:$C,$AG$6+ROW()-14)&amp;"")</f>
        <v/>
      </c>
      <c r="P41" s="31">
        <f>IF($AG$1=0,"",INDEX(_DepthGrid!$D:$D,$AG$6+ROW()-14)&amp;"")</f>
        <v/>
      </c>
      <c r="Q41" s="31">
        <f>IF($AG$1=0,"",INDEX(_DepthGrid!$E:$E,$AG$6+ROW()-14)&amp;"")</f>
        <v/>
      </c>
      <c r="R41" s="31">
        <f>IF($AG$1=0,"",INDEX(_DepthGrid!$F:$F,$AG$6+ROW()-14)&amp;"")</f>
        <v/>
      </c>
    </row>
    <row r="42">
      <c r="A42" s="14">
        <f>IF(ROW()-36&gt;$AG$3,"",IF(INDEX(_Rosters!$B:$B,$AG$2+ROW()-37)="","",INDEX(_Rosters!$B:$B,$AG$2+ROW()-37)))</f>
        <v/>
      </c>
      <c r="B42" s="14">
        <f>IF(ROW()-36&gt;$AG$3,"",INDEX(_Rosters!$C:$C,$AG$2+ROW()-37)&amp;"")</f>
        <v/>
      </c>
      <c r="C42" s="14">
        <f>IF(ROW()-36&gt;$AG$3,"",INDEX(_Rosters!$D:$D,$AG$2+ROW()-37)&amp;"")</f>
        <v/>
      </c>
      <c r="D42" s="14">
        <f>IF(ROW()-36&gt;$AG$3,"",INDEX(_Rosters!$E:$E,$AG$2+ROW()-37)&amp;"")</f>
        <v/>
      </c>
      <c r="E42" s="14">
        <f>IF(ROW()-36&gt;$AG$3,"",INDEX(_Rosters!$F:$F,$AG$2+ROW()-37)&amp;"")</f>
        <v/>
      </c>
      <c r="F42" s="14">
        <f>IF(ROW()-36&gt;$AG$3,"",IF(INDEX(_Rosters!$G:$G,$AG$2+ROW()-37)="","",INDEX(_Rosters!$G:$G,$AG$2+ROW()-37)))</f>
        <v/>
      </c>
      <c r="G42" s="14">
        <f>IF(ROW()-36&gt;$AG$3,"",INDEX(_Rosters!$H:$H,$AG$2+ROW()-37)&amp;"")</f>
        <v/>
      </c>
      <c r="H42" s="14">
        <f>IF(ROW()-36&gt;$AG$3,"",INDEX(_Rosters!$I:$I,$AG$2+ROW()-37)&amp;"")</f>
        <v/>
      </c>
      <c r="N42" s="35">
        <f>IF($AG$1=0,"",INDEX(_DepthGrid!$B:$B,$AG$6+ROW()-14)&amp;"")</f>
        <v/>
      </c>
      <c r="O42" s="5">
        <f>IF($AG$1=0,"",INDEX(_DepthGrid!$C:$C,$AG$6+ROW()-14)&amp;"")</f>
        <v/>
      </c>
      <c r="P42" s="5">
        <f>IF($AG$1=0,"",INDEX(_DepthGrid!$D:$D,$AG$6+ROW()-14)&amp;"")</f>
        <v/>
      </c>
      <c r="Q42" s="5">
        <f>IF($AG$1=0,"",INDEX(_DepthGrid!$E:$E,$AG$6+ROW()-14)&amp;"")</f>
        <v/>
      </c>
      <c r="R42" s="5">
        <f>IF($AG$1=0,"",INDEX(_DepthGrid!$F:$F,$AG$6+ROW()-14)&amp;"")</f>
        <v/>
      </c>
    </row>
    <row r="43">
      <c r="A43" s="14">
        <f>IF(ROW()-36&gt;$AG$3,"",IF(INDEX(_Rosters!$B:$B,$AG$2+ROW()-37)="","",INDEX(_Rosters!$B:$B,$AG$2+ROW()-37)))</f>
        <v/>
      </c>
      <c r="B43" s="14">
        <f>IF(ROW()-36&gt;$AG$3,"",INDEX(_Rosters!$C:$C,$AG$2+ROW()-37)&amp;"")</f>
        <v/>
      </c>
      <c r="C43" s="14">
        <f>IF(ROW()-36&gt;$AG$3,"",INDEX(_Rosters!$D:$D,$AG$2+ROW()-37)&amp;"")</f>
        <v/>
      </c>
      <c r="D43" s="14">
        <f>IF(ROW()-36&gt;$AG$3,"",INDEX(_Rosters!$E:$E,$AG$2+ROW()-37)&amp;"")</f>
        <v/>
      </c>
      <c r="E43" s="14">
        <f>IF(ROW()-36&gt;$AG$3,"",INDEX(_Rosters!$F:$F,$AG$2+ROW()-37)&amp;"")</f>
        <v/>
      </c>
      <c r="F43" s="14">
        <f>IF(ROW()-36&gt;$AG$3,"",IF(INDEX(_Rosters!$G:$G,$AG$2+ROW()-37)="","",INDEX(_Rosters!$G:$G,$AG$2+ROW()-37)))</f>
        <v/>
      </c>
      <c r="G43" s="14">
        <f>IF(ROW()-36&gt;$AG$3,"",INDEX(_Rosters!$H:$H,$AG$2+ROW()-37)&amp;"")</f>
        <v/>
      </c>
      <c r="H43" s="14">
        <f>IF(ROW()-36&gt;$AG$3,"",INDEX(_Rosters!$I:$I,$AG$2+ROW()-37)&amp;"")</f>
        <v/>
      </c>
      <c r="N43" s="35">
        <f>IF($AG$1=0,"",INDEX(_DepthGrid!$B:$B,$AG$6+ROW()-14)&amp;"")</f>
        <v/>
      </c>
      <c r="O43" s="5">
        <f>IF($AG$1=0,"",INDEX(_DepthGrid!$C:$C,$AG$6+ROW()-14)&amp;"")</f>
        <v/>
      </c>
      <c r="P43" s="5">
        <f>IF($AG$1=0,"",INDEX(_DepthGrid!$D:$D,$AG$6+ROW()-14)&amp;"")</f>
        <v/>
      </c>
      <c r="Q43" s="5">
        <f>IF($AG$1=0,"",INDEX(_DepthGrid!$E:$E,$AG$6+ROW()-14)&amp;"")</f>
        <v/>
      </c>
      <c r="R43" s="5">
        <f>IF($AG$1=0,"",INDEX(_DepthGrid!$F:$F,$AG$6+ROW()-14)&amp;"")</f>
        <v/>
      </c>
    </row>
    <row r="44">
      <c r="A44" s="14">
        <f>IF(ROW()-36&gt;$AG$3,"",IF(INDEX(_Rosters!$B:$B,$AG$2+ROW()-37)="","",INDEX(_Rosters!$B:$B,$AG$2+ROW()-37)))</f>
        <v/>
      </c>
      <c r="B44" s="14">
        <f>IF(ROW()-36&gt;$AG$3,"",INDEX(_Rosters!$C:$C,$AG$2+ROW()-37)&amp;"")</f>
        <v/>
      </c>
      <c r="C44" s="14">
        <f>IF(ROW()-36&gt;$AG$3,"",INDEX(_Rosters!$D:$D,$AG$2+ROW()-37)&amp;"")</f>
        <v/>
      </c>
      <c r="D44" s="14">
        <f>IF(ROW()-36&gt;$AG$3,"",INDEX(_Rosters!$E:$E,$AG$2+ROW()-37)&amp;"")</f>
        <v/>
      </c>
      <c r="E44" s="14">
        <f>IF(ROW()-36&gt;$AG$3,"",INDEX(_Rosters!$F:$F,$AG$2+ROW()-37)&amp;"")</f>
        <v/>
      </c>
      <c r="F44" s="14">
        <f>IF(ROW()-36&gt;$AG$3,"",IF(INDEX(_Rosters!$G:$G,$AG$2+ROW()-37)="","",INDEX(_Rosters!$G:$G,$AG$2+ROW()-37)))</f>
        <v/>
      </c>
      <c r="G44" s="14">
        <f>IF(ROW()-36&gt;$AG$3,"",INDEX(_Rosters!$H:$H,$AG$2+ROW()-37)&amp;"")</f>
        <v/>
      </c>
      <c r="H44" s="14">
        <f>IF(ROW()-36&gt;$AG$3,"",INDEX(_Rosters!$I:$I,$AG$2+ROW()-37)&amp;"")</f>
        <v/>
      </c>
      <c r="N44" s="35">
        <f>IF($AG$1=0,"",INDEX(_DepthGrid!$B:$B,$AG$6+ROW()-14)&amp;"")</f>
        <v/>
      </c>
      <c r="O44" s="5">
        <f>IF($AG$1=0,"",INDEX(_DepthGrid!$C:$C,$AG$6+ROW()-14)&amp;"")</f>
        <v/>
      </c>
      <c r="P44" s="5">
        <f>IF($AG$1=0,"",INDEX(_DepthGrid!$D:$D,$AG$6+ROW()-14)&amp;"")</f>
        <v/>
      </c>
      <c r="Q44" s="5">
        <f>IF($AG$1=0,"",INDEX(_DepthGrid!$E:$E,$AG$6+ROW()-14)&amp;"")</f>
        <v/>
      </c>
      <c r="R44" s="5">
        <f>IF($AG$1=0,"",INDEX(_DepthGrid!$F:$F,$AG$6+ROW()-14)&amp;"")</f>
        <v/>
      </c>
    </row>
    <row r="45">
      <c r="A45" s="14">
        <f>IF(ROW()-36&gt;$AG$3,"",IF(INDEX(_Rosters!$B:$B,$AG$2+ROW()-37)="","",INDEX(_Rosters!$B:$B,$AG$2+ROW()-37)))</f>
        <v/>
      </c>
      <c r="B45" s="14">
        <f>IF(ROW()-36&gt;$AG$3,"",INDEX(_Rosters!$C:$C,$AG$2+ROW()-37)&amp;"")</f>
        <v/>
      </c>
      <c r="C45" s="14">
        <f>IF(ROW()-36&gt;$AG$3,"",INDEX(_Rosters!$D:$D,$AG$2+ROW()-37)&amp;"")</f>
        <v/>
      </c>
      <c r="D45" s="14">
        <f>IF(ROW()-36&gt;$AG$3,"",INDEX(_Rosters!$E:$E,$AG$2+ROW()-37)&amp;"")</f>
        <v/>
      </c>
      <c r="E45" s="14">
        <f>IF(ROW()-36&gt;$AG$3,"",INDEX(_Rosters!$F:$F,$AG$2+ROW()-37)&amp;"")</f>
        <v/>
      </c>
      <c r="F45" s="14">
        <f>IF(ROW()-36&gt;$AG$3,"",IF(INDEX(_Rosters!$G:$G,$AG$2+ROW()-37)="","",INDEX(_Rosters!$G:$G,$AG$2+ROW()-37)))</f>
        <v/>
      </c>
      <c r="G45" s="14">
        <f>IF(ROW()-36&gt;$AG$3,"",INDEX(_Rosters!$H:$H,$AG$2+ROW()-37)&amp;"")</f>
        <v/>
      </c>
      <c r="H45" s="14">
        <f>IF(ROW()-36&gt;$AG$3,"",INDEX(_Rosters!$I:$I,$AG$2+ROW()-37)&amp;"")</f>
        <v/>
      </c>
      <c r="N45" s="35">
        <f>IF($AG$1=0,"",INDEX(_DepthGrid!$B:$B,$AG$6+ROW()-14)&amp;"")</f>
        <v/>
      </c>
      <c r="O45" s="5">
        <f>IF($AG$1=0,"",INDEX(_DepthGrid!$C:$C,$AG$6+ROW()-14)&amp;"")</f>
        <v/>
      </c>
      <c r="P45" s="5">
        <f>IF($AG$1=0,"",INDEX(_DepthGrid!$D:$D,$AG$6+ROW()-14)&amp;"")</f>
        <v/>
      </c>
      <c r="Q45" s="5">
        <f>IF($AG$1=0,"",INDEX(_DepthGrid!$E:$E,$AG$6+ROW()-14)&amp;"")</f>
        <v/>
      </c>
      <c r="R45" s="5">
        <f>IF($AG$1=0,"",INDEX(_DepthGrid!$F:$F,$AG$6+ROW()-14)&amp;"")</f>
        <v/>
      </c>
    </row>
    <row r="46">
      <c r="A46" s="14">
        <f>IF(ROW()-36&gt;$AG$3,"",IF(INDEX(_Rosters!$B:$B,$AG$2+ROW()-37)="","",INDEX(_Rosters!$B:$B,$AG$2+ROW()-37)))</f>
        <v/>
      </c>
      <c r="B46" s="14">
        <f>IF(ROW()-36&gt;$AG$3,"",INDEX(_Rosters!$C:$C,$AG$2+ROW()-37)&amp;"")</f>
        <v/>
      </c>
      <c r="C46" s="14">
        <f>IF(ROW()-36&gt;$AG$3,"",INDEX(_Rosters!$D:$D,$AG$2+ROW()-37)&amp;"")</f>
        <v/>
      </c>
      <c r="D46" s="14">
        <f>IF(ROW()-36&gt;$AG$3,"",INDEX(_Rosters!$E:$E,$AG$2+ROW()-37)&amp;"")</f>
        <v/>
      </c>
      <c r="E46" s="14">
        <f>IF(ROW()-36&gt;$AG$3,"",INDEX(_Rosters!$F:$F,$AG$2+ROW()-37)&amp;"")</f>
        <v/>
      </c>
      <c r="F46" s="14">
        <f>IF(ROW()-36&gt;$AG$3,"",IF(INDEX(_Rosters!$G:$G,$AG$2+ROW()-37)="","",INDEX(_Rosters!$G:$G,$AG$2+ROW()-37)))</f>
        <v/>
      </c>
      <c r="G46" s="14">
        <f>IF(ROW()-36&gt;$AG$3,"",INDEX(_Rosters!$H:$H,$AG$2+ROW()-37)&amp;"")</f>
        <v/>
      </c>
      <c r="H46" s="14">
        <f>IF(ROW()-36&gt;$AG$3,"",INDEX(_Rosters!$I:$I,$AG$2+ROW()-37)&amp;"")</f>
        <v/>
      </c>
      <c r="N46" s="35">
        <f>IF($AG$1=0,"",INDEX(_DepthGrid!$B:$B,$AG$6+ROW()-14)&amp;"")</f>
        <v/>
      </c>
      <c r="O46" s="5">
        <f>IF($AG$1=0,"",INDEX(_DepthGrid!$C:$C,$AG$6+ROW()-14)&amp;"")</f>
        <v/>
      </c>
      <c r="P46" s="5">
        <f>IF($AG$1=0,"",INDEX(_DepthGrid!$D:$D,$AG$6+ROW()-14)&amp;"")</f>
        <v/>
      </c>
      <c r="Q46" s="5">
        <f>IF($AG$1=0,"",INDEX(_DepthGrid!$E:$E,$AG$6+ROW()-14)&amp;"")</f>
        <v/>
      </c>
      <c r="R46" s="5">
        <f>IF($AG$1=0,"",INDEX(_DepthGrid!$F:$F,$AG$6+ROW()-14)&amp;"")</f>
        <v/>
      </c>
    </row>
    <row r="47">
      <c r="A47" s="14">
        <f>IF(ROW()-36&gt;$AG$3,"",IF(INDEX(_Rosters!$B:$B,$AG$2+ROW()-37)="","",INDEX(_Rosters!$B:$B,$AG$2+ROW()-37)))</f>
        <v/>
      </c>
      <c r="B47" s="14">
        <f>IF(ROW()-36&gt;$AG$3,"",INDEX(_Rosters!$C:$C,$AG$2+ROW()-37)&amp;"")</f>
        <v/>
      </c>
      <c r="C47" s="14">
        <f>IF(ROW()-36&gt;$AG$3,"",INDEX(_Rosters!$D:$D,$AG$2+ROW()-37)&amp;"")</f>
        <v/>
      </c>
      <c r="D47" s="14">
        <f>IF(ROW()-36&gt;$AG$3,"",INDEX(_Rosters!$E:$E,$AG$2+ROW()-37)&amp;"")</f>
        <v/>
      </c>
      <c r="E47" s="14">
        <f>IF(ROW()-36&gt;$AG$3,"",INDEX(_Rosters!$F:$F,$AG$2+ROW()-37)&amp;"")</f>
        <v/>
      </c>
      <c r="F47" s="14">
        <f>IF(ROW()-36&gt;$AG$3,"",IF(INDEX(_Rosters!$G:$G,$AG$2+ROW()-37)="","",INDEX(_Rosters!$G:$G,$AG$2+ROW()-37)))</f>
        <v/>
      </c>
      <c r="G47" s="14">
        <f>IF(ROW()-36&gt;$AG$3,"",INDEX(_Rosters!$H:$H,$AG$2+ROW()-37)&amp;"")</f>
        <v/>
      </c>
      <c r="H47" s="14">
        <f>IF(ROW()-36&gt;$AG$3,"",INDEX(_Rosters!$I:$I,$AG$2+ROW()-37)&amp;"")</f>
        <v/>
      </c>
      <c r="N47" s="35">
        <f>IF($AG$1=0,"",INDEX(_DepthGrid!$B:$B,$AG$6+ROW()-14)&amp;"")</f>
        <v/>
      </c>
      <c r="O47" s="5">
        <f>IF($AG$1=0,"",INDEX(_DepthGrid!$C:$C,$AG$6+ROW()-14)&amp;"")</f>
        <v/>
      </c>
      <c r="P47" s="5">
        <f>IF($AG$1=0,"",INDEX(_DepthGrid!$D:$D,$AG$6+ROW()-14)&amp;"")</f>
        <v/>
      </c>
      <c r="Q47" s="5">
        <f>IF($AG$1=0,"",INDEX(_DepthGrid!$E:$E,$AG$6+ROW()-14)&amp;"")</f>
        <v/>
      </c>
      <c r="R47" s="5">
        <f>IF($AG$1=0,"",INDEX(_DepthGrid!$F:$F,$AG$6+ROW()-14)&amp;"")</f>
        <v/>
      </c>
    </row>
    <row r="48">
      <c r="A48" s="14">
        <f>IF(ROW()-36&gt;$AG$3,"",IF(INDEX(_Rosters!$B:$B,$AG$2+ROW()-37)="","",INDEX(_Rosters!$B:$B,$AG$2+ROW()-37)))</f>
        <v/>
      </c>
      <c r="B48" s="14">
        <f>IF(ROW()-36&gt;$AG$3,"",INDEX(_Rosters!$C:$C,$AG$2+ROW()-37)&amp;"")</f>
        <v/>
      </c>
      <c r="C48" s="14">
        <f>IF(ROW()-36&gt;$AG$3,"",INDEX(_Rosters!$D:$D,$AG$2+ROW()-37)&amp;"")</f>
        <v/>
      </c>
      <c r="D48" s="14">
        <f>IF(ROW()-36&gt;$AG$3,"",INDEX(_Rosters!$E:$E,$AG$2+ROW()-37)&amp;"")</f>
        <v/>
      </c>
      <c r="E48" s="14">
        <f>IF(ROW()-36&gt;$AG$3,"",INDEX(_Rosters!$F:$F,$AG$2+ROW()-37)&amp;"")</f>
        <v/>
      </c>
      <c r="F48" s="14">
        <f>IF(ROW()-36&gt;$AG$3,"",IF(INDEX(_Rosters!$G:$G,$AG$2+ROW()-37)="","",INDEX(_Rosters!$G:$G,$AG$2+ROW()-37)))</f>
        <v/>
      </c>
      <c r="G48" s="14">
        <f>IF(ROW()-36&gt;$AG$3,"",INDEX(_Rosters!$H:$H,$AG$2+ROW()-37)&amp;"")</f>
        <v/>
      </c>
      <c r="H48" s="14">
        <f>IF(ROW()-36&gt;$AG$3,"",INDEX(_Rosters!$I:$I,$AG$2+ROW()-37)&amp;"")</f>
        <v/>
      </c>
      <c r="N48" s="35">
        <f>IF($AG$1=0,"",INDEX(_DepthGrid!$B:$B,$AG$6+ROW()-14)&amp;"")</f>
        <v/>
      </c>
      <c r="O48" s="5">
        <f>IF($AG$1=0,"",INDEX(_DepthGrid!$C:$C,$AG$6+ROW()-14)&amp;"")</f>
        <v/>
      </c>
      <c r="P48" s="5">
        <f>IF($AG$1=0,"",INDEX(_DepthGrid!$D:$D,$AG$6+ROW()-14)&amp;"")</f>
        <v/>
      </c>
      <c r="Q48" s="5">
        <f>IF($AG$1=0,"",INDEX(_DepthGrid!$E:$E,$AG$6+ROW()-14)&amp;"")</f>
        <v/>
      </c>
      <c r="R48" s="5">
        <f>IF($AG$1=0,"",INDEX(_DepthGrid!$F:$F,$AG$6+ROW()-14)&amp;"")</f>
        <v/>
      </c>
    </row>
    <row r="49">
      <c r="A49" s="14">
        <f>IF(ROW()-36&gt;$AG$3,"",IF(INDEX(_Rosters!$B:$B,$AG$2+ROW()-37)="","",INDEX(_Rosters!$B:$B,$AG$2+ROW()-37)))</f>
        <v/>
      </c>
      <c r="B49" s="14">
        <f>IF(ROW()-36&gt;$AG$3,"",INDEX(_Rosters!$C:$C,$AG$2+ROW()-37)&amp;"")</f>
        <v/>
      </c>
      <c r="C49" s="14">
        <f>IF(ROW()-36&gt;$AG$3,"",INDEX(_Rosters!$D:$D,$AG$2+ROW()-37)&amp;"")</f>
        <v/>
      </c>
      <c r="D49" s="14">
        <f>IF(ROW()-36&gt;$AG$3,"",INDEX(_Rosters!$E:$E,$AG$2+ROW()-37)&amp;"")</f>
        <v/>
      </c>
      <c r="E49" s="14">
        <f>IF(ROW()-36&gt;$AG$3,"",INDEX(_Rosters!$F:$F,$AG$2+ROW()-37)&amp;"")</f>
        <v/>
      </c>
      <c r="F49" s="14">
        <f>IF(ROW()-36&gt;$AG$3,"",IF(INDEX(_Rosters!$G:$G,$AG$2+ROW()-37)="","",INDEX(_Rosters!$G:$G,$AG$2+ROW()-37)))</f>
        <v/>
      </c>
      <c r="G49" s="14">
        <f>IF(ROW()-36&gt;$AG$3,"",INDEX(_Rosters!$H:$H,$AG$2+ROW()-37)&amp;"")</f>
        <v/>
      </c>
      <c r="H49" s="14">
        <f>IF(ROW()-36&gt;$AG$3,"",INDEX(_Rosters!$I:$I,$AG$2+ROW()-37)&amp;"")</f>
        <v/>
      </c>
      <c r="N49" s="56" t="inlineStr">
        <is>
          <t>Source: OurLads.com curated charts where captured (date in section bands; local use only) — '(projected)' bands = our roster-seniority fallback with depth_overrides.csv pins. • = transfer/portal, ✓ = pinned.</t>
        </is>
      </c>
    </row>
    <row r="50">
      <c r="A50" s="14">
        <f>IF(ROW()-36&gt;$AG$3,"",IF(INDEX(_Rosters!$B:$B,$AG$2+ROW()-37)="","",INDEX(_Rosters!$B:$B,$AG$2+ROW()-37)))</f>
        <v/>
      </c>
      <c r="B50" s="14">
        <f>IF(ROW()-36&gt;$AG$3,"",INDEX(_Rosters!$C:$C,$AG$2+ROW()-37)&amp;"")</f>
        <v/>
      </c>
      <c r="C50" s="14">
        <f>IF(ROW()-36&gt;$AG$3,"",INDEX(_Rosters!$D:$D,$AG$2+ROW()-37)&amp;"")</f>
        <v/>
      </c>
      <c r="D50" s="14">
        <f>IF(ROW()-36&gt;$AG$3,"",INDEX(_Rosters!$E:$E,$AG$2+ROW()-37)&amp;"")</f>
        <v/>
      </c>
      <c r="E50" s="14">
        <f>IF(ROW()-36&gt;$AG$3,"",INDEX(_Rosters!$F:$F,$AG$2+ROW()-37)&amp;"")</f>
        <v/>
      </c>
      <c r="F50" s="14">
        <f>IF(ROW()-36&gt;$AG$3,"",IF(INDEX(_Rosters!$G:$G,$AG$2+ROW()-37)="","",INDEX(_Rosters!$G:$G,$AG$2+ROW()-37)))</f>
        <v/>
      </c>
      <c r="G50" s="14">
        <f>IF(ROW()-36&gt;$AG$3,"",INDEX(_Rosters!$H:$H,$AG$2+ROW()-37)&amp;"")</f>
        <v/>
      </c>
      <c r="H50" s="14">
        <f>IF(ROW()-36&gt;$AG$3,"",INDEX(_Rosters!$I:$I,$AG$2+ROW()-37)&amp;"")</f>
        <v/>
      </c>
    </row>
    <row r="51">
      <c r="A51" s="14">
        <f>IF(ROW()-36&gt;$AG$3,"",IF(INDEX(_Rosters!$B:$B,$AG$2+ROW()-37)="","",INDEX(_Rosters!$B:$B,$AG$2+ROW()-37)))</f>
        <v/>
      </c>
      <c r="B51" s="14">
        <f>IF(ROW()-36&gt;$AG$3,"",INDEX(_Rosters!$C:$C,$AG$2+ROW()-37)&amp;"")</f>
        <v/>
      </c>
      <c r="C51" s="14">
        <f>IF(ROW()-36&gt;$AG$3,"",INDEX(_Rosters!$D:$D,$AG$2+ROW()-37)&amp;"")</f>
        <v/>
      </c>
      <c r="D51" s="14">
        <f>IF(ROW()-36&gt;$AG$3,"",INDEX(_Rosters!$E:$E,$AG$2+ROW()-37)&amp;"")</f>
        <v/>
      </c>
      <c r="E51" s="14">
        <f>IF(ROW()-36&gt;$AG$3,"",INDEX(_Rosters!$F:$F,$AG$2+ROW()-37)&amp;"")</f>
        <v/>
      </c>
      <c r="F51" s="14">
        <f>IF(ROW()-36&gt;$AG$3,"",IF(INDEX(_Rosters!$G:$G,$AG$2+ROW()-37)="","",INDEX(_Rosters!$G:$G,$AG$2+ROW()-37)))</f>
        <v/>
      </c>
      <c r="G51" s="14">
        <f>IF(ROW()-36&gt;$AG$3,"",INDEX(_Rosters!$H:$H,$AG$2+ROW()-37)&amp;"")</f>
        <v/>
      </c>
      <c r="H51" s="14">
        <f>IF(ROW()-36&gt;$AG$3,"",INDEX(_Rosters!$I:$I,$AG$2+ROW()-37)&amp;"")</f>
        <v/>
      </c>
    </row>
    <row r="52">
      <c r="A52" s="14">
        <f>IF(ROW()-36&gt;$AG$3,"",IF(INDEX(_Rosters!$B:$B,$AG$2+ROW()-37)="","",INDEX(_Rosters!$B:$B,$AG$2+ROW()-37)))</f>
        <v/>
      </c>
      <c r="B52" s="14">
        <f>IF(ROW()-36&gt;$AG$3,"",INDEX(_Rosters!$C:$C,$AG$2+ROW()-37)&amp;"")</f>
        <v/>
      </c>
      <c r="C52" s="14">
        <f>IF(ROW()-36&gt;$AG$3,"",INDEX(_Rosters!$D:$D,$AG$2+ROW()-37)&amp;"")</f>
        <v/>
      </c>
      <c r="D52" s="14">
        <f>IF(ROW()-36&gt;$AG$3,"",INDEX(_Rosters!$E:$E,$AG$2+ROW()-37)&amp;"")</f>
        <v/>
      </c>
      <c r="E52" s="14">
        <f>IF(ROW()-36&gt;$AG$3,"",INDEX(_Rosters!$F:$F,$AG$2+ROW()-37)&amp;"")</f>
        <v/>
      </c>
      <c r="F52" s="14">
        <f>IF(ROW()-36&gt;$AG$3,"",IF(INDEX(_Rosters!$G:$G,$AG$2+ROW()-37)="","",INDEX(_Rosters!$G:$G,$AG$2+ROW()-37)))</f>
        <v/>
      </c>
      <c r="G52" s="14">
        <f>IF(ROW()-36&gt;$AG$3,"",INDEX(_Rosters!$H:$H,$AG$2+ROW()-37)&amp;"")</f>
        <v/>
      </c>
      <c r="H52" s="14">
        <f>IF(ROW()-36&gt;$AG$3,"",INDEX(_Rosters!$I:$I,$AG$2+ROW()-37)&amp;"")</f>
        <v/>
      </c>
    </row>
    <row r="53">
      <c r="A53" s="14">
        <f>IF(ROW()-36&gt;$AG$3,"",IF(INDEX(_Rosters!$B:$B,$AG$2+ROW()-37)="","",INDEX(_Rosters!$B:$B,$AG$2+ROW()-37)))</f>
        <v/>
      </c>
      <c r="B53" s="14">
        <f>IF(ROW()-36&gt;$AG$3,"",INDEX(_Rosters!$C:$C,$AG$2+ROW()-37)&amp;"")</f>
        <v/>
      </c>
      <c r="C53" s="14">
        <f>IF(ROW()-36&gt;$AG$3,"",INDEX(_Rosters!$D:$D,$AG$2+ROW()-37)&amp;"")</f>
        <v/>
      </c>
      <c r="D53" s="14">
        <f>IF(ROW()-36&gt;$AG$3,"",INDEX(_Rosters!$E:$E,$AG$2+ROW()-37)&amp;"")</f>
        <v/>
      </c>
      <c r="E53" s="14">
        <f>IF(ROW()-36&gt;$AG$3,"",INDEX(_Rosters!$F:$F,$AG$2+ROW()-37)&amp;"")</f>
        <v/>
      </c>
      <c r="F53" s="14">
        <f>IF(ROW()-36&gt;$AG$3,"",IF(INDEX(_Rosters!$G:$G,$AG$2+ROW()-37)="","",INDEX(_Rosters!$G:$G,$AG$2+ROW()-37)))</f>
        <v/>
      </c>
      <c r="G53" s="14">
        <f>IF(ROW()-36&gt;$AG$3,"",INDEX(_Rosters!$H:$H,$AG$2+ROW()-37)&amp;"")</f>
        <v/>
      </c>
      <c r="H53" s="14">
        <f>IF(ROW()-36&gt;$AG$3,"",INDEX(_Rosters!$I:$I,$AG$2+ROW()-37)&amp;"")</f>
        <v/>
      </c>
      <c r="N53" s="36" t="inlineStr">
        <is>
          <t>DEEP DIVE — podcast prep (all 138 teams; drafted sections carry a review-before-air vintage)</t>
        </is>
      </c>
      <c r="O53" s="37" t="n"/>
      <c r="P53" s="37" t="n"/>
      <c r="Q53" s="37" t="n"/>
      <c r="R53" s="37" t="n"/>
    </row>
    <row r="54">
      <c r="A54" s="14">
        <f>IF(ROW()-36&gt;$AG$3,"",IF(INDEX(_Rosters!$B:$B,$AG$2+ROW()-37)="","",INDEX(_Rosters!$B:$B,$AG$2+ROW()-37)))</f>
        <v/>
      </c>
      <c r="B54" s="14">
        <f>IF(ROW()-36&gt;$AG$3,"",INDEX(_Rosters!$C:$C,$AG$2+ROW()-37)&amp;"")</f>
        <v/>
      </c>
      <c r="C54" s="14">
        <f>IF(ROW()-36&gt;$AG$3,"",INDEX(_Rosters!$D:$D,$AG$2+ROW()-37)&amp;"")</f>
        <v/>
      </c>
      <c r="D54" s="14">
        <f>IF(ROW()-36&gt;$AG$3,"",INDEX(_Rosters!$E:$E,$AG$2+ROW()-37)&amp;"")</f>
        <v/>
      </c>
      <c r="E54" s="14">
        <f>IF(ROW()-36&gt;$AG$3,"",INDEX(_Rosters!$F:$F,$AG$2+ROW()-37)&amp;"")</f>
        <v/>
      </c>
      <c r="F54" s="14">
        <f>IF(ROW()-36&gt;$AG$3,"",IF(INDEX(_Rosters!$G:$G,$AG$2+ROW()-37)="","",INDEX(_Rosters!$G:$G,$AG$2+ROW()-37)))</f>
        <v/>
      </c>
      <c r="G54" s="14">
        <f>IF(ROW()-36&gt;$AG$3,"",INDEX(_Rosters!$H:$H,$AG$2+ROW()-37)&amp;"")</f>
        <v/>
      </c>
      <c r="H54" s="14">
        <f>IF(ROW()-36&gt;$AG$3,"",INDEX(_Rosters!$I:$I,$AG$2+ROW()-37)&amp;"")</f>
        <v/>
      </c>
      <c r="N54" s="35" t="inlineStr">
        <is>
          <t>CAPSULE</t>
        </is>
      </c>
      <c r="AJ54" s="8">
        <f>IF($AG$1=0,"",INDEX(_Teams!$AM:$AM,$AG$1)&amp;"")</f>
        <v/>
      </c>
      <c r="AK54" s="8" t="n">
        <v>177</v>
      </c>
    </row>
    <row r="55">
      <c r="A55" s="14">
        <f>IF(ROW()-36&gt;$AG$3,"",IF(INDEX(_Rosters!$B:$B,$AG$2+ROW()-37)="","",INDEX(_Rosters!$B:$B,$AG$2+ROW()-37)))</f>
        <v/>
      </c>
      <c r="B55" s="14">
        <f>IF(ROW()-36&gt;$AG$3,"",INDEX(_Rosters!$C:$C,$AG$2+ROW()-37)&amp;"")</f>
        <v/>
      </c>
      <c r="C55" s="14">
        <f>IF(ROW()-36&gt;$AG$3,"",INDEX(_Rosters!$D:$D,$AG$2+ROW()-37)&amp;"")</f>
        <v/>
      </c>
      <c r="D55" s="14">
        <f>IF(ROW()-36&gt;$AG$3,"",INDEX(_Rosters!$E:$E,$AG$2+ROW()-37)&amp;"")</f>
        <v/>
      </c>
      <c r="E55" s="14">
        <f>IF(ROW()-36&gt;$AG$3,"",INDEX(_Rosters!$F:$F,$AG$2+ROW()-37)&amp;"")</f>
        <v/>
      </c>
      <c r="F55" s="14">
        <f>IF(ROW()-36&gt;$AG$3,"",IF(INDEX(_Rosters!$G:$G,$AG$2+ROW()-37)="","",INDEX(_Rosters!$G:$G,$AG$2+ROW()-37)))</f>
        <v/>
      </c>
      <c r="G55" s="14">
        <f>IF(ROW()-36&gt;$AG$3,"",INDEX(_Rosters!$H:$H,$AG$2+ROW()-37)&amp;"")</f>
        <v/>
      </c>
      <c r="H55" s="14">
        <f>IF(ROW()-36&gt;$AG$3,"",INDEX(_Rosters!$I:$I,$AG$2+ROW()-37)&amp;"")</f>
        <v/>
      </c>
    </row>
    <row r="56">
      <c r="A56" s="14">
        <f>IF(ROW()-36&gt;$AG$3,"",IF(INDEX(_Rosters!$B:$B,$AG$2+ROW()-37)="","",INDEX(_Rosters!$B:$B,$AG$2+ROW()-37)))</f>
        <v/>
      </c>
      <c r="B56" s="14">
        <f>IF(ROW()-36&gt;$AG$3,"",INDEX(_Rosters!$C:$C,$AG$2+ROW()-37)&amp;"")</f>
        <v/>
      </c>
      <c r="C56" s="14">
        <f>IF(ROW()-36&gt;$AG$3,"",INDEX(_Rosters!$D:$D,$AG$2+ROW()-37)&amp;"")</f>
        <v/>
      </c>
      <c r="D56" s="14">
        <f>IF(ROW()-36&gt;$AG$3,"",INDEX(_Rosters!$E:$E,$AG$2+ROW()-37)&amp;"")</f>
        <v/>
      </c>
      <c r="E56" s="14">
        <f>IF(ROW()-36&gt;$AG$3,"",INDEX(_Rosters!$F:$F,$AG$2+ROW()-37)&amp;"")</f>
        <v/>
      </c>
      <c r="F56" s="14">
        <f>IF(ROW()-36&gt;$AG$3,"",IF(INDEX(_Rosters!$G:$G,$AG$2+ROW()-37)="","",INDEX(_Rosters!$G:$G,$AG$2+ROW()-37)))</f>
        <v/>
      </c>
      <c r="G56" s="14">
        <f>IF(ROW()-36&gt;$AG$3,"",INDEX(_Rosters!$H:$H,$AG$2+ROW()-37)&amp;"")</f>
        <v/>
      </c>
      <c r="H56" s="14">
        <f>IF(ROW()-36&gt;$AG$3,"",INDEX(_Rosters!$I:$I,$AG$2+ROW()-37)&amp;"")</f>
        <v/>
      </c>
    </row>
    <row r="57">
      <c r="A57" s="14">
        <f>IF(ROW()-36&gt;$AG$3,"",IF(INDEX(_Rosters!$B:$B,$AG$2+ROW()-37)="","",INDEX(_Rosters!$B:$B,$AG$2+ROW()-37)))</f>
        <v/>
      </c>
      <c r="B57" s="14">
        <f>IF(ROW()-36&gt;$AG$3,"",INDEX(_Rosters!$C:$C,$AG$2+ROW()-37)&amp;"")</f>
        <v/>
      </c>
      <c r="C57" s="14">
        <f>IF(ROW()-36&gt;$AG$3,"",INDEX(_Rosters!$D:$D,$AG$2+ROW()-37)&amp;"")</f>
        <v/>
      </c>
      <c r="D57" s="14">
        <f>IF(ROW()-36&gt;$AG$3,"",INDEX(_Rosters!$E:$E,$AG$2+ROW()-37)&amp;"")</f>
        <v/>
      </c>
      <c r="E57" s="14">
        <f>IF(ROW()-36&gt;$AG$3,"",INDEX(_Rosters!$F:$F,$AG$2+ROW()-37)&amp;"")</f>
        <v/>
      </c>
      <c r="F57" s="14">
        <f>IF(ROW()-36&gt;$AG$3,"",IF(INDEX(_Rosters!$G:$G,$AG$2+ROW()-37)="","",INDEX(_Rosters!$G:$G,$AG$2+ROW()-37)))</f>
        <v/>
      </c>
      <c r="G57" s="14">
        <f>IF(ROW()-36&gt;$AG$3,"",INDEX(_Rosters!$H:$H,$AG$2+ROW()-37)&amp;"")</f>
        <v/>
      </c>
      <c r="H57" s="14">
        <f>IF(ROW()-36&gt;$AG$3,"",INDEX(_Rosters!$I:$I,$AG$2+ROW()-37)&amp;"")</f>
        <v/>
      </c>
    </row>
    <row r="58">
      <c r="A58" s="14">
        <f>IF(ROW()-36&gt;$AG$3,"",IF(INDEX(_Rosters!$B:$B,$AG$2+ROW()-37)="","",INDEX(_Rosters!$B:$B,$AG$2+ROW()-37)))</f>
        <v/>
      </c>
      <c r="B58" s="14">
        <f>IF(ROW()-36&gt;$AG$3,"",INDEX(_Rosters!$C:$C,$AG$2+ROW()-37)&amp;"")</f>
        <v/>
      </c>
      <c r="C58" s="14">
        <f>IF(ROW()-36&gt;$AG$3,"",INDEX(_Rosters!$D:$D,$AG$2+ROW()-37)&amp;"")</f>
        <v/>
      </c>
      <c r="D58" s="14">
        <f>IF(ROW()-36&gt;$AG$3,"",INDEX(_Rosters!$E:$E,$AG$2+ROW()-37)&amp;"")</f>
        <v/>
      </c>
      <c r="E58" s="14">
        <f>IF(ROW()-36&gt;$AG$3,"",INDEX(_Rosters!$F:$F,$AG$2+ROW()-37)&amp;"")</f>
        <v/>
      </c>
      <c r="F58" s="14">
        <f>IF(ROW()-36&gt;$AG$3,"",IF(INDEX(_Rosters!$G:$G,$AG$2+ROW()-37)="","",INDEX(_Rosters!$G:$G,$AG$2+ROW()-37)))</f>
        <v/>
      </c>
      <c r="G58" s="14">
        <f>IF(ROW()-36&gt;$AG$3,"",INDEX(_Rosters!$H:$H,$AG$2+ROW()-37)&amp;"")</f>
        <v/>
      </c>
      <c r="H58" s="14">
        <f>IF(ROW()-36&gt;$AG$3,"",INDEX(_Rosters!$I:$I,$AG$2+ROW()-37)&amp;"")</f>
        <v/>
      </c>
    </row>
    <row r="59">
      <c r="A59" s="14">
        <f>IF(ROW()-36&gt;$AG$3,"",IF(INDEX(_Rosters!$B:$B,$AG$2+ROW()-37)="","",INDEX(_Rosters!$B:$B,$AG$2+ROW()-37)))</f>
        <v/>
      </c>
      <c r="B59" s="14">
        <f>IF(ROW()-36&gt;$AG$3,"",INDEX(_Rosters!$C:$C,$AG$2+ROW()-37)&amp;"")</f>
        <v/>
      </c>
      <c r="C59" s="14">
        <f>IF(ROW()-36&gt;$AG$3,"",INDEX(_Rosters!$D:$D,$AG$2+ROW()-37)&amp;"")</f>
        <v/>
      </c>
      <c r="D59" s="14">
        <f>IF(ROW()-36&gt;$AG$3,"",INDEX(_Rosters!$E:$E,$AG$2+ROW()-37)&amp;"")</f>
        <v/>
      </c>
      <c r="E59" s="14">
        <f>IF(ROW()-36&gt;$AG$3,"",INDEX(_Rosters!$F:$F,$AG$2+ROW()-37)&amp;"")</f>
        <v/>
      </c>
      <c r="F59" s="14">
        <f>IF(ROW()-36&gt;$AG$3,"",IF(INDEX(_Rosters!$G:$G,$AG$2+ROW()-37)="","",INDEX(_Rosters!$G:$G,$AG$2+ROW()-37)))</f>
        <v/>
      </c>
      <c r="G59" s="14">
        <f>IF(ROW()-36&gt;$AG$3,"",INDEX(_Rosters!$H:$H,$AG$2+ROW()-37)&amp;"")</f>
        <v/>
      </c>
      <c r="H59" s="14">
        <f>IF(ROW()-36&gt;$AG$3,"",INDEX(_Rosters!$I:$I,$AG$2+ROW()-37)&amp;"")</f>
        <v/>
      </c>
    </row>
    <row r="60">
      <c r="A60" s="14">
        <f>IF(ROW()-36&gt;$AG$3,"",IF(INDEX(_Rosters!$B:$B,$AG$2+ROW()-37)="","",INDEX(_Rosters!$B:$B,$AG$2+ROW()-37)))</f>
        <v/>
      </c>
      <c r="B60" s="14">
        <f>IF(ROW()-36&gt;$AG$3,"",INDEX(_Rosters!$C:$C,$AG$2+ROW()-37)&amp;"")</f>
        <v/>
      </c>
      <c r="C60" s="14">
        <f>IF(ROW()-36&gt;$AG$3,"",INDEX(_Rosters!$D:$D,$AG$2+ROW()-37)&amp;"")</f>
        <v/>
      </c>
      <c r="D60" s="14">
        <f>IF(ROW()-36&gt;$AG$3,"",INDEX(_Rosters!$E:$E,$AG$2+ROW()-37)&amp;"")</f>
        <v/>
      </c>
      <c r="E60" s="14">
        <f>IF(ROW()-36&gt;$AG$3,"",INDEX(_Rosters!$F:$F,$AG$2+ROW()-37)&amp;"")</f>
        <v/>
      </c>
      <c r="F60" s="14">
        <f>IF(ROW()-36&gt;$AG$3,"",IF(INDEX(_Rosters!$G:$G,$AG$2+ROW()-37)="","",INDEX(_Rosters!$G:$G,$AG$2+ROW()-37)))</f>
        <v/>
      </c>
      <c r="G60" s="14">
        <f>IF(ROW()-36&gt;$AG$3,"",INDEX(_Rosters!$H:$H,$AG$2+ROW()-37)&amp;"")</f>
        <v/>
      </c>
      <c r="H60" s="14">
        <f>IF(ROW()-36&gt;$AG$3,"",INDEX(_Rosters!$I:$I,$AG$2+ROW()-37)&amp;"")</f>
        <v/>
      </c>
    </row>
    <row r="61">
      <c r="A61" s="14">
        <f>IF(ROW()-36&gt;$AG$3,"",IF(INDEX(_Rosters!$B:$B,$AG$2+ROW()-37)="","",INDEX(_Rosters!$B:$B,$AG$2+ROW()-37)))</f>
        <v/>
      </c>
      <c r="B61" s="14">
        <f>IF(ROW()-36&gt;$AG$3,"",INDEX(_Rosters!$C:$C,$AG$2+ROW()-37)&amp;"")</f>
        <v/>
      </c>
      <c r="C61" s="14">
        <f>IF(ROW()-36&gt;$AG$3,"",INDEX(_Rosters!$D:$D,$AG$2+ROW()-37)&amp;"")</f>
        <v/>
      </c>
      <c r="D61" s="14">
        <f>IF(ROW()-36&gt;$AG$3,"",INDEX(_Rosters!$E:$E,$AG$2+ROW()-37)&amp;"")</f>
        <v/>
      </c>
      <c r="E61" s="14">
        <f>IF(ROW()-36&gt;$AG$3,"",INDEX(_Rosters!$F:$F,$AG$2+ROW()-37)&amp;"")</f>
        <v/>
      </c>
      <c r="F61" s="14">
        <f>IF(ROW()-36&gt;$AG$3,"",IF(INDEX(_Rosters!$G:$G,$AG$2+ROW()-37)="","",INDEX(_Rosters!$G:$G,$AG$2+ROW()-37)))</f>
        <v/>
      </c>
      <c r="G61" s="14">
        <f>IF(ROW()-36&gt;$AG$3,"",INDEX(_Rosters!$H:$H,$AG$2+ROW()-37)&amp;"")</f>
        <v/>
      </c>
      <c r="H61" s="14">
        <f>IF(ROW()-36&gt;$AG$3,"",INDEX(_Rosters!$I:$I,$AG$2+ROW()-37)&amp;"")</f>
        <v/>
      </c>
    </row>
    <row r="62">
      <c r="A62" s="14">
        <f>IF(ROW()-36&gt;$AG$3,"",IF(INDEX(_Rosters!$B:$B,$AG$2+ROW()-37)="","",INDEX(_Rosters!$B:$B,$AG$2+ROW()-37)))</f>
        <v/>
      </c>
      <c r="B62" s="14">
        <f>IF(ROW()-36&gt;$AG$3,"",INDEX(_Rosters!$C:$C,$AG$2+ROW()-37)&amp;"")</f>
        <v/>
      </c>
      <c r="C62" s="14">
        <f>IF(ROW()-36&gt;$AG$3,"",INDEX(_Rosters!$D:$D,$AG$2+ROW()-37)&amp;"")</f>
        <v/>
      </c>
      <c r="D62" s="14">
        <f>IF(ROW()-36&gt;$AG$3,"",INDEX(_Rosters!$E:$E,$AG$2+ROW()-37)&amp;"")</f>
        <v/>
      </c>
      <c r="E62" s="14">
        <f>IF(ROW()-36&gt;$AG$3,"",INDEX(_Rosters!$F:$F,$AG$2+ROW()-37)&amp;"")</f>
        <v/>
      </c>
      <c r="F62" s="14">
        <f>IF(ROW()-36&gt;$AG$3,"",IF(INDEX(_Rosters!$G:$G,$AG$2+ROW()-37)="","",INDEX(_Rosters!$G:$G,$AG$2+ROW()-37)))</f>
        <v/>
      </c>
      <c r="G62" s="14">
        <f>IF(ROW()-36&gt;$AG$3,"",INDEX(_Rosters!$H:$H,$AG$2+ROW()-37)&amp;"")</f>
        <v/>
      </c>
      <c r="H62" s="14">
        <f>IF(ROW()-36&gt;$AG$3,"",INDEX(_Rosters!$I:$I,$AG$2+ROW()-37)&amp;"")</f>
        <v/>
      </c>
    </row>
    <row r="63">
      <c r="A63" s="14">
        <f>IF(ROW()-36&gt;$AG$3,"",IF(INDEX(_Rosters!$B:$B,$AG$2+ROW()-37)="","",INDEX(_Rosters!$B:$B,$AG$2+ROW()-37)))</f>
        <v/>
      </c>
      <c r="B63" s="14">
        <f>IF(ROW()-36&gt;$AG$3,"",INDEX(_Rosters!$C:$C,$AG$2+ROW()-37)&amp;"")</f>
        <v/>
      </c>
      <c r="C63" s="14">
        <f>IF(ROW()-36&gt;$AG$3,"",INDEX(_Rosters!$D:$D,$AG$2+ROW()-37)&amp;"")</f>
        <v/>
      </c>
      <c r="D63" s="14">
        <f>IF(ROW()-36&gt;$AG$3,"",INDEX(_Rosters!$E:$E,$AG$2+ROW()-37)&amp;"")</f>
        <v/>
      </c>
      <c r="E63" s="14">
        <f>IF(ROW()-36&gt;$AG$3,"",INDEX(_Rosters!$F:$F,$AG$2+ROW()-37)&amp;"")</f>
        <v/>
      </c>
      <c r="F63" s="14">
        <f>IF(ROW()-36&gt;$AG$3,"",IF(INDEX(_Rosters!$G:$G,$AG$2+ROW()-37)="","",INDEX(_Rosters!$G:$G,$AG$2+ROW()-37)))</f>
        <v/>
      </c>
      <c r="G63" s="14">
        <f>IF(ROW()-36&gt;$AG$3,"",INDEX(_Rosters!$H:$H,$AG$2+ROW()-37)&amp;"")</f>
        <v/>
      </c>
      <c r="H63" s="14">
        <f>IF(ROW()-36&gt;$AG$3,"",INDEX(_Rosters!$I:$I,$AG$2+ROW()-37)&amp;"")</f>
        <v/>
      </c>
    </row>
    <row r="64">
      <c r="A64" s="14">
        <f>IF(ROW()-36&gt;$AG$3,"",IF(INDEX(_Rosters!$B:$B,$AG$2+ROW()-37)="","",INDEX(_Rosters!$B:$B,$AG$2+ROW()-37)))</f>
        <v/>
      </c>
      <c r="B64" s="14">
        <f>IF(ROW()-36&gt;$AG$3,"",INDEX(_Rosters!$C:$C,$AG$2+ROW()-37)&amp;"")</f>
        <v/>
      </c>
      <c r="C64" s="14">
        <f>IF(ROW()-36&gt;$AG$3,"",INDEX(_Rosters!$D:$D,$AG$2+ROW()-37)&amp;"")</f>
        <v/>
      </c>
      <c r="D64" s="14">
        <f>IF(ROW()-36&gt;$AG$3,"",INDEX(_Rosters!$E:$E,$AG$2+ROW()-37)&amp;"")</f>
        <v/>
      </c>
      <c r="E64" s="14">
        <f>IF(ROW()-36&gt;$AG$3,"",INDEX(_Rosters!$F:$F,$AG$2+ROW()-37)&amp;"")</f>
        <v/>
      </c>
      <c r="F64" s="14">
        <f>IF(ROW()-36&gt;$AG$3,"",IF(INDEX(_Rosters!$G:$G,$AG$2+ROW()-37)="","",INDEX(_Rosters!$G:$G,$AG$2+ROW()-37)))</f>
        <v/>
      </c>
      <c r="G64" s="14">
        <f>IF(ROW()-36&gt;$AG$3,"",INDEX(_Rosters!$H:$H,$AG$2+ROW()-37)&amp;"")</f>
        <v/>
      </c>
      <c r="H64" s="14">
        <f>IF(ROW()-36&gt;$AG$3,"",INDEX(_Rosters!$I:$I,$AG$2+ROW()-37)&amp;"")</f>
        <v/>
      </c>
    </row>
    <row r="65">
      <c r="A65" s="14">
        <f>IF(ROW()-36&gt;$AG$3,"",IF(INDEX(_Rosters!$B:$B,$AG$2+ROW()-37)="","",INDEX(_Rosters!$B:$B,$AG$2+ROW()-37)))</f>
        <v/>
      </c>
      <c r="B65" s="14">
        <f>IF(ROW()-36&gt;$AG$3,"",INDEX(_Rosters!$C:$C,$AG$2+ROW()-37)&amp;"")</f>
        <v/>
      </c>
      <c r="C65" s="14">
        <f>IF(ROW()-36&gt;$AG$3,"",INDEX(_Rosters!$D:$D,$AG$2+ROW()-37)&amp;"")</f>
        <v/>
      </c>
      <c r="D65" s="14">
        <f>IF(ROW()-36&gt;$AG$3,"",INDEX(_Rosters!$E:$E,$AG$2+ROW()-37)&amp;"")</f>
        <v/>
      </c>
      <c r="E65" s="14">
        <f>IF(ROW()-36&gt;$AG$3,"",INDEX(_Rosters!$F:$F,$AG$2+ROW()-37)&amp;"")</f>
        <v/>
      </c>
      <c r="F65" s="14">
        <f>IF(ROW()-36&gt;$AG$3,"",IF(INDEX(_Rosters!$G:$G,$AG$2+ROW()-37)="","",INDEX(_Rosters!$G:$G,$AG$2+ROW()-37)))</f>
        <v/>
      </c>
      <c r="G65" s="14">
        <f>IF(ROW()-36&gt;$AG$3,"",INDEX(_Rosters!$H:$H,$AG$2+ROW()-37)&amp;"")</f>
        <v/>
      </c>
      <c r="H65" s="14">
        <f>IF(ROW()-36&gt;$AG$3,"",INDEX(_Rosters!$I:$I,$AG$2+ROW()-37)&amp;"")</f>
        <v/>
      </c>
    </row>
    <row r="66">
      <c r="A66" s="14">
        <f>IF(ROW()-36&gt;$AG$3,"",IF(INDEX(_Rosters!$B:$B,$AG$2+ROW()-37)="","",INDEX(_Rosters!$B:$B,$AG$2+ROW()-37)))</f>
        <v/>
      </c>
      <c r="B66" s="14">
        <f>IF(ROW()-36&gt;$AG$3,"",INDEX(_Rosters!$C:$C,$AG$2+ROW()-37)&amp;"")</f>
        <v/>
      </c>
      <c r="C66" s="14">
        <f>IF(ROW()-36&gt;$AG$3,"",INDEX(_Rosters!$D:$D,$AG$2+ROW()-37)&amp;"")</f>
        <v/>
      </c>
      <c r="D66" s="14">
        <f>IF(ROW()-36&gt;$AG$3,"",INDEX(_Rosters!$E:$E,$AG$2+ROW()-37)&amp;"")</f>
        <v/>
      </c>
      <c r="E66" s="14">
        <f>IF(ROW()-36&gt;$AG$3,"",INDEX(_Rosters!$F:$F,$AG$2+ROW()-37)&amp;"")</f>
        <v/>
      </c>
      <c r="F66" s="14">
        <f>IF(ROW()-36&gt;$AG$3,"",IF(INDEX(_Rosters!$G:$G,$AG$2+ROW()-37)="","",INDEX(_Rosters!$G:$G,$AG$2+ROW()-37)))</f>
        <v/>
      </c>
      <c r="G66" s="14">
        <f>IF(ROW()-36&gt;$AG$3,"",INDEX(_Rosters!$H:$H,$AG$2+ROW()-37)&amp;"")</f>
        <v/>
      </c>
      <c r="H66" s="14">
        <f>IF(ROW()-36&gt;$AG$3,"",INDEX(_Rosters!$I:$I,$AG$2+ROW()-37)&amp;"")</f>
        <v/>
      </c>
    </row>
    <row r="67">
      <c r="A67" s="14">
        <f>IF(ROW()-36&gt;$AG$3,"",IF(INDEX(_Rosters!$B:$B,$AG$2+ROW()-37)="","",INDEX(_Rosters!$B:$B,$AG$2+ROW()-37)))</f>
        <v/>
      </c>
      <c r="B67" s="14">
        <f>IF(ROW()-36&gt;$AG$3,"",INDEX(_Rosters!$C:$C,$AG$2+ROW()-37)&amp;"")</f>
        <v/>
      </c>
      <c r="C67" s="14">
        <f>IF(ROW()-36&gt;$AG$3,"",INDEX(_Rosters!$D:$D,$AG$2+ROW()-37)&amp;"")</f>
        <v/>
      </c>
      <c r="D67" s="14">
        <f>IF(ROW()-36&gt;$AG$3,"",INDEX(_Rosters!$E:$E,$AG$2+ROW()-37)&amp;"")</f>
        <v/>
      </c>
      <c r="E67" s="14">
        <f>IF(ROW()-36&gt;$AG$3,"",INDEX(_Rosters!$F:$F,$AG$2+ROW()-37)&amp;"")</f>
        <v/>
      </c>
      <c r="F67" s="14">
        <f>IF(ROW()-36&gt;$AG$3,"",IF(INDEX(_Rosters!$G:$G,$AG$2+ROW()-37)="","",INDEX(_Rosters!$G:$G,$AG$2+ROW()-37)))</f>
        <v/>
      </c>
      <c r="G67" s="14">
        <f>IF(ROW()-36&gt;$AG$3,"",INDEX(_Rosters!$H:$H,$AG$2+ROW()-37)&amp;"")</f>
        <v/>
      </c>
      <c r="H67" s="14">
        <f>IF(ROW()-36&gt;$AG$3,"",INDEX(_Rosters!$I:$I,$AG$2+ROW()-37)&amp;"")</f>
        <v/>
      </c>
    </row>
    <row r="68">
      <c r="A68" s="14">
        <f>IF(ROW()-36&gt;$AG$3,"",IF(INDEX(_Rosters!$B:$B,$AG$2+ROW()-37)="","",INDEX(_Rosters!$B:$B,$AG$2+ROW()-37)))</f>
        <v/>
      </c>
      <c r="B68" s="14">
        <f>IF(ROW()-36&gt;$AG$3,"",INDEX(_Rosters!$C:$C,$AG$2+ROW()-37)&amp;"")</f>
        <v/>
      </c>
      <c r="C68" s="14">
        <f>IF(ROW()-36&gt;$AG$3,"",INDEX(_Rosters!$D:$D,$AG$2+ROW()-37)&amp;"")</f>
        <v/>
      </c>
      <c r="D68" s="14">
        <f>IF(ROW()-36&gt;$AG$3,"",INDEX(_Rosters!$E:$E,$AG$2+ROW()-37)&amp;"")</f>
        <v/>
      </c>
      <c r="E68" s="14">
        <f>IF(ROW()-36&gt;$AG$3,"",INDEX(_Rosters!$F:$F,$AG$2+ROW()-37)&amp;"")</f>
        <v/>
      </c>
      <c r="F68" s="14">
        <f>IF(ROW()-36&gt;$AG$3,"",IF(INDEX(_Rosters!$G:$G,$AG$2+ROW()-37)="","",INDEX(_Rosters!$G:$G,$AG$2+ROW()-37)))</f>
        <v/>
      </c>
      <c r="G68" s="14">
        <f>IF(ROW()-36&gt;$AG$3,"",INDEX(_Rosters!$H:$H,$AG$2+ROW()-37)&amp;"")</f>
        <v/>
      </c>
      <c r="H68" s="14">
        <f>IF(ROW()-36&gt;$AG$3,"",INDEX(_Rosters!$I:$I,$AG$2+ROW()-37)&amp;"")</f>
        <v/>
      </c>
      <c r="N68" s="35" t="inlineStr">
        <is>
          <t>ROSTER</t>
        </is>
      </c>
      <c r="AJ68" s="8">
        <f>IF($AG$1=0,"",INDEX(_Teams!$AN:$AN,$AG$1)&amp;"")</f>
        <v/>
      </c>
      <c r="AK68" s="8" t="n">
        <v>177</v>
      </c>
    </row>
    <row r="69">
      <c r="A69" s="14">
        <f>IF(ROW()-36&gt;$AG$3,"",IF(INDEX(_Rosters!$B:$B,$AG$2+ROW()-37)="","",INDEX(_Rosters!$B:$B,$AG$2+ROW()-37)))</f>
        <v/>
      </c>
      <c r="B69" s="14">
        <f>IF(ROW()-36&gt;$AG$3,"",INDEX(_Rosters!$C:$C,$AG$2+ROW()-37)&amp;"")</f>
        <v/>
      </c>
      <c r="C69" s="14">
        <f>IF(ROW()-36&gt;$AG$3,"",INDEX(_Rosters!$D:$D,$AG$2+ROW()-37)&amp;"")</f>
        <v/>
      </c>
      <c r="D69" s="14">
        <f>IF(ROW()-36&gt;$AG$3,"",INDEX(_Rosters!$E:$E,$AG$2+ROW()-37)&amp;"")</f>
        <v/>
      </c>
      <c r="E69" s="14">
        <f>IF(ROW()-36&gt;$AG$3,"",INDEX(_Rosters!$F:$F,$AG$2+ROW()-37)&amp;"")</f>
        <v/>
      </c>
      <c r="F69" s="14">
        <f>IF(ROW()-36&gt;$AG$3,"",IF(INDEX(_Rosters!$G:$G,$AG$2+ROW()-37)="","",INDEX(_Rosters!$G:$G,$AG$2+ROW()-37)))</f>
        <v/>
      </c>
      <c r="G69" s="14">
        <f>IF(ROW()-36&gt;$AG$3,"",INDEX(_Rosters!$H:$H,$AG$2+ROW()-37)&amp;"")</f>
        <v/>
      </c>
      <c r="H69" s="14">
        <f>IF(ROW()-36&gt;$AG$3,"",INDEX(_Rosters!$I:$I,$AG$2+ROW()-37)&amp;"")</f>
        <v/>
      </c>
    </row>
    <row r="70">
      <c r="A70" s="14">
        <f>IF(ROW()-36&gt;$AG$3,"",IF(INDEX(_Rosters!$B:$B,$AG$2+ROW()-37)="","",INDEX(_Rosters!$B:$B,$AG$2+ROW()-37)))</f>
        <v/>
      </c>
      <c r="B70" s="14">
        <f>IF(ROW()-36&gt;$AG$3,"",INDEX(_Rosters!$C:$C,$AG$2+ROW()-37)&amp;"")</f>
        <v/>
      </c>
      <c r="C70" s="14">
        <f>IF(ROW()-36&gt;$AG$3,"",INDEX(_Rosters!$D:$D,$AG$2+ROW()-37)&amp;"")</f>
        <v/>
      </c>
      <c r="D70" s="14">
        <f>IF(ROW()-36&gt;$AG$3,"",INDEX(_Rosters!$E:$E,$AG$2+ROW()-37)&amp;"")</f>
        <v/>
      </c>
      <c r="E70" s="14">
        <f>IF(ROW()-36&gt;$AG$3,"",INDEX(_Rosters!$F:$F,$AG$2+ROW()-37)&amp;"")</f>
        <v/>
      </c>
      <c r="F70" s="14">
        <f>IF(ROW()-36&gt;$AG$3,"",IF(INDEX(_Rosters!$G:$G,$AG$2+ROW()-37)="","",INDEX(_Rosters!$G:$G,$AG$2+ROW()-37)))</f>
        <v/>
      </c>
      <c r="G70" s="14">
        <f>IF(ROW()-36&gt;$AG$3,"",INDEX(_Rosters!$H:$H,$AG$2+ROW()-37)&amp;"")</f>
        <v/>
      </c>
      <c r="H70" s="14">
        <f>IF(ROW()-36&gt;$AG$3,"",INDEX(_Rosters!$I:$I,$AG$2+ROW()-37)&amp;"")</f>
        <v/>
      </c>
    </row>
    <row r="71">
      <c r="A71" s="14">
        <f>IF(ROW()-36&gt;$AG$3,"",IF(INDEX(_Rosters!$B:$B,$AG$2+ROW()-37)="","",INDEX(_Rosters!$B:$B,$AG$2+ROW()-37)))</f>
        <v/>
      </c>
      <c r="B71" s="14">
        <f>IF(ROW()-36&gt;$AG$3,"",INDEX(_Rosters!$C:$C,$AG$2+ROW()-37)&amp;"")</f>
        <v/>
      </c>
      <c r="C71" s="14">
        <f>IF(ROW()-36&gt;$AG$3,"",INDEX(_Rosters!$D:$D,$AG$2+ROW()-37)&amp;"")</f>
        <v/>
      </c>
      <c r="D71" s="14">
        <f>IF(ROW()-36&gt;$AG$3,"",INDEX(_Rosters!$E:$E,$AG$2+ROW()-37)&amp;"")</f>
        <v/>
      </c>
      <c r="E71" s="14">
        <f>IF(ROW()-36&gt;$AG$3,"",INDEX(_Rosters!$F:$F,$AG$2+ROW()-37)&amp;"")</f>
        <v/>
      </c>
      <c r="F71" s="14">
        <f>IF(ROW()-36&gt;$AG$3,"",IF(INDEX(_Rosters!$G:$G,$AG$2+ROW()-37)="","",INDEX(_Rosters!$G:$G,$AG$2+ROW()-37)))</f>
        <v/>
      </c>
      <c r="G71" s="14">
        <f>IF(ROW()-36&gt;$AG$3,"",INDEX(_Rosters!$H:$H,$AG$2+ROW()-37)&amp;"")</f>
        <v/>
      </c>
      <c r="H71" s="14">
        <f>IF(ROW()-36&gt;$AG$3,"",INDEX(_Rosters!$I:$I,$AG$2+ROW()-37)&amp;"")</f>
        <v/>
      </c>
    </row>
    <row r="72">
      <c r="A72" s="14">
        <f>IF(ROW()-36&gt;$AG$3,"",IF(INDEX(_Rosters!$B:$B,$AG$2+ROW()-37)="","",INDEX(_Rosters!$B:$B,$AG$2+ROW()-37)))</f>
        <v/>
      </c>
      <c r="B72" s="14">
        <f>IF(ROW()-36&gt;$AG$3,"",INDEX(_Rosters!$C:$C,$AG$2+ROW()-37)&amp;"")</f>
        <v/>
      </c>
      <c r="C72" s="14">
        <f>IF(ROW()-36&gt;$AG$3,"",INDEX(_Rosters!$D:$D,$AG$2+ROW()-37)&amp;"")</f>
        <v/>
      </c>
      <c r="D72" s="14">
        <f>IF(ROW()-36&gt;$AG$3,"",INDEX(_Rosters!$E:$E,$AG$2+ROW()-37)&amp;"")</f>
        <v/>
      </c>
      <c r="E72" s="14">
        <f>IF(ROW()-36&gt;$AG$3,"",INDEX(_Rosters!$F:$F,$AG$2+ROW()-37)&amp;"")</f>
        <v/>
      </c>
      <c r="F72" s="14">
        <f>IF(ROW()-36&gt;$AG$3,"",IF(INDEX(_Rosters!$G:$G,$AG$2+ROW()-37)="","",INDEX(_Rosters!$G:$G,$AG$2+ROW()-37)))</f>
        <v/>
      </c>
      <c r="G72" s="14">
        <f>IF(ROW()-36&gt;$AG$3,"",INDEX(_Rosters!$H:$H,$AG$2+ROW()-37)&amp;"")</f>
        <v/>
      </c>
      <c r="H72" s="14">
        <f>IF(ROW()-36&gt;$AG$3,"",INDEX(_Rosters!$I:$I,$AG$2+ROW()-37)&amp;"")</f>
        <v/>
      </c>
    </row>
    <row r="73">
      <c r="A73" s="14">
        <f>IF(ROW()-36&gt;$AG$3,"",IF(INDEX(_Rosters!$B:$B,$AG$2+ROW()-37)="","",INDEX(_Rosters!$B:$B,$AG$2+ROW()-37)))</f>
        <v/>
      </c>
      <c r="B73" s="14">
        <f>IF(ROW()-36&gt;$AG$3,"",INDEX(_Rosters!$C:$C,$AG$2+ROW()-37)&amp;"")</f>
        <v/>
      </c>
      <c r="C73" s="14">
        <f>IF(ROW()-36&gt;$AG$3,"",INDEX(_Rosters!$D:$D,$AG$2+ROW()-37)&amp;"")</f>
        <v/>
      </c>
      <c r="D73" s="14">
        <f>IF(ROW()-36&gt;$AG$3,"",INDEX(_Rosters!$E:$E,$AG$2+ROW()-37)&amp;"")</f>
        <v/>
      </c>
      <c r="E73" s="14">
        <f>IF(ROW()-36&gt;$AG$3,"",INDEX(_Rosters!$F:$F,$AG$2+ROW()-37)&amp;"")</f>
        <v/>
      </c>
      <c r="F73" s="14">
        <f>IF(ROW()-36&gt;$AG$3,"",IF(INDEX(_Rosters!$G:$G,$AG$2+ROW()-37)="","",INDEX(_Rosters!$G:$G,$AG$2+ROW()-37)))</f>
        <v/>
      </c>
      <c r="G73" s="14">
        <f>IF(ROW()-36&gt;$AG$3,"",INDEX(_Rosters!$H:$H,$AG$2+ROW()-37)&amp;"")</f>
        <v/>
      </c>
      <c r="H73" s="14">
        <f>IF(ROW()-36&gt;$AG$3,"",INDEX(_Rosters!$I:$I,$AG$2+ROW()-37)&amp;"")</f>
        <v/>
      </c>
    </row>
    <row r="74">
      <c r="A74" s="14">
        <f>IF(ROW()-36&gt;$AG$3,"",IF(INDEX(_Rosters!$B:$B,$AG$2+ROW()-37)="","",INDEX(_Rosters!$B:$B,$AG$2+ROW()-37)))</f>
        <v/>
      </c>
      <c r="B74" s="14">
        <f>IF(ROW()-36&gt;$AG$3,"",INDEX(_Rosters!$C:$C,$AG$2+ROW()-37)&amp;"")</f>
        <v/>
      </c>
      <c r="C74" s="14">
        <f>IF(ROW()-36&gt;$AG$3,"",INDEX(_Rosters!$D:$D,$AG$2+ROW()-37)&amp;"")</f>
        <v/>
      </c>
      <c r="D74" s="14">
        <f>IF(ROW()-36&gt;$AG$3,"",INDEX(_Rosters!$E:$E,$AG$2+ROW()-37)&amp;"")</f>
        <v/>
      </c>
      <c r="E74" s="14">
        <f>IF(ROW()-36&gt;$AG$3,"",INDEX(_Rosters!$F:$F,$AG$2+ROW()-37)&amp;"")</f>
        <v/>
      </c>
      <c r="F74" s="14">
        <f>IF(ROW()-36&gt;$AG$3,"",IF(INDEX(_Rosters!$G:$G,$AG$2+ROW()-37)="","",INDEX(_Rosters!$G:$G,$AG$2+ROW()-37)))</f>
        <v/>
      </c>
      <c r="G74" s="14">
        <f>IF(ROW()-36&gt;$AG$3,"",INDEX(_Rosters!$H:$H,$AG$2+ROW()-37)&amp;"")</f>
        <v/>
      </c>
      <c r="H74" s="14">
        <f>IF(ROW()-36&gt;$AG$3,"",INDEX(_Rosters!$I:$I,$AG$2+ROW()-37)&amp;"")</f>
        <v/>
      </c>
    </row>
    <row r="75">
      <c r="A75" s="14">
        <f>IF(ROW()-36&gt;$AG$3,"",IF(INDEX(_Rosters!$B:$B,$AG$2+ROW()-37)="","",INDEX(_Rosters!$B:$B,$AG$2+ROW()-37)))</f>
        <v/>
      </c>
      <c r="B75" s="14">
        <f>IF(ROW()-36&gt;$AG$3,"",INDEX(_Rosters!$C:$C,$AG$2+ROW()-37)&amp;"")</f>
        <v/>
      </c>
      <c r="C75" s="14">
        <f>IF(ROW()-36&gt;$AG$3,"",INDEX(_Rosters!$D:$D,$AG$2+ROW()-37)&amp;"")</f>
        <v/>
      </c>
      <c r="D75" s="14">
        <f>IF(ROW()-36&gt;$AG$3,"",INDEX(_Rosters!$E:$E,$AG$2+ROW()-37)&amp;"")</f>
        <v/>
      </c>
      <c r="E75" s="14">
        <f>IF(ROW()-36&gt;$AG$3,"",INDEX(_Rosters!$F:$F,$AG$2+ROW()-37)&amp;"")</f>
        <v/>
      </c>
      <c r="F75" s="14">
        <f>IF(ROW()-36&gt;$AG$3,"",IF(INDEX(_Rosters!$G:$G,$AG$2+ROW()-37)="","",INDEX(_Rosters!$G:$G,$AG$2+ROW()-37)))</f>
        <v/>
      </c>
      <c r="G75" s="14">
        <f>IF(ROW()-36&gt;$AG$3,"",INDEX(_Rosters!$H:$H,$AG$2+ROW()-37)&amp;"")</f>
        <v/>
      </c>
      <c r="H75" s="14">
        <f>IF(ROW()-36&gt;$AG$3,"",INDEX(_Rosters!$I:$I,$AG$2+ROW()-37)&amp;"")</f>
        <v/>
      </c>
    </row>
    <row r="76">
      <c r="A76" s="14">
        <f>IF(ROW()-36&gt;$AG$3,"",IF(INDEX(_Rosters!$B:$B,$AG$2+ROW()-37)="","",INDEX(_Rosters!$B:$B,$AG$2+ROW()-37)))</f>
        <v/>
      </c>
      <c r="B76" s="14">
        <f>IF(ROW()-36&gt;$AG$3,"",INDEX(_Rosters!$C:$C,$AG$2+ROW()-37)&amp;"")</f>
        <v/>
      </c>
      <c r="C76" s="14">
        <f>IF(ROW()-36&gt;$AG$3,"",INDEX(_Rosters!$D:$D,$AG$2+ROW()-37)&amp;"")</f>
        <v/>
      </c>
      <c r="D76" s="14">
        <f>IF(ROW()-36&gt;$AG$3,"",INDEX(_Rosters!$E:$E,$AG$2+ROW()-37)&amp;"")</f>
        <v/>
      </c>
      <c r="E76" s="14">
        <f>IF(ROW()-36&gt;$AG$3,"",INDEX(_Rosters!$F:$F,$AG$2+ROW()-37)&amp;"")</f>
        <v/>
      </c>
      <c r="F76" s="14">
        <f>IF(ROW()-36&gt;$AG$3,"",IF(INDEX(_Rosters!$G:$G,$AG$2+ROW()-37)="","",INDEX(_Rosters!$G:$G,$AG$2+ROW()-37)))</f>
        <v/>
      </c>
      <c r="G76" s="14">
        <f>IF(ROW()-36&gt;$AG$3,"",INDEX(_Rosters!$H:$H,$AG$2+ROW()-37)&amp;"")</f>
        <v/>
      </c>
      <c r="H76" s="14">
        <f>IF(ROW()-36&gt;$AG$3,"",INDEX(_Rosters!$I:$I,$AG$2+ROW()-37)&amp;"")</f>
        <v/>
      </c>
    </row>
    <row r="77">
      <c r="A77" s="14">
        <f>IF(ROW()-36&gt;$AG$3,"",IF(INDEX(_Rosters!$B:$B,$AG$2+ROW()-37)="","",INDEX(_Rosters!$B:$B,$AG$2+ROW()-37)))</f>
        <v/>
      </c>
      <c r="B77" s="14">
        <f>IF(ROW()-36&gt;$AG$3,"",INDEX(_Rosters!$C:$C,$AG$2+ROW()-37)&amp;"")</f>
        <v/>
      </c>
      <c r="C77" s="14">
        <f>IF(ROW()-36&gt;$AG$3,"",INDEX(_Rosters!$D:$D,$AG$2+ROW()-37)&amp;"")</f>
        <v/>
      </c>
      <c r="D77" s="14">
        <f>IF(ROW()-36&gt;$AG$3,"",INDEX(_Rosters!$E:$E,$AG$2+ROW()-37)&amp;"")</f>
        <v/>
      </c>
      <c r="E77" s="14">
        <f>IF(ROW()-36&gt;$AG$3,"",INDEX(_Rosters!$F:$F,$AG$2+ROW()-37)&amp;"")</f>
        <v/>
      </c>
      <c r="F77" s="14">
        <f>IF(ROW()-36&gt;$AG$3,"",IF(INDEX(_Rosters!$G:$G,$AG$2+ROW()-37)="","",INDEX(_Rosters!$G:$G,$AG$2+ROW()-37)))</f>
        <v/>
      </c>
      <c r="G77" s="14">
        <f>IF(ROW()-36&gt;$AG$3,"",INDEX(_Rosters!$H:$H,$AG$2+ROW()-37)&amp;"")</f>
        <v/>
      </c>
      <c r="H77" s="14">
        <f>IF(ROW()-36&gt;$AG$3,"",INDEX(_Rosters!$I:$I,$AG$2+ROW()-37)&amp;"")</f>
        <v/>
      </c>
    </row>
    <row r="78">
      <c r="A78" s="14">
        <f>IF(ROW()-36&gt;$AG$3,"",IF(INDEX(_Rosters!$B:$B,$AG$2+ROW()-37)="","",INDEX(_Rosters!$B:$B,$AG$2+ROW()-37)))</f>
        <v/>
      </c>
      <c r="B78" s="14">
        <f>IF(ROW()-36&gt;$AG$3,"",INDEX(_Rosters!$C:$C,$AG$2+ROW()-37)&amp;"")</f>
        <v/>
      </c>
      <c r="C78" s="14">
        <f>IF(ROW()-36&gt;$AG$3,"",INDEX(_Rosters!$D:$D,$AG$2+ROW()-37)&amp;"")</f>
        <v/>
      </c>
      <c r="D78" s="14">
        <f>IF(ROW()-36&gt;$AG$3,"",INDEX(_Rosters!$E:$E,$AG$2+ROW()-37)&amp;"")</f>
        <v/>
      </c>
      <c r="E78" s="14">
        <f>IF(ROW()-36&gt;$AG$3,"",INDEX(_Rosters!$F:$F,$AG$2+ROW()-37)&amp;"")</f>
        <v/>
      </c>
      <c r="F78" s="14">
        <f>IF(ROW()-36&gt;$AG$3,"",IF(INDEX(_Rosters!$G:$G,$AG$2+ROW()-37)="","",INDEX(_Rosters!$G:$G,$AG$2+ROW()-37)))</f>
        <v/>
      </c>
      <c r="G78" s="14">
        <f>IF(ROW()-36&gt;$AG$3,"",INDEX(_Rosters!$H:$H,$AG$2+ROW()-37)&amp;"")</f>
        <v/>
      </c>
      <c r="H78" s="14">
        <f>IF(ROW()-36&gt;$AG$3,"",INDEX(_Rosters!$I:$I,$AG$2+ROW()-37)&amp;"")</f>
        <v/>
      </c>
    </row>
    <row r="79">
      <c r="A79" s="14">
        <f>IF(ROW()-36&gt;$AG$3,"",IF(INDEX(_Rosters!$B:$B,$AG$2+ROW()-37)="","",INDEX(_Rosters!$B:$B,$AG$2+ROW()-37)))</f>
        <v/>
      </c>
      <c r="B79" s="14">
        <f>IF(ROW()-36&gt;$AG$3,"",INDEX(_Rosters!$C:$C,$AG$2+ROW()-37)&amp;"")</f>
        <v/>
      </c>
      <c r="C79" s="14">
        <f>IF(ROW()-36&gt;$AG$3,"",INDEX(_Rosters!$D:$D,$AG$2+ROW()-37)&amp;"")</f>
        <v/>
      </c>
      <c r="D79" s="14">
        <f>IF(ROW()-36&gt;$AG$3,"",INDEX(_Rosters!$E:$E,$AG$2+ROW()-37)&amp;"")</f>
        <v/>
      </c>
      <c r="E79" s="14">
        <f>IF(ROW()-36&gt;$AG$3,"",INDEX(_Rosters!$F:$F,$AG$2+ROW()-37)&amp;"")</f>
        <v/>
      </c>
      <c r="F79" s="14">
        <f>IF(ROW()-36&gt;$AG$3,"",IF(INDEX(_Rosters!$G:$G,$AG$2+ROW()-37)="","",INDEX(_Rosters!$G:$G,$AG$2+ROW()-37)))</f>
        <v/>
      </c>
      <c r="G79" s="14">
        <f>IF(ROW()-36&gt;$AG$3,"",INDEX(_Rosters!$H:$H,$AG$2+ROW()-37)&amp;"")</f>
        <v/>
      </c>
      <c r="H79" s="14">
        <f>IF(ROW()-36&gt;$AG$3,"",INDEX(_Rosters!$I:$I,$AG$2+ROW()-37)&amp;"")</f>
        <v/>
      </c>
    </row>
    <row r="80">
      <c r="A80" s="14">
        <f>IF(ROW()-36&gt;$AG$3,"",IF(INDEX(_Rosters!$B:$B,$AG$2+ROW()-37)="","",INDEX(_Rosters!$B:$B,$AG$2+ROW()-37)))</f>
        <v/>
      </c>
      <c r="B80" s="14">
        <f>IF(ROW()-36&gt;$AG$3,"",INDEX(_Rosters!$C:$C,$AG$2+ROW()-37)&amp;"")</f>
        <v/>
      </c>
      <c r="C80" s="14">
        <f>IF(ROW()-36&gt;$AG$3,"",INDEX(_Rosters!$D:$D,$AG$2+ROW()-37)&amp;"")</f>
        <v/>
      </c>
      <c r="D80" s="14">
        <f>IF(ROW()-36&gt;$AG$3,"",INDEX(_Rosters!$E:$E,$AG$2+ROW()-37)&amp;"")</f>
        <v/>
      </c>
      <c r="E80" s="14">
        <f>IF(ROW()-36&gt;$AG$3,"",INDEX(_Rosters!$F:$F,$AG$2+ROW()-37)&amp;"")</f>
        <v/>
      </c>
      <c r="F80" s="14">
        <f>IF(ROW()-36&gt;$AG$3,"",IF(INDEX(_Rosters!$G:$G,$AG$2+ROW()-37)="","",INDEX(_Rosters!$G:$G,$AG$2+ROW()-37)))</f>
        <v/>
      </c>
      <c r="G80" s="14">
        <f>IF(ROW()-36&gt;$AG$3,"",INDEX(_Rosters!$H:$H,$AG$2+ROW()-37)&amp;"")</f>
        <v/>
      </c>
      <c r="H80" s="14">
        <f>IF(ROW()-36&gt;$AG$3,"",INDEX(_Rosters!$I:$I,$AG$2+ROW()-37)&amp;"")</f>
        <v/>
      </c>
    </row>
    <row r="81">
      <c r="A81" s="14">
        <f>IF(ROW()-36&gt;$AG$3,"",IF(INDEX(_Rosters!$B:$B,$AG$2+ROW()-37)="","",INDEX(_Rosters!$B:$B,$AG$2+ROW()-37)))</f>
        <v/>
      </c>
      <c r="B81" s="14">
        <f>IF(ROW()-36&gt;$AG$3,"",INDEX(_Rosters!$C:$C,$AG$2+ROW()-37)&amp;"")</f>
        <v/>
      </c>
      <c r="C81" s="14">
        <f>IF(ROW()-36&gt;$AG$3,"",INDEX(_Rosters!$D:$D,$AG$2+ROW()-37)&amp;"")</f>
        <v/>
      </c>
      <c r="D81" s="14">
        <f>IF(ROW()-36&gt;$AG$3,"",INDEX(_Rosters!$E:$E,$AG$2+ROW()-37)&amp;"")</f>
        <v/>
      </c>
      <c r="E81" s="14">
        <f>IF(ROW()-36&gt;$AG$3,"",INDEX(_Rosters!$F:$F,$AG$2+ROW()-37)&amp;"")</f>
        <v/>
      </c>
      <c r="F81" s="14">
        <f>IF(ROW()-36&gt;$AG$3,"",IF(INDEX(_Rosters!$G:$G,$AG$2+ROW()-37)="","",INDEX(_Rosters!$G:$G,$AG$2+ROW()-37)))</f>
        <v/>
      </c>
      <c r="G81" s="14">
        <f>IF(ROW()-36&gt;$AG$3,"",INDEX(_Rosters!$H:$H,$AG$2+ROW()-37)&amp;"")</f>
        <v/>
      </c>
      <c r="H81" s="14">
        <f>IF(ROW()-36&gt;$AG$3,"",INDEX(_Rosters!$I:$I,$AG$2+ROW()-37)&amp;"")</f>
        <v/>
      </c>
    </row>
    <row r="82">
      <c r="A82" s="14">
        <f>IF(ROW()-36&gt;$AG$3,"",IF(INDEX(_Rosters!$B:$B,$AG$2+ROW()-37)="","",INDEX(_Rosters!$B:$B,$AG$2+ROW()-37)))</f>
        <v/>
      </c>
      <c r="B82" s="14">
        <f>IF(ROW()-36&gt;$AG$3,"",INDEX(_Rosters!$C:$C,$AG$2+ROW()-37)&amp;"")</f>
        <v/>
      </c>
      <c r="C82" s="14">
        <f>IF(ROW()-36&gt;$AG$3,"",INDEX(_Rosters!$D:$D,$AG$2+ROW()-37)&amp;"")</f>
        <v/>
      </c>
      <c r="D82" s="14">
        <f>IF(ROW()-36&gt;$AG$3,"",INDEX(_Rosters!$E:$E,$AG$2+ROW()-37)&amp;"")</f>
        <v/>
      </c>
      <c r="E82" s="14">
        <f>IF(ROW()-36&gt;$AG$3,"",INDEX(_Rosters!$F:$F,$AG$2+ROW()-37)&amp;"")</f>
        <v/>
      </c>
      <c r="F82" s="14">
        <f>IF(ROW()-36&gt;$AG$3,"",IF(INDEX(_Rosters!$G:$G,$AG$2+ROW()-37)="","",INDEX(_Rosters!$G:$G,$AG$2+ROW()-37)))</f>
        <v/>
      </c>
      <c r="G82" s="14">
        <f>IF(ROW()-36&gt;$AG$3,"",INDEX(_Rosters!$H:$H,$AG$2+ROW()-37)&amp;"")</f>
        <v/>
      </c>
      <c r="H82" s="14">
        <f>IF(ROW()-36&gt;$AG$3,"",INDEX(_Rosters!$I:$I,$AG$2+ROW()-37)&amp;"")</f>
        <v/>
      </c>
      <c r="N82" s="35" t="inlineStr">
        <is>
          <t>IDENTITY · STRENGTHS · WEAKNESSES · GOALS</t>
        </is>
      </c>
      <c r="AJ82" s="8">
        <f>IF($AG$1=0,"",INDEX(_Teams!$AO:$AO,$AG$1)&amp;"")</f>
        <v/>
      </c>
      <c r="AK82" s="8" t="n">
        <v>151</v>
      </c>
    </row>
    <row r="83">
      <c r="A83" s="14">
        <f>IF(ROW()-36&gt;$AG$3,"",IF(INDEX(_Rosters!$B:$B,$AG$2+ROW()-37)="","",INDEX(_Rosters!$B:$B,$AG$2+ROW()-37)))</f>
        <v/>
      </c>
      <c r="B83" s="14">
        <f>IF(ROW()-36&gt;$AG$3,"",INDEX(_Rosters!$C:$C,$AG$2+ROW()-37)&amp;"")</f>
        <v/>
      </c>
      <c r="C83" s="14">
        <f>IF(ROW()-36&gt;$AG$3,"",INDEX(_Rosters!$D:$D,$AG$2+ROW()-37)&amp;"")</f>
        <v/>
      </c>
      <c r="D83" s="14">
        <f>IF(ROW()-36&gt;$AG$3,"",INDEX(_Rosters!$E:$E,$AG$2+ROW()-37)&amp;"")</f>
        <v/>
      </c>
      <c r="E83" s="14">
        <f>IF(ROW()-36&gt;$AG$3,"",INDEX(_Rosters!$F:$F,$AG$2+ROW()-37)&amp;"")</f>
        <v/>
      </c>
      <c r="F83" s="14">
        <f>IF(ROW()-36&gt;$AG$3,"",IF(INDEX(_Rosters!$G:$G,$AG$2+ROW()-37)="","",INDEX(_Rosters!$G:$G,$AG$2+ROW()-37)))</f>
        <v/>
      </c>
      <c r="G83" s="14">
        <f>IF(ROW()-36&gt;$AG$3,"",INDEX(_Rosters!$H:$H,$AG$2+ROW()-37)&amp;"")</f>
        <v/>
      </c>
      <c r="H83" s="14">
        <f>IF(ROW()-36&gt;$AG$3,"",INDEX(_Rosters!$I:$I,$AG$2+ROW()-37)&amp;"")</f>
        <v/>
      </c>
    </row>
    <row r="84">
      <c r="A84" s="14">
        <f>IF(ROW()-36&gt;$AG$3,"",IF(INDEX(_Rosters!$B:$B,$AG$2+ROW()-37)="","",INDEX(_Rosters!$B:$B,$AG$2+ROW()-37)))</f>
        <v/>
      </c>
      <c r="B84" s="14">
        <f>IF(ROW()-36&gt;$AG$3,"",INDEX(_Rosters!$C:$C,$AG$2+ROW()-37)&amp;"")</f>
        <v/>
      </c>
      <c r="C84" s="14">
        <f>IF(ROW()-36&gt;$AG$3,"",INDEX(_Rosters!$D:$D,$AG$2+ROW()-37)&amp;"")</f>
        <v/>
      </c>
      <c r="D84" s="14">
        <f>IF(ROW()-36&gt;$AG$3,"",INDEX(_Rosters!$E:$E,$AG$2+ROW()-37)&amp;"")</f>
        <v/>
      </c>
      <c r="E84" s="14">
        <f>IF(ROW()-36&gt;$AG$3,"",INDEX(_Rosters!$F:$F,$AG$2+ROW()-37)&amp;"")</f>
        <v/>
      </c>
      <c r="F84" s="14">
        <f>IF(ROW()-36&gt;$AG$3,"",IF(INDEX(_Rosters!$G:$G,$AG$2+ROW()-37)="","",INDEX(_Rosters!$G:$G,$AG$2+ROW()-37)))</f>
        <v/>
      </c>
      <c r="G84" s="14">
        <f>IF(ROW()-36&gt;$AG$3,"",INDEX(_Rosters!$H:$H,$AG$2+ROW()-37)&amp;"")</f>
        <v/>
      </c>
      <c r="H84" s="14">
        <f>IF(ROW()-36&gt;$AG$3,"",INDEX(_Rosters!$I:$I,$AG$2+ROW()-37)&amp;"")</f>
        <v/>
      </c>
    </row>
    <row r="85">
      <c r="A85" s="14">
        <f>IF(ROW()-36&gt;$AG$3,"",IF(INDEX(_Rosters!$B:$B,$AG$2+ROW()-37)="","",INDEX(_Rosters!$B:$B,$AG$2+ROW()-37)))</f>
        <v/>
      </c>
      <c r="B85" s="14">
        <f>IF(ROW()-36&gt;$AG$3,"",INDEX(_Rosters!$C:$C,$AG$2+ROW()-37)&amp;"")</f>
        <v/>
      </c>
      <c r="C85" s="14">
        <f>IF(ROW()-36&gt;$AG$3,"",INDEX(_Rosters!$D:$D,$AG$2+ROW()-37)&amp;"")</f>
        <v/>
      </c>
      <c r="D85" s="14">
        <f>IF(ROW()-36&gt;$AG$3,"",INDEX(_Rosters!$E:$E,$AG$2+ROW()-37)&amp;"")</f>
        <v/>
      </c>
      <c r="E85" s="14">
        <f>IF(ROW()-36&gt;$AG$3,"",INDEX(_Rosters!$F:$F,$AG$2+ROW()-37)&amp;"")</f>
        <v/>
      </c>
      <c r="F85" s="14">
        <f>IF(ROW()-36&gt;$AG$3,"",IF(INDEX(_Rosters!$G:$G,$AG$2+ROW()-37)="","",INDEX(_Rosters!$G:$G,$AG$2+ROW()-37)))</f>
        <v/>
      </c>
      <c r="G85" s="14">
        <f>IF(ROW()-36&gt;$AG$3,"",INDEX(_Rosters!$H:$H,$AG$2+ROW()-37)&amp;"")</f>
        <v/>
      </c>
      <c r="H85" s="14">
        <f>IF(ROW()-36&gt;$AG$3,"",INDEX(_Rosters!$I:$I,$AG$2+ROW()-37)&amp;"")</f>
        <v/>
      </c>
    </row>
    <row r="86">
      <c r="A86" s="14">
        <f>IF(ROW()-36&gt;$AG$3,"",IF(INDEX(_Rosters!$B:$B,$AG$2+ROW()-37)="","",INDEX(_Rosters!$B:$B,$AG$2+ROW()-37)))</f>
        <v/>
      </c>
      <c r="B86" s="14">
        <f>IF(ROW()-36&gt;$AG$3,"",INDEX(_Rosters!$C:$C,$AG$2+ROW()-37)&amp;"")</f>
        <v/>
      </c>
      <c r="C86" s="14">
        <f>IF(ROW()-36&gt;$AG$3,"",INDEX(_Rosters!$D:$D,$AG$2+ROW()-37)&amp;"")</f>
        <v/>
      </c>
      <c r="D86" s="14">
        <f>IF(ROW()-36&gt;$AG$3,"",INDEX(_Rosters!$E:$E,$AG$2+ROW()-37)&amp;"")</f>
        <v/>
      </c>
      <c r="E86" s="14">
        <f>IF(ROW()-36&gt;$AG$3,"",INDEX(_Rosters!$F:$F,$AG$2+ROW()-37)&amp;"")</f>
        <v/>
      </c>
      <c r="F86" s="14">
        <f>IF(ROW()-36&gt;$AG$3,"",IF(INDEX(_Rosters!$G:$G,$AG$2+ROW()-37)="","",INDEX(_Rosters!$G:$G,$AG$2+ROW()-37)))</f>
        <v/>
      </c>
      <c r="G86" s="14">
        <f>IF(ROW()-36&gt;$AG$3,"",INDEX(_Rosters!$H:$H,$AG$2+ROW()-37)&amp;"")</f>
        <v/>
      </c>
      <c r="H86" s="14">
        <f>IF(ROW()-36&gt;$AG$3,"",INDEX(_Rosters!$I:$I,$AG$2+ROW()-37)&amp;"")</f>
        <v/>
      </c>
    </row>
    <row r="87">
      <c r="A87" s="14">
        <f>IF(ROW()-36&gt;$AG$3,"",IF(INDEX(_Rosters!$B:$B,$AG$2+ROW()-37)="","",INDEX(_Rosters!$B:$B,$AG$2+ROW()-37)))</f>
        <v/>
      </c>
      <c r="B87" s="14">
        <f>IF(ROW()-36&gt;$AG$3,"",INDEX(_Rosters!$C:$C,$AG$2+ROW()-37)&amp;"")</f>
        <v/>
      </c>
      <c r="C87" s="14">
        <f>IF(ROW()-36&gt;$AG$3,"",INDEX(_Rosters!$D:$D,$AG$2+ROW()-37)&amp;"")</f>
        <v/>
      </c>
      <c r="D87" s="14">
        <f>IF(ROW()-36&gt;$AG$3,"",INDEX(_Rosters!$E:$E,$AG$2+ROW()-37)&amp;"")</f>
        <v/>
      </c>
      <c r="E87" s="14">
        <f>IF(ROW()-36&gt;$AG$3,"",INDEX(_Rosters!$F:$F,$AG$2+ROW()-37)&amp;"")</f>
        <v/>
      </c>
      <c r="F87" s="14">
        <f>IF(ROW()-36&gt;$AG$3,"",IF(INDEX(_Rosters!$G:$G,$AG$2+ROW()-37)="","",INDEX(_Rosters!$G:$G,$AG$2+ROW()-37)))</f>
        <v/>
      </c>
      <c r="G87" s="14">
        <f>IF(ROW()-36&gt;$AG$3,"",INDEX(_Rosters!$H:$H,$AG$2+ROW()-37)&amp;"")</f>
        <v/>
      </c>
      <c r="H87" s="14">
        <f>IF(ROW()-36&gt;$AG$3,"",INDEX(_Rosters!$I:$I,$AG$2+ROW()-37)&amp;"")</f>
        <v/>
      </c>
    </row>
    <row r="88">
      <c r="A88" s="14">
        <f>IF(ROW()-36&gt;$AG$3,"",IF(INDEX(_Rosters!$B:$B,$AG$2+ROW()-37)="","",INDEX(_Rosters!$B:$B,$AG$2+ROW()-37)))</f>
        <v/>
      </c>
      <c r="B88" s="14">
        <f>IF(ROW()-36&gt;$AG$3,"",INDEX(_Rosters!$C:$C,$AG$2+ROW()-37)&amp;"")</f>
        <v/>
      </c>
      <c r="C88" s="14">
        <f>IF(ROW()-36&gt;$AG$3,"",INDEX(_Rosters!$D:$D,$AG$2+ROW()-37)&amp;"")</f>
        <v/>
      </c>
      <c r="D88" s="14">
        <f>IF(ROW()-36&gt;$AG$3,"",INDEX(_Rosters!$E:$E,$AG$2+ROW()-37)&amp;"")</f>
        <v/>
      </c>
      <c r="E88" s="14">
        <f>IF(ROW()-36&gt;$AG$3,"",INDEX(_Rosters!$F:$F,$AG$2+ROW()-37)&amp;"")</f>
        <v/>
      </c>
      <c r="F88" s="14">
        <f>IF(ROW()-36&gt;$AG$3,"",IF(INDEX(_Rosters!$G:$G,$AG$2+ROW()-37)="","",INDEX(_Rosters!$G:$G,$AG$2+ROW()-37)))</f>
        <v/>
      </c>
      <c r="G88" s="14">
        <f>IF(ROW()-36&gt;$AG$3,"",INDEX(_Rosters!$H:$H,$AG$2+ROW()-37)&amp;"")</f>
        <v/>
      </c>
      <c r="H88" s="14">
        <f>IF(ROW()-36&gt;$AG$3,"",INDEX(_Rosters!$I:$I,$AG$2+ROW()-37)&amp;"")</f>
        <v/>
      </c>
    </row>
    <row r="89">
      <c r="A89" s="14">
        <f>IF(ROW()-36&gt;$AG$3,"",IF(INDEX(_Rosters!$B:$B,$AG$2+ROW()-37)="","",INDEX(_Rosters!$B:$B,$AG$2+ROW()-37)))</f>
        <v/>
      </c>
      <c r="B89" s="14">
        <f>IF(ROW()-36&gt;$AG$3,"",INDEX(_Rosters!$C:$C,$AG$2+ROW()-37)&amp;"")</f>
        <v/>
      </c>
      <c r="C89" s="14">
        <f>IF(ROW()-36&gt;$AG$3,"",INDEX(_Rosters!$D:$D,$AG$2+ROW()-37)&amp;"")</f>
        <v/>
      </c>
      <c r="D89" s="14">
        <f>IF(ROW()-36&gt;$AG$3,"",INDEX(_Rosters!$E:$E,$AG$2+ROW()-37)&amp;"")</f>
        <v/>
      </c>
      <c r="E89" s="14">
        <f>IF(ROW()-36&gt;$AG$3,"",INDEX(_Rosters!$F:$F,$AG$2+ROW()-37)&amp;"")</f>
        <v/>
      </c>
      <c r="F89" s="14">
        <f>IF(ROW()-36&gt;$AG$3,"",IF(INDEX(_Rosters!$G:$G,$AG$2+ROW()-37)="","",INDEX(_Rosters!$G:$G,$AG$2+ROW()-37)))</f>
        <v/>
      </c>
      <c r="G89" s="14">
        <f>IF(ROW()-36&gt;$AG$3,"",INDEX(_Rosters!$H:$H,$AG$2+ROW()-37)&amp;"")</f>
        <v/>
      </c>
      <c r="H89" s="14">
        <f>IF(ROW()-36&gt;$AG$3,"",INDEX(_Rosters!$I:$I,$AG$2+ROW()-37)&amp;"")</f>
        <v/>
      </c>
    </row>
    <row r="90">
      <c r="A90" s="14">
        <f>IF(ROW()-36&gt;$AG$3,"",IF(INDEX(_Rosters!$B:$B,$AG$2+ROW()-37)="","",INDEX(_Rosters!$B:$B,$AG$2+ROW()-37)))</f>
        <v/>
      </c>
      <c r="B90" s="14">
        <f>IF(ROW()-36&gt;$AG$3,"",INDEX(_Rosters!$C:$C,$AG$2+ROW()-37)&amp;"")</f>
        <v/>
      </c>
      <c r="C90" s="14">
        <f>IF(ROW()-36&gt;$AG$3,"",INDEX(_Rosters!$D:$D,$AG$2+ROW()-37)&amp;"")</f>
        <v/>
      </c>
      <c r="D90" s="14">
        <f>IF(ROW()-36&gt;$AG$3,"",INDEX(_Rosters!$E:$E,$AG$2+ROW()-37)&amp;"")</f>
        <v/>
      </c>
      <c r="E90" s="14">
        <f>IF(ROW()-36&gt;$AG$3,"",INDEX(_Rosters!$F:$F,$AG$2+ROW()-37)&amp;"")</f>
        <v/>
      </c>
      <c r="F90" s="14">
        <f>IF(ROW()-36&gt;$AG$3,"",IF(INDEX(_Rosters!$G:$G,$AG$2+ROW()-37)="","",INDEX(_Rosters!$G:$G,$AG$2+ROW()-37)))</f>
        <v/>
      </c>
      <c r="G90" s="14">
        <f>IF(ROW()-36&gt;$AG$3,"",INDEX(_Rosters!$H:$H,$AG$2+ROW()-37)&amp;"")</f>
        <v/>
      </c>
      <c r="H90" s="14">
        <f>IF(ROW()-36&gt;$AG$3,"",INDEX(_Rosters!$I:$I,$AG$2+ROW()-37)&amp;"")</f>
        <v/>
      </c>
    </row>
    <row r="91">
      <c r="A91" s="14">
        <f>IF(ROW()-36&gt;$AG$3,"",IF(INDEX(_Rosters!$B:$B,$AG$2+ROW()-37)="","",INDEX(_Rosters!$B:$B,$AG$2+ROW()-37)))</f>
        <v/>
      </c>
      <c r="B91" s="14">
        <f>IF(ROW()-36&gt;$AG$3,"",INDEX(_Rosters!$C:$C,$AG$2+ROW()-37)&amp;"")</f>
        <v/>
      </c>
      <c r="C91" s="14">
        <f>IF(ROW()-36&gt;$AG$3,"",INDEX(_Rosters!$D:$D,$AG$2+ROW()-37)&amp;"")</f>
        <v/>
      </c>
      <c r="D91" s="14">
        <f>IF(ROW()-36&gt;$AG$3,"",INDEX(_Rosters!$E:$E,$AG$2+ROW()-37)&amp;"")</f>
        <v/>
      </c>
      <c r="E91" s="14">
        <f>IF(ROW()-36&gt;$AG$3,"",INDEX(_Rosters!$F:$F,$AG$2+ROW()-37)&amp;"")</f>
        <v/>
      </c>
      <c r="F91" s="14">
        <f>IF(ROW()-36&gt;$AG$3,"",IF(INDEX(_Rosters!$G:$G,$AG$2+ROW()-37)="","",INDEX(_Rosters!$G:$G,$AG$2+ROW()-37)))</f>
        <v/>
      </c>
      <c r="G91" s="14">
        <f>IF(ROW()-36&gt;$AG$3,"",INDEX(_Rosters!$H:$H,$AG$2+ROW()-37)&amp;"")</f>
        <v/>
      </c>
      <c r="H91" s="14">
        <f>IF(ROW()-36&gt;$AG$3,"",INDEX(_Rosters!$I:$I,$AG$2+ROW()-37)&amp;"")</f>
        <v/>
      </c>
    </row>
    <row r="92">
      <c r="A92" s="14">
        <f>IF(ROW()-36&gt;$AG$3,"",IF(INDEX(_Rosters!$B:$B,$AG$2+ROW()-37)="","",INDEX(_Rosters!$B:$B,$AG$2+ROW()-37)))</f>
        <v/>
      </c>
      <c r="B92" s="14">
        <f>IF(ROW()-36&gt;$AG$3,"",INDEX(_Rosters!$C:$C,$AG$2+ROW()-37)&amp;"")</f>
        <v/>
      </c>
      <c r="C92" s="14">
        <f>IF(ROW()-36&gt;$AG$3,"",INDEX(_Rosters!$D:$D,$AG$2+ROW()-37)&amp;"")</f>
        <v/>
      </c>
      <c r="D92" s="14">
        <f>IF(ROW()-36&gt;$AG$3,"",INDEX(_Rosters!$E:$E,$AG$2+ROW()-37)&amp;"")</f>
        <v/>
      </c>
      <c r="E92" s="14">
        <f>IF(ROW()-36&gt;$AG$3,"",INDEX(_Rosters!$F:$F,$AG$2+ROW()-37)&amp;"")</f>
        <v/>
      </c>
      <c r="F92" s="14">
        <f>IF(ROW()-36&gt;$AG$3,"",IF(INDEX(_Rosters!$G:$G,$AG$2+ROW()-37)="","",INDEX(_Rosters!$G:$G,$AG$2+ROW()-37)))</f>
        <v/>
      </c>
      <c r="G92" s="14">
        <f>IF(ROW()-36&gt;$AG$3,"",INDEX(_Rosters!$H:$H,$AG$2+ROW()-37)&amp;"")</f>
        <v/>
      </c>
      <c r="H92" s="14">
        <f>IF(ROW()-36&gt;$AG$3,"",INDEX(_Rosters!$I:$I,$AG$2+ROW()-37)&amp;"")</f>
        <v/>
      </c>
    </row>
    <row r="93">
      <c r="A93" s="14">
        <f>IF(ROW()-36&gt;$AG$3,"",IF(INDEX(_Rosters!$B:$B,$AG$2+ROW()-37)="","",INDEX(_Rosters!$B:$B,$AG$2+ROW()-37)))</f>
        <v/>
      </c>
      <c r="B93" s="14">
        <f>IF(ROW()-36&gt;$AG$3,"",INDEX(_Rosters!$C:$C,$AG$2+ROW()-37)&amp;"")</f>
        <v/>
      </c>
      <c r="C93" s="14">
        <f>IF(ROW()-36&gt;$AG$3,"",INDEX(_Rosters!$D:$D,$AG$2+ROW()-37)&amp;"")</f>
        <v/>
      </c>
      <c r="D93" s="14">
        <f>IF(ROW()-36&gt;$AG$3,"",INDEX(_Rosters!$E:$E,$AG$2+ROW()-37)&amp;"")</f>
        <v/>
      </c>
      <c r="E93" s="14">
        <f>IF(ROW()-36&gt;$AG$3,"",INDEX(_Rosters!$F:$F,$AG$2+ROW()-37)&amp;"")</f>
        <v/>
      </c>
      <c r="F93" s="14">
        <f>IF(ROW()-36&gt;$AG$3,"",IF(INDEX(_Rosters!$G:$G,$AG$2+ROW()-37)="","",INDEX(_Rosters!$G:$G,$AG$2+ROW()-37)))</f>
        <v/>
      </c>
      <c r="G93" s="14">
        <f>IF(ROW()-36&gt;$AG$3,"",INDEX(_Rosters!$H:$H,$AG$2+ROW()-37)&amp;"")</f>
        <v/>
      </c>
      <c r="H93" s="14">
        <f>IF(ROW()-36&gt;$AG$3,"",INDEX(_Rosters!$I:$I,$AG$2+ROW()-37)&amp;"")</f>
        <v/>
      </c>
    </row>
    <row r="94">
      <c r="A94" s="14">
        <f>IF(ROW()-36&gt;$AG$3,"",IF(INDEX(_Rosters!$B:$B,$AG$2+ROW()-37)="","",INDEX(_Rosters!$B:$B,$AG$2+ROW()-37)))</f>
        <v/>
      </c>
      <c r="B94" s="14">
        <f>IF(ROW()-36&gt;$AG$3,"",INDEX(_Rosters!$C:$C,$AG$2+ROW()-37)&amp;"")</f>
        <v/>
      </c>
      <c r="C94" s="14">
        <f>IF(ROW()-36&gt;$AG$3,"",INDEX(_Rosters!$D:$D,$AG$2+ROW()-37)&amp;"")</f>
        <v/>
      </c>
      <c r="D94" s="14">
        <f>IF(ROW()-36&gt;$AG$3,"",INDEX(_Rosters!$E:$E,$AG$2+ROW()-37)&amp;"")</f>
        <v/>
      </c>
      <c r="E94" s="14">
        <f>IF(ROW()-36&gt;$AG$3,"",INDEX(_Rosters!$F:$F,$AG$2+ROW()-37)&amp;"")</f>
        <v/>
      </c>
      <c r="F94" s="14">
        <f>IF(ROW()-36&gt;$AG$3,"",IF(INDEX(_Rosters!$G:$G,$AG$2+ROW()-37)="","",INDEX(_Rosters!$G:$G,$AG$2+ROW()-37)))</f>
        <v/>
      </c>
      <c r="G94" s="14">
        <f>IF(ROW()-36&gt;$AG$3,"",INDEX(_Rosters!$H:$H,$AG$2+ROW()-37)&amp;"")</f>
        <v/>
      </c>
      <c r="H94" s="14">
        <f>IF(ROW()-36&gt;$AG$3,"",INDEX(_Rosters!$I:$I,$AG$2+ROW()-37)&amp;"")</f>
        <v/>
      </c>
    </row>
    <row r="95">
      <c r="A95" s="14">
        <f>IF(ROW()-36&gt;$AG$3,"",IF(INDEX(_Rosters!$B:$B,$AG$2+ROW()-37)="","",INDEX(_Rosters!$B:$B,$AG$2+ROW()-37)))</f>
        <v/>
      </c>
      <c r="B95" s="14">
        <f>IF(ROW()-36&gt;$AG$3,"",INDEX(_Rosters!$C:$C,$AG$2+ROW()-37)&amp;"")</f>
        <v/>
      </c>
      <c r="C95" s="14">
        <f>IF(ROW()-36&gt;$AG$3,"",INDEX(_Rosters!$D:$D,$AG$2+ROW()-37)&amp;"")</f>
        <v/>
      </c>
      <c r="D95" s="14">
        <f>IF(ROW()-36&gt;$AG$3,"",INDEX(_Rosters!$E:$E,$AG$2+ROW()-37)&amp;"")</f>
        <v/>
      </c>
      <c r="E95" s="14">
        <f>IF(ROW()-36&gt;$AG$3,"",INDEX(_Rosters!$F:$F,$AG$2+ROW()-37)&amp;"")</f>
        <v/>
      </c>
      <c r="F95" s="14">
        <f>IF(ROW()-36&gt;$AG$3,"",IF(INDEX(_Rosters!$G:$G,$AG$2+ROW()-37)="","",INDEX(_Rosters!$G:$G,$AG$2+ROW()-37)))</f>
        <v/>
      </c>
      <c r="G95" s="14">
        <f>IF(ROW()-36&gt;$AG$3,"",INDEX(_Rosters!$H:$H,$AG$2+ROW()-37)&amp;"")</f>
        <v/>
      </c>
      <c r="H95" s="14">
        <f>IF(ROW()-36&gt;$AG$3,"",INDEX(_Rosters!$I:$I,$AG$2+ROW()-37)&amp;"")</f>
        <v/>
      </c>
      <c r="N95" s="35" t="inlineStr">
        <is>
          <t>PREDICTION</t>
        </is>
      </c>
      <c r="AJ95" s="8">
        <f>IF($AG$1=0,"",INDEX(_Teams!$AP:$AP,$AG$1)&amp;"")</f>
        <v/>
      </c>
      <c r="AK95" s="8" t="n">
        <v>73</v>
      </c>
    </row>
    <row r="96">
      <c r="A96" s="14">
        <f>IF(ROW()-36&gt;$AG$3,"",IF(INDEX(_Rosters!$B:$B,$AG$2+ROW()-37)="","",INDEX(_Rosters!$B:$B,$AG$2+ROW()-37)))</f>
        <v/>
      </c>
      <c r="B96" s="14">
        <f>IF(ROW()-36&gt;$AG$3,"",INDEX(_Rosters!$C:$C,$AG$2+ROW()-37)&amp;"")</f>
        <v/>
      </c>
      <c r="C96" s="14">
        <f>IF(ROW()-36&gt;$AG$3,"",INDEX(_Rosters!$D:$D,$AG$2+ROW()-37)&amp;"")</f>
        <v/>
      </c>
      <c r="D96" s="14">
        <f>IF(ROW()-36&gt;$AG$3,"",INDEX(_Rosters!$E:$E,$AG$2+ROW()-37)&amp;"")</f>
        <v/>
      </c>
      <c r="E96" s="14">
        <f>IF(ROW()-36&gt;$AG$3,"",INDEX(_Rosters!$F:$F,$AG$2+ROW()-37)&amp;"")</f>
        <v/>
      </c>
      <c r="F96" s="14">
        <f>IF(ROW()-36&gt;$AG$3,"",IF(INDEX(_Rosters!$G:$G,$AG$2+ROW()-37)="","",INDEX(_Rosters!$G:$G,$AG$2+ROW()-37)))</f>
        <v/>
      </c>
      <c r="G96" s="14">
        <f>IF(ROW()-36&gt;$AG$3,"",INDEX(_Rosters!$H:$H,$AG$2+ROW()-37)&amp;"")</f>
        <v/>
      </c>
      <c r="H96" s="14">
        <f>IF(ROW()-36&gt;$AG$3,"",INDEX(_Rosters!$I:$I,$AG$2+ROW()-37)&amp;"")</f>
        <v/>
      </c>
    </row>
    <row r="97">
      <c r="A97" s="14">
        <f>IF(ROW()-36&gt;$AG$3,"",IF(INDEX(_Rosters!$B:$B,$AG$2+ROW()-37)="","",INDEX(_Rosters!$B:$B,$AG$2+ROW()-37)))</f>
        <v/>
      </c>
      <c r="B97" s="14">
        <f>IF(ROW()-36&gt;$AG$3,"",INDEX(_Rosters!$C:$C,$AG$2+ROW()-37)&amp;"")</f>
        <v/>
      </c>
      <c r="C97" s="14">
        <f>IF(ROW()-36&gt;$AG$3,"",INDEX(_Rosters!$D:$D,$AG$2+ROW()-37)&amp;"")</f>
        <v/>
      </c>
      <c r="D97" s="14">
        <f>IF(ROW()-36&gt;$AG$3,"",INDEX(_Rosters!$E:$E,$AG$2+ROW()-37)&amp;"")</f>
        <v/>
      </c>
      <c r="E97" s="14">
        <f>IF(ROW()-36&gt;$AG$3,"",INDEX(_Rosters!$F:$F,$AG$2+ROW()-37)&amp;"")</f>
        <v/>
      </c>
      <c r="F97" s="14">
        <f>IF(ROW()-36&gt;$AG$3,"",IF(INDEX(_Rosters!$G:$G,$AG$2+ROW()-37)="","",INDEX(_Rosters!$G:$G,$AG$2+ROW()-37)))</f>
        <v/>
      </c>
      <c r="G97" s="14">
        <f>IF(ROW()-36&gt;$AG$3,"",INDEX(_Rosters!$H:$H,$AG$2+ROW()-37)&amp;"")</f>
        <v/>
      </c>
      <c r="H97" s="14">
        <f>IF(ROW()-36&gt;$AG$3,"",INDEX(_Rosters!$I:$I,$AG$2+ROW()-37)&amp;"")</f>
        <v/>
      </c>
    </row>
    <row r="98">
      <c r="A98" s="14">
        <f>IF(ROW()-36&gt;$AG$3,"",IF(INDEX(_Rosters!$B:$B,$AG$2+ROW()-37)="","",INDEX(_Rosters!$B:$B,$AG$2+ROW()-37)))</f>
        <v/>
      </c>
      <c r="B98" s="14">
        <f>IF(ROW()-36&gt;$AG$3,"",INDEX(_Rosters!$C:$C,$AG$2+ROW()-37)&amp;"")</f>
        <v/>
      </c>
      <c r="C98" s="14">
        <f>IF(ROW()-36&gt;$AG$3,"",INDEX(_Rosters!$D:$D,$AG$2+ROW()-37)&amp;"")</f>
        <v/>
      </c>
      <c r="D98" s="14">
        <f>IF(ROW()-36&gt;$AG$3,"",INDEX(_Rosters!$E:$E,$AG$2+ROW()-37)&amp;"")</f>
        <v/>
      </c>
      <c r="E98" s="14">
        <f>IF(ROW()-36&gt;$AG$3,"",INDEX(_Rosters!$F:$F,$AG$2+ROW()-37)&amp;"")</f>
        <v/>
      </c>
      <c r="F98" s="14">
        <f>IF(ROW()-36&gt;$AG$3,"",IF(INDEX(_Rosters!$G:$G,$AG$2+ROW()-37)="","",INDEX(_Rosters!$G:$G,$AG$2+ROW()-37)))</f>
        <v/>
      </c>
      <c r="G98" s="14">
        <f>IF(ROW()-36&gt;$AG$3,"",INDEX(_Rosters!$H:$H,$AG$2+ROW()-37)&amp;"")</f>
        <v/>
      </c>
      <c r="H98" s="14">
        <f>IF(ROW()-36&gt;$AG$3,"",INDEX(_Rosters!$I:$I,$AG$2+ROW()-37)&amp;"")</f>
        <v/>
      </c>
    </row>
    <row r="99">
      <c r="A99" s="14">
        <f>IF(ROW()-36&gt;$AG$3,"",IF(INDEX(_Rosters!$B:$B,$AG$2+ROW()-37)="","",INDEX(_Rosters!$B:$B,$AG$2+ROW()-37)))</f>
        <v/>
      </c>
      <c r="B99" s="14">
        <f>IF(ROW()-36&gt;$AG$3,"",INDEX(_Rosters!$C:$C,$AG$2+ROW()-37)&amp;"")</f>
        <v/>
      </c>
      <c r="C99" s="14">
        <f>IF(ROW()-36&gt;$AG$3,"",INDEX(_Rosters!$D:$D,$AG$2+ROW()-37)&amp;"")</f>
        <v/>
      </c>
      <c r="D99" s="14">
        <f>IF(ROW()-36&gt;$AG$3,"",INDEX(_Rosters!$E:$E,$AG$2+ROW()-37)&amp;"")</f>
        <v/>
      </c>
      <c r="E99" s="14">
        <f>IF(ROW()-36&gt;$AG$3,"",INDEX(_Rosters!$F:$F,$AG$2+ROW()-37)&amp;"")</f>
        <v/>
      </c>
      <c r="F99" s="14">
        <f>IF(ROW()-36&gt;$AG$3,"",IF(INDEX(_Rosters!$G:$G,$AG$2+ROW()-37)="","",INDEX(_Rosters!$G:$G,$AG$2+ROW()-37)))</f>
        <v/>
      </c>
      <c r="G99" s="14">
        <f>IF(ROW()-36&gt;$AG$3,"",INDEX(_Rosters!$H:$H,$AG$2+ROW()-37)&amp;"")</f>
        <v/>
      </c>
      <c r="H99" s="14">
        <f>IF(ROW()-36&gt;$AG$3,"",INDEX(_Rosters!$I:$I,$AG$2+ROW()-37)&amp;"")</f>
        <v/>
      </c>
    </row>
    <row r="100">
      <c r="A100" s="14">
        <f>IF(ROW()-36&gt;$AG$3,"",IF(INDEX(_Rosters!$B:$B,$AG$2+ROW()-37)="","",INDEX(_Rosters!$B:$B,$AG$2+ROW()-37)))</f>
        <v/>
      </c>
      <c r="B100" s="14">
        <f>IF(ROW()-36&gt;$AG$3,"",INDEX(_Rosters!$C:$C,$AG$2+ROW()-37)&amp;"")</f>
        <v/>
      </c>
      <c r="C100" s="14">
        <f>IF(ROW()-36&gt;$AG$3,"",INDEX(_Rosters!$D:$D,$AG$2+ROW()-37)&amp;"")</f>
        <v/>
      </c>
      <c r="D100" s="14">
        <f>IF(ROW()-36&gt;$AG$3,"",INDEX(_Rosters!$E:$E,$AG$2+ROW()-37)&amp;"")</f>
        <v/>
      </c>
      <c r="E100" s="14">
        <f>IF(ROW()-36&gt;$AG$3,"",INDEX(_Rosters!$F:$F,$AG$2+ROW()-37)&amp;"")</f>
        <v/>
      </c>
      <c r="F100" s="14">
        <f>IF(ROW()-36&gt;$AG$3,"",IF(INDEX(_Rosters!$G:$G,$AG$2+ROW()-37)="","",INDEX(_Rosters!$G:$G,$AG$2+ROW()-37)))</f>
        <v/>
      </c>
      <c r="G100" s="14">
        <f>IF(ROW()-36&gt;$AG$3,"",INDEX(_Rosters!$H:$H,$AG$2+ROW()-37)&amp;"")</f>
        <v/>
      </c>
      <c r="H100" s="14">
        <f>IF(ROW()-36&gt;$AG$3,"",INDEX(_Rosters!$I:$I,$AG$2+ROW()-37)&amp;"")</f>
        <v/>
      </c>
    </row>
    <row r="101">
      <c r="A101" s="14">
        <f>IF(ROW()-36&gt;$AG$3,"",IF(INDEX(_Rosters!$B:$B,$AG$2+ROW()-37)="","",INDEX(_Rosters!$B:$B,$AG$2+ROW()-37)))</f>
        <v/>
      </c>
      <c r="B101" s="14">
        <f>IF(ROW()-36&gt;$AG$3,"",INDEX(_Rosters!$C:$C,$AG$2+ROW()-37)&amp;"")</f>
        <v/>
      </c>
      <c r="C101" s="14">
        <f>IF(ROW()-36&gt;$AG$3,"",INDEX(_Rosters!$D:$D,$AG$2+ROW()-37)&amp;"")</f>
        <v/>
      </c>
      <c r="D101" s="14">
        <f>IF(ROW()-36&gt;$AG$3,"",INDEX(_Rosters!$E:$E,$AG$2+ROW()-37)&amp;"")</f>
        <v/>
      </c>
      <c r="E101" s="14">
        <f>IF(ROW()-36&gt;$AG$3,"",INDEX(_Rosters!$F:$F,$AG$2+ROW()-37)&amp;"")</f>
        <v/>
      </c>
      <c r="F101" s="14">
        <f>IF(ROW()-36&gt;$AG$3,"",IF(INDEX(_Rosters!$G:$G,$AG$2+ROW()-37)="","",INDEX(_Rosters!$G:$G,$AG$2+ROW()-37)))</f>
        <v/>
      </c>
      <c r="G101" s="14">
        <f>IF(ROW()-36&gt;$AG$3,"",INDEX(_Rosters!$H:$H,$AG$2+ROW()-37)&amp;"")</f>
        <v/>
      </c>
      <c r="H101" s="14">
        <f>IF(ROW()-36&gt;$AG$3,"",INDEX(_Rosters!$I:$I,$AG$2+ROW()-37)&amp;"")</f>
        <v/>
      </c>
    </row>
    <row r="102">
      <c r="A102" s="14">
        <f>IF(ROW()-36&gt;$AG$3,"",IF(INDEX(_Rosters!$B:$B,$AG$2+ROW()-37)="","",INDEX(_Rosters!$B:$B,$AG$2+ROW()-37)))</f>
        <v/>
      </c>
      <c r="B102" s="14">
        <f>IF(ROW()-36&gt;$AG$3,"",INDEX(_Rosters!$C:$C,$AG$2+ROW()-37)&amp;"")</f>
        <v/>
      </c>
      <c r="C102" s="14">
        <f>IF(ROW()-36&gt;$AG$3,"",INDEX(_Rosters!$D:$D,$AG$2+ROW()-37)&amp;"")</f>
        <v/>
      </c>
      <c r="D102" s="14">
        <f>IF(ROW()-36&gt;$AG$3,"",INDEX(_Rosters!$E:$E,$AG$2+ROW()-37)&amp;"")</f>
        <v/>
      </c>
      <c r="E102" s="14">
        <f>IF(ROW()-36&gt;$AG$3,"",INDEX(_Rosters!$F:$F,$AG$2+ROW()-37)&amp;"")</f>
        <v/>
      </c>
      <c r="F102" s="14">
        <f>IF(ROW()-36&gt;$AG$3,"",IF(INDEX(_Rosters!$G:$G,$AG$2+ROW()-37)="","",INDEX(_Rosters!$G:$G,$AG$2+ROW()-37)))</f>
        <v/>
      </c>
      <c r="G102" s="14">
        <f>IF(ROW()-36&gt;$AG$3,"",INDEX(_Rosters!$H:$H,$AG$2+ROW()-37)&amp;"")</f>
        <v/>
      </c>
      <c r="H102" s="14">
        <f>IF(ROW()-36&gt;$AG$3,"",INDEX(_Rosters!$I:$I,$AG$2+ROW()-37)&amp;"")</f>
        <v/>
      </c>
    </row>
    <row r="103">
      <c r="A103" s="14">
        <f>IF(ROW()-36&gt;$AG$3,"",IF(INDEX(_Rosters!$B:$B,$AG$2+ROW()-37)="","",INDEX(_Rosters!$B:$B,$AG$2+ROW()-37)))</f>
        <v/>
      </c>
      <c r="B103" s="14">
        <f>IF(ROW()-36&gt;$AG$3,"",INDEX(_Rosters!$C:$C,$AG$2+ROW()-37)&amp;"")</f>
        <v/>
      </c>
      <c r="C103" s="14">
        <f>IF(ROW()-36&gt;$AG$3,"",INDEX(_Rosters!$D:$D,$AG$2+ROW()-37)&amp;"")</f>
        <v/>
      </c>
      <c r="D103" s="14">
        <f>IF(ROW()-36&gt;$AG$3,"",INDEX(_Rosters!$E:$E,$AG$2+ROW()-37)&amp;"")</f>
        <v/>
      </c>
      <c r="E103" s="14">
        <f>IF(ROW()-36&gt;$AG$3,"",INDEX(_Rosters!$F:$F,$AG$2+ROW()-37)&amp;"")</f>
        <v/>
      </c>
      <c r="F103" s="14">
        <f>IF(ROW()-36&gt;$AG$3,"",IF(INDEX(_Rosters!$G:$G,$AG$2+ROW()-37)="","",INDEX(_Rosters!$G:$G,$AG$2+ROW()-37)))</f>
        <v/>
      </c>
      <c r="G103" s="14">
        <f>IF(ROW()-36&gt;$AG$3,"",INDEX(_Rosters!$H:$H,$AG$2+ROW()-37)&amp;"")</f>
        <v/>
      </c>
      <c r="H103" s="14">
        <f>IF(ROW()-36&gt;$AG$3,"",INDEX(_Rosters!$I:$I,$AG$2+ROW()-37)&amp;"")</f>
        <v/>
      </c>
    </row>
    <row r="104">
      <c r="A104" s="14">
        <f>IF(ROW()-36&gt;$AG$3,"",IF(INDEX(_Rosters!$B:$B,$AG$2+ROW()-37)="","",INDEX(_Rosters!$B:$B,$AG$2+ROW()-37)))</f>
        <v/>
      </c>
      <c r="B104" s="14">
        <f>IF(ROW()-36&gt;$AG$3,"",INDEX(_Rosters!$C:$C,$AG$2+ROW()-37)&amp;"")</f>
        <v/>
      </c>
      <c r="C104" s="14">
        <f>IF(ROW()-36&gt;$AG$3,"",INDEX(_Rosters!$D:$D,$AG$2+ROW()-37)&amp;"")</f>
        <v/>
      </c>
      <c r="D104" s="14">
        <f>IF(ROW()-36&gt;$AG$3,"",INDEX(_Rosters!$E:$E,$AG$2+ROW()-37)&amp;"")</f>
        <v/>
      </c>
      <c r="E104" s="14">
        <f>IF(ROW()-36&gt;$AG$3,"",INDEX(_Rosters!$F:$F,$AG$2+ROW()-37)&amp;"")</f>
        <v/>
      </c>
      <c r="F104" s="14">
        <f>IF(ROW()-36&gt;$AG$3,"",IF(INDEX(_Rosters!$G:$G,$AG$2+ROW()-37)="","",INDEX(_Rosters!$G:$G,$AG$2+ROW()-37)))</f>
        <v/>
      </c>
      <c r="G104" s="14">
        <f>IF(ROW()-36&gt;$AG$3,"",INDEX(_Rosters!$H:$H,$AG$2+ROW()-37)&amp;"")</f>
        <v/>
      </c>
      <c r="H104" s="14">
        <f>IF(ROW()-36&gt;$AG$3,"",INDEX(_Rosters!$I:$I,$AG$2+ROW()-37)&amp;"")</f>
        <v/>
      </c>
    </row>
    <row r="105">
      <c r="A105" s="14">
        <f>IF(ROW()-36&gt;$AG$3,"",IF(INDEX(_Rosters!$B:$B,$AG$2+ROW()-37)="","",INDEX(_Rosters!$B:$B,$AG$2+ROW()-37)))</f>
        <v/>
      </c>
      <c r="B105" s="14">
        <f>IF(ROW()-36&gt;$AG$3,"",INDEX(_Rosters!$C:$C,$AG$2+ROW()-37)&amp;"")</f>
        <v/>
      </c>
      <c r="C105" s="14">
        <f>IF(ROW()-36&gt;$AG$3,"",INDEX(_Rosters!$D:$D,$AG$2+ROW()-37)&amp;"")</f>
        <v/>
      </c>
      <c r="D105" s="14">
        <f>IF(ROW()-36&gt;$AG$3,"",INDEX(_Rosters!$E:$E,$AG$2+ROW()-37)&amp;"")</f>
        <v/>
      </c>
      <c r="E105" s="14">
        <f>IF(ROW()-36&gt;$AG$3,"",INDEX(_Rosters!$F:$F,$AG$2+ROW()-37)&amp;"")</f>
        <v/>
      </c>
      <c r="F105" s="14">
        <f>IF(ROW()-36&gt;$AG$3,"",IF(INDEX(_Rosters!$G:$G,$AG$2+ROW()-37)="","",INDEX(_Rosters!$G:$G,$AG$2+ROW()-37)))</f>
        <v/>
      </c>
      <c r="G105" s="14">
        <f>IF(ROW()-36&gt;$AG$3,"",INDEX(_Rosters!$H:$H,$AG$2+ROW()-37)&amp;"")</f>
        <v/>
      </c>
      <c r="H105" s="14">
        <f>IF(ROW()-36&gt;$AG$3,"",INDEX(_Rosters!$I:$I,$AG$2+ROW()-37)&amp;"")</f>
        <v/>
      </c>
    </row>
    <row r="106">
      <c r="A106" s="14">
        <f>IF(ROW()-36&gt;$AG$3,"",IF(INDEX(_Rosters!$B:$B,$AG$2+ROW()-37)="","",INDEX(_Rosters!$B:$B,$AG$2+ROW()-37)))</f>
        <v/>
      </c>
      <c r="B106" s="14">
        <f>IF(ROW()-36&gt;$AG$3,"",INDEX(_Rosters!$C:$C,$AG$2+ROW()-37)&amp;"")</f>
        <v/>
      </c>
      <c r="C106" s="14">
        <f>IF(ROW()-36&gt;$AG$3,"",INDEX(_Rosters!$D:$D,$AG$2+ROW()-37)&amp;"")</f>
        <v/>
      </c>
      <c r="D106" s="14">
        <f>IF(ROW()-36&gt;$AG$3,"",INDEX(_Rosters!$E:$E,$AG$2+ROW()-37)&amp;"")</f>
        <v/>
      </c>
      <c r="E106" s="14">
        <f>IF(ROW()-36&gt;$AG$3,"",INDEX(_Rosters!$F:$F,$AG$2+ROW()-37)&amp;"")</f>
        <v/>
      </c>
      <c r="F106" s="14">
        <f>IF(ROW()-36&gt;$AG$3,"",IF(INDEX(_Rosters!$G:$G,$AG$2+ROW()-37)="","",INDEX(_Rosters!$G:$G,$AG$2+ROW()-37)))</f>
        <v/>
      </c>
      <c r="G106" s="14">
        <f>IF(ROW()-36&gt;$AG$3,"",INDEX(_Rosters!$H:$H,$AG$2+ROW()-37)&amp;"")</f>
        <v/>
      </c>
      <c r="H106" s="14">
        <f>IF(ROW()-36&gt;$AG$3,"",INDEX(_Rosters!$I:$I,$AG$2+ROW()-37)&amp;"")</f>
        <v/>
      </c>
    </row>
    <row r="107">
      <c r="A107" s="14">
        <f>IF(ROW()-36&gt;$AG$3,"",IF(INDEX(_Rosters!$B:$B,$AG$2+ROW()-37)="","",INDEX(_Rosters!$B:$B,$AG$2+ROW()-37)))</f>
        <v/>
      </c>
      <c r="B107" s="14">
        <f>IF(ROW()-36&gt;$AG$3,"",INDEX(_Rosters!$C:$C,$AG$2+ROW()-37)&amp;"")</f>
        <v/>
      </c>
      <c r="C107" s="14">
        <f>IF(ROW()-36&gt;$AG$3,"",INDEX(_Rosters!$D:$D,$AG$2+ROW()-37)&amp;"")</f>
        <v/>
      </c>
      <c r="D107" s="14">
        <f>IF(ROW()-36&gt;$AG$3,"",INDEX(_Rosters!$E:$E,$AG$2+ROW()-37)&amp;"")</f>
        <v/>
      </c>
      <c r="E107" s="14">
        <f>IF(ROW()-36&gt;$AG$3,"",INDEX(_Rosters!$F:$F,$AG$2+ROW()-37)&amp;"")</f>
        <v/>
      </c>
      <c r="F107" s="14">
        <f>IF(ROW()-36&gt;$AG$3,"",IF(INDEX(_Rosters!$G:$G,$AG$2+ROW()-37)="","",INDEX(_Rosters!$G:$G,$AG$2+ROW()-37)))</f>
        <v/>
      </c>
      <c r="G107" s="14">
        <f>IF(ROW()-36&gt;$AG$3,"",INDEX(_Rosters!$H:$H,$AG$2+ROW()-37)&amp;"")</f>
        <v/>
      </c>
      <c r="H107" s="14">
        <f>IF(ROW()-36&gt;$AG$3,"",INDEX(_Rosters!$I:$I,$AG$2+ROW()-37)&amp;"")</f>
        <v/>
      </c>
    </row>
    <row r="108">
      <c r="A108" s="14">
        <f>IF(ROW()-36&gt;$AG$3,"",IF(INDEX(_Rosters!$B:$B,$AG$2+ROW()-37)="","",INDEX(_Rosters!$B:$B,$AG$2+ROW()-37)))</f>
        <v/>
      </c>
      <c r="B108" s="14">
        <f>IF(ROW()-36&gt;$AG$3,"",INDEX(_Rosters!$C:$C,$AG$2+ROW()-37)&amp;"")</f>
        <v/>
      </c>
      <c r="C108" s="14">
        <f>IF(ROW()-36&gt;$AG$3,"",INDEX(_Rosters!$D:$D,$AG$2+ROW()-37)&amp;"")</f>
        <v/>
      </c>
      <c r="D108" s="14">
        <f>IF(ROW()-36&gt;$AG$3,"",INDEX(_Rosters!$E:$E,$AG$2+ROW()-37)&amp;"")</f>
        <v/>
      </c>
      <c r="E108" s="14">
        <f>IF(ROW()-36&gt;$AG$3,"",INDEX(_Rosters!$F:$F,$AG$2+ROW()-37)&amp;"")</f>
        <v/>
      </c>
      <c r="F108" s="14">
        <f>IF(ROW()-36&gt;$AG$3,"",IF(INDEX(_Rosters!$G:$G,$AG$2+ROW()-37)="","",INDEX(_Rosters!$G:$G,$AG$2+ROW()-37)))</f>
        <v/>
      </c>
      <c r="G108" s="14">
        <f>IF(ROW()-36&gt;$AG$3,"",INDEX(_Rosters!$H:$H,$AG$2+ROW()-37)&amp;"")</f>
        <v/>
      </c>
      <c r="H108" s="14">
        <f>IF(ROW()-36&gt;$AG$3,"",INDEX(_Rosters!$I:$I,$AG$2+ROW()-37)&amp;"")</f>
        <v/>
      </c>
    </row>
    <row r="109">
      <c r="A109" s="14">
        <f>IF(ROW()-36&gt;$AG$3,"",IF(INDEX(_Rosters!$B:$B,$AG$2+ROW()-37)="","",INDEX(_Rosters!$B:$B,$AG$2+ROW()-37)))</f>
        <v/>
      </c>
      <c r="B109" s="14">
        <f>IF(ROW()-36&gt;$AG$3,"",INDEX(_Rosters!$C:$C,$AG$2+ROW()-37)&amp;"")</f>
        <v/>
      </c>
      <c r="C109" s="14">
        <f>IF(ROW()-36&gt;$AG$3,"",INDEX(_Rosters!$D:$D,$AG$2+ROW()-37)&amp;"")</f>
        <v/>
      </c>
      <c r="D109" s="14">
        <f>IF(ROW()-36&gt;$AG$3,"",INDEX(_Rosters!$E:$E,$AG$2+ROW()-37)&amp;"")</f>
        <v/>
      </c>
      <c r="E109" s="14">
        <f>IF(ROW()-36&gt;$AG$3,"",INDEX(_Rosters!$F:$F,$AG$2+ROW()-37)&amp;"")</f>
        <v/>
      </c>
      <c r="F109" s="14">
        <f>IF(ROW()-36&gt;$AG$3,"",IF(INDEX(_Rosters!$G:$G,$AG$2+ROW()-37)="","",INDEX(_Rosters!$G:$G,$AG$2+ROW()-37)))</f>
        <v/>
      </c>
      <c r="G109" s="14">
        <f>IF(ROW()-36&gt;$AG$3,"",INDEX(_Rosters!$H:$H,$AG$2+ROW()-37)&amp;"")</f>
        <v/>
      </c>
      <c r="H109" s="14">
        <f>IF(ROW()-36&gt;$AG$3,"",INDEX(_Rosters!$I:$I,$AG$2+ROW()-37)&amp;"")</f>
        <v/>
      </c>
    </row>
    <row r="110">
      <c r="A110" s="14">
        <f>IF(ROW()-36&gt;$AG$3,"",IF(INDEX(_Rosters!$B:$B,$AG$2+ROW()-37)="","",INDEX(_Rosters!$B:$B,$AG$2+ROW()-37)))</f>
        <v/>
      </c>
      <c r="B110" s="14">
        <f>IF(ROW()-36&gt;$AG$3,"",INDEX(_Rosters!$C:$C,$AG$2+ROW()-37)&amp;"")</f>
        <v/>
      </c>
      <c r="C110" s="14">
        <f>IF(ROW()-36&gt;$AG$3,"",INDEX(_Rosters!$D:$D,$AG$2+ROW()-37)&amp;"")</f>
        <v/>
      </c>
      <c r="D110" s="14">
        <f>IF(ROW()-36&gt;$AG$3,"",INDEX(_Rosters!$E:$E,$AG$2+ROW()-37)&amp;"")</f>
        <v/>
      </c>
      <c r="E110" s="14">
        <f>IF(ROW()-36&gt;$AG$3,"",INDEX(_Rosters!$F:$F,$AG$2+ROW()-37)&amp;"")</f>
        <v/>
      </c>
      <c r="F110" s="14">
        <f>IF(ROW()-36&gt;$AG$3,"",IF(INDEX(_Rosters!$G:$G,$AG$2+ROW()-37)="","",INDEX(_Rosters!$G:$G,$AG$2+ROW()-37)))</f>
        <v/>
      </c>
      <c r="G110" s="14">
        <f>IF(ROW()-36&gt;$AG$3,"",INDEX(_Rosters!$H:$H,$AG$2+ROW()-37)&amp;"")</f>
        <v/>
      </c>
      <c r="H110" s="14">
        <f>IF(ROW()-36&gt;$AG$3,"",INDEX(_Rosters!$I:$I,$AG$2+ROW()-37)&amp;"")</f>
        <v/>
      </c>
    </row>
    <row r="111">
      <c r="A111" s="14">
        <f>IF(ROW()-36&gt;$AG$3,"",IF(INDEX(_Rosters!$B:$B,$AG$2+ROW()-37)="","",INDEX(_Rosters!$B:$B,$AG$2+ROW()-37)))</f>
        <v/>
      </c>
      <c r="B111" s="14">
        <f>IF(ROW()-36&gt;$AG$3,"",INDEX(_Rosters!$C:$C,$AG$2+ROW()-37)&amp;"")</f>
        <v/>
      </c>
      <c r="C111" s="14">
        <f>IF(ROW()-36&gt;$AG$3,"",INDEX(_Rosters!$D:$D,$AG$2+ROW()-37)&amp;"")</f>
        <v/>
      </c>
      <c r="D111" s="14">
        <f>IF(ROW()-36&gt;$AG$3,"",INDEX(_Rosters!$E:$E,$AG$2+ROW()-37)&amp;"")</f>
        <v/>
      </c>
      <c r="E111" s="14">
        <f>IF(ROW()-36&gt;$AG$3,"",INDEX(_Rosters!$F:$F,$AG$2+ROW()-37)&amp;"")</f>
        <v/>
      </c>
      <c r="F111" s="14">
        <f>IF(ROW()-36&gt;$AG$3,"",IF(INDEX(_Rosters!$G:$G,$AG$2+ROW()-37)="","",INDEX(_Rosters!$G:$G,$AG$2+ROW()-37)))</f>
        <v/>
      </c>
      <c r="G111" s="14">
        <f>IF(ROW()-36&gt;$AG$3,"",INDEX(_Rosters!$H:$H,$AG$2+ROW()-37)&amp;"")</f>
        <v/>
      </c>
      <c r="H111" s="14">
        <f>IF(ROW()-36&gt;$AG$3,"",INDEX(_Rosters!$I:$I,$AG$2+ROW()-37)&amp;"")</f>
        <v/>
      </c>
    </row>
    <row r="112">
      <c r="A112" s="14">
        <f>IF(ROW()-36&gt;$AG$3,"",IF(INDEX(_Rosters!$B:$B,$AG$2+ROW()-37)="","",INDEX(_Rosters!$B:$B,$AG$2+ROW()-37)))</f>
        <v/>
      </c>
      <c r="B112" s="14">
        <f>IF(ROW()-36&gt;$AG$3,"",INDEX(_Rosters!$C:$C,$AG$2+ROW()-37)&amp;"")</f>
        <v/>
      </c>
      <c r="C112" s="14">
        <f>IF(ROW()-36&gt;$AG$3,"",INDEX(_Rosters!$D:$D,$AG$2+ROW()-37)&amp;"")</f>
        <v/>
      </c>
      <c r="D112" s="14">
        <f>IF(ROW()-36&gt;$AG$3,"",INDEX(_Rosters!$E:$E,$AG$2+ROW()-37)&amp;"")</f>
        <v/>
      </c>
      <c r="E112" s="14">
        <f>IF(ROW()-36&gt;$AG$3,"",INDEX(_Rosters!$F:$F,$AG$2+ROW()-37)&amp;"")</f>
        <v/>
      </c>
      <c r="F112" s="14">
        <f>IF(ROW()-36&gt;$AG$3,"",IF(INDEX(_Rosters!$G:$G,$AG$2+ROW()-37)="","",INDEX(_Rosters!$G:$G,$AG$2+ROW()-37)))</f>
        <v/>
      </c>
      <c r="G112" s="14">
        <f>IF(ROW()-36&gt;$AG$3,"",INDEX(_Rosters!$H:$H,$AG$2+ROW()-37)&amp;"")</f>
        <v/>
      </c>
      <c r="H112" s="14">
        <f>IF(ROW()-36&gt;$AG$3,"",INDEX(_Rosters!$I:$I,$AG$2+ROW()-37)&amp;"")</f>
        <v/>
      </c>
    </row>
    <row r="113">
      <c r="A113" s="14">
        <f>IF(ROW()-36&gt;$AG$3,"",IF(INDEX(_Rosters!$B:$B,$AG$2+ROW()-37)="","",INDEX(_Rosters!$B:$B,$AG$2+ROW()-37)))</f>
        <v/>
      </c>
      <c r="B113" s="14">
        <f>IF(ROW()-36&gt;$AG$3,"",INDEX(_Rosters!$C:$C,$AG$2+ROW()-37)&amp;"")</f>
        <v/>
      </c>
      <c r="C113" s="14">
        <f>IF(ROW()-36&gt;$AG$3,"",INDEX(_Rosters!$D:$D,$AG$2+ROW()-37)&amp;"")</f>
        <v/>
      </c>
      <c r="D113" s="14">
        <f>IF(ROW()-36&gt;$AG$3,"",INDEX(_Rosters!$E:$E,$AG$2+ROW()-37)&amp;"")</f>
        <v/>
      </c>
      <c r="E113" s="14">
        <f>IF(ROW()-36&gt;$AG$3,"",INDEX(_Rosters!$F:$F,$AG$2+ROW()-37)&amp;"")</f>
        <v/>
      </c>
      <c r="F113" s="14">
        <f>IF(ROW()-36&gt;$AG$3,"",IF(INDEX(_Rosters!$G:$G,$AG$2+ROW()-37)="","",INDEX(_Rosters!$G:$G,$AG$2+ROW()-37)))</f>
        <v/>
      </c>
      <c r="G113" s="14">
        <f>IF(ROW()-36&gt;$AG$3,"",INDEX(_Rosters!$H:$H,$AG$2+ROW()-37)&amp;"")</f>
        <v/>
      </c>
      <c r="H113" s="14">
        <f>IF(ROW()-36&gt;$AG$3,"",INDEX(_Rosters!$I:$I,$AG$2+ROW()-37)&amp;"")</f>
        <v/>
      </c>
    </row>
    <row r="114">
      <c r="A114" s="14">
        <f>IF(ROW()-36&gt;$AG$3,"",IF(INDEX(_Rosters!$B:$B,$AG$2+ROW()-37)="","",INDEX(_Rosters!$B:$B,$AG$2+ROW()-37)))</f>
        <v/>
      </c>
      <c r="B114" s="14">
        <f>IF(ROW()-36&gt;$AG$3,"",INDEX(_Rosters!$C:$C,$AG$2+ROW()-37)&amp;"")</f>
        <v/>
      </c>
      <c r="C114" s="14">
        <f>IF(ROW()-36&gt;$AG$3,"",INDEX(_Rosters!$D:$D,$AG$2+ROW()-37)&amp;"")</f>
        <v/>
      </c>
      <c r="D114" s="14">
        <f>IF(ROW()-36&gt;$AG$3,"",INDEX(_Rosters!$E:$E,$AG$2+ROW()-37)&amp;"")</f>
        <v/>
      </c>
      <c r="E114" s="14">
        <f>IF(ROW()-36&gt;$AG$3,"",INDEX(_Rosters!$F:$F,$AG$2+ROW()-37)&amp;"")</f>
        <v/>
      </c>
      <c r="F114" s="14">
        <f>IF(ROW()-36&gt;$AG$3,"",IF(INDEX(_Rosters!$G:$G,$AG$2+ROW()-37)="","",INDEX(_Rosters!$G:$G,$AG$2+ROW()-37)))</f>
        <v/>
      </c>
      <c r="G114" s="14">
        <f>IF(ROW()-36&gt;$AG$3,"",INDEX(_Rosters!$H:$H,$AG$2+ROW()-37)&amp;"")</f>
        <v/>
      </c>
      <c r="H114" s="14">
        <f>IF(ROW()-36&gt;$AG$3,"",INDEX(_Rosters!$I:$I,$AG$2+ROW()-37)&amp;"")</f>
        <v/>
      </c>
    </row>
    <row r="115">
      <c r="A115" s="14">
        <f>IF(ROW()-36&gt;$AG$3,"",IF(INDEX(_Rosters!$B:$B,$AG$2+ROW()-37)="","",INDEX(_Rosters!$B:$B,$AG$2+ROW()-37)))</f>
        <v/>
      </c>
      <c r="B115" s="14">
        <f>IF(ROW()-36&gt;$AG$3,"",INDEX(_Rosters!$C:$C,$AG$2+ROW()-37)&amp;"")</f>
        <v/>
      </c>
      <c r="C115" s="14">
        <f>IF(ROW()-36&gt;$AG$3,"",INDEX(_Rosters!$D:$D,$AG$2+ROW()-37)&amp;"")</f>
        <v/>
      </c>
      <c r="D115" s="14">
        <f>IF(ROW()-36&gt;$AG$3,"",INDEX(_Rosters!$E:$E,$AG$2+ROW()-37)&amp;"")</f>
        <v/>
      </c>
      <c r="E115" s="14">
        <f>IF(ROW()-36&gt;$AG$3,"",INDEX(_Rosters!$F:$F,$AG$2+ROW()-37)&amp;"")</f>
        <v/>
      </c>
      <c r="F115" s="14">
        <f>IF(ROW()-36&gt;$AG$3,"",IF(INDEX(_Rosters!$G:$G,$AG$2+ROW()-37)="","",INDEX(_Rosters!$G:$G,$AG$2+ROW()-37)))</f>
        <v/>
      </c>
      <c r="G115" s="14">
        <f>IF(ROW()-36&gt;$AG$3,"",INDEX(_Rosters!$H:$H,$AG$2+ROW()-37)&amp;"")</f>
        <v/>
      </c>
      <c r="H115" s="14">
        <f>IF(ROW()-36&gt;$AG$3,"",INDEX(_Rosters!$I:$I,$AG$2+ROW()-37)&amp;"")</f>
        <v/>
      </c>
    </row>
    <row r="116">
      <c r="A116" s="14">
        <f>IF(ROW()-36&gt;$AG$3,"",IF(INDEX(_Rosters!$B:$B,$AG$2+ROW()-37)="","",INDEX(_Rosters!$B:$B,$AG$2+ROW()-37)))</f>
        <v/>
      </c>
      <c r="B116" s="14">
        <f>IF(ROW()-36&gt;$AG$3,"",INDEX(_Rosters!$C:$C,$AG$2+ROW()-37)&amp;"")</f>
        <v/>
      </c>
      <c r="C116" s="14">
        <f>IF(ROW()-36&gt;$AG$3,"",INDEX(_Rosters!$D:$D,$AG$2+ROW()-37)&amp;"")</f>
        <v/>
      </c>
      <c r="D116" s="14">
        <f>IF(ROW()-36&gt;$AG$3,"",INDEX(_Rosters!$E:$E,$AG$2+ROW()-37)&amp;"")</f>
        <v/>
      </c>
      <c r="E116" s="14">
        <f>IF(ROW()-36&gt;$AG$3,"",INDEX(_Rosters!$F:$F,$AG$2+ROW()-37)&amp;"")</f>
        <v/>
      </c>
      <c r="F116" s="14">
        <f>IF(ROW()-36&gt;$AG$3,"",IF(INDEX(_Rosters!$G:$G,$AG$2+ROW()-37)="","",INDEX(_Rosters!$G:$G,$AG$2+ROW()-37)))</f>
        <v/>
      </c>
      <c r="G116" s="14">
        <f>IF(ROW()-36&gt;$AG$3,"",INDEX(_Rosters!$H:$H,$AG$2+ROW()-37)&amp;"")</f>
        <v/>
      </c>
      <c r="H116" s="14">
        <f>IF(ROW()-36&gt;$AG$3,"",INDEX(_Rosters!$I:$I,$AG$2+ROW()-37)&amp;"")</f>
        <v/>
      </c>
    </row>
    <row r="117">
      <c r="A117" s="14">
        <f>IF(ROW()-36&gt;$AG$3,"",IF(INDEX(_Rosters!$B:$B,$AG$2+ROW()-37)="","",INDEX(_Rosters!$B:$B,$AG$2+ROW()-37)))</f>
        <v/>
      </c>
      <c r="B117" s="14">
        <f>IF(ROW()-36&gt;$AG$3,"",INDEX(_Rosters!$C:$C,$AG$2+ROW()-37)&amp;"")</f>
        <v/>
      </c>
      <c r="C117" s="14">
        <f>IF(ROW()-36&gt;$AG$3,"",INDEX(_Rosters!$D:$D,$AG$2+ROW()-37)&amp;"")</f>
        <v/>
      </c>
      <c r="D117" s="14">
        <f>IF(ROW()-36&gt;$AG$3,"",INDEX(_Rosters!$E:$E,$AG$2+ROW()-37)&amp;"")</f>
        <v/>
      </c>
      <c r="E117" s="14">
        <f>IF(ROW()-36&gt;$AG$3,"",INDEX(_Rosters!$F:$F,$AG$2+ROW()-37)&amp;"")</f>
        <v/>
      </c>
      <c r="F117" s="14">
        <f>IF(ROW()-36&gt;$AG$3,"",IF(INDEX(_Rosters!$G:$G,$AG$2+ROW()-37)="","",INDEX(_Rosters!$G:$G,$AG$2+ROW()-37)))</f>
        <v/>
      </c>
      <c r="G117" s="14">
        <f>IF(ROW()-36&gt;$AG$3,"",INDEX(_Rosters!$H:$H,$AG$2+ROW()-37)&amp;"")</f>
        <v/>
      </c>
      <c r="H117" s="14">
        <f>IF(ROW()-36&gt;$AG$3,"",INDEX(_Rosters!$I:$I,$AG$2+ROW()-37)&amp;"")</f>
        <v/>
      </c>
    </row>
    <row r="118">
      <c r="A118" s="14">
        <f>IF(ROW()-36&gt;$AG$3,"",IF(INDEX(_Rosters!$B:$B,$AG$2+ROW()-37)="","",INDEX(_Rosters!$B:$B,$AG$2+ROW()-37)))</f>
        <v/>
      </c>
      <c r="B118" s="14">
        <f>IF(ROW()-36&gt;$AG$3,"",INDEX(_Rosters!$C:$C,$AG$2+ROW()-37)&amp;"")</f>
        <v/>
      </c>
      <c r="C118" s="14">
        <f>IF(ROW()-36&gt;$AG$3,"",INDEX(_Rosters!$D:$D,$AG$2+ROW()-37)&amp;"")</f>
        <v/>
      </c>
      <c r="D118" s="14">
        <f>IF(ROW()-36&gt;$AG$3,"",INDEX(_Rosters!$E:$E,$AG$2+ROW()-37)&amp;"")</f>
        <v/>
      </c>
      <c r="E118" s="14">
        <f>IF(ROW()-36&gt;$AG$3,"",INDEX(_Rosters!$F:$F,$AG$2+ROW()-37)&amp;"")</f>
        <v/>
      </c>
      <c r="F118" s="14">
        <f>IF(ROW()-36&gt;$AG$3,"",IF(INDEX(_Rosters!$G:$G,$AG$2+ROW()-37)="","",INDEX(_Rosters!$G:$G,$AG$2+ROW()-37)))</f>
        <v/>
      </c>
      <c r="G118" s="14">
        <f>IF(ROW()-36&gt;$AG$3,"",INDEX(_Rosters!$H:$H,$AG$2+ROW()-37)&amp;"")</f>
        <v/>
      </c>
      <c r="H118" s="14">
        <f>IF(ROW()-36&gt;$AG$3,"",INDEX(_Rosters!$I:$I,$AG$2+ROW()-37)&amp;"")</f>
        <v/>
      </c>
    </row>
    <row r="119">
      <c r="A119" s="14">
        <f>IF(ROW()-36&gt;$AG$3,"",IF(INDEX(_Rosters!$B:$B,$AG$2+ROW()-37)="","",INDEX(_Rosters!$B:$B,$AG$2+ROW()-37)))</f>
        <v/>
      </c>
      <c r="B119" s="14">
        <f>IF(ROW()-36&gt;$AG$3,"",INDEX(_Rosters!$C:$C,$AG$2+ROW()-37)&amp;"")</f>
        <v/>
      </c>
      <c r="C119" s="14">
        <f>IF(ROW()-36&gt;$AG$3,"",INDEX(_Rosters!$D:$D,$AG$2+ROW()-37)&amp;"")</f>
        <v/>
      </c>
      <c r="D119" s="14">
        <f>IF(ROW()-36&gt;$AG$3,"",INDEX(_Rosters!$E:$E,$AG$2+ROW()-37)&amp;"")</f>
        <v/>
      </c>
      <c r="E119" s="14">
        <f>IF(ROW()-36&gt;$AG$3,"",INDEX(_Rosters!$F:$F,$AG$2+ROW()-37)&amp;"")</f>
        <v/>
      </c>
      <c r="F119" s="14">
        <f>IF(ROW()-36&gt;$AG$3,"",IF(INDEX(_Rosters!$G:$G,$AG$2+ROW()-37)="","",INDEX(_Rosters!$G:$G,$AG$2+ROW()-37)))</f>
        <v/>
      </c>
      <c r="G119" s="14">
        <f>IF(ROW()-36&gt;$AG$3,"",INDEX(_Rosters!$H:$H,$AG$2+ROW()-37)&amp;"")</f>
        <v/>
      </c>
      <c r="H119" s="14">
        <f>IF(ROW()-36&gt;$AG$3,"",INDEX(_Rosters!$I:$I,$AG$2+ROW()-37)&amp;"")</f>
        <v/>
      </c>
    </row>
    <row r="120">
      <c r="A120" s="14">
        <f>IF(ROW()-36&gt;$AG$3,"",IF(INDEX(_Rosters!$B:$B,$AG$2+ROW()-37)="","",INDEX(_Rosters!$B:$B,$AG$2+ROW()-37)))</f>
        <v/>
      </c>
      <c r="B120" s="14">
        <f>IF(ROW()-36&gt;$AG$3,"",INDEX(_Rosters!$C:$C,$AG$2+ROW()-37)&amp;"")</f>
        <v/>
      </c>
      <c r="C120" s="14">
        <f>IF(ROW()-36&gt;$AG$3,"",INDEX(_Rosters!$D:$D,$AG$2+ROW()-37)&amp;"")</f>
        <v/>
      </c>
      <c r="D120" s="14">
        <f>IF(ROW()-36&gt;$AG$3,"",INDEX(_Rosters!$E:$E,$AG$2+ROW()-37)&amp;"")</f>
        <v/>
      </c>
      <c r="E120" s="14">
        <f>IF(ROW()-36&gt;$AG$3,"",INDEX(_Rosters!$F:$F,$AG$2+ROW()-37)&amp;"")</f>
        <v/>
      </c>
      <c r="F120" s="14">
        <f>IF(ROW()-36&gt;$AG$3,"",IF(INDEX(_Rosters!$G:$G,$AG$2+ROW()-37)="","",INDEX(_Rosters!$G:$G,$AG$2+ROW()-37)))</f>
        <v/>
      </c>
      <c r="G120" s="14">
        <f>IF(ROW()-36&gt;$AG$3,"",INDEX(_Rosters!$H:$H,$AG$2+ROW()-37)&amp;"")</f>
        <v/>
      </c>
      <c r="H120" s="14">
        <f>IF(ROW()-36&gt;$AG$3,"",INDEX(_Rosters!$I:$I,$AG$2+ROW()-37)&amp;"")</f>
        <v/>
      </c>
    </row>
    <row r="121">
      <c r="A121" s="14">
        <f>IF(ROW()-36&gt;$AG$3,"",IF(INDEX(_Rosters!$B:$B,$AG$2+ROW()-37)="","",INDEX(_Rosters!$B:$B,$AG$2+ROW()-37)))</f>
        <v/>
      </c>
      <c r="B121" s="14">
        <f>IF(ROW()-36&gt;$AG$3,"",INDEX(_Rosters!$C:$C,$AG$2+ROW()-37)&amp;"")</f>
        <v/>
      </c>
      <c r="C121" s="14">
        <f>IF(ROW()-36&gt;$AG$3,"",INDEX(_Rosters!$D:$D,$AG$2+ROW()-37)&amp;"")</f>
        <v/>
      </c>
      <c r="D121" s="14">
        <f>IF(ROW()-36&gt;$AG$3,"",INDEX(_Rosters!$E:$E,$AG$2+ROW()-37)&amp;"")</f>
        <v/>
      </c>
      <c r="E121" s="14">
        <f>IF(ROW()-36&gt;$AG$3,"",INDEX(_Rosters!$F:$F,$AG$2+ROW()-37)&amp;"")</f>
        <v/>
      </c>
      <c r="F121" s="14">
        <f>IF(ROW()-36&gt;$AG$3,"",IF(INDEX(_Rosters!$G:$G,$AG$2+ROW()-37)="","",INDEX(_Rosters!$G:$G,$AG$2+ROW()-37)))</f>
        <v/>
      </c>
      <c r="G121" s="14">
        <f>IF(ROW()-36&gt;$AG$3,"",INDEX(_Rosters!$H:$H,$AG$2+ROW()-37)&amp;"")</f>
        <v/>
      </c>
      <c r="H121" s="14">
        <f>IF(ROW()-36&gt;$AG$3,"",INDEX(_Rosters!$I:$I,$AG$2+ROW()-37)&amp;"")</f>
        <v/>
      </c>
    </row>
    <row r="122">
      <c r="A122" s="14">
        <f>IF(ROW()-36&gt;$AG$3,"",IF(INDEX(_Rosters!$B:$B,$AG$2+ROW()-37)="","",INDEX(_Rosters!$B:$B,$AG$2+ROW()-37)))</f>
        <v/>
      </c>
      <c r="B122" s="14">
        <f>IF(ROW()-36&gt;$AG$3,"",INDEX(_Rosters!$C:$C,$AG$2+ROW()-37)&amp;"")</f>
        <v/>
      </c>
      <c r="C122" s="14">
        <f>IF(ROW()-36&gt;$AG$3,"",INDEX(_Rosters!$D:$D,$AG$2+ROW()-37)&amp;"")</f>
        <v/>
      </c>
      <c r="D122" s="14">
        <f>IF(ROW()-36&gt;$AG$3,"",INDEX(_Rosters!$E:$E,$AG$2+ROW()-37)&amp;"")</f>
        <v/>
      </c>
      <c r="E122" s="14">
        <f>IF(ROW()-36&gt;$AG$3,"",INDEX(_Rosters!$F:$F,$AG$2+ROW()-37)&amp;"")</f>
        <v/>
      </c>
      <c r="F122" s="14">
        <f>IF(ROW()-36&gt;$AG$3,"",IF(INDEX(_Rosters!$G:$G,$AG$2+ROW()-37)="","",INDEX(_Rosters!$G:$G,$AG$2+ROW()-37)))</f>
        <v/>
      </c>
      <c r="G122" s="14">
        <f>IF(ROW()-36&gt;$AG$3,"",INDEX(_Rosters!$H:$H,$AG$2+ROW()-37)&amp;"")</f>
        <v/>
      </c>
      <c r="H122" s="14">
        <f>IF(ROW()-36&gt;$AG$3,"",INDEX(_Rosters!$I:$I,$AG$2+ROW()-37)&amp;"")</f>
        <v/>
      </c>
    </row>
    <row r="123">
      <c r="A123" s="14">
        <f>IF(ROW()-36&gt;$AG$3,"",IF(INDEX(_Rosters!$B:$B,$AG$2+ROW()-37)="","",INDEX(_Rosters!$B:$B,$AG$2+ROW()-37)))</f>
        <v/>
      </c>
      <c r="B123" s="14">
        <f>IF(ROW()-36&gt;$AG$3,"",INDEX(_Rosters!$C:$C,$AG$2+ROW()-37)&amp;"")</f>
        <v/>
      </c>
      <c r="C123" s="14">
        <f>IF(ROW()-36&gt;$AG$3,"",INDEX(_Rosters!$D:$D,$AG$2+ROW()-37)&amp;"")</f>
        <v/>
      </c>
      <c r="D123" s="14">
        <f>IF(ROW()-36&gt;$AG$3,"",INDEX(_Rosters!$E:$E,$AG$2+ROW()-37)&amp;"")</f>
        <v/>
      </c>
      <c r="E123" s="14">
        <f>IF(ROW()-36&gt;$AG$3,"",INDEX(_Rosters!$F:$F,$AG$2+ROW()-37)&amp;"")</f>
        <v/>
      </c>
      <c r="F123" s="14">
        <f>IF(ROW()-36&gt;$AG$3,"",IF(INDEX(_Rosters!$G:$G,$AG$2+ROW()-37)="","",INDEX(_Rosters!$G:$G,$AG$2+ROW()-37)))</f>
        <v/>
      </c>
      <c r="G123" s="14">
        <f>IF(ROW()-36&gt;$AG$3,"",INDEX(_Rosters!$H:$H,$AG$2+ROW()-37)&amp;"")</f>
        <v/>
      </c>
      <c r="H123" s="14">
        <f>IF(ROW()-36&gt;$AG$3,"",INDEX(_Rosters!$I:$I,$AG$2+ROW()-37)&amp;"")</f>
        <v/>
      </c>
    </row>
    <row r="124">
      <c r="A124" s="14">
        <f>IF(ROW()-36&gt;$AG$3,"",IF(INDEX(_Rosters!$B:$B,$AG$2+ROW()-37)="","",INDEX(_Rosters!$B:$B,$AG$2+ROW()-37)))</f>
        <v/>
      </c>
      <c r="B124" s="14">
        <f>IF(ROW()-36&gt;$AG$3,"",INDEX(_Rosters!$C:$C,$AG$2+ROW()-37)&amp;"")</f>
        <v/>
      </c>
      <c r="C124" s="14">
        <f>IF(ROW()-36&gt;$AG$3,"",INDEX(_Rosters!$D:$D,$AG$2+ROW()-37)&amp;"")</f>
        <v/>
      </c>
      <c r="D124" s="14">
        <f>IF(ROW()-36&gt;$AG$3,"",INDEX(_Rosters!$E:$E,$AG$2+ROW()-37)&amp;"")</f>
        <v/>
      </c>
      <c r="E124" s="14">
        <f>IF(ROW()-36&gt;$AG$3,"",INDEX(_Rosters!$F:$F,$AG$2+ROW()-37)&amp;"")</f>
        <v/>
      </c>
      <c r="F124" s="14">
        <f>IF(ROW()-36&gt;$AG$3,"",IF(INDEX(_Rosters!$G:$G,$AG$2+ROW()-37)="","",INDEX(_Rosters!$G:$G,$AG$2+ROW()-37)))</f>
        <v/>
      </c>
      <c r="G124" s="14">
        <f>IF(ROW()-36&gt;$AG$3,"",INDEX(_Rosters!$H:$H,$AG$2+ROW()-37)&amp;"")</f>
        <v/>
      </c>
      <c r="H124" s="14">
        <f>IF(ROW()-36&gt;$AG$3,"",INDEX(_Rosters!$I:$I,$AG$2+ROW()-37)&amp;"")</f>
        <v/>
      </c>
    </row>
    <row r="125">
      <c r="A125" s="14">
        <f>IF(ROW()-36&gt;$AG$3,"",IF(INDEX(_Rosters!$B:$B,$AG$2+ROW()-37)="","",INDEX(_Rosters!$B:$B,$AG$2+ROW()-37)))</f>
        <v/>
      </c>
      <c r="B125" s="14">
        <f>IF(ROW()-36&gt;$AG$3,"",INDEX(_Rosters!$C:$C,$AG$2+ROW()-37)&amp;"")</f>
        <v/>
      </c>
      <c r="C125" s="14">
        <f>IF(ROW()-36&gt;$AG$3,"",INDEX(_Rosters!$D:$D,$AG$2+ROW()-37)&amp;"")</f>
        <v/>
      </c>
      <c r="D125" s="14">
        <f>IF(ROW()-36&gt;$AG$3,"",INDEX(_Rosters!$E:$E,$AG$2+ROW()-37)&amp;"")</f>
        <v/>
      </c>
      <c r="E125" s="14">
        <f>IF(ROW()-36&gt;$AG$3,"",INDEX(_Rosters!$F:$F,$AG$2+ROW()-37)&amp;"")</f>
        <v/>
      </c>
      <c r="F125" s="14">
        <f>IF(ROW()-36&gt;$AG$3,"",IF(INDEX(_Rosters!$G:$G,$AG$2+ROW()-37)="","",INDEX(_Rosters!$G:$G,$AG$2+ROW()-37)))</f>
        <v/>
      </c>
      <c r="G125" s="14">
        <f>IF(ROW()-36&gt;$AG$3,"",INDEX(_Rosters!$H:$H,$AG$2+ROW()-37)&amp;"")</f>
        <v/>
      </c>
      <c r="H125" s="14">
        <f>IF(ROW()-36&gt;$AG$3,"",INDEX(_Rosters!$I:$I,$AG$2+ROW()-37)&amp;"")</f>
        <v/>
      </c>
    </row>
    <row r="126">
      <c r="A126" s="14">
        <f>IF(ROW()-36&gt;$AG$3,"",IF(INDEX(_Rosters!$B:$B,$AG$2+ROW()-37)="","",INDEX(_Rosters!$B:$B,$AG$2+ROW()-37)))</f>
        <v/>
      </c>
      <c r="B126" s="14">
        <f>IF(ROW()-36&gt;$AG$3,"",INDEX(_Rosters!$C:$C,$AG$2+ROW()-37)&amp;"")</f>
        <v/>
      </c>
      <c r="C126" s="14">
        <f>IF(ROW()-36&gt;$AG$3,"",INDEX(_Rosters!$D:$D,$AG$2+ROW()-37)&amp;"")</f>
        <v/>
      </c>
      <c r="D126" s="14">
        <f>IF(ROW()-36&gt;$AG$3,"",INDEX(_Rosters!$E:$E,$AG$2+ROW()-37)&amp;"")</f>
        <v/>
      </c>
      <c r="E126" s="14">
        <f>IF(ROW()-36&gt;$AG$3,"",INDEX(_Rosters!$F:$F,$AG$2+ROW()-37)&amp;"")</f>
        <v/>
      </c>
      <c r="F126" s="14">
        <f>IF(ROW()-36&gt;$AG$3,"",IF(INDEX(_Rosters!$G:$G,$AG$2+ROW()-37)="","",INDEX(_Rosters!$G:$G,$AG$2+ROW()-37)))</f>
        <v/>
      </c>
      <c r="G126" s="14">
        <f>IF(ROW()-36&gt;$AG$3,"",INDEX(_Rosters!$H:$H,$AG$2+ROW()-37)&amp;"")</f>
        <v/>
      </c>
      <c r="H126" s="14">
        <f>IF(ROW()-36&gt;$AG$3,"",INDEX(_Rosters!$I:$I,$AG$2+ROW()-37)&amp;"")</f>
        <v/>
      </c>
    </row>
    <row r="127">
      <c r="A127" s="14">
        <f>IF(ROW()-36&gt;$AG$3,"",IF(INDEX(_Rosters!$B:$B,$AG$2+ROW()-37)="","",INDEX(_Rosters!$B:$B,$AG$2+ROW()-37)))</f>
        <v/>
      </c>
      <c r="B127" s="14">
        <f>IF(ROW()-36&gt;$AG$3,"",INDEX(_Rosters!$C:$C,$AG$2+ROW()-37)&amp;"")</f>
        <v/>
      </c>
      <c r="C127" s="14">
        <f>IF(ROW()-36&gt;$AG$3,"",INDEX(_Rosters!$D:$D,$AG$2+ROW()-37)&amp;"")</f>
        <v/>
      </c>
      <c r="D127" s="14">
        <f>IF(ROW()-36&gt;$AG$3,"",INDEX(_Rosters!$E:$E,$AG$2+ROW()-37)&amp;"")</f>
        <v/>
      </c>
      <c r="E127" s="14">
        <f>IF(ROW()-36&gt;$AG$3,"",INDEX(_Rosters!$F:$F,$AG$2+ROW()-37)&amp;"")</f>
        <v/>
      </c>
      <c r="F127" s="14">
        <f>IF(ROW()-36&gt;$AG$3,"",IF(INDEX(_Rosters!$G:$G,$AG$2+ROW()-37)="","",INDEX(_Rosters!$G:$G,$AG$2+ROW()-37)))</f>
        <v/>
      </c>
      <c r="G127" s="14">
        <f>IF(ROW()-36&gt;$AG$3,"",INDEX(_Rosters!$H:$H,$AG$2+ROW()-37)&amp;"")</f>
        <v/>
      </c>
      <c r="H127" s="14">
        <f>IF(ROW()-36&gt;$AG$3,"",INDEX(_Rosters!$I:$I,$AG$2+ROW()-37)&amp;"")</f>
        <v/>
      </c>
    </row>
    <row r="128">
      <c r="A128" s="14">
        <f>IF(ROW()-36&gt;$AG$3,"",IF(INDEX(_Rosters!$B:$B,$AG$2+ROW()-37)="","",INDEX(_Rosters!$B:$B,$AG$2+ROW()-37)))</f>
        <v/>
      </c>
      <c r="B128" s="14">
        <f>IF(ROW()-36&gt;$AG$3,"",INDEX(_Rosters!$C:$C,$AG$2+ROW()-37)&amp;"")</f>
        <v/>
      </c>
      <c r="C128" s="14">
        <f>IF(ROW()-36&gt;$AG$3,"",INDEX(_Rosters!$D:$D,$AG$2+ROW()-37)&amp;"")</f>
        <v/>
      </c>
      <c r="D128" s="14">
        <f>IF(ROW()-36&gt;$AG$3,"",INDEX(_Rosters!$E:$E,$AG$2+ROW()-37)&amp;"")</f>
        <v/>
      </c>
      <c r="E128" s="14">
        <f>IF(ROW()-36&gt;$AG$3,"",INDEX(_Rosters!$F:$F,$AG$2+ROW()-37)&amp;"")</f>
        <v/>
      </c>
      <c r="F128" s="14">
        <f>IF(ROW()-36&gt;$AG$3,"",IF(INDEX(_Rosters!$G:$G,$AG$2+ROW()-37)="","",INDEX(_Rosters!$G:$G,$AG$2+ROW()-37)))</f>
        <v/>
      </c>
      <c r="G128" s="14">
        <f>IF(ROW()-36&gt;$AG$3,"",INDEX(_Rosters!$H:$H,$AG$2+ROW()-37)&amp;"")</f>
        <v/>
      </c>
      <c r="H128" s="14">
        <f>IF(ROW()-36&gt;$AG$3,"",INDEX(_Rosters!$I:$I,$AG$2+ROW()-37)&amp;"")</f>
        <v/>
      </c>
    </row>
    <row r="129">
      <c r="A129" s="14">
        <f>IF(ROW()-36&gt;$AG$3,"",IF(INDEX(_Rosters!$B:$B,$AG$2+ROW()-37)="","",INDEX(_Rosters!$B:$B,$AG$2+ROW()-37)))</f>
        <v/>
      </c>
      <c r="B129" s="14">
        <f>IF(ROW()-36&gt;$AG$3,"",INDEX(_Rosters!$C:$C,$AG$2+ROW()-37)&amp;"")</f>
        <v/>
      </c>
      <c r="C129" s="14">
        <f>IF(ROW()-36&gt;$AG$3,"",INDEX(_Rosters!$D:$D,$AG$2+ROW()-37)&amp;"")</f>
        <v/>
      </c>
      <c r="D129" s="14">
        <f>IF(ROW()-36&gt;$AG$3,"",INDEX(_Rosters!$E:$E,$AG$2+ROW()-37)&amp;"")</f>
        <v/>
      </c>
      <c r="E129" s="14">
        <f>IF(ROW()-36&gt;$AG$3,"",INDEX(_Rosters!$F:$F,$AG$2+ROW()-37)&amp;"")</f>
        <v/>
      </c>
      <c r="F129" s="14">
        <f>IF(ROW()-36&gt;$AG$3,"",IF(INDEX(_Rosters!$G:$G,$AG$2+ROW()-37)="","",INDEX(_Rosters!$G:$G,$AG$2+ROW()-37)))</f>
        <v/>
      </c>
      <c r="G129" s="14">
        <f>IF(ROW()-36&gt;$AG$3,"",INDEX(_Rosters!$H:$H,$AG$2+ROW()-37)&amp;"")</f>
        <v/>
      </c>
      <c r="H129" s="14">
        <f>IF(ROW()-36&gt;$AG$3,"",INDEX(_Rosters!$I:$I,$AG$2+ROW()-37)&amp;"")</f>
        <v/>
      </c>
    </row>
    <row r="130">
      <c r="A130" s="14">
        <f>IF(ROW()-36&gt;$AG$3,"",IF(INDEX(_Rosters!$B:$B,$AG$2+ROW()-37)="","",INDEX(_Rosters!$B:$B,$AG$2+ROW()-37)))</f>
        <v/>
      </c>
      <c r="B130" s="14">
        <f>IF(ROW()-36&gt;$AG$3,"",INDEX(_Rosters!$C:$C,$AG$2+ROW()-37)&amp;"")</f>
        <v/>
      </c>
      <c r="C130" s="14">
        <f>IF(ROW()-36&gt;$AG$3,"",INDEX(_Rosters!$D:$D,$AG$2+ROW()-37)&amp;"")</f>
        <v/>
      </c>
      <c r="D130" s="14">
        <f>IF(ROW()-36&gt;$AG$3,"",INDEX(_Rosters!$E:$E,$AG$2+ROW()-37)&amp;"")</f>
        <v/>
      </c>
      <c r="E130" s="14">
        <f>IF(ROW()-36&gt;$AG$3,"",INDEX(_Rosters!$F:$F,$AG$2+ROW()-37)&amp;"")</f>
        <v/>
      </c>
      <c r="F130" s="14">
        <f>IF(ROW()-36&gt;$AG$3,"",IF(INDEX(_Rosters!$G:$G,$AG$2+ROW()-37)="","",INDEX(_Rosters!$G:$G,$AG$2+ROW()-37)))</f>
        <v/>
      </c>
      <c r="G130" s="14">
        <f>IF(ROW()-36&gt;$AG$3,"",INDEX(_Rosters!$H:$H,$AG$2+ROW()-37)&amp;"")</f>
        <v/>
      </c>
      <c r="H130" s="14">
        <f>IF(ROW()-36&gt;$AG$3,"",INDEX(_Rosters!$I:$I,$AG$2+ROW()-37)&amp;"")</f>
        <v/>
      </c>
    </row>
    <row r="131">
      <c r="A131" s="14">
        <f>IF(ROW()-36&gt;$AG$3,"",IF(INDEX(_Rosters!$B:$B,$AG$2+ROW()-37)="","",INDEX(_Rosters!$B:$B,$AG$2+ROW()-37)))</f>
        <v/>
      </c>
      <c r="B131" s="14">
        <f>IF(ROW()-36&gt;$AG$3,"",INDEX(_Rosters!$C:$C,$AG$2+ROW()-37)&amp;"")</f>
        <v/>
      </c>
      <c r="C131" s="14">
        <f>IF(ROW()-36&gt;$AG$3,"",INDEX(_Rosters!$D:$D,$AG$2+ROW()-37)&amp;"")</f>
        <v/>
      </c>
      <c r="D131" s="14">
        <f>IF(ROW()-36&gt;$AG$3,"",INDEX(_Rosters!$E:$E,$AG$2+ROW()-37)&amp;"")</f>
        <v/>
      </c>
      <c r="E131" s="14">
        <f>IF(ROW()-36&gt;$AG$3,"",INDEX(_Rosters!$F:$F,$AG$2+ROW()-37)&amp;"")</f>
        <v/>
      </c>
      <c r="F131" s="14">
        <f>IF(ROW()-36&gt;$AG$3,"",IF(INDEX(_Rosters!$G:$G,$AG$2+ROW()-37)="","",INDEX(_Rosters!$G:$G,$AG$2+ROW()-37)))</f>
        <v/>
      </c>
      <c r="G131" s="14">
        <f>IF(ROW()-36&gt;$AG$3,"",INDEX(_Rosters!$H:$H,$AG$2+ROW()-37)&amp;"")</f>
        <v/>
      </c>
      <c r="H131" s="14">
        <f>IF(ROW()-36&gt;$AG$3,"",INDEX(_Rosters!$I:$I,$AG$2+ROW()-37)&amp;"")</f>
        <v/>
      </c>
    </row>
    <row r="132">
      <c r="A132" s="14">
        <f>IF(ROW()-36&gt;$AG$3,"",IF(INDEX(_Rosters!$B:$B,$AG$2+ROW()-37)="","",INDEX(_Rosters!$B:$B,$AG$2+ROW()-37)))</f>
        <v/>
      </c>
      <c r="B132" s="14">
        <f>IF(ROW()-36&gt;$AG$3,"",INDEX(_Rosters!$C:$C,$AG$2+ROW()-37)&amp;"")</f>
        <v/>
      </c>
      <c r="C132" s="14">
        <f>IF(ROW()-36&gt;$AG$3,"",INDEX(_Rosters!$D:$D,$AG$2+ROW()-37)&amp;"")</f>
        <v/>
      </c>
      <c r="D132" s="14">
        <f>IF(ROW()-36&gt;$AG$3,"",INDEX(_Rosters!$E:$E,$AG$2+ROW()-37)&amp;"")</f>
        <v/>
      </c>
      <c r="E132" s="14">
        <f>IF(ROW()-36&gt;$AG$3,"",INDEX(_Rosters!$F:$F,$AG$2+ROW()-37)&amp;"")</f>
        <v/>
      </c>
      <c r="F132" s="14">
        <f>IF(ROW()-36&gt;$AG$3,"",IF(INDEX(_Rosters!$G:$G,$AG$2+ROW()-37)="","",INDEX(_Rosters!$G:$G,$AG$2+ROW()-37)))</f>
        <v/>
      </c>
      <c r="G132" s="14">
        <f>IF(ROW()-36&gt;$AG$3,"",INDEX(_Rosters!$H:$H,$AG$2+ROW()-37)&amp;"")</f>
        <v/>
      </c>
      <c r="H132" s="14">
        <f>IF(ROW()-36&gt;$AG$3,"",INDEX(_Rosters!$I:$I,$AG$2+ROW()-37)&amp;"")</f>
        <v/>
      </c>
    </row>
    <row r="133">
      <c r="A133" s="14">
        <f>IF(ROW()-36&gt;$AG$3,"",IF(INDEX(_Rosters!$B:$B,$AG$2+ROW()-37)="","",INDEX(_Rosters!$B:$B,$AG$2+ROW()-37)))</f>
        <v/>
      </c>
      <c r="B133" s="14">
        <f>IF(ROW()-36&gt;$AG$3,"",INDEX(_Rosters!$C:$C,$AG$2+ROW()-37)&amp;"")</f>
        <v/>
      </c>
      <c r="C133" s="14">
        <f>IF(ROW()-36&gt;$AG$3,"",INDEX(_Rosters!$D:$D,$AG$2+ROW()-37)&amp;"")</f>
        <v/>
      </c>
      <c r="D133" s="14">
        <f>IF(ROW()-36&gt;$AG$3,"",INDEX(_Rosters!$E:$E,$AG$2+ROW()-37)&amp;"")</f>
        <v/>
      </c>
      <c r="E133" s="14">
        <f>IF(ROW()-36&gt;$AG$3,"",INDEX(_Rosters!$F:$F,$AG$2+ROW()-37)&amp;"")</f>
        <v/>
      </c>
      <c r="F133" s="14">
        <f>IF(ROW()-36&gt;$AG$3,"",IF(INDEX(_Rosters!$G:$G,$AG$2+ROW()-37)="","",INDEX(_Rosters!$G:$G,$AG$2+ROW()-37)))</f>
        <v/>
      </c>
      <c r="G133" s="14">
        <f>IF(ROW()-36&gt;$AG$3,"",INDEX(_Rosters!$H:$H,$AG$2+ROW()-37)&amp;"")</f>
        <v/>
      </c>
      <c r="H133" s="14">
        <f>IF(ROW()-36&gt;$AG$3,"",INDEX(_Rosters!$I:$I,$AG$2+ROW()-37)&amp;"")</f>
        <v/>
      </c>
    </row>
    <row r="134">
      <c r="A134" s="14">
        <f>IF(ROW()-36&gt;$AG$3,"",IF(INDEX(_Rosters!$B:$B,$AG$2+ROW()-37)="","",INDEX(_Rosters!$B:$B,$AG$2+ROW()-37)))</f>
        <v/>
      </c>
      <c r="B134" s="14">
        <f>IF(ROW()-36&gt;$AG$3,"",INDEX(_Rosters!$C:$C,$AG$2+ROW()-37)&amp;"")</f>
        <v/>
      </c>
      <c r="C134" s="14">
        <f>IF(ROW()-36&gt;$AG$3,"",INDEX(_Rosters!$D:$D,$AG$2+ROW()-37)&amp;"")</f>
        <v/>
      </c>
      <c r="D134" s="14">
        <f>IF(ROW()-36&gt;$AG$3,"",INDEX(_Rosters!$E:$E,$AG$2+ROW()-37)&amp;"")</f>
        <v/>
      </c>
      <c r="E134" s="14">
        <f>IF(ROW()-36&gt;$AG$3,"",INDEX(_Rosters!$F:$F,$AG$2+ROW()-37)&amp;"")</f>
        <v/>
      </c>
      <c r="F134" s="14">
        <f>IF(ROW()-36&gt;$AG$3,"",IF(INDEX(_Rosters!$G:$G,$AG$2+ROW()-37)="","",INDEX(_Rosters!$G:$G,$AG$2+ROW()-37)))</f>
        <v/>
      </c>
      <c r="G134" s="14">
        <f>IF(ROW()-36&gt;$AG$3,"",INDEX(_Rosters!$H:$H,$AG$2+ROW()-37)&amp;"")</f>
        <v/>
      </c>
      <c r="H134" s="14">
        <f>IF(ROW()-36&gt;$AG$3,"",INDEX(_Rosters!$I:$I,$AG$2+ROW()-37)&amp;"")</f>
        <v/>
      </c>
    </row>
    <row r="135">
      <c r="A135" s="14">
        <f>IF(ROW()-36&gt;$AG$3,"",IF(INDEX(_Rosters!$B:$B,$AG$2+ROW()-37)="","",INDEX(_Rosters!$B:$B,$AG$2+ROW()-37)))</f>
        <v/>
      </c>
      <c r="B135" s="14">
        <f>IF(ROW()-36&gt;$AG$3,"",INDEX(_Rosters!$C:$C,$AG$2+ROW()-37)&amp;"")</f>
        <v/>
      </c>
      <c r="C135" s="14">
        <f>IF(ROW()-36&gt;$AG$3,"",INDEX(_Rosters!$D:$D,$AG$2+ROW()-37)&amp;"")</f>
        <v/>
      </c>
      <c r="D135" s="14">
        <f>IF(ROW()-36&gt;$AG$3,"",INDEX(_Rosters!$E:$E,$AG$2+ROW()-37)&amp;"")</f>
        <v/>
      </c>
      <c r="E135" s="14">
        <f>IF(ROW()-36&gt;$AG$3,"",INDEX(_Rosters!$F:$F,$AG$2+ROW()-37)&amp;"")</f>
        <v/>
      </c>
      <c r="F135" s="14">
        <f>IF(ROW()-36&gt;$AG$3,"",IF(INDEX(_Rosters!$G:$G,$AG$2+ROW()-37)="","",INDEX(_Rosters!$G:$G,$AG$2+ROW()-37)))</f>
        <v/>
      </c>
      <c r="G135" s="14">
        <f>IF(ROW()-36&gt;$AG$3,"",INDEX(_Rosters!$H:$H,$AG$2+ROW()-37)&amp;"")</f>
        <v/>
      </c>
      <c r="H135" s="14">
        <f>IF(ROW()-36&gt;$AG$3,"",INDEX(_Rosters!$I:$I,$AG$2+ROW()-37)&amp;"")</f>
        <v/>
      </c>
    </row>
    <row r="136">
      <c r="A136" s="14">
        <f>IF(ROW()-36&gt;$AG$3,"",IF(INDEX(_Rosters!$B:$B,$AG$2+ROW()-37)="","",INDEX(_Rosters!$B:$B,$AG$2+ROW()-37)))</f>
        <v/>
      </c>
      <c r="B136" s="14">
        <f>IF(ROW()-36&gt;$AG$3,"",INDEX(_Rosters!$C:$C,$AG$2+ROW()-37)&amp;"")</f>
        <v/>
      </c>
      <c r="C136" s="14">
        <f>IF(ROW()-36&gt;$AG$3,"",INDEX(_Rosters!$D:$D,$AG$2+ROW()-37)&amp;"")</f>
        <v/>
      </c>
      <c r="D136" s="14">
        <f>IF(ROW()-36&gt;$AG$3,"",INDEX(_Rosters!$E:$E,$AG$2+ROW()-37)&amp;"")</f>
        <v/>
      </c>
      <c r="E136" s="14">
        <f>IF(ROW()-36&gt;$AG$3,"",INDEX(_Rosters!$F:$F,$AG$2+ROW()-37)&amp;"")</f>
        <v/>
      </c>
      <c r="F136" s="14">
        <f>IF(ROW()-36&gt;$AG$3,"",IF(INDEX(_Rosters!$G:$G,$AG$2+ROW()-37)="","",INDEX(_Rosters!$G:$G,$AG$2+ROW()-37)))</f>
        <v/>
      </c>
      <c r="G136" s="14">
        <f>IF(ROW()-36&gt;$AG$3,"",INDEX(_Rosters!$H:$H,$AG$2+ROW()-37)&amp;"")</f>
        <v/>
      </c>
      <c r="H136" s="14">
        <f>IF(ROW()-36&gt;$AG$3,"",INDEX(_Rosters!$I:$I,$AG$2+ROW()-37)&amp;"")</f>
        <v/>
      </c>
    </row>
    <row r="137">
      <c r="A137" s="14">
        <f>IF(ROW()-36&gt;$AG$3,"",IF(INDEX(_Rosters!$B:$B,$AG$2+ROW()-37)="","",INDEX(_Rosters!$B:$B,$AG$2+ROW()-37)))</f>
        <v/>
      </c>
      <c r="B137" s="14">
        <f>IF(ROW()-36&gt;$AG$3,"",INDEX(_Rosters!$C:$C,$AG$2+ROW()-37)&amp;"")</f>
        <v/>
      </c>
      <c r="C137" s="14">
        <f>IF(ROW()-36&gt;$AG$3,"",INDEX(_Rosters!$D:$D,$AG$2+ROW()-37)&amp;"")</f>
        <v/>
      </c>
      <c r="D137" s="14">
        <f>IF(ROW()-36&gt;$AG$3,"",INDEX(_Rosters!$E:$E,$AG$2+ROW()-37)&amp;"")</f>
        <v/>
      </c>
      <c r="E137" s="14">
        <f>IF(ROW()-36&gt;$AG$3,"",INDEX(_Rosters!$F:$F,$AG$2+ROW()-37)&amp;"")</f>
        <v/>
      </c>
      <c r="F137" s="14">
        <f>IF(ROW()-36&gt;$AG$3,"",IF(INDEX(_Rosters!$G:$G,$AG$2+ROW()-37)="","",INDEX(_Rosters!$G:$G,$AG$2+ROW()-37)))</f>
        <v/>
      </c>
      <c r="G137" s="14">
        <f>IF(ROW()-36&gt;$AG$3,"",INDEX(_Rosters!$H:$H,$AG$2+ROW()-37)&amp;"")</f>
        <v/>
      </c>
      <c r="H137" s="14">
        <f>IF(ROW()-36&gt;$AG$3,"",INDEX(_Rosters!$I:$I,$AG$2+ROW()-37)&amp;"")</f>
        <v/>
      </c>
    </row>
    <row r="138">
      <c r="A138" s="14">
        <f>IF(ROW()-36&gt;$AG$3,"",IF(INDEX(_Rosters!$B:$B,$AG$2+ROW()-37)="","",INDEX(_Rosters!$B:$B,$AG$2+ROW()-37)))</f>
        <v/>
      </c>
      <c r="B138" s="14">
        <f>IF(ROW()-36&gt;$AG$3,"",INDEX(_Rosters!$C:$C,$AG$2+ROW()-37)&amp;"")</f>
        <v/>
      </c>
      <c r="C138" s="14">
        <f>IF(ROW()-36&gt;$AG$3,"",INDEX(_Rosters!$D:$D,$AG$2+ROW()-37)&amp;"")</f>
        <v/>
      </c>
      <c r="D138" s="14">
        <f>IF(ROW()-36&gt;$AG$3,"",INDEX(_Rosters!$E:$E,$AG$2+ROW()-37)&amp;"")</f>
        <v/>
      </c>
      <c r="E138" s="14">
        <f>IF(ROW()-36&gt;$AG$3,"",INDEX(_Rosters!$F:$F,$AG$2+ROW()-37)&amp;"")</f>
        <v/>
      </c>
      <c r="F138" s="14">
        <f>IF(ROW()-36&gt;$AG$3,"",IF(INDEX(_Rosters!$G:$G,$AG$2+ROW()-37)="","",INDEX(_Rosters!$G:$G,$AG$2+ROW()-37)))</f>
        <v/>
      </c>
      <c r="G138" s="14">
        <f>IF(ROW()-36&gt;$AG$3,"",INDEX(_Rosters!$H:$H,$AG$2+ROW()-37)&amp;"")</f>
        <v/>
      </c>
      <c r="H138" s="14">
        <f>IF(ROW()-36&gt;$AG$3,"",INDEX(_Rosters!$I:$I,$AG$2+ROW()-37)&amp;"")</f>
        <v/>
      </c>
    </row>
    <row r="139">
      <c r="A139" s="14">
        <f>IF(ROW()-36&gt;$AG$3,"",IF(INDEX(_Rosters!$B:$B,$AG$2+ROW()-37)="","",INDEX(_Rosters!$B:$B,$AG$2+ROW()-37)))</f>
        <v/>
      </c>
      <c r="B139" s="14">
        <f>IF(ROW()-36&gt;$AG$3,"",INDEX(_Rosters!$C:$C,$AG$2+ROW()-37)&amp;"")</f>
        <v/>
      </c>
      <c r="C139" s="14">
        <f>IF(ROW()-36&gt;$AG$3,"",INDEX(_Rosters!$D:$D,$AG$2+ROW()-37)&amp;"")</f>
        <v/>
      </c>
      <c r="D139" s="14">
        <f>IF(ROW()-36&gt;$AG$3,"",INDEX(_Rosters!$E:$E,$AG$2+ROW()-37)&amp;"")</f>
        <v/>
      </c>
      <c r="E139" s="14">
        <f>IF(ROW()-36&gt;$AG$3,"",INDEX(_Rosters!$F:$F,$AG$2+ROW()-37)&amp;"")</f>
        <v/>
      </c>
      <c r="F139" s="14">
        <f>IF(ROW()-36&gt;$AG$3,"",IF(INDEX(_Rosters!$G:$G,$AG$2+ROW()-37)="","",INDEX(_Rosters!$G:$G,$AG$2+ROW()-37)))</f>
        <v/>
      </c>
      <c r="G139" s="14">
        <f>IF(ROW()-36&gt;$AG$3,"",INDEX(_Rosters!$H:$H,$AG$2+ROW()-37)&amp;"")</f>
        <v/>
      </c>
      <c r="H139" s="14">
        <f>IF(ROW()-36&gt;$AG$3,"",INDEX(_Rosters!$I:$I,$AG$2+ROW()-37)&amp;"")</f>
        <v/>
      </c>
    </row>
    <row r="140">
      <c r="A140" s="14">
        <f>IF(ROW()-36&gt;$AG$3,"",IF(INDEX(_Rosters!$B:$B,$AG$2+ROW()-37)="","",INDEX(_Rosters!$B:$B,$AG$2+ROW()-37)))</f>
        <v/>
      </c>
      <c r="B140" s="14">
        <f>IF(ROW()-36&gt;$AG$3,"",INDEX(_Rosters!$C:$C,$AG$2+ROW()-37)&amp;"")</f>
        <v/>
      </c>
      <c r="C140" s="14">
        <f>IF(ROW()-36&gt;$AG$3,"",INDEX(_Rosters!$D:$D,$AG$2+ROW()-37)&amp;"")</f>
        <v/>
      </c>
      <c r="D140" s="14">
        <f>IF(ROW()-36&gt;$AG$3,"",INDEX(_Rosters!$E:$E,$AG$2+ROW()-37)&amp;"")</f>
        <v/>
      </c>
      <c r="E140" s="14">
        <f>IF(ROW()-36&gt;$AG$3,"",INDEX(_Rosters!$F:$F,$AG$2+ROW()-37)&amp;"")</f>
        <v/>
      </c>
      <c r="F140" s="14">
        <f>IF(ROW()-36&gt;$AG$3,"",IF(INDEX(_Rosters!$G:$G,$AG$2+ROW()-37)="","",INDEX(_Rosters!$G:$G,$AG$2+ROW()-37)))</f>
        <v/>
      </c>
      <c r="G140" s="14">
        <f>IF(ROW()-36&gt;$AG$3,"",INDEX(_Rosters!$H:$H,$AG$2+ROW()-37)&amp;"")</f>
        <v/>
      </c>
      <c r="H140" s="14">
        <f>IF(ROW()-36&gt;$AG$3,"",INDEX(_Rosters!$I:$I,$AG$2+ROW()-37)&amp;"")</f>
        <v/>
      </c>
    </row>
    <row r="141">
      <c r="A141" s="14">
        <f>IF(ROW()-36&gt;$AG$3,"",IF(INDEX(_Rosters!$B:$B,$AG$2+ROW()-37)="","",INDEX(_Rosters!$B:$B,$AG$2+ROW()-37)))</f>
        <v/>
      </c>
      <c r="B141" s="14">
        <f>IF(ROW()-36&gt;$AG$3,"",INDEX(_Rosters!$C:$C,$AG$2+ROW()-37)&amp;"")</f>
        <v/>
      </c>
      <c r="C141" s="14">
        <f>IF(ROW()-36&gt;$AG$3,"",INDEX(_Rosters!$D:$D,$AG$2+ROW()-37)&amp;"")</f>
        <v/>
      </c>
      <c r="D141" s="14">
        <f>IF(ROW()-36&gt;$AG$3,"",INDEX(_Rosters!$E:$E,$AG$2+ROW()-37)&amp;"")</f>
        <v/>
      </c>
      <c r="E141" s="14">
        <f>IF(ROW()-36&gt;$AG$3,"",INDEX(_Rosters!$F:$F,$AG$2+ROW()-37)&amp;"")</f>
        <v/>
      </c>
      <c r="F141" s="14">
        <f>IF(ROW()-36&gt;$AG$3,"",IF(INDEX(_Rosters!$G:$G,$AG$2+ROW()-37)="","",INDEX(_Rosters!$G:$G,$AG$2+ROW()-37)))</f>
        <v/>
      </c>
      <c r="G141" s="14">
        <f>IF(ROW()-36&gt;$AG$3,"",INDEX(_Rosters!$H:$H,$AG$2+ROW()-37)&amp;"")</f>
        <v/>
      </c>
      <c r="H141" s="14">
        <f>IF(ROW()-36&gt;$AG$3,"",INDEX(_Rosters!$I:$I,$AG$2+ROW()-37)&amp;"")</f>
        <v/>
      </c>
    </row>
    <row r="142">
      <c r="A142" s="14">
        <f>IF(ROW()-36&gt;$AG$3,"",IF(INDEX(_Rosters!$B:$B,$AG$2+ROW()-37)="","",INDEX(_Rosters!$B:$B,$AG$2+ROW()-37)))</f>
        <v/>
      </c>
      <c r="B142" s="14">
        <f>IF(ROW()-36&gt;$AG$3,"",INDEX(_Rosters!$C:$C,$AG$2+ROW()-37)&amp;"")</f>
        <v/>
      </c>
      <c r="C142" s="14">
        <f>IF(ROW()-36&gt;$AG$3,"",INDEX(_Rosters!$D:$D,$AG$2+ROW()-37)&amp;"")</f>
        <v/>
      </c>
      <c r="D142" s="14">
        <f>IF(ROW()-36&gt;$AG$3,"",INDEX(_Rosters!$E:$E,$AG$2+ROW()-37)&amp;"")</f>
        <v/>
      </c>
      <c r="E142" s="14">
        <f>IF(ROW()-36&gt;$AG$3,"",INDEX(_Rosters!$F:$F,$AG$2+ROW()-37)&amp;"")</f>
        <v/>
      </c>
      <c r="F142" s="14">
        <f>IF(ROW()-36&gt;$AG$3,"",IF(INDEX(_Rosters!$G:$G,$AG$2+ROW()-37)="","",INDEX(_Rosters!$G:$G,$AG$2+ROW()-37)))</f>
        <v/>
      </c>
      <c r="G142" s="14">
        <f>IF(ROW()-36&gt;$AG$3,"",INDEX(_Rosters!$H:$H,$AG$2+ROW()-37)&amp;"")</f>
        <v/>
      </c>
      <c r="H142" s="14">
        <f>IF(ROW()-36&gt;$AG$3,"",INDEX(_Rosters!$I:$I,$AG$2+ROW()-37)&amp;"")</f>
        <v/>
      </c>
    </row>
    <row r="143">
      <c r="A143" s="14">
        <f>IF(ROW()-36&gt;$AG$3,"",IF(INDEX(_Rosters!$B:$B,$AG$2+ROW()-37)="","",INDEX(_Rosters!$B:$B,$AG$2+ROW()-37)))</f>
        <v/>
      </c>
      <c r="B143" s="14">
        <f>IF(ROW()-36&gt;$AG$3,"",INDEX(_Rosters!$C:$C,$AG$2+ROW()-37)&amp;"")</f>
        <v/>
      </c>
      <c r="C143" s="14">
        <f>IF(ROW()-36&gt;$AG$3,"",INDEX(_Rosters!$D:$D,$AG$2+ROW()-37)&amp;"")</f>
        <v/>
      </c>
      <c r="D143" s="14">
        <f>IF(ROW()-36&gt;$AG$3,"",INDEX(_Rosters!$E:$E,$AG$2+ROW()-37)&amp;"")</f>
        <v/>
      </c>
      <c r="E143" s="14">
        <f>IF(ROW()-36&gt;$AG$3,"",INDEX(_Rosters!$F:$F,$AG$2+ROW()-37)&amp;"")</f>
        <v/>
      </c>
      <c r="F143" s="14">
        <f>IF(ROW()-36&gt;$AG$3,"",IF(INDEX(_Rosters!$G:$G,$AG$2+ROW()-37)="","",INDEX(_Rosters!$G:$G,$AG$2+ROW()-37)))</f>
        <v/>
      </c>
      <c r="G143" s="14">
        <f>IF(ROW()-36&gt;$AG$3,"",INDEX(_Rosters!$H:$H,$AG$2+ROW()-37)&amp;"")</f>
        <v/>
      </c>
      <c r="H143" s="14">
        <f>IF(ROW()-36&gt;$AG$3,"",INDEX(_Rosters!$I:$I,$AG$2+ROW()-37)&amp;"")</f>
        <v/>
      </c>
    </row>
    <row r="144">
      <c r="A144" s="14">
        <f>IF(ROW()-36&gt;$AG$3,"",IF(INDEX(_Rosters!$B:$B,$AG$2+ROW()-37)="","",INDEX(_Rosters!$B:$B,$AG$2+ROW()-37)))</f>
        <v/>
      </c>
      <c r="B144" s="14">
        <f>IF(ROW()-36&gt;$AG$3,"",INDEX(_Rosters!$C:$C,$AG$2+ROW()-37)&amp;"")</f>
        <v/>
      </c>
      <c r="C144" s="14">
        <f>IF(ROW()-36&gt;$AG$3,"",INDEX(_Rosters!$D:$D,$AG$2+ROW()-37)&amp;"")</f>
        <v/>
      </c>
      <c r="D144" s="14">
        <f>IF(ROW()-36&gt;$AG$3,"",INDEX(_Rosters!$E:$E,$AG$2+ROW()-37)&amp;"")</f>
        <v/>
      </c>
      <c r="E144" s="14">
        <f>IF(ROW()-36&gt;$AG$3,"",INDEX(_Rosters!$F:$F,$AG$2+ROW()-37)&amp;"")</f>
        <v/>
      </c>
      <c r="F144" s="14">
        <f>IF(ROW()-36&gt;$AG$3,"",IF(INDEX(_Rosters!$G:$G,$AG$2+ROW()-37)="","",INDEX(_Rosters!$G:$G,$AG$2+ROW()-37)))</f>
        <v/>
      </c>
      <c r="G144" s="14">
        <f>IF(ROW()-36&gt;$AG$3,"",INDEX(_Rosters!$H:$H,$AG$2+ROW()-37)&amp;"")</f>
        <v/>
      </c>
      <c r="H144" s="14">
        <f>IF(ROW()-36&gt;$AG$3,"",INDEX(_Rosters!$I:$I,$AG$2+ROW()-37)&amp;"")</f>
        <v/>
      </c>
    </row>
    <row r="145">
      <c r="A145" s="14">
        <f>IF(ROW()-36&gt;$AG$3,"",IF(INDEX(_Rosters!$B:$B,$AG$2+ROW()-37)="","",INDEX(_Rosters!$B:$B,$AG$2+ROW()-37)))</f>
        <v/>
      </c>
      <c r="B145" s="14">
        <f>IF(ROW()-36&gt;$AG$3,"",INDEX(_Rosters!$C:$C,$AG$2+ROW()-37)&amp;"")</f>
        <v/>
      </c>
      <c r="C145" s="14">
        <f>IF(ROW()-36&gt;$AG$3,"",INDEX(_Rosters!$D:$D,$AG$2+ROW()-37)&amp;"")</f>
        <v/>
      </c>
      <c r="D145" s="14">
        <f>IF(ROW()-36&gt;$AG$3,"",INDEX(_Rosters!$E:$E,$AG$2+ROW()-37)&amp;"")</f>
        <v/>
      </c>
      <c r="E145" s="14">
        <f>IF(ROW()-36&gt;$AG$3,"",INDEX(_Rosters!$F:$F,$AG$2+ROW()-37)&amp;"")</f>
        <v/>
      </c>
      <c r="F145" s="14">
        <f>IF(ROW()-36&gt;$AG$3,"",IF(INDEX(_Rosters!$G:$G,$AG$2+ROW()-37)="","",INDEX(_Rosters!$G:$G,$AG$2+ROW()-37)))</f>
        <v/>
      </c>
      <c r="G145" s="14">
        <f>IF(ROW()-36&gt;$AG$3,"",INDEX(_Rosters!$H:$H,$AG$2+ROW()-37)&amp;"")</f>
        <v/>
      </c>
      <c r="H145" s="14">
        <f>IF(ROW()-36&gt;$AG$3,"",INDEX(_Rosters!$I:$I,$AG$2+ROW()-37)&amp;"")</f>
        <v/>
      </c>
    </row>
    <row r="146">
      <c r="A146" s="14">
        <f>IF(ROW()-36&gt;$AG$3,"",IF(INDEX(_Rosters!$B:$B,$AG$2+ROW()-37)="","",INDEX(_Rosters!$B:$B,$AG$2+ROW()-37)))</f>
        <v/>
      </c>
      <c r="B146" s="14">
        <f>IF(ROW()-36&gt;$AG$3,"",INDEX(_Rosters!$C:$C,$AG$2+ROW()-37)&amp;"")</f>
        <v/>
      </c>
      <c r="C146" s="14">
        <f>IF(ROW()-36&gt;$AG$3,"",INDEX(_Rosters!$D:$D,$AG$2+ROW()-37)&amp;"")</f>
        <v/>
      </c>
      <c r="D146" s="14">
        <f>IF(ROW()-36&gt;$AG$3,"",INDEX(_Rosters!$E:$E,$AG$2+ROW()-37)&amp;"")</f>
        <v/>
      </c>
      <c r="E146" s="14">
        <f>IF(ROW()-36&gt;$AG$3,"",INDEX(_Rosters!$F:$F,$AG$2+ROW()-37)&amp;"")</f>
        <v/>
      </c>
      <c r="F146" s="14">
        <f>IF(ROW()-36&gt;$AG$3,"",IF(INDEX(_Rosters!$G:$G,$AG$2+ROW()-37)="","",INDEX(_Rosters!$G:$G,$AG$2+ROW()-37)))</f>
        <v/>
      </c>
      <c r="G146" s="14">
        <f>IF(ROW()-36&gt;$AG$3,"",INDEX(_Rosters!$H:$H,$AG$2+ROW()-37)&amp;"")</f>
        <v/>
      </c>
      <c r="H146" s="14">
        <f>IF(ROW()-36&gt;$AG$3,"",INDEX(_Rosters!$I:$I,$AG$2+ROW()-37)&amp;"")</f>
        <v/>
      </c>
    </row>
    <row r="147">
      <c r="A147" s="14">
        <f>IF(ROW()-36&gt;$AG$3,"",IF(INDEX(_Rosters!$B:$B,$AG$2+ROW()-37)="","",INDEX(_Rosters!$B:$B,$AG$2+ROW()-37)))</f>
        <v/>
      </c>
      <c r="B147" s="14">
        <f>IF(ROW()-36&gt;$AG$3,"",INDEX(_Rosters!$C:$C,$AG$2+ROW()-37)&amp;"")</f>
        <v/>
      </c>
      <c r="C147" s="14">
        <f>IF(ROW()-36&gt;$AG$3,"",INDEX(_Rosters!$D:$D,$AG$2+ROW()-37)&amp;"")</f>
        <v/>
      </c>
      <c r="D147" s="14">
        <f>IF(ROW()-36&gt;$AG$3,"",INDEX(_Rosters!$E:$E,$AG$2+ROW()-37)&amp;"")</f>
        <v/>
      </c>
      <c r="E147" s="14">
        <f>IF(ROW()-36&gt;$AG$3,"",INDEX(_Rosters!$F:$F,$AG$2+ROW()-37)&amp;"")</f>
        <v/>
      </c>
      <c r="F147" s="14">
        <f>IF(ROW()-36&gt;$AG$3,"",IF(INDEX(_Rosters!$G:$G,$AG$2+ROW()-37)="","",INDEX(_Rosters!$G:$G,$AG$2+ROW()-37)))</f>
        <v/>
      </c>
      <c r="G147" s="14">
        <f>IF(ROW()-36&gt;$AG$3,"",INDEX(_Rosters!$H:$H,$AG$2+ROW()-37)&amp;"")</f>
        <v/>
      </c>
      <c r="H147" s="14">
        <f>IF(ROW()-36&gt;$AG$3,"",INDEX(_Rosters!$I:$I,$AG$2+ROW()-37)&amp;"")</f>
        <v/>
      </c>
    </row>
    <row r="148">
      <c r="A148" s="14">
        <f>IF(ROW()-36&gt;$AG$3,"",IF(INDEX(_Rosters!$B:$B,$AG$2+ROW()-37)="","",INDEX(_Rosters!$B:$B,$AG$2+ROW()-37)))</f>
        <v/>
      </c>
      <c r="B148" s="14">
        <f>IF(ROW()-36&gt;$AG$3,"",INDEX(_Rosters!$C:$C,$AG$2+ROW()-37)&amp;"")</f>
        <v/>
      </c>
      <c r="C148" s="14">
        <f>IF(ROW()-36&gt;$AG$3,"",INDEX(_Rosters!$D:$D,$AG$2+ROW()-37)&amp;"")</f>
        <v/>
      </c>
      <c r="D148" s="14">
        <f>IF(ROW()-36&gt;$AG$3,"",INDEX(_Rosters!$E:$E,$AG$2+ROW()-37)&amp;"")</f>
        <v/>
      </c>
      <c r="E148" s="14">
        <f>IF(ROW()-36&gt;$AG$3,"",INDEX(_Rosters!$F:$F,$AG$2+ROW()-37)&amp;"")</f>
        <v/>
      </c>
      <c r="F148" s="14">
        <f>IF(ROW()-36&gt;$AG$3,"",IF(INDEX(_Rosters!$G:$G,$AG$2+ROW()-37)="","",INDEX(_Rosters!$G:$G,$AG$2+ROW()-37)))</f>
        <v/>
      </c>
      <c r="G148" s="14">
        <f>IF(ROW()-36&gt;$AG$3,"",INDEX(_Rosters!$H:$H,$AG$2+ROW()-37)&amp;"")</f>
        <v/>
      </c>
      <c r="H148" s="14">
        <f>IF(ROW()-36&gt;$AG$3,"",INDEX(_Rosters!$I:$I,$AG$2+ROW()-37)&amp;"")</f>
        <v/>
      </c>
    </row>
    <row r="149">
      <c r="A149" s="14">
        <f>IF(ROW()-36&gt;$AG$3,"",IF(INDEX(_Rosters!$B:$B,$AG$2+ROW()-37)="","",INDEX(_Rosters!$B:$B,$AG$2+ROW()-37)))</f>
        <v/>
      </c>
      <c r="B149" s="14">
        <f>IF(ROW()-36&gt;$AG$3,"",INDEX(_Rosters!$C:$C,$AG$2+ROW()-37)&amp;"")</f>
        <v/>
      </c>
      <c r="C149" s="14">
        <f>IF(ROW()-36&gt;$AG$3,"",INDEX(_Rosters!$D:$D,$AG$2+ROW()-37)&amp;"")</f>
        <v/>
      </c>
      <c r="D149" s="14">
        <f>IF(ROW()-36&gt;$AG$3,"",INDEX(_Rosters!$E:$E,$AG$2+ROW()-37)&amp;"")</f>
        <v/>
      </c>
      <c r="E149" s="14">
        <f>IF(ROW()-36&gt;$AG$3,"",INDEX(_Rosters!$F:$F,$AG$2+ROW()-37)&amp;"")</f>
        <v/>
      </c>
      <c r="F149" s="14">
        <f>IF(ROW()-36&gt;$AG$3,"",IF(INDEX(_Rosters!$G:$G,$AG$2+ROW()-37)="","",INDEX(_Rosters!$G:$G,$AG$2+ROW()-37)))</f>
        <v/>
      </c>
      <c r="G149" s="14">
        <f>IF(ROW()-36&gt;$AG$3,"",INDEX(_Rosters!$H:$H,$AG$2+ROW()-37)&amp;"")</f>
        <v/>
      </c>
      <c r="H149" s="14">
        <f>IF(ROW()-36&gt;$AG$3,"",INDEX(_Rosters!$I:$I,$AG$2+ROW()-37)&amp;"")</f>
        <v/>
      </c>
    </row>
    <row r="150">
      <c r="A150" s="14">
        <f>IF(ROW()-36&gt;$AG$3,"",IF(INDEX(_Rosters!$B:$B,$AG$2+ROW()-37)="","",INDEX(_Rosters!$B:$B,$AG$2+ROW()-37)))</f>
        <v/>
      </c>
      <c r="B150" s="14">
        <f>IF(ROW()-36&gt;$AG$3,"",INDEX(_Rosters!$C:$C,$AG$2+ROW()-37)&amp;"")</f>
        <v/>
      </c>
      <c r="C150" s="14">
        <f>IF(ROW()-36&gt;$AG$3,"",INDEX(_Rosters!$D:$D,$AG$2+ROW()-37)&amp;"")</f>
        <v/>
      </c>
      <c r="D150" s="14">
        <f>IF(ROW()-36&gt;$AG$3,"",INDEX(_Rosters!$E:$E,$AG$2+ROW()-37)&amp;"")</f>
        <v/>
      </c>
      <c r="E150" s="14">
        <f>IF(ROW()-36&gt;$AG$3,"",INDEX(_Rosters!$F:$F,$AG$2+ROW()-37)&amp;"")</f>
        <v/>
      </c>
      <c r="F150" s="14">
        <f>IF(ROW()-36&gt;$AG$3,"",IF(INDEX(_Rosters!$G:$G,$AG$2+ROW()-37)="","",INDEX(_Rosters!$G:$G,$AG$2+ROW()-37)))</f>
        <v/>
      </c>
      <c r="G150" s="14">
        <f>IF(ROW()-36&gt;$AG$3,"",INDEX(_Rosters!$H:$H,$AG$2+ROW()-37)&amp;"")</f>
        <v/>
      </c>
      <c r="H150" s="14">
        <f>IF(ROW()-36&gt;$AG$3,"",INDEX(_Rosters!$I:$I,$AG$2+ROW()-37)&amp;"")</f>
        <v/>
      </c>
    </row>
    <row r="151">
      <c r="A151" s="14">
        <f>IF(ROW()-36&gt;$AG$3,"",IF(INDEX(_Rosters!$B:$B,$AG$2+ROW()-37)="","",INDEX(_Rosters!$B:$B,$AG$2+ROW()-37)))</f>
        <v/>
      </c>
      <c r="B151" s="14">
        <f>IF(ROW()-36&gt;$AG$3,"",INDEX(_Rosters!$C:$C,$AG$2+ROW()-37)&amp;"")</f>
        <v/>
      </c>
      <c r="C151" s="14">
        <f>IF(ROW()-36&gt;$AG$3,"",INDEX(_Rosters!$D:$D,$AG$2+ROW()-37)&amp;"")</f>
        <v/>
      </c>
      <c r="D151" s="14">
        <f>IF(ROW()-36&gt;$AG$3,"",INDEX(_Rosters!$E:$E,$AG$2+ROW()-37)&amp;"")</f>
        <v/>
      </c>
      <c r="E151" s="14">
        <f>IF(ROW()-36&gt;$AG$3,"",INDEX(_Rosters!$F:$F,$AG$2+ROW()-37)&amp;"")</f>
        <v/>
      </c>
      <c r="F151" s="14">
        <f>IF(ROW()-36&gt;$AG$3,"",IF(INDEX(_Rosters!$G:$G,$AG$2+ROW()-37)="","",INDEX(_Rosters!$G:$G,$AG$2+ROW()-37)))</f>
        <v/>
      </c>
      <c r="G151" s="14">
        <f>IF(ROW()-36&gt;$AG$3,"",INDEX(_Rosters!$H:$H,$AG$2+ROW()-37)&amp;"")</f>
        <v/>
      </c>
      <c r="H151" s="14">
        <f>IF(ROW()-36&gt;$AG$3,"",INDEX(_Rosters!$I:$I,$AG$2+ROW()-37)&amp;"")</f>
        <v/>
      </c>
    </row>
    <row r="152">
      <c r="A152" s="14">
        <f>IF(ROW()-36&gt;$AG$3,"",IF(INDEX(_Rosters!$B:$B,$AG$2+ROW()-37)="","",INDEX(_Rosters!$B:$B,$AG$2+ROW()-37)))</f>
        <v/>
      </c>
      <c r="B152" s="14">
        <f>IF(ROW()-36&gt;$AG$3,"",INDEX(_Rosters!$C:$C,$AG$2+ROW()-37)&amp;"")</f>
        <v/>
      </c>
      <c r="C152" s="14">
        <f>IF(ROW()-36&gt;$AG$3,"",INDEX(_Rosters!$D:$D,$AG$2+ROW()-37)&amp;"")</f>
        <v/>
      </c>
      <c r="D152" s="14">
        <f>IF(ROW()-36&gt;$AG$3,"",INDEX(_Rosters!$E:$E,$AG$2+ROW()-37)&amp;"")</f>
        <v/>
      </c>
      <c r="E152" s="14">
        <f>IF(ROW()-36&gt;$AG$3,"",INDEX(_Rosters!$F:$F,$AG$2+ROW()-37)&amp;"")</f>
        <v/>
      </c>
      <c r="F152" s="14">
        <f>IF(ROW()-36&gt;$AG$3,"",IF(INDEX(_Rosters!$G:$G,$AG$2+ROW()-37)="","",INDEX(_Rosters!$G:$G,$AG$2+ROW()-37)))</f>
        <v/>
      </c>
      <c r="G152" s="14">
        <f>IF(ROW()-36&gt;$AG$3,"",INDEX(_Rosters!$H:$H,$AG$2+ROW()-37)&amp;"")</f>
        <v/>
      </c>
      <c r="H152" s="14">
        <f>IF(ROW()-36&gt;$AG$3,"",INDEX(_Rosters!$I:$I,$AG$2+ROW()-37)&amp;"")</f>
        <v/>
      </c>
    </row>
    <row r="153">
      <c r="A153" s="14">
        <f>IF(ROW()-36&gt;$AG$3,"",IF(INDEX(_Rosters!$B:$B,$AG$2+ROW()-37)="","",INDEX(_Rosters!$B:$B,$AG$2+ROW()-37)))</f>
        <v/>
      </c>
      <c r="B153" s="14">
        <f>IF(ROW()-36&gt;$AG$3,"",INDEX(_Rosters!$C:$C,$AG$2+ROW()-37)&amp;"")</f>
        <v/>
      </c>
      <c r="C153" s="14">
        <f>IF(ROW()-36&gt;$AG$3,"",INDEX(_Rosters!$D:$D,$AG$2+ROW()-37)&amp;"")</f>
        <v/>
      </c>
      <c r="D153" s="14">
        <f>IF(ROW()-36&gt;$AG$3,"",INDEX(_Rosters!$E:$E,$AG$2+ROW()-37)&amp;"")</f>
        <v/>
      </c>
      <c r="E153" s="14">
        <f>IF(ROW()-36&gt;$AG$3,"",INDEX(_Rosters!$F:$F,$AG$2+ROW()-37)&amp;"")</f>
        <v/>
      </c>
      <c r="F153" s="14">
        <f>IF(ROW()-36&gt;$AG$3,"",IF(INDEX(_Rosters!$G:$G,$AG$2+ROW()-37)="","",INDEX(_Rosters!$G:$G,$AG$2+ROW()-37)))</f>
        <v/>
      </c>
      <c r="G153" s="14">
        <f>IF(ROW()-36&gt;$AG$3,"",INDEX(_Rosters!$H:$H,$AG$2+ROW()-37)&amp;"")</f>
        <v/>
      </c>
      <c r="H153" s="14">
        <f>IF(ROW()-36&gt;$AG$3,"",INDEX(_Rosters!$I:$I,$AG$2+ROW()-37)&amp;"")</f>
        <v/>
      </c>
    </row>
    <row r="154">
      <c r="A154" s="14">
        <f>IF(ROW()-36&gt;$AG$3,"",IF(INDEX(_Rosters!$B:$B,$AG$2+ROW()-37)="","",INDEX(_Rosters!$B:$B,$AG$2+ROW()-37)))</f>
        <v/>
      </c>
      <c r="B154" s="14">
        <f>IF(ROW()-36&gt;$AG$3,"",INDEX(_Rosters!$C:$C,$AG$2+ROW()-37)&amp;"")</f>
        <v/>
      </c>
      <c r="C154" s="14">
        <f>IF(ROW()-36&gt;$AG$3,"",INDEX(_Rosters!$D:$D,$AG$2+ROW()-37)&amp;"")</f>
        <v/>
      </c>
      <c r="D154" s="14">
        <f>IF(ROW()-36&gt;$AG$3,"",INDEX(_Rosters!$E:$E,$AG$2+ROW()-37)&amp;"")</f>
        <v/>
      </c>
      <c r="E154" s="14">
        <f>IF(ROW()-36&gt;$AG$3,"",INDEX(_Rosters!$F:$F,$AG$2+ROW()-37)&amp;"")</f>
        <v/>
      </c>
      <c r="F154" s="14">
        <f>IF(ROW()-36&gt;$AG$3,"",IF(INDEX(_Rosters!$G:$G,$AG$2+ROW()-37)="","",INDEX(_Rosters!$G:$G,$AG$2+ROW()-37)))</f>
        <v/>
      </c>
      <c r="G154" s="14">
        <f>IF(ROW()-36&gt;$AG$3,"",INDEX(_Rosters!$H:$H,$AG$2+ROW()-37)&amp;"")</f>
        <v/>
      </c>
      <c r="H154" s="14">
        <f>IF(ROW()-36&gt;$AG$3,"",INDEX(_Rosters!$I:$I,$AG$2+ROW()-37)&amp;"")</f>
        <v/>
      </c>
    </row>
    <row r="155">
      <c r="A155" s="14">
        <f>IF(ROW()-36&gt;$AG$3,"",IF(INDEX(_Rosters!$B:$B,$AG$2+ROW()-37)="","",INDEX(_Rosters!$B:$B,$AG$2+ROW()-37)))</f>
        <v/>
      </c>
      <c r="B155" s="14">
        <f>IF(ROW()-36&gt;$AG$3,"",INDEX(_Rosters!$C:$C,$AG$2+ROW()-37)&amp;"")</f>
        <v/>
      </c>
      <c r="C155" s="14">
        <f>IF(ROW()-36&gt;$AG$3,"",INDEX(_Rosters!$D:$D,$AG$2+ROW()-37)&amp;"")</f>
        <v/>
      </c>
      <c r="D155" s="14">
        <f>IF(ROW()-36&gt;$AG$3,"",INDEX(_Rosters!$E:$E,$AG$2+ROW()-37)&amp;"")</f>
        <v/>
      </c>
      <c r="E155" s="14">
        <f>IF(ROW()-36&gt;$AG$3,"",INDEX(_Rosters!$F:$F,$AG$2+ROW()-37)&amp;"")</f>
        <v/>
      </c>
      <c r="F155" s="14">
        <f>IF(ROW()-36&gt;$AG$3,"",IF(INDEX(_Rosters!$G:$G,$AG$2+ROW()-37)="","",INDEX(_Rosters!$G:$G,$AG$2+ROW()-37)))</f>
        <v/>
      </c>
      <c r="G155" s="14">
        <f>IF(ROW()-36&gt;$AG$3,"",INDEX(_Rosters!$H:$H,$AG$2+ROW()-37)&amp;"")</f>
        <v/>
      </c>
      <c r="H155" s="14">
        <f>IF(ROW()-36&gt;$AG$3,"",INDEX(_Rosters!$I:$I,$AG$2+ROW()-37)&amp;"")</f>
        <v/>
      </c>
    </row>
    <row r="156">
      <c r="A156" s="14">
        <f>IF(ROW()-36&gt;$AG$3,"",IF(INDEX(_Rosters!$B:$B,$AG$2+ROW()-37)="","",INDEX(_Rosters!$B:$B,$AG$2+ROW()-37)))</f>
        <v/>
      </c>
      <c r="B156" s="14">
        <f>IF(ROW()-36&gt;$AG$3,"",INDEX(_Rosters!$C:$C,$AG$2+ROW()-37)&amp;"")</f>
        <v/>
      </c>
      <c r="C156" s="14">
        <f>IF(ROW()-36&gt;$AG$3,"",INDEX(_Rosters!$D:$D,$AG$2+ROW()-37)&amp;"")</f>
        <v/>
      </c>
      <c r="D156" s="14">
        <f>IF(ROW()-36&gt;$AG$3,"",INDEX(_Rosters!$E:$E,$AG$2+ROW()-37)&amp;"")</f>
        <v/>
      </c>
      <c r="E156" s="14">
        <f>IF(ROW()-36&gt;$AG$3,"",INDEX(_Rosters!$F:$F,$AG$2+ROW()-37)&amp;"")</f>
        <v/>
      </c>
      <c r="F156" s="14">
        <f>IF(ROW()-36&gt;$AG$3,"",IF(INDEX(_Rosters!$G:$G,$AG$2+ROW()-37)="","",INDEX(_Rosters!$G:$G,$AG$2+ROW()-37)))</f>
        <v/>
      </c>
      <c r="G156" s="14">
        <f>IF(ROW()-36&gt;$AG$3,"",INDEX(_Rosters!$H:$H,$AG$2+ROW()-37)&amp;"")</f>
        <v/>
      </c>
      <c r="H156" s="14">
        <f>IF(ROW()-36&gt;$AG$3,"",INDEX(_Rosters!$I:$I,$AG$2+ROW()-37)&amp;"")</f>
        <v/>
      </c>
    </row>
    <row r="157">
      <c r="A157" s="14">
        <f>IF(ROW()-36&gt;$AG$3,"",IF(INDEX(_Rosters!$B:$B,$AG$2+ROW()-37)="","",INDEX(_Rosters!$B:$B,$AG$2+ROW()-37)))</f>
        <v/>
      </c>
      <c r="B157" s="14">
        <f>IF(ROW()-36&gt;$AG$3,"",INDEX(_Rosters!$C:$C,$AG$2+ROW()-37)&amp;"")</f>
        <v/>
      </c>
      <c r="C157" s="14">
        <f>IF(ROW()-36&gt;$AG$3,"",INDEX(_Rosters!$D:$D,$AG$2+ROW()-37)&amp;"")</f>
        <v/>
      </c>
      <c r="D157" s="14">
        <f>IF(ROW()-36&gt;$AG$3,"",INDEX(_Rosters!$E:$E,$AG$2+ROW()-37)&amp;"")</f>
        <v/>
      </c>
      <c r="E157" s="14">
        <f>IF(ROW()-36&gt;$AG$3,"",INDEX(_Rosters!$F:$F,$AG$2+ROW()-37)&amp;"")</f>
        <v/>
      </c>
      <c r="F157" s="14">
        <f>IF(ROW()-36&gt;$AG$3,"",IF(INDEX(_Rosters!$G:$G,$AG$2+ROW()-37)="","",INDEX(_Rosters!$G:$G,$AG$2+ROW()-37)))</f>
        <v/>
      </c>
      <c r="G157" s="14">
        <f>IF(ROW()-36&gt;$AG$3,"",INDEX(_Rosters!$H:$H,$AG$2+ROW()-37)&amp;"")</f>
        <v/>
      </c>
      <c r="H157" s="14">
        <f>IF(ROW()-36&gt;$AG$3,"",INDEX(_Rosters!$I:$I,$AG$2+ROW()-37)&amp;"")</f>
        <v/>
      </c>
    </row>
    <row r="158">
      <c r="A158" s="14">
        <f>IF(ROW()-36&gt;$AG$3,"",IF(INDEX(_Rosters!$B:$B,$AG$2+ROW()-37)="","",INDEX(_Rosters!$B:$B,$AG$2+ROW()-37)))</f>
        <v/>
      </c>
      <c r="B158" s="14">
        <f>IF(ROW()-36&gt;$AG$3,"",INDEX(_Rosters!$C:$C,$AG$2+ROW()-37)&amp;"")</f>
        <v/>
      </c>
      <c r="C158" s="14">
        <f>IF(ROW()-36&gt;$AG$3,"",INDEX(_Rosters!$D:$D,$AG$2+ROW()-37)&amp;"")</f>
        <v/>
      </c>
      <c r="D158" s="14">
        <f>IF(ROW()-36&gt;$AG$3,"",INDEX(_Rosters!$E:$E,$AG$2+ROW()-37)&amp;"")</f>
        <v/>
      </c>
      <c r="E158" s="14">
        <f>IF(ROW()-36&gt;$AG$3,"",INDEX(_Rosters!$F:$F,$AG$2+ROW()-37)&amp;"")</f>
        <v/>
      </c>
      <c r="F158" s="14">
        <f>IF(ROW()-36&gt;$AG$3,"",IF(INDEX(_Rosters!$G:$G,$AG$2+ROW()-37)="","",INDEX(_Rosters!$G:$G,$AG$2+ROW()-37)))</f>
        <v/>
      </c>
      <c r="G158" s="14">
        <f>IF(ROW()-36&gt;$AG$3,"",INDEX(_Rosters!$H:$H,$AG$2+ROW()-37)&amp;"")</f>
        <v/>
      </c>
      <c r="H158" s="14">
        <f>IF(ROW()-36&gt;$AG$3,"",INDEX(_Rosters!$I:$I,$AG$2+ROW()-37)&amp;"")</f>
        <v/>
      </c>
    </row>
    <row r="159">
      <c r="A159" s="14">
        <f>IF(ROW()-36&gt;$AG$3,"",IF(INDEX(_Rosters!$B:$B,$AG$2+ROW()-37)="","",INDEX(_Rosters!$B:$B,$AG$2+ROW()-37)))</f>
        <v/>
      </c>
      <c r="B159" s="14">
        <f>IF(ROW()-36&gt;$AG$3,"",INDEX(_Rosters!$C:$C,$AG$2+ROW()-37)&amp;"")</f>
        <v/>
      </c>
      <c r="C159" s="14">
        <f>IF(ROW()-36&gt;$AG$3,"",INDEX(_Rosters!$D:$D,$AG$2+ROW()-37)&amp;"")</f>
        <v/>
      </c>
      <c r="D159" s="14">
        <f>IF(ROW()-36&gt;$AG$3,"",INDEX(_Rosters!$E:$E,$AG$2+ROW()-37)&amp;"")</f>
        <v/>
      </c>
      <c r="E159" s="14">
        <f>IF(ROW()-36&gt;$AG$3,"",INDEX(_Rosters!$F:$F,$AG$2+ROW()-37)&amp;"")</f>
        <v/>
      </c>
      <c r="F159" s="14">
        <f>IF(ROW()-36&gt;$AG$3,"",IF(INDEX(_Rosters!$G:$G,$AG$2+ROW()-37)="","",INDEX(_Rosters!$G:$G,$AG$2+ROW()-37)))</f>
        <v/>
      </c>
      <c r="G159" s="14">
        <f>IF(ROW()-36&gt;$AG$3,"",INDEX(_Rosters!$H:$H,$AG$2+ROW()-37)&amp;"")</f>
        <v/>
      </c>
      <c r="H159" s="14">
        <f>IF(ROW()-36&gt;$AG$3,"",INDEX(_Rosters!$I:$I,$AG$2+ROW()-37)&amp;"")</f>
        <v/>
      </c>
    </row>
    <row r="160">
      <c r="A160" s="14">
        <f>IF(ROW()-36&gt;$AG$3,"",IF(INDEX(_Rosters!$B:$B,$AG$2+ROW()-37)="","",INDEX(_Rosters!$B:$B,$AG$2+ROW()-37)))</f>
        <v/>
      </c>
      <c r="B160" s="14">
        <f>IF(ROW()-36&gt;$AG$3,"",INDEX(_Rosters!$C:$C,$AG$2+ROW()-37)&amp;"")</f>
        <v/>
      </c>
      <c r="C160" s="14">
        <f>IF(ROW()-36&gt;$AG$3,"",INDEX(_Rosters!$D:$D,$AG$2+ROW()-37)&amp;"")</f>
        <v/>
      </c>
      <c r="D160" s="14">
        <f>IF(ROW()-36&gt;$AG$3,"",INDEX(_Rosters!$E:$E,$AG$2+ROW()-37)&amp;"")</f>
        <v/>
      </c>
      <c r="E160" s="14">
        <f>IF(ROW()-36&gt;$AG$3,"",INDEX(_Rosters!$F:$F,$AG$2+ROW()-37)&amp;"")</f>
        <v/>
      </c>
      <c r="F160" s="14">
        <f>IF(ROW()-36&gt;$AG$3,"",IF(INDEX(_Rosters!$G:$G,$AG$2+ROW()-37)="","",INDEX(_Rosters!$G:$G,$AG$2+ROW()-37)))</f>
        <v/>
      </c>
      <c r="G160" s="14">
        <f>IF(ROW()-36&gt;$AG$3,"",INDEX(_Rosters!$H:$H,$AG$2+ROW()-37)&amp;"")</f>
        <v/>
      </c>
      <c r="H160" s="14">
        <f>IF(ROW()-36&gt;$AG$3,"",INDEX(_Rosters!$I:$I,$AG$2+ROW()-37)&amp;"")</f>
        <v/>
      </c>
    </row>
    <row r="161">
      <c r="A161" s="14">
        <f>IF(ROW()-36&gt;$AG$3,"",IF(INDEX(_Rosters!$B:$B,$AG$2+ROW()-37)="","",INDEX(_Rosters!$B:$B,$AG$2+ROW()-37)))</f>
        <v/>
      </c>
      <c r="B161" s="14">
        <f>IF(ROW()-36&gt;$AG$3,"",INDEX(_Rosters!$C:$C,$AG$2+ROW()-37)&amp;"")</f>
        <v/>
      </c>
      <c r="C161" s="14">
        <f>IF(ROW()-36&gt;$AG$3,"",INDEX(_Rosters!$D:$D,$AG$2+ROW()-37)&amp;"")</f>
        <v/>
      </c>
      <c r="D161" s="14">
        <f>IF(ROW()-36&gt;$AG$3,"",INDEX(_Rosters!$E:$E,$AG$2+ROW()-37)&amp;"")</f>
        <v/>
      </c>
      <c r="E161" s="14">
        <f>IF(ROW()-36&gt;$AG$3,"",INDEX(_Rosters!$F:$F,$AG$2+ROW()-37)&amp;"")</f>
        <v/>
      </c>
      <c r="F161" s="14">
        <f>IF(ROW()-36&gt;$AG$3,"",IF(INDEX(_Rosters!$G:$G,$AG$2+ROW()-37)="","",INDEX(_Rosters!$G:$G,$AG$2+ROW()-37)))</f>
        <v/>
      </c>
      <c r="G161" s="14">
        <f>IF(ROW()-36&gt;$AG$3,"",INDEX(_Rosters!$H:$H,$AG$2+ROW()-37)&amp;"")</f>
        <v/>
      </c>
      <c r="H161" s="14">
        <f>IF(ROW()-36&gt;$AG$3,"",INDEX(_Rosters!$I:$I,$AG$2+ROW()-37)&amp;"")</f>
        <v/>
      </c>
    </row>
    <row r="162">
      <c r="A162" s="14">
        <f>IF(ROW()-36&gt;$AG$3,"",IF(INDEX(_Rosters!$B:$B,$AG$2+ROW()-37)="","",INDEX(_Rosters!$B:$B,$AG$2+ROW()-37)))</f>
        <v/>
      </c>
      <c r="B162" s="14">
        <f>IF(ROW()-36&gt;$AG$3,"",INDEX(_Rosters!$C:$C,$AG$2+ROW()-37)&amp;"")</f>
        <v/>
      </c>
      <c r="C162" s="14">
        <f>IF(ROW()-36&gt;$AG$3,"",INDEX(_Rosters!$D:$D,$AG$2+ROW()-37)&amp;"")</f>
        <v/>
      </c>
      <c r="D162" s="14">
        <f>IF(ROW()-36&gt;$AG$3,"",INDEX(_Rosters!$E:$E,$AG$2+ROW()-37)&amp;"")</f>
        <v/>
      </c>
      <c r="E162" s="14">
        <f>IF(ROW()-36&gt;$AG$3,"",INDEX(_Rosters!$F:$F,$AG$2+ROW()-37)&amp;"")</f>
        <v/>
      </c>
      <c r="F162" s="14">
        <f>IF(ROW()-36&gt;$AG$3,"",IF(INDEX(_Rosters!$G:$G,$AG$2+ROW()-37)="","",INDEX(_Rosters!$G:$G,$AG$2+ROW()-37)))</f>
        <v/>
      </c>
      <c r="G162" s="14">
        <f>IF(ROW()-36&gt;$AG$3,"",INDEX(_Rosters!$H:$H,$AG$2+ROW()-37)&amp;"")</f>
        <v/>
      </c>
      <c r="H162" s="14">
        <f>IF(ROW()-36&gt;$AG$3,"",INDEX(_Rosters!$I:$I,$AG$2+ROW()-37)&amp;"")</f>
        <v/>
      </c>
    </row>
  </sheetData>
  <mergeCells count="5">
    <mergeCell ref="N12:R12"/>
    <mergeCell ref="N7:R10"/>
    <mergeCell ref="N2:R5"/>
    <mergeCell ref="T22:X24"/>
    <mergeCell ref="N49:R51"/>
  </mergeCells>
  <conditionalFormatting sqref="A20:L33">
    <cfRule type="expression" priority="1" dxfId="1" stopIfTrue="1">
      <formula>ISNUMBER(SEARCH("🔴",$J20))</formula>
    </cfRule>
    <cfRule type="expression" priority="2" dxfId="0" stopIfTrue="1">
      <formula>ISNUMBER(SEARCH("🟡",$J20))</formula>
    </cfRule>
  </conditionalFormatting>
  <dataValidations count="1">
    <dataValidation sqref="B1" showDropDown="0" showInputMessage="0" showErrorMessage="0" allowBlank="0" type="list">
      <formula1>$AH$1:$AH$18</formula1>
    </dataValidation>
  </dataValidations>
  <pageMargins left="0.75" right="0.75" top="1" bottom="1" header="0.5" footer="0.5"/>
</worksheet>
</file>

<file path=xl/worksheets/sheet8.xml><?xml version="1.0" encoding="utf-8"?>
<worksheet xmlns="http://schemas.openxmlformats.org/spreadsheetml/2006/main">
  <sheetPr>
    <outlinePr summaryBelow="1" summaryRight="1"/>
    <pageSetUpPr/>
  </sheetPr>
  <dimension ref="A1:AK162"/>
  <sheetViews>
    <sheetView workbookViewId="0">
      <pane ySplit="1" topLeftCell="A2" activePane="bottomLeft" state="frozen"/>
      <selection pane="bottomLeft" activeCell="A1" sqref="A1"/>
    </sheetView>
  </sheetViews>
  <sheetFormatPr baseColWidth="8" defaultRowHeight="15"/>
  <cols>
    <col width="22" customWidth="1" style="54" min="1" max="1"/>
    <col width="30" customWidth="1" style="54" min="2" max="2"/>
    <col width="26" customWidth="1" style="54" min="3" max="3"/>
    <col width="9" customWidth="1" style="54" min="4" max="4"/>
    <col width="8" customWidth="1" style="54" min="5" max="5"/>
    <col width="16" customWidth="1" style="54" min="6" max="6"/>
    <col width="30" customWidth="1" style="54" min="7" max="7"/>
    <col width="34" customWidth="1" style="54" min="8" max="8"/>
    <col width="28" customWidth="1" style="54" min="9" max="9"/>
    <col width="8" customWidth="1" style="54" min="10" max="12"/>
    <col width="2" customWidth="1" style="54" min="13" max="13"/>
    <col width="6" customWidth="1" style="54" min="14" max="14"/>
    <col width="24" customWidth="1" style="54" min="15" max="15"/>
    <col width="22" customWidth="1" style="54" min="16" max="16"/>
    <col width="20" customWidth="1" style="54" min="17" max="17"/>
    <col width="18" customWidth="1" style="54" min="18" max="18"/>
    <col width="34" customWidth="1" style="54" min="20" max="20"/>
    <col width="12" customWidth="1" style="54" min="21" max="21"/>
    <col width="6" customWidth="1" style="54" min="22" max="22"/>
    <col width="12" customWidth="1" style="54" min="23" max="23"/>
    <col width="6" customWidth="1" style="54" min="24" max="24"/>
    <col hidden="1" width="13" customWidth="1" style="54" min="33" max="34"/>
    <col hidden="1" width="13" customWidth="1" style="54" min="36" max="37"/>
  </cols>
  <sheetData>
    <row r="1" ht="15.75" customHeight="1" s="54">
      <c r="A1" s="12" t="inlineStr">
        <is>
          <t>Select team:</t>
        </is>
      </c>
      <c r="B1" s="24" t="inlineStr">
        <is>
          <t>Arizona</t>
        </is>
      </c>
      <c r="D1" s="4" t="inlineStr">
        <is>
          <t>16 teams — Big 12</t>
        </is>
      </c>
      <c r="N1" s="25" t="inlineStr">
        <is>
          <t>STRENGTHS</t>
        </is>
      </c>
      <c r="O1" s="26" t="n"/>
      <c r="P1" s="26" t="n"/>
      <c r="Q1" s="26" t="n"/>
      <c r="R1" s="26" t="n"/>
      <c r="T1" s="53" t="inlineStr">
        <is>
          <t>TEAM STATS 2026 — season to date</t>
        </is>
      </c>
      <c r="U1" s="10" t="n"/>
      <c r="V1" s="10" t="n"/>
      <c r="W1" s="10" t="n"/>
      <c r="X1" s="10" t="n"/>
      <c r="AG1">
        <f>MATCH($B$1,_Teams!$A:$A,0)</f>
        <v/>
      </c>
      <c r="AH1" t="inlineStr">
        <is>
          <t>Arizona</t>
        </is>
      </c>
    </row>
    <row r="2">
      <c r="N2" s="55">
        <f>IF($AG$1=0,"",INDEX(_Teams!$AI:$AI,$AG$1)&amp;"")</f>
        <v/>
      </c>
      <c r="T2" s="61" t="inlineStr">
        <is>
          <t>Stat</t>
        </is>
      </c>
      <c r="U2" s="61" t="inlineStr">
        <is>
          <t>Offense</t>
        </is>
      </c>
      <c r="V2" s="61" t="inlineStr">
        <is>
          <t>rk</t>
        </is>
      </c>
      <c r="W2" s="61" t="inlineStr">
        <is>
          <t>Defense</t>
        </is>
      </c>
      <c r="X2" s="61" t="inlineStr">
        <is>
          <t>rk</t>
        </is>
      </c>
      <c r="AG2">
        <f>INDEX(_Teams!$AA:$AA,$AG$1)</f>
        <v/>
      </c>
      <c r="AH2" t="inlineStr">
        <is>
          <t>Arizona State</t>
        </is>
      </c>
    </row>
    <row r="3" ht="18" customHeight="1" s="54">
      <c r="A3" s="59">
        <f>$B$1</f>
        <v/>
      </c>
      <c r="B3" s="10" t="n"/>
      <c r="C3" s="10" t="n"/>
      <c r="D3" s="10" t="n"/>
      <c r="E3" s="10" t="n"/>
      <c r="F3" s="10" t="n"/>
      <c r="G3" s="10" t="n"/>
      <c r="H3" s="10" t="n"/>
      <c r="T3" s="12" t="inlineStr">
        <is>
          <t>Games</t>
        </is>
      </c>
      <c r="U3" s="14">
        <f>IFERROR(INDEX('Team Stats'!$A$5:$ZZ$300,MATCH($B$1,'Team Stats'!$A$5:$A$300,0),MATCH("OFF: Games",'Team Stats'!$4:$4,0)),"")</f>
        <v/>
      </c>
      <c r="AG3">
        <f>INDEX(_Teams!$AB:$AB,$AG$1)</f>
        <v/>
      </c>
      <c r="AH3" t="inlineStr">
        <is>
          <t>BYU</t>
        </is>
      </c>
    </row>
    <row r="4">
      <c r="T4" s="14" t="inlineStr">
        <is>
          <t>Points / game</t>
        </is>
      </c>
      <c r="U4" s="14">
        <f>IFERROR(INDEX('Team Stats'!$A$5:$ZZ$300,MATCH($B$1,'Team Stats'!$A$5:$A$300,0),MATCH("OFF: Points / game",'Team Stats'!$4:$4,0)),"")</f>
        <v/>
      </c>
      <c r="V4" s="28">
        <f>IFERROR("#"&amp;INDEX('Team Stats'!$A$5:$ZZ$300,MATCH($B$1,'Team Stats'!$A$5:$A$300,0),MATCH("OFF: Points / game",'Team Stats'!$4:$4,0)+1),"")</f>
        <v/>
      </c>
      <c r="W4" s="14">
        <f>IFERROR(INDEX('Team Stats'!$A$5:$ZZ$300,MATCH($B$1,'Team Stats'!$A$5:$A$300,0),MATCH("DEF: Points / game allowed",'Team Stats'!$4:$4,0)),"")</f>
        <v/>
      </c>
      <c r="X4" s="28">
        <f>IFERROR("#"&amp;INDEX('Team Stats'!$A$5:$ZZ$300,MATCH($B$1,'Team Stats'!$A$5:$A$300,0),MATCH("DEF: Points / game allowed",'Team Stats'!$4:$4,0)+1),"")</f>
        <v/>
      </c>
      <c r="AG4">
        <f>INDEX(_Teams!$AC:$AC,$AG$1)</f>
        <v/>
      </c>
      <c r="AH4" t="inlineStr">
        <is>
          <t>Baylor</t>
        </is>
      </c>
    </row>
    <row r="5">
      <c r="A5" s="12" t="inlineStr">
        <is>
          <t>Conference</t>
        </is>
      </c>
      <c r="B5" s="14">
        <f>IF($AG$1=0,"",INDEX(_Teams!$B:$B,$AG$1)&amp;"")</f>
        <v/>
      </c>
      <c r="E5" s="12" t="inlineStr">
        <is>
          <t>ESPN FPI (2026 preseason)</t>
        </is>
      </c>
      <c r="F5" s="14">
        <f>IF(ISNUMBER(INDEX(_Teams!$AQ:$AQ,$AG$1)),ROUND(INDEX(_Teams!$AQ:$AQ,$AG$1),2)&amp;"  (#"&amp;INDEX(_Teams!$AR:$AR,$AG$1)&amp;")","n/a")</f>
        <v/>
      </c>
      <c r="T5" s="14" t="inlineStr">
        <is>
          <t>Plays / game</t>
        </is>
      </c>
      <c r="U5" s="14">
        <f>IFERROR(INDEX('Team Stats'!$A$5:$ZZ$300,MATCH($B$1,'Team Stats'!$A$5:$A$300,0),MATCH("OFF: Plays / game",'Team Stats'!$4:$4,0)),"")</f>
        <v/>
      </c>
      <c r="W5" s="14">
        <f>IFERROR(INDEX('Team Stats'!$A$5:$ZZ$300,MATCH($B$1,'Team Stats'!$A$5:$A$300,0),MATCH("DEF: Plays / game",'Team Stats'!$4:$4,0)),"")</f>
        <v/>
      </c>
      <c r="AG5">
        <f>INDEX(_Teams!$AD:$AD,$AG$1)</f>
        <v/>
      </c>
      <c r="AH5" t="inlineStr">
        <is>
          <t>Cincinnati</t>
        </is>
      </c>
    </row>
    <row r="6">
      <c r="A6" s="12" t="inlineStr">
        <is>
          <t>Machine rating (in-season)</t>
        </is>
      </c>
      <c r="B6" s="14">
        <f>IF(ISNUMBER(INDEX(_Teams!$D:$D,$AG$1)),ROUND(INDEX(_Teams!$D:$D,$AG$1),2)&amp;"  (#"&amp;INDEX(_Teams!$C:$C,$AG$1)&amp;")","n/a")</f>
        <v/>
      </c>
      <c r="E6" s="12" t="inlineStr">
        <is>
          <t>Machine Δ vs preseason</t>
        </is>
      </c>
      <c r="F6" s="14">
        <f>IF($AG$1=0,"",INDEX(_Teams!$AS:$AS,$AG$1)&amp;"")</f>
        <v/>
      </c>
      <c r="N6" s="29" t="inlineStr">
        <is>
          <t>WEAKNESSES</t>
        </is>
      </c>
      <c r="O6" s="30" t="n"/>
      <c r="P6" s="30" t="n"/>
      <c r="Q6" s="30" t="n"/>
      <c r="R6" s="30" t="n"/>
      <c r="T6" s="14" t="inlineStr">
        <is>
          <t>Yards / play</t>
        </is>
      </c>
      <c r="U6" s="14">
        <f>IFERROR(INDEX('Team Stats'!$A$5:$ZZ$300,MATCH($B$1,'Team Stats'!$A$5:$A$300,0),MATCH("OFF: Yards / play",'Team Stats'!$4:$4,0)),"")</f>
        <v/>
      </c>
      <c r="V6" s="28">
        <f>IFERROR("#"&amp;INDEX('Team Stats'!$A$5:$ZZ$300,MATCH($B$1,'Team Stats'!$A$5:$A$300,0),MATCH("OFF: Yards / play",'Team Stats'!$4:$4,0)+1),"")</f>
        <v/>
      </c>
      <c r="W6" s="14">
        <f>IFERROR(INDEX('Team Stats'!$A$5:$ZZ$300,MATCH($B$1,'Team Stats'!$A$5:$A$300,0),MATCH("DEF: Yards / play allowed",'Team Stats'!$4:$4,0)),"")</f>
        <v/>
      </c>
      <c r="X6" s="28">
        <f>IFERROR("#"&amp;INDEX('Team Stats'!$A$5:$ZZ$300,MATCH($B$1,'Team Stats'!$A$5:$A$300,0),MATCH("DEF: Yards / play allowed",'Team Stats'!$4:$4,0)+1),"")</f>
        <v/>
      </c>
      <c r="AG6">
        <f>INDEX(_Teams!$AK:$AK,$AG$1)</f>
        <v/>
      </c>
      <c r="AH6" t="inlineStr">
        <is>
          <t>Colorado</t>
        </is>
      </c>
    </row>
    <row r="7">
      <c r="A7" s="12" t="inlineStr">
        <is>
          <t>Residual (2025 decomposition)</t>
        </is>
      </c>
      <c r="B7" s="14">
        <f>IF(ISNUMBER(INDEX(_Teams!$F:$F,$AG$1)),ROUND(INDEX(_Teams!$F:$F,$AG$1),2)&amp;"  (#"&amp;INDEX(_Teams!$G:$G,$AG$1)&amp;")","n/a")</f>
        <v/>
      </c>
      <c r="E7" s="12" t="inlineStr">
        <is>
          <t>Games used by the machine</t>
        </is>
      </c>
      <c r="F7" s="14">
        <f>IF($AG$1=0,"",INDEX(_Teams!$AT:$AT,$AG$1)&amp;"")</f>
        <v/>
      </c>
      <c r="N7" s="55">
        <f>IF($AG$1=0,"",INDEX(_Teams!$AJ:$AJ,$AG$1)&amp;"")</f>
        <v/>
      </c>
      <c r="T7" s="14" t="inlineStr">
        <is>
          <t>Completions - attempts</t>
        </is>
      </c>
      <c r="U7" s="14">
        <f>IFERROR(INDEX('Team Stats'!$A$5:$ZZ$300,MATCH($B$1,'Team Stats'!$A$5:$A$300,0),MATCH("OFF: Completions - attempts",'Team Stats'!$4:$4,0)),"")</f>
        <v/>
      </c>
      <c r="W7" s="14">
        <f>IFERROR(INDEX('Team Stats'!$A$5:$ZZ$300,MATCH($B$1,'Team Stats'!$A$5:$A$300,0),MATCH("DEF: Completions - attempts",'Team Stats'!$4:$4,0)),"")</f>
        <v/>
      </c>
      <c r="AH7" t="inlineStr">
        <is>
          <t>Houston</t>
        </is>
      </c>
    </row>
    <row r="8">
      <c r="A8" s="12" t="inlineStr">
        <is>
          <t>Composite (0-10)</t>
        </is>
      </c>
      <c r="B8" s="14">
        <f>IF(ISNUMBER(INDEX(_Teams!$H:$H,$AG$1)),ROUND(INDEX(_Teams!$H:$H,$AG$1),2)&amp;"  (#"&amp;INDEX(_Teams!$I:$I,$AG$1)&amp;")","n/a")</f>
        <v/>
      </c>
      <c r="E8" s="12" t="inlineStr">
        <is>
          <t>ESPN FPI (live)</t>
        </is>
      </c>
      <c r="F8" s="14">
        <f>IF(ISNUMBER(INDEX(_Teams!$AU:$AU,$AG$1)),ROUND(INDEX(_Teams!$AU:$AU,$AG$1),2)&amp;"  (#"&amp;INDEX(_Teams!$AV:$AV,$AG$1)&amp;")","n/a")</f>
        <v/>
      </c>
      <c r="T8" s="14" t="inlineStr">
        <is>
          <t>Passing yards</t>
        </is>
      </c>
      <c r="U8" s="14">
        <f>IFERROR(INDEX('Team Stats'!$A$5:$ZZ$300,MATCH($B$1,'Team Stats'!$A$5:$A$300,0),MATCH("OFF: Passing yards",'Team Stats'!$4:$4,0)),"")</f>
        <v/>
      </c>
      <c r="V8" s="28">
        <f>IFERROR("#"&amp;INDEX('Team Stats'!$A$5:$ZZ$300,MATCH($B$1,'Team Stats'!$A$5:$A$300,0),MATCH("OFF: Passing yards",'Team Stats'!$4:$4,0)+1),"")</f>
        <v/>
      </c>
      <c r="W8" s="14">
        <f>IFERROR(INDEX('Team Stats'!$A$5:$ZZ$300,MATCH($B$1,'Team Stats'!$A$5:$A$300,0),MATCH("DEF: Passing yards allowed",'Team Stats'!$4:$4,0)),"")</f>
        <v/>
      </c>
      <c r="X8" s="28">
        <f>IFERROR("#"&amp;INDEX('Team Stats'!$A$5:$ZZ$300,MATCH($B$1,'Team Stats'!$A$5:$A$300,0),MATCH("DEF: Passing yards allowed",'Team Stats'!$4:$4,0)+1),"")</f>
        <v/>
      </c>
      <c r="AH8" t="inlineStr">
        <is>
          <t>Iowa State</t>
        </is>
      </c>
    </row>
    <row r="9">
      <c r="A9" s="12" t="inlineStr">
        <is>
          <t>SP+ (rescaled 0-10)</t>
        </is>
      </c>
      <c r="B9" s="14">
        <f>IF(ISNUMBER(INDEX(_Teams!$J:$J,$AG$1)),ROUND(INDEX(_Teams!$J:$J,$AG$1),2)&amp;"  (#"&amp;INDEX(_Teams!$K:$K,$AG$1)&amp;")","n/a")</f>
        <v/>
      </c>
      <c r="E9" s="12" t="inlineStr">
        <is>
          <t>AP / CFP rank</t>
        </is>
      </c>
      <c r="F9" s="14">
        <f>IF($AG$1=0,"",IF(ISNUMBER(INDEX(_Teams!$AW:$AW,$AG$1)),"AP #"&amp;INDEX(_Teams!$AW:$AW,$AG$1),"AP unranked")&amp;IF(ISNUMBER(INDEX(_Teams!$AX:$AX,$AG$1)),"  ·  CFP #"&amp;INDEX(_Teams!$AX:$AX,$AG$1),""))</f>
        <v/>
      </c>
      <c r="T9" s="14" t="inlineStr">
        <is>
          <t>Yards / pass attempt</t>
        </is>
      </c>
      <c r="U9" s="14">
        <f>IFERROR(INDEX('Team Stats'!$A$5:$ZZ$300,MATCH($B$1,'Team Stats'!$A$5:$A$300,0),MATCH("OFF: Yards / pass attempt",'Team Stats'!$4:$4,0)),"")</f>
        <v/>
      </c>
      <c r="V9" s="28">
        <f>IFERROR("#"&amp;INDEX('Team Stats'!$A$5:$ZZ$300,MATCH($B$1,'Team Stats'!$A$5:$A$300,0),MATCH("OFF: Yards / pass attempt",'Team Stats'!$4:$4,0)+1),"")</f>
        <v/>
      </c>
      <c r="W9" s="14">
        <f>IFERROR(INDEX('Team Stats'!$A$5:$ZZ$300,MATCH($B$1,'Team Stats'!$A$5:$A$300,0),MATCH("DEF: Yards / pass attempt allowed",'Team Stats'!$4:$4,0)),"")</f>
        <v/>
      </c>
      <c r="X9" s="28">
        <f>IFERROR("#"&amp;INDEX('Team Stats'!$A$5:$ZZ$300,MATCH($B$1,'Team Stats'!$A$5:$A$300,0),MATCH("DEF: Yards / pass attempt allowed",'Team Stats'!$4:$4,0)+1),"")</f>
        <v/>
      </c>
      <c r="AH9" t="inlineStr">
        <is>
          <t>Kansas</t>
        </is>
      </c>
    </row>
    <row r="10">
      <c r="T10" s="14" t="inlineStr">
        <is>
          <t>Yards / completion</t>
        </is>
      </c>
      <c r="U10" s="14">
        <f>IFERROR(INDEX('Team Stats'!$A$5:$ZZ$300,MATCH($B$1,'Team Stats'!$A$5:$A$300,0),MATCH("OFF: Yards / completion",'Team Stats'!$4:$4,0)),"")</f>
        <v/>
      </c>
      <c r="V10" s="28">
        <f>IFERROR("#"&amp;INDEX('Team Stats'!$A$5:$ZZ$300,MATCH($B$1,'Team Stats'!$A$5:$A$300,0),MATCH("OFF: Yards / completion",'Team Stats'!$4:$4,0)+1),"")</f>
        <v/>
      </c>
      <c r="W10" s="14">
        <f>IFERROR(INDEX('Team Stats'!$A$5:$ZZ$300,MATCH($B$1,'Team Stats'!$A$5:$A$300,0),MATCH("DEF: Yards / completion allowed",'Team Stats'!$4:$4,0)),"")</f>
        <v/>
      </c>
      <c r="X10" s="28">
        <f>IFERROR("#"&amp;INDEX('Team Stats'!$A$5:$ZZ$300,MATCH($B$1,'Team Stats'!$A$5:$A$300,0),MATCH("DEF: Yards / completion allowed",'Team Stats'!$4:$4,0)+1),"")</f>
        <v/>
      </c>
      <c r="AH10" t="inlineStr">
        <is>
          <t>Kansas State</t>
        </is>
      </c>
    </row>
    <row r="11">
      <c r="A11" s="61" t="inlineStr">
        <is>
          <t>Unit</t>
        </is>
      </c>
      <c r="B11" s="61" t="inlineStr">
        <is>
          <t>Rating</t>
        </is>
      </c>
      <c r="C11" s="61" t="inlineStr">
        <is>
          <t>Nat'l Rank</t>
        </is>
      </c>
      <c r="D11" s="61" t="inlineStr">
        <is>
          <t>Raw</t>
        </is>
      </c>
      <c r="T11" s="14" t="inlineStr">
        <is>
          <t>Pass TD - INT</t>
        </is>
      </c>
      <c r="U11" s="14">
        <f>IFERROR(INDEX('Team Stats'!$A$5:$ZZ$300,MATCH($B$1,'Team Stats'!$A$5:$A$300,0),MATCH("OFF: Pass TD - INT",'Team Stats'!$4:$4,0)),"")</f>
        <v/>
      </c>
      <c r="W11" s="14">
        <f>IFERROR(INDEX('Team Stats'!$A$5:$ZZ$300,MATCH($B$1,'Team Stats'!$A$5:$A$300,0),MATCH("DEF: Pass TD - INT",'Team Stats'!$4:$4,0)),"")</f>
        <v/>
      </c>
      <c r="AH11" t="inlineStr">
        <is>
          <t>Oklahoma State</t>
        </is>
      </c>
    </row>
    <row r="12">
      <c r="A12" s="12" t="inlineStr">
        <is>
          <t>Rush O</t>
        </is>
      </c>
      <c r="B12" s="14">
        <f>IF(ISNUMBER(INDEX(_Teams!$L:$L,$AG$1)),INDEX(_Teams!$L:$L,$AG$1),"n/a")</f>
        <v/>
      </c>
      <c r="C12" s="14">
        <f>INDEX(_Teams!$M:$M,$AG$1)&amp;""</f>
        <v/>
      </c>
      <c r="D12" s="14">
        <f>INDEX(_Teams!$N:$N,$AG$1)&amp;""</f>
        <v/>
      </c>
      <c r="N12" s="53" t="inlineStr">
        <is>
          <t>DEPTH CHART</t>
        </is>
      </c>
      <c r="T12" s="14" t="inlineStr">
        <is>
          <t>Explosive pass rate (20+ / dropback)</t>
        </is>
      </c>
      <c r="U12" s="14">
        <f>IFERROR(INDEX('Team Stats'!$A$5:$ZZ$300,MATCH($B$1,'Team Stats'!$A$5:$A$300,0),MATCH("OFF: Explosive pass rate (20+ / dropback)",'Team Stats'!$4:$4,0)),"")</f>
        <v/>
      </c>
      <c r="V12" s="28">
        <f>IFERROR("#"&amp;INDEX('Team Stats'!$A$5:$ZZ$300,MATCH($B$1,'Team Stats'!$A$5:$A$300,0),MATCH("OFF: Explosive pass rate (20+ / dropback)",'Team Stats'!$4:$4,0)+1),"")</f>
        <v/>
      </c>
      <c r="W12" s="14">
        <f>IFERROR(INDEX('Team Stats'!$A$5:$ZZ$300,MATCH($B$1,'Team Stats'!$A$5:$A$300,0),MATCH("DEF: Explosive pass rate (20+ / dropback) allowed",'Team Stats'!$4:$4,0)),"")</f>
        <v/>
      </c>
      <c r="X12" s="28">
        <f>IFERROR("#"&amp;INDEX('Team Stats'!$A$5:$ZZ$300,MATCH($B$1,'Team Stats'!$A$5:$A$300,0),MATCH("DEF: Explosive pass rate (20+ / dropback) allowed",'Team Stats'!$4:$4,0)+1),"")</f>
        <v/>
      </c>
      <c r="AH12" t="inlineStr">
        <is>
          <t>TCU</t>
        </is>
      </c>
    </row>
    <row r="13">
      <c r="A13" s="12" t="inlineStr">
        <is>
          <t>Pass O</t>
        </is>
      </c>
      <c r="B13" s="14">
        <f>IF(ISNUMBER(INDEX(_Teams!$O:$O,$AG$1)),INDEX(_Teams!$O:$O,$AG$1),"n/a")</f>
        <v/>
      </c>
      <c r="C13" s="14">
        <f>INDEX(_Teams!$P:$P,$AG$1)&amp;""</f>
        <v/>
      </c>
      <c r="D13" s="14">
        <f>INDEX(_Teams!$Q:$Q,$AG$1)&amp;""</f>
        <v/>
      </c>
      <c r="N13" s="61" t="inlineStr">
        <is>
          <t>Pos</t>
        </is>
      </c>
      <c r="O13" s="61" t="inlineStr">
        <is>
          <t>Starter</t>
        </is>
      </c>
      <c r="P13" s="61" t="inlineStr">
        <is>
          <t>2nd</t>
        </is>
      </c>
      <c r="Q13" s="61" t="inlineStr">
        <is>
          <t>3rd</t>
        </is>
      </c>
      <c r="R13" s="61" t="inlineStr">
        <is>
          <t>4th</t>
        </is>
      </c>
      <c r="T13" s="14" t="inlineStr">
        <is>
          <t>Sack rate</t>
        </is>
      </c>
      <c r="U13" s="14">
        <f>IFERROR(INDEX('Team Stats'!$A$5:$ZZ$300,MATCH($B$1,'Team Stats'!$A$5:$A$300,0),MATCH("OFF: Sack rate",'Team Stats'!$4:$4,0)),"")</f>
        <v/>
      </c>
      <c r="V13" s="28">
        <f>IFERROR("#"&amp;INDEX('Team Stats'!$A$5:$ZZ$300,MATCH($B$1,'Team Stats'!$A$5:$A$300,0),MATCH("OFF: Sack rate",'Team Stats'!$4:$4,0)+1),"")</f>
        <v/>
      </c>
      <c r="W13" s="14">
        <f>IFERROR(INDEX('Team Stats'!$A$5:$ZZ$300,MATCH($B$1,'Team Stats'!$A$5:$A$300,0),MATCH("DEF: Sack rate",'Team Stats'!$4:$4,0)),"")</f>
        <v/>
      </c>
      <c r="X13" s="28">
        <f>IFERROR("#"&amp;INDEX('Team Stats'!$A$5:$ZZ$300,MATCH($B$1,'Team Stats'!$A$5:$A$300,0),MATCH("DEF: Sack rate",'Team Stats'!$4:$4,0)+1),"")</f>
        <v/>
      </c>
      <c r="AH13" t="inlineStr">
        <is>
          <t>Texas Tech</t>
        </is>
      </c>
    </row>
    <row r="14">
      <c r="A14" s="12" t="inlineStr">
        <is>
          <t>Rush D</t>
        </is>
      </c>
      <c r="B14" s="14">
        <f>IF(ISNUMBER(INDEX(_Teams!$R:$R,$AG$1)),INDEX(_Teams!$R:$R,$AG$1),"n/a")</f>
        <v/>
      </c>
      <c r="C14" s="14">
        <f>INDEX(_Teams!$S:$S,$AG$1)&amp;""</f>
        <v/>
      </c>
      <c r="D14" s="14">
        <f>INDEX(_Teams!$T:$T,$AG$1)&amp;""</f>
        <v/>
      </c>
      <c r="N14" s="31">
        <f>IF($AG$1=0,"",INDEX(_DepthGrid!$B:$B,$AG$6+ROW()-14)&amp;"")</f>
        <v/>
      </c>
      <c r="O14" s="31">
        <f>IF($AG$1=0,"",INDEX(_DepthGrid!$C:$C,$AG$6+ROW()-14)&amp;"")</f>
        <v/>
      </c>
      <c r="P14" s="31">
        <f>IF($AG$1=0,"",INDEX(_DepthGrid!$D:$D,$AG$6+ROW()-14)&amp;"")</f>
        <v/>
      </c>
      <c r="Q14" s="31">
        <f>IF($AG$1=0,"",INDEX(_DepthGrid!$E:$E,$AG$6+ROW()-14)&amp;"")</f>
        <v/>
      </c>
      <c r="R14" s="31">
        <f>IF($AG$1=0,"",INDEX(_DepthGrid!$F:$F,$AG$6+ROW()-14)&amp;"")</f>
        <v/>
      </c>
      <c r="T14" s="14" t="inlineStr">
        <is>
          <t>Rushing att - yds (box score)</t>
        </is>
      </c>
      <c r="U14" s="14">
        <f>IFERROR(INDEX('Team Stats'!$A$5:$ZZ$300,MATCH($B$1,'Team Stats'!$A$5:$A$300,0),MATCH("OFF: Rushing att - yds (box score)",'Team Stats'!$4:$4,0)),"")</f>
        <v/>
      </c>
      <c r="W14" s="14">
        <f>IFERROR(INDEX('Team Stats'!$A$5:$ZZ$300,MATCH($B$1,'Team Stats'!$A$5:$A$300,0),MATCH("DEF: Rushing att - yds (box score)",'Team Stats'!$4:$4,0)),"")</f>
        <v/>
      </c>
      <c r="AH14" t="inlineStr">
        <is>
          <t>UCF</t>
        </is>
      </c>
    </row>
    <row r="15">
      <c r="A15" s="12" t="inlineStr">
        <is>
          <t>Pass D</t>
        </is>
      </c>
      <c r="B15" s="14">
        <f>IF(ISNUMBER(INDEX(_Teams!$U:$U,$AG$1)),INDEX(_Teams!$U:$U,$AG$1),"n/a")</f>
        <v/>
      </c>
      <c r="C15" s="14">
        <f>INDEX(_Teams!$V:$V,$AG$1)&amp;""</f>
        <v/>
      </c>
      <c r="D15" s="14">
        <f>INDEX(_Teams!$W:$W,$AG$1)&amp;""</f>
        <v/>
      </c>
      <c r="N15" s="32">
        <f>IF($AG$1=0,"",INDEX(_DepthGrid!$B:$B,$AG$6+ROW()-14)&amp;"")</f>
        <v/>
      </c>
      <c r="O15" s="5">
        <f>IF($AG$1=0,"",INDEX(_DepthGrid!$C:$C,$AG$6+ROW()-14)&amp;"")</f>
        <v/>
      </c>
      <c r="P15" s="5">
        <f>IF($AG$1=0,"",INDEX(_DepthGrid!$D:$D,$AG$6+ROW()-14)&amp;"")</f>
        <v/>
      </c>
      <c r="Q15" s="5">
        <f>IF($AG$1=0,"",INDEX(_DepthGrid!$E:$E,$AG$6+ROW()-14)&amp;"")</f>
        <v/>
      </c>
      <c r="R15" s="5">
        <f>IF($AG$1=0,"",INDEX(_DepthGrid!$F:$F,$AG$6+ROW()-14)&amp;"")</f>
        <v/>
      </c>
      <c r="T15" s="14" t="inlineStr">
        <is>
          <t>Yards / carry (box score)</t>
        </is>
      </c>
      <c r="U15" s="14">
        <f>IFERROR(INDEX('Team Stats'!$A$5:$ZZ$300,MATCH($B$1,'Team Stats'!$A$5:$A$300,0),MATCH("OFF: Yards / carry (box score)",'Team Stats'!$4:$4,0)),"")</f>
        <v/>
      </c>
      <c r="V15" s="28">
        <f>IFERROR("#"&amp;INDEX('Team Stats'!$A$5:$ZZ$300,MATCH($B$1,'Team Stats'!$A$5:$A$300,0),MATCH("OFF: Yards / carry (box score)",'Team Stats'!$4:$4,0)+1),"")</f>
        <v/>
      </c>
      <c r="W15" s="14">
        <f>IFERROR(INDEX('Team Stats'!$A$5:$ZZ$300,MATCH($B$1,'Team Stats'!$A$5:$A$300,0),MATCH("DEF: Yards / carry (box score) allowed",'Team Stats'!$4:$4,0)),"")</f>
        <v/>
      </c>
      <c r="X15" s="28">
        <f>IFERROR("#"&amp;INDEX('Team Stats'!$A$5:$ZZ$300,MATCH($B$1,'Team Stats'!$A$5:$A$300,0),MATCH("DEF: Yards / carry (box score) allowed",'Team Stats'!$4:$4,0)+1),"")</f>
        <v/>
      </c>
      <c r="AH15" t="inlineStr">
        <is>
          <t>Utah</t>
        </is>
      </c>
    </row>
    <row r="16">
      <c r="A16" s="12" t="inlineStr">
        <is>
          <t>Special Teams</t>
        </is>
      </c>
      <c r="B16" s="14">
        <f>IF(ISNUMBER(INDEX(_Teams!$X:$X,$AG$1)),INDEX(_Teams!$X:$X,$AG$1),"n/a")</f>
        <v/>
      </c>
      <c r="C16" s="14">
        <f>INDEX(_Teams!$Y:$Y,$AG$1)&amp;""</f>
        <v/>
      </c>
      <c r="D16" s="14">
        <f>INDEX(_Teams!$Z:$Z,$AG$1)&amp;""</f>
        <v/>
      </c>
      <c r="N16" s="32">
        <f>IF($AG$1=0,"",INDEX(_DepthGrid!$B:$B,$AG$6+ROW()-14)&amp;"")</f>
        <v/>
      </c>
      <c r="O16" s="5">
        <f>IF($AG$1=0,"",INDEX(_DepthGrid!$C:$C,$AG$6+ROW()-14)&amp;"")</f>
        <v/>
      </c>
      <c r="P16" s="5">
        <f>IF($AG$1=0,"",INDEX(_DepthGrid!$D:$D,$AG$6+ROW()-14)&amp;"")</f>
        <v/>
      </c>
      <c r="Q16" s="5">
        <f>IF($AG$1=0,"",INDEX(_DepthGrid!$E:$E,$AG$6+ROW()-14)&amp;"")</f>
        <v/>
      </c>
      <c r="R16" s="5">
        <f>IF($AG$1=0,"",INDEX(_DepthGrid!$F:$F,$AG$6+ROW()-14)&amp;"")</f>
        <v/>
      </c>
      <c r="T16" s="14" t="inlineStr">
        <is>
          <t>10+ run rate</t>
        </is>
      </c>
      <c r="U16" s="14">
        <f>IFERROR(INDEX('Team Stats'!$A$5:$ZZ$300,MATCH($B$1,'Team Stats'!$A$5:$A$300,0),MATCH("OFF: 10+ run rate",'Team Stats'!$4:$4,0)),"")</f>
        <v/>
      </c>
      <c r="V16" s="28">
        <f>IFERROR("#"&amp;INDEX('Team Stats'!$A$5:$ZZ$300,MATCH($B$1,'Team Stats'!$A$5:$A$300,0),MATCH("OFF: 10+ run rate",'Team Stats'!$4:$4,0)+1),"")</f>
        <v/>
      </c>
      <c r="W16" s="14">
        <f>IFERROR(INDEX('Team Stats'!$A$5:$ZZ$300,MATCH($B$1,'Team Stats'!$A$5:$A$300,0),MATCH("DEF: 10+ run rate allowed",'Team Stats'!$4:$4,0)),"")</f>
        <v/>
      </c>
      <c r="X16" s="28">
        <f>IFERROR("#"&amp;INDEX('Team Stats'!$A$5:$ZZ$300,MATCH($B$1,'Team Stats'!$A$5:$A$300,0),MATCH("DEF: 10+ run rate allowed",'Team Stats'!$4:$4,0)+1),"")</f>
        <v/>
      </c>
      <c r="AH16" t="inlineStr">
        <is>
          <t>West Virginia</t>
        </is>
      </c>
    </row>
    <row r="17">
      <c r="N17" s="32">
        <f>IF($AG$1=0,"",INDEX(_DepthGrid!$B:$B,$AG$6+ROW()-14)&amp;"")</f>
        <v/>
      </c>
      <c r="O17" s="5">
        <f>IF($AG$1=0,"",INDEX(_DepthGrid!$C:$C,$AG$6+ROW()-14)&amp;"")</f>
        <v/>
      </c>
      <c r="P17" s="5">
        <f>IF($AG$1=0,"",INDEX(_DepthGrid!$D:$D,$AG$6+ROW()-14)&amp;"")</f>
        <v/>
      </c>
      <c r="Q17" s="5">
        <f>IF($AG$1=0,"",INDEX(_DepthGrid!$E:$E,$AG$6+ROW()-14)&amp;"")</f>
        <v/>
      </c>
      <c r="R17" s="5">
        <f>IF($AG$1=0,"",INDEX(_DepthGrid!$F:$F,$AG$6+ROW()-14)&amp;"")</f>
        <v/>
      </c>
      <c r="T17" s="14" t="inlineStr">
        <is>
          <t>Stuff rate</t>
        </is>
      </c>
      <c r="U17" s="14">
        <f>IFERROR(INDEX('Team Stats'!$A$5:$ZZ$300,MATCH($B$1,'Team Stats'!$A$5:$A$300,0),MATCH("OFF: Stuff rate",'Team Stats'!$4:$4,0)),"")</f>
        <v/>
      </c>
      <c r="V17" s="28">
        <f>IFERROR("#"&amp;INDEX('Team Stats'!$A$5:$ZZ$300,MATCH($B$1,'Team Stats'!$A$5:$A$300,0),MATCH("OFF: Stuff rate",'Team Stats'!$4:$4,0)+1),"")</f>
        <v/>
      </c>
      <c r="W17" s="14">
        <f>IFERROR(INDEX('Team Stats'!$A$5:$ZZ$300,MATCH($B$1,'Team Stats'!$A$5:$A$300,0),MATCH("DEF: Stuff rate",'Team Stats'!$4:$4,0)),"")</f>
        <v/>
      </c>
      <c r="X17" s="28">
        <f>IFERROR("#"&amp;INDEX('Team Stats'!$A$5:$ZZ$300,MATCH($B$1,'Team Stats'!$A$5:$A$300,0),MATCH("DEF: Stuff rate",'Team Stats'!$4:$4,0)+1),"")</f>
        <v/>
      </c>
    </row>
    <row r="18">
      <c r="A18" s="12" t="inlineStr">
        <is>
          <t>2026 Schedule</t>
        </is>
      </c>
      <c r="D18" s="4" t="inlineStr">
        <is>
          <t>Opp FPI = opponent's 2025 final FPI rank. Lines: DraftKings/Bovada via CFBD as of refresh. Edge = FPI-implied margin minus market margin for THIS team; 🔴 model likes the dog outright, 🟡 6+ pt disagreement. ⚑MONSTER UNDER = total in the season's top decile (2021-25 post-mortem: unders 55%).</t>
        </is>
      </c>
      <c r="N18" s="32">
        <f>IF($AG$1=0,"",INDEX(_DepthGrid!$B:$B,$AG$6+ROW()-14)&amp;"")</f>
        <v/>
      </c>
      <c r="O18" s="5">
        <f>IF($AG$1=0,"",INDEX(_DepthGrid!$C:$C,$AG$6+ROW()-14)&amp;"")</f>
        <v/>
      </c>
      <c r="P18" s="5">
        <f>IF($AG$1=0,"",INDEX(_DepthGrid!$D:$D,$AG$6+ROW()-14)&amp;"")</f>
        <v/>
      </c>
      <c r="Q18" s="5">
        <f>IF($AG$1=0,"",INDEX(_DepthGrid!$E:$E,$AG$6+ROW()-14)&amp;"")</f>
        <v/>
      </c>
      <c r="R18" s="5">
        <f>IF($AG$1=0,"",INDEX(_DepthGrid!$F:$F,$AG$6+ROW()-14)&amp;"")</f>
        <v/>
      </c>
      <c r="T18" s="14" t="inlineStr">
        <is>
          <t>Third down %</t>
        </is>
      </c>
      <c r="U18" s="14">
        <f>IFERROR(INDEX('Team Stats'!$A$5:$ZZ$300,MATCH($B$1,'Team Stats'!$A$5:$A$300,0),MATCH("OFF: Third down %",'Team Stats'!$4:$4,0)),"")</f>
        <v/>
      </c>
      <c r="V18" s="28">
        <f>IFERROR("#"&amp;INDEX('Team Stats'!$A$5:$ZZ$300,MATCH($B$1,'Team Stats'!$A$5:$A$300,0),MATCH("OFF: Third down %",'Team Stats'!$4:$4,0)+1),"")</f>
        <v/>
      </c>
      <c r="W18" s="14">
        <f>IFERROR(INDEX('Team Stats'!$A$5:$ZZ$300,MATCH($B$1,'Team Stats'!$A$5:$A$300,0),MATCH("DEF: Third down % allowed",'Team Stats'!$4:$4,0)),"")</f>
        <v/>
      </c>
      <c r="X18" s="28">
        <f>IFERROR("#"&amp;INDEX('Team Stats'!$A$5:$ZZ$300,MATCH($B$1,'Team Stats'!$A$5:$A$300,0),MATCH("DEF: Third down % allowed",'Team Stats'!$4:$4,0)+1),"")</f>
        <v/>
      </c>
    </row>
    <row r="19">
      <c r="A19" s="61" t="inlineStr">
        <is>
          <t>Wk</t>
        </is>
      </c>
      <c r="B19" s="61" t="inlineStr">
        <is>
          <t>Date</t>
        </is>
      </c>
      <c r="C19" s="61" t="inlineStr">
        <is>
          <t>Opponent</t>
        </is>
      </c>
      <c r="D19" s="61" t="inlineStr">
        <is>
          <t>Opp FPI</t>
        </is>
      </c>
      <c r="E19" s="61" t="inlineStr">
        <is>
          <t>H/A</t>
        </is>
      </c>
      <c r="F19" s="61" t="inlineStr">
        <is>
          <t>Spread</t>
        </is>
      </c>
      <c r="G19" s="61" t="inlineStr">
        <is>
          <t>Open</t>
        </is>
      </c>
      <c r="H19" s="61" t="inlineStr">
        <is>
          <t>O/U</t>
        </is>
      </c>
      <c r="I19" s="61" t="inlineStr">
        <is>
          <t>ML</t>
        </is>
      </c>
      <c r="J19" s="61" t="inlineStr">
        <is>
          <t>Edge</t>
        </is>
      </c>
      <c r="K19" s="61" t="inlineStr">
        <is>
          <t>Result</t>
        </is>
      </c>
      <c r="L19" s="61" t="inlineStr">
        <is>
          <t>Venue</t>
        </is>
      </c>
      <c r="N19" s="32">
        <f>IF($AG$1=0,"",INDEX(_DepthGrid!$B:$B,$AG$6+ROW()-14)&amp;"")</f>
        <v/>
      </c>
      <c r="O19" s="5">
        <f>IF($AG$1=0,"",INDEX(_DepthGrid!$C:$C,$AG$6+ROW()-14)&amp;"")</f>
        <v/>
      </c>
      <c r="P19" s="5">
        <f>IF($AG$1=0,"",INDEX(_DepthGrid!$D:$D,$AG$6+ROW()-14)&amp;"")</f>
        <v/>
      </c>
      <c r="Q19" s="5">
        <f>IF($AG$1=0,"",INDEX(_DepthGrid!$E:$E,$AG$6+ROW()-14)&amp;"")</f>
        <v/>
      </c>
      <c r="R19" s="5">
        <f>IF($AG$1=0,"",INDEX(_DepthGrid!$F:$F,$AG$6+ROW()-14)&amp;"")</f>
        <v/>
      </c>
      <c r="T19" s="14" t="inlineStr">
        <is>
          <t>Third-and-long %</t>
        </is>
      </c>
      <c r="U19" s="14">
        <f>IFERROR(INDEX('Team Stats'!$A$5:$ZZ$300,MATCH($B$1,'Team Stats'!$A$5:$A$300,0),MATCH("OFF: Third-and-long %",'Team Stats'!$4:$4,0)),"")</f>
        <v/>
      </c>
      <c r="V19" s="28">
        <f>IFERROR("#"&amp;INDEX('Team Stats'!$A$5:$ZZ$300,MATCH($B$1,'Team Stats'!$A$5:$A$300,0),MATCH("OFF: Third-and-long %",'Team Stats'!$4:$4,0)+1),"")</f>
        <v/>
      </c>
      <c r="W19" s="14">
        <f>IFERROR(INDEX('Team Stats'!$A$5:$ZZ$300,MATCH($B$1,'Team Stats'!$A$5:$A$300,0),MATCH("DEF: Third-and-long % allowed",'Team Stats'!$4:$4,0)),"")</f>
        <v/>
      </c>
      <c r="X19" s="28">
        <f>IFERROR("#"&amp;INDEX('Team Stats'!$A$5:$ZZ$300,MATCH($B$1,'Team Stats'!$A$5:$A$300,0),MATCH("DEF: Third-and-long % allowed",'Team Stats'!$4:$4,0)+1),"")</f>
        <v/>
      </c>
    </row>
    <row r="20">
      <c r="A20" s="14">
        <f>IF(ROW()-19&gt;$AG$5,"",INDEX(_Sched!$B:$B,$AG$4+ROW()-20))</f>
        <v/>
      </c>
      <c r="B20" s="14">
        <f>IF(ROW()-19&gt;$AG$5,"",INDEX(_Sched!$C:$C,$AG$4+ROW()-20)&amp;"")</f>
        <v/>
      </c>
      <c r="C20" s="14">
        <f>IF(ROW()-19&gt;$AG$5,"",INDEX(_Sched!$D:$D,$AG$4+ROW()-20)&amp;"")</f>
        <v/>
      </c>
      <c r="D20" s="14">
        <f>IF(ROW()-19&gt;$AG$5,"",INDEX(_Sched!$E:$E,$AG$4+ROW()-20)&amp;"")</f>
        <v/>
      </c>
      <c r="E20" s="14">
        <f>IF(ROW()-19&gt;$AG$5,"",INDEX(_Sched!$F:$F,$AG$4+ROW()-20)&amp;"")</f>
        <v/>
      </c>
      <c r="F20" s="14">
        <f>IF(ROW()-19&gt;$AG$5,"",INDEX(_Sched!$G:$G,$AG$4+ROW()-20)&amp;"")</f>
        <v/>
      </c>
      <c r="G20" s="14">
        <f>IF(ROW()-19&gt;$AG$5,"",INDEX(_Sched!$H:$H,$AG$4+ROW()-20)&amp;"")</f>
        <v/>
      </c>
      <c r="H20" s="14">
        <f>IF(ROW()-19&gt;$AG$5,"",INDEX(_Sched!$I:$I,$AG$4+ROW()-20)&amp;"")</f>
        <v/>
      </c>
      <c r="I20" s="14">
        <f>IF(ROW()-19&gt;$AG$5,"",INDEX(_Sched!$J:$J,$AG$4+ROW()-20)&amp;"")</f>
        <v/>
      </c>
      <c r="J20" s="14">
        <f>IF(ROW()-19&gt;$AG$5,"",INDEX(_Sched!$K:$K,$AG$4+ROW()-20)&amp;"")</f>
        <v/>
      </c>
      <c r="K20" s="14">
        <f>IF(ROW()-19&gt;$AG$5,"",INDEX(_Sched!$L:$L,$AG$4+ROW()-20)&amp;"")</f>
        <v/>
      </c>
      <c r="L20" s="14">
        <f>IF(ROW()-19&gt;$AG$5,"",INDEX(_Sched!$M:$M,$AG$4+ROW()-20)&amp;"")</f>
        <v/>
      </c>
      <c r="N20" s="32">
        <f>IF($AG$1=0,"",INDEX(_DepthGrid!$B:$B,$AG$6+ROW()-14)&amp;"")</f>
        <v/>
      </c>
      <c r="O20" s="5">
        <f>IF($AG$1=0,"",INDEX(_DepthGrid!$C:$C,$AG$6+ROW()-14)&amp;"")</f>
        <v/>
      </c>
      <c r="P20" s="5">
        <f>IF($AG$1=0,"",INDEX(_DepthGrid!$D:$D,$AG$6+ROW()-14)&amp;"")</f>
        <v/>
      </c>
      <c r="Q20" s="5">
        <f>IF($AG$1=0,"",INDEX(_DepthGrid!$E:$E,$AG$6+ROW()-14)&amp;"")</f>
        <v/>
      </c>
      <c r="R20" s="5">
        <f>IF($AG$1=0,"",INDEX(_DepthGrid!$F:$F,$AG$6+ROW()-14)&amp;"")</f>
        <v/>
      </c>
      <c r="T20" s="14" t="inlineStr">
        <is>
          <t>Red-zone TD %</t>
        </is>
      </c>
      <c r="U20" s="14">
        <f>IFERROR(INDEX('Team Stats'!$A$5:$ZZ$300,MATCH($B$1,'Team Stats'!$A$5:$A$300,0),MATCH("OFF: Red-zone TD %",'Team Stats'!$4:$4,0)),"")</f>
        <v/>
      </c>
      <c r="V20" s="28">
        <f>IFERROR("#"&amp;INDEX('Team Stats'!$A$5:$ZZ$300,MATCH($B$1,'Team Stats'!$A$5:$A$300,0),MATCH("OFF: Red-zone TD %",'Team Stats'!$4:$4,0)+1),"")</f>
        <v/>
      </c>
      <c r="W20" s="14">
        <f>IFERROR(INDEX('Team Stats'!$A$5:$ZZ$300,MATCH($B$1,'Team Stats'!$A$5:$A$300,0),MATCH("DEF: Red-zone TD % allowed",'Team Stats'!$4:$4,0)),"")</f>
        <v/>
      </c>
      <c r="X20" s="28">
        <f>IFERROR("#"&amp;INDEX('Team Stats'!$A$5:$ZZ$300,MATCH($B$1,'Team Stats'!$A$5:$A$300,0),MATCH("DEF: Red-zone TD % allowed",'Team Stats'!$4:$4,0)+1),"")</f>
        <v/>
      </c>
    </row>
    <row r="21">
      <c r="A21" s="14">
        <f>IF(ROW()-19&gt;$AG$5,"",INDEX(_Sched!$B:$B,$AG$4+ROW()-20))</f>
        <v/>
      </c>
      <c r="B21" s="14">
        <f>IF(ROW()-19&gt;$AG$5,"",INDEX(_Sched!$C:$C,$AG$4+ROW()-20)&amp;"")</f>
        <v/>
      </c>
      <c r="C21" s="14">
        <f>IF(ROW()-19&gt;$AG$5,"",INDEX(_Sched!$D:$D,$AG$4+ROW()-20)&amp;"")</f>
        <v/>
      </c>
      <c r="D21" s="14">
        <f>IF(ROW()-19&gt;$AG$5,"",INDEX(_Sched!$E:$E,$AG$4+ROW()-20)&amp;"")</f>
        <v/>
      </c>
      <c r="E21" s="14">
        <f>IF(ROW()-19&gt;$AG$5,"",INDEX(_Sched!$F:$F,$AG$4+ROW()-20)&amp;"")</f>
        <v/>
      </c>
      <c r="F21" s="14">
        <f>IF(ROW()-19&gt;$AG$5,"",INDEX(_Sched!$G:$G,$AG$4+ROW()-20)&amp;"")</f>
        <v/>
      </c>
      <c r="G21" s="14">
        <f>IF(ROW()-19&gt;$AG$5,"",INDEX(_Sched!$H:$H,$AG$4+ROW()-20)&amp;"")</f>
        <v/>
      </c>
      <c r="H21" s="14">
        <f>IF(ROW()-19&gt;$AG$5,"",INDEX(_Sched!$I:$I,$AG$4+ROW()-20)&amp;"")</f>
        <v/>
      </c>
      <c r="I21" s="14">
        <f>IF(ROW()-19&gt;$AG$5,"",INDEX(_Sched!$J:$J,$AG$4+ROW()-20)&amp;"")</f>
        <v/>
      </c>
      <c r="J21" s="14">
        <f>IF(ROW()-19&gt;$AG$5,"",INDEX(_Sched!$K:$K,$AG$4+ROW()-20)&amp;"")</f>
        <v/>
      </c>
      <c r="K21" s="14">
        <f>IF(ROW()-19&gt;$AG$5,"",INDEX(_Sched!$L:$L,$AG$4+ROW()-20)&amp;"")</f>
        <v/>
      </c>
      <c r="L21" s="14">
        <f>IF(ROW()-19&gt;$AG$5,"",INDEX(_Sched!$M:$M,$AG$4+ROW()-20)&amp;"")</f>
        <v/>
      </c>
      <c r="N21" s="32">
        <f>IF($AG$1=0,"",INDEX(_DepthGrid!$B:$B,$AG$6+ROW()-14)&amp;"")</f>
        <v/>
      </c>
      <c r="O21" s="5">
        <f>IF($AG$1=0,"",INDEX(_DepthGrid!$C:$C,$AG$6+ROW()-14)&amp;"")</f>
        <v/>
      </c>
      <c r="P21" s="5">
        <f>IF($AG$1=0,"",INDEX(_DepthGrid!$D:$D,$AG$6+ROW()-14)&amp;"")</f>
        <v/>
      </c>
      <c r="Q21" s="5">
        <f>IF($AG$1=0,"",INDEX(_DepthGrid!$E:$E,$AG$6+ROW()-14)&amp;"")</f>
        <v/>
      </c>
      <c r="R21" s="5">
        <f>IF($AG$1=0,"",INDEX(_DepthGrid!$F:$F,$AG$6+ROW()-14)&amp;"")</f>
        <v/>
      </c>
      <c r="T21" s="14" t="inlineStr">
        <is>
          <t>Turnovers</t>
        </is>
      </c>
      <c r="U21" s="14">
        <f>IFERROR(INDEX('Team Stats'!$A$5:$ZZ$300,MATCH($B$1,'Team Stats'!$A$5:$A$300,0),MATCH("OFF: Turnovers",'Team Stats'!$4:$4,0)),"")</f>
        <v/>
      </c>
      <c r="V21" s="28">
        <f>IFERROR("#"&amp;INDEX('Team Stats'!$A$5:$ZZ$300,MATCH($B$1,'Team Stats'!$A$5:$A$300,0),MATCH("OFF: Turnovers",'Team Stats'!$4:$4,0)+1),"")</f>
        <v/>
      </c>
      <c r="W21" s="14">
        <f>IFERROR(INDEX('Team Stats'!$A$5:$ZZ$300,MATCH($B$1,'Team Stats'!$A$5:$A$300,0),MATCH("DEF: Takeaways",'Team Stats'!$4:$4,0)),"")</f>
        <v/>
      </c>
      <c r="X21" s="28">
        <f>IFERROR("#"&amp;INDEX('Team Stats'!$A$5:$ZZ$300,MATCH($B$1,'Team Stats'!$A$5:$A$300,0),MATCH("DEF: Takeaways",'Team Stats'!$4:$4,0)+1),"")</f>
        <v/>
      </c>
    </row>
    <row r="22">
      <c r="A22" s="14">
        <f>IF(ROW()-19&gt;$AG$5,"",INDEX(_Sched!$B:$B,$AG$4+ROW()-20))</f>
        <v/>
      </c>
      <c r="B22" s="14">
        <f>IF(ROW()-19&gt;$AG$5,"",INDEX(_Sched!$C:$C,$AG$4+ROW()-20)&amp;"")</f>
        <v/>
      </c>
      <c r="C22" s="14">
        <f>IF(ROW()-19&gt;$AG$5,"",INDEX(_Sched!$D:$D,$AG$4+ROW()-20)&amp;"")</f>
        <v/>
      </c>
      <c r="D22" s="14">
        <f>IF(ROW()-19&gt;$AG$5,"",INDEX(_Sched!$E:$E,$AG$4+ROW()-20)&amp;"")</f>
        <v/>
      </c>
      <c r="E22" s="14">
        <f>IF(ROW()-19&gt;$AG$5,"",INDEX(_Sched!$F:$F,$AG$4+ROW()-20)&amp;"")</f>
        <v/>
      </c>
      <c r="F22" s="14">
        <f>IF(ROW()-19&gt;$AG$5,"",INDEX(_Sched!$G:$G,$AG$4+ROW()-20)&amp;"")</f>
        <v/>
      </c>
      <c r="G22" s="14">
        <f>IF(ROW()-19&gt;$AG$5,"",INDEX(_Sched!$H:$H,$AG$4+ROW()-20)&amp;"")</f>
        <v/>
      </c>
      <c r="H22" s="14">
        <f>IF(ROW()-19&gt;$AG$5,"",INDEX(_Sched!$I:$I,$AG$4+ROW()-20)&amp;"")</f>
        <v/>
      </c>
      <c r="I22" s="14">
        <f>IF(ROW()-19&gt;$AG$5,"",INDEX(_Sched!$J:$J,$AG$4+ROW()-20)&amp;"")</f>
        <v/>
      </c>
      <c r="J22" s="14">
        <f>IF(ROW()-19&gt;$AG$5,"",INDEX(_Sched!$K:$K,$AG$4+ROW()-20)&amp;"")</f>
        <v/>
      </c>
      <c r="K22" s="14">
        <f>IF(ROW()-19&gt;$AG$5,"",INDEX(_Sched!$L:$L,$AG$4+ROW()-20)&amp;"")</f>
        <v/>
      </c>
      <c r="L22" s="14">
        <f>IF(ROW()-19&gt;$AG$5,"",INDEX(_Sched!$M:$M,$AG$4+ROW()-20)&amp;"")</f>
        <v/>
      </c>
      <c r="N22" s="32">
        <f>IF($AG$1=0,"",INDEX(_DepthGrid!$B:$B,$AG$6+ROW()-14)&amp;"")</f>
        <v/>
      </c>
      <c r="O22" s="5">
        <f>IF($AG$1=0,"",INDEX(_DepthGrid!$C:$C,$AG$6+ROW()-14)&amp;"")</f>
        <v/>
      </c>
      <c r="P22" s="5">
        <f>IF($AG$1=0,"",INDEX(_DepthGrid!$D:$D,$AG$6+ROW()-14)&amp;"")</f>
        <v/>
      </c>
      <c r="Q22" s="5">
        <f>IF($AG$1=0,"",INDEX(_DepthGrid!$E:$E,$AG$6+ROW()-14)&amp;"")</f>
        <v/>
      </c>
      <c r="R22" s="5">
        <f>IF($AG$1=0,"",INDEX(_DepthGrid!$F:$F,$AG$6+ROW()-14)&amp;"")</f>
        <v/>
      </c>
      <c r="T22" s="56" t="inlineStr">
        <is>
          <t>Pass yards per attempt = completions only; rushing = box score (sacks count); explosive / stuff / 10+ rates from play-by-play; rk = of 138 (defense = allowed, except sacks, stuffs, takeaways). Includes FCS games - the 'Team Stats' sheet has vs-FBS columns.</t>
        </is>
      </c>
    </row>
    <row r="23">
      <c r="A23" s="14">
        <f>IF(ROW()-19&gt;$AG$5,"",INDEX(_Sched!$B:$B,$AG$4+ROW()-20))</f>
        <v/>
      </c>
      <c r="B23" s="14">
        <f>IF(ROW()-19&gt;$AG$5,"",INDEX(_Sched!$C:$C,$AG$4+ROW()-20)&amp;"")</f>
        <v/>
      </c>
      <c r="C23" s="14">
        <f>IF(ROW()-19&gt;$AG$5,"",INDEX(_Sched!$D:$D,$AG$4+ROW()-20)&amp;"")</f>
        <v/>
      </c>
      <c r="D23" s="14">
        <f>IF(ROW()-19&gt;$AG$5,"",INDEX(_Sched!$E:$E,$AG$4+ROW()-20)&amp;"")</f>
        <v/>
      </c>
      <c r="E23" s="14">
        <f>IF(ROW()-19&gt;$AG$5,"",INDEX(_Sched!$F:$F,$AG$4+ROW()-20)&amp;"")</f>
        <v/>
      </c>
      <c r="F23" s="14">
        <f>IF(ROW()-19&gt;$AG$5,"",INDEX(_Sched!$G:$G,$AG$4+ROW()-20)&amp;"")</f>
        <v/>
      </c>
      <c r="G23" s="14">
        <f>IF(ROW()-19&gt;$AG$5,"",INDEX(_Sched!$H:$H,$AG$4+ROW()-20)&amp;"")</f>
        <v/>
      </c>
      <c r="H23" s="14">
        <f>IF(ROW()-19&gt;$AG$5,"",INDEX(_Sched!$I:$I,$AG$4+ROW()-20)&amp;"")</f>
        <v/>
      </c>
      <c r="I23" s="14">
        <f>IF(ROW()-19&gt;$AG$5,"",INDEX(_Sched!$J:$J,$AG$4+ROW()-20)&amp;"")</f>
        <v/>
      </c>
      <c r="J23" s="14">
        <f>IF(ROW()-19&gt;$AG$5,"",INDEX(_Sched!$K:$K,$AG$4+ROW()-20)&amp;"")</f>
        <v/>
      </c>
      <c r="K23" s="14">
        <f>IF(ROW()-19&gt;$AG$5,"",INDEX(_Sched!$L:$L,$AG$4+ROW()-20)&amp;"")</f>
        <v/>
      </c>
      <c r="L23" s="14">
        <f>IF(ROW()-19&gt;$AG$5,"",INDEX(_Sched!$M:$M,$AG$4+ROW()-20)&amp;"")</f>
        <v/>
      </c>
      <c r="N23" s="32">
        <f>IF($AG$1=0,"",INDEX(_DepthGrid!$B:$B,$AG$6+ROW()-14)&amp;"")</f>
        <v/>
      </c>
      <c r="O23" s="5">
        <f>IF($AG$1=0,"",INDEX(_DepthGrid!$C:$C,$AG$6+ROW()-14)&amp;"")</f>
        <v/>
      </c>
      <c r="P23" s="5">
        <f>IF($AG$1=0,"",INDEX(_DepthGrid!$D:$D,$AG$6+ROW()-14)&amp;"")</f>
        <v/>
      </c>
      <c r="Q23" s="5">
        <f>IF($AG$1=0,"",INDEX(_DepthGrid!$E:$E,$AG$6+ROW()-14)&amp;"")</f>
        <v/>
      </c>
      <c r="R23" s="5">
        <f>IF($AG$1=0,"",INDEX(_DepthGrid!$F:$F,$AG$6+ROW()-14)&amp;"")</f>
        <v/>
      </c>
    </row>
    <row r="24">
      <c r="A24" s="14">
        <f>IF(ROW()-19&gt;$AG$5,"",INDEX(_Sched!$B:$B,$AG$4+ROW()-20))</f>
        <v/>
      </c>
      <c r="B24" s="14">
        <f>IF(ROW()-19&gt;$AG$5,"",INDEX(_Sched!$C:$C,$AG$4+ROW()-20)&amp;"")</f>
        <v/>
      </c>
      <c r="C24" s="14">
        <f>IF(ROW()-19&gt;$AG$5,"",INDEX(_Sched!$D:$D,$AG$4+ROW()-20)&amp;"")</f>
        <v/>
      </c>
      <c r="D24" s="14">
        <f>IF(ROW()-19&gt;$AG$5,"",INDEX(_Sched!$E:$E,$AG$4+ROW()-20)&amp;"")</f>
        <v/>
      </c>
      <c r="E24" s="14">
        <f>IF(ROW()-19&gt;$AG$5,"",INDEX(_Sched!$F:$F,$AG$4+ROW()-20)&amp;"")</f>
        <v/>
      </c>
      <c r="F24" s="14">
        <f>IF(ROW()-19&gt;$AG$5,"",INDEX(_Sched!$G:$G,$AG$4+ROW()-20)&amp;"")</f>
        <v/>
      </c>
      <c r="G24" s="14">
        <f>IF(ROW()-19&gt;$AG$5,"",INDEX(_Sched!$H:$H,$AG$4+ROW()-20)&amp;"")</f>
        <v/>
      </c>
      <c r="H24" s="14">
        <f>IF(ROW()-19&gt;$AG$5,"",INDEX(_Sched!$I:$I,$AG$4+ROW()-20)&amp;"")</f>
        <v/>
      </c>
      <c r="I24" s="14">
        <f>IF(ROW()-19&gt;$AG$5,"",INDEX(_Sched!$J:$J,$AG$4+ROW()-20)&amp;"")</f>
        <v/>
      </c>
      <c r="J24" s="14">
        <f>IF(ROW()-19&gt;$AG$5,"",INDEX(_Sched!$K:$K,$AG$4+ROW()-20)&amp;"")</f>
        <v/>
      </c>
      <c r="K24" s="14">
        <f>IF(ROW()-19&gt;$AG$5,"",INDEX(_Sched!$L:$L,$AG$4+ROW()-20)&amp;"")</f>
        <v/>
      </c>
      <c r="L24" s="14">
        <f>IF(ROW()-19&gt;$AG$5,"",INDEX(_Sched!$M:$M,$AG$4+ROW()-20)&amp;"")</f>
        <v/>
      </c>
      <c r="N24" s="32">
        <f>IF($AG$1=0,"",INDEX(_DepthGrid!$B:$B,$AG$6+ROW()-14)&amp;"")</f>
        <v/>
      </c>
      <c r="O24" s="5">
        <f>IF($AG$1=0,"",INDEX(_DepthGrid!$C:$C,$AG$6+ROW()-14)&amp;"")</f>
        <v/>
      </c>
      <c r="P24" s="5">
        <f>IF($AG$1=0,"",INDEX(_DepthGrid!$D:$D,$AG$6+ROW()-14)&amp;"")</f>
        <v/>
      </c>
      <c r="Q24" s="5">
        <f>IF($AG$1=0,"",INDEX(_DepthGrid!$E:$E,$AG$6+ROW()-14)&amp;"")</f>
        <v/>
      </c>
      <c r="R24" s="5">
        <f>IF($AG$1=0,"",INDEX(_DepthGrid!$F:$F,$AG$6+ROW()-14)&amp;"")</f>
        <v/>
      </c>
    </row>
    <row r="25">
      <c r="A25" s="14">
        <f>IF(ROW()-19&gt;$AG$5,"",INDEX(_Sched!$B:$B,$AG$4+ROW()-20))</f>
        <v/>
      </c>
      <c r="B25" s="14">
        <f>IF(ROW()-19&gt;$AG$5,"",INDEX(_Sched!$C:$C,$AG$4+ROW()-20)&amp;"")</f>
        <v/>
      </c>
      <c r="C25" s="14">
        <f>IF(ROW()-19&gt;$AG$5,"",INDEX(_Sched!$D:$D,$AG$4+ROW()-20)&amp;"")</f>
        <v/>
      </c>
      <c r="D25" s="14">
        <f>IF(ROW()-19&gt;$AG$5,"",INDEX(_Sched!$E:$E,$AG$4+ROW()-20)&amp;"")</f>
        <v/>
      </c>
      <c r="E25" s="14">
        <f>IF(ROW()-19&gt;$AG$5,"",INDEX(_Sched!$F:$F,$AG$4+ROW()-20)&amp;"")</f>
        <v/>
      </c>
      <c r="F25" s="14">
        <f>IF(ROW()-19&gt;$AG$5,"",INDEX(_Sched!$G:$G,$AG$4+ROW()-20)&amp;"")</f>
        <v/>
      </c>
      <c r="G25" s="14">
        <f>IF(ROW()-19&gt;$AG$5,"",INDEX(_Sched!$H:$H,$AG$4+ROW()-20)&amp;"")</f>
        <v/>
      </c>
      <c r="H25" s="14">
        <f>IF(ROW()-19&gt;$AG$5,"",INDEX(_Sched!$I:$I,$AG$4+ROW()-20)&amp;"")</f>
        <v/>
      </c>
      <c r="I25" s="14">
        <f>IF(ROW()-19&gt;$AG$5,"",INDEX(_Sched!$J:$J,$AG$4+ROW()-20)&amp;"")</f>
        <v/>
      </c>
      <c r="J25" s="14">
        <f>IF(ROW()-19&gt;$AG$5,"",INDEX(_Sched!$K:$K,$AG$4+ROW()-20)&amp;"")</f>
        <v/>
      </c>
      <c r="K25" s="14">
        <f>IF(ROW()-19&gt;$AG$5,"",INDEX(_Sched!$L:$L,$AG$4+ROW()-20)&amp;"")</f>
        <v/>
      </c>
      <c r="L25" s="14">
        <f>IF(ROW()-19&gt;$AG$5,"",INDEX(_Sched!$M:$M,$AG$4+ROW()-20)&amp;"")</f>
        <v/>
      </c>
      <c r="N25" s="32">
        <f>IF($AG$1=0,"",INDEX(_DepthGrid!$B:$B,$AG$6+ROW()-14)&amp;"")</f>
        <v/>
      </c>
      <c r="O25" s="5">
        <f>IF($AG$1=0,"",INDEX(_DepthGrid!$C:$C,$AG$6+ROW()-14)&amp;"")</f>
        <v/>
      </c>
      <c r="P25" s="5">
        <f>IF($AG$1=0,"",INDEX(_DepthGrid!$D:$D,$AG$6+ROW()-14)&amp;"")</f>
        <v/>
      </c>
      <c r="Q25" s="5">
        <f>IF($AG$1=0,"",INDEX(_DepthGrid!$E:$E,$AG$6+ROW()-14)&amp;"")</f>
        <v/>
      </c>
      <c r="R25" s="5">
        <f>IF($AG$1=0,"",INDEX(_DepthGrid!$F:$F,$AG$6+ROW()-14)&amp;"")</f>
        <v/>
      </c>
    </row>
    <row r="26">
      <c r="A26" s="14">
        <f>IF(ROW()-19&gt;$AG$5,"",INDEX(_Sched!$B:$B,$AG$4+ROW()-20))</f>
        <v/>
      </c>
      <c r="B26" s="14">
        <f>IF(ROW()-19&gt;$AG$5,"",INDEX(_Sched!$C:$C,$AG$4+ROW()-20)&amp;"")</f>
        <v/>
      </c>
      <c r="C26" s="14">
        <f>IF(ROW()-19&gt;$AG$5,"",INDEX(_Sched!$D:$D,$AG$4+ROW()-20)&amp;"")</f>
        <v/>
      </c>
      <c r="D26" s="14">
        <f>IF(ROW()-19&gt;$AG$5,"",INDEX(_Sched!$E:$E,$AG$4+ROW()-20)&amp;"")</f>
        <v/>
      </c>
      <c r="E26" s="14">
        <f>IF(ROW()-19&gt;$AG$5,"",INDEX(_Sched!$F:$F,$AG$4+ROW()-20)&amp;"")</f>
        <v/>
      </c>
      <c r="F26" s="14">
        <f>IF(ROW()-19&gt;$AG$5,"",INDEX(_Sched!$G:$G,$AG$4+ROW()-20)&amp;"")</f>
        <v/>
      </c>
      <c r="G26" s="14">
        <f>IF(ROW()-19&gt;$AG$5,"",INDEX(_Sched!$H:$H,$AG$4+ROW()-20)&amp;"")</f>
        <v/>
      </c>
      <c r="H26" s="14">
        <f>IF(ROW()-19&gt;$AG$5,"",INDEX(_Sched!$I:$I,$AG$4+ROW()-20)&amp;"")</f>
        <v/>
      </c>
      <c r="I26" s="14">
        <f>IF(ROW()-19&gt;$AG$5,"",INDEX(_Sched!$J:$J,$AG$4+ROW()-20)&amp;"")</f>
        <v/>
      </c>
      <c r="J26" s="14">
        <f>IF(ROW()-19&gt;$AG$5,"",INDEX(_Sched!$K:$K,$AG$4+ROW()-20)&amp;"")</f>
        <v/>
      </c>
      <c r="K26" s="14">
        <f>IF(ROW()-19&gt;$AG$5,"",INDEX(_Sched!$L:$L,$AG$4+ROW()-20)&amp;"")</f>
        <v/>
      </c>
      <c r="L26" s="14">
        <f>IF(ROW()-19&gt;$AG$5,"",INDEX(_Sched!$M:$M,$AG$4+ROW()-20)&amp;"")</f>
        <v/>
      </c>
      <c r="N26" s="32">
        <f>IF($AG$1=0,"",INDEX(_DepthGrid!$B:$B,$AG$6+ROW()-14)&amp;"")</f>
        <v/>
      </c>
      <c r="O26" s="5">
        <f>IF($AG$1=0,"",INDEX(_DepthGrid!$C:$C,$AG$6+ROW()-14)&amp;"")</f>
        <v/>
      </c>
      <c r="P26" s="5">
        <f>IF($AG$1=0,"",INDEX(_DepthGrid!$D:$D,$AG$6+ROW()-14)&amp;"")</f>
        <v/>
      </c>
      <c r="Q26" s="5">
        <f>IF($AG$1=0,"",INDEX(_DepthGrid!$E:$E,$AG$6+ROW()-14)&amp;"")</f>
        <v/>
      </c>
      <c r="R26" s="5">
        <f>IF($AG$1=0,"",INDEX(_DepthGrid!$F:$F,$AG$6+ROW()-14)&amp;"")</f>
        <v/>
      </c>
    </row>
    <row r="27">
      <c r="A27" s="14">
        <f>IF(ROW()-19&gt;$AG$5,"",INDEX(_Sched!$B:$B,$AG$4+ROW()-20))</f>
        <v/>
      </c>
      <c r="B27" s="14">
        <f>IF(ROW()-19&gt;$AG$5,"",INDEX(_Sched!$C:$C,$AG$4+ROW()-20)&amp;"")</f>
        <v/>
      </c>
      <c r="C27" s="14">
        <f>IF(ROW()-19&gt;$AG$5,"",INDEX(_Sched!$D:$D,$AG$4+ROW()-20)&amp;"")</f>
        <v/>
      </c>
      <c r="D27" s="14">
        <f>IF(ROW()-19&gt;$AG$5,"",INDEX(_Sched!$E:$E,$AG$4+ROW()-20)&amp;"")</f>
        <v/>
      </c>
      <c r="E27" s="14">
        <f>IF(ROW()-19&gt;$AG$5,"",INDEX(_Sched!$F:$F,$AG$4+ROW()-20)&amp;"")</f>
        <v/>
      </c>
      <c r="F27" s="14">
        <f>IF(ROW()-19&gt;$AG$5,"",INDEX(_Sched!$G:$G,$AG$4+ROW()-20)&amp;"")</f>
        <v/>
      </c>
      <c r="G27" s="14">
        <f>IF(ROW()-19&gt;$AG$5,"",INDEX(_Sched!$H:$H,$AG$4+ROW()-20)&amp;"")</f>
        <v/>
      </c>
      <c r="H27" s="14">
        <f>IF(ROW()-19&gt;$AG$5,"",INDEX(_Sched!$I:$I,$AG$4+ROW()-20)&amp;"")</f>
        <v/>
      </c>
      <c r="I27" s="14">
        <f>IF(ROW()-19&gt;$AG$5,"",INDEX(_Sched!$J:$J,$AG$4+ROW()-20)&amp;"")</f>
        <v/>
      </c>
      <c r="J27" s="14">
        <f>IF(ROW()-19&gt;$AG$5,"",INDEX(_Sched!$K:$K,$AG$4+ROW()-20)&amp;"")</f>
        <v/>
      </c>
      <c r="K27" s="14">
        <f>IF(ROW()-19&gt;$AG$5,"",INDEX(_Sched!$L:$L,$AG$4+ROW()-20)&amp;"")</f>
        <v/>
      </c>
      <c r="L27" s="14">
        <f>IF(ROW()-19&gt;$AG$5,"",INDEX(_Sched!$M:$M,$AG$4+ROW()-20)&amp;"")</f>
        <v/>
      </c>
      <c r="N27" s="32">
        <f>IF($AG$1=0,"",INDEX(_DepthGrid!$B:$B,$AG$6+ROW()-14)&amp;"")</f>
        <v/>
      </c>
      <c r="O27" s="5">
        <f>IF($AG$1=0,"",INDEX(_DepthGrid!$C:$C,$AG$6+ROW()-14)&amp;"")</f>
        <v/>
      </c>
      <c r="P27" s="5">
        <f>IF($AG$1=0,"",INDEX(_DepthGrid!$D:$D,$AG$6+ROW()-14)&amp;"")</f>
        <v/>
      </c>
      <c r="Q27" s="5">
        <f>IF($AG$1=0,"",INDEX(_DepthGrid!$E:$E,$AG$6+ROW()-14)&amp;"")</f>
        <v/>
      </c>
      <c r="R27" s="5">
        <f>IF($AG$1=0,"",INDEX(_DepthGrid!$F:$F,$AG$6+ROW()-14)&amp;"")</f>
        <v/>
      </c>
    </row>
    <row r="28">
      <c r="A28" s="14">
        <f>IF(ROW()-19&gt;$AG$5,"",INDEX(_Sched!$B:$B,$AG$4+ROW()-20))</f>
        <v/>
      </c>
      <c r="B28" s="14">
        <f>IF(ROW()-19&gt;$AG$5,"",INDEX(_Sched!$C:$C,$AG$4+ROW()-20)&amp;"")</f>
        <v/>
      </c>
      <c r="C28" s="14">
        <f>IF(ROW()-19&gt;$AG$5,"",INDEX(_Sched!$D:$D,$AG$4+ROW()-20)&amp;"")</f>
        <v/>
      </c>
      <c r="D28" s="14">
        <f>IF(ROW()-19&gt;$AG$5,"",INDEX(_Sched!$E:$E,$AG$4+ROW()-20)&amp;"")</f>
        <v/>
      </c>
      <c r="E28" s="14">
        <f>IF(ROW()-19&gt;$AG$5,"",INDEX(_Sched!$F:$F,$AG$4+ROW()-20)&amp;"")</f>
        <v/>
      </c>
      <c r="F28" s="14">
        <f>IF(ROW()-19&gt;$AG$5,"",INDEX(_Sched!$G:$G,$AG$4+ROW()-20)&amp;"")</f>
        <v/>
      </c>
      <c r="G28" s="14">
        <f>IF(ROW()-19&gt;$AG$5,"",INDEX(_Sched!$H:$H,$AG$4+ROW()-20)&amp;"")</f>
        <v/>
      </c>
      <c r="H28" s="14">
        <f>IF(ROW()-19&gt;$AG$5,"",INDEX(_Sched!$I:$I,$AG$4+ROW()-20)&amp;"")</f>
        <v/>
      </c>
      <c r="I28" s="14">
        <f>IF(ROW()-19&gt;$AG$5,"",INDEX(_Sched!$J:$J,$AG$4+ROW()-20)&amp;"")</f>
        <v/>
      </c>
      <c r="J28" s="14">
        <f>IF(ROW()-19&gt;$AG$5,"",INDEX(_Sched!$K:$K,$AG$4+ROW()-20)&amp;"")</f>
        <v/>
      </c>
      <c r="K28" s="14">
        <f>IF(ROW()-19&gt;$AG$5,"",INDEX(_Sched!$L:$L,$AG$4+ROW()-20)&amp;"")</f>
        <v/>
      </c>
      <c r="L28" s="14">
        <f>IF(ROW()-19&gt;$AG$5,"",INDEX(_Sched!$M:$M,$AG$4+ROW()-20)&amp;"")</f>
        <v/>
      </c>
      <c r="N28" s="31">
        <f>IF($AG$1=0,"",INDEX(_DepthGrid!$B:$B,$AG$6+ROW()-14)&amp;"")</f>
        <v/>
      </c>
      <c r="O28" s="31">
        <f>IF($AG$1=0,"",INDEX(_DepthGrid!$C:$C,$AG$6+ROW()-14)&amp;"")</f>
        <v/>
      </c>
      <c r="P28" s="31">
        <f>IF($AG$1=0,"",INDEX(_DepthGrid!$D:$D,$AG$6+ROW()-14)&amp;"")</f>
        <v/>
      </c>
      <c r="Q28" s="31">
        <f>IF($AG$1=0,"",INDEX(_DepthGrid!$E:$E,$AG$6+ROW()-14)&amp;"")</f>
        <v/>
      </c>
      <c r="R28" s="31">
        <f>IF($AG$1=0,"",INDEX(_DepthGrid!$F:$F,$AG$6+ROW()-14)&amp;"")</f>
        <v/>
      </c>
    </row>
    <row r="29">
      <c r="A29" s="14">
        <f>IF(ROW()-19&gt;$AG$5,"",INDEX(_Sched!$B:$B,$AG$4+ROW()-20))</f>
        <v/>
      </c>
      <c r="B29" s="14">
        <f>IF(ROW()-19&gt;$AG$5,"",INDEX(_Sched!$C:$C,$AG$4+ROW()-20)&amp;"")</f>
        <v/>
      </c>
      <c r="C29" s="14">
        <f>IF(ROW()-19&gt;$AG$5,"",INDEX(_Sched!$D:$D,$AG$4+ROW()-20)&amp;"")</f>
        <v/>
      </c>
      <c r="D29" s="14">
        <f>IF(ROW()-19&gt;$AG$5,"",INDEX(_Sched!$E:$E,$AG$4+ROW()-20)&amp;"")</f>
        <v/>
      </c>
      <c r="E29" s="14">
        <f>IF(ROW()-19&gt;$AG$5,"",INDEX(_Sched!$F:$F,$AG$4+ROW()-20)&amp;"")</f>
        <v/>
      </c>
      <c r="F29" s="14">
        <f>IF(ROW()-19&gt;$AG$5,"",INDEX(_Sched!$G:$G,$AG$4+ROW()-20)&amp;"")</f>
        <v/>
      </c>
      <c r="G29" s="14">
        <f>IF(ROW()-19&gt;$AG$5,"",INDEX(_Sched!$H:$H,$AG$4+ROW()-20)&amp;"")</f>
        <v/>
      </c>
      <c r="H29" s="14">
        <f>IF(ROW()-19&gt;$AG$5,"",INDEX(_Sched!$I:$I,$AG$4+ROW()-20)&amp;"")</f>
        <v/>
      </c>
      <c r="I29" s="14">
        <f>IF(ROW()-19&gt;$AG$5,"",INDEX(_Sched!$J:$J,$AG$4+ROW()-20)&amp;"")</f>
        <v/>
      </c>
      <c r="J29" s="14">
        <f>IF(ROW()-19&gt;$AG$5,"",INDEX(_Sched!$K:$K,$AG$4+ROW()-20)&amp;"")</f>
        <v/>
      </c>
      <c r="K29" s="14">
        <f>IF(ROW()-19&gt;$AG$5,"",INDEX(_Sched!$L:$L,$AG$4+ROW()-20)&amp;"")</f>
        <v/>
      </c>
      <c r="L29" s="14">
        <f>IF(ROW()-19&gt;$AG$5,"",INDEX(_Sched!$M:$M,$AG$4+ROW()-20)&amp;"")</f>
        <v/>
      </c>
      <c r="N29" s="33">
        <f>IF($AG$1=0,"",INDEX(_DepthGrid!$B:$B,$AG$6+ROW()-14)&amp;"")</f>
        <v/>
      </c>
      <c r="O29" s="5">
        <f>IF($AG$1=0,"",INDEX(_DepthGrid!$C:$C,$AG$6+ROW()-14)&amp;"")</f>
        <v/>
      </c>
      <c r="P29" s="5">
        <f>IF($AG$1=0,"",INDEX(_DepthGrid!$D:$D,$AG$6+ROW()-14)&amp;"")</f>
        <v/>
      </c>
      <c r="Q29" s="5">
        <f>IF($AG$1=0,"",INDEX(_DepthGrid!$E:$E,$AG$6+ROW()-14)&amp;"")</f>
        <v/>
      </c>
      <c r="R29" s="5">
        <f>IF($AG$1=0,"",INDEX(_DepthGrid!$F:$F,$AG$6+ROW()-14)&amp;"")</f>
        <v/>
      </c>
    </row>
    <row r="30">
      <c r="A30" s="14">
        <f>IF(ROW()-19&gt;$AG$5,"",INDEX(_Sched!$B:$B,$AG$4+ROW()-20))</f>
        <v/>
      </c>
      <c r="B30" s="14">
        <f>IF(ROW()-19&gt;$AG$5,"",INDEX(_Sched!$C:$C,$AG$4+ROW()-20)&amp;"")</f>
        <v/>
      </c>
      <c r="C30" s="14">
        <f>IF(ROW()-19&gt;$AG$5,"",INDEX(_Sched!$D:$D,$AG$4+ROW()-20)&amp;"")</f>
        <v/>
      </c>
      <c r="D30" s="14">
        <f>IF(ROW()-19&gt;$AG$5,"",INDEX(_Sched!$E:$E,$AG$4+ROW()-20)&amp;"")</f>
        <v/>
      </c>
      <c r="E30" s="14">
        <f>IF(ROW()-19&gt;$AG$5,"",INDEX(_Sched!$F:$F,$AG$4+ROW()-20)&amp;"")</f>
        <v/>
      </c>
      <c r="F30" s="14">
        <f>IF(ROW()-19&gt;$AG$5,"",INDEX(_Sched!$G:$G,$AG$4+ROW()-20)&amp;"")</f>
        <v/>
      </c>
      <c r="G30" s="14">
        <f>IF(ROW()-19&gt;$AG$5,"",INDEX(_Sched!$H:$H,$AG$4+ROW()-20)&amp;"")</f>
        <v/>
      </c>
      <c r="H30" s="14">
        <f>IF(ROW()-19&gt;$AG$5,"",INDEX(_Sched!$I:$I,$AG$4+ROW()-20)&amp;"")</f>
        <v/>
      </c>
      <c r="I30" s="14">
        <f>IF(ROW()-19&gt;$AG$5,"",INDEX(_Sched!$J:$J,$AG$4+ROW()-20)&amp;"")</f>
        <v/>
      </c>
      <c r="J30" s="14">
        <f>IF(ROW()-19&gt;$AG$5,"",INDEX(_Sched!$K:$K,$AG$4+ROW()-20)&amp;"")</f>
        <v/>
      </c>
      <c r="K30" s="14">
        <f>IF(ROW()-19&gt;$AG$5,"",INDEX(_Sched!$L:$L,$AG$4+ROW()-20)&amp;"")</f>
        <v/>
      </c>
      <c r="L30" s="14">
        <f>IF(ROW()-19&gt;$AG$5,"",INDEX(_Sched!$M:$M,$AG$4+ROW()-20)&amp;"")</f>
        <v/>
      </c>
      <c r="N30" s="33">
        <f>IF($AG$1=0,"",INDEX(_DepthGrid!$B:$B,$AG$6+ROW()-14)&amp;"")</f>
        <v/>
      </c>
      <c r="O30" s="5">
        <f>IF($AG$1=0,"",INDEX(_DepthGrid!$C:$C,$AG$6+ROW()-14)&amp;"")</f>
        <v/>
      </c>
      <c r="P30" s="5">
        <f>IF($AG$1=0,"",INDEX(_DepthGrid!$D:$D,$AG$6+ROW()-14)&amp;"")</f>
        <v/>
      </c>
      <c r="Q30" s="5">
        <f>IF($AG$1=0,"",INDEX(_DepthGrid!$E:$E,$AG$6+ROW()-14)&amp;"")</f>
        <v/>
      </c>
      <c r="R30" s="5">
        <f>IF($AG$1=0,"",INDEX(_DepthGrid!$F:$F,$AG$6+ROW()-14)&amp;"")</f>
        <v/>
      </c>
    </row>
    <row r="31">
      <c r="A31" s="14">
        <f>IF(ROW()-19&gt;$AG$5,"",INDEX(_Sched!$B:$B,$AG$4+ROW()-20))</f>
        <v/>
      </c>
      <c r="B31" s="14">
        <f>IF(ROW()-19&gt;$AG$5,"",INDEX(_Sched!$C:$C,$AG$4+ROW()-20)&amp;"")</f>
        <v/>
      </c>
      <c r="C31" s="14">
        <f>IF(ROW()-19&gt;$AG$5,"",INDEX(_Sched!$D:$D,$AG$4+ROW()-20)&amp;"")</f>
        <v/>
      </c>
      <c r="D31" s="14">
        <f>IF(ROW()-19&gt;$AG$5,"",INDEX(_Sched!$E:$E,$AG$4+ROW()-20)&amp;"")</f>
        <v/>
      </c>
      <c r="E31" s="14">
        <f>IF(ROW()-19&gt;$AG$5,"",INDEX(_Sched!$F:$F,$AG$4+ROW()-20)&amp;"")</f>
        <v/>
      </c>
      <c r="F31" s="14">
        <f>IF(ROW()-19&gt;$AG$5,"",INDEX(_Sched!$G:$G,$AG$4+ROW()-20)&amp;"")</f>
        <v/>
      </c>
      <c r="G31" s="14">
        <f>IF(ROW()-19&gt;$AG$5,"",INDEX(_Sched!$H:$H,$AG$4+ROW()-20)&amp;"")</f>
        <v/>
      </c>
      <c r="H31" s="14">
        <f>IF(ROW()-19&gt;$AG$5,"",INDEX(_Sched!$I:$I,$AG$4+ROW()-20)&amp;"")</f>
        <v/>
      </c>
      <c r="I31" s="14">
        <f>IF(ROW()-19&gt;$AG$5,"",INDEX(_Sched!$J:$J,$AG$4+ROW()-20)&amp;"")</f>
        <v/>
      </c>
      <c r="J31" s="14">
        <f>IF(ROW()-19&gt;$AG$5,"",INDEX(_Sched!$K:$K,$AG$4+ROW()-20)&amp;"")</f>
        <v/>
      </c>
      <c r="K31" s="14">
        <f>IF(ROW()-19&gt;$AG$5,"",INDEX(_Sched!$L:$L,$AG$4+ROW()-20)&amp;"")</f>
        <v/>
      </c>
      <c r="L31" s="14">
        <f>IF(ROW()-19&gt;$AG$5,"",INDEX(_Sched!$M:$M,$AG$4+ROW()-20)&amp;"")</f>
        <v/>
      </c>
      <c r="N31" s="33">
        <f>IF($AG$1=0,"",INDEX(_DepthGrid!$B:$B,$AG$6+ROW()-14)&amp;"")</f>
        <v/>
      </c>
      <c r="O31" s="5">
        <f>IF($AG$1=0,"",INDEX(_DepthGrid!$C:$C,$AG$6+ROW()-14)&amp;"")</f>
        <v/>
      </c>
      <c r="P31" s="5">
        <f>IF($AG$1=0,"",INDEX(_DepthGrid!$D:$D,$AG$6+ROW()-14)&amp;"")</f>
        <v/>
      </c>
      <c r="Q31" s="5">
        <f>IF($AG$1=0,"",INDEX(_DepthGrid!$E:$E,$AG$6+ROW()-14)&amp;"")</f>
        <v/>
      </c>
      <c r="R31" s="5">
        <f>IF($AG$1=0,"",INDEX(_DepthGrid!$F:$F,$AG$6+ROW()-14)&amp;"")</f>
        <v/>
      </c>
    </row>
    <row r="32">
      <c r="A32" s="14">
        <f>IF(ROW()-19&gt;$AG$5,"",INDEX(_Sched!$B:$B,$AG$4+ROW()-20))</f>
        <v/>
      </c>
      <c r="B32" s="14">
        <f>IF(ROW()-19&gt;$AG$5,"",INDEX(_Sched!$C:$C,$AG$4+ROW()-20)&amp;"")</f>
        <v/>
      </c>
      <c r="C32" s="14">
        <f>IF(ROW()-19&gt;$AG$5,"",INDEX(_Sched!$D:$D,$AG$4+ROW()-20)&amp;"")</f>
        <v/>
      </c>
      <c r="D32" s="14">
        <f>IF(ROW()-19&gt;$AG$5,"",INDEX(_Sched!$E:$E,$AG$4+ROW()-20)&amp;"")</f>
        <v/>
      </c>
      <c r="E32" s="14">
        <f>IF(ROW()-19&gt;$AG$5,"",INDEX(_Sched!$F:$F,$AG$4+ROW()-20)&amp;"")</f>
        <v/>
      </c>
      <c r="F32" s="14">
        <f>IF(ROW()-19&gt;$AG$5,"",INDEX(_Sched!$G:$G,$AG$4+ROW()-20)&amp;"")</f>
        <v/>
      </c>
      <c r="G32" s="14">
        <f>IF(ROW()-19&gt;$AG$5,"",INDEX(_Sched!$H:$H,$AG$4+ROW()-20)&amp;"")</f>
        <v/>
      </c>
      <c r="H32" s="14">
        <f>IF(ROW()-19&gt;$AG$5,"",INDEX(_Sched!$I:$I,$AG$4+ROW()-20)&amp;"")</f>
        <v/>
      </c>
      <c r="I32" s="14">
        <f>IF(ROW()-19&gt;$AG$5,"",INDEX(_Sched!$J:$J,$AG$4+ROW()-20)&amp;"")</f>
        <v/>
      </c>
      <c r="J32" s="14">
        <f>IF(ROW()-19&gt;$AG$5,"",INDEX(_Sched!$K:$K,$AG$4+ROW()-20)&amp;"")</f>
        <v/>
      </c>
      <c r="K32" s="14">
        <f>IF(ROW()-19&gt;$AG$5,"",INDEX(_Sched!$L:$L,$AG$4+ROW()-20)&amp;"")</f>
        <v/>
      </c>
      <c r="L32" s="14">
        <f>IF(ROW()-19&gt;$AG$5,"",INDEX(_Sched!$M:$M,$AG$4+ROW()-20)&amp;"")</f>
        <v/>
      </c>
      <c r="N32" s="33">
        <f>IF($AG$1=0,"",INDEX(_DepthGrid!$B:$B,$AG$6+ROW()-14)&amp;"")</f>
        <v/>
      </c>
      <c r="O32" s="5">
        <f>IF($AG$1=0,"",INDEX(_DepthGrid!$C:$C,$AG$6+ROW()-14)&amp;"")</f>
        <v/>
      </c>
      <c r="P32" s="5">
        <f>IF($AG$1=0,"",INDEX(_DepthGrid!$D:$D,$AG$6+ROW()-14)&amp;"")</f>
        <v/>
      </c>
      <c r="Q32" s="5">
        <f>IF($AG$1=0,"",INDEX(_DepthGrid!$E:$E,$AG$6+ROW()-14)&amp;"")</f>
        <v/>
      </c>
      <c r="R32" s="5">
        <f>IF($AG$1=0,"",INDEX(_DepthGrid!$F:$F,$AG$6+ROW()-14)&amp;"")</f>
        <v/>
      </c>
    </row>
    <row r="33">
      <c r="A33" s="14">
        <f>IF(ROW()-19&gt;$AG$5,"",INDEX(_Sched!$B:$B,$AG$4+ROW()-20))</f>
        <v/>
      </c>
      <c r="B33" s="14">
        <f>IF(ROW()-19&gt;$AG$5,"",INDEX(_Sched!$C:$C,$AG$4+ROW()-20)&amp;"")</f>
        <v/>
      </c>
      <c r="C33" s="14">
        <f>IF(ROW()-19&gt;$AG$5,"",INDEX(_Sched!$D:$D,$AG$4+ROW()-20)&amp;"")</f>
        <v/>
      </c>
      <c r="D33" s="14">
        <f>IF(ROW()-19&gt;$AG$5,"",INDEX(_Sched!$E:$E,$AG$4+ROW()-20)&amp;"")</f>
        <v/>
      </c>
      <c r="E33" s="14">
        <f>IF(ROW()-19&gt;$AG$5,"",INDEX(_Sched!$F:$F,$AG$4+ROW()-20)&amp;"")</f>
        <v/>
      </c>
      <c r="F33" s="14">
        <f>IF(ROW()-19&gt;$AG$5,"",INDEX(_Sched!$G:$G,$AG$4+ROW()-20)&amp;"")</f>
        <v/>
      </c>
      <c r="G33" s="14">
        <f>IF(ROW()-19&gt;$AG$5,"",INDEX(_Sched!$H:$H,$AG$4+ROW()-20)&amp;"")</f>
        <v/>
      </c>
      <c r="H33" s="14">
        <f>IF(ROW()-19&gt;$AG$5,"",INDEX(_Sched!$I:$I,$AG$4+ROW()-20)&amp;"")</f>
        <v/>
      </c>
      <c r="I33" s="14">
        <f>IF(ROW()-19&gt;$AG$5,"",INDEX(_Sched!$J:$J,$AG$4+ROW()-20)&amp;"")</f>
        <v/>
      </c>
      <c r="J33" s="14">
        <f>IF(ROW()-19&gt;$AG$5,"",INDEX(_Sched!$K:$K,$AG$4+ROW()-20)&amp;"")</f>
        <v/>
      </c>
      <c r="K33" s="14">
        <f>IF(ROW()-19&gt;$AG$5,"",INDEX(_Sched!$L:$L,$AG$4+ROW()-20)&amp;"")</f>
        <v/>
      </c>
      <c r="L33" s="14">
        <f>IF(ROW()-19&gt;$AG$5,"",INDEX(_Sched!$M:$M,$AG$4+ROW()-20)&amp;"")</f>
        <v/>
      </c>
      <c r="N33" s="33">
        <f>IF($AG$1=0,"",INDEX(_DepthGrid!$B:$B,$AG$6+ROW()-14)&amp;"")</f>
        <v/>
      </c>
      <c r="O33" s="5">
        <f>IF($AG$1=0,"",INDEX(_DepthGrid!$C:$C,$AG$6+ROW()-14)&amp;"")</f>
        <v/>
      </c>
      <c r="P33" s="5">
        <f>IF($AG$1=0,"",INDEX(_DepthGrid!$D:$D,$AG$6+ROW()-14)&amp;"")</f>
        <v/>
      </c>
      <c r="Q33" s="5">
        <f>IF($AG$1=0,"",INDEX(_DepthGrid!$E:$E,$AG$6+ROW()-14)&amp;"")</f>
        <v/>
      </c>
      <c r="R33" s="5">
        <f>IF($AG$1=0,"",INDEX(_DepthGrid!$F:$F,$AG$6+ROW()-14)&amp;"")</f>
        <v/>
      </c>
    </row>
    <row r="34">
      <c r="N34" s="33">
        <f>IF($AG$1=0,"",INDEX(_DepthGrid!$B:$B,$AG$6+ROW()-14)&amp;"")</f>
        <v/>
      </c>
      <c r="O34" s="5">
        <f>IF($AG$1=0,"",INDEX(_DepthGrid!$C:$C,$AG$6+ROW()-14)&amp;"")</f>
        <v/>
      </c>
      <c r="P34" s="5">
        <f>IF($AG$1=0,"",INDEX(_DepthGrid!$D:$D,$AG$6+ROW()-14)&amp;"")</f>
        <v/>
      </c>
      <c r="Q34" s="5">
        <f>IF($AG$1=0,"",INDEX(_DepthGrid!$E:$E,$AG$6+ROW()-14)&amp;"")</f>
        <v/>
      </c>
      <c r="R34" s="5">
        <f>IF($AG$1=0,"",INDEX(_DepthGrid!$F:$F,$AG$6+ROW()-14)&amp;"")</f>
        <v/>
      </c>
    </row>
    <row r="35">
      <c r="A35" s="12" t="inlineStr">
        <is>
          <t>2026 Roster — official athletics site (refreshed October 06, 2026)</t>
        </is>
      </c>
      <c r="N35" s="33">
        <f>IF($AG$1=0,"",INDEX(_DepthGrid!$B:$B,$AG$6+ROW()-14)&amp;"")</f>
        <v/>
      </c>
      <c r="O35" s="5">
        <f>IF($AG$1=0,"",INDEX(_DepthGrid!$C:$C,$AG$6+ROW()-14)&amp;"")</f>
        <v/>
      </c>
      <c r="P35" s="5">
        <f>IF($AG$1=0,"",INDEX(_DepthGrid!$D:$D,$AG$6+ROW()-14)&amp;"")</f>
        <v/>
      </c>
      <c r="Q35" s="5">
        <f>IF($AG$1=0,"",INDEX(_DepthGrid!$E:$E,$AG$6+ROW()-14)&amp;"")</f>
        <v/>
      </c>
      <c r="R35" s="5">
        <f>IF($AG$1=0,"",INDEX(_DepthGrid!$F:$F,$AG$6+ROW()-14)&amp;"")</f>
        <v/>
      </c>
    </row>
    <row r="36">
      <c r="A36" s="34" t="inlineStr">
        <is>
          <t>#</t>
        </is>
      </c>
      <c r="B36" s="34" t="inlineStr">
        <is>
          <t>Name</t>
        </is>
      </c>
      <c r="C36" s="34" t="inlineStr">
        <is>
          <t>Pos</t>
        </is>
      </c>
      <c r="D36" s="34" t="inlineStr">
        <is>
          <t>Class</t>
        </is>
      </c>
      <c r="E36" s="34" t="inlineStr">
        <is>
          <t>Ht</t>
        </is>
      </c>
      <c r="F36" s="34" t="inlineStr">
        <is>
          <t>Wt</t>
        </is>
      </c>
      <c r="G36" s="34" t="inlineStr">
        <is>
          <t>Hometown</t>
        </is>
      </c>
      <c r="H36" s="34" t="inlineStr">
        <is>
          <t>Notes</t>
        </is>
      </c>
      <c r="N36" s="33">
        <f>IF($AG$1=0,"",INDEX(_DepthGrid!$B:$B,$AG$6+ROW()-14)&amp;"")</f>
        <v/>
      </c>
      <c r="O36" s="5">
        <f>IF($AG$1=0,"",INDEX(_DepthGrid!$C:$C,$AG$6+ROW()-14)&amp;"")</f>
        <v/>
      </c>
      <c r="P36" s="5">
        <f>IF($AG$1=0,"",INDEX(_DepthGrid!$D:$D,$AG$6+ROW()-14)&amp;"")</f>
        <v/>
      </c>
      <c r="Q36" s="5">
        <f>IF($AG$1=0,"",INDEX(_DepthGrid!$E:$E,$AG$6+ROW()-14)&amp;"")</f>
        <v/>
      </c>
      <c r="R36" s="5">
        <f>IF($AG$1=0,"",INDEX(_DepthGrid!$F:$F,$AG$6+ROW()-14)&amp;"")</f>
        <v/>
      </c>
    </row>
    <row r="37">
      <c r="A37" s="14">
        <f>IF(ROW()-36&gt;$AG$3,"",IF(INDEX(_Rosters!$B:$B,$AG$2+ROW()-37)="","",INDEX(_Rosters!$B:$B,$AG$2+ROW()-37)))</f>
        <v/>
      </c>
      <c r="B37" s="14">
        <f>IF(ROW()-36&gt;$AG$3,"",INDEX(_Rosters!$C:$C,$AG$2+ROW()-37)&amp;"")</f>
        <v/>
      </c>
      <c r="C37" s="14">
        <f>IF(ROW()-36&gt;$AG$3,"",INDEX(_Rosters!$D:$D,$AG$2+ROW()-37)&amp;"")</f>
        <v/>
      </c>
      <c r="D37" s="14">
        <f>IF(ROW()-36&gt;$AG$3,"",INDEX(_Rosters!$E:$E,$AG$2+ROW()-37)&amp;"")</f>
        <v/>
      </c>
      <c r="E37" s="14">
        <f>IF(ROW()-36&gt;$AG$3,"",INDEX(_Rosters!$F:$F,$AG$2+ROW()-37)&amp;"")</f>
        <v/>
      </c>
      <c r="F37" s="14">
        <f>IF(ROW()-36&gt;$AG$3,"",IF(INDEX(_Rosters!$G:$G,$AG$2+ROW()-37)="","",INDEX(_Rosters!$G:$G,$AG$2+ROW()-37)))</f>
        <v/>
      </c>
      <c r="G37" s="14">
        <f>IF(ROW()-36&gt;$AG$3,"",INDEX(_Rosters!$H:$H,$AG$2+ROW()-37)&amp;"")</f>
        <v/>
      </c>
      <c r="H37" s="14">
        <f>IF(ROW()-36&gt;$AG$3,"",INDEX(_Rosters!$I:$I,$AG$2+ROW()-37)&amp;"")</f>
        <v/>
      </c>
      <c r="N37" s="33">
        <f>IF($AG$1=0,"",INDEX(_DepthGrid!$B:$B,$AG$6+ROW()-14)&amp;"")</f>
        <v/>
      </c>
      <c r="O37" s="5">
        <f>IF($AG$1=0,"",INDEX(_DepthGrid!$C:$C,$AG$6+ROW()-14)&amp;"")</f>
        <v/>
      </c>
      <c r="P37" s="5">
        <f>IF($AG$1=0,"",INDEX(_DepthGrid!$D:$D,$AG$6+ROW()-14)&amp;"")</f>
        <v/>
      </c>
      <c r="Q37" s="5">
        <f>IF($AG$1=0,"",INDEX(_DepthGrid!$E:$E,$AG$6+ROW()-14)&amp;"")</f>
        <v/>
      </c>
      <c r="R37" s="5">
        <f>IF($AG$1=0,"",INDEX(_DepthGrid!$F:$F,$AG$6+ROW()-14)&amp;"")</f>
        <v/>
      </c>
    </row>
    <row r="38">
      <c r="A38" s="14">
        <f>IF(ROW()-36&gt;$AG$3,"",IF(INDEX(_Rosters!$B:$B,$AG$2+ROW()-37)="","",INDEX(_Rosters!$B:$B,$AG$2+ROW()-37)))</f>
        <v/>
      </c>
      <c r="B38" s="14">
        <f>IF(ROW()-36&gt;$AG$3,"",INDEX(_Rosters!$C:$C,$AG$2+ROW()-37)&amp;"")</f>
        <v/>
      </c>
      <c r="C38" s="14">
        <f>IF(ROW()-36&gt;$AG$3,"",INDEX(_Rosters!$D:$D,$AG$2+ROW()-37)&amp;"")</f>
        <v/>
      </c>
      <c r="D38" s="14">
        <f>IF(ROW()-36&gt;$AG$3,"",INDEX(_Rosters!$E:$E,$AG$2+ROW()-37)&amp;"")</f>
        <v/>
      </c>
      <c r="E38" s="14">
        <f>IF(ROW()-36&gt;$AG$3,"",INDEX(_Rosters!$F:$F,$AG$2+ROW()-37)&amp;"")</f>
        <v/>
      </c>
      <c r="F38" s="14">
        <f>IF(ROW()-36&gt;$AG$3,"",IF(INDEX(_Rosters!$G:$G,$AG$2+ROW()-37)="","",INDEX(_Rosters!$G:$G,$AG$2+ROW()-37)))</f>
        <v/>
      </c>
      <c r="G38" s="14">
        <f>IF(ROW()-36&gt;$AG$3,"",INDEX(_Rosters!$H:$H,$AG$2+ROW()-37)&amp;"")</f>
        <v/>
      </c>
      <c r="H38" s="14">
        <f>IF(ROW()-36&gt;$AG$3,"",INDEX(_Rosters!$I:$I,$AG$2+ROW()-37)&amp;"")</f>
        <v/>
      </c>
      <c r="N38" s="33">
        <f>IF($AG$1=0,"",INDEX(_DepthGrid!$B:$B,$AG$6+ROW()-14)&amp;"")</f>
        <v/>
      </c>
      <c r="O38" s="5">
        <f>IF($AG$1=0,"",INDEX(_DepthGrid!$C:$C,$AG$6+ROW()-14)&amp;"")</f>
        <v/>
      </c>
      <c r="P38" s="5">
        <f>IF($AG$1=0,"",INDEX(_DepthGrid!$D:$D,$AG$6+ROW()-14)&amp;"")</f>
        <v/>
      </c>
      <c r="Q38" s="5">
        <f>IF($AG$1=0,"",INDEX(_DepthGrid!$E:$E,$AG$6+ROW()-14)&amp;"")</f>
        <v/>
      </c>
      <c r="R38" s="5">
        <f>IF($AG$1=0,"",INDEX(_DepthGrid!$F:$F,$AG$6+ROW()-14)&amp;"")</f>
        <v/>
      </c>
    </row>
    <row r="39">
      <c r="A39" s="14">
        <f>IF(ROW()-36&gt;$AG$3,"",IF(INDEX(_Rosters!$B:$B,$AG$2+ROW()-37)="","",INDEX(_Rosters!$B:$B,$AG$2+ROW()-37)))</f>
        <v/>
      </c>
      <c r="B39" s="14">
        <f>IF(ROW()-36&gt;$AG$3,"",INDEX(_Rosters!$C:$C,$AG$2+ROW()-37)&amp;"")</f>
        <v/>
      </c>
      <c r="C39" s="14">
        <f>IF(ROW()-36&gt;$AG$3,"",INDEX(_Rosters!$D:$D,$AG$2+ROW()-37)&amp;"")</f>
        <v/>
      </c>
      <c r="D39" s="14">
        <f>IF(ROW()-36&gt;$AG$3,"",INDEX(_Rosters!$E:$E,$AG$2+ROW()-37)&amp;"")</f>
        <v/>
      </c>
      <c r="E39" s="14">
        <f>IF(ROW()-36&gt;$AG$3,"",INDEX(_Rosters!$F:$F,$AG$2+ROW()-37)&amp;"")</f>
        <v/>
      </c>
      <c r="F39" s="14">
        <f>IF(ROW()-36&gt;$AG$3,"",IF(INDEX(_Rosters!$G:$G,$AG$2+ROW()-37)="","",INDEX(_Rosters!$G:$G,$AG$2+ROW()-37)))</f>
        <v/>
      </c>
      <c r="G39" s="14">
        <f>IF(ROW()-36&gt;$AG$3,"",INDEX(_Rosters!$H:$H,$AG$2+ROW()-37)&amp;"")</f>
        <v/>
      </c>
      <c r="H39" s="14">
        <f>IF(ROW()-36&gt;$AG$3,"",INDEX(_Rosters!$I:$I,$AG$2+ROW()-37)&amp;"")</f>
        <v/>
      </c>
      <c r="N39" s="33">
        <f>IF($AG$1=0,"",INDEX(_DepthGrid!$B:$B,$AG$6+ROW()-14)&amp;"")</f>
        <v/>
      </c>
      <c r="O39" s="5">
        <f>IF($AG$1=0,"",INDEX(_DepthGrid!$C:$C,$AG$6+ROW()-14)&amp;"")</f>
        <v/>
      </c>
      <c r="P39" s="5">
        <f>IF($AG$1=0,"",INDEX(_DepthGrid!$D:$D,$AG$6+ROW()-14)&amp;"")</f>
        <v/>
      </c>
      <c r="Q39" s="5">
        <f>IF($AG$1=0,"",INDEX(_DepthGrid!$E:$E,$AG$6+ROW()-14)&amp;"")</f>
        <v/>
      </c>
      <c r="R39" s="5">
        <f>IF($AG$1=0,"",INDEX(_DepthGrid!$F:$F,$AG$6+ROW()-14)&amp;"")</f>
        <v/>
      </c>
    </row>
    <row r="40">
      <c r="A40" s="14">
        <f>IF(ROW()-36&gt;$AG$3,"",IF(INDEX(_Rosters!$B:$B,$AG$2+ROW()-37)="","",INDEX(_Rosters!$B:$B,$AG$2+ROW()-37)))</f>
        <v/>
      </c>
      <c r="B40" s="14">
        <f>IF(ROW()-36&gt;$AG$3,"",INDEX(_Rosters!$C:$C,$AG$2+ROW()-37)&amp;"")</f>
        <v/>
      </c>
      <c r="C40" s="14">
        <f>IF(ROW()-36&gt;$AG$3,"",INDEX(_Rosters!$D:$D,$AG$2+ROW()-37)&amp;"")</f>
        <v/>
      </c>
      <c r="D40" s="14">
        <f>IF(ROW()-36&gt;$AG$3,"",INDEX(_Rosters!$E:$E,$AG$2+ROW()-37)&amp;"")</f>
        <v/>
      </c>
      <c r="E40" s="14">
        <f>IF(ROW()-36&gt;$AG$3,"",INDEX(_Rosters!$F:$F,$AG$2+ROW()-37)&amp;"")</f>
        <v/>
      </c>
      <c r="F40" s="14">
        <f>IF(ROW()-36&gt;$AG$3,"",IF(INDEX(_Rosters!$G:$G,$AG$2+ROW()-37)="","",INDEX(_Rosters!$G:$G,$AG$2+ROW()-37)))</f>
        <v/>
      </c>
      <c r="G40" s="14">
        <f>IF(ROW()-36&gt;$AG$3,"",INDEX(_Rosters!$H:$H,$AG$2+ROW()-37)&amp;"")</f>
        <v/>
      </c>
      <c r="H40" s="14">
        <f>IF(ROW()-36&gt;$AG$3,"",INDEX(_Rosters!$I:$I,$AG$2+ROW()-37)&amp;"")</f>
        <v/>
      </c>
      <c r="N40" s="33">
        <f>IF($AG$1=0,"",INDEX(_DepthGrid!$B:$B,$AG$6+ROW()-14)&amp;"")</f>
        <v/>
      </c>
      <c r="O40" s="5">
        <f>IF($AG$1=0,"",INDEX(_DepthGrid!$C:$C,$AG$6+ROW()-14)&amp;"")</f>
        <v/>
      </c>
      <c r="P40" s="5">
        <f>IF($AG$1=0,"",INDEX(_DepthGrid!$D:$D,$AG$6+ROW()-14)&amp;"")</f>
        <v/>
      </c>
      <c r="Q40" s="5">
        <f>IF($AG$1=0,"",INDEX(_DepthGrid!$E:$E,$AG$6+ROW()-14)&amp;"")</f>
        <v/>
      </c>
      <c r="R40" s="5">
        <f>IF($AG$1=0,"",INDEX(_DepthGrid!$F:$F,$AG$6+ROW()-14)&amp;"")</f>
        <v/>
      </c>
    </row>
    <row r="41">
      <c r="A41" s="14">
        <f>IF(ROW()-36&gt;$AG$3,"",IF(INDEX(_Rosters!$B:$B,$AG$2+ROW()-37)="","",INDEX(_Rosters!$B:$B,$AG$2+ROW()-37)))</f>
        <v/>
      </c>
      <c r="B41" s="14">
        <f>IF(ROW()-36&gt;$AG$3,"",INDEX(_Rosters!$C:$C,$AG$2+ROW()-37)&amp;"")</f>
        <v/>
      </c>
      <c r="C41" s="14">
        <f>IF(ROW()-36&gt;$AG$3,"",INDEX(_Rosters!$D:$D,$AG$2+ROW()-37)&amp;"")</f>
        <v/>
      </c>
      <c r="D41" s="14">
        <f>IF(ROW()-36&gt;$AG$3,"",INDEX(_Rosters!$E:$E,$AG$2+ROW()-37)&amp;"")</f>
        <v/>
      </c>
      <c r="E41" s="14">
        <f>IF(ROW()-36&gt;$AG$3,"",INDEX(_Rosters!$F:$F,$AG$2+ROW()-37)&amp;"")</f>
        <v/>
      </c>
      <c r="F41" s="14">
        <f>IF(ROW()-36&gt;$AG$3,"",IF(INDEX(_Rosters!$G:$G,$AG$2+ROW()-37)="","",INDEX(_Rosters!$G:$G,$AG$2+ROW()-37)))</f>
        <v/>
      </c>
      <c r="G41" s="14">
        <f>IF(ROW()-36&gt;$AG$3,"",INDEX(_Rosters!$H:$H,$AG$2+ROW()-37)&amp;"")</f>
        <v/>
      </c>
      <c r="H41" s="14">
        <f>IF(ROW()-36&gt;$AG$3,"",INDEX(_Rosters!$I:$I,$AG$2+ROW()-37)&amp;"")</f>
        <v/>
      </c>
      <c r="N41" s="31">
        <f>IF($AG$1=0,"",INDEX(_DepthGrid!$B:$B,$AG$6+ROW()-14)&amp;"")</f>
        <v/>
      </c>
      <c r="O41" s="31">
        <f>IF($AG$1=0,"",INDEX(_DepthGrid!$C:$C,$AG$6+ROW()-14)&amp;"")</f>
        <v/>
      </c>
      <c r="P41" s="31">
        <f>IF($AG$1=0,"",INDEX(_DepthGrid!$D:$D,$AG$6+ROW()-14)&amp;"")</f>
        <v/>
      </c>
      <c r="Q41" s="31">
        <f>IF($AG$1=0,"",INDEX(_DepthGrid!$E:$E,$AG$6+ROW()-14)&amp;"")</f>
        <v/>
      </c>
      <c r="R41" s="31">
        <f>IF($AG$1=0,"",INDEX(_DepthGrid!$F:$F,$AG$6+ROW()-14)&amp;"")</f>
        <v/>
      </c>
    </row>
    <row r="42">
      <c r="A42" s="14">
        <f>IF(ROW()-36&gt;$AG$3,"",IF(INDEX(_Rosters!$B:$B,$AG$2+ROW()-37)="","",INDEX(_Rosters!$B:$B,$AG$2+ROW()-37)))</f>
        <v/>
      </c>
      <c r="B42" s="14">
        <f>IF(ROW()-36&gt;$AG$3,"",INDEX(_Rosters!$C:$C,$AG$2+ROW()-37)&amp;"")</f>
        <v/>
      </c>
      <c r="C42" s="14">
        <f>IF(ROW()-36&gt;$AG$3,"",INDEX(_Rosters!$D:$D,$AG$2+ROW()-37)&amp;"")</f>
        <v/>
      </c>
      <c r="D42" s="14">
        <f>IF(ROW()-36&gt;$AG$3,"",INDEX(_Rosters!$E:$E,$AG$2+ROW()-37)&amp;"")</f>
        <v/>
      </c>
      <c r="E42" s="14">
        <f>IF(ROW()-36&gt;$AG$3,"",INDEX(_Rosters!$F:$F,$AG$2+ROW()-37)&amp;"")</f>
        <v/>
      </c>
      <c r="F42" s="14">
        <f>IF(ROW()-36&gt;$AG$3,"",IF(INDEX(_Rosters!$G:$G,$AG$2+ROW()-37)="","",INDEX(_Rosters!$G:$G,$AG$2+ROW()-37)))</f>
        <v/>
      </c>
      <c r="G42" s="14">
        <f>IF(ROW()-36&gt;$AG$3,"",INDEX(_Rosters!$H:$H,$AG$2+ROW()-37)&amp;"")</f>
        <v/>
      </c>
      <c r="H42" s="14">
        <f>IF(ROW()-36&gt;$AG$3,"",INDEX(_Rosters!$I:$I,$AG$2+ROW()-37)&amp;"")</f>
        <v/>
      </c>
      <c r="N42" s="35">
        <f>IF($AG$1=0,"",INDEX(_DepthGrid!$B:$B,$AG$6+ROW()-14)&amp;"")</f>
        <v/>
      </c>
      <c r="O42" s="5">
        <f>IF($AG$1=0,"",INDEX(_DepthGrid!$C:$C,$AG$6+ROW()-14)&amp;"")</f>
        <v/>
      </c>
      <c r="P42" s="5">
        <f>IF($AG$1=0,"",INDEX(_DepthGrid!$D:$D,$AG$6+ROW()-14)&amp;"")</f>
        <v/>
      </c>
      <c r="Q42" s="5">
        <f>IF($AG$1=0,"",INDEX(_DepthGrid!$E:$E,$AG$6+ROW()-14)&amp;"")</f>
        <v/>
      </c>
      <c r="R42" s="5">
        <f>IF($AG$1=0,"",INDEX(_DepthGrid!$F:$F,$AG$6+ROW()-14)&amp;"")</f>
        <v/>
      </c>
    </row>
    <row r="43">
      <c r="A43" s="14">
        <f>IF(ROW()-36&gt;$AG$3,"",IF(INDEX(_Rosters!$B:$B,$AG$2+ROW()-37)="","",INDEX(_Rosters!$B:$B,$AG$2+ROW()-37)))</f>
        <v/>
      </c>
      <c r="B43" s="14">
        <f>IF(ROW()-36&gt;$AG$3,"",INDEX(_Rosters!$C:$C,$AG$2+ROW()-37)&amp;"")</f>
        <v/>
      </c>
      <c r="C43" s="14">
        <f>IF(ROW()-36&gt;$AG$3,"",INDEX(_Rosters!$D:$D,$AG$2+ROW()-37)&amp;"")</f>
        <v/>
      </c>
      <c r="D43" s="14">
        <f>IF(ROW()-36&gt;$AG$3,"",INDEX(_Rosters!$E:$E,$AG$2+ROW()-37)&amp;"")</f>
        <v/>
      </c>
      <c r="E43" s="14">
        <f>IF(ROW()-36&gt;$AG$3,"",INDEX(_Rosters!$F:$F,$AG$2+ROW()-37)&amp;"")</f>
        <v/>
      </c>
      <c r="F43" s="14">
        <f>IF(ROW()-36&gt;$AG$3,"",IF(INDEX(_Rosters!$G:$G,$AG$2+ROW()-37)="","",INDEX(_Rosters!$G:$G,$AG$2+ROW()-37)))</f>
        <v/>
      </c>
      <c r="G43" s="14">
        <f>IF(ROW()-36&gt;$AG$3,"",INDEX(_Rosters!$H:$H,$AG$2+ROW()-37)&amp;"")</f>
        <v/>
      </c>
      <c r="H43" s="14">
        <f>IF(ROW()-36&gt;$AG$3,"",INDEX(_Rosters!$I:$I,$AG$2+ROW()-37)&amp;"")</f>
        <v/>
      </c>
      <c r="N43" s="35">
        <f>IF($AG$1=0,"",INDEX(_DepthGrid!$B:$B,$AG$6+ROW()-14)&amp;"")</f>
        <v/>
      </c>
      <c r="O43" s="5">
        <f>IF($AG$1=0,"",INDEX(_DepthGrid!$C:$C,$AG$6+ROW()-14)&amp;"")</f>
        <v/>
      </c>
      <c r="P43" s="5">
        <f>IF($AG$1=0,"",INDEX(_DepthGrid!$D:$D,$AG$6+ROW()-14)&amp;"")</f>
        <v/>
      </c>
      <c r="Q43" s="5">
        <f>IF($AG$1=0,"",INDEX(_DepthGrid!$E:$E,$AG$6+ROW()-14)&amp;"")</f>
        <v/>
      </c>
      <c r="R43" s="5">
        <f>IF($AG$1=0,"",INDEX(_DepthGrid!$F:$F,$AG$6+ROW()-14)&amp;"")</f>
        <v/>
      </c>
    </row>
    <row r="44">
      <c r="A44" s="14">
        <f>IF(ROW()-36&gt;$AG$3,"",IF(INDEX(_Rosters!$B:$B,$AG$2+ROW()-37)="","",INDEX(_Rosters!$B:$B,$AG$2+ROW()-37)))</f>
        <v/>
      </c>
      <c r="B44" s="14">
        <f>IF(ROW()-36&gt;$AG$3,"",INDEX(_Rosters!$C:$C,$AG$2+ROW()-37)&amp;"")</f>
        <v/>
      </c>
      <c r="C44" s="14">
        <f>IF(ROW()-36&gt;$AG$3,"",INDEX(_Rosters!$D:$D,$AG$2+ROW()-37)&amp;"")</f>
        <v/>
      </c>
      <c r="D44" s="14">
        <f>IF(ROW()-36&gt;$AG$3,"",INDEX(_Rosters!$E:$E,$AG$2+ROW()-37)&amp;"")</f>
        <v/>
      </c>
      <c r="E44" s="14">
        <f>IF(ROW()-36&gt;$AG$3,"",INDEX(_Rosters!$F:$F,$AG$2+ROW()-37)&amp;"")</f>
        <v/>
      </c>
      <c r="F44" s="14">
        <f>IF(ROW()-36&gt;$AG$3,"",IF(INDEX(_Rosters!$G:$G,$AG$2+ROW()-37)="","",INDEX(_Rosters!$G:$G,$AG$2+ROW()-37)))</f>
        <v/>
      </c>
      <c r="G44" s="14">
        <f>IF(ROW()-36&gt;$AG$3,"",INDEX(_Rosters!$H:$H,$AG$2+ROW()-37)&amp;"")</f>
        <v/>
      </c>
      <c r="H44" s="14">
        <f>IF(ROW()-36&gt;$AG$3,"",INDEX(_Rosters!$I:$I,$AG$2+ROW()-37)&amp;"")</f>
        <v/>
      </c>
      <c r="N44" s="35">
        <f>IF($AG$1=0,"",INDEX(_DepthGrid!$B:$B,$AG$6+ROW()-14)&amp;"")</f>
        <v/>
      </c>
      <c r="O44" s="5">
        <f>IF($AG$1=0,"",INDEX(_DepthGrid!$C:$C,$AG$6+ROW()-14)&amp;"")</f>
        <v/>
      </c>
      <c r="P44" s="5">
        <f>IF($AG$1=0,"",INDEX(_DepthGrid!$D:$D,$AG$6+ROW()-14)&amp;"")</f>
        <v/>
      </c>
      <c r="Q44" s="5">
        <f>IF($AG$1=0,"",INDEX(_DepthGrid!$E:$E,$AG$6+ROW()-14)&amp;"")</f>
        <v/>
      </c>
      <c r="R44" s="5">
        <f>IF($AG$1=0,"",INDEX(_DepthGrid!$F:$F,$AG$6+ROW()-14)&amp;"")</f>
        <v/>
      </c>
    </row>
    <row r="45">
      <c r="A45" s="14">
        <f>IF(ROW()-36&gt;$AG$3,"",IF(INDEX(_Rosters!$B:$B,$AG$2+ROW()-37)="","",INDEX(_Rosters!$B:$B,$AG$2+ROW()-37)))</f>
        <v/>
      </c>
      <c r="B45" s="14">
        <f>IF(ROW()-36&gt;$AG$3,"",INDEX(_Rosters!$C:$C,$AG$2+ROW()-37)&amp;"")</f>
        <v/>
      </c>
      <c r="C45" s="14">
        <f>IF(ROW()-36&gt;$AG$3,"",INDEX(_Rosters!$D:$D,$AG$2+ROW()-37)&amp;"")</f>
        <v/>
      </c>
      <c r="D45" s="14">
        <f>IF(ROW()-36&gt;$AG$3,"",INDEX(_Rosters!$E:$E,$AG$2+ROW()-37)&amp;"")</f>
        <v/>
      </c>
      <c r="E45" s="14">
        <f>IF(ROW()-36&gt;$AG$3,"",INDEX(_Rosters!$F:$F,$AG$2+ROW()-37)&amp;"")</f>
        <v/>
      </c>
      <c r="F45" s="14">
        <f>IF(ROW()-36&gt;$AG$3,"",IF(INDEX(_Rosters!$G:$G,$AG$2+ROW()-37)="","",INDEX(_Rosters!$G:$G,$AG$2+ROW()-37)))</f>
        <v/>
      </c>
      <c r="G45" s="14">
        <f>IF(ROW()-36&gt;$AG$3,"",INDEX(_Rosters!$H:$H,$AG$2+ROW()-37)&amp;"")</f>
        <v/>
      </c>
      <c r="H45" s="14">
        <f>IF(ROW()-36&gt;$AG$3,"",INDEX(_Rosters!$I:$I,$AG$2+ROW()-37)&amp;"")</f>
        <v/>
      </c>
      <c r="N45" s="35">
        <f>IF($AG$1=0,"",INDEX(_DepthGrid!$B:$B,$AG$6+ROW()-14)&amp;"")</f>
        <v/>
      </c>
      <c r="O45" s="5">
        <f>IF($AG$1=0,"",INDEX(_DepthGrid!$C:$C,$AG$6+ROW()-14)&amp;"")</f>
        <v/>
      </c>
      <c r="P45" s="5">
        <f>IF($AG$1=0,"",INDEX(_DepthGrid!$D:$D,$AG$6+ROW()-14)&amp;"")</f>
        <v/>
      </c>
      <c r="Q45" s="5">
        <f>IF($AG$1=0,"",INDEX(_DepthGrid!$E:$E,$AG$6+ROW()-14)&amp;"")</f>
        <v/>
      </c>
      <c r="R45" s="5">
        <f>IF($AG$1=0,"",INDEX(_DepthGrid!$F:$F,$AG$6+ROW()-14)&amp;"")</f>
        <v/>
      </c>
    </row>
    <row r="46">
      <c r="A46" s="14">
        <f>IF(ROW()-36&gt;$AG$3,"",IF(INDEX(_Rosters!$B:$B,$AG$2+ROW()-37)="","",INDEX(_Rosters!$B:$B,$AG$2+ROW()-37)))</f>
        <v/>
      </c>
      <c r="B46" s="14">
        <f>IF(ROW()-36&gt;$AG$3,"",INDEX(_Rosters!$C:$C,$AG$2+ROW()-37)&amp;"")</f>
        <v/>
      </c>
      <c r="C46" s="14">
        <f>IF(ROW()-36&gt;$AG$3,"",INDEX(_Rosters!$D:$D,$AG$2+ROW()-37)&amp;"")</f>
        <v/>
      </c>
      <c r="D46" s="14">
        <f>IF(ROW()-36&gt;$AG$3,"",INDEX(_Rosters!$E:$E,$AG$2+ROW()-37)&amp;"")</f>
        <v/>
      </c>
      <c r="E46" s="14">
        <f>IF(ROW()-36&gt;$AG$3,"",INDEX(_Rosters!$F:$F,$AG$2+ROW()-37)&amp;"")</f>
        <v/>
      </c>
      <c r="F46" s="14">
        <f>IF(ROW()-36&gt;$AG$3,"",IF(INDEX(_Rosters!$G:$G,$AG$2+ROW()-37)="","",INDEX(_Rosters!$G:$G,$AG$2+ROW()-37)))</f>
        <v/>
      </c>
      <c r="G46" s="14">
        <f>IF(ROW()-36&gt;$AG$3,"",INDEX(_Rosters!$H:$H,$AG$2+ROW()-37)&amp;"")</f>
        <v/>
      </c>
      <c r="H46" s="14">
        <f>IF(ROW()-36&gt;$AG$3,"",INDEX(_Rosters!$I:$I,$AG$2+ROW()-37)&amp;"")</f>
        <v/>
      </c>
      <c r="N46" s="35">
        <f>IF($AG$1=0,"",INDEX(_DepthGrid!$B:$B,$AG$6+ROW()-14)&amp;"")</f>
        <v/>
      </c>
      <c r="O46" s="5">
        <f>IF($AG$1=0,"",INDEX(_DepthGrid!$C:$C,$AG$6+ROW()-14)&amp;"")</f>
        <v/>
      </c>
      <c r="P46" s="5">
        <f>IF($AG$1=0,"",INDEX(_DepthGrid!$D:$D,$AG$6+ROW()-14)&amp;"")</f>
        <v/>
      </c>
      <c r="Q46" s="5">
        <f>IF($AG$1=0,"",INDEX(_DepthGrid!$E:$E,$AG$6+ROW()-14)&amp;"")</f>
        <v/>
      </c>
      <c r="R46" s="5">
        <f>IF($AG$1=0,"",INDEX(_DepthGrid!$F:$F,$AG$6+ROW()-14)&amp;"")</f>
        <v/>
      </c>
    </row>
    <row r="47">
      <c r="A47" s="14">
        <f>IF(ROW()-36&gt;$AG$3,"",IF(INDEX(_Rosters!$B:$B,$AG$2+ROW()-37)="","",INDEX(_Rosters!$B:$B,$AG$2+ROW()-37)))</f>
        <v/>
      </c>
      <c r="B47" s="14">
        <f>IF(ROW()-36&gt;$AG$3,"",INDEX(_Rosters!$C:$C,$AG$2+ROW()-37)&amp;"")</f>
        <v/>
      </c>
      <c r="C47" s="14">
        <f>IF(ROW()-36&gt;$AG$3,"",INDEX(_Rosters!$D:$D,$AG$2+ROW()-37)&amp;"")</f>
        <v/>
      </c>
      <c r="D47" s="14">
        <f>IF(ROW()-36&gt;$AG$3,"",INDEX(_Rosters!$E:$E,$AG$2+ROW()-37)&amp;"")</f>
        <v/>
      </c>
      <c r="E47" s="14">
        <f>IF(ROW()-36&gt;$AG$3,"",INDEX(_Rosters!$F:$F,$AG$2+ROW()-37)&amp;"")</f>
        <v/>
      </c>
      <c r="F47" s="14">
        <f>IF(ROW()-36&gt;$AG$3,"",IF(INDEX(_Rosters!$G:$G,$AG$2+ROW()-37)="","",INDEX(_Rosters!$G:$G,$AG$2+ROW()-37)))</f>
        <v/>
      </c>
      <c r="G47" s="14">
        <f>IF(ROW()-36&gt;$AG$3,"",INDEX(_Rosters!$H:$H,$AG$2+ROW()-37)&amp;"")</f>
        <v/>
      </c>
      <c r="H47" s="14">
        <f>IF(ROW()-36&gt;$AG$3,"",INDEX(_Rosters!$I:$I,$AG$2+ROW()-37)&amp;"")</f>
        <v/>
      </c>
      <c r="N47" s="35">
        <f>IF($AG$1=0,"",INDEX(_DepthGrid!$B:$B,$AG$6+ROW()-14)&amp;"")</f>
        <v/>
      </c>
      <c r="O47" s="5">
        <f>IF($AG$1=0,"",INDEX(_DepthGrid!$C:$C,$AG$6+ROW()-14)&amp;"")</f>
        <v/>
      </c>
      <c r="P47" s="5">
        <f>IF($AG$1=0,"",INDEX(_DepthGrid!$D:$D,$AG$6+ROW()-14)&amp;"")</f>
        <v/>
      </c>
      <c r="Q47" s="5">
        <f>IF($AG$1=0,"",INDEX(_DepthGrid!$E:$E,$AG$6+ROW()-14)&amp;"")</f>
        <v/>
      </c>
      <c r="R47" s="5">
        <f>IF($AG$1=0,"",INDEX(_DepthGrid!$F:$F,$AG$6+ROW()-14)&amp;"")</f>
        <v/>
      </c>
    </row>
    <row r="48">
      <c r="A48" s="14">
        <f>IF(ROW()-36&gt;$AG$3,"",IF(INDEX(_Rosters!$B:$B,$AG$2+ROW()-37)="","",INDEX(_Rosters!$B:$B,$AG$2+ROW()-37)))</f>
        <v/>
      </c>
      <c r="B48" s="14">
        <f>IF(ROW()-36&gt;$AG$3,"",INDEX(_Rosters!$C:$C,$AG$2+ROW()-37)&amp;"")</f>
        <v/>
      </c>
      <c r="C48" s="14">
        <f>IF(ROW()-36&gt;$AG$3,"",INDEX(_Rosters!$D:$D,$AG$2+ROW()-37)&amp;"")</f>
        <v/>
      </c>
      <c r="D48" s="14">
        <f>IF(ROW()-36&gt;$AG$3,"",INDEX(_Rosters!$E:$E,$AG$2+ROW()-37)&amp;"")</f>
        <v/>
      </c>
      <c r="E48" s="14">
        <f>IF(ROW()-36&gt;$AG$3,"",INDEX(_Rosters!$F:$F,$AG$2+ROW()-37)&amp;"")</f>
        <v/>
      </c>
      <c r="F48" s="14">
        <f>IF(ROW()-36&gt;$AG$3,"",IF(INDEX(_Rosters!$G:$G,$AG$2+ROW()-37)="","",INDEX(_Rosters!$G:$G,$AG$2+ROW()-37)))</f>
        <v/>
      </c>
      <c r="G48" s="14">
        <f>IF(ROW()-36&gt;$AG$3,"",INDEX(_Rosters!$H:$H,$AG$2+ROW()-37)&amp;"")</f>
        <v/>
      </c>
      <c r="H48" s="14">
        <f>IF(ROW()-36&gt;$AG$3,"",INDEX(_Rosters!$I:$I,$AG$2+ROW()-37)&amp;"")</f>
        <v/>
      </c>
      <c r="N48" s="35">
        <f>IF($AG$1=0,"",INDEX(_DepthGrid!$B:$B,$AG$6+ROW()-14)&amp;"")</f>
        <v/>
      </c>
      <c r="O48" s="5">
        <f>IF($AG$1=0,"",INDEX(_DepthGrid!$C:$C,$AG$6+ROW()-14)&amp;"")</f>
        <v/>
      </c>
      <c r="P48" s="5">
        <f>IF($AG$1=0,"",INDEX(_DepthGrid!$D:$D,$AG$6+ROW()-14)&amp;"")</f>
        <v/>
      </c>
      <c r="Q48" s="5">
        <f>IF($AG$1=0,"",INDEX(_DepthGrid!$E:$E,$AG$6+ROW()-14)&amp;"")</f>
        <v/>
      </c>
      <c r="R48" s="5">
        <f>IF($AG$1=0,"",INDEX(_DepthGrid!$F:$F,$AG$6+ROW()-14)&amp;"")</f>
        <v/>
      </c>
    </row>
    <row r="49">
      <c r="A49" s="14">
        <f>IF(ROW()-36&gt;$AG$3,"",IF(INDEX(_Rosters!$B:$B,$AG$2+ROW()-37)="","",INDEX(_Rosters!$B:$B,$AG$2+ROW()-37)))</f>
        <v/>
      </c>
      <c r="B49" s="14">
        <f>IF(ROW()-36&gt;$AG$3,"",INDEX(_Rosters!$C:$C,$AG$2+ROW()-37)&amp;"")</f>
        <v/>
      </c>
      <c r="C49" s="14">
        <f>IF(ROW()-36&gt;$AG$3,"",INDEX(_Rosters!$D:$D,$AG$2+ROW()-37)&amp;"")</f>
        <v/>
      </c>
      <c r="D49" s="14">
        <f>IF(ROW()-36&gt;$AG$3,"",INDEX(_Rosters!$E:$E,$AG$2+ROW()-37)&amp;"")</f>
        <v/>
      </c>
      <c r="E49" s="14">
        <f>IF(ROW()-36&gt;$AG$3,"",INDEX(_Rosters!$F:$F,$AG$2+ROW()-37)&amp;"")</f>
        <v/>
      </c>
      <c r="F49" s="14">
        <f>IF(ROW()-36&gt;$AG$3,"",IF(INDEX(_Rosters!$G:$G,$AG$2+ROW()-37)="","",INDEX(_Rosters!$G:$G,$AG$2+ROW()-37)))</f>
        <v/>
      </c>
      <c r="G49" s="14">
        <f>IF(ROW()-36&gt;$AG$3,"",INDEX(_Rosters!$H:$H,$AG$2+ROW()-37)&amp;"")</f>
        <v/>
      </c>
      <c r="H49" s="14">
        <f>IF(ROW()-36&gt;$AG$3,"",INDEX(_Rosters!$I:$I,$AG$2+ROW()-37)&amp;"")</f>
        <v/>
      </c>
      <c r="N49" s="56" t="inlineStr">
        <is>
          <t>Source: OurLads.com curated charts where captured (date in section bands; local use only) — '(projected)' bands = our roster-seniority fallback with depth_overrides.csv pins. • = transfer/portal, ✓ = pinned.</t>
        </is>
      </c>
    </row>
    <row r="50">
      <c r="A50" s="14">
        <f>IF(ROW()-36&gt;$AG$3,"",IF(INDEX(_Rosters!$B:$B,$AG$2+ROW()-37)="","",INDEX(_Rosters!$B:$B,$AG$2+ROW()-37)))</f>
        <v/>
      </c>
      <c r="B50" s="14">
        <f>IF(ROW()-36&gt;$AG$3,"",INDEX(_Rosters!$C:$C,$AG$2+ROW()-37)&amp;"")</f>
        <v/>
      </c>
      <c r="C50" s="14">
        <f>IF(ROW()-36&gt;$AG$3,"",INDEX(_Rosters!$D:$D,$AG$2+ROW()-37)&amp;"")</f>
        <v/>
      </c>
      <c r="D50" s="14">
        <f>IF(ROW()-36&gt;$AG$3,"",INDEX(_Rosters!$E:$E,$AG$2+ROW()-37)&amp;"")</f>
        <v/>
      </c>
      <c r="E50" s="14">
        <f>IF(ROW()-36&gt;$AG$3,"",INDEX(_Rosters!$F:$F,$AG$2+ROW()-37)&amp;"")</f>
        <v/>
      </c>
      <c r="F50" s="14">
        <f>IF(ROW()-36&gt;$AG$3,"",IF(INDEX(_Rosters!$G:$G,$AG$2+ROW()-37)="","",INDEX(_Rosters!$G:$G,$AG$2+ROW()-37)))</f>
        <v/>
      </c>
      <c r="G50" s="14">
        <f>IF(ROW()-36&gt;$AG$3,"",INDEX(_Rosters!$H:$H,$AG$2+ROW()-37)&amp;"")</f>
        <v/>
      </c>
      <c r="H50" s="14">
        <f>IF(ROW()-36&gt;$AG$3,"",INDEX(_Rosters!$I:$I,$AG$2+ROW()-37)&amp;"")</f>
        <v/>
      </c>
    </row>
    <row r="51">
      <c r="A51" s="14">
        <f>IF(ROW()-36&gt;$AG$3,"",IF(INDEX(_Rosters!$B:$B,$AG$2+ROW()-37)="","",INDEX(_Rosters!$B:$B,$AG$2+ROW()-37)))</f>
        <v/>
      </c>
      <c r="B51" s="14">
        <f>IF(ROW()-36&gt;$AG$3,"",INDEX(_Rosters!$C:$C,$AG$2+ROW()-37)&amp;"")</f>
        <v/>
      </c>
      <c r="C51" s="14">
        <f>IF(ROW()-36&gt;$AG$3,"",INDEX(_Rosters!$D:$D,$AG$2+ROW()-37)&amp;"")</f>
        <v/>
      </c>
      <c r="D51" s="14">
        <f>IF(ROW()-36&gt;$AG$3,"",INDEX(_Rosters!$E:$E,$AG$2+ROW()-37)&amp;"")</f>
        <v/>
      </c>
      <c r="E51" s="14">
        <f>IF(ROW()-36&gt;$AG$3,"",INDEX(_Rosters!$F:$F,$AG$2+ROW()-37)&amp;"")</f>
        <v/>
      </c>
      <c r="F51" s="14">
        <f>IF(ROW()-36&gt;$AG$3,"",IF(INDEX(_Rosters!$G:$G,$AG$2+ROW()-37)="","",INDEX(_Rosters!$G:$G,$AG$2+ROW()-37)))</f>
        <v/>
      </c>
      <c r="G51" s="14">
        <f>IF(ROW()-36&gt;$AG$3,"",INDEX(_Rosters!$H:$H,$AG$2+ROW()-37)&amp;"")</f>
        <v/>
      </c>
      <c r="H51" s="14">
        <f>IF(ROW()-36&gt;$AG$3,"",INDEX(_Rosters!$I:$I,$AG$2+ROW()-37)&amp;"")</f>
        <v/>
      </c>
    </row>
    <row r="52">
      <c r="A52" s="14">
        <f>IF(ROW()-36&gt;$AG$3,"",IF(INDEX(_Rosters!$B:$B,$AG$2+ROW()-37)="","",INDEX(_Rosters!$B:$B,$AG$2+ROW()-37)))</f>
        <v/>
      </c>
      <c r="B52" s="14">
        <f>IF(ROW()-36&gt;$AG$3,"",INDEX(_Rosters!$C:$C,$AG$2+ROW()-37)&amp;"")</f>
        <v/>
      </c>
      <c r="C52" s="14">
        <f>IF(ROW()-36&gt;$AG$3,"",INDEX(_Rosters!$D:$D,$AG$2+ROW()-37)&amp;"")</f>
        <v/>
      </c>
      <c r="D52" s="14">
        <f>IF(ROW()-36&gt;$AG$3,"",INDEX(_Rosters!$E:$E,$AG$2+ROW()-37)&amp;"")</f>
        <v/>
      </c>
      <c r="E52" s="14">
        <f>IF(ROW()-36&gt;$AG$3,"",INDEX(_Rosters!$F:$F,$AG$2+ROW()-37)&amp;"")</f>
        <v/>
      </c>
      <c r="F52" s="14">
        <f>IF(ROW()-36&gt;$AG$3,"",IF(INDEX(_Rosters!$G:$G,$AG$2+ROW()-37)="","",INDEX(_Rosters!$G:$G,$AG$2+ROW()-37)))</f>
        <v/>
      </c>
      <c r="G52" s="14">
        <f>IF(ROW()-36&gt;$AG$3,"",INDEX(_Rosters!$H:$H,$AG$2+ROW()-37)&amp;"")</f>
        <v/>
      </c>
      <c r="H52" s="14">
        <f>IF(ROW()-36&gt;$AG$3,"",INDEX(_Rosters!$I:$I,$AG$2+ROW()-37)&amp;"")</f>
        <v/>
      </c>
    </row>
    <row r="53">
      <c r="A53" s="14">
        <f>IF(ROW()-36&gt;$AG$3,"",IF(INDEX(_Rosters!$B:$B,$AG$2+ROW()-37)="","",INDEX(_Rosters!$B:$B,$AG$2+ROW()-37)))</f>
        <v/>
      </c>
      <c r="B53" s="14">
        <f>IF(ROW()-36&gt;$AG$3,"",INDEX(_Rosters!$C:$C,$AG$2+ROW()-37)&amp;"")</f>
        <v/>
      </c>
      <c r="C53" s="14">
        <f>IF(ROW()-36&gt;$AG$3,"",INDEX(_Rosters!$D:$D,$AG$2+ROW()-37)&amp;"")</f>
        <v/>
      </c>
      <c r="D53" s="14">
        <f>IF(ROW()-36&gt;$AG$3,"",INDEX(_Rosters!$E:$E,$AG$2+ROW()-37)&amp;"")</f>
        <v/>
      </c>
      <c r="E53" s="14">
        <f>IF(ROW()-36&gt;$AG$3,"",INDEX(_Rosters!$F:$F,$AG$2+ROW()-37)&amp;"")</f>
        <v/>
      </c>
      <c r="F53" s="14">
        <f>IF(ROW()-36&gt;$AG$3,"",IF(INDEX(_Rosters!$G:$G,$AG$2+ROW()-37)="","",INDEX(_Rosters!$G:$G,$AG$2+ROW()-37)))</f>
        <v/>
      </c>
      <c r="G53" s="14">
        <f>IF(ROW()-36&gt;$AG$3,"",INDEX(_Rosters!$H:$H,$AG$2+ROW()-37)&amp;"")</f>
        <v/>
      </c>
      <c r="H53" s="14">
        <f>IF(ROW()-36&gt;$AG$3,"",INDEX(_Rosters!$I:$I,$AG$2+ROW()-37)&amp;"")</f>
        <v/>
      </c>
      <c r="N53" s="36" t="inlineStr">
        <is>
          <t>DEEP DIVE — podcast prep (all 138 teams; drafted sections carry a review-before-air vintage)</t>
        </is>
      </c>
      <c r="O53" s="37" t="n"/>
      <c r="P53" s="37" t="n"/>
      <c r="Q53" s="37" t="n"/>
      <c r="R53" s="37" t="n"/>
    </row>
    <row r="54">
      <c r="A54" s="14">
        <f>IF(ROW()-36&gt;$AG$3,"",IF(INDEX(_Rosters!$B:$B,$AG$2+ROW()-37)="","",INDEX(_Rosters!$B:$B,$AG$2+ROW()-37)))</f>
        <v/>
      </c>
      <c r="B54" s="14">
        <f>IF(ROW()-36&gt;$AG$3,"",INDEX(_Rosters!$C:$C,$AG$2+ROW()-37)&amp;"")</f>
        <v/>
      </c>
      <c r="C54" s="14">
        <f>IF(ROW()-36&gt;$AG$3,"",INDEX(_Rosters!$D:$D,$AG$2+ROW()-37)&amp;"")</f>
        <v/>
      </c>
      <c r="D54" s="14">
        <f>IF(ROW()-36&gt;$AG$3,"",INDEX(_Rosters!$E:$E,$AG$2+ROW()-37)&amp;"")</f>
        <v/>
      </c>
      <c r="E54" s="14">
        <f>IF(ROW()-36&gt;$AG$3,"",INDEX(_Rosters!$F:$F,$AG$2+ROW()-37)&amp;"")</f>
        <v/>
      </c>
      <c r="F54" s="14">
        <f>IF(ROW()-36&gt;$AG$3,"",IF(INDEX(_Rosters!$G:$G,$AG$2+ROW()-37)="","",INDEX(_Rosters!$G:$G,$AG$2+ROW()-37)))</f>
        <v/>
      </c>
      <c r="G54" s="14">
        <f>IF(ROW()-36&gt;$AG$3,"",INDEX(_Rosters!$H:$H,$AG$2+ROW()-37)&amp;"")</f>
        <v/>
      </c>
      <c r="H54" s="14">
        <f>IF(ROW()-36&gt;$AG$3,"",INDEX(_Rosters!$I:$I,$AG$2+ROW()-37)&amp;"")</f>
        <v/>
      </c>
      <c r="N54" s="35" t="inlineStr">
        <is>
          <t>CAPSULE</t>
        </is>
      </c>
      <c r="AJ54" s="8">
        <f>IF($AG$1=0,"",INDEX(_Teams!$AM:$AM,$AG$1)&amp;"")</f>
        <v/>
      </c>
      <c r="AK54" s="8" t="n">
        <v>190</v>
      </c>
    </row>
    <row r="55">
      <c r="A55" s="14">
        <f>IF(ROW()-36&gt;$AG$3,"",IF(INDEX(_Rosters!$B:$B,$AG$2+ROW()-37)="","",INDEX(_Rosters!$B:$B,$AG$2+ROW()-37)))</f>
        <v/>
      </c>
      <c r="B55" s="14">
        <f>IF(ROW()-36&gt;$AG$3,"",INDEX(_Rosters!$C:$C,$AG$2+ROW()-37)&amp;"")</f>
        <v/>
      </c>
      <c r="C55" s="14">
        <f>IF(ROW()-36&gt;$AG$3,"",INDEX(_Rosters!$D:$D,$AG$2+ROW()-37)&amp;"")</f>
        <v/>
      </c>
      <c r="D55" s="14">
        <f>IF(ROW()-36&gt;$AG$3,"",INDEX(_Rosters!$E:$E,$AG$2+ROW()-37)&amp;"")</f>
        <v/>
      </c>
      <c r="E55" s="14">
        <f>IF(ROW()-36&gt;$AG$3,"",INDEX(_Rosters!$F:$F,$AG$2+ROW()-37)&amp;"")</f>
        <v/>
      </c>
      <c r="F55" s="14">
        <f>IF(ROW()-36&gt;$AG$3,"",IF(INDEX(_Rosters!$G:$G,$AG$2+ROW()-37)="","",INDEX(_Rosters!$G:$G,$AG$2+ROW()-37)))</f>
        <v/>
      </c>
      <c r="G55" s="14">
        <f>IF(ROW()-36&gt;$AG$3,"",INDEX(_Rosters!$H:$H,$AG$2+ROW()-37)&amp;"")</f>
        <v/>
      </c>
      <c r="H55" s="14">
        <f>IF(ROW()-36&gt;$AG$3,"",INDEX(_Rosters!$I:$I,$AG$2+ROW()-37)&amp;"")</f>
        <v/>
      </c>
    </row>
    <row r="56">
      <c r="A56" s="14">
        <f>IF(ROW()-36&gt;$AG$3,"",IF(INDEX(_Rosters!$B:$B,$AG$2+ROW()-37)="","",INDEX(_Rosters!$B:$B,$AG$2+ROW()-37)))</f>
        <v/>
      </c>
      <c r="B56" s="14">
        <f>IF(ROW()-36&gt;$AG$3,"",INDEX(_Rosters!$C:$C,$AG$2+ROW()-37)&amp;"")</f>
        <v/>
      </c>
      <c r="C56" s="14">
        <f>IF(ROW()-36&gt;$AG$3,"",INDEX(_Rosters!$D:$D,$AG$2+ROW()-37)&amp;"")</f>
        <v/>
      </c>
      <c r="D56" s="14">
        <f>IF(ROW()-36&gt;$AG$3,"",INDEX(_Rosters!$E:$E,$AG$2+ROW()-37)&amp;"")</f>
        <v/>
      </c>
      <c r="E56" s="14">
        <f>IF(ROW()-36&gt;$AG$3,"",INDEX(_Rosters!$F:$F,$AG$2+ROW()-37)&amp;"")</f>
        <v/>
      </c>
      <c r="F56" s="14">
        <f>IF(ROW()-36&gt;$AG$3,"",IF(INDEX(_Rosters!$G:$G,$AG$2+ROW()-37)="","",INDEX(_Rosters!$G:$G,$AG$2+ROW()-37)))</f>
        <v/>
      </c>
      <c r="G56" s="14">
        <f>IF(ROW()-36&gt;$AG$3,"",INDEX(_Rosters!$H:$H,$AG$2+ROW()-37)&amp;"")</f>
        <v/>
      </c>
      <c r="H56" s="14">
        <f>IF(ROW()-36&gt;$AG$3,"",INDEX(_Rosters!$I:$I,$AG$2+ROW()-37)&amp;"")</f>
        <v/>
      </c>
    </row>
    <row r="57">
      <c r="A57" s="14">
        <f>IF(ROW()-36&gt;$AG$3,"",IF(INDEX(_Rosters!$B:$B,$AG$2+ROW()-37)="","",INDEX(_Rosters!$B:$B,$AG$2+ROW()-37)))</f>
        <v/>
      </c>
      <c r="B57" s="14">
        <f>IF(ROW()-36&gt;$AG$3,"",INDEX(_Rosters!$C:$C,$AG$2+ROW()-37)&amp;"")</f>
        <v/>
      </c>
      <c r="C57" s="14">
        <f>IF(ROW()-36&gt;$AG$3,"",INDEX(_Rosters!$D:$D,$AG$2+ROW()-37)&amp;"")</f>
        <v/>
      </c>
      <c r="D57" s="14">
        <f>IF(ROW()-36&gt;$AG$3,"",INDEX(_Rosters!$E:$E,$AG$2+ROW()-37)&amp;"")</f>
        <v/>
      </c>
      <c r="E57" s="14">
        <f>IF(ROW()-36&gt;$AG$3,"",INDEX(_Rosters!$F:$F,$AG$2+ROW()-37)&amp;"")</f>
        <v/>
      </c>
      <c r="F57" s="14">
        <f>IF(ROW()-36&gt;$AG$3,"",IF(INDEX(_Rosters!$G:$G,$AG$2+ROW()-37)="","",INDEX(_Rosters!$G:$G,$AG$2+ROW()-37)))</f>
        <v/>
      </c>
      <c r="G57" s="14">
        <f>IF(ROW()-36&gt;$AG$3,"",INDEX(_Rosters!$H:$H,$AG$2+ROW()-37)&amp;"")</f>
        <v/>
      </c>
      <c r="H57" s="14">
        <f>IF(ROW()-36&gt;$AG$3,"",INDEX(_Rosters!$I:$I,$AG$2+ROW()-37)&amp;"")</f>
        <v/>
      </c>
    </row>
    <row r="58">
      <c r="A58" s="14">
        <f>IF(ROW()-36&gt;$AG$3,"",IF(INDEX(_Rosters!$B:$B,$AG$2+ROW()-37)="","",INDEX(_Rosters!$B:$B,$AG$2+ROW()-37)))</f>
        <v/>
      </c>
      <c r="B58" s="14">
        <f>IF(ROW()-36&gt;$AG$3,"",INDEX(_Rosters!$C:$C,$AG$2+ROW()-37)&amp;"")</f>
        <v/>
      </c>
      <c r="C58" s="14">
        <f>IF(ROW()-36&gt;$AG$3,"",INDEX(_Rosters!$D:$D,$AG$2+ROW()-37)&amp;"")</f>
        <v/>
      </c>
      <c r="D58" s="14">
        <f>IF(ROW()-36&gt;$AG$3,"",INDEX(_Rosters!$E:$E,$AG$2+ROW()-37)&amp;"")</f>
        <v/>
      </c>
      <c r="E58" s="14">
        <f>IF(ROW()-36&gt;$AG$3,"",INDEX(_Rosters!$F:$F,$AG$2+ROW()-37)&amp;"")</f>
        <v/>
      </c>
      <c r="F58" s="14">
        <f>IF(ROW()-36&gt;$AG$3,"",IF(INDEX(_Rosters!$G:$G,$AG$2+ROW()-37)="","",INDEX(_Rosters!$G:$G,$AG$2+ROW()-37)))</f>
        <v/>
      </c>
      <c r="G58" s="14">
        <f>IF(ROW()-36&gt;$AG$3,"",INDEX(_Rosters!$H:$H,$AG$2+ROW()-37)&amp;"")</f>
        <v/>
      </c>
      <c r="H58" s="14">
        <f>IF(ROW()-36&gt;$AG$3,"",INDEX(_Rosters!$I:$I,$AG$2+ROW()-37)&amp;"")</f>
        <v/>
      </c>
    </row>
    <row r="59">
      <c r="A59" s="14">
        <f>IF(ROW()-36&gt;$AG$3,"",IF(INDEX(_Rosters!$B:$B,$AG$2+ROW()-37)="","",INDEX(_Rosters!$B:$B,$AG$2+ROW()-37)))</f>
        <v/>
      </c>
      <c r="B59" s="14">
        <f>IF(ROW()-36&gt;$AG$3,"",INDEX(_Rosters!$C:$C,$AG$2+ROW()-37)&amp;"")</f>
        <v/>
      </c>
      <c r="C59" s="14">
        <f>IF(ROW()-36&gt;$AG$3,"",INDEX(_Rosters!$D:$D,$AG$2+ROW()-37)&amp;"")</f>
        <v/>
      </c>
      <c r="D59" s="14">
        <f>IF(ROW()-36&gt;$AG$3,"",INDEX(_Rosters!$E:$E,$AG$2+ROW()-37)&amp;"")</f>
        <v/>
      </c>
      <c r="E59" s="14">
        <f>IF(ROW()-36&gt;$AG$3,"",INDEX(_Rosters!$F:$F,$AG$2+ROW()-37)&amp;"")</f>
        <v/>
      </c>
      <c r="F59" s="14">
        <f>IF(ROW()-36&gt;$AG$3,"",IF(INDEX(_Rosters!$G:$G,$AG$2+ROW()-37)="","",INDEX(_Rosters!$G:$G,$AG$2+ROW()-37)))</f>
        <v/>
      </c>
      <c r="G59" s="14">
        <f>IF(ROW()-36&gt;$AG$3,"",INDEX(_Rosters!$H:$H,$AG$2+ROW()-37)&amp;"")</f>
        <v/>
      </c>
      <c r="H59" s="14">
        <f>IF(ROW()-36&gt;$AG$3,"",INDEX(_Rosters!$I:$I,$AG$2+ROW()-37)&amp;"")</f>
        <v/>
      </c>
    </row>
    <row r="60">
      <c r="A60" s="14">
        <f>IF(ROW()-36&gt;$AG$3,"",IF(INDEX(_Rosters!$B:$B,$AG$2+ROW()-37)="","",INDEX(_Rosters!$B:$B,$AG$2+ROW()-37)))</f>
        <v/>
      </c>
      <c r="B60" s="14">
        <f>IF(ROW()-36&gt;$AG$3,"",INDEX(_Rosters!$C:$C,$AG$2+ROW()-37)&amp;"")</f>
        <v/>
      </c>
      <c r="C60" s="14">
        <f>IF(ROW()-36&gt;$AG$3,"",INDEX(_Rosters!$D:$D,$AG$2+ROW()-37)&amp;"")</f>
        <v/>
      </c>
      <c r="D60" s="14">
        <f>IF(ROW()-36&gt;$AG$3,"",INDEX(_Rosters!$E:$E,$AG$2+ROW()-37)&amp;"")</f>
        <v/>
      </c>
      <c r="E60" s="14">
        <f>IF(ROW()-36&gt;$AG$3,"",INDEX(_Rosters!$F:$F,$AG$2+ROW()-37)&amp;"")</f>
        <v/>
      </c>
      <c r="F60" s="14">
        <f>IF(ROW()-36&gt;$AG$3,"",IF(INDEX(_Rosters!$G:$G,$AG$2+ROW()-37)="","",INDEX(_Rosters!$G:$G,$AG$2+ROW()-37)))</f>
        <v/>
      </c>
      <c r="G60" s="14">
        <f>IF(ROW()-36&gt;$AG$3,"",INDEX(_Rosters!$H:$H,$AG$2+ROW()-37)&amp;"")</f>
        <v/>
      </c>
      <c r="H60" s="14">
        <f>IF(ROW()-36&gt;$AG$3,"",INDEX(_Rosters!$I:$I,$AG$2+ROW()-37)&amp;"")</f>
        <v/>
      </c>
    </row>
    <row r="61">
      <c r="A61" s="14">
        <f>IF(ROW()-36&gt;$AG$3,"",IF(INDEX(_Rosters!$B:$B,$AG$2+ROW()-37)="","",INDEX(_Rosters!$B:$B,$AG$2+ROW()-37)))</f>
        <v/>
      </c>
      <c r="B61" s="14">
        <f>IF(ROW()-36&gt;$AG$3,"",INDEX(_Rosters!$C:$C,$AG$2+ROW()-37)&amp;"")</f>
        <v/>
      </c>
      <c r="C61" s="14">
        <f>IF(ROW()-36&gt;$AG$3,"",INDEX(_Rosters!$D:$D,$AG$2+ROW()-37)&amp;"")</f>
        <v/>
      </c>
      <c r="D61" s="14">
        <f>IF(ROW()-36&gt;$AG$3,"",INDEX(_Rosters!$E:$E,$AG$2+ROW()-37)&amp;"")</f>
        <v/>
      </c>
      <c r="E61" s="14">
        <f>IF(ROW()-36&gt;$AG$3,"",INDEX(_Rosters!$F:$F,$AG$2+ROW()-37)&amp;"")</f>
        <v/>
      </c>
      <c r="F61" s="14">
        <f>IF(ROW()-36&gt;$AG$3,"",IF(INDEX(_Rosters!$G:$G,$AG$2+ROW()-37)="","",INDEX(_Rosters!$G:$G,$AG$2+ROW()-37)))</f>
        <v/>
      </c>
      <c r="G61" s="14">
        <f>IF(ROW()-36&gt;$AG$3,"",INDEX(_Rosters!$H:$H,$AG$2+ROW()-37)&amp;"")</f>
        <v/>
      </c>
      <c r="H61" s="14">
        <f>IF(ROW()-36&gt;$AG$3,"",INDEX(_Rosters!$I:$I,$AG$2+ROW()-37)&amp;"")</f>
        <v/>
      </c>
    </row>
    <row r="62">
      <c r="A62" s="14">
        <f>IF(ROW()-36&gt;$AG$3,"",IF(INDEX(_Rosters!$B:$B,$AG$2+ROW()-37)="","",INDEX(_Rosters!$B:$B,$AG$2+ROW()-37)))</f>
        <v/>
      </c>
      <c r="B62" s="14">
        <f>IF(ROW()-36&gt;$AG$3,"",INDEX(_Rosters!$C:$C,$AG$2+ROW()-37)&amp;"")</f>
        <v/>
      </c>
      <c r="C62" s="14">
        <f>IF(ROW()-36&gt;$AG$3,"",INDEX(_Rosters!$D:$D,$AG$2+ROW()-37)&amp;"")</f>
        <v/>
      </c>
      <c r="D62" s="14">
        <f>IF(ROW()-36&gt;$AG$3,"",INDEX(_Rosters!$E:$E,$AG$2+ROW()-37)&amp;"")</f>
        <v/>
      </c>
      <c r="E62" s="14">
        <f>IF(ROW()-36&gt;$AG$3,"",INDEX(_Rosters!$F:$F,$AG$2+ROW()-37)&amp;"")</f>
        <v/>
      </c>
      <c r="F62" s="14">
        <f>IF(ROW()-36&gt;$AG$3,"",IF(INDEX(_Rosters!$G:$G,$AG$2+ROW()-37)="","",INDEX(_Rosters!$G:$G,$AG$2+ROW()-37)))</f>
        <v/>
      </c>
      <c r="G62" s="14">
        <f>IF(ROW()-36&gt;$AG$3,"",INDEX(_Rosters!$H:$H,$AG$2+ROW()-37)&amp;"")</f>
        <v/>
      </c>
      <c r="H62" s="14">
        <f>IF(ROW()-36&gt;$AG$3,"",INDEX(_Rosters!$I:$I,$AG$2+ROW()-37)&amp;"")</f>
        <v/>
      </c>
    </row>
    <row r="63">
      <c r="A63" s="14">
        <f>IF(ROW()-36&gt;$AG$3,"",IF(INDEX(_Rosters!$B:$B,$AG$2+ROW()-37)="","",INDEX(_Rosters!$B:$B,$AG$2+ROW()-37)))</f>
        <v/>
      </c>
      <c r="B63" s="14">
        <f>IF(ROW()-36&gt;$AG$3,"",INDEX(_Rosters!$C:$C,$AG$2+ROW()-37)&amp;"")</f>
        <v/>
      </c>
      <c r="C63" s="14">
        <f>IF(ROW()-36&gt;$AG$3,"",INDEX(_Rosters!$D:$D,$AG$2+ROW()-37)&amp;"")</f>
        <v/>
      </c>
      <c r="D63" s="14">
        <f>IF(ROW()-36&gt;$AG$3,"",INDEX(_Rosters!$E:$E,$AG$2+ROW()-37)&amp;"")</f>
        <v/>
      </c>
      <c r="E63" s="14">
        <f>IF(ROW()-36&gt;$AG$3,"",INDEX(_Rosters!$F:$F,$AG$2+ROW()-37)&amp;"")</f>
        <v/>
      </c>
      <c r="F63" s="14">
        <f>IF(ROW()-36&gt;$AG$3,"",IF(INDEX(_Rosters!$G:$G,$AG$2+ROW()-37)="","",INDEX(_Rosters!$G:$G,$AG$2+ROW()-37)))</f>
        <v/>
      </c>
      <c r="G63" s="14">
        <f>IF(ROW()-36&gt;$AG$3,"",INDEX(_Rosters!$H:$H,$AG$2+ROW()-37)&amp;"")</f>
        <v/>
      </c>
      <c r="H63" s="14">
        <f>IF(ROW()-36&gt;$AG$3,"",INDEX(_Rosters!$I:$I,$AG$2+ROW()-37)&amp;"")</f>
        <v/>
      </c>
    </row>
    <row r="64">
      <c r="A64" s="14">
        <f>IF(ROW()-36&gt;$AG$3,"",IF(INDEX(_Rosters!$B:$B,$AG$2+ROW()-37)="","",INDEX(_Rosters!$B:$B,$AG$2+ROW()-37)))</f>
        <v/>
      </c>
      <c r="B64" s="14">
        <f>IF(ROW()-36&gt;$AG$3,"",INDEX(_Rosters!$C:$C,$AG$2+ROW()-37)&amp;"")</f>
        <v/>
      </c>
      <c r="C64" s="14">
        <f>IF(ROW()-36&gt;$AG$3,"",INDEX(_Rosters!$D:$D,$AG$2+ROW()-37)&amp;"")</f>
        <v/>
      </c>
      <c r="D64" s="14">
        <f>IF(ROW()-36&gt;$AG$3,"",INDEX(_Rosters!$E:$E,$AG$2+ROW()-37)&amp;"")</f>
        <v/>
      </c>
      <c r="E64" s="14">
        <f>IF(ROW()-36&gt;$AG$3,"",INDEX(_Rosters!$F:$F,$AG$2+ROW()-37)&amp;"")</f>
        <v/>
      </c>
      <c r="F64" s="14">
        <f>IF(ROW()-36&gt;$AG$3,"",IF(INDEX(_Rosters!$G:$G,$AG$2+ROW()-37)="","",INDEX(_Rosters!$G:$G,$AG$2+ROW()-37)))</f>
        <v/>
      </c>
      <c r="G64" s="14">
        <f>IF(ROW()-36&gt;$AG$3,"",INDEX(_Rosters!$H:$H,$AG$2+ROW()-37)&amp;"")</f>
        <v/>
      </c>
      <c r="H64" s="14">
        <f>IF(ROW()-36&gt;$AG$3,"",INDEX(_Rosters!$I:$I,$AG$2+ROW()-37)&amp;"")</f>
        <v/>
      </c>
    </row>
    <row r="65">
      <c r="A65" s="14">
        <f>IF(ROW()-36&gt;$AG$3,"",IF(INDEX(_Rosters!$B:$B,$AG$2+ROW()-37)="","",INDEX(_Rosters!$B:$B,$AG$2+ROW()-37)))</f>
        <v/>
      </c>
      <c r="B65" s="14">
        <f>IF(ROW()-36&gt;$AG$3,"",INDEX(_Rosters!$C:$C,$AG$2+ROW()-37)&amp;"")</f>
        <v/>
      </c>
      <c r="C65" s="14">
        <f>IF(ROW()-36&gt;$AG$3,"",INDEX(_Rosters!$D:$D,$AG$2+ROW()-37)&amp;"")</f>
        <v/>
      </c>
      <c r="D65" s="14">
        <f>IF(ROW()-36&gt;$AG$3,"",INDEX(_Rosters!$E:$E,$AG$2+ROW()-37)&amp;"")</f>
        <v/>
      </c>
      <c r="E65" s="14">
        <f>IF(ROW()-36&gt;$AG$3,"",INDEX(_Rosters!$F:$F,$AG$2+ROW()-37)&amp;"")</f>
        <v/>
      </c>
      <c r="F65" s="14">
        <f>IF(ROW()-36&gt;$AG$3,"",IF(INDEX(_Rosters!$G:$G,$AG$2+ROW()-37)="","",INDEX(_Rosters!$G:$G,$AG$2+ROW()-37)))</f>
        <v/>
      </c>
      <c r="G65" s="14">
        <f>IF(ROW()-36&gt;$AG$3,"",INDEX(_Rosters!$H:$H,$AG$2+ROW()-37)&amp;"")</f>
        <v/>
      </c>
      <c r="H65" s="14">
        <f>IF(ROW()-36&gt;$AG$3,"",INDEX(_Rosters!$I:$I,$AG$2+ROW()-37)&amp;"")</f>
        <v/>
      </c>
    </row>
    <row r="66">
      <c r="A66" s="14">
        <f>IF(ROW()-36&gt;$AG$3,"",IF(INDEX(_Rosters!$B:$B,$AG$2+ROW()-37)="","",INDEX(_Rosters!$B:$B,$AG$2+ROW()-37)))</f>
        <v/>
      </c>
      <c r="B66" s="14">
        <f>IF(ROW()-36&gt;$AG$3,"",INDEX(_Rosters!$C:$C,$AG$2+ROW()-37)&amp;"")</f>
        <v/>
      </c>
      <c r="C66" s="14">
        <f>IF(ROW()-36&gt;$AG$3,"",INDEX(_Rosters!$D:$D,$AG$2+ROW()-37)&amp;"")</f>
        <v/>
      </c>
      <c r="D66" s="14">
        <f>IF(ROW()-36&gt;$AG$3,"",INDEX(_Rosters!$E:$E,$AG$2+ROW()-37)&amp;"")</f>
        <v/>
      </c>
      <c r="E66" s="14">
        <f>IF(ROW()-36&gt;$AG$3,"",INDEX(_Rosters!$F:$F,$AG$2+ROW()-37)&amp;"")</f>
        <v/>
      </c>
      <c r="F66" s="14">
        <f>IF(ROW()-36&gt;$AG$3,"",IF(INDEX(_Rosters!$G:$G,$AG$2+ROW()-37)="","",INDEX(_Rosters!$G:$G,$AG$2+ROW()-37)))</f>
        <v/>
      </c>
      <c r="G66" s="14">
        <f>IF(ROW()-36&gt;$AG$3,"",INDEX(_Rosters!$H:$H,$AG$2+ROW()-37)&amp;"")</f>
        <v/>
      </c>
      <c r="H66" s="14">
        <f>IF(ROW()-36&gt;$AG$3,"",INDEX(_Rosters!$I:$I,$AG$2+ROW()-37)&amp;"")</f>
        <v/>
      </c>
    </row>
    <row r="67">
      <c r="A67" s="14">
        <f>IF(ROW()-36&gt;$AG$3,"",IF(INDEX(_Rosters!$B:$B,$AG$2+ROW()-37)="","",INDEX(_Rosters!$B:$B,$AG$2+ROW()-37)))</f>
        <v/>
      </c>
      <c r="B67" s="14">
        <f>IF(ROW()-36&gt;$AG$3,"",INDEX(_Rosters!$C:$C,$AG$2+ROW()-37)&amp;"")</f>
        <v/>
      </c>
      <c r="C67" s="14">
        <f>IF(ROW()-36&gt;$AG$3,"",INDEX(_Rosters!$D:$D,$AG$2+ROW()-37)&amp;"")</f>
        <v/>
      </c>
      <c r="D67" s="14">
        <f>IF(ROW()-36&gt;$AG$3,"",INDEX(_Rosters!$E:$E,$AG$2+ROW()-37)&amp;"")</f>
        <v/>
      </c>
      <c r="E67" s="14">
        <f>IF(ROW()-36&gt;$AG$3,"",INDEX(_Rosters!$F:$F,$AG$2+ROW()-37)&amp;"")</f>
        <v/>
      </c>
      <c r="F67" s="14">
        <f>IF(ROW()-36&gt;$AG$3,"",IF(INDEX(_Rosters!$G:$G,$AG$2+ROW()-37)="","",INDEX(_Rosters!$G:$G,$AG$2+ROW()-37)))</f>
        <v/>
      </c>
      <c r="G67" s="14">
        <f>IF(ROW()-36&gt;$AG$3,"",INDEX(_Rosters!$H:$H,$AG$2+ROW()-37)&amp;"")</f>
        <v/>
      </c>
      <c r="H67" s="14">
        <f>IF(ROW()-36&gt;$AG$3,"",INDEX(_Rosters!$I:$I,$AG$2+ROW()-37)&amp;"")</f>
        <v/>
      </c>
    </row>
    <row r="68">
      <c r="A68" s="14">
        <f>IF(ROW()-36&gt;$AG$3,"",IF(INDEX(_Rosters!$B:$B,$AG$2+ROW()-37)="","",INDEX(_Rosters!$B:$B,$AG$2+ROW()-37)))</f>
        <v/>
      </c>
      <c r="B68" s="14">
        <f>IF(ROW()-36&gt;$AG$3,"",INDEX(_Rosters!$C:$C,$AG$2+ROW()-37)&amp;"")</f>
        <v/>
      </c>
      <c r="C68" s="14">
        <f>IF(ROW()-36&gt;$AG$3,"",INDEX(_Rosters!$D:$D,$AG$2+ROW()-37)&amp;"")</f>
        <v/>
      </c>
      <c r="D68" s="14">
        <f>IF(ROW()-36&gt;$AG$3,"",INDEX(_Rosters!$E:$E,$AG$2+ROW()-37)&amp;"")</f>
        <v/>
      </c>
      <c r="E68" s="14">
        <f>IF(ROW()-36&gt;$AG$3,"",INDEX(_Rosters!$F:$F,$AG$2+ROW()-37)&amp;"")</f>
        <v/>
      </c>
      <c r="F68" s="14">
        <f>IF(ROW()-36&gt;$AG$3,"",IF(INDEX(_Rosters!$G:$G,$AG$2+ROW()-37)="","",INDEX(_Rosters!$G:$G,$AG$2+ROW()-37)))</f>
        <v/>
      </c>
      <c r="G68" s="14">
        <f>IF(ROW()-36&gt;$AG$3,"",INDEX(_Rosters!$H:$H,$AG$2+ROW()-37)&amp;"")</f>
        <v/>
      </c>
      <c r="H68" s="14">
        <f>IF(ROW()-36&gt;$AG$3,"",INDEX(_Rosters!$I:$I,$AG$2+ROW()-37)&amp;"")</f>
        <v/>
      </c>
    </row>
    <row r="69">
      <c r="A69" s="14">
        <f>IF(ROW()-36&gt;$AG$3,"",IF(INDEX(_Rosters!$B:$B,$AG$2+ROW()-37)="","",INDEX(_Rosters!$B:$B,$AG$2+ROW()-37)))</f>
        <v/>
      </c>
      <c r="B69" s="14">
        <f>IF(ROW()-36&gt;$AG$3,"",INDEX(_Rosters!$C:$C,$AG$2+ROW()-37)&amp;"")</f>
        <v/>
      </c>
      <c r="C69" s="14">
        <f>IF(ROW()-36&gt;$AG$3,"",INDEX(_Rosters!$D:$D,$AG$2+ROW()-37)&amp;"")</f>
        <v/>
      </c>
      <c r="D69" s="14">
        <f>IF(ROW()-36&gt;$AG$3,"",INDEX(_Rosters!$E:$E,$AG$2+ROW()-37)&amp;"")</f>
        <v/>
      </c>
      <c r="E69" s="14">
        <f>IF(ROW()-36&gt;$AG$3,"",INDEX(_Rosters!$F:$F,$AG$2+ROW()-37)&amp;"")</f>
        <v/>
      </c>
      <c r="F69" s="14">
        <f>IF(ROW()-36&gt;$AG$3,"",IF(INDEX(_Rosters!$G:$G,$AG$2+ROW()-37)="","",INDEX(_Rosters!$G:$G,$AG$2+ROW()-37)))</f>
        <v/>
      </c>
      <c r="G69" s="14">
        <f>IF(ROW()-36&gt;$AG$3,"",INDEX(_Rosters!$H:$H,$AG$2+ROW()-37)&amp;"")</f>
        <v/>
      </c>
      <c r="H69" s="14">
        <f>IF(ROW()-36&gt;$AG$3,"",INDEX(_Rosters!$I:$I,$AG$2+ROW()-37)&amp;"")</f>
        <v/>
      </c>
      <c r="N69" s="35" t="inlineStr">
        <is>
          <t>ROSTER</t>
        </is>
      </c>
      <c r="AJ69" s="8">
        <f>IF($AG$1=0,"",INDEX(_Teams!$AN:$AN,$AG$1)&amp;"")</f>
        <v/>
      </c>
      <c r="AK69" s="8" t="n">
        <v>242</v>
      </c>
    </row>
    <row r="70">
      <c r="A70" s="14">
        <f>IF(ROW()-36&gt;$AG$3,"",IF(INDEX(_Rosters!$B:$B,$AG$2+ROW()-37)="","",INDEX(_Rosters!$B:$B,$AG$2+ROW()-37)))</f>
        <v/>
      </c>
      <c r="B70" s="14">
        <f>IF(ROW()-36&gt;$AG$3,"",INDEX(_Rosters!$C:$C,$AG$2+ROW()-37)&amp;"")</f>
        <v/>
      </c>
      <c r="C70" s="14">
        <f>IF(ROW()-36&gt;$AG$3,"",INDEX(_Rosters!$D:$D,$AG$2+ROW()-37)&amp;"")</f>
        <v/>
      </c>
      <c r="D70" s="14">
        <f>IF(ROW()-36&gt;$AG$3,"",INDEX(_Rosters!$E:$E,$AG$2+ROW()-37)&amp;"")</f>
        <v/>
      </c>
      <c r="E70" s="14">
        <f>IF(ROW()-36&gt;$AG$3,"",INDEX(_Rosters!$F:$F,$AG$2+ROW()-37)&amp;"")</f>
        <v/>
      </c>
      <c r="F70" s="14">
        <f>IF(ROW()-36&gt;$AG$3,"",IF(INDEX(_Rosters!$G:$G,$AG$2+ROW()-37)="","",INDEX(_Rosters!$G:$G,$AG$2+ROW()-37)))</f>
        <v/>
      </c>
      <c r="G70" s="14">
        <f>IF(ROW()-36&gt;$AG$3,"",INDEX(_Rosters!$H:$H,$AG$2+ROW()-37)&amp;"")</f>
        <v/>
      </c>
      <c r="H70" s="14">
        <f>IF(ROW()-36&gt;$AG$3,"",INDEX(_Rosters!$I:$I,$AG$2+ROW()-37)&amp;"")</f>
        <v/>
      </c>
    </row>
    <row r="71">
      <c r="A71" s="14">
        <f>IF(ROW()-36&gt;$AG$3,"",IF(INDEX(_Rosters!$B:$B,$AG$2+ROW()-37)="","",INDEX(_Rosters!$B:$B,$AG$2+ROW()-37)))</f>
        <v/>
      </c>
      <c r="B71" s="14">
        <f>IF(ROW()-36&gt;$AG$3,"",INDEX(_Rosters!$C:$C,$AG$2+ROW()-37)&amp;"")</f>
        <v/>
      </c>
      <c r="C71" s="14">
        <f>IF(ROW()-36&gt;$AG$3,"",INDEX(_Rosters!$D:$D,$AG$2+ROW()-37)&amp;"")</f>
        <v/>
      </c>
      <c r="D71" s="14">
        <f>IF(ROW()-36&gt;$AG$3,"",INDEX(_Rosters!$E:$E,$AG$2+ROW()-37)&amp;"")</f>
        <v/>
      </c>
      <c r="E71" s="14">
        <f>IF(ROW()-36&gt;$AG$3,"",INDEX(_Rosters!$F:$F,$AG$2+ROW()-37)&amp;"")</f>
        <v/>
      </c>
      <c r="F71" s="14">
        <f>IF(ROW()-36&gt;$AG$3,"",IF(INDEX(_Rosters!$G:$G,$AG$2+ROW()-37)="","",INDEX(_Rosters!$G:$G,$AG$2+ROW()-37)))</f>
        <v/>
      </c>
      <c r="G71" s="14">
        <f>IF(ROW()-36&gt;$AG$3,"",INDEX(_Rosters!$H:$H,$AG$2+ROW()-37)&amp;"")</f>
        <v/>
      </c>
      <c r="H71" s="14">
        <f>IF(ROW()-36&gt;$AG$3,"",INDEX(_Rosters!$I:$I,$AG$2+ROW()-37)&amp;"")</f>
        <v/>
      </c>
    </row>
    <row r="72">
      <c r="A72" s="14">
        <f>IF(ROW()-36&gt;$AG$3,"",IF(INDEX(_Rosters!$B:$B,$AG$2+ROW()-37)="","",INDEX(_Rosters!$B:$B,$AG$2+ROW()-37)))</f>
        <v/>
      </c>
      <c r="B72" s="14">
        <f>IF(ROW()-36&gt;$AG$3,"",INDEX(_Rosters!$C:$C,$AG$2+ROW()-37)&amp;"")</f>
        <v/>
      </c>
      <c r="C72" s="14">
        <f>IF(ROW()-36&gt;$AG$3,"",INDEX(_Rosters!$D:$D,$AG$2+ROW()-37)&amp;"")</f>
        <v/>
      </c>
      <c r="D72" s="14">
        <f>IF(ROW()-36&gt;$AG$3,"",INDEX(_Rosters!$E:$E,$AG$2+ROW()-37)&amp;"")</f>
        <v/>
      </c>
      <c r="E72" s="14">
        <f>IF(ROW()-36&gt;$AG$3,"",INDEX(_Rosters!$F:$F,$AG$2+ROW()-37)&amp;"")</f>
        <v/>
      </c>
      <c r="F72" s="14">
        <f>IF(ROW()-36&gt;$AG$3,"",IF(INDEX(_Rosters!$G:$G,$AG$2+ROW()-37)="","",INDEX(_Rosters!$G:$G,$AG$2+ROW()-37)))</f>
        <v/>
      </c>
      <c r="G72" s="14">
        <f>IF(ROW()-36&gt;$AG$3,"",INDEX(_Rosters!$H:$H,$AG$2+ROW()-37)&amp;"")</f>
        <v/>
      </c>
      <c r="H72" s="14">
        <f>IF(ROW()-36&gt;$AG$3,"",INDEX(_Rosters!$I:$I,$AG$2+ROW()-37)&amp;"")</f>
        <v/>
      </c>
    </row>
    <row r="73">
      <c r="A73" s="14">
        <f>IF(ROW()-36&gt;$AG$3,"",IF(INDEX(_Rosters!$B:$B,$AG$2+ROW()-37)="","",INDEX(_Rosters!$B:$B,$AG$2+ROW()-37)))</f>
        <v/>
      </c>
      <c r="B73" s="14">
        <f>IF(ROW()-36&gt;$AG$3,"",INDEX(_Rosters!$C:$C,$AG$2+ROW()-37)&amp;"")</f>
        <v/>
      </c>
      <c r="C73" s="14">
        <f>IF(ROW()-36&gt;$AG$3,"",INDEX(_Rosters!$D:$D,$AG$2+ROW()-37)&amp;"")</f>
        <v/>
      </c>
      <c r="D73" s="14">
        <f>IF(ROW()-36&gt;$AG$3,"",INDEX(_Rosters!$E:$E,$AG$2+ROW()-37)&amp;"")</f>
        <v/>
      </c>
      <c r="E73" s="14">
        <f>IF(ROW()-36&gt;$AG$3,"",INDEX(_Rosters!$F:$F,$AG$2+ROW()-37)&amp;"")</f>
        <v/>
      </c>
      <c r="F73" s="14">
        <f>IF(ROW()-36&gt;$AG$3,"",IF(INDEX(_Rosters!$G:$G,$AG$2+ROW()-37)="","",INDEX(_Rosters!$G:$G,$AG$2+ROW()-37)))</f>
        <v/>
      </c>
      <c r="G73" s="14">
        <f>IF(ROW()-36&gt;$AG$3,"",INDEX(_Rosters!$H:$H,$AG$2+ROW()-37)&amp;"")</f>
        <v/>
      </c>
      <c r="H73" s="14">
        <f>IF(ROW()-36&gt;$AG$3,"",INDEX(_Rosters!$I:$I,$AG$2+ROW()-37)&amp;"")</f>
        <v/>
      </c>
    </row>
    <row r="74">
      <c r="A74" s="14">
        <f>IF(ROW()-36&gt;$AG$3,"",IF(INDEX(_Rosters!$B:$B,$AG$2+ROW()-37)="","",INDEX(_Rosters!$B:$B,$AG$2+ROW()-37)))</f>
        <v/>
      </c>
      <c r="B74" s="14">
        <f>IF(ROW()-36&gt;$AG$3,"",INDEX(_Rosters!$C:$C,$AG$2+ROW()-37)&amp;"")</f>
        <v/>
      </c>
      <c r="C74" s="14">
        <f>IF(ROW()-36&gt;$AG$3,"",INDEX(_Rosters!$D:$D,$AG$2+ROW()-37)&amp;"")</f>
        <v/>
      </c>
      <c r="D74" s="14">
        <f>IF(ROW()-36&gt;$AG$3,"",INDEX(_Rosters!$E:$E,$AG$2+ROW()-37)&amp;"")</f>
        <v/>
      </c>
      <c r="E74" s="14">
        <f>IF(ROW()-36&gt;$AG$3,"",INDEX(_Rosters!$F:$F,$AG$2+ROW()-37)&amp;"")</f>
        <v/>
      </c>
      <c r="F74" s="14">
        <f>IF(ROW()-36&gt;$AG$3,"",IF(INDEX(_Rosters!$G:$G,$AG$2+ROW()-37)="","",INDEX(_Rosters!$G:$G,$AG$2+ROW()-37)))</f>
        <v/>
      </c>
      <c r="G74" s="14">
        <f>IF(ROW()-36&gt;$AG$3,"",INDEX(_Rosters!$H:$H,$AG$2+ROW()-37)&amp;"")</f>
        <v/>
      </c>
      <c r="H74" s="14">
        <f>IF(ROW()-36&gt;$AG$3,"",INDEX(_Rosters!$I:$I,$AG$2+ROW()-37)&amp;"")</f>
        <v/>
      </c>
    </row>
    <row r="75">
      <c r="A75" s="14">
        <f>IF(ROW()-36&gt;$AG$3,"",IF(INDEX(_Rosters!$B:$B,$AG$2+ROW()-37)="","",INDEX(_Rosters!$B:$B,$AG$2+ROW()-37)))</f>
        <v/>
      </c>
      <c r="B75" s="14">
        <f>IF(ROW()-36&gt;$AG$3,"",INDEX(_Rosters!$C:$C,$AG$2+ROW()-37)&amp;"")</f>
        <v/>
      </c>
      <c r="C75" s="14">
        <f>IF(ROW()-36&gt;$AG$3,"",INDEX(_Rosters!$D:$D,$AG$2+ROW()-37)&amp;"")</f>
        <v/>
      </c>
      <c r="D75" s="14">
        <f>IF(ROW()-36&gt;$AG$3,"",INDEX(_Rosters!$E:$E,$AG$2+ROW()-37)&amp;"")</f>
        <v/>
      </c>
      <c r="E75" s="14">
        <f>IF(ROW()-36&gt;$AG$3,"",INDEX(_Rosters!$F:$F,$AG$2+ROW()-37)&amp;"")</f>
        <v/>
      </c>
      <c r="F75" s="14">
        <f>IF(ROW()-36&gt;$AG$3,"",IF(INDEX(_Rosters!$G:$G,$AG$2+ROW()-37)="","",INDEX(_Rosters!$G:$G,$AG$2+ROW()-37)))</f>
        <v/>
      </c>
      <c r="G75" s="14">
        <f>IF(ROW()-36&gt;$AG$3,"",INDEX(_Rosters!$H:$H,$AG$2+ROW()-37)&amp;"")</f>
        <v/>
      </c>
      <c r="H75" s="14">
        <f>IF(ROW()-36&gt;$AG$3,"",INDEX(_Rosters!$I:$I,$AG$2+ROW()-37)&amp;"")</f>
        <v/>
      </c>
    </row>
    <row r="76">
      <c r="A76" s="14">
        <f>IF(ROW()-36&gt;$AG$3,"",IF(INDEX(_Rosters!$B:$B,$AG$2+ROW()-37)="","",INDEX(_Rosters!$B:$B,$AG$2+ROW()-37)))</f>
        <v/>
      </c>
      <c r="B76" s="14">
        <f>IF(ROW()-36&gt;$AG$3,"",INDEX(_Rosters!$C:$C,$AG$2+ROW()-37)&amp;"")</f>
        <v/>
      </c>
      <c r="C76" s="14">
        <f>IF(ROW()-36&gt;$AG$3,"",INDEX(_Rosters!$D:$D,$AG$2+ROW()-37)&amp;"")</f>
        <v/>
      </c>
      <c r="D76" s="14">
        <f>IF(ROW()-36&gt;$AG$3,"",INDEX(_Rosters!$E:$E,$AG$2+ROW()-37)&amp;"")</f>
        <v/>
      </c>
      <c r="E76" s="14">
        <f>IF(ROW()-36&gt;$AG$3,"",INDEX(_Rosters!$F:$F,$AG$2+ROW()-37)&amp;"")</f>
        <v/>
      </c>
      <c r="F76" s="14">
        <f>IF(ROW()-36&gt;$AG$3,"",IF(INDEX(_Rosters!$G:$G,$AG$2+ROW()-37)="","",INDEX(_Rosters!$G:$G,$AG$2+ROW()-37)))</f>
        <v/>
      </c>
      <c r="G76" s="14">
        <f>IF(ROW()-36&gt;$AG$3,"",INDEX(_Rosters!$H:$H,$AG$2+ROW()-37)&amp;"")</f>
        <v/>
      </c>
      <c r="H76" s="14">
        <f>IF(ROW()-36&gt;$AG$3,"",INDEX(_Rosters!$I:$I,$AG$2+ROW()-37)&amp;"")</f>
        <v/>
      </c>
    </row>
    <row r="77">
      <c r="A77" s="14">
        <f>IF(ROW()-36&gt;$AG$3,"",IF(INDEX(_Rosters!$B:$B,$AG$2+ROW()-37)="","",INDEX(_Rosters!$B:$B,$AG$2+ROW()-37)))</f>
        <v/>
      </c>
      <c r="B77" s="14">
        <f>IF(ROW()-36&gt;$AG$3,"",INDEX(_Rosters!$C:$C,$AG$2+ROW()-37)&amp;"")</f>
        <v/>
      </c>
      <c r="C77" s="14">
        <f>IF(ROW()-36&gt;$AG$3,"",INDEX(_Rosters!$D:$D,$AG$2+ROW()-37)&amp;"")</f>
        <v/>
      </c>
      <c r="D77" s="14">
        <f>IF(ROW()-36&gt;$AG$3,"",INDEX(_Rosters!$E:$E,$AG$2+ROW()-37)&amp;"")</f>
        <v/>
      </c>
      <c r="E77" s="14">
        <f>IF(ROW()-36&gt;$AG$3,"",INDEX(_Rosters!$F:$F,$AG$2+ROW()-37)&amp;"")</f>
        <v/>
      </c>
      <c r="F77" s="14">
        <f>IF(ROW()-36&gt;$AG$3,"",IF(INDEX(_Rosters!$G:$G,$AG$2+ROW()-37)="","",INDEX(_Rosters!$G:$G,$AG$2+ROW()-37)))</f>
        <v/>
      </c>
      <c r="G77" s="14">
        <f>IF(ROW()-36&gt;$AG$3,"",INDEX(_Rosters!$H:$H,$AG$2+ROW()-37)&amp;"")</f>
        <v/>
      </c>
      <c r="H77" s="14">
        <f>IF(ROW()-36&gt;$AG$3,"",INDEX(_Rosters!$I:$I,$AG$2+ROW()-37)&amp;"")</f>
        <v/>
      </c>
    </row>
    <row r="78">
      <c r="A78" s="14">
        <f>IF(ROW()-36&gt;$AG$3,"",IF(INDEX(_Rosters!$B:$B,$AG$2+ROW()-37)="","",INDEX(_Rosters!$B:$B,$AG$2+ROW()-37)))</f>
        <v/>
      </c>
      <c r="B78" s="14">
        <f>IF(ROW()-36&gt;$AG$3,"",INDEX(_Rosters!$C:$C,$AG$2+ROW()-37)&amp;"")</f>
        <v/>
      </c>
      <c r="C78" s="14">
        <f>IF(ROW()-36&gt;$AG$3,"",INDEX(_Rosters!$D:$D,$AG$2+ROW()-37)&amp;"")</f>
        <v/>
      </c>
      <c r="D78" s="14">
        <f>IF(ROW()-36&gt;$AG$3,"",INDEX(_Rosters!$E:$E,$AG$2+ROW()-37)&amp;"")</f>
        <v/>
      </c>
      <c r="E78" s="14">
        <f>IF(ROW()-36&gt;$AG$3,"",INDEX(_Rosters!$F:$F,$AG$2+ROW()-37)&amp;"")</f>
        <v/>
      </c>
      <c r="F78" s="14">
        <f>IF(ROW()-36&gt;$AG$3,"",IF(INDEX(_Rosters!$G:$G,$AG$2+ROW()-37)="","",INDEX(_Rosters!$G:$G,$AG$2+ROW()-37)))</f>
        <v/>
      </c>
      <c r="G78" s="14">
        <f>IF(ROW()-36&gt;$AG$3,"",INDEX(_Rosters!$H:$H,$AG$2+ROW()-37)&amp;"")</f>
        <v/>
      </c>
      <c r="H78" s="14">
        <f>IF(ROW()-36&gt;$AG$3,"",INDEX(_Rosters!$I:$I,$AG$2+ROW()-37)&amp;"")</f>
        <v/>
      </c>
    </row>
    <row r="79">
      <c r="A79" s="14">
        <f>IF(ROW()-36&gt;$AG$3,"",IF(INDEX(_Rosters!$B:$B,$AG$2+ROW()-37)="","",INDEX(_Rosters!$B:$B,$AG$2+ROW()-37)))</f>
        <v/>
      </c>
      <c r="B79" s="14">
        <f>IF(ROW()-36&gt;$AG$3,"",INDEX(_Rosters!$C:$C,$AG$2+ROW()-37)&amp;"")</f>
        <v/>
      </c>
      <c r="C79" s="14">
        <f>IF(ROW()-36&gt;$AG$3,"",INDEX(_Rosters!$D:$D,$AG$2+ROW()-37)&amp;"")</f>
        <v/>
      </c>
      <c r="D79" s="14">
        <f>IF(ROW()-36&gt;$AG$3,"",INDEX(_Rosters!$E:$E,$AG$2+ROW()-37)&amp;"")</f>
        <v/>
      </c>
      <c r="E79" s="14">
        <f>IF(ROW()-36&gt;$AG$3,"",INDEX(_Rosters!$F:$F,$AG$2+ROW()-37)&amp;"")</f>
        <v/>
      </c>
      <c r="F79" s="14">
        <f>IF(ROW()-36&gt;$AG$3,"",IF(INDEX(_Rosters!$G:$G,$AG$2+ROW()-37)="","",INDEX(_Rosters!$G:$G,$AG$2+ROW()-37)))</f>
        <v/>
      </c>
      <c r="G79" s="14">
        <f>IF(ROW()-36&gt;$AG$3,"",INDEX(_Rosters!$H:$H,$AG$2+ROW()-37)&amp;"")</f>
        <v/>
      </c>
      <c r="H79" s="14">
        <f>IF(ROW()-36&gt;$AG$3,"",INDEX(_Rosters!$I:$I,$AG$2+ROW()-37)&amp;"")</f>
        <v/>
      </c>
    </row>
    <row r="80">
      <c r="A80" s="14">
        <f>IF(ROW()-36&gt;$AG$3,"",IF(INDEX(_Rosters!$B:$B,$AG$2+ROW()-37)="","",INDEX(_Rosters!$B:$B,$AG$2+ROW()-37)))</f>
        <v/>
      </c>
      <c r="B80" s="14">
        <f>IF(ROW()-36&gt;$AG$3,"",INDEX(_Rosters!$C:$C,$AG$2+ROW()-37)&amp;"")</f>
        <v/>
      </c>
      <c r="C80" s="14">
        <f>IF(ROW()-36&gt;$AG$3,"",INDEX(_Rosters!$D:$D,$AG$2+ROW()-37)&amp;"")</f>
        <v/>
      </c>
      <c r="D80" s="14">
        <f>IF(ROW()-36&gt;$AG$3,"",INDEX(_Rosters!$E:$E,$AG$2+ROW()-37)&amp;"")</f>
        <v/>
      </c>
      <c r="E80" s="14">
        <f>IF(ROW()-36&gt;$AG$3,"",INDEX(_Rosters!$F:$F,$AG$2+ROW()-37)&amp;"")</f>
        <v/>
      </c>
      <c r="F80" s="14">
        <f>IF(ROW()-36&gt;$AG$3,"",IF(INDEX(_Rosters!$G:$G,$AG$2+ROW()-37)="","",INDEX(_Rosters!$G:$G,$AG$2+ROW()-37)))</f>
        <v/>
      </c>
      <c r="G80" s="14">
        <f>IF(ROW()-36&gt;$AG$3,"",INDEX(_Rosters!$H:$H,$AG$2+ROW()-37)&amp;"")</f>
        <v/>
      </c>
      <c r="H80" s="14">
        <f>IF(ROW()-36&gt;$AG$3,"",INDEX(_Rosters!$I:$I,$AG$2+ROW()-37)&amp;"")</f>
        <v/>
      </c>
    </row>
    <row r="81">
      <c r="A81" s="14">
        <f>IF(ROW()-36&gt;$AG$3,"",IF(INDEX(_Rosters!$B:$B,$AG$2+ROW()-37)="","",INDEX(_Rosters!$B:$B,$AG$2+ROW()-37)))</f>
        <v/>
      </c>
      <c r="B81" s="14">
        <f>IF(ROW()-36&gt;$AG$3,"",INDEX(_Rosters!$C:$C,$AG$2+ROW()-37)&amp;"")</f>
        <v/>
      </c>
      <c r="C81" s="14">
        <f>IF(ROW()-36&gt;$AG$3,"",INDEX(_Rosters!$D:$D,$AG$2+ROW()-37)&amp;"")</f>
        <v/>
      </c>
      <c r="D81" s="14">
        <f>IF(ROW()-36&gt;$AG$3,"",INDEX(_Rosters!$E:$E,$AG$2+ROW()-37)&amp;"")</f>
        <v/>
      </c>
      <c r="E81" s="14">
        <f>IF(ROW()-36&gt;$AG$3,"",INDEX(_Rosters!$F:$F,$AG$2+ROW()-37)&amp;"")</f>
        <v/>
      </c>
      <c r="F81" s="14">
        <f>IF(ROW()-36&gt;$AG$3,"",IF(INDEX(_Rosters!$G:$G,$AG$2+ROW()-37)="","",INDEX(_Rosters!$G:$G,$AG$2+ROW()-37)))</f>
        <v/>
      </c>
      <c r="G81" s="14">
        <f>IF(ROW()-36&gt;$AG$3,"",INDEX(_Rosters!$H:$H,$AG$2+ROW()-37)&amp;"")</f>
        <v/>
      </c>
      <c r="H81" s="14">
        <f>IF(ROW()-36&gt;$AG$3,"",INDEX(_Rosters!$I:$I,$AG$2+ROW()-37)&amp;"")</f>
        <v/>
      </c>
    </row>
    <row r="82">
      <c r="A82" s="14">
        <f>IF(ROW()-36&gt;$AG$3,"",IF(INDEX(_Rosters!$B:$B,$AG$2+ROW()-37)="","",INDEX(_Rosters!$B:$B,$AG$2+ROW()-37)))</f>
        <v/>
      </c>
      <c r="B82" s="14">
        <f>IF(ROW()-36&gt;$AG$3,"",INDEX(_Rosters!$C:$C,$AG$2+ROW()-37)&amp;"")</f>
        <v/>
      </c>
      <c r="C82" s="14">
        <f>IF(ROW()-36&gt;$AG$3,"",INDEX(_Rosters!$D:$D,$AG$2+ROW()-37)&amp;"")</f>
        <v/>
      </c>
      <c r="D82" s="14">
        <f>IF(ROW()-36&gt;$AG$3,"",INDEX(_Rosters!$E:$E,$AG$2+ROW()-37)&amp;"")</f>
        <v/>
      </c>
      <c r="E82" s="14">
        <f>IF(ROW()-36&gt;$AG$3,"",INDEX(_Rosters!$F:$F,$AG$2+ROW()-37)&amp;"")</f>
        <v/>
      </c>
      <c r="F82" s="14">
        <f>IF(ROW()-36&gt;$AG$3,"",IF(INDEX(_Rosters!$G:$G,$AG$2+ROW()-37)="","",INDEX(_Rosters!$G:$G,$AG$2+ROW()-37)))</f>
        <v/>
      </c>
      <c r="G82" s="14">
        <f>IF(ROW()-36&gt;$AG$3,"",INDEX(_Rosters!$H:$H,$AG$2+ROW()-37)&amp;"")</f>
        <v/>
      </c>
      <c r="H82" s="14">
        <f>IF(ROW()-36&gt;$AG$3,"",INDEX(_Rosters!$I:$I,$AG$2+ROW()-37)&amp;"")</f>
        <v/>
      </c>
    </row>
    <row r="83">
      <c r="A83" s="14">
        <f>IF(ROW()-36&gt;$AG$3,"",IF(INDEX(_Rosters!$B:$B,$AG$2+ROW()-37)="","",INDEX(_Rosters!$B:$B,$AG$2+ROW()-37)))</f>
        <v/>
      </c>
      <c r="B83" s="14">
        <f>IF(ROW()-36&gt;$AG$3,"",INDEX(_Rosters!$C:$C,$AG$2+ROW()-37)&amp;"")</f>
        <v/>
      </c>
      <c r="C83" s="14">
        <f>IF(ROW()-36&gt;$AG$3,"",INDEX(_Rosters!$D:$D,$AG$2+ROW()-37)&amp;"")</f>
        <v/>
      </c>
      <c r="D83" s="14">
        <f>IF(ROW()-36&gt;$AG$3,"",INDEX(_Rosters!$E:$E,$AG$2+ROW()-37)&amp;"")</f>
        <v/>
      </c>
      <c r="E83" s="14">
        <f>IF(ROW()-36&gt;$AG$3,"",INDEX(_Rosters!$F:$F,$AG$2+ROW()-37)&amp;"")</f>
        <v/>
      </c>
      <c r="F83" s="14">
        <f>IF(ROW()-36&gt;$AG$3,"",IF(INDEX(_Rosters!$G:$G,$AG$2+ROW()-37)="","",INDEX(_Rosters!$G:$G,$AG$2+ROW()-37)))</f>
        <v/>
      </c>
      <c r="G83" s="14">
        <f>IF(ROW()-36&gt;$AG$3,"",INDEX(_Rosters!$H:$H,$AG$2+ROW()-37)&amp;"")</f>
        <v/>
      </c>
      <c r="H83" s="14">
        <f>IF(ROW()-36&gt;$AG$3,"",INDEX(_Rosters!$I:$I,$AG$2+ROW()-37)&amp;"")</f>
        <v/>
      </c>
    </row>
    <row r="84">
      <c r="A84" s="14">
        <f>IF(ROW()-36&gt;$AG$3,"",IF(INDEX(_Rosters!$B:$B,$AG$2+ROW()-37)="","",INDEX(_Rosters!$B:$B,$AG$2+ROW()-37)))</f>
        <v/>
      </c>
      <c r="B84" s="14">
        <f>IF(ROW()-36&gt;$AG$3,"",INDEX(_Rosters!$C:$C,$AG$2+ROW()-37)&amp;"")</f>
        <v/>
      </c>
      <c r="C84" s="14">
        <f>IF(ROW()-36&gt;$AG$3,"",INDEX(_Rosters!$D:$D,$AG$2+ROW()-37)&amp;"")</f>
        <v/>
      </c>
      <c r="D84" s="14">
        <f>IF(ROW()-36&gt;$AG$3,"",INDEX(_Rosters!$E:$E,$AG$2+ROW()-37)&amp;"")</f>
        <v/>
      </c>
      <c r="E84" s="14">
        <f>IF(ROW()-36&gt;$AG$3,"",INDEX(_Rosters!$F:$F,$AG$2+ROW()-37)&amp;"")</f>
        <v/>
      </c>
      <c r="F84" s="14">
        <f>IF(ROW()-36&gt;$AG$3,"",IF(INDEX(_Rosters!$G:$G,$AG$2+ROW()-37)="","",INDEX(_Rosters!$G:$G,$AG$2+ROW()-37)))</f>
        <v/>
      </c>
      <c r="G84" s="14">
        <f>IF(ROW()-36&gt;$AG$3,"",INDEX(_Rosters!$H:$H,$AG$2+ROW()-37)&amp;"")</f>
        <v/>
      </c>
      <c r="H84" s="14">
        <f>IF(ROW()-36&gt;$AG$3,"",INDEX(_Rosters!$I:$I,$AG$2+ROW()-37)&amp;"")</f>
        <v/>
      </c>
    </row>
    <row r="85">
      <c r="A85" s="14">
        <f>IF(ROW()-36&gt;$AG$3,"",IF(INDEX(_Rosters!$B:$B,$AG$2+ROW()-37)="","",INDEX(_Rosters!$B:$B,$AG$2+ROW()-37)))</f>
        <v/>
      </c>
      <c r="B85" s="14">
        <f>IF(ROW()-36&gt;$AG$3,"",INDEX(_Rosters!$C:$C,$AG$2+ROW()-37)&amp;"")</f>
        <v/>
      </c>
      <c r="C85" s="14">
        <f>IF(ROW()-36&gt;$AG$3,"",INDEX(_Rosters!$D:$D,$AG$2+ROW()-37)&amp;"")</f>
        <v/>
      </c>
      <c r="D85" s="14">
        <f>IF(ROW()-36&gt;$AG$3,"",INDEX(_Rosters!$E:$E,$AG$2+ROW()-37)&amp;"")</f>
        <v/>
      </c>
      <c r="E85" s="14">
        <f>IF(ROW()-36&gt;$AG$3,"",INDEX(_Rosters!$F:$F,$AG$2+ROW()-37)&amp;"")</f>
        <v/>
      </c>
      <c r="F85" s="14">
        <f>IF(ROW()-36&gt;$AG$3,"",IF(INDEX(_Rosters!$G:$G,$AG$2+ROW()-37)="","",INDEX(_Rosters!$G:$G,$AG$2+ROW()-37)))</f>
        <v/>
      </c>
      <c r="G85" s="14">
        <f>IF(ROW()-36&gt;$AG$3,"",INDEX(_Rosters!$H:$H,$AG$2+ROW()-37)&amp;"")</f>
        <v/>
      </c>
      <c r="H85" s="14">
        <f>IF(ROW()-36&gt;$AG$3,"",INDEX(_Rosters!$I:$I,$AG$2+ROW()-37)&amp;"")</f>
        <v/>
      </c>
    </row>
    <row r="86">
      <c r="A86" s="14">
        <f>IF(ROW()-36&gt;$AG$3,"",IF(INDEX(_Rosters!$B:$B,$AG$2+ROW()-37)="","",INDEX(_Rosters!$B:$B,$AG$2+ROW()-37)))</f>
        <v/>
      </c>
      <c r="B86" s="14">
        <f>IF(ROW()-36&gt;$AG$3,"",INDEX(_Rosters!$C:$C,$AG$2+ROW()-37)&amp;"")</f>
        <v/>
      </c>
      <c r="C86" s="14">
        <f>IF(ROW()-36&gt;$AG$3,"",INDEX(_Rosters!$D:$D,$AG$2+ROW()-37)&amp;"")</f>
        <v/>
      </c>
      <c r="D86" s="14">
        <f>IF(ROW()-36&gt;$AG$3,"",INDEX(_Rosters!$E:$E,$AG$2+ROW()-37)&amp;"")</f>
        <v/>
      </c>
      <c r="E86" s="14">
        <f>IF(ROW()-36&gt;$AG$3,"",INDEX(_Rosters!$F:$F,$AG$2+ROW()-37)&amp;"")</f>
        <v/>
      </c>
      <c r="F86" s="14">
        <f>IF(ROW()-36&gt;$AG$3,"",IF(INDEX(_Rosters!$G:$G,$AG$2+ROW()-37)="","",INDEX(_Rosters!$G:$G,$AG$2+ROW()-37)))</f>
        <v/>
      </c>
      <c r="G86" s="14">
        <f>IF(ROW()-36&gt;$AG$3,"",INDEX(_Rosters!$H:$H,$AG$2+ROW()-37)&amp;"")</f>
        <v/>
      </c>
      <c r="H86" s="14">
        <f>IF(ROW()-36&gt;$AG$3,"",INDEX(_Rosters!$I:$I,$AG$2+ROW()-37)&amp;"")</f>
        <v/>
      </c>
    </row>
    <row r="87">
      <c r="A87" s="14">
        <f>IF(ROW()-36&gt;$AG$3,"",IF(INDEX(_Rosters!$B:$B,$AG$2+ROW()-37)="","",INDEX(_Rosters!$B:$B,$AG$2+ROW()-37)))</f>
        <v/>
      </c>
      <c r="B87" s="14">
        <f>IF(ROW()-36&gt;$AG$3,"",INDEX(_Rosters!$C:$C,$AG$2+ROW()-37)&amp;"")</f>
        <v/>
      </c>
      <c r="C87" s="14">
        <f>IF(ROW()-36&gt;$AG$3,"",INDEX(_Rosters!$D:$D,$AG$2+ROW()-37)&amp;"")</f>
        <v/>
      </c>
      <c r="D87" s="14">
        <f>IF(ROW()-36&gt;$AG$3,"",INDEX(_Rosters!$E:$E,$AG$2+ROW()-37)&amp;"")</f>
        <v/>
      </c>
      <c r="E87" s="14">
        <f>IF(ROW()-36&gt;$AG$3,"",INDEX(_Rosters!$F:$F,$AG$2+ROW()-37)&amp;"")</f>
        <v/>
      </c>
      <c r="F87" s="14">
        <f>IF(ROW()-36&gt;$AG$3,"",IF(INDEX(_Rosters!$G:$G,$AG$2+ROW()-37)="","",INDEX(_Rosters!$G:$G,$AG$2+ROW()-37)))</f>
        <v/>
      </c>
      <c r="G87" s="14">
        <f>IF(ROW()-36&gt;$AG$3,"",INDEX(_Rosters!$H:$H,$AG$2+ROW()-37)&amp;"")</f>
        <v/>
      </c>
      <c r="H87" s="14">
        <f>IF(ROW()-36&gt;$AG$3,"",INDEX(_Rosters!$I:$I,$AG$2+ROW()-37)&amp;"")</f>
        <v/>
      </c>
    </row>
    <row r="88">
      <c r="A88" s="14">
        <f>IF(ROW()-36&gt;$AG$3,"",IF(INDEX(_Rosters!$B:$B,$AG$2+ROW()-37)="","",INDEX(_Rosters!$B:$B,$AG$2+ROW()-37)))</f>
        <v/>
      </c>
      <c r="B88" s="14">
        <f>IF(ROW()-36&gt;$AG$3,"",INDEX(_Rosters!$C:$C,$AG$2+ROW()-37)&amp;"")</f>
        <v/>
      </c>
      <c r="C88" s="14">
        <f>IF(ROW()-36&gt;$AG$3,"",INDEX(_Rosters!$D:$D,$AG$2+ROW()-37)&amp;"")</f>
        <v/>
      </c>
      <c r="D88" s="14">
        <f>IF(ROW()-36&gt;$AG$3,"",INDEX(_Rosters!$E:$E,$AG$2+ROW()-37)&amp;"")</f>
        <v/>
      </c>
      <c r="E88" s="14">
        <f>IF(ROW()-36&gt;$AG$3,"",INDEX(_Rosters!$F:$F,$AG$2+ROW()-37)&amp;"")</f>
        <v/>
      </c>
      <c r="F88" s="14">
        <f>IF(ROW()-36&gt;$AG$3,"",IF(INDEX(_Rosters!$G:$G,$AG$2+ROW()-37)="","",INDEX(_Rosters!$G:$G,$AG$2+ROW()-37)))</f>
        <v/>
      </c>
      <c r="G88" s="14">
        <f>IF(ROW()-36&gt;$AG$3,"",INDEX(_Rosters!$H:$H,$AG$2+ROW()-37)&amp;"")</f>
        <v/>
      </c>
      <c r="H88" s="14">
        <f>IF(ROW()-36&gt;$AG$3,"",INDEX(_Rosters!$I:$I,$AG$2+ROW()-37)&amp;"")</f>
        <v/>
      </c>
      <c r="N88" s="35" t="inlineStr">
        <is>
          <t>IDENTITY · STRENGTHS · WEAKNESSES · GOALS</t>
        </is>
      </c>
      <c r="AJ88" s="8">
        <f>IF($AG$1=0,"",INDEX(_Teams!$AO:$AO,$AG$1)&amp;"")</f>
        <v/>
      </c>
      <c r="AK88" s="8" t="n">
        <v>125</v>
      </c>
    </row>
    <row r="89">
      <c r="A89" s="14">
        <f>IF(ROW()-36&gt;$AG$3,"",IF(INDEX(_Rosters!$B:$B,$AG$2+ROW()-37)="","",INDEX(_Rosters!$B:$B,$AG$2+ROW()-37)))</f>
        <v/>
      </c>
      <c r="B89" s="14">
        <f>IF(ROW()-36&gt;$AG$3,"",INDEX(_Rosters!$C:$C,$AG$2+ROW()-37)&amp;"")</f>
        <v/>
      </c>
      <c r="C89" s="14">
        <f>IF(ROW()-36&gt;$AG$3,"",INDEX(_Rosters!$D:$D,$AG$2+ROW()-37)&amp;"")</f>
        <v/>
      </c>
      <c r="D89" s="14">
        <f>IF(ROW()-36&gt;$AG$3,"",INDEX(_Rosters!$E:$E,$AG$2+ROW()-37)&amp;"")</f>
        <v/>
      </c>
      <c r="E89" s="14">
        <f>IF(ROW()-36&gt;$AG$3,"",INDEX(_Rosters!$F:$F,$AG$2+ROW()-37)&amp;"")</f>
        <v/>
      </c>
      <c r="F89" s="14">
        <f>IF(ROW()-36&gt;$AG$3,"",IF(INDEX(_Rosters!$G:$G,$AG$2+ROW()-37)="","",INDEX(_Rosters!$G:$G,$AG$2+ROW()-37)))</f>
        <v/>
      </c>
      <c r="G89" s="14">
        <f>IF(ROW()-36&gt;$AG$3,"",INDEX(_Rosters!$H:$H,$AG$2+ROW()-37)&amp;"")</f>
        <v/>
      </c>
      <c r="H89" s="14">
        <f>IF(ROW()-36&gt;$AG$3,"",INDEX(_Rosters!$I:$I,$AG$2+ROW()-37)&amp;"")</f>
        <v/>
      </c>
    </row>
    <row r="90">
      <c r="A90" s="14">
        <f>IF(ROW()-36&gt;$AG$3,"",IF(INDEX(_Rosters!$B:$B,$AG$2+ROW()-37)="","",INDEX(_Rosters!$B:$B,$AG$2+ROW()-37)))</f>
        <v/>
      </c>
      <c r="B90" s="14">
        <f>IF(ROW()-36&gt;$AG$3,"",INDEX(_Rosters!$C:$C,$AG$2+ROW()-37)&amp;"")</f>
        <v/>
      </c>
      <c r="C90" s="14">
        <f>IF(ROW()-36&gt;$AG$3,"",INDEX(_Rosters!$D:$D,$AG$2+ROW()-37)&amp;"")</f>
        <v/>
      </c>
      <c r="D90" s="14">
        <f>IF(ROW()-36&gt;$AG$3,"",INDEX(_Rosters!$E:$E,$AG$2+ROW()-37)&amp;"")</f>
        <v/>
      </c>
      <c r="E90" s="14">
        <f>IF(ROW()-36&gt;$AG$3,"",INDEX(_Rosters!$F:$F,$AG$2+ROW()-37)&amp;"")</f>
        <v/>
      </c>
      <c r="F90" s="14">
        <f>IF(ROW()-36&gt;$AG$3,"",IF(INDEX(_Rosters!$G:$G,$AG$2+ROW()-37)="","",INDEX(_Rosters!$G:$G,$AG$2+ROW()-37)))</f>
        <v/>
      </c>
      <c r="G90" s="14">
        <f>IF(ROW()-36&gt;$AG$3,"",INDEX(_Rosters!$H:$H,$AG$2+ROW()-37)&amp;"")</f>
        <v/>
      </c>
      <c r="H90" s="14">
        <f>IF(ROW()-36&gt;$AG$3,"",INDEX(_Rosters!$I:$I,$AG$2+ROW()-37)&amp;"")</f>
        <v/>
      </c>
    </row>
    <row r="91">
      <c r="A91" s="14">
        <f>IF(ROW()-36&gt;$AG$3,"",IF(INDEX(_Rosters!$B:$B,$AG$2+ROW()-37)="","",INDEX(_Rosters!$B:$B,$AG$2+ROW()-37)))</f>
        <v/>
      </c>
      <c r="B91" s="14">
        <f>IF(ROW()-36&gt;$AG$3,"",INDEX(_Rosters!$C:$C,$AG$2+ROW()-37)&amp;"")</f>
        <v/>
      </c>
      <c r="C91" s="14">
        <f>IF(ROW()-36&gt;$AG$3,"",INDEX(_Rosters!$D:$D,$AG$2+ROW()-37)&amp;"")</f>
        <v/>
      </c>
      <c r="D91" s="14">
        <f>IF(ROW()-36&gt;$AG$3,"",INDEX(_Rosters!$E:$E,$AG$2+ROW()-37)&amp;"")</f>
        <v/>
      </c>
      <c r="E91" s="14">
        <f>IF(ROW()-36&gt;$AG$3,"",INDEX(_Rosters!$F:$F,$AG$2+ROW()-37)&amp;"")</f>
        <v/>
      </c>
      <c r="F91" s="14">
        <f>IF(ROW()-36&gt;$AG$3,"",IF(INDEX(_Rosters!$G:$G,$AG$2+ROW()-37)="","",INDEX(_Rosters!$G:$G,$AG$2+ROW()-37)))</f>
        <v/>
      </c>
      <c r="G91" s="14">
        <f>IF(ROW()-36&gt;$AG$3,"",INDEX(_Rosters!$H:$H,$AG$2+ROW()-37)&amp;"")</f>
        <v/>
      </c>
      <c r="H91" s="14">
        <f>IF(ROW()-36&gt;$AG$3,"",INDEX(_Rosters!$I:$I,$AG$2+ROW()-37)&amp;"")</f>
        <v/>
      </c>
    </row>
    <row r="92">
      <c r="A92" s="14">
        <f>IF(ROW()-36&gt;$AG$3,"",IF(INDEX(_Rosters!$B:$B,$AG$2+ROW()-37)="","",INDEX(_Rosters!$B:$B,$AG$2+ROW()-37)))</f>
        <v/>
      </c>
      <c r="B92" s="14">
        <f>IF(ROW()-36&gt;$AG$3,"",INDEX(_Rosters!$C:$C,$AG$2+ROW()-37)&amp;"")</f>
        <v/>
      </c>
      <c r="C92" s="14">
        <f>IF(ROW()-36&gt;$AG$3,"",INDEX(_Rosters!$D:$D,$AG$2+ROW()-37)&amp;"")</f>
        <v/>
      </c>
      <c r="D92" s="14">
        <f>IF(ROW()-36&gt;$AG$3,"",INDEX(_Rosters!$E:$E,$AG$2+ROW()-37)&amp;"")</f>
        <v/>
      </c>
      <c r="E92" s="14">
        <f>IF(ROW()-36&gt;$AG$3,"",INDEX(_Rosters!$F:$F,$AG$2+ROW()-37)&amp;"")</f>
        <v/>
      </c>
      <c r="F92" s="14">
        <f>IF(ROW()-36&gt;$AG$3,"",IF(INDEX(_Rosters!$G:$G,$AG$2+ROW()-37)="","",INDEX(_Rosters!$G:$G,$AG$2+ROW()-37)))</f>
        <v/>
      </c>
      <c r="G92" s="14">
        <f>IF(ROW()-36&gt;$AG$3,"",INDEX(_Rosters!$H:$H,$AG$2+ROW()-37)&amp;"")</f>
        <v/>
      </c>
      <c r="H92" s="14">
        <f>IF(ROW()-36&gt;$AG$3,"",INDEX(_Rosters!$I:$I,$AG$2+ROW()-37)&amp;"")</f>
        <v/>
      </c>
    </row>
    <row r="93">
      <c r="A93" s="14">
        <f>IF(ROW()-36&gt;$AG$3,"",IF(INDEX(_Rosters!$B:$B,$AG$2+ROW()-37)="","",INDEX(_Rosters!$B:$B,$AG$2+ROW()-37)))</f>
        <v/>
      </c>
      <c r="B93" s="14">
        <f>IF(ROW()-36&gt;$AG$3,"",INDEX(_Rosters!$C:$C,$AG$2+ROW()-37)&amp;"")</f>
        <v/>
      </c>
      <c r="C93" s="14">
        <f>IF(ROW()-36&gt;$AG$3,"",INDEX(_Rosters!$D:$D,$AG$2+ROW()-37)&amp;"")</f>
        <v/>
      </c>
      <c r="D93" s="14">
        <f>IF(ROW()-36&gt;$AG$3,"",INDEX(_Rosters!$E:$E,$AG$2+ROW()-37)&amp;"")</f>
        <v/>
      </c>
      <c r="E93" s="14">
        <f>IF(ROW()-36&gt;$AG$3,"",INDEX(_Rosters!$F:$F,$AG$2+ROW()-37)&amp;"")</f>
        <v/>
      </c>
      <c r="F93" s="14">
        <f>IF(ROW()-36&gt;$AG$3,"",IF(INDEX(_Rosters!$G:$G,$AG$2+ROW()-37)="","",INDEX(_Rosters!$G:$G,$AG$2+ROW()-37)))</f>
        <v/>
      </c>
      <c r="G93" s="14">
        <f>IF(ROW()-36&gt;$AG$3,"",INDEX(_Rosters!$H:$H,$AG$2+ROW()-37)&amp;"")</f>
        <v/>
      </c>
      <c r="H93" s="14">
        <f>IF(ROW()-36&gt;$AG$3,"",INDEX(_Rosters!$I:$I,$AG$2+ROW()-37)&amp;"")</f>
        <v/>
      </c>
    </row>
    <row r="94">
      <c r="A94" s="14">
        <f>IF(ROW()-36&gt;$AG$3,"",IF(INDEX(_Rosters!$B:$B,$AG$2+ROW()-37)="","",INDEX(_Rosters!$B:$B,$AG$2+ROW()-37)))</f>
        <v/>
      </c>
      <c r="B94" s="14">
        <f>IF(ROW()-36&gt;$AG$3,"",INDEX(_Rosters!$C:$C,$AG$2+ROW()-37)&amp;"")</f>
        <v/>
      </c>
      <c r="C94" s="14">
        <f>IF(ROW()-36&gt;$AG$3,"",INDEX(_Rosters!$D:$D,$AG$2+ROW()-37)&amp;"")</f>
        <v/>
      </c>
      <c r="D94" s="14">
        <f>IF(ROW()-36&gt;$AG$3,"",INDEX(_Rosters!$E:$E,$AG$2+ROW()-37)&amp;"")</f>
        <v/>
      </c>
      <c r="E94" s="14">
        <f>IF(ROW()-36&gt;$AG$3,"",INDEX(_Rosters!$F:$F,$AG$2+ROW()-37)&amp;"")</f>
        <v/>
      </c>
      <c r="F94" s="14">
        <f>IF(ROW()-36&gt;$AG$3,"",IF(INDEX(_Rosters!$G:$G,$AG$2+ROW()-37)="","",INDEX(_Rosters!$G:$G,$AG$2+ROW()-37)))</f>
        <v/>
      </c>
      <c r="G94" s="14">
        <f>IF(ROW()-36&gt;$AG$3,"",INDEX(_Rosters!$H:$H,$AG$2+ROW()-37)&amp;"")</f>
        <v/>
      </c>
      <c r="H94" s="14">
        <f>IF(ROW()-36&gt;$AG$3,"",INDEX(_Rosters!$I:$I,$AG$2+ROW()-37)&amp;"")</f>
        <v/>
      </c>
    </row>
    <row r="95">
      <c r="A95" s="14">
        <f>IF(ROW()-36&gt;$AG$3,"",IF(INDEX(_Rosters!$B:$B,$AG$2+ROW()-37)="","",INDEX(_Rosters!$B:$B,$AG$2+ROW()-37)))</f>
        <v/>
      </c>
      <c r="B95" s="14">
        <f>IF(ROW()-36&gt;$AG$3,"",INDEX(_Rosters!$C:$C,$AG$2+ROW()-37)&amp;"")</f>
        <v/>
      </c>
      <c r="C95" s="14">
        <f>IF(ROW()-36&gt;$AG$3,"",INDEX(_Rosters!$D:$D,$AG$2+ROW()-37)&amp;"")</f>
        <v/>
      </c>
      <c r="D95" s="14">
        <f>IF(ROW()-36&gt;$AG$3,"",INDEX(_Rosters!$E:$E,$AG$2+ROW()-37)&amp;"")</f>
        <v/>
      </c>
      <c r="E95" s="14">
        <f>IF(ROW()-36&gt;$AG$3,"",INDEX(_Rosters!$F:$F,$AG$2+ROW()-37)&amp;"")</f>
        <v/>
      </c>
      <c r="F95" s="14">
        <f>IF(ROW()-36&gt;$AG$3,"",IF(INDEX(_Rosters!$G:$G,$AG$2+ROW()-37)="","",INDEX(_Rosters!$G:$G,$AG$2+ROW()-37)))</f>
        <v/>
      </c>
      <c r="G95" s="14">
        <f>IF(ROW()-36&gt;$AG$3,"",INDEX(_Rosters!$H:$H,$AG$2+ROW()-37)&amp;"")</f>
        <v/>
      </c>
      <c r="H95" s="14">
        <f>IF(ROW()-36&gt;$AG$3,"",INDEX(_Rosters!$I:$I,$AG$2+ROW()-37)&amp;"")</f>
        <v/>
      </c>
    </row>
    <row r="96">
      <c r="A96" s="14">
        <f>IF(ROW()-36&gt;$AG$3,"",IF(INDEX(_Rosters!$B:$B,$AG$2+ROW()-37)="","",INDEX(_Rosters!$B:$B,$AG$2+ROW()-37)))</f>
        <v/>
      </c>
      <c r="B96" s="14">
        <f>IF(ROW()-36&gt;$AG$3,"",INDEX(_Rosters!$C:$C,$AG$2+ROW()-37)&amp;"")</f>
        <v/>
      </c>
      <c r="C96" s="14">
        <f>IF(ROW()-36&gt;$AG$3,"",INDEX(_Rosters!$D:$D,$AG$2+ROW()-37)&amp;"")</f>
        <v/>
      </c>
      <c r="D96" s="14">
        <f>IF(ROW()-36&gt;$AG$3,"",INDEX(_Rosters!$E:$E,$AG$2+ROW()-37)&amp;"")</f>
        <v/>
      </c>
      <c r="E96" s="14">
        <f>IF(ROW()-36&gt;$AG$3,"",INDEX(_Rosters!$F:$F,$AG$2+ROW()-37)&amp;"")</f>
        <v/>
      </c>
      <c r="F96" s="14">
        <f>IF(ROW()-36&gt;$AG$3,"",IF(INDEX(_Rosters!$G:$G,$AG$2+ROW()-37)="","",INDEX(_Rosters!$G:$G,$AG$2+ROW()-37)))</f>
        <v/>
      </c>
      <c r="G96" s="14">
        <f>IF(ROW()-36&gt;$AG$3,"",INDEX(_Rosters!$H:$H,$AG$2+ROW()-37)&amp;"")</f>
        <v/>
      </c>
      <c r="H96" s="14">
        <f>IF(ROW()-36&gt;$AG$3,"",INDEX(_Rosters!$I:$I,$AG$2+ROW()-37)&amp;"")</f>
        <v/>
      </c>
    </row>
    <row r="97">
      <c r="A97" s="14">
        <f>IF(ROW()-36&gt;$AG$3,"",IF(INDEX(_Rosters!$B:$B,$AG$2+ROW()-37)="","",INDEX(_Rosters!$B:$B,$AG$2+ROW()-37)))</f>
        <v/>
      </c>
      <c r="B97" s="14">
        <f>IF(ROW()-36&gt;$AG$3,"",INDEX(_Rosters!$C:$C,$AG$2+ROW()-37)&amp;"")</f>
        <v/>
      </c>
      <c r="C97" s="14">
        <f>IF(ROW()-36&gt;$AG$3,"",INDEX(_Rosters!$D:$D,$AG$2+ROW()-37)&amp;"")</f>
        <v/>
      </c>
      <c r="D97" s="14">
        <f>IF(ROW()-36&gt;$AG$3,"",INDEX(_Rosters!$E:$E,$AG$2+ROW()-37)&amp;"")</f>
        <v/>
      </c>
      <c r="E97" s="14">
        <f>IF(ROW()-36&gt;$AG$3,"",INDEX(_Rosters!$F:$F,$AG$2+ROW()-37)&amp;"")</f>
        <v/>
      </c>
      <c r="F97" s="14">
        <f>IF(ROW()-36&gt;$AG$3,"",IF(INDEX(_Rosters!$G:$G,$AG$2+ROW()-37)="","",INDEX(_Rosters!$G:$G,$AG$2+ROW()-37)))</f>
        <v/>
      </c>
      <c r="G97" s="14">
        <f>IF(ROW()-36&gt;$AG$3,"",INDEX(_Rosters!$H:$H,$AG$2+ROW()-37)&amp;"")</f>
        <v/>
      </c>
      <c r="H97" s="14">
        <f>IF(ROW()-36&gt;$AG$3,"",INDEX(_Rosters!$I:$I,$AG$2+ROW()-37)&amp;"")</f>
        <v/>
      </c>
    </row>
    <row r="98">
      <c r="A98" s="14">
        <f>IF(ROW()-36&gt;$AG$3,"",IF(INDEX(_Rosters!$B:$B,$AG$2+ROW()-37)="","",INDEX(_Rosters!$B:$B,$AG$2+ROW()-37)))</f>
        <v/>
      </c>
      <c r="B98" s="14">
        <f>IF(ROW()-36&gt;$AG$3,"",INDEX(_Rosters!$C:$C,$AG$2+ROW()-37)&amp;"")</f>
        <v/>
      </c>
      <c r="C98" s="14">
        <f>IF(ROW()-36&gt;$AG$3,"",INDEX(_Rosters!$D:$D,$AG$2+ROW()-37)&amp;"")</f>
        <v/>
      </c>
      <c r="D98" s="14">
        <f>IF(ROW()-36&gt;$AG$3,"",INDEX(_Rosters!$E:$E,$AG$2+ROW()-37)&amp;"")</f>
        <v/>
      </c>
      <c r="E98" s="14">
        <f>IF(ROW()-36&gt;$AG$3,"",INDEX(_Rosters!$F:$F,$AG$2+ROW()-37)&amp;"")</f>
        <v/>
      </c>
      <c r="F98" s="14">
        <f>IF(ROW()-36&gt;$AG$3,"",IF(INDEX(_Rosters!$G:$G,$AG$2+ROW()-37)="","",INDEX(_Rosters!$G:$G,$AG$2+ROW()-37)))</f>
        <v/>
      </c>
      <c r="G98" s="14">
        <f>IF(ROW()-36&gt;$AG$3,"",INDEX(_Rosters!$H:$H,$AG$2+ROW()-37)&amp;"")</f>
        <v/>
      </c>
      <c r="H98" s="14">
        <f>IF(ROW()-36&gt;$AG$3,"",INDEX(_Rosters!$I:$I,$AG$2+ROW()-37)&amp;"")</f>
        <v/>
      </c>
    </row>
    <row r="99">
      <c r="A99" s="14">
        <f>IF(ROW()-36&gt;$AG$3,"",IF(INDEX(_Rosters!$B:$B,$AG$2+ROW()-37)="","",INDEX(_Rosters!$B:$B,$AG$2+ROW()-37)))</f>
        <v/>
      </c>
      <c r="B99" s="14">
        <f>IF(ROW()-36&gt;$AG$3,"",INDEX(_Rosters!$C:$C,$AG$2+ROW()-37)&amp;"")</f>
        <v/>
      </c>
      <c r="C99" s="14">
        <f>IF(ROW()-36&gt;$AG$3,"",INDEX(_Rosters!$D:$D,$AG$2+ROW()-37)&amp;"")</f>
        <v/>
      </c>
      <c r="D99" s="14">
        <f>IF(ROW()-36&gt;$AG$3,"",INDEX(_Rosters!$E:$E,$AG$2+ROW()-37)&amp;"")</f>
        <v/>
      </c>
      <c r="E99" s="14">
        <f>IF(ROW()-36&gt;$AG$3,"",INDEX(_Rosters!$F:$F,$AG$2+ROW()-37)&amp;"")</f>
        <v/>
      </c>
      <c r="F99" s="14">
        <f>IF(ROW()-36&gt;$AG$3,"",IF(INDEX(_Rosters!$G:$G,$AG$2+ROW()-37)="","",INDEX(_Rosters!$G:$G,$AG$2+ROW()-37)))</f>
        <v/>
      </c>
      <c r="G99" s="14">
        <f>IF(ROW()-36&gt;$AG$3,"",INDEX(_Rosters!$H:$H,$AG$2+ROW()-37)&amp;"")</f>
        <v/>
      </c>
      <c r="H99" s="14">
        <f>IF(ROW()-36&gt;$AG$3,"",INDEX(_Rosters!$I:$I,$AG$2+ROW()-37)&amp;"")</f>
        <v/>
      </c>
      <c r="N99" s="35" t="inlineStr">
        <is>
          <t>PREDICTION</t>
        </is>
      </c>
      <c r="AJ99" s="8">
        <f>IF($AG$1=0,"",INDEX(_Teams!$AP:$AP,$AG$1)&amp;"")</f>
        <v/>
      </c>
      <c r="AK99" s="8" t="n">
        <v>60</v>
      </c>
    </row>
    <row r="100">
      <c r="A100" s="14">
        <f>IF(ROW()-36&gt;$AG$3,"",IF(INDEX(_Rosters!$B:$B,$AG$2+ROW()-37)="","",INDEX(_Rosters!$B:$B,$AG$2+ROW()-37)))</f>
        <v/>
      </c>
      <c r="B100" s="14">
        <f>IF(ROW()-36&gt;$AG$3,"",INDEX(_Rosters!$C:$C,$AG$2+ROW()-37)&amp;"")</f>
        <v/>
      </c>
      <c r="C100" s="14">
        <f>IF(ROW()-36&gt;$AG$3,"",INDEX(_Rosters!$D:$D,$AG$2+ROW()-37)&amp;"")</f>
        <v/>
      </c>
      <c r="D100" s="14">
        <f>IF(ROW()-36&gt;$AG$3,"",INDEX(_Rosters!$E:$E,$AG$2+ROW()-37)&amp;"")</f>
        <v/>
      </c>
      <c r="E100" s="14">
        <f>IF(ROW()-36&gt;$AG$3,"",INDEX(_Rosters!$F:$F,$AG$2+ROW()-37)&amp;"")</f>
        <v/>
      </c>
      <c r="F100" s="14">
        <f>IF(ROW()-36&gt;$AG$3,"",IF(INDEX(_Rosters!$G:$G,$AG$2+ROW()-37)="","",INDEX(_Rosters!$G:$G,$AG$2+ROW()-37)))</f>
        <v/>
      </c>
      <c r="G100" s="14">
        <f>IF(ROW()-36&gt;$AG$3,"",INDEX(_Rosters!$H:$H,$AG$2+ROW()-37)&amp;"")</f>
        <v/>
      </c>
      <c r="H100" s="14">
        <f>IF(ROW()-36&gt;$AG$3,"",INDEX(_Rosters!$I:$I,$AG$2+ROW()-37)&amp;"")</f>
        <v/>
      </c>
    </row>
    <row r="101">
      <c r="A101" s="14">
        <f>IF(ROW()-36&gt;$AG$3,"",IF(INDEX(_Rosters!$B:$B,$AG$2+ROW()-37)="","",INDEX(_Rosters!$B:$B,$AG$2+ROW()-37)))</f>
        <v/>
      </c>
      <c r="B101" s="14">
        <f>IF(ROW()-36&gt;$AG$3,"",INDEX(_Rosters!$C:$C,$AG$2+ROW()-37)&amp;"")</f>
        <v/>
      </c>
      <c r="C101" s="14">
        <f>IF(ROW()-36&gt;$AG$3,"",INDEX(_Rosters!$D:$D,$AG$2+ROW()-37)&amp;"")</f>
        <v/>
      </c>
      <c r="D101" s="14">
        <f>IF(ROW()-36&gt;$AG$3,"",INDEX(_Rosters!$E:$E,$AG$2+ROW()-37)&amp;"")</f>
        <v/>
      </c>
      <c r="E101" s="14">
        <f>IF(ROW()-36&gt;$AG$3,"",INDEX(_Rosters!$F:$F,$AG$2+ROW()-37)&amp;"")</f>
        <v/>
      </c>
      <c r="F101" s="14">
        <f>IF(ROW()-36&gt;$AG$3,"",IF(INDEX(_Rosters!$G:$G,$AG$2+ROW()-37)="","",INDEX(_Rosters!$G:$G,$AG$2+ROW()-37)))</f>
        <v/>
      </c>
      <c r="G101" s="14">
        <f>IF(ROW()-36&gt;$AG$3,"",INDEX(_Rosters!$H:$H,$AG$2+ROW()-37)&amp;"")</f>
        <v/>
      </c>
      <c r="H101" s="14">
        <f>IF(ROW()-36&gt;$AG$3,"",INDEX(_Rosters!$I:$I,$AG$2+ROW()-37)&amp;"")</f>
        <v/>
      </c>
    </row>
    <row r="102">
      <c r="A102" s="14">
        <f>IF(ROW()-36&gt;$AG$3,"",IF(INDEX(_Rosters!$B:$B,$AG$2+ROW()-37)="","",INDEX(_Rosters!$B:$B,$AG$2+ROW()-37)))</f>
        <v/>
      </c>
      <c r="B102" s="14">
        <f>IF(ROW()-36&gt;$AG$3,"",INDEX(_Rosters!$C:$C,$AG$2+ROW()-37)&amp;"")</f>
        <v/>
      </c>
      <c r="C102" s="14">
        <f>IF(ROW()-36&gt;$AG$3,"",INDEX(_Rosters!$D:$D,$AG$2+ROW()-37)&amp;"")</f>
        <v/>
      </c>
      <c r="D102" s="14">
        <f>IF(ROW()-36&gt;$AG$3,"",INDEX(_Rosters!$E:$E,$AG$2+ROW()-37)&amp;"")</f>
        <v/>
      </c>
      <c r="E102" s="14">
        <f>IF(ROW()-36&gt;$AG$3,"",INDEX(_Rosters!$F:$F,$AG$2+ROW()-37)&amp;"")</f>
        <v/>
      </c>
      <c r="F102" s="14">
        <f>IF(ROW()-36&gt;$AG$3,"",IF(INDEX(_Rosters!$G:$G,$AG$2+ROW()-37)="","",INDEX(_Rosters!$G:$G,$AG$2+ROW()-37)))</f>
        <v/>
      </c>
      <c r="G102" s="14">
        <f>IF(ROW()-36&gt;$AG$3,"",INDEX(_Rosters!$H:$H,$AG$2+ROW()-37)&amp;"")</f>
        <v/>
      </c>
      <c r="H102" s="14">
        <f>IF(ROW()-36&gt;$AG$3,"",INDEX(_Rosters!$I:$I,$AG$2+ROW()-37)&amp;"")</f>
        <v/>
      </c>
    </row>
    <row r="103">
      <c r="A103" s="14">
        <f>IF(ROW()-36&gt;$AG$3,"",IF(INDEX(_Rosters!$B:$B,$AG$2+ROW()-37)="","",INDEX(_Rosters!$B:$B,$AG$2+ROW()-37)))</f>
        <v/>
      </c>
      <c r="B103" s="14">
        <f>IF(ROW()-36&gt;$AG$3,"",INDEX(_Rosters!$C:$C,$AG$2+ROW()-37)&amp;"")</f>
        <v/>
      </c>
      <c r="C103" s="14">
        <f>IF(ROW()-36&gt;$AG$3,"",INDEX(_Rosters!$D:$D,$AG$2+ROW()-37)&amp;"")</f>
        <v/>
      </c>
      <c r="D103" s="14">
        <f>IF(ROW()-36&gt;$AG$3,"",INDEX(_Rosters!$E:$E,$AG$2+ROW()-37)&amp;"")</f>
        <v/>
      </c>
      <c r="E103" s="14">
        <f>IF(ROW()-36&gt;$AG$3,"",INDEX(_Rosters!$F:$F,$AG$2+ROW()-37)&amp;"")</f>
        <v/>
      </c>
      <c r="F103" s="14">
        <f>IF(ROW()-36&gt;$AG$3,"",IF(INDEX(_Rosters!$G:$G,$AG$2+ROW()-37)="","",INDEX(_Rosters!$G:$G,$AG$2+ROW()-37)))</f>
        <v/>
      </c>
      <c r="G103" s="14">
        <f>IF(ROW()-36&gt;$AG$3,"",INDEX(_Rosters!$H:$H,$AG$2+ROW()-37)&amp;"")</f>
        <v/>
      </c>
      <c r="H103" s="14">
        <f>IF(ROW()-36&gt;$AG$3,"",INDEX(_Rosters!$I:$I,$AG$2+ROW()-37)&amp;"")</f>
        <v/>
      </c>
    </row>
    <row r="104">
      <c r="A104" s="14">
        <f>IF(ROW()-36&gt;$AG$3,"",IF(INDEX(_Rosters!$B:$B,$AG$2+ROW()-37)="","",INDEX(_Rosters!$B:$B,$AG$2+ROW()-37)))</f>
        <v/>
      </c>
      <c r="B104" s="14">
        <f>IF(ROW()-36&gt;$AG$3,"",INDEX(_Rosters!$C:$C,$AG$2+ROW()-37)&amp;"")</f>
        <v/>
      </c>
      <c r="C104" s="14">
        <f>IF(ROW()-36&gt;$AG$3,"",INDEX(_Rosters!$D:$D,$AG$2+ROW()-37)&amp;"")</f>
        <v/>
      </c>
      <c r="D104" s="14">
        <f>IF(ROW()-36&gt;$AG$3,"",INDEX(_Rosters!$E:$E,$AG$2+ROW()-37)&amp;"")</f>
        <v/>
      </c>
      <c r="E104" s="14">
        <f>IF(ROW()-36&gt;$AG$3,"",INDEX(_Rosters!$F:$F,$AG$2+ROW()-37)&amp;"")</f>
        <v/>
      </c>
      <c r="F104" s="14">
        <f>IF(ROW()-36&gt;$AG$3,"",IF(INDEX(_Rosters!$G:$G,$AG$2+ROW()-37)="","",INDEX(_Rosters!$G:$G,$AG$2+ROW()-37)))</f>
        <v/>
      </c>
      <c r="G104" s="14">
        <f>IF(ROW()-36&gt;$AG$3,"",INDEX(_Rosters!$H:$H,$AG$2+ROW()-37)&amp;"")</f>
        <v/>
      </c>
      <c r="H104" s="14">
        <f>IF(ROW()-36&gt;$AG$3,"",INDEX(_Rosters!$I:$I,$AG$2+ROW()-37)&amp;"")</f>
        <v/>
      </c>
    </row>
    <row r="105">
      <c r="A105" s="14">
        <f>IF(ROW()-36&gt;$AG$3,"",IF(INDEX(_Rosters!$B:$B,$AG$2+ROW()-37)="","",INDEX(_Rosters!$B:$B,$AG$2+ROW()-37)))</f>
        <v/>
      </c>
      <c r="B105" s="14">
        <f>IF(ROW()-36&gt;$AG$3,"",INDEX(_Rosters!$C:$C,$AG$2+ROW()-37)&amp;"")</f>
        <v/>
      </c>
      <c r="C105" s="14">
        <f>IF(ROW()-36&gt;$AG$3,"",INDEX(_Rosters!$D:$D,$AG$2+ROW()-37)&amp;"")</f>
        <v/>
      </c>
      <c r="D105" s="14">
        <f>IF(ROW()-36&gt;$AG$3,"",INDEX(_Rosters!$E:$E,$AG$2+ROW()-37)&amp;"")</f>
        <v/>
      </c>
      <c r="E105" s="14">
        <f>IF(ROW()-36&gt;$AG$3,"",INDEX(_Rosters!$F:$F,$AG$2+ROW()-37)&amp;"")</f>
        <v/>
      </c>
      <c r="F105" s="14">
        <f>IF(ROW()-36&gt;$AG$3,"",IF(INDEX(_Rosters!$G:$G,$AG$2+ROW()-37)="","",INDEX(_Rosters!$G:$G,$AG$2+ROW()-37)))</f>
        <v/>
      </c>
      <c r="G105" s="14">
        <f>IF(ROW()-36&gt;$AG$3,"",INDEX(_Rosters!$H:$H,$AG$2+ROW()-37)&amp;"")</f>
        <v/>
      </c>
      <c r="H105" s="14">
        <f>IF(ROW()-36&gt;$AG$3,"",INDEX(_Rosters!$I:$I,$AG$2+ROW()-37)&amp;"")</f>
        <v/>
      </c>
    </row>
    <row r="106">
      <c r="A106" s="14">
        <f>IF(ROW()-36&gt;$AG$3,"",IF(INDEX(_Rosters!$B:$B,$AG$2+ROW()-37)="","",INDEX(_Rosters!$B:$B,$AG$2+ROW()-37)))</f>
        <v/>
      </c>
      <c r="B106" s="14">
        <f>IF(ROW()-36&gt;$AG$3,"",INDEX(_Rosters!$C:$C,$AG$2+ROW()-37)&amp;"")</f>
        <v/>
      </c>
      <c r="C106" s="14">
        <f>IF(ROW()-36&gt;$AG$3,"",INDEX(_Rosters!$D:$D,$AG$2+ROW()-37)&amp;"")</f>
        <v/>
      </c>
      <c r="D106" s="14">
        <f>IF(ROW()-36&gt;$AG$3,"",INDEX(_Rosters!$E:$E,$AG$2+ROW()-37)&amp;"")</f>
        <v/>
      </c>
      <c r="E106" s="14">
        <f>IF(ROW()-36&gt;$AG$3,"",INDEX(_Rosters!$F:$F,$AG$2+ROW()-37)&amp;"")</f>
        <v/>
      </c>
      <c r="F106" s="14">
        <f>IF(ROW()-36&gt;$AG$3,"",IF(INDEX(_Rosters!$G:$G,$AG$2+ROW()-37)="","",INDEX(_Rosters!$G:$G,$AG$2+ROW()-37)))</f>
        <v/>
      </c>
      <c r="G106" s="14">
        <f>IF(ROW()-36&gt;$AG$3,"",INDEX(_Rosters!$H:$H,$AG$2+ROW()-37)&amp;"")</f>
        <v/>
      </c>
      <c r="H106" s="14">
        <f>IF(ROW()-36&gt;$AG$3,"",INDEX(_Rosters!$I:$I,$AG$2+ROW()-37)&amp;"")</f>
        <v/>
      </c>
    </row>
    <row r="107">
      <c r="A107" s="14">
        <f>IF(ROW()-36&gt;$AG$3,"",IF(INDEX(_Rosters!$B:$B,$AG$2+ROW()-37)="","",INDEX(_Rosters!$B:$B,$AG$2+ROW()-37)))</f>
        <v/>
      </c>
      <c r="B107" s="14">
        <f>IF(ROW()-36&gt;$AG$3,"",INDEX(_Rosters!$C:$C,$AG$2+ROW()-37)&amp;"")</f>
        <v/>
      </c>
      <c r="C107" s="14">
        <f>IF(ROW()-36&gt;$AG$3,"",INDEX(_Rosters!$D:$D,$AG$2+ROW()-37)&amp;"")</f>
        <v/>
      </c>
      <c r="D107" s="14">
        <f>IF(ROW()-36&gt;$AG$3,"",INDEX(_Rosters!$E:$E,$AG$2+ROW()-37)&amp;"")</f>
        <v/>
      </c>
      <c r="E107" s="14">
        <f>IF(ROW()-36&gt;$AG$3,"",INDEX(_Rosters!$F:$F,$AG$2+ROW()-37)&amp;"")</f>
        <v/>
      </c>
      <c r="F107" s="14">
        <f>IF(ROW()-36&gt;$AG$3,"",IF(INDEX(_Rosters!$G:$G,$AG$2+ROW()-37)="","",INDEX(_Rosters!$G:$G,$AG$2+ROW()-37)))</f>
        <v/>
      </c>
      <c r="G107" s="14">
        <f>IF(ROW()-36&gt;$AG$3,"",INDEX(_Rosters!$H:$H,$AG$2+ROW()-37)&amp;"")</f>
        <v/>
      </c>
      <c r="H107" s="14">
        <f>IF(ROW()-36&gt;$AG$3,"",INDEX(_Rosters!$I:$I,$AG$2+ROW()-37)&amp;"")</f>
        <v/>
      </c>
    </row>
    <row r="108">
      <c r="A108" s="14">
        <f>IF(ROW()-36&gt;$AG$3,"",IF(INDEX(_Rosters!$B:$B,$AG$2+ROW()-37)="","",INDEX(_Rosters!$B:$B,$AG$2+ROW()-37)))</f>
        <v/>
      </c>
      <c r="B108" s="14">
        <f>IF(ROW()-36&gt;$AG$3,"",INDEX(_Rosters!$C:$C,$AG$2+ROW()-37)&amp;"")</f>
        <v/>
      </c>
      <c r="C108" s="14">
        <f>IF(ROW()-36&gt;$AG$3,"",INDEX(_Rosters!$D:$D,$AG$2+ROW()-37)&amp;"")</f>
        <v/>
      </c>
      <c r="D108" s="14">
        <f>IF(ROW()-36&gt;$AG$3,"",INDEX(_Rosters!$E:$E,$AG$2+ROW()-37)&amp;"")</f>
        <v/>
      </c>
      <c r="E108" s="14">
        <f>IF(ROW()-36&gt;$AG$3,"",INDEX(_Rosters!$F:$F,$AG$2+ROW()-37)&amp;"")</f>
        <v/>
      </c>
      <c r="F108" s="14">
        <f>IF(ROW()-36&gt;$AG$3,"",IF(INDEX(_Rosters!$G:$G,$AG$2+ROW()-37)="","",INDEX(_Rosters!$G:$G,$AG$2+ROW()-37)))</f>
        <v/>
      </c>
      <c r="G108" s="14">
        <f>IF(ROW()-36&gt;$AG$3,"",INDEX(_Rosters!$H:$H,$AG$2+ROW()-37)&amp;"")</f>
        <v/>
      </c>
      <c r="H108" s="14">
        <f>IF(ROW()-36&gt;$AG$3,"",INDEX(_Rosters!$I:$I,$AG$2+ROW()-37)&amp;"")</f>
        <v/>
      </c>
    </row>
    <row r="109">
      <c r="A109" s="14">
        <f>IF(ROW()-36&gt;$AG$3,"",IF(INDEX(_Rosters!$B:$B,$AG$2+ROW()-37)="","",INDEX(_Rosters!$B:$B,$AG$2+ROW()-37)))</f>
        <v/>
      </c>
      <c r="B109" s="14">
        <f>IF(ROW()-36&gt;$AG$3,"",INDEX(_Rosters!$C:$C,$AG$2+ROW()-37)&amp;"")</f>
        <v/>
      </c>
      <c r="C109" s="14">
        <f>IF(ROW()-36&gt;$AG$3,"",INDEX(_Rosters!$D:$D,$AG$2+ROW()-37)&amp;"")</f>
        <v/>
      </c>
      <c r="D109" s="14">
        <f>IF(ROW()-36&gt;$AG$3,"",INDEX(_Rosters!$E:$E,$AG$2+ROW()-37)&amp;"")</f>
        <v/>
      </c>
      <c r="E109" s="14">
        <f>IF(ROW()-36&gt;$AG$3,"",INDEX(_Rosters!$F:$F,$AG$2+ROW()-37)&amp;"")</f>
        <v/>
      </c>
      <c r="F109" s="14">
        <f>IF(ROW()-36&gt;$AG$3,"",IF(INDEX(_Rosters!$G:$G,$AG$2+ROW()-37)="","",INDEX(_Rosters!$G:$G,$AG$2+ROW()-37)))</f>
        <v/>
      </c>
      <c r="G109" s="14">
        <f>IF(ROW()-36&gt;$AG$3,"",INDEX(_Rosters!$H:$H,$AG$2+ROW()-37)&amp;"")</f>
        <v/>
      </c>
      <c r="H109" s="14">
        <f>IF(ROW()-36&gt;$AG$3,"",INDEX(_Rosters!$I:$I,$AG$2+ROW()-37)&amp;"")</f>
        <v/>
      </c>
    </row>
    <row r="110">
      <c r="A110" s="14">
        <f>IF(ROW()-36&gt;$AG$3,"",IF(INDEX(_Rosters!$B:$B,$AG$2+ROW()-37)="","",INDEX(_Rosters!$B:$B,$AG$2+ROW()-37)))</f>
        <v/>
      </c>
      <c r="B110" s="14">
        <f>IF(ROW()-36&gt;$AG$3,"",INDEX(_Rosters!$C:$C,$AG$2+ROW()-37)&amp;"")</f>
        <v/>
      </c>
      <c r="C110" s="14">
        <f>IF(ROW()-36&gt;$AG$3,"",INDEX(_Rosters!$D:$D,$AG$2+ROW()-37)&amp;"")</f>
        <v/>
      </c>
      <c r="D110" s="14">
        <f>IF(ROW()-36&gt;$AG$3,"",INDEX(_Rosters!$E:$E,$AG$2+ROW()-37)&amp;"")</f>
        <v/>
      </c>
      <c r="E110" s="14">
        <f>IF(ROW()-36&gt;$AG$3,"",INDEX(_Rosters!$F:$F,$AG$2+ROW()-37)&amp;"")</f>
        <v/>
      </c>
      <c r="F110" s="14">
        <f>IF(ROW()-36&gt;$AG$3,"",IF(INDEX(_Rosters!$G:$G,$AG$2+ROW()-37)="","",INDEX(_Rosters!$G:$G,$AG$2+ROW()-37)))</f>
        <v/>
      </c>
      <c r="G110" s="14">
        <f>IF(ROW()-36&gt;$AG$3,"",INDEX(_Rosters!$H:$H,$AG$2+ROW()-37)&amp;"")</f>
        <v/>
      </c>
      <c r="H110" s="14">
        <f>IF(ROW()-36&gt;$AG$3,"",INDEX(_Rosters!$I:$I,$AG$2+ROW()-37)&amp;"")</f>
        <v/>
      </c>
    </row>
    <row r="111">
      <c r="A111" s="14">
        <f>IF(ROW()-36&gt;$AG$3,"",IF(INDEX(_Rosters!$B:$B,$AG$2+ROW()-37)="","",INDEX(_Rosters!$B:$B,$AG$2+ROW()-37)))</f>
        <v/>
      </c>
      <c r="B111" s="14">
        <f>IF(ROW()-36&gt;$AG$3,"",INDEX(_Rosters!$C:$C,$AG$2+ROW()-37)&amp;"")</f>
        <v/>
      </c>
      <c r="C111" s="14">
        <f>IF(ROW()-36&gt;$AG$3,"",INDEX(_Rosters!$D:$D,$AG$2+ROW()-37)&amp;"")</f>
        <v/>
      </c>
      <c r="D111" s="14">
        <f>IF(ROW()-36&gt;$AG$3,"",INDEX(_Rosters!$E:$E,$AG$2+ROW()-37)&amp;"")</f>
        <v/>
      </c>
      <c r="E111" s="14">
        <f>IF(ROW()-36&gt;$AG$3,"",INDEX(_Rosters!$F:$F,$AG$2+ROW()-37)&amp;"")</f>
        <v/>
      </c>
      <c r="F111" s="14">
        <f>IF(ROW()-36&gt;$AG$3,"",IF(INDEX(_Rosters!$G:$G,$AG$2+ROW()-37)="","",INDEX(_Rosters!$G:$G,$AG$2+ROW()-37)))</f>
        <v/>
      </c>
      <c r="G111" s="14">
        <f>IF(ROW()-36&gt;$AG$3,"",INDEX(_Rosters!$H:$H,$AG$2+ROW()-37)&amp;"")</f>
        <v/>
      </c>
      <c r="H111" s="14">
        <f>IF(ROW()-36&gt;$AG$3,"",INDEX(_Rosters!$I:$I,$AG$2+ROW()-37)&amp;"")</f>
        <v/>
      </c>
    </row>
    <row r="112">
      <c r="A112" s="14">
        <f>IF(ROW()-36&gt;$AG$3,"",IF(INDEX(_Rosters!$B:$B,$AG$2+ROW()-37)="","",INDEX(_Rosters!$B:$B,$AG$2+ROW()-37)))</f>
        <v/>
      </c>
      <c r="B112" s="14">
        <f>IF(ROW()-36&gt;$AG$3,"",INDEX(_Rosters!$C:$C,$AG$2+ROW()-37)&amp;"")</f>
        <v/>
      </c>
      <c r="C112" s="14">
        <f>IF(ROW()-36&gt;$AG$3,"",INDEX(_Rosters!$D:$D,$AG$2+ROW()-37)&amp;"")</f>
        <v/>
      </c>
      <c r="D112" s="14">
        <f>IF(ROW()-36&gt;$AG$3,"",INDEX(_Rosters!$E:$E,$AG$2+ROW()-37)&amp;"")</f>
        <v/>
      </c>
      <c r="E112" s="14">
        <f>IF(ROW()-36&gt;$AG$3,"",INDEX(_Rosters!$F:$F,$AG$2+ROW()-37)&amp;"")</f>
        <v/>
      </c>
      <c r="F112" s="14">
        <f>IF(ROW()-36&gt;$AG$3,"",IF(INDEX(_Rosters!$G:$G,$AG$2+ROW()-37)="","",INDEX(_Rosters!$G:$G,$AG$2+ROW()-37)))</f>
        <v/>
      </c>
      <c r="G112" s="14">
        <f>IF(ROW()-36&gt;$AG$3,"",INDEX(_Rosters!$H:$H,$AG$2+ROW()-37)&amp;"")</f>
        <v/>
      </c>
      <c r="H112" s="14">
        <f>IF(ROW()-36&gt;$AG$3,"",INDEX(_Rosters!$I:$I,$AG$2+ROW()-37)&amp;"")</f>
        <v/>
      </c>
    </row>
    <row r="113">
      <c r="A113" s="14">
        <f>IF(ROW()-36&gt;$AG$3,"",IF(INDEX(_Rosters!$B:$B,$AG$2+ROW()-37)="","",INDEX(_Rosters!$B:$B,$AG$2+ROW()-37)))</f>
        <v/>
      </c>
      <c r="B113" s="14">
        <f>IF(ROW()-36&gt;$AG$3,"",INDEX(_Rosters!$C:$C,$AG$2+ROW()-37)&amp;"")</f>
        <v/>
      </c>
      <c r="C113" s="14">
        <f>IF(ROW()-36&gt;$AG$3,"",INDEX(_Rosters!$D:$D,$AG$2+ROW()-37)&amp;"")</f>
        <v/>
      </c>
      <c r="D113" s="14">
        <f>IF(ROW()-36&gt;$AG$3,"",INDEX(_Rosters!$E:$E,$AG$2+ROW()-37)&amp;"")</f>
        <v/>
      </c>
      <c r="E113" s="14">
        <f>IF(ROW()-36&gt;$AG$3,"",INDEX(_Rosters!$F:$F,$AG$2+ROW()-37)&amp;"")</f>
        <v/>
      </c>
      <c r="F113" s="14">
        <f>IF(ROW()-36&gt;$AG$3,"",IF(INDEX(_Rosters!$G:$G,$AG$2+ROW()-37)="","",INDEX(_Rosters!$G:$G,$AG$2+ROW()-37)))</f>
        <v/>
      </c>
      <c r="G113" s="14">
        <f>IF(ROW()-36&gt;$AG$3,"",INDEX(_Rosters!$H:$H,$AG$2+ROW()-37)&amp;"")</f>
        <v/>
      </c>
      <c r="H113" s="14">
        <f>IF(ROW()-36&gt;$AG$3,"",INDEX(_Rosters!$I:$I,$AG$2+ROW()-37)&amp;"")</f>
        <v/>
      </c>
    </row>
    <row r="114">
      <c r="A114" s="14">
        <f>IF(ROW()-36&gt;$AG$3,"",IF(INDEX(_Rosters!$B:$B,$AG$2+ROW()-37)="","",INDEX(_Rosters!$B:$B,$AG$2+ROW()-37)))</f>
        <v/>
      </c>
      <c r="B114" s="14">
        <f>IF(ROW()-36&gt;$AG$3,"",INDEX(_Rosters!$C:$C,$AG$2+ROW()-37)&amp;"")</f>
        <v/>
      </c>
      <c r="C114" s="14">
        <f>IF(ROW()-36&gt;$AG$3,"",INDEX(_Rosters!$D:$D,$AG$2+ROW()-37)&amp;"")</f>
        <v/>
      </c>
      <c r="D114" s="14">
        <f>IF(ROW()-36&gt;$AG$3,"",INDEX(_Rosters!$E:$E,$AG$2+ROW()-37)&amp;"")</f>
        <v/>
      </c>
      <c r="E114" s="14">
        <f>IF(ROW()-36&gt;$AG$3,"",INDEX(_Rosters!$F:$F,$AG$2+ROW()-37)&amp;"")</f>
        <v/>
      </c>
      <c r="F114" s="14">
        <f>IF(ROW()-36&gt;$AG$3,"",IF(INDEX(_Rosters!$G:$G,$AG$2+ROW()-37)="","",INDEX(_Rosters!$G:$G,$AG$2+ROW()-37)))</f>
        <v/>
      </c>
      <c r="G114" s="14">
        <f>IF(ROW()-36&gt;$AG$3,"",INDEX(_Rosters!$H:$H,$AG$2+ROW()-37)&amp;"")</f>
        <v/>
      </c>
      <c r="H114" s="14">
        <f>IF(ROW()-36&gt;$AG$3,"",INDEX(_Rosters!$I:$I,$AG$2+ROW()-37)&amp;"")</f>
        <v/>
      </c>
    </row>
    <row r="115">
      <c r="A115" s="14">
        <f>IF(ROW()-36&gt;$AG$3,"",IF(INDEX(_Rosters!$B:$B,$AG$2+ROW()-37)="","",INDEX(_Rosters!$B:$B,$AG$2+ROW()-37)))</f>
        <v/>
      </c>
      <c r="B115" s="14">
        <f>IF(ROW()-36&gt;$AG$3,"",INDEX(_Rosters!$C:$C,$AG$2+ROW()-37)&amp;"")</f>
        <v/>
      </c>
      <c r="C115" s="14">
        <f>IF(ROW()-36&gt;$AG$3,"",INDEX(_Rosters!$D:$D,$AG$2+ROW()-37)&amp;"")</f>
        <v/>
      </c>
      <c r="D115" s="14">
        <f>IF(ROW()-36&gt;$AG$3,"",INDEX(_Rosters!$E:$E,$AG$2+ROW()-37)&amp;"")</f>
        <v/>
      </c>
      <c r="E115" s="14">
        <f>IF(ROW()-36&gt;$AG$3,"",INDEX(_Rosters!$F:$F,$AG$2+ROW()-37)&amp;"")</f>
        <v/>
      </c>
      <c r="F115" s="14">
        <f>IF(ROW()-36&gt;$AG$3,"",IF(INDEX(_Rosters!$G:$G,$AG$2+ROW()-37)="","",INDEX(_Rosters!$G:$G,$AG$2+ROW()-37)))</f>
        <v/>
      </c>
      <c r="G115" s="14">
        <f>IF(ROW()-36&gt;$AG$3,"",INDEX(_Rosters!$H:$H,$AG$2+ROW()-37)&amp;"")</f>
        <v/>
      </c>
      <c r="H115" s="14">
        <f>IF(ROW()-36&gt;$AG$3,"",INDEX(_Rosters!$I:$I,$AG$2+ROW()-37)&amp;"")</f>
        <v/>
      </c>
    </row>
    <row r="116">
      <c r="A116" s="14">
        <f>IF(ROW()-36&gt;$AG$3,"",IF(INDEX(_Rosters!$B:$B,$AG$2+ROW()-37)="","",INDEX(_Rosters!$B:$B,$AG$2+ROW()-37)))</f>
        <v/>
      </c>
      <c r="B116" s="14">
        <f>IF(ROW()-36&gt;$AG$3,"",INDEX(_Rosters!$C:$C,$AG$2+ROW()-37)&amp;"")</f>
        <v/>
      </c>
      <c r="C116" s="14">
        <f>IF(ROW()-36&gt;$AG$3,"",INDEX(_Rosters!$D:$D,$AG$2+ROW()-37)&amp;"")</f>
        <v/>
      </c>
      <c r="D116" s="14">
        <f>IF(ROW()-36&gt;$AG$3,"",INDEX(_Rosters!$E:$E,$AG$2+ROW()-37)&amp;"")</f>
        <v/>
      </c>
      <c r="E116" s="14">
        <f>IF(ROW()-36&gt;$AG$3,"",INDEX(_Rosters!$F:$F,$AG$2+ROW()-37)&amp;"")</f>
        <v/>
      </c>
      <c r="F116" s="14">
        <f>IF(ROW()-36&gt;$AG$3,"",IF(INDEX(_Rosters!$G:$G,$AG$2+ROW()-37)="","",INDEX(_Rosters!$G:$G,$AG$2+ROW()-37)))</f>
        <v/>
      </c>
      <c r="G116" s="14">
        <f>IF(ROW()-36&gt;$AG$3,"",INDEX(_Rosters!$H:$H,$AG$2+ROW()-37)&amp;"")</f>
        <v/>
      </c>
      <c r="H116" s="14">
        <f>IF(ROW()-36&gt;$AG$3,"",INDEX(_Rosters!$I:$I,$AG$2+ROW()-37)&amp;"")</f>
        <v/>
      </c>
    </row>
    <row r="117">
      <c r="A117" s="14">
        <f>IF(ROW()-36&gt;$AG$3,"",IF(INDEX(_Rosters!$B:$B,$AG$2+ROW()-37)="","",INDEX(_Rosters!$B:$B,$AG$2+ROW()-37)))</f>
        <v/>
      </c>
      <c r="B117" s="14">
        <f>IF(ROW()-36&gt;$AG$3,"",INDEX(_Rosters!$C:$C,$AG$2+ROW()-37)&amp;"")</f>
        <v/>
      </c>
      <c r="C117" s="14">
        <f>IF(ROW()-36&gt;$AG$3,"",INDEX(_Rosters!$D:$D,$AG$2+ROW()-37)&amp;"")</f>
        <v/>
      </c>
      <c r="D117" s="14">
        <f>IF(ROW()-36&gt;$AG$3,"",INDEX(_Rosters!$E:$E,$AG$2+ROW()-37)&amp;"")</f>
        <v/>
      </c>
      <c r="E117" s="14">
        <f>IF(ROW()-36&gt;$AG$3,"",INDEX(_Rosters!$F:$F,$AG$2+ROW()-37)&amp;"")</f>
        <v/>
      </c>
      <c r="F117" s="14">
        <f>IF(ROW()-36&gt;$AG$3,"",IF(INDEX(_Rosters!$G:$G,$AG$2+ROW()-37)="","",INDEX(_Rosters!$G:$G,$AG$2+ROW()-37)))</f>
        <v/>
      </c>
      <c r="G117" s="14">
        <f>IF(ROW()-36&gt;$AG$3,"",INDEX(_Rosters!$H:$H,$AG$2+ROW()-37)&amp;"")</f>
        <v/>
      </c>
      <c r="H117" s="14">
        <f>IF(ROW()-36&gt;$AG$3,"",INDEX(_Rosters!$I:$I,$AG$2+ROW()-37)&amp;"")</f>
        <v/>
      </c>
    </row>
    <row r="118">
      <c r="A118" s="14">
        <f>IF(ROW()-36&gt;$AG$3,"",IF(INDEX(_Rosters!$B:$B,$AG$2+ROW()-37)="","",INDEX(_Rosters!$B:$B,$AG$2+ROW()-37)))</f>
        <v/>
      </c>
      <c r="B118" s="14">
        <f>IF(ROW()-36&gt;$AG$3,"",INDEX(_Rosters!$C:$C,$AG$2+ROW()-37)&amp;"")</f>
        <v/>
      </c>
      <c r="C118" s="14">
        <f>IF(ROW()-36&gt;$AG$3,"",INDEX(_Rosters!$D:$D,$AG$2+ROW()-37)&amp;"")</f>
        <v/>
      </c>
      <c r="D118" s="14">
        <f>IF(ROW()-36&gt;$AG$3,"",INDEX(_Rosters!$E:$E,$AG$2+ROW()-37)&amp;"")</f>
        <v/>
      </c>
      <c r="E118" s="14">
        <f>IF(ROW()-36&gt;$AG$3,"",INDEX(_Rosters!$F:$F,$AG$2+ROW()-37)&amp;"")</f>
        <v/>
      </c>
      <c r="F118" s="14">
        <f>IF(ROW()-36&gt;$AG$3,"",IF(INDEX(_Rosters!$G:$G,$AG$2+ROW()-37)="","",INDEX(_Rosters!$G:$G,$AG$2+ROW()-37)))</f>
        <v/>
      </c>
      <c r="G118" s="14">
        <f>IF(ROW()-36&gt;$AG$3,"",INDEX(_Rosters!$H:$H,$AG$2+ROW()-37)&amp;"")</f>
        <v/>
      </c>
      <c r="H118" s="14">
        <f>IF(ROW()-36&gt;$AG$3,"",INDEX(_Rosters!$I:$I,$AG$2+ROW()-37)&amp;"")</f>
        <v/>
      </c>
    </row>
    <row r="119">
      <c r="A119" s="14">
        <f>IF(ROW()-36&gt;$AG$3,"",IF(INDEX(_Rosters!$B:$B,$AG$2+ROW()-37)="","",INDEX(_Rosters!$B:$B,$AG$2+ROW()-37)))</f>
        <v/>
      </c>
      <c r="B119" s="14">
        <f>IF(ROW()-36&gt;$AG$3,"",INDEX(_Rosters!$C:$C,$AG$2+ROW()-37)&amp;"")</f>
        <v/>
      </c>
      <c r="C119" s="14">
        <f>IF(ROW()-36&gt;$AG$3,"",INDEX(_Rosters!$D:$D,$AG$2+ROW()-37)&amp;"")</f>
        <v/>
      </c>
      <c r="D119" s="14">
        <f>IF(ROW()-36&gt;$AG$3,"",INDEX(_Rosters!$E:$E,$AG$2+ROW()-37)&amp;"")</f>
        <v/>
      </c>
      <c r="E119" s="14">
        <f>IF(ROW()-36&gt;$AG$3,"",INDEX(_Rosters!$F:$F,$AG$2+ROW()-37)&amp;"")</f>
        <v/>
      </c>
      <c r="F119" s="14">
        <f>IF(ROW()-36&gt;$AG$3,"",IF(INDEX(_Rosters!$G:$G,$AG$2+ROW()-37)="","",INDEX(_Rosters!$G:$G,$AG$2+ROW()-37)))</f>
        <v/>
      </c>
      <c r="G119" s="14">
        <f>IF(ROW()-36&gt;$AG$3,"",INDEX(_Rosters!$H:$H,$AG$2+ROW()-37)&amp;"")</f>
        <v/>
      </c>
      <c r="H119" s="14">
        <f>IF(ROW()-36&gt;$AG$3,"",INDEX(_Rosters!$I:$I,$AG$2+ROW()-37)&amp;"")</f>
        <v/>
      </c>
    </row>
    <row r="120">
      <c r="A120" s="14">
        <f>IF(ROW()-36&gt;$AG$3,"",IF(INDEX(_Rosters!$B:$B,$AG$2+ROW()-37)="","",INDEX(_Rosters!$B:$B,$AG$2+ROW()-37)))</f>
        <v/>
      </c>
      <c r="B120" s="14">
        <f>IF(ROW()-36&gt;$AG$3,"",INDEX(_Rosters!$C:$C,$AG$2+ROW()-37)&amp;"")</f>
        <v/>
      </c>
      <c r="C120" s="14">
        <f>IF(ROW()-36&gt;$AG$3,"",INDEX(_Rosters!$D:$D,$AG$2+ROW()-37)&amp;"")</f>
        <v/>
      </c>
      <c r="D120" s="14">
        <f>IF(ROW()-36&gt;$AG$3,"",INDEX(_Rosters!$E:$E,$AG$2+ROW()-37)&amp;"")</f>
        <v/>
      </c>
      <c r="E120" s="14">
        <f>IF(ROW()-36&gt;$AG$3,"",INDEX(_Rosters!$F:$F,$AG$2+ROW()-37)&amp;"")</f>
        <v/>
      </c>
      <c r="F120" s="14">
        <f>IF(ROW()-36&gt;$AG$3,"",IF(INDEX(_Rosters!$G:$G,$AG$2+ROW()-37)="","",INDEX(_Rosters!$G:$G,$AG$2+ROW()-37)))</f>
        <v/>
      </c>
      <c r="G120" s="14">
        <f>IF(ROW()-36&gt;$AG$3,"",INDEX(_Rosters!$H:$H,$AG$2+ROW()-37)&amp;"")</f>
        <v/>
      </c>
      <c r="H120" s="14">
        <f>IF(ROW()-36&gt;$AG$3,"",INDEX(_Rosters!$I:$I,$AG$2+ROW()-37)&amp;"")</f>
        <v/>
      </c>
    </row>
    <row r="121">
      <c r="A121" s="14">
        <f>IF(ROW()-36&gt;$AG$3,"",IF(INDEX(_Rosters!$B:$B,$AG$2+ROW()-37)="","",INDEX(_Rosters!$B:$B,$AG$2+ROW()-37)))</f>
        <v/>
      </c>
      <c r="B121" s="14">
        <f>IF(ROW()-36&gt;$AG$3,"",INDEX(_Rosters!$C:$C,$AG$2+ROW()-37)&amp;"")</f>
        <v/>
      </c>
      <c r="C121" s="14">
        <f>IF(ROW()-36&gt;$AG$3,"",INDEX(_Rosters!$D:$D,$AG$2+ROW()-37)&amp;"")</f>
        <v/>
      </c>
      <c r="D121" s="14">
        <f>IF(ROW()-36&gt;$AG$3,"",INDEX(_Rosters!$E:$E,$AG$2+ROW()-37)&amp;"")</f>
        <v/>
      </c>
      <c r="E121" s="14">
        <f>IF(ROW()-36&gt;$AG$3,"",INDEX(_Rosters!$F:$F,$AG$2+ROW()-37)&amp;"")</f>
        <v/>
      </c>
      <c r="F121" s="14">
        <f>IF(ROW()-36&gt;$AG$3,"",IF(INDEX(_Rosters!$G:$G,$AG$2+ROW()-37)="","",INDEX(_Rosters!$G:$G,$AG$2+ROW()-37)))</f>
        <v/>
      </c>
      <c r="G121" s="14">
        <f>IF(ROW()-36&gt;$AG$3,"",INDEX(_Rosters!$H:$H,$AG$2+ROW()-37)&amp;"")</f>
        <v/>
      </c>
      <c r="H121" s="14">
        <f>IF(ROW()-36&gt;$AG$3,"",INDEX(_Rosters!$I:$I,$AG$2+ROW()-37)&amp;"")</f>
        <v/>
      </c>
    </row>
    <row r="122">
      <c r="A122" s="14">
        <f>IF(ROW()-36&gt;$AG$3,"",IF(INDEX(_Rosters!$B:$B,$AG$2+ROW()-37)="","",INDEX(_Rosters!$B:$B,$AG$2+ROW()-37)))</f>
        <v/>
      </c>
      <c r="B122" s="14">
        <f>IF(ROW()-36&gt;$AG$3,"",INDEX(_Rosters!$C:$C,$AG$2+ROW()-37)&amp;"")</f>
        <v/>
      </c>
      <c r="C122" s="14">
        <f>IF(ROW()-36&gt;$AG$3,"",INDEX(_Rosters!$D:$D,$AG$2+ROW()-37)&amp;"")</f>
        <v/>
      </c>
      <c r="D122" s="14">
        <f>IF(ROW()-36&gt;$AG$3,"",INDEX(_Rosters!$E:$E,$AG$2+ROW()-37)&amp;"")</f>
        <v/>
      </c>
      <c r="E122" s="14">
        <f>IF(ROW()-36&gt;$AG$3,"",INDEX(_Rosters!$F:$F,$AG$2+ROW()-37)&amp;"")</f>
        <v/>
      </c>
      <c r="F122" s="14">
        <f>IF(ROW()-36&gt;$AG$3,"",IF(INDEX(_Rosters!$G:$G,$AG$2+ROW()-37)="","",INDEX(_Rosters!$G:$G,$AG$2+ROW()-37)))</f>
        <v/>
      </c>
      <c r="G122" s="14">
        <f>IF(ROW()-36&gt;$AG$3,"",INDEX(_Rosters!$H:$H,$AG$2+ROW()-37)&amp;"")</f>
        <v/>
      </c>
      <c r="H122" s="14">
        <f>IF(ROW()-36&gt;$AG$3,"",INDEX(_Rosters!$I:$I,$AG$2+ROW()-37)&amp;"")</f>
        <v/>
      </c>
    </row>
    <row r="123">
      <c r="A123" s="14">
        <f>IF(ROW()-36&gt;$AG$3,"",IF(INDEX(_Rosters!$B:$B,$AG$2+ROW()-37)="","",INDEX(_Rosters!$B:$B,$AG$2+ROW()-37)))</f>
        <v/>
      </c>
      <c r="B123" s="14">
        <f>IF(ROW()-36&gt;$AG$3,"",INDEX(_Rosters!$C:$C,$AG$2+ROW()-37)&amp;"")</f>
        <v/>
      </c>
      <c r="C123" s="14">
        <f>IF(ROW()-36&gt;$AG$3,"",INDEX(_Rosters!$D:$D,$AG$2+ROW()-37)&amp;"")</f>
        <v/>
      </c>
      <c r="D123" s="14">
        <f>IF(ROW()-36&gt;$AG$3,"",INDEX(_Rosters!$E:$E,$AG$2+ROW()-37)&amp;"")</f>
        <v/>
      </c>
      <c r="E123" s="14">
        <f>IF(ROW()-36&gt;$AG$3,"",INDEX(_Rosters!$F:$F,$AG$2+ROW()-37)&amp;"")</f>
        <v/>
      </c>
      <c r="F123" s="14">
        <f>IF(ROW()-36&gt;$AG$3,"",IF(INDEX(_Rosters!$G:$G,$AG$2+ROW()-37)="","",INDEX(_Rosters!$G:$G,$AG$2+ROW()-37)))</f>
        <v/>
      </c>
      <c r="G123" s="14">
        <f>IF(ROW()-36&gt;$AG$3,"",INDEX(_Rosters!$H:$H,$AG$2+ROW()-37)&amp;"")</f>
        <v/>
      </c>
      <c r="H123" s="14">
        <f>IF(ROW()-36&gt;$AG$3,"",INDEX(_Rosters!$I:$I,$AG$2+ROW()-37)&amp;"")</f>
        <v/>
      </c>
    </row>
    <row r="124">
      <c r="A124" s="14">
        <f>IF(ROW()-36&gt;$AG$3,"",IF(INDEX(_Rosters!$B:$B,$AG$2+ROW()-37)="","",INDEX(_Rosters!$B:$B,$AG$2+ROW()-37)))</f>
        <v/>
      </c>
      <c r="B124" s="14">
        <f>IF(ROW()-36&gt;$AG$3,"",INDEX(_Rosters!$C:$C,$AG$2+ROW()-37)&amp;"")</f>
        <v/>
      </c>
      <c r="C124" s="14">
        <f>IF(ROW()-36&gt;$AG$3,"",INDEX(_Rosters!$D:$D,$AG$2+ROW()-37)&amp;"")</f>
        <v/>
      </c>
      <c r="D124" s="14">
        <f>IF(ROW()-36&gt;$AG$3,"",INDEX(_Rosters!$E:$E,$AG$2+ROW()-37)&amp;"")</f>
        <v/>
      </c>
      <c r="E124" s="14">
        <f>IF(ROW()-36&gt;$AG$3,"",INDEX(_Rosters!$F:$F,$AG$2+ROW()-37)&amp;"")</f>
        <v/>
      </c>
      <c r="F124" s="14">
        <f>IF(ROW()-36&gt;$AG$3,"",IF(INDEX(_Rosters!$G:$G,$AG$2+ROW()-37)="","",INDEX(_Rosters!$G:$G,$AG$2+ROW()-37)))</f>
        <v/>
      </c>
      <c r="G124" s="14">
        <f>IF(ROW()-36&gt;$AG$3,"",INDEX(_Rosters!$H:$H,$AG$2+ROW()-37)&amp;"")</f>
        <v/>
      </c>
      <c r="H124" s="14">
        <f>IF(ROW()-36&gt;$AG$3,"",INDEX(_Rosters!$I:$I,$AG$2+ROW()-37)&amp;"")</f>
        <v/>
      </c>
    </row>
    <row r="125">
      <c r="A125" s="14">
        <f>IF(ROW()-36&gt;$AG$3,"",IF(INDEX(_Rosters!$B:$B,$AG$2+ROW()-37)="","",INDEX(_Rosters!$B:$B,$AG$2+ROW()-37)))</f>
        <v/>
      </c>
      <c r="B125" s="14">
        <f>IF(ROW()-36&gt;$AG$3,"",INDEX(_Rosters!$C:$C,$AG$2+ROW()-37)&amp;"")</f>
        <v/>
      </c>
      <c r="C125" s="14">
        <f>IF(ROW()-36&gt;$AG$3,"",INDEX(_Rosters!$D:$D,$AG$2+ROW()-37)&amp;"")</f>
        <v/>
      </c>
      <c r="D125" s="14">
        <f>IF(ROW()-36&gt;$AG$3,"",INDEX(_Rosters!$E:$E,$AG$2+ROW()-37)&amp;"")</f>
        <v/>
      </c>
      <c r="E125" s="14">
        <f>IF(ROW()-36&gt;$AG$3,"",INDEX(_Rosters!$F:$F,$AG$2+ROW()-37)&amp;"")</f>
        <v/>
      </c>
      <c r="F125" s="14">
        <f>IF(ROW()-36&gt;$AG$3,"",IF(INDEX(_Rosters!$G:$G,$AG$2+ROW()-37)="","",INDEX(_Rosters!$G:$G,$AG$2+ROW()-37)))</f>
        <v/>
      </c>
      <c r="G125" s="14">
        <f>IF(ROW()-36&gt;$AG$3,"",INDEX(_Rosters!$H:$H,$AG$2+ROW()-37)&amp;"")</f>
        <v/>
      </c>
      <c r="H125" s="14">
        <f>IF(ROW()-36&gt;$AG$3,"",INDEX(_Rosters!$I:$I,$AG$2+ROW()-37)&amp;"")</f>
        <v/>
      </c>
    </row>
    <row r="126">
      <c r="A126" s="14">
        <f>IF(ROW()-36&gt;$AG$3,"",IF(INDEX(_Rosters!$B:$B,$AG$2+ROW()-37)="","",INDEX(_Rosters!$B:$B,$AG$2+ROW()-37)))</f>
        <v/>
      </c>
      <c r="B126" s="14">
        <f>IF(ROW()-36&gt;$AG$3,"",INDEX(_Rosters!$C:$C,$AG$2+ROW()-37)&amp;"")</f>
        <v/>
      </c>
      <c r="C126" s="14">
        <f>IF(ROW()-36&gt;$AG$3,"",INDEX(_Rosters!$D:$D,$AG$2+ROW()-37)&amp;"")</f>
        <v/>
      </c>
      <c r="D126" s="14">
        <f>IF(ROW()-36&gt;$AG$3,"",INDEX(_Rosters!$E:$E,$AG$2+ROW()-37)&amp;"")</f>
        <v/>
      </c>
      <c r="E126" s="14">
        <f>IF(ROW()-36&gt;$AG$3,"",INDEX(_Rosters!$F:$F,$AG$2+ROW()-37)&amp;"")</f>
        <v/>
      </c>
      <c r="F126" s="14">
        <f>IF(ROW()-36&gt;$AG$3,"",IF(INDEX(_Rosters!$G:$G,$AG$2+ROW()-37)="","",INDEX(_Rosters!$G:$G,$AG$2+ROW()-37)))</f>
        <v/>
      </c>
      <c r="G126" s="14">
        <f>IF(ROW()-36&gt;$AG$3,"",INDEX(_Rosters!$H:$H,$AG$2+ROW()-37)&amp;"")</f>
        <v/>
      </c>
      <c r="H126" s="14">
        <f>IF(ROW()-36&gt;$AG$3,"",INDEX(_Rosters!$I:$I,$AG$2+ROW()-37)&amp;"")</f>
        <v/>
      </c>
    </row>
    <row r="127">
      <c r="A127" s="14">
        <f>IF(ROW()-36&gt;$AG$3,"",IF(INDEX(_Rosters!$B:$B,$AG$2+ROW()-37)="","",INDEX(_Rosters!$B:$B,$AG$2+ROW()-37)))</f>
        <v/>
      </c>
      <c r="B127" s="14">
        <f>IF(ROW()-36&gt;$AG$3,"",INDEX(_Rosters!$C:$C,$AG$2+ROW()-37)&amp;"")</f>
        <v/>
      </c>
      <c r="C127" s="14">
        <f>IF(ROW()-36&gt;$AG$3,"",INDEX(_Rosters!$D:$D,$AG$2+ROW()-37)&amp;"")</f>
        <v/>
      </c>
      <c r="D127" s="14">
        <f>IF(ROW()-36&gt;$AG$3,"",INDEX(_Rosters!$E:$E,$AG$2+ROW()-37)&amp;"")</f>
        <v/>
      </c>
      <c r="E127" s="14">
        <f>IF(ROW()-36&gt;$AG$3,"",INDEX(_Rosters!$F:$F,$AG$2+ROW()-37)&amp;"")</f>
        <v/>
      </c>
      <c r="F127" s="14">
        <f>IF(ROW()-36&gt;$AG$3,"",IF(INDEX(_Rosters!$G:$G,$AG$2+ROW()-37)="","",INDEX(_Rosters!$G:$G,$AG$2+ROW()-37)))</f>
        <v/>
      </c>
      <c r="G127" s="14">
        <f>IF(ROW()-36&gt;$AG$3,"",INDEX(_Rosters!$H:$H,$AG$2+ROW()-37)&amp;"")</f>
        <v/>
      </c>
      <c r="H127" s="14">
        <f>IF(ROW()-36&gt;$AG$3,"",INDEX(_Rosters!$I:$I,$AG$2+ROW()-37)&amp;"")</f>
        <v/>
      </c>
    </row>
    <row r="128">
      <c r="A128" s="14">
        <f>IF(ROW()-36&gt;$AG$3,"",IF(INDEX(_Rosters!$B:$B,$AG$2+ROW()-37)="","",INDEX(_Rosters!$B:$B,$AG$2+ROW()-37)))</f>
        <v/>
      </c>
      <c r="B128" s="14">
        <f>IF(ROW()-36&gt;$AG$3,"",INDEX(_Rosters!$C:$C,$AG$2+ROW()-37)&amp;"")</f>
        <v/>
      </c>
      <c r="C128" s="14">
        <f>IF(ROW()-36&gt;$AG$3,"",INDEX(_Rosters!$D:$D,$AG$2+ROW()-37)&amp;"")</f>
        <v/>
      </c>
      <c r="D128" s="14">
        <f>IF(ROW()-36&gt;$AG$3,"",INDEX(_Rosters!$E:$E,$AG$2+ROW()-37)&amp;"")</f>
        <v/>
      </c>
      <c r="E128" s="14">
        <f>IF(ROW()-36&gt;$AG$3,"",INDEX(_Rosters!$F:$F,$AG$2+ROW()-37)&amp;"")</f>
        <v/>
      </c>
      <c r="F128" s="14">
        <f>IF(ROW()-36&gt;$AG$3,"",IF(INDEX(_Rosters!$G:$G,$AG$2+ROW()-37)="","",INDEX(_Rosters!$G:$G,$AG$2+ROW()-37)))</f>
        <v/>
      </c>
      <c r="G128" s="14">
        <f>IF(ROW()-36&gt;$AG$3,"",INDEX(_Rosters!$H:$H,$AG$2+ROW()-37)&amp;"")</f>
        <v/>
      </c>
      <c r="H128" s="14">
        <f>IF(ROW()-36&gt;$AG$3,"",INDEX(_Rosters!$I:$I,$AG$2+ROW()-37)&amp;"")</f>
        <v/>
      </c>
    </row>
    <row r="129">
      <c r="A129" s="14">
        <f>IF(ROW()-36&gt;$AG$3,"",IF(INDEX(_Rosters!$B:$B,$AG$2+ROW()-37)="","",INDEX(_Rosters!$B:$B,$AG$2+ROW()-37)))</f>
        <v/>
      </c>
      <c r="B129" s="14">
        <f>IF(ROW()-36&gt;$AG$3,"",INDEX(_Rosters!$C:$C,$AG$2+ROW()-37)&amp;"")</f>
        <v/>
      </c>
      <c r="C129" s="14">
        <f>IF(ROW()-36&gt;$AG$3,"",INDEX(_Rosters!$D:$D,$AG$2+ROW()-37)&amp;"")</f>
        <v/>
      </c>
      <c r="D129" s="14">
        <f>IF(ROW()-36&gt;$AG$3,"",INDEX(_Rosters!$E:$E,$AG$2+ROW()-37)&amp;"")</f>
        <v/>
      </c>
      <c r="E129" s="14">
        <f>IF(ROW()-36&gt;$AG$3,"",INDEX(_Rosters!$F:$F,$AG$2+ROW()-37)&amp;"")</f>
        <v/>
      </c>
      <c r="F129" s="14">
        <f>IF(ROW()-36&gt;$AG$3,"",IF(INDEX(_Rosters!$G:$G,$AG$2+ROW()-37)="","",INDEX(_Rosters!$G:$G,$AG$2+ROW()-37)))</f>
        <v/>
      </c>
      <c r="G129" s="14">
        <f>IF(ROW()-36&gt;$AG$3,"",INDEX(_Rosters!$H:$H,$AG$2+ROW()-37)&amp;"")</f>
        <v/>
      </c>
      <c r="H129" s="14">
        <f>IF(ROW()-36&gt;$AG$3,"",INDEX(_Rosters!$I:$I,$AG$2+ROW()-37)&amp;"")</f>
        <v/>
      </c>
    </row>
    <row r="130">
      <c r="A130" s="14">
        <f>IF(ROW()-36&gt;$AG$3,"",IF(INDEX(_Rosters!$B:$B,$AG$2+ROW()-37)="","",INDEX(_Rosters!$B:$B,$AG$2+ROW()-37)))</f>
        <v/>
      </c>
      <c r="B130" s="14">
        <f>IF(ROW()-36&gt;$AG$3,"",INDEX(_Rosters!$C:$C,$AG$2+ROW()-37)&amp;"")</f>
        <v/>
      </c>
      <c r="C130" s="14">
        <f>IF(ROW()-36&gt;$AG$3,"",INDEX(_Rosters!$D:$D,$AG$2+ROW()-37)&amp;"")</f>
        <v/>
      </c>
      <c r="D130" s="14">
        <f>IF(ROW()-36&gt;$AG$3,"",INDEX(_Rosters!$E:$E,$AG$2+ROW()-37)&amp;"")</f>
        <v/>
      </c>
      <c r="E130" s="14">
        <f>IF(ROW()-36&gt;$AG$3,"",INDEX(_Rosters!$F:$F,$AG$2+ROW()-37)&amp;"")</f>
        <v/>
      </c>
      <c r="F130" s="14">
        <f>IF(ROW()-36&gt;$AG$3,"",IF(INDEX(_Rosters!$G:$G,$AG$2+ROW()-37)="","",INDEX(_Rosters!$G:$G,$AG$2+ROW()-37)))</f>
        <v/>
      </c>
      <c r="G130" s="14">
        <f>IF(ROW()-36&gt;$AG$3,"",INDEX(_Rosters!$H:$H,$AG$2+ROW()-37)&amp;"")</f>
        <v/>
      </c>
      <c r="H130" s="14">
        <f>IF(ROW()-36&gt;$AG$3,"",INDEX(_Rosters!$I:$I,$AG$2+ROW()-37)&amp;"")</f>
        <v/>
      </c>
    </row>
    <row r="131">
      <c r="A131" s="14">
        <f>IF(ROW()-36&gt;$AG$3,"",IF(INDEX(_Rosters!$B:$B,$AG$2+ROW()-37)="","",INDEX(_Rosters!$B:$B,$AG$2+ROW()-37)))</f>
        <v/>
      </c>
      <c r="B131" s="14">
        <f>IF(ROW()-36&gt;$AG$3,"",INDEX(_Rosters!$C:$C,$AG$2+ROW()-37)&amp;"")</f>
        <v/>
      </c>
      <c r="C131" s="14">
        <f>IF(ROW()-36&gt;$AG$3,"",INDEX(_Rosters!$D:$D,$AG$2+ROW()-37)&amp;"")</f>
        <v/>
      </c>
      <c r="D131" s="14">
        <f>IF(ROW()-36&gt;$AG$3,"",INDEX(_Rosters!$E:$E,$AG$2+ROW()-37)&amp;"")</f>
        <v/>
      </c>
      <c r="E131" s="14">
        <f>IF(ROW()-36&gt;$AG$3,"",INDEX(_Rosters!$F:$F,$AG$2+ROW()-37)&amp;"")</f>
        <v/>
      </c>
      <c r="F131" s="14">
        <f>IF(ROW()-36&gt;$AG$3,"",IF(INDEX(_Rosters!$G:$G,$AG$2+ROW()-37)="","",INDEX(_Rosters!$G:$G,$AG$2+ROW()-37)))</f>
        <v/>
      </c>
      <c r="G131" s="14">
        <f>IF(ROW()-36&gt;$AG$3,"",INDEX(_Rosters!$H:$H,$AG$2+ROW()-37)&amp;"")</f>
        <v/>
      </c>
      <c r="H131" s="14">
        <f>IF(ROW()-36&gt;$AG$3,"",INDEX(_Rosters!$I:$I,$AG$2+ROW()-37)&amp;"")</f>
        <v/>
      </c>
    </row>
    <row r="132">
      <c r="A132" s="14">
        <f>IF(ROW()-36&gt;$AG$3,"",IF(INDEX(_Rosters!$B:$B,$AG$2+ROW()-37)="","",INDEX(_Rosters!$B:$B,$AG$2+ROW()-37)))</f>
        <v/>
      </c>
      <c r="B132" s="14">
        <f>IF(ROW()-36&gt;$AG$3,"",INDEX(_Rosters!$C:$C,$AG$2+ROW()-37)&amp;"")</f>
        <v/>
      </c>
      <c r="C132" s="14">
        <f>IF(ROW()-36&gt;$AG$3,"",INDEX(_Rosters!$D:$D,$AG$2+ROW()-37)&amp;"")</f>
        <v/>
      </c>
      <c r="D132" s="14">
        <f>IF(ROW()-36&gt;$AG$3,"",INDEX(_Rosters!$E:$E,$AG$2+ROW()-37)&amp;"")</f>
        <v/>
      </c>
      <c r="E132" s="14">
        <f>IF(ROW()-36&gt;$AG$3,"",INDEX(_Rosters!$F:$F,$AG$2+ROW()-37)&amp;"")</f>
        <v/>
      </c>
      <c r="F132" s="14">
        <f>IF(ROW()-36&gt;$AG$3,"",IF(INDEX(_Rosters!$G:$G,$AG$2+ROW()-37)="","",INDEX(_Rosters!$G:$G,$AG$2+ROW()-37)))</f>
        <v/>
      </c>
      <c r="G132" s="14">
        <f>IF(ROW()-36&gt;$AG$3,"",INDEX(_Rosters!$H:$H,$AG$2+ROW()-37)&amp;"")</f>
        <v/>
      </c>
      <c r="H132" s="14">
        <f>IF(ROW()-36&gt;$AG$3,"",INDEX(_Rosters!$I:$I,$AG$2+ROW()-37)&amp;"")</f>
        <v/>
      </c>
    </row>
    <row r="133">
      <c r="A133" s="14">
        <f>IF(ROW()-36&gt;$AG$3,"",IF(INDEX(_Rosters!$B:$B,$AG$2+ROW()-37)="","",INDEX(_Rosters!$B:$B,$AG$2+ROW()-37)))</f>
        <v/>
      </c>
      <c r="B133" s="14">
        <f>IF(ROW()-36&gt;$AG$3,"",INDEX(_Rosters!$C:$C,$AG$2+ROW()-37)&amp;"")</f>
        <v/>
      </c>
      <c r="C133" s="14">
        <f>IF(ROW()-36&gt;$AG$3,"",INDEX(_Rosters!$D:$D,$AG$2+ROW()-37)&amp;"")</f>
        <v/>
      </c>
      <c r="D133" s="14">
        <f>IF(ROW()-36&gt;$AG$3,"",INDEX(_Rosters!$E:$E,$AG$2+ROW()-37)&amp;"")</f>
        <v/>
      </c>
      <c r="E133" s="14">
        <f>IF(ROW()-36&gt;$AG$3,"",INDEX(_Rosters!$F:$F,$AG$2+ROW()-37)&amp;"")</f>
        <v/>
      </c>
      <c r="F133" s="14">
        <f>IF(ROW()-36&gt;$AG$3,"",IF(INDEX(_Rosters!$G:$G,$AG$2+ROW()-37)="","",INDEX(_Rosters!$G:$G,$AG$2+ROW()-37)))</f>
        <v/>
      </c>
      <c r="G133" s="14">
        <f>IF(ROW()-36&gt;$AG$3,"",INDEX(_Rosters!$H:$H,$AG$2+ROW()-37)&amp;"")</f>
        <v/>
      </c>
      <c r="H133" s="14">
        <f>IF(ROW()-36&gt;$AG$3,"",INDEX(_Rosters!$I:$I,$AG$2+ROW()-37)&amp;"")</f>
        <v/>
      </c>
    </row>
    <row r="134">
      <c r="A134" s="14">
        <f>IF(ROW()-36&gt;$AG$3,"",IF(INDEX(_Rosters!$B:$B,$AG$2+ROW()-37)="","",INDEX(_Rosters!$B:$B,$AG$2+ROW()-37)))</f>
        <v/>
      </c>
      <c r="B134" s="14">
        <f>IF(ROW()-36&gt;$AG$3,"",INDEX(_Rosters!$C:$C,$AG$2+ROW()-37)&amp;"")</f>
        <v/>
      </c>
      <c r="C134" s="14">
        <f>IF(ROW()-36&gt;$AG$3,"",INDEX(_Rosters!$D:$D,$AG$2+ROW()-37)&amp;"")</f>
        <v/>
      </c>
      <c r="D134" s="14">
        <f>IF(ROW()-36&gt;$AG$3,"",INDEX(_Rosters!$E:$E,$AG$2+ROW()-37)&amp;"")</f>
        <v/>
      </c>
      <c r="E134" s="14">
        <f>IF(ROW()-36&gt;$AG$3,"",INDEX(_Rosters!$F:$F,$AG$2+ROW()-37)&amp;"")</f>
        <v/>
      </c>
      <c r="F134" s="14">
        <f>IF(ROW()-36&gt;$AG$3,"",IF(INDEX(_Rosters!$G:$G,$AG$2+ROW()-37)="","",INDEX(_Rosters!$G:$G,$AG$2+ROW()-37)))</f>
        <v/>
      </c>
      <c r="G134" s="14">
        <f>IF(ROW()-36&gt;$AG$3,"",INDEX(_Rosters!$H:$H,$AG$2+ROW()-37)&amp;"")</f>
        <v/>
      </c>
      <c r="H134" s="14">
        <f>IF(ROW()-36&gt;$AG$3,"",INDEX(_Rosters!$I:$I,$AG$2+ROW()-37)&amp;"")</f>
        <v/>
      </c>
    </row>
    <row r="135">
      <c r="A135" s="14">
        <f>IF(ROW()-36&gt;$AG$3,"",IF(INDEX(_Rosters!$B:$B,$AG$2+ROW()-37)="","",INDEX(_Rosters!$B:$B,$AG$2+ROW()-37)))</f>
        <v/>
      </c>
      <c r="B135" s="14">
        <f>IF(ROW()-36&gt;$AG$3,"",INDEX(_Rosters!$C:$C,$AG$2+ROW()-37)&amp;"")</f>
        <v/>
      </c>
      <c r="C135" s="14">
        <f>IF(ROW()-36&gt;$AG$3,"",INDEX(_Rosters!$D:$D,$AG$2+ROW()-37)&amp;"")</f>
        <v/>
      </c>
      <c r="D135" s="14">
        <f>IF(ROW()-36&gt;$AG$3,"",INDEX(_Rosters!$E:$E,$AG$2+ROW()-37)&amp;"")</f>
        <v/>
      </c>
      <c r="E135" s="14">
        <f>IF(ROW()-36&gt;$AG$3,"",INDEX(_Rosters!$F:$F,$AG$2+ROW()-37)&amp;"")</f>
        <v/>
      </c>
      <c r="F135" s="14">
        <f>IF(ROW()-36&gt;$AG$3,"",IF(INDEX(_Rosters!$G:$G,$AG$2+ROW()-37)="","",INDEX(_Rosters!$G:$G,$AG$2+ROW()-37)))</f>
        <v/>
      </c>
      <c r="G135" s="14">
        <f>IF(ROW()-36&gt;$AG$3,"",INDEX(_Rosters!$H:$H,$AG$2+ROW()-37)&amp;"")</f>
        <v/>
      </c>
      <c r="H135" s="14">
        <f>IF(ROW()-36&gt;$AG$3,"",INDEX(_Rosters!$I:$I,$AG$2+ROW()-37)&amp;"")</f>
        <v/>
      </c>
    </row>
    <row r="136">
      <c r="A136" s="14">
        <f>IF(ROW()-36&gt;$AG$3,"",IF(INDEX(_Rosters!$B:$B,$AG$2+ROW()-37)="","",INDEX(_Rosters!$B:$B,$AG$2+ROW()-37)))</f>
        <v/>
      </c>
      <c r="B136" s="14">
        <f>IF(ROW()-36&gt;$AG$3,"",INDEX(_Rosters!$C:$C,$AG$2+ROW()-37)&amp;"")</f>
        <v/>
      </c>
      <c r="C136" s="14">
        <f>IF(ROW()-36&gt;$AG$3,"",INDEX(_Rosters!$D:$D,$AG$2+ROW()-37)&amp;"")</f>
        <v/>
      </c>
      <c r="D136" s="14">
        <f>IF(ROW()-36&gt;$AG$3,"",INDEX(_Rosters!$E:$E,$AG$2+ROW()-37)&amp;"")</f>
        <v/>
      </c>
      <c r="E136" s="14">
        <f>IF(ROW()-36&gt;$AG$3,"",INDEX(_Rosters!$F:$F,$AG$2+ROW()-37)&amp;"")</f>
        <v/>
      </c>
      <c r="F136" s="14">
        <f>IF(ROW()-36&gt;$AG$3,"",IF(INDEX(_Rosters!$G:$G,$AG$2+ROW()-37)="","",INDEX(_Rosters!$G:$G,$AG$2+ROW()-37)))</f>
        <v/>
      </c>
      <c r="G136" s="14">
        <f>IF(ROW()-36&gt;$AG$3,"",INDEX(_Rosters!$H:$H,$AG$2+ROW()-37)&amp;"")</f>
        <v/>
      </c>
      <c r="H136" s="14">
        <f>IF(ROW()-36&gt;$AG$3,"",INDEX(_Rosters!$I:$I,$AG$2+ROW()-37)&amp;"")</f>
        <v/>
      </c>
    </row>
    <row r="137">
      <c r="A137" s="14">
        <f>IF(ROW()-36&gt;$AG$3,"",IF(INDEX(_Rosters!$B:$B,$AG$2+ROW()-37)="","",INDEX(_Rosters!$B:$B,$AG$2+ROW()-37)))</f>
        <v/>
      </c>
      <c r="B137" s="14">
        <f>IF(ROW()-36&gt;$AG$3,"",INDEX(_Rosters!$C:$C,$AG$2+ROW()-37)&amp;"")</f>
        <v/>
      </c>
      <c r="C137" s="14">
        <f>IF(ROW()-36&gt;$AG$3,"",INDEX(_Rosters!$D:$D,$AG$2+ROW()-37)&amp;"")</f>
        <v/>
      </c>
      <c r="D137" s="14">
        <f>IF(ROW()-36&gt;$AG$3,"",INDEX(_Rosters!$E:$E,$AG$2+ROW()-37)&amp;"")</f>
        <v/>
      </c>
      <c r="E137" s="14">
        <f>IF(ROW()-36&gt;$AG$3,"",INDEX(_Rosters!$F:$F,$AG$2+ROW()-37)&amp;"")</f>
        <v/>
      </c>
      <c r="F137" s="14">
        <f>IF(ROW()-36&gt;$AG$3,"",IF(INDEX(_Rosters!$G:$G,$AG$2+ROW()-37)="","",INDEX(_Rosters!$G:$G,$AG$2+ROW()-37)))</f>
        <v/>
      </c>
      <c r="G137" s="14">
        <f>IF(ROW()-36&gt;$AG$3,"",INDEX(_Rosters!$H:$H,$AG$2+ROW()-37)&amp;"")</f>
        <v/>
      </c>
      <c r="H137" s="14">
        <f>IF(ROW()-36&gt;$AG$3,"",INDEX(_Rosters!$I:$I,$AG$2+ROW()-37)&amp;"")</f>
        <v/>
      </c>
    </row>
    <row r="138">
      <c r="A138" s="14">
        <f>IF(ROW()-36&gt;$AG$3,"",IF(INDEX(_Rosters!$B:$B,$AG$2+ROW()-37)="","",INDEX(_Rosters!$B:$B,$AG$2+ROW()-37)))</f>
        <v/>
      </c>
      <c r="B138" s="14">
        <f>IF(ROW()-36&gt;$AG$3,"",INDEX(_Rosters!$C:$C,$AG$2+ROW()-37)&amp;"")</f>
        <v/>
      </c>
      <c r="C138" s="14">
        <f>IF(ROW()-36&gt;$AG$3,"",INDEX(_Rosters!$D:$D,$AG$2+ROW()-37)&amp;"")</f>
        <v/>
      </c>
      <c r="D138" s="14">
        <f>IF(ROW()-36&gt;$AG$3,"",INDEX(_Rosters!$E:$E,$AG$2+ROW()-37)&amp;"")</f>
        <v/>
      </c>
      <c r="E138" s="14">
        <f>IF(ROW()-36&gt;$AG$3,"",INDEX(_Rosters!$F:$F,$AG$2+ROW()-37)&amp;"")</f>
        <v/>
      </c>
      <c r="F138" s="14">
        <f>IF(ROW()-36&gt;$AG$3,"",IF(INDEX(_Rosters!$G:$G,$AG$2+ROW()-37)="","",INDEX(_Rosters!$G:$G,$AG$2+ROW()-37)))</f>
        <v/>
      </c>
      <c r="G138" s="14">
        <f>IF(ROW()-36&gt;$AG$3,"",INDEX(_Rosters!$H:$H,$AG$2+ROW()-37)&amp;"")</f>
        <v/>
      </c>
      <c r="H138" s="14">
        <f>IF(ROW()-36&gt;$AG$3,"",INDEX(_Rosters!$I:$I,$AG$2+ROW()-37)&amp;"")</f>
        <v/>
      </c>
    </row>
    <row r="139">
      <c r="A139" s="14">
        <f>IF(ROW()-36&gt;$AG$3,"",IF(INDEX(_Rosters!$B:$B,$AG$2+ROW()-37)="","",INDEX(_Rosters!$B:$B,$AG$2+ROW()-37)))</f>
        <v/>
      </c>
      <c r="B139" s="14">
        <f>IF(ROW()-36&gt;$AG$3,"",INDEX(_Rosters!$C:$C,$AG$2+ROW()-37)&amp;"")</f>
        <v/>
      </c>
      <c r="C139" s="14">
        <f>IF(ROW()-36&gt;$AG$3,"",INDEX(_Rosters!$D:$D,$AG$2+ROW()-37)&amp;"")</f>
        <v/>
      </c>
      <c r="D139" s="14">
        <f>IF(ROW()-36&gt;$AG$3,"",INDEX(_Rosters!$E:$E,$AG$2+ROW()-37)&amp;"")</f>
        <v/>
      </c>
      <c r="E139" s="14">
        <f>IF(ROW()-36&gt;$AG$3,"",INDEX(_Rosters!$F:$F,$AG$2+ROW()-37)&amp;"")</f>
        <v/>
      </c>
      <c r="F139" s="14">
        <f>IF(ROW()-36&gt;$AG$3,"",IF(INDEX(_Rosters!$G:$G,$AG$2+ROW()-37)="","",INDEX(_Rosters!$G:$G,$AG$2+ROW()-37)))</f>
        <v/>
      </c>
      <c r="G139" s="14">
        <f>IF(ROW()-36&gt;$AG$3,"",INDEX(_Rosters!$H:$H,$AG$2+ROW()-37)&amp;"")</f>
        <v/>
      </c>
      <c r="H139" s="14">
        <f>IF(ROW()-36&gt;$AG$3,"",INDEX(_Rosters!$I:$I,$AG$2+ROW()-37)&amp;"")</f>
        <v/>
      </c>
    </row>
    <row r="140">
      <c r="A140" s="14">
        <f>IF(ROW()-36&gt;$AG$3,"",IF(INDEX(_Rosters!$B:$B,$AG$2+ROW()-37)="","",INDEX(_Rosters!$B:$B,$AG$2+ROW()-37)))</f>
        <v/>
      </c>
      <c r="B140" s="14">
        <f>IF(ROW()-36&gt;$AG$3,"",INDEX(_Rosters!$C:$C,$AG$2+ROW()-37)&amp;"")</f>
        <v/>
      </c>
      <c r="C140" s="14">
        <f>IF(ROW()-36&gt;$AG$3,"",INDEX(_Rosters!$D:$D,$AG$2+ROW()-37)&amp;"")</f>
        <v/>
      </c>
      <c r="D140" s="14">
        <f>IF(ROW()-36&gt;$AG$3,"",INDEX(_Rosters!$E:$E,$AG$2+ROW()-37)&amp;"")</f>
        <v/>
      </c>
      <c r="E140" s="14">
        <f>IF(ROW()-36&gt;$AG$3,"",INDEX(_Rosters!$F:$F,$AG$2+ROW()-37)&amp;"")</f>
        <v/>
      </c>
      <c r="F140" s="14">
        <f>IF(ROW()-36&gt;$AG$3,"",IF(INDEX(_Rosters!$G:$G,$AG$2+ROW()-37)="","",INDEX(_Rosters!$G:$G,$AG$2+ROW()-37)))</f>
        <v/>
      </c>
      <c r="G140" s="14">
        <f>IF(ROW()-36&gt;$AG$3,"",INDEX(_Rosters!$H:$H,$AG$2+ROW()-37)&amp;"")</f>
        <v/>
      </c>
      <c r="H140" s="14">
        <f>IF(ROW()-36&gt;$AG$3,"",INDEX(_Rosters!$I:$I,$AG$2+ROW()-37)&amp;"")</f>
        <v/>
      </c>
    </row>
    <row r="141">
      <c r="A141" s="14">
        <f>IF(ROW()-36&gt;$AG$3,"",IF(INDEX(_Rosters!$B:$B,$AG$2+ROW()-37)="","",INDEX(_Rosters!$B:$B,$AG$2+ROW()-37)))</f>
        <v/>
      </c>
      <c r="B141" s="14">
        <f>IF(ROW()-36&gt;$AG$3,"",INDEX(_Rosters!$C:$C,$AG$2+ROW()-37)&amp;"")</f>
        <v/>
      </c>
      <c r="C141" s="14">
        <f>IF(ROW()-36&gt;$AG$3,"",INDEX(_Rosters!$D:$D,$AG$2+ROW()-37)&amp;"")</f>
        <v/>
      </c>
      <c r="D141" s="14">
        <f>IF(ROW()-36&gt;$AG$3,"",INDEX(_Rosters!$E:$E,$AG$2+ROW()-37)&amp;"")</f>
        <v/>
      </c>
      <c r="E141" s="14">
        <f>IF(ROW()-36&gt;$AG$3,"",INDEX(_Rosters!$F:$F,$AG$2+ROW()-37)&amp;"")</f>
        <v/>
      </c>
      <c r="F141" s="14">
        <f>IF(ROW()-36&gt;$AG$3,"",IF(INDEX(_Rosters!$G:$G,$AG$2+ROW()-37)="","",INDEX(_Rosters!$G:$G,$AG$2+ROW()-37)))</f>
        <v/>
      </c>
      <c r="G141" s="14">
        <f>IF(ROW()-36&gt;$AG$3,"",INDEX(_Rosters!$H:$H,$AG$2+ROW()-37)&amp;"")</f>
        <v/>
      </c>
      <c r="H141" s="14">
        <f>IF(ROW()-36&gt;$AG$3,"",INDEX(_Rosters!$I:$I,$AG$2+ROW()-37)&amp;"")</f>
        <v/>
      </c>
    </row>
    <row r="142">
      <c r="A142" s="14">
        <f>IF(ROW()-36&gt;$AG$3,"",IF(INDEX(_Rosters!$B:$B,$AG$2+ROW()-37)="","",INDEX(_Rosters!$B:$B,$AG$2+ROW()-37)))</f>
        <v/>
      </c>
      <c r="B142" s="14">
        <f>IF(ROW()-36&gt;$AG$3,"",INDEX(_Rosters!$C:$C,$AG$2+ROW()-37)&amp;"")</f>
        <v/>
      </c>
      <c r="C142" s="14">
        <f>IF(ROW()-36&gt;$AG$3,"",INDEX(_Rosters!$D:$D,$AG$2+ROW()-37)&amp;"")</f>
        <v/>
      </c>
      <c r="D142" s="14">
        <f>IF(ROW()-36&gt;$AG$3,"",INDEX(_Rosters!$E:$E,$AG$2+ROW()-37)&amp;"")</f>
        <v/>
      </c>
      <c r="E142" s="14">
        <f>IF(ROW()-36&gt;$AG$3,"",INDEX(_Rosters!$F:$F,$AG$2+ROW()-37)&amp;"")</f>
        <v/>
      </c>
      <c r="F142" s="14">
        <f>IF(ROW()-36&gt;$AG$3,"",IF(INDEX(_Rosters!$G:$G,$AG$2+ROW()-37)="","",INDEX(_Rosters!$G:$G,$AG$2+ROW()-37)))</f>
        <v/>
      </c>
      <c r="G142" s="14">
        <f>IF(ROW()-36&gt;$AG$3,"",INDEX(_Rosters!$H:$H,$AG$2+ROW()-37)&amp;"")</f>
        <v/>
      </c>
      <c r="H142" s="14">
        <f>IF(ROW()-36&gt;$AG$3,"",INDEX(_Rosters!$I:$I,$AG$2+ROW()-37)&amp;"")</f>
        <v/>
      </c>
    </row>
    <row r="143">
      <c r="A143" s="14">
        <f>IF(ROW()-36&gt;$AG$3,"",IF(INDEX(_Rosters!$B:$B,$AG$2+ROW()-37)="","",INDEX(_Rosters!$B:$B,$AG$2+ROW()-37)))</f>
        <v/>
      </c>
      <c r="B143" s="14">
        <f>IF(ROW()-36&gt;$AG$3,"",INDEX(_Rosters!$C:$C,$AG$2+ROW()-37)&amp;"")</f>
        <v/>
      </c>
      <c r="C143" s="14">
        <f>IF(ROW()-36&gt;$AG$3,"",INDEX(_Rosters!$D:$D,$AG$2+ROW()-37)&amp;"")</f>
        <v/>
      </c>
      <c r="D143" s="14">
        <f>IF(ROW()-36&gt;$AG$3,"",INDEX(_Rosters!$E:$E,$AG$2+ROW()-37)&amp;"")</f>
        <v/>
      </c>
      <c r="E143" s="14">
        <f>IF(ROW()-36&gt;$AG$3,"",INDEX(_Rosters!$F:$F,$AG$2+ROW()-37)&amp;"")</f>
        <v/>
      </c>
      <c r="F143" s="14">
        <f>IF(ROW()-36&gt;$AG$3,"",IF(INDEX(_Rosters!$G:$G,$AG$2+ROW()-37)="","",INDEX(_Rosters!$G:$G,$AG$2+ROW()-37)))</f>
        <v/>
      </c>
      <c r="G143" s="14">
        <f>IF(ROW()-36&gt;$AG$3,"",INDEX(_Rosters!$H:$H,$AG$2+ROW()-37)&amp;"")</f>
        <v/>
      </c>
      <c r="H143" s="14">
        <f>IF(ROW()-36&gt;$AG$3,"",INDEX(_Rosters!$I:$I,$AG$2+ROW()-37)&amp;"")</f>
        <v/>
      </c>
    </row>
    <row r="144">
      <c r="A144" s="14">
        <f>IF(ROW()-36&gt;$AG$3,"",IF(INDEX(_Rosters!$B:$B,$AG$2+ROW()-37)="","",INDEX(_Rosters!$B:$B,$AG$2+ROW()-37)))</f>
        <v/>
      </c>
      <c r="B144" s="14">
        <f>IF(ROW()-36&gt;$AG$3,"",INDEX(_Rosters!$C:$C,$AG$2+ROW()-37)&amp;"")</f>
        <v/>
      </c>
      <c r="C144" s="14">
        <f>IF(ROW()-36&gt;$AG$3,"",INDEX(_Rosters!$D:$D,$AG$2+ROW()-37)&amp;"")</f>
        <v/>
      </c>
      <c r="D144" s="14">
        <f>IF(ROW()-36&gt;$AG$3,"",INDEX(_Rosters!$E:$E,$AG$2+ROW()-37)&amp;"")</f>
        <v/>
      </c>
      <c r="E144" s="14">
        <f>IF(ROW()-36&gt;$AG$3,"",INDEX(_Rosters!$F:$F,$AG$2+ROW()-37)&amp;"")</f>
        <v/>
      </c>
      <c r="F144" s="14">
        <f>IF(ROW()-36&gt;$AG$3,"",IF(INDEX(_Rosters!$G:$G,$AG$2+ROW()-37)="","",INDEX(_Rosters!$G:$G,$AG$2+ROW()-37)))</f>
        <v/>
      </c>
      <c r="G144" s="14">
        <f>IF(ROW()-36&gt;$AG$3,"",INDEX(_Rosters!$H:$H,$AG$2+ROW()-37)&amp;"")</f>
        <v/>
      </c>
      <c r="H144" s="14">
        <f>IF(ROW()-36&gt;$AG$3,"",INDEX(_Rosters!$I:$I,$AG$2+ROW()-37)&amp;"")</f>
        <v/>
      </c>
    </row>
    <row r="145">
      <c r="A145" s="14">
        <f>IF(ROW()-36&gt;$AG$3,"",IF(INDEX(_Rosters!$B:$B,$AG$2+ROW()-37)="","",INDEX(_Rosters!$B:$B,$AG$2+ROW()-37)))</f>
        <v/>
      </c>
      <c r="B145" s="14">
        <f>IF(ROW()-36&gt;$AG$3,"",INDEX(_Rosters!$C:$C,$AG$2+ROW()-37)&amp;"")</f>
        <v/>
      </c>
      <c r="C145" s="14">
        <f>IF(ROW()-36&gt;$AG$3,"",INDEX(_Rosters!$D:$D,$AG$2+ROW()-37)&amp;"")</f>
        <v/>
      </c>
      <c r="D145" s="14">
        <f>IF(ROW()-36&gt;$AG$3,"",INDEX(_Rosters!$E:$E,$AG$2+ROW()-37)&amp;"")</f>
        <v/>
      </c>
      <c r="E145" s="14">
        <f>IF(ROW()-36&gt;$AG$3,"",INDEX(_Rosters!$F:$F,$AG$2+ROW()-37)&amp;"")</f>
        <v/>
      </c>
      <c r="F145" s="14">
        <f>IF(ROW()-36&gt;$AG$3,"",IF(INDEX(_Rosters!$G:$G,$AG$2+ROW()-37)="","",INDEX(_Rosters!$G:$G,$AG$2+ROW()-37)))</f>
        <v/>
      </c>
      <c r="G145" s="14">
        <f>IF(ROW()-36&gt;$AG$3,"",INDEX(_Rosters!$H:$H,$AG$2+ROW()-37)&amp;"")</f>
        <v/>
      </c>
      <c r="H145" s="14">
        <f>IF(ROW()-36&gt;$AG$3,"",INDEX(_Rosters!$I:$I,$AG$2+ROW()-37)&amp;"")</f>
        <v/>
      </c>
    </row>
    <row r="146">
      <c r="A146" s="14">
        <f>IF(ROW()-36&gt;$AG$3,"",IF(INDEX(_Rosters!$B:$B,$AG$2+ROW()-37)="","",INDEX(_Rosters!$B:$B,$AG$2+ROW()-37)))</f>
        <v/>
      </c>
      <c r="B146" s="14">
        <f>IF(ROW()-36&gt;$AG$3,"",INDEX(_Rosters!$C:$C,$AG$2+ROW()-37)&amp;"")</f>
        <v/>
      </c>
      <c r="C146" s="14">
        <f>IF(ROW()-36&gt;$AG$3,"",INDEX(_Rosters!$D:$D,$AG$2+ROW()-37)&amp;"")</f>
        <v/>
      </c>
      <c r="D146" s="14">
        <f>IF(ROW()-36&gt;$AG$3,"",INDEX(_Rosters!$E:$E,$AG$2+ROW()-37)&amp;"")</f>
        <v/>
      </c>
      <c r="E146" s="14">
        <f>IF(ROW()-36&gt;$AG$3,"",INDEX(_Rosters!$F:$F,$AG$2+ROW()-37)&amp;"")</f>
        <v/>
      </c>
      <c r="F146" s="14">
        <f>IF(ROW()-36&gt;$AG$3,"",IF(INDEX(_Rosters!$G:$G,$AG$2+ROW()-37)="","",INDEX(_Rosters!$G:$G,$AG$2+ROW()-37)))</f>
        <v/>
      </c>
      <c r="G146" s="14">
        <f>IF(ROW()-36&gt;$AG$3,"",INDEX(_Rosters!$H:$H,$AG$2+ROW()-37)&amp;"")</f>
        <v/>
      </c>
      <c r="H146" s="14">
        <f>IF(ROW()-36&gt;$AG$3,"",INDEX(_Rosters!$I:$I,$AG$2+ROW()-37)&amp;"")</f>
        <v/>
      </c>
    </row>
    <row r="147">
      <c r="A147" s="14">
        <f>IF(ROW()-36&gt;$AG$3,"",IF(INDEX(_Rosters!$B:$B,$AG$2+ROW()-37)="","",INDEX(_Rosters!$B:$B,$AG$2+ROW()-37)))</f>
        <v/>
      </c>
      <c r="B147" s="14">
        <f>IF(ROW()-36&gt;$AG$3,"",INDEX(_Rosters!$C:$C,$AG$2+ROW()-37)&amp;"")</f>
        <v/>
      </c>
      <c r="C147" s="14">
        <f>IF(ROW()-36&gt;$AG$3,"",INDEX(_Rosters!$D:$D,$AG$2+ROW()-37)&amp;"")</f>
        <v/>
      </c>
      <c r="D147" s="14">
        <f>IF(ROW()-36&gt;$AG$3,"",INDEX(_Rosters!$E:$E,$AG$2+ROW()-37)&amp;"")</f>
        <v/>
      </c>
      <c r="E147" s="14">
        <f>IF(ROW()-36&gt;$AG$3,"",INDEX(_Rosters!$F:$F,$AG$2+ROW()-37)&amp;"")</f>
        <v/>
      </c>
      <c r="F147" s="14">
        <f>IF(ROW()-36&gt;$AG$3,"",IF(INDEX(_Rosters!$G:$G,$AG$2+ROW()-37)="","",INDEX(_Rosters!$G:$G,$AG$2+ROW()-37)))</f>
        <v/>
      </c>
      <c r="G147" s="14">
        <f>IF(ROW()-36&gt;$AG$3,"",INDEX(_Rosters!$H:$H,$AG$2+ROW()-37)&amp;"")</f>
        <v/>
      </c>
      <c r="H147" s="14">
        <f>IF(ROW()-36&gt;$AG$3,"",INDEX(_Rosters!$I:$I,$AG$2+ROW()-37)&amp;"")</f>
        <v/>
      </c>
    </row>
    <row r="148">
      <c r="A148" s="14">
        <f>IF(ROW()-36&gt;$AG$3,"",IF(INDEX(_Rosters!$B:$B,$AG$2+ROW()-37)="","",INDEX(_Rosters!$B:$B,$AG$2+ROW()-37)))</f>
        <v/>
      </c>
      <c r="B148" s="14">
        <f>IF(ROW()-36&gt;$AG$3,"",INDEX(_Rosters!$C:$C,$AG$2+ROW()-37)&amp;"")</f>
        <v/>
      </c>
      <c r="C148" s="14">
        <f>IF(ROW()-36&gt;$AG$3,"",INDEX(_Rosters!$D:$D,$AG$2+ROW()-37)&amp;"")</f>
        <v/>
      </c>
      <c r="D148" s="14">
        <f>IF(ROW()-36&gt;$AG$3,"",INDEX(_Rosters!$E:$E,$AG$2+ROW()-37)&amp;"")</f>
        <v/>
      </c>
      <c r="E148" s="14">
        <f>IF(ROW()-36&gt;$AG$3,"",INDEX(_Rosters!$F:$F,$AG$2+ROW()-37)&amp;"")</f>
        <v/>
      </c>
      <c r="F148" s="14">
        <f>IF(ROW()-36&gt;$AG$3,"",IF(INDEX(_Rosters!$G:$G,$AG$2+ROW()-37)="","",INDEX(_Rosters!$G:$G,$AG$2+ROW()-37)))</f>
        <v/>
      </c>
      <c r="G148" s="14">
        <f>IF(ROW()-36&gt;$AG$3,"",INDEX(_Rosters!$H:$H,$AG$2+ROW()-37)&amp;"")</f>
        <v/>
      </c>
      <c r="H148" s="14">
        <f>IF(ROW()-36&gt;$AG$3,"",INDEX(_Rosters!$I:$I,$AG$2+ROW()-37)&amp;"")</f>
        <v/>
      </c>
    </row>
    <row r="149">
      <c r="A149" s="14">
        <f>IF(ROW()-36&gt;$AG$3,"",IF(INDEX(_Rosters!$B:$B,$AG$2+ROW()-37)="","",INDEX(_Rosters!$B:$B,$AG$2+ROW()-37)))</f>
        <v/>
      </c>
      <c r="B149" s="14">
        <f>IF(ROW()-36&gt;$AG$3,"",INDEX(_Rosters!$C:$C,$AG$2+ROW()-37)&amp;"")</f>
        <v/>
      </c>
      <c r="C149" s="14">
        <f>IF(ROW()-36&gt;$AG$3,"",INDEX(_Rosters!$D:$D,$AG$2+ROW()-37)&amp;"")</f>
        <v/>
      </c>
      <c r="D149" s="14">
        <f>IF(ROW()-36&gt;$AG$3,"",INDEX(_Rosters!$E:$E,$AG$2+ROW()-37)&amp;"")</f>
        <v/>
      </c>
      <c r="E149" s="14">
        <f>IF(ROW()-36&gt;$AG$3,"",INDEX(_Rosters!$F:$F,$AG$2+ROW()-37)&amp;"")</f>
        <v/>
      </c>
      <c r="F149" s="14">
        <f>IF(ROW()-36&gt;$AG$3,"",IF(INDEX(_Rosters!$G:$G,$AG$2+ROW()-37)="","",INDEX(_Rosters!$G:$G,$AG$2+ROW()-37)))</f>
        <v/>
      </c>
      <c r="G149" s="14">
        <f>IF(ROW()-36&gt;$AG$3,"",INDEX(_Rosters!$H:$H,$AG$2+ROW()-37)&amp;"")</f>
        <v/>
      </c>
      <c r="H149" s="14">
        <f>IF(ROW()-36&gt;$AG$3,"",INDEX(_Rosters!$I:$I,$AG$2+ROW()-37)&amp;"")</f>
        <v/>
      </c>
    </row>
    <row r="150">
      <c r="A150" s="14">
        <f>IF(ROW()-36&gt;$AG$3,"",IF(INDEX(_Rosters!$B:$B,$AG$2+ROW()-37)="","",INDEX(_Rosters!$B:$B,$AG$2+ROW()-37)))</f>
        <v/>
      </c>
      <c r="B150" s="14">
        <f>IF(ROW()-36&gt;$AG$3,"",INDEX(_Rosters!$C:$C,$AG$2+ROW()-37)&amp;"")</f>
        <v/>
      </c>
      <c r="C150" s="14">
        <f>IF(ROW()-36&gt;$AG$3,"",INDEX(_Rosters!$D:$D,$AG$2+ROW()-37)&amp;"")</f>
        <v/>
      </c>
      <c r="D150" s="14">
        <f>IF(ROW()-36&gt;$AG$3,"",INDEX(_Rosters!$E:$E,$AG$2+ROW()-37)&amp;"")</f>
        <v/>
      </c>
      <c r="E150" s="14">
        <f>IF(ROW()-36&gt;$AG$3,"",INDEX(_Rosters!$F:$F,$AG$2+ROW()-37)&amp;"")</f>
        <v/>
      </c>
      <c r="F150" s="14">
        <f>IF(ROW()-36&gt;$AG$3,"",IF(INDEX(_Rosters!$G:$G,$AG$2+ROW()-37)="","",INDEX(_Rosters!$G:$G,$AG$2+ROW()-37)))</f>
        <v/>
      </c>
      <c r="G150" s="14">
        <f>IF(ROW()-36&gt;$AG$3,"",INDEX(_Rosters!$H:$H,$AG$2+ROW()-37)&amp;"")</f>
        <v/>
      </c>
      <c r="H150" s="14">
        <f>IF(ROW()-36&gt;$AG$3,"",INDEX(_Rosters!$I:$I,$AG$2+ROW()-37)&amp;"")</f>
        <v/>
      </c>
    </row>
    <row r="151">
      <c r="A151" s="14">
        <f>IF(ROW()-36&gt;$AG$3,"",IF(INDEX(_Rosters!$B:$B,$AG$2+ROW()-37)="","",INDEX(_Rosters!$B:$B,$AG$2+ROW()-37)))</f>
        <v/>
      </c>
      <c r="B151" s="14">
        <f>IF(ROW()-36&gt;$AG$3,"",INDEX(_Rosters!$C:$C,$AG$2+ROW()-37)&amp;"")</f>
        <v/>
      </c>
      <c r="C151" s="14">
        <f>IF(ROW()-36&gt;$AG$3,"",INDEX(_Rosters!$D:$D,$AG$2+ROW()-37)&amp;"")</f>
        <v/>
      </c>
      <c r="D151" s="14">
        <f>IF(ROW()-36&gt;$AG$3,"",INDEX(_Rosters!$E:$E,$AG$2+ROW()-37)&amp;"")</f>
        <v/>
      </c>
      <c r="E151" s="14">
        <f>IF(ROW()-36&gt;$AG$3,"",INDEX(_Rosters!$F:$F,$AG$2+ROW()-37)&amp;"")</f>
        <v/>
      </c>
      <c r="F151" s="14">
        <f>IF(ROW()-36&gt;$AG$3,"",IF(INDEX(_Rosters!$G:$G,$AG$2+ROW()-37)="","",INDEX(_Rosters!$G:$G,$AG$2+ROW()-37)))</f>
        <v/>
      </c>
      <c r="G151" s="14">
        <f>IF(ROW()-36&gt;$AG$3,"",INDEX(_Rosters!$H:$H,$AG$2+ROW()-37)&amp;"")</f>
        <v/>
      </c>
      <c r="H151" s="14">
        <f>IF(ROW()-36&gt;$AG$3,"",INDEX(_Rosters!$I:$I,$AG$2+ROW()-37)&amp;"")</f>
        <v/>
      </c>
    </row>
    <row r="152">
      <c r="A152" s="14">
        <f>IF(ROW()-36&gt;$AG$3,"",IF(INDEX(_Rosters!$B:$B,$AG$2+ROW()-37)="","",INDEX(_Rosters!$B:$B,$AG$2+ROW()-37)))</f>
        <v/>
      </c>
      <c r="B152" s="14">
        <f>IF(ROW()-36&gt;$AG$3,"",INDEX(_Rosters!$C:$C,$AG$2+ROW()-37)&amp;"")</f>
        <v/>
      </c>
      <c r="C152" s="14">
        <f>IF(ROW()-36&gt;$AG$3,"",INDEX(_Rosters!$D:$D,$AG$2+ROW()-37)&amp;"")</f>
        <v/>
      </c>
      <c r="D152" s="14">
        <f>IF(ROW()-36&gt;$AG$3,"",INDEX(_Rosters!$E:$E,$AG$2+ROW()-37)&amp;"")</f>
        <v/>
      </c>
      <c r="E152" s="14">
        <f>IF(ROW()-36&gt;$AG$3,"",INDEX(_Rosters!$F:$F,$AG$2+ROW()-37)&amp;"")</f>
        <v/>
      </c>
      <c r="F152" s="14">
        <f>IF(ROW()-36&gt;$AG$3,"",IF(INDEX(_Rosters!$G:$G,$AG$2+ROW()-37)="","",INDEX(_Rosters!$G:$G,$AG$2+ROW()-37)))</f>
        <v/>
      </c>
      <c r="G152" s="14">
        <f>IF(ROW()-36&gt;$AG$3,"",INDEX(_Rosters!$H:$H,$AG$2+ROW()-37)&amp;"")</f>
        <v/>
      </c>
      <c r="H152" s="14">
        <f>IF(ROW()-36&gt;$AG$3,"",INDEX(_Rosters!$I:$I,$AG$2+ROW()-37)&amp;"")</f>
        <v/>
      </c>
    </row>
    <row r="153">
      <c r="A153" s="14">
        <f>IF(ROW()-36&gt;$AG$3,"",IF(INDEX(_Rosters!$B:$B,$AG$2+ROW()-37)="","",INDEX(_Rosters!$B:$B,$AG$2+ROW()-37)))</f>
        <v/>
      </c>
      <c r="B153" s="14">
        <f>IF(ROW()-36&gt;$AG$3,"",INDEX(_Rosters!$C:$C,$AG$2+ROW()-37)&amp;"")</f>
        <v/>
      </c>
      <c r="C153" s="14">
        <f>IF(ROW()-36&gt;$AG$3,"",INDEX(_Rosters!$D:$D,$AG$2+ROW()-37)&amp;"")</f>
        <v/>
      </c>
      <c r="D153" s="14">
        <f>IF(ROW()-36&gt;$AG$3,"",INDEX(_Rosters!$E:$E,$AG$2+ROW()-37)&amp;"")</f>
        <v/>
      </c>
      <c r="E153" s="14">
        <f>IF(ROW()-36&gt;$AG$3,"",INDEX(_Rosters!$F:$F,$AG$2+ROW()-37)&amp;"")</f>
        <v/>
      </c>
      <c r="F153" s="14">
        <f>IF(ROW()-36&gt;$AG$3,"",IF(INDEX(_Rosters!$G:$G,$AG$2+ROW()-37)="","",INDEX(_Rosters!$G:$G,$AG$2+ROW()-37)))</f>
        <v/>
      </c>
      <c r="G153" s="14">
        <f>IF(ROW()-36&gt;$AG$3,"",INDEX(_Rosters!$H:$H,$AG$2+ROW()-37)&amp;"")</f>
        <v/>
      </c>
      <c r="H153" s="14">
        <f>IF(ROW()-36&gt;$AG$3,"",INDEX(_Rosters!$I:$I,$AG$2+ROW()-37)&amp;"")</f>
        <v/>
      </c>
    </row>
    <row r="154">
      <c r="A154" s="14">
        <f>IF(ROW()-36&gt;$AG$3,"",IF(INDEX(_Rosters!$B:$B,$AG$2+ROW()-37)="","",INDEX(_Rosters!$B:$B,$AG$2+ROW()-37)))</f>
        <v/>
      </c>
      <c r="B154" s="14">
        <f>IF(ROW()-36&gt;$AG$3,"",INDEX(_Rosters!$C:$C,$AG$2+ROW()-37)&amp;"")</f>
        <v/>
      </c>
      <c r="C154" s="14">
        <f>IF(ROW()-36&gt;$AG$3,"",INDEX(_Rosters!$D:$D,$AG$2+ROW()-37)&amp;"")</f>
        <v/>
      </c>
      <c r="D154" s="14">
        <f>IF(ROW()-36&gt;$AG$3,"",INDEX(_Rosters!$E:$E,$AG$2+ROW()-37)&amp;"")</f>
        <v/>
      </c>
      <c r="E154" s="14">
        <f>IF(ROW()-36&gt;$AG$3,"",INDEX(_Rosters!$F:$F,$AG$2+ROW()-37)&amp;"")</f>
        <v/>
      </c>
      <c r="F154" s="14">
        <f>IF(ROW()-36&gt;$AG$3,"",IF(INDEX(_Rosters!$G:$G,$AG$2+ROW()-37)="","",INDEX(_Rosters!$G:$G,$AG$2+ROW()-37)))</f>
        <v/>
      </c>
      <c r="G154" s="14">
        <f>IF(ROW()-36&gt;$AG$3,"",INDEX(_Rosters!$H:$H,$AG$2+ROW()-37)&amp;"")</f>
        <v/>
      </c>
      <c r="H154" s="14">
        <f>IF(ROW()-36&gt;$AG$3,"",INDEX(_Rosters!$I:$I,$AG$2+ROW()-37)&amp;"")</f>
        <v/>
      </c>
    </row>
    <row r="155">
      <c r="A155" s="14">
        <f>IF(ROW()-36&gt;$AG$3,"",IF(INDEX(_Rosters!$B:$B,$AG$2+ROW()-37)="","",INDEX(_Rosters!$B:$B,$AG$2+ROW()-37)))</f>
        <v/>
      </c>
      <c r="B155" s="14">
        <f>IF(ROW()-36&gt;$AG$3,"",INDEX(_Rosters!$C:$C,$AG$2+ROW()-37)&amp;"")</f>
        <v/>
      </c>
      <c r="C155" s="14">
        <f>IF(ROW()-36&gt;$AG$3,"",INDEX(_Rosters!$D:$D,$AG$2+ROW()-37)&amp;"")</f>
        <v/>
      </c>
      <c r="D155" s="14">
        <f>IF(ROW()-36&gt;$AG$3,"",INDEX(_Rosters!$E:$E,$AG$2+ROW()-37)&amp;"")</f>
        <v/>
      </c>
      <c r="E155" s="14">
        <f>IF(ROW()-36&gt;$AG$3,"",INDEX(_Rosters!$F:$F,$AG$2+ROW()-37)&amp;"")</f>
        <v/>
      </c>
      <c r="F155" s="14">
        <f>IF(ROW()-36&gt;$AG$3,"",IF(INDEX(_Rosters!$G:$G,$AG$2+ROW()-37)="","",INDEX(_Rosters!$G:$G,$AG$2+ROW()-37)))</f>
        <v/>
      </c>
      <c r="G155" s="14">
        <f>IF(ROW()-36&gt;$AG$3,"",INDEX(_Rosters!$H:$H,$AG$2+ROW()-37)&amp;"")</f>
        <v/>
      </c>
      <c r="H155" s="14">
        <f>IF(ROW()-36&gt;$AG$3,"",INDEX(_Rosters!$I:$I,$AG$2+ROW()-37)&amp;"")</f>
        <v/>
      </c>
    </row>
    <row r="156">
      <c r="A156" s="14">
        <f>IF(ROW()-36&gt;$AG$3,"",IF(INDEX(_Rosters!$B:$B,$AG$2+ROW()-37)="","",INDEX(_Rosters!$B:$B,$AG$2+ROW()-37)))</f>
        <v/>
      </c>
      <c r="B156" s="14">
        <f>IF(ROW()-36&gt;$AG$3,"",INDEX(_Rosters!$C:$C,$AG$2+ROW()-37)&amp;"")</f>
        <v/>
      </c>
      <c r="C156" s="14">
        <f>IF(ROW()-36&gt;$AG$3,"",INDEX(_Rosters!$D:$D,$AG$2+ROW()-37)&amp;"")</f>
        <v/>
      </c>
      <c r="D156" s="14">
        <f>IF(ROW()-36&gt;$AG$3,"",INDEX(_Rosters!$E:$E,$AG$2+ROW()-37)&amp;"")</f>
        <v/>
      </c>
      <c r="E156" s="14">
        <f>IF(ROW()-36&gt;$AG$3,"",INDEX(_Rosters!$F:$F,$AG$2+ROW()-37)&amp;"")</f>
        <v/>
      </c>
      <c r="F156" s="14">
        <f>IF(ROW()-36&gt;$AG$3,"",IF(INDEX(_Rosters!$G:$G,$AG$2+ROW()-37)="","",INDEX(_Rosters!$G:$G,$AG$2+ROW()-37)))</f>
        <v/>
      </c>
      <c r="G156" s="14">
        <f>IF(ROW()-36&gt;$AG$3,"",INDEX(_Rosters!$H:$H,$AG$2+ROW()-37)&amp;"")</f>
        <v/>
      </c>
      <c r="H156" s="14">
        <f>IF(ROW()-36&gt;$AG$3,"",INDEX(_Rosters!$I:$I,$AG$2+ROW()-37)&amp;"")</f>
        <v/>
      </c>
    </row>
    <row r="157">
      <c r="A157" s="14">
        <f>IF(ROW()-36&gt;$AG$3,"",IF(INDEX(_Rosters!$B:$B,$AG$2+ROW()-37)="","",INDEX(_Rosters!$B:$B,$AG$2+ROW()-37)))</f>
        <v/>
      </c>
      <c r="B157" s="14">
        <f>IF(ROW()-36&gt;$AG$3,"",INDEX(_Rosters!$C:$C,$AG$2+ROW()-37)&amp;"")</f>
        <v/>
      </c>
      <c r="C157" s="14">
        <f>IF(ROW()-36&gt;$AG$3,"",INDEX(_Rosters!$D:$D,$AG$2+ROW()-37)&amp;"")</f>
        <v/>
      </c>
      <c r="D157" s="14">
        <f>IF(ROW()-36&gt;$AG$3,"",INDEX(_Rosters!$E:$E,$AG$2+ROW()-37)&amp;"")</f>
        <v/>
      </c>
      <c r="E157" s="14">
        <f>IF(ROW()-36&gt;$AG$3,"",INDEX(_Rosters!$F:$F,$AG$2+ROW()-37)&amp;"")</f>
        <v/>
      </c>
      <c r="F157" s="14">
        <f>IF(ROW()-36&gt;$AG$3,"",IF(INDEX(_Rosters!$G:$G,$AG$2+ROW()-37)="","",INDEX(_Rosters!$G:$G,$AG$2+ROW()-37)))</f>
        <v/>
      </c>
      <c r="G157" s="14">
        <f>IF(ROW()-36&gt;$AG$3,"",INDEX(_Rosters!$H:$H,$AG$2+ROW()-37)&amp;"")</f>
        <v/>
      </c>
      <c r="H157" s="14">
        <f>IF(ROW()-36&gt;$AG$3,"",INDEX(_Rosters!$I:$I,$AG$2+ROW()-37)&amp;"")</f>
        <v/>
      </c>
    </row>
    <row r="158">
      <c r="A158" s="14">
        <f>IF(ROW()-36&gt;$AG$3,"",IF(INDEX(_Rosters!$B:$B,$AG$2+ROW()-37)="","",INDEX(_Rosters!$B:$B,$AG$2+ROW()-37)))</f>
        <v/>
      </c>
      <c r="B158" s="14">
        <f>IF(ROW()-36&gt;$AG$3,"",INDEX(_Rosters!$C:$C,$AG$2+ROW()-37)&amp;"")</f>
        <v/>
      </c>
      <c r="C158" s="14">
        <f>IF(ROW()-36&gt;$AG$3,"",INDEX(_Rosters!$D:$D,$AG$2+ROW()-37)&amp;"")</f>
        <v/>
      </c>
      <c r="D158" s="14">
        <f>IF(ROW()-36&gt;$AG$3,"",INDEX(_Rosters!$E:$E,$AG$2+ROW()-37)&amp;"")</f>
        <v/>
      </c>
      <c r="E158" s="14">
        <f>IF(ROW()-36&gt;$AG$3,"",INDEX(_Rosters!$F:$F,$AG$2+ROW()-37)&amp;"")</f>
        <v/>
      </c>
      <c r="F158" s="14">
        <f>IF(ROW()-36&gt;$AG$3,"",IF(INDEX(_Rosters!$G:$G,$AG$2+ROW()-37)="","",INDEX(_Rosters!$G:$G,$AG$2+ROW()-37)))</f>
        <v/>
      </c>
      <c r="G158" s="14">
        <f>IF(ROW()-36&gt;$AG$3,"",INDEX(_Rosters!$H:$H,$AG$2+ROW()-37)&amp;"")</f>
        <v/>
      </c>
      <c r="H158" s="14">
        <f>IF(ROW()-36&gt;$AG$3,"",INDEX(_Rosters!$I:$I,$AG$2+ROW()-37)&amp;"")</f>
        <v/>
      </c>
    </row>
    <row r="159">
      <c r="A159" s="14">
        <f>IF(ROW()-36&gt;$AG$3,"",IF(INDEX(_Rosters!$B:$B,$AG$2+ROW()-37)="","",INDEX(_Rosters!$B:$B,$AG$2+ROW()-37)))</f>
        <v/>
      </c>
      <c r="B159" s="14">
        <f>IF(ROW()-36&gt;$AG$3,"",INDEX(_Rosters!$C:$C,$AG$2+ROW()-37)&amp;"")</f>
        <v/>
      </c>
      <c r="C159" s="14">
        <f>IF(ROW()-36&gt;$AG$3,"",INDEX(_Rosters!$D:$D,$AG$2+ROW()-37)&amp;"")</f>
        <v/>
      </c>
      <c r="D159" s="14">
        <f>IF(ROW()-36&gt;$AG$3,"",INDEX(_Rosters!$E:$E,$AG$2+ROW()-37)&amp;"")</f>
        <v/>
      </c>
      <c r="E159" s="14">
        <f>IF(ROW()-36&gt;$AG$3,"",INDEX(_Rosters!$F:$F,$AG$2+ROW()-37)&amp;"")</f>
        <v/>
      </c>
      <c r="F159" s="14">
        <f>IF(ROW()-36&gt;$AG$3,"",IF(INDEX(_Rosters!$G:$G,$AG$2+ROW()-37)="","",INDEX(_Rosters!$G:$G,$AG$2+ROW()-37)))</f>
        <v/>
      </c>
      <c r="G159" s="14">
        <f>IF(ROW()-36&gt;$AG$3,"",INDEX(_Rosters!$H:$H,$AG$2+ROW()-37)&amp;"")</f>
        <v/>
      </c>
      <c r="H159" s="14">
        <f>IF(ROW()-36&gt;$AG$3,"",INDEX(_Rosters!$I:$I,$AG$2+ROW()-37)&amp;"")</f>
        <v/>
      </c>
    </row>
    <row r="160">
      <c r="A160" s="14">
        <f>IF(ROW()-36&gt;$AG$3,"",IF(INDEX(_Rosters!$B:$B,$AG$2+ROW()-37)="","",INDEX(_Rosters!$B:$B,$AG$2+ROW()-37)))</f>
        <v/>
      </c>
      <c r="B160" s="14">
        <f>IF(ROW()-36&gt;$AG$3,"",INDEX(_Rosters!$C:$C,$AG$2+ROW()-37)&amp;"")</f>
        <v/>
      </c>
      <c r="C160" s="14">
        <f>IF(ROW()-36&gt;$AG$3,"",INDEX(_Rosters!$D:$D,$AG$2+ROW()-37)&amp;"")</f>
        <v/>
      </c>
      <c r="D160" s="14">
        <f>IF(ROW()-36&gt;$AG$3,"",INDEX(_Rosters!$E:$E,$AG$2+ROW()-37)&amp;"")</f>
        <v/>
      </c>
      <c r="E160" s="14">
        <f>IF(ROW()-36&gt;$AG$3,"",INDEX(_Rosters!$F:$F,$AG$2+ROW()-37)&amp;"")</f>
        <v/>
      </c>
      <c r="F160" s="14">
        <f>IF(ROW()-36&gt;$AG$3,"",IF(INDEX(_Rosters!$G:$G,$AG$2+ROW()-37)="","",INDEX(_Rosters!$G:$G,$AG$2+ROW()-37)))</f>
        <v/>
      </c>
      <c r="G160" s="14">
        <f>IF(ROW()-36&gt;$AG$3,"",INDEX(_Rosters!$H:$H,$AG$2+ROW()-37)&amp;"")</f>
        <v/>
      </c>
      <c r="H160" s="14">
        <f>IF(ROW()-36&gt;$AG$3,"",INDEX(_Rosters!$I:$I,$AG$2+ROW()-37)&amp;"")</f>
        <v/>
      </c>
    </row>
    <row r="161">
      <c r="A161" s="14">
        <f>IF(ROW()-36&gt;$AG$3,"",IF(INDEX(_Rosters!$B:$B,$AG$2+ROW()-37)="","",INDEX(_Rosters!$B:$B,$AG$2+ROW()-37)))</f>
        <v/>
      </c>
      <c r="B161" s="14">
        <f>IF(ROW()-36&gt;$AG$3,"",INDEX(_Rosters!$C:$C,$AG$2+ROW()-37)&amp;"")</f>
        <v/>
      </c>
      <c r="C161" s="14">
        <f>IF(ROW()-36&gt;$AG$3,"",INDEX(_Rosters!$D:$D,$AG$2+ROW()-37)&amp;"")</f>
        <v/>
      </c>
      <c r="D161" s="14">
        <f>IF(ROW()-36&gt;$AG$3,"",INDEX(_Rosters!$E:$E,$AG$2+ROW()-37)&amp;"")</f>
        <v/>
      </c>
      <c r="E161" s="14">
        <f>IF(ROW()-36&gt;$AG$3,"",INDEX(_Rosters!$F:$F,$AG$2+ROW()-37)&amp;"")</f>
        <v/>
      </c>
      <c r="F161" s="14">
        <f>IF(ROW()-36&gt;$AG$3,"",IF(INDEX(_Rosters!$G:$G,$AG$2+ROW()-37)="","",INDEX(_Rosters!$G:$G,$AG$2+ROW()-37)))</f>
        <v/>
      </c>
      <c r="G161" s="14">
        <f>IF(ROW()-36&gt;$AG$3,"",INDEX(_Rosters!$H:$H,$AG$2+ROW()-37)&amp;"")</f>
        <v/>
      </c>
      <c r="H161" s="14">
        <f>IF(ROW()-36&gt;$AG$3,"",INDEX(_Rosters!$I:$I,$AG$2+ROW()-37)&amp;"")</f>
        <v/>
      </c>
    </row>
    <row r="162">
      <c r="A162" s="14">
        <f>IF(ROW()-36&gt;$AG$3,"",IF(INDEX(_Rosters!$B:$B,$AG$2+ROW()-37)="","",INDEX(_Rosters!$B:$B,$AG$2+ROW()-37)))</f>
        <v/>
      </c>
      <c r="B162" s="14">
        <f>IF(ROW()-36&gt;$AG$3,"",INDEX(_Rosters!$C:$C,$AG$2+ROW()-37)&amp;"")</f>
        <v/>
      </c>
      <c r="C162" s="14">
        <f>IF(ROW()-36&gt;$AG$3,"",INDEX(_Rosters!$D:$D,$AG$2+ROW()-37)&amp;"")</f>
        <v/>
      </c>
      <c r="D162" s="14">
        <f>IF(ROW()-36&gt;$AG$3,"",INDEX(_Rosters!$E:$E,$AG$2+ROW()-37)&amp;"")</f>
        <v/>
      </c>
      <c r="E162" s="14">
        <f>IF(ROW()-36&gt;$AG$3,"",INDEX(_Rosters!$F:$F,$AG$2+ROW()-37)&amp;"")</f>
        <v/>
      </c>
      <c r="F162" s="14">
        <f>IF(ROW()-36&gt;$AG$3,"",IF(INDEX(_Rosters!$G:$G,$AG$2+ROW()-37)="","",INDEX(_Rosters!$G:$G,$AG$2+ROW()-37)))</f>
        <v/>
      </c>
      <c r="G162" s="14">
        <f>IF(ROW()-36&gt;$AG$3,"",INDEX(_Rosters!$H:$H,$AG$2+ROW()-37)&amp;"")</f>
        <v/>
      </c>
      <c r="H162" s="14">
        <f>IF(ROW()-36&gt;$AG$3,"",INDEX(_Rosters!$I:$I,$AG$2+ROW()-37)&amp;"")</f>
        <v/>
      </c>
    </row>
  </sheetData>
  <mergeCells count="5">
    <mergeCell ref="N12:R12"/>
    <mergeCell ref="N7:R10"/>
    <mergeCell ref="N2:R5"/>
    <mergeCell ref="T22:X24"/>
    <mergeCell ref="N49:R51"/>
  </mergeCells>
  <conditionalFormatting sqref="A20:L33">
    <cfRule type="expression" priority="1" dxfId="1" stopIfTrue="1">
      <formula>ISNUMBER(SEARCH("🔴",$J20))</formula>
    </cfRule>
    <cfRule type="expression" priority="2" dxfId="0" stopIfTrue="1">
      <formula>ISNUMBER(SEARCH("🟡",$J20))</formula>
    </cfRule>
  </conditionalFormatting>
  <dataValidations count="1">
    <dataValidation sqref="B1" showDropDown="0" showInputMessage="0" showErrorMessage="0" allowBlank="0" type="list">
      <formula1>$AH$1:$AH$16</formula1>
    </dataValidation>
  </dataValidations>
  <pageMargins left="0.75" right="0.75" top="1" bottom="1" header="0.5" footer="0.5"/>
</worksheet>
</file>

<file path=xl/worksheets/sheet9.xml><?xml version="1.0" encoding="utf-8"?>
<worksheet xmlns="http://schemas.openxmlformats.org/spreadsheetml/2006/main">
  <sheetPr>
    <outlinePr summaryBelow="1" summaryRight="1"/>
    <pageSetUpPr/>
  </sheetPr>
  <dimension ref="A1:AK162"/>
  <sheetViews>
    <sheetView workbookViewId="0">
      <pane ySplit="1" topLeftCell="A2" activePane="bottomLeft" state="frozen"/>
      <selection pane="bottomLeft" activeCell="A1" sqref="A1"/>
    </sheetView>
  </sheetViews>
  <sheetFormatPr baseColWidth="8" defaultRowHeight="15"/>
  <cols>
    <col width="22" customWidth="1" style="54" min="1" max="1"/>
    <col width="30" customWidth="1" style="54" min="2" max="2"/>
    <col width="26" customWidth="1" style="54" min="3" max="3"/>
    <col width="9" customWidth="1" style="54" min="4" max="4"/>
    <col width="8" customWidth="1" style="54" min="5" max="5"/>
    <col width="16" customWidth="1" style="54" min="6" max="6"/>
    <col width="30" customWidth="1" style="54" min="7" max="7"/>
    <col width="34" customWidth="1" style="54" min="8" max="8"/>
    <col width="28" customWidth="1" style="54" min="9" max="9"/>
    <col width="8" customWidth="1" style="54" min="10" max="12"/>
    <col width="2" customWidth="1" style="54" min="13" max="13"/>
    <col width="6" customWidth="1" style="54" min="14" max="14"/>
    <col width="24" customWidth="1" style="54" min="15" max="15"/>
    <col width="22" customWidth="1" style="54" min="16" max="16"/>
    <col width="20" customWidth="1" style="54" min="17" max="17"/>
    <col width="18" customWidth="1" style="54" min="18" max="18"/>
    <col width="34" customWidth="1" style="54" min="20" max="20"/>
    <col width="12" customWidth="1" style="54" min="21" max="21"/>
    <col width="6" customWidth="1" style="54" min="22" max="22"/>
    <col width="12" customWidth="1" style="54" min="23" max="23"/>
    <col width="6" customWidth="1" style="54" min="24" max="24"/>
    <col hidden="1" width="13" customWidth="1" style="54" min="33" max="34"/>
    <col hidden="1" width="13" customWidth="1" style="54" min="36" max="37"/>
  </cols>
  <sheetData>
    <row r="1" ht="15.75" customHeight="1" s="54">
      <c r="A1" s="12" t="inlineStr">
        <is>
          <t>Select team:</t>
        </is>
      </c>
      <c r="B1" s="24" t="inlineStr">
        <is>
          <t>Miami</t>
        </is>
      </c>
      <c r="D1" s="4" t="inlineStr">
        <is>
          <t>17 teams — ACC</t>
        </is>
      </c>
      <c r="N1" s="25" t="inlineStr">
        <is>
          <t>STRENGTHS</t>
        </is>
      </c>
      <c r="O1" s="26" t="n"/>
      <c r="P1" s="26" t="n"/>
      <c r="Q1" s="26" t="n"/>
      <c r="R1" s="26" t="n"/>
      <c r="T1" s="53" t="inlineStr">
        <is>
          <t>TEAM STATS 2026 — season to date</t>
        </is>
      </c>
      <c r="U1" s="10" t="n"/>
      <c r="V1" s="10" t="n"/>
      <c r="W1" s="10" t="n"/>
      <c r="X1" s="10" t="n"/>
      <c r="AG1">
        <f>MATCH($B$1,_Teams!$A:$A,0)</f>
        <v/>
      </c>
      <c r="AH1" t="inlineStr">
        <is>
          <t>Boston College</t>
        </is>
      </c>
    </row>
    <row r="2">
      <c r="N2" s="55">
        <f>IF($AG$1=0,"",INDEX(_Teams!$AI:$AI,$AG$1)&amp;"")</f>
        <v/>
      </c>
      <c r="T2" s="61" t="inlineStr">
        <is>
          <t>Stat</t>
        </is>
      </c>
      <c r="U2" s="61" t="inlineStr">
        <is>
          <t>Offense</t>
        </is>
      </c>
      <c r="V2" s="61" t="inlineStr">
        <is>
          <t>rk</t>
        </is>
      </c>
      <c r="W2" s="61" t="inlineStr">
        <is>
          <t>Defense</t>
        </is>
      </c>
      <c r="X2" s="61" t="inlineStr">
        <is>
          <t>rk</t>
        </is>
      </c>
      <c r="AG2">
        <f>INDEX(_Teams!$AA:$AA,$AG$1)</f>
        <v/>
      </c>
      <c r="AH2" t="inlineStr">
        <is>
          <t>California</t>
        </is>
      </c>
    </row>
    <row r="3" ht="18" customHeight="1" s="54">
      <c r="A3" s="59">
        <f>$B$1</f>
        <v/>
      </c>
      <c r="B3" s="10" t="n"/>
      <c r="C3" s="10" t="n"/>
      <c r="D3" s="10" t="n"/>
      <c r="E3" s="10" t="n"/>
      <c r="F3" s="10" t="n"/>
      <c r="G3" s="10" t="n"/>
      <c r="H3" s="10" t="n"/>
      <c r="T3" s="12" t="inlineStr">
        <is>
          <t>Games</t>
        </is>
      </c>
      <c r="U3" s="14">
        <f>IFERROR(INDEX('Team Stats'!$A$5:$ZZ$300,MATCH($B$1,'Team Stats'!$A$5:$A$300,0),MATCH("OFF: Games",'Team Stats'!$4:$4,0)),"")</f>
        <v/>
      </c>
      <c r="AG3">
        <f>INDEX(_Teams!$AB:$AB,$AG$1)</f>
        <v/>
      </c>
      <c r="AH3" t="inlineStr">
        <is>
          <t>Clemson</t>
        </is>
      </c>
    </row>
    <row r="4">
      <c r="T4" s="14" t="inlineStr">
        <is>
          <t>Points / game</t>
        </is>
      </c>
      <c r="U4" s="14">
        <f>IFERROR(INDEX('Team Stats'!$A$5:$ZZ$300,MATCH($B$1,'Team Stats'!$A$5:$A$300,0),MATCH("OFF: Points / game",'Team Stats'!$4:$4,0)),"")</f>
        <v/>
      </c>
      <c r="V4" s="28">
        <f>IFERROR("#"&amp;INDEX('Team Stats'!$A$5:$ZZ$300,MATCH($B$1,'Team Stats'!$A$5:$A$300,0),MATCH("OFF: Points / game",'Team Stats'!$4:$4,0)+1),"")</f>
        <v/>
      </c>
      <c r="W4" s="14">
        <f>IFERROR(INDEX('Team Stats'!$A$5:$ZZ$300,MATCH($B$1,'Team Stats'!$A$5:$A$300,0),MATCH("DEF: Points / game allowed",'Team Stats'!$4:$4,0)),"")</f>
        <v/>
      </c>
      <c r="X4" s="28">
        <f>IFERROR("#"&amp;INDEX('Team Stats'!$A$5:$ZZ$300,MATCH($B$1,'Team Stats'!$A$5:$A$300,0),MATCH("DEF: Points / game allowed",'Team Stats'!$4:$4,0)+1),"")</f>
        <v/>
      </c>
      <c r="AG4">
        <f>INDEX(_Teams!$AC:$AC,$AG$1)</f>
        <v/>
      </c>
      <c r="AH4" t="inlineStr">
        <is>
          <t>Duke</t>
        </is>
      </c>
    </row>
    <row r="5">
      <c r="A5" s="12" t="inlineStr">
        <is>
          <t>Conference</t>
        </is>
      </c>
      <c r="B5" s="14">
        <f>IF($AG$1=0,"",INDEX(_Teams!$B:$B,$AG$1)&amp;"")</f>
        <v/>
      </c>
      <c r="E5" s="12" t="inlineStr">
        <is>
          <t>ESPN FPI (2026 preseason)</t>
        </is>
      </c>
      <c r="F5" s="14">
        <f>IF(ISNUMBER(INDEX(_Teams!$AQ:$AQ,$AG$1)),ROUND(INDEX(_Teams!$AQ:$AQ,$AG$1),2)&amp;"  (#"&amp;INDEX(_Teams!$AR:$AR,$AG$1)&amp;")","n/a")</f>
        <v/>
      </c>
      <c r="T5" s="14" t="inlineStr">
        <is>
          <t>Plays / game</t>
        </is>
      </c>
      <c r="U5" s="14">
        <f>IFERROR(INDEX('Team Stats'!$A$5:$ZZ$300,MATCH($B$1,'Team Stats'!$A$5:$A$300,0),MATCH("OFF: Plays / game",'Team Stats'!$4:$4,0)),"")</f>
        <v/>
      </c>
      <c r="W5" s="14">
        <f>IFERROR(INDEX('Team Stats'!$A$5:$ZZ$300,MATCH($B$1,'Team Stats'!$A$5:$A$300,0),MATCH("DEF: Plays / game",'Team Stats'!$4:$4,0)),"")</f>
        <v/>
      </c>
      <c r="AG5">
        <f>INDEX(_Teams!$AD:$AD,$AG$1)</f>
        <v/>
      </c>
      <c r="AH5" t="inlineStr">
        <is>
          <t>Florida State</t>
        </is>
      </c>
    </row>
    <row r="6">
      <c r="A6" s="12" t="inlineStr">
        <is>
          <t>Machine rating (in-season)</t>
        </is>
      </c>
      <c r="B6" s="14">
        <f>IF(ISNUMBER(INDEX(_Teams!$D:$D,$AG$1)),ROUND(INDEX(_Teams!$D:$D,$AG$1),2)&amp;"  (#"&amp;INDEX(_Teams!$C:$C,$AG$1)&amp;")","n/a")</f>
        <v/>
      </c>
      <c r="E6" s="12" t="inlineStr">
        <is>
          <t>Machine Δ vs preseason</t>
        </is>
      </c>
      <c r="F6" s="14">
        <f>IF($AG$1=0,"",INDEX(_Teams!$AS:$AS,$AG$1)&amp;"")</f>
        <v/>
      </c>
      <c r="N6" s="29" t="inlineStr">
        <is>
          <t>WEAKNESSES</t>
        </is>
      </c>
      <c r="O6" s="30" t="n"/>
      <c r="P6" s="30" t="n"/>
      <c r="Q6" s="30" t="n"/>
      <c r="R6" s="30" t="n"/>
      <c r="T6" s="14" t="inlineStr">
        <is>
          <t>Yards / play</t>
        </is>
      </c>
      <c r="U6" s="14">
        <f>IFERROR(INDEX('Team Stats'!$A$5:$ZZ$300,MATCH($B$1,'Team Stats'!$A$5:$A$300,0),MATCH("OFF: Yards / play",'Team Stats'!$4:$4,0)),"")</f>
        <v/>
      </c>
      <c r="V6" s="28">
        <f>IFERROR("#"&amp;INDEX('Team Stats'!$A$5:$ZZ$300,MATCH($B$1,'Team Stats'!$A$5:$A$300,0),MATCH("OFF: Yards / play",'Team Stats'!$4:$4,0)+1),"")</f>
        <v/>
      </c>
      <c r="W6" s="14">
        <f>IFERROR(INDEX('Team Stats'!$A$5:$ZZ$300,MATCH($B$1,'Team Stats'!$A$5:$A$300,0),MATCH("DEF: Yards / play allowed",'Team Stats'!$4:$4,0)),"")</f>
        <v/>
      </c>
      <c r="X6" s="28">
        <f>IFERROR("#"&amp;INDEX('Team Stats'!$A$5:$ZZ$300,MATCH($B$1,'Team Stats'!$A$5:$A$300,0),MATCH("DEF: Yards / play allowed",'Team Stats'!$4:$4,0)+1),"")</f>
        <v/>
      </c>
      <c r="AG6">
        <f>INDEX(_Teams!$AK:$AK,$AG$1)</f>
        <v/>
      </c>
      <c r="AH6" t="inlineStr">
        <is>
          <t>Georgia Tech</t>
        </is>
      </c>
    </row>
    <row r="7">
      <c r="A7" s="12" t="inlineStr">
        <is>
          <t>Residual (2025 decomposition)</t>
        </is>
      </c>
      <c r="B7" s="14">
        <f>IF(ISNUMBER(INDEX(_Teams!$F:$F,$AG$1)),ROUND(INDEX(_Teams!$F:$F,$AG$1),2)&amp;"  (#"&amp;INDEX(_Teams!$G:$G,$AG$1)&amp;")","n/a")</f>
        <v/>
      </c>
      <c r="E7" s="12" t="inlineStr">
        <is>
          <t>Games used by the machine</t>
        </is>
      </c>
      <c r="F7" s="14">
        <f>IF($AG$1=0,"",INDEX(_Teams!$AT:$AT,$AG$1)&amp;"")</f>
        <v/>
      </c>
      <c r="N7" s="55">
        <f>IF($AG$1=0,"",INDEX(_Teams!$AJ:$AJ,$AG$1)&amp;"")</f>
        <v/>
      </c>
      <c r="T7" s="14" t="inlineStr">
        <is>
          <t>Completions - attempts</t>
        </is>
      </c>
      <c r="U7" s="14">
        <f>IFERROR(INDEX('Team Stats'!$A$5:$ZZ$300,MATCH($B$1,'Team Stats'!$A$5:$A$300,0),MATCH("OFF: Completions - attempts",'Team Stats'!$4:$4,0)),"")</f>
        <v/>
      </c>
      <c r="W7" s="14">
        <f>IFERROR(INDEX('Team Stats'!$A$5:$ZZ$300,MATCH($B$1,'Team Stats'!$A$5:$A$300,0),MATCH("DEF: Completions - attempts",'Team Stats'!$4:$4,0)),"")</f>
        <v/>
      </c>
      <c r="AH7" t="inlineStr">
        <is>
          <t>Louisville</t>
        </is>
      </c>
    </row>
    <row r="8">
      <c r="A8" s="12" t="inlineStr">
        <is>
          <t>Composite (0-10)</t>
        </is>
      </c>
      <c r="B8" s="14">
        <f>IF(ISNUMBER(INDEX(_Teams!$H:$H,$AG$1)),ROUND(INDEX(_Teams!$H:$H,$AG$1),2)&amp;"  (#"&amp;INDEX(_Teams!$I:$I,$AG$1)&amp;")","n/a")</f>
        <v/>
      </c>
      <c r="E8" s="12" t="inlineStr">
        <is>
          <t>ESPN FPI (live)</t>
        </is>
      </c>
      <c r="F8" s="14">
        <f>IF(ISNUMBER(INDEX(_Teams!$AU:$AU,$AG$1)),ROUND(INDEX(_Teams!$AU:$AU,$AG$1),2)&amp;"  (#"&amp;INDEX(_Teams!$AV:$AV,$AG$1)&amp;")","n/a")</f>
        <v/>
      </c>
      <c r="T8" s="14" t="inlineStr">
        <is>
          <t>Passing yards</t>
        </is>
      </c>
      <c r="U8" s="14">
        <f>IFERROR(INDEX('Team Stats'!$A$5:$ZZ$300,MATCH($B$1,'Team Stats'!$A$5:$A$300,0),MATCH("OFF: Passing yards",'Team Stats'!$4:$4,0)),"")</f>
        <v/>
      </c>
      <c r="V8" s="28">
        <f>IFERROR("#"&amp;INDEX('Team Stats'!$A$5:$ZZ$300,MATCH($B$1,'Team Stats'!$A$5:$A$300,0),MATCH("OFF: Passing yards",'Team Stats'!$4:$4,0)+1),"")</f>
        <v/>
      </c>
      <c r="W8" s="14">
        <f>IFERROR(INDEX('Team Stats'!$A$5:$ZZ$300,MATCH($B$1,'Team Stats'!$A$5:$A$300,0),MATCH("DEF: Passing yards allowed",'Team Stats'!$4:$4,0)),"")</f>
        <v/>
      </c>
      <c r="X8" s="28">
        <f>IFERROR("#"&amp;INDEX('Team Stats'!$A$5:$ZZ$300,MATCH($B$1,'Team Stats'!$A$5:$A$300,0),MATCH("DEF: Passing yards allowed",'Team Stats'!$4:$4,0)+1),"")</f>
        <v/>
      </c>
      <c r="AH8" t="inlineStr">
        <is>
          <t>Miami</t>
        </is>
      </c>
    </row>
    <row r="9">
      <c r="A9" s="12" t="inlineStr">
        <is>
          <t>SP+ (rescaled 0-10)</t>
        </is>
      </c>
      <c r="B9" s="14">
        <f>IF(ISNUMBER(INDEX(_Teams!$J:$J,$AG$1)),ROUND(INDEX(_Teams!$J:$J,$AG$1),2)&amp;"  (#"&amp;INDEX(_Teams!$K:$K,$AG$1)&amp;")","n/a")</f>
        <v/>
      </c>
      <c r="E9" s="12" t="inlineStr">
        <is>
          <t>AP / CFP rank</t>
        </is>
      </c>
      <c r="F9" s="14">
        <f>IF($AG$1=0,"",IF(ISNUMBER(INDEX(_Teams!$AW:$AW,$AG$1)),"AP #"&amp;INDEX(_Teams!$AW:$AW,$AG$1),"AP unranked")&amp;IF(ISNUMBER(INDEX(_Teams!$AX:$AX,$AG$1)),"  ·  CFP #"&amp;INDEX(_Teams!$AX:$AX,$AG$1),""))</f>
        <v/>
      </c>
      <c r="T9" s="14" t="inlineStr">
        <is>
          <t>Yards / pass attempt</t>
        </is>
      </c>
      <c r="U9" s="14">
        <f>IFERROR(INDEX('Team Stats'!$A$5:$ZZ$300,MATCH($B$1,'Team Stats'!$A$5:$A$300,0),MATCH("OFF: Yards / pass attempt",'Team Stats'!$4:$4,0)),"")</f>
        <v/>
      </c>
      <c r="V9" s="28">
        <f>IFERROR("#"&amp;INDEX('Team Stats'!$A$5:$ZZ$300,MATCH($B$1,'Team Stats'!$A$5:$A$300,0),MATCH("OFF: Yards / pass attempt",'Team Stats'!$4:$4,0)+1),"")</f>
        <v/>
      </c>
      <c r="W9" s="14">
        <f>IFERROR(INDEX('Team Stats'!$A$5:$ZZ$300,MATCH($B$1,'Team Stats'!$A$5:$A$300,0),MATCH("DEF: Yards / pass attempt allowed",'Team Stats'!$4:$4,0)),"")</f>
        <v/>
      </c>
      <c r="X9" s="28">
        <f>IFERROR("#"&amp;INDEX('Team Stats'!$A$5:$ZZ$300,MATCH($B$1,'Team Stats'!$A$5:$A$300,0),MATCH("DEF: Yards / pass attempt allowed",'Team Stats'!$4:$4,0)+1),"")</f>
        <v/>
      </c>
      <c r="AH9" t="inlineStr">
        <is>
          <t>NC State</t>
        </is>
      </c>
    </row>
    <row r="10">
      <c r="T10" s="14" t="inlineStr">
        <is>
          <t>Yards / completion</t>
        </is>
      </c>
      <c r="U10" s="14">
        <f>IFERROR(INDEX('Team Stats'!$A$5:$ZZ$300,MATCH($B$1,'Team Stats'!$A$5:$A$300,0),MATCH("OFF: Yards / completion",'Team Stats'!$4:$4,0)),"")</f>
        <v/>
      </c>
      <c r="V10" s="28">
        <f>IFERROR("#"&amp;INDEX('Team Stats'!$A$5:$ZZ$300,MATCH($B$1,'Team Stats'!$A$5:$A$300,0),MATCH("OFF: Yards / completion",'Team Stats'!$4:$4,0)+1),"")</f>
        <v/>
      </c>
      <c r="W10" s="14">
        <f>IFERROR(INDEX('Team Stats'!$A$5:$ZZ$300,MATCH($B$1,'Team Stats'!$A$5:$A$300,0),MATCH("DEF: Yards / completion allowed",'Team Stats'!$4:$4,0)),"")</f>
        <v/>
      </c>
      <c r="X10" s="28">
        <f>IFERROR("#"&amp;INDEX('Team Stats'!$A$5:$ZZ$300,MATCH($B$1,'Team Stats'!$A$5:$A$300,0),MATCH("DEF: Yards / completion allowed",'Team Stats'!$4:$4,0)+1),"")</f>
        <v/>
      </c>
      <c r="AH10" t="inlineStr">
        <is>
          <t>North Carolina</t>
        </is>
      </c>
    </row>
    <row r="11">
      <c r="A11" s="61" t="inlineStr">
        <is>
          <t>Unit</t>
        </is>
      </c>
      <c r="B11" s="61" t="inlineStr">
        <is>
          <t>Rating</t>
        </is>
      </c>
      <c r="C11" s="61" t="inlineStr">
        <is>
          <t>Nat'l Rank</t>
        </is>
      </c>
      <c r="D11" s="61" t="inlineStr">
        <is>
          <t>Raw</t>
        </is>
      </c>
      <c r="T11" s="14" t="inlineStr">
        <is>
          <t>Pass TD - INT</t>
        </is>
      </c>
      <c r="U11" s="14">
        <f>IFERROR(INDEX('Team Stats'!$A$5:$ZZ$300,MATCH($B$1,'Team Stats'!$A$5:$A$300,0),MATCH("OFF: Pass TD - INT",'Team Stats'!$4:$4,0)),"")</f>
        <v/>
      </c>
      <c r="W11" s="14">
        <f>IFERROR(INDEX('Team Stats'!$A$5:$ZZ$300,MATCH($B$1,'Team Stats'!$A$5:$A$300,0),MATCH("DEF: Pass TD - INT",'Team Stats'!$4:$4,0)),"")</f>
        <v/>
      </c>
      <c r="AH11" t="inlineStr">
        <is>
          <t>Pittsburgh</t>
        </is>
      </c>
    </row>
    <row r="12">
      <c r="A12" s="12" t="inlineStr">
        <is>
          <t>Rush O</t>
        </is>
      </c>
      <c r="B12" s="14">
        <f>IF(ISNUMBER(INDEX(_Teams!$L:$L,$AG$1)),INDEX(_Teams!$L:$L,$AG$1),"n/a")</f>
        <v/>
      </c>
      <c r="C12" s="14">
        <f>INDEX(_Teams!$M:$M,$AG$1)&amp;""</f>
        <v/>
      </c>
      <c r="D12" s="14">
        <f>INDEX(_Teams!$N:$N,$AG$1)&amp;""</f>
        <v/>
      </c>
      <c r="N12" s="53" t="inlineStr">
        <is>
          <t>DEPTH CHART</t>
        </is>
      </c>
      <c r="T12" s="14" t="inlineStr">
        <is>
          <t>Explosive pass rate (20+ / dropback)</t>
        </is>
      </c>
      <c r="U12" s="14">
        <f>IFERROR(INDEX('Team Stats'!$A$5:$ZZ$300,MATCH($B$1,'Team Stats'!$A$5:$A$300,0),MATCH("OFF: Explosive pass rate (20+ / dropback)",'Team Stats'!$4:$4,0)),"")</f>
        <v/>
      </c>
      <c r="V12" s="28">
        <f>IFERROR("#"&amp;INDEX('Team Stats'!$A$5:$ZZ$300,MATCH($B$1,'Team Stats'!$A$5:$A$300,0),MATCH("OFF: Explosive pass rate (20+ / dropback)",'Team Stats'!$4:$4,0)+1),"")</f>
        <v/>
      </c>
      <c r="W12" s="14">
        <f>IFERROR(INDEX('Team Stats'!$A$5:$ZZ$300,MATCH($B$1,'Team Stats'!$A$5:$A$300,0),MATCH("DEF: Explosive pass rate (20+ / dropback) allowed",'Team Stats'!$4:$4,0)),"")</f>
        <v/>
      </c>
      <c r="X12" s="28">
        <f>IFERROR("#"&amp;INDEX('Team Stats'!$A$5:$ZZ$300,MATCH($B$1,'Team Stats'!$A$5:$A$300,0),MATCH("DEF: Explosive pass rate (20+ / dropback) allowed",'Team Stats'!$4:$4,0)+1),"")</f>
        <v/>
      </c>
      <c r="AH12" t="inlineStr">
        <is>
          <t>SMU</t>
        </is>
      </c>
    </row>
    <row r="13">
      <c r="A13" s="12" t="inlineStr">
        <is>
          <t>Pass O</t>
        </is>
      </c>
      <c r="B13" s="14">
        <f>IF(ISNUMBER(INDEX(_Teams!$O:$O,$AG$1)),INDEX(_Teams!$O:$O,$AG$1),"n/a")</f>
        <v/>
      </c>
      <c r="C13" s="14">
        <f>INDEX(_Teams!$P:$P,$AG$1)&amp;""</f>
        <v/>
      </c>
      <c r="D13" s="14">
        <f>INDEX(_Teams!$Q:$Q,$AG$1)&amp;""</f>
        <v/>
      </c>
      <c r="N13" s="61" t="inlineStr">
        <is>
          <t>Pos</t>
        </is>
      </c>
      <c r="O13" s="61" t="inlineStr">
        <is>
          <t>Starter</t>
        </is>
      </c>
      <c r="P13" s="61" t="inlineStr">
        <is>
          <t>2nd</t>
        </is>
      </c>
      <c r="Q13" s="61" t="inlineStr">
        <is>
          <t>3rd</t>
        </is>
      </c>
      <c r="R13" s="61" t="inlineStr">
        <is>
          <t>4th</t>
        </is>
      </c>
      <c r="T13" s="14" t="inlineStr">
        <is>
          <t>Sack rate</t>
        </is>
      </c>
      <c r="U13" s="14">
        <f>IFERROR(INDEX('Team Stats'!$A$5:$ZZ$300,MATCH($B$1,'Team Stats'!$A$5:$A$300,0),MATCH("OFF: Sack rate",'Team Stats'!$4:$4,0)),"")</f>
        <v/>
      </c>
      <c r="V13" s="28">
        <f>IFERROR("#"&amp;INDEX('Team Stats'!$A$5:$ZZ$300,MATCH($B$1,'Team Stats'!$A$5:$A$300,0),MATCH("OFF: Sack rate",'Team Stats'!$4:$4,0)+1),"")</f>
        <v/>
      </c>
      <c r="W13" s="14">
        <f>IFERROR(INDEX('Team Stats'!$A$5:$ZZ$300,MATCH($B$1,'Team Stats'!$A$5:$A$300,0),MATCH("DEF: Sack rate",'Team Stats'!$4:$4,0)),"")</f>
        <v/>
      </c>
      <c r="X13" s="28">
        <f>IFERROR("#"&amp;INDEX('Team Stats'!$A$5:$ZZ$300,MATCH($B$1,'Team Stats'!$A$5:$A$300,0),MATCH("DEF: Sack rate",'Team Stats'!$4:$4,0)+1),"")</f>
        <v/>
      </c>
      <c r="AH13" t="inlineStr">
        <is>
          <t>Stanford</t>
        </is>
      </c>
    </row>
    <row r="14">
      <c r="A14" s="12" t="inlineStr">
        <is>
          <t>Rush D</t>
        </is>
      </c>
      <c r="B14" s="14">
        <f>IF(ISNUMBER(INDEX(_Teams!$R:$R,$AG$1)),INDEX(_Teams!$R:$R,$AG$1),"n/a")</f>
        <v/>
      </c>
      <c r="C14" s="14">
        <f>INDEX(_Teams!$S:$S,$AG$1)&amp;""</f>
        <v/>
      </c>
      <c r="D14" s="14">
        <f>INDEX(_Teams!$T:$T,$AG$1)&amp;""</f>
        <v/>
      </c>
      <c r="N14" s="31">
        <f>IF($AG$1=0,"",INDEX(_DepthGrid!$B:$B,$AG$6+ROW()-14)&amp;"")</f>
        <v/>
      </c>
      <c r="O14" s="31">
        <f>IF($AG$1=0,"",INDEX(_DepthGrid!$C:$C,$AG$6+ROW()-14)&amp;"")</f>
        <v/>
      </c>
      <c r="P14" s="31">
        <f>IF($AG$1=0,"",INDEX(_DepthGrid!$D:$D,$AG$6+ROW()-14)&amp;"")</f>
        <v/>
      </c>
      <c r="Q14" s="31">
        <f>IF($AG$1=0,"",INDEX(_DepthGrid!$E:$E,$AG$6+ROW()-14)&amp;"")</f>
        <v/>
      </c>
      <c r="R14" s="31">
        <f>IF($AG$1=0,"",INDEX(_DepthGrid!$F:$F,$AG$6+ROW()-14)&amp;"")</f>
        <v/>
      </c>
      <c r="T14" s="14" t="inlineStr">
        <is>
          <t>Rushing att - yds (box score)</t>
        </is>
      </c>
      <c r="U14" s="14">
        <f>IFERROR(INDEX('Team Stats'!$A$5:$ZZ$300,MATCH($B$1,'Team Stats'!$A$5:$A$300,0),MATCH("OFF: Rushing att - yds (box score)",'Team Stats'!$4:$4,0)),"")</f>
        <v/>
      </c>
      <c r="W14" s="14">
        <f>IFERROR(INDEX('Team Stats'!$A$5:$ZZ$300,MATCH($B$1,'Team Stats'!$A$5:$A$300,0),MATCH("DEF: Rushing att - yds (box score)",'Team Stats'!$4:$4,0)),"")</f>
        <v/>
      </c>
      <c r="AH14" t="inlineStr">
        <is>
          <t>Syracuse</t>
        </is>
      </c>
    </row>
    <row r="15">
      <c r="A15" s="12" t="inlineStr">
        <is>
          <t>Pass D</t>
        </is>
      </c>
      <c r="B15" s="14">
        <f>IF(ISNUMBER(INDEX(_Teams!$U:$U,$AG$1)),INDEX(_Teams!$U:$U,$AG$1),"n/a")</f>
        <v/>
      </c>
      <c r="C15" s="14">
        <f>INDEX(_Teams!$V:$V,$AG$1)&amp;""</f>
        <v/>
      </c>
      <c r="D15" s="14">
        <f>INDEX(_Teams!$W:$W,$AG$1)&amp;""</f>
        <v/>
      </c>
      <c r="N15" s="32">
        <f>IF($AG$1=0,"",INDEX(_DepthGrid!$B:$B,$AG$6+ROW()-14)&amp;"")</f>
        <v/>
      </c>
      <c r="O15" s="5">
        <f>IF($AG$1=0,"",INDEX(_DepthGrid!$C:$C,$AG$6+ROW()-14)&amp;"")</f>
        <v/>
      </c>
      <c r="P15" s="5">
        <f>IF($AG$1=0,"",INDEX(_DepthGrid!$D:$D,$AG$6+ROW()-14)&amp;"")</f>
        <v/>
      </c>
      <c r="Q15" s="5">
        <f>IF($AG$1=0,"",INDEX(_DepthGrid!$E:$E,$AG$6+ROW()-14)&amp;"")</f>
        <v/>
      </c>
      <c r="R15" s="5">
        <f>IF($AG$1=0,"",INDEX(_DepthGrid!$F:$F,$AG$6+ROW()-14)&amp;"")</f>
        <v/>
      </c>
      <c r="T15" s="14" t="inlineStr">
        <is>
          <t>Yards / carry (box score)</t>
        </is>
      </c>
      <c r="U15" s="14">
        <f>IFERROR(INDEX('Team Stats'!$A$5:$ZZ$300,MATCH($B$1,'Team Stats'!$A$5:$A$300,0),MATCH("OFF: Yards / carry (box score)",'Team Stats'!$4:$4,0)),"")</f>
        <v/>
      </c>
      <c r="V15" s="28">
        <f>IFERROR("#"&amp;INDEX('Team Stats'!$A$5:$ZZ$300,MATCH($B$1,'Team Stats'!$A$5:$A$300,0),MATCH("OFF: Yards / carry (box score)",'Team Stats'!$4:$4,0)+1),"")</f>
        <v/>
      </c>
      <c r="W15" s="14">
        <f>IFERROR(INDEX('Team Stats'!$A$5:$ZZ$300,MATCH($B$1,'Team Stats'!$A$5:$A$300,0),MATCH("DEF: Yards / carry (box score) allowed",'Team Stats'!$4:$4,0)),"")</f>
        <v/>
      </c>
      <c r="X15" s="28">
        <f>IFERROR("#"&amp;INDEX('Team Stats'!$A$5:$ZZ$300,MATCH($B$1,'Team Stats'!$A$5:$A$300,0),MATCH("DEF: Yards / carry (box score) allowed",'Team Stats'!$4:$4,0)+1),"")</f>
        <v/>
      </c>
      <c r="AH15" t="inlineStr">
        <is>
          <t>Virginia</t>
        </is>
      </c>
    </row>
    <row r="16">
      <c r="A16" s="12" t="inlineStr">
        <is>
          <t>Special Teams</t>
        </is>
      </c>
      <c r="B16" s="14">
        <f>IF(ISNUMBER(INDEX(_Teams!$X:$X,$AG$1)),INDEX(_Teams!$X:$X,$AG$1),"n/a")</f>
        <v/>
      </c>
      <c r="C16" s="14">
        <f>INDEX(_Teams!$Y:$Y,$AG$1)&amp;""</f>
        <v/>
      </c>
      <c r="D16" s="14">
        <f>INDEX(_Teams!$Z:$Z,$AG$1)&amp;""</f>
        <v/>
      </c>
      <c r="N16" s="32">
        <f>IF($AG$1=0,"",INDEX(_DepthGrid!$B:$B,$AG$6+ROW()-14)&amp;"")</f>
        <v/>
      </c>
      <c r="O16" s="5">
        <f>IF($AG$1=0,"",INDEX(_DepthGrid!$C:$C,$AG$6+ROW()-14)&amp;"")</f>
        <v/>
      </c>
      <c r="P16" s="5">
        <f>IF($AG$1=0,"",INDEX(_DepthGrid!$D:$D,$AG$6+ROW()-14)&amp;"")</f>
        <v/>
      </c>
      <c r="Q16" s="5">
        <f>IF($AG$1=0,"",INDEX(_DepthGrid!$E:$E,$AG$6+ROW()-14)&amp;"")</f>
        <v/>
      </c>
      <c r="R16" s="5">
        <f>IF($AG$1=0,"",INDEX(_DepthGrid!$F:$F,$AG$6+ROW()-14)&amp;"")</f>
        <v/>
      </c>
      <c r="T16" s="14" t="inlineStr">
        <is>
          <t>10+ run rate</t>
        </is>
      </c>
      <c r="U16" s="14">
        <f>IFERROR(INDEX('Team Stats'!$A$5:$ZZ$300,MATCH($B$1,'Team Stats'!$A$5:$A$300,0),MATCH("OFF: 10+ run rate",'Team Stats'!$4:$4,0)),"")</f>
        <v/>
      </c>
      <c r="V16" s="28">
        <f>IFERROR("#"&amp;INDEX('Team Stats'!$A$5:$ZZ$300,MATCH($B$1,'Team Stats'!$A$5:$A$300,0),MATCH("OFF: 10+ run rate",'Team Stats'!$4:$4,0)+1),"")</f>
        <v/>
      </c>
      <c r="W16" s="14">
        <f>IFERROR(INDEX('Team Stats'!$A$5:$ZZ$300,MATCH($B$1,'Team Stats'!$A$5:$A$300,0),MATCH("DEF: 10+ run rate allowed",'Team Stats'!$4:$4,0)),"")</f>
        <v/>
      </c>
      <c r="X16" s="28">
        <f>IFERROR("#"&amp;INDEX('Team Stats'!$A$5:$ZZ$300,MATCH($B$1,'Team Stats'!$A$5:$A$300,0),MATCH("DEF: 10+ run rate allowed",'Team Stats'!$4:$4,0)+1),"")</f>
        <v/>
      </c>
      <c r="AH16" t="inlineStr">
        <is>
          <t>Virginia Tech</t>
        </is>
      </c>
    </row>
    <row r="17">
      <c r="N17" s="32">
        <f>IF($AG$1=0,"",INDEX(_DepthGrid!$B:$B,$AG$6+ROW()-14)&amp;"")</f>
        <v/>
      </c>
      <c r="O17" s="5">
        <f>IF($AG$1=0,"",INDEX(_DepthGrid!$C:$C,$AG$6+ROW()-14)&amp;"")</f>
        <v/>
      </c>
      <c r="P17" s="5">
        <f>IF($AG$1=0,"",INDEX(_DepthGrid!$D:$D,$AG$6+ROW()-14)&amp;"")</f>
        <v/>
      </c>
      <c r="Q17" s="5">
        <f>IF($AG$1=0,"",INDEX(_DepthGrid!$E:$E,$AG$6+ROW()-14)&amp;"")</f>
        <v/>
      </c>
      <c r="R17" s="5">
        <f>IF($AG$1=0,"",INDEX(_DepthGrid!$F:$F,$AG$6+ROW()-14)&amp;"")</f>
        <v/>
      </c>
      <c r="T17" s="14" t="inlineStr">
        <is>
          <t>Stuff rate</t>
        </is>
      </c>
      <c r="U17" s="14">
        <f>IFERROR(INDEX('Team Stats'!$A$5:$ZZ$300,MATCH($B$1,'Team Stats'!$A$5:$A$300,0),MATCH("OFF: Stuff rate",'Team Stats'!$4:$4,0)),"")</f>
        <v/>
      </c>
      <c r="V17" s="28">
        <f>IFERROR("#"&amp;INDEX('Team Stats'!$A$5:$ZZ$300,MATCH($B$1,'Team Stats'!$A$5:$A$300,0),MATCH("OFF: Stuff rate",'Team Stats'!$4:$4,0)+1),"")</f>
        <v/>
      </c>
      <c r="W17" s="14">
        <f>IFERROR(INDEX('Team Stats'!$A$5:$ZZ$300,MATCH($B$1,'Team Stats'!$A$5:$A$300,0),MATCH("DEF: Stuff rate",'Team Stats'!$4:$4,0)),"")</f>
        <v/>
      </c>
      <c r="X17" s="28">
        <f>IFERROR("#"&amp;INDEX('Team Stats'!$A$5:$ZZ$300,MATCH($B$1,'Team Stats'!$A$5:$A$300,0),MATCH("DEF: Stuff rate",'Team Stats'!$4:$4,0)+1),"")</f>
        <v/>
      </c>
      <c r="AH17" t="inlineStr">
        <is>
          <t>Wake Forest</t>
        </is>
      </c>
    </row>
    <row r="18">
      <c r="A18" s="12" t="inlineStr">
        <is>
          <t>2026 Schedule</t>
        </is>
      </c>
      <c r="D18" s="4" t="inlineStr">
        <is>
          <t>Opp FPI = opponent's 2025 final FPI rank. Lines: DraftKings/Bovada via CFBD as of refresh. Edge = FPI-implied margin minus market margin for THIS team; 🔴 model likes the dog outright, 🟡 6+ pt disagreement. ⚑MONSTER UNDER = total in the season's top decile (2021-25 post-mortem: unders 55%).</t>
        </is>
      </c>
      <c r="N18" s="32">
        <f>IF($AG$1=0,"",INDEX(_DepthGrid!$B:$B,$AG$6+ROW()-14)&amp;"")</f>
        <v/>
      </c>
      <c r="O18" s="5">
        <f>IF($AG$1=0,"",INDEX(_DepthGrid!$C:$C,$AG$6+ROW()-14)&amp;"")</f>
        <v/>
      </c>
      <c r="P18" s="5">
        <f>IF($AG$1=0,"",INDEX(_DepthGrid!$D:$D,$AG$6+ROW()-14)&amp;"")</f>
        <v/>
      </c>
      <c r="Q18" s="5">
        <f>IF($AG$1=0,"",INDEX(_DepthGrid!$E:$E,$AG$6+ROW()-14)&amp;"")</f>
        <v/>
      </c>
      <c r="R18" s="5">
        <f>IF($AG$1=0,"",INDEX(_DepthGrid!$F:$F,$AG$6+ROW()-14)&amp;"")</f>
        <v/>
      </c>
      <c r="T18" s="14" t="inlineStr">
        <is>
          <t>Third down %</t>
        </is>
      </c>
      <c r="U18" s="14">
        <f>IFERROR(INDEX('Team Stats'!$A$5:$ZZ$300,MATCH($B$1,'Team Stats'!$A$5:$A$300,0),MATCH("OFF: Third down %",'Team Stats'!$4:$4,0)),"")</f>
        <v/>
      </c>
      <c r="V18" s="28">
        <f>IFERROR("#"&amp;INDEX('Team Stats'!$A$5:$ZZ$300,MATCH($B$1,'Team Stats'!$A$5:$A$300,0),MATCH("OFF: Third down %",'Team Stats'!$4:$4,0)+1),"")</f>
        <v/>
      </c>
      <c r="W18" s="14">
        <f>IFERROR(INDEX('Team Stats'!$A$5:$ZZ$300,MATCH($B$1,'Team Stats'!$A$5:$A$300,0),MATCH("DEF: Third down % allowed",'Team Stats'!$4:$4,0)),"")</f>
        <v/>
      </c>
      <c r="X18" s="28">
        <f>IFERROR("#"&amp;INDEX('Team Stats'!$A$5:$ZZ$300,MATCH($B$1,'Team Stats'!$A$5:$A$300,0),MATCH("DEF: Third down % allowed",'Team Stats'!$4:$4,0)+1),"")</f>
        <v/>
      </c>
    </row>
    <row r="19">
      <c r="A19" s="61" t="inlineStr">
        <is>
          <t>Wk</t>
        </is>
      </c>
      <c r="B19" s="61" t="inlineStr">
        <is>
          <t>Date</t>
        </is>
      </c>
      <c r="C19" s="61" t="inlineStr">
        <is>
          <t>Opponent</t>
        </is>
      </c>
      <c r="D19" s="61" t="inlineStr">
        <is>
          <t>Opp FPI</t>
        </is>
      </c>
      <c r="E19" s="61" t="inlineStr">
        <is>
          <t>H/A</t>
        </is>
      </c>
      <c r="F19" s="61" t="inlineStr">
        <is>
          <t>Spread</t>
        </is>
      </c>
      <c r="G19" s="61" t="inlineStr">
        <is>
          <t>Open</t>
        </is>
      </c>
      <c r="H19" s="61" t="inlineStr">
        <is>
          <t>O/U</t>
        </is>
      </c>
      <c r="I19" s="61" t="inlineStr">
        <is>
          <t>ML</t>
        </is>
      </c>
      <c r="J19" s="61" t="inlineStr">
        <is>
          <t>Edge</t>
        </is>
      </c>
      <c r="K19" s="61" t="inlineStr">
        <is>
          <t>Result</t>
        </is>
      </c>
      <c r="L19" s="61" t="inlineStr">
        <is>
          <t>Venue</t>
        </is>
      </c>
      <c r="N19" s="32">
        <f>IF($AG$1=0,"",INDEX(_DepthGrid!$B:$B,$AG$6+ROW()-14)&amp;"")</f>
        <v/>
      </c>
      <c r="O19" s="5">
        <f>IF($AG$1=0,"",INDEX(_DepthGrid!$C:$C,$AG$6+ROW()-14)&amp;"")</f>
        <v/>
      </c>
      <c r="P19" s="5">
        <f>IF($AG$1=0,"",INDEX(_DepthGrid!$D:$D,$AG$6+ROW()-14)&amp;"")</f>
        <v/>
      </c>
      <c r="Q19" s="5">
        <f>IF($AG$1=0,"",INDEX(_DepthGrid!$E:$E,$AG$6+ROW()-14)&amp;"")</f>
        <v/>
      </c>
      <c r="R19" s="5">
        <f>IF($AG$1=0,"",INDEX(_DepthGrid!$F:$F,$AG$6+ROW()-14)&amp;"")</f>
        <v/>
      </c>
      <c r="T19" s="14" t="inlineStr">
        <is>
          <t>Third-and-long %</t>
        </is>
      </c>
      <c r="U19" s="14">
        <f>IFERROR(INDEX('Team Stats'!$A$5:$ZZ$300,MATCH($B$1,'Team Stats'!$A$5:$A$300,0),MATCH("OFF: Third-and-long %",'Team Stats'!$4:$4,0)),"")</f>
        <v/>
      </c>
      <c r="V19" s="28">
        <f>IFERROR("#"&amp;INDEX('Team Stats'!$A$5:$ZZ$300,MATCH($B$1,'Team Stats'!$A$5:$A$300,0),MATCH("OFF: Third-and-long %",'Team Stats'!$4:$4,0)+1),"")</f>
        <v/>
      </c>
      <c r="W19" s="14">
        <f>IFERROR(INDEX('Team Stats'!$A$5:$ZZ$300,MATCH($B$1,'Team Stats'!$A$5:$A$300,0),MATCH("DEF: Third-and-long % allowed",'Team Stats'!$4:$4,0)),"")</f>
        <v/>
      </c>
      <c r="X19" s="28">
        <f>IFERROR("#"&amp;INDEX('Team Stats'!$A$5:$ZZ$300,MATCH($B$1,'Team Stats'!$A$5:$A$300,0),MATCH("DEF: Third-and-long % allowed",'Team Stats'!$4:$4,0)+1),"")</f>
        <v/>
      </c>
    </row>
    <row r="20">
      <c r="A20" s="14">
        <f>IF(ROW()-19&gt;$AG$5,"",INDEX(_Sched!$B:$B,$AG$4+ROW()-20))</f>
        <v/>
      </c>
      <c r="B20" s="14">
        <f>IF(ROW()-19&gt;$AG$5,"",INDEX(_Sched!$C:$C,$AG$4+ROW()-20)&amp;"")</f>
        <v/>
      </c>
      <c r="C20" s="14">
        <f>IF(ROW()-19&gt;$AG$5,"",INDEX(_Sched!$D:$D,$AG$4+ROW()-20)&amp;"")</f>
        <v/>
      </c>
      <c r="D20" s="14">
        <f>IF(ROW()-19&gt;$AG$5,"",INDEX(_Sched!$E:$E,$AG$4+ROW()-20)&amp;"")</f>
        <v/>
      </c>
      <c r="E20" s="14">
        <f>IF(ROW()-19&gt;$AG$5,"",INDEX(_Sched!$F:$F,$AG$4+ROW()-20)&amp;"")</f>
        <v/>
      </c>
      <c r="F20" s="14">
        <f>IF(ROW()-19&gt;$AG$5,"",INDEX(_Sched!$G:$G,$AG$4+ROW()-20)&amp;"")</f>
        <v/>
      </c>
      <c r="G20" s="14">
        <f>IF(ROW()-19&gt;$AG$5,"",INDEX(_Sched!$H:$H,$AG$4+ROW()-20)&amp;"")</f>
        <v/>
      </c>
      <c r="H20" s="14">
        <f>IF(ROW()-19&gt;$AG$5,"",INDEX(_Sched!$I:$I,$AG$4+ROW()-20)&amp;"")</f>
        <v/>
      </c>
      <c r="I20" s="14">
        <f>IF(ROW()-19&gt;$AG$5,"",INDEX(_Sched!$J:$J,$AG$4+ROW()-20)&amp;"")</f>
        <v/>
      </c>
      <c r="J20" s="14">
        <f>IF(ROW()-19&gt;$AG$5,"",INDEX(_Sched!$K:$K,$AG$4+ROW()-20)&amp;"")</f>
        <v/>
      </c>
      <c r="K20" s="14">
        <f>IF(ROW()-19&gt;$AG$5,"",INDEX(_Sched!$L:$L,$AG$4+ROW()-20)&amp;"")</f>
        <v/>
      </c>
      <c r="L20" s="14">
        <f>IF(ROW()-19&gt;$AG$5,"",INDEX(_Sched!$M:$M,$AG$4+ROW()-20)&amp;"")</f>
        <v/>
      </c>
      <c r="N20" s="32">
        <f>IF($AG$1=0,"",INDEX(_DepthGrid!$B:$B,$AG$6+ROW()-14)&amp;"")</f>
        <v/>
      </c>
      <c r="O20" s="5">
        <f>IF($AG$1=0,"",INDEX(_DepthGrid!$C:$C,$AG$6+ROW()-14)&amp;"")</f>
        <v/>
      </c>
      <c r="P20" s="5">
        <f>IF($AG$1=0,"",INDEX(_DepthGrid!$D:$D,$AG$6+ROW()-14)&amp;"")</f>
        <v/>
      </c>
      <c r="Q20" s="5">
        <f>IF($AG$1=0,"",INDEX(_DepthGrid!$E:$E,$AG$6+ROW()-14)&amp;"")</f>
        <v/>
      </c>
      <c r="R20" s="5">
        <f>IF($AG$1=0,"",INDEX(_DepthGrid!$F:$F,$AG$6+ROW()-14)&amp;"")</f>
        <v/>
      </c>
      <c r="T20" s="14" t="inlineStr">
        <is>
          <t>Red-zone TD %</t>
        </is>
      </c>
      <c r="U20" s="14">
        <f>IFERROR(INDEX('Team Stats'!$A$5:$ZZ$300,MATCH($B$1,'Team Stats'!$A$5:$A$300,0),MATCH("OFF: Red-zone TD %",'Team Stats'!$4:$4,0)),"")</f>
        <v/>
      </c>
      <c r="V20" s="28">
        <f>IFERROR("#"&amp;INDEX('Team Stats'!$A$5:$ZZ$300,MATCH($B$1,'Team Stats'!$A$5:$A$300,0),MATCH("OFF: Red-zone TD %",'Team Stats'!$4:$4,0)+1),"")</f>
        <v/>
      </c>
      <c r="W20" s="14">
        <f>IFERROR(INDEX('Team Stats'!$A$5:$ZZ$300,MATCH($B$1,'Team Stats'!$A$5:$A$300,0),MATCH("DEF: Red-zone TD % allowed",'Team Stats'!$4:$4,0)),"")</f>
        <v/>
      </c>
      <c r="X20" s="28">
        <f>IFERROR("#"&amp;INDEX('Team Stats'!$A$5:$ZZ$300,MATCH($B$1,'Team Stats'!$A$5:$A$300,0),MATCH("DEF: Red-zone TD % allowed",'Team Stats'!$4:$4,0)+1),"")</f>
        <v/>
      </c>
    </row>
    <row r="21">
      <c r="A21" s="14">
        <f>IF(ROW()-19&gt;$AG$5,"",INDEX(_Sched!$B:$B,$AG$4+ROW()-20))</f>
        <v/>
      </c>
      <c r="B21" s="14">
        <f>IF(ROW()-19&gt;$AG$5,"",INDEX(_Sched!$C:$C,$AG$4+ROW()-20)&amp;"")</f>
        <v/>
      </c>
      <c r="C21" s="14">
        <f>IF(ROW()-19&gt;$AG$5,"",INDEX(_Sched!$D:$D,$AG$4+ROW()-20)&amp;"")</f>
        <v/>
      </c>
      <c r="D21" s="14">
        <f>IF(ROW()-19&gt;$AG$5,"",INDEX(_Sched!$E:$E,$AG$4+ROW()-20)&amp;"")</f>
        <v/>
      </c>
      <c r="E21" s="14">
        <f>IF(ROW()-19&gt;$AG$5,"",INDEX(_Sched!$F:$F,$AG$4+ROW()-20)&amp;"")</f>
        <v/>
      </c>
      <c r="F21" s="14">
        <f>IF(ROW()-19&gt;$AG$5,"",INDEX(_Sched!$G:$G,$AG$4+ROW()-20)&amp;"")</f>
        <v/>
      </c>
      <c r="G21" s="14">
        <f>IF(ROW()-19&gt;$AG$5,"",INDEX(_Sched!$H:$H,$AG$4+ROW()-20)&amp;"")</f>
        <v/>
      </c>
      <c r="H21" s="14">
        <f>IF(ROW()-19&gt;$AG$5,"",INDEX(_Sched!$I:$I,$AG$4+ROW()-20)&amp;"")</f>
        <v/>
      </c>
      <c r="I21" s="14">
        <f>IF(ROW()-19&gt;$AG$5,"",INDEX(_Sched!$J:$J,$AG$4+ROW()-20)&amp;"")</f>
        <v/>
      </c>
      <c r="J21" s="14">
        <f>IF(ROW()-19&gt;$AG$5,"",INDEX(_Sched!$K:$K,$AG$4+ROW()-20)&amp;"")</f>
        <v/>
      </c>
      <c r="K21" s="14">
        <f>IF(ROW()-19&gt;$AG$5,"",INDEX(_Sched!$L:$L,$AG$4+ROW()-20)&amp;"")</f>
        <v/>
      </c>
      <c r="L21" s="14">
        <f>IF(ROW()-19&gt;$AG$5,"",INDEX(_Sched!$M:$M,$AG$4+ROW()-20)&amp;"")</f>
        <v/>
      </c>
      <c r="N21" s="32">
        <f>IF($AG$1=0,"",INDEX(_DepthGrid!$B:$B,$AG$6+ROW()-14)&amp;"")</f>
        <v/>
      </c>
      <c r="O21" s="5">
        <f>IF($AG$1=0,"",INDEX(_DepthGrid!$C:$C,$AG$6+ROW()-14)&amp;"")</f>
        <v/>
      </c>
      <c r="P21" s="5">
        <f>IF($AG$1=0,"",INDEX(_DepthGrid!$D:$D,$AG$6+ROW()-14)&amp;"")</f>
        <v/>
      </c>
      <c r="Q21" s="5">
        <f>IF($AG$1=0,"",INDEX(_DepthGrid!$E:$E,$AG$6+ROW()-14)&amp;"")</f>
        <v/>
      </c>
      <c r="R21" s="5">
        <f>IF($AG$1=0,"",INDEX(_DepthGrid!$F:$F,$AG$6+ROW()-14)&amp;"")</f>
        <v/>
      </c>
      <c r="T21" s="14" t="inlineStr">
        <is>
          <t>Turnovers</t>
        </is>
      </c>
      <c r="U21" s="14">
        <f>IFERROR(INDEX('Team Stats'!$A$5:$ZZ$300,MATCH($B$1,'Team Stats'!$A$5:$A$300,0),MATCH("OFF: Turnovers",'Team Stats'!$4:$4,0)),"")</f>
        <v/>
      </c>
      <c r="V21" s="28">
        <f>IFERROR("#"&amp;INDEX('Team Stats'!$A$5:$ZZ$300,MATCH($B$1,'Team Stats'!$A$5:$A$300,0),MATCH("OFF: Turnovers",'Team Stats'!$4:$4,0)+1),"")</f>
        <v/>
      </c>
      <c r="W21" s="14">
        <f>IFERROR(INDEX('Team Stats'!$A$5:$ZZ$300,MATCH($B$1,'Team Stats'!$A$5:$A$300,0),MATCH("DEF: Takeaways",'Team Stats'!$4:$4,0)),"")</f>
        <v/>
      </c>
      <c r="X21" s="28">
        <f>IFERROR("#"&amp;INDEX('Team Stats'!$A$5:$ZZ$300,MATCH($B$1,'Team Stats'!$A$5:$A$300,0),MATCH("DEF: Takeaways",'Team Stats'!$4:$4,0)+1),"")</f>
        <v/>
      </c>
    </row>
    <row r="22">
      <c r="A22" s="14">
        <f>IF(ROW()-19&gt;$AG$5,"",INDEX(_Sched!$B:$B,$AG$4+ROW()-20))</f>
        <v/>
      </c>
      <c r="B22" s="14">
        <f>IF(ROW()-19&gt;$AG$5,"",INDEX(_Sched!$C:$C,$AG$4+ROW()-20)&amp;"")</f>
        <v/>
      </c>
      <c r="C22" s="14">
        <f>IF(ROW()-19&gt;$AG$5,"",INDEX(_Sched!$D:$D,$AG$4+ROW()-20)&amp;"")</f>
        <v/>
      </c>
      <c r="D22" s="14">
        <f>IF(ROW()-19&gt;$AG$5,"",INDEX(_Sched!$E:$E,$AG$4+ROW()-20)&amp;"")</f>
        <v/>
      </c>
      <c r="E22" s="14">
        <f>IF(ROW()-19&gt;$AG$5,"",INDEX(_Sched!$F:$F,$AG$4+ROW()-20)&amp;"")</f>
        <v/>
      </c>
      <c r="F22" s="14">
        <f>IF(ROW()-19&gt;$AG$5,"",INDEX(_Sched!$G:$G,$AG$4+ROW()-20)&amp;"")</f>
        <v/>
      </c>
      <c r="G22" s="14">
        <f>IF(ROW()-19&gt;$AG$5,"",INDEX(_Sched!$H:$H,$AG$4+ROW()-20)&amp;"")</f>
        <v/>
      </c>
      <c r="H22" s="14">
        <f>IF(ROW()-19&gt;$AG$5,"",INDEX(_Sched!$I:$I,$AG$4+ROW()-20)&amp;"")</f>
        <v/>
      </c>
      <c r="I22" s="14">
        <f>IF(ROW()-19&gt;$AG$5,"",INDEX(_Sched!$J:$J,$AG$4+ROW()-20)&amp;"")</f>
        <v/>
      </c>
      <c r="J22" s="14">
        <f>IF(ROW()-19&gt;$AG$5,"",INDEX(_Sched!$K:$K,$AG$4+ROW()-20)&amp;"")</f>
        <v/>
      </c>
      <c r="K22" s="14">
        <f>IF(ROW()-19&gt;$AG$5,"",INDEX(_Sched!$L:$L,$AG$4+ROW()-20)&amp;"")</f>
        <v/>
      </c>
      <c r="L22" s="14">
        <f>IF(ROW()-19&gt;$AG$5,"",INDEX(_Sched!$M:$M,$AG$4+ROW()-20)&amp;"")</f>
        <v/>
      </c>
      <c r="N22" s="32">
        <f>IF($AG$1=0,"",INDEX(_DepthGrid!$B:$B,$AG$6+ROW()-14)&amp;"")</f>
        <v/>
      </c>
      <c r="O22" s="5">
        <f>IF($AG$1=0,"",INDEX(_DepthGrid!$C:$C,$AG$6+ROW()-14)&amp;"")</f>
        <v/>
      </c>
      <c r="P22" s="5">
        <f>IF($AG$1=0,"",INDEX(_DepthGrid!$D:$D,$AG$6+ROW()-14)&amp;"")</f>
        <v/>
      </c>
      <c r="Q22" s="5">
        <f>IF($AG$1=0,"",INDEX(_DepthGrid!$E:$E,$AG$6+ROW()-14)&amp;"")</f>
        <v/>
      </c>
      <c r="R22" s="5">
        <f>IF($AG$1=0,"",INDEX(_DepthGrid!$F:$F,$AG$6+ROW()-14)&amp;"")</f>
        <v/>
      </c>
      <c r="T22" s="56" t="inlineStr">
        <is>
          <t>Pass yards per attempt = completions only; rushing = box score (sacks count); explosive / stuff / 10+ rates from play-by-play; rk = of 138 (defense = allowed, except sacks, stuffs, takeaways). Includes FCS games - the 'Team Stats' sheet has vs-FBS columns.</t>
        </is>
      </c>
    </row>
    <row r="23">
      <c r="A23" s="14">
        <f>IF(ROW()-19&gt;$AG$5,"",INDEX(_Sched!$B:$B,$AG$4+ROW()-20))</f>
        <v/>
      </c>
      <c r="B23" s="14">
        <f>IF(ROW()-19&gt;$AG$5,"",INDEX(_Sched!$C:$C,$AG$4+ROW()-20)&amp;"")</f>
        <v/>
      </c>
      <c r="C23" s="14">
        <f>IF(ROW()-19&gt;$AG$5,"",INDEX(_Sched!$D:$D,$AG$4+ROW()-20)&amp;"")</f>
        <v/>
      </c>
      <c r="D23" s="14">
        <f>IF(ROW()-19&gt;$AG$5,"",INDEX(_Sched!$E:$E,$AG$4+ROW()-20)&amp;"")</f>
        <v/>
      </c>
      <c r="E23" s="14">
        <f>IF(ROW()-19&gt;$AG$5,"",INDEX(_Sched!$F:$F,$AG$4+ROW()-20)&amp;"")</f>
        <v/>
      </c>
      <c r="F23" s="14">
        <f>IF(ROW()-19&gt;$AG$5,"",INDEX(_Sched!$G:$G,$AG$4+ROW()-20)&amp;"")</f>
        <v/>
      </c>
      <c r="G23" s="14">
        <f>IF(ROW()-19&gt;$AG$5,"",INDEX(_Sched!$H:$H,$AG$4+ROW()-20)&amp;"")</f>
        <v/>
      </c>
      <c r="H23" s="14">
        <f>IF(ROW()-19&gt;$AG$5,"",INDEX(_Sched!$I:$I,$AG$4+ROW()-20)&amp;"")</f>
        <v/>
      </c>
      <c r="I23" s="14">
        <f>IF(ROW()-19&gt;$AG$5,"",INDEX(_Sched!$J:$J,$AG$4+ROW()-20)&amp;"")</f>
        <v/>
      </c>
      <c r="J23" s="14">
        <f>IF(ROW()-19&gt;$AG$5,"",INDEX(_Sched!$K:$K,$AG$4+ROW()-20)&amp;"")</f>
        <v/>
      </c>
      <c r="K23" s="14">
        <f>IF(ROW()-19&gt;$AG$5,"",INDEX(_Sched!$L:$L,$AG$4+ROW()-20)&amp;"")</f>
        <v/>
      </c>
      <c r="L23" s="14">
        <f>IF(ROW()-19&gt;$AG$5,"",INDEX(_Sched!$M:$M,$AG$4+ROW()-20)&amp;"")</f>
        <v/>
      </c>
      <c r="N23" s="32">
        <f>IF($AG$1=0,"",INDEX(_DepthGrid!$B:$B,$AG$6+ROW()-14)&amp;"")</f>
        <v/>
      </c>
      <c r="O23" s="5">
        <f>IF($AG$1=0,"",INDEX(_DepthGrid!$C:$C,$AG$6+ROW()-14)&amp;"")</f>
        <v/>
      </c>
      <c r="P23" s="5">
        <f>IF($AG$1=0,"",INDEX(_DepthGrid!$D:$D,$AG$6+ROW()-14)&amp;"")</f>
        <v/>
      </c>
      <c r="Q23" s="5">
        <f>IF($AG$1=0,"",INDEX(_DepthGrid!$E:$E,$AG$6+ROW()-14)&amp;"")</f>
        <v/>
      </c>
      <c r="R23" s="5">
        <f>IF($AG$1=0,"",INDEX(_DepthGrid!$F:$F,$AG$6+ROW()-14)&amp;"")</f>
        <v/>
      </c>
    </row>
    <row r="24">
      <c r="A24" s="14">
        <f>IF(ROW()-19&gt;$AG$5,"",INDEX(_Sched!$B:$B,$AG$4+ROW()-20))</f>
        <v/>
      </c>
      <c r="B24" s="14">
        <f>IF(ROW()-19&gt;$AG$5,"",INDEX(_Sched!$C:$C,$AG$4+ROW()-20)&amp;"")</f>
        <v/>
      </c>
      <c r="C24" s="14">
        <f>IF(ROW()-19&gt;$AG$5,"",INDEX(_Sched!$D:$D,$AG$4+ROW()-20)&amp;"")</f>
        <v/>
      </c>
      <c r="D24" s="14">
        <f>IF(ROW()-19&gt;$AG$5,"",INDEX(_Sched!$E:$E,$AG$4+ROW()-20)&amp;"")</f>
        <v/>
      </c>
      <c r="E24" s="14">
        <f>IF(ROW()-19&gt;$AG$5,"",INDEX(_Sched!$F:$F,$AG$4+ROW()-20)&amp;"")</f>
        <v/>
      </c>
      <c r="F24" s="14">
        <f>IF(ROW()-19&gt;$AG$5,"",INDEX(_Sched!$G:$G,$AG$4+ROW()-20)&amp;"")</f>
        <v/>
      </c>
      <c r="G24" s="14">
        <f>IF(ROW()-19&gt;$AG$5,"",INDEX(_Sched!$H:$H,$AG$4+ROW()-20)&amp;"")</f>
        <v/>
      </c>
      <c r="H24" s="14">
        <f>IF(ROW()-19&gt;$AG$5,"",INDEX(_Sched!$I:$I,$AG$4+ROW()-20)&amp;"")</f>
        <v/>
      </c>
      <c r="I24" s="14">
        <f>IF(ROW()-19&gt;$AG$5,"",INDEX(_Sched!$J:$J,$AG$4+ROW()-20)&amp;"")</f>
        <v/>
      </c>
      <c r="J24" s="14">
        <f>IF(ROW()-19&gt;$AG$5,"",INDEX(_Sched!$K:$K,$AG$4+ROW()-20)&amp;"")</f>
        <v/>
      </c>
      <c r="K24" s="14">
        <f>IF(ROW()-19&gt;$AG$5,"",INDEX(_Sched!$L:$L,$AG$4+ROW()-20)&amp;"")</f>
        <v/>
      </c>
      <c r="L24" s="14">
        <f>IF(ROW()-19&gt;$AG$5,"",INDEX(_Sched!$M:$M,$AG$4+ROW()-20)&amp;"")</f>
        <v/>
      </c>
      <c r="N24" s="32">
        <f>IF($AG$1=0,"",INDEX(_DepthGrid!$B:$B,$AG$6+ROW()-14)&amp;"")</f>
        <v/>
      </c>
      <c r="O24" s="5">
        <f>IF($AG$1=0,"",INDEX(_DepthGrid!$C:$C,$AG$6+ROW()-14)&amp;"")</f>
        <v/>
      </c>
      <c r="P24" s="5">
        <f>IF($AG$1=0,"",INDEX(_DepthGrid!$D:$D,$AG$6+ROW()-14)&amp;"")</f>
        <v/>
      </c>
      <c r="Q24" s="5">
        <f>IF($AG$1=0,"",INDEX(_DepthGrid!$E:$E,$AG$6+ROW()-14)&amp;"")</f>
        <v/>
      </c>
      <c r="R24" s="5">
        <f>IF($AG$1=0,"",INDEX(_DepthGrid!$F:$F,$AG$6+ROW()-14)&amp;"")</f>
        <v/>
      </c>
    </row>
    <row r="25">
      <c r="A25" s="14">
        <f>IF(ROW()-19&gt;$AG$5,"",INDEX(_Sched!$B:$B,$AG$4+ROW()-20))</f>
        <v/>
      </c>
      <c r="B25" s="14">
        <f>IF(ROW()-19&gt;$AG$5,"",INDEX(_Sched!$C:$C,$AG$4+ROW()-20)&amp;"")</f>
        <v/>
      </c>
      <c r="C25" s="14">
        <f>IF(ROW()-19&gt;$AG$5,"",INDEX(_Sched!$D:$D,$AG$4+ROW()-20)&amp;"")</f>
        <v/>
      </c>
      <c r="D25" s="14">
        <f>IF(ROW()-19&gt;$AG$5,"",INDEX(_Sched!$E:$E,$AG$4+ROW()-20)&amp;"")</f>
        <v/>
      </c>
      <c r="E25" s="14">
        <f>IF(ROW()-19&gt;$AG$5,"",INDEX(_Sched!$F:$F,$AG$4+ROW()-20)&amp;"")</f>
        <v/>
      </c>
      <c r="F25" s="14">
        <f>IF(ROW()-19&gt;$AG$5,"",INDEX(_Sched!$G:$G,$AG$4+ROW()-20)&amp;"")</f>
        <v/>
      </c>
      <c r="G25" s="14">
        <f>IF(ROW()-19&gt;$AG$5,"",INDEX(_Sched!$H:$H,$AG$4+ROW()-20)&amp;"")</f>
        <v/>
      </c>
      <c r="H25" s="14">
        <f>IF(ROW()-19&gt;$AG$5,"",INDEX(_Sched!$I:$I,$AG$4+ROW()-20)&amp;"")</f>
        <v/>
      </c>
      <c r="I25" s="14">
        <f>IF(ROW()-19&gt;$AG$5,"",INDEX(_Sched!$J:$J,$AG$4+ROW()-20)&amp;"")</f>
        <v/>
      </c>
      <c r="J25" s="14">
        <f>IF(ROW()-19&gt;$AG$5,"",INDEX(_Sched!$K:$K,$AG$4+ROW()-20)&amp;"")</f>
        <v/>
      </c>
      <c r="K25" s="14">
        <f>IF(ROW()-19&gt;$AG$5,"",INDEX(_Sched!$L:$L,$AG$4+ROW()-20)&amp;"")</f>
        <v/>
      </c>
      <c r="L25" s="14">
        <f>IF(ROW()-19&gt;$AG$5,"",INDEX(_Sched!$M:$M,$AG$4+ROW()-20)&amp;"")</f>
        <v/>
      </c>
      <c r="N25" s="32">
        <f>IF($AG$1=0,"",INDEX(_DepthGrid!$B:$B,$AG$6+ROW()-14)&amp;"")</f>
        <v/>
      </c>
      <c r="O25" s="5">
        <f>IF($AG$1=0,"",INDEX(_DepthGrid!$C:$C,$AG$6+ROW()-14)&amp;"")</f>
        <v/>
      </c>
      <c r="P25" s="5">
        <f>IF($AG$1=0,"",INDEX(_DepthGrid!$D:$D,$AG$6+ROW()-14)&amp;"")</f>
        <v/>
      </c>
      <c r="Q25" s="5">
        <f>IF($AG$1=0,"",INDEX(_DepthGrid!$E:$E,$AG$6+ROW()-14)&amp;"")</f>
        <v/>
      </c>
      <c r="R25" s="5">
        <f>IF($AG$1=0,"",INDEX(_DepthGrid!$F:$F,$AG$6+ROW()-14)&amp;"")</f>
        <v/>
      </c>
    </row>
    <row r="26">
      <c r="A26" s="14">
        <f>IF(ROW()-19&gt;$AG$5,"",INDEX(_Sched!$B:$B,$AG$4+ROW()-20))</f>
        <v/>
      </c>
      <c r="B26" s="14">
        <f>IF(ROW()-19&gt;$AG$5,"",INDEX(_Sched!$C:$C,$AG$4+ROW()-20)&amp;"")</f>
        <v/>
      </c>
      <c r="C26" s="14">
        <f>IF(ROW()-19&gt;$AG$5,"",INDEX(_Sched!$D:$D,$AG$4+ROW()-20)&amp;"")</f>
        <v/>
      </c>
      <c r="D26" s="14">
        <f>IF(ROW()-19&gt;$AG$5,"",INDEX(_Sched!$E:$E,$AG$4+ROW()-20)&amp;"")</f>
        <v/>
      </c>
      <c r="E26" s="14">
        <f>IF(ROW()-19&gt;$AG$5,"",INDEX(_Sched!$F:$F,$AG$4+ROW()-20)&amp;"")</f>
        <v/>
      </c>
      <c r="F26" s="14">
        <f>IF(ROW()-19&gt;$AG$5,"",INDEX(_Sched!$G:$G,$AG$4+ROW()-20)&amp;"")</f>
        <v/>
      </c>
      <c r="G26" s="14">
        <f>IF(ROW()-19&gt;$AG$5,"",INDEX(_Sched!$H:$H,$AG$4+ROW()-20)&amp;"")</f>
        <v/>
      </c>
      <c r="H26" s="14">
        <f>IF(ROW()-19&gt;$AG$5,"",INDEX(_Sched!$I:$I,$AG$4+ROW()-20)&amp;"")</f>
        <v/>
      </c>
      <c r="I26" s="14">
        <f>IF(ROW()-19&gt;$AG$5,"",INDEX(_Sched!$J:$J,$AG$4+ROW()-20)&amp;"")</f>
        <v/>
      </c>
      <c r="J26" s="14">
        <f>IF(ROW()-19&gt;$AG$5,"",INDEX(_Sched!$K:$K,$AG$4+ROW()-20)&amp;"")</f>
        <v/>
      </c>
      <c r="K26" s="14">
        <f>IF(ROW()-19&gt;$AG$5,"",INDEX(_Sched!$L:$L,$AG$4+ROW()-20)&amp;"")</f>
        <v/>
      </c>
      <c r="L26" s="14">
        <f>IF(ROW()-19&gt;$AG$5,"",INDEX(_Sched!$M:$M,$AG$4+ROW()-20)&amp;"")</f>
        <v/>
      </c>
      <c r="N26" s="32">
        <f>IF($AG$1=0,"",INDEX(_DepthGrid!$B:$B,$AG$6+ROW()-14)&amp;"")</f>
        <v/>
      </c>
      <c r="O26" s="5">
        <f>IF($AG$1=0,"",INDEX(_DepthGrid!$C:$C,$AG$6+ROW()-14)&amp;"")</f>
        <v/>
      </c>
      <c r="P26" s="5">
        <f>IF($AG$1=0,"",INDEX(_DepthGrid!$D:$D,$AG$6+ROW()-14)&amp;"")</f>
        <v/>
      </c>
      <c r="Q26" s="5">
        <f>IF($AG$1=0,"",INDEX(_DepthGrid!$E:$E,$AG$6+ROW()-14)&amp;"")</f>
        <v/>
      </c>
      <c r="R26" s="5">
        <f>IF($AG$1=0,"",INDEX(_DepthGrid!$F:$F,$AG$6+ROW()-14)&amp;"")</f>
        <v/>
      </c>
    </row>
    <row r="27">
      <c r="A27" s="14">
        <f>IF(ROW()-19&gt;$AG$5,"",INDEX(_Sched!$B:$B,$AG$4+ROW()-20))</f>
        <v/>
      </c>
      <c r="B27" s="14">
        <f>IF(ROW()-19&gt;$AG$5,"",INDEX(_Sched!$C:$C,$AG$4+ROW()-20)&amp;"")</f>
        <v/>
      </c>
      <c r="C27" s="14">
        <f>IF(ROW()-19&gt;$AG$5,"",INDEX(_Sched!$D:$D,$AG$4+ROW()-20)&amp;"")</f>
        <v/>
      </c>
      <c r="D27" s="14">
        <f>IF(ROW()-19&gt;$AG$5,"",INDEX(_Sched!$E:$E,$AG$4+ROW()-20)&amp;"")</f>
        <v/>
      </c>
      <c r="E27" s="14">
        <f>IF(ROW()-19&gt;$AG$5,"",INDEX(_Sched!$F:$F,$AG$4+ROW()-20)&amp;"")</f>
        <v/>
      </c>
      <c r="F27" s="14">
        <f>IF(ROW()-19&gt;$AG$5,"",INDEX(_Sched!$G:$G,$AG$4+ROW()-20)&amp;"")</f>
        <v/>
      </c>
      <c r="G27" s="14">
        <f>IF(ROW()-19&gt;$AG$5,"",INDEX(_Sched!$H:$H,$AG$4+ROW()-20)&amp;"")</f>
        <v/>
      </c>
      <c r="H27" s="14">
        <f>IF(ROW()-19&gt;$AG$5,"",INDEX(_Sched!$I:$I,$AG$4+ROW()-20)&amp;"")</f>
        <v/>
      </c>
      <c r="I27" s="14">
        <f>IF(ROW()-19&gt;$AG$5,"",INDEX(_Sched!$J:$J,$AG$4+ROW()-20)&amp;"")</f>
        <v/>
      </c>
      <c r="J27" s="14">
        <f>IF(ROW()-19&gt;$AG$5,"",INDEX(_Sched!$K:$K,$AG$4+ROW()-20)&amp;"")</f>
        <v/>
      </c>
      <c r="K27" s="14">
        <f>IF(ROW()-19&gt;$AG$5,"",INDEX(_Sched!$L:$L,$AG$4+ROW()-20)&amp;"")</f>
        <v/>
      </c>
      <c r="L27" s="14">
        <f>IF(ROW()-19&gt;$AG$5,"",INDEX(_Sched!$M:$M,$AG$4+ROW()-20)&amp;"")</f>
        <v/>
      </c>
      <c r="N27" s="32">
        <f>IF($AG$1=0,"",INDEX(_DepthGrid!$B:$B,$AG$6+ROW()-14)&amp;"")</f>
        <v/>
      </c>
      <c r="O27" s="5">
        <f>IF($AG$1=0,"",INDEX(_DepthGrid!$C:$C,$AG$6+ROW()-14)&amp;"")</f>
        <v/>
      </c>
      <c r="P27" s="5">
        <f>IF($AG$1=0,"",INDEX(_DepthGrid!$D:$D,$AG$6+ROW()-14)&amp;"")</f>
        <v/>
      </c>
      <c r="Q27" s="5">
        <f>IF($AG$1=0,"",INDEX(_DepthGrid!$E:$E,$AG$6+ROW()-14)&amp;"")</f>
        <v/>
      </c>
      <c r="R27" s="5">
        <f>IF($AG$1=0,"",INDEX(_DepthGrid!$F:$F,$AG$6+ROW()-14)&amp;"")</f>
        <v/>
      </c>
    </row>
    <row r="28">
      <c r="A28" s="14">
        <f>IF(ROW()-19&gt;$AG$5,"",INDEX(_Sched!$B:$B,$AG$4+ROW()-20))</f>
        <v/>
      </c>
      <c r="B28" s="14">
        <f>IF(ROW()-19&gt;$AG$5,"",INDEX(_Sched!$C:$C,$AG$4+ROW()-20)&amp;"")</f>
        <v/>
      </c>
      <c r="C28" s="14">
        <f>IF(ROW()-19&gt;$AG$5,"",INDEX(_Sched!$D:$D,$AG$4+ROW()-20)&amp;"")</f>
        <v/>
      </c>
      <c r="D28" s="14">
        <f>IF(ROW()-19&gt;$AG$5,"",INDEX(_Sched!$E:$E,$AG$4+ROW()-20)&amp;"")</f>
        <v/>
      </c>
      <c r="E28" s="14">
        <f>IF(ROW()-19&gt;$AG$5,"",INDEX(_Sched!$F:$F,$AG$4+ROW()-20)&amp;"")</f>
        <v/>
      </c>
      <c r="F28" s="14">
        <f>IF(ROW()-19&gt;$AG$5,"",INDEX(_Sched!$G:$G,$AG$4+ROW()-20)&amp;"")</f>
        <v/>
      </c>
      <c r="G28" s="14">
        <f>IF(ROW()-19&gt;$AG$5,"",INDEX(_Sched!$H:$H,$AG$4+ROW()-20)&amp;"")</f>
        <v/>
      </c>
      <c r="H28" s="14">
        <f>IF(ROW()-19&gt;$AG$5,"",INDEX(_Sched!$I:$I,$AG$4+ROW()-20)&amp;"")</f>
        <v/>
      </c>
      <c r="I28" s="14">
        <f>IF(ROW()-19&gt;$AG$5,"",INDEX(_Sched!$J:$J,$AG$4+ROW()-20)&amp;"")</f>
        <v/>
      </c>
      <c r="J28" s="14">
        <f>IF(ROW()-19&gt;$AG$5,"",INDEX(_Sched!$K:$K,$AG$4+ROW()-20)&amp;"")</f>
        <v/>
      </c>
      <c r="K28" s="14">
        <f>IF(ROW()-19&gt;$AG$5,"",INDEX(_Sched!$L:$L,$AG$4+ROW()-20)&amp;"")</f>
        <v/>
      </c>
      <c r="L28" s="14">
        <f>IF(ROW()-19&gt;$AG$5,"",INDEX(_Sched!$M:$M,$AG$4+ROW()-20)&amp;"")</f>
        <v/>
      </c>
      <c r="N28" s="31">
        <f>IF($AG$1=0,"",INDEX(_DepthGrid!$B:$B,$AG$6+ROW()-14)&amp;"")</f>
        <v/>
      </c>
      <c r="O28" s="31">
        <f>IF($AG$1=0,"",INDEX(_DepthGrid!$C:$C,$AG$6+ROW()-14)&amp;"")</f>
        <v/>
      </c>
      <c r="P28" s="31">
        <f>IF($AG$1=0,"",INDEX(_DepthGrid!$D:$D,$AG$6+ROW()-14)&amp;"")</f>
        <v/>
      </c>
      <c r="Q28" s="31">
        <f>IF($AG$1=0,"",INDEX(_DepthGrid!$E:$E,$AG$6+ROW()-14)&amp;"")</f>
        <v/>
      </c>
      <c r="R28" s="31">
        <f>IF($AG$1=0,"",INDEX(_DepthGrid!$F:$F,$AG$6+ROW()-14)&amp;"")</f>
        <v/>
      </c>
    </row>
    <row r="29">
      <c r="A29" s="14">
        <f>IF(ROW()-19&gt;$AG$5,"",INDEX(_Sched!$B:$B,$AG$4+ROW()-20))</f>
        <v/>
      </c>
      <c r="B29" s="14">
        <f>IF(ROW()-19&gt;$AG$5,"",INDEX(_Sched!$C:$C,$AG$4+ROW()-20)&amp;"")</f>
        <v/>
      </c>
      <c r="C29" s="14">
        <f>IF(ROW()-19&gt;$AG$5,"",INDEX(_Sched!$D:$D,$AG$4+ROW()-20)&amp;"")</f>
        <v/>
      </c>
      <c r="D29" s="14">
        <f>IF(ROW()-19&gt;$AG$5,"",INDEX(_Sched!$E:$E,$AG$4+ROW()-20)&amp;"")</f>
        <v/>
      </c>
      <c r="E29" s="14">
        <f>IF(ROW()-19&gt;$AG$5,"",INDEX(_Sched!$F:$F,$AG$4+ROW()-20)&amp;"")</f>
        <v/>
      </c>
      <c r="F29" s="14">
        <f>IF(ROW()-19&gt;$AG$5,"",INDEX(_Sched!$G:$G,$AG$4+ROW()-20)&amp;"")</f>
        <v/>
      </c>
      <c r="G29" s="14">
        <f>IF(ROW()-19&gt;$AG$5,"",INDEX(_Sched!$H:$H,$AG$4+ROW()-20)&amp;"")</f>
        <v/>
      </c>
      <c r="H29" s="14">
        <f>IF(ROW()-19&gt;$AG$5,"",INDEX(_Sched!$I:$I,$AG$4+ROW()-20)&amp;"")</f>
        <v/>
      </c>
      <c r="I29" s="14">
        <f>IF(ROW()-19&gt;$AG$5,"",INDEX(_Sched!$J:$J,$AG$4+ROW()-20)&amp;"")</f>
        <v/>
      </c>
      <c r="J29" s="14">
        <f>IF(ROW()-19&gt;$AG$5,"",INDEX(_Sched!$K:$K,$AG$4+ROW()-20)&amp;"")</f>
        <v/>
      </c>
      <c r="K29" s="14">
        <f>IF(ROW()-19&gt;$AG$5,"",INDEX(_Sched!$L:$L,$AG$4+ROW()-20)&amp;"")</f>
        <v/>
      </c>
      <c r="L29" s="14">
        <f>IF(ROW()-19&gt;$AG$5,"",INDEX(_Sched!$M:$M,$AG$4+ROW()-20)&amp;"")</f>
        <v/>
      </c>
      <c r="N29" s="33">
        <f>IF($AG$1=0,"",INDEX(_DepthGrid!$B:$B,$AG$6+ROW()-14)&amp;"")</f>
        <v/>
      </c>
      <c r="O29" s="5">
        <f>IF($AG$1=0,"",INDEX(_DepthGrid!$C:$C,$AG$6+ROW()-14)&amp;"")</f>
        <v/>
      </c>
      <c r="P29" s="5">
        <f>IF($AG$1=0,"",INDEX(_DepthGrid!$D:$D,$AG$6+ROW()-14)&amp;"")</f>
        <v/>
      </c>
      <c r="Q29" s="5">
        <f>IF($AG$1=0,"",INDEX(_DepthGrid!$E:$E,$AG$6+ROW()-14)&amp;"")</f>
        <v/>
      </c>
      <c r="R29" s="5">
        <f>IF($AG$1=0,"",INDEX(_DepthGrid!$F:$F,$AG$6+ROW()-14)&amp;"")</f>
        <v/>
      </c>
    </row>
    <row r="30">
      <c r="A30" s="14">
        <f>IF(ROW()-19&gt;$AG$5,"",INDEX(_Sched!$B:$B,$AG$4+ROW()-20))</f>
        <v/>
      </c>
      <c r="B30" s="14">
        <f>IF(ROW()-19&gt;$AG$5,"",INDEX(_Sched!$C:$C,$AG$4+ROW()-20)&amp;"")</f>
        <v/>
      </c>
      <c r="C30" s="14">
        <f>IF(ROW()-19&gt;$AG$5,"",INDEX(_Sched!$D:$D,$AG$4+ROW()-20)&amp;"")</f>
        <v/>
      </c>
      <c r="D30" s="14">
        <f>IF(ROW()-19&gt;$AG$5,"",INDEX(_Sched!$E:$E,$AG$4+ROW()-20)&amp;"")</f>
        <v/>
      </c>
      <c r="E30" s="14">
        <f>IF(ROW()-19&gt;$AG$5,"",INDEX(_Sched!$F:$F,$AG$4+ROW()-20)&amp;"")</f>
        <v/>
      </c>
      <c r="F30" s="14">
        <f>IF(ROW()-19&gt;$AG$5,"",INDEX(_Sched!$G:$G,$AG$4+ROW()-20)&amp;"")</f>
        <v/>
      </c>
      <c r="G30" s="14">
        <f>IF(ROW()-19&gt;$AG$5,"",INDEX(_Sched!$H:$H,$AG$4+ROW()-20)&amp;"")</f>
        <v/>
      </c>
      <c r="H30" s="14">
        <f>IF(ROW()-19&gt;$AG$5,"",INDEX(_Sched!$I:$I,$AG$4+ROW()-20)&amp;"")</f>
        <v/>
      </c>
      <c r="I30" s="14">
        <f>IF(ROW()-19&gt;$AG$5,"",INDEX(_Sched!$J:$J,$AG$4+ROW()-20)&amp;"")</f>
        <v/>
      </c>
      <c r="J30" s="14">
        <f>IF(ROW()-19&gt;$AG$5,"",INDEX(_Sched!$K:$K,$AG$4+ROW()-20)&amp;"")</f>
        <v/>
      </c>
      <c r="K30" s="14">
        <f>IF(ROW()-19&gt;$AG$5,"",INDEX(_Sched!$L:$L,$AG$4+ROW()-20)&amp;"")</f>
        <v/>
      </c>
      <c r="L30" s="14">
        <f>IF(ROW()-19&gt;$AG$5,"",INDEX(_Sched!$M:$M,$AG$4+ROW()-20)&amp;"")</f>
        <v/>
      </c>
      <c r="N30" s="33">
        <f>IF($AG$1=0,"",INDEX(_DepthGrid!$B:$B,$AG$6+ROW()-14)&amp;"")</f>
        <v/>
      </c>
      <c r="O30" s="5">
        <f>IF($AG$1=0,"",INDEX(_DepthGrid!$C:$C,$AG$6+ROW()-14)&amp;"")</f>
        <v/>
      </c>
      <c r="P30" s="5">
        <f>IF($AG$1=0,"",INDEX(_DepthGrid!$D:$D,$AG$6+ROW()-14)&amp;"")</f>
        <v/>
      </c>
      <c r="Q30" s="5">
        <f>IF($AG$1=0,"",INDEX(_DepthGrid!$E:$E,$AG$6+ROW()-14)&amp;"")</f>
        <v/>
      </c>
      <c r="R30" s="5">
        <f>IF($AG$1=0,"",INDEX(_DepthGrid!$F:$F,$AG$6+ROW()-14)&amp;"")</f>
        <v/>
      </c>
    </row>
    <row r="31">
      <c r="A31" s="14">
        <f>IF(ROW()-19&gt;$AG$5,"",INDEX(_Sched!$B:$B,$AG$4+ROW()-20))</f>
        <v/>
      </c>
      <c r="B31" s="14">
        <f>IF(ROW()-19&gt;$AG$5,"",INDEX(_Sched!$C:$C,$AG$4+ROW()-20)&amp;"")</f>
        <v/>
      </c>
      <c r="C31" s="14">
        <f>IF(ROW()-19&gt;$AG$5,"",INDEX(_Sched!$D:$D,$AG$4+ROW()-20)&amp;"")</f>
        <v/>
      </c>
      <c r="D31" s="14">
        <f>IF(ROW()-19&gt;$AG$5,"",INDEX(_Sched!$E:$E,$AG$4+ROW()-20)&amp;"")</f>
        <v/>
      </c>
      <c r="E31" s="14">
        <f>IF(ROW()-19&gt;$AG$5,"",INDEX(_Sched!$F:$F,$AG$4+ROW()-20)&amp;"")</f>
        <v/>
      </c>
      <c r="F31" s="14">
        <f>IF(ROW()-19&gt;$AG$5,"",INDEX(_Sched!$G:$G,$AG$4+ROW()-20)&amp;"")</f>
        <v/>
      </c>
      <c r="G31" s="14">
        <f>IF(ROW()-19&gt;$AG$5,"",INDEX(_Sched!$H:$H,$AG$4+ROW()-20)&amp;"")</f>
        <v/>
      </c>
      <c r="H31" s="14">
        <f>IF(ROW()-19&gt;$AG$5,"",INDEX(_Sched!$I:$I,$AG$4+ROW()-20)&amp;"")</f>
        <v/>
      </c>
      <c r="I31" s="14">
        <f>IF(ROW()-19&gt;$AG$5,"",INDEX(_Sched!$J:$J,$AG$4+ROW()-20)&amp;"")</f>
        <v/>
      </c>
      <c r="J31" s="14">
        <f>IF(ROW()-19&gt;$AG$5,"",INDEX(_Sched!$K:$K,$AG$4+ROW()-20)&amp;"")</f>
        <v/>
      </c>
      <c r="K31" s="14">
        <f>IF(ROW()-19&gt;$AG$5,"",INDEX(_Sched!$L:$L,$AG$4+ROW()-20)&amp;"")</f>
        <v/>
      </c>
      <c r="L31" s="14">
        <f>IF(ROW()-19&gt;$AG$5,"",INDEX(_Sched!$M:$M,$AG$4+ROW()-20)&amp;"")</f>
        <v/>
      </c>
      <c r="N31" s="33">
        <f>IF($AG$1=0,"",INDEX(_DepthGrid!$B:$B,$AG$6+ROW()-14)&amp;"")</f>
        <v/>
      </c>
      <c r="O31" s="5">
        <f>IF($AG$1=0,"",INDEX(_DepthGrid!$C:$C,$AG$6+ROW()-14)&amp;"")</f>
        <v/>
      </c>
      <c r="P31" s="5">
        <f>IF($AG$1=0,"",INDEX(_DepthGrid!$D:$D,$AG$6+ROW()-14)&amp;"")</f>
        <v/>
      </c>
      <c r="Q31" s="5">
        <f>IF($AG$1=0,"",INDEX(_DepthGrid!$E:$E,$AG$6+ROW()-14)&amp;"")</f>
        <v/>
      </c>
      <c r="R31" s="5">
        <f>IF($AG$1=0,"",INDEX(_DepthGrid!$F:$F,$AG$6+ROW()-14)&amp;"")</f>
        <v/>
      </c>
    </row>
    <row r="32">
      <c r="A32" s="14">
        <f>IF(ROW()-19&gt;$AG$5,"",INDEX(_Sched!$B:$B,$AG$4+ROW()-20))</f>
        <v/>
      </c>
      <c r="B32" s="14">
        <f>IF(ROW()-19&gt;$AG$5,"",INDEX(_Sched!$C:$C,$AG$4+ROW()-20)&amp;"")</f>
        <v/>
      </c>
      <c r="C32" s="14">
        <f>IF(ROW()-19&gt;$AG$5,"",INDEX(_Sched!$D:$D,$AG$4+ROW()-20)&amp;"")</f>
        <v/>
      </c>
      <c r="D32" s="14">
        <f>IF(ROW()-19&gt;$AG$5,"",INDEX(_Sched!$E:$E,$AG$4+ROW()-20)&amp;"")</f>
        <v/>
      </c>
      <c r="E32" s="14">
        <f>IF(ROW()-19&gt;$AG$5,"",INDEX(_Sched!$F:$F,$AG$4+ROW()-20)&amp;"")</f>
        <v/>
      </c>
      <c r="F32" s="14">
        <f>IF(ROW()-19&gt;$AG$5,"",INDEX(_Sched!$G:$G,$AG$4+ROW()-20)&amp;"")</f>
        <v/>
      </c>
      <c r="G32" s="14">
        <f>IF(ROW()-19&gt;$AG$5,"",INDEX(_Sched!$H:$H,$AG$4+ROW()-20)&amp;"")</f>
        <v/>
      </c>
      <c r="H32" s="14">
        <f>IF(ROW()-19&gt;$AG$5,"",INDEX(_Sched!$I:$I,$AG$4+ROW()-20)&amp;"")</f>
        <v/>
      </c>
      <c r="I32" s="14">
        <f>IF(ROW()-19&gt;$AG$5,"",INDEX(_Sched!$J:$J,$AG$4+ROW()-20)&amp;"")</f>
        <v/>
      </c>
      <c r="J32" s="14">
        <f>IF(ROW()-19&gt;$AG$5,"",INDEX(_Sched!$K:$K,$AG$4+ROW()-20)&amp;"")</f>
        <v/>
      </c>
      <c r="K32" s="14">
        <f>IF(ROW()-19&gt;$AG$5,"",INDEX(_Sched!$L:$L,$AG$4+ROW()-20)&amp;"")</f>
        <v/>
      </c>
      <c r="L32" s="14">
        <f>IF(ROW()-19&gt;$AG$5,"",INDEX(_Sched!$M:$M,$AG$4+ROW()-20)&amp;"")</f>
        <v/>
      </c>
      <c r="N32" s="33">
        <f>IF($AG$1=0,"",INDEX(_DepthGrid!$B:$B,$AG$6+ROW()-14)&amp;"")</f>
        <v/>
      </c>
      <c r="O32" s="5">
        <f>IF($AG$1=0,"",INDEX(_DepthGrid!$C:$C,$AG$6+ROW()-14)&amp;"")</f>
        <v/>
      </c>
      <c r="P32" s="5">
        <f>IF($AG$1=0,"",INDEX(_DepthGrid!$D:$D,$AG$6+ROW()-14)&amp;"")</f>
        <v/>
      </c>
      <c r="Q32" s="5">
        <f>IF($AG$1=0,"",INDEX(_DepthGrid!$E:$E,$AG$6+ROW()-14)&amp;"")</f>
        <v/>
      </c>
      <c r="R32" s="5">
        <f>IF($AG$1=0,"",INDEX(_DepthGrid!$F:$F,$AG$6+ROW()-14)&amp;"")</f>
        <v/>
      </c>
    </row>
    <row r="33">
      <c r="A33" s="14">
        <f>IF(ROW()-19&gt;$AG$5,"",INDEX(_Sched!$B:$B,$AG$4+ROW()-20))</f>
        <v/>
      </c>
      <c r="B33" s="14">
        <f>IF(ROW()-19&gt;$AG$5,"",INDEX(_Sched!$C:$C,$AG$4+ROW()-20)&amp;"")</f>
        <v/>
      </c>
      <c r="C33" s="14">
        <f>IF(ROW()-19&gt;$AG$5,"",INDEX(_Sched!$D:$D,$AG$4+ROW()-20)&amp;"")</f>
        <v/>
      </c>
      <c r="D33" s="14">
        <f>IF(ROW()-19&gt;$AG$5,"",INDEX(_Sched!$E:$E,$AG$4+ROW()-20)&amp;"")</f>
        <v/>
      </c>
      <c r="E33" s="14">
        <f>IF(ROW()-19&gt;$AG$5,"",INDEX(_Sched!$F:$F,$AG$4+ROW()-20)&amp;"")</f>
        <v/>
      </c>
      <c r="F33" s="14">
        <f>IF(ROW()-19&gt;$AG$5,"",INDEX(_Sched!$G:$G,$AG$4+ROW()-20)&amp;"")</f>
        <v/>
      </c>
      <c r="G33" s="14">
        <f>IF(ROW()-19&gt;$AG$5,"",INDEX(_Sched!$H:$H,$AG$4+ROW()-20)&amp;"")</f>
        <v/>
      </c>
      <c r="H33" s="14">
        <f>IF(ROW()-19&gt;$AG$5,"",INDEX(_Sched!$I:$I,$AG$4+ROW()-20)&amp;"")</f>
        <v/>
      </c>
      <c r="I33" s="14">
        <f>IF(ROW()-19&gt;$AG$5,"",INDEX(_Sched!$J:$J,$AG$4+ROW()-20)&amp;"")</f>
        <v/>
      </c>
      <c r="J33" s="14">
        <f>IF(ROW()-19&gt;$AG$5,"",INDEX(_Sched!$K:$K,$AG$4+ROW()-20)&amp;"")</f>
        <v/>
      </c>
      <c r="K33" s="14">
        <f>IF(ROW()-19&gt;$AG$5,"",INDEX(_Sched!$L:$L,$AG$4+ROW()-20)&amp;"")</f>
        <v/>
      </c>
      <c r="L33" s="14">
        <f>IF(ROW()-19&gt;$AG$5,"",INDEX(_Sched!$M:$M,$AG$4+ROW()-20)&amp;"")</f>
        <v/>
      </c>
      <c r="N33" s="33">
        <f>IF($AG$1=0,"",INDEX(_DepthGrid!$B:$B,$AG$6+ROW()-14)&amp;"")</f>
        <v/>
      </c>
      <c r="O33" s="5">
        <f>IF($AG$1=0,"",INDEX(_DepthGrid!$C:$C,$AG$6+ROW()-14)&amp;"")</f>
        <v/>
      </c>
      <c r="P33" s="5">
        <f>IF($AG$1=0,"",INDEX(_DepthGrid!$D:$D,$AG$6+ROW()-14)&amp;"")</f>
        <v/>
      </c>
      <c r="Q33" s="5">
        <f>IF($AG$1=0,"",INDEX(_DepthGrid!$E:$E,$AG$6+ROW()-14)&amp;"")</f>
        <v/>
      </c>
      <c r="R33" s="5">
        <f>IF($AG$1=0,"",INDEX(_DepthGrid!$F:$F,$AG$6+ROW()-14)&amp;"")</f>
        <v/>
      </c>
    </row>
    <row r="34">
      <c r="N34" s="33">
        <f>IF($AG$1=0,"",INDEX(_DepthGrid!$B:$B,$AG$6+ROW()-14)&amp;"")</f>
        <v/>
      </c>
      <c r="O34" s="5">
        <f>IF($AG$1=0,"",INDEX(_DepthGrid!$C:$C,$AG$6+ROW()-14)&amp;"")</f>
        <v/>
      </c>
      <c r="P34" s="5">
        <f>IF($AG$1=0,"",INDEX(_DepthGrid!$D:$D,$AG$6+ROW()-14)&amp;"")</f>
        <v/>
      </c>
      <c r="Q34" s="5">
        <f>IF($AG$1=0,"",INDEX(_DepthGrid!$E:$E,$AG$6+ROW()-14)&amp;"")</f>
        <v/>
      </c>
      <c r="R34" s="5">
        <f>IF($AG$1=0,"",INDEX(_DepthGrid!$F:$F,$AG$6+ROW()-14)&amp;"")</f>
        <v/>
      </c>
    </row>
    <row r="35">
      <c r="A35" s="12" t="inlineStr">
        <is>
          <t>2026 Roster — official athletics site (refreshed October 06, 2026)</t>
        </is>
      </c>
      <c r="N35" s="33">
        <f>IF($AG$1=0,"",INDEX(_DepthGrid!$B:$B,$AG$6+ROW()-14)&amp;"")</f>
        <v/>
      </c>
      <c r="O35" s="5">
        <f>IF($AG$1=0,"",INDEX(_DepthGrid!$C:$C,$AG$6+ROW()-14)&amp;"")</f>
        <v/>
      </c>
      <c r="P35" s="5">
        <f>IF($AG$1=0,"",INDEX(_DepthGrid!$D:$D,$AG$6+ROW()-14)&amp;"")</f>
        <v/>
      </c>
      <c r="Q35" s="5">
        <f>IF($AG$1=0,"",INDEX(_DepthGrid!$E:$E,$AG$6+ROW()-14)&amp;"")</f>
        <v/>
      </c>
      <c r="R35" s="5">
        <f>IF($AG$1=0,"",INDEX(_DepthGrid!$F:$F,$AG$6+ROW()-14)&amp;"")</f>
        <v/>
      </c>
    </row>
    <row r="36">
      <c r="A36" s="34" t="inlineStr">
        <is>
          <t>#</t>
        </is>
      </c>
      <c r="B36" s="34" t="inlineStr">
        <is>
          <t>Name</t>
        </is>
      </c>
      <c r="C36" s="34" t="inlineStr">
        <is>
          <t>Pos</t>
        </is>
      </c>
      <c r="D36" s="34" t="inlineStr">
        <is>
          <t>Class</t>
        </is>
      </c>
      <c r="E36" s="34" t="inlineStr">
        <is>
          <t>Ht</t>
        </is>
      </c>
      <c r="F36" s="34" t="inlineStr">
        <is>
          <t>Wt</t>
        </is>
      </c>
      <c r="G36" s="34" t="inlineStr">
        <is>
          <t>Hometown</t>
        </is>
      </c>
      <c r="H36" s="34" t="inlineStr">
        <is>
          <t>Notes</t>
        </is>
      </c>
      <c r="N36" s="33">
        <f>IF($AG$1=0,"",INDEX(_DepthGrid!$B:$B,$AG$6+ROW()-14)&amp;"")</f>
        <v/>
      </c>
      <c r="O36" s="5">
        <f>IF($AG$1=0,"",INDEX(_DepthGrid!$C:$C,$AG$6+ROW()-14)&amp;"")</f>
        <v/>
      </c>
      <c r="P36" s="5">
        <f>IF($AG$1=0,"",INDEX(_DepthGrid!$D:$D,$AG$6+ROW()-14)&amp;"")</f>
        <v/>
      </c>
      <c r="Q36" s="5">
        <f>IF($AG$1=0,"",INDEX(_DepthGrid!$E:$E,$AG$6+ROW()-14)&amp;"")</f>
        <v/>
      </c>
      <c r="R36" s="5">
        <f>IF($AG$1=0,"",INDEX(_DepthGrid!$F:$F,$AG$6+ROW()-14)&amp;"")</f>
        <v/>
      </c>
    </row>
    <row r="37">
      <c r="A37" s="14">
        <f>IF(ROW()-36&gt;$AG$3,"",IF(INDEX(_Rosters!$B:$B,$AG$2+ROW()-37)="","",INDEX(_Rosters!$B:$B,$AG$2+ROW()-37)))</f>
        <v/>
      </c>
      <c r="B37" s="14">
        <f>IF(ROW()-36&gt;$AG$3,"",INDEX(_Rosters!$C:$C,$AG$2+ROW()-37)&amp;"")</f>
        <v/>
      </c>
      <c r="C37" s="14">
        <f>IF(ROW()-36&gt;$AG$3,"",INDEX(_Rosters!$D:$D,$AG$2+ROW()-37)&amp;"")</f>
        <v/>
      </c>
      <c r="D37" s="14">
        <f>IF(ROW()-36&gt;$AG$3,"",INDEX(_Rosters!$E:$E,$AG$2+ROW()-37)&amp;"")</f>
        <v/>
      </c>
      <c r="E37" s="14">
        <f>IF(ROW()-36&gt;$AG$3,"",INDEX(_Rosters!$F:$F,$AG$2+ROW()-37)&amp;"")</f>
        <v/>
      </c>
      <c r="F37" s="14">
        <f>IF(ROW()-36&gt;$AG$3,"",IF(INDEX(_Rosters!$G:$G,$AG$2+ROW()-37)="","",INDEX(_Rosters!$G:$G,$AG$2+ROW()-37)))</f>
        <v/>
      </c>
      <c r="G37" s="14">
        <f>IF(ROW()-36&gt;$AG$3,"",INDEX(_Rosters!$H:$H,$AG$2+ROW()-37)&amp;"")</f>
        <v/>
      </c>
      <c r="H37" s="14">
        <f>IF(ROW()-36&gt;$AG$3,"",INDEX(_Rosters!$I:$I,$AG$2+ROW()-37)&amp;"")</f>
        <v/>
      </c>
      <c r="N37" s="33">
        <f>IF($AG$1=0,"",INDEX(_DepthGrid!$B:$B,$AG$6+ROW()-14)&amp;"")</f>
        <v/>
      </c>
      <c r="O37" s="5">
        <f>IF($AG$1=0,"",INDEX(_DepthGrid!$C:$C,$AG$6+ROW()-14)&amp;"")</f>
        <v/>
      </c>
      <c r="P37" s="5">
        <f>IF($AG$1=0,"",INDEX(_DepthGrid!$D:$D,$AG$6+ROW()-14)&amp;"")</f>
        <v/>
      </c>
      <c r="Q37" s="5">
        <f>IF($AG$1=0,"",INDEX(_DepthGrid!$E:$E,$AG$6+ROW()-14)&amp;"")</f>
        <v/>
      </c>
      <c r="R37" s="5">
        <f>IF($AG$1=0,"",INDEX(_DepthGrid!$F:$F,$AG$6+ROW()-14)&amp;"")</f>
        <v/>
      </c>
    </row>
    <row r="38">
      <c r="A38" s="14">
        <f>IF(ROW()-36&gt;$AG$3,"",IF(INDEX(_Rosters!$B:$B,$AG$2+ROW()-37)="","",INDEX(_Rosters!$B:$B,$AG$2+ROW()-37)))</f>
        <v/>
      </c>
      <c r="B38" s="14">
        <f>IF(ROW()-36&gt;$AG$3,"",INDEX(_Rosters!$C:$C,$AG$2+ROW()-37)&amp;"")</f>
        <v/>
      </c>
      <c r="C38" s="14">
        <f>IF(ROW()-36&gt;$AG$3,"",INDEX(_Rosters!$D:$D,$AG$2+ROW()-37)&amp;"")</f>
        <v/>
      </c>
      <c r="D38" s="14">
        <f>IF(ROW()-36&gt;$AG$3,"",INDEX(_Rosters!$E:$E,$AG$2+ROW()-37)&amp;"")</f>
        <v/>
      </c>
      <c r="E38" s="14">
        <f>IF(ROW()-36&gt;$AG$3,"",INDEX(_Rosters!$F:$F,$AG$2+ROW()-37)&amp;"")</f>
        <v/>
      </c>
      <c r="F38" s="14">
        <f>IF(ROW()-36&gt;$AG$3,"",IF(INDEX(_Rosters!$G:$G,$AG$2+ROW()-37)="","",INDEX(_Rosters!$G:$G,$AG$2+ROW()-37)))</f>
        <v/>
      </c>
      <c r="G38" s="14">
        <f>IF(ROW()-36&gt;$AG$3,"",INDEX(_Rosters!$H:$H,$AG$2+ROW()-37)&amp;"")</f>
        <v/>
      </c>
      <c r="H38" s="14">
        <f>IF(ROW()-36&gt;$AG$3,"",INDEX(_Rosters!$I:$I,$AG$2+ROW()-37)&amp;"")</f>
        <v/>
      </c>
      <c r="N38" s="33">
        <f>IF($AG$1=0,"",INDEX(_DepthGrid!$B:$B,$AG$6+ROW()-14)&amp;"")</f>
        <v/>
      </c>
      <c r="O38" s="5">
        <f>IF($AG$1=0,"",INDEX(_DepthGrid!$C:$C,$AG$6+ROW()-14)&amp;"")</f>
        <v/>
      </c>
      <c r="P38" s="5">
        <f>IF($AG$1=0,"",INDEX(_DepthGrid!$D:$D,$AG$6+ROW()-14)&amp;"")</f>
        <v/>
      </c>
      <c r="Q38" s="5">
        <f>IF($AG$1=0,"",INDEX(_DepthGrid!$E:$E,$AG$6+ROW()-14)&amp;"")</f>
        <v/>
      </c>
      <c r="R38" s="5">
        <f>IF($AG$1=0,"",INDEX(_DepthGrid!$F:$F,$AG$6+ROW()-14)&amp;"")</f>
        <v/>
      </c>
    </row>
    <row r="39">
      <c r="A39" s="14">
        <f>IF(ROW()-36&gt;$AG$3,"",IF(INDEX(_Rosters!$B:$B,$AG$2+ROW()-37)="","",INDEX(_Rosters!$B:$B,$AG$2+ROW()-37)))</f>
        <v/>
      </c>
      <c r="B39" s="14">
        <f>IF(ROW()-36&gt;$AG$3,"",INDEX(_Rosters!$C:$C,$AG$2+ROW()-37)&amp;"")</f>
        <v/>
      </c>
      <c r="C39" s="14">
        <f>IF(ROW()-36&gt;$AG$3,"",INDEX(_Rosters!$D:$D,$AG$2+ROW()-37)&amp;"")</f>
        <v/>
      </c>
      <c r="D39" s="14">
        <f>IF(ROW()-36&gt;$AG$3,"",INDEX(_Rosters!$E:$E,$AG$2+ROW()-37)&amp;"")</f>
        <v/>
      </c>
      <c r="E39" s="14">
        <f>IF(ROW()-36&gt;$AG$3,"",INDEX(_Rosters!$F:$F,$AG$2+ROW()-37)&amp;"")</f>
        <v/>
      </c>
      <c r="F39" s="14">
        <f>IF(ROW()-36&gt;$AG$3,"",IF(INDEX(_Rosters!$G:$G,$AG$2+ROW()-37)="","",INDEX(_Rosters!$G:$G,$AG$2+ROW()-37)))</f>
        <v/>
      </c>
      <c r="G39" s="14">
        <f>IF(ROW()-36&gt;$AG$3,"",INDEX(_Rosters!$H:$H,$AG$2+ROW()-37)&amp;"")</f>
        <v/>
      </c>
      <c r="H39" s="14">
        <f>IF(ROW()-36&gt;$AG$3,"",INDEX(_Rosters!$I:$I,$AG$2+ROW()-37)&amp;"")</f>
        <v/>
      </c>
      <c r="N39" s="33">
        <f>IF($AG$1=0,"",INDEX(_DepthGrid!$B:$B,$AG$6+ROW()-14)&amp;"")</f>
        <v/>
      </c>
      <c r="O39" s="5">
        <f>IF($AG$1=0,"",INDEX(_DepthGrid!$C:$C,$AG$6+ROW()-14)&amp;"")</f>
        <v/>
      </c>
      <c r="P39" s="5">
        <f>IF($AG$1=0,"",INDEX(_DepthGrid!$D:$D,$AG$6+ROW()-14)&amp;"")</f>
        <v/>
      </c>
      <c r="Q39" s="5">
        <f>IF($AG$1=0,"",INDEX(_DepthGrid!$E:$E,$AG$6+ROW()-14)&amp;"")</f>
        <v/>
      </c>
      <c r="R39" s="5">
        <f>IF($AG$1=0,"",INDEX(_DepthGrid!$F:$F,$AG$6+ROW()-14)&amp;"")</f>
        <v/>
      </c>
    </row>
    <row r="40">
      <c r="A40" s="14">
        <f>IF(ROW()-36&gt;$AG$3,"",IF(INDEX(_Rosters!$B:$B,$AG$2+ROW()-37)="","",INDEX(_Rosters!$B:$B,$AG$2+ROW()-37)))</f>
        <v/>
      </c>
      <c r="B40" s="14">
        <f>IF(ROW()-36&gt;$AG$3,"",INDEX(_Rosters!$C:$C,$AG$2+ROW()-37)&amp;"")</f>
        <v/>
      </c>
      <c r="C40" s="14">
        <f>IF(ROW()-36&gt;$AG$3,"",INDEX(_Rosters!$D:$D,$AG$2+ROW()-37)&amp;"")</f>
        <v/>
      </c>
      <c r="D40" s="14">
        <f>IF(ROW()-36&gt;$AG$3,"",INDEX(_Rosters!$E:$E,$AG$2+ROW()-37)&amp;"")</f>
        <v/>
      </c>
      <c r="E40" s="14">
        <f>IF(ROW()-36&gt;$AG$3,"",INDEX(_Rosters!$F:$F,$AG$2+ROW()-37)&amp;"")</f>
        <v/>
      </c>
      <c r="F40" s="14">
        <f>IF(ROW()-36&gt;$AG$3,"",IF(INDEX(_Rosters!$G:$G,$AG$2+ROW()-37)="","",INDEX(_Rosters!$G:$G,$AG$2+ROW()-37)))</f>
        <v/>
      </c>
      <c r="G40" s="14">
        <f>IF(ROW()-36&gt;$AG$3,"",INDEX(_Rosters!$H:$H,$AG$2+ROW()-37)&amp;"")</f>
        <v/>
      </c>
      <c r="H40" s="14">
        <f>IF(ROW()-36&gt;$AG$3,"",INDEX(_Rosters!$I:$I,$AG$2+ROW()-37)&amp;"")</f>
        <v/>
      </c>
      <c r="N40" s="33">
        <f>IF($AG$1=0,"",INDEX(_DepthGrid!$B:$B,$AG$6+ROW()-14)&amp;"")</f>
        <v/>
      </c>
      <c r="O40" s="5">
        <f>IF($AG$1=0,"",INDEX(_DepthGrid!$C:$C,$AG$6+ROW()-14)&amp;"")</f>
        <v/>
      </c>
      <c r="P40" s="5">
        <f>IF($AG$1=0,"",INDEX(_DepthGrid!$D:$D,$AG$6+ROW()-14)&amp;"")</f>
        <v/>
      </c>
      <c r="Q40" s="5">
        <f>IF($AG$1=0,"",INDEX(_DepthGrid!$E:$E,$AG$6+ROW()-14)&amp;"")</f>
        <v/>
      </c>
      <c r="R40" s="5">
        <f>IF($AG$1=0,"",INDEX(_DepthGrid!$F:$F,$AG$6+ROW()-14)&amp;"")</f>
        <v/>
      </c>
    </row>
    <row r="41">
      <c r="A41" s="14">
        <f>IF(ROW()-36&gt;$AG$3,"",IF(INDEX(_Rosters!$B:$B,$AG$2+ROW()-37)="","",INDEX(_Rosters!$B:$B,$AG$2+ROW()-37)))</f>
        <v/>
      </c>
      <c r="B41" s="14">
        <f>IF(ROW()-36&gt;$AG$3,"",INDEX(_Rosters!$C:$C,$AG$2+ROW()-37)&amp;"")</f>
        <v/>
      </c>
      <c r="C41" s="14">
        <f>IF(ROW()-36&gt;$AG$3,"",INDEX(_Rosters!$D:$D,$AG$2+ROW()-37)&amp;"")</f>
        <v/>
      </c>
      <c r="D41" s="14">
        <f>IF(ROW()-36&gt;$AG$3,"",INDEX(_Rosters!$E:$E,$AG$2+ROW()-37)&amp;"")</f>
        <v/>
      </c>
      <c r="E41" s="14">
        <f>IF(ROW()-36&gt;$AG$3,"",INDEX(_Rosters!$F:$F,$AG$2+ROW()-37)&amp;"")</f>
        <v/>
      </c>
      <c r="F41" s="14">
        <f>IF(ROW()-36&gt;$AG$3,"",IF(INDEX(_Rosters!$G:$G,$AG$2+ROW()-37)="","",INDEX(_Rosters!$G:$G,$AG$2+ROW()-37)))</f>
        <v/>
      </c>
      <c r="G41" s="14">
        <f>IF(ROW()-36&gt;$AG$3,"",INDEX(_Rosters!$H:$H,$AG$2+ROW()-37)&amp;"")</f>
        <v/>
      </c>
      <c r="H41" s="14">
        <f>IF(ROW()-36&gt;$AG$3,"",INDEX(_Rosters!$I:$I,$AG$2+ROW()-37)&amp;"")</f>
        <v/>
      </c>
      <c r="N41" s="31">
        <f>IF($AG$1=0,"",INDEX(_DepthGrid!$B:$B,$AG$6+ROW()-14)&amp;"")</f>
        <v/>
      </c>
      <c r="O41" s="31">
        <f>IF($AG$1=0,"",INDEX(_DepthGrid!$C:$C,$AG$6+ROW()-14)&amp;"")</f>
        <v/>
      </c>
      <c r="P41" s="31">
        <f>IF($AG$1=0,"",INDEX(_DepthGrid!$D:$D,$AG$6+ROW()-14)&amp;"")</f>
        <v/>
      </c>
      <c r="Q41" s="31">
        <f>IF($AG$1=0,"",INDEX(_DepthGrid!$E:$E,$AG$6+ROW()-14)&amp;"")</f>
        <v/>
      </c>
      <c r="R41" s="31">
        <f>IF($AG$1=0,"",INDEX(_DepthGrid!$F:$F,$AG$6+ROW()-14)&amp;"")</f>
        <v/>
      </c>
    </row>
    <row r="42">
      <c r="A42" s="14">
        <f>IF(ROW()-36&gt;$AG$3,"",IF(INDEX(_Rosters!$B:$B,$AG$2+ROW()-37)="","",INDEX(_Rosters!$B:$B,$AG$2+ROW()-37)))</f>
        <v/>
      </c>
      <c r="B42" s="14">
        <f>IF(ROW()-36&gt;$AG$3,"",INDEX(_Rosters!$C:$C,$AG$2+ROW()-37)&amp;"")</f>
        <v/>
      </c>
      <c r="C42" s="14">
        <f>IF(ROW()-36&gt;$AG$3,"",INDEX(_Rosters!$D:$D,$AG$2+ROW()-37)&amp;"")</f>
        <v/>
      </c>
      <c r="D42" s="14">
        <f>IF(ROW()-36&gt;$AG$3,"",INDEX(_Rosters!$E:$E,$AG$2+ROW()-37)&amp;"")</f>
        <v/>
      </c>
      <c r="E42" s="14">
        <f>IF(ROW()-36&gt;$AG$3,"",INDEX(_Rosters!$F:$F,$AG$2+ROW()-37)&amp;"")</f>
        <v/>
      </c>
      <c r="F42" s="14">
        <f>IF(ROW()-36&gt;$AG$3,"",IF(INDEX(_Rosters!$G:$G,$AG$2+ROW()-37)="","",INDEX(_Rosters!$G:$G,$AG$2+ROW()-37)))</f>
        <v/>
      </c>
      <c r="G42" s="14">
        <f>IF(ROW()-36&gt;$AG$3,"",INDEX(_Rosters!$H:$H,$AG$2+ROW()-37)&amp;"")</f>
        <v/>
      </c>
      <c r="H42" s="14">
        <f>IF(ROW()-36&gt;$AG$3,"",INDEX(_Rosters!$I:$I,$AG$2+ROW()-37)&amp;"")</f>
        <v/>
      </c>
      <c r="N42" s="35">
        <f>IF($AG$1=0,"",INDEX(_DepthGrid!$B:$B,$AG$6+ROW()-14)&amp;"")</f>
        <v/>
      </c>
      <c r="O42" s="5">
        <f>IF($AG$1=0,"",INDEX(_DepthGrid!$C:$C,$AG$6+ROW()-14)&amp;"")</f>
        <v/>
      </c>
      <c r="P42" s="5">
        <f>IF($AG$1=0,"",INDEX(_DepthGrid!$D:$D,$AG$6+ROW()-14)&amp;"")</f>
        <v/>
      </c>
      <c r="Q42" s="5">
        <f>IF($AG$1=0,"",INDEX(_DepthGrid!$E:$E,$AG$6+ROW()-14)&amp;"")</f>
        <v/>
      </c>
      <c r="R42" s="5">
        <f>IF($AG$1=0,"",INDEX(_DepthGrid!$F:$F,$AG$6+ROW()-14)&amp;"")</f>
        <v/>
      </c>
    </row>
    <row r="43">
      <c r="A43" s="14">
        <f>IF(ROW()-36&gt;$AG$3,"",IF(INDEX(_Rosters!$B:$B,$AG$2+ROW()-37)="","",INDEX(_Rosters!$B:$B,$AG$2+ROW()-37)))</f>
        <v/>
      </c>
      <c r="B43" s="14">
        <f>IF(ROW()-36&gt;$AG$3,"",INDEX(_Rosters!$C:$C,$AG$2+ROW()-37)&amp;"")</f>
        <v/>
      </c>
      <c r="C43" s="14">
        <f>IF(ROW()-36&gt;$AG$3,"",INDEX(_Rosters!$D:$D,$AG$2+ROW()-37)&amp;"")</f>
        <v/>
      </c>
      <c r="D43" s="14">
        <f>IF(ROW()-36&gt;$AG$3,"",INDEX(_Rosters!$E:$E,$AG$2+ROW()-37)&amp;"")</f>
        <v/>
      </c>
      <c r="E43" s="14">
        <f>IF(ROW()-36&gt;$AG$3,"",INDEX(_Rosters!$F:$F,$AG$2+ROW()-37)&amp;"")</f>
        <v/>
      </c>
      <c r="F43" s="14">
        <f>IF(ROW()-36&gt;$AG$3,"",IF(INDEX(_Rosters!$G:$G,$AG$2+ROW()-37)="","",INDEX(_Rosters!$G:$G,$AG$2+ROW()-37)))</f>
        <v/>
      </c>
      <c r="G43" s="14">
        <f>IF(ROW()-36&gt;$AG$3,"",INDEX(_Rosters!$H:$H,$AG$2+ROW()-37)&amp;"")</f>
        <v/>
      </c>
      <c r="H43" s="14">
        <f>IF(ROW()-36&gt;$AG$3,"",INDEX(_Rosters!$I:$I,$AG$2+ROW()-37)&amp;"")</f>
        <v/>
      </c>
      <c r="N43" s="35">
        <f>IF($AG$1=0,"",INDEX(_DepthGrid!$B:$B,$AG$6+ROW()-14)&amp;"")</f>
        <v/>
      </c>
      <c r="O43" s="5">
        <f>IF($AG$1=0,"",INDEX(_DepthGrid!$C:$C,$AG$6+ROW()-14)&amp;"")</f>
        <v/>
      </c>
      <c r="P43" s="5">
        <f>IF($AG$1=0,"",INDEX(_DepthGrid!$D:$D,$AG$6+ROW()-14)&amp;"")</f>
        <v/>
      </c>
      <c r="Q43" s="5">
        <f>IF($AG$1=0,"",INDEX(_DepthGrid!$E:$E,$AG$6+ROW()-14)&amp;"")</f>
        <v/>
      </c>
      <c r="R43" s="5">
        <f>IF($AG$1=0,"",INDEX(_DepthGrid!$F:$F,$AG$6+ROW()-14)&amp;"")</f>
        <v/>
      </c>
    </row>
    <row r="44">
      <c r="A44" s="14">
        <f>IF(ROW()-36&gt;$AG$3,"",IF(INDEX(_Rosters!$B:$B,$AG$2+ROW()-37)="","",INDEX(_Rosters!$B:$B,$AG$2+ROW()-37)))</f>
        <v/>
      </c>
      <c r="B44" s="14">
        <f>IF(ROW()-36&gt;$AG$3,"",INDEX(_Rosters!$C:$C,$AG$2+ROW()-37)&amp;"")</f>
        <v/>
      </c>
      <c r="C44" s="14">
        <f>IF(ROW()-36&gt;$AG$3,"",INDEX(_Rosters!$D:$D,$AG$2+ROW()-37)&amp;"")</f>
        <v/>
      </c>
      <c r="D44" s="14">
        <f>IF(ROW()-36&gt;$AG$3,"",INDEX(_Rosters!$E:$E,$AG$2+ROW()-37)&amp;"")</f>
        <v/>
      </c>
      <c r="E44" s="14">
        <f>IF(ROW()-36&gt;$AG$3,"",INDEX(_Rosters!$F:$F,$AG$2+ROW()-37)&amp;"")</f>
        <v/>
      </c>
      <c r="F44" s="14">
        <f>IF(ROW()-36&gt;$AG$3,"",IF(INDEX(_Rosters!$G:$G,$AG$2+ROW()-37)="","",INDEX(_Rosters!$G:$G,$AG$2+ROW()-37)))</f>
        <v/>
      </c>
      <c r="G44" s="14">
        <f>IF(ROW()-36&gt;$AG$3,"",INDEX(_Rosters!$H:$H,$AG$2+ROW()-37)&amp;"")</f>
        <v/>
      </c>
      <c r="H44" s="14">
        <f>IF(ROW()-36&gt;$AG$3,"",INDEX(_Rosters!$I:$I,$AG$2+ROW()-37)&amp;"")</f>
        <v/>
      </c>
      <c r="N44" s="35">
        <f>IF($AG$1=0,"",INDEX(_DepthGrid!$B:$B,$AG$6+ROW()-14)&amp;"")</f>
        <v/>
      </c>
      <c r="O44" s="5">
        <f>IF($AG$1=0,"",INDEX(_DepthGrid!$C:$C,$AG$6+ROW()-14)&amp;"")</f>
        <v/>
      </c>
      <c r="P44" s="5">
        <f>IF($AG$1=0,"",INDEX(_DepthGrid!$D:$D,$AG$6+ROW()-14)&amp;"")</f>
        <v/>
      </c>
      <c r="Q44" s="5">
        <f>IF($AG$1=0,"",INDEX(_DepthGrid!$E:$E,$AG$6+ROW()-14)&amp;"")</f>
        <v/>
      </c>
      <c r="R44" s="5">
        <f>IF($AG$1=0,"",INDEX(_DepthGrid!$F:$F,$AG$6+ROW()-14)&amp;"")</f>
        <v/>
      </c>
    </row>
    <row r="45">
      <c r="A45" s="14">
        <f>IF(ROW()-36&gt;$AG$3,"",IF(INDEX(_Rosters!$B:$B,$AG$2+ROW()-37)="","",INDEX(_Rosters!$B:$B,$AG$2+ROW()-37)))</f>
        <v/>
      </c>
      <c r="B45" s="14">
        <f>IF(ROW()-36&gt;$AG$3,"",INDEX(_Rosters!$C:$C,$AG$2+ROW()-37)&amp;"")</f>
        <v/>
      </c>
      <c r="C45" s="14">
        <f>IF(ROW()-36&gt;$AG$3,"",INDEX(_Rosters!$D:$D,$AG$2+ROW()-37)&amp;"")</f>
        <v/>
      </c>
      <c r="D45" s="14">
        <f>IF(ROW()-36&gt;$AG$3,"",INDEX(_Rosters!$E:$E,$AG$2+ROW()-37)&amp;"")</f>
        <v/>
      </c>
      <c r="E45" s="14">
        <f>IF(ROW()-36&gt;$AG$3,"",INDEX(_Rosters!$F:$F,$AG$2+ROW()-37)&amp;"")</f>
        <v/>
      </c>
      <c r="F45" s="14">
        <f>IF(ROW()-36&gt;$AG$3,"",IF(INDEX(_Rosters!$G:$G,$AG$2+ROW()-37)="","",INDEX(_Rosters!$G:$G,$AG$2+ROW()-37)))</f>
        <v/>
      </c>
      <c r="G45" s="14">
        <f>IF(ROW()-36&gt;$AG$3,"",INDEX(_Rosters!$H:$H,$AG$2+ROW()-37)&amp;"")</f>
        <v/>
      </c>
      <c r="H45" s="14">
        <f>IF(ROW()-36&gt;$AG$3,"",INDEX(_Rosters!$I:$I,$AG$2+ROW()-37)&amp;"")</f>
        <v/>
      </c>
      <c r="N45" s="35">
        <f>IF($AG$1=0,"",INDEX(_DepthGrid!$B:$B,$AG$6+ROW()-14)&amp;"")</f>
        <v/>
      </c>
      <c r="O45" s="5">
        <f>IF($AG$1=0,"",INDEX(_DepthGrid!$C:$C,$AG$6+ROW()-14)&amp;"")</f>
        <v/>
      </c>
      <c r="P45" s="5">
        <f>IF($AG$1=0,"",INDEX(_DepthGrid!$D:$D,$AG$6+ROW()-14)&amp;"")</f>
        <v/>
      </c>
      <c r="Q45" s="5">
        <f>IF($AG$1=0,"",INDEX(_DepthGrid!$E:$E,$AG$6+ROW()-14)&amp;"")</f>
        <v/>
      </c>
      <c r="R45" s="5">
        <f>IF($AG$1=0,"",INDEX(_DepthGrid!$F:$F,$AG$6+ROW()-14)&amp;"")</f>
        <v/>
      </c>
    </row>
    <row r="46">
      <c r="A46" s="14">
        <f>IF(ROW()-36&gt;$AG$3,"",IF(INDEX(_Rosters!$B:$B,$AG$2+ROW()-37)="","",INDEX(_Rosters!$B:$B,$AG$2+ROW()-37)))</f>
        <v/>
      </c>
      <c r="B46" s="14">
        <f>IF(ROW()-36&gt;$AG$3,"",INDEX(_Rosters!$C:$C,$AG$2+ROW()-37)&amp;"")</f>
        <v/>
      </c>
      <c r="C46" s="14">
        <f>IF(ROW()-36&gt;$AG$3,"",INDEX(_Rosters!$D:$D,$AG$2+ROW()-37)&amp;"")</f>
        <v/>
      </c>
      <c r="D46" s="14">
        <f>IF(ROW()-36&gt;$AG$3,"",INDEX(_Rosters!$E:$E,$AG$2+ROW()-37)&amp;"")</f>
        <v/>
      </c>
      <c r="E46" s="14">
        <f>IF(ROW()-36&gt;$AG$3,"",INDEX(_Rosters!$F:$F,$AG$2+ROW()-37)&amp;"")</f>
        <v/>
      </c>
      <c r="F46" s="14">
        <f>IF(ROW()-36&gt;$AG$3,"",IF(INDEX(_Rosters!$G:$G,$AG$2+ROW()-37)="","",INDEX(_Rosters!$G:$G,$AG$2+ROW()-37)))</f>
        <v/>
      </c>
      <c r="G46" s="14">
        <f>IF(ROW()-36&gt;$AG$3,"",INDEX(_Rosters!$H:$H,$AG$2+ROW()-37)&amp;"")</f>
        <v/>
      </c>
      <c r="H46" s="14">
        <f>IF(ROW()-36&gt;$AG$3,"",INDEX(_Rosters!$I:$I,$AG$2+ROW()-37)&amp;"")</f>
        <v/>
      </c>
      <c r="N46" s="35">
        <f>IF($AG$1=0,"",INDEX(_DepthGrid!$B:$B,$AG$6+ROW()-14)&amp;"")</f>
        <v/>
      </c>
      <c r="O46" s="5">
        <f>IF($AG$1=0,"",INDEX(_DepthGrid!$C:$C,$AG$6+ROW()-14)&amp;"")</f>
        <v/>
      </c>
      <c r="P46" s="5">
        <f>IF($AG$1=0,"",INDEX(_DepthGrid!$D:$D,$AG$6+ROW()-14)&amp;"")</f>
        <v/>
      </c>
      <c r="Q46" s="5">
        <f>IF($AG$1=0,"",INDEX(_DepthGrid!$E:$E,$AG$6+ROW()-14)&amp;"")</f>
        <v/>
      </c>
      <c r="R46" s="5">
        <f>IF($AG$1=0,"",INDEX(_DepthGrid!$F:$F,$AG$6+ROW()-14)&amp;"")</f>
        <v/>
      </c>
    </row>
    <row r="47">
      <c r="A47" s="14">
        <f>IF(ROW()-36&gt;$AG$3,"",IF(INDEX(_Rosters!$B:$B,$AG$2+ROW()-37)="","",INDEX(_Rosters!$B:$B,$AG$2+ROW()-37)))</f>
        <v/>
      </c>
      <c r="B47" s="14">
        <f>IF(ROW()-36&gt;$AG$3,"",INDEX(_Rosters!$C:$C,$AG$2+ROW()-37)&amp;"")</f>
        <v/>
      </c>
      <c r="C47" s="14">
        <f>IF(ROW()-36&gt;$AG$3,"",INDEX(_Rosters!$D:$D,$AG$2+ROW()-37)&amp;"")</f>
        <v/>
      </c>
      <c r="D47" s="14">
        <f>IF(ROW()-36&gt;$AG$3,"",INDEX(_Rosters!$E:$E,$AG$2+ROW()-37)&amp;"")</f>
        <v/>
      </c>
      <c r="E47" s="14">
        <f>IF(ROW()-36&gt;$AG$3,"",INDEX(_Rosters!$F:$F,$AG$2+ROW()-37)&amp;"")</f>
        <v/>
      </c>
      <c r="F47" s="14">
        <f>IF(ROW()-36&gt;$AG$3,"",IF(INDEX(_Rosters!$G:$G,$AG$2+ROW()-37)="","",INDEX(_Rosters!$G:$G,$AG$2+ROW()-37)))</f>
        <v/>
      </c>
      <c r="G47" s="14">
        <f>IF(ROW()-36&gt;$AG$3,"",INDEX(_Rosters!$H:$H,$AG$2+ROW()-37)&amp;"")</f>
        <v/>
      </c>
      <c r="H47" s="14">
        <f>IF(ROW()-36&gt;$AG$3,"",INDEX(_Rosters!$I:$I,$AG$2+ROW()-37)&amp;"")</f>
        <v/>
      </c>
      <c r="N47" s="35">
        <f>IF($AG$1=0,"",INDEX(_DepthGrid!$B:$B,$AG$6+ROW()-14)&amp;"")</f>
        <v/>
      </c>
      <c r="O47" s="5">
        <f>IF($AG$1=0,"",INDEX(_DepthGrid!$C:$C,$AG$6+ROW()-14)&amp;"")</f>
        <v/>
      </c>
      <c r="P47" s="5">
        <f>IF($AG$1=0,"",INDEX(_DepthGrid!$D:$D,$AG$6+ROW()-14)&amp;"")</f>
        <v/>
      </c>
      <c r="Q47" s="5">
        <f>IF($AG$1=0,"",INDEX(_DepthGrid!$E:$E,$AG$6+ROW()-14)&amp;"")</f>
        <v/>
      </c>
      <c r="R47" s="5">
        <f>IF($AG$1=0,"",INDEX(_DepthGrid!$F:$F,$AG$6+ROW()-14)&amp;"")</f>
        <v/>
      </c>
    </row>
    <row r="48">
      <c r="A48" s="14">
        <f>IF(ROW()-36&gt;$AG$3,"",IF(INDEX(_Rosters!$B:$B,$AG$2+ROW()-37)="","",INDEX(_Rosters!$B:$B,$AG$2+ROW()-37)))</f>
        <v/>
      </c>
      <c r="B48" s="14">
        <f>IF(ROW()-36&gt;$AG$3,"",INDEX(_Rosters!$C:$C,$AG$2+ROW()-37)&amp;"")</f>
        <v/>
      </c>
      <c r="C48" s="14">
        <f>IF(ROW()-36&gt;$AG$3,"",INDEX(_Rosters!$D:$D,$AG$2+ROW()-37)&amp;"")</f>
        <v/>
      </c>
      <c r="D48" s="14">
        <f>IF(ROW()-36&gt;$AG$3,"",INDEX(_Rosters!$E:$E,$AG$2+ROW()-37)&amp;"")</f>
        <v/>
      </c>
      <c r="E48" s="14">
        <f>IF(ROW()-36&gt;$AG$3,"",INDEX(_Rosters!$F:$F,$AG$2+ROW()-37)&amp;"")</f>
        <v/>
      </c>
      <c r="F48" s="14">
        <f>IF(ROW()-36&gt;$AG$3,"",IF(INDEX(_Rosters!$G:$G,$AG$2+ROW()-37)="","",INDEX(_Rosters!$G:$G,$AG$2+ROW()-37)))</f>
        <v/>
      </c>
      <c r="G48" s="14">
        <f>IF(ROW()-36&gt;$AG$3,"",INDEX(_Rosters!$H:$H,$AG$2+ROW()-37)&amp;"")</f>
        <v/>
      </c>
      <c r="H48" s="14">
        <f>IF(ROW()-36&gt;$AG$3,"",INDEX(_Rosters!$I:$I,$AG$2+ROW()-37)&amp;"")</f>
        <v/>
      </c>
      <c r="N48" s="35">
        <f>IF($AG$1=0,"",INDEX(_DepthGrid!$B:$B,$AG$6+ROW()-14)&amp;"")</f>
        <v/>
      </c>
      <c r="O48" s="5">
        <f>IF($AG$1=0,"",INDEX(_DepthGrid!$C:$C,$AG$6+ROW()-14)&amp;"")</f>
        <v/>
      </c>
      <c r="P48" s="5">
        <f>IF($AG$1=0,"",INDEX(_DepthGrid!$D:$D,$AG$6+ROW()-14)&amp;"")</f>
        <v/>
      </c>
      <c r="Q48" s="5">
        <f>IF($AG$1=0,"",INDEX(_DepthGrid!$E:$E,$AG$6+ROW()-14)&amp;"")</f>
        <v/>
      </c>
      <c r="R48" s="5">
        <f>IF($AG$1=0,"",INDEX(_DepthGrid!$F:$F,$AG$6+ROW()-14)&amp;"")</f>
        <v/>
      </c>
    </row>
    <row r="49">
      <c r="A49" s="14">
        <f>IF(ROW()-36&gt;$AG$3,"",IF(INDEX(_Rosters!$B:$B,$AG$2+ROW()-37)="","",INDEX(_Rosters!$B:$B,$AG$2+ROW()-37)))</f>
        <v/>
      </c>
      <c r="B49" s="14">
        <f>IF(ROW()-36&gt;$AG$3,"",INDEX(_Rosters!$C:$C,$AG$2+ROW()-37)&amp;"")</f>
        <v/>
      </c>
      <c r="C49" s="14">
        <f>IF(ROW()-36&gt;$AG$3,"",INDEX(_Rosters!$D:$D,$AG$2+ROW()-37)&amp;"")</f>
        <v/>
      </c>
      <c r="D49" s="14">
        <f>IF(ROW()-36&gt;$AG$3,"",INDEX(_Rosters!$E:$E,$AG$2+ROW()-37)&amp;"")</f>
        <v/>
      </c>
      <c r="E49" s="14">
        <f>IF(ROW()-36&gt;$AG$3,"",INDEX(_Rosters!$F:$F,$AG$2+ROW()-37)&amp;"")</f>
        <v/>
      </c>
      <c r="F49" s="14">
        <f>IF(ROW()-36&gt;$AG$3,"",IF(INDEX(_Rosters!$G:$G,$AG$2+ROW()-37)="","",INDEX(_Rosters!$G:$G,$AG$2+ROW()-37)))</f>
        <v/>
      </c>
      <c r="G49" s="14">
        <f>IF(ROW()-36&gt;$AG$3,"",INDEX(_Rosters!$H:$H,$AG$2+ROW()-37)&amp;"")</f>
        <v/>
      </c>
      <c r="H49" s="14">
        <f>IF(ROW()-36&gt;$AG$3,"",INDEX(_Rosters!$I:$I,$AG$2+ROW()-37)&amp;"")</f>
        <v/>
      </c>
      <c r="N49" s="56" t="inlineStr">
        <is>
          <t>Source: OurLads.com curated charts where captured (date in section bands; local use only) — '(projected)' bands = our roster-seniority fallback with depth_overrides.csv pins. • = transfer/portal, ✓ = pinned.</t>
        </is>
      </c>
    </row>
    <row r="50">
      <c r="A50" s="14">
        <f>IF(ROW()-36&gt;$AG$3,"",IF(INDEX(_Rosters!$B:$B,$AG$2+ROW()-37)="","",INDEX(_Rosters!$B:$B,$AG$2+ROW()-37)))</f>
        <v/>
      </c>
      <c r="B50" s="14">
        <f>IF(ROW()-36&gt;$AG$3,"",INDEX(_Rosters!$C:$C,$AG$2+ROW()-37)&amp;"")</f>
        <v/>
      </c>
      <c r="C50" s="14">
        <f>IF(ROW()-36&gt;$AG$3,"",INDEX(_Rosters!$D:$D,$AG$2+ROW()-37)&amp;"")</f>
        <v/>
      </c>
      <c r="D50" s="14">
        <f>IF(ROW()-36&gt;$AG$3,"",INDEX(_Rosters!$E:$E,$AG$2+ROW()-37)&amp;"")</f>
        <v/>
      </c>
      <c r="E50" s="14">
        <f>IF(ROW()-36&gt;$AG$3,"",INDEX(_Rosters!$F:$F,$AG$2+ROW()-37)&amp;"")</f>
        <v/>
      </c>
      <c r="F50" s="14">
        <f>IF(ROW()-36&gt;$AG$3,"",IF(INDEX(_Rosters!$G:$G,$AG$2+ROW()-37)="","",INDEX(_Rosters!$G:$G,$AG$2+ROW()-37)))</f>
        <v/>
      </c>
      <c r="G50" s="14">
        <f>IF(ROW()-36&gt;$AG$3,"",INDEX(_Rosters!$H:$H,$AG$2+ROW()-37)&amp;"")</f>
        <v/>
      </c>
      <c r="H50" s="14">
        <f>IF(ROW()-36&gt;$AG$3,"",INDEX(_Rosters!$I:$I,$AG$2+ROW()-37)&amp;"")</f>
        <v/>
      </c>
    </row>
    <row r="51">
      <c r="A51" s="14">
        <f>IF(ROW()-36&gt;$AG$3,"",IF(INDEX(_Rosters!$B:$B,$AG$2+ROW()-37)="","",INDEX(_Rosters!$B:$B,$AG$2+ROW()-37)))</f>
        <v/>
      </c>
      <c r="B51" s="14">
        <f>IF(ROW()-36&gt;$AG$3,"",INDEX(_Rosters!$C:$C,$AG$2+ROW()-37)&amp;"")</f>
        <v/>
      </c>
      <c r="C51" s="14">
        <f>IF(ROW()-36&gt;$AG$3,"",INDEX(_Rosters!$D:$D,$AG$2+ROW()-37)&amp;"")</f>
        <v/>
      </c>
      <c r="D51" s="14">
        <f>IF(ROW()-36&gt;$AG$3,"",INDEX(_Rosters!$E:$E,$AG$2+ROW()-37)&amp;"")</f>
        <v/>
      </c>
      <c r="E51" s="14">
        <f>IF(ROW()-36&gt;$AG$3,"",INDEX(_Rosters!$F:$F,$AG$2+ROW()-37)&amp;"")</f>
        <v/>
      </c>
      <c r="F51" s="14">
        <f>IF(ROW()-36&gt;$AG$3,"",IF(INDEX(_Rosters!$G:$G,$AG$2+ROW()-37)="","",INDEX(_Rosters!$G:$G,$AG$2+ROW()-37)))</f>
        <v/>
      </c>
      <c r="G51" s="14">
        <f>IF(ROW()-36&gt;$AG$3,"",INDEX(_Rosters!$H:$H,$AG$2+ROW()-37)&amp;"")</f>
        <v/>
      </c>
      <c r="H51" s="14">
        <f>IF(ROW()-36&gt;$AG$3,"",INDEX(_Rosters!$I:$I,$AG$2+ROW()-37)&amp;"")</f>
        <v/>
      </c>
    </row>
    <row r="52">
      <c r="A52" s="14">
        <f>IF(ROW()-36&gt;$AG$3,"",IF(INDEX(_Rosters!$B:$B,$AG$2+ROW()-37)="","",INDEX(_Rosters!$B:$B,$AG$2+ROW()-37)))</f>
        <v/>
      </c>
      <c r="B52" s="14">
        <f>IF(ROW()-36&gt;$AG$3,"",INDEX(_Rosters!$C:$C,$AG$2+ROW()-37)&amp;"")</f>
        <v/>
      </c>
      <c r="C52" s="14">
        <f>IF(ROW()-36&gt;$AG$3,"",INDEX(_Rosters!$D:$D,$AG$2+ROW()-37)&amp;"")</f>
        <v/>
      </c>
      <c r="D52" s="14">
        <f>IF(ROW()-36&gt;$AG$3,"",INDEX(_Rosters!$E:$E,$AG$2+ROW()-37)&amp;"")</f>
        <v/>
      </c>
      <c r="E52" s="14">
        <f>IF(ROW()-36&gt;$AG$3,"",INDEX(_Rosters!$F:$F,$AG$2+ROW()-37)&amp;"")</f>
        <v/>
      </c>
      <c r="F52" s="14">
        <f>IF(ROW()-36&gt;$AG$3,"",IF(INDEX(_Rosters!$G:$G,$AG$2+ROW()-37)="","",INDEX(_Rosters!$G:$G,$AG$2+ROW()-37)))</f>
        <v/>
      </c>
      <c r="G52" s="14">
        <f>IF(ROW()-36&gt;$AG$3,"",INDEX(_Rosters!$H:$H,$AG$2+ROW()-37)&amp;"")</f>
        <v/>
      </c>
      <c r="H52" s="14">
        <f>IF(ROW()-36&gt;$AG$3,"",INDEX(_Rosters!$I:$I,$AG$2+ROW()-37)&amp;"")</f>
        <v/>
      </c>
    </row>
    <row r="53">
      <c r="A53" s="14">
        <f>IF(ROW()-36&gt;$AG$3,"",IF(INDEX(_Rosters!$B:$B,$AG$2+ROW()-37)="","",INDEX(_Rosters!$B:$B,$AG$2+ROW()-37)))</f>
        <v/>
      </c>
      <c r="B53" s="14">
        <f>IF(ROW()-36&gt;$AG$3,"",INDEX(_Rosters!$C:$C,$AG$2+ROW()-37)&amp;"")</f>
        <v/>
      </c>
      <c r="C53" s="14">
        <f>IF(ROW()-36&gt;$AG$3,"",INDEX(_Rosters!$D:$D,$AG$2+ROW()-37)&amp;"")</f>
        <v/>
      </c>
      <c r="D53" s="14">
        <f>IF(ROW()-36&gt;$AG$3,"",INDEX(_Rosters!$E:$E,$AG$2+ROW()-37)&amp;"")</f>
        <v/>
      </c>
      <c r="E53" s="14">
        <f>IF(ROW()-36&gt;$AG$3,"",INDEX(_Rosters!$F:$F,$AG$2+ROW()-37)&amp;"")</f>
        <v/>
      </c>
      <c r="F53" s="14">
        <f>IF(ROW()-36&gt;$AG$3,"",IF(INDEX(_Rosters!$G:$G,$AG$2+ROW()-37)="","",INDEX(_Rosters!$G:$G,$AG$2+ROW()-37)))</f>
        <v/>
      </c>
      <c r="G53" s="14">
        <f>IF(ROW()-36&gt;$AG$3,"",INDEX(_Rosters!$H:$H,$AG$2+ROW()-37)&amp;"")</f>
        <v/>
      </c>
      <c r="H53" s="14">
        <f>IF(ROW()-36&gt;$AG$3,"",INDEX(_Rosters!$I:$I,$AG$2+ROW()-37)&amp;"")</f>
        <v/>
      </c>
      <c r="N53" s="36" t="inlineStr">
        <is>
          <t>DEEP DIVE — podcast prep (all 138 teams; drafted sections carry a review-before-air vintage)</t>
        </is>
      </c>
      <c r="O53" s="37" t="n"/>
      <c r="P53" s="37" t="n"/>
      <c r="Q53" s="37" t="n"/>
      <c r="R53" s="37" t="n"/>
    </row>
    <row r="54">
      <c r="A54" s="14">
        <f>IF(ROW()-36&gt;$AG$3,"",IF(INDEX(_Rosters!$B:$B,$AG$2+ROW()-37)="","",INDEX(_Rosters!$B:$B,$AG$2+ROW()-37)))</f>
        <v/>
      </c>
      <c r="B54" s="14">
        <f>IF(ROW()-36&gt;$AG$3,"",INDEX(_Rosters!$C:$C,$AG$2+ROW()-37)&amp;"")</f>
        <v/>
      </c>
      <c r="C54" s="14">
        <f>IF(ROW()-36&gt;$AG$3,"",INDEX(_Rosters!$D:$D,$AG$2+ROW()-37)&amp;"")</f>
        <v/>
      </c>
      <c r="D54" s="14">
        <f>IF(ROW()-36&gt;$AG$3,"",INDEX(_Rosters!$E:$E,$AG$2+ROW()-37)&amp;"")</f>
        <v/>
      </c>
      <c r="E54" s="14">
        <f>IF(ROW()-36&gt;$AG$3,"",INDEX(_Rosters!$F:$F,$AG$2+ROW()-37)&amp;"")</f>
        <v/>
      </c>
      <c r="F54" s="14">
        <f>IF(ROW()-36&gt;$AG$3,"",IF(INDEX(_Rosters!$G:$G,$AG$2+ROW()-37)="","",INDEX(_Rosters!$G:$G,$AG$2+ROW()-37)))</f>
        <v/>
      </c>
      <c r="G54" s="14">
        <f>IF(ROW()-36&gt;$AG$3,"",INDEX(_Rosters!$H:$H,$AG$2+ROW()-37)&amp;"")</f>
        <v/>
      </c>
      <c r="H54" s="14">
        <f>IF(ROW()-36&gt;$AG$3,"",INDEX(_Rosters!$I:$I,$AG$2+ROW()-37)&amp;"")</f>
        <v/>
      </c>
      <c r="N54" s="35" t="inlineStr">
        <is>
          <t>CAPSULE</t>
        </is>
      </c>
      <c r="AJ54" s="8">
        <f>IF($AG$1=0,"",INDEX(_Teams!$AM:$AM,$AG$1)&amp;"")</f>
        <v/>
      </c>
      <c r="AK54" s="8" t="n">
        <v>40</v>
      </c>
    </row>
    <row r="55">
      <c r="A55" s="14">
        <f>IF(ROW()-36&gt;$AG$3,"",IF(INDEX(_Rosters!$B:$B,$AG$2+ROW()-37)="","",INDEX(_Rosters!$B:$B,$AG$2+ROW()-37)))</f>
        <v/>
      </c>
      <c r="B55" s="14">
        <f>IF(ROW()-36&gt;$AG$3,"",INDEX(_Rosters!$C:$C,$AG$2+ROW()-37)&amp;"")</f>
        <v/>
      </c>
      <c r="C55" s="14">
        <f>IF(ROW()-36&gt;$AG$3,"",INDEX(_Rosters!$D:$D,$AG$2+ROW()-37)&amp;"")</f>
        <v/>
      </c>
      <c r="D55" s="14">
        <f>IF(ROW()-36&gt;$AG$3,"",INDEX(_Rosters!$E:$E,$AG$2+ROW()-37)&amp;"")</f>
        <v/>
      </c>
      <c r="E55" s="14">
        <f>IF(ROW()-36&gt;$AG$3,"",INDEX(_Rosters!$F:$F,$AG$2+ROW()-37)&amp;"")</f>
        <v/>
      </c>
      <c r="F55" s="14">
        <f>IF(ROW()-36&gt;$AG$3,"",IF(INDEX(_Rosters!$G:$G,$AG$2+ROW()-37)="","",INDEX(_Rosters!$G:$G,$AG$2+ROW()-37)))</f>
        <v/>
      </c>
      <c r="G55" s="14">
        <f>IF(ROW()-36&gt;$AG$3,"",INDEX(_Rosters!$H:$H,$AG$2+ROW()-37)&amp;"")</f>
        <v/>
      </c>
      <c r="H55" s="14">
        <f>IF(ROW()-36&gt;$AG$3,"",INDEX(_Rosters!$I:$I,$AG$2+ROW()-37)&amp;"")</f>
        <v/>
      </c>
    </row>
    <row r="56">
      <c r="A56" s="14">
        <f>IF(ROW()-36&gt;$AG$3,"",IF(INDEX(_Rosters!$B:$B,$AG$2+ROW()-37)="","",INDEX(_Rosters!$B:$B,$AG$2+ROW()-37)))</f>
        <v/>
      </c>
      <c r="B56" s="14">
        <f>IF(ROW()-36&gt;$AG$3,"",INDEX(_Rosters!$C:$C,$AG$2+ROW()-37)&amp;"")</f>
        <v/>
      </c>
      <c r="C56" s="14">
        <f>IF(ROW()-36&gt;$AG$3,"",INDEX(_Rosters!$D:$D,$AG$2+ROW()-37)&amp;"")</f>
        <v/>
      </c>
      <c r="D56" s="14">
        <f>IF(ROW()-36&gt;$AG$3,"",INDEX(_Rosters!$E:$E,$AG$2+ROW()-37)&amp;"")</f>
        <v/>
      </c>
      <c r="E56" s="14">
        <f>IF(ROW()-36&gt;$AG$3,"",INDEX(_Rosters!$F:$F,$AG$2+ROW()-37)&amp;"")</f>
        <v/>
      </c>
      <c r="F56" s="14">
        <f>IF(ROW()-36&gt;$AG$3,"",IF(INDEX(_Rosters!$G:$G,$AG$2+ROW()-37)="","",INDEX(_Rosters!$G:$G,$AG$2+ROW()-37)))</f>
        <v/>
      </c>
      <c r="G56" s="14">
        <f>IF(ROW()-36&gt;$AG$3,"",INDEX(_Rosters!$H:$H,$AG$2+ROW()-37)&amp;"")</f>
        <v/>
      </c>
      <c r="H56" s="14">
        <f>IF(ROW()-36&gt;$AG$3,"",INDEX(_Rosters!$I:$I,$AG$2+ROW()-37)&amp;"")</f>
        <v/>
      </c>
    </row>
    <row r="57">
      <c r="A57" s="14">
        <f>IF(ROW()-36&gt;$AG$3,"",IF(INDEX(_Rosters!$B:$B,$AG$2+ROW()-37)="","",INDEX(_Rosters!$B:$B,$AG$2+ROW()-37)))</f>
        <v/>
      </c>
      <c r="B57" s="14">
        <f>IF(ROW()-36&gt;$AG$3,"",INDEX(_Rosters!$C:$C,$AG$2+ROW()-37)&amp;"")</f>
        <v/>
      </c>
      <c r="C57" s="14">
        <f>IF(ROW()-36&gt;$AG$3,"",INDEX(_Rosters!$D:$D,$AG$2+ROW()-37)&amp;"")</f>
        <v/>
      </c>
      <c r="D57" s="14">
        <f>IF(ROW()-36&gt;$AG$3,"",INDEX(_Rosters!$E:$E,$AG$2+ROW()-37)&amp;"")</f>
        <v/>
      </c>
      <c r="E57" s="14">
        <f>IF(ROW()-36&gt;$AG$3,"",INDEX(_Rosters!$F:$F,$AG$2+ROW()-37)&amp;"")</f>
        <v/>
      </c>
      <c r="F57" s="14">
        <f>IF(ROW()-36&gt;$AG$3,"",IF(INDEX(_Rosters!$G:$G,$AG$2+ROW()-37)="","",INDEX(_Rosters!$G:$G,$AG$2+ROW()-37)))</f>
        <v/>
      </c>
      <c r="G57" s="14">
        <f>IF(ROW()-36&gt;$AG$3,"",INDEX(_Rosters!$H:$H,$AG$2+ROW()-37)&amp;"")</f>
        <v/>
      </c>
      <c r="H57" s="14">
        <f>IF(ROW()-36&gt;$AG$3,"",INDEX(_Rosters!$I:$I,$AG$2+ROW()-37)&amp;"")</f>
        <v/>
      </c>
    </row>
    <row r="58">
      <c r="A58" s="14">
        <f>IF(ROW()-36&gt;$AG$3,"",IF(INDEX(_Rosters!$B:$B,$AG$2+ROW()-37)="","",INDEX(_Rosters!$B:$B,$AG$2+ROW()-37)))</f>
        <v/>
      </c>
      <c r="B58" s="14">
        <f>IF(ROW()-36&gt;$AG$3,"",INDEX(_Rosters!$C:$C,$AG$2+ROW()-37)&amp;"")</f>
        <v/>
      </c>
      <c r="C58" s="14">
        <f>IF(ROW()-36&gt;$AG$3,"",INDEX(_Rosters!$D:$D,$AG$2+ROW()-37)&amp;"")</f>
        <v/>
      </c>
      <c r="D58" s="14">
        <f>IF(ROW()-36&gt;$AG$3,"",INDEX(_Rosters!$E:$E,$AG$2+ROW()-37)&amp;"")</f>
        <v/>
      </c>
      <c r="E58" s="14">
        <f>IF(ROW()-36&gt;$AG$3,"",INDEX(_Rosters!$F:$F,$AG$2+ROW()-37)&amp;"")</f>
        <v/>
      </c>
      <c r="F58" s="14">
        <f>IF(ROW()-36&gt;$AG$3,"",IF(INDEX(_Rosters!$G:$G,$AG$2+ROW()-37)="","",INDEX(_Rosters!$G:$G,$AG$2+ROW()-37)))</f>
        <v/>
      </c>
      <c r="G58" s="14">
        <f>IF(ROW()-36&gt;$AG$3,"",INDEX(_Rosters!$H:$H,$AG$2+ROW()-37)&amp;"")</f>
        <v/>
      </c>
      <c r="H58" s="14">
        <f>IF(ROW()-36&gt;$AG$3,"",INDEX(_Rosters!$I:$I,$AG$2+ROW()-37)&amp;"")</f>
        <v/>
      </c>
    </row>
    <row r="59">
      <c r="A59" s="14">
        <f>IF(ROW()-36&gt;$AG$3,"",IF(INDEX(_Rosters!$B:$B,$AG$2+ROW()-37)="","",INDEX(_Rosters!$B:$B,$AG$2+ROW()-37)))</f>
        <v/>
      </c>
      <c r="B59" s="14">
        <f>IF(ROW()-36&gt;$AG$3,"",INDEX(_Rosters!$C:$C,$AG$2+ROW()-37)&amp;"")</f>
        <v/>
      </c>
      <c r="C59" s="14">
        <f>IF(ROW()-36&gt;$AG$3,"",INDEX(_Rosters!$D:$D,$AG$2+ROW()-37)&amp;"")</f>
        <v/>
      </c>
      <c r="D59" s="14">
        <f>IF(ROW()-36&gt;$AG$3,"",INDEX(_Rosters!$E:$E,$AG$2+ROW()-37)&amp;"")</f>
        <v/>
      </c>
      <c r="E59" s="14">
        <f>IF(ROW()-36&gt;$AG$3,"",INDEX(_Rosters!$F:$F,$AG$2+ROW()-37)&amp;"")</f>
        <v/>
      </c>
      <c r="F59" s="14">
        <f>IF(ROW()-36&gt;$AG$3,"",IF(INDEX(_Rosters!$G:$G,$AG$2+ROW()-37)="","",INDEX(_Rosters!$G:$G,$AG$2+ROW()-37)))</f>
        <v/>
      </c>
      <c r="G59" s="14">
        <f>IF(ROW()-36&gt;$AG$3,"",INDEX(_Rosters!$H:$H,$AG$2+ROW()-37)&amp;"")</f>
        <v/>
      </c>
      <c r="H59" s="14">
        <f>IF(ROW()-36&gt;$AG$3,"",INDEX(_Rosters!$I:$I,$AG$2+ROW()-37)&amp;"")</f>
        <v/>
      </c>
      <c r="N59" s="35" t="inlineStr">
        <is>
          <t>ROSTER</t>
        </is>
      </c>
      <c r="AJ59" s="8">
        <f>IF($AG$1=0,"",INDEX(_Teams!$AN:$AN,$AG$1)&amp;"")</f>
        <v/>
      </c>
      <c r="AK59" s="8" t="n">
        <v>359</v>
      </c>
    </row>
    <row r="60">
      <c r="A60" s="14">
        <f>IF(ROW()-36&gt;$AG$3,"",IF(INDEX(_Rosters!$B:$B,$AG$2+ROW()-37)="","",INDEX(_Rosters!$B:$B,$AG$2+ROW()-37)))</f>
        <v/>
      </c>
      <c r="B60" s="14">
        <f>IF(ROW()-36&gt;$AG$3,"",INDEX(_Rosters!$C:$C,$AG$2+ROW()-37)&amp;"")</f>
        <v/>
      </c>
      <c r="C60" s="14">
        <f>IF(ROW()-36&gt;$AG$3,"",INDEX(_Rosters!$D:$D,$AG$2+ROW()-37)&amp;"")</f>
        <v/>
      </c>
      <c r="D60" s="14">
        <f>IF(ROW()-36&gt;$AG$3,"",INDEX(_Rosters!$E:$E,$AG$2+ROW()-37)&amp;"")</f>
        <v/>
      </c>
      <c r="E60" s="14">
        <f>IF(ROW()-36&gt;$AG$3,"",INDEX(_Rosters!$F:$F,$AG$2+ROW()-37)&amp;"")</f>
        <v/>
      </c>
      <c r="F60" s="14">
        <f>IF(ROW()-36&gt;$AG$3,"",IF(INDEX(_Rosters!$G:$G,$AG$2+ROW()-37)="","",INDEX(_Rosters!$G:$G,$AG$2+ROW()-37)))</f>
        <v/>
      </c>
      <c r="G60" s="14">
        <f>IF(ROW()-36&gt;$AG$3,"",INDEX(_Rosters!$H:$H,$AG$2+ROW()-37)&amp;"")</f>
        <v/>
      </c>
      <c r="H60" s="14">
        <f>IF(ROW()-36&gt;$AG$3,"",INDEX(_Rosters!$I:$I,$AG$2+ROW()-37)&amp;"")</f>
        <v/>
      </c>
    </row>
    <row r="61">
      <c r="A61" s="14">
        <f>IF(ROW()-36&gt;$AG$3,"",IF(INDEX(_Rosters!$B:$B,$AG$2+ROW()-37)="","",INDEX(_Rosters!$B:$B,$AG$2+ROW()-37)))</f>
        <v/>
      </c>
      <c r="B61" s="14">
        <f>IF(ROW()-36&gt;$AG$3,"",INDEX(_Rosters!$C:$C,$AG$2+ROW()-37)&amp;"")</f>
        <v/>
      </c>
      <c r="C61" s="14">
        <f>IF(ROW()-36&gt;$AG$3,"",INDEX(_Rosters!$D:$D,$AG$2+ROW()-37)&amp;"")</f>
        <v/>
      </c>
      <c r="D61" s="14">
        <f>IF(ROW()-36&gt;$AG$3,"",INDEX(_Rosters!$E:$E,$AG$2+ROW()-37)&amp;"")</f>
        <v/>
      </c>
      <c r="E61" s="14">
        <f>IF(ROW()-36&gt;$AG$3,"",INDEX(_Rosters!$F:$F,$AG$2+ROW()-37)&amp;"")</f>
        <v/>
      </c>
      <c r="F61" s="14">
        <f>IF(ROW()-36&gt;$AG$3,"",IF(INDEX(_Rosters!$G:$G,$AG$2+ROW()-37)="","",INDEX(_Rosters!$G:$G,$AG$2+ROW()-37)))</f>
        <v/>
      </c>
      <c r="G61" s="14">
        <f>IF(ROW()-36&gt;$AG$3,"",INDEX(_Rosters!$H:$H,$AG$2+ROW()-37)&amp;"")</f>
        <v/>
      </c>
      <c r="H61" s="14">
        <f>IF(ROW()-36&gt;$AG$3,"",INDEX(_Rosters!$I:$I,$AG$2+ROW()-37)&amp;"")</f>
        <v/>
      </c>
    </row>
    <row r="62">
      <c r="A62" s="14">
        <f>IF(ROW()-36&gt;$AG$3,"",IF(INDEX(_Rosters!$B:$B,$AG$2+ROW()-37)="","",INDEX(_Rosters!$B:$B,$AG$2+ROW()-37)))</f>
        <v/>
      </c>
      <c r="B62" s="14">
        <f>IF(ROW()-36&gt;$AG$3,"",INDEX(_Rosters!$C:$C,$AG$2+ROW()-37)&amp;"")</f>
        <v/>
      </c>
      <c r="C62" s="14">
        <f>IF(ROW()-36&gt;$AG$3,"",INDEX(_Rosters!$D:$D,$AG$2+ROW()-37)&amp;"")</f>
        <v/>
      </c>
      <c r="D62" s="14">
        <f>IF(ROW()-36&gt;$AG$3,"",INDEX(_Rosters!$E:$E,$AG$2+ROW()-37)&amp;"")</f>
        <v/>
      </c>
      <c r="E62" s="14">
        <f>IF(ROW()-36&gt;$AG$3,"",INDEX(_Rosters!$F:$F,$AG$2+ROW()-37)&amp;"")</f>
        <v/>
      </c>
      <c r="F62" s="14">
        <f>IF(ROW()-36&gt;$AG$3,"",IF(INDEX(_Rosters!$G:$G,$AG$2+ROW()-37)="","",INDEX(_Rosters!$G:$G,$AG$2+ROW()-37)))</f>
        <v/>
      </c>
      <c r="G62" s="14">
        <f>IF(ROW()-36&gt;$AG$3,"",INDEX(_Rosters!$H:$H,$AG$2+ROW()-37)&amp;"")</f>
        <v/>
      </c>
      <c r="H62" s="14">
        <f>IF(ROW()-36&gt;$AG$3,"",INDEX(_Rosters!$I:$I,$AG$2+ROW()-37)&amp;"")</f>
        <v/>
      </c>
    </row>
    <row r="63">
      <c r="A63" s="14">
        <f>IF(ROW()-36&gt;$AG$3,"",IF(INDEX(_Rosters!$B:$B,$AG$2+ROW()-37)="","",INDEX(_Rosters!$B:$B,$AG$2+ROW()-37)))</f>
        <v/>
      </c>
      <c r="B63" s="14">
        <f>IF(ROW()-36&gt;$AG$3,"",INDEX(_Rosters!$C:$C,$AG$2+ROW()-37)&amp;"")</f>
        <v/>
      </c>
      <c r="C63" s="14">
        <f>IF(ROW()-36&gt;$AG$3,"",INDEX(_Rosters!$D:$D,$AG$2+ROW()-37)&amp;"")</f>
        <v/>
      </c>
      <c r="D63" s="14">
        <f>IF(ROW()-36&gt;$AG$3,"",INDEX(_Rosters!$E:$E,$AG$2+ROW()-37)&amp;"")</f>
        <v/>
      </c>
      <c r="E63" s="14">
        <f>IF(ROW()-36&gt;$AG$3,"",INDEX(_Rosters!$F:$F,$AG$2+ROW()-37)&amp;"")</f>
        <v/>
      </c>
      <c r="F63" s="14">
        <f>IF(ROW()-36&gt;$AG$3,"",IF(INDEX(_Rosters!$G:$G,$AG$2+ROW()-37)="","",INDEX(_Rosters!$G:$G,$AG$2+ROW()-37)))</f>
        <v/>
      </c>
      <c r="G63" s="14">
        <f>IF(ROW()-36&gt;$AG$3,"",INDEX(_Rosters!$H:$H,$AG$2+ROW()-37)&amp;"")</f>
        <v/>
      </c>
      <c r="H63" s="14">
        <f>IF(ROW()-36&gt;$AG$3,"",INDEX(_Rosters!$I:$I,$AG$2+ROW()-37)&amp;"")</f>
        <v/>
      </c>
    </row>
    <row r="64">
      <c r="A64" s="14">
        <f>IF(ROW()-36&gt;$AG$3,"",IF(INDEX(_Rosters!$B:$B,$AG$2+ROW()-37)="","",INDEX(_Rosters!$B:$B,$AG$2+ROW()-37)))</f>
        <v/>
      </c>
      <c r="B64" s="14">
        <f>IF(ROW()-36&gt;$AG$3,"",INDEX(_Rosters!$C:$C,$AG$2+ROW()-37)&amp;"")</f>
        <v/>
      </c>
      <c r="C64" s="14">
        <f>IF(ROW()-36&gt;$AG$3,"",INDEX(_Rosters!$D:$D,$AG$2+ROW()-37)&amp;"")</f>
        <v/>
      </c>
      <c r="D64" s="14">
        <f>IF(ROW()-36&gt;$AG$3,"",INDEX(_Rosters!$E:$E,$AG$2+ROW()-37)&amp;"")</f>
        <v/>
      </c>
      <c r="E64" s="14">
        <f>IF(ROW()-36&gt;$AG$3,"",INDEX(_Rosters!$F:$F,$AG$2+ROW()-37)&amp;"")</f>
        <v/>
      </c>
      <c r="F64" s="14">
        <f>IF(ROW()-36&gt;$AG$3,"",IF(INDEX(_Rosters!$G:$G,$AG$2+ROW()-37)="","",INDEX(_Rosters!$G:$G,$AG$2+ROW()-37)))</f>
        <v/>
      </c>
      <c r="G64" s="14">
        <f>IF(ROW()-36&gt;$AG$3,"",INDEX(_Rosters!$H:$H,$AG$2+ROW()-37)&amp;"")</f>
        <v/>
      </c>
      <c r="H64" s="14">
        <f>IF(ROW()-36&gt;$AG$3,"",INDEX(_Rosters!$I:$I,$AG$2+ROW()-37)&amp;"")</f>
        <v/>
      </c>
    </row>
    <row r="65">
      <c r="A65" s="14">
        <f>IF(ROW()-36&gt;$AG$3,"",IF(INDEX(_Rosters!$B:$B,$AG$2+ROW()-37)="","",INDEX(_Rosters!$B:$B,$AG$2+ROW()-37)))</f>
        <v/>
      </c>
      <c r="B65" s="14">
        <f>IF(ROW()-36&gt;$AG$3,"",INDEX(_Rosters!$C:$C,$AG$2+ROW()-37)&amp;"")</f>
        <v/>
      </c>
      <c r="C65" s="14">
        <f>IF(ROW()-36&gt;$AG$3,"",INDEX(_Rosters!$D:$D,$AG$2+ROW()-37)&amp;"")</f>
        <v/>
      </c>
      <c r="D65" s="14">
        <f>IF(ROW()-36&gt;$AG$3,"",INDEX(_Rosters!$E:$E,$AG$2+ROW()-37)&amp;"")</f>
        <v/>
      </c>
      <c r="E65" s="14">
        <f>IF(ROW()-36&gt;$AG$3,"",INDEX(_Rosters!$F:$F,$AG$2+ROW()-37)&amp;"")</f>
        <v/>
      </c>
      <c r="F65" s="14">
        <f>IF(ROW()-36&gt;$AG$3,"",IF(INDEX(_Rosters!$G:$G,$AG$2+ROW()-37)="","",INDEX(_Rosters!$G:$G,$AG$2+ROW()-37)))</f>
        <v/>
      </c>
      <c r="G65" s="14">
        <f>IF(ROW()-36&gt;$AG$3,"",INDEX(_Rosters!$H:$H,$AG$2+ROW()-37)&amp;"")</f>
        <v/>
      </c>
      <c r="H65" s="14">
        <f>IF(ROW()-36&gt;$AG$3,"",INDEX(_Rosters!$I:$I,$AG$2+ROW()-37)&amp;"")</f>
        <v/>
      </c>
    </row>
    <row r="66">
      <c r="A66" s="14">
        <f>IF(ROW()-36&gt;$AG$3,"",IF(INDEX(_Rosters!$B:$B,$AG$2+ROW()-37)="","",INDEX(_Rosters!$B:$B,$AG$2+ROW()-37)))</f>
        <v/>
      </c>
      <c r="B66" s="14">
        <f>IF(ROW()-36&gt;$AG$3,"",INDEX(_Rosters!$C:$C,$AG$2+ROW()-37)&amp;"")</f>
        <v/>
      </c>
      <c r="C66" s="14">
        <f>IF(ROW()-36&gt;$AG$3,"",INDEX(_Rosters!$D:$D,$AG$2+ROW()-37)&amp;"")</f>
        <v/>
      </c>
      <c r="D66" s="14">
        <f>IF(ROW()-36&gt;$AG$3,"",INDEX(_Rosters!$E:$E,$AG$2+ROW()-37)&amp;"")</f>
        <v/>
      </c>
      <c r="E66" s="14">
        <f>IF(ROW()-36&gt;$AG$3,"",INDEX(_Rosters!$F:$F,$AG$2+ROW()-37)&amp;"")</f>
        <v/>
      </c>
      <c r="F66" s="14">
        <f>IF(ROW()-36&gt;$AG$3,"",IF(INDEX(_Rosters!$G:$G,$AG$2+ROW()-37)="","",INDEX(_Rosters!$G:$G,$AG$2+ROW()-37)))</f>
        <v/>
      </c>
      <c r="G66" s="14">
        <f>IF(ROW()-36&gt;$AG$3,"",INDEX(_Rosters!$H:$H,$AG$2+ROW()-37)&amp;"")</f>
        <v/>
      </c>
      <c r="H66" s="14">
        <f>IF(ROW()-36&gt;$AG$3,"",INDEX(_Rosters!$I:$I,$AG$2+ROW()-37)&amp;"")</f>
        <v/>
      </c>
    </row>
    <row r="67">
      <c r="A67" s="14">
        <f>IF(ROW()-36&gt;$AG$3,"",IF(INDEX(_Rosters!$B:$B,$AG$2+ROW()-37)="","",INDEX(_Rosters!$B:$B,$AG$2+ROW()-37)))</f>
        <v/>
      </c>
      <c r="B67" s="14">
        <f>IF(ROW()-36&gt;$AG$3,"",INDEX(_Rosters!$C:$C,$AG$2+ROW()-37)&amp;"")</f>
        <v/>
      </c>
      <c r="C67" s="14">
        <f>IF(ROW()-36&gt;$AG$3,"",INDEX(_Rosters!$D:$D,$AG$2+ROW()-37)&amp;"")</f>
        <v/>
      </c>
      <c r="D67" s="14">
        <f>IF(ROW()-36&gt;$AG$3,"",INDEX(_Rosters!$E:$E,$AG$2+ROW()-37)&amp;"")</f>
        <v/>
      </c>
      <c r="E67" s="14">
        <f>IF(ROW()-36&gt;$AG$3,"",INDEX(_Rosters!$F:$F,$AG$2+ROW()-37)&amp;"")</f>
        <v/>
      </c>
      <c r="F67" s="14">
        <f>IF(ROW()-36&gt;$AG$3,"",IF(INDEX(_Rosters!$G:$G,$AG$2+ROW()-37)="","",INDEX(_Rosters!$G:$G,$AG$2+ROW()-37)))</f>
        <v/>
      </c>
      <c r="G67" s="14">
        <f>IF(ROW()-36&gt;$AG$3,"",INDEX(_Rosters!$H:$H,$AG$2+ROW()-37)&amp;"")</f>
        <v/>
      </c>
      <c r="H67" s="14">
        <f>IF(ROW()-36&gt;$AG$3,"",INDEX(_Rosters!$I:$I,$AG$2+ROW()-37)&amp;"")</f>
        <v/>
      </c>
    </row>
    <row r="68">
      <c r="A68" s="14">
        <f>IF(ROW()-36&gt;$AG$3,"",IF(INDEX(_Rosters!$B:$B,$AG$2+ROW()-37)="","",INDEX(_Rosters!$B:$B,$AG$2+ROW()-37)))</f>
        <v/>
      </c>
      <c r="B68" s="14">
        <f>IF(ROW()-36&gt;$AG$3,"",INDEX(_Rosters!$C:$C,$AG$2+ROW()-37)&amp;"")</f>
        <v/>
      </c>
      <c r="C68" s="14">
        <f>IF(ROW()-36&gt;$AG$3,"",INDEX(_Rosters!$D:$D,$AG$2+ROW()-37)&amp;"")</f>
        <v/>
      </c>
      <c r="D68" s="14">
        <f>IF(ROW()-36&gt;$AG$3,"",INDEX(_Rosters!$E:$E,$AG$2+ROW()-37)&amp;"")</f>
        <v/>
      </c>
      <c r="E68" s="14">
        <f>IF(ROW()-36&gt;$AG$3,"",INDEX(_Rosters!$F:$F,$AG$2+ROW()-37)&amp;"")</f>
        <v/>
      </c>
      <c r="F68" s="14">
        <f>IF(ROW()-36&gt;$AG$3,"",IF(INDEX(_Rosters!$G:$G,$AG$2+ROW()-37)="","",INDEX(_Rosters!$G:$G,$AG$2+ROW()-37)))</f>
        <v/>
      </c>
      <c r="G68" s="14">
        <f>IF(ROW()-36&gt;$AG$3,"",INDEX(_Rosters!$H:$H,$AG$2+ROW()-37)&amp;"")</f>
        <v/>
      </c>
      <c r="H68" s="14">
        <f>IF(ROW()-36&gt;$AG$3,"",INDEX(_Rosters!$I:$I,$AG$2+ROW()-37)&amp;"")</f>
        <v/>
      </c>
    </row>
    <row r="69">
      <c r="A69" s="14">
        <f>IF(ROW()-36&gt;$AG$3,"",IF(INDEX(_Rosters!$B:$B,$AG$2+ROW()-37)="","",INDEX(_Rosters!$B:$B,$AG$2+ROW()-37)))</f>
        <v/>
      </c>
      <c r="B69" s="14">
        <f>IF(ROW()-36&gt;$AG$3,"",INDEX(_Rosters!$C:$C,$AG$2+ROW()-37)&amp;"")</f>
        <v/>
      </c>
      <c r="C69" s="14">
        <f>IF(ROW()-36&gt;$AG$3,"",INDEX(_Rosters!$D:$D,$AG$2+ROW()-37)&amp;"")</f>
        <v/>
      </c>
      <c r="D69" s="14">
        <f>IF(ROW()-36&gt;$AG$3,"",INDEX(_Rosters!$E:$E,$AG$2+ROW()-37)&amp;"")</f>
        <v/>
      </c>
      <c r="E69" s="14">
        <f>IF(ROW()-36&gt;$AG$3,"",INDEX(_Rosters!$F:$F,$AG$2+ROW()-37)&amp;"")</f>
        <v/>
      </c>
      <c r="F69" s="14">
        <f>IF(ROW()-36&gt;$AG$3,"",IF(INDEX(_Rosters!$G:$G,$AG$2+ROW()-37)="","",INDEX(_Rosters!$G:$G,$AG$2+ROW()-37)))</f>
        <v/>
      </c>
      <c r="G69" s="14">
        <f>IF(ROW()-36&gt;$AG$3,"",INDEX(_Rosters!$H:$H,$AG$2+ROW()-37)&amp;"")</f>
        <v/>
      </c>
      <c r="H69" s="14">
        <f>IF(ROW()-36&gt;$AG$3,"",INDEX(_Rosters!$I:$I,$AG$2+ROW()-37)&amp;"")</f>
        <v/>
      </c>
    </row>
    <row r="70">
      <c r="A70" s="14">
        <f>IF(ROW()-36&gt;$AG$3,"",IF(INDEX(_Rosters!$B:$B,$AG$2+ROW()-37)="","",INDEX(_Rosters!$B:$B,$AG$2+ROW()-37)))</f>
        <v/>
      </c>
      <c r="B70" s="14">
        <f>IF(ROW()-36&gt;$AG$3,"",INDEX(_Rosters!$C:$C,$AG$2+ROW()-37)&amp;"")</f>
        <v/>
      </c>
      <c r="C70" s="14">
        <f>IF(ROW()-36&gt;$AG$3,"",INDEX(_Rosters!$D:$D,$AG$2+ROW()-37)&amp;"")</f>
        <v/>
      </c>
      <c r="D70" s="14">
        <f>IF(ROW()-36&gt;$AG$3,"",INDEX(_Rosters!$E:$E,$AG$2+ROW()-37)&amp;"")</f>
        <v/>
      </c>
      <c r="E70" s="14">
        <f>IF(ROW()-36&gt;$AG$3,"",INDEX(_Rosters!$F:$F,$AG$2+ROW()-37)&amp;"")</f>
        <v/>
      </c>
      <c r="F70" s="14">
        <f>IF(ROW()-36&gt;$AG$3,"",IF(INDEX(_Rosters!$G:$G,$AG$2+ROW()-37)="","",INDEX(_Rosters!$G:$G,$AG$2+ROW()-37)))</f>
        <v/>
      </c>
      <c r="G70" s="14">
        <f>IF(ROW()-36&gt;$AG$3,"",INDEX(_Rosters!$H:$H,$AG$2+ROW()-37)&amp;"")</f>
        <v/>
      </c>
      <c r="H70" s="14">
        <f>IF(ROW()-36&gt;$AG$3,"",INDEX(_Rosters!$I:$I,$AG$2+ROW()-37)&amp;"")</f>
        <v/>
      </c>
    </row>
    <row r="71">
      <c r="A71" s="14">
        <f>IF(ROW()-36&gt;$AG$3,"",IF(INDEX(_Rosters!$B:$B,$AG$2+ROW()-37)="","",INDEX(_Rosters!$B:$B,$AG$2+ROW()-37)))</f>
        <v/>
      </c>
      <c r="B71" s="14">
        <f>IF(ROW()-36&gt;$AG$3,"",INDEX(_Rosters!$C:$C,$AG$2+ROW()-37)&amp;"")</f>
        <v/>
      </c>
      <c r="C71" s="14">
        <f>IF(ROW()-36&gt;$AG$3,"",INDEX(_Rosters!$D:$D,$AG$2+ROW()-37)&amp;"")</f>
        <v/>
      </c>
      <c r="D71" s="14">
        <f>IF(ROW()-36&gt;$AG$3,"",INDEX(_Rosters!$E:$E,$AG$2+ROW()-37)&amp;"")</f>
        <v/>
      </c>
      <c r="E71" s="14">
        <f>IF(ROW()-36&gt;$AG$3,"",INDEX(_Rosters!$F:$F,$AG$2+ROW()-37)&amp;"")</f>
        <v/>
      </c>
      <c r="F71" s="14">
        <f>IF(ROW()-36&gt;$AG$3,"",IF(INDEX(_Rosters!$G:$G,$AG$2+ROW()-37)="","",INDEX(_Rosters!$G:$G,$AG$2+ROW()-37)))</f>
        <v/>
      </c>
      <c r="G71" s="14">
        <f>IF(ROW()-36&gt;$AG$3,"",INDEX(_Rosters!$H:$H,$AG$2+ROW()-37)&amp;"")</f>
        <v/>
      </c>
      <c r="H71" s="14">
        <f>IF(ROW()-36&gt;$AG$3,"",INDEX(_Rosters!$I:$I,$AG$2+ROW()-37)&amp;"")</f>
        <v/>
      </c>
    </row>
    <row r="72">
      <c r="A72" s="14">
        <f>IF(ROW()-36&gt;$AG$3,"",IF(INDEX(_Rosters!$B:$B,$AG$2+ROW()-37)="","",INDEX(_Rosters!$B:$B,$AG$2+ROW()-37)))</f>
        <v/>
      </c>
      <c r="B72" s="14">
        <f>IF(ROW()-36&gt;$AG$3,"",INDEX(_Rosters!$C:$C,$AG$2+ROW()-37)&amp;"")</f>
        <v/>
      </c>
      <c r="C72" s="14">
        <f>IF(ROW()-36&gt;$AG$3,"",INDEX(_Rosters!$D:$D,$AG$2+ROW()-37)&amp;"")</f>
        <v/>
      </c>
      <c r="D72" s="14">
        <f>IF(ROW()-36&gt;$AG$3,"",INDEX(_Rosters!$E:$E,$AG$2+ROW()-37)&amp;"")</f>
        <v/>
      </c>
      <c r="E72" s="14">
        <f>IF(ROW()-36&gt;$AG$3,"",INDEX(_Rosters!$F:$F,$AG$2+ROW()-37)&amp;"")</f>
        <v/>
      </c>
      <c r="F72" s="14">
        <f>IF(ROW()-36&gt;$AG$3,"",IF(INDEX(_Rosters!$G:$G,$AG$2+ROW()-37)="","",INDEX(_Rosters!$G:$G,$AG$2+ROW()-37)))</f>
        <v/>
      </c>
      <c r="G72" s="14">
        <f>IF(ROW()-36&gt;$AG$3,"",INDEX(_Rosters!$H:$H,$AG$2+ROW()-37)&amp;"")</f>
        <v/>
      </c>
      <c r="H72" s="14">
        <f>IF(ROW()-36&gt;$AG$3,"",INDEX(_Rosters!$I:$I,$AG$2+ROW()-37)&amp;"")</f>
        <v/>
      </c>
    </row>
    <row r="73">
      <c r="A73" s="14">
        <f>IF(ROW()-36&gt;$AG$3,"",IF(INDEX(_Rosters!$B:$B,$AG$2+ROW()-37)="","",INDEX(_Rosters!$B:$B,$AG$2+ROW()-37)))</f>
        <v/>
      </c>
      <c r="B73" s="14">
        <f>IF(ROW()-36&gt;$AG$3,"",INDEX(_Rosters!$C:$C,$AG$2+ROW()-37)&amp;"")</f>
        <v/>
      </c>
      <c r="C73" s="14">
        <f>IF(ROW()-36&gt;$AG$3,"",INDEX(_Rosters!$D:$D,$AG$2+ROW()-37)&amp;"")</f>
        <v/>
      </c>
      <c r="D73" s="14">
        <f>IF(ROW()-36&gt;$AG$3,"",INDEX(_Rosters!$E:$E,$AG$2+ROW()-37)&amp;"")</f>
        <v/>
      </c>
      <c r="E73" s="14">
        <f>IF(ROW()-36&gt;$AG$3,"",INDEX(_Rosters!$F:$F,$AG$2+ROW()-37)&amp;"")</f>
        <v/>
      </c>
      <c r="F73" s="14">
        <f>IF(ROW()-36&gt;$AG$3,"",IF(INDEX(_Rosters!$G:$G,$AG$2+ROW()-37)="","",INDEX(_Rosters!$G:$G,$AG$2+ROW()-37)))</f>
        <v/>
      </c>
      <c r="G73" s="14">
        <f>IF(ROW()-36&gt;$AG$3,"",INDEX(_Rosters!$H:$H,$AG$2+ROW()-37)&amp;"")</f>
        <v/>
      </c>
      <c r="H73" s="14">
        <f>IF(ROW()-36&gt;$AG$3,"",INDEX(_Rosters!$I:$I,$AG$2+ROW()-37)&amp;"")</f>
        <v/>
      </c>
    </row>
    <row r="74">
      <c r="A74" s="14">
        <f>IF(ROW()-36&gt;$AG$3,"",IF(INDEX(_Rosters!$B:$B,$AG$2+ROW()-37)="","",INDEX(_Rosters!$B:$B,$AG$2+ROW()-37)))</f>
        <v/>
      </c>
      <c r="B74" s="14">
        <f>IF(ROW()-36&gt;$AG$3,"",INDEX(_Rosters!$C:$C,$AG$2+ROW()-37)&amp;"")</f>
        <v/>
      </c>
      <c r="C74" s="14">
        <f>IF(ROW()-36&gt;$AG$3,"",INDEX(_Rosters!$D:$D,$AG$2+ROW()-37)&amp;"")</f>
        <v/>
      </c>
      <c r="D74" s="14">
        <f>IF(ROW()-36&gt;$AG$3,"",INDEX(_Rosters!$E:$E,$AG$2+ROW()-37)&amp;"")</f>
        <v/>
      </c>
      <c r="E74" s="14">
        <f>IF(ROW()-36&gt;$AG$3,"",INDEX(_Rosters!$F:$F,$AG$2+ROW()-37)&amp;"")</f>
        <v/>
      </c>
      <c r="F74" s="14">
        <f>IF(ROW()-36&gt;$AG$3,"",IF(INDEX(_Rosters!$G:$G,$AG$2+ROW()-37)="","",INDEX(_Rosters!$G:$G,$AG$2+ROW()-37)))</f>
        <v/>
      </c>
      <c r="G74" s="14">
        <f>IF(ROW()-36&gt;$AG$3,"",INDEX(_Rosters!$H:$H,$AG$2+ROW()-37)&amp;"")</f>
        <v/>
      </c>
      <c r="H74" s="14">
        <f>IF(ROW()-36&gt;$AG$3,"",INDEX(_Rosters!$I:$I,$AG$2+ROW()-37)&amp;"")</f>
        <v/>
      </c>
    </row>
    <row r="75">
      <c r="A75" s="14">
        <f>IF(ROW()-36&gt;$AG$3,"",IF(INDEX(_Rosters!$B:$B,$AG$2+ROW()-37)="","",INDEX(_Rosters!$B:$B,$AG$2+ROW()-37)))</f>
        <v/>
      </c>
      <c r="B75" s="14">
        <f>IF(ROW()-36&gt;$AG$3,"",INDEX(_Rosters!$C:$C,$AG$2+ROW()-37)&amp;"")</f>
        <v/>
      </c>
      <c r="C75" s="14">
        <f>IF(ROW()-36&gt;$AG$3,"",INDEX(_Rosters!$D:$D,$AG$2+ROW()-37)&amp;"")</f>
        <v/>
      </c>
      <c r="D75" s="14">
        <f>IF(ROW()-36&gt;$AG$3,"",INDEX(_Rosters!$E:$E,$AG$2+ROW()-37)&amp;"")</f>
        <v/>
      </c>
      <c r="E75" s="14">
        <f>IF(ROW()-36&gt;$AG$3,"",INDEX(_Rosters!$F:$F,$AG$2+ROW()-37)&amp;"")</f>
        <v/>
      </c>
      <c r="F75" s="14">
        <f>IF(ROW()-36&gt;$AG$3,"",IF(INDEX(_Rosters!$G:$G,$AG$2+ROW()-37)="","",INDEX(_Rosters!$G:$G,$AG$2+ROW()-37)))</f>
        <v/>
      </c>
      <c r="G75" s="14">
        <f>IF(ROW()-36&gt;$AG$3,"",INDEX(_Rosters!$H:$H,$AG$2+ROW()-37)&amp;"")</f>
        <v/>
      </c>
      <c r="H75" s="14">
        <f>IF(ROW()-36&gt;$AG$3,"",INDEX(_Rosters!$I:$I,$AG$2+ROW()-37)&amp;"")</f>
        <v/>
      </c>
    </row>
    <row r="76">
      <c r="A76" s="14">
        <f>IF(ROW()-36&gt;$AG$3,"",IF(INDEX(_Rosters!$B:$B,$AG$2+ROW()-37)="","",INDEX(_Rosters!$B:$B,$AG$2+ROW()-37)))</f>
        <v/>
      </c>
      <c r="B76" s="14">
        <f>IF(ROW()-36&gt;$AG$3,"",INDEX(_Rosters!$C:$C,$AG$2+ROW()-37)&amp;"")</f>
        <v/>
      </c>
      <c r="C76" s="14">
        <f>IF(ROW()-36&gt;$AG$3,"",INDEX(_Rosters!$D:$D,$AG$2+ROW()-37)&amp;"")</f>
        <v/>
      </c>
      <c r="D76" s="14">
        <f>IF(ROW()-36&gt;$AG$3,"",INDEX(_Rosters!$E:$E,$AG$2+ROW()-37)&amp;"")</f>
        <v/>
      </c>
      <c r="E76" s="14">
        <f>IF(ROW()-36&gt;$AG$3,"",INDEX(_Rosters!$F:$F,$AG$2+ROW()-37)&amp;"")</f>
        <v/>
      </c>
      <c r="F76" s="14">
        <f>IF(ROW()-36&gt;$AG$3,"",IF(INDEX(_Rosters!$G:$G,$AG$2+ROW()-37)="","",INDEX(_Rosters!$G:$G,$AG$2+ROW()-37)))</f>
        <v/>
      </c>
      <c r="G76" s="14">
        <f>IF(ROW()-36&gt;$AG$3,"",INDEX(_Rosters!$H:$H,$AG$2+ROW()-37)&amp;"")</f>
        <v/>
      </c>
      <c r="H76" s="14">
        <f>IF(ROW()-36&gt;$AG$3,"",INDEX(_Rosters!$I:$I,$AG$2+ROW()-37)&amp;"")</f>
        <v/>
      </c>
    </row>
    <row r="77">
      <c r="A77" s="14">
        <f>IF(ROW()-36&gt;$AG$3,"",IF(INDEX(_Rosters!$B:$B,$AG$2+ROW()-37)="","",INDEX(_Rosters!$B:$B,$AG$2+ROW()-37)))</f>
        <v/>
      </c>
      <c r="B77" s="14">
        <f>IF(ROW()-36&gt;$AG$3,"",INDEX(_Rosters!$C:$C,$AG$2+ROW()-37)&amp;"")</f>
        <v/>
      </c>
      <c r="C77" s="14">
        <f>IF(ROW()-36&gt;$AG$3,"",INDEX(_Rosters!$D:$D,$AG$2+ROW()-37)&amp;"")</f>
        <v/>
      </c>
      <c r="D77" s="14">
        <f>IF(ROW()-36&gt;$AG$3,"",INDEX(_Rosters!$E:$E,$AG$2+ROW()-37)&amp;"")</f>
        <v/>
      </c>
      <c r="E77" s="14">
        <f>IF(ROW()-36&gt;$AG$3,"",INDEX(_Rosters!$F:$F,$AG$2+ROW()-37)&amp;"")</f>
        <v/>
      </c>
      <c r="F77" s="14">
        <f>IF(ROW()-36&gt;$AG$3,"",IF(INDEX(_Rosters!$G:$G,$AG$2+ROW()-37)="","",INDEX(_Rosters!$G:$G,$AG$2+ROW()-37)))</f>
        <v/>
      </c>
      <c r="G77" s="14">
        <f>IF(ROW()-36&gt;$AG$3,"",INDEX(_Rosters!$H:$H,$AG$2+ROW()-37)&amp;"")</f>
        <v/>
      </c>
      <c r="H77" s="14">
        <f>IF(ROW()-36&gt;$AG$3,"",INDEX(_Rosters!$I:$I,$AG$2+ROW()-37)&amp;"")</f>
        <v/>
      </c>
    </row>
    <row r="78">
      <c r="A78" s="14">
        <f>IF(ROW()-36&gt;$AG$3,"",IF(INDEX(_Rosters!$B:$B,$AG$2+ROW()-37)="","",INDEX(_Rosters!$B:$B,$AG$2+ROW()-37)))</f>
        <v/>
      </c>
      <c r="B78" s="14">
        <f>IF(ROW()-36&gt;$AG$3,"",INDEX(_Rosters!$C:$C,$AG$2+ROW()-37)&amp;"")</f>
        <v/>
      </c>
      <c r="C78" s="14">
        <f>IF(ROW()-36&gt;$AG$3,"",INDEX(_Rosters!$D:$D,$AG$2+ROW()-37)&amp;"")</f>
        <v/>
      </c>
      <c r="D78" s="14">
        <f>IF(ROW()-36&gt;$AG$3,"",INDEX(_Rosters!$E:$E,$AG$2+ROW()-37)&amp;"")</f>
        <v/>
      </c>
      <c r="E78" s="14">
        <f>IF(ROW()-36&gt;$AG$3,"",INDEX(_Rosters!$F:$F,$AG$2+ROW()-37)&amp;"")</f>
        <v/>
      </c>
      <c r="F78" s="14">
        <f>IF(ROW()-36&gt;$AG$3,"",IF(INDEX(_Rosters!$G:$G,$AG$2+ROW()-37)="","",INDEX(_Rosters!$G:$G,$AG$2+ROW()-37)))</f>
        <v/>
      </c>
      <c r="G78" s="14">
        <f>IF(ROW()-36&gt;$AG$3,"",INDEX(_Rosters!$H:$H,$AG$2+ROW()-37)&amp;"")</f>
        <v/>
      </c>
      <c r="H78" s="14">
        <f>IF(ROW()-36&gt;$AG$3,"",INDEX(_Rosters!$I:$I,$AG$2+ROW()-37)&amp;"")</f>
        <v/>
      </c>
    </row>
    <row r="79">
      <c r="A79" s="14">
        <f>IF(ROW()-36&gt;$AG$3,"",IF(INDEX(_Rosters!$B:$B,$AG$2+ROW()-37)="","",INDEX(_Rosters!$B:$B,$AG$2+ROW()-37)))</f>
        <v/>
      </c>
      <c r="B79" s="14">
        <f>IF(ROW()-36&gt;$AG$3,"",INDEX(_Rosters!$C:$C,$AG$2+ROW()-37)&amp;"")</f>
        <v/>
      </c>
      <c r="C79" s="14">
        <f>IF(ROW()-36&gt;$AG$3,"",INDEX(_Rosters!$D:$D,$AG$2+ROW()-37)&amp;"")</f>
        <v/>
      </c>
      <c r="D79" s="14">
        <f>IF(ROW()-36&gt;$AG$3,"",INDEX(_Rosters!$E:$E,$AG$2+ROW()-37)&amp;"")</f>
        <v/>
      </c>
      <c r="E79" s="14">
        <f>IF(ROW()-36&gt;$AG$3,"",INDEX(_Rosters!$F:$F,$AG$2+ROW()-37)&amp;"")</f>
        <v/>
      </c>
      <c r="F79" s="14">
        <f>IF(ROW()-36&gt;$AG$3,"",IF(INDEX(_Rosters!$G:$G,$AG$2+ROW()-37)="","",INDEX(_Rosters!$G:$G,$AG$2+ROW()-37)))</f>
        <v/>
      </c>
      <c r="G79" s="14">
        <f>IF(ROW()-36&gt;$AG$3,"",INDEX(_Rosters!$H:$H,$AG$2+ROW()-37)&amp;"")</f>
        <v/>
      </c>
      <c r="H79" s="14">
        <f>IF(ROW()-36&gt;$AG$3,"",INDEX(_Rosters!$I:$I,$AG$2+ROW()-37)&amp;"")</f>
        <v/>
      </c>
    </row>
    <row r="80">
      <c r="A80" s="14">
        <f>IF(ROW()-36&gt;$AG$3,"",IF(INDEX(_Rosters!$B:$B,$AG$2+ROW()-37)="","",INDEX(_Rosters!$B:$B,$AG$2+ROW()-37)))</f>
        <v/>
      </c>
      <c r="B80" s="14">
        <f>IF(ROW()-36&gt;$AG$3,"",INDEX(_Rosters!$C:$C,$AG$2+ROW()-37)&amp;"")</f>
        <v/>
      </c>
      <c r="C80" s="14">
        <f>IF(ROW()-36&gt;$AG$3,"",INDEX(_Rosters!$D:$D,$AG$2+ROW()-37)&amp;"")</f>
        <v/>
      </c>
      <c r="D80" s="14">
        <f>IF(ROW()-36&gt;$AG$3,"",INDEX(_Rosters!$E:$E,$AG$2+ROW()-37)&amp;"")</f>
        <v/>
      </c>
      <c r="E80" s="14">
        <f>IF(ROW()-36&gt;$AG$3,"",INDEX(_Rosters!$F:$F,$AG$2+ROW()-37)&amp;"")</f>
        <v/>
      </c>
      <c r="F80" s="14">
        <f>IF(ROW()-36&gt;$AG$3,"",IF(INDEX(_Rosters!$G:$G,$AG$2+ROW()-37)="","",INDEX(_Rosters!$G:$G,$AG$2+ROW()-37)))</f>
        <v/>
      </c>
      <c r="G80" s="14">
        <f>IF(ROW()-36&gt;$AG$3,"",INDEX(_Rosters!$H:$H,$AG$2+ROW()-37)&amp;"")</f>
        <v/>
      </c>
      <c r="H80" s="14">
        <f>IF(ROW()-36&gt;$AG$3,"",INDEX(_Rosters!$I:$I,$AG$2+ROW()-37)&amp;"")</f>
        <v/>
      </c>
    </row>
    <row r="81">
      <c r="A81" s="14">
        <f>IF(ROW()-36&gt;$AG$3,"",IF(INDEX(_Rosters!$B:$B,$AG$2+ROW()-37)="","",INDEX(_Rosters!$B:$B,$AG$2+ROW()-37)))</f>
        <v/>
      </c>
      <c r="B81" s="14">
        <f>IF(ROW()-36&gt;$AG$3,"",INDEX(_Rosters!$C:$C,$AG$2+ROW()-37)&amp;"")</f>
        <v/>
      </c>
      <c r="C81" s="14">
        <f>IF(ROW()-36&gt;$AG$3,"",INDEX(_Rosters!$D:$D,$AG$2+ROW()-37)&amp;"")</f>
        <v/>
      </c>
      <c r="D81" s="14">
        <f>IF(ROW()-36&gt;$AG$3,"",INDEX(_Rosters!$E:$E,$AG$2+ROW()-37)&amp;"")</f>
        <v/>
      </c>
      <c r="E81" s="14">
        <f>IF(ROW()-36&gt;$AG$3,"",INDEX(_Rosters!$F:$F,$AG$2+ROW()-37)&amp;"")</f>
        <v/>
      </c>
      <c r="F81" s="14">
        <f>IF(ROW()-36&gt;$AG$3,"",IF(INDEX(_Rosters!$G:$G,$AG$2+ROW()-37)="","",INDEX(_Rosters!$G:$G,$AG$2+ROW()-37)))</f>
        <v/>
      </c>
      <c r="G81" s="14">
        <f>IF(ROW()-36&gt;$AG$3,"",INDEX(_Rosters!$H:$H,$AG$2+ROW()-37)&amp;"")</f>
        <v/>
      </c>
      <c r="H81" s="14">
        <f>IF(ROW()-36&gt;$AG$3,"",INDEX(_Rosters!$I:$I,$AG$2+ROW()-37)&amp;"")</f>
        <v/>
      </c>
    </row>
    <row r="82">
      <c r="A82" s="14">
        <f>IF(ROW()-36&gt;$AG$3,"",IF(INDEX(_Rosters!$B:$B,$AG$2+ROW()-37)="","",INDEX(_Rosters!$B:$B,$AG$2+ROW()-37)))</f>
        <v/>
      </c>
      <c r="B82" s="14">
        <f>IF(ROW()-36&gt;$AG$3,"",INDEX(_Rosters!$C:$C,$AG$2+ROW()-37)&amp;"")</f>
        <v/>
      </c>
      <c r="C82" s="14">
        <f>IF(ROW()-36&gt;$AG$3,"",INDEX(_Rosters!$D:$D,$AG$2+ROW()-37)&amp;"")</f>
        <v/>
      </c>
      <c r="D82" s="14">
        <f>IF(ROW()-36&gt;$AG$3,"",INDEX(_Rosters!$E:$E,$AG$2+ROW()-37)&amp;"")</f>
        <v/>
      </c>
      <c r="E82" s="14">
        <f>IF(ROW()-36&gt;$AG$3,"",INDEX(_Rosters!$F:$F,$AG$2+ROW()-37)&amp;"")</f>
        <v/>
      </c>
      <c r="F82" s="14">
        <f>IF(ROW()-36&gt;$AG$3,"",IF(INDEX(_Rosters!$G:$G,$AG$2+ROW()-37)="","",INDEX(_Rosters!$G:$G,$AG$2+ROW()-37)))</f>
        <v/>
      </c>
      <c r="G82" s="14">
        <f>IF(ROW()-36&gt;$AG$3,"",INDEX(_Rosters!$H:$H,$AG$2+ROW()-37)&amp;"")</f>
        <v/>
      </c>
      <c r="H82" s="14">
        <f>IF(ROW()-36&gt;$AG$3,"",INDEX(_Rosters!$I:$I,$AG$2+ROW()-37)&amp;"")</f>
        <v/>
      </c>
    </row>
    <row r="83">
      <c r="A83" s="14">
        <f>IF(ROW()-36&gt;$AG$3,"",IF(INDEX(_Rosters!$B:$B,$AG$2+ROW()-37)="","",INDEX(_Rosters!$B:$B,$AG$2+ROW()-37)))</f>
        <v/>
      </c>
      <c r="B83" s="14">
        <f>IF(ROW()-36&gt;$AG$3,"",INDEX(_Rosters!$C:$C,$AG$2+ROW()-37)&amp;"")</f>
        <v/>
      </c>
      <c r="C83" s="14">
        <f>IF(ROW()-36&gt;$AG$3,"",INDEX(_Rosters!$D:$D,$AG$2+ROW()-37)&amp;"")</f>
        <v/>
      </c>
      <c r="D83" s="14">
        <f>IF(ROW()-36&gt;$AG$3,"",INDEX(_Rosters!$E:$E,$AG$2+ROW()-37)&amp;"")</f>
        <v/>
      </c>
      <c r="E83" s="14">
        <f>IF(ROW()-36&gt;$AG$3,"",INDEX(_Rosters!$F:$F,$AG$2+ROW()-37)&amp;"")</f>
        <v/>
      </c>
      <c r="F83" s="14">
        <f>IF(ROW()-36&gt;$AG$3,"",IF(INDEX(_Rosters!$G:$G,$AG$2+ROW()-37)="","",INDEX(_Rosters!$G:$G,$AG$2+ROW()-37)))</f>
        <v/>
      </c>
      <c r="G83" s="14">
        <f>IF(ROW()-36&gt;$AG$3,"",INDEX(_Rosters!$H:$H,$AG$2+ROW()-37)&amp;"")</f>
        <v/>
      </c>
      <c r="H83" s="14">
        <f>IF(ROW()-36&gt;$AG$3,"",INDEX(_Rosters!$I:$I,$AG$2+ROW()-37)&amp;"")</f>
        <v/>
      </c>
    </row>
    <row r="84">
      <c r="A84" s="14">
        <f>IF(ROW()-36&gt;$AG$3,"",IF(INDEX(_Rosters!$B:$B,$AG$2+ROW()-37)="","",INDEX(_Rosters!$B:$B,$AG$2+ROW()-37)))</f>
        <v/>
      </c>
      <c r="B84" s="14">
        <f>IF(ROW()-36&gt;$AG$3,"",INDEX(_Rosters!$C:$C,$AG$2+ROW()-37)&amp;"")</f>
        <v/>
      </c>
      <c r="C84" s="14">
        <f>IF(ROW()-36&gt;$AG$3,"",INDEX(_Rosters!$D:$D,$AG$2+ROW()-37)&amp;"")</f>
        <v/>
      </c>
      <c r="D84" s="14">
        <f>IF(ROW()-36&gt;$AG$3,"",INDEX(_Rosters!$E:$E,$AG$2+ROW()-37)&amp;"")</f>
        <v/>
      </c>
      <c r="E84" s="14">
        <f>IF(ROW()-36&gt;$AG$3,"",INDEX(_Rosters!$F:$F,$AG$2+ROW()-37)&amp;"")</f>
        <v/>
      </c>
      <c r="F84" s="14">
        <f>IF(ROW()-36&gt;$AG$3,"",IF(INDEX(_Rosters!$G:$G,$AG$2+ROW()-37)="","",INDEX(_Rosters!$G:$G,$AG$2+ROW()-37)))</f>
        <v/>
      </c>
      <c r="G84" s="14">
        <f>IF(ROW()-36&gt;$AG$3,"",INDEX(_Rosters!$H:$H,$AG$2+ROW()-37)&amp;"")</f>
        <v/>
      </c>
      <c r="H84" s="14">
        <f>IF(ROW()-36&gt;$AG$3,"",INDEX(_Rosters!$I:$I,$AG$2+ROW()-37)&amp;"")</f>
        <v/>
      </c>
    </row>
    <row r="85">
      <c r="A85" s="14">
        <f>IF(ROW()-36&gt;$AG$3,"",IF(INDEX(_Rosters!$B:$B,$AG$2+ROW()-37)="","",INDEX(_Rosters!$B:$B,$AG$2+ROW()-37)))</f>
        <v/>
      </c>
      <c r="B85" s="14">
        <f>IF(ROW()-36&gt;$AG$3,"",INDEX(_Rosters!$C:$C,$AG$2+ROW()-37)&amp;"")</f>
        <v/>
      </c>
      <c r="C85" s="14">
        <f>IF(ROW()-36&gt;$AG$3,"",INDEX(_Rosters!$D:$D,$AG$2+ROW()-37)&amp;"")</f>
        <v/>
      </c>
      <c r="D85" s="14">
        <f>IF(ROW()-36&gt;$AG$3,"",INDEX(_Rosters!$E:$E,$AG$2+ROW()-37)&amp;"")</f>
        <v/>
      </c>
      <c r="E85" s="14">
        <f>IF(ROW()-36&gt;$AG$3,"",INDEX(_Rosters!$F:$F,$AG$2+ROW()-37)&amp;"")</f>
        <v/>
      </c>
      <c r="F85" s="14">
        <f>IF(ROW()-36&gt;$AG$3,"",IF(INDEX(_Rosters!$G:$G,$AG$2+ROW()-37)="","",INDEX(_Rosters!$G:$G,$AG$2+ROW()-37)))</f>
        <v/>
      </c>
      <c r="G85" s="14">
        <f>IF(ROW()-36&gt;$AG$3,"",INDEX(_Rosters!$H:$H,$AG$2+ROW()-37)&amp;"")</f>
        <v/>
      </c>
      <c r="H85" s="14">
        <f>IF(ROW()-36&gt;$AG$3,"",INDEX(_Rosters!$I:$I,$AG$2+ROW()-37)&amp;"")</f>
        <v/>
      </c>
      <c r="N85" s="35" t="inlineStr">
        <is>
          <t>IDENTITY · STRENGTHS · WEAKNESSES · GOALS</t>
        </is>
      </c>
      <c r="AJ85" s="8">
        <f>IF($AG$1=0,"",INDEX(_Teams!$AO:$AO,$AG$1)&amp;"")</f>
        <v/>
      </c>
      <c r="AK85" s="8" t="n">
        <v>177</v>
      </c>
    </row>
    <row r="86">
      <c r="A86" s="14">
        <f>IF(ROW()-36&gt;$AG$3,"",IF(INDEX(_Rosters!$B:$B,$AG$2+ROW()-37)="","",INDEX(_Rosters!$B:$B,$AG$2+ROW()-37)))</f>
        <v/>
      </c>
      <c r="B86" s="14">
        <f>IF(ROW()-36&gt;$AG$3,"",INDEX(_Rosters!$C:$C,$AG$2+ROW()-37)&amp;"")</f>
        <v/>
      </c>
      <c r="C86" s="14">
        <f>IF(ROW()-36&gt;$AG$3,"",INDEX(_Rosters!$D:$D,$AG$2+ROW()-37)&amp;"")</f>
        <v/>
      </c>
      <c r="D86" s="14">
        <f>IF(ROW()-36&gt;$AG$3,"",INDEX(_Rosters!$E:$E,$AG$2+ROW()-37)&amp;"")</f>
        <v/>
      </c>
      <c r="E86" s="14">
        <f>IF(ROW()-36&gt;$AG$3,"",INDEX(_Rosters!$F:$F,$AG$2+ROW()-37)&amp;"")</f>
        <v/>
      </c>
      <c r="F86" s="14">
        <f>IF(ROW()-36&gt;$AG$3,"",IF(INDEX(_Rosters!$G:$G,$AG$2+ROW()-37)="","",INDEX(_Rosters!$G:$G,$AG$2+ROW()-37)))</f>
        <v/>
      </c>
      <c r="G86" s="14">
        <f>IF(ROW()-36&gt;$AG$3,"",INDEX(_Rosters!$H:$H,$AG$2+ROW()-37)&amp;"")</f>
        <v/>
      </c>
      <c r="H86" s="14">
        <f>IF(ROW()-36&gt;$AG$3,"",INDEX(_Rosters!$I:$I,$AG$2+ROW()-37)&amp;"")</f>
        <v/>
      </c>
    </row>
    <row r="87">
      <c r="A87" s="14">
        <f>IF(ROW()-36&gt;$AG$3,"",IF(INDEX(_Rosters!$B:$B,$AG$2+ROW()-37)="","",INDEX(_Rosters!$B:$B,$AG$2+ROW()-37)))</f>
        <v/>
      </c>
      <c r="B87" s="14">
        <f>IF(ROW()-36&gt;$AG$3,"",INDEX(_Rosters!$C:$C,$AG$2+ROW()-37)&amp;"")</f>
        <v/>
      </c>
      <c r="C87" s="14">
        <f>IF(ROW()-36&gt;$AG$3,"",INDEX(_Rosters!$D:$D,$AG$2+ROW()-37)&amp;"")</f>
        <v/>
      </c>
      <c r="D87" s="14">
        <f>IF(ROW()-36&gt;$AG$3,"",INDEX(_Rosters!$E:$E,$AG$2+ROW()-37)&amp;"")</f>
        <v/>
      </c>
      <c r="E87" s="14">
        <f>IF(ROW()-36&gt;$AG$3,"",INDEX(_Rosters!$F:$F,$AG$2+ROW()-37)&amp;"")</f>
        <v/>
      </c>
      <c r="F87" s="14">
        <f>IF(ROW()-36&gt;$AG$3,"",IF(INDEX(_Rosters!$G:$G,$AG$2+ROW()-37)="","",INDEX(_Rosters!$G:$G,$AG$2+ROW()-37)))</f>
        <v/>
      </c>
      <c r="G87" s="14">
        <f>IF(ROW()-36&gt;$AG$3,"",INDEX(_Rosters!$H:$H,$AG$2+ROW()-37)&amp;"")</f>
        <v/>
      </c>
      <c r="H87" s="14">
        <f>IF(ROW()-36&gt;$AG$3,"",INDEX(_Rosters!$I:$I,$AG$2+ROW()-37)&amp;"")</f>
        <v/>
      </c>
    </row>
    <row r="88">
      <c r="A88" s="14">
        <f>IF(ROW()-36&gt;$AG$3,"",IF(INDEX(_Rosters!$B:$B,$AG$2+ROW()-37)="","",INDEX(_Rosters!$B:$B,$AG$2+ROW()-37)))</f>
        <v/>
      </c>
      <c r="B88" s="14">
        <f>IF(ROW()-36&gt;$AG$3,"",INDEX(_Rosters!$C:$C,$AG$2+ROW()-37)&amp;"")</f>
        <v/>
      </c>
      <c r="C88" s="14">
        <f>IF(ROW()-36&gt;$AG$3,"",INDEX(_Rosters!$D:$D,$AG$2+ROW()-37)&amp;"")</f>
        <v/>
      </c>
      <c r="D88" s="14">
        <f>IF(ROW()-36&gt;$AG$3,"",INDEX(_Rosters!$E:$E,$AG$2+ROW()-37)&amp;"")</f>
        <v/>
      </c>
      <c r="E88" s="14">
        <f>IF(ROW()-36&gt;$AG$3,"",INDEX(_Rosters!$F:$F,$AG$2+ROW()-37)&amp;"")</f>
        <v/>
      </c>
      <c r="F88" s="14">
        <f>IF(ROW()-36&gt;$AG$3,"",IF(INDEX(_Rosters!$G:$G,$AG$2+ROW()-37)="","",INDEX(_Rosters!$G:$G,$AG$2+ROW()-37)))</f>
        <v/>
      </c>
      <c r="G88" s="14">
        <f>IF(ROW()-36&gt;$AG$3,"",INDEX(_Rosters!$H:$H,$AG$2+ROW()-37)&amp;"")</f>
        <v/>
      </c>
      <c r="H88" s="14">
        <f>IF(ROW()-36&gt;$AG$3,"",INDEX(_Rosters!$I:$I,$AG$2+ROW()-37)&amp;"")</f>
        <v/>
      </c>
    </row>
    <row r="89">
      <c r="A89" s="14">
        <f>IF(ROW()-36&gt;$AG$3,"",IF(INDEX(_Rosters!$B:$B,$AG$2+ROW()-37)="","",INDEX(_Rosters!$B:$B,$AG$2+ROW()-37)))</f>
        <v/>
      </c>
      <c r="B89" s="14">
        <f>IF(ROW()-36&gt;$AG$3,"",INDEX(_Rosters!$C:$C,$AG$2+ROW()-37)&amp;"")</f>
        <v/>
      </c>
      <c r="C89" s="14">
        <f>IF(ROW()-36&gt;$AG$3,"",INDEX(_Rosters!$D:$D,$AG$2+ROW()-37)&amp;"")</f>
        <v/>
      </c>
      <c r="D89" s="14">
        <f>IF(ROW()-36&gt;$AG$3,"",INDEX(_Rosters!$E:$E,$AG$2+ROW()-37)&amp;"")</f>
        <v/>
      </c>
      <c r="E89" s="14">
        <f>IF(ROW()-36&gt;$AG$3,"",INDEX(_Rosters!$F:$F,$AG$2+ROW()-37)&amp;"")</f>
        <v/>
      </c>
      <c r="F89" s="14">
        <f>IF(ROW()-36&gt;$AG$3,"",IF(INDEX(_Rosters!$G:$G,$AG$2+ROW()-37)="","",INDEX(_Rosters!$G:$G,$AG$2+ROW()-37)))</f>
        <v/>
      </c>
      <c r="G89" s="14">
        <f>IF(ROW()-36&gt;$AG$3,"",INDEX(_Rosters!$H:$H,$AG$2+ROW()-37)&amp;"")</f>
        <v/>
      </c>
      <c r="H89" s="14">
        <f>IF(ROW()-36&gt;$AG$3,"",INDEX(_Rosters!$I:$I,$AG$2+ROW()-37)&amp;"")</f>
        <v/>
      </c>
    </row>
    <row r="90">
      <c r="A90" s="14">
        <f>IF(ROW()-36&gt;$AG$3,"",IF(INDEX(_Rosters!$B:$B,$AG$2+ROW()-37)="","",INDEX(_Rosters!$B:$B,$AG$2+ROW()-37)))</f>
        <v/>
      </c>
      <c r="B90" s="14">
        <f>IF(ROW()-36&gt;$AG$3,"",INDEX(_Rosters!$C:$C,$AG$2+ROW()-37)&amp;"")</f>
        <v/>
      </c>
      <c r="C90" s="14">
        <f>IF(ROW()-36&gt;$AG$3,"",INDEX(_Rosters!$D:$D,$AG$2+ROW()-37)&amp;"")</f>
        <v/>
      </c>
      <c r="D90" s="14">
        <f>IF(ROW()-36&gt;$AG$3,"",INDEX(_Rosters!$E:$E,$AG$2+ROW()-37)&amp;"")</f>
        <v/>
      </c>
      <c r="E90" s="14">
        <f>IF(ROW()-36&gt;$AG$3,"",INDEX(_Rosters!$F:$F,$AG$2+ROW()-37)&amp;"")</f>
        <v/>
      </c>
      <c r="F90" s="14">
        <f>IF(ROW()-36&gt;$AG$3,"",IF(INDEX(_Rosters!$G:$G,$AG$2+ROW()-37)="","",INDEX(_Rosters!$G:$G,$AG$2+ROW()-37)))</f>
        <v/>
      </c>
      <c r="G90" s="14">
        <f>IF(ROW()-36&gt;$AG$3,"",INDEX(_Rosters!$H:$H,$AG$2+ROW()-37)&amp;"")</f>
        <v/>
      </c>
      <c r="H90" s="14">
        <f>IF(ROW()-36&gt;$AG$3,"",INDEX(_Rosters!$I:$I,$AG$2+ROW()-37)&amp;"")</f>
        <v/>
      </c>
    </row>
    <row r="91">
      <c r="A91" s="14">
        <f>IF(ROW()-36&gt;$AG$3,"",IF(INDEX(_Rosters!$B:$B,$AG$2+ROW()-37)="","",INDEX(_Rosters!$B:$B,$AG$2+ROW()-37)))</f>
        <v/>
      </c>
      <c r="B91" s="14">
        <f>IF(ROW()-36&gt;$AG$3,"",INDEX(_Rosters!$C:$C,$AG$2+ROW()-37)&amp;"")</f>
        <v/>
      </c>
      <c r="C91" s="14">
        <f>IF(ROW()-36&gt;$AG$3,"",INDEX(_Rosters!$D:$D,$AG$2+ROW()-37)&amp;"")</f>
        <v/>
      </c>
      <c r="D91" s="14">
        <f>IF(ROW()-36&gt;$AG$3,"",INDEX(_Rosters!$E:$E,$AG$2+ROW()-37)&amp;"")</f>
        <v/>
      </c>
      <c r="E91" s="14">
        <f>IF(ROW()-36&gt;$AG$3,"",INDEX(_Rosters!$F:$F,$AG$2+ROW()-37)&amp;"")</f>
        <v/>
      </c>
      <c r="F91" s="14">
        <f>IF(ROW()-36&gt;$AG$3,"",IF(INDEX(_Rosters!$G:$G,$AG$2+ROW()-37)="","",INDEX(_Rosters!$G:$G,$AG$2+ROW()-37)))</f>
        <v/>
      </c>
      <c r="G91" s="14">
        <f>IF(ROW()-36&gt;$AG$3,"",INDEX(_Rosters!$H:$H,$AG$2+ROW()-37)&amp;"")</f>
        <v/>
      </c>
      <c r="H91" s="14">
        <f>IF(ROW()-36&gt;$AG$3,"",INDEX(_Rosters!$I:$I,$AG$2+ROW()-37)&amp;"")</f>
        <v/>
      </c>
    </row>
    <row r="92">
      <c r="A92" s="14">
        <f>IF(ROW()-36&gt;$AG$3,"",IF(INDEX(_Rosters!$B:$B,$AG$2+ROW()-37)="","",INDEX(_Rosters!$B:$B,$AG$2+ROW()-37)))</f>
        <v/>
      </c>
      <c r="B92" s="14">
        <f>IF(ROW()-36&gt;$AG$3,"",INDEX(_Rosters!$C:$C,$AG$2+ROW()-37)&amp;"")</f>
        <v/>
      </c>
      <c r="C92" s="14">
        <f>IF(ROW()-36&gt;$AG$3,"",INDEX(_Rosters!$D:$D,$AG$2+ROW()-37)&amp;"")</f>
        <v/>
      </c>
      <c r="D92" s="14">
        <f>IF(ROW()-36&gt;$AG$3,"",INDEX(_Rosters!$E:$E,$AG$2+ROW()-37)&amp;"")</f>
        <v/>
      </c>
      <c r="E92" s="14">
        <f>IF(ROW()-36&gt;$AG$3,"",INDEX(_Rosters!$F:$F,$AG$2+ROW()-37)&amp;"")</f>
        <v/>
      </c>
      <c r="F92" s="14">
        <f>IF(ROW()-36&gt;$AG$3,"",IF(INDEX(_Rosters!$G:$G,$AG$2+ROW()-37)="","",INDEX(_Rosters!$G:$G,$AG$2+ROW()-37)))</f>
        <v/>
      </c>
      <c r="G92" s="14">
        <f>IF(ROW()-36&gt;$AG$3,"",INDEX(_Rosters!$H:$H,$AG$2+ROW()-37)&amp;"")</f>
        <v/>
      </c>
      <c r="H92" s="14">
        <f>IF(ROW()-36&gt;$AG$3,"",INDEX(_Rosters!$I:$I,$AG$2+ROW()-37)&amp;"")</f>
        <v/>
      </c>
    </row>
    <row r="93">
      <c r="A93" s="14">
        <f>IF(ROW()-36&gt;$AG$3,"",IF(INDEX(_Rosters!$B:$B,$AG$2+ROW()-37)="","",INDEX(_Rosters!$B:$B,$AG$2+ROW()-37)))</f>
        <v/>
      </c>
      <c r="B93" s="14">
        <f>IF(ROW()-36&gt;$AG$3,"",INDEX(_Rosters!$C:$C,$AG$2+ROW()-37)&amp;"")</f>
        <v/>
      </c>
      <c r="C93" s="14">
        <f>IF(ROW()-36&gt;$AG$3,"",INDEX(_Rosters!$D:$D,$AG$2+ROW()-37)&amp;"")</f>
        <v/>
      </c>
      <c r="D93" s="14">
        <f>IF(ROW()-36&gt;$AG$3,"",INDEX(_Rosters!$E:$E,$AG$2+ROW()-37)&amp;"")</f>
        <v/>
      </c>
      <c r="E93" s="14">
        <f>IF(ROW()-36&gt;$AG$3,"",INDEX(_Rosters!$F:$F,$AG$2+ROW()-37)&amp;"")</f>
        <v/>
      </c>
      <c r="F93" s="14">
        <f>IF(ROW()-36&gt;$AG$3,"",IF(INDEX(_Rosters!$G:$G,$AG$2+ROW()-37)="","",INDEX(_Rosters!$G:$G,$AG$2+ROW()-37)))</f>
        <v/>
      </c>
      <c r="G93" s="14">
        <f>IF(ROW()-36&gt;$AG$3,"",INDEX(_Rosters!$H:$H,$AG$2+ROW()-37)&amp;"")</f>
        <v/>
      </c>
      <c r="H93" s="14">
        <f>IF(ROW()-36&gt;$AG$3,"",INDEX(_Rosters!$I:$I,$AG$2+ROW()-37)&amp;"")</f>
        <v/>
      </c>
    </row>
    <row r="94">
      <c r="A94" s="14">
        <f>IF(ROW()-36&gt;$AG$3,"",IF(INDEX(_Rosters!$B:$B,$AG$2+ROW()-37)="","",INDEX(_Rosters!$B:$B,$AG$2+ROW()-37)))</f>
        <v/>
      </c>
      <c r="B94" s="14">
        <f>IF(ROW()-36&gt;$AG$3,"",INDEX(_Rosters!$C:$C,$AG$2+ROW()-37)&amp;"")</f>
        <v/>
      </c>
      <c r="C94" s="14">
        <f>IF(ROW()-36&gt;$AG$3,"",INDEX(_Rosters!$D:$D,$AG$2+ROW()-37)&amp;"")</f>
        <v/>
      </c>
      <c r="D94" s="14">
        <f>IF(ROW()-36&gt;$AG$3,"",INDEX(_Rosters!$E:$E,$AG$2+ROW()-37)&amp;"")</f>
        <v/>
      </c>
      <c r="E94" s="14">
        <f>IF(ROW()-36&gt;$AG$3,"",INDEX(_Rosters!$F:$F,$AG$2+ROW()-37)&amp;"")</f>
        <v/>
      </c>
      <c r="F94" s="14">
        <f>IF(ROW()-36&gt;$AG$3,"",IF(INDEX(_Rosters!$G:$G,$AG$2+ROW()-37)="","",INDEX(_Rosters!$G:$G,$AG$2+ROW()-37)))</f>
        <v/>
      </c>
      <c r="G94" s="14">
        <f>IF(ROW()-36&gt;$AG$3,"",INDEX(_Rosters!$H:$H,$AG$2+ROW()-37)&amp;"")</f>
        <v/>
      </c>
      <c r="H94" s="14">
        <f>IF(ROW()-36&gt;$AG$3,"",INDEX(_Rosters!$I:$I,$AG$2+ROW()-37)&amp;"")</f>
        <v/>
      </c>
    </row>
    <row r="95">
      <c r="A95" s="14">
        <f>IF(ROW()-36&gt;$AG$3,"",IF(INDEX(_Rosters!$B:$B,$AG$2+ROW()-37)="","",INDEX(_Rosters!$B:$B,$AG$2+ROW()-37)))</f>
        <v/>
      </c>
      <c r="B95" s="14">
        <f>IF(ROW()-36&gt;$AG$3,"",INDEX(_Rosters!$C:$C,$AG$2+ROW()-37)&amp;"")</f>
        <v/>
      </c>
      <c r="C95" s="14">
        <f>IF(ROW()-36&gt;$AG$3,"",INDEX(_Rosters!$D:$D,$AG$2+ROW()-37)&amp;"")</f>
        <v/>
      </c>
      <c r="D95" s="14">
        <f>IF(ROW()-36&gt;$AG$3,"",INDEX(_Rosters!$E:$E,$AG$2+ROW()-37)&amp;"")</f>
        <v/>
      </c>
      <c r="E95" s="14">
        <f>IF(ROW()-36&gt;$AG$3,"",INDEX(_Rosters!$F:$F,$AG$2+ROW()-37)&amp;"")</f>
        <v/>
      </c>
      <c r="F95" s="14">
        <f>IF(ROW()-36&gt;$AG$3,"",IF(INDEX(_Rosters!$G:$G,$AG$2+ROW()-37)="","",INDEX(_Rosters!$G:$G,$AG$2+ROW()-37)))</f>
        <v/>
      </c>
      <c r="G95" s="14">
        <f>IF(ROW()-36&gt;$AG$3,"",INDEX(_Rosters!$H:$H,$AG$2+ROW()-37)&amp;"")</f>
        <v/>
      </c>
      <c r="H95" s="14">
        <f>IF(ROW()-36&gt;$AG$3,"",INDEX(_Rosters!$I:$I,$AG$2+ROW()-37)&amp;"")</f>
        <v/>
      </c>
    </row>
    <row r="96">
      <c r="A96" s="14">
        <f>IF(ROW()-36&gt;$AG$3,"",IF(INDEX(_Rosters!$B:$B,$AG$2+ROW()-37)="","",INDEX(_Rosters!$B:$B,$AG$2+ROW()-37)))</f>
        <v/>
      </c>
      <c r="B96" s="14">
        <f>IF(ROW()-36&gt;$AG$3,"",INDEX(_Rosters!$C:$C,$AG$2+ROW()-37)&amp;"")</f>
        <v/>
      </c>
      <c r="C96" s="14">
        <f>IF(ROW()-36&gt;$AG$3,"",INDEX(_Rosters!$D:$D,$AG$2+ROW()-37)&amp;"")</f>
        <v/>
      </c>
      <c r="D96" s="14">
        <f>IF(ROW()-36&gt;$AG$3,"",INDEX(_Rosters!$E:$E,$AG$2+ROW()-37)&amp;"")</f>
        <v/>
      </c>
      <c r="E96" s="14">
        <f>IF(ROW()-36&gt;$AG$3,"",INDEX(_Rosters!$F:$F,$AG$2+ROW()-37)&amp;"")</f>
        <v/>
      </c>
      <c r="F96" s="14">
        <f>IF(ROW()-36&gt;$AG$3,"",IF(INDEX(_Rosters!$G:$G,$AG$2+ROW()-37)="","",INDEX(_Rosters!$G:$G,$AG$2+ROW()-37)))</f>
        <v/>
      </c>
      <c r="G96" s="14">
        <f>IF(ROW()-36&gt;$AG$3,"",INDEX(_Rosters!$H:$H,$AG$2+ROW()-37)&amp;"")</f>
        <v/>
      </c>
      <c r="H96" s="14">
        <f>IF(ROW()-36&gt;$AG$3,"",INDEX(_Rosters!$I:$I,$AG$2+ROW()-37)&amp;"")</f>
        <v/>
      </c>
    </row>
    <row r="97">
      <c r="A97" s="14">
        <f>IF(ROW()-36&gt;$AG$3,"",IF(INDEX(_Rosters!$B:$B,$AG$2+ROW()-37)="","",INDEX(_Rosters!$B:$B,$AG$2+ROW()-37)))</f>
        <v/>
      </c>
      <c r="B97" s="14">
        <f>IF(ROW()-36&gt;$AG$3,"",INDEX(_Rosters!$C:$C,$AG$2+ROW()-37)&amp;"")</f>
        <v/>
      </c>
      <c r="C97" s="14">
        <f>IF(ROW()-36&gt;$AG$3,"",INDEX(_Rosters!$D:$D,$AG$2+ROW()-37)&amp;"")</f>
        <v/>
      </c>
      <c r="D97" s="14">
        <f>IF(ROW()-36&gt;$AG$3,"",INDEX(_Rosters!$E:$E,$AG$2+ROW()-37)&amp;"")</f>
        <v/>
      </c>
      <c r="E97" s="14">
        <f>IF(ROW()-36&gt;$AG$3,"",INDEX(_Rosters!$F:$F,$AG$2+ROW()-37)&amp;"")</f>
        <v/>
      </c>
      <c r="F97" s="14">
        <f>IF(ROW()-36&gt;$AG$3,"",IF(INDEX(_Rosters!$G:$G,$AG$2+ROW()-37)="","",INDEX(_Rosters!$G:$G,$AG$2+ROW()-37)))</f>
        <v/>
      </c>
      <c r="G97" s="14">
        <f>IF(ROW()-36&gt;$AG$3,"",INDEX(_Rosters!$H:$H,$AG$2+ROW()-37)&amp;"")</f>
        <v/>
      </c>
      <c r="H97" s="14">
        <f>IF(ROW()-36&gt;$AG$3,"",INDEX(_Rosters!$I:$I,$AG$2+ROW()-37)&amp;"")</f>
        <v/>
      </c>
    </row>
    <row r="98">
      <c r="A98" s="14">
        <f>IF(ROW()-36&gt;$AG$3,"",IF(INDEX(_Rosters!$B:$B,$AG$2+ROW()-37)="","",INDEX(_Rosters!$B:$B,$AG$2+ROW()-37)))</f>
        <v/>
      </c>
      <c r="B98" s="14">
        <f>IF(ROW()-36&gt;$AG$3,"",INDEX(_Rosters!$C:$C,$AG$2+ROW()-37)&amp;"")</f>
        <v/>
      </c>
      <c r="C98" s="14">
        <f>IF(ROW()-36&gt;$AG$3,"",INDEX(_Rosters!$D:$D,$AG$2+ROW()-37)&amp;"")</f>
        <v/>
      </c>
      <c r="D98" s="14">
        <f>IF(ROW()-36&gt;$AG$3,"",INDEX(_Rosters!$E:$E,$AG$2+ROW()-37)&amp;"")</f>
        <v/>
      </c>
      <c r="E98" s="14">
        <f>IF(ROW()-36&gt;$AG$3,"",INDEX(_Rosters!$F:$F,$AG$2+ROW()-37)&amp;"")</f>
        <v/>
      </c>
      <c r="F98" s="14">
        <f>IF(ROW()-36&gt;$AG$3,"",IF(INDEX(_Rosters!$G:$G,$AG$2+ROW()-37)="","",INDEX(_Rosters!$G:$G,$AG$2+ROW()-37)))</f>
        <v/>
      </c>
      <c r="G98" s="14">
        <f>IF(ROW()-36&gt;$AG$3,"",INDEX(_Rosters!$H:$H,$AG$2+ROW()-37)&amp;"")</f>
        <v/>
      </c>
      <c r="H98" s="14">
        <f>IF(ROW()-36&gt;$AG$3,"",INDEX(_Rosters!$I:$I,$AG$2+ROW()-37)&amp;"")</f>
        <v/>
      </c>
    </row>
    <row r="99">
      <c r="A99" s="14">
        <f>IF(ROW()-36&gt;$AG$3,"",IF(INDEX(_Rosters!$B:$B,$AG$2+ROW()-37)="","",INDEX(_Rosters!$B:$B,$AG$2+ROW()-37)))</f>
        <v/>
      </c>
      <c r="B99" s="14">
        <f>IF(ROW()-36&gt;$AG$3,"",INDEX(_Rosters!$C:$C,$AG$2+ROW()-37)&amp;"")</f>
        <v/>
      </c>
      <c r="C99" s="14">
        <f>IF(ROW()-36&gt;$AG$3,"",INDEX(_Rosters!$D:$D,$AG$2+ROW()-37)&amp;"")</f>
        <v/>
      </c>
      <c r="D99" s="14">
        <f>IF(ROW()-36&gt;$AG$3,"",INDEX(_Rosters!$E:$E,$AG$2+ROW()-37)&amp;"")</f>
        <v/>
      </c>
      <c r="E99" s="14">
        <f>IF(ROW()-36&gt;$AG$3,"",INDEX(_Rosters!$F:$F,$AG$2+ROW()-37)&amp;"")</f>
        <v/>
      </c>
      <c r="F99" s="14">
        <f>IF(ROW()-36&gt;$AG$3,"",IF(INDEX(_Rosters!$G:$G,$AG$2+ROW()-37)="","",INDEX(_Rosters!$G:$G,$AG$2+ROW()-37)))</f>
        <v/>
      </c>
      <c r="G99" s="14">
        <f>IF(ROW()-36&gt;$AG$3,"",INDEX(_Rosters!$H:$H,$AG$2+ROW()-37)&amp;"")</f>
        <v/>
      </c>
      <c r="H99" s="14">
        <f>IF(ROW()-36&gt;$AG$3,"",INDEX(_Rosters!$I:$I,$AG$2+ROW()-37)&amp;"")</f>
        <v/>
      </c>
      <c r="N99" s="35" t="inlineStr">
        <is>
          <t>PREDICTION</t>
        </is>
      </c>
      <c r="AJ99" s="8">
        <f>IF($AG$1=0,"",INDEX(_Teams!$AP:$AP,$AG$1)&amp;"")</f>
        <v/>
      </c>
      <c r="AK99" s="8" t="n">
        <v>177</v>
      </c>
    </row>
    <row r="100">
      <c r="A100" s="14">
        <f>IF(ROW()-36&gt;$AG$3,"",IF(INDEX(_Rosters!$B:$B,$AG$2+ROW()-37)="","",INDEX(_Rosters!$B:$B,$AG$2+ROW()-37)))</f>
        <v/>
      </c>
      <c r="B100" s="14">
        <f>IF(ROW()-36&gt;$AG$3,"",INDEX(_Rosters!$C:$C,$AG$2+ROW()-37)&amp;"")</f>
        <v/>
      </c>
      <c r="C100" s="14">
        <f>IF(ROW()-36&gt;$AG$3,"",INDEX(_Rosters!$D:$D,$AG$2+ROW()-37)&amp;"")</f>
        <v/>
      </c>
      <c r="D100" s="14">
        <f>IF(ROW()-36&gt;$AG$3,"",INDEX(_Rosters!$E:$E,$AG$2+ROW()-37)&amp;"")</f>
        <v/>
      </c>
      <c r="E100" s="14">
        <f>IF(ROW()-36&gt;$AG$3,"",INDEX(_Rosters!$F:$F,$AG$2+ROW()-37)&amp;"")</f>
        <v/>
      </c>
      <c r="F100" s="14">
        <f>IF(ROW()-36&gt;$AG$3,"",IF(INDEX(_Rosters!$G:$G,$AG$2+ROW()-37)="","",INDEX(_Rosters!$G:$G,$AG$2+ROW()-37)))</f>
        <v/>
      </c>
      <c r="G100" s="14">
        <f>IF(ROW()-36&gt;$AG$3,"",INDEX(_Rosters!$H:$H,$AG$2+ROW()-37)&amp;"")</f>
        <v/>
      </c>
      <c r="H100" s="14">
        <f>IF(ROW()-36&gt;$AG$3,"",INDEX(_Rosters!$I:$I,$AG$2+ROW()-37)&amp;"")</f>
        <v/>
      </c>
    </row>
    <row r="101">
      <c r="A101" s="14">
        <f>IF(ROW()-36&gt;$AG$3,"",IF(INDEX(_Rosters!$B:$B,$AG$2+ROW()-37)="","",INDEX(_Rosters!$B:$B,$AG$2+ROW()-37)))</f>
        <v/>
      </c>
      <c r="B101" s="14">
        <f>IF(ROW()-36&gt;$AG$3,"",INDEX(_Rosters!$C:$C,$AG$2+ROW()-37)&amp;"")</f>
        <v/>
      </c>
      <c r="C101" s="14">
        <f>IF(ROW()-36&gt;$AG$3,"",INDEX(_Rosters!$D:$D,$AG$2+ROW()-37)&amp;"")</f>
        <v/>
      </c>
      <c r="D101" s="14">
        <f>IF(ROW()-36&gt;$AG$3,"",INDEX(_Rosters!$E:$E,$AG$2+ROW()-37)&amp;"")</f>
        <v/>
      </c>
      <c r="E101" s="14">
        <f>IF(ROW()-36&gt;$AG$3,"",INDEX(_Rosters!$F:$F,$AG$2+ROW()-37)&amp;"")</f>
        <v/>
      </c>
      <c r="F101" s="14">
        <f>IF(ROW()-36&gt;$AG$3,"",IF(INDEX(_Rosters!$G:$G,$AG$2+ROW()-37)="","",INDEX(_Rosters!$G:$G,$AG$2+ROW()-37)))</f>
        <v/>
      </c>
      <c r="G101" s="14">
        <f>IF(ROW()-36&gt;$AG$3,"",INDEX(_Rosters!$H:$H,$AG$2+ROW()-37)&amp;"")</f>
        <v/>
      </c>
      <c r="H101" s="14">
        <f>IF(ROW()-36&gt;$AG$3,"",INDEX(_Rosters!$I:$I,$AG$2+ROW()-37)&amp;"")</f>
        <v/>
      </c>
    </row>
    <row r="102">
      <c r="A102" s="14">
        <f>IF(ROW()-36&gt;$AG$3,"",IF(INDEX(_Rosters!$B:$B,$AG$2+ROW()-37)="","",INDEX(_Rosters!$B:$B,$AG$2+ROW()-37)))</f>
        <v/>
      </c>
      <c r="B102" s="14">
        <f>IF(ROW()-36&gt;$AG$3,"",INDEX(_Rosters!$C:$C,$AG$2+ROW()-37)&amp;"")</f>
        <v/>
      </c>
      <c r="C102" s="14">
        <f>IF(ROW()-36&gt;$AG$3,"",INDEX(_Rosters!$D:$D,$AG$2+ROW()-37)&amp;"")</f>
        <v/>
      </c>
      <c r="D102" s="14">
        <f>IF(ROW()-36&gt;$AG$3,"",INDEX(_Rosters!$E:$E,$AG$2+ROW()-37)&amp;"")</f>
        <v/>
      </c>
      <c r="E102" s="14">
        <f>IF(ROW()-36&gt;$AG$3,"",INDEX(_Rosters!$F:$F,$AG$2+ROW()-37)&amp;"")</f>
        <v/>
      </c>
      <c r="F102" s="14">
        <f>IF(ROW()-36&gt;$AG$3,"",IF(INDEX(_Rosters!$G:$G,$AG$2+ROW()-37)="","",INDEX(_Rosters!$G:$G,$AG$2+ROW()-37)))</f>
        <v/>
      </c>
      <c r="G102" s="14">
        <f>IF(ROW()-36&gt;$AG$3,"",INDEX(_Rosters!$H:$H,$AG$2+ROW()-37)&amp;"")</f>
        <v/>
      </c>
      <c r="H102" s="14">
        <f>IF(ROW()-36&gt;$AG$3,"",INDEX(_Rosters!$I:$I,$AG$2+ROW()-37)&amp;"")</f>
        <v/>
      </c>
    </row>
    <row r="103">
      <c r="A103" s="14">
        <f>IF(ROW()-36&gt;$AG$3,"",IF(INDEX(_Rosters!$B:$B,$AG$2+ROW()-37)="","",INDEX(_Rosters!$B:$B,$AG$2+ROW()-37)))</f>
        <v/>
      </c>
      <c r="B103" s="14">
        <f>IF(ROW()-36&gt;$AG$3,"",INDEX(_Rosters!$C:$C,$AG$2+ROW()-37)&amp;"")</f>
        <v/>
      </c>
      <c r="C103" s="14">
        <f>IF(ROW()-36&gt;$AG$3,"",INDEX(_Rosters!$D:$D,$AG$2+ROW()-37)&amp;"")</f>
        <v/>
      </c>
      <c r="D103" s="14">
        <f>IF(ROW()-36&gt;$AG$3,"",INDEX(_Rosters!$E:$E,$AG$2+ROW()-37)&amp;"")</f>
        <v/>
      </c>
      <c r="E103" s="14">
        <f>IF(ROW()-36&gt;$AG$3,"",INDEX(_Rosters!$F:$F,$AG$2+ROW()-37)&amp;"")</f>
        <v/>
      </c>
      <c r="F103" s="14">
        <f>IF(ROW()-36&gt;$AG$3,"",IF(INDEX(_Rosters!$G:$G,$AG$2+ROW()-37)="","",INDEX(_Rosters!$G:$G,$AG$2+ROW()-37)))</f>
        <v/>
      </c>
      <c r="G103" s="14">
        <f>IF(ROW()-36&gt;$AG$3,"",INDEX(_Rosters!$H:$H,$AG$2+ROW()-37)&amp;"")</f>
        <v/>
      </c>
      <c r="H103" s="14">
        <f>IF(ROW()-36&gt;$AG$3,"",INDEX(_Rosters!$I:$I,$AG$2+ROW()-37)&amp;"")</f>
        <v/>
      </c>
    </row>
    <row r="104">
      <c r="A104" s="14">
        <f>IF(ROW()-36&gt;$AG$3,"",IF(INDEX(_Rosters!$B:$B,$AG$2+ROW()-37)="","",INDEX(_Rosters!$B:$B,$AG$2+ROW()-37)))</f>
        <v/>
      </c>
      <c r="B104" s="14">
        <f>IF(ROW()-36&gt;$AG$3,"",INDEX(_Rosters!$C:$C,$AG$2+ROW()-37)&amp;"")</f>
        <v/>
      </c>
      <c r="C104" s="14">
        <f>IF(ROW()-36&gt;$AG$3,"",INDEX(_Rosters!$D:$D,$AG$2+ROW()-37)&amp;"")</f>
        <v/>
      </c>
      <c r="D104" s="14">
        <f>IF(ROW()-36&gt;$AG$3,"",INDEX(_Rosters!$E:$E,$AG$2+ROW()-37)&amp;"")</f>
        <v/>
      </c>
      <c r="E104" s="14">
        <f>IF(ROW()-36&gt;$AG$3,"",INDEX(_Rosters!$F:$F,$AG$2+ROW()-37)&amp;"")</f>
        <v/>
      </c>
      <c r="F104" s="14">
        <f>IF(ROW()-36&gt;$AG$3,"",IF(INDEX(_Rosters!$G:$G,$AG$2+ROW()-37)="","",INDEX(_Rosters!$G:$G,$AG$2+ROW()-37)))</f>
        <v/>
      </c>
      <c r="G104" s="14">
        <f>IF(ROW()-36&gt;$AG$3,"",INDEX(_Rosters!$H:$H,$AG$2+ROW()-37)&amp;"")</f>
        <v/>
      </c>
      <c r="H104" s="14">
        <f>IF(ROW()-36&gt;$AG$3,"",INDEX(_Rosters!$I:$I,$AG$2+ROW()-37)&amp;"")</f>
        <v/>
      </c>
    </row>
    <row r="105">
      <c r="A105" s="14">
        <f>IF(ROW()-36&gt;$AG$3,"",IF(INDEX(_Rosters!$B:$B,$AG$2+ROW()-37)="","",INDEX(_Rosters!$B:$B,$AG$2+ROW()-37)))</f>
        <v/>
      </c>
      <c r="B105" s="14">
        <f>IF(ROW()-36&gt;$AG$3,"",INDEX(_Rosters!$C:$C,$AG$2+ROW()-37)&amp;"")</f>
        <v/>
      </c>
      <c r="C105" s="14">
        <f>IF(ROW()-36&gt;$AG$3,"",INDEX(_Rosters!$D:$D,$AG$2+ROW()-37)&amp;"")</f>
        <v/>
      </c>
      <c r="D105" s="14">
        <f>IF(ROW()-36&gt;$AG$3,"",INDEX(_Rosters!$E:$E,$AG$2+ROW()-37)&amp;"")</f>
        <v/>
      </c>
      <c r="E105" s="14">
        <f>IF(ROW()-36&gt;$AG$3,"",INDEX(_Rosters!$F:$F,$AG$2+ROW()-37)&amp;"")</f>
        <v/>
      </c>
      <c r="F105" s="14">
        <f>IF(ROW()-36&gt;$AG$3,"",IF(INDEX(_Rosters!$G:$G,$AG$2+ROW()-37)="","",INDEX(_Rosters!$G:$G,$AG$2+ROW()-37)))</f>
        <v/>
      </c>
      <c r="G105" s="14">
        <f>IF(ROW()-36&gt;$AG$3,"",INDEX(_Rosters!$H:$H,$AG$2+ROW()-37)&amp;"")</f>
        <v/>
      </c>
      <c r="H105" s="14">
        <f>IF(ROW()-36&gt;$AG$3,"",INDEX(_Rosters!$I:$I,$AG$2+ROW()-37)&amp;"")</f>
        <v/>
      </c>
    </row>
    <row r="106">
      <c r="A106" s="14">
        <f>IF(ROW()-36&gt;$AG$3,"",IF(INDEX(_Rosters!$B:$B,$AG$2+ROW()-37)="","",INDEX(_Rosters!$B:$B,$AG$2+ROW()-37)))</f>
        <v/>
      </c>
      <c r="B106" s="14">
        <f>IF(ROW()-36&gt;$AG$3,"",INDEX(_Rosters!$C:$C,$AG$2+ROW()-37)&amp;"")</f>
        <v/>
      </c>
      <c r="C106" s="14">
        <f>IF(ROW()-36&gt;$AG$3,"",INDEX(_Rosters!$D:$D,$AG$2+ROW()-37)&amp;"")</f>
        <v/>
      </c>
      <c r="D106" s="14">
        <f>IF(ROW()-36&gt;$AG$3,"",INDEX(_Rosters!$E:$E,$AG$2+ROW()-37)&amp;"")</f>
        <v/>
      </c>
      <c r="E106" s="14">
        <f>IF(ROW()-36&gt;$AG$3,"",INDEX(_Rosters!$F:$F,$AG$2+ROW()-37)&amp;"")</f>
        <v/>
      </c>
      <c r="F106" s="14">
        <f>IF(ROW()-36&gt;$AG$3,"",IF(INDEX(_Rosters!$G:$G,$AG$2+ROW()-37)="","",INDEX(_Rosters!$G:$G,$AG$2+ROW()-37)))</f>
        <v/>
      </c>
      <c r="G106" s="14">
        <f>IF(ROW()-36&gt;$AG$3,"",INDEX(_Rosters!$H:$H,$AG$2+ROW()-37)&amp;"")</f>
        <v/>
      </c>
      <c r="H106" s="14">
        <f>IF(ROW()-36&gt;$AG$3,"",INDEX(_Rosters!$I:$I,$AG$2+ROW()-37)&amp;"")</f>
        <v/>
      </c>
    </row>
    <row r="107">
      <c r="A107" s="14">
        <f>IF(ROW()-36&gt;$AG$3,"",IF(INDEX(_Rosters!$B:$B,$AG$2+ROW()-37)="","",INDEX(_Rosters!$B:$B,$AG$2+ROW()-37)))</f>
        <v/>
      </c>
      <c r="B107" s="14">
        <f>IF(ROW()-36&gt;$AG$3,"",INDEX(_Rosters!$C:$C,$AG$2+ROW()-37)&amp;"")</f>
        <v/>
      </c>
      <c r="C107" s="14">
        <f>IF(ROW()-36&gt;$AG$3,"",INDEX(_Rosters!$D:$D,$AG$2+ROW()-37)&amp;"")</f>
        <v/>
      </c>
      <c r="D107" s="14">
        <f>IF(ROW()-36&gt;$AG$3,"",INDEX(_Rosters!$E:$E,$AG$2+ROW()-37)&amp;"")</f>
        <v/>
      </c>
      <c r="E107" s="14">
        <f>IF(ROW()-36&gt;$AG$3,"",INDEX(_Rosters!$F:$F,$AG$2+ROW()-37)&amp;"")</f>
        <v/>
      </c>
      <c r="F107" s="14">
        <f>IF(ROW()-36&gt;$AG$3,"",IF(INDEX(_Rosters!$G:$G,$AG$2+ROW()-37)="","",INDEX(_Rosters!$G:$G,$AG$2+ROW()-37)))</f>
        <v/>
      </c>
      <c r="G107" s="14">
        <f>IF(ROW()-36&gt;$AG$3,"",INDEX(_Rosters!$H:$H,$AG$2+ROW()-37)&amp;"")</f>
        <v/>
      </c>
      <c r="H107" s="14">
        <f>IF(ROW()-36&gt;$AG$3,"",INDEX(_Rosters!$I:$I,$AG$2+ROW()-37)&amp;"")</f>
        <v/>
      </c>
    </row>
    <row r="108">
      <c r="A108" s="14">
        <f>IF(ROW()-36&gt;$AG$3,"",IF(INDEX(_Rosters!$B:$B,$AG$2+ROW()-37)="","",INDEX(_Rosters!$B:$B,$AG$2+ROW()-37)))</f>
        <v/>
      </c>
      <c r="B108" s="14">
        <f>IF(ROW()-36&gt;$AG$3,"",INDEX(_Rosters!$C:$C,$AG$2+ROW()-37)&amp;"")</f>
        <v/>
      </c>
      <c r="C108" s="14">
        <f>IF(ROW()-36&gt;$AG$3,"",INDEX(_Rosters!$D:$D,$AG$2+ROW()-37)&amp;"")</f>
        <v/>
      </c>
      <c r="D108" s="14">
        <f>IF(ROW()-36&gt;$AG$3,"",INDEX(_Rosters!$E:$E,$AG$2+ROW()-37)&amp;"")</f>
        <v/>
      </c>
      <c r="E108" s="14">
        <f>IF(ROW()-36&gt;$AG$3,"",INDEX(_Rosters!$F:$F,$AG$2+ROW()-37)&amp;"")</f>
        <v/>
      </c>
      <c r="F108" s="14">
        <f>IF(ROW()-36&gt;$AG$3,"",IF(INDEX(_Rosters!$G:$G,$AG$2+ROW()-37)="","",INDEX(_Rosters!$G:$G,$AG$2+ROW()-37)))</f>
        <v/>
      </c>
      <c r="G108" s="14">
        <f>IF(ROW()-36&gt;$AG$3,"",INDEX(_Rosters!$H:$H,$AG$2+ROW()-37)&amp;"")</f>
        <v/>
      </c>
      <c r="H108" s="14">
        <f>IF(ROW()-36&gt;$AG$3,"",INDEX(_Rosters!$I:$I,$AG$2+ROW()-37)&amp;"")</f>
        <v/>
      </c>
    </row>
    <row r="109">
      <c r="A109" s="14">
        <f>IF(ROW()-36&gt;$AG$3,"",IF(INDEX(_Rosters!$B:$B,$AG$2+ROW()-37)="","",INDEX(_Rosters!$B:$B,$AG$2+ROW()-37)))</f>
        <v/>
      </c>
      <c r="B109" s="14">
        <f>IF(ROW()-36&gt;$AG$3,"",INDEX(_Rosters!$C:$C,$AG$2+ROW()-37)&amp;"")</f>
        <v/>
      </c>
      <c r="C109" s="14">
        <f>IF(ROW()-36&gt;$AG$3,"",INDEX(_Rosters!$D:$D,$AG$2+ROW()-37)&amp;"")</f>
        <v/>
      </c>
      <c r="D109" s="14">
        <f>IF(ROW()-36&gt;$AG$3,"",INDEX(_Rosters!$E:$E,$AG$2+ROW()-37)&amp;"")</f>
        <v/>
      </c>
      <c r="E109" s="14">
        <f>IF(ROW()-36&gt;$AG$3,"",INDEX(_Rosters!$F:$F,$AG$2+ROW()-37)&amp;"")</f>
        <v/>
      </c>
      <c r="F109" s="14">
        <f>IF(ROW()-36&gt;$AG$3,"",IF(INDEX(_Rosters!$G:$G,$AG$2+ROW()-37)="","",INDEX(_Rosters!$G:$G,$AG$2+ROW()-37)))</f>
        <v/>
      </c>
      <c r="G109" s="14">
        <f>IF(ROW()-36&gt;$AG$3,"",INDEX(_Rosters!$H:$H,$AG$2+ROW()-37)&amp;"")</f>
        <v/>
      </c>
      <c r="H109" s="14">
        <f>IF(ROW()-36&gt;$AG$3,"",INDEX(_Rosters!$I:$I,$AG$2+ROW()-37)&amp;"")</f>
        <v/>
      </c>
    </row>
    <row r="110">
      <c r="A110" s="14">
        <f>IF(ROW()-36&gt;$AG$3,"",IF(INDEX(_Rosters!$B:$B,$AG$2+ROW()-37)="","",INDEX(_Rosters!$B:$B,$AG$2+ROW()-37)))</f>
        <v/>
      </c>
      <c r="B110" s="14">
        <f>IF(ROW()-36&gt;$AG$3,"",INDEX(_Rosters!$C:$C,$AG$2+ROW()-37)&amp;"")</f>
        <v/>
      </c>
      <c r="C110" s="14">
        <f>IF(ROW()-36&gt;$AG$3,"",INDEX(_Rosters!$D:$D,$AG$2+ROW()-37)&amp;"")</f>
        <v/>
      </c>
      <c r="D110" s="14">
        <f>IF(ROW()-36&gt;$AG$3,"",INDEX(_Rosters!$E:$E,$AG$2+ROW()-37)&amp;"")</f>
        <v/>
      </c>
      <c r="E110" s="14">
        <f>IF(ROW()-36&gt;$AG$3,"",INDEX(_Rosters!$F:$F,$AG$2+ROW()-37)&amp;"")</f>
        <v/>
      </c>
      <c r="F110" s="14">
        <f>IF(ROW()-36&gt;$AG$3,"",IF(INDEX(_Rosters!$G:$G,$AG$2+ROW()-37)="","",INDEX(_Rosters!$G:$G,$AG$2+ROW()-37)))</f>
        <v/>
      </c>
      <c r="G110" s="14">
        <f>IF(ROW()-36&gt;$AG$3,"",INDEX(_Rosters!$H:$H,$AG$2+ROW()-37)&amp;"")</f>
        <v/>
      </c>
      <c r="H110" s="14">
        <f>IF(ROW()-36&gt;$AG$3,"",INDEX(_Rosters!$I:$I,$AG$2+ROW()-37)&amp;"")</f>
        <v/>
      </c>
    </row>
    <row r="111">
      <c r="A111" s="14">
        <f>IF(ROW()-36&gt;$AG$3,"",IF(INDEX(_Rosters!$B:$B,$AG$2+ROW()-37)="","",INDEX(_Rosters!$B:$B,$AG$2+ROW()-37)))</f>
        <v/>
      </c>
      <c r="B111" s="14">
        <f>IF(ROW()-36&gt;$AG$3,"",INDEX(_Rosters!$C:$C,$AG$2+ROW()-37)&amp;"")</f>
        <v/>
      </c>
      <c r="C111" s="14">
        <f>IF(ROW()-36&gt;$AG$3,"",INDEX(_Rosters!$D:$D,$AG$2+ROW()-37)&amp;"")</f>
        <v/>
      </c>
      <c r="D111" s="14">
        <f>IF(ROW()-36&gt;$AG$3,"",INDEX(_Rosters!$E:$E,$AG$2+ROW()-37)&amp;"")</f>
        <v/>
      </c>
      <c r="E111" s="14">
        <f>IF(ROW()-36&gt;$AG$3,"",INDEX(_Rosters!$F:$F,$AG$2+ROW()-37)&amp;"")</f>
        <v/>
      </c>
      <c r="F111" s="14">
        <f>IF(ROW()-36&gt;$AG$3,"",IF(INDEX(_Rosters!$G:$G,$AG$2+ROW()-37)="","",INDEX(_Rosters!$G:$G,$AG$2+ROW()-37)))</f>
        <v/>
      </c>
      <c r="G111" s="14">
        <f>IF(ROW()-36&gt;$AG$3,"",INDEX(_Rosters!$H:$H,$AG$2+ROW()-37)&amp;"")</f>
        <v/>
      </c>
      <c r="H111" s="14">
        <f>IF(ROW()-36&gt;$AG$3,"",INDEX(_Rosters!$I:$I,$AG$2+ROW()-37)&amp;"")</f>
        <v/>
      </c>
    </row>
    <row r="112">
      <c r="A112" s="14">
        <f>IF(ROW()-36&gt;$AG$3,"",IF(INDEX(_Rosters!$B:$B,$AG$2+ROW()-37)="","",INDEX(_Rosters!$B:$B,$AG$2+ROW()-37)))</f>
        <v/>
      </c>
      <c r="B112" s="14">
        <f>IF(ROW()-36&gt;$AG$3,"",INDEX(_Rosters!$C:$C,$AG$2+ROW()-37)&amp;"")</f>
        <v/>
      </c>
      <c r="C112" s="14">
        <f>IF(ROW()-36&gt;$AG$3,"",INDEX(_Rosters!$D:$D,$AG$2+ROW()-37)&amp;"")</f>
        <v/>
      </c>
      <c r="D112" s="14">
        <f>IF(ROW()-36&gt;$AG$3,"",INDEX(_Rosters!$E:$E,$AG$2+ROW()-37)&amp;"")</f>
        <v/>
      </c>
      <c r="E112" s="14">
        <f>IF(ROW()-36&gt;$AG$3,"",INDEX(_Rosters!$F:$F,$AG$2+ROW()-37)&amp;"")</f>
        <v/>
      </c>
      <c r="F112" s="14">
        <f>IF(ROW()-36&gt;$AG$3,"",IF(INDEX(_Rosters!$G:$G,$AG$2+ROW()-37)="","",INDEX(_Rosters!$G:$G,$AG$2+ROW()-37)))</f>
        <v/>
      </c>
      <c r="G112" s="14">
        <f>IF(ROW()-36&gt;$AG$3,"",INDEX(_Rosters!$H:$H,$AG$2+ROW()-37)&amp;"")</f>
        <v/>
      </c>
      <c r="H112" s="14">
        <f>IF(ROW()-36&gt;$AG$3,"",INDEX(_Rosters!$I:$I,$AG$2+ROW()-37)&amp;"")</f>
        <v/>
      </c>
    </row>
    <row r="113">
      <c r="A113" s="14">
        <f>IF(ROW()-36&gt;$AG$3,"",IF(INDEX(_Rosters!$B:$B,$AG$2+ROW()-37)="","",INDEX(_Rosters!$B:$B,$AG$2+ROW()-37)))</f>
        <v/>
      </c>
      <c r="B113" s="14">
        <f>IF(ROW()-36&gt;$AG$3,"",INDEX(_Rosters!$C:$C,$AG$2+ROW()-37)&amp;"")</f>
        <v/>
      </c>
      <c r="C113" s="14">
        <f>IF(ROW()-36&gt;$AG$3,"",INDEX(_Rosters!$D:$D,$AG$2+ROW()-37)&amp;"")</f>
        <v/>
      </c>
      <c r="D113" s="14">
        <f>IF(ROW()-36&gt;$AG$3,"",INDEX(_Rosters!$E:$E,$AG$2+ROW()-37)&amp;"")</f>
        <v/>
      </c>
      <c r="E113" s="14">
        <f>IF(ROW()-36&gt;$AG$3,"",INDEX(_Rosters!$F:$F,$AG$2+ROW()-37)&amp;"")</f>
        <v/>
      </c>
      <c r="F113" s="14">
        <f>IF(ROW()-36&gt;$AG$3,"",IF(INDEX(_Rosters!$G:$G,$AG$2+ROW()-37)="","",INDEX(_Rosters!$G:$G,$AG$2+ROW()-37)))</f>
        <v/>
      </c>
      <c r="G113" s="14">
        <f>IF(ROW()-36&gt;$AG$3,"",INDEX(_Rosters!$H:$H,$AG$2+ROW()-37)&amp;"")</f>
        <v/>
      </c>
      <c r="H113" s="14">
        <f>IF(ROW()-36&gt;$AG$3,"",INDEX(_Rosters!$I:$I,$AG$2+ROW()-37)&amp;"")</f>
        <v/>
      </c>
    </row>
    <row r="114">
      <c r="A114" s="14">
        <f>IF(ROW()-36&gt;$AG$3,"",IF(INDEX(_Rosters!$B:$B,$AG$2+ROW()-37)="","",INDEX(_Rosters!$B:$B,$AG$2+ROW()-37)))</f>
        <v/>
      </c>
      <c r="B114" s="14">
        <f>IF(ROW()-36&gt;$AG$3,"",INDEX(_Rosters!$C:$C,$AG$2+ROW()-37)&amp;"")</f>
        <v/>
      </c>
      <c r="C114" s="14">
        <f>IF(ROW()-36&gt;$AG$3,"",INDEX(_Rosters!$D:$D,$AG$2+ROW()-37)&amp;"")</f>
        <v/>
      </c>
      <c r="D114" s="14">
        <f>IF(ROW()-36&gt;$AG$3,"",INDEX(_Rosters!$E:$E,$AG$2+ROW()-37)&amp;"")</f>
        <v/>
      </c>
      <c r="E114" s="14">
        <f>IF(ROW()-36&gt;$AG$3,"",INDEX(_Rosters!$F:$F,$AG$2+ROW()-37)&amp;"")</f>
        <v/>
      </c>
      <c r="F114" s="14">
        <f>IF(ROW()-36&gt;$AG$3,"",IF(INDEX(_Rosters!$G:$G,$AG$2+ROW()-37)="","",INDEX(_Rosters!$G:$G,$AG$2+ROW()-37)))</f>
        <v/>
      </c>
      <c r="G114" s="14">
        <f>IF(ROW()-36&gt;$AG$3,"",INDEX(_Rosters!$H:$H,$AG$2+ROW()-37)&amp;"")</f>
        <v/>
      </c>
      <c r="H114" s="14">
        <f>IF(ROW()-36&gt;$AG$3,"",INDEX(_Rosters!$I:$I,$AG$2+ROW()-37)&amp;"")</f>
        <v/>
      </c>
    </row>
    <row r="115">
      <c r="A115" s="14">
        <f>IF(ROW()-36&gt;$AG$3,"",IF(INDEX(_Rosters!$B:$B,$AG$2+ROW()-37)="","",INDEX(_Rosters!$B:$B,$AG$2+ROW()-37)))</f>
        <v/>
      </c>
      <c r="B115" s="14">
        <f>IF(ROW()-36&gt;$AG$3,"",INDEX(_Rosters!$C:$C,$AG$2+ROW()-37)&amp;"")</f>
        <v/>
      </c>
      <c r="C115" s="14">
        <f>IF(ROW()-36&gt;$AG$3,"",INDEX(_Rosters!$D:$D,$AG$2+ROW()-37)&amp;"")</f>
        <v/>
      </c>
      <c r="D115" s="14">
        <f>IF(ROW()-36&gt;$AG$3,"",INDEX(_Rosters!$E:$E,$AG$2+ROW()-37)&amp;"")</f>
        <v/>
      </c>
      <c r="E115" s="14">
        <f>IF(ROW()-36&gt;$AG$3,"",INDEX(_Rosters!$F:$F,$AG$2+ROW()-37)&amp;"")</f>
        <v/>
      </c>
      <c r="F115" s="14">
        <f>IF(ROW()-36&gt;$AG$3,"",IF(INDEX(_Rosters!$G:$G,$AG$2+ROW()-37)="","",INDEX(_Rosters!$G:$G,$AG$2+ROW()-37)))</f>
        <v/>
      </c>
      <c r="G115" s="14">
        <f>IF(ROW()-36&gt;$AG$3,"",INDEX(_Rosters!$H:$H,$AG$2+ROW()-37)&amp;"")</f>
        <v/>
      </c>
      <c r="H115" s="14">
        <f>IF(ROW()-36&gt;$AG$3,"",INDEX(_Rosters!$I:$I,$AG$2+ROW()-37)&amp;"")</f>
        <v/>
      </c>
    </row>
    <row r="116">
      <c r="A116" s="14">
        <f>IF(ROW()-36&gt;$AG$3,"",IF(INDEX(_Rosters!$B:$B,$AG$2+ROW()-37)="","",INDEX(_Rosters!$B:$B,$AG$2+ROW()-37)))</f>
        <v/>
      </c>
      <c r="B116" s="14">
        <f>IF(ROW()-36&gt;$AG$3,"",INDEX(_Rosters!$C:$C,$AG$2+ROW()-37)&amp;"")</f>
        <v/>
      </c>
      <c r="C116" s="14">
        <f>IF(ROW()-36&gt;$AG$3,"",INDEX(_Rosters!$D:$D,$AG$2+ROW()-37)&amp;"")</f>
        <v/>
      </c>
      <c r="D116" s="14">
        <f>IF(ROW()-36&gt;$AG$3,"",INDEX(_Rosters!$E:$E,$AG$2+ROW()-37)&amp;"")</f>
        <v/>
      </c>
      <c r="E116" s="14">
        <f>IF(ROW()-36&gt;$AG$3,"",INDEX(_Rosters!$F:$F,$AG$2+ROW()-37)&amp;"")</f>
        <v/>
      </c>
      <c r="F116" s="14">
        <f>IF(ROW()-36&gt;$AG$3,"",IF(INDEX(_Rosters!$G:$G,$AG$2+ROW()-37)="","",INDEX(_Rosters!$G:$G,$AG$2+ROW()-37)))</f>
        <v/>
      </c>
      <c r="G116" s="14">
        <f>IF(ROW()-36&gt;$AG$3,"",INDEX(_Rosters!$H:$H,$AG$2+ROW()-37)&amp;"")</f>
        <v/>
      </c>
      <c r="H116" s="14">
        <f>IF(ROW()-36&gt;$AG$3,"",INDEX(_Rosters!$I:$I,$AG$2+ROW()-37)&amp;"")</f>
        <v/>
      </c>
    </row>
    <row r="117">
      <c r="A117" s="14">
        <f>IF(ROW()-36&gt;$AG$3,"",IF(INDEX(_Rosters!$B:$B,$AG$2+ROW()-37)="","",INDEX(_Rosters!$B:$B,$AG$2+ROW()-37)))</f>
        <v/>
      </c>
      <c r="B117" s="14">
        <f>IF(ROW()-36&gt;$AG$3,"",INDEX(_Rosters!$C:$C,$AG$2+ROW()-37)&amp;"")</f>
        <v/>
      </c>
      <c r="C117" s="14">
        <f>IF(ROW()-36&gt;$AG$3,"",INDEX(_Rosters!$D:$D,$AG$2+ROW()-37)&amp;"")</f>
        <v/>
      </c>
      <c r="D117" s="14">
        <f>IF(ROW()-36&gt;$AG$3,"",INDEX(_Rosters!$E:$E,$AG$2+ROW()-37)&amp;"")</f>
        <v/>
      </c>
      <c r="E117" s="14">
        <f>IF(ROW()-36&gt;$AG$3,"",INDEX(_Rosters!$F:$F,$AG$2+ROW()-37)&amp;"")</f>
        <v/>
      </c>
      <c r="F117" s="14">
        <f>IF(ROW()-36&gt;$AG$3,"",IF(INDEX(_Rosters!$G:$G,$AG$2+ROW()-37)="","",INDEX(_Rosters!$G:$G,$AG$2+ROW()-37)))</f>
        <v/>
      </c>
      <c r="G117" s="14">
        <f>IF(ROW()-36&gt;$AG$3,"",INDEX(_Rosters!$H:$H,$AG$2+ROW()-37)&amp;"")</f>
        <v/>
      </c>
      <c r="H117" s="14">
        <f>IF(ROW()-36&gt;$AG$3,"",INDEX(_Rosters!$I:$I,$AG$2+ROW()-37)&amp;"")</f>
        <v/>
      </c>
    </row>
    <row r="118">
      <c r="A118" s="14">
        <f>IF(ROW()-36&gt;$AG$3,"",IF(INDEX(_Rosters!$B:$B,$AG$2+ROW()-37)="","",INDEX(_Rosters!$B:$B,$AG$2+ROW()-37)))</f>
        <v/>
      </c>
      <c r="B118" s="14">
        <f>IF(ROW()-36&gt;$AG$3,"",INDEX(_Rosters!$C:$C,$AG$2+ROW()-37)&amp;"")</f>
        <v/>
      </c>
      <c r="C118" s="14">
        <f>IF(ROW()-36&gt;$AG$3,"",INDEX(_Rosters!$D:$D,$AG$2+ROW()-37)&amp;"")</f>
        <v/>
      </c>
      <c r="D118" s="14">
        <f>IF(ROW()-36&gt;$AG$3,"",INDEX(_Rosters!$E:$E,$AG$2+ROW()-37)&amp;"")</f>
        <v/>
      </c>
      <c r="E118" s="14">
        <f>IF(ROW()-36&gt;$AG$3,"",INDEX(_Rosters!$F:$F,$AG$2+ROW()-37)&amp;"")</f>
        <v/>
      </c>
      <c r="F118" s="14">
        <f>IF(ROW()-36&gt;$AG$3,"",IF(INDEX(_Rosters!$G:$G,$AG$2+ROW()-37)="","",INDEX(_Rosters!$G:$G,$AG$2+ROW()-37)))</f>
        <v/>
      </c>
      <c r="G118" s="14">
        <f>IF(ROW()-36&gt;$AG$3,"",INDEX(_Rosters!$H:$H,$AG$2+ROW()-37)&amp;"")</f>
        <v/>
      </c>
      <c r="H118" s="14">
        <f>IF(ROW()-36&gt;$AG$3,"",INDEX(_Rosters!$I:$I,$AG$2+ROW()-37)&amp;"")</f>
        <v/>
      </c>
    </row>
    <row r="119">
      <c r="A119" s="14">
        <f>IF(ROW()-36&gt;$AG$3,"",IF(INDEX(_Rosters!$B:$B,$AG$2+ROW()-37)="","",INDEX(_Rosters!$B:$B,$AG$2+ROW()-37)))</f>
        <v/>
      </c>
      <c r="B119" s="14">
        <f>IF(ROW()-36&gt;$AG$3,"",INDEX(_Rosters!$C:$C,$AG$2+ROW()-37)&amp;"")</f>
        <v/>
      </c>
      <c r="C119" s="14">
        <f>IF(ROW()-36&gt;$AG$3,"",INDEX(_Rosters!$D:$D,$AG$2+ROW()-37)&amp;"")</f>
        <v/>
      </c>
      <c r="D119" s="14">
        <f>IF(ROW()-36&gt;$AG$3,"",INDEX(_Rosters!$E:$E,$AG$2+ROW()-37)&amp;"")</f>
        <v/>
      </c>
      <c r="E119" s="14">
        <f>IF(ROW()-36&gt;$AG$3,"",INDEX(_Rosters!$F:$F,$AG$2+ROW()-37)&amp;"")</f>
        <v/>
      </c>
      <c r="F119" s="14">
        <f>IF(ROW()-36&gt;$AG$3,"",IF(INDEX(_Rosters!$G:$G,$AG$2+ROW()-37)="","",INDEX(_Rosters!$G:$G,$AG$2+ROW()-37)))</f>
        <v/>
      </c>
      <c r="G119" s="14">
        <f>IF(ROW()-36&gt;$AG$3,"",INDEX(_Rosters!$H:$H,$AG$2+ROW()-37)&amp;"")</f>
        <v/>
      </c>
      <c r="H119" s="14">
        <f>IF(ROW()-36&gt;$AG$3,"",INDEX(_Rosters!$I:$I,$AG$2+ROW()-37)&amp;"")</f>
        <v/>
      </c>
    </row>
    <row r="120">
      <c r="A120" s="14">
        <f>IF(ROW()-36&gt;$AG$3,"",IF(INDEX(_Rosters!$B:$B,$AG$2+ROW()-37)="","",INDEX(_Rosters!$B:$B,$AG$2+ROW()-37)))</f>
        <v/>
      </c>
      <c r="B120" s="14">
        <f>IF(ROW()-36&gt;$AG$3,"",INDEX(_Rosters!$C:$C,$AG$2+ROW()-37)&amp;"")</f>
        <v/>
      </c>
      <c r="C120" s="14">
        <f>IF(ROW()-36&gt;$AG$3,"",INDEX(_Rosters!$D:$D,$AG$2+ROW()-37)&amp;"")</f>
        <v/>
      </c>
      <c r="D120" s="14">
        <f>IF(ROW()-36&gt;$AG$3,"",INDEX(_Rosters!$E:$E,$AG$2+ROW()-37)&amp;"")</f>
        <v/>
      </c>
      <c r="E120" s="14">
        <f>IF(ROW()-36&gt;$AG$3,"",INDEX(_Rosters!$F:$F,$AG$2+ROW()-37)&amp;"")</f>
        <v/>
      </c>
      <c r="F120" s="14">
        <f>IF(ROW()-36&gt;$AG$3,"",IF(INDEX(_Rosters!$G:$G,$AG$2+ROW()-37)="","",INDEX(_Rosters!$G:$G,$AG$2+ROW()-37)))</f>
        <v/>
      </c>
      <c r="G120" s="14">
        <f>IF(ROW()-36&gt;$AG$3,"",INDEX(_Rosters!$H:$H,$AG$2+ROW()-37)&amp;"")</f>
        <v/>
      </c>
      <c r="H120" s="14">
        <f>IF(ROW()-36&gt;$AG$3,"",INDEX(_Rosters!$I:$I,$AG$2+ROW()-37)&amp;"")</f>
        <v/>
      </c>
    </row>
    <row r="121">
      <c r="A121" s="14">
        <f>IF(ROW()-36&gt;$AG$3,"",IF(INDEX(_Rosters!$B:$B,$AG$2+ROW()-37)="","",INDEX(_Rosters!$B:$B,$AG$2+ROW()-37)))</f>
        <v/>
      </c>
      <c r="B121" s="14">
        <f>IF(ROW()-36&gt;$AG$3,"",INDEX(_Rosters!$C:$C,$AG$2+ROW()-37)&amp;"")</f>
        <v/>
      </c>
      <c r="C121" s="14">
        <f>IF(ROW()-36&gt;$AG$3,"",INDEX(_Rosters!$D:$D,$AG$2+ROW()-37)&amp;"")</f>
        <v/>
      </c>
      <c r="D121" s="14">
        <f>IF(ROW()-36&gt;$AG$3,"",INDEX(_Rosters!$E:$E,$AG$2+ROW()-37)&amp;"")</f>
        <v/>
      </c>
      <c r="E121" s="14">
        <f>IF(ROW()-36&gt;$AG$3,"",INDEX(_Rosters!$F:$F,$AG$2+ROW()-37)&amp;"")</f>
        <v/>
      </c>
      <c r="F121" s="14">
        <f>IF(ROW()-36&gt;$AG$3,"",IF(INDEX(_Rosters!$G:$G,$AG$2+ROW()-37)="","",INDEX(_Rosters!$G:$G,$AG$2+ROW()-37)))</f>
        <v/>
      </c>
      <c r="G121" s="14">
        <f>IF(ROW()-36&gt;$AG$3,"",INDEX(_Rosters!$H:$H,$AG$2+ROW()-37)&amp;"")</f>
        <v/>
      </c>
      <c r="H121" s="14">
        <f>IF(ROW()-36&gt;$AG$3,"",INDEX(_Rosters!$I:$I,$AG$2+ROW()-37)&amp;"")</f>
        <v/>
      </c>
    </row>
    <row r="122">
      <c r="A122" s="14">
        <f>IF(ROW()-36&gt;$AG$3,"",IF(INDEX(_Rosters!$B:$B,$AG$2+ROW()-37)="","",INDEX(_Rosters!$B:$B,$AG$2+ROW()-37)))</f>
        <v/>
      </c>
      <c r="B122" s="14">
        <f>IF(ROW()-36&gt;$AG$3,"",INDEX(_Rosters!$C:$C,$AG$2+ROW()-37)&amp;"")</f>
        <v/>
      </c>
      <c r="C122" s="14">
        <f>IF(ROW()-36&gt;$AG$3,"",INDEX(_Rosters!$D:$D,$AG$2+ROW()-37)&amp;"")</f>
        <v/>
      </c>
      <c r="D122" s="14">
        <f>IF(ROW()-36&gt;$AG$3,"",INDEX(_Rosters!$E:$E,$AG$2+ROW()-37)&amp;"")</f>
        <v/>
      </c>
      <c r="E122" s="14">
        <f>IF(ROW()-36&gt;$AG$3,"",INDEX(_Rosters!$F:$F,$AG$2+ROW()-37)&amp;"")</f>
        <v/>
      </c>
      <c r="F122" s="14">
        <f>IF(ROW()-36&gt;$AG$3,"",IF(INDEX(_Rosters!$G:$G,$AG$2+ROW()-37)="","",INDEX(_Rosters!$G:$G,$AG$2+ROW()-37)))</f>
        <v/>
      </c>
      <c r="G122" s="14">
        <f>IF(ROW()-36&gt;$AG$3,"",INDEX(_Rosters!$H:$H,$AG$2+ROW()-37)&amp;"")</f>
        <v/>
      </c>
      <c r="H122" s="14">
        <f>IF(ROW()-36&gt;$AG$3,"",INDEX(_Rosters!$I:$I,$AG$2+ROW()-37)&amp;"")</f>
        <v/>
      </c>
    </row>
    <row r="123">
      <c r="A123" s="14">
        <f>IF(ROW()-36&gt;$AG$3,"",IF(INDEX(_Rosters!$B:$B,$AG$2+ROW()-37)="","",INDEX(_Rosters!$B:$B,$AG$2+ROW()-37)))</f>
        <v/>
      </c>
      <c r="B123" s="14">
        <f>IF(ROW()-36&gt;$AG$3,"",INDEX(_Rosters!$C:$C,$AG$2+ROW()-37)&amp;"")</f>
        <v/>
      </c>
      <c r="C123" s="14">
        <f>IF(ROW()-36&gt;$AG$3,"",INDEX(_Rosters!$D:$D,$AG$2+ROW()-37)&amp;"")</f>
        <v/>
      </c>
      <c r="D123" s="14">
        <f>IF(ROW()-36&gt;$AG$3,"",INDEX(_Rosters!$E:$E,$AG$2+ROW()-37)&amp;"")</f>
        <v/>
      </c>
      <c r="E123" s="14">
        <f>IF(ROW()-36&gt;$AG$3,"",INDEX(_Rosters!$F:$F,$AG$2+ROW()-37)&amp;"")</f>
        <v/>
      </c>
      <c r="F123" s="14">
        <f>IF(ROW()-36&gt;$AG$3,"",IF(INDEX(_Rosters!$G:$G,$AG$2+ROW()-37)="","",INDEX(_Rosters!$G:$G,$AG$2+ROW()-37)))</f>
        <v/>
      </c>
      <c r="G123" s="14">
        <f>IF(ROW()-36&gt;$AG$3,"",INDEX(_Rosters!$H:$H,$AG$2+ROW()-37)&amp;"")</f>
        <v/>
      </c>
      <c r="H123" s="14">
        <f>IF(ROW()-36&gt;$AG$3,"",INDEX(_Rosters!$I:$I,$AG$2+ROW()-37)&amp;"")</f>
        <v/>
      </c>
    </row>
    <row r="124">
      <c r="A124" s="14">
        <f>IF(ROW()-36&gt;$AG$3,"",IF(INDEX(_Rosters!$B:$B,$AG$2+ROW()-37)="","",INDEX(_Rosters!$B:$B,$AG$2+ROW()-37)))</f>
        <v/>
      </c>
      <c r="B124" s="14">
        <f>IF(ROW()-36&gt;$AG$3,"",INDEX(_Rosters!$C:$C,$AG$2+ROW()-37)&amp;"")</f>
        <v/>
      </c>
      <c r="C124" s="14">
        <f>IF(ROW()-36&gt;$AG$3,"",INDEX(_Rosters!$D:$D,$AG$2+ROW()-37)&amp;"")</f>
        <v/>
      </c>
      <c r="D124" s="14">
        <f>IF(ROW()-36&gt;$AG$3,"",INDEX(_Rosters!$E:$E,$AG$2+ROW()-37)&amp;"")</f>
        <v/>
      </c>
      <c r="E124" s="14">
        <f>IF(ROW()-36&gt;$AG$3,"",INDEX(_Rosters!$F:$F,$AG$2+ROW()-37)&amp;"")</f>
        <v/>
      </c>
      <c r="F124" s="14">
        <f>IF(ROW()-36&gt;$AG$3,"",IF(INDEX(_Rosters!$G:$G,$AG$2+ROW()-37)="","",INDEX(_Rosters!$G:$G,$AG$2+ROW()-37)))</f>
        <v/>
      </c>
      <c r="G124" s="14">
        <f>IF(ROW()-36&gt;$AG$3,"",INDEX(_Rosters!$H:$H,$AG$2+ROW()-37)&amp;"")</f>
        <v/>
      </c>
      <c r="H124" s="14">
        <f>IF(ROW()-36&gt;$AG$3,"",INDEX(_Rosters!$I:$I,$AG$2+ROW()-37)&amp;"")</f>
        <v/>
      </c>
    </row>
    <row r="125">
      <c r="A125" s="14">
        <f>IF(ROW()-36&gt;$AG$3,"",IF(INDEX(_Rosters!$B:$B,$AG$2+ROW()-37)="","",INDEX(_Rosters!$B:$B,$AG$2+ROW()-37)))</f>
        <v/>
      </c>
      <c r="B125" s="14">
        <f>IF(ROW()-36&gt;$AG$3,"",INDEX(_Rosters!$C:$C,$AG$2+ROW()-37)&amp;"")</f>
        <v/>
      </c>
      <c r="C125" s="14">
        <f>IF(ROW()-36&gt;$AG$3,"",INDEX(_Rosters!$D:$D,$AG$2+ROW()-37)&amp;"")</f>
        <v/>
      </c>
      <c r="D125" s="14">
        <f>IF(ROW()-36&gt;$AG$3,"",INDEX(_Rosters!$E:$E,$AG$2+ROW()-37)&amp;"")</f>
        <v/>
      </c>
      <c r="E125" s="14">
        <f>IF(ROW()-36&gt;$AG$3,"",INDEX(_Rosters!$F:$F,$AG$2+ROW()-37)&amp;"")</f>
        <v/>
      </c>
      <c r="F125" s="14">
        <f>IF(ROW()-36&gt;$AG$3,"",IF(INDEX(_Rosters!$G:$G,$AG$2+ROW()-37)="","",INDEX(_Rosters!$G:$G,$AG$2+ROW()-37)))</f>
        <v/>
      </c>
      <c r="G125" s="14">
        <f>IF(ROW()-36&gt;$AG$3,"",INDEX(_Rosters!$H:$H,$AG$2+ROW()-37)&amp;"")</f>
        <v/>
      </c>
      <c r="H125" s="14">
        <f>IF(ROW()-36&gt;$AG$3,"",INDEX(_Rosters!$I:$I,$AG$2+ROW()-37)&amp;"")</f>
        <v/>
      </c>
    </row>
    <row r="126">
      <c r="A126" s="14">
        <f>IF(ROW()-36&gt;$AG$3,"",IF(INDEX(_Rosters!$B:$B,$AG$2+ROW()-37)="","",INDEX(_Rosters!$B:$B,$AG$2+ROW()-37)))</f>
        <v/>
      </c>
      <c r="B126" s="14">
        <f>IF(ROW()-36&gt;$AG$3,"",INDEX(_Rosters!$C:$C,$AG$2+ROW()-37)&amp;"")</f>
        <v/>
      </c>
      <c r="C126" s="14">
        <f>IF(ROW()-36&gt;$AG$3,"",INDEX(_Rosters!$D:$D,$AG$2+ROW()-37)&amp;"")</f>
        <v/>
      </c>
      <c r="D126" s="14">
        <f>IF(ROW()-36&gt;$AG$3,"",INDEX(_Rosters!$E:$E,$AG$2+ROW()-37)&amp;"")</f>
        <v/>
      </c>
      <c r="E126" s="14">
        <f>IF(ROW()-36&gt;$AG$3,"",INDEX(_Rosters!$F:$F,$AG$2+ROW()-37)&amp;"")</f>
        <v/>
      </c>
      <c r="F126" s="14">
        <f>IF(ROW()-36&gt;$AG$3,"",IF(INDEX(_Rosters!$G:$G,$AG$2+ROW()-37)="","",INDEX(_Rosters!$G:$G,$AG$2+ROW()-37)))</f>
        <v/>
      </c>
      <c r="G126" s="14">
        <f>IF(ROW()-36&gt;$AG$3,"",INDEX(_Rosters!$H:$H,$AG$2+ROW()-37)&amp;"")</f>
        <v/>
      </c>
      <c r="H126" s="14">
        <f>IF(ROW()-36&gt;$AG$3,"",INDEX(_Rosters!$I:$I,$AG$2+ROW()-37)&amp;"")</f>
        <v/>
      </c>
    </row>
    <row r="127">
      <c r="A127" s="14">
        <f>IF(ROW()-36&gt;$AG$3,"",IF(INDEX(_Rosters!$B:$B,$AG$2+ROW()-37)="","",INDEX(_Rosters!$B:$B,$AG$2+ROW()-37)))</f>
        <v/>
      </c>
      <c r="B127" s="14">
        <f>IF(ROW()-36&gt;$AG$3,"",INDEX(_Rosters!$C:$C,$AG$2+ROW()-37)&amp;"")</f>
        <v/>
      </c>
      <c r="C127" s="14">
        <f>IF(ROW()-36&gt;$AG$3,"",INDEX(_Rosters!$D:$D,$AG$2+ROW()-37)&amp;"")</f>
        <v/>
      </c>
      <c r="D127" s="14">
        <f>IF(ROW()-36&gt;$AG$3,"",INDEX(_Rosters!$E:$E,$AG$2+ROW()-37)&amp;"")</f>
        <v/>
      </c>
      <c r="E127" s="14">
        <f>IF(ROW()-36&gt;$AG$3,"",INDEX(_Rosters!$F:$F,$AG$2+ROW()-37)&amp;"")</f>
        <v/>
      </c>
      <c r="F127" s="14">
        <f>IF(ROW()-36&gt;$AG$3,"",IF(INDEX(_Rosters!$G:$G,$AG$2+ROW()-37)="","",INDEX(_Rosters!$G:$G,$AG$2+ROW()-37)))</f>
        <v/>
      </c>
      <c r="G127" s="14">
        <f>IF(ROW()-36&gt;$AG$3,"",INDEX(_Rosters!$H:$H,$AG$2+ROW()-37)&amp;"")</f>
        <v/>
      </c>
      <c r="H127" s="14">
        <f>IF(ROW()-36&gt;$AG$3,"",INDEX(_Rosters!$I:$I,$AG$2+ROW()-37)&amp;"")</f>
        <v/>
      </c>
    </row>
    <row r="128">
      <c r="A128" s="14">
        <f>IF(ROW()-36&gt;$AG$3,"",IF(INDEX(_Rosters!$B:$B,$AG$2+ROW()-37)="","",INDEX(_Rosters!$B:$B,$AG$2+ROW()-37)))</f>
        <v/>
      </c>
      <c r="B128" s="14">
        <f>IF(ROW()-36&gt;$AG$3,"",INDEX(_Rosters!$C:$C,$AG$2+ROW()-37)&amp;"")</f>
        <v/>
      </c>
      <c r="C128" s="14">
        <f>IF(ROW()-36&gt;$AG$3,"",INDEX(_Rosters!$D:$D,$AG$2+ROW()-37)&amp;"")</f>
        <v/>
      </c>
      <c r="D128" s="14">
        <f>IF(ROW()-36&gt;$AG$3,"",INDEX(_Rosters!$E:$E,$AG$2+ROW()-37)&amp;"")</f>
        <v/>
      </c>
      <c r="E128" s="14">
        <f>IF(ROW()-36&gt;$AG$3,"",INDEX(_Rosters!$F:$F,$AG$2+ROW()-37)&amp;"")</f>
        <v/>
      </c>
      <c r="F128" s="14">
        <f>IF(ROW()-36&gt;$AG$3,"",IF(INDEX(_Rosters!$G:$G,$AG$2+ROW()-37)="","",INDEX(_Rosters!$G:$G,$AG$2+ROW()-37)))</f>
        <v/>
      </c>
      <c r="G128" s="14">
        <f>IF(ROW()-36&gt;$AG$3,"",INDEX(_Rosters!$H:$H,$AG$2+ROW()-37)&amp;"")</f>
        <v/>
      </c>
      <c r="H128" s="14">
        <f>IF(ROW()-36&gt;$AG$3,"",INDEX(_Rosters!$I:$I,$AG$2+ROW()-37)&amp;"")</f>
        <v/>
      </c>
    </row>
    <row r="129">
      <c r="A129" s="14">
        <f>IF(ROW()-36&gt;$AG$3,"",IF(INDEX(_Rosters!$B:$B,$AG$2+ROW()-37)="","",INDEX(_Rosters!$B:$B,$AG$2+ROW()-37)))</f>
        <v/>
      </c>
      <c r="B129" s="14">
        <f>IF(ROW()-36&gt;$AG$3,"",INDEX(_Rosters!$C:$C,$AG$2+ROW()-37)&amp;"")</f>
        <v/>
      </c>
      <c r="C129" s="14">
        <f>IF(ROW()-36&gt;$AG$3,"",INDEX(_Rosters!$D:$D,$AG$2+ROW()-37)&amp;"")</f>
        <v/>
      </c>
      <c r="D129" s="14">
        <f>IF(ROW()-36&gt;$AG$3,"",INDEX(_Rosters!$E:$E,$AG$2+ROW()-37)&amp;"")</f>
        <v/>
      </c>
      <c r="E129" s="14">
        <f>IF(ROW()-36&gt;$AG$3,"",INDEX(_Rosters!$F:$F,$AG$2+ROW()-37)&amp;"")</f>
        <v/>
      </c>
      <c r="F129" s="14">
        <f>IF(ROW()-36&gt;$AG$3,"",IF(INDEX(_Rosters!$G:$G,$AG$2+ROW()-37)="","",INDEX(_Rosters!$G:$G,$AG$2+ROW()-37)))</f>
        <v/>
      </c>
      <c r="G129" s="14">
        <f>IF(ROW()-36&gt;$AG$3,"",INDEX(_Rosters!$H:$H,$AG$2+ROW()-37)&amp;"")</f>
        <v/>
      </c>
      <c r="H129" s="14">
        <f>IF(ROW()-36&gt;$AG$3,"",INDEX(_Rosters!$I:$I,$AG$2+ROW()-37)&amp;"")</f>
        <v/>
      </c>
    </row>
    <row r="130">
      <c r="A130" s="14">
        <f>IF(ROW()-36&gt;$AG$3,"",IF(INDEX(_Rosters!$B:$B,$AG$2+ROW()-37)="","",INDEX(_Rosters!$B:$B,$AG$2+ROW()-37)))</f>
        <v/>
      </c>
      <c r="B130" s="14">
        <f>IF(ROW()-36&gt;$AG$3,"",INDEX(_Rosters!$C:$C,$AG$2+ROW()-37)&amp;"")</f>
        <v/>
      </c>
      <c r="C130" s="14">
        <f>IF(ROW()-36&gt;$AG$3,"",INDEX(_Rosters!$D:$D,$AG$2+ROW()-37)&amp;"")</f>
        <v/>
      </c>
      <c r="D130" s="14">
        <f>IF(ROW()-36&gt;$AG$3,"",INDEX(_Rosters!$E:$E,$AG$2+ROW()-37)&amp;"")</f>
        <v/>
      </c>
      <c r="E130" s="14">
        <f>IF(ROW()-36&gt;$AG$3,"",INDEX(_Rosters!$F:$F,$AG$2+ROW()-37)&amp;"")</f>
        <v/>
      </c>
      <c r="F130" s="14">
        <f>IF(ROW()-36&gt;$AG$3,"",IF(INDEX(_Rosters!$G:$G,$AG$2+ROW()-37)="","",INDEX(_Rosters!$G:$G,$AG$2+ROW()-37)))</f>
        <v/>
      </c>
      <c r="G130" s="14">
        <f>IF(ROW()-36&gt;$AG$3,"",INDEX(_Rosters!$H:$H,$AG$2+ROW()-37)&amp;"")</f>
        <v/>
      </c>
      <c r="H130" s="14">
        <f>IF(ROW()-36&gt;$AG$3,"",INDEX(_Rosters!$I:$I,$AG$2+ROW()-37)&amp;"")</f>
        <v/>
      </c>
    </row>
    <row r="131">
      <c r="A131" s="14">
        <f>IF(ROW()-36&gt;$AG$3,"",IF(INDEX(_Rosters!$B:$B,$AG$2+ROW()-37)="","",INDEX(_Rosters!$B:$B,$AG$2+ROW()-37)))</f>
        <v/>
      </c>
      <c r="B131" s="14">
        <f>IF(ROW()-36&gt;$AG$3,"",INDEX(_Rosters!$C:$C,$AG$2+ROW()-37)&amp;"")</f>
        <v/>
      </c>
      <c r="C131" s="14">
        <f>IF(ROW()-36&gt;$AG$3,"",INDEX(_Rosters!$D:$D,$AG$2+ROW()-37)&amp;"")</f>
        <v/>
      </c>
      <c r="D131" s="14">
        <f>IF(ROW()-36&gt;$AG$3,"",INDEX(_Rosters!$E:$E,$AG$2+ROW()-37)&amp;"")</f>
        <v/>
      </c>
      <c r="E131" s="14">
        <f>IF(ROW()-36&gt;$AG$3,"",INDEX(_Rosters!$F:$F,$AG$2+ROW()-37)&amp;"")</f>
        <v/>
      </c>
      <c r="F131" s="14">
        <f>IF(ROW()-36&gt;$AG$3,"",IF(INDEX(_Rosters!$G:$G,$AG$2+ROW()-37)="","",INDEX(_Rosters!$G:$G,$AG$2+ROW()-37)))</f>
        <v/>
      </c>
      <c r="G131" s="14">
        <f>IF(ROW()-36&gt;$AG$3,"",INDEX(_Rosters!$H:$H,$AG$2+ROW()-37)&amp;"")</f>
        <v/>
      </c>
      <c r="H131" s="14">
        <f>IF(ROW()-36&gt;$AG$3,"",INDEX(_Rosters!$I:$I,$AG$2+ROW()-37)&amp;"")</f>
        <v/>
      </c>
    </row>
    <row r="132">
      <c r="A132" s="14">
        <f>IF(ROW()-36&gt;$AG$3,"",IF(INDEX(_Rosters!$B:$B,$AG$2+ROW()-37)="","",INDEX(_Rosters!$B:$B,$AG$2+ROW()-37)))</f>
        <v/>
      </c>
      <c r="B132" s="14">
        <f>IF(ROW()-36&gt;$AG$3,"",INDEX(_Rosters!$C:$C,$AG$2+ROW()-37)&amp;"")</f>
        <v/>
      </c>
      <c r="C132" s="14">
        <f>IF(ROW()-36&gt;$AG$3,"",INDEX(_Rosters!$D:$D,$AG$2+ROW()-37)&amp;"")</f>
        <v/>
      </c>
      <c r="D132" s="14">
        <f>IF(ROW()-36&gt;$AG$3,"",INDEX(_Rosters!$E:$E,$AG$2+ROW()-37)&amp;"")</f>
        <v/>
      </c>
      <c r="E132" s="14">
        <f>IF(ROW()-36&gt;$AG$3,"",INDEX(_Rosters!$F:$F,$AG$2+ROW()-37)&amp;"")</f>
        <v/>
      </c>
      <c r="F132" s="14">
        <f>IF(ROW()-36&gt;$AG$3,"",IF(INDEX(_Rosters!$G:$G,$AG$2+ROW()-37)="","",INDEX(_Rosters!$G:$G,$AG$2+ROW()-37)))</f>
        <v/>
      </c>
      <c r="G132" s="14">
        <f>IF(ROW()-36&gt;$AG$3,"",INDEX(_Rosters!$H:$H,$AG$2+ROW()-37)&amp;"")</f>
        <v/>
      </c>
      <c r="H132" s="14">
        <f>IF(ROW()-36&gt;$AG$3,"",INDEX(_Rosters!$I:$I,$AG$2+ROW()-37)&amp;"")</f>
        <v/>
      </c>
    </row>
    <row r="133">
      <c r="A133" s="14">
        <f>IF(ROW()-36&gt;$AG$3,"",IF(INDEX(_Rosters!$B:$B,$AG$2+ROW()-37)="","",INDEX(_Rosters!$B:$B,$AG$2+ROW()-37)))</f>
        <v/>
      </c>
      <c r="B133" s="14">
        <f>IF(ROW()-36&gt;$AG$3,"",INDEX(_Rosters!$C:$C,$AG$2+ROW()-37)&amp;"")</f>
        <v/>
      </c>
      <c r="C133" s="14">
        <f>IF(ROW()-36&gt;$AG$3,"",INDEX(_Rosters!$D:$D,$AG$2+ROW()-37)&amp;"")</f>
        <v/>
      </c>
      <c r="D133" s="14">
        <f>IF(ROW()-36&gt;$AG$3,"",INDEX(_Rosters!$E:$E,$AG$2+ROW()-37)&amp;"")</f>
        <v/>
      </c>
      <c r="E133" s="14">
        <f>IF(ROW()-36&gt;$AG$3,"",INDEX(_Rosters!$F:$F,$AG$2+ROW()-37)&amp;"")</f>
        <v/>
      </c>
      <c r="F133" s="14">
        <f>IF(ROW()-36&gt;$AG$3,"",IF(INDEX(_Rosters!$G:$G,$AG$2+ROW()-37)="","",INDEX(_Rosters!$G:$G,$AG$2+ROW()-37)))</f>
        <v/>
      </c>
      <c r="G133" s="14">
        <f>IF(ROW()-36&gt;$AG$3,"",INDEX(_Rosters!$H:$H,$AG$2+ROW()-37)&amp;"")</f>
        <v/>
      </c>
      <c r="H133" s="14">
        <f>IF(ROW()-36&gt;$AG$3,"",INDEX(_Rosters!$I:$I,$AG$2+ROW()-37)&amp;"")</f>
        <v/>
      </c>
    </row>
    <row r="134">
      <c r="A134" s="14">
        <f>IF(ROW()-36&gt;$AG$3,"",IF(INDEX(_Rosters!$B:$B,$AG$2+ROW()-37)="","",INDEX(_Rosters!$B:$B,$AG$2+ROW()-37)))</f>
        <v/>
      </c>
      <c r="B134" s="14">
        <f>IF(ROW()-36&gt;$AG$3,"",INDEX(_Rosters!$C:$C,$AG$2+ROW()-37)&amp;"")</f>
        <v/>
      </c>
      <c r="C134" s="14">
        <f>IF(ROW()-36&gt;$AG$3,"",INDEX(_Rosters!$D:$D,$AG$2+ROW()-37)&amp;"")</f>
        <v/>
      </c>
      <c r="D134" s="14">
        <f>IF(ROW()-36&gt;$AG$3,"",INDEX(_Rosters!$E:$E,$AG$2+ROW()-37)&amp;"")</f>
        <v/>
      </c>
      <c r="E134" s="14">
        <f>IF(ROW()-36&gt;$AG$3,"",INDEX(_Rosters!$F:$F,$AG$2+ROW()-37)&amp;"")</f>
        <v/>
      </c>
      <c r="F134" s="14">
        <f>IF(ROW()-36&gt;$AG$3,"",IF(INDEX(_Rosters!$G:$G,$AG$2+ROW()-37)="","",INDEX(_Rosters!$G:$G,$AG$2+ROW()-37)))</f>
        <v/>
      </c>
      <c r="G134" s="14">
        <f>IF(ROW()-36&gt;$AG$3,"",INDEX(_Rosters!$H:$H,$AG$2+ROW()-37)&amp;"")</f>
        <v/>
      </c>
      <c r="H134" s="14">
        <f>IF(ROW()-36&gt;$AG$3,"",INDEX(_Rosters!$I:$I,$AG$2+ROW()-37)&amp;"")</f>
        <v/>
      </c>
    </row>
    <row r="135">
      <c r="A135" s="14">
        <f>IF(ROW()-36&gt;$AG$3,"",IF(INDEX(_Rosters!$B:$B,$AG$2+ROW()-37)="","",INDEX(_Rosters!$B:$B,$AG$2+ROW()-37)))</f>
        <v/>
      </c>
      <c r="B135" s="14">
        <f>IF(ROW()-36&gt;$AG$3,"",INDEX(_Rosters!$C:$C,$AG$2+ROW()-37)&amp;"")</f>
        <v/>
      </c>
      <c r="C135" s="14">
        <f>IF(ROW()-36&gt;$AG$3,"",INDEX(_Rosters!$D:$D,$AG$2+ROW()-37)&amp;"")</f>
        <v/>
      </c>
      <c r="D135" s="14">
        <f>IF(ROW()-36&gt;$AG$3,"",INDEX(_Rosters!$E:$E,$AG$2+ROW()-37)&amp;"")</f>
        <v/>
      </c>
      <c r="E135" s="14">
        <f>IF(ROW()-36&gt;$AG$3,"",INDEX(_Rosters!$F:$F,$AG$2+ROW()-37)&amp;"")</f>
        <v/>
      </c>
      <c r="F135" s="14">
        <f>IF(ROW()-36&gt;$AG$3,"",IF(INDEX(_Rosters!$G:$G,$AG$2+ROW()-37)="","",INDEX(_Rosters!$G:$G,$AG$2+ROW()-37)))</f>
        <v/>
      </c>
      <c r="G135" s="14">
        <f>IF(ROW()-36&gt;$AG$3,"",INDEX(_Rosters!$H:$H,$AG$2+ROW()-37)&amp;"")</f>
        <v/>
      </c>
      <c r="H135" s="14">
        <f>IF(ROW()-36&gt;$AG$3,"",INDEX(_Rosters!$I:$I,$AG$2+ROW()-37)&amp;"")</f>
        <v/>
      </c>
    </row>
    <row r="136">
      <c r="A136" s="14">
        <f>IF(ROW()-36&gt;$AG$3,"",IF(INDEX(_Rosters!$B:$B,$AG$2+ROW()-37)="","",INDEX(_Rosters!$B:$B,$AG$2+ROW()-37)))</f>
        <v/>
      </c>
      <c r="B136" s="14">
        <f>IF(ROW()-36&gt;$AG$3,"",INDEX(_Rosters!$C:$C,$AG$2+ROW()-37)&amp;"")</f>
        <v/>
      </c>
      <c r="C136" s="14">
        <f>IF(ROW()-36&gt;$AG$3,"",INDEX(_Rosters!$D:$D,$AG$2+ROW()-37)&amp;"")</f>
        <v/>
      </c>
      <c r="D136" s="14">
        <f>IF(ROW()-36&gt;$AG$3,"",INDEX(_Rosters!$E:$E,$AG$2+ROW()-37)&amp;"")</f>
        <v/>
      </c>
      <c r="E136" s="14">
        <f>IF(ROW()-36&gt;$AG$3,"",INDEX(_Rosters!$F:$F,$AG$2+ROW()-37)&amp;"")</f>
        <v/>
      </c>
      <c r="F136" s="14">
        <f>IF(ROW()-36&gt;$AG$3,"",IF(INDEX(_Rosters!$G:$G,$AG$2+ROW()-37)="","",INDEX(_Rosters!$G:$G,$AG$2+ROW()-37)))</f>
        <v/>
      </c>
      <c r="G136" s="14">
        <f>IF(ROW()-36&gt;$AG$3,"",INDEX(_Rosters!$H:$H,$AG$2+ROW()-37)&amp;"")</f>
        <v/>
      </c>
      <c r="H136" s="14">
        <f>IF(ROW()-36&gt;$AG$3,"",INDEX(_Rosters!$I:$I,$AG$2+ROW()-37)&amp;"")</f>
        <v/>
      </c>
    </row>
    <row r="137">
      <c r="A137" s="14">
        <f>IF(ROW()-36&gt;$AG$3,"",IF(INDEX(_Rosters!$B:$B,$AG$2+ROW()-37)="","",INDEX(_Rosters!$B:$B,$AG$2+ROW()-37)))</f>
        <v/>
      </c>
      <c r="B137" s="14">
        <f>IF(ROW()-36&gt;$AG$3,"",INDEX(_Rosters!$C:$C,$AG$2+ROW()-37)&amp;"")</f>
        <v/>
      </c>
      <c r="C137" s="14">
        <f>IF(ROW()-36&gt;$AG$3,"",INDEX(_Rosters!$D:$D,$AG$2+ROW()-37)&amp;"")</f>
        <v/>
      </c>
      <c r="D137" s="14">
        <f>IF(ROW()-36&gt;$AG$3,"",INDEX(_Rosters!$E:$E,$AG$2+ROW()-37)&amp;"")</f>
        <v/>
      </c>
      <c r="E137" s="14">
        <f>IF(ROW()-36&gt;$AG$3,"",INDEX(_Rosters!$F:$F,$AG$2+ROW()-37)&amp;"")</f>
        <v/>
      </c>
      <c r="F137" s="14">
        <f>IF(ROW()-36&gt;$AG$3,"",IF(INDEX(_Rosters!$G:$G,$AG$2+ROW()-37)="","",INDEX(_Rosters!$G:$G,$AG$2+ROW()-37)))</f>
        <v/>
      </c>
      <c r="G137" s="14">
        <f>IF(ROW()-36&gt;$AG$3,"",INDEX(_Rosters!$H:$H,$AG$2+ROW()-37)&amp;"")</f>
        <v/>
      </c>
      <c r="H137" s="14">
        <f>IF(ROW()-36&gt;$AG$3,"",INDEX(_Rosters!$I:$I,$AG$2+ROW()-37)&amp;"")</f>
        <v/>
      </c>
    </row>
    <row r="138">
      <c r="A138" s="14">
        <f>IF(ROW()-36&gt;$AG$3,"",IF(INDEX(_Rosters!$B:$B,$AG$2+ROW()-37)="","",INDEX(_Rosters!$B:$B,$AG$2+ROW()-37)))</f>
        <v/>
      </c>
      <c r="B138" s="14">
        <f>IF(ROW()-36&gt;$AG$3,"",INDEX(_Rosters!$C:$C,$AG$2+ROW()-37)&amp;"")</f>
        <v/>
      </c>
      <c r="C138" s="14">
        <f>IF(ROW()-36&gt;$AG$3,"",INDEX(_Rosters!$D:$D,$AG$2+ROW()-37)&amp;"")</f>
        <v/>
      </c>
      <c r="D138" s="14">
        <f>IF(ROW()-36&gt;$AG$3,"",INDEX(_Rosters!$E:$E,$AG$2+ROW()-37)&amp;"")</f>
        <v/>
      </c>
      <c r="E138" s="14">
        <f>IF(ROW()-36&gt;$AG$3,"",INDEX(_Rosters!$F:$F,$AG$2+ROW()-37)&amp;"")</f>
        <v/>
      </c>
      <c r="F138" s="14">
        <f>IF(ROW()-36&gt;$AG$3,"",IF(INDEX(_Rosters!$G:$G,$AG$2+ROW()-37)="","",INDEX(_Rosters!$G:$G,$AG$2+ROW()-37)))</f>
        <v/>
      </c>
      <c r="G138" s="14">
        <f>IF(ROW()-36&gt;$AG$3,"",INDEX(_Rosters!$H:$H,$AG$2+ROW()-37)&amp;"")</f>
        <v/>
      </c>
      <c r="H138" s="14">
        <f>IF(ROW()-36&gt;$AG$3,"",INDEX(_Rosters!$I:$I,$AG$2+ROW()-37)&amp;"")</f>
        <v/>
      </c>
    </row>
    <row r="139">
      <c r="A139" s="14">
        <f>IF(ROW()-36&gt;$AG$3,"",IF(INDEX(_Rosters!$B:$B,$AG$2+ROW()-37)="","",INDEX(_Rosters!$B:$B,$AG$2+ROW()-37)))</f>
        <v/>
      </c>
      <c r="B139" s="14">
        <f>IF(ROW()-36&gt;$AG$3,"",INDEX(_Rosters!$C:$C,$AG$2+ROW()-37)&amp;"")</f>
        <v/>
      </c>
      <c r="C139" s="14">
        <f>IF(ROW()-36&gt;$AG$3,"",INDEX(_Rosters!$D:$D,$AG$2+ROW()-37)&amp;"")</f>
        <v/>
      </c>
      <c r="D139" s="14">
        <f>IF(ROW()-36&gt;$AG$3,"",INDEX(_Rosters!$E:$E,$AG$2+ROW()-37)&amp;"")</f>
        <v/>
      </c>
      <c r="E139" s="14">
        <f>IF(ROW()-36&gt;$AG$3,"",INDEX(_Rosters!$F:$F,$AG$2+ROW()-37)&amp;"")</f>
        <v/>
      </c>
      <c r="F139" s="14">
        <f>IF(ROW()-36&gt;$AG$3,"",IF(INDEX(_Rosters!$G:$G,$AG$2+ROW()-37)="","",INDEX(_Rosters!$G:$G,$AG$2+ROW()-37)))</f>
        <v/>
      </c>
      <c r="G139" s="14">
        <f>IF(ROW()-36&gt;$AG$3,"",INDEX(_Rosters!$H:$H,$AG$2+ROW()-37)&amp;"")</f>
        <v/>
      </c>
      <c r="H139" s="14">
        <f>IF(ROW()-36&gt;$AG$3,"",INDEX(_Rosters!$I:$I,$AG$2+ROW()-37)&amp;"")</f>
        <v/>
      </c>
    </row>
    <row r="140">
      <c r="A140" s="14">
        <f>IF(ROW()-36&gt;$AG$3,"",IF(INDEX(_Rosters!$B:$B,$AG$2+ROW()-37)="","",INDEX(_Rosters!$B:$B,$AG$2+ROW()-37)))</f>
        <v/>
      </c>
      <c r="B140" s="14">
        <f>IF(ROW()-36&gt;$AG$3,"",INDEX(_Rosters!$C:$C,$AG$2+ROW()-37)&amp;"")</f>
        <v/>
      </c>
      <c r="C140" s="14">
        <f>IF(ROW()-36&gt;$AG$3,"",INDEX(_Rosters!$D:$D,$AG$2+ROW()-37)&amp;"")</f>
        <v/>
      </c>
      <c r="D140" s="14">
        <f>IF(ROW()-36&gt;$AG$3,"",INDEX(_Rosters!$E:$E,$AG$2+ROW()-37)&amp;"")</f>
        <v/>
      </c>
      <c r="E140" s="14">
        <f>IF(ROW()-36&gt;$AG$3,"",INDEX(_Rosters!$F:$F,$AG$2+ROW()-37)&amp;"")</f>
        <v/>
      </c>
      <c r="F140" s="14">
        <f>IF(ROW()-36&gt;$AG$3,"",IF(INDEX(_Rosters!$G:$G,$AG$2+ROW()-37)="","",INDEX(_Rosters!$G:$G,$AG$2+ROW()-37)))</f>
        <v/>
      </c>
      <c r="G140" s="14">
        <f>IF(ROW()-36&gt;$AG$3,"",INDEX(_Rosters!$H:$H,$AG$2+ROW()-37)&amp;"")</f>
        <v/>
      </c>
      <c r="H140" s="14">
        <f>IF(ROW()-36&gt;$AG$3,"",INDEX(_Rosters!$I:$I,$AG$2+ROW()-37)&amp;"")</f>
        <v/>
      </c>
    </row>
    <row r="141">
      <c r="A141" s="14">
        <f>IF(ROW()-36&gt;$AG$3,"",IF(INDEX(_Rosters!$B:$B,$AG$2+ROW()-37)="","",INDEX(_Rosters!$B:$B,$AG$2+ROW()-37)))</f>
        <v/>
      </c>
      <c r="B141" s="14">
        <f>IF(ROW()-36&gt;$AG$3,"",INDEX(_Rosters!$C:$C,$AG$2+ROW()-37)&amp;"")</f>
        <v/>
      </c>
      <c r="C141" s="14">
        <f>IF(ROW()-36&gt;$AG$3,"",INDEX(_Rosters!$D:$D,$AG$2+ROW()-37)&amp;"")</f>
        <v/>
      </c>
      <c r="D141" s="14">
        <f>IF(ROW()-36&gt;$AG$3,"",INDEX(_Rosters!$E:$E,$AG$2+ROW()-37)&amp;"")</f>
        <v/>
      </c>
      <c r="E141" s="14">
        <f>IF(ROW()-36&gt;$AG$3,"",INDEX(_Rosters!$F:$F,$AG$2+ROW()-37)&amp;"")</f>
        <v/>
      </c>
      <c r="F141" s="14">
        <f>IF(ROW()-36&gt;$AG$3,"",IF(INDEX(_Rosters!$G:$G,$AG$2+ROW()-37)="","",INDEX(_Rosters!$G:$G,$AG$2+ROW()-37)))</f>
        <v/>
      </c>
      <c r="G141" s="14">
        <f>IF(ROW()-36&gt;$AG$3,"",INDEX(_Rosters!$H:$H,$AG$2+ROW()-37)&amp;"")</f>
        <v/>
      </c>
      <c r="H141" s="14">
        <f>IF(ROW()-36&gt;$AG$3,"",INDEX(_Rosters!$I:$I,$AG$2+ROW()-37)&amp;"")</f>
        <v/>
      </c>
    </row>
    <row r="142">
      <c r="A142" s="14">
        <f>IF(ROW()-36&gt;$AG$3,"",IF(INDEX(_Rosters!$B:$B,$AG$2+ROW()-37)="","",INDEX(_Rosters!$B:$B,$AG$2+ROW()-37)))</f>
        <v/>
      </c>
      <c r="B142" s="14">
        <f>IF(ROW()-36&gt;$AG$3,"",INDEX(_Rosters!$C:$C,$AG$2+ROW()-37)&amp;"")</f>
        <v/>
      </c>
      <c r="C142" s="14">
        <f>IF(ROW()-36&gt;$AG$3,"",INDEX(_Rosters!$D:$D,$AG$2+ROW()-37)&amp;"")</f>
        <v/>
      </c>
      <c r="D142" s="14">
        <f>IF(ROW()-36&gt;$AG$3,"",INDEX(_Rosters!$E:$E,$AG$2+ROW()-37)&amp;"")</f>
        <v/>
      </c>
      <c r="E142" s="14">
        <f>IF(ROW()-36&gt;$AG$3,"",INDEX(_Rosters!$F:$F,$AG$2+ROW()-37)&amp;"")</f>
        <v/>
      </c>
      <c r="F142" s="14">
        <f>IF(ROW()-36&gt;$AG$3,"",IF(INDEX(_Rosters!$G:$G,$AG$2+ROW()-37)="","",INDEX(_Rosters!$G:$G,$AG$2+ROW()-37)))</f>
        <v/>
      </c>
      <c r="G142" s="14">
        <f>IF(ROW()-36&gt;$AG$3,"",INDEX(_Rosters!$H:$H,$AG$2+ROW()-37)&amp;"")</f>
        <v/>
      </c>
      <c r="H142" s="14">
        <f>IF(ROW()-36&gt;$AG$3,"",INDEX(_Rosters!$I:$I,$AG$2+ROW()-37)&amp;"")</f>
        <v/>
      </c>
    </row>
    <row r="143">
      <c r="A143" s="14">
        <f>IF(ROW()-36&gt;$AG$3,"",IF(INDEX(_Rosters!$B:$B,$AG$2+ROW()-37)="","",INDEX(_Rosters!$B:$B,$AG$2+ROW()-37)))</f>
        <v/>
      </c>
      <c r="B143" s="14">
        <f>IF(ROW()-36&gt;$AG$3,"",INDEX(_Rosters!$C:$C,$AG$2+ROW()-37)&amp;"")</f>
        <v/>
      </c>
      <c r="C143" s="14">
        <f>IF(ROW()-36&gt;$AG$3,"",INDEX(_Rosters!$D:$D,$AG$2+ROW()-37)&amp;"")</f>
        <v/>
      </c>
      <c r="D143" s="14">
        <f>IF(ROW()-36&gt;$AG$3,"",INDEX(_Rosters!$E:$E,$AG$2+ROW()-37)&amp;"")</f>
        <v/>
      </c>
      <c r="E143" s="14">
        <f>IF(ROW()-36&gt;$AG$3,"",INDEX(_Rosters!$F:$F,$AG$2+ROW()-37)&amp;"")</f>
        <v/>
      </c>
      <c r="F143" s="14">
        <f>IF(ROW()-36&gt;$AG$3,"",IF(INDEX(_Rosters!$G:$G,$AG$2+ROW()-37)="","",INDEX(_Rosters!$G:$G,$AG$2+ROW()-37)))</f>
        <v/>
      </c>
      <c r="G143" s="14">
        <f>IF(ROW()-36&gt;$AG$3,"",INDEX(_Rosters!$H:$H,$AG$2+ROW()-37)&amp;"")</f>
        <v/>
      </c>
      <c r="H143" s="14">
        <f>IF(ROW()-36&gt;$AG$3,"",INDEX(_Rosters!$I:$I,$AG$2+ROW()-37)&amp;"")</f>
        <v/>
      </c>
    </row>
    <row r="144">
      <c r="A144" s="14">
        <f>IF(ROW()-36&gt;$AG$3,"",IF(INDEX(_Rosters!$B:$B,$AG$2+ROW()-37)="","",INDEX(_Rosters!$B:$B,$AG$2+ROW()-37)))</f>
        <v/>
      </c>
      <c r="B144" s="14">
        <f>IF(ROW()-36&gt;$AG$3,"",INDEX(_Rosters!$C:$C,$AG$2+ROW()-37)&amp;"")</f>
        <v/>
      </c>
      <c r="C144" s="14">
        <f>IF(ROW()-36&gt;$AG$3,"",INDEX(_Rosters!$D:$D,$AG$2+ROW()-37)&amp;"")</f>
        <v/>
      </c>
      <c r="D144" s="14">
        <f>IF(ROW()-36&gt;$AG$3,"",INDEX(_Rosters!$E:$E,$AG$2+ROW()-37)&amp;"")</f>
        <v/>
      </c>
      <c r="E144" s="14">
        <f>IF(ROW()-36&gt;$AG$3,"",INDEX(_Rosters!$F:$F,$AG$2+ROW()-37)&amp;"")</f>
        <v/>
      </c>
      <c r="F144" s="14">
        <f>IF(ROW()-36&gt;$AG$3,"",IF(INDEX(_Rosters!$G:$G,$AG$2+ROW()-37)="","",INDEX(_Rosters!$G:$G,$AG$2+ROW()-37)))</f>
        <v/>
      </c>
      <c r="G144" s="14">
        <f>IF(ROW()-36&gt;$AG$3,"",INDEX(_Rosters!$H:$H,$AG$2+ROW()-37)&amp;"")</f>
        <v/>
      </c>
      <c r="H144" s="14">
        <f>IF(ROW()-36&gt;$AG$3,"",INDEX(_Rosters!$I:$I,$AG$2+ROW()-37)&amp;"")</f>
        <v/>
      </c>
    </row>
    <row r="145">
      <c r="A145" s="14">
        <f>IF(ROW()-36&gt;$AG$3,"",IF(INDEX(_Rosters!$B:$B,$AG$2+ROW()-37)="","",INDEX(_Rosters!$B:$B,$AG$2+ROW()-37)))</f>
        <v/>
      </c>
      <c r="B145" s="14">
        <f>IF(ROW()-36&gt;$AG$3,"",INDEX(_Rosters!$C:$C,$AG$2+ROW()-37)&amp;"")</f>
        <v/>
      </c>
      <c r="C145" s="14">
        <f>IF(ROW()-36&gt;$AG$3,"",INDEX(_Rosters!$D:$D,$AG$2+ROW()-37)&amp;"")</f>
        <v/>
      </c>
      <c r="D145" s="14">
        <f>IF(ROW()-36&gt;$AG$3,"",INDEX(_Rosters!$E:$E,$AG$2+ROW()-37)&amp;"")</f>
        <v/>
      </c>
      <c r="E145" s="14">
        <f>IF(ROW()-36&gt;$AG$3,"",INDEX(_Rosters!$F:$F,$AG$2+ROW()-37)&amp;"")</f>
        <v/>
      </c>
      <c r="F145" s="14">
        <f>IF(ROW()-36&gt;$AG$3,"",IF(INDEX(_Rosters!$G:$G,$AG$2+ROW()-37)="","",INDEX(_Rosters!$G:$G,$AG$2+ROW()-37)))</f>
        <v/>
      </c>
      <c r="G145" s="14">
        <f>IF(ROW()-36&gt;$AG$3,"",INDEX(_Rosters!$H:$H,$AG$2+ROW()-37)&amp;"")</f>
        <v/>
      </c>
      <c r="H145" s="14">
        <f>IF(ROW()-36&gt;$AG$3,"",INDEX(_Rosters!$I:$I,$AG$2+ROW()-37)&amp;"")</f>
        <v/>
      </c>
    </row>
    <row r="146">
      <c r="A146" s="14">
        <f>IF(ROW()-36&gt;$AG$3,"",IF(INDEX(_Rosters!$B:$B,$AG$2+ROW()-37)="","",INDEX(_Rosters!$B:$B,$AG$2+ROW()-37)))</f>
        <v/>
      </c>
      <c r="B146" s="14">
        <f>IF(ROW()-36&gt;$AG$3,"",INDEX(_Rosters!$C:$C,$AG$2+ROW()-37)&amp;"")</f>
        <v/>
      </c>
      <c r="C146" s="14">
        <f>IF(ROW()-36&gt;$AG$3,"",INDEX(_Rosters!$D:$D,$AG$2+ROW()-37)&amp;"")</f>
        <v/>
      </c>
      <c r="D146" s="14">
        <f>IF(ROW()-36&gt;$AG$3,"",INDEX(_Rosters!$E:$E,$AG$2+ROW()-37)&amp;"")</f>
        <v/>
      </c>
      <c r="E146" s="14">
        <f>IF(ROW()-36&gt;$AG$3,"",INDEX(_Rosters!$F:$F,$AG$2+ROW()-37)&amp;"")</f>
        <v/>
      </c>
      <c r="F146" s="14">
        <f>IF(ROW()-36&gt;$AG$3,"",IF(INDEX(_Rosters!$G:$G,$AG$2+ROW()-37)="","",INDEX(_Rosters!$G:$G,$AG$2+ROW()-37)))</f>
        <v/>
      </c>
      <c r="G146" s="14">
        <f>IF(ROW()-36&gt;$AG$3,"",INDEX(_Rosters!$H:$H,$AG$2+ROW()-37)&amp;"")</f>
        <v/>
      </c>
      <c r="H146" s="14">
        <f>IF(ROW()-36&gt;$AG$3,"",INDEX(_Rosters!$I:$I,$AG$2+ROW()-37)&amp;"")</f>
        <v/>
      </c>
    </row>
    <row r="147">
      <c r="A147" s="14">
        <f>IF(ROW()-36&gt;$AG$3,"",IF(INDEX(_Rosters!$B:$B,$AG$2+ROW()-37)="","",INDEX(_Rosters!$B:$B,$AG$2+ROW()-37)))</f>
        <v/>
      </c>
      <c r="B147" s="14">
        <f>IF(ROW()-36&gt;$AG$3,"",INDEX(_Rosters!$C:$C,$AG$2+ROW()-37)&amp;"")</f>
        <v/>
      </c>
      <c r="C147" s="14">
        <f>IF(ROW()-36&gt;$AG$3,"",INDEX(_Rosters!$D:$D,$AG$2+ROW()-37)&amp;"")</f>
        <v/>
      </c>
      <c r="D147" s="14">
        <f>IF(ROW()-36&gt;$AG$3,"",INDEX(_Rosters!$E:$E,$AG$2+ROW()-37)&amp;"")</f>
        <v/>
      </c>
      <c r="E147" s="14">
        <f>IF(ROW()-36&gt;$AG$3,"",INDEX(_Rosters!$F:$F,$AG$2+ROW()-37)&amp;"")</f>
        <v/>
      </c>
      <c r="F147" s="14">
        <f>IF(ROW()-36&gt;$AG$3,"",IF(INDEX(_Rosters!$G:$G,$AG$2+ROW()-37)="","",INDEX(_Rosters!$G:$G,$AG$2+ROW()-37)))</f>
        <v/>
      </c>
      <c r="G147" s="14">
        <f>IF(ROW()-36&gt;$AG$3,"",INDEX(_Rosters!$H:$H,$AG$2+ROW()-37)&amp;"")</f>
        <v/>
      </c>
      <c r="H147" s="14">
        <f>IF(ROW()-36&gt;$AG$3,"",INDEX(_Rosters!$I:$I,$AG$2+ROW()-37)&amp;"")</f>
        <v/>
      </c>
    </row>
    <row r="148">
      <c r="A148" s="14">
        <f>IF(ROW()-36&gt;$AG$3,"",IF(INDEX(_Rosters!$B:$B,$AG$2+ROW()-37)="","",INDEX(_Rosters!$B:$B,$AG$2+ROW()-37)))</f>
        <v/>
      </c>
      <c r="B148" s="14">
        <f>IF(ROW()-36&gt;$AG$3,"",INDEX(_Rosters!$C:$C,$AG$2+ROW()-37)&amp;"")</f>
        <v/>
      </c>
      <c r="C148" s="14">
        <f>IF(ROW()-36&gt;$AG$3,"",INDEX(_Rosters!$D:$D,$AG$2+ROW()-37)&amp;"")</f>
        <v/>
      </c>
      <c r="D148" s="14">
        <f>IF(ROW()-36&gt;$AG$3,"",INDEX(_Rosters!$E:$E,$AG$2+ROW()-37)&amp;"")</f>
        <v/>
      </c>
      <c r="E148" s="14">
        <f>IF(ROW()-36&gt;$AG$3,"",INDEX(_Rosters!$F:$F,$AG$2+ROW()-37)&amp;"")</f>
        <v/>
      </c>
      <c r="F148" s="14">
        <f>IF(ROW()-36&gt;$AG$3,"",IF(INDEX(_Rosters!$G:$G,$AG$2+ROW()-37)="","",INDEX(_Rosters!$G:$G,$AG$2+ROW()-37)))</f>
        <v/>
      </c>
      <c r="G148" s="14">
        <f>IF(ROW()-36&gt;$AG$3,"",INDEX(_Rosters!$H:$H,$AG$2+ROW()-37)&amp;"")</f>
        <v/>
      </c>
      <c r="H148" s="14">
        <f>IF(ROW()-36&gt;$AG$3,"",INDEX(_Rosters!$I:$I,$AG$2+ROW()-37)&amp;"")</f>
        <v/>
      </c>
    </row>
    <row r="149">
      <c r="A149" s="14">
        <f>IF(ROW()-36&gt;$AG$3,"",IF(INDEX(_Rosters!$B:$B,$AG$2+ROW()-37)="","",INDEX(_Rosters!$B:$B,$AG$2+ROW()-37)))</f>
        <v/>
      </c>
      <c r="B149" s="14">
        <f>IF(ROW()-36&gt;$AG$3,"",INDEX(_Rosters!$C:$C,$AG$2+ROW()-37)&amp;"")</f>
        <v/>
      </c>
      <c r="C149" s="14">
        <f>IF(ROW()-36&gt;$AG$3,"",INDEX(_Rosters!$D:$D,$AG$2+ROW()-37)&amp;"")</f>
        <v/>
      </c>
      <c r="D149" s="14">
        <f>IF(ROW()-36&gt;$AG$3,"",INDEX(_Rosters!$E:$E,$AG$2+ROW()-37)&amp;"")</f>
        <v/>
      </c>
      <c r="E149" s="14">
        <f>IF(ROW()-36&gt;$AG$3,"",INDEX(_Rosters!$F:$F,$AG$2+ROW()-37)&amp;"")</f>
        <v/>
      </c>
      <c r="F149" s="14">
        <f>IF(ROW()-36&gt;$AG$3,"",IF(INDEX(_Rosters!$G:$G,$AG$2+ROW()-37)="","",INDEX(_Rosters!$G:$G,$AG$2+ROW()-37)))</f>
        <v/>
      </c>
      <c r="G149" s="14">
        <f>IF(ROW()-36&gt;$AG$3,"",INDEX(_Rosters!$H:$H,$AG$2+ROW()-37)&amp;"")</f>
        <v/>
      </c>
      <c r="H149" s="14">
        <f>IF(ROW()-36&gt;$AG$3,"",INDEX(_Rosters!$I:$I,$AG$2+ROW()-37)&amp;"")</f>
        <v/>
      </c>
    </row>
    <row r="150">
      <c r="A150" s="14">
        <f>IF(ROW()-36&gt;$AG$3,"",IF(INDEX(_Rosters!$B:$B,$AG$2+ROW()-37)="","",INDEX(_Rosters!$B:$B,$AG$2+ROW()-37)))</f>
        <v/>
      </c>
      <c r="B150" s="14">
        <f>IF(ROW()-36&gt;$AG$3,"",INDEX(_Rosters!$C:$C,$AG$2+ROW()-37)&amp;"")</f>
        <v/>
      </c>
      <c r="C150" s="14">
        <f>IF(ROW()-36&gt;$AG$3,"",INDEX(_Rosters!$D:$D,$AG$2+ROW()-37)&amp;"")</f>
        <v/>
      </c>
      <c r="D150" s="14">
        <f>IF(ROW()-36&gt;$AG$3,"",INDEX(_Rosters!$E:$E,$AG$2+ROW()-37)&amp;"")</f>
        <v/>
      </c>
      <c r="E150" s="14">
        <f>IF(ROW()-36&gt;$AG$3,"",INDEX(_Rosters!$F:$F,$AG$2+ROW()-37)&amp;"")</f>
        <v/>
      </c>
      <c r="F150" s="14">
        <f>IF(ROW()-36&gt;$AG$3,"",IF(INDEX(_Rosters!$G:$G,$AG$2+ROW()-37)="","",INDEX(_Rosters!$G:$G,$AG$2+ROW()-37)))</f>
        <v/>
      </c>
      <c r="G150" s="14">
        <f>IF(ROW()-36&gt;$AG$3,"",INDEX(_Rosters!$H:$H,$AG$2+ROW()-37)&amp;"")</f>
        <v/>
      </c>
      <c r="H150" s="14">
        <f>IF(ROW()-36&gt;$AG$3,"",INDEX(_Rosters!$I:$I,$AG$2+ROW()-37)&amp;"")</f>
        <v/>
      </c>
    </row>
    <row r="151">
      <c r="A151" s="14">
        <f>IF(ROW()-36&gt;$AG$3,"",IF(INDEX(_Rosters!$B:$B,$AG$2+ROW()-37)="","",INDEX(_Rosters!$B:$B,$AG$2+ROW()-37)))</f>
        <v/>
      </c>
      <c r="B151" s="14">
        <f>IF(ROW()-36&gt;$AG$3,"",INDEX(_Rosters!$C:$C,$AG$2+ROW()-37)&amp;"")</f>
        <v/>
      </c>
      <c r="C151" s="14">
        <f>IF(ROW()-36&gt;$AG$3,"",INDEX(_Rosters!$D:$D,$AG$2+ROW()-37)&amp;"")</f>
        <v/>
      </c>
      <c r="D151" s="14">
        <f>IF(ROW()-36&gt;$AG$3,"",INDEX(_Rosters!$E:$E,$AG$2+ROW()-37)&amp;"")</f>
        <v/>
      </c>
      <c r="E151" s="14">
        <f>IF(ROW()-36&gt;$AG$3,"",INDEX(_Rosters!$F:$F,$AG$2+ROW()-37)&amp;"")</f>
        <v/>
      </c>
      <c r="F151" s="14">
        <f>IF(ROW()-36&gt;$AG$3,"",IF(INDEX(_Rosters!$G:$G,$AG$2+ROW()-37)="","",INDEX(_Rosters!$G:$G,$AG$2+ROW()-37)))</f>
        <v/>
      </c>
      <c r="G151" s="14">
        <f>IF(ROW()-36&gt;$AG$3,"",INDEX(_Rosters!$H:$H,$AG$2+ROW()-37)&amp;"")</f>
        <v/>
      </c>
      <c r="H151" s="14">
        <f>IF(ROW()-36&gt;$AG$3,"",INDEX(_Rosters!$I:$I,$AG$2+ROW()-37)&amp;"")</f>
        <v/>
      </c>
    </row>
    <row r="152">
      <c r="A152" s="14">
        <f>IF(ROW()-36&gt;$AG$3,"",IF(INDEX(_Rosters!$B:$B,$AG$2+ROW()-37)="","",INDEX(_Rosters!$B:$B,$AG$2+ROW()-37)))</f>
        <v/>
      </c>
      <c r="B152" s="14">
        <f>IF(ROW()-36&gt;$AG$3,"",INDEX(_Rosters!$C:$C,$AG$2+ROW()-37)&amp;"")</f>
        <v/>
      </c>
      <c r="C152" s="14">
        <f>IF(ROW()-36&gt;$AG$3,"",INDEX(_Rosters!$D:$D,$AG$2+ROW()-37)&amp;"")</f>
        <v/>
      </c>
      <c r="D152" s="14">
        <f>IF(ROW()-36&gt;$AG$3,"",INDEX(_Rosters!$E:$E,$AG$2+ROW()-37)&amp;"")</f>
        <v/>
      </c>
      <c r="E152" s="14">
        <f>IF(ROW()-36&gt;$AG$3,"",INDEX(_Rosters!$F:$F,$AG$2+ROW()-37)&amp;"")</f>
        <v/>
      </c>
      <c r="F152" s="14">
        <f>IF(ROW()-36&gt;$AG$3,"",IF(INDEX(_Rosters!$G:$G,$AG$2+ROW()-37)="","",INDEX(_Rosters!$G:$G,$AG$2+ROW()-37)))</f>
        <v/>
      </c>
      <c r="G152" s="14">
        <f>IF(ROW()-36&gt;$AG$3,"",INDEX(_Rosters!$H:$H,$AG$2+ROW()-37)&amp;"")</f>
        <v/>
      </c>
      <c r="H152" s="14">
        <f>IF(ROW()-36&gt;$AG$3,"",INDEX(_Rosters!$I:$I,$AG$2+ROW()-37)&amp;"")</f>
        <v/>
      </c>
    </row>
    <row r="153">
      <c r="A153" s="14">
        <f>IF(ROW()-36&gt;$AG$3,"",IF(INDEX(_Rosters!$B:$B,$AG$2+ROW()-37)="","",INDEX(_Rosters!$B:$B,$AG$2+ROW()-37)))</f>
        <v/>
      </c>
      <c r="B153" s="14">
        <f>IF(ROW()-36&gt;$AG$3,"",INDEX(_Rosters!$C:$C,$AG$2+ROW()-37)&amp;"")</f>
        <v/>
      </c>
      <c r="C153" s="14">
        <f>IF(ROW()-36&gt;$AG$3,"",INDEX(_Rosters!$D:$D,$AG$2+ROW()-37)&amp;"")</f>
        <v/>
      </c>
      <c r="D153" s="14">
        <f>IF(ROW()-36&gt;$AG$3,"",INDEX(_Rosters!$E:$E,$AG$2+ROW()-37)&amp;"")</f>
        <v/>
      </c>
      <c r="E153" s="14">
        <f>IF(ROW()-36&gt;$AG$3,"",INDEX(_Rosters!$F:$F,$AG$2+ROW()-37)&amp;"")</f>
        <v/>
      </c>
      <c r="F153" s="14">
        <f>IF(ROW()-36&gt;$AG$3,"",IF(INDEX(_Rosters!$G:$G,$AG$2+ROW()-37)="","",INDEX(_Rosters!$G:$G,$AG$2+ROW()-37)))</f>
        <v/>
      </c>
      <c r="G153" s="14">
        <f>IF(ROW()-36&gt;$AG$3,"",INDEX(_Rosters!$H:$H,$AG$2+ROW()-37)&amp;"")</f>
        <v/>
      </c>
      <c r="H153" s="14">
        <f>IF(ROW()-36&gt;$AG$3,"",INDEX(_Rosters!$I:$I,$AG$2+ROW()-37)&amp;"")</f>
        <v/>
      </c>
    </row>
    <row r="154">
      <c r="A154" s="14">
        <f>IF(ROW()-36&gt;$AG$3,"",IF(INDEX(_Rosters!$B:$B,$AG$2+ROW()-37)="","",INDEX(_Rosters!$B:$B,$AG$2+ROW()-37)))</f>
        <v/>
      </c>
      <c r="B154" s="14">
        <f>IF(ROW()-36&gt;$AG$3,"",INDEX(_Rosters!$C:$C,$AG$2+ROW()-37)&amp;"")</f>
        <v/>
      </c>
      <c r="C154" s="14">
        <f>IF(ROW()-36&gt;$AG$3,"",INDEX(_Rosters!$D:$D,$AG$2+ROW()-37)&amp;"")</f>
        <v/>
      </c>
      <c r="D154" s="14">
        <f>IF(ROW()-36&gt;$AG$3,"",INDEX(_Rosters!$E:$E,$AG$2+ROW()-37)&amp;"")</f>
        <v/>
      </c>
      <c r="E154" s="14">
        <f>IF(ROW()-36&gt;$AG$3,"",INDEX(_Rosters!$F:$F,$AG$2+ROW()-37)&amp;"")</f>
        <v/>
      </c>
      <c r="F154" s="14">
        <f>IF(ROW()-36&gt;$AG$3,"",IF(INDEX(_Rosters!$G:$G,$AG$2+ROW()-37)="","",INDEX(_Rosters!$G:$G,$AG$2+ROW()-37)))</f>
        <v/>
      </c>
      <c r="G154" s="14">
        <f>IF(ROW()-36&gt;$AG$3,"",INDEX(_Rosters!$H:$H,$AG$2+ROW()-37)&amp;"")</f>
        <v/>
      </c>
      <c r="H154" s="14">
        <f>IF(ROW()-36&gt;$AG$3,"",INDEX(_Rosters!$I:$I,$AG$2+ROW()-37)&amp;"")</f>
        <v/>
      </c>
    </row>
    <row r="155">
      <c r="A155" s="14">
        <f>IF(ROW()-36&gt;$AG$3,"",IF(INDEX(_Rosters!$B:$B,$AG$2+ROW()-37)="","",INDEX(_Rosters!$B:$B,$AG$2+ROW()-37)))</f>
        <v/>
      </c>
      <c r="B155" s="14">
        <f>IF(ROW()-36&gt;$AG$3,"",INDEX(_Rosters!$C:$C,$AG$2+ROW()-37)&amp;"")</f>
        <v/>
      </c>
      <c r="C155" s="14">
        <f>IF(ROW()-36&gt;$AG$3,"",INDEX(_Rosters!$D:$D,$AG$2+ROW()-37)&amp;"")</f>
        <v/>
      </c>
      <c r="D155" s="14">
        <f>IF(ROW()-36&gt;$AG$3,"",INDEX(_Rosters!$E:$E,$AG$2+ROW()-37)&amp;"")</f>
        <v/>
      </c>
      <c r="E155" s="14">
        <f>IF(ROW()-36&gt;$AG$3,"",INDEX(_Rosters!$F:$F,$AG$2+ROW()-37)&amp;"")</f>
        <v/>
      </c>
      <c r="F155" s="14">
        <f>IF(ROW()-36&gt;$AG$3,"",IF(INDEX(_Rosters!$G:$G,$AG$2+ROW()-37)="","",INDEX(_Rosters!$G:$G,$AG$2+ROW()-37)))</f>
        <v/>
      </c>
      <c r="G155" s="14">
        <f>IF(ROW()-36&gt;$AG$3,"",INDEX(_Rosters!$H:$H,$AG$2+ROW()-37)&amp;"")</f>
        <v/>
      </c>
      <c r="H155" s="14">
        <f>IF(ROW()-36&gt;$AG$3,"",INDEX(_Rosters!$I:$I,$AG$2+ROW()-37)&amp;"")</f>
        <v/>
      </c>
    </row>
    <row r="156">
      <c r="A156" s="14">
        <f>IF(ROW()-36&gt;$AG$3,"",IF(INDEX(_Rosters!$B:$B,$AG$2+ROW()-37)="","",INDEX(_Rosters!$B:$B,$AG$2+ROW()-37)))</f>
        <v/>
      </c>
      <c r="B156" s="14">
        <f>IF(ROW()-36&gt;$AG$3,"",INDEX(_Rosters!$C:$C,$AG$2+ROW()-37)&amp;"")</f>
        <v/>
      </c>
      <c r="C156" s="14">
        <f>IF(ROW()-36&gt;$AG$3,"",INDEX(_Rosters!$D:$D,$AG$2+ROW()-37)&amp;"")</f>
        <v/>
      </c>
      <c r="D156" s="14">
        <f>IF(ROW()-36&gt;$AG$3,"",INDEX(_Rosters!$E:$E,$AG$2+ROW()-37)&amp;"")</f>
        <v/>
      </c>
      <c r="E156" s="14">
        <f>IF(ROW()-36&gt;$AG$3,"",INDEX(_Rosters!$F:$F,$AG$2+ROW()-37)&amp;"")</f>
        <v/>
      </c>
      <c r="F156" s="14">
        <f>IF(ROW()-36&gt;$AG$3,"",IF(INDEX(_Rosters!$G:$G,$AG$2+ROW()-37)="","",INDEX(_Rosters!$G:$G,$AG$2+ROW()-37)))</f>
        <v/>
      </c>
      <c r="G156" s="14">
        <f>IF(ROW()-36&gt;$AG$3,"",INDEX(_Rosters!$H:$H,$AG$2+ROW()-37)&amp;"")</f>
        <v/>
      </c>
      <c r="H156" s="14">
        <f>IF(ROW()-36&gt;$AG$3,"",INDEX(_Rosters!$I:$I,$AG$2+ROW()-37)&amp;"")</f>
        <v/>
      </c>
    </row>
    <row r="157">
      <c r="A157" s="14">
        <f>IF(ROW()-36&gt;$AG$3,"",IF(INDEX(_Rosters!$B:$B,$AG$2+ROW()-37)="","",INDEX(_Rosters!$B:$B,$AG$2+ROW()-37)))</f>
        <v/>
      </c>
      <c r="B157" s="14">
        <f>IF(ROW()-36&gt;$AG$3,"",INDEX(_Rosters!$C:$C,$AG$2+ROW()-37)&amp;"")</f>
        <v/>
      </c>
      <c r="C157" s="14">
        <f>IF(ROW()-36&gt;$AG$3,"",INDEX(_Rosters!$D:$D,$AG$2+ROW()-37)&amp;"")</f>
        <v/>
      </c>
      <c r="D157" s="14">
        <f>IF(ROW()-36&gt;$AG$3,"",INDEX(_Rosters!$E:$E,$AG$2+ROW()-37)&amp;"")</f>
        <v/>
      </c>
      <c r="E157" s="14">
        <f>IF(ROW()-36&gt;$AG$3,"",INDEX(_Rosters!$F:$F,$AG$2+ROW()-37)&amp;"")</f>
        <v/>
      </c>
      <c r="F157" s="14">
        <f>IF(ROW()-36&gt;$AG$3,"",IF(INDEX(_Rosters!$G:$G,$AG$2+ROW()-37)="","",INDEX(_Rosters!$G:$G,$AG$2+ROW()-37)))</f>
        <v/>
      </c>
      <c r="G157" s="14">
        <f>IF(ROW()-36&gt;$AG$3,"",INDEX(_Rosters!$H:$H,$AG$2+ROW()-37)&amp;"")</f>
        <v/>
      </c>
      <c r="H157" s="14">
        <f>IF(ROW()-36&gt;$AG$3,"",INDEX(_Rosters!$I:$I,$AG$2+ROW()-37)&amp;"")</f>
        <v/>
      </c>
    </row>
    <row r="158">
      <c r="A158" s="14">
        <f>IF(ROW()-36&gt;$AG$3,"",IF(INDEX(_Rosters!$B:$B,$AG$2+ROW()-37)="","",INDEX(_Rosters!$B:$B,$AG$2+ROW()-37)))</f>
        <v/>
      </c>
      <c r="B158" s="14">
        <f>IF(ROW()-36&gt;$AG$3,"",INDEX(_Rosters!$C:$C,$AG$2+ROW()-37)&amp;"")</f>
        <v/>
      </c>
      <c r="C158" s="14">
        <f>IF(ROW()-36&gt;$AG$3,"",INDEX(_Rosters!$D:$D,$AG$2+ROW()-37)&amp;"")</f>
        <v/>
      </c>
      <c r="D158" s="14">
        <f>IF(ROW()-36&gt;$AG$3,"",INDEX(_Rosters!$E:$E,$AG$2+ROW()-37)&amp;"")</f>
        <v/>
      </c>
      <c r="E158" s="14">
        <f>IF(ROW()-36&gt;$AG$3,"",INDEX(_Rosters!$F:$F,$AG$2+ROW()-37)&amp;"")</f>
        <v/>
      </c>
      <c r="F158" s="14">
        <f>IF(ROW()-36&gt;$AG$3,"",IF(INDEX(_Rosters!$G:$G,$AG$2+ROW()-37)="","",INDEX(_Rosters!$G:$G,$AG$2+ROW()-37)))</f>
        <v/>
      </c>
      <c r="G158" s="14">
        <f>IF(ROW()-36&gt;$AG$3,"",INDEX(_Rosters!$H:$H,$AG$2+ROW()-37)&amp;"")</f>
        <v/>
      </c>
      <c r="H158" s="14">
        <f>IF(ROW()-36&gt;$AG$3,"",INDEX(_Rosters!$I:$I,$AG$2+ROW()-37)&amp;"")</f>
        <v/>
      </c>
    </row>
    <row r="159">
      <c r="A159" s="14">
        <f>IF(ROW()-36&gt;$AG$3,"",IF(INDEX(_Rosters!$B:$B,$AG$2+ROW()-37)="","",INDEX(_Rosters!$B:$B,$AG$2+ROW()-37)))</f>
        <v/>
      </c>
      <c r="B159" s="14">
        <f>IF(ROW()-36&gt;$AG$3,"",INDEX(_Rosters!$C:$C,$AG$2+ROW()-37)&amp;"")</f>
        <v/>
      </c>
      <c r="C159" s="14">
        <f>IF(ROW()-36&gt;$AG$3,"",INDEX(_Rosters!$D:$D,$AG$2+ROW()-37)&amp;"")</f>
        <v/>
      </c>
      <c r="D159" s="14">
        <f>IF(ROW()-36&gt;$AG$3,"",INDEX(_Rosters!$E:$E,$AG$2+ROW()-37)&amp;"")</f>
        <v/>
      </c>
      <c r="E159" s="14">
        <f>IF(ROW()-36&gt;$AG$3,"",INDEX(_Rosters!$F:$F,$AG$2+ROW()-37)&amp;"")</f>
        <v/>
      </c>
      <c r="F159" s="14">
        <f>IF(ROW()-36&gt;$AG$3,"",IF(INDEX(_Rosters!$G:$G,$AG$2+ROW()-37)="","",INDEX(_Rosters!$G:$G,$AG$2+ROW()-37)))</f>
        <v/>
      </c>
      <c r="G159" s="14">
        <f>IF(ROW()-36&gt;$AG$3,"",INDEX(_Rosters!$H:$H,$AG$2+ROW()-37)&amp;"")</f>
        <v/>
      </c>
      <c r="H159" s="14">
        <f>IF(ROW()-36&gt;$AG$3,"",INDEX(_Rosters!$I:$I,$AG$2+ROW()-37)&amp;"")</f>
        <v/>
      </c>
    </row>
    <row r="160">
      <c r="A160" s="14">
        <f>IF(ROW()-36&gt;$AG$3,"",IF(INDEX(_Rosters!$B:$B,$AG$2+ROW()-37)="","",INDEX(_Rosters!$B:$B,$AG$2+ROW()-37)))</f>
        <v/>
      </c>
      <c r="B160" s="14">
        <f>IF(ROW()-36&gt;$AG$3,"",INDEX(_Rosters!$C:$C,$AG$2+ROW()-37)&amp;"")</f>
        <v/>
      </c>
      <c r="C160" s="14">
        <f>IF(ROW()-36&gt;$AG$3,"",INDEX(_Rosters!$D:$D,$AG$2+ROW()-37)&amp;"")</f>
        <v/>
      </c>
      <c r="D160" s="14">
        <f>IF(ROW()-36&gt;$AG$3,"",INDEX(_Rosters!$E:$E,$AG$2+ROW()-37)&amp;"")</f>
        <v/>
      </c>
      <c r="E160" s="14">
        <f>IF(ROW()-36&gt;$AG$3,"",INDEX(_Rosters!$F:$F,$AG$2+ROW()-37)&amp;"")</f>
        <v/>
      </c>
      <c r="F160" s="14">
        <f>IF(ROW()-36&gt;$AG$3,"",IF(INDEX(_Rosters!$G:$G,$AG$2+ROW()-37)="","",INDEX(_Rosters!$G:$G,$AG$2+ROW()-37)))</f>
        <v/>
      </c>
      <c r="G160" s="14">
        <f>IF(ROW()-36&gt;$AG$3,"",INDEX(_Rosters!$H:$H,$AG$2+ROW()-37)&amp;"")</f>
        <v/>
      </c>
      <c r="H160" s="14">
        <f>IF(ROW()-36&gt;$AG$3,"",INDEX(_Rosters!$I:$I,$AG$2+ROW()-37)&amp;"")</f>
        <v/>
      </c>
    </row>
    <row r="161">
      <c r="A161" s="14">
        <f>IF(ROW()-36&gt;$AG$3,"",IF(INDEX(_Rosters!$B:$B,$AG$2+ROW()-37)="","",INDEX(_Rosters!$B:$B,$AG$2+ROW()-37)))</f>
        <v/>
      </c>
      <c r="B161" s="14">
        <f>IF(ROW()-36&gt;$AG$3,"",INDEX(_Rosters!$C:$C,$AG$2+ROW()-37)&amp;"")</f>
        <v/>
      </c>
      <c r="C161" s="14">
        <f>IF(ROW()-36&gt;$AG$3,"",INDEX(_Rosters!$D:$D,$AG$2+ROW()-37)&amp;"")</f>
        <v/>
      </c>
      <c r="D161" s="14">
        <f>IF(ROW()-36&gt;$AG$3,"",INDEX(_Rosters!$E:$E,$AG$2+ROW()-37)&amp;"")</f>
        <v/>
      </c>
      <c r="E161" s="14">
        <f>IF(ROW()-36&gt;$AG$3,"",INDEX(_Rosters!$F:$F,$AG$2+ROW()-37)&amp;"")</f>
        <v/>
      </c>
      <c r="F161" s="14">
        <f>IF(ROW()-36&gt;$AG$3,"",IF(INDEX(_Rosters!$G:$G,$AG$2+ROW()-37)="","",INDEX(_Rosters!$G:$G,$AG$2+ROW()-37)))</f>
        <v/>
      </c>
      <c r="G161" s="14">
        <f>IF(ROW()-36&gt;$AG$3,"",INDEX(_Rosters!$H:$H,$AG$2+ROW()-37)&amp;"")</f>
        <v/>
      </c>
      <c r="H161" s="14">
        <f>IF(ROW()-36&gt;$AG$3,"",INDEX(_Rosters!$I:$I,$AG$2+ROW()-37)&amp;"")</f>
        <v/>
      </c>
    </row>
    <row r="162">
      <c r="A162" s="14">
        <f>IF(ROW()-36&gt;$AG$3,"",IF(INDEX(_Rosters!$B:$B,$AG$2+ROW()-37)="","",INDEX(_Rosters!$B:$B,$AG$2+ROW()-37)))</f>
        <v/>
      </c>
      <c r="B162" s="14">
        <f>IF(ROW()-36&gt;$AG$3,"",INDEX(_Rosters!$C:$C,$AG$2+ROW()-37)&amp;"")</f>
        <v/>
      </c>
      <c r="C162" s="14">
        <f>IF(ROW()-36&gt;$AG$3,"",INDEX(_Rosters!$D:$D,$AG$2+ROW()-37)&amp;"")</f>
        <v/>
      </c>
      <c r="D162" s="14">
        <f>IF(ROW()-36&gt;$AG$3,"",INDEX(_Rosters!$E:$E,$AG$2+ROW()-37)&amp;"")</f>
        <v/>
      </c>
      <c r="E162" s="14">
        <f>IF(ROW()-36&gt;$AG$3,"",INDEX(_Rosters!$F:$F,$AG$2+ROW()-37)&amp;"")</f>
        <v/>
      </c>
      <c r="F162" s="14">
        <f>IF(ROW()-36&gt;$AG$3,"",IF(INDEX(_Rosters!$G:$G,$AG$2+ROW()-37)="","",INDEX(_Rosters!$G:$G,$AG$2+ROW()-37)))</f>
        <v/>
      </c>
      <c r="G162" s="14">
        <f>IF(ROW()-36&gt;$AG$3,"",INDEX(_Rosters!$H:$H,$AG$2+ROW()-37)&amp;"")</f>
        <v/>
      </c>
      <c r="H162" s="14">
        <f>IF(ROW()-36&gt;$AG$3,"",INDEX(_Rosters!$I:$I,$AG$2+ROW()-37)&amp;"")</f>
        <v/>
      </c>
    </row>
  </sheetData>
  <mergeCells count="5">
    <mergeCell ref="N12:R12"/>
    <mergeCell ref="N7:R10"/>
    <mergeCell ref="N2:R5"/>
    <mergeCell ref="T22:X24"/>
    <mergeCell ref="N49:R51"/>
  </mergeCells>
  <conditionalFormatting sqref="A20:L33">
    <cfRule type="expression" priority="1" dxfId="1" stopIfTrue="1">
      <formula>ISNUMBER(SEARCH("🔴",$J20))</formula>
    </cfRule>
    <cfRule type="expression" priority="2" dxfId="0" stopIfTrue="1">
      <formula>ISNUMBER(SEARCH("🟡",$J20))</formula>
    </cfRule>
  </conditionalFormatting>
  <dataValidations count="1">
    <dataValidation sqref="B1" showDropDown="0" showInputMessage="0" showErrorMessage="0" allowBlank="0" type="list">
      <formula1>$AH$1:$AH$17</formula1>
    </dataValidation>
  </dataValidations>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AK153"/>
  <sheetViews>
    <sheetView workbookViewId="0">
      <pane ySplit="1" topLeftCell="A2" activePane="bottomLeft" state="frozen"/>
      <selection pane="bottomLeft" activeCell="A1" sqref="A1"/>
    </sheetView>
  </sheetViews>
  <sheetFormatPr baseColWidth="8" defaultRowHeight="15"/>
  <cols>
    <col width="22" customWidth="1" style="54" min="1" max="1"/>
    <col width="30" customWidth="1" style="54" min="2" max="2"/>
    <col width="26" customWidth="1" style="54" min="3" max="3"/>
    <col width="9" customWidth="1" style="54" min="4" max="4"/>
    <col width="8" customWidth="1" style="54" min="5" max="5"/>
    <col width="16" customWidth="1" style="54" min="6" max="6"/>
    <col width="30" customWidth="1" style="54" min="7" max="7"/>
    <col width="34" customWidth="1" style="54" min="8" max="8"/>
    <col width="28" customWidth="1" style="54" min="9" max="9"/>
    <col width="8" customWidth="1" style="54" min="10" max="12"/>
    <col width="2" customWidth="1" style="54" min="13" max="13"/>
    <col width="6" customWidth="1" style="54" min="14" max="14"/>
    <col width="24" customWidth="1" style="54" min="15" max="15"/>
    <col width="22" customWidth="1" style="54" min="16" max="16"/>
    <col width="20" customWidth="1" style="54" min="17" max="17"/>
    <col width="18" customWidth="1" style="54" min="18" max="18"/>
    <col width="34" customWidth="1" style="54" min="20" max="20"/>
    <col width="12" customWidth="1" style="54" min="21" max="21"/>
    <col width="6" customWidth="1" style="54" min="22" max="22"/>
    <col width="12" customWidth="1" style="54" min="23" max="23"/>
    <col width="6" customWidth="1" style="54" min="24" max="24"/>
    <col hidden="1" width="13" customWidth="1" style="54" min="33" max="34"/>
    <col hidden="1" width="13" customWidth="1" style="54" min="36" max="37"/>
  </cols>
  <sheetData>
    <row r="1" ht="15.75" customHeight="1" s="54">
      <c r="A1" s="12" t="inlineStr">
        <is>
          <t>Select team:</t>
        </is>
      </c>
      <c r="B1" s="24" t="inlineStr">
        <is>
          <t>Boise State</t>
        </is>
      </c>
      <c r="D1" s="4" t="inlineStr">
        <is>
          <t>8 teams — Pac-12</t>
        </is>
      </c>
      <c r="N1" s="25" t="inlineStr">
        <is>
          <t>STRENGTHS</t>
        </is>
      </c>
      <c r="O1" s="26" t="n"/>
      <c r="P1" s="26" t="n"/>
      <c r="Q1" s="26" t="n"/>
      <c r="R1" s="26" t="n"/>
      <c r="T1" s="53" t="inlineStr">
        <is>
          <t>TEAM STATS 2026 — season to date</t>
        </is>
      </c>
      <c r="U1" s="10" t="n"/>
      <c r="V1" s="10" t="n"/>
      <c r="W1" s="10" t="n"/>
      <c r="X1" s="10" t="n"/>
      <c r="AG1">
        <f>MATCH($B$1,_Teams!$A:$A,0)</f>
        <v/>
      </c>
      <c r="AH1" t="inlineStr">
        <is>
          <t>Boise State</t>
        </is>
      </c>
    </row>
    <row r="2">
      <c r="N2" s="55">
        <f>IF($AG$1=0,"",INDEX(_Teams!$AI:$AI,$AG$1)&amp;"")</f>
        <v/>
      </c>
      <c r="T2" s="61" t="inlineStr">
        <is>
          <t>Stat</t>
        </is>
      </c>
      <c r="U2" s="61" t="inlineStr">
        <is>
          <t>Offense</t>
        </is>
      </c>
      <c r="V2" s="61" t="inlineStr">
        <is>
          <t>rk</t>
        </is>
      </c>
      <c r="W2" s="61" t="inlineStr">
        <is>
          <t>Defense</t>
        </is>
      </c>
      <c r="X2" s="61" t="inlineStr">
        <is>
          <t>rk</t>
        </is>
      </c>
      <c r="AG2">
        <f>INDEX(_Teams!$AA:$AA,$AG$1)</f>
        <v/>
      </c>
      <c r="AH2" t="inlineStr">
        <is>
          <t>Colorado State</t>
        </is>
      </c>
    </row>
    <row r="3" ht="18" customHeight="1" s="54">
      <c r="A3" s="59">
        <f>$B$1</f>
        <v/>
      </c>
      <c r="B3" s="10" t="n"/>
      <c r="C3" s="10" t="n"/>
      <c r="D3" s="10" t="n"/>
      <c r="E3" s="10" t="n"/>
      <c r="F3" s="10" t="n"/>
      <c r="G3" s="10" t="n"/>
      <c r="H3" s="10" t="n"/>
      <c r="T3" s="12" t="inlineStr">
        <is>
          <t>Games</t>
        </is>
      </c>
      <c r="U3" s="14">
        <f>IFERROR(INDEX('Team Stats'!$A$5:$ZZ$300,MATCH($B$1,'Team Stats'!$A$5:$A$300,0),MATCH("OFF: Games",'Team Stats'!$4:$4,0)),"")</f>
        <v/>
      </c>
      <c r="AG3">
        <f>INDEX(_Teams!$AB:$AB,$AG$1)</f>
        <v/>
      </c>
      <c r="AH3" t="inlineStr">
        <is>
          <t>Fresno State</t>
        </is>
      </c>
    </row>
    <row r="4">
      <c r="T4" s="14" t="inlineStr">
        <is>
          <t>Points / game</t>
        </is>
      </c>
      <c r="U4" s="14">
        <f>IFERROR(INDEX('Team Stats'!$A$5:$ZZ$300,MATCH($B$1,'Team Stats'!$A$5:$A$300,0),MATCH("OFF: Points / game",'Team Stats'!$4:$4,0)),"")</f>
        <v/>
      </c>
      <c r="V4" s="28">
        <f>IFERROR("#"&amp;INDEX('Team Stats'!$A$5:$ZZ$300,MATCH($B$1,'Team Stats'!$A$5:$A$300,0),MATCH("OFF: Points / game",'Team Stats'!$4:$4,0)+1),"")</f>
        <v/>
      </c>
      <c r="W4" s="14">
        <f>IFERROR(INDEX('Team Stats'!$A$5:$ZZ$300,MATCH($B$1,'Team Stats'!$A$5:$A$300,0),MATCH("DEF: Points / game allowed",'Team Stats'!$4:$4,0)),"")</f>
        <v/>
      </c>
      <c r="X4" s="28">
        <f>IFERROR("#"&amp;INDEX('Team Stats'!$A$5:$ZZ$300,MATCH($B$1,'Team Stats'!$A$5:$A$300,0),MATCH("DEF: Points / game allowed",'Team Stats'!$4:$4,0)+1),"")</f>
        <v/>
      </c>
      <c r="AG4">
        <f>INDEX(_Teams!$AC:$AC,$AG$1)</f>
        <v/>
      </c>
      <c r="AH4" t="inlineStr">
        <is>
          <t>Oregon State</t>
        </is>
      </c>
    </row>
    <row r="5">
      <c r="A5" s="12" t="inlineStr">
        <is>
          <t>Conference</t>
        </is>
      </c>
      <c r="B5" s="14">
        <f>IF($AG$1=0,"",INDEX(_Teams!$B:$B,$AG$1)&amp;"")</f>
        <v/>
      </c>
      <c r="E5" s="12" t="inlineStr">
        <is>
          <t>ESPN FPI (2026 preseason)</t>
        </is>
      </c>
      <c r="F5" s="14">
        <f>IF(ISNUMBER(INDEX(_Teams!$AQ:$AQ,$AG$1)),ROUND(INDEX(_Teams!$AQ:$AQ,$AG$1),2)&amp;"  (#"&amp;INDEX(_Teams!$AR:$AR,$AG$1)&amp;")","n/a")</f>
        <v/>
      </c>
      <c r="T5" s="14" t="inlineStr">
        <is>
          <t>Plays / game</t>
        </is>
      </c>
      <c r="U5" s="14">
        <f>IFERROR(INDEX('Team Stats'!$A$5:$ZZ$300,MATCH($B$1,'Team Stats'!$A$5:$A$300,0),MATCH("OFF: Plays / game",'Team Stats'!$4:$4,0)),"")</f>
        <v/>
      </c>
      <c r="W5" s="14">
        <f>IFERROR(INDEX('Team Stats'!$A$5:$ZZ$300,MATCH($B$1,'Team Stats'!$A$5:$A$300,0),MATCH("DEF: Plays / game",'Team Stats'!$4:$4,0)),"")</f>
        <v/>
      </c>
      <c r="AG5">
        <f>INDEX(_Teams!$AD:$AD,$AG$1)</f>
        <v/>
      </c>
      <c r="AH5" t="inlineStr">
        <is>
          <t>San Diego State</t>
        </is>
      </c>
    </row>
    <row r="6">
      <c r="A6" s="12" t="inlineStr">
        <is>
          <t>Machine rating (in-season)</t>
        </is>
      </c>
      <c r="B6" s="14">
        <f>IF(ISNUMBER(INDEX(_Teams!$D:$D,$AG$1)),ROUND(INDEX(_Teams!$D:$D,$AG$1),2)&amp;"  (#"&amp;INDEX(_Teams!$C:$C,$AG$1)&amp;")","n/a")</f>
        <v/>
      </c>
      <c r="E6" s="12" t="inlineStr">
        <is>
          <t>Machine Δ vs preseason</t>
        </is>
      </c>
      <c r="F6" s="14">
        <f>IF($AG$1=0,"",INDEX(_Teams!$AS:$AS,$AG$1)&amp;"")</f>
        <v/>
      </c>
      <c r="N6" s="29" t="inlineStr">
        <is>
          <t>WEAKNESSES</t>
        </is>
      </c>
      <c r="O6" s="30" t="n"/>
      <c r="P6" s="30" t="n"/>
      <c r="Q6" s="30" t="n"/>
      <c r="R6" s="30" t="n"/>
      <c r="T6" s="14" t="inlineStr">
        <is>
          <t>Yards / play</t>
        </is>
      </c>
      <c r="U6" s="14">
        <f>IFERROR(INDEX('Team Stats'!$A$5:$ZZ$300,MATCH($B$1,'Team Stats'!$A$5:$A$300,0),MATCH("OFF: Yards / play",'Team Stats'!$4:$4,0)),"")</f>
        <v/>
      </c>
      <c r="V6" s="28">
        <f>IFERROR("#"&amp;INDEX('Team Stats'!$A$5:$ZZ$300,MATCH($B$1,'Team Stats'!$A$5:$A$300,0),MATCH("OFF: Yards / play",'Team Stats'!$4:$4,0)+1),"")</f>
        <v/>
      </c>
      <c r="W6" s="14">
        <f>IFERROR(INDEX('Team Stats'!$A$5:$ZZ$300,MATCH($B$1,'Team Stats'!$A$5:$A$300,0),MATCH("DEF: Yards / play allowed",'Team Stats'!$4:$4,0)),"")</f>
        <v/>
      </c>
      <c r="X6" s="28">
        <f>IFERROR("#"&amp;INDEX('Team Stats'!$A$5:$ZZ$300,MATCH($B$1,'Team Stats'!$A$5:$A$300,0),MATCH("DEF: Yards / play allowed",'Team Stats'!$4:$4,0)+1),"")</f>
        <v/>
      </c>
      <c r="AG6">
        <f>INDEX(_Teams!$AK:$AK,$AG$1)</f>
        <v/>
      </c>
      <c r="AH6" t="inlineStr">
        <is>
          <t>Texas State</t>
        </is>
      </c>
    </row>
    <row r="7">
      <c r="A7" s="12" t="inlineStr">
        <is>
          <t>Residual (2025 decomposition)</t>
        </is>
      </c>
      <c r="B7" s="14">
        <f>IF(ISNUMBER(INDEX(_Teams!$F:$F,$AG$1)),ROUND(INDEX(_Teams!$F:$F,$AG$1),2)&amp;"  (#"&amp;INDEX(_Teams!$G:$G,$AG$1)&amp;")","n/a")</f>
        <v/>
      </c>
      <c r="E7" s="12" t="inlineStr">
        <is>
          <t>Games used by the machine</t>
        </is>
      </c>
      <c r="F7" s="14">
        <f>IF($AG$1=0,"",INDEX(_Teams!$AT:$AT,$AG$1)&amp;"")</f>
        <v/>
      </c>
      <c r="N7" s="55">
        <f>IF($AG$1=0,"",INDEX(_Teams!$AJ:$AJ,$AG$1)&amp;"")</f>
        <v/>
      </c>
      <c r="T7" s="14" t="inlineStr">
        <is>
          <t>Completions - attempts</t>
        </is>
      </c>
      <c r="U7" s="14">
        <f>IFERROR(INDEX('Team Stats'!$A$5:$ZZ$300,MATCH($B$1,'Team Stats'!$A$5:$A$300,0),MATCH("OFF: Completions - attempts",'Team Stats'!$4:$4,0)),"")</f>
        <v/>
      </c>
      <c r="W7" s="14">
        <f>IFERROR(INDEX('Team Stats'!$A$5:$ZZ$300,MATCH($B$1,'Team Stats'!$A$5:$A$300,0),MATCH("DEF: Completions - attempts",'Team Stats'!$4:$4,0)),"")</f>
        <v/>
      </c>
      <c r="AH7" t="inlineStr">
        <is>
          <t>Utah State</t>
        </is>
      </c>
    </row>
    <row r="8">
      <c r="A8" s="12" t="inlineStr">
        <is>
          <t>Composite (0-10)</t>
        </is>
      </c>
      <c r="B8" s="14">
        <f>IF(ISNUMBER(INDEX(_Teams!$H:$H,$AG$1)),ROUND(INDEX(_Teams!$H:$H,$AG$1),2)&amp;"  (#"&amp;INDEX(_Teams!$I:$I,$AG$1)&amp;")","n/a")</f>
        <v/>
      </c>
      <c r="E8" s="12" t="inlineStr">
        <is>
          <t>ESPN FPI (live)</t>
        </is>
      </c>
      <c r="F8" s="14">
        <f>IF(ISNUMBER(INDEX(_Teams!$AU:$AU,$AG$1)),ROUND(INDEX(_Teams!$AU:$AU,$AG$1),2)&amp;"  (#"&amp;INDEX(_Teams!$AV:$AV,$AG$1)&amp;")","n/a")</f>
        <v/>
      </c>
      <c r="T8" s="14" t="inlineStr">
        <is>
          <t>Passing yards</t>
        </is>
      </c>
      <c r="U8" s="14">
        <f>IFERROR(INDEX('Team Stats'!$A$5:$ZZ$300,MATCH($B$1,'Team Stats'!$A$5:$A$300,0),MATCH("OFF: Passing yards",'Team Stats'!$4:$4,0)),"")</f>
        <v/>
      </c>
      <c r="V8" s="28">
        <f>IFERROR("#"&amp;INDEX('Team Stats'!$A$5:$ZZ$300,MATCH($B$1,'Team Stats'!$A$5:$A$300,0),MATCH("OFF: Passing yards",'Team Stats'!$4:$4,0)+1),"")</f>
        <v/>
      </c>
      <c r="W8" s="14">
        <f>IFERROR(INDEX('Team Stats'!$A$5:$ZZ$300,MATCH($B$1,'Team Stats'!$A$5:$A$300,0),MATCH("DEF: Passing yards allowed",'Team Stats'!$4:$4,0)),"")</f>
        <v/>
      </c>
      <c r="X8" s="28">
        <f>IFERROR("#"&amp;INDEX('Team Stats'!$A$5:$ZZ$300,MATCH($B$1,'Team Stats'!$A$5:$A$300,0),MATCH("DEF: Passing yards allowed",'Team Stats'!$4:$4,0)+1),"")</f>
        <v/>
      </c>
      <c r="AH8" t="inlineStr">
        <is>
          <t>Washington State</t>
        </is>
      </c>
    </row>
    <row r="9">
      <c r="A9" s="12" t="inlineStr">
        <is>
          <t>SP+ (rescaled 0-10)</t>
        </is>
      </c>
      <c r="B9" s="14">
        <f>IF(ISNUMBER(INDEX(_Teams!$J:$J,$AG$1)),ROUND(INDEX(_Teams!$J:$J,$AG$1),2)&amp;"  (#"&amp;INDEX(_Teams!$K:$K,$AG$1)&amp;")","n/a")</f>
        <v/>
      </c>
      <c r="E9" s="12" t="inlineStr">
        <is>
          <t>AP / CFP rank</t>
        </is>
      </c>
      <c r="F9" s="14">
        <f>IF($AG$1=0,"",IF(ISNUMBER(INDEX(_Teams!$AW:$AW,$AG$1)),"AP #"&amp;INDEX(_Teams!$AW:$AW,$AG$1),"AP unranked")&amp;IF(ISNUMBER(INDEX(_Teams!$AX:$AX,$AG$1)),"  ·  CFP #"&amp;INDEX(_Teams!$AX:$AX,$AG$1),""))</f>
        <v/>
      </c>
      <c r="T9" s="14" t="inlineStr">
        <is>
          <t>Yards / pass attempt</t>
        </is>
      </c>
      <c r="U9" s="14">
        <f>IFERROR(INDEX('Team Stats'!$A$5:$ZZ$300,MATCH($B$1,'Team Stats'!$A$5:$A$300,0),MATCH("OFF: Yards / pass attempt",'Team Stats'!$4:$4,0)),"")</f>
        <v/>
      </c>
      <c r="V9" s="28">
        <f>IFERROR("#"&amp;INDEX('Team Stats'!$A$5:$ZZ$300,MATCH($B$1,'Team Stats'!$A$5:$A$300,0),MATCH("OFF: Yards / pass attempt",'Team Stats'!$4:$4,0)+1),"")</f>
        <v/>
      </c>
      <c r="W9" s="14">
        <f>IFERROR(INDEX('Team Stats'!$A$5:$ZZ$300,MATCH($B$1,'Team Stats'!$A$5:$A$300,0),MATCH("DEF: Yards / pass attempt allowed",'Team Stats'!$4:$4,0)),"")</f>
        <v/>
      </c>
      <c r="X9" s="28">
        <f>IFERROR("#"&amp;INDEX('Team Stats'!$A$5:$ZZ$300,MATCH($B$1,'Team Stats'!$A$5:$A$300,0),MATCH("DEF: Yards / pass attempt allowed",'Team Stats'!$4:$4,0)+1),"")</f>
        <v/>
      </c>
    </row>
    <row r="10">
      <c r="T10" s="14" t="inlineStr">
        <is>
          <t>Yards / completion</t>
        </is>
      </c>
      <c r="U10" s="14">
        <f>IFERROR(INDEX('Team Stats'!$A$5:$ZZ$300,MATCH($B$1,'Team Stats'!$A$5:$A$300,0),MATCH("OFF: Yards / completion",'Team Stats'!$4:$4,0)),"")</f>
        <v/>
      </c>
      <c r="V10" s="28">
        <f>IFERROR("#"&amp;INDEX('Team Stats'!$A$5:$ZZ$300,MATCH($B$1,'Team Stats'!$A$5:$A$300,0),MATCH("OFF: Yards / completion",'Team Stats'!$4:$4,0)+1),"")</f>
        <v/>
      </c>
      <c r="W10" s="14">
        <f>IFERROR(INDEX('Team Stats'!$A$5:$ZZ$300,MATCH($B$1,'Team Stats'!$A$5:$A$300,0),MATCH("DEF: Yards / completion allowed",'Team Stats'!$4:$4,0)),"")</f>
        <v/>
      </c>
      <c r="X10" s="28">
        <f>IFERROR("#"&amp;INDEX('Team Stats'!$A$5:$ZZ$300,MATCH($B$1,'Team Stats'!$A$5:$A$300,0),MATCH("DEF: Yards / completion allowed",'Team Stats'!$4:$4,0)+1),"")</f>
        <v/>
      </c>
    </row>
    <row r="11">
      <c r="A11" s="61" t="inlineStr">
        <is>
          <t>Unit</t>
        </is>
      </c>
      <c r="B11" s="61" t="inlineStr">
        <is>
          <t>Rating</t>
        </is>
      </c>
      <c r="C11" s="61" t="inlineStr">
        <is>
          <t>Nat'l Rank</t>
        </is>
      </c>
      <c r="D11" s="61" t="inlineStr">
        <is>
          <t>Raw</t>
        </is>
      </c>
      <c r="T11" s="14" t="inlineStr">
        <is>
          <t>Pass TD - INT</t>
        </is>
      </c>
      <c r="U11" s="14">
        <f>IFERROR(INDEX('Team Stats'!$A$5:$ZZ$300,MATCH($B$1,'Team Stats'!$A$5:$A$300,0),MATCH("OFF: Pass TD - INT",'Team Stats'!$4:$4,0)),"")</f>
        <v/>
      </c>
      <c r="W11" s="14">
        <f>IFERROR(INDEX('Team Stats'!$A$5:$ZZ$300,MATCH($B$1,'Team Stats'!$A$5:$A$300,0),MATCH("DEF: Pass TD - INT",'Team Stats'!$4:$4,0)),"")</f>
        <v/>
      </c>
    </row>
    <row r="12">
      <c r="A12" s="12" t="inlineStr">
        <is>
          <t>Rush O</t>
        </is>
      </c>
      <c r="B12" s="14">
        <f>IF(ISNUMBER(INDEX(_Teams!$L:$L,$AG$1)),INDEX(_Teams!$L:$L,$AG$1),"n/a")</f>
        <v/>
      </c>
      <c r="C12" s="14">
        <f>INDEX(_Teams!$M:$M,$AG$1)&amp;""</f>
        <v/>
      </c>
      <c r="D12" s="14">
        <f>INDEX(_Teams!$N:$N,$AG$1)&amp;""</f>
        <v/>
      </c>
      <c r="N12" s="53" t="inlineStr">
        <is>
          <t>DEPTH CHART</t>
        </is>
      </c>
      <c r="T12" s="14" t="inlineStr">
        <is>
          <t>Explosive pass rate (20+ / dropback)</t>
        </is>
      </c>
      <c r="U12" s="14">
        <f>IFERROR(INDEX('Team Stats'!$A$5:$ZZ$300,MATCH($B$1,'Team Stats'!$A$5:$A$300,0),MATCH("OFF: Explosive pass rate (20+ / dropback)",'Team Stats'!$4:$4,0)),"")</f>
        <v/>
      </c>
      <c r="V12" s="28">
        <f>IFERROR("#"&amp;INDEX('Team Stats'!$A$5:$ZZ$300,MATCH($B$1,'Team Stats'!$A$5:$A$300,0),MATCH("OFF: Explosive pass rate (20+ / dropback)",'Team Stats'!$4:$4,0)+1),"")</f>
        <v/>
      </c>
      <c r="W12" s="14">
        <f>IFERROR(INDEX('Team Stats'!$A$5:$ZZ$300,MATCH($B$1,'Team Stats'!$A$5:$A$300,0),MATCH("DEF: Explosive pass rate (20+ / dropback) allowed",'Team Stats'!$4:$4,0)),"")</f>
        <v/>
      </c>
      <c r="X12" s="28">
        <f>IFERROR("#"&amp;INDEX('Team Stats'!$A$5:$ZZ$300,MATCH($B$1,'Team Stats'!$A$5:$A$300,0),MATCH("DEF: Explosive pass rate (20+ / dropback) allowed",'Team Stats'!$4:$4,0)+1),"")</f>
        <v/>
      </c>
    </row>
    <row r="13">
      <c r="A13" s="12" t="inlineStr">
        <is>
          <t>Pass O</t>
        </is>
      </c>
      <c r="B13" s="14">
        <f>IF(ISNUMBER(INDEX(_Teams!$O:$O,$AG$1)),INDEX(_Teams!$O:$O,$AG$1),"n/a")</f>
        <v/>
      </c>
      <c r="C13" s="14">
        <f>INDEX(_Teams!$P:$P,$AG$1)&amp;""</f>
        <v/>
      </c>
      <c r="D13" s="14">
        <f>INDEX(_Teams!$Q:$Q,$AG$1)&amp;""</f>
        <v/>
      </c>
      <c r="N13" s="61" t="inlineStr">
        <is>
          <t>Pos</t>
        </is>
      </c>
      <c r="O13" s="61" t="inlineStr">
        <is>
          <t>Starter</t>
        </is>
      </c>
      <c r="P13" s="61" t="inlineStr">
        <is>
          <t>2nd</t>
        </is>
      </c>
      <c r="Q13" s="61" t="inlineStr">
        <is>
          <t>3rd</t>
        </is>
      </c>
      <c r="R13" s="61" t="inlineStr">
        <is>
          <t>4th</t>
        </is>
      </c>
      <c r="T13" s="14" t="inlineStr">
        <is>
          <t>Sack rate</t>
        </is>
      </c>
      <c r="U13" s="14">
        <f>IFERROR(INDEX('Team Stats'!$A$5:$ZZ$300,MATCH($B$1,'Team Stats'!$A$5:$A$300,0),MATCH("OFF: Sack rate",'Team Stats'!$4:$4,0)),"")</f>
        <v/>
      </c>
      <c r="V13" s="28">
        <f>IFERROR("#"&amp;INDEX('Team Stats'!$A$5:$ZZ$300,MATCH($B$1,'Team Stats'!$A$5:$A$300,0),MATCH("OFF: Sack rate",'Team Stats'!$4:$4,0)+1),"")</f>
        <v/>
      </c>
      <c r="W13" s="14">
        <f>IFERROR(INDEX('Team Stats'!$A$5:$ZZ$300,MATCH($B$1,'Team Stats'!$A$5:$A$300,0),MATCH("DEF: Sack rate",'Team Stats'!$4:$4,0)),"")</f>
        <v/>
      </c>
      <c r="X13" s="28">
        <f>IFERROR("#"&amp;INDEX('Team Stats'!$A$5:$ZZ$300,MATCH($B$1,'Team Stats'!$A$5:$A$300,0),MATCH("DEF: Sack rate",'Team Stats'!$4:$4,0)+1),"")</f>
        <v/>
      </c>
    </row>
    <row r="14">
      <c r="A14" s="12" t="inlineStr">
        <is>
          <t>Rush D</t>
        </is>
      </c>
      <c r="B14" s="14">
        <f>IF(ISNUMBER(INDEX(_Teams!$R:$R,$AG$1)),INDEX(_Teams!$R:$R,$AG$1),"n/a")</f>
        <v/>
      </c>
      <c r="C14" s="14">
        <f>INDEX(_Teams!$S:$S,$AG$1)&amp;""</f>
        <v/>
      </c>
      <c r="D14" s="14">
        <f>INDEX(_Teams!$T:$T,$AG$1)&amp;""</f>
        <v/>
      </c>
      <c r="N14" s="31">
        <f>IF($AG$1=0,"",INDEX(_DepthGrid!$B:$B,$AG$6+ROW()-14)&amp;"")</f>
        <v/>
      </c>
      <c r="O14" s="31">
        <f>IF($AG$1=0,"",INDEX(_DepthGrid!$C:$C,$AG$6+ROW()-14)&amp;"")</f>
        <v/>
      </c>
      <c r="P14" s="31">
        <f>IF($AG$1=0,"",INDEX(_DepthGrid!$D:$D,$AG$6+ROW()-14)&amp;"")</f>
        <v/>
      </c>
      <c r="Q14" s="31">
        <f>IF($AG$1=0,"",INDEX(_DepthGrid!$E:$E,$AG$6+ROW()-14)&amp;"")</f>
        <v/>
      </c>
      <c r="R14" s="31">
        <f>IF($AG$1=0,"",INDEX(_DepthGrid!$F:$F,$AG$6+ROW()-14)&amp;"")</f>
        <v/>
      </c>
      <c r="T14" s="14" t="inlineStr">
        <is>
          <t>Rushing att - yds (box score)</t>
        </is>
      </c>
      <c r="U14" s="14">
        <f>IFERROR(INDEX('Team Stats'!$A$5:$ZZ$300,MATCH($B$1,'Team Stats'!$A$5:$A$300,0),MATCH("OFF: Rushing att - yds (box score)",'Team Stats'!$4:$4,0)),"")</f>
        <v/>
      </c>
      <c r="W14" s="14">
        <f>IFERROR(INDEX('Team Stats'!$A$5:$ZZ$300,MATCH($B$1,'Team Stats'!$A$5:$A$300,0),MATCH("DEF: Rushing att - yds (box score)",'Team Stats'!$4:$4,0)),"")</f>
        <v/>
      </c>
    </row>
    <row r="15">
      <c r="A15" s="12" t="inlineStr">
        <is>
          <t>Pass D</t>
        </is>
      </c>
      <c r="B15" s="14">
        <f>IF(ISNUMBER(INDEX(_Teams!$U:$U,$AG$1)),INDEX(_Teams!$U:$U,$AG$1),"n/a")</f>
        <v/>
      </c>
      <c r="C15" s="14">
        <f>INDEX(_Teams!$V:$V,$AG$1)&amp;""</f>
        <v/>
      </c>
      <c r="D15" s="14">
        <f>INDEX(_Teams!$W:$W,$AG$1)&amp;""</f>
        <v/>
      </c>
      <c r="N15" s="32">
        <f>IF($AG$1=0,"",INDEX(_DepthGrid!$B:$B,$AG$6+ROW()-14)&amp;"")</f>
        <v/>
      </c>
      <c r="O15" s="5">
        <f>IF($AG$1=0,"",INDEX(_DepthGrid!$C:$C,$AG$6+ROW()-14)&amp;"")</f>
        <v/>
      </c>
      <c r="P15" s="5">
        <f>IF($AG$1=0,"",INDEX(_DepthGrid!$D:$D,$AG$6+ROW()-14)&amp;"")</f>
        <v/>
      </c>
      <c r="Q15" s="5">
        <f>IF($AG$1=0,"",INDEX(_DepthGrid!$E:$E,$AG$6+ROW()-14)&amp;"")</f>
        <v/>
      </c>
      <c r="R15" s="5">
        <f>IF($AG$1=0,"",INDEX(_DepthGrid!$F:$F,$AG$6+ROW()-14)&amp;"")</f>
        <v/>
      </c>
      <c r="T15" s="14" t="inlineStr">
        <is>
          <t>Yards / carry (box score)</t>
        </is>
      </c>
      <c r="U15" s="14">
        <f>IFERROR(INDEX('Team Stats'!$A$5:$ZZ$300,MATCH($B$1,'Team Stats'!$A$5:$A$300,0),MATCH("OFF: Yards / carry (box score)",'Team Stats'!$4:$4,0)),"")</f>
        <v/>
      </c>
      <c r="V15" s="28">
        <f>IFERROR("#"&amp;INDEX('Team Stats'!$A$5:$ZZ$300,MATCH($B$1,'Team Stats'!$A$5:$A$300,0),MATCH("OFF: Yards / carry (box score)",'Team Stats'!$4:$4,0)+1),"")</f>
        <v/>
      </c>
      <c r="W15" s="14">
        <f>IFERROR(INDEX('Team Stats'!$A$5:$ZZ$300,MATCH($B$1,'Team Stats'!$A$5:$A$300,0),MATCH("DEF: Yards / carry (box score) allowed",'Team Stats'!$4:$4,0)),"")</f>
        <v/>
      </c>
      <c r="X15" s="28">
        <f>IFERROR("#"&amp;INDEX('Team Stats'!$A$5:$ZZ$300,MATCH($B$1,'Team Stats'!$A$5:$A$300,0),MATCH("DEF: Yards / carry (box score) allowed",'Team Stats'!$4:$4,0)+1),"")</f>
        <v/>
      </c>
    </row>
    <row r="16">
      <c r="A16" s="12" t="inlineStr">
        <is>
          <t>Special Teams</t>
        </is>
      </c>
      <c r="B16" s="14">
        <f>IF(ISNUMBER(INDEX(_Teams!$X:$X,$AG$1)),INDEX(_Teams!$X:$X,$AG$1),"n/a")</f>
        <v/>
      </c>
      <c r="C16" s="14">
        <f>INDEX(_Teams!$Y:$Y,$AG$1)&amp;""</f>
        <v/>
      </c>
      <c r="D16" s="14">
        <f>INDEX(_Teams!$Z:$Z,$AG$1)&amp;""</f>
        <v/>
      </c>
      <c r="N16" s="32">
        <f>IF($AG$1=0,"",INDEX(_DepthGrid!$B:$B,$AG$6+ROW()-14)&amp;"")</f>
        <v/>
      </c>
      <c r="O16" s="5">
        <f>IF($AG$1=0,"",INDEX(_DepthGrid!$C:$C,$AG$6+ROW()-14)&amp;"")</f>
        <v/>
      </c>
      <c r="P16" s="5">
        <f>IF($AG$1=0,"",INDEX(_DepthGrid!$D:$D,$AG$6+ROW()-14)&amp;"")</f>
        <v/>
      </c>
      <c r="Q16" s="5">
        <f>IF($AG$1=0,"",INDEX(_DepthGrid!$E:$E,$AG$6+ROW()-14)&amp;"")</f>
        <v/>
      </c>
      <c r="R16" s="5">
        <f>IF($AG$1=0,"",INDEX(_DepthGrid!$F:$F,$AG$6+ROW()-14)&amp;"")</f>
        <v/>
      </c>
      <c r="T16" s="14" t="inlineStr">
        <is>
          <t>10+ run rate</t>
        </is>
      </c>
      <c r="U16" s="14">
        <f>IFERROR(INDEX('Team Stats'!$A$5:$ZZ$300,MATCH($B$1,'Team Stats'!$A$5:$A$300,0),MATCH("OFF: 10+ run rate",'Team Stats'!$4:$4,0)),"")</f>
        <v/>
      </c>
      <c r="V16" s="28">
        <f>IFERROR("#"&amp;INDEX('Team Stats'!$A$5:$ZZ$300,MATCH($B$1,'Team Stats'!$A$5:$A$300,0),MATCH("OFF: 10+ run rate",'Team Stats'!$4:$4,0)+1),"")</f>
        <v/>
      </c>
      <c r="W16" s="14">
        <f>IFERROR(INDEX('Team Stats'!$A$5:$ZZ$300,MATCH($B$1,'Team Stats'!$A$5:$A$300,0),MATCH("DEF: 10+ run rate allowed",'Team Stats'!$4:$4,0)),"")</f>
        <v/>
      </c>
      <c r="X16" s="28">
        <f>IFERROR("#"&amp;INDEX('Team Stats'!$A$5:$ZZ$300,MATCH($B$1,'Team Stats'!$A$5:$A$300,0),MATCH("DEF: 10+ run rate allowed",'Team Stats'!$4:$4,0)+1),"")</f>
        <v/>
      </c>
    </row>
    <row r="17">
      <c r="N17" s="32">
        <f>IF($AG$1=0,"",INDEX(_DepthGrid!$B:$B,$AG$6+ROW()-14)&amp;"")</f>
        <v/>
      </c>
      <c r="O17" s="5">
        <f>IF($AG$1=0,"",INDEX(_DepthGrid!$C:$C,$AG$6+ROW()-14)&amp;"")</f>
        <v/>
      </c>
      <c r="P17" s="5">
        <f>IF($AG$1=0,"",INDEX(_DepthGrid!$D:$D,$AG$6+ROW()-14)&amp;"")</f>
        <v/>
      </c>
      <c r="Q17" s="5">
        <f>IF($AG$1=0,"",INDEX(_DepthGrid!$E:$E,$AG$6+ROW()-14)&amp;"")</f>
        <v/>
      </c>
      <c r="R17" s="5">
        <f>IF($AG$1=0,"",INDEX(_DepthGrid!$F:$F,$AG$6+ROW()-14)&amp;"")</f>
        <v/>
      </c>
      <c r="T17" s="14" t="inlineStr">
        <is>
          <t>Stuff rate</t>
        </is>
      </c>
      <c r="U17" s="14">
        <f>IFERROR(INDEX('Team Stats'!$A$5:$ZZ$300,MATCH($B$1,'Team Stats'!$A$5:$A$300,0),MATCH("OFF: Stuff rate",'Team Stats'!$4:$4,0)),"")</f>
        <v/>
      </c>
      <c r="V17" s="28">
        <f>IFERROR("#"&amp;INDEX('Team Stats'!$A$5:$ZZ$300,MATCH($B$1,'Team Stats'!$A$5:$A$300,0),MATCH("OFF: Stuff rate",'Team Stats'!$4:$4,0)+1),"")</f>
        <v/>
      </c>
      <c r="W17" s="14">
        <f>IFERROR(INDEX('Team Stats'!$A$5:$ZZ$300,MATCH($B$1,'Team Stats'!$A$5:$A$300,0),MATCH("DEF: Stuff rate",'Team Stats'!$4:$4,0)),"")</f>
        <v/>
      </c>
      <c r="X17" s="28">
        <f>IFERROR("#"&amp;INDEX('Team Stats'!$A$5:$ZZ$300,MATCH($B$1,'Team Stats'!$A$5:$A$300,0),MATCH("DEF: Stuff rate",'Team Stats'!$4:$4,0)+1),"")</f>
        <v/>
      </c>
    </row>
    <row r="18">
      <c r="A18" s="12" t="inlineStr">
        <is>
          <t>2026 Schedule</t>
        </is>
      </c>
      <c r="D18" s="4" t="inlineStr">
        <is>
          <t>Opp FPI = opponent's 2025 final FPI rank. Lines: DraftKings/Bovada via CFBD as of refresh. Edge = FPI-implied margin minus market margin for THIS team; 🔴 model likes the dog outright, 🟡 6+ pt disagreement. ⚑MONSTER UNDER = total in the season's top decile (2021-25 post-mortem: unders 55%).</t>
        </is>
      </c>
      <c r="N18" s="32">
        <f>IF($AG$1=0,"",INDEX(_DepthGrid!$B:$B,$AG$6+ROW()-14)&amp;"")</f>
        <v/>
      </c>
      <c r="O18" s="5">
        <f>IF($AG$1=0,"",INDEX(_DepthGrid!$C:$C,$AG$6+ROW()-14)&amp;"")</f>
        <v/>
      </c>
      <c r="P18" s="5">
        <f>IF($AG$1=0,"",INDEX(_DepthGrid!$D:$D,$AG$6+ROW()-14)&amp;"")</f>
        <v/>
      </c>
      <c r="Q18" s="5">
        <f>IF($AG$1=0,"",INDEX(_DepthGrid!$E:$E,$AG$6+ROW()-14)&amp;"")</f>
        <v/>
      </c>
      <c r="R18" s="5">
        <f>IF($AG$1=0,"",INDEX(_DepthGrid!$F:$F,$AG$6+ROW()-14)&amp;"")</f>
        <v/>
      </c>
      <c r="T18" s="14" t="inlineStr">
        <is>
          <t>Third down %</t>
        </is>
      </c>
      <c r="U18" s="14">
        <f>IFERROR(INDEX('Team Stats'!$A$5:$ZZ$300,MATCH($B$1,'Team Stats'!$A$5:$A$300,0),MATCH("OFF: Third down %",'Team Stats'!$4:$4,0)),"")</f>
        <v/>
      </c>
      <c r="V18" s="28">
        <f>IFERROR("#"&amp;INDEX('Team Stats'!$A$5:$ZZ$300,MATCH($B$1,'Team Stats'!$A$5:$A$300,0),MATCH("OFF: Third down %",'Team Stats'!$4:$4,0)+1),"")</f>
        <v/>
      </c>
      <c r="W18" s="14">
        <f>IFERROR(INDEX('Team Stats'!$A$5:$ZZ$300,MATCH($B$1,'Team Stats'!$A$5:$A$300,0),MATCH("DEF: Third down % allowed",'Team Stats'!$4:$4,0)),"")</f>
        <v/>
      </c>
      <c r="X18" s="28">
        <f>IFERROR("#"&amp;INDEX('Team Stats'!$A$5:$ZZ$300,MATCH($B$1,'Team Stats'!$A$5:$A$300,0),MATCH("DEF: Third down % allowed",'Team Stats'!$4:$4,0)+1),"")</f>
        <v/>
      </c>
    </row>
    <row r="19">
      <c r="A19" s="61" t="inlineStr">
        <is>
          <t>Wk</t>
        </is>
      </c>
      <c r="B19" s="61" t="inlineStr">
        <is>
          <t>Date</t>
        </is>
      </c>
      <c r="C19" s="61" t="inlineStr">
        <is>
          <t>Opponent</t>
        </is>
      </c>
      <c r="D19" s="61" t="inlineStr">
        <is>
          <t>Opp FPI</t>
        </is>
      </c>
      <c r="E19" s="61" t="inlineStr">
        <is>
          <t>H/A</t>
        </is>
      </c>
      <c r="F19" s="61" t="inlineStr">
        <is>
          <t>Spread</t>
        </is>
      </c>
      <c r="G19" s="61" t="inlineStr">
        <is>
          <t>Open</t>
        </is>
      </c>
      <c r="H19" s="61" t="inlineStr">
        <is>
          <t>O/U</t>
        </is>
      </c>
      <c r="I19" s="61" t="inlineStr">
        <is>
          <t>ML</t>
        </is>
      </c>
      <c r="J19" s="61" t="inlineStr">
        <is>
          <t>Edge</t>
        </is>
      </c>
      <c r="K19" s="61" t="inlineStr">
        <is>
          <t>Result</t>
        </is>
      </c>
      <c r="L19" s="61" t="inlineStr">
        <is>
          <t>Venue</t>
        </is>
      </c>
      <c r="N19" s="32">
        <f>IF($AG$1=0,"",INDEX(_DepthGrid!$B:$B,$AG$6+ROW()-14)&amp;"")</f>
        <v/>
      </c>
      <c r="O19" s="5">
        <f>IF($AG$1=0,"",INDEX(_DepthGrid!$C:$C,$AG$6+ROW()-14)&amp;"")</f>
        <v/>
      </c>
      <c r="P19" s="5">
        <f>IF($AG$1=0,"",INDEX(_DepthGrid!$D:$D,$AG$6+ROW()-14)&amp;"")</f>
        <v/>
      </c>
      <c r="Q19" s="5">
        <f>IF($AG$1=0,"",INDEX(_DepthGrid!$E:$E,$AG$6+ROW()-14)&amp;"")</f>
        <v/>
      </c>
      <c r="R19" s="5">
        <f>IF($AG$1=0,"",INDEX(_DepthGrid!$F:$F,$AG$6+ROW()-14)&amp;"")</f>
        <v/>
      </c>
      <c r="T19" s="14" t="inlineStr">
        <is>
          <t>Third-and-long %</t>
        </is>
      </c>
      <c r="U19" s="14">
        <f>IFERROR(INDEX('Team Stats'!$A$5:$ZZ$300,MATCH($B$1,'Team Stats'!$A$5:$A$300,0),MATCH("OFF: Third-and-long %",'Team Stats'!$4:$4,0)),"")</f>
        <v/>
      </c>
      <c r="V19" s="28">
        <f>IFERROR("#"&amp;INDEX('Team Stats'!$A$5:$ZZ$300,MATCH($B$1,'Team Stats'!$A$5:$A$300,0),MATCH("OFF: Third-and-long %",'Team Stats'!$4:$4,0)+1),"")</f>
        <v/>
      </c>
      <c r="W19" s="14">
        <f>IFERROR(INDEX('Team Stats'!$A$5:$ZZ$300,MATCH($B$1,'Team Stats'!$A$5:$A$300,0),MATCH("DEF: Third-and-long % allowed",'Team Stats'!$4:$4,0)),"")</f>
        <v/>
      </c>
      <c r="X19" s="28">
        <f>IFERROR("#"&amp;INDEX('Team Stats'!$A$5:$ZZ$300,MATCH($B$1,'Team Stats'!$A$5:$A$300,0),MATCH("DEF: Third-and-long % allowed",'Team Stats'!$4:$4,0)+1),"")</f>
        <v/>
      </c>
    </row>
    <row r="20">
      <c r="A20" s="14">
        <f>IF(ROW()-19&gt;$AG$5,"",INDEX(_Sched!$B:$B,$AG$4+ROW()-20))</f>
        <v/>
      </c>
      <c r="B20" s="14">
        <f>IF(ROW()-19&gt;$AG$5,"",INDEX(_Sched!$C:$C,$AG$4+ROW()-20)&amp;"")</f>
        <v/>
      </c>
      <c r="C20" s="14">
        <f>IF(ROW()-19&gt;$AG$5,"",INDEX(_Sched!$D:$D,$AG$4+ROW()-20)&amp;"")</f>
        <v/>
      </c>
      <c r="D20" s="14">
        <f>IF(ROW()-19&gt;$AG$5,"",INDEX(_Sched!$E:$E,$AG$4+ROW()-20)&amp;"")</f>
        <v/>
      </c>
      <c r="E20" s="14">
        <f>IF(ROW()-19&gt;$AG$5,"",INDEX(_Sched!$F:$F,$AG$4+ROW()-20)&amp;"")</f>
        <v/>
      </c>
      <c r="F20" s="14">
        <f>IF(ROW()-19&gt;$AG$5,"",INDEX(_Sched!$G:$G,$AG$4+ROW()-20)&amp;"")</f>
        <v/>
      </c>
      <c r="G20" s="14">
        <f>IF(ROW()-19&gt;$AG$5,"",INDEX(_Sched!$H:$H,$AG$4+ROW()-20)&amp;"")</f>
        <v/>
      </c>
      <c r="H20" s="14">
        <f>IF(ROW()-19&gt;$AG$5,"",INDEX(_Sched!$I:$I,$AG$4+ROW()-20)&amp;"")</f>
        <v/>
      </c>
      <c r="I20" s="14">
        <f>IF(ROW()-19&gt;$AG$5,"",INDEX(_Sched!$J:$J,$AG$4+ROW()-20)&amp;"")</f>
        <v/>
      </c>
      <c r="J20" s="14">
        <f>IF(ROW()-19&gt;$AG$5,"",INDEX(_Sched!$K:$K,$AG$4+ROW()-20)&amp;"")</f>
        <v/>
      </c>
      <c r="K20" s="14">
        <f>IF(ROW()-19&gt;$AG$5,"",INDEX(_Sched!$L:$L,$AG$4+ROW()-20)&amp;"")</f>
        <v/>
      </c>
      <c r="L20" s="14">
        <f>IF(ROW()-19&gt;$AG$5,"",INDEX(_Sched!$M:$M,$AG$4+ROW()-20)&amp;"")</f>
        <v/>
      </c>
      <c r="N20" s="32">
        <f>IF($AG$1=0,"",INDEX(_DepthGrid!$B:$B,$AG$6+ROW()-14)&amp;"")</f>
        <v/>
      </c>
      <c r="O20" s="5">
        <f>IF($AG$1=0,"",INDEX(_DepthGrid!$C:$C,$AG$6+ROW()-14)&amp;"")</f>
        <v/>
      </c>
      <c r="P20" s="5">
        <f>IF($AG$1=0,"",INDEX(_DepthGrid!$D:$D,$AG$6+ROW()-14)&amp;"")</f>
        <v/>
      </c>
      <c r="Q20" s="5">
        <f>IF($AG$1=0,"",INDEX(_DepthGrid!$E:$E,$AG$6+ROW()-14)&amp;"")</f>
        <v/>
      </c>
      <c r="R20" s="5">
        <f>IF($AG$1=0,"",INDEX(_DepthGrid!$F:$F,$AG$6+ROW()-14)&amp;"")</f>
        <v/>
      </c>
      <c r="T20" s="14" t="inlineStr">
        <is>
          <t>Red-zone TD %</t>
        </is>
      </c>
      <c r="U20" s="14">
        <f>IFERROR(INDEX('Team Stats'!$A$5:$ZZ$300,MATCH($B$1,'Team Stats'!$A$5:$A$300,0),MATCH("OFF: Red-zone TD %",'Team Stats'!$4:$4,0)),"")</f>
        <v/>
      </c>
      <c r="V20" s="28">
        <f>IFERROR("#"&amp;INDEX('Team Stats'!$A$5:$ZZ$300,MATCH($B$1,'Team Stats'!$A$5:$A$300,0),MATCH("OFF: Red-zone TD %",'Team Stats'!$4:$4,0)+1),"")</f>
        <v/>
      </c>
      <c r="W20" s="14">
        <f>IFERROR(INDEX('Team Stats'!$A$5:$ZZ$300,MATCH($B$1,'Team Stats'!$A$5:$A$300,0),MATCH("DEF: Red-zone TD % allowed",'Team Stats'!$4:$4,0)),"")</f>
        <v/>
      </c>
      <c r="X20" s="28">
        <f>IFERROR("#"&amp;INDEX('Team Stats'!$A$5:$ZZ$300,MATCH($B$1,'Team Stats'!$A$5:$A$300,0),MATCH("DEF: Red-zone TD % allowed",'Team Stats'!$4:$4,0)+1),"")</f>
        <v/>
      </c>
    </row>
    <row r="21">
      <c r="A21" s="14">
        <f>IF(ROW()-19&gt;$AG$5,"",INDEX(_Sched!$B:$B,$AG$4+ROW()-20))</f>
        <v/>
      </c>
      <c r="B21" s="14">
        <f>IF(ROW()-19&gt;$AG$5,"",INDEX(_Sched!$C:$C,$AG$4+ROW()-20)&amp;"")</f>
        <v/>
      </c>
      <c r="C21" s="14">
        <f>IF(ROW()-19&gt;$AG$5,"",INDEX(_Sched!$D:$D,$AG$4+ROW()-20)&amp;"")</f>
        <v/>
      </c>
      <c r="D21" s="14">
        <f>IF(ROW()-19&gt;$AG$5,"",INDEX(_Sched!$E:$E,$AG$4+ROW()-20)&amp;"")</f>
        <v/>
      </c>
      <c r="E21" s="14">
        <f>IF(ROW()-19&gt;$AG$5,"",INDEX(_Sched!$F:$F,$AG$4+ROW()-20)&amp;"")</f>
        <v/>
      </c>
      <c r="F21" s="14">
        <f>IF(ROW()-19&gt;$AG$5,"",INDEX(_Sched!$G:$G,$AG$4+ROW()-20)&amp;"")</f>
        <v/>
      </c>
      <c r="G21" s="14">
        <f>IF(ROW()-19&gt;$AG$5,"",INDEX(_Sched!$H:$H,$AG$4+ROW()-20)&amp;"")</f>
        <v/>
      </c>
      <c r="H21" s="14">
        <f>IF(ROW()-19&gt;$AG$5,"",INDEX(_Sched!$I:$I,$AG$4+ROW()-20)&amp;"")</f>
        <v/>
      </c>
      <c r="I21" s="14">
        <f>IF(ROW()-19&gt;$AG$5,"",INDEX(_Sched!$J:$J,$AG$4+ROW()-20)&amp;"")</f>
        <v/>
      </c>
      <c r="J21" s="14">
        <f>IF(ROW()-19&gt;$AG$5,"",INDEX(_Sched!$K:$K,$AG$4+ROW()-20)&amp;"")</f>
        <v/>
      </c>
      <c r="K21" s="14">
        <f>IF(ROW()-19&gt;$AG$5,"",INDEX(_Sched!$L:$L,$AG$4+ROW()-20)&amp;"")</f>
        <v/>
      </c>
      <c r="L21" s="14">
        <f>IF(ROW()-19&gt;$AG$5,"",INDEX(_Sched!$M:$M,$AG$4+ROW()-20)&amp;"")</f>
        <v/>
      </c>
      <c r="N21" s="32">
        <f>IF($AG$1=0,"",INDEX(_DepthGrid!$B:$B,$AG$6+ROW()-14)&amp;"")</f>
        <v/>
      </c>
      <c r="O21" s="5">
        <f>IF($AG$1=0,"",INDEX(_DepthGrid!$C:$C,$AG$6+ROW()-14)&amp;"")</f>
        <v/>
      </c>
      <c r="P21" s="5">
        <f>IF($AG$1=0,"",INDEX(_DepthGrid!$D:$D,$AG$6+ROW()-14)&amp;"")</f>
        <v/>
      </c>
      <c r="Q21" s="5">
        <f>IF($AG$1=0,"",INDEX(_DepthGrid!$E:$E,$AG$6+ROW()-14)&amp;"")</f>
        <v/>
      </c>
      <c r="R21" s="5">
        <f>IF($AG$1=0,"",INDEX(_DepthGrid!$F:$F,$AG$6+ROW()-14)&amp;"")</f>
        <v/>
      </c>
      <c r="T21" s="14" t="inlineStr">
        <is>
          <t>Turnovers</t>
        </is>
      </c>
      <c r="U21" s="14">
        <f>IFERROR(INDEX('Team Stats'!$A$5:$ZZ$300,MATCH($B$1,'Team Stats'!$A$5:$A$300,0),MATCH("OFF: Turnovers",'Team Stats'!$4:$4,0)),"")</f>
        <v/>
      </c>
      <c r="V21" s="28">
        <f>IFERROR("#"&amp;INDEX('Team Stats'!$A$5:$ZZ$300,MATCH($B$1,'Team Stats'!$A$5:$A$300,0),MATCH("OFF: Turnovers",'Team Stats'!$4:$4,0)+1),"")</f>
        <v/>
      </c>
      <c r="W21" s="14">
        <f>IFERROR(INDEX('Team Stats'!$A$5:$ZZ$300,MATCH($B$1,'Team Stats'!$A$5:$A$300,0),MATCH("DEF: Takeaways",'Team Stats'!$4:$4,0)),"")</f>
        <v/>
      </c>
      <c r="X21" s="28">
        <f>IFERROR("#"&amp;INDEX('Team Stats'!$A$5:$ZZ$300,MATCH($B$1,'Team Stats'!$A$5:$A$300,0),MATCH("DEF: Takeaways",'Team Stats'!$4:$4,0)+1),"")</f>
        <v/>
      </c>
    </row>
    <row r="22">
      <c r="A22" s="14">
        <f>IF(ROW()-19&gt;$AG$5,"",INDEX(_Sched!$B:$B,$AG$4+ROW()-20))</f>
        <v/>
      </c>
      <c r="B22" s="14">
        <f>IF(ROW()-19&gt;$AG$5,"",INDEX(_Sched!$C:$C,$AG$4+ROW()-20)&amp;"")</f>
        <v/>
      </c>
      <c r="C22" s="14">
        <f>IF(ROW()-19&gt;$AG$5,"",INDEX(_Sched!$D:$D,$AG$4+ROW()-20)&amp;"")</f>
        <v/>
      </c>
      <c r="D22" s="14">
        <f>IF(ROW()-19&gt;$AG$5,"",INDEX(_Sched!$E:$E,$AG$4+ROW()-20)&amp;"")</f>
        <v/>
      </c>
      <c r="E22" s="14">
        <f>IF(ROW()-19&gt;$AG$5,"",INDEX(_Sched!$F:$F,$AG$4+ROW()-20)&amp;"")</f>
        <v/>
      </c>
      <c r="F22" s="14">
        <f>IF(ROW()-19&gt;$AG$5,"",INDEX(_Sched!$G:$G,$AG$4+ROW()-20)&amp;"")</f>
        <v/>
      </c>
      <c r="G22" s="14">
        <f>IF(ROW()-19&gt;$AG$5,"",INDEX(_Sched!$H:$H,$AG$4+ROW()-20)&amp;"")</f>
        <v/>
      </c>
      <c r="H22" s="14">
        <f>IF(ROW()-19&gt;$AG$5,"",INDEX(_Sched!$I:$I,$AG$4+ROW()-20)&amp;"")</f>
        <v/>
      </c>
      <c r="I22" s="14">
        <f>IF(ROW()-19&gt;$AG$5,"",INDEX(_Sched!$J:$J,$AG$4+ROW()-20)&amp;"")</f>
        <v/>
      </c>
      <c r="J22" s="14">
        <f>IF(ROW()-19&gt;$AG$5,"",INDEX(_Sched!$K:$K,$AG$4+ROW()-20)&amp;"")</f>
        <v/>
      </c>
      <c r="K22" s="14">
        <f>IF(ROW()-19&gt;$AG$5,"",INDEX(_Sched!$L:$L,$AG$4+ROW()-20)&amp;"")</f>
        <v/>
      </c>
      <c r="L22" s="14">
        <f>IF(ROW()-19&gt;$AG$5,"",INDEX(_Sched!$M:$M,$AG$4+ROW()-20)&amp;"")</f>
        <v/>
      </c>
      <c r="N22" s="32">
        <f>IF($AG$1=0,"",INDEX(_DepthGrid!$B:$B,$AG$6+ROW()-14)&amp;"")</f>
        <v/>
      </c>
      <c r="O22" s="5">
        <f>IF($AG$1=0,"",INDEX(_DepthGrid!$C:$C,$AG$6+ROW()-14)&amp;"")</f>
        <v/>
      </c>
      <c r="P22" s="5">
        <f>IF($AG$1=0,"",INDEX(_DepthGrid!$D:$D,$AG$6+ROW()-14)&amp;"")</f>
        <v/>
      </c>
      <c r="Q22" s="5">
        <f>IF($AG$1=0,"",INDEX(_DepthGrid!$E:$E,$AG$6+ROW()-14)&amp;"")</f>
        <v/>
      </c>
      <c r="R22" s="5">
        <f>IF($AG$1=0,"",INDEX(_DepthGrid!$F:$F,$AG$6+ROW()-14)&amp;"")</f>
        <v/>
      </c>
      <c r="T22" s="56" t="inlineStr">
        <is>
          <t>Pass yards per attempt = completions only; rushing = box score (sacks count); explosive / stuff / 10+ rates from play-by-play; rk = of 138 (defense = allowed, except sacks, stuffs, takeaways). Includes FCS games - the 'Team Stats' sheet has vs-FBS columns.</t>
        </is>
      </c>
    </row>
    <row r="23">
      <c r="A23" s="14">
        <f>IF(ROW()-19&gt;$AG$5,"",INDEX(_Sched!$B:$B,$AG$4+ROW()-20))</f>
        <v/>
      </c>
      <c r="B23" s="14">
        <f>IF(ROW()-19&gt;$AG$5,"",INDEX(_Sched!$C:$C,$AG$4+ROW()-20)&amp;"")</f>
        <v/>
      </c>
      <c r="C23" s="14">
        <f>IF(ROW()-19&gt;$AG$5,"",INDEX(_Sched!$D:$D,$AG$4+ROW()-20)&amp;"")</f>
        <v/>
      </c>
      <c r="D23" s="14">
        <f>IF(ROW()-19&gt;$AG$5,"",INDEX(_Sched!$E:$E,$AG$4+ROW()-20)&amp;"")</f>
        <v/>
      </c>
      <c r="E23" s="14">
        <f>IF(ROW()-19&gt;$AG$5,"",INDEX(_Sched!$F:$F,$AG$4+ROW()-20)&amp;"")</f>
        <v/>
      </c>
      <c r="F23" s="14">
        <f>IF(ROW()-19&gt;$AG$5,"",INDEX(_Sched!$G:$G,$AG$4+ROW()-20)&amp;"")</f>
        <v/>
      </c>
      <c r="G23" s="14">
        <f>IF(ROW()-19&gt;$AG$5,"",INDEX(_Sched!$H:$H,$AG$4+ROW()-20)&amp;"")</f>
        <v/>
      </c>
      <c r="H23" s="14">
        <f>IF(ROW()-19&gt;$AG$5,"",INDEX(_Sched!$I:$I,$AG$4+ROW()-20)&amp;"")</f>
        <v/>
      </c>
      <c r="I23" s="14">
        <f>IF(ROW()-19&gt;$AG$5,"",INDEX(_Sched!$J:$J,$AG$4+ROW()-20)&amp;"")</f>
        <v/>
      </c>
      <c r="J23" s="14">
        <f>IF(ROW()-19&gt;$AG$5,"",INDEX(_Sched!$K:$K,$AG$4+ROW()-20)&amp;"")</f>
        <v/>
      </c>
      <c r="K23" s="14">
        <f>IF(ROW()-19&gt;$AG$5,"",INDEX(_Sched!$L:$L,$AG$4+ROW()-20)&amp;"")</f>
        <v/>
      </c>
      <c r="L23" s="14">
        <f>IF(ROW()-19&gt;$AG$5,"",INDEX(_Sched!$M:$M,$AG$4+ROW()-20)&amp;"")</f>
        <v/>
      </c>
      <c r="N23" s="32">
        <f>IF($AG$1=0,"",INDEX(_DepthGrid!$B:$B,$AG$6+ROW()-14)&amp;"")</f>
        <v/>
      </c>
      <c r="O23" s="5">
        <f>IF($AG$1=0,"",INDEX(_DepthGrid!$C:$C,$AG$6+ROW()-14)&amp;"")</f>
        <v/>
      </c>
      <c r="P23" s="5">
        <f>IF($AG$1=0,"",INDEX(_DepthGrid!$D:$D,$AG$6+ROW()-14)&amp;"")</f>
        <v/>
      </c>
      <c r="Q23" s="5">
        <f>IF($AG$1=0,"",INDEX(_DepthGrid!$E:$E,$AG$6+ROW()-14)&amp;"")</f>
        <v/>
      </c>
      <c r="R23" s="5">
        <f>IF($AG$1=0,"",INDEX(_DepthGrid!$F:$F,$AG$6+ROW()-14)&amp;"")</f>
        <v/>
      </c>
    </row>
    <row r="24">
      <c r="A24" s="14">
        <f>IF(ROW()-19&gt;$AG$5,"",INDEX(_Sched!$B:$B,$AG$4+ROW()-20))</f>
        <v/>
      </c>
      <c r="B24" s="14">
        <f>IF(ROW()-19&gt;$AG$5,"",INDEX(_Sched!$C:$C,$AG$4+ROW()-20)&amp;"")</f>
        <v/>
      </c>
      <c r="C24" s="14">
        <f>IF(ROW()-19&gt;$AG$5,"",INDEX(_Sched!$D:$D,$AG$4+ROW()-20)&amp;"")</f>
        <v/>
      </c>
      <c r="D24" s="14">
        <f>IF(ROW()-19&gt;$AG$5,"",INDEX(_Sched!$E:$E,$AG$4+ROW()-20)&amp;"")</f>
        <v/>
      </c>
      <c r="E24" s="14">
        <f>IF(ROW()-19&gt;$AG$5,"",INDEX(_Sched!$F:$F,$AG$4+ROW()-20)&amp;"")</f>
        <v/>
      </c>
      <c r="F24" s="14">
        <f>IF(ROW()-19&gt;$AG$5,"",INDEX(_Sched!$G:$G,$AG$4+ROW()-20)&amp;"")</f>
        <v/>
      </c>
      <c r="G24" s="14">
        <f>IF(ROW()-19&gt;$AG$5,"",INDEX(_Sched!$H:$H,$AG$4+ROW()-20)&amp;"")</f>
        <v/>
      </c>
      <c r="H24" s="14">
        <f>IF(ROW()-19&gt;$AG$5,"",INDEX(_Sched!$I:$I,$AG$4+ROW()-20)&amp;"")</f>
        <v/>
      </c>
      <c r="I24" s="14">
        <f>IF(ROW()-19&gt;$AG$5,"",INDEX(_Sched!$J:$J,$AG$4+ROW()-20)&amp;"")</f>
        <v/>
      </c>
      <c r="J24" s="14">
        <f>IF(ROW()-19&gt;$AG$5,"",INDEX(_Sched!$K:$K,$AG$4+ROW()-20)&amp;"")</f>
        <v/>
      </c>
      <c r="K24" s="14">
        <f>IF(ROW()-19&gt;$AG$5,"",INDEX(_Sched!$L:$L,$AG$4+ROW()-20)&amp;"")</f>
        <v/>
      </c>
      <c r="L24" s="14">
        <f>IF(ROW()-19&gt;$AG$5,"",INDEX(_Sched!$M:$M,$AG$4+ROW()-20)&amp;"")</f>
        <v/>
      </c>
      <c r="N24" s="32">
        <f>IF($AG$1=0,"",INDEX(_DepthGrid!$B:$B,$AG$6+ROW()-14)&amp;"")</f>
        <v/>
      </c>
      <c r="O24" s="5">
        <f>IF($AG$1=0,"",INDEX(_DepthGrid!$C:$C,$AG$6+ROW()-14)&amp;"")</f>
        <v/>
      </c>
      <c r="P24" s="5">
        <f>IF($AG$1=0,"",INDEX(_DepthGrid!$D:$D,$AG$6+ROW()-14)&amp;"")</f>
        <v/>
      </c>
      <c r="Q24" s="5">
        <f>IF($AG$1=0,"",INDEX(_DepthGrid!$E:$E,$AG$6+ROW()-14)&amp;"")</f>
        <v/>
      </c>
      <c r="R24" s="5">
        <f>IF($AG$1=0,"",INDEX(_DepthGrid!$F:$F,$AG$6+ROW()-14)&amp;"")</f>
        <v/>
      </c>
    </row>
    <row r="25">
      <c r="A25" s="14">
        <f>IF(ROW()-19&gt;$AG$5,"",INDEX(_Sched!$B:$B,$AG$4+ROW()-20))</f>
        <v/>
      </c>
      <c r="B25" s="14">
        <f>IF(ROW()-19&gt;$AG$5,"",INDEX(_Sched!$C:$C,$AG$4+ROW()-20)&amp;"")</f>
        <v/>
      </c>
      <c r="C25" s="14">
        <f>IF(ROW()-19&gt;$AG$5,"",INDEX(_Sched!$D:$D,$AG$4+ROW()-20)&amp;"")</f>
        <v/>
      </c>
      <c r="D25" s="14">
        <f>IF(ROW()-19&gt;$AG$5,"",INDEX(_Sched!$E:$E,$AG$4+ROW()-20)&amp;"")</f>
        <v/>
      </c>
      <c r="E25" s="14">
        <f>IF(ROW()-19&gt;$AG$5,"",INDEX(_Sched!$F:$F,$AG$4+ROW()-20)&amp;"")</f>
        <v/>
      </c>
      <c r="F25" s="14">
        <f>IF(ROW()-19&gt;$AG$5,"",INDEX(_Sched!$G:$G,$AG$4+ROW()-20)&amp;"")</f>
        <v/>
      </c>
      <c r="G25" s="14">
        <f>IF(ROW()-19&gt;$AG$5,"",INDEX(_Sched!$H:$H,$AG$4+ROW()-20)&amp;"")</f>
        <v/>
      </c>
      <c r="H25" s="14">
        <f>IF(ROW()-19&gt;$AG$5,"",INDEX(_Sched!$I:$I,$AG$4+ROW()-20)&amp;"")</f>
        <v/>
      </c>
      <c r="I25" s="14">
        <f>IF(ROW()-19&gt;$AG$5,"",INDEX(_Sched!$J:$J,$AG$4+ROW()-20)&amp;"")</f>
        <v/>
      </c>
      <c r="J25" s="14">
        <f>IF(ROW()-19&gt;$AG$5,"",INDEX(_Sched!$K:$K,$AG$4+ROW()-20)&amp;"")</f>
        <v/>
      </c>
      <c r="K25" s="14">
        <f>IF(ROW()-19&gt;$AG$5,"",INDEX(_Sched!$L:$L,$AG$4+ROW()-20)&amp;"")</f>
        <v/>
      </c>
      <c r="L25" s="14">
        <f>IF(ROW()-19&gt;$AG$5,"",INDEX(_Sched!$M:$M,$AG$4+ROW()-20)&amp;"")</f>
        <v/>
      </c>
      <c r="N25" s="32">
        <f>IF($AG$1=0,"",INDEX(_DepthGrid!$B:$B,$AG$6+ROW()-14)&amp;"")</f>
        <v/>
      </c>
      <c r="O25" s="5">
        <f>IF($AG$1=0,"",INDEX(_DepthGrid!$C:$C,$AG$6+ROW()-14)&amp;"")</f>
        <v/>
      </c>
      <c r="P25" s="5">
        <f>IF($AG$1=0,"",INDEX(_DepthGrid!$D:$D,$AG$6+ROW()-14)&amp;"")</f>
        <v/>
      </c>
      <c r="Q25" s="5">
        <f>IF($AG$1=0,"",INDEX(_DepthGrid!$E:$E,$AG$6+ROW()-14)&amp;"")</f>
        <v/>
      </c>
      <c r="R25" s="5">
        <f>IF($AG$1=0,"",INDEX(_DepthGrid!$F:$F,$AG$6+ROW()-14)&amp;"")</f>
        <v/>
      </c>
    </row>
    <row r="26">
      <c r="A26" s="14">
        <f>IF(ROW()-19&gt;$AG$5,"",INDEX(_Sched!$B:$B,$AG$4+ROW()-20))</f>
        <v/>
      </c>
      <c r="B26" s="14">
        <f>IF(ROW()-19&gt;$AG$5,"",INDEX(_Sched!$C:$C,$AG$4+ROW()-20)&amp;"")</f>
        <v/>
      </c>
      <c r="C26" s="14">
        <f>IF(ROW()-19&gt;$AG$5,"",INDEX(_Sched!$D:$D,$AG$4+ROW()-20)&amp;"")</f>
        <v/>
      </c>
      <c r="D26" s="14">
        <f>IF(ROW()-19&gt;$AG$5,"",INDEX(_Sched!$E:$E,$AG$4+ROW()-20)&amp;"")</f>
        <v/>
      </c>
      <c r="E26" s="14">
        <f>IF(ROW()-19&gt;$AG$5,"",INDEX(_Sched!$F:$F,$AG$4+ROW()-20)&amp;"")</f>
        <v/>
      </c>
      <c r="F26" s="14">
        <f>IF(ROW()-19&gt;$AG$5,"",INDEX(_Sched!$G:$G,$AG$4+ROW()-20)&amp;"")</f>
        <v/>
      </c>
      <c r="G26" s="14">
        <f>IF(ROW()-19&gt;$AG$5,"",INDEX(_Sched!$H:$H,$AG$4+ROW()-20)&amp;"")</f>
        <v/>
      </c>
      <c r="H26" s="14">
        <f>IF(ROW()-19&gt;$AG$5,"",INDEX(_Sched!$I:$I,$AG$4+ROW()-20)&amp;"")</f>
        <v/>
      </c>
      <c r="I26" s="14">
        <f>IF(ROW()-19&gt;$AG$5,"",INDEX(_Sched!$J:$J,$AG$4+ROW()-20)&amp;"")</f>
        <v/>
      </c>
      <c r="J26" s="14">
        <f>IF(ROW()-19&gt;$AG$5,"",INDEX(_Sched!$K:$K,$AG$4+ROW()-20)&amp;"")</f>
        <v/>
      </c>
      <c r="K26" s="14">
        <f>IF(ROW()-19&gt;$AG$5,"",INDEX(_Sched!$L:$L,$AG$4+ROW()-20)&amp;"")</f>
        <v/>
      </c>
      <c r="L26" s="14">
        <f>IF(ROW()-19&gt;$AG$5,"",INDEX(_Sched!$M:$M,$AG$4+ROW()-20)&amp;"")</f>
        <v/>
      </c>
      <c r="N26" s="32">
        <f>IF($AG$1=0,"",INDEX(_DepthGrid!$B:$B,$AG$6+ROW()-14)&amp;"")</f>
        <v/>
      </c>
      <c r="O26" s="5">
        <f>IF($AG$1=0,"",INDEX(_DepthGrid!$C:$C,$AG$6+ROW()-14)&amp;"")</f>
        <v/>
      </c>
      <c r="P26" s="5">
        <f>IF($AG$1=0,"",INDEX(_DepthGrid!$D:$D,$AG$6+ROW()-14)&amp;"")</f>
        <v/>
      </c>
      <c r="Q26" s="5">
        <f>IF($AG$1=0,"",INDEX(_DepthGrid!$E:$E,$AG$6+ROW()-14)&amp;"")</f>
        <v/>
      </c>
      <c r="R26" s="5">
        <f>IF($AG$1=0,"",INDEX(_DepthGrid!$F:$F,$AG$6+ROW()-14)&amp;"")</f>
        <v/>
      </c>
    </row>
    <row r="27">
      <c r="A27" s="14">
        <f>IF(ROW()-19&gt;$AG$5,"",INDEX(_Sched!$B:$B,$AG$4+ROW()-20))</f>
        <v/>
      </c>
      <c r="B27" s="14">
        <f>IF(ROW()-19&gt;$AG$5,"",INDEX(_Sched!$C:$C,$AG$4+ROW()-20)&amp;"")</f>
        <v/>
      </c>
      <c r="C27" s="14">
        <f>IF(ROW()-19&gt;$AG$5,"",INDEX(_Sched!$D:$D,$AG$4+ROW()-20)&amp;"")</f>
        <v/>
      </c>
      <c r="D27" s="14">
        <f>IF(ROW()-19&gt;$AG$5,"",INDEX(_Sched!$E:$E,$AG$4+ROW()-20)&amp;"")</f>
        <v/>
      </c>
      <c r="E27" s="14">
        <f>IF(ROW()-19&gt;$AG$5,"",INDEX(_Sched!$F:$F,$AG$4+ROW()-20)&amp;"")</f>
        <v/>
      </c>
      <c r="F27" s="14">
        <f>IF(ROW()-19&gt;$AG$5,"",INDEX(_Sched!$G:$G,$AG$4+ROW()-20)&amp;"")</f>
        <v/>
      </c>
      <c r="G27" s="14">
        <f>IF(ROW()-19&gt;$AG$5,"",INDEX(_Sched!$H:$H,$AG$4+ROW()-20)&amp;"")</f>
        <v/>
      </c>
      <c r="H27" s="14">
        <f>IF(ROW()-19&gt;$AG$5,"",INDEX(_Sched!$I:$I,$AG$4+ROW()-20)&amp;"")</f>
        <v/>
      </c>
      <c r="I27" s="14">
        <f>IF(ROW()-19&gt;$AG$5,"",INDEX(_Sched!$J:$J,$AG$4+ROW()-20)&amp;"")</f>
        <v/>
      </c>
      <c r="J27" s="14">
        <f>IF(ROW()-19&gt;$AG$5,"",INDEX(_Sched!$K:$K,$AG$4+ROW()-20)&amp;"")</f>
        <v/>
      </c>
      <c r="K27" s="14">
        <f>IF(ROW()-19&gt;$AG$5,"",INDEX(_Sched!$L:$L,$AG$4+ROW()-20)&amp;"")</f>
        <v/>
      </c>
      <c r="L27" s="14">
        <f>IF(ROW()-19&gt;$AG$5,"",INDEX(_Sched!$M:$M,$AG$4+ROW()-20)&amp;"")</f>
        <v/>
      </c>
      <c r="N27" s="32">
        <f>IF($AG$1=0,"",INDEX(_DepthGrid!$B:$B,$AG$6+ROW()-14)&amp;"")</f>
        <v/>
      </c>
      <c r="O27" s="5">
        <f>IF($AG$1=0,"",INDEX(_DepthGrid!$C:$C,$AG$6+ROW()-14)&amp;"")</f>
        <v/>
      </c>
      <c r="P27" s="5">
        <f>IF($AG$1=0,"",INDEX(_DepthGrid!$D:$D,$AG$6+ROW()-14)&amp;"")</f>
        <v/>
      </c>
      <c r="Q27" s="5">
        <f>IF($AG$1=0,"",INDEX(_DepthGrid!$E:$E,$AG$6+ROW()-14)&amp;"")</f>
        <v/>
      </c>
      <c r="R27" s="5">
        <f>IF($AG$1=0,"",INDEX(_DepthGrid!$F:$F,$AG$6+ROW()-14)&amp;"")</f>
        <v/>
      </c>
    </row>
    <row r="28">
      <c r="A28" s="14">
        <f>IF(ROW()-19&gt;$AG$5,"",INDEX(_Sched!$B:$B,$AG$4+ROW()-20))</f>
        <v/>
      </c>
      <c r="B28" s="14">
        <f>IF(ROW()-19&gt;$AG$5,"",INDEX(_Sched!$C:$C,$AG$4+ROW()-20)&amp;"")</f>
        <v/>
      </c>
      <c r="C28" s="14">
        <f>IF(ROW()-19&gt;$AG$5,"",INDEX(_Sched!$D:$D,$AG$4+ROW()-20)&amp;"")</f>
        <v/>
      </c>
      <c r="D28" s="14">
        <f>IF(ROW()-19&gt;$AG$5,"",INDEX(_Sched!$E:$E,$AG$4+ROW()-20)&amp;"")</f>
        <v/>
      </c>
      <c r="E28" s="14">
        <f>IF(ROW()-19&gt;$AG$5,"",INDEX(_Sched!$F:$F,$AG$4+ROW()-20)&amp;"")</f>
        <v/>
      </c>
      <c r="F28" s="14">
        <f>IF(ROW()-19&gt;$AG$5,"",INDEX(_Sched!$G:$G,$AG$4+ROW()-20)&amp;"")</f>
        <v/>
      </c>
      <c r="G28" s="14">
        <f>IF(ROW()-19&gt;$AG$5,"",INDEX(_Sched!$H:$H,$AG$4+ROW()-20)&amp;"")</f>
        <v/>
      </c>
      <c r="H28" s="14">
        <f>IF(ROW()-19&gt;$AG$5,"",INDEX(_Sched!$I:$I,$AG$4+ROW()-20)&amp;"")</f>
        <v/>
      </c>
      <c r="I28" s="14">
        <f>IF(ROW()-19&gt;$AG$5,"",INDEX(_Sched!$J:$J,$AG$4+ROW()-20)&amp;"")</f>
        <v/>
      </c>
      <c r="J28" s="14">
        <f>IF(ROW()-19&gt;$AG$5,"",INDEX(_Sched!$K:$K,$AG$4+ROW()-20)&amp;"")</f>
        <v/>
      </c>
      <c r="K28" s="14">
        <f>IF(ROW()-19&gt;$AG$5,"",INDEX(_Sched!$L:$L,$AG$4+ROW()-20)&amp;"")</f>
        <v/>
      </c>
      <c r="L28" s="14">
        <f>IF(ROW()-19&gt;$AG$5,"",INDEX(_Sched!$M:$M,$AG$4+ROW()-20)&amp;"")</f>
        <v/>
      </c>
      <c r="N28" s="31">
        <f>IF($AG$1=0,"",INDEX(_DepthGrid!$B:$B,$AG$6+ROW()-14)&amp;"")</f>
        <v/>
      </c>
      <c r="O28" s="31">
        <f>IF($AG$1=0,"",INDEX(_DepthGrid!$C:$C,$AG$6+ROW()-14)&amp;"")</f>
        <v/>
      </c>
      <c r="P28" s="31">
        <f>IF($AG$1=0,"",INDEX(_DepthGrid!$D:$D,$AG$6+ROW()-14)&amp;"")</f>
        <v/>
      </c>
      <c r="Q28" s="31">
        <f>IF($AG$1=0,"",INDEX(_DepthGrid!$E:$E,$AG$6+ROW()-14)&amp;"")</f>
        <v/>
      </c>
      <c r="R28" s="31">
        <f>IF($AG$1=0,"",INDEX(_DepthGrid!$F:$F,$AG$6+ROW()-14)&amp;"")</f>
        <v/>
      </c>
    </row>
    <row r="29">
      <c r="A29" s="14">
        <f>IF(ROW()-19&gt;$AG$5,"",INDEX(_Sched!$B:$B,$AG$4+ROW()-20))</f>
        <v/>
      </c>
      <c r="B29" s="14">
        <f>IF(ROW()-19&gt;$AG$5,"",INDEX(_Sched!$C:$C,$AG$4+ROW()-20)&amp;"")</f>
        <v/>
      </c>
      <c r="C29" s="14">
        <f>IF(ROW()-19&gt;$AG$5,"",INDEX(_Sched!$D:$D,$AG$4+ROW()-20)&amp;"")</f>
        <v/>
      </c>
      <c r="D29" s="14">
        <f>IF(ROW()-19&gt;$AG$5,"",INDEX(_Sched!$E:$E,$AG$4+ROW()-20)&amp;"")</f>
        <v/>
      </c>
      <c r="E29" s="14">
        <f>IF(ROW()-19&gt;$AG$5,"",INDEX(_Sched!$F:$F,$AG$4+ROW()-20)&amp;"")</f>
        <v/>
      </c>
      <c r="F29" s="14">
        <f>IF(ROW()-19&gt;$AG$5,"",INDEX(_Sched!$G:$G,$AG$4+ROW()-20)&amp;"")</f>
        <v/>
      </c>
      <c r="G29" s="14">
        <f>IF(ROW()-19&gt;$AG$5,"",INDEX(_Sched!$H:$H,$AG$4+ROW()-20)&amp;"")</f>
        <v/>
      </c>
      <c r="H29" s="14">
        <f>IF(ROW()-19&gt;$AG$5,"",INDEX(_Sched!$I:$I,$AG$4+ROW()-20)&amp;"")</f>
        <v/>
      </c>
      <c r="I29" s="14">
        <f>IF(ROW()-19&gt;$AG$5,"",INDEX(_Sched!$J:$J,$AG$4+ROW()-20)&amp;"")</f>
        <v/>
      </c>
      <c r="J29" s="14">
        <f>IF(ROW()-19&gt;$AG$5,"",INDEX(_Sched!$K:$K,$AG$4+ROW()-20)&amp;"")</f>
        <v/>
      </c>
      <c r="K29" s="14">
        <f>IF(ROW()-19&gt;$AG$5,"",INDEX(_Sched!$L:$L,$AG$4+ROW()-20)&amp;"")</f>
        <v/>
      </c>
      <c r="L29" s="14">
        <f>IF(ROW()-19&gt;$AG$5,"",INDEX(_Sched!$M:$M,$AG$4+ROW()-20)&amp;"")</f>
        <v/>
      </c>
      <c r="N29" s="33">
        <f>IF($AG$1=0,"",INDEX(_DepthGrid!$B:$B,$AG$6+ROW()-14)&amp;"")</f>
        <v/>
      </c>
      <c r="O29" s="5">
        <f>IF($AG$1=0,"",INDEX(_DepthGrid!$C:$C,$AG$6+ROW()-14)&amp;"")</f>
        <v/>
      </c>
      <c r="P29" s="5">
        <f>IF($AG$1=0,"",INDEX(_DepthGrid!$D:$D,$AG$6+ROW()-14)&amp;"")</f>
        <v/>
      </c>
      <c r="Q29" s="5">
        <f>IF($AG$1=0,"",INDEX(_DepthGrid!$E:$E,$AG$6+ROW()-14)&amp;"")</f>
        <v/>
      </c>
      <c r="R29" s="5">
        <f>IF($AG$1=0,"",INDEX(_DepthGrid!$F:$F,$AG$6+ROW()-14)&amp;"")</f>
        <v/>
      </c>
    </row>
    <row r="30">
      <c r="A30" s="14">
        <f>IF(ROW()-19&gt;$AG$5,"",INDEX(_Sched!$B:$B,$AG$4+ROW()-20))</f>
        <v/>
      </c>
      <c r="B30" s="14">
        <f>IF(ROW()-19&gt;$AG$5,"",INDEX(_Sched!$C:$C,$AG$4+ROW()-20)&amp;"")</f>
        <v/>
      </c>
      <c r="C30" s="14">
        <f>IF(ROW()-19&gt;$AG$5,"",INDEX(_Sched!$D:$D,$AG$4+ROW()-20)&amp;"")</f>
        <v/>
      </c>
      <c r="D30" s="14">
        <f>IF(ROW()-19&gt;$AG$5,"",INDEX(_Sched!$E:$E,$AG$4+ROW()-20)&amp;"")</f>
        <v/>
      </c>
      <c r="E30" s="14">
        <f>IF(ROW()-19&gt;$AG$5,"",INDEX(_Sched!$F:$F,$AG$4+ROW()-20)&amp;"")</f>
        <v/>
      </c>
      <c r="F30" s="14">
        <f>IF(ROW()-19&gt;$AG$5,"",INDEX(_Sched!$G:$G,$AG$4+ROW()-20)&amp;"")</f>
        <v/>
      </c>
      <c r="G30" s="14">
        <f>IF(ROW()-19&gt;$AG$5,"",INDEX(_Sched!$H:$H,$AG$4+ROW()-20)&amp;"")</f>
        <v/>
      </c>
      <c r="H30" s="14">
        <f>IF(ROW()-19&gt;$AG$5,"",INDEX(_Sched!$I:$I,$AG$4+ROW()-20)&amp;"")</f>
        <v/>
      </c>
      <c r="I30" s="14">
        <f>IF(ROW()-19&gt;$AG$5,"",INDEX(_Sched!$J:$J,$AG$4+ROW()-20)&amp;"")</f>
        <v/>
      </c>
      <c r="J30" s="14">
        <f>IF(ROW()-19&gt;$AG$5,"",INDEX(_Sched!$K:$K,$AG$4+ROW()-20)&amp;"")</f>
        <v/>
      </c>
      <c r="K30" s="14">
        <f>IF(ROW()-19&gt;$AG$5,"",INDEX(_Sched!$L:$L,$AG$4+ROW()-20)&amp;"")</f>
        <v/>
      </c>
      <c r="L30" s="14">
        <f>IF(ROW()-19&gt;$AG$5,"",INDEX(_Sched!$M:$M,$AG$4+ROW()-20)&amp;"")</f>
        <v/>
      </c>
      <c r="N30" s="33">
        <f>IF($AG$1=0,"",INDEX(_DepthGrid!$B:$B,$AG$6+ROW()-14)&amp;"")</f>
        <v/>
      </c>
      <c r="O30" s="5">
        <f>IF($AG$1=0,"",INDEX(_DepthGrid!$C:$C,$AG$6+ROW()-14)&amp;"")</f>
        <v/>
      </c>
      <c r="P30" s="5">
        <f>IF($AG$1=0,"",INDEX(_DepthGrid!$D:$D,$AG$6+ROW()-14)&amp;"")</f>
        <v/>
      </c>
      <c r="Q30" s="5">
        <f>IF($AG$1=0,"",INDEX(_DepthGrid!$E:$E,$AG$6+ROW()-14)&amp;"")</f>
        <v/>
      </c>
      <c r="R30" s="5">
        <f>IF($AG$1=0,"",INDEX(_DepthGrid!$F:$F,$AG$6+ROW()-14)&amp;"")</f>
        <v/>
      </c>
    </row>
    <row r="31">
      <c r="A31" s="14">
        <f>IF(ROW()-19&gt;$AG$5,"",INDEX(_Sched!$B:$B,$AG$4+ROW()-20))</f>
        <v/>
      </c>
      <c r="B31" s="14">
        <f>IF(ROW()-19&gt;$AG$5,"",INDEX(_Sched!$C:$C,$AG$4+ROW()-20)&amp;"")</f>
        <v/>
      </c>
      <c r="C31" s="14">
        <f>IF(ROW()-19&gt;$AG$5,"",INDEX(_Sched!$D:$D,$AG$4+ROW()-20)&amp;"")</f>
        <v/>
      </c>
      <c r="D31" s="14">
        <f>IF(ROW()-19&gt;$AG$5,"",INDEX(_Sched!$E:$E,$AG$4+ROW()-20)&amp;"")</f>
        <v/>
      </c>
      <c r="E31" s="14">
        <f>IF(ROW()-19&gt;$AG$5,"",INDEX(_Sched!$F:$F,$AG$4+ROW()-20)&amp;"")</f>
        <v/>
      </c>
      <c r="F31" s="14">
        <f>IF(ROW()-19&gt;$AG$5,"",INDEX(_Sched!$G:$G,$AG$4+ROW()-20)&amp;"")</f>
        <v/>
      </c>
      <c r="G31" s="14">
        <f>IF(ROW()-19&gt;$AG$5,"",INDEX(_Sched!$H:$H,$AG$4+ROW()-20)&amp;"")</f>
        <v/>
      </c>
      <c r="H31" s="14">
        <f>IF(ROW()-19&gt;$AG$5,"",INDEX(_Sched!$I:$I,$AG$4+ROW()-20)&amp;"")</f>
        <v/>
      </c>
      <c r="I31" s="14">
        <f>IF(ROW()-19&gt;$AG$5,"",INDEX(_Sched!$J:$J,$AG$4+ROW()-20)&amp;"")</f>
        <v/>
      </c>
      <c r="J31" s="14">
        <f>IF(ROW()-19&gt;$AG$5,"",INDEX(_Sched!$K:$K,$AG$4+ROW()-20)&amp;"")</f>
        <v/>
      </c>
      <c r="K31" s="14">
        <f>IF(ROW()-19&gt;$AG$5,"",INDEX(_Sched!$L:$L,$AG$4+ROW()-20)&amp;"")</f>
        <v/>
      </c>
      <c r="L31" s="14">
        <f>IF(ROW()-19&gt;$AG$5,"",INDEX(_Sched!$M:$M,$AG$4+ROW()-20)&amp;"")</f>
        <v/>
      </c>
      <c r="N31" s="33">
        <f>IF($AG$1=0,"",INDEX(_DepthGrid!$B:$B,$AG$6+ROW()-14)&amp;"")</f>
        <v/>
      </c>
      <c r="O31" s="5">
        <f>IF($AG$1=0,"",INDEX(_DepthGrid!$C:$C,$AG$6+ROW()-14)&amp;"")</f>
        <v/>
      </c>
      <c r="P31" s="5">
        <f>IF($AG$1=0,"",INDEX(_DepthGrid!$D:$D,$AG$6+ROW()-14)&amp;"")</f>
        <v/>
      </c>
      <c r="Q31" s="5">
        <f>IF($AG$1=0,"",INDEX(_DepthGrid!$E:$E,$AG$6+ROW()-14)&amp;"")</f>
        <v/>
      </c>
      <c r="R31" s="5">
        <f>IF($AG$1=0,"",INDEX(_DepthGrid!$F:$F,$AG$6+ROW()-14)&amp;"")</f>
        <v/>
      </c>
    </row>
    <row r="32">
      <c r="A32" s="14">
        <f>IF(ROW()-19&gt;$AG$5,"",INDEX(_Sched!$B:$B,$AG$4+ROW()-20))</f>
        <v/>
      </c>
      <c r="B32" s="14">
        <f>IF(ROW()-19&gt;$AG$5,"",INDEX(_Sched!$C:$C,$AG$4+ROW()-20)&amp;"")</f>
        <v/>
      </c>
      <c r="C32" s="14">
        <f>IF(ROW()-19&gt;$AG$5,"",INDEX(_Sched!$D:$D,$AG$4+ROW()-20)&amp;"")</f>
        <v/>
      </c>
      <c r="D32" s="14">
        <f>IF(ROW()-19&gt;$AG$5,"",INDEX(_Sched!$E:$E,$AG$4+ROW()-20)&amp;"")</f>
        <v/>
      </c>
      <c r="E32" s="14">
        <f>IF(ROW()-19&gt;$AG$5,"",INDEX(_Sched!$F:$F,$AG$4+ROW()-20)&amp;"")</f>
        <v/>
      </c>
      <c r="F32" s="14">
        <f>IF(ROW()-19&gt;$AG$5,"",INDEX(_Sched!$G:$G,$AG$4+ROW()-20)&amp;"")</f>
        <v/>
      </c>
      <c r="G32" s="14">
        <f>IF(ROW()-19&gt;$AG$5,"",INDEX(_Sched!$H:$H,$AG$4+ROW()-20)&amp;"")</f>
        <v/>
      </c>
      <c r="H32" s="14">
        <f>IF(ROW()-19&gt;$AG$5,"",INDEX(_Sched!$I:$I,$AG$4+ROW()-20)&amp;"")</f>
        <v/>
      </c>
      <c r="I32" s="14">
        <f>IF(ROW()-19&gt;$AG$5,"",INDEX(_Sched!$J:$J,$AG$4+ROW()-20)&amp;"")</f>
        <v/>
      </c>
      <c r="J32" s="14">
        <f>IF(ROW()-19&gt;$AG$5,"",INDEX(_Sched!$K:$K,$AG$4+ROW()-20)&amp;"")</f>
        <v/>
      </c>
      <c r="K32" s="14">
        <f>IF(ROW()-19&gt;$AG$5,"",INDEX(_Sched!$L:$L,$AG$4+ROW()-20)&amp;"")</f>
        <v/>
      </c>
      <c r="L32" s="14">
        <f>IF(ROW()-19&gt;$AG$5,"",INDEX(_Sched!$M:$M,$AG$4+ROW()-20)&amp;"")</f>
        <v/>
      </c>
      <c r="N32" s="33">
        <f>IF($AG$1=0,"",INDEX(_DepthGrid!$B:$B,$AG$6+ROW()-14)&amp;"")</f>
        <v/>
      </c>
      <c r="O32" s="5">
        <f>IF($AG$1=0,"",INDEX(_DepthGrid!$C:$C,$AG$6+ROW()-14)&amp;"")</f>
        <v/>
      </c>
      <c r="P32" s="5">
        <f>IF($AG$1=0,"",INDEX(_DepthGrid!$D:$D,$AG$6+ROW()-14)&amp;"")</f>
        <v/>
      </c>
      <c r="Q32" s="5">
        <f>IF($AG$1=0,"",INDEX(_DepthGrid!$E:$E,$AG$6+ROW()-14)&amp;"")</f>
        <v/>
      </c>
      <c r="R32" s="5">
        <f>IF($AG$1=0,"",INDEX(_DepthGrid!$F:$F,$AG$6+ROW()-14)&amp;"")</f>
        <v/>
      </c>
    </row>
    <row r="33">
      <c r="A33" s="14">
        <f>IF(ROW()-19&gt;$AG$5,"",INDEX(_Sched!$B:$B,$AG$4+ROW()-20))</f>
        <v/>
      </c>
      <c r="B33" s="14">
        <f>IF(ROW()-19&gt;$AG$5,"",INDEX(_Sched!$C:$C,$AG$4+ROW()-20)&amp;"")</f>
        <v/>
      </c>
      <c r="C33" s="14">
        <f>IF(ROW()-19&gt;$AG$5,"",INDEX(_Sched!$D:$D,$AG$4+ROW()-20)&amp;"")</f>
        <v/>
      </c>
      <c r="D33" s="14">
        <f>IF(ROW()-19&gt;$AG$5,"",INDEX(_Sched!$E:$E,$AG$4+ROW()-20)&amp;"")</f>
        <v/>
      </c>
      <c r="E33" s="14">
        <f>IF(ROW()-19&gt;$AG$5,"",INDEX(_Sched!$F:$F,$AG$4+ROW()-20)&amp;"")</f>
        <v/>
      </c>
      <c r="F33" s="14">
        <f>IF(ROW()-19&gt;$AG$5,"",INDEX(_Sched!$G:$G,$AG$4+ROW()-20)&amp;"")</f>
        <v/>
      </c>
      <c r="G33" s="14">
        <f>IF(ROW()-19&gt;$AG$5,"",INDEX(_Sched!$H:$H,$AG$4+ROW()-20)&amp;"")</f>
        <v/>
      </c>
      <c r="H33" s="14">
        <f>IF(ROW()-19&gt;$AG$5,"",INDEX(_Sched!$I:$I,$AG$4+ROW()-20)&amp;"")</f>
        <v/>
      </c>
      <c r="I33" s="14">
        <f>IF(ROW()-19&gt;$AG$5,"",INDEX(_Sched!$J:$J,$AG$4+ROW()-20)&amp;"")</f>
        <v/>
      </c>
      <c r="J33" s="14">
        <f>IF(ROW()-19&gt;$AG$5,"",INDEX(_Sched!$K:$K,$AG$4+ROW()-20)&amp;"")</f>
        <v/>
      </c>
      <c r="K33" s="14">
        <f>IF(ROW()-19&gt;$AG$5,"",INDEX(_Sched!$L:$L,$AG$4+ROW()-20)&amp;"")</f>
        <v/>
      </c>
      <c r="L33" s="14">
        <f>IF(ROW()-19&gt;$AG$5,"",INDEX(_Sched!$M:$M,$AG$4+ROW()-20)&amp;"")</f>
        <v/>
      </c>
      <c r="N33" s="33">
        <f>IF($AG$1=0,"",INDEX(_DepthGrid!$B:$B,$AG$6+ROW()-14)&amp;"")</f>
        <v/>
      </c>
      <c r="O33" s="5">
        <f>IF($AG$1=0,"",INDEX(_DepthGrid!$C:$C,$AG$6+ROW()-14)&amp;"")</f>
        <v/>
      </c>
      <c r="P33" s="5">
        <f>IF($AG$1=0,"",INDEX(_DepthGrid!$D:$D,$AG$6+ROW()-14)&amp;"")</f>
        <v/>
      </c>
      <c r="Q33" s="5">
        <f>IF($AG$1=0,"",INDEX(_DepthGrid!$E:$E,$AG$6+ROW()-14)&amp;"")</f>
        <v/>
      </c>
      <c r="R33" s="5">
        <f>IF($AG$1=0,"",INDEX(_DepthGrid!$F:$F,$AG$6+ROW()-14)&amp;"")</f>
        <v/>
      </c>
    </row>
    <row r="34">
      <c r="N34" s="33">
        <f>IF($AG$1=0,"",INDEX(_DepthGrid!$B:$B,$AG$6+ROW()-14)&amp;"")</f>
        <v/>
      </c>
      <c r="O34" s="5">
        <f>IF($AG$1=0,"",INDEX(_DepthGrid!$C:$C,$AG$6+ROW()-14)&amp;"")</f>
        <v/>
      </c>
      <c r="P34" s="5">
        <f>IF($AG$1=0,"",INDEX(_DepthGrid!$D:$D,$AG$6+ROW()-14)&amp;"")</f>
        <v/>
      </c>
      <c r="Q34" s="5">
        <f>IF($AG$1=0,"",INDEX(_DepthGrid!$E:$E,$AG$6+ROW()-14)&amp;"")</f>
        <v/>
      </c>
      <c r="R34" s="5">
        <f>IF($AG$1=0,"",INDEX(_DepthGrid!$F:$F,$AG$6+ROW()-14)&amp;"")</f>
        <v/>
      </c>
    </row>
    <row r="35">
      <c r="A35" s="12" t="inlineStr">
        <is>
          <t>2026 Roster — official athletics site (refreshed October 06, 2026)</t>
        </is>
      </c>
      <c r="N35" s="33">
        <f>IF($AG$1=0,"",INDEX(_DepthGrid!$B:$B,$AG$6+ROW()-14)&amp;"")</f>
        <v/>
      </c>
      <c r="O35" s="5">
        <f>IF($AG$1=0,"",INDEX(_DepthGrid!$C:$C,$AG$6+ROW()-14)&amp;"")</f>
        <v/>
      </c>
      <c r="P35" s="5">
        <f>IF($AG$1=0,"",INDEX(_DepthGrid!$D:$D,$AG$6+ROW()-14)&amp;"")</f>
        <v/>
      </c>
      <c r="Q35" s="5">
        <f>IF($AG$1=0,"",INDEX(_DepthGrid!$E:$E,$AG$6+ROW()-14)&amp;"")</f>
        <v/>
      </c>
      <c r="R35" s="5">
        <f>IF($AG$1=0,"",INDEX(_DepthGrid!$F:$F,$AG$6+ROW()-14)&amp;"")</f>
        <v/>
      </c>
    </row>
    <row r="36">
      <c r="A36" s="34" t="inlineStr">
        <is>
          <t>#</t>
        </is>
      </c>
      <c r="B36" s="34" t="inlineStr">
        <is>
          <t>Name</t>
        </is>
      </c>
      <c r="C36" s="34" t="inlineStr">
        <is>
          <t>Pos</t>
        </is>
      </c>
      <c r="D36" s="34" t="inlineStr">
        <is>
          <t>Class</t>
        </is>
      </c>
      <c r="E36" s="34" t="inlineStr">
        <is>
          <t>Ht</t>
        </is>
      </c>
      <c r="F36" s="34" t="inlineStr">
        <is>
          <t>Wt</t>
        </is>
      </c>
      <c r="G36" s="34" t="inlineStr">
        <is>
          <t>Hometown</t>
        </is>
      </c>
      <c r="H36" s="34" t="inlineStr">
        <is>
          <t>Notes</t>
        </is>
      </c>
      <c r="N36" s="33">
        <f>IF($AG$1=0,"",INDEX(_DepthGrid!$B:$B,$AG$6+ROW()-14)&amp;"")</f>
        <v/>
      </c>
      <c r="O36" s="5">
        <f>IF($AG$1=0,"",INDEX(_DepthGrid!$C:$C,$AG$6+ROW()-14)&amp;"")</f>
        <v/>
      </c>
      <c r="P36" s="5">
        <f>IF($AG$1=0,"",INDEX(_DepthGrid!$D:$D,$AG$6+ROW()-14)&amp;"")</f>
        <v/>
      </c>
      <c r="Q36" s="5">
        <f>IF($AG$1=0,"",INDEX(_DepthGrid!$E:$E,$AG$6+ROW()-14)&amp;"")</f>
        <v/>
      </c>
      <c r="R36" s="5">
        <f>IF($AG$1=0,"",INDEX(_DepthGrid!$F:$F,$AG$6+ROW()-14)&amp;"")</f>
        <v/>
      </c>
    </row>
    <row r="37">
      <c r="A37" s="14">
        <f>IF(ROW()-36&gt;$AG$3,"",IF(INDEX(_Rosters!$B:$B,$AG$2+ROW()-37)="","",INDEX(_Rosters!$B:$B,$AG$2+ROW()-37)))</f>
        <v/>
      </c>
      <c r="B37" s="14">
        <f>IF(ROW()-36&gt;$AG$3,"",INDEX(_Rosters!$C:$C,$AG$2+ROW()-37)&amp;"")</f>
        <v/>
      </c>
      <c r="C37" s="14">
        <f>IF(ROW()-36&gt;$AG$3,"",INDEX(_Rosters!$D:$D,$AG$2+ROW()-37)&amp;"")</f>
        <v/>
      </c>
      <c r="D37" s="14">
        <f>IF(ROW()-36&gt;$AG$3,"",INDEX(_Rosters!$E:$E,$AG$2+ROW()-37)&amp;"")</f>
        <v/>
      </c>
      <c r="E37" s="14">
        <f>IF(ROW()-36&gt;$AG$3,"",INDEX(_Rosters!$F:$F,$AG$2+ROW()-37)&amp;"")</f>
        <v/>
      </c>
      <c r="F37" s="14">
        <f>IF(ROW()-36&gt;$AG$3,"",IF(INDEX(_Rosters!$G:$G,$AG$2+ROW()-37)="","",INDEX(_Rosters!$G:$G,$AG$2+ROW()-37)))</f>
        <v/>
      </c>
      <c r="G37" s="14">
        <f>IF(ROW()-36&gt;$AG$3,"",INDEX(_Rosters!$H:$H,$AG$2+ROW()-37)&amp;"")</f>
        <v/>
      </c>
      <c r="H37" s="14">
        <f>IF(ROW()-36&gt;$AG$3,"",INDEX(_Rosters!$I:$I,$AG$2+ROW()-37)&amp;"")</f>
        <v/>
      </c>
      <c r="N37" s="33">
        <f>IF($AG$1=0,"",INDEX(_DepthGrid!$B:$B,$AG$6+ROW()-14)&amp;"")</f>
        <v/>
      </c>
      <c r="O37" s="5">
        <f>IF($AG$1=0,"",INDEX(_DepthGrid!$C:$C,$AG$6+ROW()-14)&amp;"")</f>
        <v/>
      </c>
      <c r="P37" s="5">
        <f>IF($AG$1=0,"",INDEX(_DepthGrid!$D:$D,$AG$6+ROW()-14)&amp;"")</f>
        <v/>
      </c>
      <c r="Q37" s="5">
        <f>IF($AG$1=0,"",INDEX(_DepthGrid!$E:$E,$AG$6+ROW()-14)&amp;"")</f>
        <v/>
      </c>
      <c r="R37" s="5">
        <f>IF($AG$1=0,"",INDEX(_DepthGrid!$F:$F,$AG$6+ROW()-14)&amp;"")</f>
        <v/>
      </c>
    </row>
    <row r="38">
      <c r="A38" s="14">
        <f>IF(ROW()-36&gt;$AG$3,"",IF(INDEX(_Rosters!$B:$B,$AG$2+ROW()-37)="","",INDEX(_Rosters!$B:$B,$AG$2+ROW()-37)))</f>
        <v/>
      </c>
      <c r="B38" s="14">
        <f>IF(ROW()-36&gt;$AG$3,"",INDEX(_Rosters!$C:$C,$AG$2+ROW()-37)&amp;"")</f>
        <v/>
      </c>
      <c r="C38" s="14">
        <f>IF(ROW()-36&gt;$AG$3,"",INDEX(_Rosters!$D:$D,$AG$2+ROW()-37)&amp;"")</f>
        <v/>
      </c>
      <c r="D38" s="14">
        <f>IF(ROW()-36&gt;$AG$3,"",INDEX(_Rosters!$E:$E,$AG$2+ROW()-37)&amp;"")</f>
        <v/>
      </c>
      <c r="E38" s="14">
        <f>IF(ROW()-36&gt;$AG$3,"",INDEX(_Rosters!$F:$F,$AG$2+ROW()-37)&amp;"")</f>
        <v/>
      </c>
      <c r="F38" s="14">
        <f>IF(ROW()-36&gt;$AG$3,"",IF(INDEX(_Rosters!$G:$G,$AG$2+ROW()-37)="","",INDEX(_Rosters!$G:$G,$AG$2+ROW()-37)))</f>
        <v/>
      </c>
      <c r="G38" s="14">
        <f>IF(ROW()-36&gt;$AG$3,"",INDEX(_Rosters!$H:$H,$AG$2+ROW()-37)&amp;"")</f>
        <v/>
      </c>
      <c r="H38" s="14">
        <f>IF(ROW()-36&gt;$AG$3,"",INDEX(_Rosters!$I:$I,$AG$2+ROW()-37)&amp;"")</f>
        <v/>
      </c>
      <c r="N38" s="33">
        <f>IF($AG$1=0,"",INDEX(_DepthGrid!$B:$B,$AG$6+ROW()-14)&amp;"")</f>
        <v/>
      </c>
      <c r="O38" s="5">
        <f>IF($AG$1=0,"",INDEX(_DepthGrid!$C:$C,$AG$6+ROW()-14)&amp;"")</f>
        <v/>
      </c>
      <c r="P38" s="5">
        <f>IF($AG$1=0,"",INDEX(_DepthGrid!$D:$D,$AG$6+ROW()-14)&amp;"")</f>
        <v/>
      </c>
      <c r="Q38" s="5">
        <f>IF($AG$1=0,"",INDEX(_DepthGrid!$E:$E,$AG$6+ROW()-14)&amp;"")</f>
        <v/>
      </c>
      <c r="R38" s="5">
        <f>IF($AG$1=0,"",INDEX(_DepthGrid!$F:$F,$AG$6+ROW()-14)&amp;"")</f>
        <v/>
      </c>
    </row>
    <row r="39">
      <c r="A39" s="14">
        <f>IF(ROW()-36&gt;$AG$3,"",IF(INDEX(_Rosters!$B:$B,$AG$2+ROW()-37)="","",INDEX(_Rosters!$B:$B,$AG$2+ROW()-37)))</f>
        <v/>
      </c>
      <c r="B39" s="14">
        <f>IF(ROW()-36&gt;$AG$3,"",INDEX(_Rosters!$C:$C,$AG$2+ROW()-37)&amp;"")</f>
        <v/>
      </c>
      <c r="C39" s="14">
        <f>IF(ROW()-36&gt;$AG$3,"",INDEX(_Rosters!$D:$D,$AG$2+ROW()-37)&amp;"")</f>
        <v/>
      </c>
      <c r="D39" s="14">
        <f>IF(ROW()-36&gt;$AG$3,"",INDEX(_Rosters!$E:$E,$AG$2+ROW()-37)&amp;"")</f>
        <v/>
      </c>
      <c r="E39" s="14">
        <f>IF(ROW()-36&gt;$AG$3,"",INDEX(_Rosters!$F:$F,$AG$2+ROW()-37)&amp;"")</f>
        <v/>
      </c>
      <c r="F39" s="14">
        <f>IF(ROW()-36&gt;$AG$3,"",IF(INDEX(_Rosters!$G:$G,$AG$2+ROW()-37)="","",INDEX(_Rosters!$G:$G,$AG$2+ROW()-37)))</f>
        <v/>
      </c>
      <c r="G39" s="14">
        <f>IF(ROW()-36&gt;$AG$3,"",INDEX(_Rosters!$H:$H,$AG$2+ROW()-37)&amp;"")</f>
        <v/>
      </c>
      <c r="H39" s="14">
        <f>IF(ROW()-36&gt;$AG$3,"",INDEX(_Rosters!$I:$I,$AG$2+ROW()-37)&amp;"")</f>
        <v/>
      </c>
      <c r="N39" s="33">
        <f>IF($AG$1=0,"",INDEX(_DepthGrid!$B:$B,$AG$6+ROW()-14)&amp;"")</f>
        <v/>
      </c>
      <c r="O39" s="5">
        <f>IF($AG$1=0,"",INDEX(_DepthGrid!$C:$C,$AG$6+ROW()-14)&amp;"")</f>
        <v/>
      </c>
      <c r="P39" s="5">
        <f>IF($AG$1=0,"",INDEX(_DepthGrid!$D:$D,$AG$6+ROW()-14)&amp;"")</f>
        <v/>
      </c>
      <c r="Q39" s="5">
        <f>IF($AG$1=0,"",INDEX(_DepthGrid!$E:$E,$AG$6+ROW()-14)&amp;"")</f>
        <v/>
      </c>
      <c r="R39" s="5">
        <f>IF($AG$1=0,"",INDEX(_DepthGrid!$F:$F,$AG$6+ROW()-14)&amp;"")</f>
        <v/>
      </c>
    </row>
    <row r="40">
      <c r="A40" s="14">
        <f>IF(ROW()-36&gt;$AG$3,"",IF(INDEX(_Rosters!$B:$B,$AG$2+ROW()-37)="","",INDEX(_Rosters!$B:$B,$AG$2+ROW()-37)))</f>
        <v/>
      </c>
      <c r="B40" s="14">
        <f>IF(ROW()-36&gt;$AG$3,"",INDEX(_Rosters!$C:$C,$AG$2+ROW()-37)&amp;"")</f>
        <v/>
      </c>
      <c r="C40" s="14">
        <f>IF(ROW()-36&gt;$AG$3,"",INDEX(_Rosters!$D:$D,$AG$2+ROW()-37)&amp;"")</f>
        <v/>
      </c>
      <c r="D40" s="14">
        <f>IF(ROW()-36&gt;$AG$3,"",INDEX(_Rosters!$E:$E,$AG$2+ROW()-37)&amp;"")</f>
        <v/>
      </c>
      <c r="E40" s="14">
        <f>IF(ROW()-36&gt;$AG$3,"",INDEX(_Rosters!$F:$F,$AG$2+ROW()-37)&amp;"")</f>
        <v/>
      </c>
      <c r="F40" s="14">
        <f>IF(ROW()-36&gt;$AG$3,"",IF(INDEX(_Rosters!$G:$G,$AG$2+ROW()-37)="","",INDEX(_Rosters!$G:$G,$AG$2+ROW()-37)))</f>
        <v/>
      </c>
      <c r="G40" s="14">
        <f>IF(ROW()-36&gt;$AG$3,"",INDEX(_Rosters!$H:$H,$AG$2+ROW()-37)&amp;"")</f>
        <v/>
      </c>
      <c r="H40" s="14">
        <f>IF(ROW()-36&gt;$AG$3,"",INDEX(_Rosters!$I:$I,$AG$2+ROW()-37)&amp;"")</f>
        <v/>
      </c>
      <c r="N40" s="33">
        <f>IF($AG$1=0,"",INDEX(_DepthGrid!$B:$B,$AG$6+ROW()-14)&amp;"")</f>
        <v/>
      </c>
      <c r="O40" s="5">
        <f>IF($AG$1=0,"",INDEX(_DepthGrid!$C:$C,$AG$6+ROW()-14)&amp;"")</f>
        <v/>
      </c>
      <c r="P40" s="5">
        <f>IF($AG$1=0,"",INDEX(_DepthGrid!$D:$D,$AG$6+ROW()-14)&amp;"")</f>
        <v/>
      </c>
      <c r="Q40" s="5">
        <f>IF($AG$1=0,"",INDEX(_DepthGrid!$E:$E,$AG$6+ROW()-14)&amp;"")</f>
        <v/>
      </c>
      <c r="R40" s="5">
        <f>IF($AG$1=0,"",INDEX(_DepthGrid!$F:$F,$AG$6+ROW()-14)&amp;"")</f>
        <v/>
      </c>
    </row>
    <row r="41">
      <c r="A41" s="14">
        <f>IF(ROW()-36&gt;$AG$3,"",IF(INDEX(_Rosters!$B:$B,$AG$2+ROW()-37)="","",INDEX(_Rosters!$B:$B,$AG$2+ROW()-37)))</f>
        <v/>
      </c>
      <c r="B41" s="14">
        <f>IF(ROW()-36&gt;$AG$3,"",INDEX(_Rosters!$C:$C,$AG$2+ROW()-37)&amp;"")</f>
        <v/>
      </c>
      <c r="C41" s="14">
        <f>IF(ROW()-36&gt;$AG$3,"",INDEX(_Rosters!$D:$D,$AG$2+ROW()-37)&amp;"")</f>
        <v/>
      </c>
      <c r="D41" s="14">
        <f>IF(ROW()-36&gt;$AG$3,"",INDEX(_Rosters!$E:$E,$AG$2+ROW()-37)&amp;"")</f>
        <v/>
      </c>
      <c r="E41" s="14">
        <f>IF(ROW()-36&gt;$AG$3,"",INDEX(_Rosters!$F:$F,$AG$2+ROW()-37)&amp;"")</f>
        <v/>
      </c>
      <c r="F41" s="14">
        <f>IF(ROW()-36&gt;$AG$3,"",IF(INDEX(_Rosters!$G:$G,$AG$2+ROW()-37)="","",INDEX(_Rosters!$G:$G,$AG$2+ROW()-37)))</f>
        <v/>
      </c>
      <c r="G41" s="14">
        <f>IF(ROW()-36&gt;$AG$3,"",INDEX(_Rosters!$H:$H,$AG$2+ROW()-37)&amp;"")</f>
        <v/>
      </c>
      <c r="H41" s="14">
        <f>IF(ROW()-36&gt;$AG$3,"",INDEX(_Rosters!$I:$I,$AG$2+ROW()-37)&amp;"")</f>
        <v/>
      </c>
      <c r="N41" s="31">
        <f>IF($AG$1=0,"",INDEX(_DepthGrid!$B:$B,$AG$6+ROW()-14)&amp;"")</f>
        <v/>
      </c>
      <c r="O41" s="31">
        <f>IF($AG$1=0,"",INDEX(_DepthGrid!$C:$C,$AG$6+ROW()-14)&amp;"")</f>
        <v/>
      </c>
      <c r="P41" s="31">
        <f>IF($AG$1=0,"",INDEX(_DepthGrid!$D:$D,$AG$6+ROW()-14)&amp;"")</f>
        <v/>
      </c>
      <c r="Q41" s="31">
        <f>IF($AG$1=0,"",INDEX(_DepthGrid!$E:$E,$AG$6+ROW()-14)&amp;"")</f>
        <v/>
      </c>
      <c r="R41" s="31">
        <f>IF($AG$1=0,"",INDEX(_DepthGrid!$F:$F,$AG$6+ROW()-14)&amp;"")</f>
        <v/>
      </c>
    </row>
    <row r="42">
      <c r="A42" s="14">
        <f>IF(ROW()-36&gt;$AG$3,"",IF(INDEX(_Rosters!$B:$B,$AG$2+ROW()-37)="","",INDEX(_Rosters!$B:$B,$AG$2+ROW()-37)))</f>
        <v/>
      </c>
      <c r="B42" s="14">
        <f>IF(ROW()-36&gt;$AG$3,"",INDEX(_Rosters!$C:$C,$AG$2+ROW()-37)&amp;"")</f>
        <v/>
      </c>
      <c r="C42" s="14">
        <f>IF(ROW()-36&gt;$AG$3,"",INDEX(_Rosters!$D:$D,$AG$2+ROW()-37)&amp;"")</f>
        <v/>
      </c>
      <c r="D42" s="14">
        <f>IF(ROW()-36&gt;$AG$3,"",INDEX(_Rosters!$E:$E,$AG$2+ROW()-37)&amp;"")</f>
        <v/>
      </c>
      <c r="E42" s="14">
        <f>IF(ROW()-36&gt;$AG$3,"",INDEX(_Rosters!$F:$F,$AG$2+ROW()-37)&amp;"")</f>
        <v/>
      </c>
      <c r="F42" s="14">
        <f>IF(ROW()-36&gt;$AG$3,"",IF(INDEX(_Rosters!$G:$G,$AG$2+ROW()-37)="","",INDEX(_Rosters!$G:$G,$AG$2+ROW()-37)))</f>
        <v/>
      </c>
      <c r="G42" s="14">
        <f>IF(ROW()-36&gt;$AG$3,"",INDEX(_Rosters!$H:$H,$AG$2+ROW()-37)&amp;"")</f>
        <v/>
      </c>
      <c r="H42" s="14">
        <f>IF(ROW()-36&gt;$AG$3,"",INDEX(_Rosters!$I:$I,$AG$2+ROW()-37)&amp;"")</f>
        <v/>
      </c>
      <c r="N42" s="35">
        <f>IF($AG$1=0,"",INDEX(_DepthGrid!$B:$B,$AG$6+ROW()-14)&amp;"")</f>
        <v/>
      </c>
      <c r="O42" s="5">
        <f>IF($AG$1=0,"",INDEX(_DepthGrid!$C:$C,$AG$6+ROW()-14)&amp;"")</f>
        <v/>
      </c>
      <c r="P42" s="5">
        <f>IF($AG$1=0,"",INDEX(_DepthGrid!$D:$D,$AG$6+ROW()-14)&amp;"")</f>
        <v/>
      </c>
      <c r="Q42" s="5">
        <f>IF($AG$1=0,"",INDEX(_DepthGrid!$E:$E,$AG$6+ROW()-14)&amp;"")</f>
        <v/>
      </c>
      <c r="R42" s="5">
        <f>IF($AG$1=0,"",INDEX(_DepthGrid!$F:$F,$AG$6+ROW()-14)&amp;"")</f>
        <v/>
      </c>
    </row>
    <row r="43">
      <c r="A43" s="14">
        <f>IF(ROW()-36&gt;$AG$3,"",IF(INDEX(_Rosters!$B:$B,$AG$2+ROW()-37)="","",INDEX(_Rosters!$B:$B,$AG$2+ROW()-37)))</f>
        <v/>
      </c>
      <c r="B43" s="14">
        <f>IF(ROW()-36&gt;$AG$3,"",INDEX(_Rosters!$C:$C,$AG$2+ROW()-37)&amp;"")</f>
        <v/>
      </c>
      <c r="C43" s="14">
        <f>IF(ROW()-36&gt;$AG$3,"",INDEX(_Rosters!$D:$D,$AG$2+ROW()-37)&amp;"")</f>
        <v/>
      </c>
      <c r="D43" s="14">
        <f>IF(ROW()-36&gt;$AG$3,"",INDEX(_Rosters!$E:$E,$AG$2+ROW()-37)&amp;"")</f>
        <v/>
      </c>
      <c r="E43" s="14">
        <f>IF(ROW()-36&gt;$AG$3,"",INDEX(_Rosters!$F:$F,$AG$2+ROW()-37)&amp;"")</f>
        <v/>
      </c>
      <c r="F43" s="14">
        <f>IF(ROW()-36&gt;$AG$3,"",IF(INDEX(_Rosters!$G:$G,$AG$2+ROW()-37)="","",INDEX(_Rosters!$G:$G,$AG$2+ROW()-37)))</f>
        <v/>
      </c>
      <c r="G43" s="14">
        <f>IF(ROW()-36&gt;$AG$3,"",INDEX(_Rosters!$H:$H,$AG$2+ROW()-37)&amp;"")</f>
        <v/>
      </c>
      <c r="H43" s="14">
        <f>IF(ROW()-36&gt;$AG$3,"",INDEX(_Rosters!$I:$I,$AG$2+ROW()-37)&amp;"")</f>
        <v/>
      </c>
      <c r="N43" s="35">
        <f>IF($AG$1=0,"",INDEX(_DepthGrid!$B:$B,$AG$6+ROW()-14)&amp;"")</f>
        <v/>
      </c>
      <c r="O43" s="5">
        <f>IF($AG$1=0,"",INDEX(_DepthGrid!$C:$C,$AG$6+ROW()-14)&amp;"")</f>
        <v/>
      </c>
      <c r="P43" s="5">
        <f>IF($AG$1=0,"",INDEX(_DepthGrid!$D:$D,$AG$6+ROW()-14)&amp;"")</f>
        <v/>
      </c>
      <c r="Q43" s="5">
        <f>IF($AG$1=0,"",INDEX(_DepthGrid!$E:$E,$AG$6+ROW()-14)&amp;"")</f>
        <v/>
      </c>
      <c r="R43" s="5">
        <f>IF($AG$1=0,"",INDEX(_DepthGrid!$F:$F,$AG$6+ROW()-14)&amp;"")</f>
        <v/>
      </c>
    </row>
    <row r="44">
      <c r="A44" s="14">
        <f>IF(ROW()-36&gt;$AG$3,"",IF(INDEX(_Rosters!$B:$B,$AG$2+ROW()-37)="","",INDEX(_Rosters!$B:$B,$AG$2+ROW()-37)))</f>
        <v/>
      </c>
      <c r="B44" s="14">
        <f>IF(ROW()-36&gt;$AG$3,"",INDEX(_Rosters!$C:$C,$AG$2+ROW()-37)&amp;"")</f>
        <v/>
      </c>
      <c r="C44" s="14">
        <f>IF(ROW()-36&gt;$AG$3,"",INDEX(_Rosters!$D:$D,$AG$2+ROW()-37)&amp;"")</f>
        <v/>
      </c>
      <c r="D44" s="14">
        <f>IF(ROW()-36&gt;$AG$3,"",INDEX(_Rosters!$E:$E,$AG$2+ROW()-37)&amp;"")</f>
        <v/>
      </c>
      <c r="E44" s="14">
        <f>IF(ROW()-36&gt;$AG$3,"",INDEX(_Rosters!$F:$F,$AG$2+ROW()-37)&amp;"")</f>
        <v/>
      </c>
      <c r="F44" s="14">
        <f>IF(ROW()-36&gt;$AG$3,"",IF(INDEX(_Rosters!$G:$G,$AG$2+ROW()-37)="","",INDEX(_Rosters!$G:$G,$AG$2+ROW()-37)))</f>
        <v/>
      </c>
      <c r="G44" s="14">
        <f>IF(ROW()-36&gt;$AG$3,"",INDEX(_Rosters!$H:$H,$AG$2+ROW()-37)&amp;"")</f>
        <v/>
      </c>
      <c r="H44" s="14">
        <f>IF(ROW()-36&gt;$AG$3,"",INDEX(_Rosters!$I:$I,$AG$2+ROW()-37)&amp;"")</f>
        <v/>
      </c>
      <c r="N44" s="35">
        <f>IF($AG$1=0,"",INDEX(_DepthGrid!$B:$B,$AG$6+ROW()-14)&amp;"")</f>
        <v/>
      </c>
      <c r="O44" s="5">
        <f>IF($AG$1=0,"",INDEX(_DepthGrid!$C:$C,$AG$6+ROW()-14)&amp;"")</f>
        <v/>
      </c>
      <c r="P44" s="5">
        <f>IF($AG$1=0,"",INDEX(_DepthGrid!$D:$D,$AG$6+ROW()-14)&amp;"")</f>
        <v/>
      </c>
      <c r="Q44" s="5">
        <f>IF($AG$1=0,"",INDEX(_DepthGrid!$E:$E,$AG$6+ROW()-14)&amp;"")</f>
        <v/>
      </c>
      <c r="R44" s="5">
        <f>IF($AG$1=0,"",INDEX(_DepthGrid!$F:$F,$AG$6+ROW()-14)&amp;"")</f>
        <v/>
      </c>
    </row>
    <row r="45">
      <c r="A45" s="14">
        <f>IF(ROW()-36&gt;$AG$3,"",IF(INDEX(_Rosters!$B:$B,$AG$2+ROW()-37)="","",INDEX(_Rosters!$B:$B,$AG$2+ROW()-37)))</f>
        <v/>
      </c>
      <c r="B45" s="14">
        <f>IF(ROW()-36&gt;$AG$3,"",INDEX(_Rosters!$C:$C,$AG$2+ROW()-37)&amp;"")</f>
        <v/>
      </c>
      <c r="C45" s="14">
        <f>IF(ROW()-36&gt;$AG$3,"",INDEX(_Rosters!$D:$D,$AG$2+ROW()-37)&amp;"")</f>
        <v/>
      </c>
      <c r="D45" s="14">
        <f>IF(ROW()-36&gt;$AG$3,"",INDEX(_Rosters!$E:$E,$AG$2+ROW()-37)&amp;"")</f>
        <v/>
      </c>
      <c r="E45" s="14">
        <f>IF(ROW()-36&gt;$AG$3,"",INDEX(_Rosters!$F:$F,$AG$2+ROW()-37)&amp;"")</f>
        <v/>
      </c>
      <c r="F45" s="14">
        <f>IF(ROW()-36&gt;$AG$3,"",IF(INDEX(_Rosters!$G:$G,$AG$2+ROW()-37)="","",INDEX(_Rosters!$G:$G,$AG$2+ROW()-37)))</f>
        <v/>
      </c>
      <c r="G45" s="14">
        <f>IF(ROW()-36&gt;$AG$3,"",INDEX(_Rosters!$H:$H,$AG$2+ROW()-37)&amp;"")</f>
        <v/>
      </c>
      <c r="H45" s="14">
        <f>IF(ROW()-36&gt;$AG$3,"",INDEX(_Rosters!$I:$I,$AG$2+ROW()-37)&amp;"")</f>
        <v/>
      </c>
      <c r="N45" s="35">
        <f>IF($AG$1=0,"",INDEX(_DepthGrid!$B:$B,$AG$6+ROW()-14)&amp;"")</f>
        <v/>
      </c>
      <c r="O45" s="5">
        <f>IF($AG$1=0,"",INDEX(_DepthGrid!$C:$C,$AG$6+ROW()-14)&amp;"")</f>
        <v/>
      </c>
      <c r="P45" s="5">
        <f>IF($AG$1=0,"",INDEX(_DepthGrid!$D:$D,$AG$6+ROW()-14)&amp;"")</f>
        <v/>
      </c>
      <c r="Q45" s="5">
        <f>IF($AG$1=0,"",INDEX(_DepthGrid!$E:$E,$AG$6+ROW()-14)&amp;"")</f>
        <v/>
      </c>
      <c r="R45" s="5">
        <f>IF($AG$1=0,"",INDEX(_DepthGrid!$F:$F,$AG$6+ROW()-14)&amp;"")</f>
        <v/>
      </c>
    </row>
    <row r="46">
      <c r="A46" s="14">
        <f>IF(ROW()-36&gt;$AG$3,"",IF(INDEX(_Rosters!$B:$B,$AG$2+ROW()-37)="","",INDEX(_Rosters!$B:$B,$AG$2+ROW()-37)))</f>
        <v/>
      </c>
      <c r="B46" s="14">
        <f>IF(ROW()-36&gt;$AG$3,"",INDEX(_Rosters!$C:$C,$AG$2+ROW()-37)&amp;"")</f>
        <v/>
      </c>
      <c r="C46" s="14">
        <f>IF(ROW()-36&gt;$AG$3,"",INDEX(_Rosters!$D:$D,$AG$2+ROW()-37)&amp;"")</f>
        <v/>
      </c>
      <c r="D46" s="14">
        <f>IF(ROW()-36&gt;$AG$3,"",INDEX(_Rosters!$E:$E,$AG$2+ROW()-37)&amp;"")</f>
        <v/>
      </c>
      <c r="E46" s="14">
        <f>IF(ROW()-36&gt;$AG$3,"",INDEX(_Rosters!$F:$F,$AG$2+ROW()-37)&amp;"")</f>
        <v/>
      </c>
      <c r="F46" s="14">
        <f>IF(ROW()-36&gt;$AG$3,"",IF(INDEX(_Rosters!$G:$G,$AG$2+ROW()-37)="","",INDEX(_Rosters!$G:$G,$AG$2+ROW()-37)))</f>
        <v/>
      </c>
      <c r="G46" s="14">
        <f>IF(ROW()-36&gt;$AG$3,"",INDEX(_Rosters!$H:$H,$AG$2+ROW()-37)&amp;"")</f>
        <v/>
      </c>
      <c r="H46" s="14">
        <f>IF(ROW()-36&gt;$AG$3,"",INDEX(_Rosters!$I:$I,$AG$2+ROW()-37)&amp;"")</f>
        <v/>
      </c>
      <c r="N46" s="35">
        <f>IF($AG$1=0,"",INDEX(_DepthGrid!$B:$B,$AG$6+ROW()-14)&amp;"")</f>
        <v/>
      </c>
      <c r="O46" s="5">
        <f>IF($AG$1=0,"",INDEX(_DepthGrid!$C:$C,$AG$6+ROW()-14)&amp;"")</f>
        <v/>
      </c>
      <c r="P46" s="5">
        <f>IF($AG$1=0,"",INDEX(_DepthGrid!$D:$D,$AG$6+ROW()-14)&amp;"")</f>
        <v/>
      </c>
      <c r="Q46" s="5">
        <f>IF($AG$1=0,"",INDEX(_DepthGrid!$E:$E,$AG$6+ROW()-14)&amp;"")</f>
        <v/>
      </c>
      <c r="R46" s="5">
        <f>IF($AG$1=0,"",INDEX(_DepthGrid!$F:$F,$AG$6+ROW()-14)&amp;"")</f>
        <v/>
      </c>
    </row>
    <row r="47">
      <c r="A47" s="14">
        <f>IF(ROW()-36&gt;$AG$3,"",IF(INDEX(_Rosters!$B:$B,$AG$2+ROW()-37)="","",INDEX(_Rosters!$B:$B,$AG$2+ROW()-37)))</f>
        <v/>
      </c>
      <c r="B47" s="14">
        <f>IF(ROW()-36&gt;$AG$3,"",INDEX(_Rosters!$C:$C,$AG$2+ROW()-37)&amp;"")</f>
        <v/>
      </c>
      <c r="C47" s="14">
        <f>IF(ROW()-36&gt;$AG$3,"",INDEX(_Rosters!$D:$D,$AG$2+ROW()-37)&amp;"")</f>
        <v/>
      </c>
      <c r="D47" s="14">
        <f>IF(ROW()-36&gt;$AG$3,"",INDEX(_Rosters!$E:$E,$AG$2+ROW()-37)&amp;"")</f>
        <v/>
      </c>
      <c r="E47" s="14">
        <f>IF(ROW()-36&gt;$AG$3,"",INDEX(_Rosters!$F:$F,$AG$2+ROW()-37)&amp;"")</f>
        <v/>
      </c>
      <c r="F47" s="14">
        <f>IF(ROW()-36&gt;$AG$3,"",IF(INDEX(_Rosters!$G:$G,$AG$2+ROW()-37)="","",INDEX(_Rosters!$G:$G,$AG$2+ROW()-37)))</f>
        <v/>
      </c>
      <c r="G47" s="14">
        <f>IF(ROW()-36&gt;$AG$3,"",INDEX(_Rosters!$H:$H,$AG$2+ROW()-37)&amp;"")</f>
        <v/>
      </c>
      <c r="H47" s="14">
        <f>IF(ROW()-36&gt;$AG$3,"",INDEX(_Rosters!$I:$I,$AG$2+ROW()-37)&amp;"")</f>
        <v/>
      </c>
      <c r="N47" s="35">
        <f>IF($AG$1=0,"",INDEX(_DepthGrid!$B:$B,$AG$6+ROW()-14)&amp;"")</f>
        <v/>
      </c>
      <c r="O47" s="5">
        <f>IF($AG$1=0,"",INDEX(_DepthGrid!$C:$C,$AG$6+ROW()-14)&amp;"")</f>
        <v/>
      </c>
      <c r="P47" s="5">
        <f>IF($AG$1=0,"",INDEX(_DepthGrid!$D:$D,$AG$6+ROW()-14)&amp;"")</f>
        <v/>
      </c>
      <c r="Q47" s="5">
        <f>IF($AG$1=0,"",INDEX(_DepthGrid!$E:$E,$AG$6+ROW()-14)&amp;"")</f>
        <v/>
      </c>
      <c r="R47" s="5">
        <f>IF($AG$1=0,"",INDEX(_DepthGrid!$F:$F,$AG$6+ROW()-14)&amp;"")</f>
        <v/>
      </c>
    </row>
    <row r="48">
      <c r="A48" s="14">
        <f>IF(ROW()-36&gt;$AG$3,"",IF(INDEX(_Rosters!$B:$B,$AG$2+ROW()-37)="","",INDEX(_Rosters!$B:$B,$AG$2+ROW()-37)))</f>
        <v/>
      </c>
      <c r="B48" s="14">
        <f>IF(ROW()-36&gt;$AG$3,"",INDEX(_Rosters!$C:$C,$AG$2+ROW()-37)&amp;"")</f>
        <v/>
      </c>
      <c r="C48" s="14">
        <f>IF(ROW()-36&gt;$AG$3,"",INDEX(_Rosters!$D:$D,$AG$2+ROW()-37)&amp;"")</f>
        <v/>
      </c>
      <c r="D48" s="14">
        <f>IF(ROW()-36&gt;$AG$3,"",INDEX(_Rosters!$E:$E,$AG$2+ROW()-37)&amp;"")</f>
        <v/>
      </c>
      <c r="E48" s="14">
        <f>IF(ROW()-36&gt;$AG$3,"",INDEX(_Rosters!$F:$F,$AG$2+ROW()-37)&amp;"")</f>
        <v/>
      </c>
      <c r="F48" s="14">
        <f>IF(ROW()-36&gt;$AG$3,"",IF(INDEX(_Rosters!$G:$G,$AG$2+ROW()-37)="","",INDEX(_Rosters!$G:$G,$AG$2+ROW()-37)))</f>
        <v/>
      </c>
      <c r="G48" s="14">
        <f>IF(ROW()-36&gt;$AG$3,"",INDEX(_Rosters!$H:$H,$AG$2+ROW()-37)&amp;"")</f>
        <v/>
      </c>
      <c r="H48" s="14">
        <f>IF(ROW()-36&gt;$AG$3,"",INDEX(_Rosters!$I:$I,$AG$2+ROW()-37)&amp;"")</f>
        <v/>
      </c>
      <c r="N48" s="35">
        <f>IF($AG$1=0,"",INDEX(_DepthGrid!$B:$B,$AG$6+ROW()-14)&amp;"")</f>
        <v/>
      </c>
      <c r="O48" s="5">
        <f>IF($AG$1=0,"",INDEX(_DepthGrid!$C:$C,$AG$6+ROW()-14)&amp;"")</f>
        <v/>
      </c>
      <c r="P48" s="5">
        <f>IF($AG$1=0,"",INDEX(_DepthGrid!$D:$D,$AG$6+ROW()-14)&amp;"")</f>
        <v/>
      </c>
      <c r="Q48" s="5">
        <f>IF($AG$1=0,"",INDEX(_DepthGrid!$E:$E,$AG$6+ROW()-14)&amp;"")</f>
        <v/>
      </c>
      <c r="R48" s="5">
        <f>IF($AG$1=0,"",INDEX(_DepthGrid!$F:$F,$AG$6+ROW()-14)&amp;"")</f>
        <v/>
      </c>
    </row>
    <row r="49">
      <c r="A49" s="14">
        <f>IF(ROW()-36&gt;$AG$3,"",IF(INDEX(_Rosters!$B:$B,$AG$2+ROW()-37)="","",INDEX(_Rosters!$B:$B,$AG$2+ROW()-37)))</f>
        <v/>
      </c>
      <c r="B49" s="14">
        <f>IF(ROW()-36&gt;$AG$3,"",INDEX(_Rosters!$C:$C,$AG$2+ROW()-37)&amp;"")</f>
        <v/>
      </c>
      <c r="C49" s="14">
        <f>IF(ROW()-36&gt;$AG$3,"",INDEX(_Rosters!$D:$D,$AG$2+ROW()-37)&amp;"")</f>
        <v/>
      </c>
      <c r="D49" s="14">
        <f>IF(ROW()-36&gt;$AG$3,"",INDEX(_Rosters!$E:$E,$AG$2+ROW()-37)&amp;"")</f>
        <v/>
      </c>
      <c r="E49" s="14">
        <f>IF(ROW()-36&gt;$AG$3,"",INDEX(_Rosters!$F:$F,$AG$2+ROW()-37)&amp;"")</f>
        <v/>
      </c>
      <c r="F49" s="14">
        <f>IF(ROW()-36&gt;$AG$3,"",IF(INDEX(_Rosters!$G:$G,$AG$2+ROW()-37)="","",INDEX(_Rosters!$G:$G,$AG$2+ROW()-37)))</f>
        <v/>
      </c>
      <c r="G49" s="14">
        <f>IF(ROW()-36&gt;$AG$3,"",INDEX(_Rosters!$H:$H,$AG$2+ROW()-37)&amp;"")</f>
        <v/>
      </c>
      <c r="H49" s="14">
        <f>IF(ROW()-36&gt;$AG$3,"",INDEX(_Rosters!$I:$I,$AG$2+ROW()-37)&amp;"")</f>
        <v/>
      </c>
      <c r="N49" s="56" t="inlineStr">
        <is>
          <t>Source: OurLads.com curated charts where captured (date in section bands; local use only) — '(projected)' bands = our roster-seniority fallback with depth_overrides.csv pins. • = transfer/portal, ✓ = pinned.</t>
        </is>
      </c>
    </row>
    <row r="50">
      <c r="A50" s="14">
        <f>IF(ROW()-36&gt;$AG$3,"",IF(INDEX(_Rosters!$B:$B,$AG$2+ROW()-37)="","",INDEX(_Rosters!$B:$B,$AG$2+ROW()-37)))</f>
        <v/>
      </c>
      <c r="B50" s="14">
        <f>IF(ROW()-36&gt;$AG$3,"",INDEX(_Rosters!$C:$C,$AG$2+ROW()-37)&amp;"")</f>
        <v/>
      </c>
      <c r="C50" s="14">
        <f>IF(ROW()-36&gt;$AG$3,"",INDEX(_Rosters!$D:$D,$AG$2+ROW()-37)&amp;"")</f>
        <v/>
      </c>
      <c r="D50" s="14">
        <f>IF(ROW()-36&gt;$AG$3,"",INDEX(_Rosters!$E:$E,$AG$2+ROW()-37)&amp;"")</f>
        <v/>
      </c>
      <c r="E50" s="14">
        <f>IF(ROW()-36&gt;$AG$3,"",INDEX(_Rosters!$F:$F,$AG$2+ROW()-37)&amp;"")</f>
        <v/>
      </c>
      <c r="F50" s="14">
        <f>IF(ROW()-36&gt;$AG$3,"",IF(INDEX(_Rosters!$G:$G,$AG$2+ROW()-37)="","",INDEX(_Rosters!$G:$G,$AG$2+ROW()-37)))</f>
        <v/>
      </c>
      <c r="G50" s="14">
        <f>IF(ROW()-36&gt;$AG$3,"",INDEX(_Rosters!$H:$H,$AG$2+ROW()-37)&amp;"")</f>
        <v/>
      </c>
      <c r="H50" s="14">
        <f>IF(ROW()-36&gt;$AG$3,"",INDEX(_Rosters!$I:$I,$AG$2+ROW()-37)&amp;"")</f>
        <v/>
      </c>
    </row>
    <row r="51">
      <c r="A51" s="14">
        <f>IF(ROW()-36&gt;$AG$3,"",IF(INDEX(_Rosters!$B:$B,$AG$2+ROW()-37)="","",INDEX(_Rosters!$B:$B,$AG$2+ROW()-37)))</f>
        <v/>
      </c>
      <c r="B51" s="14">
        <f>IF(ROW()-36&gt;$AG$3,"",INDEX(_Rosters!$C:$C,$AG$2+ROW()-37)&amp;"")</f>
        <v/>
      </c>
      <c r="C51" s="14">
        <f>IF(ROW()-36&gt;$AG$3,"",INDEX(_Rosters!$D:$D,$AG$2+ROW()-37)&amp;"")</f>
        <v/>
      </c>
      <c r="D51" s="14">
        <f>IF(ROW()-36&gt;$AG$3,"",INDEX(_Rosters!$E:$E,$AG$2+ROW()-37)&amp;"")</f>
        <v/>
      </c>
      <c r="E51" s="14">
        <f>IF(ROW()-36&gt;$AG$3,"",INDEX(_Rosters!$F:$F,$AG$2+ROW()-37)&amp;"")</f>
        <v/>
      </c>
      <c r="F51" s="14">
        <f>IF(ROW()-36&gt;$AG$3,"",IF(INDEX(_Rosters!$G:$G,$AG$2+ROW()-37)="","",INDEX(_Rosters!$G:$G,$AG$2+ROW()-37)))</f>
        <v/>
      </c>
      <c r="G51" s="14">
        <f>IF(ROW()-36&gt;$AG$3,"",INDEX(_Rosters!$H:$H,$AG$2+ROW()-37)&amp;"")</f>
        <v/>
      </c>
      <c r="H51" s="14">
        <f>IF(ROW()-36&gt;$AG$3,"",INDEX(_Rosters!$I:$I,$AG$2+ROW()-37)&amp;"")</f>
        <v/>
      </c>
    </row>
    <row r="52">
      <c r="A52" s="14">
        <f>IF(ROW()-36&gt;$AG$3,"",IF(INDEX(_Rosters!$B:$B,$AG$2+ROW()-37)="","",INDEX(_Rosters!$B:$B,$AG$2+ROW()-37)))</f>
        <v/>
      </c>
      <c r="B52" s="14">
        <f>IF(ROW()-36&gt;$AG$3,"",INDEX(_Rosters!$C:$C,$AG$2+ROW()-37)&amp;"")</f>
        <v/>
      </c>
      <c r="C52" s="14">
        <f>IF(ROW()-36&gt;$AG$3,"",INDEX(_Rosters!$D:$D,$AG$2+ROW()-37)&amp;"")</f>
        <v/>
      </c>
      <c r="D52" s="14">
        <f>IF(ROW()-36&gt;$AG$3,"",INDEX(_Rosters!$E:$E,$AG$2+ROW()-37)&amp;"")</f>
        <v/>
      </c>
      <c r="E52" s="14">
        <f>IF(ROW()-36&gt;$AG$3,"",INDEX(_Rosters!$F:$F,$AG$2+ROW()-37)&amp;"")</f>
        <v/>
      </c>
      <c r="F52" s="14">
        <f>IF(ROW()-36&gt;$AG$3,"",IF(INDEX(_Rosters!$G:$G,$AG$2+ROW()-37)="","",INDEX(_Rosters!$G:$G,$AG$2+ROW()-37)))</f>
        <v/>
      </c>
      <c r="G52" s="14">
        <f>IF(ROW()-36&gt;$AG$3,"",INDEX(_Rosters!$H:$H,$AG$2+ROW()-37)&amp;"")</f>
        <v/>
      </c>
      <c r="H52" s="14">
        <f>IF(ROW()-36&gt;$AG$3,"",INDEX(_Rosters!$I:$I,$AG$2+ROW()-37)&amp;"")</f>
        <v/>
      </c>
    </row>
    <row r="53">
      <c r="A53" s="14">
        <f>IF(ROW()-36&gt;$AG$3,"",IF(INDEX(_Rosters!$B:$B,$AG$2+ROW()-37)="","",INDEX(_Rosters!$B:$B,$AG$2+ROW()-37)))</f>
        <v/>
      </c>
      <c r="B53" s="14">
        <f>IF(ROW()-36&gt;$AG$3,"",INDEX(_Rosters!$C:$C,$AG$2+ROW()-37)&amp;"")</f>
        <v/>
      </c>
      <c r="C53" s="14">
        <f>IF(ROW()-36&gt;$AG$3,"",INDEX(_Rosters!$D:$D,$AG$2+ROW()-37)&amp;"")</f>
        <v/>
      </c>
      <c r="D53" s="14">
        <f>IF(ROW()-36&gt;$AG$3,"",INDEX(_Rosters!$E:$E,$AG$2+ROW()-37)&amp;"")</f>
        <v/>
      </c>
      <c r="E53" s="14">
        <f>IF(ROW()-36&gt;$AG$3,"",INDEX(_Rosters!$F:$F,$AG$2+ROW()-37)&amp;"")</f>
        <v/>
      </c>
      <c r="F53" s="14">
        <f>IF(ROW()-36&gt;$AG$3,"",IF(INDEX(_Rosters!$G:$G,$AG$2+ROW()-37)="","",INDEX(_Rosters!$G:$G,$AG$2+ROW()-37)))</f>
        <v/>
      </c>
      <c r="G53" s="14">
        <f>IF(ROW()-36&gt;$AG$3,"",INDEX(_Rosters!$H:$H,$AG$2+ROW()-37)&amp;"")</f>
        <v/>
      </c>
      <c r="H53" s="14">
        <f>IF(ROW()-36&gt;$AG$3,"",INDEX(_Rosters!$I:$I,$AG$2+ROW()-37)&amp;"")</f>
        <v/>
      </c>
      <c r="N53" s="36" t="inlineStr">
        <is>
          <t>DEEP DIVE — podcast prep (all 138 teams; drafted sections carry a review-before-air vintage)</t>
        </is>
      </c>
      <c r="O53" s="37" t="n"/>
      <c r="P53" s="37" t="n"/>
      <c r="Q53" s="37" t="n"/>
      <c r="R53" s="37" t="n"/>
    </row>
    <row r="54">
      <c r="A54" s="14">
        <f>IF(ROW()-36&gt;$AG$3,"",IF(INDEX(_Rosters!$B:$B,$AG$2+ROW()-37)="","",INDEX(_Rosters!$B:$B,$AG$2+ROW()-37)))</f>
        <v/>
      </c>
      <c r="B54" s="14">
        <f>IF(ROW()-36&gt;$AG$3,"",INDEX(_Rosters!$C:$C,$AG$2+ROW()-37)&amp;"")</f>
        <v/>
      </c>
      <c r="C54" s="14">
        <f>IF(ROW()-36&gt;$AG$3,"",INDEX(_Rosters!$D:$D,$AG$2+ROW()-37)&amp;"")</f>
        <v/>
      </c>
      <c r="D54" s="14">
        <f>IF(ROW()-36&gt;$AG$3,"",INDEX(_Rosters!$E:$E,$AG$2+ROW()-37)&amp;"")</f>
        <v/>
      </c>
      <c r="E54" s="14">
        <f>IF(ROW()-36&gt;$AG$3,"",INDEX(_Rosters!$F:$F,$AG$2+ROW()-37)&amp;"")</f>
        <v/>
      </c>
      <c r="F54" s="14">
        <f>IF(ROW()-36&gt;$AG$3,"",IF(INDEX(_Rosters!$G:$G,$AG$2+ROW()-37)="","",INDEX(_Rosters!$G:$G,$AG$2+ROW()-37)))</f>
        <v/>
      </c>
      <c r="G54" s="14">
        <f>IF(ROW()-36&gt;$AG$3,"",INDEX(_Rosters!$H:$H,$AG$2+ROW()-37)&amp;"")</f>
        <v/>
      </c>
      <c r="H54" s="14">
        <f>IF(ROW()-36&gt;$AG$3,"",INDEX(_Rosters!$I:$I,$AG$2+ROW()-37)&amp;"")</f>
        <v/>
      </c>
      <c r="N54" s="35" t="inlineStr">
        <is>
          <t>CAPSULE</t>
        </is>
      </c>
      <c r="AJ54" s="8">
        <f>IF($AG$1=0,"",INDEX(_Teams!$AM:$AM,$AG$1)&amp;"")</f>
        <v/>
      </c>
      <c r="AK54" s="8" t="n">
        <v>177</v>
      </c>
    </row>
    <row r="55">
      <c r="A55" s="14">
        <f>IF(ROW()-36&gt;$AG$3,"",IF(INDEX(_Rosters!$B:$B,$AG$2+ROW()-37)="","",INDEX(_Rosters!$B:$B,$AG$2+ROW()-37)))</f>
        <v/>
      </c>
      <c r="B55" s="14">
        <f>IF(ROW()-36&gt;$AG$3,"",INDEX(_Rosters!$C:$C,$AG$2+ROW()-37)&amp;"")</f>
        <v/>
      </c>
      <c r="C55" s="14">
        <f>IF(ROW()-36&gt;$AG$3,"",INDEX(_Rosters!$D:$D,$AG$2+ROW()-37)&amp;"")</f>
        <v/>
      </c>
      <c r="D55" s="14">
        <f>IF(ROW()-36&gt;$AG$3,"",INDEX(_Rosters!$E:$E,$AG$2+ROW()-37)&amp;"")</f>
        <v/>
      </c>
      <c r="E55" s="14">
        <f>IF(ROW()-36&gt;$AG$3,"",INDEX(_Rosters!$F:$F,$AG$2+ROW()-37)&amp;"")</f>
        <v/>
      </c>
      <c r="F55" s="14">
        <f>IF(ROW()-36&gt;$AG$3,"",IF(INDEX(_Rosters!$G:$G,$AG$2+ROW()-37)="","",INDEX(_Rosters!$G:$G,$AG$2+ROW()-37)))</f>
        <v/>
      </c>
      <c r="G55" s="14">
        <f>IF(ROW()-36&gt;$AG$3,"",INDEX(_Rosters!$H:$H,$AG$2+ROW()-37)&amp;"")</f>
        <v/>
      </c>
      <c r="H55" s="14">
        <f>IF(ROW()-36&gt;$AG$3,"",INDEX(_Rosters!$I:$I,$AG$2+ROW()-37)&amp;"")</f>
        <v/>
      </c>
    </row>
    <row r="56">
      <c r="A56" s="14">
        <f>IF(ROW()-36&gt;$AG$3,"",IF(INDEX(_Rosters!$B:$B,$AG$2+ROW()-37)="","",INDEX(_Rosters!$B:$B,$AG$2+ROW()-37)))</f>
        <v/>
      </c>
      <c r="B56" s="14">
        <f>IF(ROW()-36&gt;$AG$3,"",INDEX(_Rosters!$C:$C,$AG$2+ROW()-37)&amp;"")</f>
        <v/>
      </c>
      <c r="C56" s="14">
        <f>IF(ROW()-36&gt;$AG$3,"",INDEX(_Rosters!$D:$D,$AG$2+ROW()-37)&amp;"")</f>
        <v/>
      </c>
      <c r="D56" s="14">
        <f>IF(ROW()-36&gt;$AG$3,"",INDEX(_Rosters!$E:$E,$AG$2+ROW()-37)&amp;"")</f>
        <v/>
      </c>
      <c r="E56" s="14">
        <f>IF(ROW()-36&gt;$AG$3,"",INDEX(_Rosters!$F:$F,$AG$2+ROW()-37)&amp;"")</f>
        <v/>
      </c>
      <c r="F56" s="14">
        <f>IF(ROW()-36&gt;$AG$3,"",IF(INDEX(_Rosters!$G:$G,$AG$2+ROW()-37)="","",INDEX(_Rosters!$G:$G,$AG$2+ROW()-37)))</f>
        <v/>
      </c>
      <c r="G56" s="14">
        <f>IF(ROW()-36&gt;$AG$3,"",INDEX(_Rosters!$H:$H,$AG$2+ROW()-37)&amp;"")</f>
        <v/>
      </c>
      <c r="H56" s="14">
        <f>IF(ROW()-36&gt;$AG$3,"",INDEX(_Rosters!$I:$I,$AG$2+ROW()-37)&amp;"")</f>
        <v/>
      </c>
    </row>
    <row r="57">
      <c r="A57" s="14">
        <f>IF(ROW()-36&gt;$AG$3,"",IF(INDEX(_Rosters!$B:$B,$AG$2+ROW()-37)="","",INDEX(_Rosters!$B:$B,$AG$2+ROW()-37)))</f>
        <v/>
      </c>
      <c r="B57" s="14">
        <f>IF(ROW()-36&gt;$AG$3,"",INDEX(_Rosters!$C:$C,$AG$2+ROW()-37)&amp;"")</f>
        <v/>
      </c>
      <c r="C57" s="14">
        <f>IF(ROW()-36&gt;$AG$3,"",INDEX(_Rosters!$D:$D,$AG$2+ROW()-37)&amp;"")</f>
        <v/>
      </c>
      <c r="D57" s="14">
        <f>IF(ROW()-36&gt;$AG$3,"",INDEX(_Rosters!$E:$E,$AG$2+ROW()-37)&amp;"")</f>
        <v/>
      </c>
      <c r="E57" s="14">
        <f>IF(ROW()-36&gt;$AG$3,"",INDEX(_Rosters!$F:$F,$AG$2+ROW()-37)&amp;"")</f>
        <v/>
      </c>
      <c r="F57" s="14">
        <f>IF(ROW()-36&gt;$AG$3,"",IF(INDEX(_Rosters!$G:$G,$AG$2+ROW()-37)="","",INDEX(_Rosters!$G:$G,$AG$2+ROW()-37)))</f>
        <v/>
      </c>
      <c r="G57" s="14">
        <f>IF(ROW()-36&gt;$AG$3,"",INDEX(_Rosters!$H:$H,$AG$2+ROW()-37)&amp;"")</f>
        <v/>
      </c>
      <c r="H57" s="14">
        <f>IF(ROW()-36&gt;$AG$3,"",INDEX(_Rosters!$I:$I,$AG$2+ROW()-37)&amp;"")</f>
        <v/>
      </c>
    </row>
    <row r="58">
      <c r="A58" s="14">
        <f>IF(ROW()-36&gt;$AG$3,"",IF(INDEX(_Rosters!$B:$B,$AG$2+ROW()-37)="","",INDEX(_Rosters!$B:$B,$AG$2+ROW()-37)))</f>
        <v/>
      </c>
      <c r="B58" s="14">
        <f>IF(ROW()-36&gt;$AG$3,"",INDEX(_Rosters!$C:$C,$AG$2+ROW()-37)&amp;"")</f>
        <v/>
      </c>
      <c r="C58" s="14">
        <f>IF(ROW()-36&gt;$AG$3,"",INDEX(_Rosters!$D:$D,$AG$2+ROW()-37)&amp;"")</f>
        <v/>
      </c>
      <c r="D58" s="14">
        <f>IF(ROW()-36&gt;$AG$3,"",INDEX(_Rosters!$E:$E,$AG$2+ROW()-37)&amp;"")</f>
        <v/>
      </c>
      <c r="E58" s="14">
        <f>IF(ROW()-36&gt;$AG$3,"",INDEX(_Rosters!$F:$F,$AG$2+ROW()-37)&amp;"")</f>
        <v/>
      </c>
      <c r="F58" s="14">
        <f>IF(ROW()-36&gt;$AG$3,"",IF(INDEX(_Rosters!$G:$G,$AG$2+ROW()-37)="","",INDEX(_Rosters!$G:$G,$AG$2+ROW()-37)))</f>
        <v/>
      </c>
      <c r="G58" s="14">
        <f>IF(ROW()-36&gt;$AG$3,"",INDEX(_Rosters!$H:$H,$AG$2+ROW()-37)&amp;"")</f>
        <v/>
      </c>
      <c r="H58" s="14">
        <f>IF(ROW()-36&gt;$AG$3,"",INDEX(_Rosters!$I:$I,$AG$2+ROW()-37)&amp;"")</f>
        <v/>
      </c>
    </row>
    <row r="59">
      <c r="A59" s="14">
        <f>IF(ROW()-36&gt;$AG$3,"",IF(INDEX(_Rosters!$B:$B,$AG$2+ROW()-37)="","",INDEX(_Rosters!$B:$B,$AG$2+ROW()-37)))</f>
        <v/>
      </c>
      <c r="B59" s="14">
        <f>IF(ROW()-36&gt;$AG$3,"",INDEX(_Rosters!$C:$C,$AG$2+ROW()-37)&amp;"")</f>
        <v/>
      </c>
      <c r="C59" s="14">
        <f>IF(ROW()-36&gt;$AG$3,"",INDEX(_Rosters!$D:$D,$AG$2+ROW()-37)&amp;"")</f>
        <v/>
      </c>
      <c r="D59" s="14">
        <f>IF(ROW()-36&gt;$AG$3,"",INDEX(_Rosters!$E:$E,$AG$2+ROW()-37)&amp;"")</f>
        <v/>
      </c>
      <c r="E59" s="14">
        <f>IF(ROW()-36&gt;$AG$3,"",INDEX(_Rosters!$F:$F,$AG$2+ROW()-37)&amp;"")</f>
        <v/>
      </c>
      <c r="F59" s="14">
        <f>IF(ROW()-36&gt;$AG$3,"",IF(INDEX(_Rosters!$G:$G,$AG$2+ROW()-37)="","",INDEX(_Rosters!$G:$G,$AG$2+ROW()-37)))</f>
        <v/>
      </c>
      <c r="G59" s="14">
        <f>IF(ROW()-36&gt;$AG$3,"",INDEX(_Rosters!$H:$H,$AG$2+ROW()-37)&amp;"")</f>
        <v/>
      </c>
      <c r="H59" s="14">
        <f>IF(ROW()-36&gt;$AG$3,"",INDEX(_Rosters!$I:$I,$AG$2+ROW()-37)&amp;"")</f>
        <v/>
      </c>
    </row>
    <row r="60">
      <c r="A60" s="14">
        <f>IF(ROW()-36&gt;$AG$3,"",IF(INDEX(_Rosters!$B:$B,$AG$2+ROW()-37)="","",INDEX(_Rosters!$B:$B,$AG$2+ROW()-37)))</f>
        <v/>
      </c>
      <c r="B60" s="14">
        <f>IF(ROW()-36&gt;$AG$3,"",INDEX(_Rosters!$C:$C,$AG$2+ROW()-37)&amp;"")</f>
        <v/>
      </c>
      <c r="C60" s="14">
        <f>IF(ROW()-36&gt;$AG$3,"",INDEX(_Rosters!$D:$D,$AG$2+ROW()-37)&amp;"")</f>
        <v/>
      </c>
      <c r="D60" s="14">
        <f>IF(ROW()-36&gt;$AG$3,"",INDEX(_Rosters!$E:$E,$AG$2+ROW()-37)&amp;"")</f>
        <v/>
      </c>
      <c r="E60" s="14">
        <f>IF(ROW()-36&gt;$AG$3,"",INDEX(_Rosters!$F:$F,$AG$2+ROW()-37)&amp;"")</f>
        <v/>
      </c>
      <c r="F60" s="14">
        <f>IF(ROW()-36&gt;$AG$3,"",IF(INDEX(_Rosters!$G:$G,$AG$2+ROW()-37)="","",INDEX(_Rosters!$G:$G,$AG$2+ROW()-37)))</f>
        <v/>
      </c>
      <c r="G60" s="14">
        <f>IF(ROW()-36&gt;$AG$3,"",INDEX(_Rosters!$H:$H,$AG$2+ROW()-37)&amp;"")</f>
        <v/>
      </c>
      <c r="H60" s="14">
        <f>IF(ROW()-36&gt;$AG$3,"",INDEX(_Rosters!$I:$I,$AG$2+ROW()-37)&amp;"")</f>
        <v/>
      </c>
    </row>
    <row r="61">
      <c r="A61" s="14">
        <f>IF(ROW()-36&gt;$AG$3,"",IF(INDEX(_Rosters!$B:$B,$AG$2+ROW()-37)="","",INDEX(_Rosters!$B:$B,$AG$2+ROW()-37)))</f>
        <v/>
      </c>
      <c r="B61" s="14">
        <f>IF(ROW()-36&gt;$AG$3,"",INDEX(_Rosters!$C:$C,$AG$2+ROW()-37)&amp;"")</f>
        <v/>
      </c>
      <c r="C61" s="14">
        <f>IF(ROW()-36&gt;$AG$3,"",INDEX(_Rosters!$D:$D,$AG$2+ROW()-37)&amp;"")</f>
        <v/>
      </c>
      <c r="D61" s="14">
        <f>IF(ROW()-36&gt;$AG$3,"",INDEX(_Rosters!$E:$E,$AG$2+ROW()-37)&amp;"")</f>
        <v/>
      </c>
      <c r="E61" s="14">
        <f>IF(ROW()-36&gt;$AG$3,"",INDEX(_Rosters!$F:$F,$AG$2+ROW()-37)&amp;"")</f>
        <v/>
      </c>
      <c r="F61" s="14">
        <f>IF(ROW()-36&gt;$AG$3,"",IF(INDEX(_Rosters!$G:$G,$AG$2+ROW()-37)="","",INDEX(_Rosters!$G:$G,$AG$2+ROW()-37)))</f>
        <v/>
      </c>
      <c r="G61" s="14">
        <f>IF(ROW()-36&gt;$AG$3,"",INDEX(_Rosters!$H:$H,$AG$2+ROW()-37)&amp;"")</f>
        <v/>
      </c>
      <c r="H61" s="14">
        <f>IF(ROW()-36&gt;$AG$3,"",INDEX(_Rosters!$I:$I,$AG$2+ROW()-37)&amp;"")</f>
        <v/>
      </c>
    </row>
    <row r="62">
      <c r="A62" s="14">
        <f>IF(ROW()-36&gt;$AG$3,"",IF(INDEX(_Rosters!$B:$B,$AG$2+ROW()-37)="","",INDEX(_Rosters!$B:$B,$AG$2+ROW()-37)))</f>
        <v/>
      </c>
      <c r="B62" s="14">
        <f>IF(ROW()-36&gt;$AG$3,"",INDEX(_Rosters!$C:$C,$AG$2+ROW()-37)&amp;"")</f>
        <v/>
      </c>
      <c r="C62" s="14">
        <f>IF(ROW()-36&gt;$AG$3,"",INDEX(_Rosters!$D:$D,$AG$2+ROW()-37)&amp;"")</f>
        <v/>
      </c>
      <c r="D62" s="14">
        <f>IF(ROW()-36&gt;$AG$3,"",INDEX(_Rosters!$E:$E,$AG$2+ROW()-37)&amp;"")</f>
        <v/>
      </c>
      <c r="E62" s="14">
        <f>IF(ROW()-36&gt;$AG$3,"",INDEX(_Rosters!$F:$F,$AG$2+ROW()-37)&amp;"")</f>
        <v/>
      </c>
      <c r="F62" s="14">
        <f>IF(ROW()-36&gt;$AG$3,"",IF(INDEX(_Rosters!$G:$G,$AG$2+ROW()-37)="","",INDEX(_Rosters!$G:$G,$AG$2+ROW()-37)))</f>
        <v/>
      </c>
      <c r="G62" s="14">
        <f>IF(ROW()-36&gt;$AG$3,"",INDEX(_Rosters!$H:$H,$AG$2+ROW()-37)&amp;"")</f>
        <v/>
      </c>
      <c r="H62" s="14">
        <f>IF(ROW()-36&gt;$AG$3,"",INDEX(_Rosters!$I:$I,$AG$2+ROW()-37)&amp;"")</f>
        <v/>
      </c>
    </row>
    <row r="63">
      <c r="A63" s="14">
        <f>IF(ROW()-36&gt;$AG$3,"",IF(INDEX(_Rosters!$B:$B,$AG$2+ROW()-37)="","",INDEX(_Rosters!$B:$B,$AG$2+ROW()-37)))</f>
        <v/>
      </c>
      <c r="B63" s="14">
        <f>IF(ROW()-36&gt;$AG$3,"",INDEX(_Rosters!$C:$C,$AG$2+ROW()-37)&amp;"")</f>
        <v/>
      </c>
      <c r="C63" s="14">
        <f>IF(ROW()-36&gt;$AG$3,"",INDEX(_Rosters!$D:$D,$AG$2+ROW()-37)&amp;"")</f>
        <v/>
      </c>
      <c r="D63" s="14">
        <f>IF(ROW()-36&gt;$AG$3,"",INDEX(_Rosters!$E:$E,$AG$2+ROW()-37)&amp;"")</f>
        <v/>
      </c>
      <c r="E63" s="14">
        <f>IF(ROW()-36&gt;$AG$3,"",INDEX(_Rosters!$F:$F,$AG$2+ROW()-37)&amp;"")</f>
        <v/>
      </c>
      <c r="F63" s="14">
        <f>IF(ROW()-36&gt;$AG$3,"",IF(INDEX(_Rosters!$G:$G,$AG$2+ROW()-37)="","",INDEX(_Rosters!$G:$G,$AG$2+ROW()-37)))</f>
        <v/>
      </c>
      <c r="G63" s="14">
        <f>IF(ROW()-36&gt;$AG$3,"",INDEX(_Rosters!$H:$H,$AG$2+ROW()-37)&amp;"")</f>
        <v/>
      </c>
      <c r="H63" s="14">
        <f>IF(ROW()-36&gt;$AG$3,"",INDEX(_Rosters!$I:$I,$AG$2+ROW()-37)&amp;"")</f>
        <v/>
      </c>
    </row>
    <row r="64">
      <c r="A64" s="14">
        <f>IF(ROW()-36&gt;$AG$3,"",IF(INDEX(_Rosters!$B:$B,$AG$2+ROW()-37)="","",INDEX(_Rosters!$B:$B,$AG$2+ROW()-37)))</f>
        <v/>
      </c>
      <c r="B64" s="14">
        <f>IF(ROW()-36&gt;$AG$3,"",INDEX(_Rosters!$C:$C,$AG$2+ROW()-37)&amp;"")</f>
        <v/>
      </c>
      <c r="C64" s="14">
        <f>IF(ROW()-36&gt;$AG$3,"",INDEX(_Rosters!$D:$D,$AG$2+ROW()-37)&amp;"")</f>
        <v/>
      </c>
      <c r="D64" s="14">
        <f>IF(ROW()-36&gt;$AG$3,"",INDEX(_Rosters!$E:$E,$AG$2+ROW()-37)&amp;"")</f>
        <v/>
      </c>
      <c r="E64" s="14">
        <f>IF(ROW()-36&gt;$AG$3,"",INDEX(_Rosters!$F:$F,$AG$2+ROW()-37)&amp;"")</f>
        <v/>
      </c>
      <c r="F64" s="14">
        <f>IF(ROW()-36&gt;$AG$3,"",IF(INDEX(_Rosters!$G:$G,$AG$2+ROW()-37)="","",INDEX(_Rosters!$G:$G,$AG$2+ROW()-37)))</f>
        <v/>
      </c>
      <c r="G64" s="14">
        <f>IF(ROW()-36&gt;$AG$3,"",INDEX(_Rosters!$H:$H,$AG$2+ROW()-37)&amp;"")</f>
        <v/>
      </c>
      <c r="H64" s="14">
        <f>IF(ROW()-36&gt;$AG$3,"",INDEX(_Rosters!$I:$I,$AG$2+ROW()-37)&amp;"")</f>
        <v/>
      </c>
    </row>
    <row r="65">
      <c r="A65" s="14">
        <f>IF(ROW()-36&gt;$AG$3,"",IF(INDEX(_Rosters!$B:$B,$AG$2+ROW()-37)="","",INDEX(_Rosters!$B:$B,$AG$2+ROW()-37)))</f>
        <v/>
      </c>
      <c r="B65" s="14">
        <f>IF(ROW()-36&gt;$AG$3,"",INDEX(_Rosters!$C:$C,$AG$2+ROW()-37)&amp;"")</f>
        <v/>
      </c>
      <c r="C65" s="14">
        <f>IF(ROW()-36&gt;$AG$3,"",INDEX(_Rosters!$D:$D,$AG$2+ROW()-37)&amp;"")</f>
        <v/>
      </c>
      <c r="D65" s="14">
        <f>IF(ROW()-36&gt;$AG$3,"",INDEX(_Rosters!$E:$E,$AG$2+ROW()-37)&amp;"")</f>
        <v/>
      </c>
      <c r="E65" s="14">
        <f>IF(ROW()-36&gt;$AG$3,"",INDEX(_Rosters!$F:$F,$AG$2+ROW()-37)&amp;"")</f>
        <v/>
      </c>
      <c r="F65" s="14">
        <f>IF(ROW()-36&gt;$AG$3,"",IF(INDEX(_Rosters!$G:$G,$AG$2+ROW()-37)="","",INDEX(_Rosters!$G:$G,$AG$2+ROW()-37)))</f>
        <v/>
      </c>
      <c r="G65" s="14">
        <f>IF(ROW()-36&gt;$AG$3,"",INDEX(_Rosters!$H:$H,$AG$2+ROW()-37)&amp;"")</f>
        <v/>
      </c>
      <c r="H65" s="14">
        <f>IF(ROW()-36&gt;$AG$3,"",INDEX(_Rosters!$I:$I,$AG$2+ROW()-37)&amp;"")</f>
        <v/>
      </c>
    </row>
    <row r="66">
      <c r="A66" s="14">
        <f>IF(ROW()-36&gt;$AG$3,"",IF(INDEX(_Rosters!$B:$B,$AG$2+ROW()-37)="","",INDEX(_Rosters!$B:$B,$AG$2+ROW()-37)))</f>
        <v/>
      </c>
      <c r="B66" s="14">
        <f>IF(ROW()-36&gt;$AG$3,"",INDEX(_Rosters!$C:$C,$AG$2+ROW()-37)&amp;"")</f>
        <v/>
      </c>
      <c r="C66" s="14">
        <f>IF(ROW()-36&gt;$AG$3,"",INDEX(_Rosters!$D:$D,$AG$2+ROW()-37)&amp;"")</f>
        <v/>
      </c>
      <c r="D66" s="14">
        <f>IF(ROW()-36&gt;$AG$3,"",INDEX(_Rosters!$E:$E,$AG$2+ROW()-37)&amp;"")</f>
        <v/>
      </c>
      <c r="E66" s="14">
        <f>IF(ROW()-36&gt;$AG$3,"",INDEX(_Rosters!$F:$F,$AG$2+ROW()-37)&amp;"")</f>
        <v/>
      </c>
      <c r="F66" s="14">
        <f>IF(ROW()-36&gt;$AG$3,"",IF(INDEX(_Rosters!$G:$G,$AG$2+ROW()-37)="","",INDEX(_Rosters!$G:$G,$AG$2+ROW()-37)))</f>
        <v/>
      </c>
      <c r="G66" s="14">
        <f>IF(ROW()-36&gt;$AG$3,"",INDEX(_Rosters!$H:$H,$AG$2+ROW()-37)&amp;"")</f>
        <v/>
      </c>
      <c r="H66" s="14">
        <f>IF(ROW()-36&gt;$AG$3,"",INDEX(_Rosters!$I:$I,$AG$2+ROW()-37)&amp;"")</f>
        <v/>
      </c>
    </row>
    <row r="67">
      <c r="A67" s="14">
        <f>IF(ROW()-36&gt;$AG$3,"",IF(INDEX(_Rosters!$B:$B,$AG$2+ROW()-37)="","",INDEX(_Rosters!$B:$B,$AG$2+ROW()-37)))</f>
        <v/>
      </c>
      <c r="B67" s="14">
        <f>IF(ROW()-36&gt;$AG$3,"",INDEX(_Rosters!$C:$C,$AG$2+ROW()-37)&amp;"")</f>
        <v/>
      </c>
      <c r="C67" s="14">
        <f>IF(ROW()-36&gt;$AG$3,"",INDEX(_Rosters!$D:$D,$AG$2+ROW()-37)&amp;"")</f>
        <v/>
      </c>
      <c r="D67" s="14">
        <f>IF(ROW()-36&gt;$AG$3,"",INDEX(_Rosters!$E:$E,$AG$2+ROW()-37)&amp;"")</f>
        <v/>
      </c>
      <c r="E67" s="14">
        <f>IF(ROW()-36&gt;$AG$3,"",INDEX(_Rosters!$F:$F,$AG$2+ROW()-37)&amp;"")</f>
        <v/>
      </c>
      <c r="F67" s="14">
        <f>IF(ROW()-36&gt;$AG$3,"",IF(INDEX(_Rosters!$G:$G,$AG$2+ROW()-37)="","",INDEX(_Rosters!$G:$G,$AG$2+ROW()-37)))</f>
        <v/>
      </c>
      <c r="G67" s="14">
        <f>IF(ROW()-36&gt;$AG$3,"",INDEX(_Rosters!$H:$H,$AG$2+ROW()-37)&amp;"")</f>
        <v/>
      </c>
      <c r="H67" s="14">
        <f>IF(ROW()-36&gt;$AG$3,"",INDEX(_Rosters!$I:$I,$AG$2+ROW()-37)&amp;"")</f>
        <v/>
      </c>
    </row>
    <row r="68">
      <c r="A68" s="14">
        <f>IF(ROW()-36&gt;$AG$3,"",IF(INDEX(_Rosters!$B:$B,$AG$2+ROW()-37)="","",INDEX(_Rosters!$B:$B,$AG$2+ROW()-37)))</f>
        <v/>
      </c>
      <c r="B68" s="14">
        <f>IF(ROW()-36&gt;$AG$3,"",INDEX(_Rosters!$C:$C,$AG$2+ROW()-37)&amp;"")</f>
        <v/>
      </c>
      <c r="C68" s="14">
        <f>IF(ROW()-36&gt;$AG$3,"",INDEX(_Rosters!$D:$D,$AG$2+ROW()-37)&amp;"")</f>
        <v/>
      </c>
      <c r="D68" s="14">
        <f>IF(ROW()-36&gt;$AG$3,"",INDEX(_Rosters!$E:$E,$AG$2+ROW()-37)&amp;"")</f>
        <v/>
      </c>
      <c r="E68" s="14">
        <f>IF(ROW()-36&gt;$AG$3,"",INDEX(_Rosters!$F:$F,$AG$2+ROW()-37)&amp;"")</f>
        <v/>
      </c>
      <c r="F68" s="14">
        <f>IF(ROW()-36&gt;$AG$3,"",IF(INDEX(_Rosters!$G:$G,$AG$2+ROW()-37)="","",INDEX(_Rosters!$G:$G,$AG$2+ROW()-37)))</f>
        <v/>
      </c>
      <c r="G68" s="14">
        <f>IF(ROW()-36&gt;$AG$3,"",INDEX(_Rosters!$H:$H,$AG$2+ROW()-37)&amp;"")</f>
        <v/>
      </c>
      <c r="H68" s="14">
        <f>IF(ROW()-36&gt;$AG$3,"",INDEX(_Rosters!$I:$I,$AG$2+ROW()-37)&amp;"")</f>
        <v/>
      </c>
      <c r="N68" s="35" t="inlineStr">
        <is>
          <t>ROSTER</t>
        </is>
      </c>
      <c r="AJ68" s="8">
        <f>IF($AG$1=0,"",INDEX(_Teams!$AN:$AN,$AG$1)&amp;"")</f>
        <v/>
      </c>
      <c r="AK68" s="8" t="n">
        <v>99</v>
      </c>
    </row>
    <row r="69">
      <c r="A69" s="14">
        <f>IF(ROW()-36&gt;$AG$3,"",IF(INDEX(_Rosters!$B:$B,$AG$2+ROW()-37)="","",INDEX(_Rosters!$B:$B,$AG$2+ROW()-37)))</f>
        <v/>
      </c>
      <c r="B69" s="14">
        <f>IF(ROW()-36&gt;$AG$3,"",INDEX(_Rosters!$C:$C,$AG$2+ROW()-37)&amp;"")</f>
        <v/>
      </c>
      <c r="C69" s="14">
        <f>IF(ROW()-36&gt;$AG$3,"",INDEX(_Rosters!$D:$D,$AG$2+ROW()-37)&amp;"")</f>
        <v/>
      </c>
      <c r="D69" s="14">
        <f>IF(ROW()-36&gt;$AG$3,"",INDEX(_Rosters!$E:$E,$AG$2+ROW()-37)&amp;"")</f>
        <v/>
      </c>
      <c r="E69" s="14">
        <f>IF(ROW()-36&gt;$AG$3,"",INDEX(_Rosters!$F:$F,$AG$2+ROW()-37)&amp;"")</f>
        <v/>
      </c>
      <c r="F69" s="14">
        <f>IF(ROW()-36&gt;$AG$3,"",IF(INDEX(_Rosters!$G:$G,$AG$2+ROW()-37)="","",INDEX(_Rosters!$G:$G,$AG$2+ROW()-37)))</f>
        <v/>
      </c>
      <c r="G69" s="14">
        <f>IF(ROW()-36&gt;$AG$3,"",INDEX(_Rosters!$H:$H,$AG$2+ROW()-37)&amp;"")</f>
        <v/>
      </c>
      <c r="H69" s="14">
        <f>IF(ROW()-36&gt;$AG$3,"",INDEX(_Rosters!$I:$I,$AG$2+ROW()-37)&amp;"")</f>
        <v/>
      </c>
    </row>
    <row r="70">
      <c r="A70" s="14">
        <f>IF(ROW()-36&gt;$AG$3,"",IF(INDEX(_Rosters!$B:$B,$AG$2+ROW()-37)="","",INDEX(_Rosters!$B:$B,$AG$2+ROW()-37)))</f>
        <v/>
      </c>
      <c r="B70" s="14">
        <f>IF(ROW()-36&gt;$AG$3,"",INDEX(_Rosters!$C:$C,$AG$2+ROW()-37)&amp;"")</f>
        <v/>
      </c>
      <c r="C70" s="14">
        <f>IF(ROW()-36&gt;$AG$3,"",INDEX(_Rosters!$D:$D,$AG$2+ROW()-37)&amp;"")</f>
        <v/>
      </c>
      <c r="D70" s="14">
        <f>IF(ROW()-36&gt;$AG$3,"",INDEX(_Rosters!$E:$E,$AG$2+ROW()-37)&amp;"")</f>
        <v/>
      </c>
      <c r="E70" s="14">
        <f>IF(ROW()-36&gt;$AG$3,"",INDEX(_Rosters!$F:$F,$AG$2+ROW()-37)&amp;"")</f>
        <v/>
      </c>
      <c r="F70" s="14">
        <f>IF(ROW()-36&gt;$AG$3,"",IF(INDEX(_Rosters!$G:$G,$AG$2+ROW()-37)="","",INDEX(_Rosters!$G:$G,$AG$2+ROW()-37)))</f>
        <v/>
      </c>
      <c r="G70" s="14">
        <f>IF(ROW()-36&gt;$AG$3,"",INDEX(_Rosters!$H:$H,$AG$2+ROW()-37)&amp;"")</f>
        <v/>
      </c>
      <c r="H70" s="14">
        <f>IF(ROW()-36&gt;$AG$3,"",INDEX(_Rosters!$I:$I,$AG$2+ROW()-37)&amp;"")</f>
        <v/>
      </c>
    </row>
    <row r="71">
      <c r="A71" s="14">
        <f>IF(ROW()-36&gt;$AG$3,"",IF(INDEX(_Rosters!$B:$B,$AG$2+ROW()-37)="","",INDEX(_Rosters!$B:$B,$AG$2+ROW()-37)))</f>
        <v/>
      </c>
      <c r="B71" s="14">
        <f>IF(ROW()-36&gt;$AG$3,"",INDEX(_Rosters!$C:$C,$AG$2+ROW()-37)&amp;"")</f>
        <v/>
      </c>
      <c r="C71" s="14">
        <f>IF(ROW()-36&gt;$AG$3,"",INDEX(_Rosters!$D:$D,$AG$2+ROW()-37)&amp;"")</f>
        <v/>
      </c>
      <c r="D71" s="14">
        <f>IF(ROW()-36&gt;$AG$3,"",INDEX(_Rosters!$E:$E,$AG$2+ROW()-37)&amp;"")</f>
        <v/>
      </c>
      <c r="E71" s="14">
        <f>IF(ROW()-36&gt;$AG$3,"",INDEX(_Rosters!$F:$F,$AG$2+ROW()-37)&amp;"")</f>
        <v/>
      </c>
      <c r="F71" s="14">
        <f>IF(ROW()-36&gt;$AG$3,"",IF(INDEX(_Rosters!$G:$G,$AG$2+ROW()-37)="","",INDEX(_Rosters!$G:$G,$AG$2+ROW()-37)))</f>
        <v/>
      </c>
      <c r="G71" s="14">
        <f>IF(ROW()-36&gt;$AG$3,"",INDEX(_Rosters!$H:$H,$AG$2+ROW()-37)&amp;"")</f>
        <v/>
      </c>
      <c r="H71" s="14">
        <f>IF(ROW()-36&gt;$AG$3,"",INDEX(_Rosters!$I:$I,$AG$2+ROW()-37)&amp;"")</f>
        <v/>
      </c>
    </row>
    <row r="72">
      <c r="A72" s="14">
        <f>IF(ROW()-36&gt;$AG$3,"",IF(INDEX(_Rosters!$B:$B,$AG$2+ROW()-37)="","",INDEX(_Rosters!$B:$B,$AG$2+ROW()-37)))</f>
        <v/>
      </c>
      <c r="B72" s="14">
        <f>IF(ROW()-36&gt;$AG$3,"",INDEX(_Rosters!$C:$C,$AG$2+ROW()-37)&amp;"")</f>
        <v/>
      </c>
      <c r="C72" s="14">
        <f>IF(ROW()-36&gt;$AG$3,"",INDEX(_Rosters!$D:$D,$AG$2+ROW()-37)&amp;"")</f>
        <v/>
      </c>
      <c r="D72" s="14">
        <f>IF(ROW()-36&gt;$AG$3,"",INDEX(_Rosters!$E:$E,$AG$2+ROW()-37)&amp;"")</f>
        <v/>
      </c>
      <c r="E72" s="14">
        <f>IF(ROW()-36&gt;$AG$3,"",INDEX(_Rosters!$F:$F,$AG$2+ROW()-37)&amp;"")</f>
        <v/>
      </c>
      <c r="F72" s="14">
        <f>IF(ROW()-36&gt;$AG$3,"",IF(INDEX(_Rosters!$G:$G,$AG$2+ROW()-37)="","",INDEX(_Rosters!$G:$G,$AG$2+ROW()-37)))</f>
        <v/>
      </c>
      <c r="G72" s="14">
        <f>IF(ROW()-36&gt;$AG$3,"",INDEX(_Rosters!$H:$H,$AG$2+ROW()-37)&amp;"")</f>
        <v/>
      </c>
      <c r="H72" s="14">
        <f>IF(ROW()-36&gt;$AG$3,"",INDEX(_Rosters!$I:$I,$AG$2+ROW()-37)&amp;"")</f>
        <v/>
      </c>
    </row>
    <row r="73">
      <c r="A73" s="14">
        <f>IF(ROW()-36&gt;$AG$3,"",IF(INDEX(_Rosters!$B:$B,$AG$2+ROW()-37)="","",INDEX(_Rosters!$B:$B,$AG$2+ROW()-37)))</f>
        <v/>
      </c>
      <c r="B73" s="14">
        <f>IF(ROW()-36&gt;$AG$3,"",INDEX(_Rosters!$C:$C,$AG$2+ROW()-37)&amp;"")</f>
        <v/>
      </c>
      <c r="C73" s="14">
        <f>IF(ROW()-36&gt;$AG$3,"",INDEX(_Rosters!$D:$D,$AG$2+ROW()-37)&amp;"")</f>
        <v/>
      </c>
      <c r="D73" s="14">
        <f>IF(ROW()-36&gt;$AG$3,"",INDEX(_Rosters!$E:$E,$AG$2+ROW()-37)&amp;"")</f>
        <v/>
      </c>
      <c r="E73" s="14">
        <f>IF(ROW()-36&gt;$AG$3,"",INDEX(_Rosters!$F:$F,$AG$2+ROW()-37)&amp;"")</f>
        <v/>
      </c>
      <c r="F73" s="14">
        <f>IF(ROW()-36&gt;$AG$3,"",IF(INDEX(_Rosters!$G:$G,$AG$2+ROW()-37)="","",INDEX(_Rosters!$G:$G,$AG$2+ROW()-37)))</f>
        <v/>
      </c>
      <c r="G73" s="14">
        <f>IF(ROW()-36&gt;$AG$3,"",INDEX(_Rosters!$H:$H,$AG$2+ROW()-37)&amp;"")</f>
        <v/>
      </c>
      <c r="H73" s="14">
        <f>IF(ROW()-36&gt;$AG$3,"",INDEX(_Rosters!$I:$I,$AG$2+ROW()-37)&amp;"")</f>
        <v/>
      </c>
    </row>
    <row r="74">
      <c r="A74" s="14">
        <f>IF(ROW()-36&gt;$AG$3,"",IF(INDEX(_Rosters!$B:$B,$AG$2+ROW()-37)="","",INDEX(_Rosters!$B:$B,$AG$2+ROW()-37)))</f>
        <v/>
      </c>
      <c r="B74" s="14">
        <f>IF(ROW()-36&gt;$AG$3,"",INDEX(_Rosters!$C:$C,$AG$2+ROW()-37)&amp;"")</f>
        <v/>
      </c>
      <c r="C74" s="14">
        <f>IF(ROW()-36&gt;$AG$3,"",INDEX(_Rosters!$D:$D,$AG$2+ROW()-37)&amp;"")</f>
        <v/>
      </c>
      <c r="D74" s="14">
        <f>IF(ROW()-36&gt;$AG$3,"",INDEX(_Rosters!$E:$E,$AG$2+ROW()-37)&amp;"")</f>
        <v/>
      </c>
      <c r="E74" s="14">
        <f>IF(ROW()-36&gt;$AG$3,"",INDEX(_Rosters!$F:$F,$AG$2+ROW()-37)&amp;"")</f>
        <v/>
      </c>
      <c r="F74" s="14">
        <f>IF(ROW()-36&gt;$AG$3,"",IF(INDEX(_Rosters!$G:$G,$AG$2+ROW()-37)="","",INDEX(_Rosters!$G:$G,$AG$2+ROW()-37)))</f>
        <v/>
      </c>
      <c r="G74" s="14">
        <f>IF(ROW()-36&gt;$AG$3,"",INDEX(_Rosters!$H:$H,$AG$2+ROW()-37)&amp;"")</f>
        <v/>
      </c>
      <c r="H74" s="14">
        <f>IF(ROW()-36&gt;$AG$3,"",INDEX(_Rosters!$I:$I,$AG$2+ROW()-37)&amp;"")</f>
        <v/>
      </c>
    </row>
    <row r="75">
      <c r="A75" s="14">
        <f>IF(ROW()-36&gt;$AG$3,"",IF(INDEX(_Rosters!$B:$B,$AG$2+ROW()-37)="","",INDEX(_Rosters!$B:$B,$AG$2+ROW()-37)))</f>
        <v/>
      </c>
      <c r="B75" s="14">
        <f>IF(ROW()-36&gt;$AG$3,"",INDEX(_Rosters!$C:$C,$AG$2+ROW()-37)&amp;"")</f>
        <v/>
      </c>
      <c r="C75" s="14">
        <f>IF(ROW()-36&gt;$AG$3,"",INDEX(_Rosters!$D:$D,$AG$2+ROW()-37)&amp;"")</f>
        <v/>
      </c>
      <c r="D75" s="14">
        <f>IF(ROW()-36&gt;$AG$3,"",INDEX(_Rosters!$E:$E,$AG$2+ROW()-37)&amp;"")</f>
        <v/>
      </c>
      <c r="E75" s="14">
        <f>IF(ROW()-36&gt;$AG$3,"",INDEX(_Rosters!$F:$F,$AG$2+ROW()-37)&amp;"")</f>
        <v/>
      </c>
      <c r="F75" s="14">
        <f>IF(ROW()-36&gt;$AG$3,"",IF(INDEX(_Rosters!$G:$G,$AG$2+ROW()-37)="","",INDEX(_Rosters!$G:$G,$AG$2+ROW()-37)))</f>
        <v/>
      </c>
      <c r="G75" s="14">
        <f>IF(ROW()-36&gt;$AG$3,"",INDEX(_Rosters!$H:$H,$AG$2+ROW()-37)&amp;"")</f>
        <v/>
      </c>
      <c r="H75" s="14">
        <f>IF(ROW()-36&gt;$AG$3,"",INDEX(_Rosters!$I:$I,$AG$2+ROW()-37)&amp;"")</f>
        <v/>
      </c>
    </row>
    <row r="76">
      <c r="A76" s="14">
        <f>IF(ROW()-36&gt;$AG$3,"",IF(INDEX(_Rosters!$B:$B,$AG$2+ROW()-37)="","",INDEX(_Rosters!$B:$B,$AG$2+ROW()-37)))</f>
        <v/>
      </c>
      <c r="B76" s="14">
        <f>IF(ROW()-36&gt;$AG$3,"",INDEX(_Rosters!$C:$C,$AG$2+ROW()-37)&amp;"")</f>
        <v/>
      </c>
      <c r="C76" s="14">
        <f>IF(ROW()-36&gt;$AG$3,"",INDEX(_Rosters!$D:$D,$AG$2+ROW()-37)&amp;"")</f>
        <v/>
      </c>
      <c r="D76" s="14">
        <f>IF(ROW()-36&gt;$AG$3,"",INDEX(_Rosters!$E:$E,$AG$2+ROW()-37)&amp;"")</f>
        <v/>
      </c>
      <c r="E76" s="14">
        <f>IF(ROW()-36&gt;$AG$3,"",INDEX(_Rosters!$F:$F,$AG$2+ROW()-37)&amp;"")</f>
        <v/>
      </c>
      <c r="F76" s="14">
        <f>IF(ROW()-36&gt;$AG$3,"",IF(INDEX(_Rosters!$G:$G,$AG$2+ROW()-37)="","",INDEX(_Rosters!$G:$G,$AG$2+ROW()-37)))</f>
        <v/>
      </c>
      <c r="G76" s="14">
        <f>IF(ROW()-36&gt;$AG$3,"",INDEX(_Rosters!$H:$H,$AG$2+ROW()-37)&amp;"")</f>
        <v/>
      </c>
      <c r="H76" s="14">
        <f>IF(ROW()-36&gt;$AG$3,"",INDEX(_Rosters!$I:$I,$AG$2+ROW()-37)&amp;"")</f>
        <v/>
      </c>
    </row>
    <row r="77">
      <c r="A77" s="14">
        <f>IF(ROW()-36&gt;$AG$3,"",IF(INDEX(_Rosters!$B:$B,$AG$2+ROW()-37)="","",INDEX(_Rosters!$B:$B,$AG$2+ROW()-37)))</f>
        <v/>
      </c>
      <c r="B77" s="14">
        <f>IF(ROW()-36&gt;$AG$3,"",INDEX(_Rosters!$C:$C,$AG$2+ROW()-37)&amp;"")</f>
        <v/>
      </c>
      <c r="C77" s="14">
        <f>IF(ROW()-36&gt;$AG$3,"",INDEX(_Rosters!$D:$D,$AG$2+ROW()-37)&amp;"")</f>
        <v/>
      </c>
      <c r="D77" s="14">
        <f>IF(ROW()-36&gt;$AG$3,"",INDEX(_Rosters!$E:$E,$AG$2+ROW()-37)&amp;"")</f>
        <v/>
      </c>
      <c r="E77" s="14">
        <f>IF(ROW()-36&gt;$AG$3,"",INDEX(_Rosters!$F:$F,$AG$2+ROW()-37)&amp;"")</f>
        <v/>
      </c>
      <c r="F77" s="14">
        <f>IF(ROW()-36&gt;$AG$3,"",IF(INDEX(_Rosters!$G:$G,$AG$2+ROW()-37)="","",INDEX(_Rosters!$G:$G,$AG$2+ROW()-37)))</f>
        <v/>
      </c>
      <c r="G77" s="14">
        <f>IF(ROW()-36&gt;$AG$3,"",INDEX(_Rosters!$H:$H,$AG$2+ROW()-37)&amp;"")</f>
        <v/>
      </c>
      <c r="H77" s="14">
        <f>IF(ROW()-36&gt;$AG$3,"",INDEX(_Rosters!$I:$I,$AG$2+ROW()-37)&amp;"")</f>
        <v/>
      </c>
      <c r="N77" s="35" t="inlineStr">
        <is>
          <t>IDENTITY · STRENGTHS · WEAKNESSES · GOALS</t>
        </is>
      </c>
      <c r="AJ77" s="8">
        <f>IF($AG$1=0,"",INDEX(_Teams!$AO:$AO,$AG$1)&amp;"")</f>
        <v/>
      </c>
      <c r="AK77" s="8" t="n">
        <v>112</v>
      </c>
    </row>
    <row r="78">
      <c r="A78" s="14">
        <f>IF(ROW()-36&gt;$AG$3,"",IF(INDEX(_Rosters!$B:$B,$AG$2+ROW()-37)="","",INDEX(_Rosters!$B:$B,$AG$2+ROW()-37)))</f>
        <v/>
      </c>
      <c r="B78" s="14">
        <f>IF(ROW()-36&gt;$AG$3,"",INDEX(_Rosters!$C:$C,$AG$2+ROW()-37)&amp;"")</f>
        <v/>
      </c>
      <c r="C78" s="14">
        <f>IF(ROW()-36&gt;$AG$3,"",INDEX(_Rosters!$D:$D,$AG$2+ROW()-37)&amp;"")</f>
        <v/>
      </c>
      <c r="D78" s="14">
        <f>IF(ROW()-36&gt;$AG$3,"",INDEX(_Rosters!$E:$E,$AG$2+ROW()-37)&amp;"")</f>
        <v/>
      </c>
      <c r="E78" s="14">
        <f>IF(ROW()-36&gt;$AG$3,"",INDEX(_Rosters!$F:$F,$AG$2+ROW()-37)&amp;"")</f>
        <v/>
      </c>
      <c r="F78" s="14">
        <f>IF(ROW()-36&gt;$AG$3,"",IF(INDEX(_Rosters!$G:$G,$AG$2+ROW()-37)="","",INDEX(_Rosters!$G:$G,$AG$2+ROW()-37)))</f>
        <v/>
      </c>
      <c r="G78" s="14">
        <f>IF(ROW()-36&gt;$AG$3,"",INDEX(_Rosters!$H:$H,$AG$2+ROW()-37)&amp;"")</f>
        <v/>
      </c>
      <c r="H78" s="14">
        <f>IF(ROW()-36&gt;$AG$3,"",INDEX(_Rosters!$I:$I,$AG$2+ROW()-37)&amp;"")</f>
        <v/>
      </c>
    </row>
    <row r="79">
      <c r="A79" s="14">
        <f>IF(ROW()-36&gt;$AG$3,"",IF(INDEX(_Rosters!$B:$B,$AG$2+ROW()-37)="","",INDEX(_Rosters!$B:$B,$AG$2+ROW()-37)))</f>
        <v/>
      </c>
      <c r="B79" s="14">
        <f>IF(ROW()-36&gt;$AG$3,"",INDEX(_Rosters!$C:$C,$AG$2+ROW()-37)&amp;"")</f>
        <v/>
      </c>
      <c r="C79" s="14">
        <f>IF(ROW()-36&gt;$AG$3,"",INDEX(_Rosters!$D:$D,$AG$2+ROW()-37)&amp;"")</f>
        <v/>
      </c>
      <c r="D79" s="14">
        <f>IF(ROW()-36&gt;$AG$3,"",INDEX(_Rosters!$E:$E,$AG$2+ROW()-37)&amp;"")</f>
        <v/>
      </c>
      <c r="E79" s="14">
        <f>IF(ROW()-36&gt;$AG$3,"",INDEX(_Rosters!$F:$F,$AG$2+ROW()-37)&amp;"")</f>
        <v/>
      </c>
      <c r="F79" s="14">
        <f>IF(ROW()-36&gt;$AG$3,"",IF(INDEX(_Rosters!$G:$G,$AG$2+ROW()-37)="","",INDEX(_Rosters!$G:$G,$AG$2+ROW()-37)))</f>
        <v/>
      </c>
      <c r="G79" s="14">
        <f>IF(ROW()-36&gt;$AG$3,"",INDEX(_Rosters!$H:$H,$AG$2+ROW()-37)&amp;"")</f>
        <v/>
      </c>
      <c r="H79" s="14">
        <f>IF(ROW()-36&gt;$AG$3,"",INDEX(_Rosters!$I:$I,$AG$2+ROW()-37)&amp;"")</f>
        <v/>
      </c>
    </row>
    <row r="80">
      <c r="A80" s="14">
        <f>IF(ROW()-36&gt;$AG$3,"",IF(INDEX(_Rosters!$B:$B,$AG$2+ROW()-37)="","",INDEX(_Rosters!$B:$B,$AG$2+ROW()-37)))</f>
        <v/>
      </c>
      <c r="B80" s="14">
        <f>IF(ROW()-36&gt;$AG$3,"",INDEX(_Rosters!$C:$C,$AG$2+ROW()-37)&amp;"")</f>
        <v/>
      </c>
      <c r="C80" s="14">
        <f>IF(ROW()-36&gt;$AG$3,"",INDEX(_Rosters!$D:$D,$AG$2+ROW()-37)&amp;"")</f>
        <v/>
      </c>
      <c r="D80" s="14">
        <f>IF(ROW()-36&gt;$AG$3,"",INDEX(_Rosters!$E:$E,$AG$2+ROW()-37)&amp;"")</f>
        <v/>
      </c>
      <c r="E80" s="14">
        <f>IF(ROW()-36&gt;$AG$3,"",INDEX(_Rosters!$F:$F,$AG$2+ROW()-37)&amp;"")</f>
        <v/>
      </c>
      <c r="F80" s="14">
        <f>IF(ROW()-36&gt;$AG$3,"",IF(INDEX(_Rosters!$G:$G,$AG$2+ROW()-37)="","",INDEX(_Rosters!$G:$G,$AG$2+ROW()-37)))</f>
        <v/>
      </c>
      <c r="G80" s="14">
        <f>IF(ROW()-36&gt;$AG$3,"",INDEX(_Rosters!$H:$H,$AG$2+ROW()-37)&amp;"")</f>
        <v/>
      </c>
      <c r="H80" s="14">
        <f>IF(ROW()-36&gt;$AG$3,"",INDEX(_Rosters!$I:$I,$AG$2+ROW()-37)&amp;"")</f>
        <v/>
      </c>
    </row>
    <row r="81">
      <c r="A81" s="14">
        <f>IF(ROW()-36&gt;$AG$3,"",IF(INDEX(_Rosters!$B:$B,$AG$2+ROW()-37)="","",INDEX(_Rosters!$B:$B,$AG$2+ROW()-37)))</f>
        <v/>
      </c>
      <c r="B81" s="14">
        <f>IF(ROW()-36&gt;$AG$3,"",INDEX(_Rosters!$C:$C,$AG$2+ROW()-37)&amp;"")</f>
        <v/>
      </c>
      <c r="C81" s="14">
        <f>IF(ROW()-36&gt;$AG$3,"",INDEX(_Rosters!$D:$D,$AG$2+ROW()-37)&amp;"")</f>
        <v/>
      </c>
      <c r="D81" s="14">
        <f>IF(ROW()-36&gt;$AG$3,"",INDEX(_Rosters!$E:$E,$AG$2+ROW()-37)&amp;"")</f>
        <v/>
      </c>
      <c r="E81" s="14">
        <f>IF(ROW()-36&gt;$AG$3,"",INDEX(_Rosters!$F:$F,$AG$2+ROW()-37)&amp;"")</f>
        <v/>
      </c>
      <c r="F81" s="14">
        <f>IF(ROW()-36&gt;$AG$3,"",IF(INDEX(_Rosters!$G:$G,$AG$2+ROW()-37)="","",INDEX(_Rosters!$G:$G,$AG$2+ROW()-37)))</f>
        <v/>
      </c>
      <c r="G81" s="14">
        <f>IF(ROW()-36&gt;$AG$3,"",INDEX(_Rosters!$H:$H,$AG$2+ROW()-37)&amp;"")</f>
        <v/>
      </c>
      <c r="H81" s="14">
        <f>IF(ROW()-36&gt;$AG$3,"",INDEX(_Rosters!$I:$I,$AG$2+ROW()-37)&amp;"")</f>
        <v/>
      </c>
    </row>
    <row r="82">
      <c r="A82" s="14">
        <f>IF(ROW()-36&gt;$AG$3,"",IF(INDEX(_Rosters!$B:$B,$AG$2+ROW()-37)="","",INDEX(_Rosters!$B:$B,$AG$2+ROW()-37)))</f>
        <v/>
      </c>
      <c r="B82" s="14">
        <f>IF(ROW()-36&gt;$AG$3,"",INDEX(_Rosters!$C:$C,$AG$2+ROW()-37)&amp;"")</f>
        <v/>
      </c>
      <c r="C82" s="14">
        <f>IF(ROW()-36&gt;$AG$3,"",INDEX(_Rosters!$D:$D,$AG$2+ROW()-37)&amp;"")</f>
        <v/>
      </c>
      <c r="D82" s="14">
        <f>IF(ROW()-36&gt;$AG$3,"",INDEX(_Rosters!$E:$E,$AG$2+ROW()-37)&amp;"")</f>
        <v/>
      </c>
      <c r="E82" s="14">
        <f>IF(ROW()-36&gt;$AG$3,"",INDEX(_Rosters!$F:$F,$AG$2+ROW()-37)&amp;"")</f>
        <v/>
      </c>
      <c r="F82" s="14">
        <f>IF(ROW()-36&gt;$AG$3,"",IF(INDEX(_Rosters!$G:$G,$AG$2+ROW()-37)="","",INDEX(_Rosters!$G:$G,$AG$2+ROW()-37)))</f>
        <v/>
      </c>
      <c r="G82" s="14">
        <f>IF(ROW()-36&gt;$AG$3,"",INDEX(_Rosters!$H:$H,$AG$2+ROW()-37)&amp;"")</f>
        <v/>
      </c>
      <c r="H82" s="14">
        <f>IF(ROW()-36&gt;$AG$3,"",INDEX(_Rosters!$I:$I,$AG$2+ROW()-37)&amp;"")</f>
        <v/>
      </c>
    </row>
    <row r="83">
      <c r="A83" s="14">
        <f>IF(ROW()-36&gt;$AG$3,"",IF(INDEX(_Rosters!$B:$B,$AG$2+ROW()-37)="","",INDEX(_Rosters!$B:$B,$AG$2+ROW()-37)))</f>
        <v/>
      </c>
      <c r="B83" s="14">
        <f>IF(ROW()-36&gt;$AG$3,"",INDEX(_Rosters!$C:$C,$AG$2+ROW()-37)&amp;"")</f>
        <v/>
      </c>
      <c r="C83" s="14">
        <f>IF(ROW()-36&gt;$AG$3,"",INDEX(_Rosters!$D:$D,$AG$2+ROW()-37)&amp;"")</f>
        <v/>
      </c>
      <c r="D83" s="14">
        <f>IF(ROW()-36&gt;$AG$3,"",INDEX(_Rosters!$E:$E,$AG$2+ROW()-37)&amp;"")</f>
        <v/>
      </c>
      <c r="E83" s="14">
        <f>IF(ROW()-36&gt;$AG$3,"",INDEX(_Rosters!$F:$F,$AG$2+ROW()-37)&amp;"")</f>
        <v/>
      </c>
      <c r="F83" s="14">
        <f>IF(ROW()-36&gt;$AG$3,"",IF(INDEX(_Rosters!$G:$G,$AG$2+ROW()-37)="","",INDEX(_Rosters!$G:$G,$AG$2+ROW()-37)))</f>
        <v/>
      </c>
      <c r="G83" s="14">
        <f>IF(ROW()-36&gt;$AG$3,"",INDEX(_Rosters!$H:$H,$AG$2+ROW()-37)&amp;"")</f>
        <v/>
      </c>
      <c r="H83" s="14">
        <f>IF(ROW()-36&gt;$AG$3,"",INDEX(_Rosters!$I:$I,$AG$2+ROW()-37)&amp;"")</f>
        <v/>
      </c>
    </row>
    <row r="84">
      <c r="A84" s="14">
        <f>IF(ROW()-36&gt;$AG$3,"",IF(INDEX(_Rosters!$B:$B,$AG$2+ROW()-37)="","",INDEX(_Rosters!$B:$B,$AG$2+ROW()-37)))</f>
        <v/>
      </c>
      <c r="B84" s="14">
        <f>IF(ROW()-36&gt;$AG$3,"",INDEX(_Rosters!$C:$C,$AG$2+ROW()-37)&amp;"")</f>
        <v/>
      </c>
      <c r="C84" s="14">
        <f>IF(ROW()-36&gt;$AG$3,"",INDEX(_Rosters!$D:$D,$AG$2+ROW()-37)&amp;"")</f>
        <v/>
      </c>
      <c r="D84" s="14">
        <f>IF(ROW()-36&gt;$AG$3,"",INDEX(_Rosters!$E:$E,$AG$2+ROW()-37)&amp;"")</f>
        <v/>
      </c>
      <c r="E84" s="14">
        <f>IF(ROW()-36&gt;$AG$3,"",INDEX(_Rosters!$F:$F,$AG$2+ROW()-37)&amp;"")</f>
        <v/>
      </c>
      <c r="F84" s="14">
        <f>IF(ROW()-36&gt;$AG$3,"",IF(INDEX(_Rosters!$G:$G,$AG$2+ROW()-37)="","",INDEX(_Rosters!$G:$G,$AG$2+ROW()-37)))</f>
        <v/>
      </c>
      <c r="G84" s="14">
        <f>IF(ROW()-36&gt;$AG$3,"",INDEX(_Rosters!$H:$H,$AG$2+ROW()-37)&amp;"")</f>
        <v/>
      </c>
      <c r="H84" s="14">
        <f>IF(ROW()-36&gt;$AG$3,"",INDEX(_Rosters!$I:$I,$AG$2+ROW()-37)&amp;"")</f>
        <v/>
      </c>
    </row>
    <row r="85">
      <c r="A85" s="14">
        <f>IF(ROW()-36&gt;$AG$3,"",IF(INDEX(_Rosters!$B:$B,$AG$2+ROW()-37)="","",INDEX(_Rosters!$B:$B,$AG$2+ROW()-37)))</f>
        <v/>
      </c>
      <c r="B85" s="14">
        <f>IF(ROW()-36&gt;$AG$3,"",INDEX(_Rosters!$C:$C,$AG$2+ROW()-37)&amp;"")</f>
        <v/>
      </c>
      <c r="C85" s="14">
        <f>IF(ROW()-36&gt;$AG$3,"",INDEX(_Rosters!$D:$D,$AG$2+ROW()-37)&amp;"")</f>
        <v/>
      </c>
      <c r="D85" s="14">
        <f>IF(ROW()-36&gt;$AG$3,"",INDEX(_Rosters!$E:$E,$AG$2+ROW()-37)&amp;"")</f>
        <v/>
      </c>
      <c r="E85" s="14">
        <f>IF(ROW()-36&gt;$AG$3,"",INDEX(_Rosters!$F:$F,$AG$2+ROW()-37)&amp;"")</f>
        <v/>
      </c>
      <c r="F85" s="14">
        <f>IF(ROW()-36&gt;$AG$3,"",IF(INDEX(_Rosters!$G:$G,$AG$2+ROW()-37)="","",INDEX(_Rosters!$G:$G,$AG$2+ROW()-37)))</f>
        <v/>
      </c>
      <c r="G85" s="14">
        <f>IF(ROW()-36&gt;$AG$3,"",INDEX(_Rosters!$H:$H,$AG$2+ROW()-37)&amp;"")</f>
        <v/>
      </c>
      <c r="H85" s="14">
        <f>IF(ROW()-36&gt;$AG$3,"",INDEX(_Rosters!$I:$I,$AG$2+ROW()-37)&amp;"")</f>
        <v/>
      </c>
    </row>
    <row r="86">
      <c r="A86" s="14">
        <f>IF(ROW()-36&gt;$AG$3,"",IF(INDEX(_Rosters!$B:$B,$AG$2+ROW()-37)="","",INDEX(_Rosters!$B:$B,$AG$2+ROW()-37)))</f>
        <v/>
      </c>
      <c r="B86" s="14">
        <f>IF(ROW()-36&gt;$AG$3,"",INDEX(_Rosters!$C:$C,$AG$2+ROW()-37)&amp;"")</f>
        <v/>
      </c>
      <c r="C86" s="14">
        <f>IF(ROW()-36&gt;$AG$3,"",INDEX(_Rosters!$D:$D,$AG$2+ROW()-37)&amp;"")</f>
        <v/>
      </c>
      <c r="D86" s="14">
        <f>IF(ROW()-36&gt;$AG$3,"",INDEX(_Rosters!$E:$E,$AG$2+ROW()-37)&amp;"")</f>
        <v/>
      </c>
      <c r="E86" s="14">
        <f>IF(ROW()-36&gt;$AG$3,"",INDEX(_Rosters!$F:$F,$AG$2+ROW()-37)&amp;"")</f>
        <v/>
      </c>
      <c r="F86" s="14">
        <f>IF(ROW()-36&gt;$AG$3,"",IF(INDEX(_Rosters!$G:$G,$AG$2+ROW()-37)="","",INDEX(_Rosters!$G:$G,$AG$2+ROW()-37)))</f>
        <v/>
      </c>
      <c r="G86" s="14">
        <f>IF(ROW()-36&gt;$AG$3,"",INDEX(_Rosters!$H:$H,$AG$2+ROW()-37)&amp;"")</f>
        <v/>
      </c>
      <c r="H86" s="14">
        <f>IF(ROW()-36&gt;$AG$3,"",INDEX(_Rosters!$I:$I,$AG$2+ROW()-37)&amp;"")</f>
        <v/>
      </c>
    </row>
    <row r="87">
      <c r="A87" s="14">
        <f>IF(ROW()-36&gt;$AG$3,"",IF(INDEX(_Rosters!$B:$B,$AG$2+ROW()-37)="","",INDEX(_Rosters!$B:$B,$AG$2+ROW()-37)))</f>
        <v/>
      </c>
      <c r="B87" s="14">
        <f>IF(ROW()-36&gt;$AG$3,"",INDEX(_Rosters!$C:$C,$AG$2+ROW()-37)&amp;"")</f>
        <v/>
      </c>
      <c r="C87" s="14">
        <f>IF(ROW()-36&gt;$AG$3,"",INDEX(_Rosters!$D:$D,$AG$2+ROW()-37)&amp;"")</f>
        <v/>
      </c>
      <c r="D87" s="14">
        <f>IF(ROW()-36&gt;$AG$3,"",INDEX(_Rosters!$E:$E,$AG$2+ROW()-37)&amp;"")</f>
        <v/>
      </c>
      <c r="E87" s="14">
        <f>IF(ROW()-36&gt;$AG$3,"",INDEX(_Rosters!$F:$F,$AG$2+ROW()-37)&amp;"")</f>
        <v/>
      </c>
      <c r="F87" s="14">
        <f>IF(ROW()-36&gt;$AG$3,"",IF(INDEX(_Rosters!$G:$G,$AG$2+ROW()-37)="","",INDEX(_Rosters!$G:$G,$AG$2+ROW()-37)))</f>
        <v/>
      </c>
      <c r="G87" s="14">
        <f>IF(ROW()-36&gt;$AG$3,"",INDEX(_Rosters!$H:$H,$AG$2+ROW()-37)&amp;"")</f>
        <v/>
      </c>
      <c r="H87" s="14">
        <f>IF(ROW()-36&gt;$AG$3,"",INDEX(_Rosters!$I:$I,$AG$2+ROW()-37)&amp;"")</f>
        <v/>
      </c>
      <c r="N87" s="35" t="inlineStr">
        <is>
          <t>PREDICTION</t>
        </is>
      </c>
      <c r="AJ87" s="8">
        <f>IF($AG$1=0,"",INDEX(_Teams!$AP:$AP,$AG$1)&amp;"")</f>
        <v/>
      </c>
      <c r="AK87" s="8" t="n">
        <v>34</v>
      </c>
    </row>
    <row r="88">
      <c r="A88" s="14">
        <f>IF(ROW()-36&gt;$AG$3,"",IF(INDEX(_Rosters!$B:$B,$AG$2+ROW()-37)="","",INDEX(_Rosters!$B:$B,$AG$2+ROW()-37)))</f>
        <v/>
      </c>
      <c r="B88" s="14">
        <f>IF(ROW()-36&gt;$AG$3,"",INDEX(_Rosters!$C:$C,$AG$2+ROW()-37)&amp;"")</f>
        <v/>
      </c>
      <c r="C88" s="14">
        <f>IF(ROW()-36&gt;$AG$3,"",INDEX(_Rosters!$D:$D,$AG$2+ROW()-37)&amp;"")</f>
        <v/>
      </c>
      <c r="D88" s="14">
        <f>IF(ROW()-36&gt;$AG$3,"",INDEX(_Rosters!$E:$E,$AG$2+ROW()-37)&amp;"")</f>
        <v/>
      </c>
      <c r="E88" s="14">
        <f>IF(ROW()-36&gt;$AG$3,"",INDEX(_Rosters!$F:$F,$AG$2+ROW()-37)&amp;"")</f>
        <v/>
      </c>
      <c r="F88" s="14">
        <f>IF(ROW()-36&gt;$AG$3,"",IF(INDEX(_Rosters!$G:$G,$AG$2+ROW()-37)="","",INDEX(_Rosters!$G:$G,$AG$2+ROW()-37)))</f>
        <v/>
      </c>
      <c r="G88" s="14">
        <f>IF(ROW()-36&gt;$AG$3,"",INDEX(_Rosters!$H:$H,$AG$2+ROW()-37)&amp;"")</f>
        <v/>
      </c>
      <c r="H88" s="14">
        <f>IF(ROW()-36&gt;$AG$3,"",INDEX(_Rosters!$I:$I,$AG$2+ROW()-37)&amp;"")</f>
        <v/>
      </c>
    </row>
    <row r="89">
      <c r="A89" s="14">
        <f>IF(ROW()-36&gt;$AG$3,"",IF(INDEX(_Rosters!$B:$B,$AG$2+ROW()-37)="","",INDEX(_Rosters!$B:$B,$AG$2+ROW()-37)))</f>
        <v/>
      </c>
      <c r="B89" s="14">
        <f>IF(ROW()-36&gt;$AG$3,"",INDEX(_Rosters!$C:$C,$AG$2+ROW()-37)&amp;"")</f>
        <v/>
      </c>
      <c r="C89" s="14">
        <f>IF(ROW()-36&gt;$AG$3,"",INDEX(_Rosters!$D:$D,$AG$2+ROW()-37)&amp;"")</f>
        <v/>
      </c>
      <c r="D89" s="14">
        <f>IF(ROW()-36&gt;$AG$3,"",INDEX(_Rosters!$E:$E,$AG$2+ROW()-37)&amp;"")</f>
        <v/>
      </c>
      <c r="E89" s="14">
        <f>IF(ROW()-36&gt;$AG$3,"",INDEX(_Rosters!$F:$F,$AG$2+ROW()-37)&amp;"")</f>
        <v/>
      </c>
      <c r="F89" s="14">
        <f>IF(ROW()-36&gt;$AG$3,"",IF(INDEX(_Rosters!$G:$G,$AG$2+ROW()-37)="","",INDEX(_Rosters!$G:$G,$AG$2+ROW()-37)))</f>
        <v/>
      </c>
      <c r="G89" s="14">
        <f>IF(ROW()-36&gt;$AG$3,"",INDEX(_Rosters!$H:$H,$AG$2+ROW()-37)&amp;"")</f>
        <v/>
      </c>
      <c r="H89" s="14">
        <f>IF(ROW()-36&gt;$AG$3,"",INDEX(_Rosters!$I:$I,$AG$2+ROW()-37)&amp;"")</f>
        <v/>
      </c>
    </row>
    <row r="90">
      <c r="A90" s="14">
        <f>IF(ROW()-36&gt;$AG$3,"",IF(INDEX(_Rosters!$B:$B,$AG$2+ROW()-37)="","",INDEX(_Rosters!$B:$B,$AG$2+ROW()-37)))</f>
        <v/>
      </c>
      <c r="B90" s="14">
        <f>IF(ROW()-36&gt;$AG$3,"",INDEX(_Rosters!$C:$C,$AG$2+ROW()-37)&amp;"")</f>
        <v/>
      </c>
      <c r="C90" s="14">
        <f>IF(ROW()-36&gt;$AG$3,"",INDEX(_Rosters!$D:$D,$AG$2+ROW()-37)&amp;"")</f>
        <v/>
      </c>
      <c r="D90" s="14">
        <f>IF(ROW()-36&gt;$AG$3,"",INDEX(_Rosters!$E:$E,$AG$2+ROW()-37)&amp;"")</f>
        <v/>
      </c>
      <c r="E90" s="14">
        <f>IF(ROW()-36&gt;$AG$3,"",INDEX(_Rosters!$F:$F,$AG$2+ROW()-37)&amp;"")</f>
        <v/>
      </c>
      <c r="F90" s="14">
        <f>IF(ROW()-36&gt;$AG$3,"",IF(INDEX(_Rosters!$G:$G,$AG$2+ROW()-37)="","",INDEX(_Rosters!$G:$G,$AG$2+ROW()-37)))</f>
        <v/>
      </c>
      <c r="G90" s="14">
        <f>IF(ROW()-36&gt;$AG$3,"",INDEX(_Rosters!$H:$H,$AG$2+ROW()-37)&amp;"")</f>
        <v/>
      </c>
      <c r="H90" s="14">
        <f>IF(ROW()-36&gt;$AG$3,"",INDEX(_Rosters!$I:$I,$AG$2+ROW()-37)&amp;"")</f>
        <v/>
      </c>
    </row>
    <row r="91">
      <c r="A91" s="14">
        <f>IF(ROW()-36&gt;$AG$3,"",IF(INDEX(_Rosters!$B:$B,$AG$2+ROW()-37)="","",INDEX(_Rosters!$B:$B,$AG$2+ROW()-37)))</f>
        <v/>
      </c>
      <c r="B91" s="14">
        <f>IF(ROW()-36&gt;$AG$3,"",INDEX(_Rosters!$C:$C,$AG$2+ROW()-37)&amp;"")</f>
        <v/>
      </c>
      <c r="C91" s="14">
        <f>IF(ROW()-36&gt;$AG$3,"",INDEX(_Rosters!$D:$D,$AG$2+ROW()-37)&amp;"")</f>
        <v/>
      </c>
      <c r="D91" s="14">
        <f>IF(ROW()-36&gt;$AG$3,"",INDEX(_Rosters!$E:$E,$AG$2+ROW()-37)&amp;"")</f>
        <v/>
      </c>
      <c r="E91" s="14">
        <f>IF(ROW()-36&gt;$AG$3,"",INDEX(_Rosters!$F:$F,$AG$2+ROW()-37)&amp;"")</f>
        <v/>
      </c>
      <c r="F91" s="14">
        <f>IF(ROW()-36&gt;$AG$3,"",IF(INDEX(_Rosters!$G:$G,$AG$2+ROW()-37)="","",INDEX(_Rosters!$G:$G,$AG$2+ROW()-37)))</f>
        <v/>
      </c>
      <c r="G91" s="14">
        <f>IF(ROW()-36&gt;$AG$3,"",INDEX(_Rosters!$H:$H,$AG$2+ROW()-37)&amp;"")</f>
        <v/>
      </c>
      <c r="H91" s="14">
        <f>IF(ROW()-36&gt;$AG$3,"",INDEX(_Rosters!$I:$I,$AG$2+ROW()-37)&amp;"")</f>
        <v/>
      </c>
    </row>
    <row r="92">
      <c r="A92" s="14">
        <f>IF(ROW()-36&gt;$AG$3,"",IF(INDEX(_Rosters!$B:$B,$AG$2+ROW()-37)="","",INDEX(_Rosters!$B:$B,$AG$2+ROW()-37)))</f>
        <v/>
      </c>
      <c r="B92" s="14">
        <f>IF(ROW()-36&gt;$AG$3,"",INDEX(_Rosters!$C:$C,$AG$2+ROW()-37)&amp;"")</f>
        <v/>
      </c>
      <c r="C92" s="14">
        <f>IF(ROW()-36&gt;$AG$3,"",INDEX(_Rosters!$D:$D,$AG$2+ROW()-37)&amp;"")</f>
        <v/>
      </c>
      <c r="D92" s="14">
        <f>IF(ROW()-36&gt;$AG$3,"",INDEX(_Rosters!$E:$E,$AG$2+ROW()-37)&amp;"")</f>
        <v/>
      </c>
      <c r="E92" s="14">
        <f>IF(ROW()-36&gt;$AG$3,"",INDEX(_Rosters!$F:$F,$AG$2+ROW()-37)&amp;"")</f>
        <v/>
      </c>
      <c r="F92" s="14">
        <f>IF(ROW()-36&gt;$AG$3,"",IF(INDEX(_Rosters!$G:$G,$AG$2+ROW()-37)="","",INDEX(_Rosters!$G:$G,$AG$2+ROW()-37)))</f>
        <v/>
      </c>
      <c r="G92" s="14">
        <f>IF(ROW()-36&gt;$AG$3,"",INDEX(_Rosters!$H:$H,$AG$2+ROW()-37)&amp;"")</f>
        <v/>
      </c>
      <c r="H92" s="14">
        <f>IF(ROW()-36&gt;$AG$3,"",INDEX(_Rosters!$I:$I,$AG$2+ROW()-37)&amp;"")</f>
        <v/>
      </c>
    </row>
    <row r="93">
      <c r="A93" s="14">
        <f>IF(ROW()-36&gt;$AG$3,"",IF(INDEX(_Rosters!$B:$B,$AG$2+ROW()-37)="","",INDEX(_Rosters!$B:$B,$AG$2+ROW()-37)))</f>
        <v/>
      </c>
      <c r="B93" s="14">
        <f>IF(ROW()-36&gt;$AG$3,"",INDEX(_Rosters!$C:$C,$AG$2+ROW()-37)&amp;"")</f>
        <v/>
      </c>
      <c r="C93" s="14">
        <f>IF(ROW()-36&gt;$AG$3,"",INDEX(_Rosters!$D:$D,$AG$2+ROW()-37)&amp;"")</f>
        <v/>
      </c>
      <c r="D93" s="14">
        <f>IF(ROW()-36&gt;$AG$3,"",INDEX(_Rosters!$E:$E,$AG$2+ROW()-37)&amp;"")</f>
        <v/>
      </c>
      <c r="E93" s="14">
        <f>IF(ROW()-36&gt;$AG$3,"",INDEX(_Rosters!$F:$F,$AG$2+ROW()-37)&amp;"")</f>
        <v/>
      </c>
      <c r="F93" s="14">
        <f>IF(ROW()-36&gt;$AG$3,"",IF(INDEX(_Rosters!$G:$G,$AG$2+ROW()-37)="","",INDEX(_Rosters!$G:$G,$AG$2+ROW()-37)))</f>
        <v/>
      </c>
      <c r="G93" s="14">
        <f>IF(ROW()-36&gt;$AG$3,"",INDEX(_Rosters!$H:$H,$AG$2+ROW()-37)&amp;"")</f>
        <v/>
      </c>
      <c r="H93" s="14">
        <f>IF(ROW()-36&gt;$AG$3,"",INDEX(_Rosters!$I:$I,$AG$2+ROW()-37)&amp;"")</f>
        <v/>
      </c>
    </row>
    <row r="94">
      <c r="A94" s="14">
        <f>IF(ROW()-36&gt;$AG$3,"",IF(INDEX(_Rosters!$B:$B,$AG$2+ROW()-37)="","",INDEX(_Rosters!$B:$B,$AG$2+ROW()-37)))</f>
        <v/>
      </c>
      <c r="B94" s="14">
        <f>IF(ROW()-36&gt;$AG$3,"",INDEX(_Rosters!$C:$C,$AG$2+ROW()-37)&amp;"")</f>
        <v/>
      </c>
      <c r="C94" s="14">
        <f>IF(ROW()-36&gt;$AG$3,"",INDEX(_Rosters!$D:$D,$AG$2+ROW()-37)&amp;"")</f>
        <v/>
      </c>
      <c r="D94" s="14">
        <f>IF(ROW()-36&gt;$AG$3,"",INDEX(_Rosters!$E:$E,$AG$2+ROW()-37)&amp;"")</f>
        <v/>
      </c>
      <c r="E94" s="14">
        <f>IF(ROW()-36&gt;$AG$3,"",INDEX(_Rosters!$F:$F,$AG$2+ROW()-37)&amp;"")</f>
        <v/>
      </c>
      <c r="F94" s="14">
        <f>IF(ROW()-36&gt;$AG$3,"",IF(INDEX(_Rosters!$G:$G,$AG$2+ROW()-37)="","",INDEX(_Rosters!$G:$G,$AG$2+ROW()-37)))</f>
        <v/>
      </c>
      <c r="G94" s="14">
        <f>IF(ROW()-36&gt;$AG$3,"",INDEX(_Rosters!$H:$H,$AG$2+ROW()-37)&amp;"")</f>
        <v/>
      </c>
      <c r="H94" s="14">
        <f>IF(ROW()-36&gt;$AG$3,"",INDEX(_Rosters!$I:$I,$AG$2+ROW()-37)&amp;"")</f>
        <v/>
      </c>
    </row>
    <row r="95">
      <c r="A95" s="14">
        <f>IF(ROW()-36&gt;$AG$3,"",IF(INDEX(_Rosters!$B:$B,$AG$2+ROW()-37)="","",INDEX(_Rosters!$B:$B,$AG$2+ROW()-37)))</f>
        <v/>
      </c>
      <c r="B95" s="14">
        <f>IF(ROW()-36&gt;$AG$3,"",INDEX(_Rosters!$C:$C,$AG$2+ROW()-37)&amp;"")</f>
        <v/>
      </c>
      <c r="C95" s="14">
        <f>IF(ROW()-36&gt;$AG$3,"",INDEX(_Rosters!$D:$D,$AG$2+ROW()-37)&amp;"")</f>
        <v/>
      </c>
      <c r="D95" s="14">
        <f>IF(ROW()-36&gt;$AG$3,"",INDEX(_Rosters!$E:$E,$AG$2+ROW()-37)&amp;"")</f>
        <v/>
      </c>
      <c r="E95" s="14">
        <f>IF(ROW()-36&gt;$AG$3,"",INDEX(_Rosters!$F:$F,$AG$2+ROW()-37)&amp;"")</f>
        <v/>
      </c>
      <c r="F95" s="14">
        <f>IF(ROW()-36&gt;$AG$3,"",IF(INDEX(_Rosters!$G:$G,$AG$2+ROW()-37)="","",INDEX(_Rosters!$G:$G,$AG$2+ROW()-37)))</f>
        <v/>
      </c>
      <c r="G95" s="14">
        <f>IF(ROW()-36&gt;$AG$3,"",INDEX(_Rosters!$H:$H,$AG$2+ROW()-37)&amp;"")</f>
        <v/>
      </c>
      <c r="H95" s="14">
        <f>IF(ROW()-36&gt;$AG$3,"",INDEX(_Rosters!$I:$I,$AG$2+ROW()-37)&amp;"")</f>
        <v/>
      </c>
    </row>
    <row r="96">
      <c r="A96" s="14">
        <f>IF(ROW()-36&gt;$AG$3,"",IF(INDEX(_Rosters!$B:$B,$AG$2+ROW()-37)="","",INDEX(_Rosters!$B:$B,$AG$2+ROW()-37)))</f>
        <v/>
      </c>
      <c r="B96" s="14">
        <f>IF(ROW()-36&gt;$AG$3,"",INDEX(_Rosters!$C:$C,$AG$2+ROW()-37)&amp;"")</f>
        <v/>
      </c>
      <c r="C96" s="14">
        <f>IF(ROW()-36&gt;$AG$3,"",INDEX(_Rosters!$D:$D,$AG$2+ROW()-37)&amp;"")</f>
        <v/>
      </c>
      <c r="D96" s="14">
        <f>IF(ROW()-36&gt;$AG$3,"",INDEX(_Rosters!$E:$E,$AG$2+ROW()-37)&amp;"")</f>
        <v/>
      </c>
      <c r="E96" s="14">
        <f>IF(ROW()-36&gt;$AG$3,"",INDEX(_Rosters!$F:$F,$AG$2+ROW()-37)&amp;"")</f>
        <v/>
      </c>
      <c r="F96" s="14">
        <f>IF(ROW()-36&gt;$AG$3,"",IF(INDEX(_Rosters!$G:$G,$AG$2+ROW()-37)="","",INDEX(_Rosters!$G:$G,$AG$2+ROW()-37)))</f>
        <v/>
      </c>
      <c r="G96" s="14">
        <f>IF(ROW()-36&gt;$AG$3,"",INDEX(_Rosters!$H:$H,$AG$2+ROW()-37)&amp;"")</f>
        <v/>
      </c>
      <c r="H96" s="14">
        <f>IF(ROW()-36&gt;$AG$3,"",INDEX(_Rosters!$I:$I,$AG$2+ROW()-37)&amp;"")</f>
        <v/>
      </c>
    </row>
    <row r="97">
      <c r="A97" s="14">
        <f>IF(ROW()-36&gt;$AG$3,"",IF(INDEX(_Rosters!$B:$B,$AG$2+ROW()-37)="","",INDEX(_Rosters!$B:$B,$AG$2+ROW()-37)))</f>
        <v/>
      </c>
      <c r="B97" s="14">
        <f>IF(ROW()-36&gt;$AG$3,"",INDEX(_Rosters!$C:$C,$AG$2+ROW()-37)&amp;"")</f>
        <v/>
      </c>
      <c r="C97" s="14">
        <f>IF(ROW()-36&gt;$AG$3,"",INDEX(_Rosters!$D:$D,$AG$2+ROW()-37)&amp;"")</f>
        <v/>
      </c>
      <c r="D97" s="14">
        <f>IF(ROW()-36&gt;$AG$3,"",INDEX(_Rosters!$E:$E,$AG$2+ROW()-37)&amp;"")</f>
        <v/>
      </c>
      <c r="E97" s="14">
        <f>IF(ROW()-36&gt;$AG$3,"",INDEX(_Rosters!$F:$F,$AG$2+ROW()-37)&amp;"")</f>
        <v/>
      </c>
      <c r="F97" s="14">
        <f>IF(ROW()-36&gt;$AG$3,"",IF(INDEX(_Rosters!$G:$G,$AG$2+ROW()-37)="","",INDEX(_Rosters!$G:$G,$AG$2+ROW()-37)))</f>
        <v/>
      </c>
      <c r="G97" s="14">
        <f>IF(ROW()-36&gt;$AG$3,"",INDEX(_Rosters!$H:$H,$AG$2+ROW()-37)&amp;"")</f>
        <v/>
      </c>
      <c r="H97" s="14">
        <f>IF(ROW()-36&gt;$AG$3,"",INDEX(_Rosters!$I:$I,$AG$2+ROW()-37)&amp;"")</f>
        <v/>
      </c>
    </row>
    <row r="98">
      <c r="A98" s="14">
        <f>IF(ROW()-36&gt;$AG$3,"",IF(INDEX(_Rosters!$B:$B,$AG$2+ROW()-37)="","",INDEX(_Rosters!$B:$B,$AG$2+ROW()-37)))</f>
        <v/>
      </c>
      <c r="B98" s="14">
        <f>IF(ROW()-36&gt;$AG$3,"",INDEX(_Rosters!$C:$C,$AG$2+ROW()-37)&amp;"")</f>
        <v/>
      </c>
      <c r="C98" s="14">
        <f>IF(ROW()-36&gt;$AG$3,"",INDEX(_Rosters!$D:$D,$AG$2+ROW()-37)&amp;"")</f>
        <v/>
      </c>
      <c r="D98" s="14">
        <f>IF(ROW()-36&gt;$AG$3,"",INDEX(_Rosters!$E:$E,$AG$2+ROW()-37)&amp;"")</f>
        <v/>
      </c>
      <c r="E98" s="14">
        <f>IF(ROW()-36&gt;$AG$3,"",INDEX(_Rosters!$F:$F,$AG$2+ROW()-37)&amp;"")</f>
        <v/>
      </c>
      <c r="F98" s="14">
        <f>IF(ROW()-36&gt;$AG$3,"",IF(INDEX(_Rosters!$G:$G,$AG$2+ROW()-37)="","",INDEX(_Rosters!$G:$G,$AG$2+ROW()-37)))</f>
        <v/>
      </c>
      <c r="G98" s="14">
        <f>IF(ROW()-36&gt;$AG$3,"",INDEX(_Rosters!$H:$H,$AG$2+ROW()-37)&amp;"")</f>
        <v/>
      </c>
      <c r="H98" s="14">
        <f>IF(ROW()-36&gt;$AG$3,"",INDEX(_Rosters!$I:$I,$AG$2+ROW()-37)&amp;"")</f>
        <v/>
      </c>
    </row>
    <row r="99">
      <c r="A99" s="14">
        <f>IF(ROW()-36&gt;$AG$3,"",IF(INDEX(_Rosters!$B:$B,$AG$2+ROW()-37)="","",INDEX(_Rosters!$B:$B,$AG$2+ROW()-37)))</f>
        <v/>
      </c>
      <c r="B99" s="14">
        <f>IF(ROW()-36&gt;$AG$3,"",INDEX(_Rosters!$C:$C,$AG$2+ROW()-37)&amp;"")</f>
        <v/>
      </c>
      <c r="C99" s="14">
        <f>IF(ROW()-36&gt;$AG$3,"",INDEX(_Rosters!$D:$D,$AG$2+ROW()-37)&amp;"")</f>
        <v/>
      </c>
      <c r="D99" s="14">
        <f>IF(ROW()-36&gt;$AG$3,"",INDEX(_Rosters!$E:$E,$AG$2+ROW()-37)&amp;"")</f>
        <v/>
      </c>
      <c r="E99" s="14">
        <f>IF(ROW()-36&gt;$AG$3,"",INDEX(_Rosters!$F:$F,$AG$2+ROW()-37)&amp;"")</f>
        <v/>
      </c>
      <c r="F99" s="14">
        <f>IF(ROW()-36&gt;$AG$3,"",IF(INDEX(_Rosters!$G:$G,$AG$2+ROW()-37)="","",INDEX(_Rosters!$G:$G,$AG$2+ROW()-37)))</f>
        <v/>
      </c>
      <c r="G99" s="14">
        <f>IF(ROW()-36&gt;$AG$3,"",INDEX(_Rosters!$H:$H,$AG$2+ROW()-37)&amp;"")</f>
        <v/>
      </c>
      <c r="H99" s="14">
        <f>IF(ROW()-36&gt;$AG$3,"",INDEX(_Rosters!$I:$I,$AG$2+ROW()-37)&amp;"")</f>
        <v/>
      </c>
    </row>
    <row r="100">
      <c r="A100" s="14">
        <f>IF(ROW()-36&gt;$AG$3,"",IF(INDEX(_Rosters!$B:$B,$AG$2+ROW()-37)="","",INDEX(_Rosters!$B:$B,$AG$2+ROW()-37)))</f>
        <v/>
      </c>
      <c r="B100" s="14">
        <f>IF(ROW()-36&gt;$AG$3,"",INDEX(_Rosters!$C:$C,$AG$2+ROW()-37)&amp;"")</f>
        <v/>
      </c>
      <c r="C100" s="14">
        <f>IF(ROW()-36&gt;$AG$3,"",INDEX(_Rosters!$D:$D,$AG$2+ROW()-37)&amp;"")</f>
        <v/>
      </c>
      <c r="D100" s="14">
        <f>IF(ROW()-36&gt;$AG$3,"",INDEX(_Rosters!$E:$E,$AG$2+ROW()-37)&amp;"")</f>
        <v/>
      </c>
      <c r="E100" s="14">
        <f>IF(ROW()-36&gt;$AG$3,"",INDEX(_Rosters!$F:$F,$AG$2+ROW()-37)&amp;"")</f>
        <v/>
      </c>
      <c r="F100" s="14">
        <f>IF(ROW()-36&gt;$AG$3,"",IF(INDEX(_Rosters!$G:$G,$AG$2+ROW()-37)="","",INDEX(_Rosters!$G:$G,$AG$2+ROW()-37)))</f>
        <v/>
      </c>
      <c r="G100" s="14">
        <f>IF(ROW()-36&gt;$AG$3,"",INDEX(_Rosters!$H:$H,$AG$2+ROW()-37)&amp;"")</f>
        <v/>
      </c>
      <c r="H100" s="14">
        <f>IF(ROW()-36&gt;$AG$3,"",INDEX(_Rosters!$I:$I,$AG$2+ROW()-37)&amp;"")</f>
        <v/>
      </c>
    </row>
    <row r="101">
      <c r="A101" s="14">
        <f>IF(ROW()-36&gt;$AG$3,"",IF(INDEX(_Rosters!$B:$B,$AG$2+ROW()-37)="","",INDEX(_Rosters!$B:$B,$AG$2+ROW()-37)))</f>
        <v/>
      </c>
      <c r="B101" s="14">
        <f>IF(ROW()-36&gt;$AG$3,"",INDEX(_Rosters!$C:$C,$AG$2+ROW()-37)&amp;"")</f>
        <v/>
      </c>
      <c r="C101" s="14">
        <f>IF(ROW()-36&gt;$AG$3,"",INDEX(_Rosters!$D:$D,$AG$2+ROW()-37)&amp;"")</f>
        <v/>
      </c>
      <c r="D101" s="14">
        <f>IF(ROW()-36&gt;$AG$3,"",INDEX(_Rosters!$E:$E,$AG$2+ROW()-37)&amp;"")</f>
        <v/>
      </c>
      <c r="E101" s="14">
        <f>IF(ROW()-36&gt;$AG$3,"",INDEX(_Rosters!$F:$F,$AG$2+ROW()-37)&amp;"")</f>
        <v/>
      </c>
      <c r="F101" s="14">
        <f>IF(ROW()-36&gt;$AG$3,"",IF(INDEX(_Rosters!$G:$G,$AG$2+ROW()-37)="","",INDEX(_Rosters!$G:$G,$AG$2+ROW()-37)))</f>
        <v/>
      </c>
      <c r="G101" s="14">
        <f>IF(ROW()-36&gt;$AG$3,"",INDEX(_Rosters!$H:$H,$AG$2+ROW()-37)&amp;"")</f>
        <v/>
      </c>
      <c r="H101" s="14">
        <f>IF(ROW()-36&gt;$AG$3,"",INDEX(_Rosters!$I:$I,$AG$2+ROW()-37)&amp;"")</f>
        <v/>
      </c>
    </row>
    <row r="102">
      <c r="A102" s="14">
        <f>IF(ROW()-36&gt;$AG$3,"",IF(INDEX(_Rosters!$B:$B,$AG$2+ROW()-37)="","",INDEX(_Rosters!$B:$B,$AG$2+ROW()-37)))</f>
        <v/>
      </c>
      <c r="B102" s="14">
        <f>IF(ROW()-36&gt;$AG$3,"",INDEX(_Rosters!$C:$C,$AG$2+ROW()-37)&amp;"")</f>
        <v/>
      </c>
      <c r="C102" s="14">
        <f>IF(ROW()-36&gt;$AG$3,"",INDEX(_Rosters!$D:$D,$AG$2+ROW()-37)&amp;"")</f>
        <v/>
      </c>
      <c r="D102" s="14">
        <f>IF(ROW()-36&gt;$AG$3,"",INDEX(_Rosters!$E:$E,$AG$2+ROW()-37)&amp;"")</f>
        <v/>
      </c>
      <c r="E102" s="14">
        <f>IF(ROW()-36&gt;$AG$3,"",INDEX(_Rosters!$F:$F,$AG$2+ROW()-37)&amp;"")</f>
        <v/>
      </c>
      <c r="F102" s="14">
        <f>IF(ROW()-36&gt;$AG$3,"",IF(INDEX(_Rosters!$G:$G,$AG$2+ROW()-37)="","",INDEX(_Rosters!$G:$G,$AG$2+ROW()-37)))</f>
        <v/>
      </c>
      <c r="G102" s="14">
        <f>IF(ROW()-36&gt;$AG$3,"",INDEX(_Rosters!$H:$H,$AG$2+ROW()-37)&amp;"")</f>
        <v/>
      </c>
      <c r="H102" s="14">
        <f>IF(ROW()-36&gt;$AG$3,"",INDEX(_Rosters!$I:$I,$AG$2+ROW()-37)&amp;"")</f>
        <v/>
      </c>
    </row>
    <row r="103">
      <c r="A103" s="14">
        <f>IF(ROW()-36&gt;$AG$3,"",IF(INDEX(_Rosters!$B:$B,$AG$2+ROW()-37)="","",INDEX(_Rosters!$B:$B,$AG$2+ROW()-37)))</f>
        <v/>
      </c>
      <c r="B103" s="14">
        <f>IF(ROW()-36&gt;$AG$3,"",INDEX(_Rosters!$C:$C,$AG$2+ROW()-37)&amp;"")</f>
        <v/>
      </c>
      <c r="C103" s="14">
        <f>IF(ROW()-36&gt;$AG$3,"",INDEX(_Rosters!$D:$D,$AG$2+ROW()-37)&amp;"")</f>
        <v/>
      </c>
      <c r="D103" s="14">
        <f>IF(ROW()-36&gt;$AG$3,"",INDEX(_Rosters!$E:$E,$AG$2+ROW()-37)&amp;"")</f>
        <v/>
      </c>
      <c r="E103" s="14">
        <f>IF(ROW()-36&gt;$AG$3,"",INDEX(_Rosters!$F:$F,$AG$2+ROW()-37)&amp;"")</f>
        <v/>
      </c>
      <c r="F103" s="14">
        <f>IF(ROW()-36&gt;$AG$3,"",IF(INDEX(_Rosters!$G:$G,$AG$2+ROW()-37)="","",INDEX(_Rosters!$G:$G,$AG$2+ROW()-37)))</f>
        <v/>
      </c>
      <c r="G103" s="14">
        <f>IF(ROW()-36&gt;$AG$3,"",INDEX(_Rosters!$H:$H,$AG$2+ROW()-37)&amp;"")</f>
        <v/>
      </c>
      <c r="H103" s="14">
        <f>IF(ROW()-36&gt;$AG$3,"",INDEX(_Rosters!$I:$I,$AG$2+ROW()-37)&amp;"")</f>
        <v/>
      </c>
    </row>
    <row r="104">
      <c r="A104" s="14">
        <f>IF(ROW()-36&gt;$AG$3,"",IF(INDEX(_Rosters!$B:$B,$AG$2+ROW()-37)="","",INDEX(_Rosters!$B:$B,$AG$2+ROW()-37)))</f>
        <v/>
      </c>
      <c r="B104" s="14">
        <f>IF(ROW()-36&gt;$AG$3,"",INDEX(_Rosters!$C:$C,$AG$2+ROW()-37)&amp;"")</f>
        <v/>
      </c>
      <c r="C104" s="14">
        <f>IF(ROW()-36&gt;$AG$3,"",INDEX(_Rosters!$D:$D,$AG$2+ROW()-37)&amp;"")</f>
        <v/>
      </c>
      <c r="D104" s="14">
        <f>IF(ROW()-36&gt;$AG$3,"",INDEX(_Rosters!$E:$E,$AG$2+ROW()-37)&amp;"")</f>
        <v/>
      </c>
      <c r="E104" s="14">
        <f>IF(ROW()-36&gt;$AG$3,"",INDEX(_Rosters!$F:$F,$AG$2+ROW()-37)&amp;"")</f>
        <v/>
      </c>
      <c r="F104" s="14">
        <f>IF(ROW()-36&gt;$AG$3,"",IF(INDEX(_Rosters!$G:$G,$AG$2+ROW()-37)="","",INDEX(_Rosters!$G:$G,$AG$2+ROW()-37)))</f>
        <v/>
      </c>
      <c r="G104" s="14">
        <f>IF(ROW()-36&gt;$AG$3,"",INDEX(_Rosters!$H:$H,$AG$2+ROW()-37)&amp;"")</f>
        <v/>
      </c>
      <c r="H104" s="14">
        <f>IF(ROW()-36&gt;$AG$3,"",INDEX(_Rosters!$I:$I,$AG$2+ROW()-37)&amp;"")</f>
        <v/>
      </c>
    </row>
    <row r="105">
      <c r="A105" s="14">
        <f>IF(ROW()-36&gt;$AG$3,"",IF(INDEX(_Rosters!$B:$B,$AG$2+ROW()-37)="","",INDEX(_Rosters!$B:$B,$AG$2+ROW()-37)))</f>
        <v/>
      </c>
      <c r="B105" s="14">
        <f>IF(ROW()-36&gt;$AG$3,"",INDEX(_Rosters!$C:$C,$AG$2+ROW()-37)&amp;"")</f>
        <v/>
      </c>
      <c r="C105" s="14">
        <f>IF(ROW()-36&gt;$AG$3,"",INDEX(_Rosters!$D:$D,$AG$2+ROW()-37)&amp;"")</f>
        <v/>
      </c>
      <c r="D105" s="14">
        <f>IF(ROW()-36&gt;$AG$3,"",INDEX(_Rosters!$E:$E,$AG$2+ROW()-37)&amp;"")</f>
        <v/>
      </c>
      <c r="E105" s="14">
        <f>IF(ROW()-36&gt;$AG$3,"",INDEX(_Rosters!$F:$F,$AG$2+ROW()-37)&amp;"")</f>
        <v/>
      </c>
      <c r="F105" s="14">
        <f>IF(ROW()-36&gt;$AG$3,"",IF(INDEX(_Rosters!$G:$G,$AG$2+ROW()-37)="","",INDEX(_Rosters!$G:$G,$AG$2+ROW()-37)))</f>
        <v/>
      </c>
      <c r="G105" s="14">
        <f>IF(ROW()-36&gt;$AG$3,"",INDEX(_Rosters!$H:$H,$AG$2+ROW()-37)&amp;"")</f>
        <v/>
      </c>
      <c r="H105" s="14">
        <f>IF(ROW()-36&gt;$AG$3,"",INDEX(_Rosters!$I:$I,$AG$2+ROW()-37)&amp;"")</f>
        <v/>
      </c>
    </row>
    <row r="106">
      <c r="A106" s="14">
        <f>IF(ROW()-36&gt;$AG$3,"",IF(INDEX(_Rosters!$B:$B,$AG$2+ROW()-37)="","",INDEX(_Rosters!$B:$B,$AG$2+ROW()-37)))</f>
        <v/>
      </c>
      <c r="B106" s="14">
        <f>IF(ROW()-36&gt;$AG$3,"",INDEX(_Rosters!$C:$C,$AG$2+ROW()-37)&amp;"")</f>
        <v/>
      </c>
      <c r="C106" s="14">
        <f>IF(ROW()-36&gt;$AG$3,"",INDEX(_Rosters!$D:$D,$AG$2+ROW()-37)&amp;"")</f>
        <v/>
      </c>
      <c r="D106" s="14">
        <f>IF(ROW()-36&gt;$AG$3,"",INDEX(_Rosters!$E:$E,$AG$2+ROW()-37)&amp;"")</f>
        <v/>
      </c>
      <c r="E106" s="14">
        <f>IF(ROW()-36&gt;$AG$3,"",INDEX(_Rosters!$F:$F,$AG$2+ROW()-37)&amp;"")</f>
        <v/>
      </c>
      <c r="F106" s="14">
        <f>IF(ROW()-36&gt;$AG$3,"",IF(INDEX(_Rosters!$G:$G,$AG$2+ROW()-37)="","",INDEX(_Rosters!$G:$G,$AG$2+ROW()-37)))</f>
        <v/>
      </c>
      <c r="G106" s="14">
        <f>IF(ROW()-36&gt;$AG$3,"",INDEX(_Rosters!$H:$H,$AG$2+ROW()-37)&amp;"")</f>
        <v/>
      </c>
      <c r="H106" s="14">
        <f>IF(ROW()-36&gt;$AG$3,"",INDEX(_Rosters!$I:$I,$AG$2+ROW()-37)&amp;"")</f>
        <v/>
      </c>
    </row>
    <row r="107">
      <c r="A107" s="14">
        <f>IF(ROW()-36&gt;$AG$3,"",IF(INDEX(_Rosters!$B:$B,$AG$2+ROW()-37)="","",INDEX(_Rosters!$B:$B,$AG$2+ROW()-37)))</f>
        <v/>
      </c>
      <c r="B107" s="14">
        <f>IF(ROW()-36&gt;$AG$3,"",INDEX(_Rosters!$C:$C,$AG$2+ROW()-37)&amp;"")</f>
        <v/>
      </c>
      <c r="C107" s="14">
        <f>IF(ROW()-36&gt;$AG$3,"",INDEX(_Rosters!$D:$D,$AG$2+ROW()-37)&amp;"")</f>
        <v/>
      </c>
      <c r="D107" s="14">
        <f>IF(ROW()-36&gt;$AG$3,"",INDEX(_Rosters!$E:$E,$AG$2+ROW()-37)&amp;"")</f>
        <v/>
      </c>
      <c r="E107" s="14">
        <f>IF(ROW()-36&gt;$AG$3,"",INDEX(_Rosters!$F:$F,$AG$2+ROW()-37)&amp;"")</f>
        <v/>
      </c>
      <c r="F107" s="14">
        <f>IF(ROW()-36&gt;$AG$3,"",IF(INDEX(_Rosters!$G:$G,$AG$2+ROW()-37)="","",INDEX(_Rosters!$G:$G,$AG$2+ROW()-37)))</f>
        <v/>
      </c>
      <c r="G107" s="14">
        <f>IF(ROW()-36&gt;$AG$3,"",INDEX(_Rosters!$H:$H,$AG$2+ROW()-37)&amp;"")</f>
        <v/>
      </c>
      <c r="H107" s="14">
        <f>IF(ROW()-36&gt;$AG$3,"",INDEX(_Rosters!$I:$I,$AG$2+ROW()-37)&amp;"")</f>
        <v/>
      </c>
    </row>
    <row r="108">
      <c r="A108" s="14">
        <f>IF(ROW()-36&gt;$AG$3,"",IF(INDEX(_Rosters!$B:$B,$AG$2+ROW()-37)="","",INDEX(_Rosters!$B:$B,$AG$2+ROW()-37)))</f>
        <v/>
      </c>
      <c r="B108" s="14">
        <f>IF(ROW()-36&gt;$AG$3,"",INDEX(_Rosters!$C:$C,$AG$2+ROW()-37)&amp;"")</f>
        <v/>
      </c>
      <c r="C108" s="14">
        <f>IF(ROW()-36&gt;$AG$3,"",INDEX(_Rosters!$D:$D,$AG$2+ROW()-37)&amp;"")</f>
        <v/>
      </c>
      <c r="D108" s="14">
        <f>IF(ROW()-36&gt;$AG$3,"",INDEX(_Rosters!$E:$E,$AG$2+ROW()-37)&amp;"")</f>
        <v/>
      </c>
      <c r="E108" s="14">
        <f>IF(ROW()-36&gt;$AG$3,"",INDEX(_Rosters!$F:$F,$AG$2+ROW()-37)&amp;"")</f>
        <v/>
      </c>
      <c r="F108" s="14">
        <f>IF(ROW()-36&gt;$AG$3,"",IF(INDEX(_Rosters!$G:$G,$AG$2+ROW()-37)="","",INDEX(_Rosters!$G:$G,$AG$2+ROW()-37)))</f>
        <v/>
      </c>
      <c r="G108" s="14">
        <f>IF(ROW()-36&gt;$AG$3,"",INDEX(_Rosters!$H:$H,$AG$2+ROW()-37)&amp;"")</f>
        <v/>
      </c>
      <c r="H108" s="14">
        <f>IF(ROW()-36&gt;$AG$3,"",INDEX(_Rosters!$I:$I,$AG$2+ROW()-37)&amp;"")</f>
        <v/>
      </c>
    </row>
    <row r="109">
      <c r="A109" s="14">
        <f>IF(ROW()-36&gt;$AG$3,"",IF(INDEX(_Rosters!$B:$B,$AG$2+ROW()-37)="","",INDEX(_Rosters!$B:$B,$AG$2+ROW()-37)))</f>
        <v/>
      </c>
      <c r="B109" s="14">
        <f>IF(ROW()-36&gt;$AG$3,"",INDEX(_Rosters!$C:$C,$AG$2+ROW()-37)&amp;"")</f>
        <v/>
      </c>
      <c r="C109" s="14">
        <f>IF(ROW()-36&gt;$AG$3,"",INDEX(_Rosters!$D:$D,$AG$2+ROW()-37)&amp;"")</f>
        <v/>
      </c>
      <c r="D109" s="14">
        <f>IF(ROW()-36&gt;$AG$3,"",INDEX(_Rosters!$E:$E,$AG$2+ROW()-37)&amp;"")</f>
        <v/>
      </c>
      <c r="E109" s="14">
        <f>IF(ROW()-36&gt;$AG$3,"",INDEX(_Rosters!$F:$F,$AG$2+ROW()-37)&amp;"")</f>
        <v/>
      </c>
      <c r="F109" s="14">
        <f>IF(ROW()-36&gt;$AG$3,"",IF(INDEX(_Rosters!$G:$G,$AG$2+ROW()-37)="","",INDEX(_Rosters!$G:$G,$AG$2+ROW()-37)))</f>
        <v/>
      </c>
      <c r="G109" s="14">
        <f>IF(ROW()-36&gt;$AG$3,"",INDEX(_Rosters!$H:$H,$AG$2+ROW()-37)&amp;"")</f>
        <v/>
      </c>
      <c r="H109" s="14">
        <f>IF(ROW()-36&gt;$AG$3,"",INDEX(_Rosters!$I:$I,$AG$2+ROW()-37)&amp;"")</f>
        <v/>
      </c>
    </row>
    <row r="110">
      <c r="A110" s="14">
        <f>IF(ROW()-36&gt;$AG$3,"",IF(INDEX(_Rosters!$B:$B,$AG$2+ROW()-37)="","",INDEX(_Rosters!$B:$B,$AG$2+ROW()-37)))</f>
        <v/>
      </c>
      <c r="B110" s="14">
        <f>IF(ROW()-36&gt;$AG$3,"",INDEX(_Rosters!$C:$C,$AG$2+ROW()-37)&amp;"")</f>
        <v/>
      </c>
      <c r="C110" s="14">
        <f>IF(ROW()-36&gt;$AG$3,"",INDEX(_Rosters!$D:$D,$AG$2+ROW()-37)&amp;"")</f>
        <v/>
      </c>
      <c r="D110" s="14">
        <f>IF(ROW()-36&gt;$AG$3,"",INDEX(_Rosters!$E:$E,$AG$2+ROW()-37)&amp;"")</f>
        <v/>
      </c>
      <c r="E110" s="14">
        <f>IF(ROW()-36&gt;$AG$3,"",INDEX(_Rosters!$F:$F,$AG$2+ROW()-37)&amp;"")</f>
        <v/>
      </c>
      <c r="F110" s="14">
        <f>IF(ROW()-36&gt;$AG$3,"",IF(INDEX(_Rosters!$G:$G,$AG$2+ROW()-37)="","",INDEX(_Rosters!$G:$G,$AG$2+ROW()-37)))</f>
        <v/>
      </c>
      <c r="G110" s="14">
        <f>IF(ROW()-36&gt;$AG$3,"",INDEX(_Rosters!$H:$H,$AG$2+ROW()-37)&amp;"")</f>
        <v/>
      </c>
      <c r="H110" s="14">
        <f>IF(ROW()-36&gt;$AG$3,"",INDEX(_Rosters!$I:$I,$AG$2+ROW()-37)&amp;"")</f>
        <v/>
      </c>
    </row>
    <row r="111">
      <c r="A111" s="14">
        <f>IF(ROW()-36&gt;$AG$3,"",IF(INDEX(_Rosters!$B:$B,$AG$2+ROW()-37)="","",INDEX(_Rosters!$B:$B,$AG$2+ROW()-37)))</f>
        <v/>
      </c>
      <c r="B111" s="14">
        <f>IF(ROW()-36&gt;$AG$3,"",INDEX(_Rosters!$C:$C,$AG$2+ROW()-37)&amp;"")</f>
        <v/>
      </c>
      <c r="C111" s="14">
        <f>IF(ROW()-36&gt;$AG$3,"",INDEX(_Rosters!$D:$D,$AG$2+ROW()-37)&amp;"")</f>
        <v/>
      </c>
      <c r="D111" s="14">
        <f>IF(ROW()-36&gt;$AG$3,"",INDEX(_Rosters!$E:$E,$AG$2+ROW()-37)&amp;"")</f>
        <v/>
      </c>
      <c r="E111" s="14">
        <f>IF(ROW()-36&gt;$AG$3,"",INDEX(_Rosters!$F:$F,$AG$2+ROW()-37)&amp;"")</f>
        <v/>
      </c>
      <c r="F111" s="14">
        <f>IF(ROW()-36&gt;$AG$3,"",IF(INDEX(_Rosters!$G:$G,$AG$2+ROW()-37)="","",INDEX(_Rosters!$G:$G,$AG$2+ROW()-37)))</f>
        <v/>
      </c>
      <c r="G111" s="14">
        <f>IF(ROW()-36&gt;$AG$3,"",INDEX(_Rosters!$H:$H,$AG$2+ROW()-37)&amp;"")</f>
        <v/>
      </c>
      <c r="H111" s="14">
        <f>IF(ROW()-36&gt;$AG$3,"",INDEX(_Rosters!$I:$I,$AG$2+ROW()-37)&amp;"")</f>
        <v/>
      </c>
    </row>
    <row r="112">
      <c r="A112" s="14">
        <f>IF(ROW()-36&gt;$AG$3,"",IF(INDEX(_Rosters!$B:$B,$AG$2+ROW()-37)="","",INDEX(_Rosters!$B:$B,$AG$2+ROW()-37)))</f>
        <v/>
      </c>
      <c r="B112" s="14">
        <f>IF(ROW()-36&gt;$AG$3,"",INDEX(_Rosters!$C:$C,$AG$2+ROW()-37)&amp;"")</f>
        <v/>
      </c>
      <c r="C112" s="14">
        <f>IF(ROW()-36&gt;$AG$3,"",INDEX(_Rosters!$D:$D,$AG$2+ROW()-37)&amp;"")</f>
        <v/>
      </c>
      <c r="D112" s="14">
        <f>IF(ROW()-36&gt;$AG$3,"",INDEX(_Rosters!$E:$E,$AG$2+ROW()-37)&amp;"")</f>
        <v/>
      </c>
      <c r="E112" s="14">
        <f>IF(ROW()-36&gt;$AG$3,"",INDEX(_Rosters!$F:$F,$AG$2+ROW()-37)&amp;"")</f>
        <v/>
      </c>
      <c r="F112" s="14">
        <f>IF(ROW()-36&gt;$AG$3,"",IF(INDEX(_Rosters!$G:$G,$AG$2+ROW()-37)="","",INDEX(_Rosters!$G:$G,$AG$2+ROW()-37)))</f>
        <v/>
      </c>
      <c r="G112" s="14">
        <f>IF(ROW()-36&gt;$AG$3,"",INDEX(_Rosters!$H:$H,$AG$2+ROW()-37)&amp;"")</f>
        <v/>
      </c>
      <c r="H112" s="14">
        <f>IF(ROW()-36&gt;$AG$3,"",INDEX(_Rosters!$I:$I,$AG$2+ROW()-37)&amp;"")</f>
        <v/>
      </c>
    </row>
    <row r="113">
      <c r="A113" s="14">
        <f>IF(ROW()-36&gt;$AG$3,"",IF(INDEX(_Rosters!$B:$B,$AG$2+ROW()-37)="","",INDEX(_Rosters!$B:$B,$AG$2+ROW()-37)))</f>
        <v/>
      </c>
      <c r="B113" s="14">
        <f>IF(ROW()-36&gt;$AG$3,"",INDEX(_Rosters!$C:$C,$AG$2+ROW()-37)&amp;"")</f>
        <v/>
      </c>
      <c r="C113" s="14">
        <f>IF(ROW()-36&gt;$AG$3,"",INDEX(_Rosters!$D:$D,$AG$2+ROW()-37)&amp;"")</f>
        <v/>
      </c>
      <c r="D113" s="14">
        <f>IF(ROW()-36&gt;$AG$3,"",INDEX(_Rosters!$E:$E,$AG$2+ROW()-37)&amp;"")</f>
        <v/>
      </c>
      <c r="E113" s="14">
        <f>IF(ROW()-36&gt;$AG$3,"",INDEX(_Rosters!$F:$F,$AG$2+ROW()-37)&amp;"")</f>
        <v/>
      </c>
      <c r="F113" s="14">
        <f>IF(ROW()-36&gt;$AG$3,"",IF(INDEX(_Rosters!$G:$G,$AG$2+ROW()-37)="","",INDEX(_Rosters!$G:$G,$AG$2+ROW()-37)))</f>
        <v/>
      </c>
      <c r="G113" s="14">
        <f>IF(ROW()-36&gt;$AG$3,"",INDEX(_Rosters!$H:$H,$AG$2+ROW()-37)&amp;"")</f>
        <v/>
      </c>
      <c r="H113" s="14">
        <f>IF(ROW()-36&gt;$AG$3,"",INDEX(_Rosters!$I:$I,$AG$2+ROW()-37)&amp;"")</f>
        <v/>
      </c>
    </row>
    <row r="114">
      <c r="A114" s="14">
        <f>IF(ROW()-36&gt;$AG$3,"",IF(INDEX(_Rosters!$B:$B,$AG$2+ROW()-37)="","",INDEX(_Rosters!$B:$B,$AG$2+ROW()-37)))</f>
        <v/>
      </c>
      <c r="B114" s="14">
        <f>IF(ROW()-36&gt;$AG$3,"",INDEX(_Rosters!$C:$C,$AG$2+ROW()-37)&amp;"")</f>
        <v/>
      </c>
      <c r="C114" s="14">
        <f>IF(ROW()-36&gt;$AG$3,"",INDEX(_Rosters!$D:$D,$AG$2+ROW()-37)&amp;"")</f>
        <v/>
      </c>
      <c r="D114" s="14">
        <f>IF(ROW()-36&gt;$AG$3,"",INDEX(_Rosters!$E:$E,$AG$2+ROW()-37)&amp;"")</f>
        <v/>
      </c>
      <c r="E114" s="14">
        <f>IF(ROW()-36&gt;$AG$3,"",INDEX(_Rosters!$F:$F,$AG$2+ROW()-37)&amp;"")</f>
        <v/>
      </c>
      <c r="F114" s="14">
        <f>IF(ROW()-36&gt;$AG$3,"",IF(INDEX(_Rosters!$G:$G,$AG$2+ROW()-37)="","",INDEX(_Rosters!$G:$G,$AG$2+ROW()-37)))</f>
        <v/>
      </c>
      <c r="G114" s="14">
        <f>IF(ROW()-36&gt;$AG$3,"",INDEX(_Rosters!$H:$H,$AG$2+ROW()-37)&amp;"")</f>
        <v/>
      </c>
      <c r="H114" s="14">
        <f>IF(ROW()-36&gt;$AG$3,"",INDEX(_Rosters!$I:$I,$AG$2+ROW()-37)&amp;"")</f>
        <v/>
      </c>
    </row>
    <row r="115">
      <c r="A115" s="14">
        <f>IF(ROW()-36&gt;$AG$3,"",IF(INDEX(_Rosters!$B:$B,$AG$2+ROW()-37)="","",INDEX(_Rosters!$B:$B,$AG$2+ROW()-37)))</f>
        <v/>
      </c>
      <c r="B115" s="14">
        <f>IF(ROW()-36&gt;$AG$3,"",INDEX(_Rosters!$C:$C,$AG$2+ROW()-37)&amp;"")</f>
        <v/>
      </c>
      <c r="C115" s="14">
        <f>IF(ROW()-36&gt;$AG$3,"",INDEX(_Rosters!$D:$D,$AG$2+ROW()-37)&amp;"")</f>
        <v/>
      </c>
      <c r="D115" s="14">
        <f>IF(ROW()-36&gt;$AG$3,"",INDEX(_Rosters!$E:$E,$AG$2+ROW()-37)&amp;"")</f>
        <v/>
      </c>
      <c r="E115" s="14">
        <f>IF(ROW()-36&gt;$AG$3,"",INDEX(_Rosters!$F:$F,$AG$2+ROW()-37)&amp;"")</f>
        <v/>
      </c>
      <c r="F115" s="14">
        <f>IF(ROW()-36&gt;$AG$3,"",IF(INDEX(_Rosters!$G:$G,$AG$2+ROW()-37)="","",INDEX(_Rosters!$G:$G,$AG$2+ROW()-37)))</f>
        <v/>
      </c>
      <c r="G115" s="14">
        <f>IF(ROW()-36&gt;$AG$3,"",INDEX(_Rosters!$H:$H,$AG$2+ROW()-37)&amp;"")</f>
        <v/>
      </c>
      <c r="H115" s="14">
        <f>IF(ROW()-36&gt;$AG$3,"",INDEX(_Rosters!$I:$I,$AG$2+ROW()-37)&amp;"")</f>
        <v/>
      </c>
    </row>
    <row r="116">
      <c r="A116" s="14">
        <f>IF(ROW()-36&gt;$AG$3,"",IF(INDEX(_Rosters!$B:$B,$AG$2+ROW()-37)="","",INDEX(_Rosters!$B:$B,$AG$2+ROW()-37)))</f>
        <v/>
      </c>
      <c r="B116" s="14">
        <f>IF(ROW()-36&gt;$AG$3,"",INDEX(_Rosters!$C:$C,$AG$2+ROW()-37)&amp;"")</f>
        <v/>
      </c>
      <c r="C116" s="14">
        <f>IF(ROW()-36&gt;$AG$3,"",INDEX(_Rosters!$D:$D,$AG$2+ROW()-37)&amp;"")</f>
        <v/>
      </c>
      <c r="D116" s="14">
        <f>IF(ROW()-36&gt;$AG$3,"",INDEX(_Rosters!$E:$E,$AG$2+ROW()-37)&amp;"")</f>
        <v/>
      </c>
      <c r="E116" s="14">
        <f>IF(ROW()-36&gt;$AG$3,"",INDEX(_Rosters!$F:$F,$AG$2+ROW()-37)&amp;"")</f>
        <v/>
      </c>
      <c r="F116" s="14">
        <f>IF(ROW()-36&gt;$AG$3,"",IF(INDEX(_Rosters!$G:$G,$AG$2+ROW()-37)="","",INDEX(_Rosters!$G:$G,$AG$2+ROW()-37)))</f>
        <v/>
      </c>
      <c r="G116" s="14">
        <f>IF(ROW()-36&gt;$AG$3,"",INDEX(_Rosters!$H:$H,$AG$2+ROW()-37)&amp;"")</f>
        <v/>
      </c>
      <c r="H116" s="14">
        <f>IF(ROW()-36&gt;$AG$3,"",INDEX(_Rosters!$I:$I,$AG$2+ROW()-37)&amp;"")</f>
        <v/>
      </c>
    </row>
    <row r="117">
      <c r="A117" s="14">
        <f>IF(ROW()-36&gt;$AG$3,"",IF(INDEX(_Rosters!$B:$B,$AG$2+ROW()-37)="","",INDEX(_Rosters!$B:$B,$AG$2+ROW()-37)))</f>
        <v/>
      </c>
      <c r="B117" s="14">
        <f>IF(ROW()-36&gt;$AG$3,"",INDEX(_Rosters!$C:$C,$AG$2+ROW()-37)&amp;"")</f>
        <v/>
      </c>
      <c r="C117" s="14">
        <f>IF(ROW()-36&gt;$AG$3,"",INDEX(_Rosters!$D:$D,$AG$2+ROW()-37)&amp;"")</f>
        <v/>
      </c>
      <c r="D117" s="14">
        <f>IF(ROW()-36&gt;$AG$3,"",INDEX(_Rosters!$E:$E,$AG$2+ROW()-37)&amp;"")</f>
        <v/>
      </c>
      <c r="E117" s="14">
        <f>IF(ROW()-36&gt;$AG$3,"",INDEX(_Rosters!$F:$F,$AG$2+ROW()-37)&amp;"")</f>
        <v/>
      </c>
      <c r="F117" s="14">
        <f>IF(ROW()-36&gt;$AG$3,"",IF(INDEX(_Rosters!$G:$G,$AG$2+ROW()-37)="","",INDEX(_Rosters!$G:$G,$AG$2+ROW()-37)))</f>
        <v/>
      </c>
      <c r="G117" s="14">
        <f>IF(ROW()-36&gt;$AG$3,"",INDEX(_Rosters!$H:$H,$AG$2+ROW()-37)&amp;"")</f>
        <v/>
      </c>
      <c r="H117" s="14">
        <f>IF(ROW()-36&gt;$AG$3,"",INDEX(_Rosters!$I:$I,$AG$2+ROW()-37)&amp;"")</f>
        <v/>
      </c>
    </row>
    <row r="118">
      <c r="A118" s="14">
        <f>IF(ROW()-36&gt;$AG$3,"",IF(INDEX(_Rosters!$B:$B,$AG$2+ROW()-37)="","",INDEX(_Rosters!$B:$B,$AG$2+ROW()-37)))</f>
        <v/>
      </c>
      <c r="B118" s="14">
        <f>IF(ROW()-36&gt;$AG$3,"",INDEX(_Rosters!$C:$C,$AG$2+ROW()-37)&amp;"")</f>
        <v/>
      </c>
      <c r="C118" s="14">
        <f>IF(ROW()-36&gt;$AG$3,"",INDEX(_Rosters!$D:$D,$AG$2+ROW()-37)&amp;"")</f>
        <v/>
      </c>
      <c r="D118" s="14">
        <f>IF(ROW()-36&gt;$AG$3,"",INDEX(_Rosters!$E:$E,$AG$2+ROW()-37)&amp;"")</f>
        <v/>
      </c>
      <c r="E118" s="14">
        <f>IF(ROW()-36&gt;$AG$3,"",INDEX(_Rosters!$F:$F,$AG$2+ROW()-37)&amp;"")</f>
        <v/>
      </c>
      <c r="F118" s="14">
        <f>IF(ROW()-36&gt;$AG$3,"",IF(INDEX(_Rosters!$G:$G,$AG$2+ROW()-37)="","",INDEX(_Rosters!$G:$G,$AG$2+ROW()-37)))</f>
        <v/>
      </c>
      <c r="G118" s="14">
        <f>IF(ROW()-36&gt;$AG$3,"",INDEX(_Rosters!$H:$H,$AG$2+ROW()-37)&amp;"")</f>
        <v/>
      </c>
      <c r="H118" s="14">
        <f>IF(ROW()-36&gt;$AG$3,"",INDEX(_Rosters!$I:$I,$AG$2+ROW()-37)&amp;"")</f>
        <v/>
      </c>
    </row>
    <row r="119">
      <c r="A119" s="14">
        <f>IF(ROW()-36&gt;$AG$3,"",IF(INDEX(_Rosters!$B:$B,$AG$2+ROW()-37)="","",INDEX(_Rosters!$B:$B,$AG$2+ROW()-37)))</f>
        <v/>
      </c>
      <c r="B119" s="14">
        <f>IF(ROW()-36&gt;$AG$3,"",INDEX(_Rosters!$C:$C,$AG$2+ROW()-37)&amp;"")</f>
        <v/>
      </c>
      <c r="C119" s="14">
        <f>IF(ROW()-36&gt;$AG$3,"",INDEX(_Rosters!$D:$D,$AG$2+ROW()-37)&amp;"")</f>
        <v/>
      </c>
      <c r="D119" s="14">
        <f>IF(ROW()-36&gt;$AG$3,"",INDEX(_Rosters!$E:$E,$AG$2+ROW()-37)&amp;"")</f>
        <v/>
      </c>
      <c r="E119" s="14">
        <f>IF(ROW()-36&gt;$AG$3,"",INDEX(_Rosters!$F:$F,$AG$2+ROW()-37)&amp;"")</f>
        <v/>
      </c>
      <c r="F119" s="14">
        <f>IF(ROW()-36&gt;$AG$3,"",IF(INDEX(_Rosters!$G:$G,$AG$2+ROW()-37)="","",INDEX(_Rosters!$G:$G,$AG$2+ROW()-37)))</f>
        <v/>
      </c>
      <c r="G119" s="14">
        <f>IF(ROW()-36&gt;$AG$3,"",INDEX(_Rosters!$H:$H,$AG$2+ROW()-37)&amp;"")</f>
        <v/>
      </c>
      <c r="H119" s="14">
        <f>IF(ROW()-36&gt;$AG$3,"",INDEX(_Rosters!$I:$I,$AG$2+ROW()-37)&amp;"")</f>
        <v/>
      </c>
    </row>
    <row r="120">
      <c r="A120" s="14">
        <f>IF(ROW()-36&gt;$AG$3,"",IF(INDEX(_Rosters!$B:$B,$AG$2+ROW()-37)="","",INDEX(_Rosters!$B:$B,$AG$2+ROW()-37)))</f>
        <v/>
      </c>
      <c r="B120" s="14">
        <f>IF(ROW()-36&gt;$AG$3,"",INDEX(_Rosters!$C:$C,$AG$2+ROW()-37)&amp;"")</f>
        <v/>
      </c>
      <c r="C120" s="14">
        <f>IF(ROW()-36&gt;$AG$3,"",INDEX(_Rosters!$D:$D,$AG$2+ROW()-37)&amp;"")</f>
        <v/>
      </c>
      <c r="D120" s="14">
        <f>IF(ROW()-36&gt;$AG$3,"",INDEX(_Rosters!$E:$E,$AG$2+ROW()-37)&amp;"")</f>
        <v/>
      </c>
      <c r="E120" s="14">
        <f>IF(ROW()-36&gt;$AG$3,"",INDEX(_Rosters!$F:$F,$AG$2+ROW()-37)&amp;"")</f>
        <v/>
      </c>
      <c r="F120" s="14">
        <f>IF(ROW()-36&gt;$AG$3,"",IF(INDEX(_Rosters!$G:$G,$AG$2+ROW()-37)="","",INDEX(_Rosters!$G:$G,$AG$2+ROW()-37)))</f>
        <v/>
      </c>
      <c r="G120" s="14">
        <f>IF(ROW()-36&gt;$AG$3,"",INDEX(_Rosters!$H:$H,$AG$2+ROW()-37)&amp;"")</f>
        <v/>
      </c>
      <c r="H120" s="14">
        <f>IF(ROW()-36&gt;$AG$3,"",INDEX(_Rosters!$I:$I,$AG$2+ROW()-37)&amp;"")</f>
        <v/>
      </c>
    </row>
    <row r="121">
      <c r="A121" s="14">
        <f>IF(ROW()-36&gt;$AG$3,"",IF(INDEX(_Rosters!$B:$B,$AG$2+ROW()-37)="","",INDEX(_Rosters!$B:$B,$AG$2+ROW()-37)))</f>
        <v/>
      </c>
      <c r="B121" s="14">
        <f>IF(ROW()-36&gt;$AG$3,"",INDEX(_Rosters!$C:$C,$AG$2+ROW()-37)&amp;"")</f>
        <v/>
      </c>
      <c r="C121" s="14">
        <f>IF(ROW()-36&gt;$AG$3,"",INDEX(_Rosters!$D:$D,$AG$2+ROW()-37)&amp;"")</f>
        <v/>
      </c>
      <c r="D121" s="14">
        <f>IF(ROW()-36&gt;$AG$3,"",INDEX(_Rosters!$E:$E,$AG$2+ROW()-37)&amp;"")</f>
        <v/>
      </c>
      <c r="E121" s="14">
        <f>IF(ROW()-36&gt;$AG$3,"",INDEX(_Rosters!$F:$F,$AG$2+ROW()-37)&amp;"")</f>
        <v/>
      </c>
      <c r="F121" s="14">
        <f>IF(ROW()-36&gt;$AG$3,"",IF(INDEX(_Rosters!$G:$G,$AG$2+ROW()-37)="","",INDEX(_Rosters!$G:$G,$AG$2+ROW()-37)))</f>
        <v/>
      </c>
      <c r="G121" s="14">
        <f>IF(ROW()-36&gt;$AG$3,"",INDEX(_Rosters!$H:$H,$AG$2+ROW()-37)&amp;"")</f>
        <v/>
      </c>
      <c r="H121" s="14">
        <f>IF(ROW()-36&gt;$AG$3,"",INDEX(_Rosters!$I:$I,$AG$2+ROW()-37)&amp;"")</f>
        <v/>
      </c>
    </row>
    <row r="122">
      <c r="A122" s="14">
        <f>IF(ROW()-36&gt;$AG$3,"",IF(INDEX(_Rosters!$B:$B,$AG$2+ROW()-37)="","",INDEX(_Rosters!$B:$B,$AG$2+ROW()-37)))</f>
        <v/>
      </c>
      <c r="B122" s="14">
        <f>IF(ROW()-36&gt;$AG$3,"",INDEX(_Rosters!$C:$C,$AG$2+ROW()-37)&amp;"")</f>
        <v/>
      </c>
      <c r="C122" s="14">
        <f>IF(ROW()-36&gt;$AG$3,"",INDEX(_Rosters!$D:$D,$AG$2+ROW()-37)&amp;"")</f>
        <v/>
      </c>
      <c r="D122" s="14">
        <f>IF(ROW()-36&gt;$AG$3,"",INDEX(_Rosters!$E:$E,$AG$2+ROW()-37)&amp;"")</f>
        <v/>
      </c>
      <c r="E122" s="14">
        <f>IF(ROW()-36&gt;$AG$3,"",INDEX(_Rosters!$F:$F,$AG$2+ROW()-37)&amp;"")</f>
        <v/>
      </c>
      <c r="F122" s="14">
        <f>IF(ROW()-36&gt;$AG$3,"",IF(INDEX(_Rosters!$G:$G,$AG$2+ROW()-37)="","",INDEX(_Rosters!$G:$G,$AG$2+ROW()-37)))</f>
        <v/>
      </c>
      <c r="G122" s="14">
        <f>IF(ROW()-36&gt;$AG$3,"",INDEX(_Rosters!$H:$H,$AG$2+ROW()-37)&amp;"")</f>
        <v/>
      </c>
      <c r="H122" s="14">
        <f>IF(ROW()-36&gt;$AG$3,"",INDEX(_Rosters!$I:$I,$AG$2+ROW()-37)&amp;"")</f>
        <v/>
      </c>
    </row>
    <row r="123">
      <c r="A123" s="14">
        <f>IF(ROW()-36&gt;$AG$3,"",IF(INDEX(_Rosters!$B:$B,$AG$2+ROW()-37)="","",INDEX(_Rosters!$B:$B,$AG$2+ROW()-37)))</f>
        <v/>
      </c>
      <c r="B123" s="14">
        <f>IF(ROW()-36&gt;$AG$3,"",INDEX(_Rosters!$C:$C,$AG$2+ROW()-37)&amp;"")</f>
        <v/>
      </c>
      <c r="C123" s="14">
        <f>IF(ROW()-36&gt;$AG$3,"",INDEX(_Rosters!$D:$D,$AG$2+ROW()-37)&amp;"")</f>
        <v/>
      </c>
      <c r="D123" s="14">
        <f>IF(ROW()-36&gt;$AG$3,"",INDEX(_Rosters!$E:$E,$AG$2+ROW()-37)&amp;"")</f>
        <v/>
      </c>
      <c r="E123" s="14">
        <f>IF(ROW()-36&gt;$AG$3,"",INDEX(_Rosters!$F:$F,$AG$2+ROW()-37)&amp;"")</f>
        <v/>
      </c>
      <c r="F123" s="14">
        <f>IF(ROW()-36&gt;$AG$3,"",IF(INDEX(_Rosters!$G:$G,$AG$2+ROW()-37)="","",INDEX(_Rosters!$G:$G,$AG$2+ROW()-37)))</f>
        <v/>
      </c>
      <c r="G123" s="14">
        <f>IF(ROW()-36&gt;$AG$3,"",INDEX(_Rosters!$H:$H,$AG$2+ROW()-37)&amp;"")</f>
        <v/>
      </c>
      <c r="H123" s="14">
        <f>IF(ROW()-36&gt;$AG$3,"",INDEX(_Rosters!$I:$I,$AG$2+ROW()-37)&amp;"")</f>
        <v/>
      </c>
    </row>
    <row r="124">
      <c r="A124" s="14">
        <f>IF(ROW()-36&gt;$AG$3,"",IF(INDEX(_Rosters!$B:$B,$AG$2+ROW()-37)="","",INDEX(_Rosters!$B:$B,$AG$2+ROW()-37)))</f>
        <v/>
      </c>
      <c r="B124" s="14">
        <f>IF(ROW()-36&gt;$AG$3,"",INDEX(_Rosters!$C:$C,$AG$2+ROW()-37)&amp;"")</f>
        <v/>
      </c>
      <c r="C124" s="14">
        <f>IF(ROW()-36&gt;$AG$3,"",INDEX(_Rosters!$D:$D,$AG$2+ROW()-37)&amp;"")</f>
        <v/>
      </c>
      <c r="D124" s="14">
        <f>IF(ROW()-36&gt;$AG$3,"",INDEX(_Rosters!$E:$E,$AG$2+ROW()-37)&amp;"")</f>
        <v/>
      </c>
      <c r="E124" s="14">
        <f>IF(ROW()-36&gt;$AG$3,"",INDEX(_Rosters!$F:$F,$AG$2+ROW()-37)&amp;"")</f>
        <v/>
      </c>
      <c r="F124" s="14">
        <f>IF(ROW()-36&gt;$AG$3,"",IF(INDEX(_Rosters!$G:$G,$AG$2+ROW()-37)="","",INDEX(_Rosters!$G:$G,$AG$2+ROW()-37)))</f>
        <v/>
      </c>
      <c r="G124" s="14">
        <f>IF(ROW()-36&gt;$AG$3,"",INDEX(_Rosters!$H:$H,$AG$2+ROW()-37)&amp;"")</f>
        <v/>
      </c>
      <c r="H124" s="14">
        <f>IF(ROW()-36&gt;$AG$3,"",INDEX(_Rosters!$I:$I,$AG$2+ROW()-37)&amp;"")</f>
        <v/>
      </c>
    </row>
    <row r="125">
      <c r="A125" s="14">
        <f>IF(ROW()-36&gt;$AG$3,"",IF(INDEX(_Rosters!$B:$B,$AG$2+ROW()-37)="","",INDEX(_Rosters!$B:$B,$AG$2+ROW()-37)))</f>
        <v/>
      </c>
      <c r="B125" s="14">
        <f>IF(ROW()-36&gt;$AG$3,"",INDEX(_Rosters!$C:$C,$AG$2+ROW()-37)&amp;"")</f>
        <v/>
      </c>
      <c r="C125" s="14">
        <f>IF(ROW()-36&gt;$AG$3,"",INDEX(_Rosters!$D:$D,$AG$2+ROW()-37)&amp;"")</f>
        <v/>
      </c>
      <c r="D125" s="14">
        <f>IF(ROW()-36&gt;$AG$3,"",INDEX(_Rosters!$E:$E,$AG$2+ROW()-37)&amp;"")</f>
        <v/>
      </c>
      <c r="E125" s="14">
        <f>IF(ROW()-36&gt;$AG$3,"",INDEX(_Rosters!$F:$F,$AG$2+ROW()-37)&amp;"")</f>
        <v/>
      </c>
      <c r="F125" s="14">
        <f>IF(ROW()-36&gt;$AG$3,"",IF(INDEX(_Rosters!$G:$G,$AG$2+ROW()-37)="","",INDEX(_Rosters!$G:$G,$AG$2+ROW()-37)))</f>
        <v/>
      </c>
      <c r="G125" s="14">
        <f>IF(ROW()-36&gt;$AG$3,"",INDEX(_Rosters!$H:$H,$AG$2+ROW()-37)&amp;"")</f>
        <v/>
      </c>
      <c r="H125" s="14">
        <f>IF(ROW()-36&gt;$AG$3,"",INDEX(_Rosters!$I:$I,$AG$2+ROW()-37)&amp;"")</f>
        <v/>
      </c>
    </row>
    <row r="126">
      <c r="A126" s="14">
        <f>IF(ROW()-36&gt;$AG$3,"",IF(INDEX(_Rosters!$B:$B,$AG$2+ROW()-37)="","",INDEX(_Rosters!$B:$B,$AG$2+ROW()-37)))</f>
        <v/>
      </c>
      <c r="B126" s="14">
        <f>IF(ROW()-36&gt;$AG$3,"",INDEX(_Rosters!$C:$C,$AG$2+ROW()-37)&amp;"")</f>
        <v/>
      </c>
      <c r="C126" s="14">
        <f>IF(ROW()-36&gt;$AG$3,"",INDEX(_Rosters!$D:$D,$AG$2+ROW()-37)&amp;"")</f>
        <v/>
      </c>
      <c r="D126" s="14">
        <f>IF(ROW()-36&gt;$AG$3,"",INDEX(_Rosters!$E:$E,$AG$2+ROW()-37)&amp;"")</f>
        <v/>
      </c>
      <c r="E126" s="14">
        <f>IF(ROW()-36&gt;$AG$3,"",INDEX(_Rosters!$F:$F,$AG$2+ROW()-37)&amp;"")</f>
        <v/>
      </c>
      <c r="F126" s="14">
        <f>IF(ROW()-36&gt;$AG$3,"",IF(INDEX(_Rosters!$G:$G,$AG$2+ROW()-37)="","",INDEX(_Rosters!$G:$G,$AG$2+ROW()-37)))</f>
        <v/>
      </c>
      <c r="G126" s="14">
        <f>IF(ROW()-36&gt;$AG$3,"",INDEX(_Rosters!$H:$H,$AG$2+ROW()-37)&amp;"")</f>
        <v/>
      </c>
      <c r="H126" s="14">
        <f>IF(ROW()-36&gt;$AG$3,"",INDEX(_Rosters!$I:$I,$AG$2+ROW()-37)&amp;"")</f>
        <v/>
      </c>
    </row>
    <row r="127">
      <c r="A127" s="14">
        <f>IF(ROW()-36&gt;$AG$3,"",IF(INDEX(_Rosters!$B:$B,$AG$2+ROW()-37)="","",INDEX(_Rosters!$B:$B,$AG$2+ROW()-37)))</f>
        <v/>
      </c>
      <c r="B127" s="14">
        <f>IF(ROW()-36&gt;$AG$3,"",INDEX(_Rosters!$C:$C,$AG$2+ROW()-37)&amp;"")</f>
        <v/>
      </c>
      <c r="C127" s="14">
        <f>IF(ROW()-36&gt;$AG$3,"",INDEX(_Rosters!$D:$D,$AG$2+ROW()-37)&amp;"")</f>
        <v/>
      </c>
      <c r="D127" s="14">
        <f>IF(ROW()-36&gt;$AG$3,"",INDEX(_Rosters!$E:$E,$AG$2+ROW()-37)&amp;"")</f>
        <v/>
      </c>
      <c r="E127" s="14">
        <f>IF(ROW()-36&gt;$AG$3,"",INDEX(_Rosters!$F:$F,$AG$2+ROW()-37)&amp;"")</f>
        <v/>
      </c>
      <c r="F127" s="14">
        <f>IF(ROW()-36&gt;$AG$3,"",IF(INDEX(_Rosters!$G:$G,$AG$2+ROW()-37)="","",INDEX(_Rosters!$G:$G,$AG$2+ROW()-37)))</f>
        <v/>
      </c>
      <c r="G127" s="14">
        <f>IF(ROW()-36&gt;$AG$3,"",INDEX(_Rosters!$H:$H,$AG$2+ROW()-37)&amp;"")</f>
        <v/>
      </c>
      <c r="H127" s="14">
        <f>IF(ROW()-36&gt;$AG$3,"",INDEX(_Rosters!$I:$I,$AG$2+ROW()-37)&amp;"")</f>
        <v/>
      </c>
    </row>
    <row r="128">
      <c r="A128" s="14">
        <f>IF(ROW()-36&gt;$AG$3,"",IF(INDEX(_Rosters!$B:$B,$AG$2+ROW()-37)="","",INDEX(_Rosters!$B:$B,$AG$2+ROW()-37)))</f>
        <v/>
      </c>
      <c r="B128" s="14">
        <f>IF(ROW()-36&gt;$AG$3,"",INDEX(_Rosters!$C:$C,$AG$2+ROW()-37)&amp;"")</f>
        <v/>
      </c>
      <c r="C128" s="14">
        <f>IF(ROW()-36&gt;$AG$3,"",INDEX(_Rosters!$D:$D,$AG$2+ROW()-37)&amp;"")</f>
        <v/>
      </c>
      <c r="D128" s="14">
        <f>IF(ROW()-36&gt;$AG$3,"",INDEX(_Rosters!$E:$E,$AG$2+ROW()-37)&amp;"")</f>
        <v/>
      </c>
      <c r="E128" s="14">
        <f>IF(ROW()-36&gt;$AG$3,"",INDEX(_Rosters!$F:$F,$AG$2+ROW()-37)&amp;"")</f>
        <v/>
      </c>
      <c r="F128" s="14">
        <f>IF(ROW()-36&gt;$AG$3,"",IF(INDEX(_Rosters!$G:$G,$AG$2+ROW()-37)="","",INDEX(_Rosters!$G:$G,$AG$2+ROW()-37)))</f>
        <v/>
      </c>
      <c r="G128" s="14">
        <f>IF(ROW()-36&gt;$AG$3,"",INDEX(_Rosters!$H:$H,$AG$2+ROW()-37)&amp;"")</f>
        <v/>
      </c>
      <c r="H128" s="14">
        <f>IF(ROW()-36&gt;$AG$3,"",INDEX(_Rosters!$I:$I,$AG$2+ROW()-37)&amp;"")</f>
        <v/>
      </c>
    </row>
    <row r="129">
      <c r="A129" s="14">
        <f>IF(ROW()-36&gt;$AG$3,"",IF(INDEX(_Rosters!$B:$B,$AG$2+ROW()-37)="","",INDEX(_Rosters!$B:$B,$AG$2+ROW()-37)))</f>
        <v/>
      </c>
      <c r="B129" s="14">
        <f>IF(ROW()-36&gt;$AG$3,"",INDEX(_Rosters!$C:$C,$AG$2+ROW()-37)&amp;"")</f>
        <v/>
      </c>
      <c r="C129" s="14">
        <f>IF(ROW()-36&gt;$AG$3,"",INDEX(_Rosters!$D:$D,$AG$2+ROW()-37)&amp;"")</f>
        <v/>
      </c>
      <c r="D129" s="14">
        <f>IF(ROW()-36&gt;$AG$3,"",INDEX(_Rosters!$E:$E,$AG$2+ROW()-37)&amp;"")</f>
        <v/>
      </c>
      <c r="E129" s="14">
        <f>IF(ROW()-36&gt;$AG$3,"",INDEX(_Rosters!$F:$F,$AG$2+ROW()-37)&amp;"")</f>
        <v/>
      </c>
      <c r="F129" s="14">
        <f>IF(ROW()-36&gt;$AG$3,"",IF(INDEX(_Rosters!$G:$G,$AG$2+ROW()-37)="","",INDEX(_Rosters!$G:$G,$AG$2+ROW()-37)))</f>
        <v/>
      </c>
      <c r="G129" s="14">
        <f>IF(ROW()-36&gt;$AG$3,"",INDEX(_Rosters!$H:$H,$AG$2+ROW()-37)&amp;"")</f>
        <v/>
      </c>
      <c r="H129" s="14">
        <f>IF(ROW()-36&gt;$AG$3,"",INDEX(_Rosters!$I:$I,$AG$2+ROW()-37)&amp;"")</f>
        <v/>
      </c>
    </row>
    <row r="130">
      <c r="A130" s="14">
        <f>IF(ROW()-36&gt;$AG$3,"",IF(INDEX(_Rosters!$B:$B,$AG$2+ROW()-37)="","",INDEX(_Rosters!$B:$B,$AG$2+ROW()-37)))</f>
        <v/>
      </c>
      <c r="B130" s="14">
        <f>IF(ROW()-36&gt;$AG$3,"",INDEX(_Rosters!$C:$C,$AG$2+ROW()-37)&amp;"")</f>
        <v/>
      </c>
      <c r="C130" s="14">
        <f>IF(ROW()-36&gt;$AG$3,"",INDEX(_Rosters!$D:$D,$AG$2+ROW()-37)&amp;"")</f>
        <v/>
      </c>
      <c r="D130" s="14">
        <f>IF(ROW()-36&gt;$AG$3,"",INDEX(_Rosters!$E:$E,$AG$2+ROW()-37)&amp;"")</f>
        <v/>
      </c>
      <c r="E130" s="14">
        <f>IF(ROW()-36&gt;$AG$3,"",INDEX(_Rosters!$F:$F,$AG$2+ROW()-37)&amp;"")</f>
        <v/>
      </c>
      <c r="F130" s="14">
        <f>IF(ROW()-36&gt;$AG$3,"",IF(INDEX(_Rosters!$G:$G,$AG$2+ROW()-37)="","",INDEX(_Rosters!$G:$G,$AG$2+ROW()-37)))</f>
        <v/>
      </c>
      <c r="G130" s="14">
        <f>IF(ROW()-36&gt;$AG$3,"",INDEX(_Rosters!$H:$H,$AG$2+ROW()-37)&amp;"")</f>
        <v/>
      </c>
      <c r="H130" s="14">
        <f>IF(ROW()-36&gt;$AG$3,"",INDEX(_Rosters!$I:$I,$AG$2+ROW()-37)&amp;"")</f>
        <v/>
      </c>
    </row>
    <row r="131">
      <c r="A131" s="14">
        <f>IF(ROW()-36&gt;$AG$3,"",IF(INDEX(_Rosters!$B:$B,$AG$2+ROW()-37)="","",INDEX(_Rosters!$B:$B,$AG$2+ROW()-37)))</f>
        <v/>
      </c>
      <c r="B131" s="14">
        <f>IF(ROW()-36&gt;$AG$3,"",INDEX(_Rosters!$C:$C,$AG$2+ROW()-37)&amp;"")</f>
        <v/>
      </c>
      <c r="C131" s="14">
        <f>IF(ROW()-36&gt;$AG$3,"",INDEX(_Rosters!$D:$D,$AG$2+ROW()-37)&amp;"")</f>
        <v/>
      </c>
      <c r="D131" s="14">
        <f>IF(ROW()-36&gt;$AG$3,"",INDEX(_Rosters!$E:$E,$AG$2+ROW()-37)&amp;"")</f>
        <v/>
      </c>
      <c r="E131" s="14">
        <f>IF(ROW()-36&gt;$AG$3,"",INDEX(_Rosters!$F:$F,$AG$2+ROW()-37)&amp;"")</f>
        <v/>
      </c>
      <c r="F131" s="14">
        <f>IF(ROW()-36&gt;$AG$3,"",IF(INDEX(_Rosters!$G:$G,$AG$2+ROW()-37)="","",INDEX(_Rosters!$G:$G,$AG$2+ROW()-37)))</f>
        <v/>
      </c>
      <c r="G131" s="14">
        <f>IF(ROW()-36&gt;$AG$3,"",INDEX(_Rosters!$H:$H,$AG$2+ROW()-37)&amp;"")</f>
        <v/>
      </c>
      <c r="H131" s="14">
        <f>IF(ROW()-36&gt;$AG$3,"",INDEX(_Rosters!$I:$I,$AG$2+ROW()-37)&amp;"")</f>
        <v/>
      </c>
    </row>
    <row r="132">
      <c r="A132" s="14">
        <f>IF(ROW()-36&gt;$AG$3,"",IF(INDEX(_Rosters!$B:$B,$AG$2+ROW()-37)="","",INDEX(_Rosters!$B:$B,$AG$2+ROW()-37)))</f>
        <v/>
      </c>
      <c r="B132" s="14">
        <f>IF(ROW()-36&gt;$AG$3,"",INDEX(_Rosters!$C:$C,$AG$2+ROW()-37)&amp;"")</f>
        <v/>
      </c>
      <c r="C132" s="14">
        <f>IF(ROW()-36&gt;$AG$3,"",INDEX(_Rosters!$D:$D,$AG$2+ROW()-37)&amp;"")</f>
        <v/>
      </c>
      <c r="D132" s="14">
        <f>IF(ROW()-36&gt;$AG$3,"",INDEX(_Rosters!$E:$E,$AG$2+ROW()-37)&amp;"")</f>
        <v/>
      </c>
      <c r="E132" s="14">
        <f>IF(ROW()-36&gt;$AG$3,"",INDEX(_Rosters!$F:$F,$AG$2+ROW()-37)&amp;"")</f>
        <v/>
      </c>
      <c r="F132" s="14">
        <f>IF(ROW()-36&gt;$AG$3,"",IF(INDEX(_Rosters!$G:$G,$AG$2+ROW()-37)="","",INDEX(_Rosters!$G:$G,$AG$2+ROW()-37)))</f>
        <v/>
      </c>
      <c r="G132" s="14">
        <f>IF(ROW()-36&gt;$AG$3,"",INDEX(_Rosters!$H:$H,$AG$2+ROW()-37)&amp;"")</f>
        <v/>
      </c>
      <c r="H132" s="14">
        <f>IF(ROW()-36&gt;$AG$3,"",INDEX(_Rosters!$I:$I,$AG$2+ROW()-37)&amp;"")</f>
        <v/>
      </c>
    </row>
    <row r="133">
      <c r="A133" s="14">
        <f>IF(ROW()-36&gt;$AG$3,"",IF(INDEX(_Rosters!$B:$B,$AG$2+ROW()-37)="","",INDEX(_Rosters!$B:$B,$AG$2+ROW()-37)))</f>
        <v/>
      </c>
      <c r="B133" s="14">
        <f>IF(ROW()-36&gt;$AG$3,"",INDEX(_Rosters!$C:$C,$AG$2+ROW()-37)&amp;"")</f>
        <v/>
      </c>
      <c r="C133" s="14">
        <f>IF(ROW()-36&gt;$AG$3,"",INDEX(_Rosters!$D:$D,$AG$2+ROW()-37)&amp;"")</f>
        <v/>
      </c>
      <c r="D133" s="14">
        <f>IF(ROW()-36&gt;$AG$3,"",INDEX(_Rosters!$E:$E,$AG$2+ROW()-37)&amp;"")</f>
        <v/>
      </c>
      <c r="E133" s="14">
        <f>IF(ROW()-36&gt;$AG$3,"",INDEX(_Rosters!$F:$F,$AG$2+ROW()-37)&amp;"")</f>
        <v/>
      </c>
      <c r="F133" s="14">
        <f>IF(ROW()-36&gt;$AG$3,"",IF(INDEX(_Rosters!$G:$G,$AG$2+ROW()-37)="","",INDEX(_Rosters!$G:$G,$AG$2+ROW()-37)))</f>
        <v/>
      </c>
      <c r="G133" s="14">
        <f>IF(ROW()-36&gt;$AG$3,"",INDEX(_Rosters!$H:$H,$AG$2+ROW()-37)&amp;"")</f>
        <v/>
      </c>
      <c r="H133" s="14">
        <f>IF(ROW()-36&gt;$AG$3,"",INDEX(_Rosters!$I:$I,$AG$2+ROW()-37)&amp;"")</f>
        <v/>
      </c>
    </row>
    <row r="134">
      <c r="A134" s="14">
        <f>IF(ROW()-36&gt;$AG$3,"",IF(INDEX(_Rosters!$B:$B,$AG$2+ROW()-37)="","",INDEX(_Rosters!$B:$B,$AG$2+ROW()-37)))</f>
        <v/>
      </c>
      <c r="B134" s="14">
        <f>IF(ROW()-36&gt;$AG$3,"",INDEX(_Rosters!$C:$C,$AG$2+ROW()-37)&amp;"")</f>
        <v/>
      </c>
      <c r="C134" s="14">
        <f>IF(ROW()-36&gt;$AG$3,"",INDEX(_Rosters!$D:$D,$AG$2+ROW()-37)&amp;"")</f>
        <v/>
      </c>
      <c r="D134" s="14">
        <f>IF(ROW()-36&gt;$AG$3,"",INDEX(_Rosters!$E:$E,$AG$2+ROW()-37)&amp;"")</f>
        <v/>
      </c>
      <c r="E134" s="14">
        <f>IF(ROW()-36&gt;$AG$3,"",INDEX(_Rosters!$F:$F,$AG$2+ROW()-37)&amp;"")</f>
        <v/>
      </c>
      <c r="F134" s="14">
        <f>IF(ROW()-36&gt;$AG$3,"",IF(INDEX(_Rosters!$G:$G,$AG$2+ROW()-37)="","",INDEX(_Rosters!$G:$G,$AG$2+ROW()-37)))</f>
        <v/>
      </c>
      <c r="G134" s="14">
        <f>IF(ROW()-36&gt;$AG$3,"",INDEX(_Rosters!$H:$H,$AG$2+ROW()-37)&amp;"")</f>
        <v/>
      </c>
      <c r="H134" s="14">
        <f>IF(ROW()-36&gt;$AG$3,"",INDEX(_Rosters!$I:$I,$AG$2+ROW()-37)&amp;"")</f>
        <v/>
      </c>
    </row>
    <row r="135">
      <c r="A135" s="14">
        <f>IF(ROW()-36&gt;$AG$3,"",IF(INDEX(_Rosters!$B:$B,$AG$2+ROW()-37)="","",INDEX(_Rosters!$B:$B,$AG$2+ROW()-37)))</f>
        <v/>
      </c>
      <c r="B135" s="14">
        <f>IF(ROW()-36&gt;$AG$3,"",INDEX(_Rosters!$C:$C,$AG$2+ROW()-37)&amp;"")</f>
        <v/>
      </c>
      <c r="C135" s="14">
        <f>IF(ROW()-36&gt;$AG$3,"",INDEX(_Rosters!$D:$D,$AG$2+ROW()-37)&amp;"")</f>
        <v/>
      </c>
      <c r="D135" s="14">
        <f>IF(ROW()-36&gt;$AG$3,"",INDEX(_Rosters!$E:$E,$AG$2+ROW()-37)&amp;"")</f>
        <v/>
      </c>
      <c r="E135" s="14">
        <f>IF(ROW()-36&gt;$AG$3,"",INDEX(_Rosters!$F:$F,$AG$2+ROW()-37)&amp;"")</f>
        <v/>
      </c>
      <c r="F135" s="14">
        <f>IF(ROW()-36&gt;$AG$3,"",IF(INDEX(_Rosters!$G:$G,$AG$2+ROW()-37)="","",INDEX(_Rosters!$G:$G,$AG$2+ROW()-37)))</f>
        <v/>
      </c>
      <c r="G135" s="14">
        <f>IF(ROW()-36&gt;$AG$3,"",INDEX(_Rosters!$H:$H,$AG$2+ROW()-37)&amp;"")</f>
        <v/>
      </c>
      <c r="H135" s="14">
        <f>IF(ROW()-36&gt;$AG$3,"",INDEX(_Rosters!$I:$I,$AG$2+ROW()-37)&amp;"")</f>
        <v/>
      </c>
    </row>
    <row r="136">
      <c r="A136" s="14">
        <f>IF(ROW()-36&gt;$AG$3,"",IF(INDEX(_Rosters!$B:$B,$AG$2+ROW()-37)="","",INDEX(_Rosters!$B:$B,$AG$2+ROW()-37)))</f>
        <v/>
      </c>
      <c r="B136" s="14">
        <f>IF(ROW()-36&gt;$AG$3,"",INDEX(_Rosters!$C:$C,$AG$2+ROW()-37)&amp;"")</f>
        <v/>
      </c>
      <c r="C136" s="14">
        <f>IF(ROW()-36&gt;$AG$3,"",INDEX(_Rosters!$D:$D,$AG$2+ROW()-37)&amp;"")</f>
        <v/>
      </c>
      <c r="D136" s="14">
        <f>IF(ROW()-36&gt;$AG$3,"",INDEX(_Rosters!$E:$E,$AG$2+ROW()-37)&amp;"")</f>
        <v/>
      </c>
      <c r="E136" s="14">
        <f>IF(ROW()-36&gt;$AG$3,"",INDEX(_Rosters!$F:$F,$AG$2+ROW()-37)&amp;"")</f>
        <v/>
      </c>
      <c r="F136" s="14">
        <f>IF(ROW()-36&gt;$AG$3,"",IF(INDEX(_Rosters!$G:$G,$AG$2+ROW()-37)="","",INDEX(_Rosters!$G:$G,$AG$2+ROW()-37)))</f>
        <v/>
      </c>
      <c r="G136" s="14">
        <f>IF(ROW()-36&gt;$AG$3,"",INDEX(_Rosters!$H:$H,$AG$2+ROW()-37)&amp;"")</f>
        <v/>
      </c>
      <c r="H136" s="14">
        <f>IF(ROW()-36&gt;$AG$3,"",INDEX(_Rosters!$I:$I,$AG$2+ROW()-37)&amp;"")</f>
        <v/>
      </c>
    </row>
    <row r="137">
      <c r="A137" s="14">
        <f>IF(ROW()-36&gt;$AG$3,"",IF(INDEX(_Rosters!$B:$B,$AG$2+ROW()-37)="","",INDEX(_Rosters!$B:$B,$AG$2+ROW()-37)))</f>
        <v/>
      </c>
      <c r="B137" s="14">
        <f>IF(ROW()-36&gt;$AG$3,"",INDEX(_Rosters!$C:$C,$AG$2+ROW()-37)&amp;"")</f>
        <v/>
      </c>
      <c r="C137" s="14">
        <f>IF(ROW()-36&gt;$AG$3,"",INDEX(_Rosters!$D:$D,$AG$2+ROW()-37)&amp;"")</f>
        <v/>
      </c>
      <c r="D137" s="14">
        <f>IF(ROW()-36&gt;$AG$3,"",INDEX(_Rosters!$E:$E,$AG$2+ROW()-37)&amp;"")</f>
        <v/>
      </c>
      <c r="E137" s="14">
        <f>IF(ROW()-36&gt;$AG$3,"",INDEX(_Rosters!$F:$F,$AG$2+ROW()-37)&amp;"")</f>
        <v/>
      </c>
      <c r="F137" s="14">
        <f>IF(ROW()-36&gt;$AG$3,"",IF(INDEX(_Rosters!$G:$G,$AG$2+ROW()-37)="","",INDEX(_Rosters!$G:$G,$AG$2+ROW()-37)))</f>
        <v/>
      </c>
      <c r="G137" s="14">
        <f>IF(ROW()-36&gt;$AG$3,"",INDEX(_Rosters!$H:$H,$AG$2+ROW()-37)&amp;"")</f>
        <v/>
      </c>
      <c r="H137" s="14">
        <f>IF(ROW()-36&gt;$AG$3,"",INDEX(_Rosters!$I:$I,$AG$2+ROW()-37)&amp;"")</f>
        <v/>
      </c>
    </row>
    <row r="138">
      <c r="A138" s="14">
        <f>IF(ROW()-36&gt;$AG$3,"",IF(INDEX(_Rosters!$B:$B,$AG$2+ROW()-37)="","",INDEX(_Rosters!$B:$B,$AG$2+ROW()-37)))</f>
        <v/>
      </c>
      <c r="B138" s="14">
        <f>IF(ROW()-36&gt;$AG$3,"",INDEX(_Rosters!$C:$C,$AG$2+ROW()-37)&amp;"")</f>
        <v/>
      </c>
      <c r="C138" s="14">
        <f>IF(ROW()-36&gt;$AG$3,"",INDEX(_Rosters!$D:$D,$AG$2+ROW()-37)&amp;"")</f>
        <v/>
      </c>
      <c r="D138" s="14">
        <f>IF(ROW()-36&gt;$AG$3,"",INDEX(_Rosters!$E:$E,$AG$2+ROW()-37)&amp;"")</f>
        <v/>
      </c>
      <c r="E138" s="14">
        <f>IF(ROW()-36&gt;$AG$3,"",INDEX(_Rosters!$F:$F,$AG$2+ROW()-37)&amp;"")</f>
        <v/>
      </c>
      <c r="F138" s="14">
        <f>IF(ROW()-36&gt;$AG$3,"",IF(INDEX(_Rosters!$G:$G,$AG$2+ROW()-37)="","",INDEX(_Rosters!$G:$G,$AG$2+ROW()-37)))</f>
        <v/>
      </c>
      <c r="G138" s="14">
        <f>IF(ROW()-36&gt;$AG$3,"",INDEX(_Rosters!$H:$H,$AG$2+ROW()-37)&amp;"")</f>
        <v/>
      </c>
      <c r="H138" s="14">
        <f>IF(ROW()-36&gt;$AG$3,"",INDEX(_Rosters!$I:$I,$AG$2+ROW()-37)&amp;"")</f>
        <v/>
      </c>
    </row>
    <row r="139">
      <c r="A139" s="14">
        <f>IF(ROW()-36&gt;$AG$3,"",IF(INDEX(_Rosters!$B:$B,$AG$2+ROW()-37)="","",INDEX(_Rosters!$B:$B,$AG$2+ROW()-37)))</f>
        <v/>
      </c>
      <c r="B139" s="14">
        <f>IF(ROW()-36&gt;$AG$3,"",INDEX(_Rosters!$C:$C,$AG$2+ROW()-37)&amp;"")</f>
        <v/>
      </c>
      <c r="C139" s="14">
        <f>IF(ROW()-36&gt;$AG$3,"",INDEX(_Rosters!$D:$D,$AG$2+ROW()-37)&amp;"")</f>
        <v/>
      </c>
      <c r="D139" s="14">
        <f>IF(ROW()-36&gt;$AG$3,"",INDEX(_Rosters!$E:$E,$AG$2+ROW()-37)&amp;"")</f>
        <v/>
      </c>
      <c r="E139" s="14">
        <f>IF(ROW()-36&gt;$AG$3,"",INDEX(_Rosters!$F:$F,$AG$2+ROW()-37)&amp;"")</f>
        <v/>
      </c>
      <c r="F139" s="14">
        <f>IF(ROW()-36&gt;$AG$3,"",IF(INDEX(_Rosters!$G:$G,$AG$2+ROW()-37)="","",INDEX(_Rosters!$G:$G,$AG$2+ROW()-37)))</f>
        <v/>
      </c>
      <c r="G139" s="14">
        <f>IF(ROW()-36&gt;$AG$3,"",INDEX(_Rosters!$H:$H,$AG$2+ROW()-37)&amp;"")</f>
        <v/>
      </c>
      <c r="H139" s="14">
        <f>IF(ROW()-36&gt;$AG$3,"",INDEX(_Rosters!$I:$I,$AG$2+ROW()-37)&amp;"")</f>
        <v/>
      </c>
    </row>
    <row r="140">
      <c r="A140" s="14">
        <f>IF(ROW()-36&gt;$AG$3,"",IF(INDEX(_Rosters!$B:$B,$AG$2+ROW()-37)="","",INDEX(_Rosters!$B:$B,$AG$2+ROW()-37)))</f>
        <v/>
      </c>
      <c r="B140" s="14">
        <f>IF(ROW()-36&gt;$AG$3,"",INDEX(_Rosters!$C:$C,$AG$2+ROW()-37)&amp;"")</f>
        <v/>
      </c>
      <c r="C140" s="14">
        <f>IF(ROW()-36&gt;$AG$3,"",INDEX(_Rosters!$D:$D,$AG$2+ROW()-37)&amp;"")</f>
        <v/>
      </c>
      <c r="D140" s="14">
        <f>IF(ROW()-36&gt;$AG$3,"",INDEX(_Rosters!$E:$E,$AG$2+ROW()-37)&amp;"")</f>
        <v/>
      </c>
      <c r="E140" s="14">
        <f>IF(ROW()-36&gt;$AG$3,"",INDEX(_Rosters!$F:$F,$AG$2+ROW()-37)&amp;"")</f>
        <v/>
      </c>
      <c r="F140" s="14">
        <f>IF(ROW()-36&gt;$AG$3,"",IF(INDEX(_Rosters!$G:$G,$AG$2+ROW()-37)="","",INDEX(_Rosters!$G:$G,$AG$2+ROW()-37)))</f>
        <v/>
      </c>
      <c r="G140" s="14">
        <f>IF(ROW()-36&gt;$AG$3,"",INDEX(_Rosters!$H:$H,$AG$2+ROW()-37)&amp;"")</f>
        <v/>
      </c>
      <c r="H140" s="14">
        <f>IF(ROW()-36&gt;$AG$3,"",INDEX(_Rosters!$I:$I,$AG$2+ROW()-37)&amp;"")</f>
        <v/>
      </c>
    </row>
    <row r="141">
      <c r="A141" s="14">
        <f>IF(ROW()-36&gt;$AG$3,"",IF(INDEX(_Rosters!$B:$B,$AG$2+ROW()-37)="","",INDEX(_Rosters!$B:$B,$AG$2+ROW()-37)))</f>
        <v/>
      </c>
      <c r="B141" s="14">
        <f>IF(ROW()-36&gt;$AG$3,"",INDEX(_Rosters!$C:$C,$AG$2+ROW()-37)&amp;"")</f>
        <v/>
      </c>
      <c r="C141" s="14">
        <f>IF(ROW()-36&gt;$AG$3,"",INDEX(_Rosters!$D:$D,$AG$2+ROW()-37)&amp;"")</f>
        <v/>
      </c>
      <c r="D141" s="14">
        <f>IF(ROW()-36&gt;$AG$3,"",INDEX(_Rosters!$E:$E,$AG$2+ROW()-37)&amp;"")</f>
        <v/>
      </c>
      <c r="E141" s="14">
        <f>IF(ROW()-36&gt;$AG$3,"",INDEX(_Rosters!$F:$F,$AG$2+ROW()-37)&amp;"")</f>
        <v/>
      </c>
      <c r="F141" s="14">
        <f>IF(ROW()-36&gt;$AG$3,"",IF(INDEX(_Rosters!$G:$G,$AG$2+ROW()-37)="","",INDEX(_Rosters!$G:$G,$AG$2+ROW()-37)))</f>
        <v/>
      </c>
      <c r="G141" s="14">
        <f>IF(ROW()-36&gt;$AG$3,"",INDEX(_Rosters!$H:$H,$AG$2+ROW()-37)&amp;"")</f>
        <v/>
      </c>
      <c r="H141" s="14">
        <f>IF(ROW()-36&gt;$AG$3,"",INDEX(_Rosters!$I:$I,$AG$2+ROW()-37)&amp;"")</f>
        <v/>
      </c>
    </row>
    <row r="142">
      <c r="A142" s="14">
        <f>IF(ROW()-36&gt;$AG$3,"",IF(INDEX(_Rosters!$B:$B,$AG$2+ROW()-37)="","",INDEX(_Rosters!$B:$B,$AG$2+ROW()-37)))</f>
        <v/>
      </c>
      <c r="B142" s="14">
        <f>IF(ROW()-36&gt;$AG$3,"",INDEX(_Rosters!$C:$C,$AG$2+ROW()-37)&amp;"")</f>
        <v/>
      </c>
      <c r="C142" s="14">
        <f>IF(ROW()-36&gt;$AG$3,"",INDEX(_Rosters!$D:$D,$AG$2+ROW()-37)&amp;"")</f>
        <v/>
      </c>
      <c r="D142" s="14">
        <f>IF(ROW()-36&gt;$AG$3,"",INDEX(_Rosters!$E:$E,$AG$2+ROW()-37)&amp;"")</f>
        <v/>
      </c>
      <c r="E142" s="14">
        <f>IF(ROW()-36&gt;$AG$3,"",INDEX(_Rosters!$F:$F,$AG$2+ROW()-37)&amp;"")</f>
        <v/>
      </c>
      <c r="F142" s="14">
        <f>IF(ROW()-36&gt;$AG$3,"",IF(INDEX(_Rosters!$G:$G,$AG$2+ROW()-37)="","",INDEX(_Rosters!$G:$G,$AG$2+ROW()-37)))</f>
        <v/>
      </c>
      <c r="G142" s="14">
        <f>IF(ROW()-36&gt;$AG$3,"",INDEX(_Rosters!$H:$H,$AG$2+ROW()-37)&amp;"")</f>
        <v/>
      </c>
      <c r="H142" s="14">
        <f>IF(ROW()-36&gt;$AG$3,"",INDEX(_Rosters!$I:$I,$AG$2+ROW()-37)&amp;"")</f>
        <v/>
      </c>
    </row>
    <row r="143">
      <c r="A143" s="14">
        <f>IF(ROW()-36&gt;$AG$3,"",IF(INDEX(_Rosters!$B:$B,$AG$2+ROW()-37)="","",INDEX(_Rosters!$B:$B,$AG$2+ROW()-37)))</f>
        <v/>
      </c>
      <c r="B143" s="14">
        <f>IF(ROW()-36&gt;$AG$3,"",INDEX(_Rosters!$C:$C,$AG$2+ROW()-37)&amp;"")</f>
        <v/>
      </c>
      <c r="C143" s="14">
        <f>IF(ROW()-36&gt;$AG$3,"",INDEX(_Rosters!$D:$D,$AG$2+ROW()-37)&amp;"")</f>
        <v/>
      </c>
      <c r="D143" s="14">
        <f>IF(ROW()-36&gt;$AG$3,"",INDEX(_Rosters!$E:$E,$AG$2+ROW()-37)&amp;"")</f>
        <v/>
      </c>
      <c r="E143" s="14">
        <f>IF(ROW()-36&gt;$AG$3,"",INDEX(_Rosters!$F:$F,$AG$2+ROW()-37)&amp;"")</f>
        <v/>
      </c>
      <c r="F143" s="14">
        <f>IF(ROW()-36&gt;$AG$3,"",IF(INDEX(_Rosters!$G:$G,$AG$2+ROW()-37)="","",INDEX(_Rosters!$G:$G,$AG$2+ROW()-37)))</f>
        <v/>
      </c>
      <c r="G143" s="14">
        <f>IF(ROW()-36&gt;$AG$3,"",INDEX(_Rosters!$H:$H,$AG$2+ROW()-37)&amp;"")</f>
        <v/>
      </c>
      <c r="H143" s="14">
        <f>IF(ROW()-36&gt;$AG$3,"",INDEX(_Rosters!$I:$I,$AG$2+ROW()-37)&amp;"")</f>
        <v/>
      </c>
    </row>
    <row r="144">
      <c r="A144" s="14">
        <f>IF(ROW()-36&gt;$AG$3,"",IF(INDEX(_Rosters!$B:$B,$AG$2+ROW()-37)="","",INDEX(_Rosters!$B:$B,$AG$2+ROW()-37)))</f>
        <v/>
      </c>
      <c r="B144" s="14">
        <f>IF(ROW()-36&gt;$AG$3,"",INDEX(_Rosters!$C:$C,$AG$2+ROW()-37)&amp;"")</f>
        <v/>
      </c>
      <c r="C144" s="14">
        <f>IF(ROW()-36&gt;$AG$3,"",INDEX(_Rosters!$D:$D,$AG$2+ROW()-37)&amp;"")</f>
        <v/>
      </c>
      <c r="D144" s="14">
        <f>IF(ROW()-36&gt;$AG$3,"",INDEX(_Rosters!$E:$E,$AG$2+ROW()-37)&amp;"")</f>
        <v/>
      </c>
      <c r="E144" s="14">
        <f>IF(ROW()-36&gt;$AG$3,"",INDEX(_Rosters!$F:$F,$AG$2+ROW()-37)&amp;"")</f>
        <v/>
      </c>
      <c r="F144" s="14">
        <f>IF(ROW()-36&gt;$AG$3,"",IF(INDEX(_Rosters!$G:$G,$AG$2+ROW()-37)="","",INDEX(_Rosters!$G:$G,$AG$2+ROW()-37)))</f>
        <v/>
      </c>
      <c r="G144" s="14">
        <f>IF(ROW()-36&gt;$AG$3,"",INDEX(_Rosters!$H:$H,$AG$2+ROW()-37)&amp;"")</f>
        <v/>
      </c>
      <c r="H144" s="14">
        <f>IF(ROW()-36&gt;$AG$3,"",INDEX(_Rosters!$I:$I,$AG$2+ROW()-37)&amp;"")</f>
        <v/>
      </c>
    </row>
    <row r="145">
      <c r="A145" s="14">
        <f>IF(ROW()-36&gt;$AG$3,"",IF(INDEX(_Rosters!$B:$B,$AG$2+ROW()-37)="","",INDEX(_Rosters!$B:$B,$AG$2+ROW()-37)))</f>
        <v/>
      </c>
      <c r="B145" s="14">
        <f>IF(ROW()-36&gt;$AG$3,"",INDEX(_Rosters!$C:$C,$AG$2+ROW()-37)&amp;"")</f>
        <v/>
      </c>
      <c r="C145" s="14">
        <f>IF(ROW()-36&gt;$AG$3,"",INDEX(_Rosters!$D:$D,$AG$2+ROW()-37)&amp;"")</f>
        <v/>
      </c>
      <c r="D145" s="14">
        <f>IF(ROW()-36&gt;$AG$3,"",INDEX(_Rosters!$E:$E,$AG$2+ROW()-37)&amp;"")</f>
        <v/>
      </c>
      <c r="E145" s="14">
        <f>IF(ROW()-36&gt;$AG$3,"",INDEX(_Rosters!$F:$F,$AG$2+ROW()-37)&amp;"")</f>
        <v/>
      </c>
      <c r="F145" s="14">
        <f>IF(ROW()-36&gt;$AG$3,"",IF(INDEX(_Rosters!$G:$G,$AG$2+ROW()-37)="","",INDEX(_Rosters!$G:$G,$AG$2+ROW()-37)))</f>
        <v/>
      </c>
      <c r="G145" s="14">
        <f>IF(ROW()-36&gt;$AG$3,"",INDEX(_Rosters!$H:$H,$AG$2+ROW()-37)&amp;"")</f>
        <v/>
      </c>
      <c r="H145" s="14">
        <f>IF(ROW()-36&gt;$AG$3,"",INDEX(_Rosters!$I:$I,$AG$2+ROW()-37)&amp;"")</f>
        <v/>
      </c>
    </row>
    <row r="146">
      <c r="A146" s="14">
        <f>IF(ROW()-36&gt;$AG$3,"",IF(INDEX(_Rosters!$B:$B,$AG$2+ROW()-37)="","",INDEX(_Rosters!$B:$B,$AG$2+ROW()-37)))</f>
        <v/>
      </c>
      <c r="B146" s="14">
        <f>IF(ROW()-36&gt;$AG$3,"",INDEX(_Rosters!$C:$C,$AG$2+ROW()-37)&amp;"")</f>
        <v/>
      </c>
      <c r="C146" s="14">
        <f>IF(ROW()-36&gt;$AG$3,"",INDEX(_Rosters!$D:$D,$AG$2+ROW()-37)&amp;"")</f>
        <v/>
      </c>
      <c r="D146" s="14">
        <f>IF(ROW()-36&gt;$AG$3,"",INDEX(_Rosters!$E:$E,$AG$2+ROW()-37)&amp;"")</f>
        <v/>
      </c>
      <c r="E146" s="14">
        <f>IF(ROW()-36&gt;$AG$3,"",INDEX(_Rosters!$F:$F,$AG$2+ROW()-37)&amp;"")</f>
        <v/>
      </c>
      <c r="F146" s="14">
        <f>IF(ROW()-36&gt;$AG$3,"",IF(INDEX(_Rosters!$G:$G,$AG$2+ROW()-37)="","",INDEX(_Rosters!$G:$G,$AG$2+ROW()-37)))</f>
        <v/>
      </c>
      <c r="G146" s="14">
        <f>IF(ROW()-36&gt;$AG$3,"",INDEX(_Rosters!$H:$H,$AG$2+ROW()-37)&amp;"")</f>
        <v/>
      </c>
      <c r="H146" s="14">
        <f>IF(ROW()-36&gt;$AG$3,"",INDEX(_Rosters!$I:$I,$AG$2+ROW()-37)&amp;"")</f>
        <v/>
      </c>
    </row>
    <row r="147">
      <c r="A147" s="14">
        <f>IF(ROW()-36&gt;$AG$3,"",IF(INDEX(_Rosters!$B:$B,$AG$2+ROW()-37)="","",INDEX(_Rosters!$B:$B,$AG$2+ROW()-37)))</f>
        <v/>
      </c>
      <c r="B147" s="14">
        <f>IF(ROW()-36&gt;$AG$3,"",INDEX(_Rosters!$C:$C,$AG$2+ROW()-37)&amp;"")</f>
        <v/>
      </c>
      <c r="C147" s="14">
        <f>IF(ROW()-36&gt;$AG$3,"",INDEX(_Rosters!$D:$D,$AG$2+ROW()-37)&amp;"")</f>
        <v/>
      </c>
      <c r="D147" s="14">
        <f>IF(ROW()-36&gt;$AG$3,"",INDEX(_Rosters!$E:$E,$AG$2+ROW()-37)&amp;"")</f>
        <v/>
      </c>
      <c r="E147" s="14">
        <f>IF(ROW()-36&gt;$AG$3,"",INDEX(_Rosters!$F:$F,$AG$2+ROW()-37)&amp;"")</f>
        <v/>
      </c>
      <c r="F147" s="14">
        <f>IF(ROW()-36&gt;$AG$3,"",IF(INDEX(_Rosters!$G:$G,$AG$2+ROW()-37)="","",INDEX(_Rosters!$G:$G,$AG$2+ROW()-37)))</f>
        <v/>
      </c>
      <c r="G147" s="14">
        <f>IF(ROW()-36&gt;$AG$3,"",INDEX(_Rosters!$H:$H,$AG$2+ROW()-37)&amp;"")</f>
        <v/>
      </c>
      <c r="H147" s="14">
        <f>IF(ROW()-36&gt;$AG$3,"",INDEX(_Rosters!$I:$I,$AG$2+ROW()-37)&amp;"")</f>
        <v/>
      </c>
    </row>
    <row r="148">
      <c r="A148" s="14">
        <f>IF(ROW()-36&gt;$AG$3,"",IF(INDEX(_Rosters!$B:$B,$AG$2+ROW()-37)="","",INDEX(_Rosters!$B:$B,$AG$2+ROW()-37)))</f>
        <v/>
      </c>
      <c r="B148" s="14">
        <f>IF(ROW()-36&gt;$AG$3,"",INDEX(_Rosters!$C:$C,$AG$2+ROW()-37)&amp;"")</f>
        <v/>
      </c>
      <c r="C148" s="14">
        <f>IF(ROW()-36&gt;$AG$3,"",INDEX(_Rosters!$D:$D,$AG$2+ROW()-37)&amp;"")</f>
        <v/>
      </c>
      <c r="D148" s="14">
        <f>IF(ROW()-36&gt;$AG$3,"",INDEX(_Rosters!$E:$E,$AG$2+ROW()-37)&amp;"")</f>
        <v/>
      </c>
      <c r="E148" s="14">
        <f>IF(ROW()-36&gt;$AG$3,"",INDEX(_Rosters!$F:$F,$AG$2+ROW()-37)&amp;"")</f>
        <v/>
      </c>
      <c r="F148" s="14">
        <f>IF(ROW()-36&gt;$AG$3,"",IF(INDEX(_Rosters!$G:$G,$AG$2+ROW()-37)="","",INDEX(_Rosters!$G:$G,$AG$2+ROW()-37)))</f>
        <v/>
      </c>
      <c r="G148" s="14">
        <f>IF(ROW()-36&gt;$AG$3,"",INDEX(_Rosters!$H:$H,$AG$2+ROW()-37)&amp;"")</f>
        <v/>
      </c>
      <c r="H148" s="14">
        <f>IF(ROW()-36&gt;$AG$3,"",INDEX(_Rosters!$I:$I,$AG$2+ROW()-37)&amp;"")</f>
        <v/>
      </c>
    </row>
    <row r="149">
      <c r="A149" s="14">
        <f>IF(ROW()-36&gt;$AG$3,"",IF(INDEX(_Rosters!$B:$B,$AG$2+ROW()-37)="","",INDEX(_Rosters!$B:$B,$AG$2+ROW()-37)))</f>
        <v/>
      </c>
      <c r="B149" s="14">
        <f>IF(ROW()-36&gt;$AG$3,"",INDEX(_Rosters!$C:$C,$AG$2+ROW()-37)&amp;"")</f>
        <v/>
      </c>
      <c r="C149" s="14">
        <f>IF(ROW()-36&gt;$AG$3,"",INDEX(_Rosters!$D:$D,$AG$2+ROW()-37)&amp;"")</f>
        <v/>
      </c>
      <c r="D149" s="14">
        <f>IF(ROW()-36&gt;$AG$3,"",INDEX(_Rosters!$E:$E,$AG$2+ROW()-37)&amp;"")</f>
        <v/>
      </c>
      <c r="E149" s="14">
        <f>IF(ROW()-36&gt;$AG$3,"",INDEX(_Rosters!$F:$F,$AG$2+ROW()-37)&amp;"")</f>
        <v/>
      </c>
      <c r="F149" s="14">
        <f>IF(ROW()-36&gt;$AG$3,"",IF(INDEX(_Rosters!$G:$G,$AG$2+ROW()-37)="","",INDEX(_Rosters!$G:$G,$AG$2+ROW()-37)))</f>
        <v/>
      </c>
      <c r="G149" s="14">
        <f>IF(ROW()-36&gt;$AG$3,"",INDEX(_Rosters!$H:$H,$AG$2+ROW()-37)&amp;"")</f>
        <v/>
      </c>
      <c r="H149" s="14">
        <f>IF(ROW()-36&gt;$AG$3,"",INDEX(_Rosters!$I:$I,$AG$2+ROW()-37)&amp;"")</f>
        <v/>
      </c>
    </row>
    <row r="150">
      <c r="A150" s="14">
        <f>IF(ROW()-36&gt;$AG$3,"",IF(INDEX(_Rosters!$B:$B,$AG$2+ROW()-37)="","",INDEX(_Rosters!$B:$B,$AG$2+ROW()-37)))</f>
        <v/>
      </c>
      <c r="B150" s="14">
        <f>IF(ROW()-36&gt;$AG$3,"",INDEX(_Rosters!$C:$C,$AG$2+ROW()-37)&amp;"")</f>
        <v/>
      </c>
      <c r="C150" s="14">
        <f>IF(ROW()-36&gt;$AG$3,"",INDEX(_Rosters!$D:$D,$AG$2+ROW()-37)&amp;"")</f>
        <v/>
      </c>
      <c r="D150" s="14">
        <f>IF(ROW()-36&gt;$AG$3,"",INDEX(_Rosters!$E:$E,$AG$2+ROW()-37)&amp;"")</f>
        <v/>
      </c>
      <c r="E150" s="14">
        <f>IF(ROW()-36&gt;$AG$3,"",INDEX(_Rosters!$F:$F,$AG$2+ROW()-37)&amp;"")</f>
        <v/>
      </c>
      <c r="F150" s="14">
        <f>IF(ROW()-36&gt;$AG$3,"",IF(INDEX(_Rosters!$G:$G,$AG$2+ROW()-37)="","",INDEX(_Rosters!$G:$G,$AG$2+ROW()-37)))</f>
        <v/>
      </c>
      <c r="G150" s="14">
        <f>IF(ROW()-36&gt;$AG$3,"",INDEX(_Rosters!$H:$H,$AG$2+ROW()-37)&amp;"")</f>
        <v/>
      </c>
      <c r="H150" s="14">
        <f>IF(ROW()-36&gt;$AG$3,"",INDEX(_Rosters!$I:$I,$AG$2+ROW()-37)&amp;"")</f>
        <v/>
      </c>
    </row>
    <row r="151">
      <c r="A151" s="14">
        <f>IF(ROW()-36&gt;$AG$3,"",IF(INDEX(_Rosters!$B:$B,$AG$2+ROW()-37)="","",INDEX(_Rosters!$B:$B,$AG$2+ROW()-37)))</f>
        <v/>
      </c>
      <c r="B151" s="14">
        <f>IF(ROW()-36&gt;$AG$3,"",INDEX(_Rosters!$C:$C,$AG$2+ROW()-37)&amp;"")</f>
        <v/>
      </c>
      <c r="C151" s="14">
        <f>IF(ROW()-36&gt;$AG$3,"",INDEX(_Rosters!$D:$D,$AG$2+ROW()-37)&amp;"")</f>
        <v/>
      </c>
      <c r="D151" s="14">
        <f>IF(ROW()-36&gt;$AG$3,"",INDEX(_Rosters!$E:$E,$AG$2+ROW()-37)&amp;"")</f>
        <v/>
      </c>
      <c r="E151" s="14">
        <f>IF(ROW()-36&gt;$AG$3,"",INDEX(_Rosters!$F:$F,$AG$2+ROW()-37)&amp;"")</f>
        <v/>
      </c>
      <c r="F151" s="14">
        <f>IF(ROW()-36&gt;$AG$3,"",IF(INDEX(_Rosters!$G:$G,$AG$2+ROW()-37)="","",INDEX(_Rosters!$G:$G,$AG$2+ROW()-37)))</f>
        <v/>
      </c>
      <c r="G151" s="14">
        <f>IF(ROW()-36&gt;$AG$3,"",INDEX(_Rosters!$H:$H,$AG$2+ROW()-37)&amp;"")</f>
        <v/>
      </c>
      <c r="H151" s="14">
        <f>IF(ROW()-36&gt;$AG$3,"",INDEX(_Rosters!$I:$I,$AG$2+ROW()-37)&amp;"")</f>
        <v/>
      </c>
    </row>
    <row r="152">
      <c r="A152" s="14">
        <f>IF(ROW()-36&gt;$AG$3,"",IF(INDEX(_Rosters!$B:$B,$AG$2+ROW()-37)="","",INDEX(_Rosters!$B:$B,$AG$2+ROW()-37)))</f>
        <v/>
      </c>
      <c r="B152" s="14">
        <f>IF(ROW()-36&gt;$AG$3,"",INDEX(_Rosters!$C:$C,$AG$2+ROW()-37)&amp;"")</f>
        <v/>
      </c>
      <c r="C152" s="14">
        <f>IF(ROW()-36&gt;$AG$3,"",INDEX(_Rosters!$D:$D,$AG$2+ROW()-37)&amp;"")</f>
        <v/>
      </c>
      <c r="D152" s="14">
        <f>IF(ROW()-36&gt;$AG$3,"",INDEX(_Rosters!$E:$E,$AG$2+ROW()-37)&amp;"")</f>
        <v/>
      </c>
      <c r="E152" s="14">
        <f>IF(ROW()-36&gt;$AG$3,"",INDEX(_Rosters!$F:$F,$AG$2+ROW()-37)&amp;"")</f>
        <v/>
      </c>
      <c r="F152" s="14">
        <f>IF(ROW()-36&gt;$AG$3,"",IF(INDEX(_Rosters!$G:$G,$AG$2+ROW()-37)="","",INDEX(_Rosters!$G:$G,$AG$2+ROW()-37)))</f>
        <v/>
      </c>
      <c r="G152" s="14">
        <f>IF(ROW()-36&gt;$AG$3,"",INDEX(_Rosters!$H:$H,$AG$2+ROW()-37)&amp;"")</f>
        <v/>
      </c>
      <c r="H152" s="14">
        <f>IF(ROW()-36&gt;$AG$3,"",INDEX(_Rosters!$I:$I,$AG$2+ROW()-37)&amp;"")</f>
        <v/>
      </c>
    </row>
    <row r="153">
      <c r="A153" s="14">
        <f>IF(ROW()-36&gt;$AG$3,"",IF(INDEX(_Rosters!$B:$B,$AG$2+ROW()-37)="","",INDEX(_Rosters!$B:$B,$AG$2+ROW()-37)))</f>
        <v/>
      </c>
      <c r="B153" s="14">
        <f>IF(ROW()-36&gt;$AG$3,"",INDEX(_Rosters!$C:$C,$AG$2+ROW()-37)&amp;"")</f>
        <v/>
      </c>
      <c r="C153" s="14">
        <f>IF(ROW()-36&gt;$AG$3,"",INDEX(_Rosters!$D:$D,$AG$2+ROW()-37)&amp;"")</f>
        <v/>
      </c>
      <c r="D153" s="14">
        <f>IF(ROW()-36&gt;$AG$3,"",INDEX(_Rosters!$E:$E,$AG$2+ROW()-37)&amp;"")</f>
        <v/>
      </c>
      <c r="E153" s="14">
        <f>IF(ROW()-36&gt;$AG$3,"",INDEX(_Rosters!$F:$F,$AG$2+ROW()-37)&amp;"")</f>
        <v/>
      </c>
      <c r="F153" s="14">
        <f>IF(ROW()-36&gt;$AG$3,"",IF(INDEX(_Rosters!$G:$G,$AG$2+ROW()-37)="","",INDEX(_Rosters!$G:$G,$AG$2+ROW()-37)))</f>
        <v/>
      </c>
      <c r="G153" s="14">
        <f>IF(ROW()-36&gt;$AG$3,"",INDEX(_Rosters!$H:$H,$AG$2+ROW()-37)&amp;"")</f>
        <v/>
      </c>
      <c r="H153" s="14">
        <f>IF(ROW()-36&gt;$AG$3,"",INDEX(_Rosters!$I:$I,$AG$2+ROW()-37)&amp;"")</f>
        <v/>
      </c>
    </row>
  </sheetData>
  <mergeCells count="5">
    <mergeCell ref="N12:R12"/>
    <mergeCell ref="N7:R10"/>
    <mergeCell ref="N2:R5"/>
    <mergeCell ref="T22:X24"/>
    <mergeCell ref="N49:R51"/>
  </mergeCells>
  <conditionalFormatting sqref="A20:L33">
    <cfRule type="expression" priority="1" dxfId="1" stopIfTrue="1">
      <formula>ISNUMBER(SEARCH("🔴",$J20))</formula>
    </cfRule>
    <cfRule type="expression" priority="2" dxfId="0" stopIfTrue="1">
      <formula>ISNUMBER(SEARCH("🟡",$J20))</formula>
    </cfRule>
  </conditionalFormatting>
  <dataValidations count="1">
    <dataValidation sqref="B1" showDropDown="0" showInputMessage="0" showErrorMessage="0" allowBlank="0" type="list">
      <formula1>$AH$1:$AH$8</formula1>
    </dataValidation>
  </dataValidations>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AK236"/>
  <sheetViews>
    <sheetView workbookViewId="0">
      <pane ySplit="1" topLeftCell="A2" activePane="bottomLeft" state="frozen"/>
      <selection pane="bottomLeft" activeCell="A1" sqref="A1"/>
    </sheetView>
  </sheetViews>
  <sheetFormatPr baseColWidth="8" defaultRowHeight="15"/>
  <cols>
    <col width="22" customWidth="1" style="54" min="1" max="1"/>
    <col width="30" customWidth="1" style="54" min="2" max="2"/>
    <col width="26" customWidth="1" style="54" min="3" max="3"/>
    <col width="9" customWidth="1" style="54" min="4" max="4"/>
    <col width="8" customWidth="1" style="54" min="5" max="5"/>
    <col width="16" customWidth="1" style="54" min="6" max="6"/>
    <col width="30" customWidth="1" style="54" min="7" max="7"/>
    <col width="34" customWidth="1" style="54" min="8" max="8"/>
    <col width="28" customWidth="1" style="54" min="9" max="9"/>
    <col width="8" customWidth="1" style="54" min="10" max="12"/>
    <col width="2" customWidth="1" style="54" min="13" max="13"/>
    <col width="6" customWidth="1" style="54" min="14" max="14"/>
    <col width="24" customWidth="1" style="54" min="15" max="15"/>
    <col width="22" customWidth="1" style="54" min="16" max="16"/>
    <col width="20" customWidth="1" style="54" min="17" max="17"/>
    <col width="18" customWidth="1" style="54" min="18" max="18"/>
    <col width="34" customWidth="1" style="54" min="20" max="20"/>
    <col width="12" customWidth="1" style="54" min="21" max="21"/>
    <col width="6" customWidth="1" style="54" min="22" max="22"/>
    <col width="12" customWidth="1" style="54" min="23" max="23"/>
    <col width="6" customWidth="1" style="54" min="24" max="24"/>
    <col hidden="1" width="13" customWidth="1" style="54" min="33" max="34"/>
    <col hidden="1" width="13" customWidth="1" style="54" min="36" max="37"/>
  </cols>
  <sheetData>
    <row r="1" ht="15.75" customHeight="1" s="54">
      <c r="A1" s="12" t="inlineStr">
        <is>
          <t>Select team:</t>
        </is>
      </c>
      <c r="B1" s="24" t="inlineStr">
        <is>
          <t>Army</t>
        </is>
      </c>
      <c r="D1" s="4" t="inlineStr">
        <is>
          <t>14 teams — American</t>
        </is>
      </c>
      <c r="N1" s="25" t="inlineStr">
        <is>
          <t>STRENGTHS</t>
        </is>
      </c>
      <c r="O1" s="26" t="n"/>
      <c r="P1" s="26" t="n"/>
      <c r="Q1" s="26" t="n"/>
      <c r="R1" s="26" t="n"/>
      <c r="T1" s="53" t="inlineStr">
        <is>
          <t>TEAM STATS 2026 — season to date</t>
        </is>
      </c>
      <c r="U1" s="10" t="n"/>
      <c r="V1" s="10" t="n"/>
      <c r="W1" s="10" t="n"/>
      <c r="X1" s="10" t="n"/>
      <c r="AG1">
        <f>MATCH($B$1,_Teams!$A:$A,0)</f>
        <v/>
      </c>
      <c r="AH1" t="inlineStr">
        <is>
          <t>Army</t>
        </is>
      </c>
    </row>
    <row r="2">
      <c r="N2" s="55">
        <f>IF($AG$1=0,"",INDEX(_Teams!$AI:$AI,$AG$1)&amp;"")</f>
        <v/>
      </c>
      <c r="T2" s="61" t="inlineStr">
        <is>
          <t>Stat</t>
        </is>
      </c>
      <c r="U2" s="61" t="inlineStr">
        <is>
          <t>Offense</t>
        </is>
      </c>
      <c r="V2" s="61" t="inlineStr">
        <is>
          <t>rk</t>
        </is>
      </c>
      <c r="W2" s="61" t="inlineStr">
        <is>
          <t>Defense</t>
        </is>
      </c>
      <c r="X2" s="61" t="inlineStr">
        <is>
          <t>rk</t>
        </is>
      </c>
      <c r="AG2">
        <f>INDEX(_Teams!$AA:$AA,$AG$1)</f>
        <v/>
      </c>
      <c r="AH2" t="inlineStr">
        <is>
          <t>Charlotte</t>
        </is>
      </c>
    </row>
    <row r="3" ht="18" customHeight="1" s="54">
      <c r="A3" s="59">
        <f>$B$1</f>
        <v/>
      </c>
      <c r="B3" s="10" t="n"/>
      <c r="C3" s="10" t="n"/>
      <c r="D3" s="10" t="n"/>
      <c r="E3" s="10" t="n"/>
      <c r="F3" s="10" t="n"/>
      <c r="G3" s="10" t="n"/>
      <c r="H3" s="10" t="n"/>
      <c r="T3" s="12" t="inlineStr">
        <is>
          <t>Games</t>
        </is>
      </c>
      <c r="U3" s="14">
        <f>IFERROR(INDEX('Team Stats'!$A$5:$ZZ$300,MATCH($B$1,'Team Stats'!$A$5:$A$300,0),MATCH("OFF: Games",'Team Stats'!$4:$4,0)),"")</f>
        <v/>
      </c>
      <c r="AG3">
        <f>INDEX(_Teams!$AB:$AB,$AG$1)</f>
        <v/>
      </c>
      <c r="AH3" t="inlineStr">
        <is>
          <t>East Carolina</t>
        </is>
      </c>
    </row>
    <row r="4">
      <c r="T4" s="14" t="inlineStr">
        <is>
          <t>Points / game</t>
        </is>
      </c>
      <c r="U4" s="14">
        <f>IFERROR(INDEX('Team Stats'!$A$5:$ZZ$300,MATCH($B$1,'Team Stats'!$A$5:$A$300,0),MATCH("OFF: Points / game",'Team Stats'!$4:$4,0)),"")</f>
        <v/>
      </c>
      <c r="V4" s="28">
        <f>IFERROR("#"&amp;INDEX('Team Stats'!$A$5:$ZZ$300,MATCH($B$1,'Team Stats'!$A$5:$A$300,0),MATCH("OFF: Points / game",'Team Stats'!$4:$4,0)+1),"")</f>
        <v/>
      </c>
      <c r="W4" s="14">
        <f>IFERROR(INDEX('Team Stats'!$A$5:$ZZ$300,MATCH($B$1,'Team Stats'!$A$5:$A$300,0),MATCH("DEF: Points / game allowed",'Team Stats'!$4:$4,0)),"")</f>
        <v/>
      </c>
      <c r="X4" s="28">
        <f>IFERROR("#"&amp;INDEX('Team Stats'!$A$5:$ZZ$300,MATCH($B$1,'Team Stats'!$A$5:$A$300,0),MATCH("DEF: Points / game allowed",'Team Stats'!$4:$4,0)+1),"")</f>
        <v/>
      </c>
      <c r="AG4">
        <f>INDEX(_Teams!$AC:$AC,$AG$1)</f>
        <v/>
      </c>
      <c r="AH4" t="inlineStr">
        <is>
          <t>Florida Atlantic</t>
        </is>
      </c>
    </row>
    <row r="5">
      <c r="A5" s="12" t="inlineStr">
        <is>
          <t>Conference</t>
        </is>
      </c>
      <c r="B5" s="14">
        <f>IF($AG$1=0,"",INDEX(_Teams!$B:$B,$AG$1)&amp;"")</f>
        <v/>
      </c>
      <c r="E5" s="12" t="inlineStr">
        <is>
          <t>ESPN FPI (2026 preseason)</t>
        </is>
      </c>
      <c r="F5" s="14">
        <f>IF(ISNUMBER(INDEX(_Teams!$AQ:$AQ,$AG$1)),ROUND(INDEX(_Teams!$AQ:$AQ,$AG$1),2)&amp;"  (#"&amp;INDEX(_Teams!$AR:$AR,$AG$1)&amp;")","n/a")</f>
        <v/>
      </c>
      <c r="T5" s="14" t="inlineStr">
        <is>
          <t>Plays / game</t>
        </is>
      </c>
      <c r="U5" s="14">
        <f>IFERROR(INDEX('Team Stats'!$A$5:$ZZ$300,MATCH($B$1,'Team Stats'!$A$5:$A$300,0),MATCH("OFF: Plays / game",'Team Stats'!$4:$4,0)),"")</f>
        <v/>
      </c>
      <c r="W5" s="14">
        <f>IFERROR(INDEX('Team Stats'!$A$5:$ZZ$300,MATCH($B$1,'Team Stats'!$A$5:$A$300,0),MATCH("DEF: Plays / game",'Team Stats'!$4:$4,0)),"")</f>
        <v/>
      </c>
      <c r="AG5">
        <f>INDEX(_Teams!$AD:$AD,$AG$1)</f>
        <v/>
      </c>
      <c r="AH5" t="inlineStr">
        <is>
          <t>Memphis</t>
        </is>
      </c>
    </row>
    <row r="6">
      <c r="A6" s="12" t="inlineStr">
        <is>
          <t>Machine rating (in-season)</t>
        </is>
      </c>
      <c r="B6" s="14">
        <f>IF(ISNUMBER(INDEX(_Teams!$D:$D,$AG$1)),ROUND(INDEX(_Teams!$D:$D,$AG$1),2)&amp;"  (#"&amp;INDEX(_Teams!$C:$C,$AG$1)&amp;")","n/a")</f>
        <v/>
      </c>
      <c r="E6" s="12" t="inlineStr">
        <is>
          <t>Machine Δ vs preseason</t>
        </is>
      </c>
      <c r="F6" s="14">
        <f>IF($AG$1=0,"",INDEX(_Teams!$AS:$AS,$AG$1)&amp;"")</f>
        <v/>
      </c>
      <c r="N6" s="29" t="inlineStr">
        <is>
          <t>WEAKNESSES</t>
        </is>
      </c>
      <c r="O6" s="30" t="n"/>
      <c r="P6" s="30" t="n"/>
      <c r="Q6" s="30" t="n"/>
      <c r="R6" s="30" t="n"/>
      <c r="T6" s="14" t="inlineStr">
        <is>
          <t>Yards / play</t>
        </is>
      </c>
      <c r="U6" s="14">
        <f>IFERROR(INDEX('Team Stats'!$A$5:$ZZ$300,MATCH($B$1,'Team Stats'!$A$5:$A$300,0),MATCH("OFF: Yards / play",'Team Stats'!$4:$4,0)),"")</f>
        <v/>
      </c>
      <c r="V6" s="28">
        <f>IFERROR("#"&amp;INDEX('Team Stats'!$A$5:$ZZ$300,MATCH($B$1,'Team Stats'!$A$5:$A$300,0),MATCH("OFF: Yards / play",'Team Stats'!$4:$4,0)+1),"")</f>
        <v/>
      </c>
      <c r="W6" s="14">
        <f>IFERROR(INDEX('Team Stats'!$A$5:$ZZ$300,MATCH($B$1,'Team Stats'!$A$5:$A$300,0),MATCH("DEF: Yards / play allowed",'Team Stats'!$4:$4,0)),"")</f>
        <v/>
      </c>
      <c r="X6" s="28">
        <f>IFERROR("#"&amp;INDEX('Team Stats'!$A$5:$ZZ$300,MATCH($B$1,'Team Stats'!$A$5:$A$300,0),MATCH("DEF: Yards / play allowed",'Team Stats'!$4:$4,0)+1),"")</f>
        <v/>
      </c>
      <c r="AG6">
        <f>INDEX(_Teams!$AK:$AK,$AG$1)</f>
        <v/>
      </c>
      <c r="AH6" t="inlineStr">
        <is>
          <t>Navy</t>
        </is>
      </c>
    </row>
    <row r="7">
      <c r="A7" s="12" t="inlineStr">
        <is>
          <t>Residual (2025 decomposition)</t>
        </is>
      </c>
      <c r="B7" s="14">
        <f>IF(ISNUMBER(INDEX(_Teams!$F:$F,$AG$1)),ROUND(INDEX(_Teams!$F:$F,$AG$1),2)&amp;"  (#"&amp;INDEX(_Teams!$G:$G,$AG$1)&amp;")","n/a")</f>
        <v/>
      </c>
      <c r="E7" s="12" t="inlineStr">
        <is>
          <t>Games used by the machine</t>
        </is>
      </c>
      <c r="F7" s="14">
        <f>IF($AG$1=0,"",INDEX(_Teams!$AT:$AT,$AG$1)&amp;"")</f>
        <v/>
      </c>
      <c r="N7" s="55">
        <f>IF($AG$1=0,"",INDEX(_Teams!$AJ:$AJ,$AG$1)&amp;"")</f>
        <v/>
      </c>
      <c r="T7" s="14" t="inlineStr">
        <is>
          <t>Completions - attempts</t>
        </is>
      </c>
      <c r="U7" s="14">
        <f>IFERROR(INDEX('Team Stats'!$A$5:$ZZ$300,MATCH($B$1,'Team Stats'!$A$5:$A$300,0),MATCH("OFF: Completions - attempts",'Team Stats'!$4:$4,0)),"")</f>
        <v/>
      </c>
      <c r="W7" s="14">
        <f>IFERROR(INDEX('Team Stats'!$A$5:$ZZ$300,MATCH($B$1,'Team Stats'!$A$5:$A$300,0),MATCH("DEF: Completions - attempts",'Team Stats'!$4:$4,0)),"")</f>
        <v/>
      </c>
      <c r="AH7" t="inlineStr">
        <is>
          <t>North Texas</t>
        </is>
      </c>
    </row>
    <row r="8">
      <c r="A8" s="12" t="inlineStr">
        <is>
          <t>Composite (0-10)</t>
        </is>
      </c>
      <c r="B8" s="14">
        <f>IF(ISNUMBER(INDEX(_Teams!$H:$H,$AG$1)),ROUND(INDEX(_Teams!$H:$H,$AG$1),2)&amp;"  (#"&amp;INDEX(_Teams!$I:$I,$AG$1)&amp;")","n/a")</f>
        <v/>
      </c>
      <c r="E8" s="12" t="inlineStr">
        <is>
          <t>ESPN FPI (live)</t>
        </is>
      </c>
      <c r="F8" s="14">
        <f>IF(ISNUMBER(INDEX(_Teams!$AU:$AU,$AG$1)),ROUND(INDEX(_Teams!$AU:$AU,$AG$1),2)&amp;"  (#"&amp;INDEX(_Teams!$AV:$AV,$AG$1)&amp;")","n/a")</f>
        <v/>
      </c>
      <c r="T8" s="14" t="inlineStr">
        <is>
          <t>Passing yards</t>
        </is>
      </c>
      <c r="U8" s="14">
        <f>IFERROR(INDEX('Team Stats'!$A$5:$ZZ$300,MATCH($B$1,'Team Stats'!$A$5:$A$300,0),MATCH("OFF: Passing yards",'Team Stats'!$4:$4,0)),"")</f>
        <v/>
      </c>
      <c r="V8" s="28">
        <f>IFERROR("#"&amp;INDEX('Team Stats'!$A$5:$ZZ$300,MATCH($B$1,'Team Stats'!$A$5:$A$300,0),MATCH("OFF: Passing yards",'Team Stats'!$4:$4,0)+1),"")</f>
        <v/>
      </c>
      <c r="W8" s="14">
        <f>IFERROR(INDEX('Team Stats'!$A$5:$ZZ$300,MATCH($B$1,'Team Stats'!$A$5:$A$300,0),MATCH("DEF: Passing yards allowed",'Team Stats'!$4:$4,0)),"")</f>
        <v/>
      </c>
      <c r="X8" s="28">
        <f>IFERROR("#"&amp;INDEX('Team Stats'!$A$5:$ZZ$300,MATCH($B$1,'Team Stats'!$A$5:$A$300,0),MATCH("DEF: Passing yards allowed",'Team Stats'!$4:$4,0)+1),"")</f>
        <v/>
      </c>
      <c r="AH8" t="inlineStr">
        <is>
          <t>Rice</t>
        </is>
      </c>
    </row>
    <row r="9">
      <c r="A9" s="12" t="inlineStr">
        <is>
          <t>SP+ (rescaled 0-10)</t>
        </is>
      </c>
      <c r="B9" s="14">
        <f>IF(ISNUMBER(INDEX(_Teams!$J:$J,$AG$1)),ROUND(INDEX(_Teams!$J:$J,$AG$1),2)&amp;"  (#"&amp;INDEX(_Teams!$K:$K,$AG$1)&amp;")","n/a")</f>
        <v/>
      </c>
      <c r="E9" s="12" t="inlineStr">
        <is>
          <t>AP / CFP rank</t>
        </is>
      </c>
      <c r="F9" s="14">
        <f>IF($AG$1=0,"",IF(ISNUMBER(INDEX(_Teams!$AW:$AW,$AG$1)),"AP #"&amp;INDEX(_Teams!$AW:$AW,$AG$1),"AP unranked")&amp;IF(ISNUMBER(INDEX(_Teams!$AX:$AX,$AG$1)),"  ·  CFP #"&amp;INDEX(_Teams!$AX:$AX,$AG$1),""))</f>
        <v/>
      </c>
      <c r="T9" s="14" t="inlineStr">
        <is>
          <t>Yards / pass attempt</t>
        </is>
      </c>
      <c r="U9" s="14">
        <f>IFERROR(INDEX('Team Stats'!$A$5:$ZZ$300,MATCH($B$1,'Team Stats'!$A$5:$A$300,0),MATCH("OFF: Yards / pass attempt",'Team Stats'!$4:$4,0)),"")</f>
        <v/>
      </c>
      <c r="V9" s="28">
        <f>IFERROR("#"&amp;INDEX('Team Stats'!$A$5:$ZZ$300,MATCH($B$1,'Team Stats'!$A$5:$A$300,0),MATCH("OFF: Yards / pass attempt",'Team Stats'!$4:$4,0)+1),"")</f>
        <v/>
      </c>
      <c r="W9" s="14">
        <f>IFERROR(INDEX('Team Stats'!$A$5:$ZZ$300,MATCH($B$1,'Team Stats'!$A$5:$A$300,0),MATCH("DEF: Yards / pass attempt allowed",'Team Stats'!$4:$4,0)),"")</f>
        <v/>
      </c>
      <c r="X9" s="28">
        <f>IFERROR("#"&amp;INDEX('Team Stats'!$A$5:$ZZ$300,MATCH($B$1,'Team Stats'!$A$5:$A$300,0),MATCH("DEF: Yards / pass attempt allowed",'Team Stats'!$4:$4,0)+1),"")</f>
        <v/>
      </c>
      <c r="AH9" t="inlineStr">
        <is>
          <t>South Florida</t>
        </is>
      </c>
    </row>
    <row r="10">
      <c r="T10" s="14" t="inlineStr">
        <is>
          <t>Yards / completion</t>
        </is>
      </c>
      <c r="U10" s="14">
        <f>IFERROR(INDEX('Team Stats'!$A$5:$ZZ$300,MATCH($B$1,'Team Stats'!$A$5:$A$300,0),MATCH("OFF: Yards / completion",'Team Stats'!$4:$4,0)),"")</f>
        <v/>
      </c>
      <c r="V10" s="28">
        <f>IFERROR("#"&amp;INDEX('Team Stats'!$A$5:$ZZ$300,MATCH($B$1,'Team Stats'!$A$5:$A$300,0),MATCH("OFF: Yards / completion",'Team Stats'!$4:$4,0)+1),"")</f>
        <v/>
      </c>
      <c r="W10" s="14">
        <f>IFERROR(INDEX('Team Stats'!$A$5:$ZZ$300,MATCH($B$1,'Team Stats'!$A$5:$A$300,0),MATCH("DEF: Yards / completion allowed",'Team Stats'!$4:$4,0)),"")</f>
        <v/>
      </c>
      <c r="X10" s="28">
        <f>IFERROR("#"&amp;INDEX('Team Stats'!$A$5:$ZZ$300,MATCH($B$1,'Team Stats'!$A$5:$A$300,0),MATCH("DEF: Yards / completion allowed",'Team Stats'!$4:$4,0)+1),"")</f>
        <v/>
      </c>
      <c r="AH10" t="inlineStr">
        <is>
          <t>Temple</t>
        </is>
      </c>
    </row>
    <row r="11">
      <c r="A11" s="61" t="inlineStr">
        <is>
          <t>Unit</t>
        </is>
      </c>
      <c r="B11" s="61" t="inlineStr">
        <is>
          <t>Rating</t>
        </is>
      </c>
      <c r="C11" s="61" t="inlineStr">
        <is>
          <t>Nat'l Rank</t>
        </is>
      </c>
      <c r="D11" s="61" t="inlineStr">
        <is>
          <t>Raw</t>
        </is>
      </c>
      <c r="T11" s="14" t="inlineStr">
        <is>
          <t>Pass TD - INT</t>
        </is>
      </c>
      <c r="U11" s="14">
        <f>IFERROR(INDEX('Team Stats'!$A$5:$ZZ$300,MATCH($B$1,'Team Stats'!$A$5:$A$300,0),MATCH("OFF: Pass TD - INT",'Team Stats'!$4:$4,0)),"")</f>
        <v/>
      </c>
      <c r="W11" s="14">
        <f>IFERROR(INDEX('Team Stats'!$A$5:$ZZ$300,MATCH($B$1,'Team Stats'!$A$5:$A$300,0),MATCH("DEF: Pass TD - INT",'Team Stats'!$4:$4,0)),"")</f>
        <v/>
      </c>
      <c r="AH11" t="inlineStr">
        <is>
          <t>Tulane</t>
        </is>
      </c>
    </row>
    <row r="12">
      <c r="A12" s="12" t="inlineStr">
        <is>
          <t>Rush O</t>
        </is>
      </c>
      <c r="B12" s="14">
        <f>IF(ISNUMBER(INDEX(_Teams!$L:$L,$AG$1)),INDEX(_Teams!$L:$L,$AG$1),"n/a")</f>
        <v/>
      </c>
      <c r="C12" s="14">
        <f>INDEX(_Teams!$M:$M,$AG$1)&amp;""</f>
        <v/>
      </c>
      <c r="D12" s="14">
        <f>INDEX(_Teams!$N:$N,$AG$1)&amp;""</f>
        <v/>
      </c>
      <c r="N12" s="53" t="inlineStr">
        <is>
          <t>DEPTH CHART</t>
        </is>
      </c>
      <c r="T12" s="14" t="inlineStr">
        <is>
          <t>Explosive pass rate (20+ / dropback)</t>
        </is>
      </c>
      <c r="U12" s="14">
        <f>IFERROR(INDEX('Team Stats'!$A$5:$ZZ$300,MATCH($B$1,'Team Stats'!$A$5:$A$300,0),MATCH("OFF: Explosive pass rate (20+ / dropback)",'Team Stats'!$4:$4,0)),"")</f>
        <v/>
      </c>
      <c r="V12" s="28">
        <f>IFERROR("#"&amp;INDEX('Team Stats'!$A$5:$ZZ$300,MATCH($B$1,'Team Stats'!$A$5:$A$300,0),MATCH("OFF: Explosive pass rate (20+ / dropback)",'Team Stats'!$4:$4,0)+1),"")</f>
        <v/>
      </c>
      <c r="W12" s="14">
        <f>IFERROR(INDEX('Team Stats'!$A$5:$ZZ$300,MATCH($B$1,'Team Stats'!$A$5:$A$300,0),MATCH("DEF: Explosive pass rate (20+ / dropback) allowed",'Team Stats'!$4:$4,0)),"")</f>
        <v/>
      </c>
      <c r="X12" s="28">
        <f>IFERROR("#"&amp;INDEX('Team Stats'!$A$5:$ZZ$300,MATCH($B$1,'Team Stats'!$A$5:$A$300,0),MATCH("DEF: Explosive pass rate (20+ / dropback) allowed",'Team Stats'!$4:$4,0)+1),"")</f>
        <v/>
      </c>
      <c r="AH12" t="inlineStr">
        <is>
          <t>Tulsa</t>
        </is>
      </c>
    </row>
    <row r="13">
      <c r="A13" s="12" t="inlineStr">
        <is>
          <t>Pass O</t>
        </is>
      </c>
      <c r="B13" s="14">
        <f>IF(ISNUMBER(INDEX(_Teams!$O:$O,$AG$1)),INDEX(_Teams!$O:$O,$AG$1),"n/a")</f>
        <v/>
      </c>
      <c r="C13" s="14">
        <f>INDEX(_Teams!$P:$P,$AG$1)&amp;""</f>
        <v/>
      </c>
      <c r="D13" s="14">
        <f>INDEX(_Teams!$Q:$Q,$AG$1)&amp;""</f>
        <v/>
      </c>
      <c r="N13" s="61" t="inlineStr">
        <is>
          <t>Pos</t>
        </is>
      </c>
      <c r="O13" s="61" t="inlineStr">
        <is>
          <t>Starter</t>
        </is>
      </c>
      <c r="P13" s="61" t="inlineStr">
        <is>
          <t>2nd</t>
        </is>
      </c>
      <c r="Q13" s="61" t="inlineStr">
        <is>
          <t>3rd</t>
        </is>
      </c>
      <c r="R13" s="61" t="inlineStr">
        <is>
          <t>4th</t>
        </is>
      </c>
      <c r="T13" s="14" t="inlineStr">
        <is>
          <t>Sack rate</t>
        </is>
      </c>
      <c r="U13" s="14">
        <f>IFERROR(INDEX('Team Stats'!$A$5:$ZZ$300,MATCH($B$1,'Team Stats'!$A$5:$A$300,0),MATCH("OFF: Sack rate",'Team Stats'!$4:$4,0)),"")</f>
        <v/>
      </c>
      <c r="V13" s="28">
        <f>IFERROR("#"&amp;INDEX('Team Stats'!$A$5:$ZZ$300,MATCH($B$1,'Team Stats'!$A$5:$A$300,0),MATCH("OFF: Sack rate",'Team Stats'!$4:$4,0)+1),"")</f>
        <v/>
      </c>
      <c r="W13" s="14">
        <f>IFERROR(INDEX('Team Stats'!$A$5:$ZZ$300,MATCH($B$1,'Team Stats'!$A$5:$A$300,0),MATCH("DEF: Sack rate",'Team Stats'!$4:$4,0)),"")</f>
        <v/>
      </c>
      <c r="X13" s="28">
        <f>IFERROR("#"&amp;INDEX('Team Stats'!$A$5:$ZZ$300,MATCH($B$1,'Team Stats'!$A$5:$A$300,0),MATCH("DEF: Sack rate",'Team Stats'!$4:$4,0)+1),"")</f>
        <v/>
      </c>
      <c r="AH13" t="inlineStr">
        <is>
          <t>UAB</t>
        </is>
      </c>
    </row>
    <row r="14">
      <c r="A14" s="12" t="inlineStr">
        <is>
          <t>Rush D</t>
        </is>
      </c>
      <c r="B14" s="14">
        <f>IF(ISNUMBER(INDEX(_Teams!$R:$R,$AG$1)),INDEX(_Teams!$R:$R,$AG$1),"n/a")</f>
        <v/>
      </c>
      <c r="C14" s="14">
        <f>INDEX(_Teams!$S:$S,$AG$1)&amp;""</f>
        <v/>
      </c>
      <c r="D14" s="14">
        <f>INDEX(_Teams!$T:$T,$AG$1)&amp;""</f>
        <v/>
      </c>
      <c r="N14" s="31">
        <f>IF($AG$1=0,"",INDEX(_DepthGrid!$B:$B,$AG$6+ROW()-14)&amp;"")</f>
        <v/>
      </c>
      <c r="O14" s="31">
        <f>IF($AG$1=0,"",INDEX(_DepthGrid!$C:$C,$AG$6+ROW()-14)&amp;"")</f>
        <v/>
      </c>
      <c r="P14" s="31">
        <f>IF($AG$1=0,"",INDEX(_DepthGrid!$D:$D,$AG$6+ROW()-14)&amp;"")</f>
        <v/>
      </c>
      <c r="Q14" s="31">
        <f>IF($AG$1=0,"",INDEX(_DepthGrid!$E:$E,$AG$6+ROW()-14)&amp;"")</f>
        <v/>
      </c>
      <c r="R14" s="31">
        <f>IF($AG$1=0,"",INDEX(_DepthGrid!$F:$F,$AG$6+ROW()-14)&amp;"")</f>
        <v/>
      </c>
      <c r="T14" s="14" t="inlineStr">
        <is>
          <t>Rushing att - yds (box score)</t>
        </is>
      </c>
      <c r="U14" s="14">
        <f>IFERROR(INDEX('Team Stats'!$A$5:$ZZ$300,MATCH($B$1,'Team Stats'!$A$5:$A$300,0),MATCH("OFF: Rushing att - yds (box score)",'Team Stats'!$4:$4,0)),"")</f>
        <v/>
      </c>
      <c r="W14" s="14">
        <f>IFERROR(INDEX('Team Stats'!$A$5:$ZZ$300,MATCH($B$1,'Team Stats'!$A$5:$A$300,0),MATCH("DEF: Rushing att - yds (box score)",'Team Stats'!$4:$4,0)),"")</f>
        <v/>
      </c>
      <c r="AH14" t="inlineStr">
        <is>
          <t>UTSA</t>
        </is>
      </c>
    </row>
    <row r="15">
      <c r="A15" s="12" t="inlineStr">
        <is>
          <t>Pass D</t>
        </is>
      </c>
      <c r="B15" s="14">
        <f>IF(ISNUMBER(INDEX(_Teams!$U:$U,$AG$1)),INDEX(_Teams!$U:$U,$AG$1),"n/a")</f>
        <v/>
      </c>
      <c r="C15" s="14">
        <f>INDEX(_Teams!$V:$V,$AG$1)&amp;""</f>
        <v/>
      </c>
      <c r="D15" s="14">
        <f>INDEX(_Teams!$W:$W,$AG$1)&amp;""</f>
        <v/>
      </c>
      <c r="N15" s="32">
        <f>IF($AG$1=0,"",INDEX(_DepthGrid!$B:$B,$AG$6+ROW()-14)&amp;"")</f>
        <v/>
      </c>
      <c r="O15" s="5">
        <f>IF($AG$1=0,"",INDEX(_DepthGrid!$C:$C,$AG$6+ROW()-14)&amp;"")</f>
        <v/>
      </c>
      <c r="P15" s="5">
        <f>IF($AG$1=0,"",INDEX(_DepthGrid!$D:$D,$AG$6+ROW()-14)&amp;"")</f>
        <v/>
      </c>
      <c r="Q15" s="5">
        <f>IF($AG$1=0,"",INDEX(_DepthGrid!$E:$E,$AG$6+ROW()-14)&amp;"")</f>
        <v/>
      </c>
      <c r="R15" s="5">
        <f>IF($AG$1=0,"",INDEX(_DepthGrid!$F:$F,$AG$6+ROW()-14)&amp;"")</f>
        <v/>
      </c>
      <c r="T15" s="14" t="inlineStr">
        <is>
          <t>Yards / carry (box score)</t>
        </is>
      </c>
      <c r="U15" s="14">
        <f>IFERROR(INDEX('Team Stats'!$A$5:$ZZ$300,MATCH($B$1,'Team Stats'!$A$5:$A$300,0),MATCH("OFF: Yards / carry (box score)",'Team Stats'!$4:$4,0)),"")</f>
        <v/>
      </c>
      <c r="V15" s="28">
        <f>IFERROR("#"&amp;INDEX('Team Stats'!$A$5:$ZZ$300,MATCH($B$1,'Team Stats'!$A$5:$A$300,0),MATCH("OFF: Yards / carry (box score)",'Team Stats'!$4:$4,0)+1),"")</f>
        <v/>
      </c>
      <c r="W15" s="14">
        <f>IFERROR(INDEX('Team Stats'!$A$5:$ZZ$300,MATCH($B$1,'Team Stats'!$A$5:$A$300,0),MATCH("DEF: Yards / carry (box score) allowed",'Team Stats'!$4:$4,0)),"")</f>
        <v/>
      </c>
      <c r="X15" s="28">
        <f>IFERROR("#"&amp;INDEX('Team Stats'!$A$5:$ZZ$300,MATCH($B$1,'Team Stats'!$A$5:$A$300,0),MATCH("DEF: Yards / carry (box score) allowed",'Team Stats'!$4:$4,0)+1),"")</f>
        <v/>
      </c>
    </row>
    <row r="16">
      <c r="A16" s="12" t="inlineStr">
        <is>
          <t>Special Teams</t>
        </is>
      </c>
      <c r="B16" s="14">
        <f>IF(ISNUMBER(INDEX(_Teams!$X:$X,$AG$1)),INDEX(_Teams!$X:$X,$AG$1),"n/a")</f>
        <v/>
      </c>
      <c r="C16" s="14">
        <f>INDEX(_Teams!$Y:$Y,$AG$1)&amp;""</f>
        <v/>
      </c>
      <c r="D16" s="14">
        <f>INDEX(_Teams!$Z:$Z,$AG$1)&amp;""</f>
        <v/>
      </c>
      <c r="N16" s="32">
        <f>IF($AG$1=0,"",INDEX(_DepthGrid!$B:$B,$AG$6+ROW()-14)&amp;"")</f>
        <v/>
      </c>
      <c r="O16" s="5">
        <f>IF($AG$1=0,"",INDEX(_DepthGrid!$C:$C,$AG$6+ROW()-14)&amp;"")</f>
        <v/>
      </c>
      <c r="P16" s="5">
        <f>IF($AG$1=0,"",INDEX(_DepthGrid!$D:$D,$AG$6+ROW()-14)&amp;"")</f>
        <v/>
      </c>
      <c r="Q16" s="5">
        <f>IF($AG$1=0,"",INDEX(_DepthGrid!$E:$E,$AG$6+ROW()-14)&amp;"")</f>
        <v/>
      </c>
      <c r="R16" s="5">
        <f>IF($AG$1=0,"",INDEX(_DepthGrid!$F:$F,$AG$6+ROW()-14)&amp;"")</f>
        <v/>
      </c>
      <c r="T16" s="14" t="inlineStr">
        <is>
          <t>10+ run rate</t>
        </is>
      </c>
      <c r="U16" s="14">
        <f>IFERROR(INDEX('Team Stats'!$A$5:$ZZ$300,MATCH($B$1,'Team Stats'!$A$5:$A$300,0),MATCH("OFF: 10+ run rate",'Team Stats'!$4:$4,0)),"")</f>
        <v/>
      </c>
      <c r="V16" s="28">
        <f>IFERROR("#"&amp;INDEX('Team Stats'!$A$5:$ZZ$300,MATCH($B$1,'Team Stats'!$A$5:$A$300,0),MATCH("OFF: 10+ run rate",'Team Stats'!$4:$4,0)+1),"")</f>
        <v/>
      </c>
      <c r="W16" s="14">
        <f>IFERROR(INDEX('Team Stats'!$A$5:$ZZ$300,MATCH($B$1,'Team Stats'!$A$5:$A$300,0),MATCH("DEF: 10+ run rate allowed",'Team Stats'!$4:$4,0)),"")</f>
        <v/>
      </c>
      <c r="X16" s="28">
        <f>IFERROR("#"&amp;INDEX('Team Stats'!$A$5:$ZZ$300,MATCH($B$1,'Team Stats'!$A$5:$A$300,0),MATCH("DEF: 10+ run rate allowed",'Team Stats'!$4:$4,0)+1),"")</f>
        <v/>
      </c>
    </row>
    <row r="17">
      <c r="N17" s="32">
        <f>IF($AG$1=0,"",INDEX(_DepthGrid!$B:$B,$AG$6+ROW()-14)&amp;"")</f>
        <v/>
      </c>
      <c r="O17" s="5">
        <f>IF($AG$1=0,"",INDEX(_DepthGrid!$C:$C,$AG$6+ROW()-14)&amp;"")</f>
        <v/>
      </c>
      <c r="P17" s="5">
        <f>IF($AG$1=0,"",INDEX(_DepthGrid!$D:$D,$AG$6+ROW()-14)&amp;"")</f>
        <v/>
      </c>
      <c r="Q17" s="5">
        <f>IF($AG$1=0,"",INDEX(_DepthGrid!$E:$E,$AG$6+ROW()-14)&amp;"")</f>
        <v/>
      </c>
      <c r="R17" s="5">
        <f>IF($AG$1=0,"",INDEX(_DepthGrid!$F:$F,$AG$6+ROW()-14)&amp;"")</f>
        <v/>
      </c>
      <c r="T17" s="14" t="inlineStr">
        <is>
          <t>Stuff rate</t>
        </is>
      </c>
      <c r="U17" s="14">
        <f>IFERROR(INDEX('Team Stats'!$A$5:$ZZ$300,MATCH($B$1,'Team Stats'!$A$5:$A$300,0),MATCH("OFF: Stuff rate",'Team Stats'!$4:$4,0)),"")</f>
        <v/>
      </c>
      <c r="V17" s="28">
        <f>IFERROR("#"&amp;INDEX('Team Stats'!$A$5:$ZZ$300,MATCH($B$1,'Team Stats'!$A$5:$A$300,0),MATCH("OFF: Stuff rate",'Team Stats'!$4:$4,0)+1),"")</f>
        <v/>
      </c>
      <c r="W17" s="14">
        <f>IFERROR(INDEX('Team Stats'!$A$5:$ZZ$300,MATCH($B$1,'Team Stats'!$A$5:$A$300,0),MATCH("DEF: Stuff rate",'Team Stats'!$4:$4,0)),"")</f>
        <v/>
      </c>
      <c r="X17" s="28">
        <f>IFERROR("#"&amp;INDEX('Team Stats'!$A$5:$ZZ$300,MATCH($B$1,'Team Stats'!$A$5:$A$300,0),MATCH("DEF: Stuff rate",'Team Stats'!$4:$4,0)+1),"")</f>
        <v/>
      </c>
    </row>
    <row r="18">
      <c r="A18" s="12" t="inlineStr">
        <is>
          <t>2026 Schedule</t>
        </is>
      </c>
      <c r="D18" s="4" t="inlineStr">
        <is>
          <t>Opp FPI = opponent's 2025 final FPI rank. Lines: DraftKings/Bovada via CFBD as of refresh. Edge = FPI-implied margin minus market margin for THIS team; 🔴 model likes the dog outright, 🟡 6+ pt disagreement. ⚑MONSTER UNDER = total in the season's top decile (2021-25 post-mortem: unders 55%).</t>
        </is>
      </c>
      <c r="N18" s="32">
        <f>IF($AG$1=0,"",INDEX(_DepthGrid!$B:$B,$AG$6+ROW()-14)&amp;"")</f>
        <v/>
      </c>
      <c r="O18" s="5">
        <f>IF($AG$1=0,"",INDEX(_DepthGrid!$C:$C,$AG$6+ROW()-14)&amp;"")</f>
        <v/>
      </c>
      <c r="P18" s="5">
        <f>IF($AG$1=0,"",INDEX(_DepthGrid!$D:$D,$AG$6+ROW()-14)&amp;"")</f>
        <v/>
      </c>
      <c r="Q18" s="5">
        <f>IF($AG$1=0,"",INDEX(_DepthGrid!$E:$E,$AG$6+ROW()-14)&amp;"")</f>
        <v/>
      </c>
      <c r="R18" s="5">
        <f>IF($AG$1=0,"",INDEX(_DepthGrid!$F:$F,$AG$6+ROW()-14)&amp;"")</f>
        <v/>
      </c>
      <c r="T18" s="14" t="inlineStr">
        <is>
          <t>Third down %</t>
        </is>
      </c>
      <c r="U18" s="14">
        <f>IFERROR(INDEX('Team Stats'!$A$5:$ZZ$300,MATCH($B$1,'Team Stats'!$A$5:$A$300,0),MATCH("OFF: Third down %",'Team Stats'!$4:$4,0)),"")</f>
        <v/>
      </c>
      <c r="V18" s="28">
        <f>IFERROR("#"&amp;INDEX('Team Stats'!$A$5:$ZZ$300,MATCH($B$1,'Team Stats'!$A$5:$A$300,0),MATCH("OFF: Third down %",'Team Stats'!$4:$4,0)+1),"")</f>
        <v/>
      </c>
      <c r="W18" s="14">
        <f>IFERROR(INDEX('Team Stats'!$A$5:$ZZ$300,MATCH($B$1,'Team Stats'!$A$5:$A$300,0),MATCH("DEF: Third down % allowed",'Team Stats'!$4:$4,0)),"")</f>
        <v/>
      </c>
      <c r="X18" s="28">
        <f>IFERROR("#"&amp;INDEX('Team Stats'!$A$5:$ZZ$300,MATCH($B$1,'Team Stats'!$A$5:$A$300,0),MATCH("DEF: Third down % allowed",'Team Stats'!$4:$4,0)+1),"")</f>
        <v/>
      </c>
    </row>
    <row r="19">
      <c r="A19" s="61" t="inlineStr">
        <is>
          <t>Wk</t>
        </is>
      </c>
      <c r="B19" s="61" t="inlineStr">
        <is>
          <t>Date</t>
        </is>
      </c>
      <c r="C19" s="61" t="inlineStr">
        <is>
          <t>Opponent</t>
        </is>
      </c>
      <c r="D19" s="61" t="inlineStr">
        <is>
          <t>Opp FPI</t>
        </is>
      </c>
      <c r="E19" s="61" t="inlineStr">
        <is>
          <t>H/A</t>
        </is>
      </c>
      <c r="F19" s="61" t="inlineStr">
        <is>
          <t>Spread</t>
        </is>
      </c>
      <c r="G19" s="61" t="inlineStr">
        <is>
          <t>Open</t>
        </is>
      </c>
      <c r="H19" s="61" t="inlineStr">
        <is>
          <t>O/U</t>
        </is>
      </c>
      <c r="I19" s="61" t="inlineStr">
        <is>
          <t>ML</t>
        </is>
      </c>
      <c r="J19" s="61" t="inlineStr">
        <is>
          <t>Edge</t>
        </is>
      </c>
      <c r="K19" s="61" t="inlineStr">
        <is>
          <t>Result</t>
        </is>
      </c>
      <c r="L19" s="61" t="inlineStr">
        <is>
          <t>Venue</t>
        </is>
      </c>
      <c r="N19" s="32">
        <f>IF($AG$1=0,"",INDEX(_DepthGrid!$B:$B,$AG$6+ROW()-14)&amp;"")</f>
        <v/>
      </c>
      <c r="O19" s="5">
        <f>IF($AG$1=0,"",INDEX(_DepthGrid!$C:$C,$AG$6+ROW()-14)&amp;"")</f>
        <v/>
      </c>
      <c r="P19" s="5">
        <f>IF($AG$1=0,"",INDEX(_DepthGrid!$D:$D,$AG$6+ROW()-14)&amp;"")</f>
        <v/>
      </c>
      <c r="Q19" s="5">
        <f>IF($AG$1=0,"",INDEX(_DepthGrid!$E:$E,$AG$6+ROW()-14)&amp;"")</f>
        <v/>
      </c>
      <c r="R19" s="5">
        <f>IF($AG$1=0,"",INDEX(_DepthGrid!$F:$F,$AG$6+ROW()-14)&amp;"")</f>
        <v/>
      </c>
      <c r="T19" s="14" t="inlineStr">
        <is>
          <t>Third-and-long %</t>
        </is>
      </c>
      <c r="U19" s="14">
        <f>IFERROR(INDEX('Team Stats'!$A$5:$ZZ$300,MATCH($B$1,'Team Stats'!$A$5:$A$300,0),MATCH("OFF: Third-and-long %",'Team Stats'!$4:$4,0)),"")</f>
        <v/>
      </c>
      <c r="V19" s="28">
        <f>IFERROR("#"&amp;INDEX('Team Stats'!$A$5:$ZZ$300,MATCH($B$1,'Team Stats'!$A$5:$A$300,0),MATCH("OFF: Third-and-long %",'Team Stats'!$4:$4,0)+1),"")</f>
        <v/>
      </c>
      <c r="W19" s="14">
        <f>IFERROR(INDEX('Team Stats'!$A$5:$ZZ$300,MATCH($B$1,'Team Stats'!$A$5:$A$300,0),MATCH("DEF: Third-and-long % allowed",'Team Stats'!$4:$4,0)),"")</f>
        <v/>
      </c>
      <c r="X19" s="28">
        <f>IFERROR("#"&amp;INDEX('Team Stats'!$A$5:$ZZ$300,MATCH($B$1,'Team Stats'!$A$5:$A$300,0),MATCH("DEF: Third-and-long % allowed",'Team Stats'!$4:$4,0)+1),"")</f>
        <v/>
      </c>
    </row>
    <row r="20">
      <c r="A20" s="14">
        <f>IF(ROW()-19&gt;$AG$5,"",INDEX(_Sched!$B:$B,$AG$4+ROW()-20))</f>
        <v/>
      </c>
      <c r="B20" s="14">
        <f>IF(ROW()-19&gt;$AG$5,"",INDEX(_Sched!$C:$C,$AG$4+ROW()-20)&amp;"")</f>
        <v/>
      </c>
      <c r="C20" s="14">
        <f>IF(ROW()-19&gt;$AG$5,"",INDEX(_Sched!$D:$D,$AG$4+ROW()-20)&amp;"")</f>
        <v/>
      </c>
      <c r="D20" s="14">
        <f>IF(ROW()-19&gt;$AG$5,"",INDEX(_Sched!$E:$E,$AG$4+ROW()-20)&amp;"")</f>
        <v/>
      </c>
      <c r="E20" s="14">
        <f>IF(ROW()-19&gt;$AG$5,"",INDEX(_Sched!$F:$F,$AG$4+ROW()-20)&amp;"")</f>
        <v/>
      </c>
      <c r="F20" s="14">
        <f>IF(ROW()-19&gt;$AG$5,"",INDEX(_Sched!$G:$G,$AG$4+ROW()-20)&amp;"")</f>
        <v/>
      </c>
      <c r="G20" s="14">
        <f>IF(ROW()-19&gt;$AG$5,"",INDEX(_Sched!$H:$H,$AG$4+ROW()-20)&amp;"")</f>
        <v/>
      </c>
      <c r="H20" s="14">
        <f>IF(ROW()-19&gt;$AG$5,"",INDEX(_Sched!$I:$I,$AG$4+ROW()-20)&amp;"")</f>
        <v/>
      </c>
      <c r="I20" s="14">
        <f>IF(ROW()-19&gt;$AG$5,"",INDEX(_Sched!$J:$J,$AG$4+ROW()-20)&amp;"")</f>
        <v/>
      </c>
      <c r="J20" s="14">
        <f>IF(ROW()-19&gt;$AG$5,"",INDEX(_Sched!$K:$K,$AG$4+ROW()-20)&amp;"")</f>
        <v/>
      </c>
      <c r="K20" s="14">
        <f>IF(ROW()-19&gt;$AG$5,"",INDEX(_Sched!$L:$L,$AG$4+ROW()-20)&amp;"")</f>
        <v/>
      </c>
      <c r="L20" s="14">
        <f>IF(ROW()-19&gt;$AG$5,"",INDEX(_Sched!$M:$M,$AG$4+ROW()-20)&amp;"")</f>
        <v/>
      </c>
      <c r="N20" s="32">
        <f>IF($AG$1=0,"",INDEX(_DepthGrid!$B:$B,$AG$6+ROW()-14)&amp;"")</f>
        <v/>
      </c>
      <c r="O20" s="5">
        <f>IF($AG$1=0,"",INDEX(_DepthGrid!$C:$C,$AG$6+ROW()-14)&amp;"")</f>
        <v/>
      </c>
      <c r="P20" s="5">
        <f>IF($AG$1=0,"",INDEX(_DepthGrid!$D:$D,$AG$6+ROW()-14)&amp;"")</f>
        <v/>
      </c>
      <c r="Q20" s="5">
        <f>IF($AG$1=0,"",INDEX(_DepthGrid!$E:$E,$AG$6+ROW()-14)&amp;"")</f>
        <v/>
      </c>
      <c r="R20" s="5">
        <f>IF($AG$1=0,"",INDEX(_DepthGrid!$F:$F,$AG$6+ROW()-14)&amp;"")</f>
        <v/>
      </c>
      <c r="T20" s="14" t="inlineStr">
        <is>
          <t>Red-zone TD %</t>
        </is>
      </c>
      <c r="U20" s="14">
        <f>IFERROR(INDEX('Team Stats'!$A$5:$ZZ$300,MATCH($B$1,'Team Stats'!$A$5:$A$300,0),MATCH("OFF: Red-zone TD %",'Team Stats'!$4:$4,0)),"")</f>
        <v/>
      </c>
      <c r="V20" s="28">
        <f>IFERROR("#"&amp;INDEX('Team Stats'!$A$5:$ZZ$300,MATCH($B$1,'Team Stats'!$A$5:$A$300,0),MATCH("OFF: Red-zone TD %",'Team Stats'!$4:$4,0)+1),"")</f>
        <v/>
      </c>
      <c r="W20" s="14">
        <f>IFERROR(INDEX('Team Stats'!$A$5:$ZZ$300,MATCH($B$1,'Team Stats'!$A$5:$A$300,0),MATCH("DEF: Red-zone TD % allowed",'Team Stats'!$4:$4,0)),"")</f>
        <v/>
      </c>
      <c r="X20" s="28">
        <f>IFERROR("#"&amp;INDEX('Team Stats'!$A$5:$ZZ$300,MATCH($B$1,'Team Stats'!$A$5:$A$300,0),MATCH("DEF: Red-zone TD % allowed",'Team Stats'!$4:$4,0)+1),"")</f>
        <v/>
      </c>
    </row>
    <row r="21">
      <c r="A21" s="14">
        <f>IF(ROW()-19&gt;$AG$5,"",INDEX(_Sched!$B:$B,$AG$4+ROW()-20))</f>
        <v/>
      </c>
      <c r="B21" s="14">
        <f>IF(ROW()-19&gt;$AG$5,"",INDEX(_Sched!$C:$C,$AG$4+ROW()-20)&amp;"")</f>
        <v/>
      </c>
      <c r="C21" s="14">
        <f>IF(ROW()-19&gt;$AG$5,"",INDEX(_Sched!$D:$D,$AG$4+ROW()-20)&amp;"")</f>
        <v/>
      </c>
      <c r="D21" s="14">
        <f>IF(ROW()-19&gt;$AG$5,"",INDEX(_Sched!$E:$E,$AG$4+ROW()-20)&amp;"")</f>
        <v/>
      </c>
      <c r="E21" s="14">
        <f>IF(ROW()-19&gt;$AG$5,"",INDEX(_Sched!$F:$F,$AG$4+ROW()-20)&amp;"")</f>
        <v/>
      </c>
      <c r="F21" s="14">
        <f>IF(ROW()-19&gt;$AG$5,"",INDEX(_Sched!$G:$G,$AG$4+ROW()-20)&amp;"")</f>
        <v/>
      </c>
      <c r="G21" s="14">
        <f>IF(ROW()-19&gt;$AG$5,"",INDEX(_Sched!$H:$H,$AG$4+ROW()-20)&amp;"")</f>
        <v/>
      </c>
      <c r="H21" s="14">
        <f>IF(ROW()-19&gt;$AG$5,"",INDEX(_Sched!$I:$I,$AG$4+ROW()-20)&amp;"")</f>
        <v/>
      </c>
      <c r="I21" s="14">
        <f>IF(ROW()-19&gt;$AG$5,"",INDEX(_Sched!$J:$J,$AG$4+ROW()-20)&amp;"")</f>
        <v/>
      </c>
      <c r="J21" s="14">
        <f>IF(ROW()-19&gt;$AG$5,"",INDEX(_Sched!$K:$K,$AG$4+ROW()-20)&amp;"")</f>
        <v/>
      </c>
      <c r="K21" s="14">
        <f>IF(ROW()-19&gt;$AG$5,"",INDEX(_Sched!$L:$L,$AG$4+ROW()-20)&amp;"")</f>
        <v/>
      </c>
      <c r="L21" s="14">
        <f>IF(ROW()-19&gt;$AG$5,"",INDEX(_Sched!$M:$M,$AG$4+ROW()-20)&amp;"")</f>
        <v/>
      </c>
      <c r="N21" s="32">
        <f>IF($AG$1=0,"",INDEX(_DepthGrid!$B:$B,$AG$6+ROW()-14)&amp;"")</f>
        <v/>
      </c>
      <c r="O21" s="5">
        <f>IF($AG$1=0,"",INDEX(_DepthGrid!$C:$C,$AG$6+ROW()-14)&amp;"")</f>
        <v/>
      </c>
      <c r="P21" s="5">
        <f>IF($AG$1=0,"",INDEX(_DepthGrid!$D:$D,$AG$6+ROW()-14)&amp;"")</f>
        <v/>
      </c>
      <c r="Q21" s="5">
        <f>IF($AG$1=0,"",INDEX(_DepthGrid!$E:$E,$AG$6+ROW()-14)&amp;"")</f>
        <v/>
      </c>
      <c r="R21" s="5">
        <f>IF($AG$1=0,"",INDEX(_DepthGrid!$F:$F,$AG$6+ROW()-14)&amp;"")</f>
        <v/>
      </c>
      <c r="T21" s="14" t="inlineStr">
        <is>
          <t>Turnovers</t>
        </is>
      </c>
      <c r="U21" s="14">
        <f>IFERROR(INDEX('Team Stats'!$A$5:$ZZ$300,MATCH($B$1,'Team Stats'!$A$5:$A$300,0),MATCH("OFF: Turnovers",'Team Stats'!$4:$4,0)),"")</f>
        <v/>
      </c>
      <c r="V21" s="28">
        <f>IFERROR("#"&amp;INDEX('Team Stats'!$A$5:$ZZ$300,MATCH($B$1,'Team Stats'!$A$5:$A$300,0),MATCH("OFF: Turnovers",'Team Stats'!$4:$4,0)+1),"")</f>
        <v/>
      </c>
      <c r="W21" s="14">
        <f>IFERROR(INDEX('Team Stats'!$A$5:$ZZ$300,MATCH($B$1,'Team Stats'!$A$5:$A$300,0),MATCH("DEF: Takeaways",'Team Stats'!$4:$4,0)),"")</f>
        <v/>
      </c>
      <c r="X21" s="28">
        <f>IFERROR("#"&amp;INDEX('Team Stats'!$A$5:$ZZ$300,MATCH($B$1,'Team Stats'!$A$5:$A$300,0),MATCH("DEF: Takeaways",'Team Stats'!$4:$4,0)+1),"")</f>
        <v/>
      </c>
    </row>
    <row r="22">
      <c r="A22" s="14">
        <f>IF(ROW()-19&gt;$AG$5,"",INDEX(_Sched!$B:$B,$AG$4+ROW()-20))</f>
        <v/>
      </c>
      <c r="B22" s="14">
        <f>IF(ROW()-19&gt;$AG$5,"",INDEX(_Sched!$C:$C,$AG$4+ROW()-20)&amp;"")</f>
        <v/>
      </c>
      <c r="C22" s="14">
        <f>IF(ROW()-19&gt;$AG$5,"",INDEX(_Sched!$D:$D,$AG$4+ROW()-20)&amp;"")</f>
        <v/>
      </c>
      <c r="D22" s="14">
        <f>IF(ROW()-19&gt;$AG$5,"",INDEX(_Sched!$E:$E,$AG$4+ROW()-20)&amp;"")</f>
        <v/>
      </c>
      <c r="E22" s="14">
        <f>IF(ROW()-19&gt;$AG$5,"",INDEX(_Sched!$F:$F,$AG$4+ROW()-20)&amp;"")</f>
        <v/>
      </c>
      <c r="F22" s="14">
        <f>IF(ROW()-19&gt;$AG$5,"",INDEX(_Sched!$G:$G,$AG$4+ROW()-20)&amp;"")</f>
        <v/>
      </c>
      <c r="G22" s="14">
        <f>IF(ROW()-19&gt;$AG$5,"",INDEX(_Sched!$H:$H,$AG$4+ROW()-20)&amp;"")</f>
        <v/>
      </c>
      <c r="H22" s="14">
        <f>IF(ROW()-19&gt;$AG$5,"",INDEX(_Sched!$I:$I,$AG$4+ROW()-20)&amp;"")</f>
        <v/>
      </c>
      <c r="I22" s="14">
        <f>IF(ROW()-19&gt;$AG$5,"",INDEX(_Sched!$J:$J,$AG$4+ROW()-20)&amp;"")</f>
        <v/>
      </c>
      <c r="J22" s="14">
        <f>IF(ROW()-19&gt;$AG$5,"",INDEX(_Sched!$K:$K,$AG$4+ROW()-20)&amp;"")</f>
        <v/>
      </c>
      <c r="K22" s="14">
        <f>IF(ROW()-19&gt;$AG$5,"",INDEX(_Sched!$L:$L,$AG$4+ROW()-20)&amp;"")</f>
        <v/>
      </c>
      <c r="L22" s="14">
        <f>IF(ROW()-19&gt;$AG$5,"",INDEX(_Sched!$M:$M,$AG$4+ROW()-20)&amp;"")</f>
        <v/>
      </c>
      <c r="N22" s="32">
        <f>IF($AG$1=0,"",INDEX(_DepthGrid!$B:$B,$AG$6+ROW()-14)&amp;"")</f>
        <v/>
      </c>
      <c r="O22" s="5">
        <f>IF($AG$1=0,"",INDEX(_DepthGrid!$C:$C,$AG$6+ROW()-14)&amp;"")</f>
        <v/>
      </c>
      <c r="P22" s="5">
        <f>IF($AG$1=0,"",INDEX(_DepthGrid!$D:$D,$AG$6+ROW()-14)&amp;"")</f>
        <v/>
      </c>
      <c r="Q22" s="5">
        <f>IF($AG$1=0,"",INDEX(_DepthGrid!$E:$E,$AG$6+ROW()-14)&amp;"")</f>
        <v/>
      </c>
      <c r="R22" s="5">
        <f>IF($AG$1=0,"",INDEX(_DepthGrid!$F:$F,$AG$6+ROW()-14)&amp;"")</f>
        <v/>
      </c>
      <c r="T22" s="56" t="inlineStr">
        <is>
          <t>Pass yards per attempt = completions only; rushing = box score (sacks count); explosive / stuff / 10+ rates from play-by-play; rk = of 138 (defense = allowed, except sacks, stuffs, takeaways). Includes FCS games - the 'Team Stats' sheet has vs-FBS columns.</t>
        </is>
      </c>
    </row>
    <row r="23">
      <c r="A23" s="14">
        <f>IF(ROW()-19&gt;$AG$5,"",INDEX(_Sched!$B:$B,$AG$4+ROW()-20))</f>
        <v/>
      </c>
      <c r="B23" s="14">
        <f>IF(ROW()-19&gt;$AG$5,"",INDEX(_Sched!$C:$C,$AG$4+ROW()-20)&amp;"")</f>
        <v/>
      </c>
      <c r="C23" s="14">
        <f>IF(ROW()-19&gt;$AG$5,"",INDEX(_Sched!$D:$D,$AG$4+ROW()-20)&amp;"")</f>
        <v/>
      </c>
      <c r="D23" s="14">
        <f>IF(ROW()-19&gt;$AG$5,"",INDEX(_Sched!$E:$E,$AG$4+ROW()-20)&amp;"")</f>
        <v/>
      </c>
      <c r="E23" s="14">
        <f>IF(ROW()-19&gt;$AG$5,"",INDEX(_Sched!$F:$F,$AG$4+ROW()-20)&amp;"")</f>
        <v/>
      </c>
      <c r="F23" s="14">
        <f>IF(ROW()-19&gt;$AG$5,"",INDEX(_Sched!$G:$G,$AG$4+ROW()-20)&amp;"")</f>
        <v/>
      </c>
      <c r="G23" s="14">
        <f>IF(ROW()-19&gt;$AG$5,"",INDEX(_Sched!$H:$H,$AG$4+ROW()-20)&amp;"")</f>
        <v/>
      </c>
      <c r="H23" s="14">
        <f>IF(ROW()-19&gt;$AG$5,"",INDEX(_Sched!$I:$I,$AG$4+ROW()-20)&amp;"")</f>
        <v/>
      </c>
      <c r="I23" s="14">
        <f>IF(ROW()-19&gt;$AG$5,"",INDEX(_Sched!$J:$J,$AG$4+ROW()-20)&amp;"")</f>
        <v/>
      </c>
      <c r="J23" s="14">
        <f>IF(ROW()-19&gt;$AG$5,"",INDEX(_Sched!$K:$K,$AG$4+ROW()-20)&amp;"")</f>
        <v/>
      </c>
      <c r="K23" s="14">
        <f>IF(ROW()-19&gt;$AG$5,"",INDEX(_Sched!$L:$L,$AG$4+ROW()-20)&amp;"")</f>
        <v/>
      </c>
      <c r="L23" s="14">
        <f>IF(ROW()-19&gt;$AG$5,"",INDEX(_Sched!$M:$M,$AG$4+ROW()-20)&amp;"")</f>
        <v/>
      </c>
      <c r="N23" s="32">
        <f>IF($AG$1=0,"",INDEX(_DepthGrid!$B:$B,$AG$6+ROW()-14)&amp;"")</f>
        <v/>
      </c>
      <c r="O23" s="5">
        <f>IF($AG$1=0,"",INDEX(_DepthGrid!$C:$C,$AG$6+ROW()-14)&amp;"")</f>
        <v/>
      </c>
      <c r="P23" s="5">
        <f>IF($AG$1=0,"",INDEX(_DepthGrid!$D:$D,$AG$6+ROW()-14)&amp;"")</f>
        <v/>
      </c>
      <c r="Q23" s="5">
        <f>IF($AG$1=0,"",INDEX(_DepthGrid!$E:$E,$AG$6+ROW()-14)&amp;"")</f>
        <v/>
      </c>
      <c r="R23" s="5">
        <f>IF($AG$1=0,"",INDEX(_DepthGrid!$F:$F,$AG$6+ROW()-14)&amp;"")</f>
        <v/>
      </c>
    </row>
    <row r="24">
      <c r="A24" s="14">
        <f>IF(ROW()-19&gt;$AG$5,"",INDEX(_Sched!$B:$B,$AG$4+ROW()-20))</f>
        <v/>
      </c>
      <c r="B24" s="14">
        <f>IF(ROW()-19&gt;$AG$5,"",INDEX(_Sched!$C:$C,$AG$4+ROW()-20)&amp;"")</f>
        <v/>
      </c>
      <c r="C24" s="14">
        <f>IF(ROW()-19&gt;$AG$5,"",INDEX(_Sched!$D:$D,$AG$4+ROW()-20)&amp;"")</f>
        <v/>
      </c>
      <c r="D24" s="14">
        <f>IF(ROW()-19&gt;$AG$5,"",INDEX(_Sched!$E:$E,$AG$4+ROW()-20)&amp;"")</f>
        <v/>
      </c>
      <c r="E24" s="14">
        <f>IF(ROW()-19&gt;$AG$5,"",INDEX(_Sched!$F:$F,$AG$4+ROW()-20)&amp;"")</f>
        <v/>
      </c>
      <c r="F24" s="14">
        <f>IF(ROW()-19&gt;$AG$5,"",INDEX(_Sched!$G:$G,$AG$4+ROW()-20)&amp;"")</f>
        <v/>
      </c>
      <c r="G24" s="14">
        <f>IF(ROW()-19&gt;$AG$5,"",INDEX(_Sched!$H:$H,$AG$4+ROW()-20)&amp;"")</f>
        <v/>
      </c>
      <c r="H24" s="14">
        <f>IF(ROW()-19&gt;$AG$5,"",INDEX(_Sched!$I:$I,$AG$4+ROW()-20)&amp;"")</f>
        <v/>
      </c>
      <c r="I24" s="14">
        <f>IF(ROW()-19&gt;$AG$5,"",INDEX(_Sched!$J:$J,$AG$4+ROW()-20)&amp;"")</f>
        <v/>
      </c>
      <c r="J24" s="14">
        <f>IF(ROW()-19&gt;$AG$5,"",INDEX(_Sched!$K:$K,$AG$4+ROW()-20)&amp;"")</f>
        <v/>
      </c>
      <c r="K24" s="14">
        <f>IF(ROW()-19&gt;$AG$5,"",INDEX(_Sched!$L:$L,$AG$4+ROW()-20)&amp;"")</f>
        <v/>
      </c>
      <c r="L24" s="14">
        <f>IF(ROW()-19&gt;$AG$5,"",INDEX(_Sched!$M:$M,$AG$4+ROW()-20)&amp;"")</f>
        <v/>
      </c>
      <c r="N24" s="32">
        <f>IF($AG$1=0,"",INDEX(_DepthGrid!$B:$B,$AG$6+ROW()-14)&amp;"")</f>
        <v/>
      </c>
      <c r="O24" s="5">
        <f>IF($AG$1=0,"",INDEX(_DepthGrid!$C:$C,$AG$6+ROW()-14)&amp;"")</f>
        <v/>
      </c>
      <c r="P24" s="5">
        <f>IF($AG$1=0,"",INDEX(_DepthGrid!$D:$D,$AG$6+ROW()-14)&amp;"")</f>
        <v/>
      </c>
      <c r="Q24" s="5">
        <f>IF($AG$1=0,"",INDEX(_DepthGrid!$E:$E,$AG$6+ROW()-14)&amp;"")</f>
        <v/>
      </c>
      <c r="R24" s="5">
        <f>IF($AG$1=0,"",INDEX(_DepthGrid!$F:$F,$AG$6+ROW()-14)&amp;"")</f>
        <v/>
      </c>
    </row>
    <row r="25">
      <c r="A25" s="14">
        <f>IF(ROW()-19&gt;$AG$5,"",INDEX(_Sched!$B:$B,$AG$4+ROW()-20))</f>
        <v/>
      </c>
      <c r="B25" s="14">
        <f>IF(ROW()-19&gt;$AG$5,"",INDEX(_Sched!$C:$C,$AG$4+ROW()-20)&amp;"")</f>
        <v/>
      </c>
      <c r="C25" s="14">
        <f>IF(ROW()-19&gt;$AG$5,"",INDEX(_Sched!$D:$D,$AG$4+ROW()-20)&amp;"")</f>
        <v/>
      </c>
      <c r="D25" s="14">
        <f>IF(ROW()-19&gt;$AG$5,"",INDEX(_Sched!$E:$E,$AG$4+ROW()-20)&amp;"")</f>
        <v/>
      </c>
      <c r="E25" s="14">
        <f>IF(ROW()-19&gt;$AG$5,"",INDEX(_Sched!$F:$F,$AG$4+ROW()-20)&amp;"")</f>
        <v/>
      </c>
      <c r="F25" s="14">
        <f>IF(ROW()-19&gt;$AG$5,"",INDEX(_Sched!$G:$G,$AG$4+ROW()-20)&amp;"")</f>
        <v/>
      </c>
      <c r="G25" s="14">
        <f>IF(ROW()-19&gt;$AG$5,"",INDEX(_Sched!$H:$H,$AG$4+ROW()-20)&amp;"")</f>
        <v/>
      </c>
      <c r="H25" s="14">
        <f>IF(ROW()-19&gt;$AG$5,"",INDEX(_Sched!$I:$I,$AG$4+ROW()-20)&amp;"")</f>
        <v/>
      </c>
      <c r="I25" s="14">
        <f>IF(ROW()-19&gt;$AG$5,"",INDEX(_Sched!$J:$J,$AG$4+ROW()-20)&amp;"")</f>
        <v/>
      </c>
      <c r="J25" s="14">
        <f>IF(ROW()-19&gt;$AG$5,"",INDEX(_Sched!$K:$K,$AG$4+ROW()-20)&amp;"")</f>
        <v/>
      </c>
      <c r="K25" s="14">
        <f>IF(ROW()-19&gt;$AG$5,"",INDEX(_Sched!$L:$L,$AG$4+ROW()-20)&amp;"")</f>
        <v/>
      </c>
      <c r="L25" s="14">
        <f>IF(ROW()-19&gt;$AG$5,"",INDEX(_Sched!$M:$M,$AG$4+ROW()-20)&amp;"")</f>
        <v/>
      </c>
      <c r="N25" s="32">
        <f>IF($AG$1=0,"",INDEX(_DepthGrid!$B:$B,$AG$6+ROW()-14)&amp;"")</f>
        <v/>
      </c>
      <c r="O25" s="5">
        <f>IF($AG$1=0,"",INDEX(_DepthGrid!$C:$C,$AG$6+ROW()-14)&amp;"")</f>
        <v/>
      </c>
      <c r="P25" s="5">
        <f>IF($AG$1=0,"",INDEX(_DepthGrid!$D:$D,$AG$6+ROW()-14)&amp;"")</f>
        <v/>
      </c>
      <c r="Q25" s="5">
        <f>IF($AG$1=0,"",INDEX(_DepthGrid!$E:$E,$AG$6+ROW()-14)&amp;"")</f>
        <v/>
      </c>
      <c r="R25" s="5">
        <f>IF($AG$1=0,"",INDEX(_DepthGrid!$F:$F,$AG$6+ROW()-14)&amp;"")</f>
        <v/>
      </c>
    </row>
    <row r="26">
      <c r="A26" s="14">
        <f>IF(ROW()-19&gt;$AG$5,"",INDEX(_Sched!$B:$B,$AG$4+ROW()-20))</f>
        <v/>
      </c>
      <c r="B26" s="14">
        <f>IF(ROW()-19&gt;$AG$5,"",INDEX(_Sched!$C:$C,$AG$4+ROW()-20)&amp;"")</f>
        <v/>
      </c>
      <c r="C26" s="14">
        <f>IF(ROW()-19&gt;$AG$5,"",INDEX(_Sched!$D:$D,$AG$4+ROW()-20)&amp;"")</f>
        <v/>
      </c>
      <c r="D26" s="14">
        <f>IF(ROW()-19&gt;$AG$5,"",INDEX(_Sched!$E:$E,$AG$4+ROW()-20)&amp;"")</f>
        <v/>
      </c>
      <c r="E26" s="14">
        <f>IF(ROW()-19&gt;$AG$5,"",INDEX(_Sched!$F:$F,$AG$4+ROW()-20)&amp;"")</f>
        <v/>
      </c>
      <c r="F26" s="14">
        <f>IF(ROW()-19&gt;$AG$5,"",INDEX(_Sched!$G:$G,$AG$4+ROW()-20)&amp;"")</f>
        <v/>
      </c>
      <c r="G26" s="14">
        <f>IF(ROW()-19&gt;$AG$5,"",INDEX(_Sched!$H:$H,$AG$4+ROW()-20)&amp;"")</f>
        <v/>
      </c>
      <c r="H26" s="14">
        <f>IF(ROW()-19&gt;$AG$5,"",INDEX(_Sched!$I:$I,$AG$4+ROW()-20)&amp;"")</f>
        <v/>
      </c>
      <c r="I26" s="14">
        <f>IF(ROW()-19&gt;$AG$5,"",INDEX(_Sched!$J:$J,$AG$4+ROW()-20)&amp;"")</f>
        <v/>
      </c>
      <c r="J26" s="14">
        <f>IF(ROW()-19&gt;$AG$5,"",INDEX(_Sched!$K:$K,$AG$4+ROW()-20)&amp;"")</f>
        <v/>
      </c>
      <c r="K26" s="14">
        <f>IF(ROW()-19&gt;$AG$5,"",INDEX(_Sched!$L:$L,$AG$4+ROW()-20)&amp;"")</f>
        <v/>
      </c>
      <c r="L26" s="14">
        <f>IF(ROW()-19&gt;$AG$5,"",INDEX(_Sched!$M:$M,$AG$4+ROW()-20)&amp;"")</f>
        <v/>
      </c>
      <c r="N26" s="32">
        <f>IF($AG$1=0,"",INDEX(_DepthGrid!$B:$B,$AG$6+ROW()-14)&amp;"")</f>
        <v/>
      </c>
      <c r="O26" s="5">
        <f>IF($AG$1=0,"",INDEX(_DepthGrid!$C:$C,$AG$6+ROW()-14)&amp;"")</f>
        <v/>
      </c>
      <c r="P26" s="5">
        <f>IF($AG$1=0,"",INDEX(_DepthGrid!$D:$D,$AG$6+ROW()-14)&amp;"")</f>
        <v/>
      </c>
      <c r="Q26" s="5">
        <f>IF($AG$1=0,"",INDEX(_DepthGrid!$E:$E,$AG$6+ROW()-14)&amp;"")</f>
        <v/>
      </c>
      <c r="R26" s="5">
        <f>IF($AG$1=0,"",INDEX(_DepthGrid!$F:$F,$AG$6+ROW()-14)&amp;"")</f>
        <v/>
      </c>
    </row>
    <row r="27">
      <c r="A27" s="14">
        <f>IF(ROW()-19&gt;$AG$5,"",INDEX(_Sched!$B:$B,$AG$4+ROW()-20))</f>
        <v/>
      </c>
      <c r="B27" s="14">
        <f>IF(ROW()-19&gt;$AG$5,"",INDEX(_Sched!$C:$C,$AG$4+ROW()-20)&amp;"")</f>
        <v/>
      </c>
      <c r="C27" s="14">
        <f>IF(ROW()-19&gt;$AG$5,"",INDEX(_Sched!$D:$D,$AG$4+ROW()-20)&amp;"")</f>
        <v/>
      </c>
      <c r="D27" s="14">
        <f>IF(ROW()-19&gt;$AG$5,"",INDEX(_Sched!$E:$E,$AG$4+ROW()-20)&amp;"")</f>
        <v/>
      </c>
      <c r="E27" s="14">
        <f>IF(ROW()-19&gt;$AG$5,"",INDEX(_Sched!$F:$F,$AG$4+ROW()-20)&amp;"")</f>
        <v/>
      </c>
      <c r="F27" s="14">
        <f>IF(ROW()-19&gt;$AG$5,"",INDEX(_Sched!$G:$G,$AG$4+ROW()-20)&amp;"")</f>
        <v/>
      </c>
      <c r="G27" s="14">
        <f>IF(ROW()-19&gt;$AG$5,"",INDEX(_Sched!$H:$H,$AG$4+ROW()-20)&amp;"")</f>
        <v/>
      </c>
      <c r="H27" s="14">
        <f>IF(ROW()-19&gt;$AG$5,"",INDEX(_Sched!$I:$I,$AG$4+ROW()-20)&amp;"")</f>
        <v/>
      </c>
      <c r="I27" s="14">
        <f>IF(ROW()-19&gt;$AG$5,"",INDEX(_Sched!$J:$J,$AG$4+ROW()-20)&amp;"")</f>
        <v/>
      </c>
      <c r="J27" s="14">
        <f>IF(ROW()-19&gt;$AG$5,"",INDEX(_Sched!$K:$K,$AG$4+ROW()-20)&amp;"")</f>
        <v/>
      </c>
      <c r="K27" s="14">
        <f>IF(ROW()-19&gt;$AG$5,"",INDEX(_Sched!$L:$L,$AG$4+ROW()-20)&amp;"")</f>
        <v/>
      </c>
      <c r="L27" s="14">
        <f>IF(ROW()-19&gt;$AG$5,"",INDEX(_Sched!$M:$M,$AG$4+ROW()-20)&amp;"")</f>
        <v/>
      </c>
      <c r="N27" s="32">
        <f>IF($AG$1=0,"",INDEX(_DepthGrid!$B:$B,$AG$6+ROW()-14)&amp;"")</f>
        <v/>
      </c>
      <c r="O27" s="5">
        <f>IF($AG$1=0,"",INDEX(_DepthGrid!$C:$C,$AG$6+ROW()-14)&amp;"")</f>
        <v/>
      </c>
      <c r="P27" s="5">
        <f>IF($AG$1=0,"",INDEX(_DepthGrid!$D:$D,$AG$6+ROW()-14)&amp;"")</f>
        <v/>
      </c>
      <c r="Q27" s="5">
        <f>IF($AG$1=0,"",INDEX(_DepthGrid!$E:$E,$AG$6+ROW()-14)&amp;"")</f>
        <v/>
      </c>
      <c r="R27" s="5">
        <f>IF($AG$1=0,"",INDEX(_DepthGrid!$F:$F,$AG$6+ROW()-14)&amp;"")</f>
        <v/>
      </c>
    </row>
    <row r="28">
      <c r="A28" s="14">
        <f>IF(ROW()-19&gt;$AG$5,"",INDEX(_Sched!$B:$B,$AG$4+ROW()-20))</f>
        <v/>
      </c>
      <c r="B28" s="14">
        <f>IF(ROW()-19&gt;$AG$5,"",INDEX(_Sched!$C:$C,$AG$4+ROW()-20)&amp;"")</f>
        <v/>
      </c>
      <c r="C28" s="14">
        <f>IF(ROW()-19&gt;$AG$5,"",INDEX(_Sched!$D:$D,$AG$4+ROW()-20)&amp;"")</f>
        <v/>
      </c>
      <c r="D28" s="14">
        <f>IF(ROW()-19&gt;$AG$5,"",INDEX(_Sched!$E:$E,$AG$4+ROW()-20)&amp;"")</f>
        <v/>
      </c>
      <c r="E28" s="14">
        <f>IF(ROW()-19&gt;$AG$5,"",INDEX(_Sched!$F:$F,$AG$4+ROW()-20)&amp;"")</f>
        <v/>
      </c>
      <c r="F28" s="14">
        <f>IF(ROW()-19&gt;$AG$5,"",INDEX(_Sched!$G:$G,$AG$4+ROW()-20)&amp;"")</f>
        <v/>
      </c>
      <c r="G28" s="14">
        <f>IF(ROW()-19&gt;$AG$5,"",INDEX(_Sched!$H:$H,$AG$4+ROW()-20)&amp;"")</f>
        <v/>
      </c>
      <c r="H28" s="14">
        <f>IF(ROW()-19&gt;$AG$5,"",INDEX(_Sched!$I:$I,$AG$4+ROW()-20)&amp;"")</f>
        <v/>
      </c>
      <c r="I28" s="14">
        <f>IF(ROW()-19&gt;$AG$5,"",INDEX(_Sched!$J:$J,$AG$4+ROW()-20)&amp;"")</f>
        <v/>
      </c>
      <c r="J28" s="14">
        <f>IF(ROW()-19&gt;$AG$5,"",INDEX(_Sched!$K:$K,$AG$4+ROW()-20)&amp;"")</f>
        <v/>
      </c>
      <c r="K28" s="14">
        <f>IF(ROW()-19&gt;$AG$5,"",INDEX(_Sched!$L:$L,$AG$4+ROW()-20)&amp;"")</f>
        <v/>
      </c>
      <c r="L28" s="14">
        <f>IF(ROW()-19&gt;$AG$5,"",INDEX(_Sched!$M:$M,$AG$4+ROW()-20)&amp;"")</f>
        <v/>
      </c>
      <c r="N28" s="31">
        <f>IF($AG$1=0,"",INDEX(_DepthGrid!$B:$B,$AG$6+ROW()-14)&amp;"")</f>
        <v/>
      </c>
      <c r="O28" s="31">
        <f>IF($AG$1=0,"",INDEX(_DepthGrid!$C:$C,$AG$6+ROW()-14)&amp;"")</f>
        <v/>
      </c>
      <c r="P28" s="31">
        <f>IF($AG$1=0,"",INDEX(_DepthGrid!$D:$D,$AG$6+ROW()-14)&amp;"")</f>
        <v/>
      </c>
      <c r="Q28" s="31">
        <f>IF($AG$1=0,"",INDEX(_DepthGrid!$E:$E,$AG$6+ROW()-14)&amp;"")</f>
        <v/>
      </c>
      <c r="R28" s="31">
        <f>IF($AG$1=0,"",INDEX(_DepthGrid!$F:$F,$AG$6+ROW()-14)&amp;"")</f>
        <v/>
      </c>
    </row>
    <row r="29">
      <c r="A29" s="14">
        <f>IF(ROW()-19&gt;$AG$5,"",INDEX(_Sched!$B:$B,$AG$4+ROW()-20))</f>
        <v/>
      </c>
      <c r="B29" s="14">
        <f>IF(ROW()-19&gt;$AG$5,"",INDEX(_Sched!$C:$C,$AG$4+ROW()-20)&amp;"")</f>
        <v/>
      </c>
      <c r="C29" s="14">
        <f>IF(ROW()-19&gt;$AG$5,"",INDEX(_Sched!$D:$D,$AG$4+ROW()-20)&amp;"")</f>
        <v/>
      </c>
      <c r="D29" s="14">
        <f>IF(ROW()-19&gt;$AG$5,"",INDEX(_Sched!$E:$E,$AG$4+ROW()-20)&amp;"")</f>
        <v/>
      </c>
      <c r="E29" s="14">
        <f>IF(ROW()-19&gt;$AG$5,"",INDEX(_Sched!$F:$F,$AG$4+ROW()-20)&amp;"")</f>
        <v/>
      </c>
      <c r="F29" s="14">
        <f>IF(ROW()-19&gt;$AG$5,"",INDEX(_Sched!$G:$G,$AG$4+ROW()-20)&amp;"")</f>
        <v/>
      </c>
      <c r="G29" s="14">
        <f>IF(ROW()-19&gt;$AG$5,"",INDEX(_Sched!$H:$H,$AG$4+ROW()-20)&amp;"")</f>
        <v/>
      </c>
      <c r="H29" s="14">
        <f>IF(ROW()-19&gt;$AG$5,"",INDEX(_Sched!$I:$I,$AG$4+ROW()-20)&amp;"")</f>
        <v/>
      </c>
      <c r="I29" s="14">
        <f>IF(ROW()-19&gt;$AG$5,"",INDEX(_Sched!$J:$J,$AG$4+ROW()-20)&amp;"")</f>
        <v/>
      </c>
      <c r="J29" s="14">
        <f>IF(ROW()-19&gt;$AG$5,"",INDEX(_Sched!$K:$K,$AG$4+ROW()-20)&amp;"")</f>
        <v/>
      </c>
      <c r="K29" s="14">
        <f>IF(ROW()-19&gt;$AG$5,"",INDEX(_Sched!$L:$L,$AG$4+ROW()-20)&amp;"")</f>
        <v/>
      </c>
      <c r="L29" s="14">
        <f>IF(ROW()-19&gt;$AG$5,"",INDEX(_Sched!$M:$M,$AG$4+ROW()-20)&amp;"")</f>
        <v/>
      </c>
      <c r="N29" s="33">
        <f>IF($AG$1=0,"",INDEX(_DepthGrid!$B:$B,$AG$6+ROW()-14)&amp;"")</f>
        <v/>
      </c>
      <c r="O29" s="5">
        <f>IF($AG$1=0,"",INDEX(_DepthGrid!$C:$C,$AG$6+ROW()-14)&amp;"")</f>
        <v/>
      </c>
      <c r="P29" s="5">
        <f>IF($AG$1=0,"",INDEX(_DepthGrid!$D:$D,$AG$6+ROW()-14)&amp;"")</f>
        <v/>
      </c>
      <c r="Q29" s="5">
        <f>IF($AG$1=0,"",INDEX(_DepthGrid!$E:$E,$AG$6+ROW()-14)&amp;"")</f>
        <v/>
      </c>
      <c r="R29" s="5">
        <f>IF($AG$1=0,"",INDEX(_DepthGrid!$F:$F,$AG$6+ROW()-14)&amp;"")</f>
        <v/>
      </c>
    </row>
    <row r="30">
      <c r="A30" s="14">
        <f>IF(ROW()-19&gt;$AG$5,"",INDEX(_Sched!$B:$B,$AG$4+ROW()-20))</f>
        <v/>
      </c>
      <c r="B30" s="14">
        <f>IF(ROW()-19&gt;$AG$5,"",INDEX(_Sched!$C:$C,$AG$4+ROW()-20)&amp;"")</f>
        <v/>
      </c>
      <c r="C30" s="14">
        <f>IF(ROW()-19&gt;$AG$5,"",INDEX(_Sched!$D:$D,$AG$4+ROW()-20)&amp;"")</f>
        <v/>
      </c>
      <c r="D30" s="14">
        <f>IF(ROW()-19&gt;$AG$5,"",INDEX(_Sched!$E:$E,$AG$4+ROW()-20)&amp;"")</f>
        <v/>
      </c>
      <c r="E30" s="14">
        <f>IF(ROW()-19&gt;$AG$5,"",INDEX(_Sched!$F:$F,$AG$4+ROW()-20)&amp;"")</f>
        <v/>
      </c>
      <c r="F30" s="14">
        <f>IF(ROW()-19&gt;$AG$5,"",INDEX(_Sched!$G:$G,$AG$4+ROW()-20)&amp;"")</f>
        <v/>
      </c>
      <c r="G30" s="14">
        <f>IF(ROW()-19&gt;$AG$5,"",INDEX(_Sched!$H:$H,$AG$4+ROW()-20)&amp;"")</f>
        <v/>
      </c>
      <c r="H30" s="14">
        <f>IF(ROW()-19&gt;$AG$5,"",INDEX(_Sched!$I:$I,$AG$4+ROW()-20)&amp;"")</f>
        <v/>
      </c>
      <c r="I30" s="14">
        <f>IF(ROW()-19&gt;$AG$5,"",INDEX(_Sched!$J:$J,$AG$4+ROW()-20)&amp;"")</f>
        <v/>
      </c>
      <c r="J30" s="14">
        <f>IF(ROW()-19&gt;$AG$5,"",INDEX(_Sched!$K:$K,$AG$4+ROW()-20)&amp;"")</f>
        <v/>
      </c>
      <c r="K30" s="14">
        <f>IF(ROW()-19&gt;$AG$5,"",INDEX(_Sched!$L:$L,$AG$4+ROW()-20)&amp;"")</f>
        <v/>
      </c>
      <c r="L30" s="14">
        <f>IF(ROW()-19&gt;$AG$5,"",INDEX(_Sched!$M:$M,$AG$4+ROW()-20)&amp;"")</f>
        <v/>
      </c>
      <c r="N30" s="33">
        <f>IF($AG$1=0,"",INDEX(_DepthGrid!$B:$B,$AG$6+ROW()-14)&amp;"")</f>
        <v/>
      </c>
      <c r="O30" s="5">
        <f>IF($AG$1=0,"",INDEX(_DepthGrid!$C:$C,$AG$6+ROW()-14)&amp;"")</f>
        <v/>
      </c>
      <c r="P30" s="5">
        <f>IF($AG$1=0,"",INDEX(_DepthGrid!$D:$D,$AG$6+ROW()-14)&amp;"")</f>
        <v/>
      </c>
      <c r="Q30" s="5">
        <f>IF($AG$1=0,"",INDEX(_DepthGrid!$E:$E,$AG$6+ROW()-14)&amp;"")</f>
        <v/>
      </c>
      <c r="R30" s="5">
        <f>IF($AG$1=0,"",INDEX(_DepthGrid!$F:$F,$AG$6+ROW()-14)&amp;"")</f>
        <v/>
      </c>
    </row>
    <row r="31">
      <c r="A31" s="14">
        <f>IF(ROW()-19&gt;$AG$5,"",INDEX(_Sched!$B:$B,$AG$4+ROW()-20))</f>
        <v/>
      </c>
      <c r="B31" s="14">
        <f>IF(ROW()-19&gt;$AG$5,"",INDEX(_Sched!$C:$C,$AG$4+ROW()-20)&amp;"")</f>
        <v/>
      </c>
      <c r="C31" s="14">
        <f>IF(ROW()-19&gt;$AG$5,"",INDEX(_Sched!$D:$D,$AG$4+ROW()-20)&amp;"")</f>
        <v/>
      </c>
      <c r="D31" s="14">
        <f>IF(ROW()-19&gt;$AG$5,"",INDEX(_Sched!$E:$E,$AG$4+ROW()-20)&amp;"")</f>
        <v/>
      </c>
      <c r="E31" s="14">
        <f>IF(ROW()-19&gt;$AG$5,"",INDEX(_Sched!$F:$F,$AG$4+ROW()-20)&amp;"")</f>
        <v/>
      </c>
      <c r="F31" s="14">
        <f>IF(ROW()-19&gt;$AG$5,"",INDEX(_Sched!$G:$G,$AG$4+ROW()-20)&amp;"")</f>
        <v/>
      </c>
      <c r="G31" s="14">
        <f>IF(ROW()-19&gt;$AG$5,"",INDEX(_Sched!$H:$H,$AG$4+ROW()-20)&amp;"")</f>
        <v/>
      </c>
      <c r="H31" s="14">
        <f>IF(ROW()-19&gt;$AG$5,"",INDEX(_Sched!$I:$I,$AG$4+ROW()-20)&amp;"")</f>
        <v/>
      </c>
      <c r="I31" s="14">
        <f>IF(ROW()-19&gt;$AG$5,"",INDEX(_Sched!$J:$J,$AG$4+ROW()-20)&amp;"")</f>
        <v/>
      </c>
      <c r="J31" s="14">
        <f>IF(ROW()-19&gt;$AG$5,"",INDEX(_Sched!$K:$K,$AG$4+ROW()-20)&amp;"")</f>
        <v/>
      </c>
      <c r="K31" s="14">
        <f>IF(ROW()-19&gt;$AG$5,"",INDEX(_Sched!$L:$L,$AG$4+ROW()-20)&amp;"")</f>
        <v/>
      </c>
      <c r="L31" s="14">
        <f>IF(ROW()-19&gt;$AG$5,"",INDEX(_Sched!$M:$M,$AG$4+ROW()-20)&amp;"")</f>
        <v/>
      </c>
      <c r="N31" s="33">
        <f>IF($AG$1=0,"",INDEX(_DepthGrid!$B:$B,$AG$6+ROW()-14)&amp;"")</f>
        <v/>
      </c>
      <c r="O31" s="5">
        <f>IF($AG$1=0,"",INDEX(_DepthGrid!$C:$C,$AG$6+ROW()-14)&amp;"")</f>
        <v/>
      </c>
      <c r="P31" s="5">
        <f>IF($AG$1=0,"",INDEX(_DepthGrid!$D:$D,$AG$6+ROW()-14)&amp;"")</f>
        <v/>
      </c>
      <c r="Q31" s="5">
        <f>IF($AG$1=0,"",INDEX(_DepthGrid!$E:$E,$AG$6+ROW()-14)&amp;"")</f>
        <v/>
      </c>
      <c r="R31" s="5">
        <f>IF($AG$1=0,"",INDEX(_DepthGrid!$F:$F,$AG$6+ROW()-14)&amp;"")</f>
        <v/>
      </c>
    </row>
    <row r="32">
      <c r="A32" s="14">
        <f>IF(ROW()-19&gt;$AG$5,"",INDEX(_Sched!$B:$B,$AG$4+ROW()-20))</f>
        <v/>
      </c>
      <c r="B32" s="14">
        <f>IF(ROW()-19&gt;$AG$5,"",INDEX(_Sched!$C:$C,$AG$4+ROW()-20)&amp;"")</f>
        <v/>
      </c>
      <c r="C32" s="14">
        <f>IF(ROW()-19&gt;$AG$5,"",INDEX(_Sched!$D:$D,$AG$4+ROW()-20)&amp;"")</f>
        <v/>
      </c>
      <c r="D32" s="14">
        <f>IF(ROW()-19&gt;$AG$5,"",INDEX(_Sched!$E:$E,$AG$4+ROW()-20)&amp;"")</f>
        <v/>
      </c>
      <c r="E32" s="14">
        <f>IF(ROW()-19&gt;$AG$5,"",INDEX(_Sched!$F:$F,$AG$4+ROW()-20)&amp;"")</f>
        <v/>
      </c>
      <c r="F32" s="14">
        <f>IF(ROW()-19&gt;$AG$5,"",INDEX(_Sched!$G:$G,$AG$4+ROW()-20)&amp;"")</f>
        <v/>
      </c>
      <c r="G32" s="14">
        <f>IF(ROW()-19&gt;$AG$5,"",INDEX(_Sched!$H:$H,$AG$4+ROW()-20)&amp;"")</f>
        <v/>
      </c>
      <c r="H32" s="14">
        <f>IF(ROW()-19&gt;$AG$5,"",INDEX(_Sched!$I:$I,$AG$4+ROW()-20)&amp;"")</f>
        <v/>
      </c>
      <c r="I32" s="14">
        <f>IF(ROW()-19&gt;$AG$5,"",INDEX(_Sched!$J:$J,$AG$4+ROW()-20)&amp;"")</f>
        <v/>
      </c>
      <c r="J32" s="14">
        <f>IF(ROW()-19&gt;$AG$5,"",INDEX(_Sched!$K:$K,$AG$4+ROW()-20)&amp;"")</f>
        <v/>
      </c>
      <c r="K32" s="14">
        <f>IF(ROW()-19&gt;$AG$5,"",INDEX(_Sched!$L:$L,$AG$4+ROW()-20)&amp;"")</f>
        <v/>
      </c>
      <c r="L32" s="14">
        <f>IF(ROW()-19&gt;$AG$5,"",INDEX(_Sched!$M:$M,$AG$4+ROW()-20)&amp;"")</f>
        <v/>
      </c>
      <c r="N32" s="33">
        <f>IF($AG$1=0,"",INDEX(_DepthGrid!$B:$B,$AG$6+ROW()-14)&amp;"")</f>
        <v/>
      </c>
      <c r="O32" s="5">
        <f>IF($AG$1=0,"",INDEX(_DepthGrid!$C:$C,$AG$6+ROW()-14)&amp;"")</f>
        <v/>
      </c>
      <c r="P32" s="5">
        <f>IF($AG$1=0,"",INDEX(_DepthGrid!$D:$D,$AG$6+ROW()-14)&amp;"")</f>
        <v/>
      </c>
      <c r="Q32" s="5">
        <f>IF($AG$1=0,"",INDEX(_DepthGrid!$E:$E,$AG$6+ROW()-14)&amp;"")</f>
        <v/>
      </c>
      <c r="R32" s="5">
        <f>IF($AG$1=0,"",INDEX(_DepthGrid!$F:$F,$AG$6+ROW()-14)&amp;"")</f>
        <v/>
      </c>
    </row>
    <row r="33">
      <c r="A33" s="14">
        <f>IF(ROW()-19&gt;$AG$5,"",INDEX(_Sched!$B:$B,$AG$4+ROW()-20))</f>
        <v/>
      </c>
      <c r="B33" s="14">
        <f>IF(ROW()-19&gt;$AG$5,"",INDEX(_Sched!$C:$C,$AG$4+ROW()-20)&amp;"")</f>
        <v/>
      </c>
      <c r="C33" s="14">
        <f>IF(ROW()-19&gt;$AG$5,"",INDEX(_Sched!$D:$D,$AG$4+ROW()-20)&amp;"")</f>
        <v/>
      </c>
      <c r="D33" s="14">
        <f>IF(ROW()-19&gt;$AG$5,"",INDEX(_Sched!$E:$E,$AG$4+ROW()-20)&amp;"")</f>
        <v/>
      </c>
      <c r="E33" s="14">
        <f>IF(ROW()-19&gt;$AG$5,"",INDEX(_Sched!$F:$F,$AG$4+ROW()-20)&amp;"")</f>
        <v/>
      </c>
      <c r="F33" s="14">
        <f>IF(ROW()-19&gt;$AG$5,"",INDEX(_Sched!$G:$G,$AG$4+ROW()-20)&amp;"")</f>
        <v/>
      </c>
      <c r="G33" s="14">
        <f>IF(ROW()-19&gt;$AG$5,"",INDEX(_Sched!$H:$H,$AG$4+ROW()-20)&amp;"")</f>
        <v/>
      </c>
      <c r="H33" s="14">
        <f>IF(ROW()-19&gt;$AG$5,"",INDEX(_Sched!$I:$I,$AG$4+ROW()-20)&amp;"")</f>
        <v/>
      </c>
      <c r="I33" s="14">
        <f>IF(ROW()-19&gt;$AG$5,"",INDEX(_Sched!$J:$J,$AG$4+ROW()-20)&amp;"")</f>
        <v/>
      </c>
      <c r="J33" s="14">
        <f>IF(ROW()-19&gt;$AG$5,"",INDEX(_Sched!$K:$K,$AG$4+ROW()-20)&amp;"")</f>
        <v/>
      </c>
      <c r="K33" s="14">
        <f>IF(ROW()-19&gt;$AG$5,"",INDEX(_Sched!$L:$L,$AG$4+ROW()-20)&amp;"")</f>
        <v/>
      </c>
      <c r="L33" s="14">
        <f>IF(ROW()-19&gt;$AG$5,"",INDEX(_Sched!$M:$M,$AG$4+ROW()-20)&amp;"")</f>
        <v/>
      </c>
      <c r="N33" s="33">
        <f>IF($AG$1=0,"",INDEX(_DepthGrid!$B:$B,$AG$6+ROW()-14)&amp;"")</f>
        <v/>
      </c>
      <c r="O33" s="5">
        <f>IF($AG$1=0,"",INDEX(_DepthGrid!$C:$C,$AG$6+ROW()-14)&amp;"")</f>
        <v/>
      </c>
      <c r="P33" s="5">
        <f>IF($AG$1=0,"",INDEX(_DepthGrid!$D:$D,$AG$6+ROW()-14)&amp;"")</f>
        <v/>
      </c>
      <c r="Q33" s="5">
        <f>IF($AG$1=0,"",INDEX(_DepthGrid!$E:$E,$AG$6+ROW()-14)&amp;"")</f>
        <v/>
      </c>
      <c r="R33" s="5">
        <f>IF($AG$1=0,"",INDEX(_DepthGrid!$F:$F,$AG$6+ROW()-14)&amp;"")</f>
        <v/>
      </c>
    </row>
    <row r="34">
      <c r="N34" s="33">
        <f>IF($AG$1=0,"",INDEX(_DepthGrid!$B:$B,$AG$6+ROW()-14)&amp;"")</f>
        <v/>
      </c>
      <c r="O34" s="5">
        <f>IF($AG$1=0,"",INDEX(_DepthGrid!$C:$C,$AG$6+ROW()-14)&amp;"")</f>
        <v/>
      </c>
      <c r="P34" s="5">
        <f>IF($AG$1=0,"",INDEX(_DepthGrid!$D:$D,$AG$6+ROW()-14)&amp;"")</f>
        <v/>
      </c>
      <c r="Q34" s="5">
        <f>IF($AG$1=0,"",INDEX(_DepthGrid!$E:$E,$AG$6+ROW()-14)&amp;"")</f>
        <v/>
      </c>
      <c r="R34" s="5">
        <f>IF($AG$1=0,"",INDEX(_DepthGrid!$F:$F,$AG$6+ROW()-14)&amp;"")</f>
        <v/>
      </c>
    </row>
    <row r="35">
      <c r="A35" s="12" t="inlineStr">
        <is>
          <t>2026 Roster — official athletics site (refreshed October 06, 2026)</t>
        </is>
      </c>
      <c r="N35" s="33">
        <f>IF($AG$1=0,"",INDEX(_DepthGrid!$B:$B,$AG$6+ROW()-14)&amp;"")</f>
        <v/>
      </c>
      <c r="O35" s="5">
        <f>IF($AG$1=0,"",INDEX(_DepthGrid!$C:$C,$AG$6+ROW()-14)&amp;"")</f>
        <v/>
      </c>
      <c r="P35" s="5">
        <f>IF($AG$1=0,"",INDEX(_DepthGrid!$D:$D,$AG$6+ROW()-14)&amp;"")</f>
        <v/>
      </c>
      <c r="Q35" s="5">
        <f>IF($AG$1=0,"",INDEX(_DepthGrid!$E:$E,$AG$6+ROW()-14)&amp;"")</f>
        <v/>
      </c>
      <c r="R35" s="5">
        <f>IF($AG$1=0,"",INDEX(_DepthGrid!$F:$F,$AG$6+ROW()-14)&amp;"")</f>
        <v/>
      </c>
    </row>
    <row r="36">
      <c r="A36" s="34" t="inlineStr">
        <is>
          <t>#</t>
        </is>
      </c>
      <c r="B36" s="34" t="inlineStr">
        <is>
          <t>Name</t>
        </is>
      </c>
      <c r="C36" s="34" t="inlineStr">
        <is>
          <t>Pos</t>
        </is>
      </c>
      <c r="D36" s="34" t="inlineStr">
        <is>
          <t>Class</t>
        </is>
      </c>
      <c r="E36" s="34" t="inlineStr">
        <is>
          <t>Ht</t>
        </is>
      </c>
      <c r="F36" s="34" t="inlineStr">
        <is>
          <t>Wt</t>
        </is>
      </c>
      <c r="G36" s="34" t="inlineStr">
        <is>
          <t>Hometown</t>
        </is>
      </c>
      <c r="H36" s="34" t="inlineStr">
        <is>
          <t>Notes</t>
        </is>
      </c>
      <c r="N36" s="33">
        <f>IF($AG$1=0,"",INDEX(_DepthGrid!$B:$B,$AG$6+ROW()-14)&amp;"")</f>
        <v/>
      </c>
      <c r="O36" s="5">
        <f>IF($AG$1=0,"",INDEX(_DepthGrid!$C:$C,$AG$6+ROW()-14)&amp;"")</f>
        <v/>
      </c>
      <c r="P36" s="5">
        <f>IF($AG$1=0,"",INDEX(_DepthGrid!$D:$D,$AG$6+ROW()-14)&amp;"")</f>
        <v/>
      </c>
      <c r="Q36" s="5">
        <f>IF($AG$1=0,"",INDEX(_DepthGrid!$E:$E,$AG$6+ROW()-14)&amp;"")</f>
        <v/>
      </c>
      <c r="R36" s="5">
        <f>IF($AG$1=0,"",INDEX(_DepthGrid!$F:$F,$AG$6+ROW()-14)&amp;"")</f>
        <v/>
      </c>
    </row>
    <row r="37">
      <c r="A37" s="14">
        <f>IF(ROW()-36&gt;$AG$3,"",IF(INDEX(_Rosters!$B:$B,$AG$2+ROW()-37)="","",INDEX(_Rosters!$B:$B,$AG$2+ROW()-37)))</f>
        <v/>
      </c>
      <c r="B37" s="14">
        <f>IF(ROW()-36&gt;$AG$3,"",INDEX(_Rosters!$C:$C,$AG$2+ROW()-37)&amp;"")</f>
        <v/>
      </c>
      <c r="C37" s="14">
        <f>IF(ROW()-36&gt;$AG$3,"",INDEX(_Rosters!$D:$D,$AG$2+ROW()-37)&amp;"")</f>
        <v/>
      </c>
      <c r="D37" s="14">
        <f>IF(ROW()-36&gt;$AG$3,"",INDEX(_Rosters!$E:$E,$AG$2+ROW()-37)&amp;"")</f>
        <v/>
      </c>
      <c r="E37" s="14">
        <f>IF(ROW()-36&gt;$AG$3,"",INDEX(_Rosters!$F:$F,$AG$2+ROW()-37)&amp;"")</f>
        <v/>
      </c>
      <c r="F37" s="14">
        <f>IF(ROW()-36&gt;$AG$3,"",IF(INDEX(_Rosters!$G:$G,$AG$2+ROW()-37)="","",INDEX(_Rosters!$G:$G,$AG$2+ROW()-37)))</f>
        <v/>
      </c>
      <c r="G37" s="14">
        <f>IF(ROW()-36&gt;$AG$3,"",INDEX(_Rosters!$H:$H,$AG$2+ROW()-37)&amp;"")</f>
        <v/>
      </c>
      <c r="H37" s="14">
        <f>IF(ROW()-36&gt;$AG$3,"",INDEX(_Rosters!$I:$I,$AG$2+ROW()-37)&amp;"")</f>
        <v/>
      </c>
      <c r="N37" s="33">
        <f>IF($AG$1=0,"",INDEX(_DepthGrid!$B:$B,$AG$6+ROW()-14)&amp;"")</f>
        <v/>
      </c>
      <c r="O37" s="5">
        <f>IF($AG$1=0,"",INDEX(_DepthGrid!$C:$C,$AG$6+ROW()-14)&amp;"")</f>
        <v/>
      </c>
      <c r="P37" s="5">
        <f>IF($AG$1=0,"",INDEX(_DepthGrid!$D:$D,$AG$6+ROW()-14)&amp;"")</f>
        <v/>
      </c>
      <c r="Q37" s="5">
        <f>IF($AG$1=0,"",INDEX(_DepthGrid!$E:$E,$AG$6+ROW()-14)&amp;"")</f>
        <v/>
      </c>
      <c r="R37" s="5">
        <f>IF($AG$1=0,"",INDEX(_DepthGrid!$F:$F,$AG$6+ROW()-14)&amp;"")</f>
        <v/>
      </c>
    </row>
    <row r="38">
      <c r="A38" s="14">
        <f>IF(ROW()-36&gt;$AG$3,"",IF(INDEX(_Rosters!$B:$B,$AG$2+ROW()-37)="","",INDEX(_Rosters!$B:$B,$AG$2+ROW()-37)))</f>
        <v/>
      </c>
      <c r="B38" s="14">
        <f>IF(ROW()-36&gt;$AG$3,"",INDEX(_Rosters!$C:$C,$AG$2+ROW()-37)&amp;"")</f>
        <v/>
      </c>
      <c r="C38" s="14">
        <f>IF(ROW()-36&gt;$AG$3,"",INDEX(_Rosters!$D:$D,$AG$2+ROW()-37)&amp;"")</f>
        <v/>
      </c>
      <c r="D38" s="14">
        <f>IF(ROW()-36&gt;$AG$3,"",INDEX(_Rosters!$E:$E,$AG$2+ROW()-37)&amp;"")</f>
        <v/>
      </c>
      <c r="E38" s="14">
        <f>IF(ROW()-36&gt;$AG$3,"",INDEX(_Rosters!$F:$F,$AG$2+ROW()-37)&amp;"")</f>
        <v/>
      </c>
      <c r="F38" s="14">
        <f>IF(ROW()-36&gt;$AG$3,"",IF(INDEX(_Rosters!$G:$G,$AG$2+ROW()-37)="","",INDEX(_Rosters!$G:$G,$AG$2+ROW()-37)))</f>
        <v/>
      </c>
      <c r="G38" s="14">
        <f>IF(ROW()-36&gt;$AG$3,"",INDEX(_Rosters!$H:$H,$AG$2+ROW()-37)&amp;"")</f>
        <v/>
      </c>
      <c r="H38" s="14">
        <f>IF(ROW()-36&gt;$AG$3,"",INDEX(_Rosters!$I:$I,$AG$2+ROW()-37)&amp;"")</f>
        <v/>
      </c>
      <c r="N38" s="33">
        <f>IF($AG$1=0,"",INDEX(_DepthGrid!$B:$B,$AG$6+ROW()-14)&amp;"")</f>
        <v/>
      </c>
      <c r="O38" s="5">
        <f>IF($AG$1=0,"",INDEX(_DepthGrid!$C:$C,$AG$6+ROW()-14)&amp;"")</f>
        <v/>
      </c>
      <c r="P38" s="5">
        <f>IF($AG$1=0,"",INDEX(_DepthGrid!$D:$D,$AG$6+ROW()-14)&amp;"")</f>
        <v/>
      </c>
      <c r="Q38" s="5">
        <f>IF($AG$1=0,"",INDEX(_DepthGrid!$E:$E,$AG$6+ROW()-14)&amp;"")</f>
        <v/>
      </c>
      <c r="R38" s="5">
        <f>IF($AG$1=0,"",INDEX(_DepthGrid!$F:$F,$AG$6+ROW()-14)&amp;"")</f>
        <v/>
      </c>
    </row>
    <row r="39">
      <c r="A39" s="14">
        <f>IF(ROW()-36&gt;$AG$3,"",IF(INDEX(_Rosters!$B:$B,$AG$2+ROW()-37)="","",INDEX(_Rosters!$B:$B,$AG$2+ROW()-37)))</f>
        <v/>
      </c>
      <c r="B39" s="14">
        <f>IF(ROW()-36&gt;$AG$3,"",INDEX(_Rosters!$C:$C,$AG$2+ROW()-37)&amp;"")</f>
        <v/>
      </c>
      <c r="C39" s="14">
        <f>IF(ROW()-36&gt;$AG$3,"",INDEX(_Rosters!$D:$D,$AG$2+ROW()-37)&amp;"")</f>
        <v/>
      </c>
      <c r="D39" s="14">
        <f>IF(ROW()-36&gt;$AG$3,"",INDEX(_Rosters!$E:$E,$AG$2+ROW()-37)&amp;"")</f>
        <v/>
      </c>
      <c r="E39" s="14">
        <f>IF(ROW()-36&gt;$AG$3,"",INDEX(_Rosters!$F:$F,$AG$2+ROW()-37)&amp;"")</f>
        <v/>
      </c>
      <c r="F39" s="14">
        <f>IF(ROW()-36&gt;$AG$3,"",IF(INDEX(_Rosters!$G:$G,$AG$2+ROW()-37)="","",INDEX(_Rosters!$G:$G,$AG$2+ROW()-37)))</f>
        <v/>
      </c>
      <c r="G39" s="14">
        <f>IF(ROW()-36&gt;$AG$3,"",INDEX(_Rosters!$H:$H,$AG$2+ROW()-37)&amp;"")</f>
        <v/>
      </c>
      <c r="H39" s="14">
        <f>IF(ROW()-36&gt;$AG$3,"",INDEX(_Rosters!$I:$I,$AG$2+ROW()-37)&amp;"")</f>
        <v/>
      </c>
      <c r="N39" s="33">
        <f>IF($AG$1=0,"",INDEX(_DepthGrid!$B:$B,$AG$6+ROW()-14)&amp;"")</f>
        <v/>
      </c>
      <c r="O39" s="5">
        <f>IF($AG$1=0,"",INDEX(_DepthGrid!$C:$C,$AG$6+ROW()-14)&amp;"")</f>
        <v/>
      </c>
      <c r="P39" s="5">
        <f>IF($AG$1=0,"",INDEX(_DepthGrid!$D:$D,$AG$6+ROW()-14)&amp;"")</f>
        <v/>
      </c>
      <c r="Q39" s="5">
        <f>IF($AG$1=0,"",INDEX(_DepthGrid!$E:$E,$AG$6+ROW()-14)&amp;"")</f>
        <v/>
      </c>
      <c r="R39" s="5">
        <f>IF($AG$1=0,"",INDEX(_DepthGrid!$F:$F,$AG$6+ROW()-14)&amp;"")</f>
        <v/>
      </c>
    </row>
    <row r="40">
      <c r="A40" s="14">
        <f>IF(ROW()-36&gt;$AG$3,"",IF(INDEX(_Rosters!$B:$B,$AG$2+ROW()-37)="","",INDEX(_Rosters!$B:$B,$AG$2+ROW()-37)))</f>
        <v/>
      </c>
      <c r="B40" s="14">
        <f>IF(ROW()-36&gt;$AG$3,"",INDEX(_Rosters!$C:$C,$AG$2+ROW()-37)&amp;"")</f>
        <v/>
      </c>
      <c r="C40" s="14">
        <f>IF(ROW()-36&gt;$AG$3,"",INDEX(_Rosters!$D:$D,$AG$2+ROW()-37)&amp;"")</f>
        <v/>
      </c>
      <c r="D40" s="14">
        <f>IF(ROW()-36&gt;$AG$3,"",INDEX(_Rosters!$E:$E,$AG$2+ROW()-37)&amp;"")</f>
        <v/>
      </c>
      <c r="E40" s="14">
        <f>IF(ROW()-36&gt;$AG$3,"",INDEX(_Rosters!$F:$F,$AG$2+ROW()-37)&amp;"")</f>
        <v/>
      </c>
      <c r="F40" s="14">
        <f>IF(ROW()-36&gt;$AG$3,"",IF(INDEX(_Rosters!$G:$G,$AG$2+ROW()-37)="","",INDEX(_Rosters!$G:$G,$AG$2+ROW()-37)))</f>
        <v/>
      </c>
      <c r="G40" s="14">
        <f>IF(ROW()-36&gt;$AG$3,"",INDEX(_Rosters!$H:$H,$AG$2+ROW()-37)&amp;"")</f>
        <v/>
      </c>
      <c r="H40" s="14">
        <f>IF(ROW()-36&gt;$AG$3,"",INDEX(_Rosters!$I:$I,$AG$2+ROW()-37)&amp;"")</f>
        <v/>
      </c>
      <c r="N40" s="33">
        <f>IF($AG$1=0,"",INDEX(_DepthGrid!$B:$B,$AG$6+ROW()-14)&amp;"")</f>
        <v/>
      </c>
      <c r="O40" s="5">
        <f>IF($AG$1=0,"",INDEX(_DepthGrid!$C:$C,$AG$6+ROW()-14)&amp;"")</f>
        <v/>
      </c>
      <c r="P40" s="5">
        <f>IF($AG$1=0,"",INDEX(_DepthGrid!$D:$D,$AG$6+ROW()-14)&amp;"")</f>
        <v/>
      </c>
      <c r="Q40" s="5">
        <f>IF($AG$1=0,"",INDEX(_DepthGrid!$E:$E,$AG$6+ROW()-14)&amp;"")</f>
        <v/>
      </c>
      <c r="R40" s="5">
        <f>IF($AG$1=0,"",INDEX(_DepthGrid!$F:$F,$AG$6+ROW()-14)&amp;"")</f>
        <v/>
      </c>
    </row>
    <row r="41">
      <c r="A41" s="14">
        <f>IF(ROW()-36&gt;$AG$3,"",IF(INDEX(_Rosters!$B:$B,$AG$2+ROW()-37)="","",INDEX(_Rosters!$B:$B,$AG$2+ROW()-37)))</f>
        <v/>
      </c>
      <c r="B41" s="14">
        <f>IF(ROW()-36&gt;$AG$3,"",INDEX(_Rosters!$C:$C,$AG$2+ROW()-37)&amp;"")</f>
        <v/>
      </c>
      <c r="C41" s="14">
        <f>IF(ROW()-36&gt;$AG$3,"",INDEX(_Rosters!$D:$D,$AG$2+ROW()-37)&amp;"")</f>
        <v/>
      </c>
      <c r="D41" s="14">
        <f>IF(ROW()-36&gt;$AG$3,"",INDEX(_Rosters!$E:$E,$AG$2+ROW()-37)&amp;"")</f>
        <v/>
      </c>
      <c r="E41" s="14">
        <f>IF(ROW()-36&gt;$AG$3,"",INDEX(_Rosters!$F:$F,$AG$2+ROW()-37)&amp;"")</f>
        <v/>
      </c>
      <c r="F41" s="14">
        <f>IF(ROW()-36&gt;$AG$3,"",IF(INDEX(_Rosters!$G:$G,$AG$2+ROW()-37)="","",INDEX(_Rosters!$G:$G,$AG$2+ROW()-37)))</f>
        <v/>
      </c>
      <c r="G41" s="14">
        <f>IF(ROW()-36&gt;$AG$3,"",INDEX(_Rosters!$H:$H,$AG$2+ROW()-37)&amp;"")</f>
        <v/>
      </c>
      <c r="H41" s="14">
        <f>IF(ROW()-36&gt;$AG$3,"",INDEX(_Rosters!$I:$I,$AG$2+ROW()-37)&amp;"")</f>
        <v/>
      </c>
      <c r="N41" s="31">
        <f>IF($AG$1=0,"",INDEX(_DepthGrid!$B:$B,$AG$6+ROW()-14)&amp;"")</f>
        <v/>
      </c>
      <c r="O41" s="31">
        <f>IF($AG$1=0,"",INDEX(_DepthGrid!$C:$C,$AG$6+ROW()-14)&amp;"")</f>
        <v/>
      </c>
      <c r="P41" s="31">
        <f>IF($AG$1=0,"",INDEX(_DepthGrid!$D:$D,$AG$6+ROW()-14)&amp;"")</f>
        <v/>
      </c>
      <c r="Q41" s="31">
        <f>IF($AG$1=0,"",INDEX(_DepthGrid!$E:$E,$AG$6+ROW()-14)&amp;"")</f>
        <v/>
      </c>
      <c r="R41" s="31">
        <f>IF($AG$1=0,"",INDEX(_DepthGrid!$F:$F,$AG$6+ROW()-14)&amp;"")</f>
        <v/>
      </c>
    </row>
    <row r="42">
      <c r="A42" s="14">
        <f>IF(ROW()-36&gt;$AG$3,"",IF(INDEX(_Rosters!$B:$B,$AG$2+ROW()-37)="","",INDEX(_Rosters!$B:$B,$AG$2+ROW()-37)))</f>
        <v/>
      </c>
      <c r="B42" s="14">
        <f>IF(ROW()-36&gt;$AG$3,"",INDEX(_Rosters!$C:$C,$AG$2+ROW()-37)&amp;"")</f>
        <v/>
      </c>
      <c r="C42" s="14">
        <f>IF(ROW()-36&gt;$AG$3,"",INDEX(_Rosters!$D:$D,$AG$2+ROW()-37)&amp;"")</f>
        <v/>
      </c>
      <c r="D42" s="14">
        <f>IF(ROW()-36&gt;$AG$3,"",INDEX(_Rosters!$E:$E,$AG$2+ROW()-37)&amp;"")</f>
        <v/>
      </c>
      <c r="E42" s="14">
        <f>IF(ROW()-36&gt;$AG$3,"",INDEX(_Rosters!$F:$F,$AG$2+ROW()-37)&amp;"")</f>
        <v/>
      </c>
      <c r="F42" s="14">
        <f>IF(ROW()-36&gt;$AG$3,"",IF(INDEX(_Rosters!$G:$G,$AG$2+ROW()-37)="","",INDEX(_Rosters!$G:$G,$AG$2+ROW()-37)))</f>
        <v/>
      </c>
      <c r="G42" s="14">
        <f>IF(ROW()-36&gt;$AG$3,"",INDEX(_Rosters!$H:$H,$AG$2+ROW()-37)&amp;"")</f>
        <v/>
      </c>
      <c r="H42" s="14">
        <f>IF(ROW()-36&gt;$AG$3,"",INDEX(_Rosters!$I:$I,$AG$2+ROW()-37)&amp;"")</f>
        <v/>
      </c>
      <c r="N42" s="35">
        <f>IF($AG$1=0,"",INDEX(_DepthGrid!$B:$B,$AG$6+ROW()-14)&amp;"")</f>
        <v/>
      </c>
      <c r="O42" s="5">
        <f>IF($AG$1=0,"",INDEX(_DepthGrid!$C:$C,$AG$6+ROW()-14)&amp;"")</f>
        <v/>
      </c>
      <c r="P42" s="5">
        <f>IF($AG$1=0,"",INDEX(_DepthGrid!$D:$D,$AG$6+ROW()-14)&amp;"")</f>
        <v/>
      </c>
      <c r="Q42" s="5">
        <f>IF($AG$1=0,"",INDEX(_DepthGrid!$E:$E,$AG$6+ROW()-14)&amp;"")</f>
        <v/>
      </c>
      <c r="R42" s="5">
        <f>IF($AG$1=0,"",INDEX(_DepthGrid!$F:$F,$AG$6+ROW()-14)&amp;"")</f>
        <v/>
      </c>
    </row>
    <row r="43">
      <c r="A43" s="14">
        <f>IF(ROW()-36&gt;$AG$3,"",IF(INDEX(_Rosters!$B:$B,$AG$2+ROW()-37)="","",INDEX(_Rosters!$B:$B,$AG$2+ROW()-37)))</f>
        <v/>
      </c>
      <c r="B43" s="14">
        <f>IF(ROW()-36&gt;$AG$3,"",INDEX(_Rosters!$C:$C,$AG$2+ROW()-37)&amp;"")</f>
        <v/>
      </c>
      <c r="C43" s="14">
        <f>IF(ROW()-36&gt;$AG$3,"",INDEX(_Rosters!$D:$D,$AG$2+ROW()-37)&amp;"")</f>
        <v/>
      </c>
      <c r="D43" s="14">
        <f>IF(ROW()-36&gt;$AG$3,"",INDEX(_Rosters!$E:$E,$AG$2+ROW()-37)&amp;"")</f>
        <v/>
      </c>
      <c r="E43" s="14">
        <f>IF(ROW()-36&gt;$AG$3,"",INDEX(_Rosters!$F:$F,$AG$2+ROW()-37)&amp;"")</f>
        <v/>
      </c>
      <c r="F43" s="14">
        <f>IF(ROW()-36&gt;$AG$3,"",IF(INDEX(_Rosters!$G:$G,$AG$2+ROW()-37)="","",INDEX(_Rosters!$G:$G,$AG$2+ROW()-37)))</f>
        <v/>
      </c>
      <c r="G43" s="14">
        <f>IF(ROW()-36&gt;$AG$3,"",INDEX(_Rosters!$H:$H,$AG$2+ROW()-37)&amp;"")</f>
        <v/>
      </c>
      <c r="H43" s="14">
        <f>IF(ROW()-36&gt;$AG$3,"",INDEX(_Rosters!$I:$I,$AG$2+ROW()-37)&amp;"")</f>
        <v/>
      </c>
      <c r="N43" s="35">
        <f>IF($AG$1=0,"",INDEX(_DepthGrid!$B:$B,$AG$6+ROW()-14)&amp;"")</f>
        <v/>
      </c>
      <c r="O43" s="5">
        <f>IF($AG$1=0,"",INDEX(_DepthGrid!$C:$C,$AG$6+ROW()-14)&amp;"")</f>
        <v/>
      </c>
      <c r="P43" s="5">
        <f>IF($AG$1=0,"",INDEX(_DepthGrid!$D:$D,$AG$6+ROW()-14)&amp;"")</f>
        <v/>
      </c>
      <c r="Q43" s="5">
        <f>IF($AG$1=0,"",INDEX(_DepthGrid!$E:$E,$AG$6+ROW()-14)&amp;"")</f>
        <v/>
      </c>
      <c r="R43" s="5">
        <f>IF($AG$1=0,"",INDEX(_DepthGrid!$F:$F,$AG$6+ROW()-14)&amp;"")</f>
        <v/>
      </c>
    </row>
    <row r="44">
      <c r="A44" s="14">
        <f>IF(ROW()-36&gt;$AG$3,"",IF(INDEX(_Rosters!$B:$B,$AG$2+ROW()-37)="","",INDEX(_Rosters!$B:$B,$AG$2+ROW()-37)))</f>
        <v/>
      </c>
      <c r="B44" s="14">
        <f>IF(ROW()-36&gt;$AG$3,"",INDEX(_Rosters!$C:$C,$AG$2+ROW()-37)&amp;"")</f>
        <v/>
      </c>
      <c r="C44" s="14">
        <f>IF(ROW()-36&gt;$AG$3,"",INDEX(_Rosters!$D:$D,$AG$2+ROW()-37)&amp;"")</f>
        <v/>
      </c>
      <c r="D44" s="14">
        <f>IF(ROW()-36&gt;$AG$3,"",INDEX(_Rosters!$E:$E,$AG$2+ROW()-37)&amp;"")</f>
        <v/>
      </c>
      <c r="E44" s="14">
        <f>IF(ROW()-36&gt;$AG$3,"",INDEX(_Rosters!$F:$F,$AG$2+ROW()-37)&amp;"")</f>
        <v/>
      </c>
      <c r="F44" s="14">
        <f>IF(ROW()-36&gt;$AG$3,"",IF(INDEX(_Rosters!$G:$G,$AG$2+ROW()-37)="","",INDEX(_Rosters!$G:$G,$AG$2+ROW()-37)))</f>
        <v/>
      </c>
      <c r="G44" s="14">
        <f>IF(ROW()-36&gt;$AG$3,"",INDEX(_Rosters!$H:$H,$AG$2+ROW()-37)&amp;"")</f>
        <v/>
      </c>
      <c r="H44" s="14">
        <f>IF(ROW()-36&gt;$AG$3,"",INDEX(_Rosters!$I:$I,$AG$2+ROW()-37)&amp;"")</f>
        <v/>
      </c>
      <c r="N44" s="35">
        <f>IF($AG$1=0,"",INDEX(_DepthGrid!$B:$B,$AG$6+ROW()-14)&amp;"")</f>
        <v/>
      </c>
      <c r="O44" s="5">
        <f>IF($AG$1=0,"",INDEX(_DepthGrid!$C:$C,$AG$6+ROW()-14)&amp;"")</f>
        <v/>
      </c>
      <c r="P44" s="5">
        <f>IF($AG$1=0,"",INDEX(_DepthGrid!$D:$D,$AG$6+ROW()-14)&amp;"")</f>
        <v/>
      </c>
      <c r="Q44" s="5">
        <f>IF($AG$1=0,"",INDEX(_DepthGrid!$E:$E,$AG$6+ROW()-14)&amp;"")</f>
        <v/>
      </c>
      <c r="R44" s="5">
        <f>IF($AG$1=0,"",INDEX(_DepthGrid!$F:$F,$AG$6+ROW()-14)&amp;"")</f>
        <v/>
      </c>
    </row>
    <row r="45">
      <c r="A45" s="14">
        <f>IF(ROW()-36&gt;$AG$3,"",IF(INDEX(_Rosters!$B:$B,$AG$2+ROW()-37)="","",INDEX(_Rosters!$B:$B,$AG$2+ROW()-37)))</f>
        <v/>
      </c>
      <c r="B45" s="14">
        <f>IF(ROW()-36&gt;$AG$3,"",INDEX(_Rosters!$C:$C,$AG$2+ROW()-37)&amp;"")</f>
        <v/>
      </c>
      <c r="C45" s="14">
        <f>IF(ROW()-36&gt;$AG$3,"",INDEX(_Rosters!$D:$D,$AG$2+ROW()-37)&amp;"")</f>
        <v/>
      </c>
      <c r="D45" s="14">
        <f>IF(ROW()-36&gt;$AG$3,"",INDEX(_Rosters!$E:$E,$AG$2+ROW()-37)&amp;"")</f>
        <v/>
      </c>
      <c r="E45" s="14">
        <f>IF(ROW()-36&gt;$AG$3,"",INDEX(_Rosters!$F:$F,$AG$2+ROW()-37)&amp;"")</f>
        <v/>
      </c>
      <c r="F45" s="14">
        <f>IF(ROW()-36&gt;$AG$3,"",IF(INDEX(_Rosters!$G:$G,$AG$2+ROW()-37)="","",INDEX(_Rosters!$G:$G,$AG$2+ROW()-37)))</f>
        <v/>
      </c>
      <c r="G45" s="14">
        <f>IF(ROW()-36&gt;$AG$3,"",INDEX(_Rosters!$H:$H,$AG$2+ROW()-37)&amp;"")</f>
        <v/>
      </c>
      <c r="H45" s="14">
        <f>IF(ROW()-36&gt;$AG$3,"",INDEX(_Rosters!$I:$I,$AG$2+ROW()-37)&amp;"")</f>
        <v/>
      </c>
      <c r="N45" s="35">
        <f>IF($AG$1=0,"",INDEX(_DepthGrid!$B:$B,$AG$6+ROW()-14)&amp;"")</f>
        <v/>
      </c>
      <c r="O45" s="5">
        <f>IF($AG$1=0,"",INDEX(_DepthGrid!$C:$C,$AG$6+ROW()-14)&amp;"")</f>
        <v/>
      </c>
      <c r="P45" s="5">
        <f>IF($AG$1=0,"",INDEX(_DepthGrid!$D:$D,$AG$6+ROW()-14)&amp;"")</f>
        <v/>
      </c>
      <c r="Q45" s="5">
        <f>IF($AG$1=0,"",INDEX(_DepthGrid!$E:$E,$AG$6+ROW()-14)&amp;"")</f>
        <v/>
      </c>
      <c r="R45" s="5">
        <f>IF($AG$1=0,"",INDEX(_DepthGrid!$F:$F,$AG$6+ROW()-14)&amp;"")</f>
        <v/>
      </c>
    </row>
    <row r="46">
      <c r="A46" s="14">
        <f>IF(ROW()-36&gt;$AG$3,"",IF(INDEX(_Rosters!$B:$B,$AG$2+ROW()-37)="","",INDEX(_Rosters!$B:$B,$AG$2+ROW()-37)))</f>
        <v/>
      </c>
      <c r="B46" s="14">
        <f>IF(ROW()-36&gt;$AG$3,"",INDEX(_Rosters!$C:$C,$AG$2+ROW()-37)&amp;"")</f>
        <v/>
      </c>
      <c r="C46" s="14">
        <f>IF(ROW()-36&gt;$AG$3,"",INDEX(_Rosters!$D:$D,$AG$2+ROW()-37)&amp;"")</f>
        <v/>
      </c>
      <c r="D46" s="14">
        <f>IF(ROW()-36&gt;$AG$3,"",INDEX(_Rosters!$E:$E,$AG$2+ROW()-37)&amp;"")</f>
        <v/>
      </c>
      <c r="E46" s="14">
        <f>IF(ROW()-36&gt;$AG$3,"",INDEX(_Rosters!$F:$F,$AG$2+ROW()-37)&amp;"")</f>
        <v/>
      </c>
      <c r="F46" s="14">
        <f>IF(ROW()-36&gt;$AG$3,"",IF(INDEX(_Rosters!$G:$G,$AG$2+ROW()-37)="","",INDEX(_Rosters!$G:$G,$AG$2+ROW()-37)))</f>
        <v/>
      </c>
      <c r="G46" s="14">
        <f>IF(ROW()-36&gt;$AG$3,"",INDEX(_Rosters!$H:$H,$AG$2+ROW()-37)&amp;"")</f>
        <v/>
      </c>
      <c r="H46" s="14">
        <f>IF(ROW()-36&gt;$AG$3,"",INDEX(_Rosters!$I:$I,$AG$2+ROW()-37)&amp;"")</f>
        <v/>
      </c>
      <c r="N46" s="35">
        <f>IF($AG$1=0,"",INDEX(_DepthGrid!$B:$B,$AG$6+ROW()-14)&amp;"")</f>
        <v/>
      </c>
      <c r="O46" s="5">
        <f>IF($AG$1=0,"",INDEX(_DepthGrid!$C:$C,$AG$6+ROW()-14)&amp;"")</f>
        <v/>
      </c>
      <c r="P46" s="5">
        <f>IF($AG$1=0,"",INDEX(_DepthGrid!$D:$D,$AG$6+ROW()-14)&amp;"")</f>
        <v/>
      </c>
      <c r="Q46" s="5">
        <f>IF($AG$1=0,"",INDEX(_DepthGrid!$E:$E,$AG$6+ROW()-14)&amp;"")</f>
        <v/>
      </c>
      <c r="R46" s="5">
        <f>IF($AG$1=0,"",INDEX(_DepthGrid!$F:$F,$AG$6+ROW()-14)&amp;"")</f>
        <v/>
      </c>
    </row>
    <row r="47">
      <c r="A47" s="14">
        <f>IF(ROW()-36&gt;$AG$3,"",IF(INDEX(_Rosters!$B:$B,$AG$2+ROW()-37)="","",INDEX(_Rosters!$B:$B,$AG$2+ROW()-37)))</f>
        <v/>
      </c>
      <c r="B47" s="14">
        <f>IF(ROW()-36&gt;$AG$3,"",INDEX(_Rosters!$C:$C,$AG$2+ROW()-37)&amp;"")</f>
        <v/>
      </c>
      <c r="C47" s="14">
        <f>IF(ROW()-36&gt;$AG$3,"",INDEX(_Rosters!$D:$D,$AG$2+ROW()-37)&amp;"")</f>
        <v/>
      </c>
      <c r="D47" s="14">
        <f>IF(ROW()-36&gt;$AG$3,"",INDEX(_Rosters!$E:$E,$AG$2+ROW()-37)&amp;"")</f>
        <v/>
      </c>
      <c r="E47" s="14">
        <f>IF(ROW()-36&gt;$AG$3,"",INDEX(_Rosters!$F:$F,$AG$2+ROW()-37)&amp;"")</f>
        <v/>
      </c>
      <c r="F47" s="14">
        <f>IF(ROW()-36&gt;$AG$3,"",IF(INDEX(_Rosters!$G:$G,$AG$2+ROW()-37)="","",INDEX(_Rosters!$G:$G,$AG$2+ROW()-37)))</f>
        <v/>
      </c>
      <c r="G47" s="14">
        <f>IF(ROW()-36&gt;$AG$3,"",INDEX(_Rosters!$H:$H,$AG$2+ROW()-37)&amp;"")</f>
        <v/>
      </c>
      <c r="H47" s="14">
        <f>IF(ROW()-36&gt;$AG$3,"",INDEX(_Rosters!$I:$I,$AG$2+ROW()-37)&amp;"")</f>
        <v/>
      </c>
      <c r="N47" s="35">
        <f>IF($AG$1=0,"",INDEX(_DepthGrid!$B:$B,$AG$6+ROW()-14)&amp;"")</f>
        <v/>
      </c>
      <c r="O47" s="5">
        <f>IF($AG$1=0,"",INDEX(_DepthGrid!$C:$C,$AG$6+ROW()-14)&amp;"")</f>
        <v/>
      </c>
      <c r="P47" s="5">
        <f>IF($AG$1=0,"",INDEX(_DepthGrid!$D:$D,$AG$6+ROW()-14)&amp;"")</f>
        <v/>
      </c>
      <c r="Q47" s="5">
        <f>IF($AG$1=0,"",INDEX(_DepthGrid!$E:$E,$AG$6+ROW()-14)&amp;"")</f>
        <v/>
      </c>
      <c r="R47" s="5">
        <f>IF($AG$1=0,"",INDEX(_DepthGrid!$F:$F,$AG$6+ROW()-14)&amp;"")</f>
        <v/>
      </c>
    </row>
    <row r="48">
      <c r="A48" s="14">
        <f>IF(ROW()-36&gt;$AG$3,"",IF(INDEX(_Rosters!$B:$B,$AG$2+ROW()-37)="","",INDEX(_Rosters!$B:$B,$AG$2+ROW()-37)))</f>
        <v/>
      </c>
      <c r="B48" s="14">
        <f>IF(ROW()-36&gt;$AG$3,"",INDEX(_Rosters!$C:$C,$AG$2+ROW()-37)&amp;"")</f>
        <v/>
      </c>
      <c r="C48" s="14">
        <f>IF(ROW()-36&gt;$AG$3,"",INDEX(_Rosters!$D:$D,$AG$2+ROW()-37)&amp;"")</f>
        <v/>
      </c>
      <c r="D48" s="14">
        <f>IF(ROW()-36&gt;$AG$3,"",INDEX(_Rosters!$E:$E,$AG$2+ROW()-37)&amp;"")</f>
        <v/>
      </c>
      <c r="E48" s="14">
        <f>IF(ROW()-36&gt;$AG$3,"",INDEX(_Rosters!$F:$F,$AG$2+ROW()-37)&amp;"")</f>
        <v/>
      </c>
      <c r="F48" s="14">
        <f>IF(ROW()-36&gt;$AG$3,"",IF(INDEX(_Rosters!$G:$G,$AG$2+ROW()-37)="","",INDEX(_Rosters!$G:$G,$AG$2+ROW()-37)))</f>
        <v/>
      </c>
      <c r="G48" s="14">
        <f>IF(ROW()-36&gt;$AG$3,"",INDEX(_Rosters!$H:$H,$AG$2+ROW()-37)&amp;"")</f>
        <v/>
      </c>
      <c r="H48" s="14">
        <f>IF(ROW()-36&gt;$AG$3,"",INDEX(_Rosters!$I:$I,$AG$2+ROW()-37)&amp;"")</f>
        <v/>
      </c>
      <c r="N48" s="35">
        <f>IF($AG$1=0,"",INDEX(_DepthGrid!$B:$B,$AG$6+ROW()-14)&amp;"")</f>
        <v/>
      </c>
      <c r="O48" s="5">
        <f>IF($AG$1=0,"",INDEX(_DepthGrid!$C:$C,$AG$6+ROW()-14)&amp;"")</f>
        <v/>
      </c>
      <c r="P48" s="5">
        <f>IF($AG$1=0,"",INDEX(_DepthGrid!$D:$D,$AG$6+ROW()-14)&amp;"")</f>
        <v/>
      </c>
      <c r="Q48" s="5">
        <f>IF($AG$1=0,"",INDEX(_DepthGrid!$E:$E,$AG$6+ROW()-14)&amp;"")</f>
        <v/>
      </c>
      <c r="R48" s="5">
        <f>IF($AG$1=0,"",INDEX(_DepthGrid!$F:$F,$AG$6+ROW()-14)&amp;"")</f>
        <v/>
      </c>
    </row>
    <row r="49">
      <c r="A49" s="14">
        <f>IF(ROW()-36&gt;$AG$3,"",IF(INDEX(_Rosters!$B:$B,$AG$2+ROW()-37)="","",INDEX(_Rosters!$B:$B,$AG$2+ROW()-37)))</f>
        <v/>
      </c>
      <c r="B49" s="14">
        <f>IF(ROW()-36&gt;$AG$3,"",INDEX(_Rosters!$C:$C,$AG$2+ROW()-37)&amp;"")</f>
        <v/>
      </c>
      <c r="C49" s="14">
        <f>IF(ROW()-36&gt;$AG$3,"",INDEX(_Rosters!$D:$D,$AG$2+ROW()-37)&amp;"")</f>
        <v/>
      </c>
      <c r="D49" s="14">
        <f>IF(ROW()-36&gt;$AG$3,"",INDEX(_Rosters!$E:$E,$AG$2+ROW()-37)&amp;"")</f>
        <v/>
      </c>
      <c r="E49" s="14">
        <f>IF(ROW()-36&gt;$AG$3,"",INDEX(_Rosters!$F:$F,$AG$2+ROW()-37)&amp;"")</f>
        <v/>
      </c>
      <c r="F49" s="14">
        <f>IF(ROW()-36&gt;$AG$3,"",IF(INDEX(_Rosters!$G:$G,$AG$2+ROW()-37)="","",INDEX(_Rosters!$G:$G,$AG$2+ROW()-37)))</f>
        <v/>
      </c>
      <c r="G49" s="14">
        <f>IF(ROW()-36&gt;$AG$3,"",INDEX(_Rosters!$H:$H,$AG$2+ROW()-37)&amp;"")</f>
        <v/>
      </c>
      <c r="H49" s="14">
        <f>IF(ROW()-36&gt;$AG$3,"",INDEX(_Rosters!$I:$I,$AG$2+ROW()-37)&amp;"")</f>
        <v/>
      </c>
      <c r="N49" s="56" t="inlineStr">
        <is>
          <t>Source: OurLads.com curated charts where captured (date in section bands; local use only) — '(projected)' bands = our roster-seniority fallback with depth_overrides.csv pins. • = transfer/portal, ✓ = pinned.</t>
        </is>
      </c>
    </row>
    <row r="50">
      <c r="A50" s="14">
        <f>IF(ROW()-36&gt;$AG$3,"",IF(INDEX(_Rosters!$B:$B,$AG$2+ROW()-37)="","",INDEX(_Rosters!$B:$B,$AG$2+ROW()-37)))</f>
        <v/>
      </c>
      <c r="B50" s="14">
        <f>IF(ROW()-36&gt;$AG$3,"",INDEX(_Rosters!$C:$C,$AG$2+ROW()-37)&amp;"")</f>
        <v/>
      </c>
      <c r="C50" s="14">
        <f>IF(ROW()-36&gt;$AG$3,"",INDEX(_Rosters!$D:$D,$AG$2+ROW()-37)&amp;"")</f>
        <v/>
      </c>
      <c r="D50" s="14">
        <f>IF(ROW()-36&gt;$AG$3,"",INDEX(_Rosters!$E:$E,$AG$2+ROW()-37)&amp;"")</f>
        <v/>
      </c>
      <c r="E50" s="14">
        <f>IF(ROW()-36&gt;$AG$3,"",INDEX(_Rosters!$F:$F,$AG$2+ROW()-37)&amp;"")</f>
        <v/>
      </c>
      <c r="F50" s="14">
        <f>IF(ROW()-36&gt;$AG$3,"",IF(INDEX(_Rosters!$G:$G,$AG$2+ROW()-37)="","",INDEX(_Rosters!$G:$G,$AG$2+ROW()-37)))</f>
        <v/>
      </c>
      <c r="G50" s="14">
        <f>IF(ROW()-36&gt;$AG$3,"",INDEX(_Rosters!$H:$H,$AG$2+ROW()-37)&amp;"")</f>
        <v/>
      </c>
      <c r="H50" s="14">
        <f>IF(ROW()-36&gt;$AG$3,"",INDEX(_Rosters!$I:$I,$AG$2+ROW()-37)&amp;"")</f>
        <v/>
      </c>
    </row>
    <row r="51">
      <c r="A51" s="14">
        <f>IF(ROW()-36&gt;$AG$3,"",IF(INDEX(_Rosters!$B:$B,$AG$2+ROW()-37)="","",INDEX(_Rosters!$B:$B,$AG$2+ROW()-37)))</f>
        <v/>
      </c>
      <c r="B51" s="14">
        <f>IF(ROW()-36&gt;$AG$3,"",INDEX(_Rosters!$C:$C,$AG$2+ROW()-37)&amp;"")</f>
        <v/>
      </c>
      <c r="C51" s="14">
        <f>IF(ROW()-36&gt;$AG$3,"",INDEX(_Rosters!$D:$D,$AG$2+ROW()-37)&amp;"")</f>
        <v/>
      </c>
      <c r="D51" s="14">
        <f>IF(ROW()-36&gt;$AG$3,"",INDEX(_Rosters!$E:$E,$AG$2+ROW()-37)&amp;"")</f>
        <v/>
      </c>
      <c r="E51" s="14">
        <f>IF(ROW()-36&gt;$AG$3,"",INDEX(_Rosters!$F:$F,$AG$2+ROW()-37)&amp;"")</f>
        <v/>
      </c>
      <c r="F51" s="14">
        <f>IF(ROW()-36&gt;$AG$3,"",IF(INDEX(_Rosters!$G:$G,$AG$2+ROW()-37)="","",INDEX(_Rosters!$G:$G,$AG$2+ROW()-37)))</f>
        <v/>
      </c>
      <c r="G51" s="14">
        <f>IF(ROW()-36&gt;$AG$3,"",INDEX(_Rosters!$H:$H,$AG$2+ROW()-37)&amp;"")</f>
        <v/>
      </c>
      <c r="H51" s="14">
        <f>IF(ROW()-36&gt;$AG$3,"",INDEX(_Rosters!$I:$I,$AG$2+ROW()-37)&amp;"")</f>
        <v/>
      </c>
    </row>
    <row r="52">
      <c r="A52" s="14">
        <f>IF(ROW()-36&gt;$AG$3,"",IF(INDEX(_Rosters!$B:$B,$AG$2+ROW()-37)="","",INDEX(_Rosters!$B:$B,$AG$2+ROW()-37)))</f>
        <v/>
      </c>
      <c r="B52" s="14">
        <f>IF(ROW()-36&gt;$AG$3,"",INDEX(_Rosters!$C:$C,$AG$2+ROW()-37)&amp;"")</f>
        <v/>
      </c>
      <c r="C52" s="14">
        <f>IF(ROW()-36&gt;$AG$3,"",INDEX(_Rosters!$D:$D,$AG$2+ROW()-37)&amp;"")</f>
        <v/>
      </c>
      <c r="D52" s="14">
        <f>IF(ROW()-36&gt;$AG$3,"",INDEX(_Rosters!$E:$E,$AG$2+ROW()-37)&amp;"")</f>
        <v/>
      </c>
      <c r="E52" s="14">
        <f>IF(ROW()-36&gt;$AG$3,"",INDEX(_Rosters!$F:$F,$AG$2+ROW()-37)&amp;"")</f>
        <v/>
      </c>
      <c r="F52" s="14">
        <f>IF(ROW()-36&gt;$AG$3,"",IF(INDEX(_Rosters!$G:$G,$AG$2+ROW()-37)="","",INDEX(_Rosters!$G:$G,$AG$2+ROW()-37)))</f>
        <v/>
      </c>
      <c r="G52" s="14">
        <f>IF(ROW()-36&gt;$AG$3,"",INDEX(_Rosters!$H:$H,$AG$2+ROW()-37)&amp;"")</f>
        <v/>
      </c>
      <c r="H52" s="14">
        <f>IF(ROW()-36&gt;$AG$3,"",INDEX(_Rosters!$I:$I,$AG$2+ROW()-37)&amp;"")</f>
        <v/>
      </c>
    </row>
    <row r="53">
      <c r="A53" s="14">
        <f>IF(ROW()-36&gt;$AG$3,"",IF(INDEX(_Rosters!$B:$B,$AG$2+ROW()-37)="","",INDEX(_Rosters!$B:$B,$AG$2+ROW()-37)))</f>
        <v/>
      </c>
      <c r="B53" s="14">
        <f>IF(ROW()-36&gt;$AG$3,"",INDEX(_Rosters!$C:$C,$AG$2+ROW()-37)&amp;"")</f>
        <v/>
      </c>
      <c r="C53" s="14">
        <f>IF(ROW()-36&gt;$AG$3,"",INDEX(_Rosters!$D:$D,$AG$2+ROW()-37)&amp;"")</f>
        <v/>
      </c>
      <c r="D53" s="14">
        <f>IF(ROW()-36&gt;$AG$3,"",INDEX(_Rosters!$E:$E,$AG$2+ROW()-37)&amp;"")</f>
        <v/>
      </c>
      <c r="E53" s="14">
        <f>IF(ROW()-36&gt;$AG$3,"",INDEX(_Rosters!$F:$F,$AG$2+ROW()-37)&amp;"")</f>
        <v/>
      </c>
      <c r="F53" s="14">
        <f>IF(ROW()-36&gt;$AG$3,"",IF(INDEX(_Rosters!$G:$G,$AG$2+ROW()-37)="","",INDEX(_Rosters!$G:$G,$AG$2+ROW()-37)))</f>
        <v/>
      </c>
      <c r="G53" s="14">
        <f>IF(ROW()-36&gt;$AG$3,"",INDEX(_Rosters!$H:$H,$AG$2+ROW()-37)&amp;"")</f>
        <v/>
      </c>
      <c r="H53" s="14">
        <f>IF(ROW()-36&gt;$AG$3,"",INDEX(_Rosters!$I:$I,$AG$2+ROW()-37)&amp;"")</f>
        <v/>
      </c>
      <c r="N53" s="36" t="inlineStr">
        <is>
          <t>DEEP DIVE — podcast prep (all 138 teams; drafted sections carry a review-before-air vintage)</t>
        </is>
      </c>
      <c r="O53" s="37" t="n"/>
      <c r="P53" s="37" t="n"/>
      <c r="Q53" s="37" t="n"/>
      <c r="R53" s="37" t="n"/>
    </row>
    <row r="54">
      <c r="A54" s="14">
        <f>IF(ROW()-36&gt;$AG$3,"",IF(INDEX(_Rosters!$B:$B,$AG$2+ROW()-37)="","",INDEX(_Rosters!$B:$B,$AG$2+ROW()-37)))</f>
        <v/>
      </c>
      <c r="B54" s="14">
        <f>IF(ROW()-36&gt;$AG$3,"",INDEX(_Rosters!$C:$C,$AG$2+ROW()-37)&amp;"")</f>
        <v/>
      </c>
      <c r="C54" s="14">
        <f>IF(ROW()-36&gt;$AG$3,"",INDEX(_Rosters!$D:$D,$AG$2+ROW()-37)&amp;"")</f>
        <v/>
      </c>
      <c r="D54" s="14">
        <f>IF(ROW()-36&gt;$AG$3,"",INDEX(_Rosters!$E:$E,$AG$2+ROW()-37)&amp;"")</f>
        <v/>
      </c>
      <c r="E54" s="14">
        <f>IF(ROW()-36&gt;$AG$3,"",INDEX(_Rosters!$F:$F,$AG$2+ROW()-37)&amp;"")</f>
        <v/>
      </c>
      <c r="F54" s="14">
        <f>IF(ROW()-36&gt;$AG$3,"",IF(INDEX(_Rosters!$G:$G,$AG$2+ROW()-37)="","",INDEX(_Rosters!$G:$G,$AG$2+ROW()-37)))</f>
        <v/>
      </c>
      <c r="G54" s="14">
        <f>IF(ROW()-36&gt;$AG$3,"",INDEX(_Rosters!$H:$H,$AG$2+ROW()-37)&amp;"")</f>
        <v/>
      </c>
      <c r="H54" s="14">
        <f>IF(ROW()-36&gt;$AG$3,"",INDEX(_Rosters!$I:$I,$AG$2+ROW()-37)&amp;"")</f>
        <v/>
      </c>
      <c r="N54" s="35" t="inlineStr">
        <is>
          <t>CAPSULE</t>
        </is>
      </c>
      <c r="AJ54" s="8">
        <f>IF($AG$1=0,"",INDEX(_Teams!$AM:$AM,$AG$1)&amp;"")</f>
        <v/>
      </c>
      <c r="AK54" s="8" t="n">
        <v>125</v>
      </c>
    </row>
    <row r="55">
      <c r="A55" s="14">
        <f>IF(ROW()-36&gt;$AG$3,"",IF(INDEX(_Rosters!$B:$B,$AG$2+ROW()-37)="","",INDEX(_Rosters!$B:$B,$AG$2+ROW()-37)))</f>
        <v/>
      </c>
      <c r="B55" s="14">
        <f>IF(ROW()-36&gt;$AG$3,"",INDEX(_Rosters!$C:$C,$AG$2+ROW()-37)&amp;"")</f>
        <v/>
      </c>
      <c r="C55" s="14">
        <f>IF(ROW()-36&gt;$AG$3,"",INDEX(_Rosters!$D:$D,$AG$2+ROW()-37)&amp;"")</f>
        <v/>
      </c>
      <c r="D55" s="14">
        <f>IF(ROW()-36&gt;$AG$3,"",INDEX(_Rosters!$E:$E,$AG$2+ROW()-37)&amp;"")</f>
        <v/>
      </c>
      <c r="E55" s="14">
        <f>IF(ROW()-36&gt;$AG$3,"",INDEX(_Rosters!$F:$F,$AG$2+ROW()-37)&amp;"")</f>
        <v/>
      </c>
      <c r="F55" s="14">
        <f>IF(ROW()-36&gt;$AG$3,"",IF(INDEX(_Rosters!$G:$G,$AG$2+ROW()-37)="","",INDEX(_Rosters!$G:$G,$AG$2+ROW()-37)))</f>
        <v/>
      </c>
      <c r="G55" s="14">
        <f>IF(ROW()-36&gt;$AG$3,"",INDEX(_Rosters!$H:$H,$AG$2+ROW()-37)&amp;"")</f>
        <v/>
      </c>
      <c r="H55" s="14">
        <f>IF(ROW()-36&gt;$AG$3,"",INDEX(_Rosters!$I:$I,$AG$2+ROW()-37)&amp;"")</f>
        <v/>
      </c>
    </row>
    <row r="56">
      <c r="A56" s="14">
        <f>IF(ROW()-36&gt;$AG$3,"",IF(INDEX(_Rosters!$B:$B,$AG$2+ROW()-37)="","",INDEX(_Rosters!$B:$B,$AG$2+ROW()-37)))</f>
        <v/>
      </c>
      <c r="B56" s="14">
        <f>IF(ROW()-36&gt;$AG$3,"",INDEX(_Rosters!$C:$C,$AG$2+ROW()-37)&amp;"")</f>
        <v/>
      </c>
      <c r="C56" s="14">
        <f>IF(ROW()-36&gt;$AG$3,"",INDEX(_Rosters!$D:$D,$AG$2+ROW()-37)&amp;"")</f>
        <v/>
      </c>
      <c r="D56" s="14">
        <f>IF(ROW()-36&gt;$AG$3,"",INDEX(_Rosters!$E:$E,$AG$2+ROW()-37)&amp;"")</f>
        <v/>
      </c>
      <c r="E56" s="14">
        <f>IF(ROW()-36&gt;$AG$3,"",INDEX(_Rosters!$F:$F,$AG$2+ROW()-37)&amp;"")</f>
        <v/>
      </c>
      <c r="F56" s="14">
        <f>IF(ROW()-36&gt;$AG$3,"",IF(INDEX(_Rosters!$G:$G,$AG$2+ROW()-37)="","",INDEX(_Rosters!$G:$G,$AG$2+ROW()-37)))</f>
        <v/>
      </c>
      <c r="G56" s="14">
        <f>IF(ROW()-36&gt;$AG$3,"",INDEX(_Rosters!$H:$H,$AG$2+ROW()-37)&amp;"")</f>
        <v/>
      </c>
      <c r="H56" s="14">
        <f>IF(ROW()-36&gt;$AG$3,"",INDEX(_Rosters!$I:$I,$AG$2+ROW()-37)&amp;"")</f>
        <v/>
      </c>
    </row>
    <row r="57">
      <c r="A57" s="14">
        <f>IF(ROW()-36&gt;$AG$3,"",IF(INDEX(_Rosters!$B:$B,$AG$2+ROW()-37)="","",INDEX(_Rosters!$B:$B,$AG$2+ROW()-37)))</f>
        <v/>
      </c>
      <c r="B57" s="14">
        <f>IF(ROW()-36&gt;$AG$3,"",INDEX(_Rosters!$C:$C,$AG$2+ROW()-37)&amp;"")</f>
        <v/>
      </c>
      <c r="C57" s="14">
        <f>IF(ROW()-36&gt;$AG$3,"",INDEX(_Rosters!$D:$D,$AG$2+ROW()-37)&amp;"")</f>
        <v/>
      </c>
      <c r="D57" s="14">
        <f>IF(ROW()-36&gt;$AG$3,"",INDEX(_Rosters!$E:$E,$AG$2+ROW()-37)&amp;"")</f>
        <v/>
      </c>
      <c r="E57" s="14">
        <f>IF(ROW()-36&gt;$AG$3,"",INDEX(_Rosters!$F:$F,$AG$2+ROW()-37)&amp;"")</f>
        <v/>
      </c>
      <c r="F57" s="14">
        <f>IF(ROW()-36&gt;$AG$3,"",IF(INDEX(_Rosters!$G:$G,$AG$2+ROW()-37)="","",INDEX(_Rosters!$G:$G,$AG$2+ROW()-37)))</f>
        <v/>
      </c>
      <c r="G57" s="14">
        <f>IF(ROW()-36&gt;$AG$3,"",INDEX(_Rosters!$H:$H,$AG$2+ROW()-37)&amp;"")</f>
        <v/>
      </c>
      <c r="H57" s="14">
        <f>IF(ROW()-36&gt;$AG$3,"",INDEX(_Rosters!$I:$I,$AG$2+ROW()-37)&amp;"")</f>
        <v/>
      </c>
    </row>
    <row r="58">
      <c r="A58" s="14">
        <f>IF(ROW()-36&gt;$AG$3,"",IF(INDEX(_Rosters!$B:$B,$AG$2+ROW()-37)="","",INDEX(_Rosters!$B:$B,$AG$2+ROW()-37)))</f>
        <v/>
      </c>
      <c r="B58" s="14">
        <f>IF(ROW()-36&gt;$AG$3,"",INDEX(_Rosters!$C:$C,$AG$2+ROW()-37)&amp;"")</f>
        <v/>
      </c>
      <c r="C58" s="14">
        <f>IF(ROW()-36&gt;$AG$3,"",INDEX(_Rosters!$D:$D,$AG$2+ROW()-37)&amp;"")</f>
        <v/>
      </c>
      <c r="D58" s="14">
        <f>IF(ROW()-36&gt;$AG$3,"",INDEX(_Rosters!$E:$E,$AG$2+ROW()-37)&amp;"")</f>
        <v/>
      </c>
      <c r="E58" s="14">
        <f>IF(ROW()-36&gt;$AG$3,"",INDEX(_Rosters!$F:$F,$AG$2+ROW()-37)&amp;"")</f>
        <v/>
      </c>
      <c r="F58" s="14">
        <f>IF(ROW()-36&gt;$AG$3,"",IF(INDEX(_Rosters!$G:$G,$AG$2+ROW()-37)="","",INDEX(_Rosters!$G:$G,$AG$2+ROW()-37)))</f>
        <v/>
      </c>
      <c r="G58" s="14">
        <f>IF(ROW()-36&gt;$AG$3,"",INDEX(_Rosters!$H:$H,$AG$2+ROW()-37)&amp;"")</f>
        <v/>
      </c>
      <c r="H58" s="14">
        <f>IF(ROW()-36&gt;$AG$3,"",INDEX(_Rosters!$I:$I,$AG$2+ROW()-37)&amp;"")</f>
        <v/>
      </c>
    </row>
    <row r="59">
      <c r="A59" s="14">
        <f>IF(ROW()-36&gt;$AG$3,"",IF(INDEX(_Rosters!$B:$B,$AG$2+ROW()-37)="","",INDEX(_Rosters!$B:$B,$AG$2+ROW()-37)))</f>
        <v/>
      </c>
      <c r="B59" s="14">
        <f>IF(ROW()-36&gt;$AG$3,"",INDEX(_Rosters!$C:$C,$AG$2+ROW()-37)&amp;"")</f>
        <v/>
      </c>
      <c r="C59" s="14">
        <f>IF(ROW()-36&gt;$AG$3,"",INDEX(_Rosters!$D:$D,$AG$2+ROW()-37)&amp;"")</f>
        <v/>
      </c>
      <c r="D59" s="14">
        <f>IF(ROW()-36&gt;$AG$3,"",INDEX(_Rosters!$E:$E,$AG$2+ROW()-37)&amp;"")</f>
        <v/>
      </c>
      <c r="E59" s="14">
        <f>IF(ROW()-36&gt;$AG$3,"",INDEX(_Rosters!$F:$F,$AG$2+ROW()-37)&amp;"")</f>
        <v/>
      </c>
      <c r="F59" s="14">
        <f>IF(ROW()-36&gt;$AG$3,"",IF(INDEX(_Rosters!$G:$G,$AG$2+ROW()-37)="","",INDEX(_Rosters!$G:$G,$AG$2+ROW()-37)))</f>
        <v/>
      </c>
      <c r="G59" s="14">
        <f>IF(ROW()-36&gt;$AG$3,"",INDEX(_Rosters!$H:$H,$AG$2+ROW()-37)&amp;"")</f>
        <v/>
      </c>
      <c r="H59" s="14">
        <f>IF(ROW()-36&gt;$AG$3,"",INDEX(_Rosters!$I:$I,$AG$2+ROW()-37)&amp;"")</f>
        <v/>
      </c>
    </row>
    <row r="60">
      <c r="A60" s="14">
        <f>IF(ROW()-36&gt;$AG$3,"",IF(INDEX(_Rosters!$B:$B,$AG$2+ROW()-37)="","",INDEX(_Rosters!$B:$B,$AG$2+ROW()-37)))</f>
        <v/>
      </c>
      <c r="B60" s="14">
        <f>IF(ROW()-36&gt;$AG$3,"",INDEX(_Rosters!$C:$C,$AG$2+ROW()-37)&amp;"")</f>
        <v/>
      </c>
      <c r="C60" s="14">
        <f>IF(ROW()-36&gt;$AG$3,"",INDEX(_Rosters!$D:$D,$AG$2+ROW()-37)&amp;"")</f>
        <v/>
      </c>
      <c r="D60" s="14">
        <f>IF(ROW()-36&gt;$AG$3,"",INDEX(_Rosters!$E:$E,$AG$2+ROW()-37)&amp;"")</f>
        <v/>
      </c>
      <c r="E60" s="14">
        <f>IF(ROW()-36&gt;$AG$3,"",INDEX(_Rosters!$F:$F,$AG$2+ROW()-37)&amp;"")</f>
        <v/>
      </c>
      <c r="F60" s="14">
        <f>IF(ROW()-36&gt;$AG$3,"",IF(INDEX(_Rosters!$G:$G,$AG$2+ROW()-37)="","",INDEX(_Rosters!$G:$G,$AG$2+ROW()-37)))</f>
        <v/>
      </c>
      <c r="G60" s="14">
        <f>IF(ROW()-36&gt;$AG$3,"",INDEX(_Rosters!$H:$H,$AG$2+ROW()-37)&amp;"")</f>
        <v/>
      </c>
      <c r="H60" s="14">
        <f>IF(ROW()-36&gt;$AG$3,"",INDEX(_Rosters!$I:$I,$AG$2+ROW()-37)&amp;"")</f>
        <v/>
      </c>
    </row>
    <row r="61">
      <c r="A61" s="14">
        <f>IF(ROW()-36&gt;$AG$3,"",IF(INDEX(_Rosters!$B:$B,$AG$2+ROW()-37)="","",INDEX(_Rosters!$B:$B,$AG$2+ROW()-37)))</f>
        <v/>
      </c>
      <c r="B61" s="14">
        <f>IF(ROW()-36&gt;$AG$3,"",INDEX(_Rosters!$C:$C,$AG$2+ROW()-37)&amp;"")</f>
        <v/>
      </c>
      <c r="C61" s="14">
        <f>IF(ROW()-36&gt;$AG$3,"",INDEX(_Rosters!$D:$D,$AG$2+ROW()-37)&amp;"")</f>
        <v/>
      </c>
      <c r="D61" s="14">
        <f>IF(ROW()-36&gt;$AG$3,"",INDEX(_Rosters!$E:$E,$AG$2+ROW()-37)&amp;"")</f>
        <v/>
      </c>
      <c r="E61" s="14">
        <f>IF(ROW()-36&gt;$AG$3,"",INDEX(_Rosters!$F:$F,$AG$2+ROW()-37)&amp;"")</f>
        <v/>
      </c>
      <c r="F61" s="14">
        <f>IF(ROW()-36&gt;$AG$3,"",IF(INDEX(_Rosters!$G:$G,$AG$2+ROW()-37)="","",INDEX(_Rosters!$G:$G,$AG$2+ROW()-37)))</f>
        <v/>
      </c>
      <c r="G61" s="14">
        <f>IF(ROW()-36&gt;$AG$3,"",INDEX(_Rosters!$H:$H,$AG$2+ROW()-37)&amp;"")</f>
        <v/>
      </c>
      <c r="H61" s="14">
        <f>IF(ROW()-36&gt;$AG$3,"",INDEX(_Rosters!$I:$I,$AG$2+ROW()-37)&amp;"")</f>
        <v/>
      </c>
    </row>
    <row r="62">
      <c r="A62" s="14">
        <f>IF(ROW()-36&gt;$AG$3,"",IF(INDEX(_Rosters!$B:$B,$AG$2+ROW()-37)="","",INDEX(_Rosters!$B:$B,$AG$2+ROW()-37)))</f>
        <v/>
      </c>
      <c r="B62" s="14">
        <f>IF(ROW()-36&gt;$AG$3,"",INDEX(_Rosters!$C:$C,$AG$2+ROW()-37)&amp;"")</f>
        <v/>
      </c>
      <c r="C62" s="14">
        <f>IF(ROW()-36&gt;$AG$3,"",INDEX(_Rosters!$D:$D,$AG$2+ROW()-37)&amp;"")</f>
        <v/>
      </c>
      <c r="D62" s="14">
        <f>IF(ROW()-36&gt;$AG$3,"",INDEX(_Rosters!$E:$E,$AG$2+ROW()-37)&amp;"")</f>
        <v/>
      </c>
      <c r="E62" s="14">
        <f>IF(ROW()-36&gt;$AG$3,"",INDEX(_Rosters!$F:$F,$AG$2+ROW()-37)&amp;"")</f>
        <v/>
      </c>
      <c r="F62" s="14">
        <f>IF(ROW()-36&gt;$AG$3,"",IF(INDEX(_Rosters!$G:$G,$AG$2+ROW()-37)="","",INDEX(_Rosters!$G:$G,$AG$2+ROW()-37)))</f>
        <v/>
      </c>
      <c r="G62" s="14">
        <f>IF(ROW()-36&gt;$AG$3,"",INDEX(_Rosters!$H:$H,$AG$2+ROW()-37)&amp;"")</f>
        <v/>
      </c>
      <c r="H62" s="14">
        <f>IF(ROW()-36&gt;$AG$3,"",INDEX(_Rosters!$I:$I,$AG$2+ROW()-37)&amp;"")</f>
        <v/>
      </c>
    </row>
    <row r="63">
      <c r="A63" s="14">
        <f>IF(ROW()-36&gt;$AG$3,"",IF(INDEX(_Rosters!$B:$B,$AG$2+ROW()-37)="","",INDEX(_Rosters!$B:$B,$AG$2+ROW()-37)))</f>
        <v/>
      </c>
      <c r="B63" s="14">
        <f>IF(ROW()-36&gt;$AG$3,"",INDEX(_Rosters!$C:$C,$AG$2+ROW()-37)&amp;"")</f>
        <v/>
      </c>
      <c r="C63" s="14">
        <f>IF(ROW()-36&gt;$AG$3,"",INDEX(_Rosters!$D:$D,$AG$2+ROW()-37)&amp;"")</f>
        <v/>
      </c>
      <c r="D63" s="14">
        <f>IF(ROW()-36&gt;$AG$3,"",INDEX(_Rosters!$E:$E,$AG$2+ROW()-37)&amp;"")</f>
        <v/>
      </c>
      <c r="E63" s="14">
        <f>IF(ROW()-36&gt;$AG$3,"",INDEX(_Rosters!$F:$F,$AG$2+ROW()-37)&amp;"")</f>
        <v/>
      </c>
      <c r="F63" s="14">
        <f>IF(ROW()-36&gt;$AG$3,"",IF(INDEX(_Rosters!$G:$G,$AG$2+ROW()-37)="","",INDEX(_Rosters!$G:$G,$AG$2+ROW()-37)))</f>
        <v/>
      </c>
      <c r="G63" s="14">
        <f>IF(ROW()-36&gt;$AG$3,"",INDEX(_Rosters!$H:$H,$AG$2+ROW()-37)&amp;"")</f>
        <v/>
      </c>
      <c r="H63" s="14">
        <f>IF(ROW()-36&gt;$AG$3,"",INDEX(_Rosters!$I:$I,$AG$2+ROW()-37)&amp;"")</f>
        <v/>
      </c>
    </row>
    <row r="64">
      <c r="A64" s="14">
        <f>IF(ROW()-36&gt;$AG$3,"",IF(INDEX(_Rosters!$B:$B,$AG$2+ROW()-37)="","",INDEX(_Rosters!$B:$B,$AG$2+ROW()-37)))</f>
        <v/>
      </c>
      <c r="B64" s="14">
        <f>IF(ROW()-36&gt;$AG$3,"",INDEX(_Rosters!$C:$C,$AG$2+ROW()-37)&amp;"")</f>
        <v/>
      </c>
      <c r="C64" s="14">
        <f>IF(ROW()-36&gt;$AG$3,"",INDEX(_Rosters!$D:$D,$AG$2+ROW()-37)&amp;"")</f>
        <v/>
      </c>
      <c r="D64" s="14">
        <f>IF(ROW()-36&gt;$AG$3,"",INDEX(_Rosters!$E:$E,$AG$2+ROW()-37)&amp;"")</f>
        <v/>
      </c>
      <c r="E64" s="14">
        <f>IF(ROW()-36&gt;$AG$3,"",INDEX(_Rosters!$F:$F,$AG$2+ROW()-37)&amp;"")</f>
        <v/>
      </c>
      <c r="F64" s="14">
        <f>IF(ROW()-36&gt;$AG$3,"",IF(INDEX(_Rosters!$G:$G,$AG$2+ROW()-37)="","",INDEX(_Rosters!$G:$G,$AG$2+ROW()-37)))</f>
        <v/>
      </c>
      <c r="G64" s="14">
        <f>IF(ROW()-36&gt;$AG$3,"",INDEX(_Rosters!$H:$H,$AG$2+ROW()-37)&amp;"")</f>
        <v/>
      </c>
      <c r="H64" s="14">
        <f>IF(ROW()-36&gt;$AG$3,"",INDEX(_Rosters!$I:$I,$AG$2+ROW()-37)&amp;"")</f>
        <v/>
      </c>
    </row>
    <row r="65">
      <c r="A65" s="14">
        <f>IF(ROW()-36&gt;$AG$3,"",IF(INDEX(_Rosters!$B:$B,$AG$2+ROW()-37)="","",INDEX(_Rosters!$B:$B,$AG$2+ROW()-37)))</f>
        <v/>
      </c>
      <c r="B65" s="14">
        <f>IF(ROW()-36&gt;$AG$3,"",INDEX(_Rosters!$C:$C,$AG$2+ROW()-37)&amp;"")</f>
        <v/>
      </c>
      <c r="C65" s="14">
        <f>IF(ROW()-36&gt;$AG$3,"",INDEX(_Rosters!$D:$D,$AG$2+ROW()-37)&amp;"")</f>
        <v/>
      </c>
      <c r="D65" s="14">
        <f>IF(ROW()-36&gt;$AG$3,"",INDEX(_Rosters!$E:$E,$AG$2+ROW()-37)&amp;"")</f>
        <v/>
      </c>
      <c r="E65" s="14">
        <f>IF(ROW()-36&gt;$AG$3,"",INDEX(_Rosters!$F:$F,$AG$2+ROW()-37)&amp;"")</f>
        <v/>
      </c>
      <c r="F65" s="14">
        <f>IF(ROW()-36&gt;$AG$3,"",IF(INDEX(_Rosters!$G:$G,$AG$2+ROW()-37)="","",INDEX(_Rosters!$G:$G,$AG$2+ROW()-37)))</f>
        <v/>
      </c>
      <c r="G65" s="14">
        <f>IF(ROW()-36&gt;$AG$3,"",INDEX(_Rosters!$H:$H,$AG$2+ROW()-37)&amp;"")</f>
        <v/>
      </c>
      <c r="H65" s="14">
        <f>IF(ROW()-36&gt;$AG$3,"",INDEX(_Rosters!$I:$I,$AG$2+ROW()-37)&amp;"")</f>
        <v/>
      </c>
      <c r="N65" s="35" t="inlineStr">
        <is>
          <t>ROSTER</t>
        </is>
      </c>
      <c r="AJ65" s="8">
        <f>IF($AG$1=0,"",INDEX(_Teams!$AN:$AN,$AG$1)&amp;"")</f>
        <v/>
      </c>
      <c r="AK65" s="8" t="n">
        <v>164</v>
      </c>
    </row>
    <row r="66">
      <c r="A66" s="14">
        <f>IF(ROW()-36&gt;$AG$3,"",IF(INDEX(_Rosters!$B:$B,$AG$2+ROW()-37)="","",INDEX(_Rosters!$B:$B,$AG$2+ROW()-37)))</f>
        <v/>
      </c>
      <c r="B66" s="14">
        <f>IF(ROW()-36&gt;$AG$3,"",INDEX(_Rosters!$C:$C,$AG$2+ROW()-37)&amp;"")</f>
        <v/>
      </c>
      <c r="C66" s="14">
        <f>IF(ROW()-36&gt;$AG$3,"",INDEX(_Rosters!$D:$D,$AG$2+ROW()-37)&amp;"")</f>
        <v/>
      </c>
      <c r="D66" s="14">
        <f>IF(ROW()-36&gt;$AG$3,"",INDEX(_Rosters!$E:$E,$AG$2+ROW()-37)&amp;"")</f>
        <v/>
      </c>
      <c r="E66" s="14">
        <f>IF(ROW()-36&gt;$AG$3,"",INDEX(_Rosters!$F:$F,$AG$2+ROW()-37)&amp;"")</f>
        <v/>
      </c>
      <c r="F66" s="14">
        <f>IF(ROW()-36&gt;$AG$3,"",IF(INDEX(_Rosters!$G:$G,$AG$2+ROW()-37)="","",INDEX(_Rosters!$G:$G,$AG$2+ROW()-37)))</f>
        <v/>
      </c>
      <c r="G66" s="14">
        <f>IF(ROW()-36&gt;$AG$3,"",INDEX(_Rosters!$H:$H,$AG$2+ROW()-37)&amp;"")</f>
        <v/>
      </c>
      <c r="H66" s="14">
        <f>IF(ROW()-36&gt;$AG$3,"",INDEX(_Rosters!$I:$I,$AG$2+ROW()-37)&amp;"")</f>
        <v/>
      </c>
    </row>
    <row r="67">
      <c r="A67" s="14">
        <f>IF(ROW()-36&gt;$AG$3,"",IF(INDEX(_Rosters!$B:$B,$AG$2+ROW()-37)="","",INDEX(_Rosters!$B:$B,$AG$2+ROW()-37)))</f>
        <v/>
      </c>
      <c r="B67" s="14">
        <f>IF(ROW()-36&gt;$AG$3,"",INDEX(_Rosters!$C:$C,$AG$2+ROW()-37)&amp;"")</f>
        <v/>
      </c>
      <c r="C67" s="14">
        <f>IF(ROW()-36&gt;$AG$3,"",INDEX(_Rosters!$D:$D,$AG$2+ROW()-37)&amp;"")</f>
        <v/>
      </c>
      <c r="D67" s="14">
        <f>IF(ROW()-36&gt;$AG$3,"",INDEX(_Rosters!$E:$E,$AG$2+ROW()-37)&amp;"")</f>
        <v/>
      </c>
      <c r="E67" s="14">
        <f>IF(ROW()-36&gt;$AG$3,"",INDEX(_Rosters!$F:$F,$AG$2+ROW()-37)&amp;"")</f>
        <v/>
      </c>
      <c r="F67" s="14">
        <f>IF(ROW()-36&gt;$AG$3,"",IF(INDEX(_Rosters!$G:$G,$AG$2+ROW()-37)="","",INDEX(_Rosters!$G:$G,$AG$2+ROW()-37)))</f>
        <v/>
      </c>
      <c r="G67" s="14">
        <f>IF(ROW()-36&gt;$AG$3,"",INDEX(_Rosters!$H:$H,$AG$2+ROW()-37)&amp;"")</f>
        <v/>
      </c>
      <c r="H67" s="14">
        <f>IF(ROW()-36&gt;$AG$3,"",INDEX(_Rosters!$I:$I,$AG$2+ROW()-37)&amp;"")</f>
        <v/>
      </c>
    </row>
    <row r="68">
      <c r="A68" s="14">
        <f>IF(ROW()-36&gt;$AG$3,"",IF(INDEX(_Rosters!$B:$B,$AG$2+ROW()-37)="","",INDEX(_Rosters!$B:$B,$AG$2+ROW()-37)))</f>
        <v/>
      </c>
      <c r="B68" s="14">
        <f>IF(ROW()-36&gt;$AG$3,"",INDEX(_Rosters!$C:$C,$AG$2+ROW()-37)&amp;"")</f>
        <v/>
      </c>
      <c r="C68" s="14">
        <f>IF(ROW()-36&gt;$AG$3,"",INDEX(_Rosters!$D:$D,$AG$2+ROW()-37)&amp;"")</f>
        <v/>
      </c>
      <c r="D68" s="14">
        <f>IF(ROW()-36&gt;$AG$3,"",INDEX(_Rosters!$E:$E,$AG$2+ROW()-37)&amp;"")</f>
        <v/>
      </c>
      <c r="E68" s="14">
        <f>IF(ROW()-36&gt;$AG$3,"",INDEX(_Rosters!$F:$F,$AG$2+ROW()-37)&amp;"")</f>
        <v/>
      </c>
      <c r="F68" s="14">
        <f>IF(ROW()-36&gt;$AG$3,"",IF(INDEX(_Rosters!$G:$G,$AG$2+ROW()-37)="","",INDEX(_Rosters!$G:$G,$AG$2+ROW()-37)))</f>
        <v/>
      </c>
      <c r="G68" s="14">
        <f>IF(ROW()-36&gt;$AG$3,"",INDEX(_Rosters!$H:$H,$AG$2+ROW()-37)&amp;"")</f>
        <v/>
      </c>
      <c r="H68" s="14">
        <f>IF(ROW()-36&gt;$AG$3,"",INDEX(_Rosters!$I:$I,$AG$2+ROW()-37)&amp;"")</f>
        <v/>
      </c>
    </row>
    <row r="69">
      <c r="A69" s="14">
        <f>IF(ROW()-36&gt;$AG$3,"",IF(INDEX(_Rosters!$B:$B,$AG$2+ROW()-37)="","",INDEX(_Rosters!$B:$B,$AG$2+ROW()-37)))</f>
        <v/>
      </c>
      <c r="B69" s="14">
        <f>IF(ROW()-36&gt;$AG$3,"",INDEX(_Rosters!$C:$C,$AG$2+ROW()-37)&amp;"")</f>
        <v/>
      </c>
      <c r="C69" s="14">
        <f>IF(ROW()-36&gt;$AG$3,"",INDEX(_Rosters!$D:$D,$AG$2+ROW()-37)&amp;"")</f>
        <v/>
      </c>
      <c r="D69" s="14">
        <f>IF(ROW()-36&gt;$AG$3,"",INDEX(_Rosters!$E:$E,$AG$2+ROW()-37)&amp;"")</f>
        <v/>
      </c>
      <c r="E69" s="14">
        <f>IF(ROW()-36&gt;$AG$3,"",INDEX(_Rosters!$F:$F,$AG$2+ROW()-37)&amp;"")</f>
        <v/>
      </c>
      <c r="F69" s="14">
        <f>IF(ROW()-36&gt;$AG$3,"",IF(INDEX(_Rosters!$G:$G,$AG$2+ROW()-37)="","",INDEX(_Rosters!$G:$G,$AG$2+ROW()-37)))</f>
        <v/>
      </c>
      <c r="G69" s="14">
        <f>IF(ROW()-36&gt;$AG$3,"",INDEX(_Rosters!$H:$H,$AG$2+ROW()-37)&amp;"")</f>
        <v/>
      </c>
      <c r="H69" s="14">
        <f>IF(ROW()-36&gt;$AG$3,"",INDEX(_Rosters!$I:$I,$AG$2+ROW()-37)&amp;"")</f>
        <v/>
      </c>
    </row>
    <row r="70">
      <c r="A70" s="14">
        <f>IF(ROW()-36&gt;$AG$3,"",IF(INDEX(_Rosters!$B:$B,$AG$2+ROW()-37)="","",INDEX(_Rosters!$B:$B,$AG$2+ROW()-37)))</f>
        <v/>
      </c>
      <c r="B70" s="14">
        <f>IF(ROW()-36&gt;$AG$3,"",INDEX(_Rosters!$C:$C,$AG$2+ROW()-37)&amp;"")</f>
        <v/>
      </c>
      <c r="C70" s="14">
        <f>IF(ROW()-36&gt;$AG$3,"",INDEX(_Rosters!$D:$D,$AG$2+ROW()-37)&amp;"")</f>
        <v/>
      </c>
      <c r="D70" s="14">
        <f>IF(ROW()-36&gt;$AG$3,"",INDEX(_Rosters!$E:$E,$AG$2+ROW()-37)&amp;"")</f>
        <v/>
      </c>
      <c r="E70" s="14">
        <f>IF(ROW()-36&gt;$AG$3,"",INDEX(_Rosters!$F:$F,$AG$2+ROW()-37)&amp;"")</f>
        <v/>
      </c>
      <c r="F70" s="14">
        <f>IF(ROW()-36&gt;$AG$3,"",IF(INDEX(_Rosters!$G:$G,$AG$2+ROW()-37)="","",INDEX(_Rosters!$G:$G,$AG$2+ROW()-37)))</f>
        <v/>
      </c>
      <c r="G70" s="14">
        <f>IF(ROW()-36&gt;$AG$3,"",INDEX(_Rosters!$H:$H,$AG$2+ROW()-37)&amp;"")</f>
        <v/>
      </c>
      <c r="H70" s="14">
        <f>IF(ROW()-36&gt;$AG$3,"",INDEX(_Rosters!$I:$I,$AG$2+ROW()-37)&amp;"")</f>
        <v/>
      </c>
    </row>
    <row r="71">
      <c r="A71" s="14">
        <f>IF(ROW()-36&gt;$AG$3,"",IF(INDEX(_Rosters!$B:$B,$AG$2+ROW()-37)="","",INDEX(_Rosters!$B:$B,$AG$2+ROW()-37)))</f>
        <v/>
      </c>
      <c r="B71" s="14">
        <f>IF(ROW()-36&gt;$AG$3,"",INDEX(_Rosters!$C:$C,$AG$2+ROW()-37)&amp;"")</f>
        <v/>
      </c>
      <c r="C71" s="14">
        <f>IF(ROW()-36&gt;$AG$3,"",INDEX(_Rosters!$D:$D,$AG$2+ROW()-37)&amp;"")</f>
        <v/>
      </c>
      <c r="D71" s="14">
        <f>IF(ROW()-36&gt;$AG$3,"",INDEX(_Rosters!$E:$E,$AG$2+ROW()-37)&amp;"")</f>
        <v/>
      </c>
      <c r="E71" s="14">
        <f>IF(ROW()-36&gt;$AG$3,"",INDEX(_Rosters!$F:$F,$AG$2+ROW()-37)&amp;"")</f>
        <v/>
      </c>
      <c r="F71" s="14">
        <f>IF(ROW()-36&gt;$AG$3,"",IF(INDEX(_Rosters!$G:$G,$AG$2+ROW()-37)="","",INDEX(_Rosters!$G:$G,$AG$2+ROW()-37)))</f>
        <v/>
      </c>
      <c r="G71" s="14">
        <f>IF(ROW()-36&gt;$AG$3,"",INDEX(_Rosters!$H:$H,$AG$2+ROW()-37)&amp;"")</f>
        <v/>
      </c>
      <c r="H71" s="14">
        <f>IF(ROW()-36&gt;$AG$3,"",INDEX(_Rosters!$I:$I,$AG$2+ROW()-37)&amp;"")</f>
        <v/>
      </c>
    </row>
    <row r="72">
      <c r="A72" s="14">
        <f>IF(ROW()-36&gt;$AG$3,"",IF(INDEX(_Rosters!$B:$B,$AG$2+ROW()-37)="","",INDEX(_Rosters!$B:$B,$AG$2+ROW()-37)))</f>
        <v/>
      </c>
      <c r="B72" s="14">
        <f>IF(ROW()-36&gt;$AG$3,"",INDEX(_Rosters!$C:$C,$AG$2+ROW()-37)&amp;"")</f>
        <v/>
      </c>
      <c r="C72" s="14">
        <f>IF(ROW()-36&gt;$AG$3,"",INDEX(_Rosters!$D:$D,$AG$2+ROW()-37)&amp;"")</f>
        <v/>
      </c>
      <c r="D72" s="14">
        <f>IF(ROW()-36&gt;$AG$3,"",INDEX(_Rosters!$E:$E,$AG$2+ROW()-37)&amp;"")</f>
        <v/>
      </c>
      <c r="E72" s="14">
        <f>IF(ROW()-36&gt;$AG$3,"",INDEX(_Rosters!$F:$F,$AG$2+ROW()-37)&amp;"")</f>
        <v/>
      </c>
      <c r="F72" s="14">
        <f>IF(ROW()-36&gt;$AG$3,"",IF(INDEX(_Rosters!$G:$G,$AG$2+ROW()-37)="","",INDEX(_Rosters!$G:$G,$AG$2+ROW()-37)))</f>
        <v/>
      </c>
      <c r="G72" s="14">
        <f>IF(ROW()-36&gt;$AG$3,"",INDEX(_Rosters!$H:$H,$AG$2+ROW()-37)&amp;"")</f>
        <v/>
      </c>
      <c r="H72" s="14">
        <f>IF(ROW()-36&gt;$AG$3,"",INDEX(_Rosters!$I:$I,$AG$2+ROW()-37)&amp;"")</f>
        <v/>
      </c>
    </row>
    <row r="73">
      <c r="A73" s="14">
        <f>IF(ROW()-36&gt;$AG$3,"",IF(INDEX(_Rosters!$B:$B,$AG$2+ROW()-37)="","",INDEX(_Rosters!$B:$B,$AG$2+ROW()-37)))</f>
        <v/>
      </c>
      <c r="B73" s="14">
        <f>IF(ROW()-36&gt;$AG$3,"",INDEX(_Rosters!$C:$C,$AG$2+ROW()-37)&amp;"")</f>
        <v/>
      </c>
      <c r="C73" s="14">
        <f>IF(ROW()-36&gt;$AG$3,"",INDEX(_Rosters!$D:$D,$AG$2+ROW()-37)&amp;"")</f>
        <v/>
      </c>
      <c r="D73" s="14">
        <f>IF(ROW()-36&gt;$AG$3,"",INDEX(_Rosters!$E:$E,$AG$2+ROW()-37)&amp;"")</f>
        <v/>
      </c>
      <c r="E73" s="14">
        <f>IF(ROW()-36&gt;$AG$3,"",INDEX(_Rosters!$F:$F,$AG$2+ROW()-37)&amp;"")</f>
        <v/>
      </c>
      <c r="F73" s="14">
        <f>IF(ROW()-36&gt;$AG$3,"",IF(INDEX(_Rosters!$G:$G,$AG$2+ROW()-37)="","",INDEX(_Rosters!$G:$G,$AG$2+ROW()-37)))</f>
        <v/>
      </c>
      <c r="G73" s="14">
        <f>IF(ROW()-36&gt;$AG$3,"",INDEX(_Rosters!$H:$H,$AG$2+ROW()-37)&amp;"")</f>
        <v/>
      </c>
      <c r="H73" s="14">
        <f>IF(ROW()-36&gt;$AG$3,"",INDEX(_Rosters!$I:$I,$AG$2+ROW()-37)&amp;"")</f>
        <v/>
      </c>
    </row>
    <row r="74">
      <c r="A74" s="14">
        <f>IF(ROW()-36&gt;$AG$3,"",IF(INDEX(_Rosters!$B:$B,$AG$2+ROW()-37)="","",INDEX(_Rosters!$B:$B,$AG$2+ROW()-37)))</f>
        <v/>
      </c>
      <c r="B74" s="14">
        <f>IF(ROW()-36&gt;$AG$3,"",INDEX(_Rosters!$C:$C,$AG$2+ROW()-37)&amp;"")</f>
        <v/>
      </c>
      <c r="C74" s="14">
        <f>IF(ROW()-36&gt;$AG$3,"",INDEX(_Rosters!$D:$D,$AG$2+ROW()-37)&amp;"")</f>
        <v/>
      </c>
      <c r="D74" s="14">
        <f>IF(ROW()-36&gt;$AG$3,"",INDEX(_Rosters!$E:$E,$AG$2+ROW()-37)&amp;"")</f>
        <v/>
      </c>
      <c r="E74" s="14">
        <f>IF(ROW()-36&gt;$AG$3,"",INDEX(_Rosters!$F:$F,$AG$2+ROW()-37)&amp;"")</f>
        <v/>
      </c>
      <c r="F74" s="14">
        <f>IF(ROW()-36&gt;$AG$3,"",IF(INDEX(_Rosters!$G:$G,$AG$2+ROW()-37)="","",INDEX(_Rosters!$G:$G,$AG$2+ROW()-37)))</f>
        <v/>
      </c>
      <c r="G74" s="14">
        <f>IF(ROW()-36&gt;$AG$3,"",INDEX(_Rosters!$H:$H,$AG$2+ROW()-37)&amp;"")</f>
        <v/>
      </c>
      <c r="H74" s="14">
        <f>IF(ROW()-36&gt;$AG$3,"",INDEX(_Rosters!$I:$I,$AG$2+ROW()-37)&amp;"")</f>
        <v/>
      </c>
    </row>
    <row r="75">
      <c r="A75" s="14">
        <f>IF(ROW()-36&gt;$AG$3,"",IF(INDEX(_Rosters!$B:$B,$AG$2+ROW()-37)="","",INDEX(_Rosters!$B:$B,$AG$2+ROW()-37)))</f>
        <v/>
      </c>
      <c r="B75" s="14">
        <f>IF(ROW()-36&gt;$AG$3,"",INDEX(_Rosters!$C:$C,$AG$2+ROW()-37)&amp;"")</f>
        <v/>
      </c>
      <c r="C75" s="14">
        <f>IF(ROW()-36&gt;$AG$3,"",INDEX(_Rosters!$D:$D,$AG$2+ROW()-37)&amp;"")</f>
        <v/>
      </c>
      <c r="D75" s="14">
        <f>IF(ROW()-36&gt;$AG$3,"",INDEX(_Rosters!$E:$E,$AG$2+ROW()-37)&amp;"")</f>
        <v/>
      </c>
      <c r="E75" s="14">
        <f>IF(ROW()-36&gt;$AG$3,"",INDEX(_Rosters!$F:$F,$AG$2+ROW()-37)&amp;"")</f>
        <v/>
      </c>
      <c r="F75" s="14">
        <f>IF(ROW()-36&gt;$AG$3,"",IF(INDEX(_Rosters!$G:$G,$AG$2+ROW()-37)="","",INDEX(_Rosters!$G:$G,$AG$2+ROW()-37)))</f>
        <v/>
      </c>
      <c r="G75" s="14">
        <f>IF(ROW()-36&gt;$AG$3,"",INDEX(_Rosters!$H:$H,$AG$2+ROW()-37)&amp;"")</f>
        <v/>
      </c>
      <c r="H75" s="14">
        <f>IF(ROW()-36&gt;$AG$3,"",INDEX(_Rosters!$I:$I,$AG$2+ROW()-37)&amp;"")</f>
        <v/>
      </c>
    </row>
    <row r="76">
      <c r="A76" s="14">
        <f>IF(ROW()-36&gt;$AG$3,"",IF(INDEX(_Rosters!$B:$B,$AG$2+ROW()-37)="","",INDEX(_Rosters!$B:$B,$AG$2+ROW()-37)))</f>
        <v/>
      </c>
      <c r="B76" s="14">
        <f>IF(ROW()-36&gt;$AG$3,"",INDEX(_Rosters!$C:$C,$AG$2+ROW()-37)&amp;"")</f>
        <v/>
      </c>
      <c r="C76" s="14">
        <f>IF(ROW()-36&gt;$AG$3,"",INDEX(_Rosters!$D:$D,$AG$2+ROW()-37)&amp;"")</f>
        <v/>
      </c>
      <c r="D76" s="14">
        <f>IF(ROW()-36&gt;$AG$3,"",INDEX(_Rosters!$E:$E,$AG$2+ROW()-37)&amp;"")</f>
        <v/>
      </c>
      <c r="E76" s="14">
        <f>IF(ROW()-36&gt;$AG$3,"",INDEX(_Rosters!$F:$F,$AG$2+ROW()-37)&amp;"")</f>
        <v/>
      </c>
      <c r="F76" s="14">
        <f>IF(ROW()-36&gt;$AG$3,"",IF(INDEX(_Rosters!$G:$G,$AG$2+ROW()-37)="","",INDEX(_Rosters!$G:$G,$AG$2+ROW()-37)))</f>
        <v/>
      </c>
      <c r="G76" s="14">
        <f>IF(ROW()-36&gt;$AG$3,"",INDEX(_Rosters!$H:$H,$AG$2+ROW()-37)&amp;"")</f>
        <v/>
      </c>
      <c r="H76" s="14">
        <f>IF(ROW()-36&gt;$AG$3,"",INDEX(_Rosters!$I:$I,$AG$2+ROW()-37)&amp;"")</f>
        <v/>
      </c>
    </row>
    <row r="77">
      <c r="A77" s="14">
        <f>IF(ROW()-36&gt;$AG$3,"",IF(INDEX(_Rosters!$B:$B,$AG$2+ROW()-37)="","",INDEX(_Rosters!$B:$B,$AG$2+ROW()-37)))</f>
        <v/>
      </c>
      <c r="B77" s="14">
        <f>IF(ROW()-36&gt;$AG$3,"",INDEX(_Rosters!$C:$C,$AG$2+ROW()-37)&amp;"")</f>
        <v/>
      </c>
      <c r="C77" s="14">
        <f>IF(ROW()-36&gt;$AG$3,"",INDEX(_Rosters!$D:$D,$AG$2+ROW()-37)&amp;"")</f>
        <v/>
      </c>
      <c r="D77" s="14">
        <f>IF(ROW()-36&gt;$AG$3,"",INDEX(_Rosters!$E:$E,$AG$2+ROW()-37)&amp;"")</f>
        <v/>
      </c>
      <c r="E77" s="14">
        <f>IF(ROW()-36&gt;$AG$3,"",INDEX(_Rosters!$F:$F,$AG$2+ROW()-37)&amp;"")</f>
        <v/>
      </c>
      <c r="F77" s="14">
        <f>IF(ROW()-36&gt;$AG$3,"",IF(INDEX(_Rosters!$G:$G,$AG$2+ROW()-37)="","",INDEX(_Rosters!$G:$G,$AG$2+ROW()-37)))</f>
        <v/>
      </c>
      <c r="G77" s="14">
        <f>IF(ROW()-36&gt;$AG$3,"",INDEX(_Rosters!$H:$H,$AG$2+ROW()-37)&amp;"")</f>
        <v/>
      </c>
      <c r="H77" s="14">
        <f>IF(ROW()-36&gt;$AG$3,"",INDEX(_Rosters!$I:$I,$AG$2+ROW()-37)&amp;"")</f>
        <v/>
      </c>
    </row>
    <row r="78">
      <c r="A78" s="14">
        <f>IF(ROW()-36&gt;$AG$3,"",IF(INDEX(_Rosters!$B:$B,$AG$2+ROW()-37)="","",INDEX(_Rosters!$B:$B,$AG$2+ROW()-37)))</f>
        <v/>
      </c>
      <c r="B78" s="14">
        <f>IF(ROW()-36&gt;$AG$3,"",INDEX(_Rosters!$C:$C,$AG$2+ROW()-37)&amp;"")</f>
        <v/>
      </c>
      <c r="C78" s="14">
        <f>IF(ROW()-36&gt;$AG$3,"",INDEX(_Rosters!$D:$D,$AG$2+ROW()-37)&amp;"")</f>
        <v/>
      </c>
      <c r="D78" s="14">
        <f>IF(ROW()-36&gt;$AG$3,"",INDEX(_Rosters!$E:$E,$AG$2+ROW()-37)&amp;"")</f>
        <v/>
      </c>
      <c r="E78" s="14">
        <f>IF(ROW()-36&gt;$AG$3,"",INDEX(_Rosters!$F:$F,$AG$2+ROW()-37)&amp;"")</f>
        <v/>
      </c>
      <c r="F78" s="14">
        <f>IF(ROW()-36&gt;$AG$3,"",IF(INDEX(_Rosters!$G:$G,$AG$2+ROW()-37)="","",INDEX(_Rosters!$G:$G,$AG$2+ROW()-37)))</f>
        <v/>
      </c>
      <c r="G78" s="14">
        <f>IF(ROW()-36&gt;$AG$3,"",INDEX(_Rosters!$H:$H,$AG$2+ROW()-37)&amp;"")</f>
        <v/>
      </c>
      <c r="H78" s="14">
        <f>IF(ROW()-36&gt;$AG$3,"",INDEX(_Rosters!$I:$I,$AG$2+ROW()-37)&amp;"")</f>
        <v/>
      </c>
      <c r="N78" s="35" t="inlineStr">
        <is>
          <t>IDENTITY · STRENGTHS · WEAKNESSES · GOALS</t>
        </is>
      </c>
      <c r="AJ78" s="8">
        <f>IF($AG$1=0,"",INDEX(_Teams!$AO:$AO,$AG$1)&amp;"")</f>
        <v/>
      </c>
      <c r="AK78" s="8" t="n">
        <v>99</v>
      </c>
    </row>
    <row r="79">
      <c r="A79" s="14">
        <f>IF(ROW()-36&gt;$AG$3,"",IF(INDEX(_Rosters!$B:$B,$AG$2+ROW()-37)="","",INDEX(_Rosters!$B:$B,$AG$2+ROW()-37)))</f>
        <v/>
      </c>
      <c r="B79" s="14">
        <f>IF(ROW()-36&gt;$AG$3,"",INDEX(_Rosters!$C:$C,$AG$2+ROW()-37)&amp;"")</f>
        <v/>
      </c>
      <c r="C79" s="14">
        <f>IF(ROW()-36&gt;$AG$3,"",INDEX(_Rosters!$D:$D,$AG$2+ROW()-37)&amp;"")</f>
        <v/>
      </c>
      <c r="D79" s="14">
        <f>IF(ROW()-36&gt;$AG$3,"",INDEX(_Rosters!$E:$E,$AG$2+ROW()-37)&amp;"")</f>
        <v/>
      </c>
      <c r="E79" s="14">
        <f>IF(ROW()-36&gt;$AG$3,"",INDEX(_Rosters!$F:$F,$AG$2+ROW()-37)&amp;"")</f>
        <v/>
      </c>
      <c r="F79" s="14">
        <f>IF(ROW()-36&gt;$AG$3,"",IF(INDEX(_Rosters!$G:$G,$AG$2+ROW()-37)="","",INDEX(_Rosters!$G:$G,$AG$2+ROW()-37)))</f>
        <v/>
      </c>
      <c r="G79" s="14">
        <f>IF(ROW()-36&gt;$AG$3,"",INDEX(_Rosters!$H:$H,$AG$2+ROW()-37)&amp;"")</f>
        <v/>
      </c>
      <c r="H79" s="14">
        <f>IF(ROW()-36&gt;$AG$3,"",INDEX(_Rosters!$I:$I,$AG$2+ROW()-37)&amp;"")</f>
        <v/>
      </c>
    </row>
    <row r="80">
      <c r="A80" s="14">
        <f>IF(ROW()-36&gt;$AG$3,"",IF(INDEX(_Rosters!$B:$B,$AG$2+ROW()-37)="","",INDEX(_Rosters!$B:$B,$AG$2+ROW()-37)))</f>
        <v/>
      </c>
      <c r="B80" s="14">
        <f>IF(ROW()-36&gt;$AG$3,"",INDEX(_Rosters!$C:$C,$AG$2+ROW()-37)&amp;"")</f>
        <v/>
      </c>
      <c r="C80" s="14">
        <f>IF(ROW()-36&gt;$AG$3,"",INDEX(_Rosters!$D:$D,$AG$2+ROW()-37)&amp;"")</f>
        <v/>
      </c>
      <c r="D80" s="14">
        <f>IF(ROW()-36&gt;$AG$3,"",INDEX(_Rosters!$E:$E,$AG$2+ROW()-37)&amp;"")</f>
        <v/>
      </c>
      <c r="E80" s="14">
        <f>IF(ROW()-36&gt;$AG$3,"",INDEX(_Rosters!$F:$F,$AG$2+ROW()-37)&amp;"")</f>
        <v/>
      </c>
      <c r="F80" s="14">
        <f>IF(ROW()-36&gt;$AG$3,"",IF(INDEX(_Rosters!$G:$G,$AG$2+ROW()-37)="","",INDEX(_Rosters!$G:$G,$AG$2+ROW()-37)))</f>
        <v/>
      </c>
      <c r="G80" s="14">
        <f>IF(ROW()-36&gt;$AG$3,"",INDEX(_Rosters!$H:$H,$AG$2+ROW()-37)&amp;"")</f>
        <v/>
      </c>
      <c r="H80" s="14">
        <f>IF(ROW()-36&gt;$AG$3,"",INDEX(_Rosters!$I:$I,$AG$2+ROW()-37)&amp;"")</f>
        <v/>
      </c>
    </row>
    <row r="81">
      <c r="A81" s="14">
        <f>IF(ROW()-36&gt;$AG$3,"",IF(INDEX(_Rosters!$B:$B,$AG$2+ROW()-37)="","",INDEX(_Rosters!$B:$B,$AG$2+ROW()-37)))</f>
        <v/>
      </c>
      <c r="B81" s="14">
        <f>IF(ROW()-36&gt;$AG$3,"",INDEX(_Rosters!$C:$C,$AG$2+ROW()-37)&amp;"")</f>
        <v/>
      </c>
      <c r="C81" s="14">
        <f>IF(ROW()-36&gt;$AG$3,"",INDEX(_Rosters!$D:$D,$AG$2+ROW()-37)&amp;"")</f>
        <v/>
      </c>
      <c r="D81" s="14">
        <f>IF(ROW()-36&gt;$AG$3,"",INDEX(_Rosters!$E:$E,$AG$2+ROW()-37)&amp;"")</f>
        <v/>
      </c>
      <c r="E81" s="14">
        <f>IF(ROW()-36&gt;$AG$3,"",INDEX(_Rosters!$F:$F,$AG$2+ROW()-37)&amp;"")</f>
        <v/>
      </c>
      <c r="F81" s="14">
        <f>IF(ROW()-36&gt;$AG$3,"",IF(INDEX(_Rosters!$G:$G,$AG$2+ROW()-37)="","",INDEX(_Rosters!$G:$G,$AG$2+ROW()-37)))</f>
        <v/>
      </c>
      <c r="G81" s="14">
        <f>IF(ROW()-36&gt;$AG$3,"",INDEX(_Rosters!$H:$H,$AG$2+ROW()-37)&amp;"")</f>
        <v/>
      </c>
      <c r="H81" s="14">
        <f>IF(ROW()-36&gt;$AG$3,"",INDEX(_Rosters!$I:$I,$AG$2+ROW()-37)&amp;"")</f>
        <v/>
      </c>
    </row>
    <row r="82">
      <c r="A82" s="14">
        <f>IF(ROW()-36&gt;$AG$3,"",IF(INDEX(_Rosters!$B:$B,$AG$2+ROW()-37)="","",INDEX(_Rosters!$B:$B,$AG$2+ROW()-37)))</f>
        <v/>
      </c>
      <c r="B82" s="14">
        <f>IF(ROW()-36&gt;$AG$3,"",INDEX(_Rosters!$C:$C,$AG$2+ROW()-37)&amp;"")</f>
        <v/>
      </c>
      <c r="C82" s="14">
        <f>IF(ROW()-36&gt;$AG$3,"",INDEX(_Rosters!$D:$D,$AG$2+ROW()-37)&amp;"")</f>
        <v/>
      </c>
      <c r="D82" s="14">
        <f>IF(ROW()-36&gt;$AG$3,"",INDEX(_Rosters!$E:$E,$AG$2+ROW()-37)&amp;"")</f>
        <v/>
      </c>
      <c r="E82" s="14">
        <f>IF(ROW()-36&gt;$AG$3,"",INDEX(_Rosters!$F:$F,$AG$2+ROW()-37)&amp;"")</f>
        <v/>
      </c>
      <c r="F82" s="14">
        <f>IF(ROW()-36&gt;$AG$3,"",IF(INDEX(_Rosters!$G:$G,$AG$2+ROW()-37)="","",INDEX(_Rosters!$G:$G,$AG$2+ROW()-37)))</f>
        <v/>
      </c>
      <c r="G82" s="14">
        <f>IF(ROW()-36&gt;$AG$3,"",INDEX(_Rosters!$H:$H,$AG$2+ROW()-37)&amp;"")</f>
        <v/>
      </c>
      <c r="H82" s="14">
        <f>IF(ROW()-36&gt;$AG$3,"",INDEX(_Rosters!$I:$I,$AG$2+ROW()-37)&amp;"")</f>
        <v/>
      </c>
    </row>
    <row r="83">
      <c r="A83" s="14">
        <f>IF(ROW()-36&gt;$AG$3,"",IF(INDEX(_Rosters!$B:$B,$AG$2+ROW()-37)="","",INDEX(_Rosters!$B:$B,$AG$2+ROW()-37)))</f>
        <v/>
      </c>
      <c r="B83" s="14">
        <f>IF(ROW()-36&gt;$AG$3,"",INDEX(_Rosters!$C:$C,$AG$2+ROW()-37)&amp;"")</f>
        <v/>
      </c>
      <c r="C83" s="14">
        <f>IF(ROW()-36&gt;$AG$3,"",INDEX(_Rosters!$D:$D,$AG$2+ROW()-37)&amp;"")</f>
        <v/>
      </c>
      <c r="D83" s="14">
        <f>IF(ROW()-36&gt;$AG$3,"",INDEX(_Rosters!$E:$E,$AG$2+ROW()-37)&amp;"")</f>
        <v/>
      </c>
      <c r="E83" s="14">
        <f>IF(ROW()-36&gt;$AG$3,"",INDEX(_Rosters!$F:$F,$AG$2+ROW()-37)&amp;"")</f>
        <v/>
      </c>
      <c r="F83" s="14">
        <f>IF(ROW()-36&gt;$AG$3,"",IF(INDEX(_Rosters!$G:$G,$AG$2+ROW()-37)="","",INDEX(_Rosters!$G:$G,$AG$2+ROW()-37)))</f>
        <v/>
      </c>
      <c r="G83" s="14">
        <f>IF(ROW()-36&gt;$AG$3,"",INDEX(_Rosters!$H:$H,$AG$2+ROW()-37)&amp;"")</f>
        <v/>
      </c>
      <c r="H83" s="14">
        <f>IF(ROW()-36&gt;$AG$3,"",INDEX(_Rosters!$I:$I,$AG$2+ROW()-37)&amp;"")</f>
        <v/>
      </c>
    </row>
    <row r="84">
      <c r="A84" s="14">
        <f>IF(ROW()-36&gt;$AG$3,"",IF(INDEX(_Rosters!$B:$B,$AG$2+ROW()-37)="","",INDEX(_Rosters!$B:$B,$AG$2+ROW()-37)))</f>
        <v/>
      </c>
      <c r="B84" s="14">
        <f>IF(ROW()-36&gt;$AG$3,"",INDEX(_Rosters!$C:$C,$AG$2+ROW()-37)&amp;"")</f>
        <v/>
      </c>
      <c r="C84" s="14">
        <f>IF(ROW()-36&gt;$AG$3,"",INDEX(_Rosters!$D:$D,$AG$2+ROW()-37)&amp;"")</f>
        <v/>
      </c>
      <c r="D84" s="14">
        <f>IF(ROW()-36&gt;$AG$3,"",INDEX(_Rosters!$E:$E,$AG$2+ROW()-37)&amp;"")</f>
        <v/>
      </c>
      <c r="E84" s="14">
        <f>IF(ROW()-36&gt;$AG$3,"",INDEX(_Rosters!$F:$F,$AG$2+ROW()-37)&amp;"")</f>
        <v/>
      </c>
      <c r="F84" s="14">
        <f>IF(ROW()-36&gt;$AG$3,"",IF(INDEX(_Rosters!$G:$G,$AG$2+ROW()-37)="","",INDEX(_Rosters!$G:$G,$AG$2+ROW()-37)))</f>
        <v/>
      </c>
      <c r="G84" s="14">
        <f>IF(ROW()-36&gt;$AG$3,"",INDEX(_Rosters!$H:$H,$AG$2+ROW()-37)&amp;"")</f>
        <v/>
      </c>
      <c r="H84" s="14">
        <f>IF(ROW()-36&gt;$AG$3,"",INDEX(_Rosters!$I:$I,$AG$2+ROW()-37)&amp;"")</f>
        <v/>
      </c>
    </row>
    <row r="85">
      <c r="A85" s="14">
        <f>IF(ROW()-36&gt;$AG$3,"",IF(INDEX(_Rosters!$B:$B,$AG$2+ROW()-37)="","",INDEX(_Rosters!$B:$B,$AG$2+ROW()-37)))</f>
        <v/>
      </c>
      <c r="B85" s="14">
        <f>IF(ROW()-36&gt;$AG$3,"",INDEX(_Rosters!$C:$C,$AG$2+ROW()-37)&amp;"")</f>
        <v/>
      </c>
      <c r="C85" s="14">
        <f>IF(ROW()-36&gt;$AG$3,"",INDEX(_Rosters!$D:$D,$AG$2+ROW()-37)&amp;"")</f>
        <v/>
      </c>
      <c r="D85" s="14">
        <f>IF(ROW()-36&gt;$AG$3,"",INDEX(_Rosters!$E:$E,$AG$2+ROW()-37)&amp;"")</f>
        <v/>
      </c>
      <c r="E85" s="14">
        <f>IF(ROW()-36&gt;$AG$3,"",INDEX(_Rosters!$F:$F,$AG$2+ROW()-37)&amp;"")</f>
        <v/>
      </c>
      <c r="F85" s="14">
        <f>IF(ROW()-36&gt;$AG$3,"",IF(INDEX(_Rosters!$G:$G,$AG$2+ROW()-37)="","",INDEX(_Rosters!$G:$G,$AG$2+ROW()-37)))</f>
        <v/>
      </c>
      <c r="G85" s="14">
        <f>IF(ROW()-36&gt;$AG$3,"",INDEX(_Rosters!$H:$H,$AG$2+ROW()-37)&amp;"")</f>
        <v/>
      </c>
      <c r="H85" s="14">
        <f>IF(ROW()-36&gt;$AG$3,"",INDEX(_Rosters!$I:$I,$AG$2+ROW()-37)&amp;"")</f>
        <v/>
      </c>
    </row>
    <row r="86">
      <c r="A86" s="14">
        <f>IF(ROW()-36&gt;$AG$3,"",IF(INDEX(_Rosters!$B:$B,$AG$2+ROW()-37)="","",INDEX(_Rosters!$B:$B,$AG$2+ROW()-37)))</f>
        <v/>
      </c>
      <c r="B86" s="14">
        <f>IF(ROW()-36&gt;$AG$3,"",INDEX(_Rosters!$C:$C,$AG$2+ROW()-37)&amp;"")</f>
        <v/>
      </c>
      <c r="C86" s="14">
        <f>IF(ROW()-36&gt;$AG$3,"",INDEX(_Rosters!$D:$D,$AG$2+ROW()-37)&amp;"")</f>
        <v/>
      </c>
      <c r="D86" s="14">
        <f>IF(ROW()-36&gt;$AG$3,"",INDEX(_Rosters!$E:$E,$AG$2+ROW()-37)&amp;"")</f>
        <v/>
      </c>
      <c r="E86" s="14">
        <f>IF(ROW()-36&gt;$AG$3,"",INDEX(_Rosters!$F:$F,$AG$2+ROW()-37)&amp;"")</f>
        <v/>
      </c>
      <c r="F86" s="14">
        <f>IF(ROW()-36&gt;$AG$3,"",IF(INDEX(_Rosters!$G:$G,$AG$2+ROW()-37)="","",INDEX(_Rosters!$G:$G,$AG$2+ROW()-37)))</f>
        <v/>
      </c>
      <c r="G86" s="14">
        <f>IF(ROW()-36&gt;$AG$3,"",INDEX(_Rosters!$H:$H,$AG$2+ROW()-37)&amp;"")</f>
        <v/>
      </c>
      <c r="H86" s="14">
        <f>IF(ROW()-36&gt;$AG$3,"",INDEX(_Rosters!$I:$I,$AG$2+ROW()-37)&amp;"")</f>
        <v/>
      </c>
    </row>
    <row r="87">
      <c r="A87" s="14">
        <f>IF(ROW()-36&gt;$AG$3,"",IF(INDEX(_Rosters!$B:$B,$AG$2+ROW()-37)="","",INDEX(_Rosters!$B:$B,$AG$2+ROW()-37)))</f>
        <v/>
      </c>
      <c r="B87" s="14">
        <f>IF(ROW()-36&gt;$AG$3,"",INDEX(_Rosters!$C:$C,$AG$2+ROW()-37)&amp;"")</f>
        <v/>
      </c>
      <c r="C87" s="14">
        <f>IF(ROW()-36&gt;$AG$3,"",INDEX(_Rosters!$D:$D,$AG$2+ROW()-37)&amp;"")</f>
        <v/>
      </c>
      <c r="D87" s="14">
        <f>IF(ROW()-36&gt;$AG$3,"",INDEX(_Rosters!$E:$E,$AG$2+ROW()-37)&amp;"")</f>
        <v/>
      </c>
      <c r="E87" s="14">
        <f>IF(ROW()-36&gt;$AG$3,"",INDEX(_Rosters!$F:$F,$AG$2+ROW()-37)&amp;"")</f>
        <v/>
      </c>
      <c r="F87" s="14">
        <f>IF(ROW()-36&gt;$AG$3,"",IF(INDEX(_Rosters!$G:$G,$AG$2+ROW()-37)="","",INDEX(_Rosters!$G:$G,$AG$2+ROW()-37)))</f>
        <v/>
      </c>
      <c r="G87" s="14">
        <f>IF(ROW()-36&gt;$AG$3,"",INDEX(_Rosters!$H:$H,$AG$2+ROW()-37)&amp;"")</f>
        <v/>
      </c>
      <c r="H87" s="14">
        <f>IF(ROW()-36&gt;$AG$3,"",INDEX(_Rosters!$I:$I,$AG$2+ROW()-37)&amp;"")</f>
        <v/>
      </c>
      <c r="N87" s="35" t="inlineStr">
        <is>
          <t>PREDICTION</t>
        </is>
      </c>
      <c r="AJ87" s="8">
        <f>IF($AG$1=0,"",INDEX(_Teams!$AP:$AP,$AG$1)&amp;"")</f>
        <v/>
      </c>
      <c r="AK87" s="8" t="n">
        <v>73</v>
      </c>
    </row>
    <row r="88">
      <c r="A88" s="14">
        <f>IF(ROW()-36&gt;$AG$3,"",IF(INDEX(_Rosters!$B:$B,$AG$2+ROW()-37)="","",INDEX(_Rosters!$B:$B,$AG$2+ROW()-37)))</f>
        <v/>
      </c>
      <c r="B88" s="14">
        <f>IF(ROW()-36&gt;$AG$3,"",INDEX(_Rosters!$C:$C,$AG$2+ROW()-37)&amp;"")</f>
        <v/>
      </c>
      <c r="C88" s="14">
        <f>IF(ROW()-36&gt;$AG$3,"",INDEX(_Rosters!$D:$D,$AG$2+ROW()-37)&amp;"")</f>
        <v/>
      </c>
      <c r="D88" s="14">
        <f>IF(ROW()-36&gt;$AG$3,"",INDEX(_Rosters!$E:$E,$AG$2+ROW()-37)&amp;"")</f>
        <v/>
      </c>
      <c r="E88" s="14">
        <f>IF(ROW()-36&gt;$AG$3,"",INDEX(_Rosters!$F:$F,$AG$2+ROW()-37)&amp;"")</f>
        <v/>
      </c>
      <c r="F88" s="14">
        <f>IF(ROW()-36&gt;$AG$3,"",IF(INDEX(_Rosters!$G:$G,$AG$2+ROW()-37)="","",INDEX(_Rosters!$G:$G,$AG$2+ROW()-37)))</f>
        <v/>
      </c>
      <c r="G88" s="14">
        <f>IF(ROW()-36&gt;$AG$3,"",INDEX(_Rosters!$H:$H,$AG$2+ROW()-37)&amp;"")</f>
        <v/>
      </c>
      <c r="H88" s="14">
        <f>IF(ROW()-36&gt;$AG$3,"",INDEX(_Rosters!$I:$I,$AG$2+ROW()-37)&amp;"")</f>
        <v/>
      </c>
    </row>
    <row r="89">
      <c r="A89" s="14">
        <f>IF(ROW()-36&gt;$AG$3,"",IF(INDEX(_Rosters!$B:$B,$AG$2+ROW()-37)="","",INDEX(_Rosters!$B:$B,$AG$2+ROW()-37)))</f>
        <v/>
      </c>
      <c r="B89" s="14">
        <f>IF(ROW()-36&gt;$AG$3,"",INDEX(_Rosters!$C:$C,$AG$2+ROW()-37)&amp;"")</f>
        <v/>
      </c>
      <c r="C89" s="14">
        <f>IF(ROW()-36&gt;$AG$3,"",INDEX(_Rosters!$D:$D,$AG$2+ROW()-37)&amp;"")</f>
        <v/>
      </c>
      <c r="D89" s="14">
        <f>IF(ROW()-36&gt;$AG$3,"",INDEX(_Rosters!$E:$E,$AG$2+ROW()-37)&amp;"")</f>
        <v/>
      </c>
      <c r="E89" s="14">
        <f>IF(ROW()-36&gt;$AG$3,"",INDEX(_Rosters!$F:$F,$AG$2+ROW()-37)&amp;"")</f>
        <v/>
      </c>
      <c r="F89" s="14">
        <f>IF(ROW()-36&gt;$AG$3,"",IF(INDEX(_Rosters!$G:$G,$AG$2+ROW()-37)="","",INDEX(_Rosters!$G:$G,$AG$2+ROW()-37)))</f>
        <v/>
      </c>
      <c r="G89" s="14">
        <f>IF(ROW()-36&gt;$AG$3,"",INDEX(_Rosters!$H:$H,$AG$2+ROW()-37)&amp;"")</f>
        <v/>
      </c>
      <c r="H89" s="14">
        <f>IF(ROW()-36&gt;$AG$3,"",INDEX(_Rosters!$I:$I,$AG$2+ROW()-37)&amp;"")</f>
        <v/>
      </c>
    </row>
    <row r="90">
      <c r="A90" s="14">
        <f>IF(ROW()-36&gt;$AG$3,"",IF(INDEX(_Rosters!$B:$B,$AG$2+ROW()-37)="","",INDEX(_Rosters!$B:$B,$AG$2+ROW()-37)))</f>
        <v/>
      </c>
      <c r="B90" s="14">
        <f>IF(ROW()-36&gt;$AG$3,"",INDEX(_Rosters!$C:$C,$AG$2+ROW()-37)&amp;"")</f>
        <v/>
      </c>
      <c r="C90" s="14">
        <f>IF(ROW()-36&gt;$AG$3,"",INDEX(_Rosters!$D:$D,$AG$2+ROW()-37)&amp;"")</f>
        <v/>
      </c>
      <c r="D90" s="14">
        <f>IF(ROW()-36&gt;$AG$3,"",INDEX(_Rosters!$E:$E,$AG$2+ROW()-37)&amp;"")</f>
        <v/>
      </c>
      <c r="E90" s="14">
        <f>IF(ROW()-36&gt;$AG$3,"",INDEX(_Rosters!$F:$F,$AG$2+ROW()-37)&amp;"")</f>
        <v/>
      </c>
      <c r="F90" s="14">
        <f>IF(ROW()-36&gt;$AG$3,"",IF(INDEX(_Rosters!$G:$G,$AG$2+ROW()-37)="","",INDEX(_Rosters!$G:$G,$AG$2+ROW()-37)))</f>
        <v/>
      </c>
      <c r="G90" s="14">
        <f>IF(ROW()-36&gt;$AG$3,"",INDEX(_Rosters!$H:$H,$AG$2+ROW()-37)&amp;"")</f>
        <v/>
      </c>
      <c r="H90" s="14">
        <f>IF(ROW()-36&gt;$AG$3,"",INDEX(_Rosters!$I:$I,$AG$2+ROW()-37)&amp;"")</f>
        <v/>
      </c>
    </row>
    <row r="91">
      <c r="A91" s="14">
        <f>IF(ROW()-36&gt;$AG$3,"",IF(INDEX(_Rosters!$B:$B,$AG$2+ROW()-37)="","",INDEX(_Rosters!$B:$B,$AG$2+ROW()-37)))</f>
        <v/>
      </c>
      <c r="B91" s="14">
        <f>IF(ROW()-36&gt;$AG$3,"",INDEX(_Rosters!$C:$C,$AG$2+ROW()-37)&amp;"")</f>
        <v/>
      </c>
      <c r="C91" s="14">
        <f>IF(ROW()-36&gt;$AG$3,"",INDEX(_Rosters!$D:$D,$AG$2+ROW()-37)&amp;"")</f>
        <v/>
      </c>
      <c r="D91" s="14">
        <f>IF(ROW()-36&gt;$AG$3,"",INDEX(_Rosters!$E:$E,$AG$2+ROW()-37)&amp;"")</f>
        <v/>
      </c>
      <c r="E91" s="14">
        <f>IF(ROW()-36&gt;$AG$3,"",INDEX(_Rosters!$F:$F,$AG$2+ROW()-37)&amp;"")</f>
        <v/>
      </c>
      <c r="F91" s="14">
        <f>IF(ROW()-36&gt;$AG$3,"",IF(INDEX(_Rosters!$G:$G,$AG$2+ROW()-37)="","",INDEX(_Rosters!$G:$G,$AG$2+ROW()-37)))</f>
        <v/>
      </c>
      <c r="G91" s="14">
        <f>IF(ROW()-36&gt;$AG$3,"",INDEX(_Rosters!$H:$H,$AG$2+ROW()-37)&amp;"")</f>
        <v/>
      </c>
      <c r="H91" s="14">
        <f>IF(ROW()-36&gt;$AG$3,"",INDEX(_Rosters!$I:$I,$AG$2+ROW()-37)&amp;"")</f>
        <v/>
      </c>
    </row>
    <row r="92">
      <c r="A92" s="14">
        <f>IF(ROW()-36&gt;$AG$3,"",IF(INDEX(_Rosters!$B:$B,$AG$2+ROW()-37)="","",INDEX(_Rosters!$B:$B,$AG$2+ROW()-37)))</f>
        <v/>
      </c>
      <c r="B92" s="14">
        <f>IF(ROW()-36&gt;$AG$3,"",INDEX(_Rosters!$C:$C,$AG$2+ROW()-37)&amp;"")</f>
        <v/>
      </c>
      <c r="C92" s="14">
        <f>IF(ROW()-36&gt;$AG$3,"",INDEX(_Rosters!$D:$D,$AG$2+ROW()-37)&amp;"")</f>
        <v/>
      </c>
      <c r="D92" s="14">
        <f>IF(ROW()-36&gt;$AG$3,"",INDEX(_Rosters!$E:$E,$AG$2+ROW()-37)&amp;"")</f>
        <v/>
      </c>
      <c r="E92" s="14">
        <f>IF(ROW()-36&gt;$AG$3,"",INDEX(_Rosters!$F:$F,$AG$2+ROW()-37)&amp;"")</f>
        <v/>
      </c>
      <c r="F92" s="14">
        <f>IF(ROW()-36&gt;$AG$3,"",IF(INDEX(_Rosters!$G:$G,$AG$2+ROW()-37)="","",INDEX(_Rosters!$G:$G,$AG$2+ROW()-37)))</f>
        <v/>
      </c>
      <c r="G92" s="14">
        <f>IF(ROW()-36&gt;$AG$3,"",INDEX(_Rosters!$H:$H,$AG$2+ROW()-37)&amp;"")</f>
        <v/>
      </c>
      <c r="H92" s="14">
        <f>IF(ROW()-36&gt;$AG$3,"",INDEX(_Rosters!$I:$I,$AG$2+ROW()-37)&amp;"")</f>
        <v/>
      </c>
    </row>
    <row r="93">
      <c r="A93" s="14">
        <f>IF(ROW()-36&gt;$AG$3,"",IF(INDEX(_Rosters!$B:$B,$AG$2+ROW()-37)="","",INDEX(_Rosters!$B:$B,$AG$2+ROW()-37)))</f>
        <v/>
      </c>
      <c r="B93" s="14">
        <f>IF(ROW()-36&gt;$AG$3,"",INDEX(_Rosters!$C:$C,$AG$2+ROW()-37)&amp;"")</f>
        <v/>
      </c>
      <c r="C93" s="14">
        <f>IF(ROW()-36&gt;$AG$3,"",INDEX(_Rosters!$D:$D,$AG$2+ROW()-37)&amp;"")</f>
        <v/>
      </c>
      <c r="D93" s="14">
        <f>IF(ROW()-36&gt;$AG$3,"",INDEX(_Rosters!$E:$E,$AG$2+ROW()-37)&amp;"")</f>
        <v/>
      </c>
      <c r="E93" s="14">
        <f>IF(ROW()-36&gt;$AG$3,"",INDEX(_Rosters!$F:$F,$AG$2+ROW()-37)&amp;"")</f>
        <v/>
      </c>
      <c r="F93" s="14">
        <f>IF(ROW()-36&gt;$AG$3,"",IF(INDEX(_Rosters!$G:$G,$AG$2+ROW()-37)="","",INDEX(_Rosters!$G:$G,$AG$2+ROW()-37)))</f>
        <v/>
      </c>
      <c r="G93" s="14">
        <f>IF(ROW()-36&gt;$AG$3,"",INDEX(_Rosters!$H:$H,$AG$2+ROW()-37)&amp;"")</f>
        <v/>
      </c>
      <c r="H93" s="14">
        <f>IF(ROW()-36&gt;$AG$3,"",INDEX(_Rosters!$I:$I,$AG$2+ROW()-37)&amp;"")</f>
        <v/>
      </c>
    </row>
    <row r="94">
      <c r="A94" s="14">
        <f>IF(ROW()-36&gt;$AG$3,"",IF(INDEX(_Rosters!$B:$B,$AG$2+ROW()-37)="","",INDEX(_Rosters!$B:$B,$AG$2+ROW()-37)))</f>
        <v/>
      </c>
      <c r="B94" s="14">
        <f>IF(ROW()-36&gt;$AG$3,"",INDEX(_Rosters!$C:$C,$AG$2+ROW()-37)&amp;"")</f>
        <v/>
      </c>
      <c r="C94" s="14">
        <f>IF(ROW()-36&gt;$AG$3,"",INDEX(_Rosters!$D:$D,$AG$2+ROW()-37)&amp;"")</f>
        <v/>
      </c>
      <c r="D94" s="14">
        <f>IF(ROW()-36&gt;$AG$3,"",INDEX(_Rosters!$E:$E,$AG$2+ROW()-37)&amp;"")</f>
        <v/>
      </c>
      <c r="E94" s="14">
        <f>IF(ROW()-36&gt;$AG$3,"",INDEX(_Rosters!$F:$F,$AG$2+ROW()-37)&amp;"")</f>
        <v/>
      </c>
      <c r="F94" s="14">
        <f>IF(ROW()-36&gt;$AG$3,"",IF(INDEX(_Rosters!$G:$G,$AG$2+ROW()-37)="","",INDEX(_Rosters!$G:$G,$AG$2+ROW()-37)))</f>
        <v/>
      </c>
      <c r="G94" s="14">
        <f>IF(ROW()-36&gt;$AG$3,"",INDEX(_Rosters!$H:$H,$AG$2+ROW()-37)&amp;"")</f>
        <v/>
      </c>
      <c r="H94" s="14">
        <f>IF(ROW()-36&gt;$AG$3,"",INDEX(_Rosters!$I:$I,$AG$2+ROW()-37)&amp;"")</f>
        <v/>
      </c>
    </row>
    <row r="95">
      <c r="A95" s="14">
        <f>IF(ROW()-36&gt;$AG$3,"",IF(INDEX(_Rosters!$B:$B,$AG$2+ROW()-37)="","",INDEX(_Rosters!$B:$B,$AG$2+ROW()-37)))</f>
        <v/>
      </c>
      <c r="B95" s="14">
        <f>IF(ROW()-36&gt;$AG$3,"",INDEX(_Rosters!$C:$C,$AG$2+ROW()-37)&amp;"")</f>
        <v/>
      </c>
      <c r="C95" s="14">
        <f>IF(ROW()-36&gt;$AG$3,"",INDEX(_Rosters!$D:$D,$AG$2+ROW()-37)&amp;"")</f>
        <v/>
      </c>
      <c r="D95" s="14">
        <f>IF(ROW()-36&gt;$AG$3,"",INDEX(_Rosters!$E:$E,$AG$2+ROW()-37)&amp;"")</f>
        <v/>
      </c>
      <c r="E95" s="14">
        <f>IF(ROW()-36&gt;$AG$3,"",INDEX(_Rosters!$F:$F,$AG$2+ROW()-37)&amp;"")</f>
        <v/>
      </c>
      <c r="F95" s="14">
        <f>IF(ROW()-36&gt;$AG$3,"",IF(INDEX(_Rosters!$G:$G,$AG$2+ROW()-37)="","",INDEX(_Rosters!$G:$G,$AG$2+ROW()-37)))</f>
        <v/>
      </c>
      <c r="G95" s="14">
        <f>IF(ROW()-36&gt;$AG$3,"",INDEX(_Rosters!$H:$H,$AG$2+ROW()-37)&amp;"")</f>
        <v/>
      </c>
      <c r="H95" s="14">
        <f>IF(ROW()-36&gt;$AG$3,"",INDEX(_Rosters!$I:$I,$AG$2+ROW()-37)&amp;"")</f>
        <v/>
      </c>
    </row>
    <row r="96">
      <c r="A96" s="14">
        <f>IF(ROW()-36&gt;$AG$3,"",IF(INDEX(_Rosters!$B:$B,$AG$2+ROW()-37)="","",INDEX(_Rosters!$B:$B,$AG$2+ROW()-37)))</f>
        <v/>
      </c>
      <c r="B96" s="14">
        <f>IF(ROW()-36&gt;$AG$3,"",INDEX(_Rosters!$C:$C,$AG$2+ROW()-37)&amp;"")</f>
        <v/>
      </c>
      <c r="C96" s="14">
        <f>IF(ROW()-36&gt;$AG$3,"",INDEX(_Rosters!$D:$D,$AG$2+ROW()-37)&amp;"")</f>
        <v/>
      </c>
      <c r="D96" s="14">
        <f>IF(ROW()-36&gt;$AG$3,"",INDEX(_Rosters!$E:$E,$AG$2+ROW()-37)&amp;"")</f>
        <v/>
      </c>
      <c r="E96" s="14">
        <f>IF(ROW()-36&gt;$AG$3,"",INDEX(_Rosters!$F:$F,$AG$2+ROW()-37)&amp;"")</f>
        <v/>
      </c>
      <c r="F96" s="14">
        <f>IF(ROW()-36&gt;$AG$3,"",IF(INDEX(_Rosters!$G:$G,$AG$2+ROW()-37)="","",INDEX(_Rosters!$G:$G,$AG$2+ROW()-37)))</f>
        <v/>
      </c>
      <c r="G96" s="14">
        <f>IF(ROW()-36&gt;$AG$3,"",INDEX(_Rosters!$H:$H,$AG$2+ROW()-37)&amp;"")</f>
        <v/>
      </c>
      <c r="H96" s="14">
        <f>IF(ROW()-36&gt;$AG$3,"",INDEX(_Rosters!$I:$I,$AG$2+ROW()-37)&amp;"")</f>
        <v/>
      </c>
    </row>
    <row r="97">
      <c r="A97" s="14">
        <f>IF(ROW()-36&gt;$AG$3,"",IF(INDEX(_Rosters!$B:$B,$AG$2+ROW()-37)="","",INDEX(_Rosters!$B:$B,$AG$2+ROW()-37)))</f>
        <v/>
      </c>
      <c r="B97" s="14">
        <f>IF(ROW()-36&gt;$AG$3,"",INDEX(_Rosters!$C:$C,$AG$2+ROW()-37)&amp;"")</f>
        <v/>
      </c>
      <c r="C97" s="14">
        <f>IF(ROW()-36&gt;$AG$3,"",INDEX(_Rosters!$D:$D,$AG$2+ROW()-37)&amp;"")</f>
        <v/>
      </c>
      <c r="D97" s="14">
        <f>IF(ROW()-36&gt;$AG$3,"",INDEX(_Rosters!$E:$E,$AG$2+ROW()-37)&amp;"")</f>
        <v/>
      </c>
      <c r="E97" s="14">
        <f>IF(ROW()-36&gt;$AG$3,"",INDEX(_Rosters!$F:$F,$AG$2+ROW()-37)&amp;"")</f>
        <v/>
      </c>
      <c r="F97" s="14">
        <f>IF(ROW()-36&gt;$AG$3,"",IF(INDEX(_Rosters!$G:$G,$AG$2+ROW()-37)="","",INDEX(_Rosters!$G:$G,$AG$2+ROW()-37)))</f>
        <v/>
      </c>
      <c r="G97" s="14">
        <f>IF(ROW()-36&gt;$AG$3,"",INDEX(_Rosters!$H:$H,$AG$2+ROW()-37)&amp;"")</f>
        <v/>
      </c>
      <c r="H97" s="14">
        <f>IF(ROW()-36&gt;$AG$3,"",INDEX(_Rosters!$I:$I,$AG$2+ROW()-37)&amp;"")</f>
        <v/>
      </c>
    </row>
    <row r="98">
      <c r="A98" s="14">
        <f>IF(ROW()-36&gt;$AG$3,"",IF(INDEX(_Rosters!$B:$B,$AG$2+ROW()-37)="","",INDEX(_Rosters!$B:$B,$AG$2+ROW()-37)))</f>
        <v/>
      </c>
      <c r="B98" s="14">
        <f>IF(ROW()-36&gt;$AG$3,"",INDEX(_Rosters!$C:$C,$AG$2+ROW()-37)&amp;"")</f>
        <v/>
      </c>
      <c r="C98" s="14">
        <f>IF(ROW()-36&gt;$AG$3,"",INDEX(_Rosters!$D:$D,$AG$2+ROW()-37)&amp;"")</f>
        <v/>
      </c>
      <c r="D98" s="14">
        <f>IF(ROW()-36&gt;$AG$3,"",INDEX(_Rosters!$E:$E,$AG$2+ROW()-37)&amp;"")</f>
        <v/>
      </c>
      <c r="E98" s="14">
        <f>IF(ROW()-36&gt;$AG$3,"",INDEX(_Rosters!$F:$F,$AG$2+ROW()-37)&amp;"")</f>
        <v/>
      </c>
      <c r="F98" s="14">
        <f>IF(ROW()-36&gt;$AG$3,"",IF(INDEX(_Rosters!$G:$G,$AG$2+ROW()-37)="","",INDEX(_Rosters!$G:$G,$AG$2+ROW()-37)))</f>
        <v/>
      </c>
      <c r="G98" s="14">
        <f>IF(ROW()-36&gt;$AG$3,"",INDEX(_Rosters!$H:$H,$AG$2+ROW()-37)&amp;"")</f>
        <v/>
      </c>
      <c r="H98" s="14">
        <f>IF(ROW()-36&gt;$AG$3,"",INDEX(_Rosters!$I:$I,$AG$2+ROW()-37)&amp;"")</f>
        <v/>
      </c>
    </row>
    <row r="99">
      <c r="A99" s="14">
        <f>IF(ROW()-36&gt;$AG$3,"",IF(INDEX(_Rosters!$B:$B,$AG$2+ROW()-37)="","",INDEX(_Rosters!$B:$B,$AG$2+ROW()-37)))</f>
        <v/>
      </c>
      <c r="B99" s="14">
        <f>IF(ROW()-36&gt;$AG$3,"",INDEX(_Rosters!$C:$C,$AG$2+ROW()-37)&amp;"")</f>
        <v/>
      </c>
      <c r="C99" s="14">
        <f>IF(ROW()-36&gt;$AG$3,"",INDEX(_Rosters!$D:$D,$AG$2+ROW()-37)&amp;"")</f>
        <v/>
      </c>
      <c r="D99" s="14">
        <f>IF(ROW()-36&gt;$AG$3,"",INDEX(_Rosters!$E:$E,$AG$2+ROW()-37)&amp;"")</f>
        <v/>
      </c>
      <c r="E99" s="14">
        <f>IF(ROW()-36&gt;$AG$3,"",INDEX(_Rosters!$F:$F,$AG$2+ROW()-37)&amp;"")</f>
        <v/>
      </c>
      <c r="F99" s="14">
        <f>IF(ROW()-36&gt;$AG$3,"",IF(INDEX(_Rosters!$G:$G,$AG$2+ROW()-37)="","",INDEX(_Rosters!$G:$G,$AG$2+ROW()-37)))</f>
        <v/>
      </c>
      <c r="G99" s="14">
        <f>IF(ROW()-36&gt;$AG$3,"",INDEX(_Rosters!$H:$H,$AG$2+ROW()-37)&amp;"")</f>
        <v/>
      </c>
      <c r="H99" s="14">
        <f>IF(ROW()-36&gt;$AG$3,"",INDEX(_Rosters!$I:$I,$AG$2+ROW()-37)&amp;"")</f>
        <v/>
      </c>
    </row>
    <row r="100">
      <c r="A100" s="14">
        <f>IF(ROW()-36&gt;$AG$3,"",IF(INDEX(_Rosters!$B:$B,$AG$2+ROW()-37)="","",INDEX(_Rosters!$B:$B,$AG$2+ROW()-37)))</f>
        <v/>
      </c>
      <c r="B100" s="14">
        <f>IF(ROW()-36&gt;$AG$3,"",INDEX(_Rosters!$C:$C,$AG$2+ROW()-37)&amp;"")</f>
        <v/>
      </c>
      <c r="C100" s="14">
        <f>IF(ROW()-36&gt;$AG$3,"",INDEX(_Rosters!$D:$D,$AG$2+ROW()-37)&amp;"")</f>
        <v/>
      </c>
      <c r="D100" s="14">
        <f>IF(ROW()-36&gt;$AG$3,"",INDEX(_Rosters!$E:$E,$AG$2+ROW()-37)&amp;"")</f>
        <v/>
      </c>
      <c r="E100" s="14">
        <f>IF(ROW()-36&gt;$AG$3,"",INDEX(_Rosters!$F:$F,$AG$2+ROW()-37)&amp;"")</f>
        <v/>
      </c>
      <c r="F100" s="14">
        <f>IF(ROW()-36&gt;$AG$3,"",IF(INDEX(_Rosters!$G:$G,$AG$2+ROW()-37)="","",INDEX(_Rosters!$G:$G,$AG$2+ROW()-37)))</f>
        <v/>
      </c>
      <c r="G100" s="14">
        <f>IF(ROW()-36&gt;$AG$3,"",INDEX(_Rosters!$H:$H,$AG$2+ROW()-37)&amp;"")</f>
        <v/>
      </c>
      <c r="H100" s="14">
        <f>IF(ROW()-36&gt;$AG$3,"",INDEX(_Rosters!$I:$I,$AG$2+ROW()-37)&amp;"")</f>
        <v/>
      </c>
    </row>
    <row r="101">
      <c r="A101" s="14">
        <f>IF(ROW()-36&gt;$AG$3,"",IF(INDEX(_Rosters!$B:$B,$AG$2+ROW()-37)="","",INDEX(_Rosters!$B:$B,$AG$2+ROW()-37)))</f>
        <v/>
      </c>
      <c r="B101" s="14">
        <f>IF(ROW()-36&gt;$AG$3,"",INDEX(_Rosters!$C:$C,$AG$2+ROW()-37)&amp;"")</f>
        <v/>
      </c>
      <c r="C101" s="14">
        <f>IF(ROW()-36&gt;$AG$3,"",INDEX(_Rosters!$D:$D,$AG$2+ROW()-37)&amp;"")</f>
        <v/>
      </c>
      <c r="D101" s="14">
        <f>IF(ROW()-36&gt;$AG$3,"",INDEX(_Rosters!$E:$E,$AG$2+ROW()-37)&amp;"")</f>
        <v/>
      </c>
      <c r="E101" s="14">
        <f>IF(ROW()-36&gt;$AG$3,"",INDEX(_Rosters!$F:$F,$AG$2+ROW()-37)&amp;"")</f>
        <v/>
      </c>
      <c r="F101" s="14">
        <f>IF(ROW()-36&gt;$AG$3,"",IF(INDEX(_Rosters!$G:$G,$AG$2+ROW()-37)="","",INDEX(_Rosters!$G:$G,$AG$2+ROW()-37)))</f>
        <v/>
      </c>
      <c r="G101" s="14">
        <f>IF(ROW()-36&gt;$AG$3,"",INDEX(_Rosters!$H:$H,$AG$2+ROW()-37)&amp;"")</f>
        <v/>
      </c>
      <c r="H101" s="14">
        <f>IF(ROW()-36&gt;$AG$3,"",INDEX(_Rosters!$I:$I,$AG$2+ROW()-37)&amp;"")</f>
        <v/>
      </c>
    </row>
    <row r="102">
      <c r="A102" s="14">
        <f>IF(ROW()-36&gt;$AG$3,"",IF(INDEX(_Rosters!$B:$B,$AG$2+ROW()-37)="","",INDEX(_Rosters!$B:$B,$AG$2+ROW()-37)))</f>
        <v/>
      </c>
      <c r="B102" s="14">
        <f>IF(ROW()-36&gt;$AG$3,"",INDEX(_Rosters!$C:$C,$AG$2+ROW()-37)&amp;"")</f>
        <v/>
      </c>
      <c r="C102" s="14">
        <f>IF(ROW()-36&gt;$AG$3,"",INDEX(_Rosters!$D:$D,$AG$2+ROW()-37)&amp;"")</f>
        <v/>
      </c>
      <c r="D102" s="14">
        <f>IF(ROW()-36&gt;$AG$3,"",INDEX(_Rosters!$E:$E,$AG$2+ROW()-37)&amp;"")</f>
        <v/>
      </c>
      <c r="E102" s="14">
        <f>IF(ROW()-36&gt;$AG$3,"",INDEX(_Rosters!$F:$F,$AG$2+ROW()-37)&amp;"")</f>
        <v/>
      </c>
      <c r="F102" s="14">
        <f>IF(ROW()-36&gt;$AG$3,"",IF(INDEX(_Rosters!$G:$G,$AG$2+ROW()-37)="","",INDEX(_Rosters!$G:$G,$AG$2+ROW()-37)))</f>
        <v/>
      </c>
      <c r="G102" s="14">
        <f>IF(ROW()-36&gt;$AG$3,"",INDEX(_Rosters!$H:$H,$AG$2+ROW()-37)&amp;"")</f>
        <v/>
      </c>
      <c r="H102" s="14">
        <f>IF(ROW()-36&gt;$AG$3,"",INDEX(_Rosters!$I:$I,$AG$2+ROW()-37)&amp;"")</f>
        <v/>
      </c>
    </row>
    <row r="103">
      <c r="A103" s="14">
        <f>IF(ROW()-36&gt;$AG$3,"",IF(INDEX(_Rosters!$B:$B,$AG$2+ROW()-37)="","",INDEX(_Rosters!$B:$B,$AG$2+ROW()-37)))</f>
        <v/>
      </c>
      <c r="B103" s="14">
        <f>IF(ROW()-36&gt;$AG$3,"",INDEX(_Rosters!$C:$C,$AG$2+ROW()-37)&amp;"")</f>
        <v/>
      </c>
      <c r="C103" s="14">
        <f>IF(ROW()-36&gt;$AG$3,"",INDEX(_Rosters!$D:$D,$AG$2+ROW()-37)&amp;"")</f>
        <v/>
      </c>
      <c r="D103" s="14">
        <f>IF(ROW()-36&gt;$AG$3,"",INDEX(_Rosters!$E:$E,$AG$2+ROW()-37)&amp;"")</f>
        <v/>
      </c>
      <c r="E103" s="14">
        <f>IF(ROW()-36&gt;$AG$3,"",INDEX(_Rosters!$F:$F,$AG$2+ROW()-37)&amp;"")</f>
        <v/>
      </c>
      <c r="F103" s="14">
        <f>IF(ROW()-36&gt;$AG$3,"",IF(INDEX(_Rosters!$G:$G,$AG$2+ROW()-37)="","",INDEX(_Rosters!$G:$G,$AG$2+ROW()-37)))</f>
        <v/>
      </c>
      <c r="G103" s="14">
        <f>IF(ROW()-36&gt;$AG$3,"",INDEX(_Rosters!$H:$H,$AG$2+ROW()-37)&amp;"")</f>
        <v/>
      </c>
      <c r="H103" s="14">
        <f>IF(ROW()-36&gt;$AG$3,"",INDEX(_Rosters!$I:$I,$AG$2+ROW()-37)&amp;"")</f>
        <v/>
      </c>
    </row>
    <row r="104">
      <c r="A104" s="14">
        <f>IF(ROW()-36&gt;$AG$3,"",IF(INDEX(_Rosters!$B:$B,$AG$2+ROW()-37)="","",INDEX(_Rosters!$B:$B,$AG$2+ROW()-37)))</f>
        <v/>
      </c>
      <c r="B104" s="14">
        <f>IF(ROW()-36&gt;$AG$3,"",INDEX(_Rosters!$C:$C,$AG$2+ROW()-37)&amp;"")</f>
        <v/>
      </c>
      <c r="C104" s="14">
        <f>IF(ROW()-36&gt;$AG$3,"",INDEX(_Rosters!$D:$D,$AG$2+ROW()-37)&amp;"")</f>
        <v/>
      </c>
      <c r="D104" s="14">
        <f>IF(ROW()-36&gt;$AG$3,"",INDEX(_Rosters!$E:$E,$AG$2+ROW()-37)&amp;"")</f>
        <v/>
      </c>
      <c r="E104" s="14">
        <f>IF(ROW()-36&gt;$AG$3,"",INDEX(_Rosters!$F:$F,$AG$2+ROW()-37)&amp;"")</f>
        <v/>
      </c>
      <c r="F104" s="14">
        <f>IF(ROW()-36&gt;$AG$3,"",IF(INDEX(_Rosters!$G:$G,$AG$2+ROW()-37)="","",INDEX(_Rosters!$G:$G,$AG$2+ROW()-37)))</f>
        <v/>
      </c>
      <c r="G104" s="14">
        <f>IF(ROW()-36&gt;$AG$3,"",INDEX(_Rosters!$H:$H,$AG$2+ROW()-37)&amp;"")</f>
        <v/>
      </c>
      <c r="H104" s="14">
        <f>IF(ROW()-36&gt;$AG$3,"",INDEX(_Rosters!$I:$I,$AG$2+ROW()-37)&amp;"")</f>
        <v/>
      </c>
    </row>
    <row r="105">
      <c r="A105" s="14">
        <f>IF(ROW()-36&gt;$AG$3,"",IF(INDEX(_Rosters!$B:$B,$AG$2+ROW()-37)="","",INDEX(_Rosters!$B:$B,$AG$2+ROW()-37)))</f>
        <v/>
      </c>
      <c r="B105" s="14">
        <f>IF(ROW()-36&gt;$AG$3,"",INDEX(_Rosters!$C:$C,$AG$2+ROW()-37)&amp;"")</f>
        <v/>
      </c>
      <c r="C105" s="14">
        <f>IF(ROW()-36&gt;$AG$3,"",INDEX(_Rosters!$D:$D,$AG$2+ROW()-37)&amp;"")</f>
        <v/>
      </c>
      <c r="D105" s="14">
        <f>IF(ROW()-36&gt;$AG$3,"",INDEX(_Rosters!$E:$E,$AG$2+ROW()-37)&amp;"")</f>
        <v/>
      </c>
      <c r="E105" s="14">
        <f>IF(ROW()-36&gt;$AG$3,"",INDEX(_Rosters!$F:$F,$AG$2+ROW()-37)&amp;"")</f>
        <v/>
      </c>
      <c r="F105" s="14">
        <f>IF(ROW()-36&gt;$AG$3,"",IF(INDEX(_Rosters!$G:$G,$AG$2+ROW()-37)="","",INDEX(_Rosters!$G:$G,$AG$2+ROW()-37)))</f>
        <v/>
      </c>
      <c r="G105" s="14">
        <f>IF(ROW()-36&gt;$AG$3,"",INDEX(_Rosters!$H:$H,$AG$2+ROW()-37)&amp;"")</f>
        <v/>
      </c>
      <c r="H105" s="14">
        <f>IF(ROW()-36&gt;$AG$3,"",INDEX(_Rosters!$I:$I,$AG$2+ROW()-37)&amp;"")</f>
        <v/>
      </c>
    </row>
    <row r="106">
      <c r="A106" s="14">
        <f>IF(ROW()-36&gt;$AG$3,"",IF(INDEX(_Rosters!$B:$B,$AG$2+ROW()-37)="","",INDEX(_Rosters!$B:$B,$AG$2+ROW()-37)))</f>
        <v/>
      </c>
      <c r="B106" s="14">
        <f>IF(ROW()-36&gt;$AG$3,"",INDEX(_Rosters!$C:$C,$AG$2+ROW()-37)&amp;"")</f>
        <v/>
      </c>
      <c r="C106" s="14">
        <f>IF(ROW()-36&gt;$AG$3,"",INDEX(_Rosters!$D:$D,$AG$2+ROW()-37)&amp;"")</f>
        <v/>
      </c>
      <c r="D106" s="14">
        <f>IF(ROW()-36&gt;$AG$3,"",INDEX(_Rosters!$E:$E,$AG$2+ROW()-37)&amp;"")</f>
        <v/>
      </c>
      <c r="E106" s="14">
        <f>IF(ROW()-36&gt;$AG$3,"",INDEX(_Rosters!$F:$F,$AG$2+ROW()-37)&amp;"")</f>
        <v/>
      </c>
      <c r="F106" s="14">
        <f>IF(ROW()-36&gt;$AG$3,"",IF(INDEX(_Rosters!$G:$G,$AG$2+ROW()-37)="","",INDEX(_Rosters!$G:$G,$AG$2+ROW()-37)))</f>
        <v/>
      </c>
      <c r="G106" s="14">
        <f>IF(ROW()-36&gt;$AG$3,"",INDEX(_Rosters!$H:$H,$AG$2+ROW()-37)&amp;"")</f>
        <v/>
      </c>
      <c r="H106" s="14">
        <f>IF(ROW()-36&gt;$AG$3,"",INDEX(_Rosters!$I:$I,$AG$2+ROW()-37)&amp;"")</f>
        <v/>
      </c>
    </row>
    <row r="107">
      <c r="A107" s="14">
        <f>IF(ROW()-36&gt;$AG$3,"",IF(INDEX(_Rosters!$B:$B,$AG$2+ROW()-37)="","",INDEX(_Rosters!$B:$B,$AG$2+ROW()-37)))</f>
        <v/>
      </c>
      <c r="B107" s="14">
        <f>IF(ROW()-36&gt;$AG$3,"",INDEX(_Rosters!$C:$C,$AG$2+ROW()-37)&amp;"")</f>
        <v/>
      </c>
      <c r="C107" s="14">
        <f>IF(ROW()-36&gt;$AG$3,"",INDEX(_Rosters!$D:$D,$AG$2+ROW()-37)&amp;"")</f>
        <v/>
      </c>
      <c r="D107" s="14">
        <f>IF(ROW()-36&gt;$AG$3,"",INDEX(_Rosters!$E:$E,$AG$2+ROW()-37)&amp;"")</f>
        <v/>
      </c>
      <c r="E107" s="14">
        <f>IF(ROW()-36&gt;$AG$3,"",INDEX(_Rosters!$F:$F,$AG$2+ROW()-37)&amp;"")</f>
        <v/>
      </c>
      <c r="F107" s="14">
        <f>IF(ROW()-36&gt;$AG$3,"",IF(INDEX(_Rosters!$G:$G,$AG$2+ROW()-37)="","",INDEX(_Rosters!$G:$G,$AG$2+ROW()-37)))</f>
        <v/>
      </c>
      <c r="G107" s="14">
        <f>IF(ROW()-36&gt;$AG$3,"",INDEX(_Rosters!$H:$H,$AG$2+ROW()-37)&amp;"")</f>
        <v/>
      </c>
      <c r="H107" s="14">
        <f>IF(ROW()-36&gt;$AG$3,"",INDEX(_Rosters!$I:$I,$AG$2+ROW()-37)&amp;"")</f>
        <v/>
      </c>
    </row>
    <row r="108">
      <c r="A108" s="14">
        <f>IF(ROW()-36&gt;$AG$3,"",IF(INDEX(_Rosters!$B:$B,$AG$2+ROW()-37)="","",INDEX(_Rosters!$B:$B,$AG$2+ROW()-37)))</f>
        <v/>
      </c>
      <c r="B108" s="14">
        <f>IF(ROW()-36&gt;$AG$3,"",INDEX(_Rosters!$C:$C,$AG$2+ROW()-37)&amp;"")</f>
        <v/>
      </c>
      <c r="C108" s="14">
        <f>IF(ROW()-36&gt;$AG$3,"",INDEX(_Rosters!$D:$D,$AG$2+ROW()-37)&amp;"")</f>
        <v/>
      </c>
      <c r="D108" s="14">
        <f>IF(ROW()-36&gt;$AG$3,"",INDEX(_Rosters!$E:$E,$AG$2+ROW()-37)&amp;"")</f>
        <v/>
      </c>
      <c r="E108" s="14">
        <f>IF(ROW()-36&gt;$AG$3,"",INDEX(_Rosters!$F:$F,$AG$2+ROW()-37)&amp;"")</f>
        <v/>
      </c>
      <c r="F108" s="14">
        <f>IF(ROW()-36&gt;$AG$3,"",IF(INDEX(_Rosters!$G:$G,$AG$2+ROW()-37)="","",INDEX(_Rosters!$G:$G,$AG$2+ROW()-37)))</f>
        <v/>
      </c>
      <c r="G108" s="14">
        <f>IF(ROW()-36&gt;$AG$3,"",INDEX(_Rosters!$H:$H,$AG$2+ROW()-37)&amp;"")</f>
        <v/>
      </c>
      <c r="H108" s="14">
        <f>IF(ROW()-36&gt;$AG$3,"",INDEX(_Rosters!$I:$I,$AG$2+ROW()-37)&amp;"")</f>
        <v/>
      </c>
    </row>
    <row r="109">
      <c r="A109" s="14">
        <f>IF(ROW()-36&gt;$AG$3,"",IF(INDEX(_Rosters!$B:$B,$AG$2+ROW()-37)="","",INDEX(_Rosters!$B:$B,$AG$2+ROW()-37)))</f>
        <v/>
      </c>
      <c r="B109" s="14">
        <f>IF(ROW()-36&gt;$AG$3,"",INDEX(_Rosters!$C:$C,$AG$2+ROW()-37)&amp;"")</f>
        <v/>
      </c>
      <c r="C109" s="14">
        <f>IF(ROW()-36&gt;$AG$3,"",INDEX(_Rosters!$D:$D,$AG$2+ROW()-37)&amp;"")</f>
        <v/>
      </c>
      <c r="D109" s="14">
        <f>IF(ROW()-36&gt;$AG$3,"",INDEX(_Rosters!$E:$E,$AG$2+ROW()-37)&amp;"")</f>
        <v/>
      </c>
      <c r="E109" s="14">
        <f>IF(ROW()-36&gt;$AG$3,"",INDEX(_Rosters!$F:$F,$AG$2+ROW()-37)&amp;"")</f>
        <v/>
      </c>
      <c r="F109" s="14">
        <f>IF(ROW()-36&gt;$AG$3,"",IF(INDEX(_Rosters!$G:$G,$AG$2+ROW()-37)="","",INDEX(_Rosters!$G:$G,$AG$2+ROW()-37)))</f>
        <v/>
      </c>
      <c r="G109" s="14">
        <f>IF(ROW()-36&gt;$AG$3,"",INDEX(_Rosters!$H:$H,$AG$2+ROW()-37)&amp;"")</f>
        <v/>
      </c>
      <c r="H109" s="14">
        <f>IF(ROW()-36&gt;$AG$3,"",INDEX(_Rosters!$I:$I,$AG$2+ROW()-37)&amp;"")</f>
        <v/>
      </c>
    </row>
    <row r="110">
      <c r="A110" s="14">
        <f>IF(ROW()-36&gt;$AG$3,"",IF(INDEX(_Rosters!$B:$B,$AG$2+ROW()-37)="","",INDEX(_Rosters!$B:$B,$AG$2+ROW()-37)))</f>
        <v/>
      </c>
      <c r="B110" s="14">
        <f>IF(ROW()-36&gt;$AG$3,"",INDEX(_Rosters!$C:$C,$AG$2+ROW()-37)&amp;"")</f>
        <v/>
      </c>
      <c r="C110" s="14">
        <f>IF(ROW()-36&gt;$AG$3,"",INDEX(_Rosters!$D:$D,$AG$2+ROW()-37)&amp;"")</f>
        <v/>
      </c>
      <c r="D110" s="14">
        <f>IF(ROW()-36&gt;$AG$3,"",INDEX(_Rosters!$E:$E,$AG$2+ROW()-37)&amp;"")</f>
        <v/>
      </c>
      <c r="E110" s="14">
        <f>IF(ROW()-36&gt;$AG$3,"",INDEX(_Rosters!$F:$F,$AG$2+ROW()-37)&amp;"")</f>
        <v/>
      </c>
      <c r="F110" s="14">
        <f>IF(ROW()-36&gt;$AG$3,"",IF(INDEX(_Rosters!$G:$G,$AG$2+ROW()-37)="","",INDEX(_Rosters!$G:$G,$AG$2+ROW()-37)))</f>
        <v/>
      </c>
      <c r="G110" s="14">
        <f>IF(ROW()-36&gt;$AG$3,"",INDEX(_Rosters!$H:$H,$AG$2+ROW()-37)&amp;"")</f>
        <v/>
      </c>
      <c r="H110" s="14">
        <f>IF(ROW()-36&gt;$AG$3,"",INDEX(_Rosters!$I:$I,$AG$2+ROW()-37)&amp;"")</f>
        <v/>
      </c>
    </row>
    <row r="111">
      <c r="A111" s="14">
        <f>IF(ROW()-36&gt;$AG$3,"",IF(INDEX(_Rosters!$B:$B,$AG$2+ROW()-37)="","",INDEX(_Rosters!$B:$B,$AG$2+ROW()-37)))</f>
        <v/>
      </c>
      <c r="B111" s="14">
        <f>IF(ROW()-36&gt;$AG$3,"",INDEX(_Rosters!$C:$C,$AG$2+ROW()-37)&amp;"")</f>
        <v/>
      </c>
      <c r="C111" s="14">
        <f>IF(ROW()-36&gt;$AG$3,"",INDEX(_Rosters!$D:$D,$AG$2+ROW()-37)&amp;"")</f>
        <v/>
      </c>
      <c r="D111" s="14">
        <f>IF(ROW()-36&gt;$AG$3,"",INDEX(_Rosters!$E:$E,$AG$2+ROW()-37)&amp;"")</f>
        <v/>
      </c>
      <c r="E111" s="14">
        <f>IF(ROW()-36&gt;$AG$3,"",INDEX(_Rosters!$F:$F,$AG$2+ROW()-37)&amp;"")</f>
        <v/>
      </c>
      <c r="F111" s="14">
        <f>IF(ROW()-36&gt;$AG$3,"",IF(INDEX(_Rosters!$G:$G,$AG$2+ROW()-37)="","",INDEX(_Rosters!$G:$G,$AG$2+ROW()-37)))</f>
        <v/>
      </c>
      <c r="G111" s="14">
        <f>IF(ROW()-36&gt;$AG$3,"",INDEX(_Rosters!$H:$H,$AG$2+ROW()-37)&amp;"")</f>
        <v/>
      </c>
      <c r="H111" s="14">
        <f>IF(ROW()-36&gt;$AG$3,"",INDEX(_Rosters!$I:$I,$AG$2+ROW()-37)&amp;"")</f>
        <v/>
      </c>
    </row>
    <row r="112">
      <c r="A112" s="14">
        <f>IF(ROW()-36&gt;$AG$3,"",IF(INDEX(_Rosters!$B:$B,$AG$2+ROW()-37)="","",INDEX(_Rosters!$B:$B,$AG$2+ROW()-37)))</f>
        <v/>
      </c>
      <c r="B112" s="14">
        <f>IF(ROW()-36&gt;$AG$3,"",INDEX(_Rosters!$C:$C,$AG$2+ROW()-37)&amp;"")</f>
        <v/>
      </c>
      <c r="C112" s="14">
        <f>IF(ROW()-36&gt;$AG$3,"",INDEX(_Rosters!$D:$D,$AG$2+ROW()-37)&amp;"")</f>
        <v/>
      </c>
      <c r="D112" s="14">
        <f>IF(ROW()-36&gt;$AG$3,"",INDEX(_Rosters!$E:$E,$AG$2+ROW()-37)&amp;"")</f>
        <v/>
      </c>
      <c r="E112" s="14">
        <f>IF(ROW()-36&gt;$AG$3,"",INDEX(_Rosters!$F:$F,$AG$2+ROW()-37)&amp;"")</f>
        <v/>
      </c>
      <c r="F112" s="14">
        <f>IF(ROW()-36&gt;$AG$3,"",IF(INDEX(_Rosters!$G:$G,$AG$2+ROW()-37)="","",INDEX(_Rosters!$G:$G,$AG$2+ROW()-37)))</f>
        <v/>
      </c>
      <c r="G112" s="14">
        <f>IF(ROW()-36&gt;$AG$3,"",INDEX(_Rosters!$H:$H,$AG$2+ROW()-37)&amp;"")</f>
        <v/>
      </c>
      <c r="H112" s="14">
        <f>IF(ROW()-36&gt;$AG$3,"",INDEX(_Rosters!$I:$I,$AG$2+ROW()-37)&amp;"")</f>
        <v/>
      </c>
    </row>
    <row r="113">
      <c r="A113" s="14">
        <f>IF(ROW()-36&gt;$AG$3,"",IF(INDEX(_Rosters!$B:$B,$AG$2+ROW()-37)="","",INDEX(_Rosters!$B:$B,$AG$2+ROW()-37)))</f>
        <v/>
      </c>
      <c r="B113" s="14">
        <f>IF(ROW()-36&gt;$AG$3,"",INDEX(_Rosters!$C:$C,$AG$2+ROW()-37)&amp;"")</f>
        <v/>
      </c>
      <c r="C113" s="14">
        <f>IF(ROW()-36&gt;$AG$3,"",INDEX(_Rosters!$D:$D,$AG$2+ROW()-37)&amp;"")</f>
        <v/>
      </c>
      <c r="D113" s="14">
        <f>IF(ROW()-36&gt;$AG$3,"",INDEX(_Rosters!$E:$E,$AG$2+ROW()-37)&amp;"")</f>
        <v/>
      </c>
      <c r="E113" s="14">
        <f>IF(ROW()-36&gt;$AG$3,"",INDEX(_Rosters!$F:$F,$AG$2+ROW()-37)&amp;"")</f>
        <v/>
      </c>
      <c r="F113" s="14">
        <f>IF(ROW()-36&gt;$AG$3,"",IF(INDEX(_Rosters!$G:$G,$AG$2+ROW()-37)="","",INDEX(_Rosters!$G:$G,$AG$2+ROW()-37)))</f>
        <v/>
      </c>
      <c r="G113" s="14">
        <f>IF(ROW()-36&gt;$AG$3,"",INDEX(_Rosters!$H:$H,$AG$2+ROW()-37)&amp;"")</f>
        <v/>
      </c>
      <c r="H113" s="14">
        <f>IF(ROW()-36&gt;$AG$3,"",INDEX(_Rosters!$I:$I,$AG$2+ROW()-37)&amp;"")</f>
        <v/>
      </c>
    </row>
    <row r="114">
      <c r="A114" s="14">
        <f>IF(ROW()-36&gt;$AG$3,"",IF(INDEX(_Rosters!$B:$B,$AG$2+ROW()-37)="","",INDEX(_Rosters!$B:$B,$AG$2+ROW()-37)))</f>
        <v/>
      </c>
      <c r="B114" s="14">
        <f>IF(ROW()-36&gt;$AG$3,"",INDEX(_Rosters!$C:$C,$AG$2+ROW()-37)&amp;"")</f>
        <v/>
      </c>
      <c r="C114" s="14">
        <f>IF(ROW()-36&gt;$AG$3,"",INDEX(_Rosters!$D:$D,$AG$2+ROW()-37)&amp;"")</f>
        <v/>
      </c>
      <c r="D114" s="14">
        <f>IF(ROW()-36&gt;$AG$3,"",INDEX(_Rosters!$E:$E,$AG$2+ROW()-37)&amp;"")</f>
        <v/>
      </c>
      <c r="E114" s="14">
        <f>IF(ROW()-36&gt;$AG$3,"",INDEX(_Rosters!$F:$F,$AG$2+ROW()-37)&amp;"")</f>
        <v/>
      </c>
      <c r="F114" s="14">
        <f>IF(ROW()-36&gt;$AG$3,"",IF(INDEX(_Rosters!$G:$G,$AG$2+ROW()-37)="","",INDEX(_Rosters!$G:$G,$AG$2+ROW()-37)))</f>
        <v/>
      </c>
      <c r="G114" s="14">
        <f>IF(ROW()-36&gt;$AG$3,"",INDEX(_Rosters!$H:$H,$AG$2+ROW()-37)&amp;"")</f>
        <v/>
      </c>
      <c r="H114" s="14">
        <f>IF(ROW()-36&gt;$AG$3,"",INDEX(_Rosters!$I:$I,$AG$2+ROW()-37)&amp;"")</f>
        <v/>
      </c>
    </row>
    <row r="115">
      <c r="A115" s="14">
        <f>IF(ROW()-36&gt;$AG$3,"",IF(INDEX(_Rosters!$B:$B,$AG$2+ROW()-37)="","",INDEX(_Rosters!$B:$B,$AG$2+ROW()-37)))</f>
        <v/>
      </c>
      <c r="B115" s="14">
        <f>IF(ROW()-36&gt;$AG$3,"",INDEX(_Rosters!$C:$C,$AG$2+ROW()-37)&amp;"")</f>
        <v/>
      </c>
      <c r="C115" s="14">
        <f>IF(ROW()-36&gt;$AG$3,"",INDEX(_Rosters!$D:$D,$AG$2+ROW()-37)&amp;"")</f>
        <v/>
      </c>
      <c r="D115" s="14">
        <f>IF(ROW()-36&gt;$AG$3,"",INDEX(_Rosters!$E:$E,$AG$2+ROW()-37)&amp;"")</f>
        <v/>
      </c>
      <c r="E115" s="14">
        <f>IF(ROW()-36&gt;$AG$3,"",INDEX(_Rosters!$F:$F,$AG$2+ROW()-37)&amp;"")</f>
        <v/>
      </c>
      <c r="F115" s="14">
        <f>IF(ROW()-36&gt;$AG$3,"",IF(INDEX(_Rosters!$G:$G,$AG$2+ROW()-37)="","",INDEX(_Rosters!$G:$G,$AG$2+ROW()-37)))</f>
        <v/>
      </c>
      <c r="G115" s="14">
        <f>IF(ROW()-36&gt;$AG$3,"",INDEX(_Rosters!$H:$H,$AG$2+ROW()-37)&amp;"")</f>
        <v/>
      </c>
      <c r="H115" s="14">
        <f>IF(ROW()-36&gt;$AG$3,"",INDEX(_Rosters!$I:$I,$AG$2+ROW()-37)&amp;"")</f>
        <v/>
      </c>
    </row>
    <row r="116">
      <c r="A116" s="14">
        <f>IF(ROW()-36&gt;$AG$3,"",IF(INDEX(_Rosters!$B:$B,$AG$2+ROW()-37)="","",INDEX(_Rosters!$B:$B,$AG$2+ROW()-37)))</f>
        <v/>
      </c>
      <c r="B116" s="14">
        <f>IF(ROW()-36&gt;$AG$3,"",INDEX(_Rosters!$C:$C,$AG$2+ROW()-37)&amp;"")</f>
        <v/>
      </c>
      <c r="C116" s="14">
        <f>IF(ROW()-36&gt;$AG$3,"",INDEX(_Rosters!$D:$D,$AG$2+ROW()-37)&amp;"")</f>
        <v/>
      </c>
      <c r="D116" s="14">
        <f>IF(ROW()-36&gt;$AG$3,"",INDEX(_Rosters!$E:$E,$AG$2+ROW()-37)&amp;"")</f>
        <v/>
      </c>
      <c r="E116" s="14">
        <f>IF(ROW()-36&gt;$AG$3,"",INDEX(_Rosters!$F:$F,$AG$2+ROW()-37)&amp;"")</f>
        <v/>
      </c>
      <c r="F116" s="14">
        <f>IF(ROW()-36&gt;$AG$3,"",IF(INDEX(_Rosters!$G:$G,$AG$2+ROW()-37)="","",INDEX(_Rosters!$G:$G,$AG$2+ROW()-37)))</f>
        <v/>
      </c>
      <c r="G116" s="14">
        <f>IF(ROW()-36&gt;$AG$3,"",INDEX(_Rosters!$H:$H,$AG$2+ROW()-37)&amp;"")</f>
        <v/>
      </c>
      <c r="H116" s="14">
        <f>IF(ROW()-36&gt;$AG$3,"",INDEX(_Rosters!$I:$I,$AG$2+ROW()-37)&amp;"")</f>
        <v/>
      </c>
    </row>
    <row r="117">
      <c r="A117" s="14">
        <f>IF(ROW()-36&gt;$AG$3,"",IF(INDEX(_Rosters!$B:$B,$AG$2+ROW()-37)="","",INDEX(_Rosters!$B:$B,$AG$2+ROW()-37)))</f>
        <v/>
      </c>
      <c r="B117" s="14">
        <f>IF(ROW()-36&gt;$AG$3,"",INDEX(_Rosters!$C:$C,$AG$2+ROW()-37)&amp;"")</f>
        <v/>
      </c>
      <c r="C117" s="14">
        <f>IF(ROW()-36&gt;$AG$3,"",INDEX(_Rosters!$D:$D,$AG$2+ROW()-37)&amp;"")</f>
        <v/>
      </c>
      <c r="D117" s="14">
        <f>IF(ROW()-36&gt;$AG$3,"",INDEX(_Rosters!$E:$E,$AG$2+ROW()-37)&amp;"")</f>
        <v/>
      </c>
      <c r="E117" s="14">
        <f>IF(ROW()-36&gt;$AG$3,"",INDEX(_Rosters!$F:$F,$AG$2+ROW()-37)&amp;"")</f>
        <v/>
      </c>
      <c r="F117" s="14">
        <f>IF(ROW()-36&gt;$AG$3,"",IF(INDEX(_Rosters!$G:$G,$AG$2+ROW()-37)="","",INDEX(_Rosters!$G:$G,$AG$2+ROW()-37)))</f>
        <v/>
      </c>
      <c r="G117" s="14">
        <f>IF(ROW()-36&gt;$AG$3,"",INDEX(_Rosters!$H:$H,$AG$2+ROW()-37)&amp;"")</f>
        <v/>
      </c>
      <c r="H117" s="14">
        <f>IF(ROW()-36&gt;$AG$3,"",INDEX(_Rosters!$I:$I,$AG$2+ROW()-37)&amp;"")</f>
        <v/>
      </c>
    </row>
    <row r="118">
      <c r="A118" s="14">
        <f>IF(ROW()-36&gt;$AG$3,"",IF(INDEX(_Rosters!$B:$B,$AG$2+ROW()-37)="","",INDEX(_Rosters!$B:$B,$AG$2+ROW()-37)))</f>
        <v/>
      </c>
      <c r="B118" s="14">
        <f>IF(ROW()-36&gt;$AG$3,"",INDEX(_Rosters!$C:$C,$AG$2+ROW()-37)&amp;"")</f>
        <v/>
      </c>
      <c r="C118" s="14">
        <f>IF(ROW()-36&gt;$AG$3,"",INDEX(_Rosters!$D:$D,$AG$2+ROW()-37)&amp;"")</f>
        <v/>
      </c>
      <c r="D118" s="14">
        <f>IF(ROW()-36&gt;$AG$3,"",INDEX(_Rosters!$E:$E,$AG$2+ROW()-37)&amp;"")</f>
        <v/>
      </c>
      <c r="E118" s="14">
        <f>IF(ROW()-36&gt;$AG$3,"",INDEX(_Rosters!$F:$F,$AG$2+ROW()-37)&amp;"")</f>
        <v/>
      </c>
      <c r="F118" s="14">
        <f>IF(ROW()-36&gt;$AG$3,"",IF(INDEX(_Rosters!$G:$G,$AG$2+ROW()-37)="","",INDEX(_Rosters!$G:$G,$AG$2+ROW()-37)))</f>
        <v/>
      </c>
      <c r="G118" s="14">
        <f>IF(ROW()-36&gt;$AG$3,"",INDEX(_Rosters!$H:$H,$AG$2+ROW()-37)&amp;"")</f>
        <v/>
      </c>
      <c r="H118" s="14">
        <f>IF(ROW()-36&gt;$AG$3,"",INDEX(_Rosters!$I:$I,$AG$2+ROW()-37)&amp;"")</f>
        <v/>
      </c>
    </row>
    <row r="119">
      <c r="A119" s="14">
        <f>IF(ROW()-36&gt;$AG$3,"",IF(INDEX(_Rosters!$B:$B,$AG$2+ROW()-37)="","",INDEX(_Rosters!$B:$B,$AG$2+ROW()-37)))</f>
        <v/>
      </c>
      <c r="B119" s="14">
        <f>IF(ROW()-36&gt;$AG$3,"",INDEX(_Rosters!$C:$C,$AG$2+ROW()-37)&amp;"")</f>
        <v/>
      </c>
      <c r="C119" s="14">
        <f>IF(ROW()-36&gt;$AG$3,"",INDEX(_Rosters!$D:$D,$AG$2+ROW()-37)&amp;"")</f>
        <v/>
      </c>
      <c r="D119" s="14">
        <f>IF(ROW()-36&gt;$AG$3,"",INDEX(_Rosters!$E:$E,$AG$2+ROW()-37)&amp;"")</f>
        <v/>
      </c>
      <c r="E119" s="14">
        <f>IF(ROW()-36&gt;$AG$3,"",INDEX(_Rosters!$F:$F,$AG$2+ROW()-37)&amp;"")</f>
        <v/>
      </c>
      <c r="F119" s="14">
        <f>IF(ROW()-36&gt;$AG$3,"",IF(INDEX(_Rosters!$G:$G,$AG$2+ROW()-37)="","",INDEX(_Rosters!$G:$G,$AG$2+ROW()-37)))</f>
        <v/>
      </c>
      <c r="G119" s="14">
        <f>IF(ROW()-36&gt;$AG$3,"",INDEX(_Rosters!$H:$H,$AG$2+ROW()-37)&amp;"")</f>
        <v/>
      </c>
      <c r="H119" s="14">
        <f>IF(ROW()-36&gt;$AG$3,"",INDEX(_Rosters!$I:$I,$AG$2+ROW()-37)&amp;"")</f>
        <v/>
      </c>
    </row>
    <row r="120">
      <c r="A120" s="14">
        <f>IF(ROW()-36&gt;$AG$3,"",IF(INDEX(_Rosters!$B:$B,$AG$2+ROW()-37)="","",INDEX(_Rosters!$B:$B,$AG$2+ROW()-37)))</f>
        <v/>
      </c>
      <c r="B120" s="14">
        <f>IF(ROW()-36&gt;$AG$3,"",INDEX(_Rosters!$C:$C,$AG$2+ROW()-37)&amp;"")</f>
        <v/>
      </c>
      <c r="C120" s="14">
        <f>IF(ROW()-36&gt;$AG$3,"",INDEX(_Rosters!$D:$D,$AG$2+ROW()-37)&amp;"")</f>
        <v/>
      </c>
      <c r="D120" s="14">
        <f>IF(ROW()-36&gt;$AG$3,"",INDEX(_Rosters!$E:$E,$AG$2+ROW()-37)&amp;"")</f>
        <v/>
      </c>
      <c r="E120" s="14">
        <f>IF(ROW()-36&gt;$AG$3,"",INDEX(_Rosters!$F:$F,$AG$2+ROW()-37)&amp;"")</f>
        <v/>
      </c>
      <c r="F120" s="14">
        <f>IF(ROW()-36&gt;$AG$3,"",IF(INDEX(_Rosters!$G:$G,$AG$2+ROW()-37)="","",INDEX(_Rosters!$G:$G,$AG$2+ROW()-37)))</f>
        <v/>
      </c>
      <c r="G120" s="14">
        <f>IF(ROW()-36&gt;$AG$3,"",INDEX(_Rosters!$H:$H,$AG$2+ROW()-37)&amp;"")</f>
        <v/>
      </c>
      <c r="H120" s="14">
        <f>IF(ROW()-36&gt;$AG$3,"",INDEX(_Rosters!$I:$I,$AG$2+ROW()-37)&amp;"")</f>
        <v/>
      </c>
    </row>
    <row r="121">
      <c r="A121" s="14">
        <f>IF(ROW()-36&gt;$AG$3,"",IF(INDEX(_Rosters!$B:$B,$AG$2+ROW()-37)="","",INDEX(_Rosters!$B:$B,$AG$2+ROW()-37)))</f>
        <v/>
      </c>
      <c r="B121" s="14">
        <f>IF(ROW()-36&gt;$AG$3,"",INDEX(_Rosters!$C:$C,$AG$2+ROW()-37)&amp;"")</f>
        <v/>
      </c>
      <c r="C121" s="14">
        <f>IF(ROW()-36&gt;$AG$3,"",INDEX(_Rosters!$D:$D,$AG$2+ROW()-37)&amp;"")</f>
        <v/>
      </c>
      <c r="D121" s="14">
        <f>IF(ROW()-36&gt;$AG$3,"",INDEX(_Rosters!$E:$E,$AG$2+ROW()-37)&amp;"")</f>
        <v/>
      </c>
      <c r="E121" s="14">
        <f>IF(ROW()-36&gt;$AG$3,"",INDEX(_Rosters!$F:$F,$AG$2+ROW()-37)&amp;"")</f>
        <v/>
      </c>
      <c r="F121" s="14">
        <f>IF(ROW()-36&gt;$AG$3,"",IF(INDEX(_Rosters!$G:$G,$AG$2+ROW()-37)="","",INDEX(_Rosters!$G:$G,$AG$2+ROW()-37)))</f>
        <v/>
      </c>
      <c r="G121" s="14">
        <f>IF(ROW()-36&gt;$AG$3,"",INDEX(_Rosters!$H:$H,$AG$2+ROW()-37)&amp;"")</f>
        <v/>
      </c>
      <c r="H121" s="14">
        <f>IF(ROW()-36&gt;$AG$3,"",INDEX(_Rosters!$I:$I,$AG$2+ROW()-37)&amp;"")</f>
        <v/>
      </c>
    </row>
    <row r="122">
      <c r="A122" s="14">
        <f>IF(ROW()-36&gt;$AG$3,"",IF(INDEX(_Rosters!$B:$B,$AG$2+ROW()-37)="","",INDEX(_Rosters!$B:$B,$AG$2+ROW()-37)))</f>
        <v/>
      </c>
      <c r="B122" s="14">
        <f>IF(ROW()-36&gt;$AG$3,"",INDEX(_Rosters!$C:$C,$AG$2+ROW()-37)&amp;"")</f>
        <v/>
      </c>
      <c r="C122" s="14">
        <f>IF(ROW()-36&gt;$AG$3,"",INDEX(_Rosters!$D:$D,$AG$2+ROW()-37)&amp;"")</f>
        <v/>
      </c>
      <c r="D122" s="14">
        <f>IF(ROW()-36&gt;$AG$3,"",INDEX(_Rosters!$E:$E,$AG$2+ROW()-37)&amp;"")</f>
        <v/>
      </c>
      <c r="E122" s="14">
        <f>IF(ROW()-36&gt;$AG$3,"",INDEX(_Rosters!$F:$F,$AG$2+ROW()-37)&amp;"")</f>
        <v/>
      </c>
      <c r="F122" s="14">
        <f>IF(ROW()-36&gt;$AG$3,"",IF(INDEX(_Rosters!$G:$G,$AG$2+ROW()-37)="","",INDEX(_Rosters!$G:$G,$AG$2+ROW()-37)))</f>
        <v/>
      </c>
      <c r="G122" s="14">
        <f>IF(ROW()-36&gt;$AG$3,"",INDEX(_Rosters!$H:$H,$AG$2+ROW()-37)&amp;"")</f>
        <v/>
      </c>
      <c r="H122" s="14">
        <f>IF(ROW()-36&gt;$AG$3,"",INDEX(_Rosters!$I:$I,$AG$2+ROW()-37)&amp;"")</f>
        <v/>
      </c>
    </row>
    <row r="123">
      <c r="A123" s="14">
        <f>IF(ROW()-36&gt;$AG$3,"",IF(INDEX(_Rosters!$B:$B,$AG$2+ROW()-37)="","",INDEX(_Rosters!$B:$B,$AG$2+ROW()-37)))</f>
        <v/>
      </c>
      <c r="B123" s="14">
        <f>IF(ROW()-36&gt;$AG$3,"",INDEX(_Rosters!$C:$C,$AG$2+ROW()-37)&amp;"")</f>
        <v/>
      </c>
      <c r="C123" s="14">
        <f>IF(ROW()-36&gt;$AG$3,"",INDEX(_Rosters!$D:$D,$AG$2+ROW()-37)&amp;"")</f>
        <v/>
      </c>
      <c r="D123" s="14">
        <f>IF(ROW()-36&gt;$AG$3,"",INDEX(_Rosters!$E:$E,$AG$2+ROW()-37)&amp;"")</f>
        <v/>
      </c>
      <c r="E123" s="14">
        <f>IF(ROW()-36&gt;$AG$3,"",INDEX(_Rosters!$F:$F,$AG$2+ROW()-37)&amp;"")</f>
        <v/>
      </c>
      <c r="F123" s="14">
        <f>IF(ROW()-36&gt;$AG$3,"",IF(INDEX(_Rosters!$G:$G,$AG$2+ROW()-37)="","",INDEX(_Rosters!$G:$G,$AG$2+ROW()-37)))</f>
        <v/>
      </c>
      <c r="G123" s="14">
        <f>IF(ROW()-36&gt;$AG$3,"",INDEX(_Rosters!$H:$H,$AG$2+ROW()-37)&amp;"")</f>
        <v/>
      </c>
      <c r="H123" s="14">
        <f>IF(ROW()-36&gt;$AG$3,"",INDEX(_Rosters!$I:$I,$AG$2+ROW()-37)&amp;"")</f>
        <v/>
      </c>
    </row>
    <row r="124">
      <c r="A124" s="14">
        <f>IF(ROW()-36&gt;$AG$3,"",IF(INDEX(_Rosters!$B:$B,$AG$2+ROW()-37)="","",INDEX(_Rosters!$B:$B,$AG$2+ROW()-37)))</f>
        <v/>
      </c>
      <c r="B124" s="14">
        <f>IF(ROW()-36&gt;$AG$3,"",INDEX(_Rosters!$C:$C,$AG$2+ROW()-37)&amp;"")</f>
        <v/>
      </c>
      <c r="C124" s="14">
        <f>IF(ROW()-36&gt;$AG$3,"",INDEX(_Rosters!$D:$D,$AG$2+ROW()-37)&amp;"")</f>
        <v/>
      </c>
      <c r="D124" s="14">
        <f>IF(ROW()-36&gt;$AG$3,"",INDEX(_Rosters!$E:$E,$AG$2+ROW()-37)&amp;"")</f>
        <v/>
      </c>
      <c r="E124" s="14">
        <f>IF(ROW()-36&gt;$AG$3,"",INDEX(_Rosters!$F:$F,$AG$2+ROW()-37)&amp;"")</f>
        <v/>
      </c>
      <c r="F124" s="14">
        <f>IF(ROW()-36&gt;$AG$3,"",IF(INDEX(_Rosters!$G:$G,$AG$2+ROW()-37)="","",INDEX(_Rosters!$G:$G,$AG$2+ROW()-37)))</f>
        <v/>
      </c>
      <c r="G124" s="14">
        <f>IF(ROW()-36&gt;$AG$3,"",INDEX(_Rosters!$H:$H,$AG$2+ROW()-37)&amp;"")</f>
        <v/>
      </c>
      <c r="H124" s="14">
        <f>IF(ROW()-36&gt;$AG$3,"",INDEX(_Rosters!$I:$I,$AG$2+ROW()-37)&amp;"")</f>
        <v/>
      </c>
    </row>
    <row r="125">
      <c r="A125" s="14">
        <f>IF(ROW()-36&gt;$AG$3,"",IF(INDEX(_Rosters!$B:$B,$AG$2+ROW()-37)="","",INDEX(_Rosters!$B:$B,$AG$2+ROW()-37)))</f>
        <v/>
      </c>
      <c r="B125" s="14">
        <f>IF(ROW()-36&gt;$AG$3,"",INDEX(_Rosters!$C:$C,$AG$2+ROW()-37)&amp;"")</f>
        <v/>
      </c>
      <c r="C125" s="14">
        <f>IF(ROW()-36&gt;$AG$3,"",INDEX(_Rosters!$D:$D,$AG$2+ROW()-37)&amp;"")</f>
        <v/>
      </c>
      <c r="D125" s="14">
        <f>IF(ROW()-36&gt;$AG$3,"",INDEX(_Rosters!$E:$E,$AG$2+ROW()-37)&amp;"")</f>
        <v/>
      </c>
      <c r="E125" s="14">
        <f>IF(ROW()-36&gt;$AG$3,"",INDEX(_Rosters!$F:$F,$AG$2+ROW()-37)&amp;"")</f>
        <v/>
      </c>
      <c r="F125" s="14">
        <f>IF(ROW()-36&gt;$AG$3,"",IF(INDEX(_Rosters!$G:$G,$AG$2+ROW()-37)="","",INDEX(_Rosters!$G:$G,$AG$2+ROW()-37)))</f>
        <v/>
      </c>
      <c r="G125" s="14">
        <f>IF(ROW()-36&gt;$AG$3,"",INDEX(_Rosters!$H:$H,$AG$2+ROW()-37)&amp;"")</f>
        <v/>
      </c>
      <c r="H125" s="14">
        <f>IF(ROW()-36&gt;$AG$3,"",INDEX(_Rosters!$I:$I,$AG$2+ROW()-37)&amp;"")</f>
        <v/>
      </c>
    </row>
    <row r="126">
      <c r="A126" s="14">
        <f>IF(ROW()-36&gt;$AG$3,"",IF(INDEX(_Rosters!$B:$B,$AG$2+ROW()-37)="","",INDEX(_Rosters!$B:$B,$AG$2+ROW()-37)))</f>
        <v/>
      </c>
      <c r="B126" s="14">
        <f>IF(ROW()-36&gt;$AG$3,"",INDEX(_Rosters!$C:$C,$AG$2+ROW()-37)&amp;"")</f>
        <v/>
      </c>
      <c r="C126" s="14">
        <f>IF(ROW()-36&gt;$AG$3,"",INDEX(_Rosters!$D:$D,$AG$2+ROW()-37)&amp;"")</f>
        <v/>
      </c>
      <c r="D126" s="14">
        <f>IF(ROW()-36&gt;$AG$3,"",INDEX(_Rosters!$E:$E,$AG$2+ROW()-37)&amp;"")</f>
        <v/>
      </c>
      <c r="E126" s="14">
        <f>IF(ROW()-36&gt;$AG$3,"",INDEX(_Rosters!$F:$F,$AG$2+ROW()-37)&amp;"")</f>
        <v/>
      </c>
      <c r="F126" s="14">
        <f>IF(ROW()-36&gt;$AG$3,"",IF(INDEX(_Rosters!$G:$G,$AG$2+ROW()-37)="","",INDEX(_Rosters!$G:$G,$AG$2+ROW()-37)))</f>
        <v/>
      </c>
      <c r="G126" s="14">
        <f>IF(ROW()-36&gt;$AG$3,"",INDEX(_Rosters!$H:$H,$AG$2+ROW()-37)&amp;"")</f>
        <v/>
      </c>
      <c r="H126" s="14">
        <f>IF(ROW()-36&gt;$AG$3,"",INDEX(_Rosters!$I:$I,$AG$2+ROW()-37)&amp;"")</f>
        <v/>
      </c>
    </row>
    <row r="127">
      <c r="A127" s="14">
        <f>IF(ROW()-36&gt;$AG$3,"",IF(INDEX(_Rosters!$B:$B,$AG$2+ROW()-37)="","",INDEX(_Rosters!$B:$B,$AG$2+ROW()-37)))</f>
        <v/>
      </c>
      <c r="B127" s="14">
        <f>IF(ROW()-36&gt;$AG$3,"",INDEX(_Rosters!$C:$C,$AG$2+ROW()-37)&amp;"")</f>
        <v/>
      </c>
      <c r="C127" s="14">
        <f>IF(ROW()-36&gt;$AG$3,"",INDEX(_Rosters!$D:$D,$AG$2+ROW()-37)&amp;"")</f>
        <v/>
      </c>
      <c r="D127" s="14">
        <f>IF(ROW()-36&gt;$AG$3,"",INDEX(_Rosters!$E:$E,$AG$2+ROW()-37)&amp;"")</f>
        <v/>
      </c>
      <c r="E127" s="14">
        <f>IF(ROW()-36&gt;$AG$3,"",INDEX(_Rosters!$F:$F,$AG$2+ROW()-37)&amp;"")</f>
        <v/>
      </c>
      <c r="F127" s="14">
        <f>IF(ROW()-36&gt;$AG$3,"",IF(INDEX(_Rosters!$G:$G,$AG$2+ROW()-37)="","",INDEX(_Rosters!$G:$G,$AG$2+ROW()-37)))</f>
        <v/>
      </c>
      <c r="G127" s="14">
        <f>IF(ROW()-36&gt;$AG$3,"",INDEX(_Rosters!$H:$H,$AG$2+ROW()-37)&amp;"")</f>
        <v/>
      </c>
      <c r="H127" s="14">
        <f>IF(ROW()-36&gt;$AG$3,"",INDEX(_Rosters!$I:$I,$AG$2+ROW()-37)&amp;"")</f>
        <v/>
      </c>
    </row>
    <row r="128">
      <c r="A128" s="14">
        <f>IF(ROW()-36&gt;$AG$3,"",IF(INDEX(_Rosters!$B:$B,$AG$2+ROW()-37)="","",INDEX(_Rosters!$B:$B,$AG$2+ROW()-37)))</f>
        <v/>
      </c>
      <c r="B128" s="14">
        <f>IF(ROW()-36&gt;$AG$3,"",INDEX(_Rosters!$C:$C,$AG$2+ROW()-37)&amp;"")</f>
        <v/>
      </c>
      <c r="C128" s="14">
        <f>IF(ROW()-36&gt;$AG$3,"",INDEX(_Rosters!$D:$D,$AG$2+ROW()-37)&amp;"")</f>
        <v/>
      </c>
      <c r="D128" s="14">
        <f>IF(ROW()-36&gt;$AG$3,"",INDEX(_Rosters!$E:$E,$AG$2+ROW()-37)&amp;"")</f>
        <v/>
      </c>
      <c r="E128" s="14">
        <f>IF(ROW()-36&gt;$AG$3,"",INDEX(_Rosters!$F:$F,$AG$2+ROW()-37)&amp;"")</f>
        <v/>
      </c>
      <c r="F128" s="14">
        <f>IF(ROW()-36&gt;$AG$3,"",IF(INDEX(_Rosters!$G:$G,$AG$2+ROW()-37)="","",INDEX(_Rosters!$G:$G,$AG$2+ROW()-37)))</f>
        <v/>
      </c>
      <c r="G128" s="14">
        <f>IF(ROW()-36&gt;$AG$3,"",INDEX(_Rosters!$H:$H,$AG$2+ROW()-37)&amp;"")</f>
        <v/>
      </c>
      <c r="H128" s="14">
        <f>IF(ROW()-36&gt;$AG$3,"",INDEX(_Rosters!$I:$I,$AG$2+ROW()-37)&amp;"")</f>
        <v/>
      </c>
    </row>
    <row r="129">
      <c r="A129" s="14">
        <f>IF(ROW()-36&gt;$AG$3,"",IF(INDEX(_Rosters!$B:$B,$AG$2+ROW()-37)="","",INDEX(_Rosters!$B:$B,$AG$2+ROW()-37)))</f>
        <v/>
      </c>
      <c r="B129" s="14">
        <f>IF(ROW()-36&gt;$AG$3,"",INDEX(_Rosters!$C:$C,$AG$2+ROW()-37)&amp;"")</f>
        <v/>
      </c>
      <c r="C129" s="14">
        <f>IF(ROW()-36&gt;$AG$3,"",INDEX(_Rosters!$D:$D,$AG$2+ROW()-37)&amp;"")</f>
        <v/>
      </c>
      <c r="D129" s="14">
        <f>IF(ROW()-36&gt;$AG$3,"",INDEX(_Rosters!$E:$E,$AG$2+ROW()-37)&amp;"")</f>
        <v/>
      </c>
      <c r="E129" s="14">
        <f>IF(ROW()-36&gt;$AG$3,"",INDEX(_Rosters!$F:$F,$AG$2+ROW()-37)&amp;"")</f>
        <v/>
      </c>
      <c r="F129" s="14">
        <f>IF(ROW()-36&gt;$AG$3,"",IF(INDEX(_Rosters!$G:$G,$AG$2+ROW()-37)="","",INDEX(_Rosters!$G:$G,$AG$2+ROW()-37)))</f>
        <v/>
      </c>
      <c r="G129" s="14">
        <f>IF(ROW()-36&gt;$AG$3,"",INDEX(_Rosters!$H:$H,$AG$2+ROW()-37)&amp;"")</f>
        <v/>
      </c>
      <c r="H129" s="14">
        <f>IF(ROW()-36&gt;$AG$3,"",INDEX(_Rosters!$I:$I,$AG$2+ROW()-37)&amp;"")</f>
        <v/>
      </c>
    </row>
    <row r="130">
      <c r="A130" s="14">
        <f>IF(ROW()-36&gt;$AG$3,"",IF(INDEX(_Rosters!$B:$B,$AG$2+ROW()-37)="","",INDEX(_Rosters!$B:$B,$AG$2+ROW()-37)))</f>
        <v/>
      </c>
      <c r="B130" s="14">
        <f>IF(ROW()-36&gt;$AG$3,"",INDEX(_Rosters!$C:$C,$AG$2+ROW()-37)&amp;"")</f>
        <v/>
      </c>
      <c r="C130" s="14">
        <f>IF(ROW()-36&gt;$AG$3,"",INDEX(_Rosters!$D:$D,$AG$2+ROW()-37)&amp;"")</f>
        <v/>
      </c>
      <c r="D130" s="14">
        <f>IF(ROW()-36&gt;$AG$3,"",INDEX(_Rosters!$E:$E,$AG$2+ROW()-37)&amp;"")</f>
        <v/>
      </c>
      <c r="E130" s="14">
        <f>IF(ROW()-36&gt;$AG$3,"",INDEX(_Rosters!$F:$F,$AG$2+ROW()-37)&amp;"")</f>
        <v/>
      </c>
      <c r="F130" s="14">
        <f>IF(ROW()-36&gt;$AG$3,"",IF(INDEX(_Rosters!$G:$G,$AG$2+ROW()-37)="","",INDEX(_Rosters!$G:$G,$AG$2+ROW()-37)))</f>
        <v/>
      </c>
      <c r="G130" s="14">
        <f>IF(ROW()-36&gt;$AG$3,"",INDEX(_Rosters!$H:$H,$AG$2+ROW()-37)&amp;"")</f>
        <v/>
      </c>
      <c r="H130" s="14">
        <f>IF(ROW()-36&gt;$AG$3,"",INDEX(_Rosters!$I:$I,$AG$2+ROW()-37)&amp;"")</f>
        <v/>
      </c>
    </row>
    <row r="131">
      <c r="A131" s="14">
        <f>IF(ROW()-36&gt;$AG$3,"",IF(INDEX(_Rosters!$B:$B,$AG$2+ROW()-37)="","",INDEX(_Rosters!$B:$B,$AG$2+ROW()-37)))</f>
        <v/>
      </c>
      <c r="B131" s="14">
        <f>IF(ROW()-36&gt;$AG$3,"",INDEX(_Rosters!$C:$C,$AG$2+ROW()-37)&amp;"")</f>
        <v/>
      </c>
      <c r="C131" s="14">
        <f>IF(ROW()-36&gt;$AG$3,"",INDEX(_Rosters!$D:$D,$AG$2+ROW()-37)&amp;"")</f>
        <v/>
      </c>
      <c r="D131" s="14">
        <f>IF(ROW()-36&gt;$AG$3,"",INDEX(_Rosters!$E:$E,$AG$2+ROW()-37)&amp;"")</f>
        <v/>
      </c>
      <c r="E131" s="14">
        <f>IF(ROW()-36&gt;$AG$3,"",INDEX(_Rosters!$F:$F,$AG$2+ROW()-37)&amp;"")</f>
        <v/>
      </c>
      <c r="F131" s="14">
        <f>IF(ROW()-36&gt;$AG$3,"",IF(INDEX(_Rosters!$G:$G,$AG$2+ROW()-37)="","",INDEX(_Rosters!$G:$G,$AG$2+ROW()-37)))</f>
        <v/>
      </c>
      <c r="G131" s="14">
        <f>IF(ROW()-36&gt;$AG$3,"",INDEX(_Rosters!$H:$H,$AG$2+ROW()-37)&amp;"")</f>
        <v/>
      </c>
      <c r="H131" s="14">
        <f>IF(ROW()-36&gt;$AG$3,"",INDEX(_Rosters!$I:$I,$AG$2+ROW()-37)&amp;"")</f>
        <v/>
      </c>
    </row>
    <row r="132">
      <c r="A132" s="14">
        <f>IF(ROW()-36&gt;$AG$3,"",IF(INDEX(_Rosters!$B:$B,$AG$2+ROW()-37)="","",INDEX(_Rosters!$B:$B,$AG$2+ROW()-37)))</f>
        <v/>
      </c>
      <c r="B132" s="14">
        <f>IF(ROW()-36&gt;$AG$3,"",INDEX(_Rosters!$C:$C,$AG$2+ROW()-37)&amp;"")</f>
        <v/>
      </c>
      <c r="C132" s="14">
        <f>IF(ROW()-36&gt;$AG$3,"",INDEX(_Rosters!$D:$D,$AG$2+ROW()-37)&amp;"")</f>
        <v/>
      </c>
      <c r="D132" s="14">
        <f>IF(ROW()-36&gt;$AG$3,"",INDEX(_Rosters!$E:$E,$AG$2+ROW()-37)&amp;"")</f>
        <v/>
      </c>
      <c r="E132" s="14">
        <f>IF(ROW()-36&gt;$AG$3,"",INDEX(_Rosters!$F:$F,$AG$2+ROW()-37)&amp;"")</f>
        <v/>
      </c>
      <c r="F132" s="14">
        <f>IF(ROW()-36&gt;$AG$3,"",IF(INDEX(_Rosters!$G:$G,$AG$2+ROW()-37)="","",INDEX(_Rosters!$G:$G,$AG$2+ROW()-37)))</f>
        <v/>
      </c>
      <c r="G132" s="14">
        <f>IF(ROW()-36&gt;$AG$3,"",INDEX(_Rosters!$H:$H,$AG$2+ROW()-37)&amp;"")</f>
        <v/>
      </c>
      <c r="H132" s="14">
        <f>IF(ROW()-36&gt;$AG$3,"",INDEX(_Rosters!$I:$I,$AG$2+ROW()-37)&amp;"")</f>
        <v/>
      </c>
    </row>
    <row r="133">
      <c r="A133" s="14">
        <f>IF(ROW()-36&gt;$AG$3,"",IF(INDEX(_Rosters!$B:$B,$AG$2+ROW()-37)="","",INDEX(_Rosters!$B:$B,$AG$2+ROW()-37)))</f>
        <v/>
      </c>
      <c r="B133" s="14">
        <f>IF(ROW()-36&gt;$AG$3,"",INDEX(_Rosters!$C:$C,$AG$2+ROW()-37)&amp;"")</f>
        <v/>
      </c>
      <c r="C133" s="14">
        <f>IF(ROW()-36&gt;$AG$3,"",INDEX(_Rosters!$D:$D,$AG$2+ROW()-37)&amp;"")</f>
        <v/>
      </c>
      <c r="D133" s="14">
        <f>IF(ROW()-36&gt;$AG$3,"",INDEX(_Rosters!$E:$E,$AG$2+ROW()-37)&amp;"")</f>
        <v/>
      </c>
      <c r="E133" s="14">
        <f>IF(ROW()-36&gt;$AG$3,"",INDEX(_Rosters!$F:$F,$AG$2+ROW()-37)&amp;"")</f>
        <v/>
      </c>
      <c r="F133" s="14">
        <f>IF(ROW()-36&gt;$AG$3,"",IF(INDEX(_Rosters!$G:$G,$AG$2+ROW()-37)="","",INDEX(_Rosters!$G:$G,$AG$2+ROW()-37)))</f>
        <v/>
      </c>
      <c r="G133" s="14">
        <f>IF(ROW()-36&gt;$AG$3,"",INDEX(_Rosters!$H:$H,$AG$2+ROW()-37)&amp;"")</f>
        <v/>
      </c>
      <c r="H133" s="14">
        <f>IF(ROW()-36&gt;$AG$3,"",INDEX(_Rosters!$I:$I,$AG$2+ROW()-37)&amp;"")</f>
        <v/>
      </c>
    </row>
    <row r="134">
      <c r="A134" s="14">
        <f>IF(ROW()-36&gt;$AG$3,"",IF(INDEX(_Rosters!$B:$B,$AG$2+ROW()-37)="","",INDEX(_Rosters!$B:$B,$AG$2+ROW()-37)))</f>
        <v/>
      </c>
      <c r="B134" s="14">
        <f>IF(ROW()-36&gt;$AG$3,"",INDEX(_Rosters!$C:$C,$AG$2+ROW()-37)&amp;"")</f>
        <v/>
      </c>
      <c r="C134" s="14">
        <f>IF(ROW()-36&gt;$AG$3,"",INDEX(_Rosters!$D:$D,$AG$2+ROW()-37)&amp;"")</f>
        <v/>
      </c>
      <c r="D134" s="14">
        <f>IF(ROW()-36&gt;$AG$3,"",INDEX(_Rosters!$E:$E,$AG$2+ROW()-37)&amp;"")</f>
        <v/>
      </c>
      <c r="E134" s="14">
        <f>IF(ROW()-36&gt;$AG$3,"",INDEX(_Rosters!$F:$F,$AG$2+ROW()-37)&amp;"")</f>
        <v/>
      </c>
      <c r="F134" s="14">
        <f>IF(ROW()-36&gt;$AG$3,"",IF(INDEX(_Rosters!$G:$G,$AG$2+ROW()-37)="","",INDEX(_Rosters!$G:$G,$AG$2+ROW()-37)))</f>
        <v/>
      </c>
      <c r="G134" s="14">
        <f>IF(ROW()-36&gt;$AG$3,"",INDEX(_Rosters!$H:$H,$AG$2+ROW()-37)&amp;"")</f>
        <v/>
      </c>
      <c r="H134" s="14">
        <f>IF(ROW()-36&gt;$AG$3,"",INDEX(_Rosters!$I:$I,$AG$2+ROW()-37)&amp;"")</f>
        <v/>
      </c>
    </row>
    <row r="135">
      <c r="A135" s="14">
        <f>IF(ROW()-36&gt;$AG$3,"",IF(INDEX(_Rosters!$B:$B,$AG$2+ROW()-37)="","",INDEX(_Rosters!$B:$B,$AG$2+ROW()-37)))</f>
        <v/>
      </c>
      <c r="B135" s="14">
        <f>IF(ROW()-36&gt;$AG$3,"",INDEX(_Rosters!$C:$C,$AG$2+ROW()-37)&amp;"")</f>
        <v/>
      </c>
      <c r="C135" s="14">
        <f>IF(ROW()-36&gt;$AG$3,"",INDEX(_Rosters!$D:$D,$AG$2+ROW()-37)&amp;"")</f>
        <v/>
      </c>
      <c r="D135" s="14">
        <f>IF(ROW()-36&gt;$AG$3,"",INDEX(_Rosters!$E:$E,$AG$2+ROW()-37)&amp;"")</f>
        <v/>
      </c>
      <c r="E135" s="14">
        <f>IF(ROW()-36&gt;$AG$3,"",INDEX(_Rosters!$F:$F,$AG$2+ROW()-37)&amp;"")</f>
        <v/>
      </c>
      <c r="F135" s="14">
        <f>IF(ROW()-36&gt;$AG$3,"",IF(INDEX(_Rosters!$G:$G,$AG$2+ROW()-37)="","",INDEX(_Rosters!$G:$G,$AG$2+ROW()-37)))</f>
        <v/>
      </c>
      <c r="G135" s="14">
        <f>IF(ROW()-36&gt;$AG$3,"",INDEX(_Rosters!$H:$H,$AG$2+ROW()-37)&amp;"")</f>
        <v/>
      </c>
      <c r="H135" s="14">
        <f>IF(ROW()-36&gt;$AG$3,"",INDEX(_Rosters!$I:$I,$AG$2+ROW()-37)&amp;"")</f>
        <v/>
      </c>
    </row>
    <row r="136">
      <c r="A136" s="14">
        <f>IF(ROW()-36&gt;$AG$3,"",IF(INDEX(_Rosters!$B:$B,$AG$2+ROW()-37)="","",INDEX(_Rosters!$B:$B,$AG$2+ROW()-37)))</f>
        <v/>
      </c>
      <c r="B136" s="14">
        <f>IF(ROW()-36&gt;$AG$3,"",INDEX(_Rosters!$C:$C,$AG$2+ROW()-37)&amp;"")</f>
        <v/>
      </c>
      <c r="C136" s="14">
        <f>IF(ROW()-36&gt;$AG$3,"",INDEX(_Rosters!$D:$D,$AG$2+ROW()-37)&amp;"")</f>
        <v/>
      </c>
      <c r="D136" s="14">
        <f>IF(ROW()-36&gt;$AG$3,"",INDEX(_Rosters!$E:$E,$AG$2+ROW()-37)&amp;"")</f>
        <v/>
      </c>
      <c r="E136" s="14">
        <f>IF(ROW()-36&gt;$AG$3,"",INDEX(_Rosters!$F:$F,$AG$2+ROW()-37)&amp;"")</f>
        <v/>
      </c>
      <c r="F136" s="14">
        <f>IF(ROW()-36&gt;$AG$3,"",IF(INDEX(_Rosters!$G:$G,$AG$2+ROW()-37)="","",INDEX(_Rosters!$G:$G,$AG$2+ROW()-37)))</f>
        <v/>
      </c>
      <c r="G136" s="14">
        <f>IF(ROW()-36&gt;$AG$3,"",INDEX(_Rosters!$H:$H,$AG$2+ROW()-37)&amp;"")</f>
        <v/>
      </c>
      <c r="H136" s="14">
        <f>IF(ROW()-36&gt;$AG$3,"",INDEX(_Rosters!$I:$I,$AG$2+ROW()-37)&amp;"")</f>
        <v/>
      </c>
    </row>
    <row r="137">
      <c r="A137" s="14">
        <f>IF(ROW()-36&gt;$AG$3,"",IF(INDEX(_Rosters!$B:$B,$AG$2+ROW()-37)="","",INDEX(_Rosters!$B:$B,$AG$2+ROW()-37)))</f>
        <v/>
      </c>
      <c r="B137" s="14">
        <f>IF(ROW()-36&gt;$AG$3,"",INDEX(_Rosters!$C:$C,$AG$2+ROW()-37)&amp;"")</f>
        <v/>
      </c>
      <c r="C137" s="14">
        <f>IF(ROW()-36&gt;$AG$3,"",INDEX(_Rosters!$D:$D,$AG$2+ROW()-37)&amp;"")</f>
        <v/>
      </c>
      <c r="D137" s="14">
        <f>IF(ROW()-36&gt;$AG$3,"",INDEX(_Rosters!$E:$E,$AG$2+ROW()-37)&amp;"")</f>
        <v/>
      </c>
      <c r="E137" s="14">
        <f>IF(ROW()-36&gt;$AG$3,"",INDEX(_Rosters!$F:$F,$AG$2+ROW()-37)&amp;"")</f>
        <v/>
      </c>
      <c r="F137" s="14">
        <f>IF(ROW()-36&gt;$AG$3,"",IF(INDEX(_Rosters!$G:$G,$AG$2+ROW()-37)="","",INDEX(_Rosters!$G:$G,$AG$2+ROW()-37)))</f>
        <v/>
      </c>
      <c r="G137" s="14">
        <f>IF(ROW()-36&gt;$AG$3,"",INDEX(_Rosters!$H:$H,$AG$2+ROW()-37)&amp;"")</f>
        <v/>
      </c>
      <c r="H137" s="14">
        <f>IF(ROW()-36&gt;$AG$3,"",INDEX(_Rosters!$I:$I,$AG$2+ROW()-37)&amp;"")</f>
        <v/>
      </c>
    </row>
    <row r="138">
      <c r="A138" s="14">
        <f>IF(ROW()-36&gt;$AG$3,"",IF(INDEX(_Rosters!$B:$B,$AG$2+ROW()-37)="","",INDEX(_Rosters!$B:$B,$AG$2+ROW()-37)))</f>
        <v/>
      </c>
      <c r="B138" s="14">
        <f>IF(ROW()-36&gt;$AG$3,"",INDEX(_Rosters!$C:$C,$AG$2+ROW()-37)&amp;"")</f>
        <v/>
      </c>
      <c r="C138" s="14">
        <f>IF(ROW()-36&gt;$AG$3,"",INDEX(_Rosters!$D:$D,$AG$2+ROW()-37)&amp;"")</f>
        <v/>
      </c>
      <c r="D138" s="14">
        <f>IF(ROW()-36&gt;$AG$3,"",INDEX(_Rosters!$E:$E,$AG$2+ROW()-37)&amp;"")</f>
        <v/>
      </c>
      <c r="E138" s="14">
        <f>IF(ROW()-36&gt;$AG$3,"",INDEX(_Rosters!$F:$F,$AG$2+ROW()-37)&amp;"")</f>
        <v/>
      </c>
      <c r="F138" s="14">
        <f>IF(ROW()-36&gt;$AG$3,"",IF(INDEX(_Rosters!$G:$G,$AG$2+ROW()-37)="","",INDEX(_Rosters!$G:$G,$AG$2+ROW()-37)))</f>
        <v/>
      </c>
      <c r="G138" s="14">
        <f>IF(ROW()-36&gt;$AG$3,"",INDEX(_Rosters!$H:$H,$AG$2+ROW()-37)&amp;"")</f>
        <v/>
      </c>
      <c r="H138" s="14">
        <f>IF(ROW()-36&gt;$AG$3,"",INDEX(_Rosters!$I:$I,$AG$2+ROW()-37)&amp;"")</f>
        <v/>
      </c>
    </row>
    <row r="139">
      <c r="A139" s="14">
        <f>IF(ROW()-36&gt;$AG$3,"",IF(INDEX(_Rosters!$B:$B,$AG$2+ROW()-37)="","",INDEX(_Rosters!$B:$B,$AG$2+ROW()-37)))</f>
        <v/>
      </c>
      <c r="B139" s="14">
        <f>IF(ROW()-36&gt;$AG$3,"",INDEX(_Rosters!$C:$C,$AG$2+ROW()-37)&amp;"")</f>
        <v/>
      </c>
      <c r="C139" s="14">
        <f>IF(ROW()-36&gt;$AG$3,"",INDEX(_Rosters!$D:$D,$AG$2+ROW()-37)&amp;"")</f>
        <v/>
      </c>
      <c r="D139" s="14">
        <f>IF(ROW()-36&gt;$AG$3,"",INDEX(_Rosters!$E:$E,$AG$2+ROW()-37)&amp;"")</f>
        <v/>
      </c>
      <c r="E139" s="14">
        <f>IF(ROW()-36&gt;$AG$3,"",INDEX(_Rosters!$F:$F,$AG$2+ROW()-37)&amp;"")</f>
        <v/>
      </c>
      <c r="F139" s="14">
        <f>IF(ROW()-36&gt;$AG$3,"",IF(INDEX(_Rosters!$G:$G,$AG$2+ROW()-37)="","",INDEX(_Rosters!$G:$G,$AG$2+ROW()-37)))</f>
        <v/>
      </c>
      <c r="G139" s="14">
        <f>IF(ROW()-36&gt;$AG$3,"",INDEX(_Rosters!$H:$H,$AG$2+ROW()-37)&amp;"")</f>
        <v/>
      </c>
      <c r="H139" s="14">
        <f>IF(ROW()-36&gt;$AG$3,"",INDEX(_Rosters!$I:$I,$AG$2+ROW()-37)&amp;"")</f>
        <v/>
      </c>
    </row>
    <row r="140">
      <c r="A140" s="14">
        <f>IF(ROW()-36&gt;$AG$3,"",IF(INDEX(_Rosters!$B:$B,$AG$2+ROW()-37)="","",INDEX(_Rosters!$B:$B,$AG$2+ROW()-37)))</f>
        <v/>
      </c>
      <c r="B140" s="14">
        <f>IF(ROW()-36&gt;$AG$3,"",INDEX(_Rosters!$C:$C,$AG$2+ROW()-37)&amp;"")</f>
        <v/>
      </c>
      <c r="C140" s="14">
        <f>IF(ROW()-36&gt;$AG$3,"",INDEX(_Rosters!$D:$D,$AG$2+ROW()-37)&amp;"")</f>
        <v/>
      </c>
      <c r="D140" s="14">
        <f>IF(ROW()-36&gt;$AG$3,"",INDEX(_Rosters!$E:$E,$AG$2+ROW()-37)&amp;"")</f>
        <v/>
      </c>
      <c r="E140" s="14">
        <f>IF(ROW()-36&gt;$AG$3,"",INDEX(_Rosters!$F:$F,$AG$2+ROW()-37)&amp;"")</f>
        <v/>
      </c>
      <c r="F140" s="14">
        <f>IF(ROW()-36&gt;$AG$3,"",IF(INDEX(_Rosters!$G:$G,$AG$2+ROW()-37)="","",INDEX(_Rosters!$G:$G,$AG$2+ROW()-37)))</f>
        <v/>
      </c>
      <c r="G140" s="14">
        <f>IF(ROW()-36&gt;$AG$3,"",INDEX(_Rosters!$H:$H,$AG$2+ROW()-37)&amp;"")</f>
        <v/>
      </c>
      <c r="H140" s="14">
        <f>IF(ROW()-36&gt;$AG$3,"",INDEX(_Rosters!$I:$I,$AG$2+ROW()-37)&amp;"")</f>
        <v/>
      </c>
    </row>
    <row r="141">
      <c r="A141" s="14">
        <f>IF(ROW()-36&gt;$AG$3,"",IF(INDEX(_Rosters!$B:$B,$AG$2+ROW()-37)="","",INDEX(_Rosters!$B:$B,$AG$2+ROW()-37)))</f>
        <v/>
      </c>
      <c r="B141" s="14">
        <f>IF(ROW()-36&gt;$AG$3,"",INDEX(_Rosters!$C:$C,$AG$2+ROW()-37)&amp;"")</f>
        <v/>
      </c>
      <c r="C141" s="14">
        <f>IF(ROW()-36&gt;$AG$3,"",INDEX(_Rosters!$D:$D,$AG$2+ROW()-37)&amp;"")</f>
        <v/>
      </c>
      <c r="D141" s="14">
        <f>IF(ROW()-36&gt;$AG$3,"",INDEX(_Rosters!$E:$E,$AG$2+ROW()-37)&amp;"")</f>
        <v/>
      </c>
      <c r="E141" s="14">
        <f>IF(ROW()-36&gt;$AG$3,"",INDEX(_Rosters!$F:$F,$AG$2+ROW()-37)&amp;"")</f>
        <v/>
      </c>
      <c r="F141" s="14">
        <f>IF(ROW()-36&gt;$AG$3,"",IF(INDEX(_Rosters!$G:$G,$AG$2+ROW()-37)="","",INDEX(_Rosters!$G:$G,$AG$2+ROW()-37)))</f>
        <v/>
      </c>
      <c r="G141" s="14">
        <f>IF(ROW()-36&gt;$AG$3,"",INDEX(_Rosters!$H:$H,$AG$2+ROW()-37)&amp;"")</f>
        <v/>
      </c>
      <c r="H141" s="14">
        <f>IF(ROW()-36&gt;$AG$3,"",INDEX(_Rosters!$I:$I,$AG$2+ROW()-37)&amp;"")</f>
        <v/>
      </c>
    </row>
    <row r="142">
      <c r="A142" s="14">
        <f>IF(ROW()-36&gt;$AG$3,"",IF(INDEX(_Rosters!$B:$B,$AG$2+ROW()-37)="","",INDEX(_Rosters!$B:$B,$AG$2+ROW()-37)))</f>
        <v/>
      </c>
      <c r="B142" s="14">
        <f>IF(ROW()-36&gt;$AG$3,"",INDEX(_Rosters!$C:$C,$AG$2+ROW()-37)&amp;"")</f>
        <v/>
      </c>
      <c r="C142" s="14">
        <f>IF(ROW()-36&gt;$AG$3,"",INDEX(_Rosters!$D:$D,$AG$2+ROW()-37)&amp;"")</f>
        <v/>
      </c>
      <c r="D142" s="14">
        <f>IF(ROW()-36&gt;$AG$3,"",INDEX(_Rosters!$E:$E,$AG$2+ROW()-37)&amp;"")</f>
        <v/>
      </c>
      <c r="E142" s="14">
        <f>IF(ROW()-36&gt;$AG$3,"",INDEX(_Rosters!$F:$F,$AG$2+ROW()-37)&amp;"")</f>
        <v/>
      </c>
      <c r="F142" s="14">
        <f>IF(ROW()-36&gt;$AG$3,"",IF(INDEX(_Rosters!$G:$G,$AG$2+ROW()-37)="","",INDEX(_Rosters!$G:$G,$AG$2+ROW()-37)))</f>
        <v/>
      </c>
      <c r="G142" s="14">
        <f>IF(ROW()-36&gt;$AG$3,"",INDEX(_Rosters!$H:$H,$AG$2+ROW()-37)&amp;"")</f>
        <v/>
      </c>
      <c r="H142" s="14">
        <f>IF(ROW()-36&gt;$AG$3,"",INDEX(_Rosters!$I:$I,$AG$2+ROW()-37)&amp;"")</f>
        <v/>
      </c>
    </row>
    <row r="143">
      <c r="A143" s="14">
        <f>IF(ROW()-36&gt;$AG$3,"",IF(INDEX(_Rosters!$B:$B,$AG$2+ROW()-37)="","",INDEX(_Rosters!$B:$B,$AG$2+ROW()-37)))</f>
        <v/>
      </c>
      <c r="B143" s="14">
        <f>IF(ROW()-36&gt;$AG$3,"",INDEX(_Rosters!$C:$C,$AG$2+ROW()-37)&amp;"")</f>
        <v/>
      </c>
      <c r="C143" s="14">
        <f>IF(ROW()-36&gt;$AG$3,"",INDEX(_Rosters!$D:$D,$AG$2+ROW()-37)&amp;"")</f>
        <v/>
      </c>
      <c r="D143" s="14">
        <f>IF(ROW()-36&gt;$AG$3,"",INDEX(_Rosters!$E:$E,$AG$2+ROW()-37)&amp;"")</f>
        <v/>
      </c>
      <c r="E143" s="14">
        <f>IF(ROW()-36&gt;$AG$3,"",INDEX(_Rosters!$F:$F,$AG$2+ROW()-37)&amp;"")</f>
        <v/>
      </c>
      <c r="F143" s="14">
        <f>IF(ROW()-36&gt;$AG$3,"",IF(INDEX(_Rosters!$G:$G,$AG$2+ROW()-37)="","",INDEX(_Rosters!$G:$G,$AG$2+ROW()-37)))</f>
        <v/>
      </c>
      <c r="G143" s="14">
        <f>IF(ROW()-36&gt;$AG$3,"",INDEX(_Rosters!$H:$H,$AG$2+ROW()-37)&amp;"")</f>
        <v/>
      </c>
      <c r="H143" s="14">
        <f>IF(ROW()-36&gt;$AG$3,"",INDEX(_Rosters!$I:$I,$AG$2+ROW()-37)&amp;"")</f>
        <v/>
      </c>
    </row>
    <row r="144">
      <c r="A144" s="14">
        <f>IF(ROW()-36&gt;$AG$3,"",IF(INDEX(_Rosters!$B:$B,$AG$2+ROW()-37)="","",INDEX(_Rosters!$B:$B,$AG$2+ROW()-37)))</f>
        <v/>
      </c>
      <c r="B144" s="14">
        <f>IF(ROW()-36&gt;$AG$3,"",INDEX(_Rosters!$C:$C,$AG$2+ROW()-37)&amp;"")</f>
        <v/>
      </c>
      <c r="C144" s="14">
        <f>IF(ROW()-36&gt;$AG$3,"",INDEX(_Rosters!$D:$D,$AG$2+ROW()-37)&amp;"")</f>
        <v/>
      </c>
      <c r="D144" s="14">
        <f>IF(ROW()-36&gt;$AG$3,"",INDEX(_Rosters!$E:$E,$AG$2+ROW()-37)&amp;"")</f>
        <v/>
      </c>
      <c r="E144" s="14">
        <f>IF(ROW()-36&gt;$AG$3,"",INDEX(_Rosters!$F:$F,$AG$2+ROW()-37)&amp;"")</f>
        <v/>
      </c>
      <c r="F144" s="14">
        <f>IF(ROW()-36&gt;$AG$3,"",IF(INDEX(_Rosters!$G:$G,$AG$2+ROW()-37)="","",INDEX(_Rosters!$G:$G,$AG$2+ROW()-37)))</f>
        <v/>
      </c>
      <c r="G144" s="14">
        <f>IF(ROW()-36&gt;$AG$3,"",INDEX(_Rosters!$H:$H,$AG$2+ROW()-37)&amp;"")</f>
        <v/>
      </c>
      <c r="H144" s="14">
        <f>IF(ROW()-36&gt;$AG$3,"",INDEX(_Rosters!$I:$I,$AG$2+ROW()-37)&amp;"")</f>
        <v/>
      </c>
    </row>
    <row r="145">
      <c r="A145" s="14">
        <f>IF(ROW()-36&gt;$AG$3,"",IF(INDEX(_Rosters!$B:$B,$AG$2+ROW()-37)="","",INDEX(_Rosters!$B:$B,$AG$2+ROW()-37)))</f>
        <v/>
      </c>
      <c r="B145" s="14">
        <f>IF(ROW()-36&gt;$AG$3,"",INDEX(_Rosters!$C:$C,$AG$2+ROW()-37)&amp;"")</f>
        <v/>
      </c>
      <c r="C145" s="14">
        <f>IF(ROW()-36&gt;$AG$3,"",INDEX(_Rosters!$D:$D,$AG$2+ROW()-37)&amp;"")</f>
        <v/>
      </c>
      <c r="D145" s="14">
        <f>IF(ROW()-36&gt;$AG$3,"",INDEX(_Rosters!$E:$E,$AG$2+ROW()-37)&amp;"")</f>
        <v/>
      </c>
      <c r="E145" s="14">
        <f>IF(ROW()-36&gt;$AG$3,"",INDEX(_Rosters!$F:$F,$AG$2+ROW()-37)&amp;"")</f>
        <v/>
      </c>
      <c r="F145" s="14">
        <f>IF(ROW()-36&gt;$AG$3,"",IF(INDEX(_Rosters!$G:$G,$AG$2+ROW()-37)="","",INDEX(_Rosters!$G:$G,$AG$2+ROW()-37)))</f>
        <v/>
      </c>
      <c r="G145" s="14">
        <f>IF(ROW()-36&gt;$AG$3,"",INDEX(_Rosters!$H:$H,$AG$2+ROW()-37)&amp;"")</f>
        <v/>
      </c>
      <c r="H145" s="14">
        <f>IF(ROW()-36&gt;$AG$3,"",INDEX(_Rosters!$I:$I,$AG$2+ROW()-37)&amp;"")</f>
        <v/>
      </c>
    </row>
    <row r="146">
      <c r="A146" s="14">
        <f>IF(ROW()-36&gt;$AG$3,"",IF(INDEX(_Rosters!$B:$B,$AG$2+ROW()-37)="","",INDEX(_Rosters!$B:$B,$AG$2+ROW()-37)))</f>
        <v/>
      </c>
      <c r="B146" s="14">
        <f>IF(ROW()-36&gt;$AG$3,"",INDEX(_Rosters!$C:$C,$AG$2+ROW()-37)&amp;"")</f>
        <v/>
      </c>
      <c r="C146" s="14">
        <f>IF(ROW()-36&gt;$AG$3,"",INDEX(_Rosters!$D:$D,$AG$2+ROW()-37)&amp;"")</f>
        <v/>
      </c>
      <c r="D146" s="14">
        <f>IF(ROW()-36&gt;$AG$3,"",INDEX(_Rosters!$E:$E,$AG$2+ROW()-37)&amp;"")</f>
        <v/>
      </c>
      <c r="E146" s="14">
        <f>IF(ROW()-36&gt;$AG$3,"",INDEX(_Rosters!$F:$F,$AG$2+ROW()-37)&amp;"")</f>
        <v/>
      </c>
      <c r="F146" s="14">
        <f>IF(ROW()-36&gt;$AG$3,"",IF(INDEX(_Rosters!$G:$G,$AG$2+ROW()-37)="","",INDEX(_Rosters!$G:$G,$AG$2+ROW()-37)))</f>
        <v/>
      </c>
      <c r="G146" s="14">
        <f>IF(ROW()-36&gt;$AG$3,"",INDEX(_Rosters!$H:$H,$AG$2+ROW()-37)&amp;"")</f>
        <v/>
      </c>
      <c r="H146" s="14">
        <f>IF(ROW()-36&gt;$AG$3,"",INDEX(_Rosters!$I:$I,$AG$2+ROW()-37)&amp;"")</f>
        <v/>
      </c>
    </row>
    <row r="147">
      <c r="A147" s="14">
        <f>IF(ROW()-36&gt;$AG$3,"",IF(INDEX(_Rosters!$B:$B,$AG$2+ROW()-37)="","",INDEX(_Rosters!$B:$B,$AG$2+ROW()-37)))</f>
        <v/>
      </c>
      <c r="B147" s="14">
        <f>IF(ROW()-36&gt;$AG$3,"",INDEX(_Rosters!$C:$C,$AG$2+ROW()-37)&amp;"")</f>
        <v/>
      </c>
      <c r="C147" s="14">
        <f>IF(ROW()-36&gt;$AG$3,"",INDEX(_Rosters!$D:$D,$AG$2+ROW()-37)&amp;"")</f>
        <v/>
      </c>
      <c r="D147" s="14">
        <f>IF(ROW()-36&gt;$AG$3,"",INDEX(_Rosters!$E:$E,$AG$2+ROW()-37)&amp;"")</f>
        <v/>
      </c>
      <c r="E147" s="14">
        <f>IF(ROW()-36&gt;$AG$3,"",INDEX(_Rosters!$F:$F,$AG$2+ROW()-37)&amp;"")</f>
        <v/>
      </c>
      <c r="F147" s="14">
        <f>IF(ROW()-36&gt;$AG$3,"",IF(INDEX(_Rosters!$G:$G,$AG$2+ROW()-37)="","",INDEX(_Rosters!$G:$G,$AG$2+ROW()-37)))</f>
        <v/>
      </c>
      <c r="G147" s="14">
        <f>IF(ROW()-36&gt;$AG$3,"",INDEX(_Rosters!$H:$H,$AG$2+ROW()-37)&amp;"")</f>
        <v/>
      </c>
      <c r="H147" s="14">
        <f>IF(ROW()-36&gt;$AG$3,"",INDEX(_Rosters!$I:$I,$AG$2+ROW()-37)&amp;"")</f>
        <v/>
      </c>
    </row>
    <row r="148">
      <c r="A148" s="14">
        <f>IF(ROW()-36&gt;$AG$3,"",IF(INDEX(_Rosters!$B:$B,$AG$2+ROW()-37)="","",INDEX(_Rosters!$B:$B,$AG$2+ROW()-37)))</f>
        <v/>
      </c>
      <c r="B148" s="14">
        <f>IF(ROW()-36&gt;$AG$3,"",INDEX(_Rosters!$C:$C,$AG$2+ROW()-37)&amp;"")</f>
        <v/>
      </c>
      <c r="C148" s="14">
        <f>IF(ROW()-36&gt;$AG$3,"",INDEX(_Rosters!$D:$D,$AG$2+ROW()-37)&amp;"")</f>
        <v/>
      </c>
      <c r="D148" s="14">
        <f>IF(ROW()-36&gt;$AG$3,"",INDEX(_Rosters!$E:$E,$AG$2+ROW()-37)&amp;"")</f>
        <v/>
      </c>
      <c r="E148" s="14">
        <f>IF(ROW()-36&gt;$AG$3,"",INDEX(_Rosters!$F:$F,$AG$2+ROW()-37)&amp;"")</f>
        <v/>
      </c>
      <c r="F148" s="14">
        <f>IF(ROW()-36&gt;$AG$3,"",IF(INDEX(_Rosters!$G:$G,$AG$2+ROW()-37)="","",INDEX(_Rosters!$G:$G,$AG$2+ROW()-37)))</f>
        <v/>
      </c>
      <c r="G148" s="14">
        <f>IF(ROW()-36&gt;$AG$3,"",INDEX(_Rosters!$H:$H,$AG$2+ROW()-37)&amp;"")</f>
        <v/>
      </c>
      <c r="H148" s="14">
        <f>IF(ROW()-36&gt;$AG$3,"",INDEX(_Rosters!$I:$I,$AG$2+ROW()-37)&amp;"")</f>
        <v/>
      </c>
    </row>
    <row r="149">
      <c r="A149" s="14">
        <f>IF(ROW()-36&gt;$AG$3,"",IF(INDEX(_Rosters!$B:$B,$AG$2+ROW()-37)="","",INDEX(_Rosters!$B:$B,$AG$2+ROW()-37)))</f>
        <v/>
      </c>
      <c r="B149" s="14">
        <f>IF(ROW()-36&gt;$AG$3,"",INDEX(_Rosters!$C:$C,$AG$2+ROW()-37)&amp;"")</f>
        <v/>
      </c>
      <c r="C149" s="14">
        <f>IF(ROW()-36&gt;$AG$3,"",INDEX(_Rosters!$D:$D,$AG$2+ROW()-37)&amp;"")</f>
        <v/>
      </c>
      <c r="D149" s="14">
        <f>IF(ROW()-36&gt;$AG$3,"",INDEX(_Rosters!$E:$E,$AG$2+ROW()-37)&amp;"")</f>
        <v/>
      </c>
      <c r="E149" s="14">
        <f>IF(ROW()-36&gt;$AG$3,"",INDEX(_Rosters!$F:$F,$AG$2+ROW()-37)&amp;"")</f>
        <v/>
      </c>
      <c r="F149" s="14">
        <f>IF(ROW()-36&gt;$AG$3,"",IF(INDEX(_Rosters!$G:$G,$AG$2+ROW()-37)="","",INDEX(_Rosters!$G:$G,$AG$2+ROW()-37)))</f>
        <v/>
      </c>
      <c r="G149" s="14">
        <f>IF(ROW()-36&gt;$AG$3,"",INDEX(_Rosters!$H:$H,$AG$2+ROW()-37)&amp;"")</f>
        <v/>
      </c>
      <c r="H149" s="14">
        <f>IF(ROW()-36&gt;$AG$3,"",INDEX(_Rosters!$I:$I,$AG$2+ROW()-37)&amp;"")</f>
        <v/>
      </c>
    </row>
    <row r="150">
      <c r="A150" s="14">
        <f>IF(ROW()-36&gt;$AG$3,"",IF(INDEX(_Rosters!$B:$B,$AG$2+ROW()-37)="","",INDEX(_Rosters!$B:$B,$AG$2+ROW()-37)))</f>
        <v/>
      </c>
      <c r="B150" s="14">
        <f>IF(ROW()-36&gt;$AG$3,"",INDEX(_Rosters!$C:$C,$AG$2+ROW()-37)&amp;"")</f>
        <v/>
      </c>
      <c r="C150" s="14">
        <f>IF(ROW()-36&gt;$AG$3,"",INDEX(_Rosters!$D:$D,$AG$2+ROW()-37)&amp;"")</f>
        <v/>
      </c>
      <c r="D150" s="14">
        <f>IF(ROW()-36&gt;$AG$3,"",INDEX(_Rosters!$E:$E,$AG$2+ROW()-37)&amp;"")</f>
        <v/>
      </c>
      <c r="E150" s="14">
        <f>IF(ROW()-36&gt;$AG$3,"",INDEX(_Rosters!$F:$F,$AG$2+ROW()-37)&amp;"")</f>
        <v/>
      </c>
      <c r="F150" s="14">
        <f>IF(ROW()-36&gt;$AG$3,"",IF(INDEX(_Rosters!$G:$G,$AG$2+ROW()-37)="","",INDEX(_Rosters!$G:$G,$AG$2+ROW()-37)))</f>
        <v/>
      </c>
      <c r="G150" s="14">
        <f>IF(ROW()-36&gt;$AG$3,"",INDEX(_Rosters!$H:$H,$AG$2+ROW()-37)&amp;"")</f>
        <v/>
      </c>
      <c r="H150" s="14">
        <f>IF(ROW()-36&gt;$AG$3,"",INDEX(_Rosters!$I:$I,$AG$2+ROW()-37)&amp;"")</f>
        <v/>
      </c>
    </row>
    <row r="151">
      <c r="A151" s="14">
        <f>IF(ROW()-36&gt;$AG$3,"",IF(INDEX(_Rosters!$B:$B,$AG$2+ROW()-37)="","",INDEX(_Rosters!$B:$B,$AG$2+ROW()-37)))</f>
        <v/>
      </c>
      <c r="B151" s="14">
        <f>IF(ROW()-36&gt;$AG$3,"",INDEX(_Rosters!$C:$C,$AG$2+ROW()-37)&amp;"")</f>
        <v/>
      </c>
      <c r="C151" s="14">
        <f>IF(ROW()-36&gt;$AG$3,"",INDEX(_Rosters!$D:$D,$AG$2+ROW()-37)&amp;"")</f>
        <v/>
      </c>
      <c r="D151" s="14">
        <f>IF(ROW()-36&gt;$AG$3,"",INDEX(_Rosters!$E:$E,$AG$2+ROW()-37)&amp;"")</f>
        <v/>
      </c>
      <c r="E151" s="14">
        <f>IF(ROW()-36&gt;$AG$3,"",INDEX(_Rosters!$F:$F,$AG$2+ROW()-37)&amp;"")</f>
        <v/>
      </c>
      <c r="F151" s="14">
        <f>IF(ROW()-36&gt;$AG$3,"",IF(INDEX(_Rosters!$G:$G,$AG$2+ROW()-37)="","",INDEX(_Rosters!$G:$G,$AG$2+ROW()-37)))</f>
        <v/>
      </c>
      <c r="G151" s="14">
        <f>IF(ROW()-36&gt;$AG$3,"",INDEX(_Rosters!$H:$H,$AG$2+ROW()-37)&amp;"")</f>
        <v/>
      </c>
      <c r="H151" s="14">
        <f>IF(ROW()-36&gt;$AG$3,"",INDEX(_Rosters!$I:$I,$AG$2+ROW()-37)&amp;"")</f>
        <v/>
      </c>
    </row>
    <row r="152">
      <c r="A152" s="14">
        <f>IF(ROW()-36&gt;$AG$3,"",IF(INDEX(_Rosters!$B:$B,$AG$2+ROW()-37)="","",INDEX(_Rosters!$B:$B,$AG$2+ROW()-37)))</f>
        <v/>
      </c>
      <c r="B152" s="14">
        <f>IF(ROW()-36&gt;$AG$3,"",INDEX(_Rosters!$C:$C,$AG$2+ROW()-37)&amp;"")</f>
        <v/>
      </c>
      <c r="C152" s="14">
        <f>IF(ROW()-36&gt;$AG$3,"",INDEX(_Rosters!$D:$D,$AG$2+ROW()-37)&amp;"")</f>
        <v/>
      </c>
      <c r="D152" s="14">
        <f>IF(ROW()-36&gt;$AG$3,"",INDEX(_Rosters!$E:$E,$AG$2+ROW()-37)&amp;"")</f>
        <v/>
      </c>
      <c r="E152" s="14">
        <f>IF(ROW()-36&gt;$AG$3,"",INDEX(_Rosters!$F:$F,$AG$2+ROW()-37)&amp;"")</f>
        <v/>
      </c>
      <c r="F152" s="14">
        <f>IF(ROW()-36&gt;$AG$3,"",IF(INDEX(_Rosters!$G:$G,$AG$2+ROW()-37)="","",INDEX(_Rosters!$G:$G,$AG$2+ROW()-37)))</f>
        <v/>
      </c>
      <c r="G152" s="14">
        <f>IF(ROW()-36&gt;$AG$3,"",INDEX(_Rosters!$H:$H,$AG$2+ROW()-37)&amp;"")</f>
        <v/>
      </c>
      <c r="H152" s="14">
        <f>IF(ROW()-36&gt;$AG$3,"",INDEX(_Rosters!$I:$I,$AG$2+ROW()-37)&amp;"")</f>
        <v/>
      </c>
    </row>
    <row r="153">
      <c r="A153" s="14">
        <f>IF(ROW()-36&gt;$AG$3,"",IF(INDEX(_Rosters!$B:$B,$AG$2+ROW()-37)="","",INDEX(_Rosters!$B:$B,$AG$2+ROW()-37)))</f>
        <v/>
      </c>
      <c r="B153" s="14">
        <f>IF(ROW()-36&gt;$AG$3,"",INDEX(_Rosters!$C:$C,$AG$2+ROW()-37)&amp;"")</f>
        <v/>
      </c>
      <c r="C153" s="14">
        <f>IF(ROW()-36&gt;$AG$3,"",INDEX(_Rosters!$D:$D,$AG$2+ROW()-37)&amp;"")</f>
        <v/>
      </c>
      <c r="D153" s="14">
        <f>IF(ROW()-36&gt;$AG$3,"",INDEX(_Rosters!$E:$E,$AG$2+ROW()-37)&amp;"")</f>
        <v/>
      </c>
      <c r="E153" s="14">
        <f>IF(ROW()-36&gt;$AG$3,"",INDEX(_Rosters!$F:$F,$AG$2+ROW()-37)&amp;"")</f>
        <v/>
      </c>
      <c r="F153" s="14">
        <f>IF(ROW()-36&gt;$AG$3,"",IF(INDEX(_Rosters!$G:$G,$AG$2+ROW()-37)="","",INDEX(_Rosters!$G:$G,$AG$2+ROW()-37)))</f>
        <v/>
      </c>
      <c r="G153" s="14">
        <f>IF(ROW()-36&gt;$AG$3,"",INDEX(_Rosters!$H:$H,$AG$2+ROW()-37)&amp;"")</f>
        <v/>
      </c>
      <c r="H153" s="14">
        <f>IF(ROW()-36&gt;$AG$3,"",INDEX(_Rosters!$I:$I,$AG$2+ROW()-37)&amp;"")</f>
        <v/>
      </c>
    </row>
    <row r="154">
      <c r="A154" s="14">
        <f>IF(ROW()-36&gt;$AG$3,"",IF(INDEX(_Rosters!$B:$B,$AG$2+ROW()-37)="","",INDEX(_Rosters!$B:$B,$AG$2+ROW()-37)))</f>
        <v/>
      </c>
      <c r="B154" s="14">
        <f>IF(ROW()-36&gt;$AG$3,"",INDEX(_Rosters!$C:$C,$AG$2+ROW()-37)&amp;"")</f>
        <v/>
      </c>
      <c r="C154" s="14">
        <f>IF(ROW()-36&gt;$AG$3,"",INDEX(_Rosters!$D:$D,$AG$2+ROW()-37)&amp;"")</f>
        <v/>
      </c>
      <c r="D154" s="14">
        <f>IF(ROW()-36&gt;$AG$3,"",INDEX(_Rosters!$E:$E,$AG$2+ROW()-37)&amp;"")</f>
        <v/>
      </c>
      <c r="E154" s="14">
        <f>IF(ROW()-36&gt;$AG$3,"",INDEX(_Rosters!$F:$F,$AG$2+ROW()-37)&amp;"")</f>
        <v/>
      </c>
      <c r="F154" s="14">
        <f>IF(ROW()-36&gt;$AG$3,"",IF(INDEX(_Rosters!$G:$G,$AG$2+ROW()-37)="","",INDEX(_Rosters!$G:$G,$AG$2+ROW()-37)))</f>
        <v/>
      </c>
      <c r="G154" s="14">
        <f>IF(ROW()-36&gt;$AG$3,"",INDEX(_Rosters!$H:$H,$AG$2+ROW()-37)&amp;"")</f>
        <v/>
      </c>
      <c r="H154" s="14">
        <f>IF(ROW()-36&gt;$AG$3,"",INDEX(_Rosters!$I:$I,$AG$2+ROW()-37)&amp;"")</f>
        <v/>
      </c>
    </row>
    <row r="155">
      <c r="A155" s="14">
        <f>IF(ROW()-36&gt;$AG$3,"",IF(INDEX(_Rosters!$B:$B,$AG$2+ROW()-37)="","",INDEX(_Rosters!$B:$B,$AG$2+ROW()-37)))</f>
        <v/>
      </c>
      <c r="B155" s="14">
        <f>IF(ROW()-36&gt;$AG$3,"",INDEX(_Rosters!$C:$C,$AG$2+ROW()-37)&amp;"")</f>
        <v/>
      </c>
      <c r="C155" s="14">
        <f>IF(ROW()-36&gt;$AG$3,"",INDEX(_Rosters!$D:$D,$AG$2+ROW()-37)&amp;"")</f>
        <v/>
      </c>
      <c r="D155" s="14">
        <f>IF(ROW()-36&gt;$AG$3,"",INDEX(_Rosters!$E:$E,$AG$2+ROW()-37)&amp;"")</f>
        <v/>
      </c>
      <c r="E155" s="14">
        <f>IF(ROW()-36&gt;$AG$3,"",INDEX(_Rosters!$F:$F,$AG$2+ROW()-37)&amp;"")</f>
        <v/>
      </c>
      <c r="F155" s="14">
        <f>IF(ROW()-36&gt;$AG$3,"",IF(INDEX(_Rosters!$G:$G,$AG$2+ROW()-37)="","",INDEX(_Rosters!$G:$G,$AG$2+ROW()-37)))</f>
        <v/>
      </c>
      <c r="G155" s="14">
        <f>IF(ROW()-36&gt;$AG$3,"",INDEX(_Rosters!$H:$H,$AG$2+ROW()-37)&amp;"")</f>
        <v/>
      </c>
      <c r="H155" s="14">
        <f>IF(ROW()-36&gt;$AG$3,"",INDEX(_Rosters!$I:$I,$AG$2+ROW()-37)&amp;"")</f>
        <v/>
      </c>
    </row>
    <row r="156">
      <c r="A156" s="14">
        <f>IF(ROW()-36&gt;$AG$3,"",IF(INDEX(_Rosters!$B:$B,$AG$2+ROW()-37)="","",INDEX(_Rosters!$B:$B,$AG$2+ROW()-37)))</f>
        <v/>
      </c>
      <c r="B156" s="14">
        <f>IF(ROW()-36&gt;$AG$3,"",INDEX(_Rosters!$C:$C,$AG$2+ROW()-37)&amp;"")</f>
        <v/>
      </c>
      <c r="C156" s="14">
        <f>IF(ROW()-36&gt;$AG$3,"",INDEX(_Rosters!$D:$D,$AG$2+ROW()-37)&amp;"")</f>
        <v/>
      </c>
      <c r="D156" s="14">
        <f>IF(ROW()-36&gt;$AG$3,"",INDEX(_Rosters!$E:$E,$AG$2+ROW()-37)&amp;"")</f>
        <v/>
      </c>
      <c r="E156" s="14">
        <f>IF(ROW()-36&gt;$AG$3,"",INDEX(_Rosters!$F:$F,$AG$2+ROW()-37)&amp;"")</f>
        <v/>
      </c>
      <c r="F156" s="14">
        <f>IF(ROW()-36&gt;$AG$3,"",IF(INDEX(_Rosters!$G:$G,$AG$2+ROW()-37)="","",INDEX(_Rosters!$G:$G,$AG$2+ROW()-37)))</f>
        <v/>
      </c>
      <c r="G156" s="14">
        <f>IF(ROW()-36&gt;$AG$3,"",INDEX(_Rosters!$H:$H,$AG$2+ROW()-37)&amp;"")</f>
        <v/>
      </c>
      <c r="H156" s="14">
        <f>IF(ROW()-36&gt;$AG$3,"",INDEX(_Rosters!$I:$I,$AG$2+ROW()-37)&amp;"")</f>
        <v/>
      </c>
    </row>
    <row r="157">
      <c r="A157" s="14">
        <f>IF(ROW()-36&gt;$AG$3,"",IF(INDEX(_Rosters!$B:$B,$AG$2+ROW()-37)="","",INDEX(_Rosters!$B:$B,$AG$2+ROW()-37)))</f>
        <v/>
      </c>
      <c r="B157" s="14">
        <f>IF(ROW()-36&gt;$AG$3,"",INDEX(_Rosters!$C:$C,$AG$2+ROW()-37)&amp;"")</f>
        <v/>
      </c>
      <c r="C157" s="14">
        <f>IF(ROW()-36&gt;$AG$3,"",INDEX(_Rosters!$D:$D,$AG$2+ROW()-37)&amp;"")</f>
        <v/>
      </c>
      <c r="D157" s="14">
        <f>IF(ROW()-36&gt;$AG$3,"",INDEX(_Rosters!$E:$E,$AG$2+ROW()-37)&amp;"")</f>
        <v/>
      </c>
      <c r="E157" s="14">
        <f>IF(ROW()-36&gt;$AG$3,"",INDEX(_Rosters!$F:$F,$AG$2+ROW()-37)&amp;"")</f>
        <v/>
      </c>
      <c r="F157" s="14">
        <f>IF(ROW()-36&gt;$AG$3,"",IF(INDEX(_Rosters!$G:$G,$AG$2+ROW()-37)="","",INDEX(_Rosters!$G:$G,$AG$2+ROW()-37)))</f>
        <v/>
      </c>
      <c r="G157" s="14">
        <f>IF(ROW()-36&gt;$AG$3,"",INDEX(_Rosters!$H:$H,$AG$2+ROW()-37)&amp;"")</f>
        <v/>
      </c>
      <c r="H157" s="14">
        <f>IF(ROW()-36&gt;$AG$3,"",INDEX(_Rosters!$I:$I,$AG$2+ROW()-37)&amp;"")</f>
        <v/>
      </c>
    </row>
    <row r="158">
      <c r="A158" s="14">
        <f>IF(ROW()-36&gt;$AG$3,"",IF(INDEX(_Rosters!$B:$B,$AG$2+ROW()-37)="","",INDEX(_Rosters!$B:$B,$AG$2+ROW()-37)))</f>
        <v/>
      </c>
      <c r="B158" s="14">
        <f>IF(ROW()-36&gt;$AG$3,"",INDEX(_Rosters!$C:$C,$AG$2+ROW()-37)&amp;"")</f>
        <v/>
      </c>
      <c r="C158" s="14">
        <f>IF(ROW()-36&gt;$AG$3,"",INDEX(_Rosters!$D:$D,$AG$2+ROW()-37)&amp;"")</f>
        <v/>
      </c>
      <c r="D158" s="14">
        <f>IF(ROW()-36&gt;$AG$3,"",INDEX(_Rosters!$E:$E,$AG$2+ROW()-37)&amp;"")</f>
        <v/>
      </c>
      <c r="E158" s="14">
        <f>IF(ROW()-36&gt;$AG$3,"",INDEX(_Rosters!$F:$F,$AG$2+ROW()-37)&amp;"")</f>
        <v/>
      </c>
      <c r="F158" s="14">
        <f>IF(ROW()-36&gt;$AG$3,"",IF(INDEX(_Rosters!$G:$G,$AG$2+ROW()-37)="","",INDEX(_Rosters!$G:$G,$AG$2+ROW()-37)))</f>
        <v/>
      </c>
      <c r="G158" s="14">
        <f>IF(ROW()-36&gt;$AG$3,"",INDEX(_Rosters!$H:$H,$AG$2+ROW()-37)&amp;"")</f>
        <v/>
      </c>
      <c r="H158" s="14">
        <f>IF(ROW()-36&gt;$AG$3,"",INDEX(_Rosters!$I:$I,$AG$2+ROW()-37)&amp;"")</f>
        <v/>
      </c>
    </row>
    <row r="159">
      <c r="A159" s="14">
        <f>IF(ROW()-36&gt;$AG$3,"",IF(INDEX(_Rosters!$B:$B,$AG$2+ROW()-37)="","",INDEX(_Rosters!$B:$B,$AG$2+ROW()-37)))</f>
        <v/>
      </c>
      <c r="B159" s="14">
        <f>IF(ROW()-36&gt;$AG$3,"",INDEX(_Rosters!$C:$C,$AG$2+ROW()-37)&amp;"")</f>
        <v/>
      </c>
      <c r="C159" s="14">
        <f>IF(ROW()-36&gt;$AG$3,"",INDEX(_Rosters!$D:$D,$AG$2+ROW()-37)&amp;"")</f>
        <v/>
      </c>
      <c r="D159" s="14">
        <f>IF(ROW()-36&gt;$AG$3,"",INDEX(_Rosters!$E:$E,$AG$2+ROW()-37)&amp;"")</f>
        <v/>
      </c>
      <c r="E159" s="14">
        <f>IF(ROW()-36&gt;$AG$3,"",INDEX(_Rosters!$F:$F,$AG$2+ROW()-37)&amp;"")</f>
        <v/>
      </c>
      <c r="F159" s="14">
        <f>IF(ROW()-36&gt;$AG$3,"",IF(INDEX(_Rosters!$G:$G,$AG$2+ROW()-37)="","",INDEX(_Rosters!$G:$G,$AG$2+ROW()-37)))</f>
        <v/>
      </c>
      <c r="G159" s="14">
        <f>IF(ROW()-36&gt;$AG$3,"",INDEX(_Rosters!$H:$H,$AG$2+ROW()-37)&amp;"")</f>
        <v/>
      </c>
      <c r="H159" s="14">
        <f>IF(ROW()-36&gt;$AG$3,"",INDEX(_Rosters!$I:$I,$AG$2+ROW()-37)&amp;"")</f>
        <v/>
      </c>
    </row>
    <row r="160">
      <c r="A160" s="14">
        <f>IF(ROW()-36&gt;$AG$3,"",IF(INDEX(_Rosters!$B:$B,$AG$2+ROW()-37)="","",INDEX(_Rosters!$B:$B,$AG$2+ROW()-37)))</f>
        <v/>
      </c>
      <c r="B160" s="14">
        <f>IF(ROW()-36&gt;$AG$3,"",INDEX(_Rosters!$C:$C,$AG$2+ROW()-37)&amp;"")</f>
        <v/>
      </c>
      <c r="C160" s="14">
        <f>IF(ROW()-36&gt;$AG$3,"",INDEX(_Rosters!$D:$D,$AG$2+ROW()-37)&amp;"")</f>
        <v/>
      </c>
      <c r="D160" s="14">
        <f>IF(ROW()-36&gt;$AG$3,"",INDEX(_Rosters!$E:$E,$AG$2+ROW()-37)&amp;"")</f>
        <v/>
      </c>
      <c r="E160" s="14">
        <f>IF(ROW()-36&gt;$AG$3,"",INDEX(_Rosters!$F:$F,$AG$2+ROW()-37)&amp;"")</f>
        <v/>
      </c>
      <c r="F160" s="14">
        <f>IF(ROW()-36&gt;$AG$3,"",IF(INDEX(_Rosters!$G:$G,$AG$2+ROW()-37)="","",INDEX(_Rosters!$G:$G,$AG$2+ROW()-37)))</f>
        <v/>
      </c>
      <c r="G160" s="14">
        <f>IF(ROW()-36&gt;$AG$3,"",INDEX(_Rosters!$H:$H,$AG$2+ROW()-37)&amp;"")</f>
        <v/>
      </c>
      <c r="H160" s="14">
        <f>IF(ROW()-36&gt;$AG$3,"",INDEX(_Rosters!$I:$I,$AG$2+ROW()-37)&amp;"")</f>
        <v/>
      </c>
    </row>
    <row r="161">
      <c r="A161" s="14">
        <f>IF(ROW()-36&gt;$AG$3,"",IF(INDEX(_Rosters!$B:$B,$AG$2+ROW()-37)="","",INDEX(_Rosters!$B:$B,$AG$2+ROW()-37)))</f>
        <v/>
      </c>
      <c r="B161" s="14">
        <f>IF(ROW()-36&gt;$AG$3,"",INDEX(_Rosters!$C:$C,$AG$2+ROW()-37)&amp;"")</f>
        <v/>
      </c>
      <c r="C161" s="14">
        <f>IF(ROW()-36&gt;$AG$3,"",INDEX(_Rosters!$D:$D,$AG$2+ROW()-37)&amp;"")</f>
        <v/>
      </c>
      <c r="D161" s="14">
        <f>IF(ROW()-36&gt;$AG$3,"",INDEX(_Rosters!$E:$E,$AG$2+ROW()-37)&amp;"")</f>
        <v/>
      </c>
      <c r="E161" s="14">
        <f>IF(ROW()-36&gt;$AG$3,"",INDEX(_Rosters!$F:$F,$AG$2+ROW()-37)&amp;"")</f>
        <v/>
      </c>
      <c r="F161" s="14">
        <f>IF(ROW()-36&gt;$AG$3,"",IF(INDEX(_Rosters!$G:$G,$AG$2+ROW()-37)="","",INDEX(_Rosters!$G:$G,$AG$2+ROW()-37)))</f>
        <v/>
      </c>
      <c r="G161" s="14">
        <f>IF(ROW()-36&gt;$AG$3,"",INDEX(_Rosters!$H:$H,$AG$2+ROW()-37)&amp;"")</f>
        <v/>
      </c>
      <c r="H161" s="14">
        <f>IF(ROW()-36&gt;$AG$3,"",INDEX(_Rosters!$I:$I,$AG$2+ROW()-37)&amp;"")</f>
        <v/>
      </c>
    </row>
    <row r="162">
      <c r="A162" s="14">
        <f>IF(ROW()-36&gt;$AG$3,"",IF(INDEX(_Rosters!$B:$B,$AG$2+ROW()-37)="","",INDEX(_Rosters!$B:$B,$AG$2+ROW()-37)))</f>
        <v/>
      </c>
      <c r="B162" s="14">
        <f>IF(ROW()-36&gt;$AG$3,"",INDEX(_Rosters!$C:$C,$AG$2+ROW()-37)&amp;"")</f>
        <v/>
      </c>
      <c r="C162" s="14">
        <f>IF(ROW()-36&gt;$AG$3,"",INDEX(_Rosters!$D:$D,$AG$2+ROW()-37)&amp;"")</f>
        <v/>
      </c>
      <c r="D162" s="14">
        <f>IF(ROW()-36&gt;$AG$3,"",INDEX(_Rosters!$E:$E,$AG$2+ROW()-37)&amp;"")</f>
        <v/>
      </c>
      <c r="E162" s="14">
        <f>IF(ROW()-36&gt;$AG$3,"",INDEX(_Rosters!$F:$F,$AG$2+ROW()-37)&amp;"")</f>
        <v/>
      </c>
      <c r="F162" s="14">
        <f>IF(ROW()-36&gt;$AG$3,"",IF(INDEX(_Rosters!$G:$G,$AG$2+ROW()-37)="","",INDEX(_Rosters!$G:$G,$AG$2+ROW()-37)))</f>
        <v/>
      </c>
      <c r="G162" s="14">
        <f>IF(ROW()-36&gt;$AG$3,"",INDEX(_Rosters!$H:$H,$AG$2+ROW()-37)&amp;"")</f>
        <v/>
      </c>
      <c r="H162" s="14">
        <f>IF(ROW()-36&gt;$AG$3,"",INDEX(_Rosters!$I:$I,$AG$2+ROW()-37)&amp;"")</f>
        <v/>
      </c>
    </row>
    <row r="163">
      <c r="A163" s="14">
        <f>IF(ROW()-36&gt;$AG$3,"",IF(INDEX(_Rosters!$B:$B,$AG$2+ROW()-37)="","",INDEX(_Rosters!$B:$B,$AG$2+ROW()-37)))</f>
        <v/>
      </c>
      <c r="B163" s="14">
        <f>IF(ROW()-36&gt;$AG$3,"",INDEX(_Rosters!$C:$C,$AG$2+ROW()-37)&amp;"")</f>
        <v/>
      </c>
      <c r="C163" s="14">
        <f>IF(ROW()-36&gt;$AG$3,"",INDEX(_Rosters!$D:$D,$AG$2+ROW()-37)&amp;"")</f>
        <v/>
      </c>
      <c r="D163" s="14">
        <f>IF(ROW()-36&gt;$AG$3,"",INDEX(_Rosters!$E:$E,$AG$2+ROW()-37)&amp;"")</f>
        <v/>
      </c>
      <c r="E163" s="14">
        <f>IF(ROW()-36&gt;$AG$3,"",INDEX(_Rosters!$F:$F,$AG$2+ROW()-37)&amp;"")</f>
        <v/>
      </c>
      <c r="F163" s="14">
        <f>IF(ROW()-36&gt;$AG$3,"",IF(INDEX(_Rosters!$G:$G,$AG$2+ROW()-37)="","",INDEX(_Rosters!$G:$G,$AG$2+ROW()-37)))</f>
        <v/>
      </c>
      <c r="G163" s="14">
        <f>IF(ROW()-36&gt;$AG$3,"",INDEX(_Rosters!$H:$H,$AG$2+ROW()-37)&amp;"")</f>
        <v/>
      </c>
      <c r="H163" s="14">
        <f>IF(ROW()-36&gt;$AG$3,"",INDEX(_Rosters!$I:$I,$AG$2+ROW()-37)&amp;"")</f>
        <v/>
      </c>
    </row>
    <row r="164">
      <c r="A164" s="14">
        <f>IF(ROW()-36&gt;$AG$3,"",IF(INDEX(_Rosters!$B:$B,$AG$2+ROW()-37)="","",INDEX(_Rosters!$B:$B,$AG$2+ROW()-37)))</f>
        <v/>
      </c>
      <c r="B164" s="14">
        <f>IF(ROW()-36&gt;$AG$3,"",INDEX(_Rosters!$C:$C,$AG$2+ROW()-37)&amp;"")</f>
        <v/>
      </c>
      <c r="C164" s="14">
        <f>IF(ROW()-36&gt;$AG$3,"",INDEX(_Rosters!$D:$D,$AG$2+ROW()-37)&amp;"")</f>
        <v/>
      </c>
      <c r="D164" s="14">
        <f>IF(ROW()-36&gt;$AG$3,"",INDEX(_Rosters!$E:$E,$AG$2+ROW()-37)&amp;"")</f>
        <v/>
      </c>
      <c r="E164" s="14">
        <f>IF(ROW()-36&gt;$AG$3,"",INDEX(_Rosters!$F:$F,$AG$2+ROW()-37)&amp;"")</f>
        <v/>
      </c>
      <c r="F164" s="14">
        <f>IF(ROW()-36&gt;$AG$3,"",IF(INDEX(_Rosters!$G:$G,$AG$2+ROW()-37)="","",INDEX(_Rosters!$G:$G,$AG$2+ROW()-37)))</f>
        <v/>
      </c>
      <c r="G164" s="14">
        <f>IF(ROW()-36&gt;$AG$3,"",INDEX(_Rosters!$H:$H,$AG$2+ROW()-37)&amp;"")</f>
        <v/>
      </c>
      <c r="H164" s="14">
        <f>IF(ROW()-36&gt;$AG$3,"",INDEX(_Rosters!$I:$I,$AG$2+ROW()-37)&amp;"")</f>
        <v/>
      </c>
    </row>
    <row r="165">
      <c r="A165" s="14">
        <f>IF(ROW()-36&gt;$AG$3,"",IF(INDEX(_Rosters!$B:$B,$AG$2+ROW()-37)="","",INDEX(_Rosters!$B:$B,$AG$2+ROW()-37)))</f>
        <v/>
      </c>
      <c r="B165" s="14">
        <f>IF(ROW()-36&gt;$AG$3,"",INDEX(_Rosters!$C:$C,$AG$2+ROW()-37)&amp;"")</f>
        <v/>
      </c>
      <c r="C165" s="14">
        <f>IF(ROW()-36&gt;$AG$3,"",INDEX(_Rosters!$D:$D,$AG$2+ROW()-37)&amp;"")</f>
        <v/>
      </c>
      <c r="D165" s="14">
        <f>IF(ROW()-36&gt;$AG$3,"",INDEX(_Rosters!$E:$E,$AG$2+ROW()-37)&amp;"")</f>
        <v/>
      </c>
      <c r="E165" s="14">
        <f>IF(ROW()-36&gt;$AG$3,"",INDEX(_Rosters!$F:$F,$AG$2+ROW()-37)&amp;"")</f>
        <v/>
      </c>
      <c r="F165" s="14">
        <f>IF(ROW()-36&gt;$AG$3,"",IF(INDEX(_Rosters!$G:$G,$AG$2+ROW()-37)="","",INDEX(_Rosters!$G:$G,$AG$2+ROW()-37)))</f>
        <v/>
      </c>
      <c r="G165" s="14">
        <f>IF(ROW()-36&gt;$AG$3,"",INDEX(_Rosters!$H:$H,$AG$2+ROW()-37)&amp;"")</f>
        <v/>
      </c>
      <c r="H165" s="14">
        <f>IF(ROW()-36&gt;$AG$3,"",INDEX(_Rosters!$I:$I,$AG$2+ROW()-37)&amp;"")</f>
        <v/>
      </c>
    </row>
    <row r="166">
      <c r="A166" s="14">
        <f>IF(ROW()-36&gt;$AG$3,"",IF(INDEX(_Rosters!$B:$B,$AG$2+ROW()-37)="","",INDEX(_Rosters!$B:$B,$AG$2+ROW()-37)))</f>
        <v/>
      </c>
      <c r="B166" s="14">
        <f>IF(ROW()-36&gt;$AG$3,"",INDEX(_Rosters!$C:$C,$AG$2+ROW()-37)&amp;"")</f>
        <v/>
      </c>
      <c r="C166" s="14">
        <f>IF(ROW()-36&gt;$AG$3,"",INDEX(_Rosters!$D:$D,$AG$2+ROW()-37)&amp;"")</f>
        <v/>
      </c>
      <c r="D166" s="14">
        <f>IF(ROW()-36&gt;$AG$3,"",INDEX(_Rosters!$E:$E,$AG$2+ROW()-37)&amp;"")</f>
        <v/>
      </c>
      <c r="E166" s="14">
        <f>IF(ROW()-36&gt;$AG$3,"",INDEX(_Rosters!$F:$F,$AG$2+ROW()-37)&amp;"")</f>
        <v/>
      </c>
      <c r="F166" s="14">
        <f>IF(ROW()-36&gt;$AG$3,"",IF(INDEX(_Rosters!$G:$G,$AG$2+ROW()-37)="","",INDEX(_Rosters!$G:$G,$AG$2+ROW()-37)))</f>
        <v/>
      </c>
      <c r="G166" s="14">
        <f>IF(ROW()-36&gt;$AG$3,"",INDEX(_Rosters!$H:$H,$AG$2+ROW()-37)&amp;"")</f>
        <v/>
      </c>
      <c r="H166" s="14">
        <f>IF(ROW()-36&gt;$AG$3,"",INDEX(_Rosters!$I:$I,$AG$2+ROW()-37)&amp;"")</f>
        <v/>
      </c>
    </row>
    <row r="167">
      <c r="A167" s="14">
        <f>IF(ROW()-36&gt;$AG$3,"",IF(INDEX(_Rosters!$B:$B,$AG$2+ROW()-37)="","",INDEX(_Rosters!$B:$B,$AG$2+ROW()-37)))</f>
        <v/>
      </c>
      <c r="B167" s="14">
        <f>IF(ROW()-36&gt;$AG$3,"",INDEX(_Rosters!$C:$C,$AG$2+ROW()-37)&amp;"")</f>
        <v/>
      </c>
      <c r="C167" s="14">
        <f>IF(ROW()-36&gt;$AG$3,"",INDEX(_Rosters!$D:$D,$AG$2+ROW()-37)&amp;"")</f>
        <v/>
      </c>
      <c r="D167" s="14">
        <f>IF(ROW()-36&gt;$AG$3,"",INDEX(_Rosters!$E:$E,$AG$2+ROW()-37)&amp;"")</f>
        <v/>
      </c>
      <c r="E167" s="14">
        <f>IF(ROW()-36&gt;$AG$3,"",INDEX(_Rosters!$F:$F,$AG$2+ROW()-37)&amp;"")</f>
        <v/>
      </c>
      <c r="F167" s="14">
        <f>IF(ROW()-36&gt;$AG$3,"",IF(INDEX(_Rosters!$G:$G,$AG$2+ROW()-37)="","",INDEX(_Rosters!$G:$G,$AG$2+ROW()-37)))</f>
        <v/>
      </c>
      <c r="G167" s="14">
        <f>IF(ROW()-36&gt;$AG$3,"",INDEX(_Rosters!$H:$H,$AG$2+ROW()-37)&amp;"")</f>
        <v/>
      </c>
      <c r="H167" s="14">
        <f>IF(ROW()-36&gt;$AG$3,"",INDEX(_Rosters!$I:$I,$AG$2+ROW()-37)&amp;"")</f>
        <v/>
      </c>
    </row>
    <row r="168">
      <c r="A168" s="14">
        <f>IF(ROW()-36&gt;$AG$3,"",IF(INDEX(_Rosters!$B:$B,$AG$2+ROW()-37)="","",INDEX(_Rosters!$B:$B,$AG$2+ROW()-37)))</f>
        <v/>
      </c>
      <c r="B168" s="14">
        <f>IF(ROW()-36&gt;$AG$3,"",INDEX(_Rosters!$C:$C,$AG$2+ROW()-37)&amp;"")</f>
        <v/>
      </c>
      <c r="C168" s="14">
        <f>IF(ROW()-36&gt;$AG$3,"",INDEX(_Rosters!$D:$D,$AG$2+ROW()-37)&amp;"")</f>
        <v/>
      </c>
      <c r="D168" s="14">
        <f>IF(ROW()-36&gt;$AG$3,"",INDEX(_Rosters!$E:$E,$AG$2+ROW()-37)&amp;"")</f>
        <v/>
      </c>
      <c r="E168" s="14">
        <f>IF(ROW()-36&gt;$AG$3,"",INDEX(_Rosters!$F:$F,$AG$2+ROW()-37)&amp;"")</f>
        <v/>
      </c>
      <c r="F168" s="14">
        <f>IF(ROW()-36&gt;$AG$3,"",IF(INDEX(_Rosters!$G:$G,$AG$2+ROW()-37)="","",INDEX(_Rosters!$G:$G,$AG$2+ROW()-37)))</f>
        <v/>
      </c>
      <c r="G168" s="14">
        <f>IF(ROW()-36&gt;$AG$3,"",INDEX(_Rosters!$H:$H,$AG$2+ROW()-37)&amp;"")</f>
        <v/>
      </c>
      <c r="H168" s="14">
        <f>IF(ROW()-36&gt;$AG$3,"",INDEX(_Rosters!$I:$I,$AG$2+ROW()-37)&amp;"")</f>
        <v/>
      </c>
    </row>
    <row r="169">
      <c r="A169" s="14">
        <f>IF(ROW()-36&gt;$AG$3,"",IF(INDEX(_Rosters!$B:$B,$AG$2+ROW()-37)="","",INDEX(_Rosters!$B:$B,$AG$2+ROW()-37)))</f>
        <v/>
      </c>
      <c r="B169" s="14">
        <f>IF(ROW()-36&gt;$AG$3,"",INDEX(_Rosters!$C:$C,$AG$2+ROW()-37)&amp;"")</f>
        <v/>
      </c>
      <c r="C169" s="14">
        <f>IF(ROW()-36&gt;$AG$3,"",INDEX(_Rosters!$D:$D,$AG$2+ROW()-37)&amp;"")</f>
        <v/>
      </c>
      <c r="D169" s="14">
        <f>IF(ROW()-36&gt;$AG$3,"",INDEX(_Rosters!$E:$E,$AG$2+ROW()-37)&amp;"")</f>
        <v/>
      </c>
      <c r="E169" s="14">
        <f>IF(ROW()-36&gt;$AG$3,"",INDEX(_Rosters!$F:$F,$AG$2+ROW()-37)&amp;"")</f>
        <v/>
      </c>
      <c r="F169" s="14">
        <f>IF(ROW()-36&gt;$AG$3,"",IF(INDEX(_Rosters!$G:$G,$AG$2+ROW()-37)="","",INDEX(_Rosters!$G:$G,$AG$2+ROW()-37)))</f>
        <v/>
      </c>
      <c r="G169" s="14">
        <f>IF(ROW()-36&gt;$AG$3,"",INDEX(_Rosters!$H:$H,$AG$2+ROW()-37)&amp;"")</f>
        <v/>
      </c>
      <c r="H169" s="14">
        <f>IF(ROW()-36&gt;$AG$3,"",INDEX(_Rosters!$I:$I,$AG$2+ROW()-37)&amp;"")</f>
        <v/>
      </c>
    </row>
    <row r="170">
      <c r="A170" s="14">
        <f>IF(ROW()-36&gt;$AG$3,"",IF(INDEX(_Rosters!$B:$B,$AG$2+ROW()-37)="","",INDEX(_Rosters!$B:$B,$AG$2+ROW()-37)))</f>
        <v/>
      </c>
      <c r="B170" s="14">
        <f>IF(ROW()-36&gt;$AG$3,"",INDEX(_Rosters!$C:$C,$AG$2+ROW()-37)&amp;"")</f>
        <v/>
      </c>
      <c r="C170" s="14">
        <f>IF(ROW()-36&gt;$AG$3,"",INDEX(_Rosters!$D:$D,$AG$2+ROW()-37)&amp;"")</f>
        <v/>
      </c>
      <c r="D170" s="14">
        <f>IF(ROW()-36&gt;$AG$3,"",INDEX(_Rosters!$E:$E,$AG$2+ROW()-37)&amp;"")</f>
        <v/>
      </c>
      <c r="E170" s="14">
        <f>IF(ROW()-36&gt;$AG$3,"",INDEX(_Rosters!$F:$F,$AG$2+ROW()-37)&amp;"")</f>
        <v/>
      </c>
      <c r="F170" s="14">
        <f>IF(ROW()-36&gt;$AG$3,"",IF(INDEX(_Rosters!$G:$G,$AG$2+ROW()-37)="","",INDEX(_Rosters!$G:$G,$AG$2+ROW()-37)))</f>
        <v/>
      </c>
      <c r="G170" s="14">
        <f>IF(ROW()-36&gt;$AG$3,"",INDEX(_Rosters!$H:$H,$AG$2+ROW()-37)&amp;"")</f>
        <v/>
      </c>
      <c r="H170" s="14">
        <f>IF(ROW()-36&gt;$AG$3,"",INDEX(_Rosters!$I:$I,$AG$2+ROW()-37)&amp;"")</f>
        <v/>
      </c>
    </row>
    <row r="171">
      <c r="A171" s="14">
        <f>IF(ROW()-36&gt;$AG$3,"",IF(INDEX(_Rosters!$B:$B,$AG$2+ROW()-37)="","",INDEX(_Rosters!$B:$B,$AG$2+ROW()-37)))</f>
        <v/>
      </c>
      <c r="B171" s="14">
        <f>IF(ROW()-36&gt;$AG$3,"",INDEX(_Rosters!$C:$C,$AG$2+ROW()-37)&amp;"")</f>
        <v/>
      </c>
      <c r="C171" s="14">
        <f>IF(ROW()-36&gt;$AG$3,"",INDEX(_Rosters!$D:$D,$AG$2+ROW()-37)&amp;"")</f>
        <v/>
      </c>
      <c r="D171" s="14">
        <f>IF(ROW()-36&gt;$AG$3,"",INDEX(_Rosters!$E:$E,$AG$2+ROW()-37)&amp;"")</f>
        <v/>
      </c>
      <c r="E171" s="14">
        <f>IF(ROW()-36&gt;$AG$3,"",INDEX(_Rosters!$F:$F,$AG$2+ROW()-37)&amp;"")</f>
        <v/>
      </c>
      <c r="F171" s="14">
        <f>IF(ROW()-36&gt;$AG$3,"",IF(INDEX(_Rosters!$G:$G,$AG$2+ROW()-37)="","",INDEX(_Rosters!$G:$G,$AG$2+ROW()-37)))</f>
        <v/>
      </c>
      <c r="G171" s="14">
        <f>IF(ROW()-36&gt;$AG$3,"",INDEX(_Rosters!$H:$H,$AG$2+ROW()-37)&amp;"")</f>
        <v/>
      </c>
      <c r="H171" s="14">
        <f>IF(ROW()-36&gt;$AG$3,"",INDEX(_Rosters!$I:$I,$AG$2+ROW()-37)&amp;"")</f>
        <v/>
      </c>
    </row>
    <row r="172">
      <c r="A172" s="14">
        <f>IF(ROW()-36&gt;$AG$3,"",IF(INDEX(_Rosters!$B:$B,$AG$2+ROW()-37)="","",INDEX(_Rosters!$B:$B,$AG$2+ROW()-37)))</f>
        <v/>
      </c>
      <c r="B172" s="14">
        <f>IF(ROW()-36&gt;$AG$3,"",INDEX(_Rosters!$C:$C,$AG$2+ROW()-37)&amp;"")</f>
        <v/>
      </c>
      <c r="C172" s="14">
        <f>IF(ROW()-36&gt;$AG$3,"",INDEX(_Rosters!$D:$D,$AG$2+ROW()-37)&amp;"")</f>
        <v/>
      </c>
      <c r="D172" s="14">
        <f>IF(ROW()-36&gt;$AG$3,"",INDEX(_Rosters!$E:$E,$AG$2+ROW()-37)&amp;"")</f>
        <v/>
      </c>
      <c r="E172" s="14">
        <f>IF(ROW()-36&gt;$AG$3,"",INDEX(_Rosters!$F:$F,$AG$2+ROW()-37)&amp;"")</f>
        <v/>
      </c>
      <c r="F172" s="14">
        <f>IF(ROW()-36&gt;$AG$3,"",IF(INDEX(_Rosters!$G:$G,$AG$2+ROW()-37)="","",INDEX(_Rosters!$G:$G,$AG$2+ROW()-37)))</f>
        <v/>
      </c>
      <c r="G172" s="14">
        <f>IF(ROW()-36&gt;$AG$3,"",INDEX(_Rosters!$H:$H,$AG$2+ROW()-37)&amp;"")</f>
        <v/>
      </c>
      <c r="H172" s="14">
        <f>IF(ROW()-36&gt;$AG$3,"",INDEX(_Rosters!$I:$I,$AG$2+ROW()-37)&amp;"")</f>
        <v/>
      </c>
    </row>
    <row r="173">
      <c r="A173" s="14">
        <f>IF(ROW()-36&gt;$AG$3,"",IF(INDEX(_Rosters!$B:$B,$AG$2+ROW()-37)="","",INDEX(_Rosters!$B:$B,$AG$2+ROW()-37)))</f>
        <v/>
      </c>
      <c r="B173" s="14">
        <f>IF(ROW()-36&gt;$AG$3,"",INDEX(_Rosters!$C:$C,$AG$2+ROW()-37)&amp;"")</f>
        <v/>
      </c>
      <c r="C173" s="14">
        <f>IF(ROW()-36&gt;$AG$3,"",INDEX(_Rosters!$D:$D,$AG$2+ROW()-37)&amp;"")</f>
        <v/>
      </c>
      <c r="D173" s="14">
        <f>IF(ROW()-36&gt;$AG$3,"",INDEX(_Rosters!$E:$E,$AG$2+ROW()-37)&amp;"")</f>
        <v/>
      </c>
      <c r="E173" s="14">
        <f>IF(ROW()-36&gt;$AG$3,"",INDEX(_Rosters!$F:$F,$AG$2+ROW()-37)&amp;"")</f>
        <v/>
      </c>
      <c r="F173" s="14">
        <f>IF(ROW()-36&gt;$AG$3,"",IF(INDEX(_Rosters!$G:$G,$AG$2+ROW()-37)="","",INDEX(_Rosters!$G:$G,$AG$2+ROW()-37)))</f>
        <v/>
      </c>
      <c r="G173" s="14">
        <f>IF(ROW()-36&gt;$AG$3,"",INDEX(_Rosters!$H:$H,$AG$2+ROW()-37)&amp;"")</f>
        <v/>
      </c>
      <c r="H173" s="14">
        <f>IF(ROW()-36&gt;$AG$3,"",INDEX(_Rosters!$I:$I,$AG$2+ROW()-37)&amp;"")</f>
        <v/>
      </c>
    </row>
    <row r="174">
      <c r="A174" s="14">
        <f>IF(ROW()-36&gt;$AG$3,"",IF(INDEX(_Rosters!$B:$B,$AG$2+ROW()-37)="","",INDEX(_Rosters!$B:$B,$AG$2+ROW()-37)))</f>
        <v/>
      </c>
      <c r="B174" s="14">
        <f>IF(ROW()-36&gt;$AG$3,"",INDEX(_Rosters!$C:$C,$AG$2+ROW()-37)&amp;"")</f>
        <v/>
      </c>
      <c r="C174" s="14">
        <f>IF(ROW()-36&gt;$AG$3,"",INDEX(_Rosters!$D:$D,$AG$2+ROW()-37)&amp;"")</f>
        <v/>
      </c>
      <c r="D174" s="14">
        <f>IF(ROW()-36&gt;$AG$3,"",INDEX(_Rosters!$E:$E,$AG$2+ROW()-37)&amp;"")</f>
        <v/>
      </c>
      <c r="E174" s="14">
        <f>IF(ROW()-36&gt;$AG$3,"",INDEX(_Rosters!$F:$F,$AG$2+ROW()-37)&amp;"")</f>
        <v/>
      </c>
      <c r="F174" s="14">
        <f>IF(ROW()-36&gt;$AG$3,"",IF(INDEX(_Rosters!$G:$G,$AG$2+ROW()-37)="","",INDEX(_Rosters!$G:$G,$AG$2+ROW()-37)))</f>
        <v/>
      </c>
      <c r="G174" s="14">
        <f>IF(ROW()-36&gt;$AG$3,"",INDEX(_Rosters!$H:$H,$AG$2+ROW()-37)&amp;"")</f>
        <v/>
      </c>
      <c r="H174" s="14">
        <f>IF(ROW()-36&gt;$AG$3,"",INDEX(_Rosters!$I:$I,$AG$2+ROW()-37)&amp;"")</f>
        <v/>
      </c>
    </row>
    <row r="175">
      <c r="A175" s="14">
        <f>IF(ROW()-36&gt;$AG$3,"",IF(INDEX(_Rosters!$B:$B,$AG$2+ROW()-37)="","",INDEX(_Rosters!$B:$B,$AG$2+ROW()-37)))</f>
        <v/>
      </c>
      <c r="B175" s="14">
        <f>IF(ROW()-36&gt;$AG$3,"",INDEX(_Rosters!$C:$C,$AG$2+ROW()-37)&amp;"")</f>
        <v/>
      </c>
      <c r="C175" s="14">
        <f>IF(ROW()-36&gt;$AG$3,"",INDEX(_Rosters!$D:$D,$AG$2+ROW()-37)&amp;"")</f>
        <v/>
      </c>
      <c r="D175" s="14">
        <f>IF(ROW()-36&gt;$AG$3,"",INDEX(_Rosters!$E:$E,$AG$2+ROW()-37)&amp;"")</f>
        <v/>
      </c>
      <c r="E175" s="14">
        <f>IF(ROW()-36&gt;$AG$3,"",INDEX(_Rosters!$F:$F,$AG$2+ROW()-37)&amp;"")</f>
        <v/>
      </c>
      <c r="F175" s="14">
        <f>IF(ROW()-36&gt;$AG$3,"",IF(INDEX(_Rosters!$G:$G,$AG$2+ROW()-37)="","",INDEX(_Rosters!$G:$G,$AG$2+ROW()-37)))</f>
        <v/>
      </c>
      <c r="G175" s="14">
        <f>IF(ROW()-36&gt;$AG$3,"",INDEX(_Rosters!$H:$H,$AG$2+ROW()-37)&amp;"")</f>
        <v/>
      </c>
      <c r="H175" s="14">
        <f>IF(ROW()-36&gt;$AG$3,"",INDEX(_Rosters!$I:$I,$AG$2+ROW()-37)&amp;"")</f>
        <v/>
      </c>
    </row>
    <row r="176">
      <c r="A176" s="14">
        <f>IF(ROW()-36&gt;$AG$3,"",IF(INDEX(_Rosters!$B:$B,$AG$2+ROW()-37)="","",INDEX(_Rosters!$B:$B,$AG$2+ROW()-37)))</f>
        <v/>
      </c>
      <c r="B176" s="14">
        <f>IF(ROW()-36&gt;$AG$3,"",INDEX(_Rosters!$C:$C,$AG$2+ROW()-37)&amp;"")</f>
        <v/>
      </c>
      <c r="C176" s="14">
        <f>IF(ROW()-36&gt;$AG$3,"",INDEX(_Rosters!$D:$D,$AG$2+ROW()-37)&amp;"")</f>
        <v/>
      </c>
      <c r="D176" s="14">
        <f>IF(ROW()-36&gt;$AG$3,"",INDEX(_Rosters!$E:$E,$AG$2+ROW()-37)&amp;"")</f>
        <v/>
      </c>
      <c r="E176" s="14">
        <f>IF(ROW()-36&gt;$AG$3,"",INDEX(_Rosters!$F:$F,$AG$2+ROW()-37)&amp;"")</f>
        <v/>
      </c>
      <c r="F176" s="14">
        <f>IF(ROW()-36&gt;$AG$3,"",IF(INDEX(_Rosters!$G:$G,$AG$2+ROW()-37)="","",INDEX(_Rosters!$G:$G,$AG$2+ROW()-37)))</f>
        <v/>
      </c>
      <c r="G176" s="14">
        <f>IF(ROW()-36&gt;$AG$3,"",INDEX(_Rosters!$H:$H,$AG$2+ROW()-37)&amp;"")</f>
        <v/>
      </c>
      <c r="H176" s="14">
        <f>IF(ROW()-36&gt;$AG$3,"",INDEX(_Rosters!$I:$I,$AG$2+ROW()-37)&amp;"")</f>
        <v/>
      </c>
    </row>
    <row r="177">
      <c r="A177" s="14">
        <f>IF(ROW()-36&gt;$AG$3,"",IF(INDEX(_Rosters!$B:$B,$AG$2+ROW()-37)="","",INDEX(_Rosters!$B:$B,$AG$2+ROW()-37)))</f>
        <v/>
      </c>
      <c r="B177" s="14">
        <f>IF(ROW()-36&gt;$AG$3,"",INDEX(_Rosters!$C:$C,$AG$2+ROW()-37)&amp;"")</f>
        <v/>
      </c>
      <c r="C177" s="14">
        <f>IF(ROW()-36&gt;$AG$3,"",INDEX(_Rosters!$D:$D,$AG$2+ROW()-37)&amp;"")</f>
        <v/>
      </c>
      <c r="D177" s="14">
        <f>IF(ROW()-36&gt;$AG$3,"",INDEX(_Rosters!$E:$E,$AG$2+ROW()-37)&amp;"")</f>
        <v/>
      </c>
      <c r="E177" s="14">
        <f>IF(ROW()-36&gt;$AG$3,"",INDEX(_Rosters!$F:$F,$AG$2+ROW()-37)&amp;"")</f>
        <v/>
      </c>
      <c r="F177" s="14">
        <f>IF(ROW()-36&gt;$AG$3,"",IF(INDEX(_Rosters!$G:$G,$AG$2+ROW()-37)="","",INDEX(_Rosters!$G:$G,$AG$2+ROW()-37)))</f>
        <v/>
      </c>
      <c r="G177" s="14">
        <f>IF(ROW()-36&gt;$AG$3,"",INDEX(_Rosters!$H:$H,$AG$2+ROW()-37)&amp;"")</f>
        <v/>
      </c>
      <c r="H177" s="14">
        <f>IF(ROW()-36&gt;$AG$3,"",INDEX(_Rosters!$I:$I,$AG$2+ROW()-37)&amp;"")</f>
        <v/>
      </c>
    </row>
    <row r="178">
      <c r="A178" s="14">
        <f>IF(ROW()-36&gt;$AG$3,"",IF(INDEX(_Rosters!$B:$B,$AG$2+ROW()-37)="","",INDEX(_Rosters!$B:$B,$AG$2+ROW()-37)))</f>
        <v/>
      </c>
      <c r="B178" s="14">
        <f>IF(ROW()-36&gt;$AG$3,"",INDEX(_Rosters!$C:$C,$AG$2+ROW()-37)&amp;"")</f>
        <v/>
      </c>
      <c r="C178" s="14">
        <f>IF(ROW()-36&gt;$AG$3,"",INDEX(_Rosters!$D:$D,$AG$2+ROW()-37)&amp;"")</f>
        <v/>
      </c>
      <c r="D178" s="14">
        <f>IF(ROW()-36&gt;$AG$3,"",INDEX(_Rosters!$E:$E,$AG$2+ROW()-37)&amp;"")</f>
        <v/>
      </c>
      <c r="E178" s="14">
        <f>IF(ROW()-36&gt;$AG$3,"",INDEX(_Rosters!$F:$F,$AG$2+ROW()-37)&amp;"")</f>
        <v/>
      </c>
      <c r="F178" s="14">
        <f>IF(ROW()-36&gt;$AG$3,"",IF(INDEX(_Rosters!$G:$G,$AG$2+ROW()-37)="","",INDEX(_Rosters!$G:$G,$AG$2+ROW()-37)))</f>
        <v/>
      </c>
      <c r="G178" s="14">
        <f>IF(ROW()-36&gt;$AG$3,"",INDEX(_Rosters!$H:$H,$AG$2+ROW()-37)&amp;"")</f>
        <v/>
      </c>
      <c r="H178" s="14">
        <f>IF(ROW()-36&gt;$AG$3,"",INDEX(_Rosters!$I:$I,$AG$2+ROW()-37)&amp;"")</f>
        <v/>
      </c>
    </row>
    <row r="179">
      <c r="A179" s="14">
        <f>IF(ROW()-36&gt;$AG$3,"",IF(INDEX(_Rosters!$B:$B,$AG$2+ROW()-37)="","",INDEX(_Rosters!$B:$B,$AG$2+ROW()-37)))</f>
        <v/>
      </c>
      <c r="B179" s="14">
        <f>IF(ROW()-36&gt;$AG$3,"",INDEX(_Rosters!$C:$C,$AG$2+ROW()-37)&amp;"")</f>
        <v/>
      </c>
      <c r="C179" s="14">
        <f>IF(ROW()-36&gt;$AG$3,"",INDEX(_Rosters!$D:$D,$AG$2+ROW()-37)&amp;"")</f>
        <v/>
      </c>
      <c r="D179" s="14">
        <f>IF(ROW()-36&gt;$AG$3,"",INDEX(_Rosters!$E:$E,$AG$2+ROW()-37)&amp;"")</f>
        <v/>
      </c>
      <c r="E179" s="14">
        <f>IF(ROW()-36&gt;$AG$3,"",INDEX(_Rosters!$F:$F,$AG$2+ROW()-37)&amp;"")</f>
        <v/>
      </c>
      <c r="F179" s="14">
        <f>IF(ROW()-36&gt;$AG$3,"",IF(INDEX(_Rosters!$G:$G,$AG$2+ROW()-37)="","",INDEX(_Rosters!$G:$G,$AG$2+ROW()-37)))</f>
        <v/>
      </c>
      <c r="G179" s="14">
        <f>IF(ROW()-36&gt;$AG$3,"",INDEX(_Rosters!$H:$H,$AG$2+ROW()-37)&amp;"")</f>
        <v/>
      </c>
      <c r="H179" s="14">
        <f>IF(ROW()-36&gt;$AG$3,"",INDEX(_Rosters!$I:$I,$AG$2+ROW()-37)&amp;"")</f>
        <v/>
      </c>
    </row>
    <row r="180">
      <c r="A180" s="14">
        <f>IF(ROW()-36&gt;$AG$3,"",IF(INDEX(_Rosters!$B:$B,$AG$2+ROW()-37)="","",INDEX(_Rosters!$B:$B,$AG$2+ROW()-37)))</f>
        <v/>
      </c>
      <c r="B180" s="14">
        <f>IF(ROW()-36&gt;$AG$3,"",INDEX(_Rosters!$C:$C,$AG$2+ROW()-37)&amp;"")</f>
        <v/>
      </c>
      <c r="C180" s="14">
        <f>IF(ROW()-36&gt;$AG$3,"",INDEX(_Rosters!$D:$D,$AG$2+ROW()-37)&amp;"")</f>
        <v/>
      </c>
      <c r="D180" s="14">
        <f>IF(ROW()-36&gt;$AG$3,"",INDEX(_Rosters!$E:$E,$AG$2+ROW()-37)&amp;"")</f>
        <v/>
      </c>
      <c r="E180" s="14">
        <f>IF(ROW()-36&gt;$AG$3,"",INDEX(_Rosters!$F:$F,$AG$2+ROW()-37)&amp;"")</f>
        <v/>
      </c>
      <c r="F180" s="14">
        <f>IF(ROW()-36&gt;$AG$3,"",IF(INDEX(_Rosters!$G:$G,$AG$2+ROW()-37)="","",INDEX(_Rosters!$G:$G,$AG$2+ROW()-37)))</f>
        <v/>
      </c>
      <c r="G180" s="14">
        <f>IF(ROW()-36&gt;$AG$3,"",INDEX(_Rosters!$H:$H,$AG$2+ROW()-37)&amp;"")</f>
        <v/>
      </c>
      <c r="H180" s="14">
        <f>IF(ROW()-36&gt;$AG$3,"",INDEX(_Rosters!$I:$I,$AG$2+ROW()-37)&amp;"")</f>
        <v/>
      </c>
    </row>
    <row r="181">
      <c r="A181" s="14">
        <f>IF(ROW()-36&gt;$AG$3,"",IF(INDEX(_Rosters!$B:$B,$AG$2+ROW()-37)="","",INDEX(_Rosters!$B:$B,$AG$2+ROW()-37)))</f>
        <v/>
      </c>
      <c r="B181" s="14">
        <f>IF(ROW()-36&gt;$AG$3,"",INDEX(_Rosters!$C:$C,$AG$2+ROW()-37)&amp;"")</f>
        <v/>
      </c>
      <c r="C181" s="14">
        <f>IF(ROW()-36&gt;$AG$3,"",INDEX(_Rosters!$D:$D,$AG$2+ROW()-37)&amp;"")</f>
        <v/>
      </c>
      <c r="D181" s="14">
        <f>IF(ROW()-36&gt;$AG$3,"",INDEX(_Rosters!$E:$E,$AG$2+ROW()-37)&amp;"")</f>
        <v/>
      </c>
      <c r="E181" s="14">
        <f>IF(ROW()-36&gt;$AG$3,"",INDEX(_Rosters!$F:$F,$AG$2+ROW()-37)&amp;"")</f>
        <v/>
      </c>
      <c r="F181" s="14">
        <f>IF(ROW()-36&gt;$AG$3,"",IF(INDEX(_Rosters!$G:$G,$AG$2+ROW()-37)="","",INDEX(_Rosters!$G:$G,$AG$2+ROW()-37)))</f>
        <v/>
      </c>
      <c r="G181" s="14">
        <f>IF(ROW()-36&gt;$AG$3,"",INDEX(_Rosters!$H:$H,$AG$2+ROW()-37)&amp;"")</f>
        <v/>
      </c>
      <c r="H181" s="14">
        <f>IF(ROW()-36&gt;$AG$3,"",INDEX(_Rosters!$I:$I,$AG$2+ROW()-37)&amp;"")</f>
        <v/>
      </c>
    </row>
    <row r="182">
      <c r="A182" s="14">
        <f>IF(ROW()-36&gt;$AG$3,"",IF(INDEX(_Rosters!$B:$B,$AG$2+ROW()-37)="","",INDEX(_Rosters!$B:$B,$AG$2+ROW()-37)))</f>
        <v/>
      </c>
      <c r="B182" s="14">
        <f>IF(ROW()-36&gt;$AG$3,"",INDEX(_Rosters!$C:$C,$AG$2+ROW()-37)&amp;"")</f>
        <v/>
      </c>
      <c r="C182" s="14">
        <f>IF(ROW()-36&gt;$AG$3,"",INDEX(_Rosters!$D:$D,$AG$2+ROW()-37)&amp;"")</f>
        <v/>
      </c>
      <c r="D182" s="14">
        <f>IF(ROW()-36&gt;$AG$3,"",INDEX(_Rosters!$E:$E,$AG$2+ROW()-37)&amp;"")</f>
        <v/>
      </c>
      <c r="E182" s="14">
        <f>IF(ROW()-36&gt;$AG$3,"",INDEX(_Rosters!$F:$F,$AG$2+ROW()-37)&amp;"")</f>
        <v/>
      </c>
      <c r="F182" s="14">
        <f>IF(ROW()-36&gt;$AG$3,"",IF(INDEX(_Rosters!$G:$G,$AG$2+ROW()-37)="","",INDEX(_Rosters!$G:$G,$AG$2+ROW()-37)))</f>
        <v/>
      </c>
      <c r="G182" s="14">
        <f>IF(ROW()-36&gt;$AG$3,"",INDEX(_Rosters!$H:$H,$AG$2+ROW()-37)&amp;"")</f>
        <v/>
      </c>
      <c r="H182" s="14">
        <f>IF(ROW()-36&gt;$AG$3,"",INDEX(_Rosters!$I:$I,$AG$2+ROW()-37)&amp;"")</f>
        <v/>
      </c>
    </row>
    <row r="183">
      <c r="A183" s="14">
        <f>IF(ROW()-36&gt;$AG$3,"",IF(INDEX(_Rosters!$B:$B,$AG$2+ROW()-37)="","",INDEX(_Rosters!$B:$B,$AG$2+ROW()-37)))</f>
        <v/>
      </c>
      <c r="B183" s="14">
        <f>IF(ROW()-36&gt;$AG$3,"",INDEX(_Rosters!$C:$C,$AG$2+ROW()-37)&amp;"")</f>
        <v/>
      </c>
      <c r="C183" s="14">
        <f>IF(ROW()-36&gt;$AG$3,"",INDEX(_Rosters!$D:$D,$AG$2+ROW()-37)&amp;"")</f>
        <v/>
      </c>
      <c r="D183" s="14">
        <f>IF(ROW()-36&gt;$AG$3,"",INDEX(_Rosters!$E:$E,$AG$2+ROW()-37)&amp;"")</f>
        <v/>
      </c>
      <c r="E183" s="14">
        <f>IF(ROW()-36&gt;$AG$3,"",INDEX(_Rosters!$F:$F,$AG$2+ROW()-37)&amp;"")</f>
        <v/>
      </c>
      <c r="F183" s="14">
        <f>IF(ROW()-36&gt;$AG$3,"",IF(INDEX(_Rosters!$G:$G,$AG$2+ROW()-37)="","",INDEX(_Rosters!$G:$G,$AG$2+ROW()-37)))</f>
        <v/>
      </c>
      <c r="G183" s="14">
        <f>IF(ROW()-36&gt;$AG$3,"",INDEX(_Rosters!$H:$H,$AG$2+ROW()-37)&amp;"")</f>
        <v/>
      </c>
      <c r="H183" s="14">
        <f>IF(ROW()-36&gt;$AG$3,"",INDEX(_Rosters!$I:$I,$AG$2+ROW()-37)&amp;"")</f>
        <v/>
      </c>
    </row>
    <row r="184">
      <c r="A184" s="14">
        <f>IF(ROW()-36&gt;$AG$3,"",IF(INDEX(_Rosters!$B:$B,$AG$2+ROW()-37)="","",INDEX(_Rosters!$B:$B,$AG$2+ROW()-37)))</f>
        <v/>
      </c>
      <c r="B184" s="14">
        <f>IF(ROW()-36&gt;$AG$3,"",INDEX(_Rosters!$C:$C,$AG$2+ROW()-37)&amp;"")</f>
        <v/>
      </c>
      <c r="C184" s="14">
        <f>IF(ROW()-36&gt;$AG$3,"",INDEX(_Rosters!$D:$D,$AG$2+ROW()-37)&amp;"")</f>
        <v/>
      </c>
      <c r="D184" s="14">
        <f>IF(ROW()-36&gt;$AG$3,"",INDEX(_Rosters!$E:$E,$AG$2+ROW()-37)&amp;"")</f>
        <v/>
      </c>
      <c r="E184" s="14">
        <f>IF(ROW()-36&gt;$AG$3,"",INDEX(_Rosters!$F:$F,$AG$2+ROW()-37)&amp;"")</f>
        <v/>
      </c>
      <c r="F184" s="14">
        <f>IF(ROW()-36&gt;$AG$3,"",IF(INDEX(_Rosters!$G:$G,$AG$2+ROW()-37)="","",INDEX(_Rosters!$G:$G,$AG$2+ROW()-37)))</f>
        <v/>
      </c>
      <c r="G184" s="14">
        <f>IF(ROW()-36&gt;$AG$3,"",INDEX(_Rosters!$H:$H,$AG$2+ROW()-37)&amp;"")</f>
        <v/>
      </c>
      <c r="H184" s="14">
        <f>IF(ROW()-36&gt;$AG$3,"",INDEX(_Rosters!$I:$I,$AG$2+ROW()-37)&amp;"")</f>
        <v/>
      </c>
    </row>
    <row r="185">
      <c r="A185" s="14">
        <f>IF(ROW()-36&gt;$AG$3,"",IF(INDEX(_Rosters!$B:$B,$AG$2+ROW()-37)="","",INDEX(_Rosters!$B:$B,$AG$2+ROW()-37)))</f>
        <v/>
      </c>
      <c r="B185" s="14">
        <f>IF(ROW()-36&gt;$AG$3,"",INDEX(_Rosters!$C:$C,$AG$2+ROW()-37)&amp;"")</f>
        <v/>
      </c>
      <c r="C185" s="14">
        <f>IF(ROW()-36&gt;$AG$3,"",INDEX(_Rosters!$D:$D,$AG$2+ROW()-37)&amp;"")</f>
        <v/>
      </c>
      <c r="D185" s="14">
        <f>IF(ROW()-36&gt;$AG$3,"",INDEX(_Rosters!$E:$E,$AG$2+ROW()-37)&amp;"")</f>
        <v/>
      </c>
      <c r="E185" s="14">
        <f>IF(ROW()-36&gt;$AG$3,"",INDEX(_Rosters!$F:$F,$AG$2+ROW()-37)&amp;"")</f>
        <v/>
      </c>
      <c r="F185" s="14">
        <f>IF(ROW()-36&gt;$AG$3,"",IF(INDEX(_Rosters!$G:$G,$AG$2+ROW()-37)="","",INDEX(_Rosters!$G:$G,$AG$2+ROW()-37)))</f>
        <v/>
      </c>
      <c r="G185" s="14">
        <f>IF(ROW()-36&gt;$AG$3,"",INDEX(_Rosters!$H:$H,$AG$2+ROW()-37)&amp;"")</f>
        <v/>
      </c>
      <c r="H185" s="14">
        <f>IF(ROW()-36&gt;$AG$3,"",INDEX(_Rosters!$I:$I,$AG$2+ROW()-37)&amp;"")</f>
        <v/>
      </c>
    </row>
    <row r="186">
      <c r="A186" s="14">
        <f>IF(ROW()-36&gt;$AG$3,"",IF(INDEX(_Rosters!$B:$B,$AG$2+ROW()-37)="","",INDEX(_Rosters!$B:$B,$AG$2+ROW()-37)))</f>
        <v/>
      </c>
      <c r="B186" s="14">
        <f>IF(ROW()-36&gt;$AG$3,"",INDEX(_Rosters!$C:$C,$AG$2+ROW()-37)&amp;"")</f>
        <v/>
      </c>
      <c r="C186" s="14">
        <f>IF(ROW()-36&gt;$AG$3,"",INDEX(_Rosters!$D:$D,$AG$2+ROW()-37)&amp;"")</f>
        <v/>
      </c>
      <c r="D186" s="14">
        <f>IF(ROW()-36&gt;$AG$3,"",INDEX(_Rosters!$E:$E,$AG$2+ROW()-37)&amp;"")</f>
        <v/>
      </c>
      <c r="E186" s="14">
        <f>IF(ROW()-36&gt;$AG$3,"",INDEX(_Rosters!$F:$F,$AG$2+ROW()-37)&amp;"")</f>
        <v/>
      </c>
      <c r="F186" s="14">
        <f>IF(ROW()-36&gt;$AG$3,"",IF(INDEX(_Rosters!$G:$G,$AG$2+ROW()-37)="","",INDEX(_Rosters!$G:$G,$AG$2+ROW()-37)))</f>
        <v/>
      </c>
      <c r="G186" s="14">
        <f>IF(ROW()-36&gt;$AG$3,"",INDEX(_Rosters!$H:$H,$AG$2+ROW()-37)&amp;"")</f>
        <v/>
      </c>
      <c r="H186" s="14">
        <f>IF(ROW()-36&gt;$AG$3,"",INDEX(_Rosters!$I:$I,$AG$2+ROW()-37)&amp;"")</f>
        <v/>
      </c>
    </row>
    <row r="187">
      <c r="A187" s="14">
        <f>IF(ROW()-36&gt;$AG$3,"",IF(INDEX(_Rosters!$B:$B,$AG$2+ROW()-37)="","",INDEX(_Rosters!$B:$B,$AG$2+ROW()-37)))</f>
        <v/>
      </c>
      <c r="B187" s="14">
        <f>IF(ROW()-36&gt;$AG$3,"",INDEX(_Rosters!$C:$C,$AG$2+ROW()-37)&amp;"")</f>
        <v/>
      </c>
      <c r="C187" s="14">
        <f>IF(ROW()-36&gt;$AG$3,"",INDEX(_Rosters!$D:$D,$AG$2+ROW()-37)&amp;"")</f>
        <v/>
      </c>
      <c r="D187" s="14">
        <f>IF(ROW()-36&gt;$AG$3,"",INDEX(_Rosters!$E:$E,$AG$2+ROW()-37)&amp;"")</f>
        <v/>
      </c>
      <c r="E187" s="14">
        <f>IF(ROW()-36&gt;$AG$3,"",INDEX(_Rosters!$F:$F,$AG$2+ROW()-37)&amp;"")</f>
        <v/>
      </c>
      <c r="F187" s="14">
        <f>IF(ROW()-36&gt;$AG$3,"",IF(INDEX(_Rosters!$G:$G,$AG$2+ROW()-37)="","",INDEX(_Rosters!$G:$G,$AG$2+ROW()-37)))</f>
        <v/>
      </c>
      <c r="G187" s="14">
        <f>IF(ROW()-36&gt;$AG$3,"",INDEX(_Rosters!$H:$H,$AG$2+ROW()-37)&amp;"")</f>
        <v/>
      </c>
      <c r="H187" s="14">
        <f>IF(ROW()-36&gt;$AG$3,"",INDEX(_Rosters!$I:$I,$AG$2+ROW()-37)&amp;"")</f>
        <v/>
      </c>
    </row>
    <row r="188">
      <c r="A188" s="14">
        <f>IF(ROW()-36&gt;$AG$3,"",IF(INDEX(_Rosters!$B:$B,$AG$2+ROW()-37)="","",INDEX(_Rosters!$B:$B,$AG$2+ROW()-37)))</f>
        <v/>
      </c>
      <c r="B188" s="14">
        <f>IF(ROW()-36&gt;$AG$3,"",INDEX(_Rosters!$C:$C,$AG$2+ROW()-37)&amp;"")</f>
        <v/>
      </c>
      <c r="C188" s="14">
        <f>IF(ROW()-36&gt;$AG$3,"",INDEX(_Rosters!$D:$D,$AG$2+ROW()-37)&amp;"")</f>
        <v/>
      </c>
      <c r="D188" s="14">
        <f>IF(ROW()-36&gt;$AG$3,"",INDEX(_Rosters!$E:$E,$AG$2+ROW()-37)&amp;"")</f>
        <v/>
      </c>
      <c r="E188" s="14">
        <f>IF(ROW()-36&gt;$AG$3,"",INDEX(_Rosters!$F:$F,$AG$2+ROW()-37)&amp;"")</f>
        <v/>
      </c>
      <c r="F188" s="14">
        <f>IF(ROW()-36&gt;$AG$3,"",IF(INDEX(_Rosters!$G:$G,$AG$2+ROW()-37)="","",INDEX(_Rosters!$G:$G,$AG$2+ROW()-37)))</f>
        <v/>
      </c>
      <c r="G188" s="14">
        <f>IF(ROW()-36&gt;$AG$3,"",INDEX(_Rosters!$H:$H,$AG$2+ROW()-37)&amp;"")</f>
        <v/>
      </c>
      <c r="H188" s="14">
        <f>IF(ROW()-36&gt;$AG$3,"",INDEX(_Rosters!$I:$I,$AG$2+ROW()-37)&amp;"")</f>
        <v/>
      </c>
    </row>
    <row r="189">
      <c r="A189" s="14">
        <f>IF(ROW()-36&gt;$AG$3,"",IF(INDEX(_Rosters!$B:$B,$AG$2+ROW()-37)="","",INDEX(_Rosters!$B:$B,$AG$2+ROW()-37)))</f>
        <v/>
      </c>
      <c r="B189" s="14">
        <f>IF(ROW()-36&gt;$AG$3,"",INDEX(_Rosters!$C:$C,$AG$2+ROW()-37)&amp;"")</f>
        <v/>
      </c>
      <c r="C189" s="14">
        <f>IF(ROW()-36&gt;$AG$3,"",INDEX(_Rosters!$D:$D,$AG$2+ROW()-37)&amp;"")</f>
        <v/>
      </c>
      <c r="D189" s="14">
        <f>IF(ROW()-36&gt;$AG$3,"",INDEX(_Rosters!$E:$E,$AG$2+ROW()-37)&amp;"")</f>
        <v/>
      </c>
      <c r="E189" s="14">
        <f>IF(ROW()-36&gt;$AG$3,"",INDEX(_Rosters!$F:$F,$AG$2+ROW()-37)&amp;"")</f>
        <v/>
      </c>
      <c r="F189" s="14">
        <f>IF(ROW()-36&gt;$AG$3,"",IF(INDEX(_Rosters!$G:$G,$AG$2+ROW()-37)="","",INDEX(_Rosters!$G:$G,$AG$2+ROW()-37)))</f>
        <v/>
      </c>
      <c r="G189" s="14">
        <f>IF(ROW()-36&gt;$AG$3,"",INDEX(_Rosters!$H:$H,$AG$2+ROW()-37)&amp;"")</f>
        <v/>
      </c>
      <c r="H189" s="14">
        <f>IF(ROW()-36&gt;$AG$3,"",INDEX(_Rosters!$I:$I,$AG$2+ROW()-37)&amp;"")</f>
        <v/>
      </c>
    </row>
    <row r="190">
      <c r="A190" s="14">
        <f>IF(ROW()-36&gt;$AG$3,"",IF(INDEX(_Rosters!$B:$B,$AG$2+ROW()-37)="","",INDEX(_Rosters!$B:$B,$AG$2+ROW()-37)))</f>
        <v/>
      </c>
      <c r="B190" s="14">
        <f>IF(ROW()-36&gt;$AG$3,"",INDEX(_Rosters!$C:$C,$AG$2+ROW()-37)&amp;"")</f>
        <v/>
      </c>
      <c r="C190" s="14">
        <f>IF(ROW()-36&gt;$AG$3,"",INDEX(_Rosters!$D:$D,$AG$2+ROW()-37)&amp;"")</f>
        <v/>
      </c>
      <c r="D190" s="14">
        <f>IF(ROW()-36&gt;$AG$3,"",INDEX(_Rosters!$E:$E,$AG$2+ROW()-37)&amp;"")</f>
        <v/>
      </c>
      <c r="E190" s="14">
        <f>IF(ROW()-36&gt;$AG$3,"",INDEX(_Rosters!$F:$F,$AG$2+ROW()-37)&amp;"")</f>
        <v/>
      </c>
      <c r="F190" s="14">
        <f>IF(ROW()-36&gt;$AG$3,"",IF(INDEX(_Rosters!$G:$G,$AG$2+ROW()-37)="","",INDEX(_Rosters!$G:$G,$AG$2+ROW()-37)))</f>
        <v/>
      </c>
      <c r="G190" s="14">
        <f>IF(ROW()-36&gt;$AG$3,"",INDEX(_Rosters!$H:$H,$AG$2+ROW()-37)&amp;"")</f>
        <v/>
      </c>
      <c r="H190" s="14">
        <f>IF(ROW()-36&gt;$AG$3,"",INDEX(_Rosters!$I:$I,$AG$2+ROW()-37)&amp;"")</f>
        <v/>
      </c>
    </row>
    <row r="191">
      <c r="A191" s="14">
        <f>IF(ROW()-36&gt;$AG$3,"",IF(INDEX(_Rosters!$B:$B,$AG$2+ROW()-37)="","",INDEX(_Rosters!$B:$B,$AG$2+ROW()-37)))</f>
        <v/>
      </c>
      <c r="B191" s="14">
        <f>IF(ROW()-36&gt;$AG$3,"",INDEX(_Rosters!$C:$C,$AG$2+ROW()-37)&amp;"")</f>
        <v/>
      </c>
      <c r="C191" s="14">
        <f>IF(ROW()-36&gt;$AG$3,"",INDEX(_Rosters!$D:$D,$AG$2+ROW()-37)&amp;"")</f>
        <v/>
      </c>
      <c r="D191" s="14">
        <f>IF(ROW()-36&gt;$AG$3,"",INDEX(_Rosters!$E:$E,$AG$2+ROW()-37)&amp;"")</f>
        <v/>
      </c>
      <c r="E191" s="14">
        <f>IF(ROW()-36&gt;$AG$3,"",INDEX(_Rosters!$F:$F,$AG$2+ROW()-37)&amp;"")</f>
        <v/>
      </c>
      <c r="F191" s="14">
        <f>IF(ROW()-36&gt;$AG$3,"",IF(INDEX(_Rosters!$G:$G,$AG$2+ROW()-37)="","",INDEX(_Rosters!$G:$G,$AG$2+ROW()-37)))</f>
        <v/>
      </c>
      <c r="G191" s="14">
        <f>IF(ROW()-36&gt;$AG$3,"",INDEX(_Rosters!$H:$H,$AG$2+ROW()-37)&amp;"")</f>
        <v/>
      </c>
      <c r="H191" s="14">
        <f>IF(ROW()-36&gt;$AG$3,"",INDEX(_Rosters!$I:$I,$AG$2+ROW()-37)&amp;"")</f>
        <v/>
      </c>
    </row>
    <row r="192">
      <c r="A192" s="14">
        <f>IF(ROW()-36&gt;$AG$3,"",IF(INDEX(_Rosters!$B:$B,$AG$2+ROW()-37)="","",INDEX(_Rosters!$B:$B,$AG$2+ROW()-37)))</f>
        <v/>
      </c>
      <c r="B192" s="14">
        <f>IF(ROW()-36&gt;$AG$3,"",INDEX(_Rosters!$C:$C,$AG$2+ROW()-37)&amp;"")</f>
        <v/>
      </c>
      <c r="C192" s="14">
        <f>IF(ROW()-36&gt;$AG$3,"",INDEX(_Rosters!$D:$D,$AG$2+ROW()-37)&amp;"")</f>
        <v/>
      </c>
      <c r="D192" s="14">
        <f>IF(ROW()-36&gt;$AG$3,"",INDEX(_Rosters!$E:$E,$AG$2+ROW()-37)&amp;"")</f>
        <v/>
      </c>
      <c r="E192" s="14">
        <f>IF(ROW()-36&gt;$AG$3,"",INDEX(_Rosters!$F:$F,$AG$2+ROW()-37)&amp;"")</f>
        <v/>
      </c>
      <c r="F192" s="14">
        <f>IF(ROW()-36&gt;$AG$3,"",IF(INDEX(_Rosters!$G:$G,$AG$2+ROW()-37)="","",INDEX(_Rosters!$G:$G,$AG$2+ROW()-37)))</f>
        <v/>
      </c>
      <c r="G192" s="14">
        <f>IF(ROW()-36&gt;$AG$3,"",INDEX(_Rosters!$H:$H,$AG$2+ROW()-37)&amp;"")</f>
        <v/>
      </c>
      <c r="H192" s="14">
        <f>IF(ROW()-36&gt;$AG$3,"",INDEX(_Rosters!$I:$I,$AG$2+ROW()-37)&amp;"")</f>
        <v/>
      </c>
    </row>
    <row r="193">
      <c r="A193" s="14">
        <f>IF(ROW()-36&gt;$AG$3,"",IF(INDEX(_Rosters!$B:$B,$AG$2+ROW()-37)="","",INDEX(_Rosters!$B:$B,$AG$2+ROW()-37)))</f>
        <v/>
      </c>
      <c r="B193" s="14">
        <f>IF(ROW()-36&gt;$AG$3,"",INDEX(_Rosters!$C:$C,$AG$2+ROW()-37)&amp;"")</f>
        <v/>
      </c>
      <c r="C193" s="14">
        <f>IF(ROW()-36&gt;$AG$3,"",INDEX(_Rosters!$D:$D,$AG$2+ROW()-37)&amp;"")</f>
        <v/>
      </c>
      <c r="D193" s="14">
        <f>IF(ROW()-36&gt;$AG$3,"",INDEX(_Rosters!$E:$E,$AG$2+ROW()-37)&amp;"")</f>
        <v/>
      </c>
      <c r="E193" s="14">
        <f>IF(ROW()-36&gt;$AG$3,"",INDEX(_Rosters!$F:$F,$AG$2+ROW()-37)&amp;"")</f>
        <v/>
      </c>
      <c r="F193" s="14">
        <f>IF(ROW()-36&gt;$AG$3,"",IF(INDEX(_Rosters!$G:$G,$AG$2+ROW()-37)="","",INDEX(_Rosters!$G:$G,$AG$2+ROW()-37)))</f>
        <v/>
      </c>
      <c r="G193" s="14">
        <f>IF(ROW()-36&gt;$AG$3,"",INDEX(_Rosters!$H:$H,$AG$2+ROW()-37)&amp;"")</f>
        <v/>
      </c>
      <c r="H193" s="14">
        <f>IF(ROW()-36&gt;$AG$3,"",INDEX(_Rosters!$I:$I,$AG$2+ROW()-37)&amp;"")</f>
        <v/>
      </c>
    </row>
    <row r="194">
      <c r="A194" s="14">
        <f>IF(ROW()-36&gt;$AG$3,"",IF(INDEX(_Rosters!$B:$B,$AG$2+ROW()-37)="","",INDEX(_Rosters!$B:$B,$AG$2+ROW()-37)))</f>
        <v/>
      </c>
      <c r="B194" s="14">
        <f>IF(ROW()-36&gt;$AG$3,"",INDEX(_Rosters!$C:$C,$AG$2+ROW()-37)&amp;"")</f>
        <v/>
      </c>
      <c r="C194" s="14">
        <f>IF(ROW()-36&gt;$AG$3,"",INDEX(_Rosters!$D:$D,$AG$2+ROW()-37)&amp;"")</f>
        <v/>
      </c>
      <c r="D194" s="14">
        <f>IF(ROW()-36&gt;$AG$3,"",INDEX(_Rosters!$E:$E,$AG$2+ROW()-37)&amp;"")</f>
        <v/>
      </c>
      <c r="E194" s="14">
        <f>IF(ROW()-36&gt;$AG$3,"",INDEX(_Rosters!$F:$F,$AG$2+ROW()-37)&amp;"")</f>
        <v/>
      </c>
      <c r="F194" s="14">
        <f>IF(ROW()-36&gt;$AG$3,"",IF(INDEX(_Rosters!$G:$G,$AG$2+ROW()-37)="","",INDEX(_Rosters!$G:$G,$AG$2+ROW()-37)))</f>
        <v/>
      </c>
      <c r="G194" s="14">
        <f>IF(ROW()-36&gt;$AG$3,"",INDEX(_Rosters!$H:$H,$AG$2+ROW()-37)&amp;"")</f>
        <v/>
      </c>
      <c r="H194" s="14">
        <f>IF(ROW()-36&gt;$AG$3,"",INDEX(_Rosters!$I:$I,$AG$2+ROW()-37)&amp;"")</f>
        <v/>
      </c>
    </row>
    <row r="195">
      <c r="A195" s="14">
        <f>IF(ROW()-36&gt;$AG$3,"",IF(INDEX(_Rosters!$B:$B,$AG$2+ROW()-37)="","",INDEX(_Rosters!$B:$B,$AG$2+ROW()-37)))</f>
        <v/>
      </c>
      <c r="B195" s="14">
        <f>IF(ROW()-36&gt;$AG$3,"",INDEX(_Rosters!$C:$C,$AG$2+ROW()-37)&amp;"")</f>
        <v/>
      </c>
      <c r="C195" s="14">
        <f>IF(ROW()-36&gt;$AG$3,"",INDEX(_Rosters!$D:$D,$AG$2+ROW()-37)&amp;"")</f>
        <v/>
      </c>
      <c r="D195" s="14">
        <f>IF(ROW()-36&gt;$AG$3,"",INDEX(_Rosters!$E:$E,$AG$2+ROW()-37)&amp;"")</f>
        <v/>
      </c>
      <c r="E195" s="14">
        <f>IF(ROW()-36&gt;$AG$3,"",INDEX(_Rosters!$F:$F,$AG$2+ROW()-37)&amp;"")</f>
        <v/>
      </c>
      <c r="F195" s="14">
        <f>IF(ROW()-36&gt;$AG$3,"",IF(INDEX(_Rosters!$G:$G,$AG$2+ROW()-37)="","",INDEX(_Rosters!$G:$G,$AG$2+ROW()-37)))</f>
        <v/>
      </c>
      <c r="G195" s="14">
        <f>IF(ROW()-36&gt;$AG$3,"",INDEX(_Rosters!$H:$H,$AG$2+ROW()-37)&amp;"")</f>
        <v/>
      </c>
      <c r="H195" s="14">
        <f>IF(ROW()-36&gt;$AG$3,"",INDEX(_Rosters!$I:$I,$AG$2+ROW()-37)&amp;"")</f>
        <v/>
      </c>
    </row>
    <row r="196">
      <c r="A196" s="14">
        <f>IF(ROW()-36&gt;$AG$3,"",IF(INDEX(_Rosters!$B:$B,$AG$2+ROW()-37)="","",INDEX(_Rosters!$B:$B,$AG$2+ROW()-37)))</f>
        <v/>
      </c>
      <c r="B196" s="14">
        <f>IF(ROW()-36&gt;$AG$3,"",INDEX(_Rosters!$C:$C,$AG$2+ROW()-37)&amp;"")</f>
        <v/>
      </c>
      <c r="C196" s="14">
        <f>IF(ROW()-36&gt;$AG$3,"",INDEX(_Rosters!$D:$D,$AG$2+ROW()-37)&amp;"")</f>
        <v/>
      </c>
      <c r="D196" s="14">
        <f>IF(ROW()-36&gt;$AG$3,"",INDEX(_Rosters!$E:$E,$AG$2+ROW()-37)&amp;"")</f>
        <v/>
      </c>
      <c r="E196" s="14">
        <f>IF(ROW()-36&gt;$AG$3,"",INDEX(_Rosters!$F:$F,$AG$2+ROW()-37)&amp;"")</f>
        <v/>
      </c>
      <c r="F196" s="14">
        <f>IF(ROW()-36&gt;$AG$3,"",IF(INDEX(_Rosters!$G:$G,$AG$2+ROW()-37)="","",INDEX(_Rosters!$G:$G,$AG$2+ROW()-37)))</f>
        <v/>
      </c>
      <c r="G196" s="14">
        <f>IF(ROW()-36&gt;$AG$3,"",INDEX(_Rosters!$H:$H,$AG$2+ROW()-37)&amp;"")</f>
        <v/>
      </c>
      <c r="H196" s="14">
        <f>IF(ROW()-36&gt;$AG$3,"",INDEX(_Rosters!$I:$I,$AG$2+ROW()-37)&amp;"")</f>
        <v/>
      </c>
    </row>
    <row r="197">
      <c r="A197" s="14">
        <f>IF(ROW()-36&gt;$AG$3,"",IF(INDEX(_Rosters!$B:$B,$AG$2+ROW()-37)="","",INDEX(_Rosters!$B:$B,$AG$2+ROW()-37)))</f>
        <v/>
      </c>
      <c r="B197" s="14">
        <f>IF(ROW()-36&gt;$AG$3,"",INDEX(_Rosters!$C:$C,$AG$2+ROW()-37)&amp;"")</f>
        <v/>
      </c>
      <c r="C197" s="14">
        <f>IF(ROW()-36&gt;$AG$3,"",INDEX(_Rosters!$D:$D,$AG$2+ROW()-37)&amp;"")</f>
        <v/>
      </c>
      <c r="D197" s="14">
        <f>IF(ROW()-36&gt;$AG$3,"",INDEX(_Rosters!$E:$E,$AG$2+ROW()-37)&amp;"")</f>
        <v/>
      </c>
      <c r="E197" s="14">
        <f>IF(ROW()-36&gt;$AG$3,"",INDEX(_Rosters!$F:$F,$AG$2+ROW()-37)&amp;"")</f>
        <v/>
      </c>
      <c r="F197" s="14">
        <f>IF(ROW()-36&gt;$AG$3,"",IF(INDEX(_Rosters!$G:$G,$AG$2+ROW()-37)="","",INDEX(_Rosters!$G:$G,$AG$2+ROW()-37)))</f>
        <v/>
      </c>
      <c r="G197" s="14">
        <f>IF(ROW()-36&gt;$AG$3,"",INDEX(_Rosters!$H:$H,$AG$2+ROW()-37)&amp;"")</f>
        <v/>
      </c>
      <c r="H197" s="14">
        <f>IF(ROW()-36&gt;$AG$3,"",INDEX(_Rosters!$I:$I,$AG$2+ROW()-37)&amp;"")</f>
        <v/>
      </c>
    </row>
    <row r="198">
      <c r="A198" s="14">
        <f>IF(ROW()-36&gt;$AG$3,"",IF(INDEX(_Rosters!$B:$B,$AG$2+ROW()-37)="","",INDEX(_Rosters!$B:$B,$AG$2+ROW()-37)))</f>
        <v/>
      </c>
      <c r="B198" s="14">
        <f>IF(ROW()-36&gt;$AG$3,"",INDEX(_Rosters!$C:$C,$AG$2+ROW()-37)&amp;"")</f>
        <v/>
      </c>
      <c r="C198" s="14">
        <f>IF(ROW()-36&gt;$AG$3,"",INDEX(_Rosters!$D:$D,$AG$2+ROW()-37)&amp;"")</f>
        <v/>
      </c>
      <c r="D198" s="14">
        <f>IF(ROW()-36&gt;$AG$3,"",INDEX(_Rosters!$E:$E,$AG$2+ROW()-37)&amp;"")</f>
        <v/>
      </c>
      <c r="E198" s="14">
        <f>IF(ROW()-36&gt;$AG$3,"",INDEX(_Rosters!$F:$F,$AG$2+ROW()-37)&amp;"")</f>
        <v/>
      </c>
      <c r="F198" s="14">
        <f>IF(ROW()-36&gt;$AG$3,"",IF(INDEX(_Rosters!$G:$G,$AG$2+ROW()-37)="","",INDEX(_Rosters!$G:$G,$AG$2+ROW()-37)))</f>
        <v/>
      </c>
      <c r="G198" s="14">
        <f>IF(ROW()-36&gt;$AG$3,"",INDEX(_Rosters!$H:$H,$AG$2+ROW()-37)&amp;"")</f>
        <v/>
      </c>
      <c r="H198" s="14">
        <f>IF(ROW()-36&gt;$AG$3,"",INDEX(_Rosters!$I:$I,$AG$2+ROW()-37)&amp;"")</f>
        <v/>
      </c>
    </row>
    <row r="199">
      <c r="A199" s="14">
        <f>IF(ROW()-36&gt;$AG$3,"",IF(INDEX(_Rosters!$B:$B,$AG$2+ROW()-37)="","",INDEX(_Rosters!$B:$B,$AG$2+ROW()-37)))</f>
        <v/>
      </c>
      <c r="B199" s="14">
        <f>IF(ROW()-36&gt;$AG$3,"",INDEX(_Rosters!$C:$C,$AG$2+ROW()-37)&amp;"")</f>
        <v/>
      </c>
      <c r="C199" s="14">
        <f>IF(ROW()-36&gt;$AG$3,"",INDEX(_Rosters!$D:$D,$AG$2+ROW()-37)&amp;"")</f>
        <v/>
      </c>
      <c r="D199" s="14">
        <f>IF(ROW()-36&gt;$AG$3,"",INDEX(_Rosters!$E:$E,$AG$2+ROW()-37)&amp;"")</f>
        <v/>
      </c>
      <c r="E199" s="14">
        <f>IF(ROW()-36&gt;$AG$3,"",INDEX(_Rosters!$F:$F,$AG$2+ROW()-37)&amp;"")</f>
        <v/>
      </c>
      <c r="F199" s="14">
        <f>IF(ROW()-36&gt;$AG$3,"",IF(INDEX(_Rosters!$G:$G,$AG$2+ROW()-37)="","",INDEX(_Rosters!$G:$G,$AG$2+ROW()-37)))</f>
        <v/>
      </c>
      <c r="G199" s="14">
        <f>IF(ROW()-36&gt;$AG$3,"",INDEX(_Rosters!$H:$H,$AG$2+ROW()-37)&amp;"")</f>
        <v/>
      </c>
      <c r="H199" s="14">
        <f>IF(ROW()-36&gt;$AG$3,"",INDEX(_Rosters!$I:$I,$AG$2+ROW()-37)&amp;"")</f>
        <v/>
      </c>
    </row>
    <row r="200">
      <c r="A200" s="14">
        <f>IF(ROW()-36&gt;$AG$3,"",IF(INDEX(_Rosters!$B:$B,$AG$2+ROW()-37)="","",INDEX(_Rosters!$B:$B,$AG$2+ROW()-37)))</f>
        <v/>
      </c>
      <c r="B200" s="14">
        <f>IF(ROW()-36&gt;$AG$3,"",INDEX(_Rosters!$C:$C,$AG$2+ROW()-37)&amp;"")</f>
        <v/>
      </c>
      <c r="C200" s="14">
        <f>IF(ROW()-36&gt;$AG$3,"",INDEX(_Rosters!$D:$D,$AG$2+ROW()-37)&amp;"")</f>
        <v/>
      </c>
      <c r="D200" s="14">
        <f>IF(ROW()-36&gt;$AG$3,"",INDEX(_Rosters!$E:$E,$AG$2+ROW()-37)&amp;"")</f>
        <v/>
      </c>
      <c r="E200" s="14">
        <f>IF(ROW()-36&gt;$AG$3,"",INDEX(_Rosters!$F:$F,$AG$2+ROW()-37)&amp;"")</f>
        <v/>
      </c>
      <c r="F200" s="14">
        <f>IF(ROW()-36&gt;$AG$3,"",IF(INDEX(_Rosters!$G:$G,$AG$2+ROW()-37)="","",INDEX(_Rosters!$G:$G,$AG$2+ROW()-37)))</f>
        <v/>
      </c>
      <c r="G200" s="14">
        <f>IF(ROW()-36&gt;$AG$3,"",INDEX(_Rosters!$H:$H,$AG$2+ROW()-37)&amp;"")</f>
        <v/>
      </c>
      <c r="H200" s="14">
        <f>IF(ROW()-36&gt;$AG$3,"",INDEX(_Rosters!$I:$I,$AG$2+ROW()-37)&amp;"")</f>
        <v/>
      </c>
    </row>
    <row r="201">
      <c r="A201" s="14">
        <f>IF(ROW()-36&gt;$AG$3,"",IF(INDEX(_Rosters!$B:$B,$AG$2+ROW()-37)="","",INDEX(_Rosters!$B:$B,$AG$2+ROW()-37)))</f>
        <v/>
      </c>
      <c r="B201" s="14">
        <f>IF(ROW()-36&gt;$AG$3,"",INDEX(_Rosters!$C:$C,$AG$2+ROW()-37)&amp;"")</f>
        <v/>
      </c>
      <c r="C201" s="14">
        <f>IF(ROW()-36&gt;$AG$3,"",INDEX(_Rosters!$D:$D,$AG$2+ROW()-37)&amp;"")</f>
        <v/>
      </c>
      <c r="D201" s="14">
        <f>IF(ROW()-36&gt;$AG$3,"",INDEX(_Rosters!$E:$E,$AG$2+ROW()-37)&amp;"")</f>
        <v/>
      </c>
      <c r="E201" s="14">
        <f>IF(ROW()-36&gt;$AG$3,"",INDEX(_Rosters!$F:$F,$AG$2+ROW()-37)&amp;"")</f>
        <v/>
      </c>
      <c r="F201" s="14">
        <f>IF(ROW()-36&gt;$AG$3,"",IF(INDEX(_Rosters!$G:$G,$AG$2+ROW()-37)="","",INDEX(_Rosters!$G:$G,$AG$2+ROW()-37)))</f>
        <v/>
      </c>
      <c r="G201" s="14">
        <f>IF(ROW()-36&gt;$AG$3,"",INDEX(_Rosters!$H:$H,$AG$2+ROW()-37)&amp;"")</f>
        <v/>
      </c>
      <c r="H201" s="14">
        <f>IF(ROW()-36&gt;$AG$3,"",INDEX(_Rosters!$I:$I,$AG$2+ROW()-37)&amp;"")</f>
        <v/>
      </c>
    </row>
    <row r="202">
      <c r="A202" s="14">
        <f>IF(ROW()-36&gt;$AG$3,"",IF(INDEX(_Rosters!$B:$B,$AG$2+ROW()-37)="","",INDEX(_Rosters!$B:$B,$AG$2+ROW()-37)))</f>
        <v/>
      </c>
      <c r="B202" s="14">
        <f>IF(ROW()-36&gt;$AG$3,"",INDEX(_Rosters!$C:$C,$AG$2+ROW()-37)&amp;"")</f>
        <v/>
      </c>
      <c r="C202" s="14">
        <f>IF(ROW()-36&gt;$AG$3,"",INDEX(_Rosters!$D:$D,$AG$2+ROW()-37)&amp;"")</f>
        <v/>
      </c>
      <c r="D202" s="14">
        <f>IF(ROW()-36&gt;$AG$3,"",INDEX(_Rosters!$E:$E,$AG$2+ROW()-37)&amp;"")</f>
        <v/>
      </c>
      <c r="E202" s="14">
        <f>IF(ROW()-36&gt;$AG$3,"",INDEX(_Rosters!$F:$F,$AG$2+ROW()-37)&amp;"")</f>
        <v/>
      </c>
      <c r="F202" s="14">
        <f>IF(ROW()-36&gt;$AG$3,"",IF(INDEX(_Rosters!$G:$G,$AG$2+ROW()-37)="","",INDEX(_Rosters!$G:$G,$AG$2+ROW()-37)))</f>
        <v/>
      </c>
      <c r="G202" s="14">
        <f>IF(ROW()-36&gt;$AG$3,"",INDEX(_Rosters!$H:$H,$AG$2+ROW()-37)&amp;"")</f>
        <v/>
      </c>
      <c r="H202" s="14">
        <f>IF(ROW()-36&gt;$AG$3,"",INDEX(_Rosters!$I:$I,$AG$2+ROW()-37)&amp;"")</f>
        <v/>
      </c>
    </row>
    <row r="203">
      <c r="A203" s="14">
        <f>IF(ROW()-36&gt;$AG$3,"",IF(INDEX(_Rosters!$B:$B,$AG$2+ROW()-37)="","",INDEX(_Rosters!$B:$B,$AG$2+ROW()-37)))</f>
        <v/>
      </c>
      <c r="B203" s="14">
        <f>IF(ROW()-36&gt;$AG$3,"",INDEX(_Rosters!$C:$C,$AG$2+ROW()-37)&amp;"")</f>
        <v/>
      </c>
      <c r="C203" s="14">
        <f>IF(ROW()-36&gt;$AG$3,"",INDEX(_Rosters!$D:$D,$AG$2+ROW()-37)&amp;"")</f>
        <v/>
      </c>
      <c r="D203" s="14">
        <f>IF(ROW()-36&gt;$AG$3,"",INDEX(_Rosters!$E:$E,$AG$2+ROW()-37)&amp;"")</f>
        <v/>
      </c>
      <c r="E203" s="14">
        <f>IF(ROW()-36&gt;$AG$3,"",INDEX(_Rosters!$F:$F,$AG$2+ROW()-37)&amp;"")</f>
        <v/>
      </c>
      <c r="F203" s="14">
        <f>IF(ROW()-36&gt;$AG$3,"",IF(INDEX(_Rosters!$G:$G,$AG$2+ROW()-37)="","",INDEX(_Rosters!$G:$G,$AG$2+ROW()-37)))</f>
        <v/>
      </c>
      <c r="G203" s="14">
        <f>IF(ROW()-36&gt;$AG$3,"",INDEX(_Rosters!$H:$H,$AG$2+ROW()-37)&amp;"")</f>
        <v/>
      </c>
      <c r="H203" s="14">
        <f>IF(ROW()-36&gt;$AG$3,"",INDEX(_Rosters!$I:$I,$AG$2+ROW()-37)&amp;"")</f>
        <v/>
      </c>
    </row>
    <row r="204">
      <c r="A204" s="14">
        <f>IF(ROW()-36&gt;$AG$3,"",IF(INDEX(_Rosters!$B:$B,$AG$2+ROW()-37)="","",INDEX(_Rosters!$B:$B,$AG$2+ROW()-37)))</f>
        <v/>
      </c>
      <c r="B204" s="14">
        <f>IF(ROW()-36&gt;$AG$3,"",INDEX(_Rosters!$C:$C,$AG$2+ROW()-37)&amp;"")</f>
        <v/>
      </c>
      <c r="C204" s="14">
        <f>IF(ROW()-36&gt;$AG$3,"",INDEX(_Rosters!$D:$D,$AG$2+ROW()-37)&amp;"")</f>
        <v/>
      </c>
      <c r="D204" s="14">
        <f>IF(ROW()-36&gt;$AG$3,"",INDEX(_Rosters!$E:$E,$AG$2+ROW()-37)&amp;"")</f>
        <v/>
      </c>
      <c r="E204" s="14">
        <f>IF(ROW()-36&gt;$AG$3,"",INDEX(_Rosters!$F:$F,$AG$2+ROW()-37)&amp;"")</f>
        <v/>
      </c>
      <c r="F204" s="14">
        <f>IF(ROW()-36&gt;$AG$3,"",IF(INDEX(_Rosters!$G:$G,$AG$2+ROW()-37)="","",INDEX(_Rosters!$G:$G,$AG$2+ROW()-37)))</f>
        <v/>
      </c>
      <c r="G204" s="14">
        <f>IF(ROW()-36&gt;$AG$3,"",INDEX(_Rosters!$H:$H,$AG$2+ROW()-37)&amp;"")</f>
        <v/>
      </c>
      <c r="H204" s="14">
        <f>IF(ROW()-36&gt;$AG$3,"",INDEX(_Rosters!$I:$I,$AG$2+ROW()-37)&amp;"")</f>
        <v/>
      </c>
    </row>
    <row r="205">
      <c r="A205" s="14">
        <f>IF(ROW()-36&gt;$AG$3,"",IF(INDEX(_Rosters!$B:$B,$AG$2+ROW()-37)="","",INDEX(_Rosters!$B:$B,$AG$2+ROW()-37)))</f>
        <v/>
      </c>
      <c r="B205" s="14">
        <f>IF(ROW()-36&gt;$AG$3,"",INDEX(_Rosters!$C:$C,$AG$2+ROW()-37)&amp;"")</f>
        <v/>
      </c>
      <c r="C205" s="14">
        <f>IF(ROW()-36&gt;$AG$3,"",INDEX(_Rosters!$D:$D,$AG$2+ROW()-37)&amp;"")</f>
        <v/>
      </c>
      <c r="D205" s="14">
        <f>IF(ROW()-36&gt;$AG$3,"",INDEX(_Rosters!$E:$E,$AG$2+ROW()-37)&amp;"")</f>
        <v/>
      </c>
      <c r="E205" s="14">
        <f>IF(ROW()-36&gt;$AG$3,"",INDEX(_Rosters!$F:$F,$AG$2+ROW()-37)&amp;"")</f>
        <v/>
      </c>
      <c r="F205" s="14">
        <f>IF(ROW()-36&gt;$AG$3,"",IF(INDEX(_Rosters!$G:$G,$AG$2+ROW()-37)="","",INDEX(_Rosters!$G:$G,$AG$2+ROW()-37)))</f>
        <v/>
      </c>
      <c r="G205" s="14">
        <f>IF(ROW()-36&gt;$AG$3,"",INDEX(_Rosters!$H:$H,$AG$2+ROW()-37)&amp;"")</f>
        <v/>
      </c>
      <c r="H205" s="14">
        <f>IF(ROW()-36&gt;$AG$3,"",INDEX(_Rosters!$I:$I,$AG$2+ROW()-37)&amp;"")</f>
        <v/>
      </c>
    </row>
    <row r="206">
      <c r="A206" s="14">
        <f>IF(ROW()-36&gt;$AG$3,"",IF(INDEX(_Rosters!$B:$B,$AG$2+ROW()-37)="","",INDEX(_Rosters!$B:$B,$AG$2+ROW()-37)))</f>
        <v/>
      </c>
      <c r="B206" s="14">
        <f>IF(ROW()-36&gt;$AG$3,"",INDEX(_Rosters!$C:$C,$AG$2+ROW()-37)&amp;"")</f>
        <v/>
      </c>
      <c r="C206" s="14">
        <f>IF(ROW()-36&gt;$AG$3,"",INDEX(_Rosters!$D:$D,$AG$2+ROW()-37)&amp;"")</f>
        <v/>
      </c>
      <c r="D206" s="14">
        <f>IF(ROW()-36&gt;$AG$3,"",INDEX(_Rosters!$E:$E,$AG$2+ROW()-37)&amp;"")</f>
        <v/>
      </c>
      <c r="E206" s="14">
        <f>IF(ROW()-36&gt;$AG$3,"",INDEX(_Rosters!$F:$F,$AG$2+ROW()-37)&amp;"")</f>
        <v/>
      </c>
      <c r="F206" s="14">
        <f>IF(ROW()-36&gt;$AG$3,"",IF(INDEX(_Rosters!$G:$G,$AG$2+ROW()-37)="","",INDEX(_Rosters!$G:$G,$AG$2+ROW()-37)))</f>
        <v/>
      </c>
      <c r="G206" s="14">
        <f>IF(ROW()-36&gt;$AG$3,"",INDEX(_Rosters!$H:$H,$AG$2+ROW()-37)&amp;"")</f>
        <v/>
      </c>
      <c r="H206" s="14">
        <f>IF(ROW()-36&gt;$AG$3,"",INDEX(_Rosters!$I:$I,$AG$2+ROW()-37)&amp;"")</f>
        <v/>
      </c>
    </row>
    <row r="207">
      <c r="A207" s="14">
        <f>IF(ROW()-36&gt;$AG$3,"",IF(INDEX(_Rosters!$B:$B,$AG$2+ROW()-37)="","",INDEX(_Rosters!$B:$B,$AG$2+ROW()-37)))</f>
        <v/>
      </c>
      <c r="B207" s="14">
        <f>IF(ROW()-36&gt;$AG$3,"",INDEX(_Rosters!$C:$C,$AG$2+ROW()-37)&amp;"")</f>
        <v/>
      </c>
      <c r="C207" s="14">
        <f>IF(ROW()-36&gt;$AG$3,"",INDEX(_Rosters!$D:$D,$AG$2+ROW()-37)&amp;"")</f>
        <v/>
      </c>
      <c r="D207" s="14">
        <f>IF(ROW()-36&gt;$AG$3,"",INDEX(_Rosters!$E:$E,$AG$2+ROW()-37)&amp;"")</f>
        <v/>
      </c>
      <c r="E207" s="14">
        <f>IF(ROW()-36&gt;$AG$3,"",INDEX(_Rosters!$F:$F,$AG$2+ROW()-37)&amp;"")</f>
        <v/>
      </c>
      <c r="F207" s="14">
        <f>IF(ROW()-36&gt;$AG$3,"",IF(INDEX(_Rosters!$G:$G,$AG$2+ROW()-37)="","",INDEX(_Rosters!$G:$G,$AG$2+ROW()-37)))</f>
        <v/>
      </c>
      <c r="G207" s="14">
        <f>IF(ROW()-36&gt;$AG$3,"",INDEX(_Rosters!$H:$H,$AG$2+ROW()-37)&amp;"")</f>
        <v/>
      </c>
      <c r="H207" s="14">
        <f>IF(ROW()-36&gt;$AG$3,"",INDEX(_Rosters!$I:$I,$AG$2+ROW()-37)&amp;"")</f>
        <v/>
      </c>
    </row>
    <row r="208">
      <c r="A208" s="14">
        <f>IF(ROW()-36&gt;$AG$3,"",IF(INDEX(_Rosters!$B:$B,$AG$2+ROW()-37)="","",INDEX(_Rosters!$B:$B,$AG$2+ROW()-37)))</f>
        <v/>
      </c>
      <c r="B208" s="14">
        <f>IF(ROW()-36&gt;$AG$3,"",INDEX(_Rosters!$C:$C,$AG$2+ROW()-37)&amp;"")</f>
        <v/>
      </c>
      <c r="C208" s="14">
        <f>IF(ROW()-36&gt;$AG$3,"",INDEX(_Rosters!$D:$D,$AG$2+ROW()-37)&amp;"")</f>
        <v/>
      </c>
      <c r="D208" s="14">
        <f>IF(ROW()-36&gt;$AG$3,"",INDEX(_Rosters!$E:$E,$AG$2+ROW()-37)&amp;"")</f>
        <v/>
      </c>
      <c r="E208" s="14">
        <f>IF(ROW()-36&gt;$AG$3,"",INDEX(_Rosters!$F:$F,$AG$2+ROW()-37)&amp;"")</f>
        <v/>
      </c>
      <c r="F208" s="14">
        <f>IF(ROW()-36&gt;$AG$3,"",IF(INDEX(_Rosters!$G:$G,$AG$2+ROW()-37)="","",INDEX(_Rosters!$G:$G,$AG$2+ROW()-37)))</f>
        <v/>
      </c>
      <c r="G208" s="14">
        <f>IF(ROW()-36&gt;$AG$3,"",INDEX(_Rosters!$H:$H,$AG$2+ROW()-37)&amp;"")</f>
        <v/>
      </c>
      <c r="H208" s="14">
        <f>IF(ROW()-36&gt;$AG$3,"",INDEX(_Rosters!$I:$I,$AG$2+ROW()-37)&amp;"")</f>
        <v/>
      </c>
    </row>
    <row r="209">
      <c r="A209" s="14">
        <f>IF(ROW()-36&gt;$AG$3,"",IF(INDEX(_Rosters!$B:$B,$AG$2+ROW()-37)="","",INDEX(_Rosters!$B:$B,$AG$2+ROW()-37)))</f>
        <v/>
      </c>
      <c r="B209" s="14">
        <f>IF(ROW()-36&gt;$AG$3,"",INDEX(_Rosters!$C:$C,$AG$2+ROW()-37)&amp;"")</f>
        <v/>
      </c>
      <c r="C209" s="14">
        <f>IF(ROW()-36&gt;$AG$3,"",INDEX(_Rosters!$D:$D,$AG$2+ROW()-37)&amp;"")</f>
        <v/>
      </c>
      <c r="D209" s="14">
        <f>IF(ROW()-36&gt;$AG$3,"",INDEX(_Rosters!$E:$E,$AG$2+ROW()-37)&amp;"")</f>
        <v/>
      </c>
      <c r="E209" s="14">
        <f>IF(ROW()-36&gt;$AG$3,"",INDEX(_Rosters!$F:$F,$AG$2+ROW()-37)&amp;"")</f>
        <v/>
      </c>
      <c r="F209" s="14">
        <f>IF(ROW()-36&gt;$AG$3,"",IF(INDEX(_Rosters!$G:$G,$AG$2+ROW()-37)="","",INDEX(_Rosters!$G:$G,$AG$2+ROW()-37)))</f>
        <v/>
      </c>
      <c r="G209" s="14">
        <f>IF(ROW()-36&gt;$AG$3,"",INDEX(_Rosters!$H:$H,$AG$2+ROW()-37)&amp;"")</f>
        <v/>
      </c>
      <c r="H209" s="14">
        <f>IF(ROW()-36&gt;$AG$3,"",INDEX(_Rosters!$I:$I,$AG$2+ROW()-37)&amp;"")</f>
        <v/>
      </c>
    </row>
    <row r="210">
      <c r="A210" s="14">
        <f>IF(ROW()-36&gt;$AG$3,"",IF(INDEX(_Rosters!$B:$B,$AG$2+ROW()-37)="","",INDEX(_Rosters!$B:$B,$AG$2+ROW()-37)))</f>
        <v/>
      </c>
      <c r="B210" s="14">
        <f>IF(ROW()-36&gt;$AG$3,"",INDEX(_Rosters!$C:$C,$AG$2+ROW()-37)&amp;"")</f>
        <v/>
      </c>
      <c r="C210" s="14">
        <f>IF(ROW()-36&gt;$AG$3,"",INDEX(_Rosters!$D:$D,$AG$2+ROW()-37)&amp;"")</f>
        <v/>
      </c>
      <c r="D210" s="14">
        <f>IF(ROW()-36&gt;$AG$3,"",INDEX(_Rosters!$E:$E,$AG$2+ROW()-37)&amp;"")</f>
        <v/>
      </c>
      <c r="E210" s="14">
        <f>IF(ROW()-36&gt;$AG$3,"",INDEX(_Rosters!$F:$F,$AG$2+ROW()-37)&amp;"")</f>
        <v/>
      </c>
      <c r="F210" s="14">
        <f>IF(ROW()-36&gt;$AG$3,"",IF(INDEX(_Rosters!$G:$G,$AG$2+ROW()-37)="","",INDEX(_Rosters!$G:$G,$AG$2+ROW()-37)))</f>
        <v/>
      </c>
      <c r="G210" s="14">
        <f>IF(ROW()-36&gt;$AG$3,"",INDEX(_Rosters!$H:$H,$AG$2+ROW()-37)&amp;"")</f>
        <v/>
      </c>
      <c r="H210" s="14">
        <f>IF(ROW()-36&gt;$AG$3,"",INDEX(_Rosters!$I:$I,$AG$2+ROW()-37)&amp;"")</f>
        <v/>
      </c>
    </row>
    <row r="211">
      <c r="A211" s="14">
        <f>IF(ROW()-36&gt;$AG$3,"",IF(INDEX(_Rosters!$B:$B,$AG$2+ROW()-37)="","",INDEX(_Rosters!$B:$B,$AG$2+ROW()-37)))</f>
        <v/>
      </c>
      <c r="B211" s="14">
        <f>IF(ROW()-36&gt;$AG$3,"",INDEX(_Rosters!$C:$C,$AG$2+ROW()-37)&amp;"")</f>
        <v/>
      </c>
      <c r="C211" s="14">
        <f>IF(ROW()-36&gt;$AG$3,"",INDEX(_Rosters!$D:$D,$AG$2+ROW()-37)&amp;"")</f>
        <v/>
      </c>
      <c r="D211" s="14">
        <f>IF(ROW()-36&gt;$AG$3,"",INDEX(_Rosters!$E:$E,$AG$2+ROW()-37)&amp;"")</f>
        <v/>
      </c>
      <c r="E211" s="14">
        <f>IF(ROW()-36&gt;$AG$3,"",INDEX(_Rosters!$F:$F,$AG$2+ROW()-37)&amp;"")</f>
        <v/>
      </c>
      <c r="F211" s="14">
        <f>IF(ROW()-36&gt;$AG$3,"",IF(INDEX(_Rosters!$G:$G,$AG$2+ROW()-37)="","",INDEX(_Rosters!$G:$G,$AG$2+ROW()-37)))</f>
        <v/>
      </c>
      <c r="G211" s="14">
        <f>IF(ROW()-36&gt;$AG$3,"",INDEX(_Rosters!$H:$H,$AG$2+ROW()-37)&amp;"")</f>
        <v/>
      </c>
      <c r="H211" s="14">
        <f>IF(ROW()-36&gt;$AG$3,"",INDEX(_Rosters!$I:$I,$AG$2+ROW()-37)&amp;"")</f>
        <v/>
      </c>
    </row>
    <row r="212">
      <c r="A212" s="14">
        <f>IF(ROW()-36&gt;$AG$3,"",IF(INDEX(_Rosters!$B:$B,$AG$2+ROW()-37)="","",INDEX(_Rosters!$B:$B,$AG$2+ROW()-37)))</f>
        <v/>
      </c>
      <c r="B212" s="14">
        <f>IF(ROW()-36&gt;$AG$3,"",INDEX(_Rosters!$C:$C,$AG$2+ROW()-37)&amp;"")</f>
        <v/>
      </c>
      <c r="C212" s="14">
        <f>IF(ROW()-36&gt;$AG$3,"",INDEX(_Rosters!$D:$D,$AG$2+ROW()-37)&amp;"")</f>
        <v/>
      </c>
      <c r="D212" s="14">
        <f>IF(ROW()-36&gt;$AG$3,"",INDEX(_Rosters!$E:$E,$AG$2+ROW()-37)&amp;"")</f>
        <v/>
      </c>
      <c r="E212" s="14">
        <f>IF(ROW()-36&gt;$AG$3,"",INDEX(_Rosters!$F:$F,$AG$2+ROW()-37)&amp;"")</f>
        <v/>
      </c>
      <c r="F212" s="14">
        <f>IF(ROW()-36&gt;$AG$3,"",IF(INDEX(_Rosters!$G:$G,$AG$2+ROW()-37)="","",INDEX(_Rosters!$G:$G,$AG$2+ROW()-37)))</f>
        <v/>
      </c>
      <c r="G212" s="14">
        <f>IF(ROW()-36&gt;$AG$3,"",INDEX(_Rosters!$H:$H,$AG$2+ROW()-37)&amp;"")</f>
        <v/>
      </c>
      <c r="H212" s="14">
        <f>IF(ROW()-36&gt;$AG$3,"",INDEX(_Rosters!$I:$I,$AG$2+ROW()-37)&amp;"")</f>
        <v/>
      </c>
    </row>
    <row r="213">
      <c r="A213" s="14">
        <f>IF(ROW()-36&gt;$AG$3,"",IF(INDEX(_Rosters!$B:$B,$AG$2+ROW()-37)="","",INDEX(_Rosters!$B:$B,$AG$2+ROW()-37)))</f>
        <v/>
      </c>
      <c r="B213" s="14">
        <f>IF(ROW()-36&gt;$AG$3,"",INDEX(_Rosters!$C:$C,$AG$2+ROW()-37)&amp;"")</f>
        <v/>
      </c>
      <c r="C213" s="14">
        <f>IF(ROW()-36&gt;$AG$3,"",INDEX(_Rosters!$D:$D,$AG$2+ROW()-37)&amp;"")</f>
        <v/>
      </c>
      <c r="D213" s="14">
        <f>IF(ROW()-36&gt;$AG$3,"",INDEX(_Rosters!$E:$E,$AG$2+ROW()-37)&amp;"")</f>
        <v/>
      </c>
      <c r="E213" s="14">
        <f>IF(ROW()-36&gt;$AG$3,"",INDEX(_Rosters!$F:$F,$AG$2+ROW()-37)&amp;"")</f>
        <v/>
      </c>
      <c r="F213" s="14">
        <f>IF(ROW()-36&gt;$AG$3,"",IF(INDEX(_Rosters!$G:$G,$AG$2+ROW()-37)="","",INDEX(_Rosters!$G:$G,$AG$2+ROW()-37)))</f>
        <v/>
      </c>
      <c r="G213" s="14">
        <f>IF(ROW()-36&gt;$AG$3,"",INDEX(_Rosters!$H:$H,$AG$2+ROW()-37)&amp;"")</f>
        <v/>
      </c>
      <c r="H213" s="14">
        <f>IF(ROW()-36&gt;$AG$3,"",INDEX(_Rosters!$I:$I,$AG$2+ROW()-37)&amp;"")</f>
        <v/>
      </c>
    </row>
    <row r="214">
      <c r="A214" s="14">
        <f>IF(ROW()-36&gt;$AG$3,"",IF(INDEX(_Rosters!$B:$B,$AG$2+ROW()-37)="","",INDEX(_Rosters!$B:$B,$AG$2+ROW()-37)))</f>
        <v/>
      </c>
      <c r="B214" s="14">
        <f>IF(ROW()-36&gt;$AG$3,"",INDEX(_Rosters!$C:$C,$AG$2+ROW()-37)&amp;"")</f>
        <v/>
      </c>
      <c r="C214" s="14">
        <f>IF(ROW()-36&gt;$AG$3,"",INDEX(_Rosters!$D:$D,$AG$2+ROW()-37)&amp;"")</f>
        <v/>
      </c>
      <c r="D214" s="14">
        <f>IF(ROW()-36&gt;$AG$3,"",INDEX(_Rosters!$E:$E,$AG$2+ROW()-37)&amp;"")</f>
        <v/>
      </c>
      <c r="E214" s="14">
        <f>IF(ROW()-36&gt;$AG$3,"",INDEX(_Rosters!$F:$F,$AG$2+ROW()-37)&amp;"")</f>
        <v/>
      </c>
      <c r="F214" s="14">
        <f>IF(ROW()-36&gt;$AG$3,"",IF(INDEX(_Rosters!$G:$G,$AG$2+ROW()-37)="","",INDEX(_Rosters!$G:$G,$AG$2+ROW()-37)))</f>
        <v/>
      </c>
      <c r="G214" s="14">
        <f>IF(ROW()-36&gt;$AG$3,"",INDEX(_Rosters!$H:$H,$AG$2+ROW()-37)&amp;"")</f>
        <v/>
      </c>
      <c r="H214" s="14">
        <f>IF(ROW()-36&gt;$AG$3,"",INDEX(_Rosters!$I:$I,$AG$2+ROW()-37)&amp;"")</f>
        <v/>
      </c>
    </row>
    <row r="215">
      <c r="A215" s="14">
        <f>IF(ROW()-36&gt;$AG$3,"",IF(INDEX(_Rosters!$B:$B,$AG$2+ROW()-37)="","",INDEX(_Rosters!$B:$B,$AG$2+ROW()-37)))</f>
        <v/>
      </c>
      <c r="B215" s="14">
        <f>IF(ROW()-36&gt;$AG$3,"",INDEX(_Rosters!$C:$C,$AG$2+ROW()-37)&amp;"")</f>
        <v/>
      </c>
      <c r="C215" s="14">
        <f>IF(ROW()-36&gt;$AG$3,"",INDEX(_Rosters!$D:$D,$AG$2+ROW()-37)&amp;"")</f>
        <v/>
      </c>
      <c r="D215" s="14">
        <f>IF(ROW()-36&gt;$AG$3,"",INDEX(_Rosters!$E:$E,$AG$2+ROW()-37)&amp;"")</f>
        <v/>
      </c>
      <c r="E215" s="14">
        <f>IF(ROW()-36&gt;$AG$3,"",INDEX(_Rosters!$F:$F,$AG$2+ROW()-37)&amp;"")</f>
        <v/>
      </c>
      <c r="F215" s="14">
        <f>IF(ROW()-36&gt;$AG$3,"",IF(INDEX(_Rosters!$G:$G,$AG$2+ROW()-37)="","",INDEX(_Rosters!$G:$G,$AG$2+ROW()-37)))</f>
        <v/>
      </c>
      <c r="G215" s="14">
        <f>IF(ROW()-36&gt;$AG$3,"",INDEX(_Rosters!$H:$H,$AG$2+ROW()-37)&amp;"")</f>
        <v/>
      </c>
      <c r="H215" s="14">
        <f>IF(ROW()-36&gt;$AG$3,"",INDEX(_Rosters!$I:$I,$AG$2+ROW()-37)&amp;"")</f>
        <v/>
      </c>
    </row>
    <row r="216">
      <c r="A216" s="14">
        <f>IF(ROW()-36&gt;$AG$3,"",IF(INDEX(_Rosters!$B:$B,$AG$2+ROW()-37)="","",INDEX(_Rosters!$B:$B,$AG$2+ROW()-37)))</f>
        <v/>
      </c>
      <c r="B216" s="14">
        <f>IF(ROW()-36&gt;$AG$3,"",INDEX(_Rosters!$C:$C,$AG$2+ROW()-37)&amp;"")</f>
        <v/>
      </c>
      <c r="C216" s="14">
        <f>IF(ROW()-36&gt;$AG$3,"",INDEX(_Rosters!$D:$D,$AG$2+ROW()-37)&amp;"")</f>
        <v/>
      </c>
      <c r="D216" s="14">
        <f>IF(ROW()-36&gt;$AG$3,"",INDEX(_Rosters!$E:$E,$AG$2+ROW()-37)&amp;"")</f>
        <v/>
      </c>
      <c r="E216" s="14">
        <f>IF(ROW()-36&gt;$AG$3,"",INDEX(_Rosters!$F:$F,$AG$2+ROW()-37)&amp;"")</f>
        <v/>
      </c>
      <c r="F216" s="14">
        <f>IF(ROW()-36&gt;$AG$3,"",IF(INDEX(_Rosters!$G:$G,$AG$2+ROW()-37)="","",INDEX(_Rosters!$G:$G,$AG$2+ROW()-37)))</f>
        <v/>
      </c>
      <c r="G216" s="14">
        <f>IF(ROW()-36&gt;$AG$3,"",INDEX(_Rosters!$H:$H,$AG$2+ROW()-37)&amp;"")</f>
        <v/>
      </c>
      <c r="H216" s="14">
        <f>IF(ROW()-36&gt;$AG$3,"",INDEX(_Rosters!$I:$I,$AG$2+ROW()-37)&amp;"")</f>
        <v/>
      </c>
    </row>
    <row r="217">
      <c r="A217" s="14">
        <f>IF(ROW()-36&gt;$AG$3,"",IF(INDEX(_Rosters!$B:$B,$AG$2+ROW()-37)="","",INDEX(_Rosters!$B:$B,$AG$2+ROW()-37)))</f>
        <v/>
      </c>
      <c r="B217" s="14">
        <f>IF(ROW()-36&gt;$AG$3,"",INDEX(_Rosters!$C:$C,$AG$2+ROW()-37)&amp;"")</f>
        <v/>
      </c>
      <c r="C217" s="14">
        <f>IF(ROW()-36&gt;$AG$3,"",INDEX(_Rosters!$D:$D,$AG$2+ROW()-37)&amp;"")</f>
        <v/>
      </c>
      <c r="D217" s="14">
        <f>IF(ROW()-36&gt;$AG$3,"",INDEX(_Rosters!$E:$E,$AG$2+ROW()-37)&amp;"")</f>
        <v/>
      </c>
      <c r="E217" s="14">
        <f>IF(ROW()-36&gt;$AG$3,"",INDEX(_Rosters!$F:$F,$AG$2+ROW()-37)&amp;"")</f>
        <v/>
      </c>
      <c r="F217" s="14">
        <f>IF(ROW()-36&gt;$AG$3,"",IF(INDEX(_Rosters!$G:$G,$AG$2+ROW()-37)="","",INDEX(_Rosters!$G:$G,$AG$2+ROW()-37)))</f>
        <v/>
      </c>
      <c r="G217" s="14">
        <f>IF(ROW()-36&gt;$AG$3,"",INDEX(_Rosters!$H:$H,$AG$2+ROW()-37)&amp;"")</f>
        <v/>
      </c>
      <c r="H217" s="14">
        <f>IF(ROW()-36&gt;$AG$3,"",INDEX(_Rosters!$I:$I,$AG$2+ROW()-37)&amp;"")</f>
        <v/>
      </c>
    </row>
    <row r="218">
      <c r="A218" s="14">
        <f>IF(ROW()-36&gt;$AG$3,"",IF(INDEX(_Rosters!$B:$B,$AG$2+ROW()-37)="","",INDEX(_Rosters!$B:$B,$AG$2+ROW()-37)))</f>
        <v/>
      </c>
      <c r="B218" s="14">
        <f>IF(ROW()-36&gt;$AG$3,"",INDEX(_Rosters!$C:$C,$AG$2+ROW()-37)&amp;"")</f>
        <v/>
      </c>
      <c r="C218" s="14">
        <f>IF(ROW()-36&gt;$AG$3,"",INDEX(_Rosters!$D:$D,$AG$2+ROW()-37)&amp;"")</f>
        <v/>
      </c>
      <c r="D218" s="14">
        <f>IF(ROW()-36&gt;$AG$3,"",INDEX(_Rosters!$E:$E,$AG$2+ROW()-37)&amp;"")</f>
        <v/>
      </c>
      <c r="E218" s="14">
        <f>IF(ROW()-36&gt;$AG$3,"",INDEX(_Rosters!$F:$F,$AG$2+ROW()-37)&amp;"")</f>
        <v/>
      </c>
      <c r="F218" s="14">
        <f>IF(ROW()-36&gt;$AG$3,"",IF(INDEX(_Rosters!$G:$G,$AG$2+ROW()-37)="","",INDEX(_Rosters!$G:$G,$AG$2+ROW()-37)))</f>
        <v/>
      </c>
      <c r="G218" s="14">
        <f>IF(ROW()-36&gt;$AG$3,"",INDEX(_Rosters!$H:$H,$AG$2+ROW()-37)&amp;"")</f>
        <v/>
      </c>
      <c r="H218" s="14">
        <f>IF(ROW()-36&gt;$AG$3,"",INDEX(_Rosters!$I:$I,$AG$2+ROW()-37)&amp;"")</f>
        <v/>
      </c>
    </row>
    <row r="219">
      <c r="A219" s="14">
        <f>IF(ROW()-36&gt;$AG$3,"",IF(INDEX(_Rosters!$B:$B,$AG$2+ROW()-37)="","",INDEX(_Rosters!$B:$B,$AG$2+ROW()-37)))</f>
        <v/>
      </c>
      <c r="B219" s="14">
        <f>IF(ROW()-36&gt;$AG$3,"",INDEX(_Rosters!$C:$C,$AG$2+ROW()-37)&amp;"")</f>
        <v/>
      </c>
      <c r="C219" s="14">
        <f>IF(ROW()-36&gt;$AG$3,"",INDEX(_Rosters!$D:$D,$AG$2+ROW()-37)&amp;"")</f>
        <v/>
      </c>
      <c r="D219" s="14">
        <f>IF(ROW()-36&gt;$AG$3,"",INDEX(_Rosters!$E:$E,$AG$2+ROW()-37)&amp;"")</f>
        <v/>
      </c>
      <c r="E219" s="14">
        <f>IF(ROW()-36&gt;$AG$3,"",INDEX(_Rosters!$F:$F,$AG$2+ROW()-37)&amp;"")</f>
        <v/>
      </c>
      <c r="F219" s="14">
        <f>IF(ROW()-36&gt;$AG$3,"",IF(INDEX(_Rosters!$G:$G,$AG$2+ROW()-37)="","",INDEX(_Rosters!$G:$G,$AG$2+ROW()-37)))</f>
        <v/>
      </c>
      <c r="G219" s="14">
        <f>IF(ROW()-36&gt;$AG$3,"",INDEX(_Rosters!$H:$H,$AG$2+ROW()-37)&amp;"")</f>
        <v/>
      </c>
      <c r="H219" s="14">
        <f>IF(ROW()-36&gt;$AG$3,"",INDEX(_Rosters!$I:$I,$AG$2+ROW()-37)&amp;"")</f>
        <v/>
      </c>
    </row>
    <row r="220">
      <c r="A220" s="14">
        <f>IF(ROW()-36&gt;$AG$3,"",IF(INDEX(_Rosters!$B:$B,$AG$2+ROW()-37)="","",INDEX(_Rosters!$B:$B,$AG$2+ROW()-37)))</f>
        <v/>
      </c>
      <c r="B220" s="14">
        <f>IF(ROW()-36&gt;$AG$3,"",INDEX(_Rosters!$C:$C,$AG$2+ROW()-37)&amp;"")</f>
        <v/>
      </c>
      <c r="C220" s="14">
        <f>IF(ROW()-36&gt;$AG$3,"",INDEX(_Rosters!$D:$D,$AG$2+ROW()-37)&amp;"")</f>
        <v/>
      </c>
      <c r="D220" s="14">
        <f>IF(ROW()-36&gt;$AG$3,"",INDEX(_Rosters!$E:$E,$AG$2+ROW()-37)&amp;"")</f>
        <v/>
      </c>
      <c r="E220" s="14">
        <f>IF(ROW()-36&gt;$AG$3,"",INDEX(_Rosters!$F:$F,$AG$2+ROW()-37)&amp;"")</f>
        <v/>
      </c>
      <c r="F220" s="14">
        <f>IF(ROW()-36&gt;$AG$3,"",IF(INDEX(_Rosters!$G:$G,$AG$2+ROW()-37)="","",INDEX(_Rosters!$G:$G,$AG$2+ROW()-37)))</f>
        <v/>
      </c>
      <c r="G220" s="14">
        <f>IF(ROW()-36&gt;$AG$3,"",INDEX(_Rosters!$H:$H,$AG$2+ROW()-37)&amp;"")</f>
        <v/>
      </c>
      <c r="H220" s="14">
        <f>IF(ROW()-36&gt;$AG$3,"",INDEX(_Rosters!$I:$I,$AG$2+ROW()-37)&amp;"")</f>
        <v/>
      </c>
    </row>
    <row r="221">
      <c r="A221" s="14">
        <f>IF(ROW()-36&gt;$AG$3,"",IF(INDEX(_Rosters!$B:$B,$AG$2+ROW()-37)="","",INDEX(_Rosters!$B:$B,$AG$2+ROW()-37)))</f>
        <v/>
      </c>
      <c r="B221" s="14">
        <f>IF(ROW()-36&gt;$AG$3,"",INDEX(_Rosters!$C:$C,$AG$2+ROW()-37)&amp;"")</f>
        <v/>
      </c>
      <c r="C221" s="14">
        <f>IF(ROW()-36&gt;$AG$3,"",INDEX(_Rosters!$D:$D,$AG$2+ROW()-37)&amp;"")</f>
        <v/>
      </c>
      <c r="D221" s="14">
        <f>IF(ROW()-36&gt;$AG$3,"",INDEX(_Rosters!$E:$E,$AG$2+ROW()-37)&amp;"")</f>
        <v/>
      </c>
      <c r="E221" s="14">
        <f>IF(ROW()-36&gt;$AG$3,"",INDEX(_Rosters!$F:$F,$AG$2+ROW()-37)&amp;"")</f>
        <v/>
      </c>
      <c r="F221" s="14">
        <f>IF(ROW()-36&gt;$AG$3,"",IF(INDEX(_Rosters!$G:$G,$AG$2+ROW()-37)="","",INDEX(_Rosters!$G:$G,$AG$2+ROW()-37)))</f>
        <v/>
      </c>
      <c r="G221" s="14">
        <f>IF(ROW()-36&gt;$AG$3,"",INDEX(_Rosters!$H:$H,$AG$2+ROW()-37)&amp;"")</f>
        <v/>
      </c>
      <c r="H221" s="14">
        <f>IF(ROW()-36&gt;$AG$3,"",INDEX(_Rosters!$I:$I,$AG$2+ROW()-37)&amp;"")</f>
        <v/>
      </c>
    </row>
    <row r="222">
      <c r="A222" s="14">
        <f>IF(ROW()-36&gt;$AG$3,"",IF(INDEX(_Rosters!$B:$B,$AG$2+ROW()-37)="","",INDEX(_Rosters!$B:$B,$AG$2+ROW()-37)))</f>
        <v/>
      </c>
      <c r="B222" s="14">
        <f>IF(ROW()-36&gt;$AG$3,"",INDEX(_Rosters!$C:$C,$AG$2+ROW()-37)&amp;"")</f>
        <v/>
      </c>
      <c r="C222" s="14">
        <f>IF(ROW()-36&gt;$AG$3,"",INDEX(_Rosters!$D:$D,$AG$2+ROW()-37)&amp;"")</f>
        <v/>
      </c>
      <c r="D222" s="14">
        <f>IF(ROW()-36&gt;$AG$3,"",INDEX(_Rosters!$E:$E,$AG$2+ROW()-37)&amp;"")</f>
        <v/>
      </c>
      <c r="E222" s="14">
        <f>IF(ROW()-36&gt;$AG$3,"",INDEX(_Rosters!$F:$F,$AG$2+ROW()-37)&amp;"")</f>
        <v/>
      </c>
      <c r="F222" s="14">
        <f>IF(ROW()-36&gt;$AG$3,"",IF(INDEX(_Rosters!$G:$G,$AG$2+ROW()-37)="","",INDEX(_Rosters!$G:$G,$AG$2+ROW()-37)))</f>
        <v/>
      </c>
      <c r="G222" s="14">
        <f>IF(ROW()-36&gt;$AG$3,"",INDEX(_Rosters!$H:$H,$AG$2+ROW()-37)&amp;"")</f>
        <v/>
      </c>
      <c r="H222" s="14">
        <f>IF(ROW()-36&gt;$AG$3,"",INDEX(_Rosters!$I:$I,$AG$2+ROW()-37)&amp;"")</f>
        <v/>
      </c>
    </row>
    <row r="223">
      <c r="A223" s="14">
        <f>IF(ROW()-36&gt;$AG$3,"",IF(INDEX(_Rosters!$B:$B,$AG$2+ROW()-37)="","",INDEX(_Rosters!$B:$B,$AG$2+ROW()-37)))</f>
        <v/>
      </c>
      <c r="B223" s="14">
        <f>IF(ROW()-36&gt;$AG$3,"",INDEX(_Rosters!$C:$C,$AG$2+ROW()-37)&amp;"")</f>
        <v/>
      </c>
      <c r="C223" s="14">
        <f>IF(ROW()-36&gt;$AG$3,"",INDEX(_Rosters!$D:$D,$AG$2+ROW()-37)&amp;"")</f>
        <v/>
      </c>
      <c r="D223" s="14">
        <f>IF(ROW()-36&gt;$AG$3,"",INDEX(_Rosters!$E:$E,$AG$2+ROW()-37)&amp;"")</f>
        <v/>
      </c>
      <c r="E223" s="14">
        <f>IF(ROW()-36&gt;$AG$3,"",INDEX(_Rosters!$F:$F,$AG$2+ROW()-37)&amp;"")</f>
        <v/>
      </c>
      <c r="F223" s="14">
        <f>IF(ROW()-36&gt;$AG$3,"",IF(INDEX(_Rosters!$G:$G,$AG$2+ROW()-37)="","",INDEX(_Rosters!$G:$G,$AG$2+ROW()-37)))</f>
        <v/>
      </c>
      <c r="G223" s="14">
        <f>IF(ROW()-36&gt;$AG$3,"",INDEX(_Rosters!$H:$H,$AG$2+ROW()-37)&amp;"")</f>
        <v/>
      </c>
      <c r="H223" s="14">
        <f>IF(ROW()-36&gt;$AG$3,"",INDEX(_Rosters!$I:$I,$AG$2+ROW()-37)&amp;"")</f>
        <v/>
      </c>
    </row>
    <row r="224">
      <c r="A224" s="14">
        <f>IF(ROW()-36&gt;$AG$3,"",IF(INDEX(_Rosters!$B:$B,$AG$2+ROW()-37)="","",INDEX(_Rosters!$B:$B,$AG$2+ROW()-37)))</f>
        <v/>
      </c>
      <c r="B224" s="14">
        <f>IF(ROW()-36&gt;$AG$3,"",INDEX(_Rosters!$C:$C,$AG$2+ROW()-37)&amp;"")</f>
        <v/>
      </c>
      <c r="C224" s="14">
        <f>IF(ROW()-36&gt;$AG$3,"",INDEX(_Rosters!$D:$D,$AG$2+ROW()-37)&amp;"")</f>
        <v/>
      </c>
      <c r="D224" s="14">
        <f>IF(ROW()-36&gt;$AG$3,"",INDEX(_Rosters!$E:$E,$AG$2+ROW()-37)&amp;"")</f>
        <v/>
      </c>
      <c r="E224" s="14">
        <f>IF(ROW()-36&gt;$AG$3,"",INDEX(_Rosters!$F:$F,$AG$2+ROW()-37)&amp;"")</f>
        <v/>
      </c>
      <c r="F224" s="14">
        <f>IF(ROW()-36&gt;$AG$3,"",IF(INDEX(_Rosters!$G:$G,$AG$2+ROW()-37)="","",INDEX(_Rosters!$G:$G,$AG$2+ROW()-37)))</f>
        <v/>
      </c>
      <c r="G224" s="14">
        <f>IF(ROW()-36&gt;$AG$3,"",INDEX(_Rosters!$H:$H,$AG$2+ROW()-37)&amp;"")</f>
        <v/>
      </c>
      <c r="H224" s="14">
        <f>IF(ROW()-36&gt;$AG$3,"",INDEX(_Rosters!$I:$I,$AG$2+ROW()-37)&amp;"")</f>
        <v/>
      </c>
    </row>
    <row r="225">
      <c r="A225" s="14">
        <f>IF(ROW()-36&gt;$AG$3,"",IF(INDEX(_Rosters!$B:$B,$AG$2+ROW()-37)="","",INDEX(_Rosters!$B:$B,$AG$2+ROW()-37)))</f>
        <v/>
      </c>
      <c r="B225" s="14">
        <f>IF(ROW()-36&gt;$AG$3,"",INDEX(_Rosters!$C:$C,$AG$2+ROW()-37)&amp;"")</f>
        <v/>
      </c>
      <c r="C225" s="14">
        <f>IF(ROW()-36&gt;$AG$3,"",INDEX(_Rosters!$D:$D,$AG$2+ROW()-37)&amp;"")</f>
        <v/>
      </c>
      <c r="D225" s="14">
        <f>IF(ROW()-36&gt;$AG$3,"",INDEX(_Rosters!$E:$E,$AG$2+ROW()-37)&amp;"")</f>
        <v/>
      </c>
      <c r="E225" s="14">
        <f>IF(ROW()-36&gt;$AG$3,"",INDEX(_Rosters!$F:$F,$AG$2+ROW()-37)&amp;"")</f>
        <v/>
      </c>
      <c r="F225" s="14">
        <f>IF(ROW()-36&gt;$AG$3,"",IF(INDEX(_Rosters!$G:$G,$AG$2+ROW()-37)="","",INDEX(_Rosters!$G:$G,$AG$2+ROW()-37)))</f>
        <v/>
      </c>
      <c r="G225" s="14">
        <f>IF(ROW()-36&gt;$AG$3,"",INDEX(_Rosters!$H:$H,$AG$2+ROW()-37)&amp;"")</f>
        <v/>
      </c>
      <c r="H225" s="14">
        <f>IF(ROW()-36&gt;$AG$3,"",INDEX(_Rosters!$I:$I,$AG$2+ROW()-37)&amp;"")</f>
        <v/>
      </c>
    </row>
    <row r="226">
      <c r="A226" s="14">
        <f>IF(ROW()-36&gt;$AG$3,"",IF(INDEX(_Rosters!$B:$B,$AG$2+ROW()-37)="","",INDEX(_Rosters!$B:$B,$AG$2+ROW()-37)))</f>
        <v/>
      </c>
      <c r="B226" s="14">
        <f>IF(ROW()-36&gt;$AG$3,"",INDEX(_Rosters!$C:$C,$AG$2+ROW()-37)&amp;"")</f>
        <v/>
      </c>
      <c r="C226" s="14">
        <f>IF(ROW()-36&gt;$AG$3,"",INDEX(_Rosters!$D:$D,$AG$2+ROW()-37)&amp;"")</f>
        <v/>
      </c>
      <c r="D226" s="14">
        <f>IF(ROW()-36&gt;$AG$3,"",INDEX(_Rosters!$E:$E,$AG$2+ROW()-37)&amp;"")</f>
        <v/>
      </c>
      <c r="E226" s="14">
        <f>IF(ROW()-36&gt;$AG$3,"",INDEX(_Rosters!$F:$F,$AG$2+ROW()-37)&amp;"")</f>
        <v/>
      </c>
      <c r="F226" s="14">
        <f>IF(ROW()-36&gt;$AG$3,"",IF(INDEX(_Rosters!$G:$G,$AG$2+ROW()-37)="","",INDEX(_Rosters!$G:$G,$AG$2+ROW()-37)))</f>
        <v/>
      </c>
      <c r="G226" s="14">
        <f>IF(ROW()-36&gt;$AG$3,"",INDEX(_Rosters!$H:$H,$AG$2+ROW()-37)&amp;"")</f>
        <v/>
      </c>
      <c r="H226" s="14">
        <f>IF(ROW()-36&gt;$AG$3,"",INDEX(_Rosters!$I:$I,$AG$2+ROW()-37)&amp;"")</f>
        <v/>
      </c>
    </row>
    <row r="227">
      <c r="A227" s="14">
        <f>IF(ROW()-36&gt;$AG$3,"",IF(INDEX(_Rosters!$B:$B,$AG$2+ROW()-37)="","",INDEX(_Rosters!$B:$B,$AG$2+ROW()-37)))</f>
        <v/>
      </c>
      <c r="B227" s="14">
        <f>IF(ROW()-36&gt;$AG$3,"",INDEX(_Rosters!$C:$C,$AG$2+ROW()-37)&amp;"")</f>
        <v/>
      </c>
      <c r="C227" s="14">
        <f>IF(ROW()-36&gt;$AG$3,"",INDEX(_Rosters!$D:$D,$AG$2+ROW()-37)&amp;"")</f>
        <v/>
      </c>
      <c r="D227" s="14">
        <f>IF(ROW()-36&gt;$AG$3,"",INDEX(_Rosters!$E:$E,$AG$2+ROW()-37)&amp;"")</f>
        <v/>
      </c>
      <c r="E227" s="14">
        <f>IF(ROW()-36&gt;$AG$3,"",INDEX(_Rosters!$F:$F,$AG$2+ROW()-37)&amp;"")</f>
        <v/>
      </c>
      <c r="F227" s="14">
        <f>IF(ROW()-36&gt;$AG$3,"",IF(INDEX(_Rosters!$G:$G,$AG$2+ROW()-37)="","",INDEX(_Rosters!$G:$G,$AG$2+ROW()-37)))</f>
        <v/>
      </c>
      <c r="G227" s="14">
        <f>IF(ROW()-36&gt;$AG$3,"",INDEX(_Rosters!$H:$H,$AG$2+ROW()-37)&amp;"")</f>
        <v/>
      </c>
      <c r="H227" s="14">
        <f>IF(ROW()-36&gt;$AG$3,"",INDEX(_Rosters!$I:$I,$AG$2+ROW()-37)&amp;"")</f>
        <v/>
      </c>
    </row>
    <row r="228">
      <c r="A228" s="14">
        <f>IF(ROW()-36&gt;$AG$3,"",IF(INDEX(_Rosters!$B:$B,$AG$2+ROW()-37)="","",INDEX(_Rosters!$B:$B,$AG$2+ROW()-37)))</f>
        <v/>
      </c>
      <c r="B228" s="14">
        <f>IF(ROW()-36&gt;$AG$3,"",INDEX(_Rosters!$C:$C,$AG$2+ROW()-37)&amp;"")</f>
        <v/>
      </c>
      <c r="C228" s="14">
        <f>IF(ROW()-36&gt;$AG$3,"",INDEX(_Rosters!$D:$D,$AG$2+ROW()-37)&amp;"")</f>
        <v/>
      </c>
      <c r="D228" s="14">
        <f>IF(ROW()-36&gt;$AG$3,"",INDEX(_Rosters!$E:$E,$AG$2+ROW()-37)&amp;"")</f>
        <v/>
      </c>
      <c r="E228" s="14">
        <f>IF(ROW()-36&gt;$AG$3,"",INDEX(_Rosters!$F:$F,$AG$2+ROW()-37)&amp;"")</f>
        <v/>
      </c>
      <c r="F228" s="14">
        <f>IF(ROW()-36&gt;$AG$3,"",IF(INDEX(_Rosters!$G:$G,$AG$2+ROW()-37)="","",INDEX(_Rosters!$G:$G,$AG$2+ROW()-37)))</f>
        <v/>
      </c>
      <c r="G228" s="14">
        <f>IF(ROW()-36&gt;$AG$3,"",INDEX(_Rosters!$H:$H,$AG$2+ROW()-37)&amp;"")</f>
        <v/>
      </c>
      <c r="H228" s="14">
        <f>IF(ROW()-36&gt;$AG$3,"",INDEX(_Rosters!$I:$I,$AG$2+ROW()-37)&amp;"")</f>
        <v/>
      </c>
    </row>
    <row r="229">
      <c r="A229" s="14">
        <f>IF(ROW()-36&gt;$AG$3,"",IF(INDEX(_Rosters!$B:$B,$AG$2+ROW()-37)="","",INDEX(_Rosters!$B:$B,$AG$2+ROW()-37)))</f>
        <v/>
      </c>
      <c r="B229" s="14">
        <f>IF(ROW()-36&gt;$AG$3,"",INDEX(_Rosters!$C:$C,$AG$2+ROW()-37)&amp;"")</f>
        <v/>
      </c>
      <c r="C229" s="14">
        <f>IF(ROW()-36&gt;$AG$3,"",INDEX(_Rosters!$D:$D,$AG$2+ROW()-37)&amp;"")</f>
        <v/>
      </c>
      <c r="D229" s="14">
        <f>IF(ROW()-36&gt;$AG$3,"",INDEX(_Rosters!$E:$E,$AG$2+ROW()-37)&amp;"")</f>
        <v/>
      </c>
      <c r="E229" s="14">
        <f>IF(ROW()-36&gt;$AG$3,"",INDEX(_Rosters!$F:$F,$AG$2+ROW()-37)&amp;"")</f>
        <v/>
      </c>
      <c r="F229" s="14">
        <f>IF(ROW()-36&gt;$AG$3,"",IF(INDEX(_Rosters!$G:$G,$AG$2+ROW()-37)="","",INDEX(_Rosters!$G:$G,$AG$2+ROW()-37)))</f>
        <v/>
      </c>
      <c r="G229" s="14">
        <f>IF(ROW()-36&gt;$AG$3,"",INDEX(_Rosters!$H:$H,$AG$2+ROW()-37)&amp;"")</f>
        <v/>
      </c>
      <c r="H229" s="14">
        <f>IF(ROW()-36&gt;$AG$3,"",INDEX(_Rosters!$I:$I,$AG$2+ROW()-37)&amp;"")</f>
        <v/>
      </c>
    </row>
    <row r="230">
      <c r="A230" s="14">
        <f>IF(ROW()-36&gt;$AG$3,"",IF(INDEX(_Rosters!$B:$B,$AG$2+ROW()-37)="","",INDEX(_Rosters!$B:$B,$AG$2+ROW()-37)))</f>
        <v/>
      </c>
      <c r="B230" s="14">
        <f>IF(ROW()-36&gt;$AG$3,"",INDEX(_Rosters!$C:$C,$AG$2+ROW()-37)&amp;"")</f>
        <v/>
      </c>
      <c r="C230" s="14">
        <f>IF(ROW()-36&gt;$AG$3,"",INDEX(_Rosters!$D:$D,$AG$2+ROW()-37)&amp;"")</f>
        <v/>
      </c>
      <c r="D230" s="14">
        <f>IF(ROW()-36&gt;$AG$3,"",INDEX(_Rosters!$E:$E,$AG$2+ROW()-37)&amp;"")</f>
        <v/>
      </c>
      <c r="E230" s="14">
        <f>IF(ROW()-36&gt;$AG$3,"",INDEX(_Rosters!$F:$F,$AG$2+ROW()-37)&amp;"")</f>
        <v/>
      </c>
      <c r="F230" s="14">
        <f>IF(ROW()-36&gt;$AG$3,"",IF(INDEX(_Rosters!$G:$G,$AG$2+ROW()-37)="","",INDEX(_Rosters!$G:$G,$AG$2+ROW()-37)))</f>
        <v/>
      </c>
      <c r="G230" s="14">
        <f>IF(ROW()-36&gt;$AG$3,"",INDEX(_Rosters!$H:$H,$AG$2+ROW()-37)&amp;"")</f>
        <v/>
      </c>
      <c r="H230" s="14">
        <f>IF(ROW()-36&gt;$AG$3,"",INDEX(_Rosters!$I:$I,$AG$2+ROW()-37)&amp;"")</f>
        <v/>
      </c>
    </row>
    <row r="231">
      <c r="A231" s="14">
        <f>IF(ROW()-36&gt;$AG$3,"",IF(INDEX(_Rosters!$B:$B,$AG$2+ROW()-37)="","",INDEX(_Rosters!$B:$B,$AG$2+ROW()-37)))</f>
        <v/>
      </c>
      <c r="B231" s="14">
        <f>IF(ROW()-36&gt;$AG$3,"",INDEX(_Rosters!$C:$C,$AG$2+ROW()-37)&amp;"")</f>
        <v/>
      </c>
      <c r="C231" s="14">
        <f>IF(ROW()-36&gt;$AG$3,"",INDEX(_Rosters!$D:$D,$AG$2+ROW()-37)&amp;"")</f>
        <v/>
      </c>
      <c r="D231" s="14">
        <f>IF(ROW()-36&gt;$AG$3,"",INDEX(_Rosters!$E:$E,$AG$2+ROW()-37)&amp;"")</f>
        <v/>
      </c>
      <c r="E231" s="14">
        <f>IF(ROW()-36&gt;$AG$3,"",INDEX(_Rosters!$F:$F,$AG$2+ROW()-37)&amp;"")</f>
        <v/>
      </c>
      <c r="F231" s="14">
        <f>IF(ROW()-36&gt;$AG$3,"",IF(INDEX(_Rosters!$G:$G,$AG$2+ROW()-37)="","",INDEX(_Rosters!$G:$G,$AG$2+ROW()-37)))</f>
        <v/>
      </c>
      <c r="G231" s="14">
        <f>IF(ROW()-36&gt;$AG$3,"",INDEX(_Rosters!$H:$H,$AG$2+ROW()-37)&amp;"")</f>
        <v/>
      </c>
      <c r="H231" s="14">
        <f>IF(ROW()-36&gt;$AG$3,"",INDEX(_Rosters!$I:$I,$AG$2+ROW()-37)&amp;"")</f>
        <v/>
      </c>
    </row>
    <row r="232">
      <c r="A232" s="14">
        <f>IF(ROW()-36&gt;$AG$3,"",IF(INDEX(_Rosters!$B:$B,$AG$2+ROW()-37)="","",INDEX(_Rosters!$B:$B,$AG$2+ROW()-37)))</f>
        <v/>
      </c>
      <c r="B232" s="14">
        <f>IF(ROW()-36&gt;$AG$3,"",INDEX(_Rosters!$C:$C,$AG$2+ROW()-37)&amp;"")</f>
        <v/>
      </c>
      <c r="C232" s="14">
        <f>IF(ROW()-36&gt;$AG$3,"",INDEX(_Rosters!$D:$D,$AG$2+ROW()-37)&amp;"")</f>
        <v/>
      </c>
      <c r="D232" s="14">
        <f>IF(ROW()-36&gt;$AG$3,"",INDEX(_Rosters!$E:$E,$AG$2+ROW()-37)&amp;"")</f>
        <v/>
      </c>
      <c r="E232" s="14">
        <f>IF(ROW()-36&gt;$AG$3,"",INDEX(_Rosters!$F:$F,$AG$2+ROW()-37)&amp;"")</f>
        <v/>
      </c>
      <c r="F232" s="14">
        <f>IF(ROW()-36&gt;$AG$3,"",IF(INDEX(_Rosters!$G:$G,$AG$2+ROW()-37)="","",INDEX(_Rosters!$G:$G,$AG$2+ROW()-37)))</f>
        <v/>
      </c>
      <c r="G232" s="14">
        <f>IF(ROW()-36&gt;$AG$3,"",INDEX(_Rosters!$H:$H,$AG$2+ROW()-37)&amp;"")</f>
        <v/>
      </c>
      <c r="H232" s="14">
        <f>IF(ROW()-36&gt;$AG$3,"",INDEX(_Rosters!$I:$I,$AG$2+ROW()-37)&amp;"")</f>
        <v/>
      </c>
    </row>
    <row r="233">
      <c r="A233" s="14">
        <f>IF(ROW()-36&gt;$AG$3,"",IF(INDEX(_Rosters!$B:$B,$AG$2+ROW()-37)="","",INDEX(_Rosters!$B:$B,$AG$2+ROW()-37)))</f>
        <v/>
      </c>
      <c r="B233" s="14">
        <f>IF(ROW()-36&gt;$AG$3,"",INDEX(_Rosters!$C:$C,$AG$2+ROW()-37)&amp;"")</f>
        <v/>
      </c>
      <c r="C233" s="14">
        <f>IF(ROW()-36&gt;$AG$3,"",INDEX(_Rosters!$D:$D,$AG$2+ROW()-37)&amp;"")</f>
        <v/>
      </c>
      <c r="D233" s="14">
        <f>IF(ROW()-36&gt;$AG$3,"",INDEX(_Rosters!$E:$E,$AG$2+ROW()-37)&amp;"")</f>
        <v/>
      </c>
      <c r="E233" s="14">
        <f>IF(ROW()-36&gt;$AG$3,"",INDEX(_Rosters!$F:$F,$AG$2+ROW()-37)&amp;"")</f>
        <v/>
      </c>
      <c r="F233" s="14">
        <f>IF(ROW()-36&gt;$AG$3,"",IF(INDEX(_Rosters!$G:$G,$AG$2+ROW()-37)="","",INDEX(_Rosters!$G:$G,$AG$2+ROW()-37)))</f>
        <v/>
      </c>
      <c r="G233" s="14">
        <f>IF(ROW()-36&gt;$AG$3,"",INDEX(_Rosters!$H:$H,$AG$2+ROW()-37)&amp;"")</f>
        <v/>
      </c>
      <c r="H233" s="14">
        <f>IF(ROW()-36&gt;$AG$3,"",INDEX(_Rosters!$I:$I,$AG$2+ROW()-37)&amp;"")</f>
        <v/>
      </c>
    </row>
    <row r="234">
      <c r="A234" s="14">
        <f>IF(ROW()-36&gt;$AG$3,"",IF(INDEX(_Rosters!$B:$B,$AG$2+ROW()-37)="","",INDEX(_Rosters!$B:$B,$AG$2+ROW()-37)))</f>
        <v/>
      </c>
      <c r="B234" s="14">
        <f>IF(ROW()-36&gt;$AG$3,"",INDEX(_Rosters!$C:$C,$AG$2+ROW()-37)&amp;"")</f>
        <v/>
      </c>
      <c r="C234" s="14">
        <f>IF(ROW()-36&gt;$AG$3,"",INDEX(_Rosters!$D:$D,$AG$2+ROW()-37)&amp;"")</f>
        <v/>
      </c>
      <c r="D234" s="14">
        <f>IF(ROW()-36&gt;$AG$3,"",INDEX(_Rosters!$E:$E,$AG$2+ROW()-37)&amp;"")</f>
        <v/>
      </c>
      <c r="E234" s="14">
        <f>IF(ROW()-36&gt;$AG$3,"",INDEX(_Rosters!$F:$F,$AG$2+ROW()-37)&amp;"")</f>
        <v/>
      </c>
      <c r="F234" s="14">
        <f>IF(ROW()-36&gt;$AG$3,"",IF(INDEX(_Rosters!$G:$G,$AG$2+ROW()-37)="","",INDEX(_Rosters!$G:$G,$AG$2+ROW()-37)))</f>
        <v/>
      </c>
      <c r="G234" s="14">
        <f>IF(ROW()-36&gt;$AG$3,"",INDEX(_Rosters!$H:$H,$AG$2+ROW()-37)&amp;"")</f>
        <v/>
      </c>
      <c r="H234" s="14">
        <f>IF(ROW()-36&gt;$AG$3,"",INDEX(_Rosters!$I:$I,$AG$2+ROW()-37)&amp;"")</f>
        <v/>
      </c>
    </row>
    <row r="235">
      <c r="A235" s="14">
        <f>IF(ROW()-36&gt;$AG$3,"",IF(INDEX(_Rosters!$B:$B,$AG$2+ROW()-37)="","",INDEX(_Rosters!$B:$B,$AG$2+ROW()-37)))</f>
        <v/>
      </c>
      <c r="B235" s="14">
        <f>IF(ROW()-36&gt;$AG$3,"",INDEX(_Rosters!$C:$C,$AG$2+ROW()-37)&amp;"")</f>
        <v/>
      </c>
      <c r="C235" s="14">
        <f>IF(ROW()-36&gt;$AG$3,"",INDEX(_Rosters!$D:$D,$AG$2+ROW()-37)&amp;"")</f>
        <v/>
      </c>
      <c r="D235" s="14">
        <f>IF(ROW()-36&gt;$AG$3,"",INDEX(_Rosters!$E:$E,$AG$2+ROW()-37)&amp;"")</f>
        <v/>
      </c>
      <c r="E235" s="14">
        <f>IF(ROW()-36&gt;$AG$3,"",INDEX(_Rosters!$F:$F,$AG$2+ROW()-37)&amp;"")</f>
        <v/>
      </c>
      <c r="F235" s="14">
        <f>IF(ROW()-36&gt;$AG$3,"",IF(INDEX(_Rosters!$G:$G,$AG$2+ROW()-37)="","",INDEX(_Rosters!$G:$G,$AG$2+ROW()-37)))</f>
        <v/>
      </c>
      <c r="G235" s="14">
        <f>IF(ROW()-36&gt;$AG$3,"",INDEX(_Rosters!$H:$H,$AG$2+ROW()-37)&amp;"")</f>
        <v/>
      </c>
      <c r="H235" s="14">
        <f>IF(ROW()-36&gt;$AG$3,"",INDEX(_Rosters!$I:$I,$AG$2+ROW()-37)&amp;"")</f>
        <v/>
      </c>
    </row>
    <row r="236">
      <c r="A236" s="14">
        <f>IF(ROW()-36&gt;$AG$3,"",IF(INDEX(_Rosters!$B:$B,$AG$2+ROW()-37)="","",INDEX(_Rosters!$B:$B,$AG$2+ROW()-37)))</f>
        <v/>
      </c>
      <c r="B236" s="14">
        <f>IF(ROW()-36&gt;$AG$3,"",INDEX(_Rosters!$C:$C,$AG$2+ROW()-37)&amp;"")</f>
        <v/>
      </c>
      <c r="C236" s="14">
        <f>IF(ROW()-36&gt;$AG$3,"",INDEX(_Rosters!$D:$D,$AG$2+ROW()-37)&amp;"")</f>
        <v/>
      </c>
      <c r="D236" s="14">
        <f>IF(ROW()-36&gt;$AG$3,"",INDEX(_Rosters!$E:$E,$AG$2+ROW()-37)&amp;"")</f>
        <v/>
      </c>
      <c r="E236" s="14">
        <f>IF(ROW()-36&gt;$AG$3,"",INDEX(_Rosters!$F:$F,$AG$2+ROW()-37)&amp;"")</f>
        <v/>
      </c>
      <c r="F236" s="14">
        <f>IF(ROW()-36&gt;$AG$3,"",IF(INDEX(_Rosters!$G:$G,$AG$2+ROW()-37)="","",INDEX(_Rosters!$G:$G,$AG$2+ROW()-37)))</f>
        <v/>
      </c>
      <c r="G236" s="14">
        <f>IF(ROW()-36&gt;$AG$3,"",INDEX(_Rosters!$H:$H,$AG$2+ROW()-37)&amp;"")</f>
        <v/>
      </c>
      <c r="H236" s="14">
        <f>IF(ROW()-36&gt;$AG$3,"",INDEX(_Rosters!$I:$I,$AG$2+ROW()-37)&amp;"")</f>
        <v/>
      </c>
    </row>
  </sheetData>
  <mergeCells count="5">
    <mergeCell ref="N12:R12"/>
    <mergeCell ref="N7:R10"/>
    <mergeCell ref="N2:R5"/>
    <mergeCell ref="T22:X24"/>
    <mergeCell ref="N49:R51"/>
  </mergeCells>
  <conditionalFormatting sqref="A20:L33">
    <cfRule type="expression" priority="1" dxfId="1" stopIfTrue="1">
      <formula>ISNUMBER(SEARCH("🔴",$J20))</formula>
    </cfRule>
    <cfRule type="expression" priority="2" dxfId="0" stopIfTrue="1">
      <formula>ISNUMBER(SEARCH("🟡",$J20))</formula>
    </cfRule>
  </conditionalFormatting>
  <dataValidations count="1">
    <dataValidation sqref="B1" showDropDown="0" showInputMessage="0" showErrorMessage="0" allowBlank="0" type="list">
      <formula1>$AH$1:$AH$14</formula1>
    </dataValidation>
  </dataValidations>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AK179"/>
  <sheetViews>
    <sheetView workbookViewId="0">
      <pane ySplit="1" topLeftCell="A2" activePane="bottomLeft" state="frozen"/>
      <selection pane="bottomLeft" activeCell="A1" sqref="A1"/>
    </sheetView>
  </sheetViews>
  <sheetFormatPr baseColWidth="8" defaultRowHeight="15"/>
  <cols>
    <col width="22" customWidth="1" style="54" min="1" max="1"/>
    <col width="30" customWidth="1" style="54" min="2" max="2"/>
    <col width="26" customWidth="1" style="54" min="3" max="3"/>
    <col width="9" customWidth="1" style="54" min="4" max="4"/>
    <col width="8" customWidth="1" style="54" min="5" max="5"/>
    <col width="16" customWidth="1" style="54" min="6" max="6"/>
    <col width="30" customWidth="1" style="54" min="7" max="7"/>
    <col width="34" customWidth="1" style="54" min="8" max="8"/>
    <col width="28" customWidth="1" style="54" min="9" max="9"/>
    <col width="8" customWidth="1" style="54" min="10" max="12"/>
    <col width="2" customWidth="1" style="54" min="13" max="13"/>
    <col width="6" customWidth="1" style="54" min="14" max="14"/>
    <col width="24" customWidth="1" style="54" min="15" max="15"/>
    <col width="22" customWidth="1" style="54" min="16" max="16"/>
    <col width="20" customWidth="1" style="54" min="17" max="17"/>
    <col width="18" customWidth="1" style="54" min="18" max="18"/>
    <col width="34" customWidth="1" style="54" min="20" max="20"/>
    <col width="12" customWidth="1" style="54" min="21" max="21"/>
    <col width="6" customWidth="1" style="54" min="22" max="22"/>
    <col width="12" customWidth="1" style="54" min="23" max="23"/>
    <col width="6" customWidth="1" style="54" min="24" max="24"/>
    <col hidden="1" width="13" customWidth="1" style="54" min="33" max="34"/>
    <col hidden="1" width="13" customWidth="1" style="54" min="36" max="37"/>
  </cols>
  <sheetData>
    <row r="1" ht="15.75" customHeight="1" s="54">
      <c r="A1" s="12" t="inlineStr">
        <is>
          <t>Select team:</t>
        </is>
      </c>
      <c r="B1" s="24" t="inlineStr">
        <is>
          <t>Air Force</t>
        </is>
      </c>
      <c r="D1" s="4" t="inlineStr">
        <is>
          <t>10 teams — Mountain West</t>
        </is>
      </c>
      <c r="N1" s="25" t="inlineStr">
        <is>
          <t>STRENGTHS</t>
        </is>
      </c>
      <c r="O1" s="26" t="n"/>
      <c r="P1" s="26" t="n"/>
      <c r="Q1" s="26" t="n"/>
      <c r="R1" s="26" t="n"/>
      <c r="T1" s="53" t="inlineStr">
        <is>
          <t>TEAM STATS 2026 — season to date</t>
        </is>
      </c>
      <c r="U1" s="10" t="n"/>
      <c r="V1" s="10" t="n"/>
      <c r="W1" s="10" t="n"/>
      <c r="X1" s="10" t="n"/>
      <c r="AG1">
        <f>MATCH($B$1,_Teams!$A:$A,0)</f>
        <v/>
      </c>
      <c r="AH1" t="inlineStr">
        <is>
          <t>Air Force</t>
        </is>
      </c>
    </row>
    <row r="2">
      <c r="N2" s="55">
        <f>IF($AG$1=0,"",INDEX(_Teams!$AI:$AI,$AG$1)&amp;"")</f>
        <v/>
      </c>
      <c r="T2" s="61" t="inlineStr">
        <is>
          <t>Stat</t>
        </is>
      </c>
      <c r="U2" s="61" t="inlineStr">
        <is>
          <t>Offense</t>
        </is>
      </c>
      <c r="V2" s="61" t="inlineStr">
        <is>
          <t>rk</t>
        </is>
      </c>
      <c r="W2" s="61" t="inlineStr">
        <is>
          <t>Defense</t>
        </is>
      </c>
      <c r="X2" s="61" t="inlineStr">
        <is>
          <t>rk</t>
        </is>
      </c>
      <c r="AG2">
        <f>INDEX(_Teams!$AA:$AA,$AG$1)</f>
        <v/>
      </c>
      <c r="AH2" t="inlineStr">
        <is>
          <t>Hawai'i</t>
        </is>
      </c>
    </row>
    <row r="3" ht="18" customHeight="1" s="54">
      <c r="A3" s="59">
        <f>$B$1</f>
        <v/>
      </c>
      <c r="B3" s="10" t="n"/>
      <c r="C3" s="10" t="n"/>
      <c r="D3" s="10" t="n"/>
      <c r="E3" s="10" t="n"/>
      <c r="F3" s="10" t="n"/>
      <c r="G3" s="10" t="n"/>
      <c r="H3" s="10" t="n"/>
      <c r="T3" s="12" t="inlineStr">
        <is>
          <t>Games</t>
        </is>
      </c>
      <c r="U3" s="14">
        <f>IFERROR(INDEX('Team Stats'!$A$5:$ZZ$300,MATCH($B$1,'Team Stats'!$A$5:$A$300,0),MATCH("OFF: Games",'Team Stats'!$4:$4,0)),"")</f>
        <v/>
      </c>
      <c r="AG3">
        <f>INDEX(_Teams!$AB:$AB,$AG$1)</f>
        <v/>
      </c>
      <c r="AH3" t="inlineStr">
        <is>
          <t>Nevada</t>
        </is>
      </c>
    </row>
    <row r="4">
      <c r="T4" s="14" t="inlineStr">
        <is>
          <t>Points / game</t>
        </is>
      </c>
      <c r="U4" s="14">
        <f>IFERROR(INDEX('Team Stats'!$A$5:$ZZ$300,MATCH($B$1,'Team Stats'!$A$5:$A$300,0),MATCH("OFF: Points / game",'Team Stats'!$4:$4,0)),"")</f>
        <v/>
      </c>
      <c r="V4" s="28">
        <f>IFERROR("#"&amp;INDEX('Team Stats'!$A$5:$ZZ$300,MATCH($B$1,'Team Stats'!$A$5:$A$300,0),MATCH("OFF: Points / game",'Team Stats'!$4:$4,0)+1),"")</f>
        <v/>
      </c>
      <c r="W4" s="14">
        <f>IFERROR(INDEX('Team Stats'!$A$5:$ZZ$300,MATCH($B$1,'Team Stats'!$A$5:$A$300,0),MATCH("DEF: Points / game allowed",'Team Stats'!$4:$4,0)),"")</f>
        <v/>
      </c>
      <c r="X4" s="28">
        <f>IFERROR("#"&amp;INDEX('Team Stats'!$A$5:$ZZ$300,MATCH($B$1,'Team Stats'!$A$5:$A$300,0),MATCH("DEF: Points / game allowed",'Team Stats'!$4:$4,0)+1),"")</f>
        <v/>
      </c>
      <c r="AG4">
        <f>INDEX(_Teams!$AC:$AC,$AG$1)</f>
        <v/>
      </c>
      <c r="AH4" t="inlineStr">
        <is>
          <t>New Mexico</t>
        </is>
      </c>
    </row>
    <row r="5">
      <c r="A5" s="12" t="inlineStr">
        <is>
          <t>Conference</t>
        </is>
      </c>
      <c r="B5" s="14">
        <f>IF($AG$1=0,"",INDEX(_Teams!$B:$B,$AG$1)&amp;"")</f>
        <v/>
      </c>
      <c r="E5" s="12" t="inlineStr">
        <is>
          <t>ESPN FPI (2026 preseason)</t>
        </is>
      </c>
      <c r="F5" s="14">
        <f>IF(ISNUMBER(INDEX(_Teams!$AQ:$AQ,$AG$1)),ROUND(INDEX(_Teams!$AQ:$AQ,$AG$1),2)&amp;"  (#"&amp;INDEX(_Teams!$AR:$AR,$AG$1)&amp;")","n/a")</f>
        <v/>
      </c>
      <c r="T5" s="14" t="inlineStr">
        <is>
          <t>Plays / game</t>
        </is>
      </c>
      <c r="U5" s="14">
        <f>IFERROR(INDEX('Team Stats'!$A$5:$ZZ$300,MATCH($B$1,'Team Stats'!$A$5:$A$300,0),MATCH("OFF: Plays / game",'Team Stats'!$4:$4,0)),"")</f>
        <v/>
      </c>
      <c r="W5" s="14">
        <f>IFERROR(INDEX('Team Stats'!$A$5:$ZZ$300,MATCH($B$1,'Team Stats'!$A$5:$A$300,0),MATCH("DEF: Plays / game",'Team Stats'!$4:$4,0)),"")</f>
        <v/>
      </c>
      <c r="AG5">
        <f>INDEX(_Teams!$AD:$AD,$AG$1)</f>
        <v/>
      </c>
      <c r="AH5" t="inlineStr">
        <is>
          <t>North Dakota State</t>
        </is>
      </c>
    </row>
    <row r="6">
      <c r="A6" s="12" t="inlineStr">
        <is>
          <t>Machine rating (in-season)</t>
        </is>
      </c>
      <c r="B6" s="14">
        <f>IF(ISNUMBER(INDEX(_Teams!$D:$D,$AG$1)),ROUND(INDEX(_Teams!$D:$D,$AG$1),2)&amp;"  (#"&amp;INDEX(_Teams!$C:$C,$AG$1)&amp;")","n/a")</f>
        <v/>
      </c>
      <c r="E6" s="12" t="inlineStr">
        <is>
          <t>Machine Δ vs preseason</t>
        </is>
      </c>
      <c r="F6" s="14">
        <f>IF($AG$1=0,"",INDEX(_Teams!$AS:$AS,$AG$1)&amp;"")</f>
        <v/>
      </c>
      <c r="N6" s="29" t="inlineStr">
        <is>
          <t>WEAKNESSES</t>
        </is>
      </c>
      <c r="O6" s="30" t="n"/>
      <c r="P6" s="30" t="n"/>
      <c r="Q6" s="30" t="n"/>
      <c r="R6" s="30" t="n"/>
      <c r="T6" s="14" t="inlineStr">
        <is>
          <t>Yards / play</t>
        </is>
      </c>
      <c r="U6" s="14">
        <f>IFERROR(INDEX('Team Stats'!$A$5:$ZZ$300,MATCH($B$1,'Team Stats'!$A$5:$A$300,0),MATCH("OFF: Yards / play",'Team Stats'!$4:$4,0)),"")</f>
        <v/>
      </c>
      <c r="V6" s="28">
        <f>IFERROR("#"&amp;INDEX('Team Stats'!$A$5:$ZZ$300,MATCH($B$1,'Team Stats'!$A$5:$A$300,0),MATCH("OFF: Yards / play",'Team Stats'!$4:$4,0)+1),"")</f>
        <v/>
      </c>
      <c r="W6" s="14">
        <f>IFERROR(INDEX('Team Stats'!$A$5:$ZZ$300,MATCH($B$1,'Team Stats'!$A$5:$A$300,0),MATCH("DEF: Yards / play allowed",'Team Stats'!$4:$4,0)),"")</f>
        <v/>
      </c>
      <c r="X6" s="28">
        <f>IFERROR("#"&amp;INDEX('Team Stats'!$A$5:$ZZ$300,MATCH($B$1,'Team Stats'!$A$5:$A$300,0),MATCH("DEF: Yards / play allowed",'Team Stats'!$4:$4,0)+1),"")</f>
        <v/>
      </c>
      <c r="AG6">
        <f>INDEX(_Teams!$AK:$AK,$AG$1)</f>
        <v/>
      </c>
      <c r="AH6" t="inlineStr">
        <is>
          <t>Northern Illinois</t>
        </is>
      </c>
    </row>
    <row r="7">
      <c r="A7" s="12" t="inlineStr">
        <is>
          <t>Residual (2025 decomposition)</t>
        </is>
      </c>
      <c r="B7" s="14">
        <f>IF(ISNUMBER(INDEX(_Teams!$F:$F,$AG$1)),ROUND(INDEX(_Teams!$F:$F,$AG$1),2)&amp;"  (#"&amp;INDEX(_Teams!$G:$G,$AG$1)&amp;")","n/a")</f>
        <v/>
      </c>
      <c r="E7" s="12" t="inlineStr">
        <is>
          <t>Games used by the machine</t>
        </is>
      </c>
      <c r="F7" s="14">
        <f>IF($AG$1=0,"",INDEX(_Teams!$AT:$AT,$AG$1)&amp;"")</f>
        <v/>
      </c>
      <c r="N7" s="55">
        <f>IF($AG$1=0,"",INDEX(_Teams!$AJ:$AJ,$AG$1)&amp;"")</f>
        <v/>
      </c>
      <c r="T7" s="14" t="inlineStr">
        <is>
          <t>Completions - attempts</t>
        </is>
      </c>
      <c r="U7" s="14">
        <f>IFERROR(INDEX('Team Stats'!$A$5:$ZZ$300,MATCH($B$1,'Team Stats'!$A$5:$A$300,0),MATCH("OFF: Completions - attempts",'Team Stats'!$4:$4,0)),"")</f>
        <v/>
      </c>
      <c r="W7" s="14">
        <f>IFERROR(INDEX('Team Stats'!$A$5:$ZZ$300,MATCH($B$1,'Team Stats'!$A$5:$A$300,0),MATCH("DEF: Completions - attempts",'Team Stats'!$4:$4,0)),"")</f>
        <v/>
      </c>
      <c r="AH7" t="inlineStr">
        <is>
          <t>San José State</t>
        </is>
      </c>
    </row>
    <row r="8">
      <c r="A8" s="12" t="inlineStr">
        <is>
          <t>Composite (0-10)</t>
        </is>
      </c>
      <c r="B8" s="14">
        <f>IF(ISNUMBER(INDEX(_Teams!$H:$H,$AG$1)),ROUND(INDEX(_Teams!$H:$H,$AG$1),2)&amp;"  (#"&amp;INDEX(_Teams!$I:$I,$AG$1)&amp;")","n/a")</f>
        <v/>
      </c>
      <c r="E8" s="12" t="inlineStr">
        <is>
          <t>ESPN FPI (live)</t>
        </is>
      </c>
      <c r="F8" s="14">
        <f>IF(ISNUMBER(INDEX(_Teams!$AU:$AU,$AG$1)),ROUND(INDEX(_Teams!$AU:$AU,$AG$1),2)&amp;"  (#"&amp;INDEX(_Teams!$AV:$AV,$AG$1)&amp;")","n/a")</f>
        <v/>
      </c>
      <c r="T8" s="14" t="inlineStr">
        <is>
          <t>Passing yards</t>
        </is>
      </c>
      <c r="U8" s="14">
        <f>IFERROR(INDEX('Team Stats'!$A$5:$ZZ$300,MATCH($B$1,'Team Stats'!$A$5:$A$300,0),MATCH("OFF: Passing yards",'Team Stats'!$4:$4,0)),"")</f>
        <v/>
      </c>
      <c r="V8" s="28">
        <f>IFERROR("#"&amp;INDEX('Team Stats'!$A$5:$ZZ$300,MATCH($B$1,'Team Stats'!$A$5:$A$300,0),MATCH("OFF: Passing yards",'Team Stats'!$4:$4,0)+1),"")</f>
        <v/>
      </c>
      <c r="W8" s="14">
        <f>IFERROR(INDEX('Team Stats'!$A$5:$ZZ$300,MATCH($B$1,'Team Stats'!$A$5:$A$300,0),MATCH("DEF: Passing yards allowed",'Team Stats'!$4:$4,0)),"")</f>
        <v/>
      </c>
      <c r="X8" s="28">
        <f>IFERROR("#"&amp;INDEX('Team Stats'!$A$5:$ZZ$300,MATCH($B$1,'Team Stats'!$A$5:$A$300,0),MATCH("DEF: Passing yards allowed",'Team Stats'!$4:$4,0)+1),"")</f>
        <v/>
      </c>
      <c r="AH8" t="inlineStr">
        <is>
          <t>UNLV</t>
        </is>
      </c>
    </row>
    <row r="9">
      <c r="A9" s="12" t="inlineStr">
        <is>
          <t>SP+ (rescaled 0-10)</t>
        </is>
      </c>
      <c r="B9" s="14">
        <f>IF(ISNUMBER(INDEX(_Teams!$J:$J,$AG$1)),ROUND(INDEX(_Teams!$J:$J,$AG$1),2)&amp;"  (#"&amp;INDEX(_Teams!$K:$K,$AG$1)&amp;")","n/a")</f>
        <v/>
      </c>
      <c r="E9" s="12" t="inlineStr">
        <is>
          <t>AP / CFP rank</t>
        </is>
      </c>
      <c r="F9" s="14">
        <f>IF($AG$1=0,"",IF(ISNUMBER(INDEX(_Teams!$AW:$AW,$AG$1)),"AP #"&amp;INDEX(_Teams!$AW:$AW,$AG$1),"AP unranked")&amp;IF(ISNUMBER(INDEX(_Teams!$AX:$AX,$AG$1)),"  ·  CFP #"&amp;INDEX(_Teams!$AX:$AX,$AG$1),""))</f>
        <v/>
      </c>
      <c r="T9" s="14" t="inlineStr">
        <is>
          <t>Yards / pass attempt</t>
        </is>
      </c>
      <c r="U9" s="14">
        <f>IFERROR(INDEX('Team Stats'!$A$5:$ZZ$300,MATCH($B$1,'Team Stats'!$A$5:$A$300,0),MATCH("OFF: Yards / pass attempt",'Team Stats'!$4:$4,0)),"")</f>
        <v/>
      </c>
      <c r="V9" s="28">
        <f>IFERROR("#"&amp;INDEX('Team Stats'!$A$5:$ZZ$300,MATCH($B$1,'Team Stats'!$A$5:$A$300,0),MATCH("OFF: Yards / pass attempt",'Team Stats'!$4:$4,0)+1),"")</f>
        <v/>
      </c>
      <c r="W9" s="14">
        <f>IFERROR(INDEX('Team Stats'!$A$5:$ZZ$300,MATCH($B$1,'Team Stats'!$A$5:$A$300,0),MATCH("DEF: Yards / pass attempt allowed",'Team Stats'!$4:$4,0)),"")</f>
        <v/>
      </c>
      <c r="X9" s="28">
        <f>IFERROR("#"&amp;INDEX('Team Stats'!$A$5:$ZZ$300,MATCH($B$1,'Team Stats'!$A$5:$A$300,0),MATCH("DEF: Yards / pass attempt allowed",'Team Stats'!$4:$4,0)+1),"")</f>
        <v/>
      </c>
      <c r="AH9" t="inlineStr">
        <is>
          <t>UTEP</t>
        </is>
      </c>
    </row>
    <row r="10">
      <c r="T10" s="14" t="inlineStr">
        <is>
          <t>Yards / completion</t>
        </is>
      </c>
      <c r="U10" s="14">
        <f>IFERROR(INDEX('Team Stats'!$A$5:$ZZ$300,MATCH($B$1,'Team Stats'!$A$5:$A$300,0),MATCH("OFF: Yards / completion",'Team Stats'!$4:$4,0)),"")</f>
        <v/>
      </c>
      <c r="V10" s="28">
        <f>IFERROR("#"&amp;INDEX('Team Stats'!$A$5:$ZZ$300,MATCH($B$1,'Team Stats'!$A$5:$A$300,0),MATCH("OFF: Yards / completion",'Team Stats'!$4:$4,0)+1),"")</f>
        <v/>
      </c>
      <c r="W10" s="14">
        <f>IFERROR(INDEX('Team Stats'!$A$5:$ZZ$300,MATCH($B$1,'Team Stats'!$A$5:$A$300,0),MATCH("DEF: Yards / completion allowed",'Team Stats'!$4:$4,0)),"")</f>
        <v/>
      </c>
      <c r="X10" s="28">
        <f>IFERROR("#"&amp;INDEX('Team Stats'!$A$5:$ZZ$300,MATCH($B$1,'Team Stats'!$A$5:$A$300,0),MATCH("DEF: Yards / completion allowed",'Team Stats'!$4:$4,0)+1),"")</f>
        <v/>
      </c>
      <c r="AH10" t="inlineStr">
        <is>
          <t>Wyoming</t>
        </is>
      </c>
    </row>
    <row r="11">
      <c r="A11" s="61" t="inlineStr">
        <is>
          <t>Unit</t>
        </is>
      </c>
      <c r="B11" s="61" t="inlineStr">
        <is>
          <t>Rating</t>
        </is>
      </c>
      <c r="C11" s="61" t="inlineStr">
        <is>
          <t>Nat'l Rank</t>
        </is>
      </c>
      <c r="D11" s="61" t="inlineStr">
        <is>
          <t>Raw</t>
        </is>
      </c>
      <c r="T11" s="14" t="inlineStr">
        <is>
          <t>Pass TD - INT</t>
        </is>
      </c>
      <c r="U11" s="14">
        <f>IFERROR(INDEX('Team Stats'!$A$5:$ZZ$300,MATCH($B$1,'Team Stats'!$A$5:$A$300,0),MATCH("OFF: Pass TD - INT",'Team Stats'!$4:$4,0)),"")</f>
        <v/>
      </c>
      <c r="W11" s="14">
        <f>IFERROR(INDEX('Team Stats'!$A$5:$ZZ$300,MATCH($B$1,'Team Stats'!$A$5:$A$300,0),MATCH("DEF: Pass TD - INT",'Team Stats'!$4:$4,0)),"")</f>
        <v/>
      </c>
    </row>
    <row r="12">
      <c r="A12" s="12" t="inlineStr">
        <is>
          <t>Rush O</t>
        </is>
      </c>
      <c r="B12" s="14">
        <f>IF(ISNUMBER(INDEX(_Teams!$L:$L,$AG$1)),INDEX(_Teams!$L:$L,$AG$1),"n/a")</f>
        <v/>
      </c>
      <c r="C12" s="14">
        <f>INDEX(_Teams!$M:$M,$AG$1)&amp;""</f>
        <v/>
      </c>
      <c r="D12" s="14">
        <f>INDEX(_Teams!$N:$N,$AG$1)&amp;""</f>
        <v/>
      </c>
      <c r="N12" s="53" t="inlineStr">
        <is>
          <t>DEPTH CHART</t>
        </is>
      </c>
      <c r="T12" s="14" t="inlineStr">
        <is>
          <t>Explosive pass rate (20+ / dropback)</t>
        </is>
      </c>
      <c r="U12" s="14">
        <f>IFERROR(INDEX('Team Stats'!$A$5:$ZZ$300,MATCH($B$1,'Team Stats'!$A$5:$A$300,0),MATCH("OFF: Explosive pass rate (20+ / dropback)",'Team Stats'!$4:$4,0)),"")</f>
        <v/>
      </c>
      <c r="V12" s="28">
        <f>IFERROR("#"&amp;INDEX('Team Stats'!$A$5:$ZZ$300,MATCH($B$1,'Team Stats'!$A$5:$A$300,0),MATCH("OFF: Explosive pass rate (20+ / dropback)",'Team Stats'!$4:$4,0)+1),"")</f>
        <v/>
      </c>
      <c r="W12" s="14">
        <f>IFERROR(INDEX('Team Stats'!$A$5:$ZZ$300,MATCH($B$1,'Team Stats'!$A$5:$A$300,0),MATCH("DEF: Explosive pass rate (20+ / dropback) allowed",'Team Stats'!$4:$4,0)),"")</f>
        <v/>
      </c>
      <c r="X12" s="28">
        <f>IFERROR("#"&amp;INDEX('Team Stats'!$A$5:$ZZ$300,MATCH($B$1,'Team Stats'!$A$5:$A$300,0),MATCH("DEF: Explosive pass rate (20+ / dropback) allowed",'Team Stats'!$4:$4,0)+1),"")</f>
        <v/>
      </c>
    </row>
    <row r="13">
      <c r="A13" s="12" t="inlineStr">
        <is>
          <t>Pass O</t>
        </is>
      </c>
      <c r="B13" s="14">
        <f>IF(ISNUMBER(INDEX(_Teams!$O:$O,$AG$1)),INDEX(_Teams!$O:$O,$AG$1),"n/a")</f>
        <v/>
      </c>
      <c r="C13" s="14">
        <f>INDEX(_Teams!$P:$P,$AG$1)&amp;""</f>
        <v/>
      </c>
      <c r="D13" s="14">
        <f>INDEX(_Teams!$Q:$Q,$AG$1)&amp;""</f>
        <v/>
      </c>
      <c r="N13" s="61" t="inlineStr">
        <is>
          <t>Pos</t>
        </is>
      </c>
      <c r="O13" s="61" t="inlineStr">
        <is>
          <t>Starter</t>
        </is>
      </c>
      <c r="P13" s="61" t="inlineStr">
        <is>
          <t>2nd</t>
        </is>
      </c>
      <c r="Q13" s="61" t="inlineStr">
        <is>
          <t>3rd</t>
        </is>
      </c>
      <c r="R13" s="61" t="inlineStr">
        <is>
          <t>4th</t>
        </is>
      </c>
      <c r="T13" s="14" t="inlineStr">
        <is>
          <t>Sack rate</t>
        </is>
      </c>
      <c r="U13" s="14">
        <f>IFERROR(INDEX('Team Stats'!$A$5:$ZZ$300,MATCH($B$1,'Team Stats'!$A$5:$A$300,0),MATCH("OFF: Sack rate",'Team Stats'!$4:$4,0)),"")</f>
        <v/>
      </c>
      <c r="V13" s="28">
        <f>IFERROR("#"&amp;INDEX('Team Stats'!$A$5:$ZZ$300,MATCH($B$1,'Team Stats'!$A$5:$A$300,0),MATCH("OFF: Sack rate",'Team Stats'!$4:$4,0)+1),"")</f>
        <v/>
      </c>
      <c r="W13" s="14">
        <f>IFERROR(INDEX('Team Stats'!$A$5:$ZZ$300,MATCH($B$1,'Team Stats'!$A$5:$A$300,0),MATCH("DEF: Sack rate",'Team Stats'!$4:$4,0)),"")</f>
        <v/>
      </c>
      <c r="X13" s="28">
        <f>IFERROR("#"&amp;INDEX('Team Stats'!$A$5:$ZZ$300,MATCH($B$1,'Team Stats'!$A$5:$A$300,0),MATCH("DEF: Sack rate",'Team Stats'!$4:$4,0)+1),"")</f>
        <v/>
      </c>
    </row>
    <row r="14">
      <c r="A14" s="12" t="inlineStr">
        <is>
          <t>Rush D</t>
        </is>
      </c>
      <c r="B14" s="14">
        <f>IF(ISNUMBER(INDEX(_Teams!$R:$R,$AG$1)),INDEX(_Teams!$R:$R,$AG$1),"n/a")</f>
        <v/>
      </c>
      <c r="C14" s="14">
        <f>INDEX(_Teams!$S:$S,$AG$1)&amp;""</f>
        <v/>
      </c>
      <c r="D14" s="14">
        <f>INDEX(_Teams!$T:$T,$AG$1)&amp;""</f>
        <v/>
      </c>
      <c r="N14" s="31">
        <f>IF($AG$1=0,"",INDEX(_DepthGrid!$B:$B,$AG$6+ROW()-14)&amp;"")</f>
        <v/>
      </c>
      <c r="O14" s="31">
        <f>IF($AG$1=0,"",INDEX(_DepthGrid!$C:$C,$AG$6+ROW()-14)&amp;"")</f>
        <v/>
      </c>
      <c r="P14" s="31">
        <f>IF($AG$1=0,"",INDEX(_DepthGrid!$D:$D,$AG$6+ROW()-14)&amp;"")</f>
        <v/>
      </c>
      <c r="Q14" s="31">
        <f>IF($AG$1=0,"",INDEX(_DepthGrid!$E:$E,$AG$6+ROW()-14)&amp;"")</f>
        <v/>
      </c>
      <c r="R14" s="31">
        <f>IF($AG$1=0,"",INDEX(_DepthGrid!$F:$F,$AG$6+ROW()-14)&amp;"")</f>
        <v/>
      </c>
      <c r="T14" s="14" t="inlineStr">
        <is>
          <t>Rushing att - yds (box score)</t>
        </is>
      </c>
      <c r="U14" s="14">
        <f>IFERROR(INDEX('Team Stats'!$A$5:$ZZ$300,MATCH($B$1,'Team Stats'!$A$5:$A$300,0),MATCH("OFF: Rushing att - yds (box score)",'Team Stats'!$4:$4,0)),"")</f>
        <v/>
      </c>
      <c r="W14" s="14">
        <f>IFERROR(INDEX('Team Stats'!$A$5:$ZZ$300,MATCH($B$1,'Team Stats'!$A$5:$A$300,0),MATCH("DEF: Rushing att - yds (box score)",'Team Stats'!$4:$4,0)),"")</f>
        <v/>
      </c>
    </row>
    <row r="15">
      <c r="A15" s="12" t="inlineStr">
        <is>
          <t>Pass D</t>
        </is>
      </c>
      <c r="B15" s="14">
        <f>IF(ISNUMBER(INDEX(_Teams!$U:$U,$AG$1)),INDEX(_Teams!$U:$U,$AG$1),"n/a")</f>
        <v/>
      </c>
      <c r="C15" s="14">
        <f>INDEX(_Teams!$V:$V,$AG$1)&amp;""</f>
        <v/>
      </c>
      <c r="D15" s="14">
        <f>INDEX(_Teams!$W:$W,$AG$1)&amp;""</f>
        <v/>
      </c>
      <c r="N15" s="32">
        <f>IF($AG$1=0,"",INDEX(_DepthGrid!$B:$B,$AG$6+ROW()-14)&amp;"")</f>
        <v/>
      </c>
      <c r="O15" s="5">
        <f>IF($AG$1=0,"",INDEX(_DepthGrid!$C:$C,$AG$6+ROW()-14)&amp;"")</f>
        <v/>
      </c>
      <c r="P15" s="5">
        <f>IF($AG$1=0,"",INDEX(_DepthGrid!$D:$D,$AG$6+ROW()-14)&amp;"")</f>
        <v/>
      </c>
      <c r="Q15" s="5">
        <f>IF($AG$1=0,"",INDEX(_DepthGrid!$E:$E,$AG$6+ROW()-14)&amp;"")</f>
        <v/>
      </c>
      <c r="R15" s="5">
        <f>IF($AG$1=0,"",INDEX(_DepthGrid!$F:$F,$AG$6+ROW()-14)&amp;"")</f>
        <v/>
      </c>
      <c r="T15" s="14" t="inlineStr">
        <is>
          <t>Yards / carry (box score)</t>
        </is>
      </c>
      <c r="U15" s="14">
        <f>IFERROR(INDEX('Team Stats'!$A$5:$ZZ$300,MATCH($B$1,'Team Stats'!$A$5:$A$300,0),MATCH("OFF: Yards / carry (box score)",'Team Stats'!$4:$4,0)),"")</f>
        <v/>
      </c>
      <c r="V15" s="28">
        <f>IFERROR("#"&amp;INDEX('Team Stats'!$A$5:$ZZ$300,MATCH($B$1,'Team Stats'!$A$5:$A$300,0),MATCH("OFF: Yards / carry (box score)",'Team Stats'!$4:$4,0)+1),"")</f>
        <v/>
      </c>
      <c r="W15" s="14">
        <f>IFERROR(INDEX('Team Stats'!$A$5:$ZZ$300,MATCH($B$1,'Team Stats'!$A$5:$A$300,0),MATCH("DEF: Yards / carry (box score) allowed",'Team Stats'!$4:$4,0)),"")</f>
        <v/>
      </c>
      <c r="X15" s="28">
        <f>IFERROR("#"&amp;INDEX('Team Stats'!$A$5:$ZZ$300,MATCH($B$1,'Team Stats'!$A$5:$A$300,0),MATCH("DEF: Yards / carry (box score) allowed",'Team Stats'!$4:$4,0)+1),"")</f>
        <v/>
      </c>
    </row>
    <row r="16">
      <c r="A16" s="12" t="inlineStr">
        <is>
          <t>Special Teams</t>
        </is>
      </c>
      <c r="B16" s="14">
        <f>IF(ISNUMBER(INDEX(_Teams!$X:$X,$AG$1)),INDEX(_Teams!$X:$X,$AG$1),"n/a")</f>
        <v/>
      </c>
      <c r="C16" s="14">
        <f>INDEX(_Teams!$Y:$Y,$AG$1)&amp;""</f>
        <v/>
      </c>
      <c r="D16" s="14">
        <f>INDEX(_Teams!$Z:$Z,$AG$1)&amp;""</f>
        <v/>
      </c>
      <c r="N16" s="32">
        <f>IF($AG$1=0,"",INDEX(_DepthGrid!$B:$B,$AG$6+ROW()-14)&amp;"")</f>
        <v/>
      </c>
      <c r="O16" s="5">
        <f>IF($AG$1=0,"",INDEX(_DepthGrid!$C:$C,$AG$6+ROW()-14)&amp;"")</f>
        <v/>
      </c>
      <c r="P16" s="5">
        <f>IF($AG$1=0,"",INDEX(_DepthGrid!$D:$D,$AG$6+ROW()-14)&amp;"")</f>
        <v/>
      </c>
      <c r="Q16" s="5">
        <f>IF($AG$1=0,"",INDEX(_DepthGrid!$E:$E,$AG$6+ROW()-14)&amp;"")</f>
        <v/>
      </c>
      <c r="R16" s="5">
        <f>IF($AG$1=0,"",INDEX(_DepthGrid!$F:$F,$AG$6+ROW()-14)&amp;"")</f>
        <v/>
      </c>
      <c r="T16" s="14" t="inlineStr">
        <is>
          <t>10+ run rate</t>
        </is>
      </c>
      <c r="U16" s="14">
        <f>IFERROR(INDEX('Team Stats'!$A$5:$ZZ$300,MATCH($B$1,'Team Stats'!$A$5:$A$300,0),MATCH("OFF: 10+ run rate",'Team Stats'!$4:$4,0)),"")</f>
        <v/>
      </c>
      <c r="V16" s="28">
        <f>IFERROR("#"&amp;INDEX('Team Stats'!$A$5:$ZZ$300,MATCH($B$1,'Team Stats'!$A$5:$A$300,0),MATCH("OFF: 10+ run rate",'Team Stats'!$4:$4,0)+1),"")</f>
        <v/>
      </c>
      <c r="W16" s="14">
        <f>IFERROR(INDEX('Team Stats'!$A$5:$ZZ$300,MATCH($B$1,'Team Stats'!$A$5:$A$300,0),MATCH("DEF: 10+ run rate allowed",'Team Stats'!$4:$4,0)),"")</f>
        <v/>
      </c>
      <c r="X16" s="28">
        <f>IFERROR("#"&amp;INDEX('Team Stats'!$A$5:$ZZ$300,MATCH($B$1,'Team Stats'!$A$5:$A$300,0),MATCH("DEF: 10+ run rate allowed",'Team Stats'!$4:$4,0)+1),"")</f>
        <v/>
      </c>
    </row>
    <row r="17">
      <c r="N17" s="32">
        <f>IF($AG$1=0,"",INDEX(_DepthGrid!$B:$B,$AG$6+ROW()-14)&amp;"")</f>
        <v/>
      </c>
      <c r="O17" s="5">
        <f>IF($AG$1=0,"",INDEX(_DepthGrid!$C:$C,$AG$6+ROW()-14)&amp;"")</f>
        <v/>
      </c>
      <c r="P17" s="5">
        <f>IF($AG$1=0,"",INDEX(_DepthGrid!$D:$D,$AG$6+ROW()-14)&amp;"")</f>
        <v/>
      </c>
      <c r="Q17" s="5">
        <f>IF($AG$1=0,"",INDEX(_DepthGrid!$E:$E,$AG$6+ROW()-14)&amp;"")</f>
        <v/>
      </c>
      <c r="R17" s="5">
        <f>IF($AG$1=0,"",INDEX(_DepthGrid!$F:$F,$AG$6+ROW()-14)&amp;"")</f>
        <v/>
      </c>
      <c r="T17" s="14" t="inlineStr">
        <is>
          <t>Stuff rate</t>
        </is>
      </c>
      <c r="U17" s="14">
        <f>IFERROR(INDEX('Team Stats'!$A$5:$ZZ$300,MATCH($B$1,'Team Stats'!$A$5:$A$300,0),MATCH("OFF: Stuff rate",'Team Stats'!$4:$4,0)),"")</f>
        <v/>
      </c>
      <c r="V17" s="28">
        <f>IFERROR("#"&amp;INDEX('Team Stats'!$A$5:$ZZ$300,MATCH($B$1,'Team Stats'!$A$5:$A$300,0),MATCH("OFF: Stuff rate",'Team Stats'!$4:$4,0)+1),"")</f>
        <v/>
      </c>
      <c r="W17" s="14">
        <f>IFERROR(INDEX('Team Stats'!$A$5:$ZZ$300,MATCH($B$1,'Team Stats'!$A$5:$A$300,0),MATCH("DEF: Stuff rate",'Team Stats'!$4:$4,0)),"")</f>
        <v/>
      </c>
      <c r="X17" s="28">
        <f>IFERROR("#"&amp;INDEX('Team Stats'!$A$5:$ZZ$300,MATCH($B$1,'Team Stats'!$A$5:$A$300,0),MATCH("DEF: Stuff rate",'Team Stats'!$4:$4,0)+1),"")</f>
        <v/>
      </c>
    </row>
    <row r="18">
      <c r="A18" s="12" t="inlineStr">
        <is>
          <t>2026 Schedule</t>
        </is>
      </c>
      <c r="D18" s="4" t="inlineStr">
        <is>
          <t>Opp FPI = opponent's 2025 final FPI rank. Lines: DraftKings/Bovada via CFBD as of refresh. Edge = FPI-implied margin minus market margin for THIS team; 🔴 model likes the dog outright, 🟡 6+ pt disagreement. ⚑MONSTER UNDER = total in the season's top decile (2021-25 post-mortem: unders 55%).</t>
        </is>
      </c>
      <c r="N18" s="32">
        <f>IF($AG$1=0,"",INDEX(_DepthGrid!$B:$B,$AG$6+ROW()-14)&amp;"")</f>
        <v/>
      </c>
      <c r="O18" s="5">
        <f>IF($AG$1=0,"",INDEX(_DepthGrid!$C:$C,$AG$6+ROW()-14)&amp;"")</f>
        <v/>
      </c>
      <c r="P18" s="5">
        <f>IF($AG$1=0,"",INDEX(_DepthGrid!$D:$D,$AG$6+ROW()-14)&amp;"")</f>
        <v/>
      </c>
      <c r="Q18" s="5">
        <f>IF($AG$1=0,"",INDEX(_DepthGrid!$E:$E,$AG$6+ROW()-14)&amp;"")</f>
        <v/>
      </c>
      <c r="R18" s="5">
        <f>IF($AG$1=0,"",INDEX(_DepthGrid!$F:$F,$AG$6+ROW()-14)&amp;"")</f>
        <v/>
      </c>
      <c r="T18" s="14" t="inlineStr">
        <is>
          <t>Third down %</t>
        </is>
      </c>
      <c r="U18" s="14">
        <f>IFERROR(INDEX('Team Stats'!$A$5:$ZZ$300,MATCH($B$1,'Team Stats'!$A$5:$A$300,0),MATCH("OFF: Third down %",'Team Stats'!$4:$4,0)),"")</f>
        <v/>
      </c>
      <c r="V18" s="28">
        <f>IFERROR("#"&amp;INDEX('Team Stats'!$A$5:$ZZ$300,MATCH($B$1,'Team Stats'!$A$5:$A$300,0),MATCH("OFF: Third down %",'Team Stats'!$4:$4,0)+1),"")</f>
        <v/>
      </c>
      <c r="W18" s="14">
        <f>IFERROR(INDEX('Team Stats'!$A$5:$ZZ$300,MATCH($B$1,'Team Stats'!$A$5:$A$300,0),MATCH("DEF: Third down % allowed",'Team Stats'!$4:$4,0)),"")</f>
        <v/>
      </c>
      <c r="X18" s="28">
        <f>IFERROR("#"&amp;INDEX('Team Stats'!$A$5:$ZZ$300,MATCH($B$1,'Team Stats'!$A$5:$A$300,0),MATCH("DEF: Third down % allowed",'Team Stats'!$4:$4,0)+1),"")</f>
        <v/>
      </c>
    </row>
    <row r="19">
      <c r="A19" s="61" t="inlineStr">
        <is>
          <t>Wk</t>
        </is>
      </c>
      <c r="B19" s="61" t="inlineStr">
        <is>
          <t>Date</t>
        </is>
      </c>
      <c r="C19" s="61" t="inlineStr">
        <is>
          <t>Opponent</t>
        </is>
      </c>
      <c r="D19" s="61" t="inlineStr">
        <is>
          <t>Opp FPI</t>
        </is>
      </c>
      <c r="E19" s="61" t="inlineStr">
        <is>
          <t>H/A</t>
        </is>
      </c>
      <c r="F19" s="61" t="inlineStr">
        <is>
          <t>Spread</t>
        </is>
      </c>
      <c r="G19" s="61" t="inlineStr">
        <is>
          <t>Open</t>
        </is>
      </c>
      <c r="H19" s="61" t="inlineStr">
        <is>
          <t>O/U</t>
        </is>
      </c>
      <c r="I19" s="61" t="inlineStr">
        <is>
          <t>ML</t>
        </is>
      </c>
      <c r="J19" s="61" t="inlineStr">
        <is>
          <t>Edge</t>
        </is>
      </c>
      <c r="K19" s="61" t="inlineStr">
        <is>
          <t>Result</t>
        </is>
      </c>
      <c r="L19" s="61" t="inlineStr">
        <is>
          <t>Venue</t>
        </is>
      </c>
      <c r="N19" s="32">
        <f>IF($AG$1=0,"",INDEX(_DepthGrid!$B:$B,$AG$6+ROW()-14)&amp;"")</f>
        <v/>
      </c>
      <c r="O19" s="5">
        <f>IF($AG$1=0,"",INDEX(_DepthGrid!$C:$C,$AG$6+ROW()-14)&amp;"")</f>
        <v/>
      </c>
      <c r="P19" s="5">
        <f>IF($AG$1=0,"",INDEX(_DepthGrid!$D:$D,$AG$6+ROW()-14)&amp;"")</f>
        <v/>
      </c>
      <c r="Q19" s="5">
        <f>IF($AG$1=0,"",INDEX(_DepthGrid!$E:$E,$AG$6+ROW()-14)&amp;"")</f>
        <v/>
      </c>
      <c r="R19" s="5">
        <f>IF($AG$1=0,"",INDEX(_DepthGrid!$F:$F,$AG$6+ROW()-14)&amp;"")</f>
        <v/>
      </c>
      <c r="T19" s="14" t="inlineStr">
        <is>
          <t>Third-and-long %</t>
        </is>
      </c>
      <c r="U19" s="14">
        <f>IFERROR(INDEX('Team Stats'!$A$5:$ZZ$300,MATCH($B$1,'Team Stats'!$A$5:$A$300,0),MATCH("OFF: Third-and-long %",'Team Stats'!$4:$4,0)),"")</f>
        <v/>
      </c>
      <c r="V19" s="28">
        <f>IFERROR("#"&amp;INDEX('Team Stats'!$A$5:$ZZ$300,MATCH($B$1,'Team Stats'!$A$5:$A$300,0),MATCH("OFF: Third-and-long %",'Team Stats'!$4:$4,0)+1),"")</f>
        <v/>
      </c>
      <c r="W19" s="14">
        <f>IFERROR(INDEX('Team Stats'!$A$5:$ZZ$300,MATCH($B$1,'Team Stats'!$A$5:$A$300,0),MATCH("DEF: Third-and-long % allowed",'Team Stats'!$4:$4,0)),"")</f>
        <v/>
      </c>
      <c r="X19" s="28">
        <f>IFERROR("#"&amp;INDEX('Team Stats'!$A$5:$ZZ$300,MATCH($B$1,'Team Stats'!$A$5:$A$300,0),MATCH("DEF: Third-and-long % allowed",'Team Stats'!$4:$4,0)+1),"")</f>
        <v/>
      </c>
    </row>
    <row r="20">
      <c r="A20" s="14">
        <f>IF(ROW()-19&gt;$AG$5,"",INDEX(_Sched!$B:$B,$AG$4+ROW()-20))</f>
        <v/>
      </c>
      <c r="B20" s="14">
        <f>IF(ROW()-19&gt;$AG$5,"",INDEX(_Sched!$C:$C,$AG$4+ROW()-20)&amp;"")</f>
        <v/>
      </c>
      <c r="C20" s="14">
        <f>IF(ROW()-19&gt;$AG$5,"",INDEX(_Sched!$D:$D,$AG$4+ROW()-20)&amp;"")</f>
        <v/>
      </c>
      <c r="D20" s="14">
        <f>IF(ROW()-19&gt;$AG$5,"",INDEX(_Sched!$E:$E,$AG$4+ROW()-20)&amp;"")</f>
        <v/>
      </c>
      <c r="E20" s="14">
        <f>IF(ROW()-19&gt;$AG$5,"",INDEX(_Sched!$F:$F,$AG$4+ROW()-20)&amp;"")</f>
        <v/>
      </c>
      <c r="F20" s="14">
        <f>IF(ROW()-19&gt;$AG$5,"",INDEX(_Sched!$G:$G,$AG$4+ROW()-20)&amp;"")</f>
        <v/>
      </c>
      <c r="G20" s="14">
        <f>IF(ROW()-19&gt;$AG$5,"",INDEX(_Sched!$H:$H,$AG$4+ROW()-20)&amp;"")</f>
        <v/>
      </c>
      <c r="H20" s="14">
        <f>IF(ROW()-19&gt;$AG$5,"",INDEX(_Sched!$I:$I,$AG$4+ROW()-20)&amp;"")</f>
        <v/>
      </c>
      <c r="I20" s="14">
        <f>IF(ROW()-19&gt;$AG$5,"",INDEX(_Sched!$J:$J,$AG$4+ROW()-20)&amp;"")</f>
        <v/>
      </c>
      <c r="J20" s="14">
        <f>IF(ROW()-19&gt;$AG$5,"",INDEX(_Sched!$K:$K,$AG$4+ROW()-20)&amp;"")</f>
        <v/>
      </c>
      <c r="K20" s="14">
        <f>IF(ROW()-19&gt;$AG$5,"",INDEX(_Sched!$L:$L,$AG$4+ROW()-20)&amp;"")</f>
        <v/>
      </c>
      <c r="L20" s="14">
        <f>IF(ROW()-19&gt;$AG$5,"",INDEX(_Sched!$M:$M,$AG$4+ROW()-20)&amp;"")</f>
        <v/>
      </c>
      <c r="N20" s="32">
        <f>IF($AG$1=0,"",INDEX(_DepthGrid!$B:$B,$AG$6+ROW()-14)&amp;"")</f>
        <v/>
      </c>
      <c r="O20" s="5">
        <f>IF($AG$1=0,"",INDEX(_DepthGrid!$C:$C,$AG$6+ROW()-14)&amp;"")</f>
        <v/>
      </c>
      <c r="P20" s="5">
        <f>IF($AG$1=0,"",INDEX(_DepthGrid!$D:$D,$AG$6+ROW()-14)&amp;"")</f>
        <v/>
      </c>
      <c r="Q20" s="5">
        <f>IF($AG$1=0,"",INDEX(_DepthGrid!$E:$E,$AG$6+ROW()-14)&amp;"")</f>
        <v/>
      </c>
      <c r="R20" s="5">
        <f>IF($AG$1=0,"",INDEX(_DepthGrid!$F:$F,$AG$6+ROW()-14)&amp;"")</f>
        <v/>
      </c>
      <c r="T20" s="14" t="inlineStr">
        <is>
          <t>Red-zone TD %</t>
        </is>
      </c>
      <c r="U20" s="14">
        <f>IFERROR(INDEX('Team Stats'!$A$5:$ZZ$300,MATCH($B$1,'Team Stats'!$A$5:$A$300,0),MATCH("OFF: Red-zone TD %",'Team Stats'!$4:$4,0)),"")</f>
        <v/>
      </c>
      <c r="V20" s="28">
        <f>IFERROR("#"&amp;INDEX('Team Stats'!$A$5:$ZZ$300,MATCH($B$1,'Team Stats'!$A$5:$A$300,0),MATCH("OFF: Red-zone TD %",'Team Stats'!$4:$4,0)+1),"")</f>
        <v/>
      </c>
      <c r="W20" s="14">
        <f>IFERROR(INDEX('Team Stats'!$A$5:$ZZ$300,MATCH($B$1,'Team Stats'!$A$5:$A$300,0),MATCH("DEF: Red-zone TD % allowed",'Team Stats'!$4:$4,0)),"")</f>
        <v/>
      </c>
      <c r="X20" s="28">
        <f>IFERROR("#"&amp;INDEX('Team Stats'!$A$5:$ZZ$300,MATCH($B$1,'Team Stats'!$A$5:$A$300,0),MATCH("DEF: Red-zone TD % allowed",'Team Stats'!$4:$4,0)+1),"")</f>
        <v/>
      </c>
    </row>
    <row r="21">
      <c r="A21" s="14">
        <f>IF(ROW()-19&gt;$AG$5,"",INDEX(_Sched!$B:$B,$AG$4+ROW()-20))</f>
        <v/>
      </c>
      <c r="B21" s="14">
        <f>IF(ROW()-19&gt;$AG$5,"",INDEX(_Sched!$C:$C,$AG$4+ROW()-20)&amp;"")</f>
        <v/>
      </c>
      <c r="C21" s="14">
        <f>IF(ROW()-19&gt;$AG$5,"",INDEX(_Sched!$D:$D,$AG$4+ROW()-20)&amp;"")</f>
        <v/>
      </c>
      <c r="D21" s="14">
        <f>IF(ROW()-19&gt;$AG$5,"",INDEX(_Sched!$E:$E,$AG$4+ROW()-20)&amp;"")</f>
        <v/>
      </c>
      <c r="E21" s="14">
        <f>IF(ROW()-19&gt;$AG$5,"",INDEX(_Sched!$F:$F,$AG$4+ROW()-20)&amp;"")</f>
        <v/>
      </c>
      <c r="F21" s="14">
        <f>IF(ROW()-19&gt;$AG$5,"",INDEX(_Sched!$G:$G,$AG$4+ROW()-20)&amp;"")</f>
        <v/>
      </c>
      <c r="G21" s="14">
        <f>IF(ROW()-19&gt;$AG$5,"",INDEX(_Sched!$H:$H,$AG$4+ROW()-20)&amp;"")</f>
        <v/>
      </c>
      <c r="H21" s="14">
        <f>IF(ROW()-19&gt;$AG$5,"",INDEX(_Sched!$I:$I,$AG$4+ROW()-20)&amp;"")</f>
        <v/>
      </c>
      <c r="I21" s="14">
        <f>IF(ROW()-19&gt;$AG$5,"",INDEX(_Sched!$J:$J,$AG$4+ROW()-20)&amp;"")</f>
        <v/>
      </c>
      <c r="J21" s="14">
        <f>IF(ROW()-19&gt;$AG$5,"",INDEX(_Sched!$K:$K,$AG$4+ROW()-20)&amp;"")</f>
        <v/>
      </c>
      <c r="K21" s="14">
        <f>IF(ROW()-19&gt;$AG$5,"",INDEX(_Sched!$L:$L,$AG$4+ROW()-20)&amp;"")</f>
        <v/>
      </c>
      <c r="L21" s="14">
        <f>IF(ROW()-19&gt;$AG$5,"",INDEX(_Sched!$M:$M,$AG$4+ROW()-20)&amp;"")</f>
        <v/>
      </c>
      <c r="N21" s="32">
        <f>IF($AG$1=0,"",INDEX(_DepthGrid!$B:$B,$AG$6+ROW()-14)&amp;"")</f>
        <v/>
      </c>
      <c r="O21" s="5">
        <f>IF($AG$1=0,"",INDEX(_DepthGrid!$C:$C,$AG$6+ROW()-14)&amp;"")</f>
        <v/>
      </c>
      <c r="P21" s="5">
        <f>IF($AG$1=0,"",INDEX(_DepthGrid!$D:$D,$AG$6+ROW()-14)&amp;"")</f>
        <v/>
      </c>
      <c r="Q21" s="5">
        <f>IF($AG$1=0,"",INDEX(_DepthGrid!$E:$E,$AG$6+ROW()-14)&amp;"")</f>
        <v/>
      </c>
      <c r="R21" s="5">
        <f>IF($AG$1=0,"",INDEX(_DepthGrid!$F:$F,$AG$6+ROW()-14)&amp;"")</f>
        <v/>
      </c>
      <c r="T21" s="14" t="inlineStr">
        <is>
          <t>Turnovers</t>
        </is>
      </c>
      <c r="U21" s="14">
        <f>IFERROR(INDEX('Team Stats'!$A$5:$ZZ$300,MATCH($B$1,'Team Stats'!$A$5:$A$300,0),MATCH("OFF: Turnovers",'Team Stats'!$4:$4,0)),"")</f>
        <v/>
      </c>
      <c r="V21" s="28">
        <f>IFERROR("#"&amp;INDEX('Team Stats'!$A$5:$ZZ$300,MATCH($B$1,'Team Stats'!$A$5:$A$300,0),MATCH("OFF: Turnovers",'Team Stats'!$4:$4,0)+1),"")</f>
        <v/>
      </c>
      <c r="W21" s="14">
        <f>IFERROR(INDEX('Team Stats'!$A$5:$ZZ$300,MATCH($B$1,'Team Stats'!$A$5:$A$300,0),MATCH("DEF: Takeaways",'Team Stats'!$4:$4,0)),"")</f>
        <v/>
      </c>
      <c r="X21" s="28">
        <f>IFERROR("#"&amp;INDEX('Team Stats'!$A$5:$ZZ$300,MATCH($B$1,'Team Stats'!$A$5:$A$300,0),MATCH("DEF: Takeaways",'Team Stats'!$4:$4,0)+1),"")</f>
        <v/>
      </c>
    </row>
    <row r="22">
      <c r="A22" s="14">
        <f>IF(ROW()-19&gt;$AG$5,"",INDEX(_Sched!$B:$B,$AG$4+ROW()-20))</f>
        <v/>
      </c>
      <c r="B22" s="14">
        <f>IF(ROW()-19&gt;$AG$5,"",INDEX(_Sched!$C:$C,$AG$4+ROW()-20)&amp;"")</f>
        <v/>
      </c>
      <c r="C22" s="14">
        <f>IF(ROW()-19&gt;$AG$5,"",INDEX(_Sched!$D:$D,$AG$4+ROW()-20)&amp;"")</f>
        <v/>
      </c>
      <c r="D22" s="14">
        <f>IF(ROW()-19&gt;$AG$5,"",INDEX(_Sched!$E:$E,$AG$4+ROW()-20)&amp;"")</f>
        <v/>
      </c>
      <c r="E22" s="14">
        <f>IF(ROW()-19&gt;$AG$5,"",INDEX(_Sched!$F:$F,$AG$4+ROW()-20)&amp;"")</f>
        <v/>
      </c>
      <c r="F22" s="14">
        <f>IF(ROW()-19&gt;$AG$5,"",INDEX(_Sched!$G:$G,$AG$4+ROW()-20)&amp;"")</f>
        <v/>
      </c>
      <c r="G22" s="14">
        <f>IF(ROW()-19&gt;$AG$5,"",INDEX(_Sched!$H:$H,$AG$4+ROW()-20)&amp;"")</f>
        <v/>
      </c>
      <c r="H22" s="14">
        <f>IF(ROW()-19&gt;$AG$5,"",INDEX(_Sched!$I:$I,$AG$4+ROW()-20)&amp;"")</f>
        <v/>
      </c>
      <c r="I22" s="14">
        <f>IF(ROW()-19&gt;$AG$5,"",INDEX(_Sched!$J:$J,$AG$4+ROW()-20)&amp;"")</f>
        <v/>
      </c>
      <c r="J22" s="14">
        <f>IF(ROW()-19&gt;$AG$5,"",INDEX(_Sched!$K:$K,$AG$4+ROW()-20)&amp;"")</f>
        <v/>
      </c>
      <c r="K22" s="14">
        <f>IF(ROW()-19&gt;$AG$5,"",INDEX(_Sched!$L:$L,$AG$4+ROW()-20)&amp;"")</f>
        <v/>
      </c>
      <c r="L22" s="14">
        <f>IF(ROW()-19&gt;$AG$5,"",INDEX(_Sched!$M:$M,$AG$4+ROW()-20)&amp;"")</f>
        <v/>
      </c>
      <c r="N22" s="32">
        <f>IF($AG$1=0,"",INDEX(_DepthGrid!$B:$B,$AG$6+ROW()-14)&amp;"")</f>
        <v/>
      </c>
      <c r="O22" s="5">
        <f>IF($AG$1=0,"",INDEX(_DepthGrid!$C:$C,$AG$6+ROW()-14)&amp;"")</f>
        <v/>
      </c>
      <c r="P22" s="5">
        <f>IF($AG$1=0,"",INDEX(_DepthGrid!$D:$D,$AG$6+ROW()-14)&amp;"")</f>
        <v/>
      </c>
      <c r="Q22" s="5">
        <f>IF($AG$1=0,"",INDEX(_DepthGrid!$E:$E,$AG$6+ROW()-14)&amp;"")</f>
        <v/>
      </c>
      <c r="R22" s="5">
        <f>IF($AG$1=0,"",INDEX(_DepthGrid!$F:$F,$AG$6+ROW()-14)&amp;"")</f>
        <v/>
      </c>
      <c r="T22" s="56" t="inlineStr">
        <is>
          <t>Pass yards per attempt = completions only; rushing = box score (sacks count); explosive / stuff / 10+ rates from play-by-play; rk = of 138 (defense = allowed, except sacks, stuffs, takeaways). Includes FCS games - the 'Team Stats' sheet has vs-FBS columns.</t>
        </is>
      </c>
    </row>
    <row r="23">
      <c r="A23" s="14">
        <f>IF(ROW()-19&gt;$AG$5,"",INDEX(_Sched!$B:$B,$AG$4+ROW()-20))</f>
        <v/>
      </c>
      <c r="B23" s="14">
        <f>IF(ROW()-19&gt;$AG$5,"",INDEX(_Sched!$C:$C,$AG$4+ROW()-20)&amp;"")</f>
        <v/>
      </c>
      <c r="C23" s="14">
        <f>IF(ROW()-19&gt;$AG$5,"",INDEX(_Sched!$D:$D,$AG$4+ROW()-20)&amp;"")</f>
        <v/>
      </c>
      <c r="D23" s="14">
        <f>IF(ROW()-19&gt;$AG$5,"",INDEX(_Sched!$E:$E,$AG$4+ROW()-20)&amp;"")</f>
        <v/>
      </c>
      <c r="E23" s="14">
        <f>IF(ROW()-19&gt;$AG$5,"",INDEX(_Sched!$F:$F,$AG$4+ROW()-20)&amp;"")</f>
        <v/>
      </c>
      <c r="F23" s="14">
        <f>IF(ROW()-19&gt;$AG$5,"",INDEX(_Sched!$G:$G,$AG$4+ROW()-20)&amp;"")</f>
        <v/>
      </c>
      <c r="G23" s="14">
        <f>IF(ROW()-19&gt;$AG$5,"",INDEX(_Sched!$H:$H,$AG$4+ROW()-20)&amp;"")</f>
        <v/>
      </c>
      <c r="H23" s="14">
        <f>IF(ROW()-19&gt;$AG$5,"",INDEX(_Sched!$I:$I,$AG$4+ROW()-20)&amp;"")</f>
        <v/>
      </c>
      <c r="I23" s="14">
        <f>IF(ROW()-19&gt;$AG$5,"",INDEX(_Sched!$J:$J,$AG$4+ROW()-20)&amp;"")</f>
        <v/>
      </c>
      <c r="J23" s="14">
        <f>IF(ROW()-19&gt;$AG$5,"",INDEX(_Sched!$K:$K,$AG$4+ROW()-20)&amp;"")</f>
        <v/>
      </c>
      <c r="K23" s="14">
        <f>IF(ROW()-19&gt;$AG$5,"",INDEX(_Sched!$L:$L,$AG$4+ROW()-20)&amp;"")</f>
        <v/>
      </c>
      <c r="L23" s="14">
        <f>IF(ROW()-19&gt;$AG$5,"",INDEX(_Sched!$M:$M,$AG$4+ROW()-20)&amp;"")</f>
        <v/>
      </c>
      <c r="N23" s="32">
        <f>IF($AG$1=0,"",INDEX(_DepthGrid!$B:$B,$AG$6+ROW()-14)&amp;"")</f>
        <v/>
      </c>
      <c r="O23" s="5">
        <f>IF($AG$1=0,"",INDEX(_DepthGrid!$C:$C,$AG$6+ROW()-14)&amp;"")</f>
        <v/>
      </c>
      <c r="P23" s="5">
        <f>IF($AG$1=0,"",INDEX(_DepthGrid!$D:$D,$AG$6+ROW()-14)&amp;"")</f>
        <v/>
      </c>
      <c r="Q23" s="5">
        <f>IF($AG$1=0,"",INDEX(_DepthGrid!$E:$E,$AG$6+ROW()-14)&amp;"")</f>
        <v/>
      </c>
      <c r="R23" s="5">
        <f>IF($AG$1=0,"",INDEX(_DepthGrid!$F:$F,$AG$6+ROW()-14)&amp;"")</f>
        <v/>
      </c>
    </row>
    <row r="24">
      <c r="A24" s="14">
        <f>IF(ROW()-19&gt;$AG$5,"",INDEX(_Sched!$B:$B,$AG$4+ROW()-20))</f>
        <v/>
      </c>
      <c r="B24" s="14">
        <f>IF(ROW()-19&gt;$AG$5,"",INDEX(_Sched!$C:$C,$AG$4+ROW()-20)&amp;"")</f>
        <v/>
      </c>
      <c r="C24" s="14">
        <f>IF(ROW()-19&gt;$AG$5,"",INDEX(_Sched!$D:$D,$AG$4+ROW()-20)&amp;"")</f>
        <v/>
      </c>
      <c r="D24" s="14">
        <f>IF(ROW()-19&gt;$AG$5,"",INDEX(_Sched!$E:$E,$AG$4+ROW()-20)&amp;"")</f>
        <v/>
      </c>
      <c r="E24" s="14">
        <f>IF(ROW()-19&gt;$AG$5,"",INDEX(_Sched!$F:$F,$AG$4+ROW()-20)&amp;"")</f>
        <v/>
      </c>
      <c r="F24" s="14">
        <f>IF(ROW()-19&gt;$AG$5,"",INDEX(_Sched!$G:$G,$AG$4+ROW()-20)&amp;"")</f>
        <v/>
      </c>
      <c r="G24" s="14">
        <f>IF(ROW()-19&gt;$AG$5,"",INDEX(_Sched!$H:$H,$AG$4+ROW()-20)&amp;"")</f>
        <v/>
      </c>
      <c r="H24" s="14">
        <f>IF(ROW()-19&gt;$AG$5,"",INDEX(_Sched!$I:$I,$AG$4+ROW()-20)&amp;"")</f>
        <v/>
      </c>
      <c r="I24" s="14">
        <f>IF(ROW()-19&gt;$AG$5,"",INDEX(_Sched!$J:$J,$AG$4+ROW()-20)&amp;"")</f>
        <v/>
      </c>
      <c r="J24" s="14">
        <f>IF(ROW()-19&gt;$AG$5,"",INDEX(_Sched!$K:$K,$AG$4+ROW()-20)&amp;"")</f>
        <v/>
      </c>
      <c r="K24" s="14">
        <f>IF(ROW()-19&gt;$AG$5,"",INDEX(_Sched!$L:$L,$AG$4+ROW()-20)&amp;"")</f>
        <v/>
      </c>
      <c r="L24" s="14">
        <f>IF(ROW()-19&gt;$AG$5,"",INDEX(_Sched!$M:$M,$AG$4+ROW()-20)&amp;"")</f>
        <v/>
      </c>
      <c r="N24" s="32">
        <f>IF($AG$1=0,"",INDEX(_DepthGrid!$B:$B,$AG$6+ROW()-14)&amp;"")</f>
        <v/>
      </c>
      <c r="O24" s="5">
        <f>IF($AG$1=0,"",INDEX(_DepthGrid!$C:$C,$AG$6+ROW()-14)&amp;"")</f>
        <v/>
      </c>
      <c r="P24" s="5">
        <f>IF($AG$1=0,"",INDEX(_DepthGrid!$D:$D,$AG$6+ROW()-14)&amp;"")</f>
        <v/>
      </c>
      <c r="Q24" s="5">
        <f>IF($AG$1=0,"",INDEX(_DepthGrid!$E:$E,$AG$6+ROW()-14)&amp;"")</f>
        <v/>
      </c>
      <c r="R24" s="5">
        <f>IF($AG$1=0,"",INDEX(_DepthGrid!$F:$F,$AG$6+ROW()-14)&amp;"")</f>
        <v/>
      </c>
    </row>
    <row r="25">
      <c r="A25" s="14">
        <f>IF(ROW()-19&gt;$AG$5,"",INDEX(_Sched!$B:$B,$AG$4+ROW()-20))</f>
        <v/>
      </c>
      <c r="B25" s="14">
        <f>IF(ROW()-19&gt;$AG$5,"",INDEX(_Sched!$C:$C,$AG$4+ROW()-20)&amp;"")</f>
        <v/>
      </c>
      <c r="C25" s="14">
        <f>IF(ROW()-19&gt;$AG$5,"",INDEX(_Sched!$D:$D,$AG$4+ROW()-20)&amp;"")</f>
        <v/>
      </c>
      <c r="D25" s="14">
        <f>IF(ROW()-19&gt;$AG$5,"",INDEX(_Sched!$E:$E,$AG$4+ROW()-20)&amp;"")</f>
        <v/>
      </c>
      <c r="E25" s="14">
        <f>IF(ROW()-19&gt;$AG$5,"",INDEX(_Sched!$F:$F,$AG$4+ROW()-20)&amp;"")</f>
        <v/>
      </c>
      <c r="F25" s="14">
        <f>IF(ROW()-19&gt;$AG$5,"",INDEX(_Sched!$G:$G,$AG$4+ROW()-20)&amp;"")</f>
        <v/>
      </c>
      <c r="G25" s="14">
        <f>IF(ROW()-19&gt;$AG$5,"",INDEX(_Sched!$H:$H,$AG$4+ROW()-20)&amp;"")</f>
        <v/>
      </c>
      <c r="H25" s="14">
        <f>IF(ROW()-19&gt;$AG$5,"",INDEX(_Sched!$I:$I,$AG$4+ROW()-20)&amp;"")</f>
        <v/>
      </c>
      <c r="I25" s="14">
        <f>IF(ROW()-19&gt;$AG$5,"",INDEX(_Sched!$J:$J,$AG$4+ROW()-20)&amp;"")</f>
        <v/>
      </c>
      <c r="J25" s="14">
        <f>IF(ROW()-19&gt;$AG$5,"",INDEX(_Sched!$K:$K,$AG$4+ROW()-20)&amp;"")</f>
        <v/>
      </c>
      <c r="K25" s="14">
        <f>IF(ROW()-19&gt;$AG$5,"",INDEX(_Sched!$L:$L,$AG$4+ROW()-20)&amp;"")</f>
        <v/>
      </c>
      <c r="L25" s="14">
        <f>IF(ROW()-19&gt;$AG$5,"",INDEX(_Sched!$M:$M,$AG$4+ROW()-20)&amp;"")</f>
        <v/>
      </c>
      <c r="N25" s="32">
        <f>IF($AG$1=0,"",INDEX(_DepthGrid!$B:$B,$AG$6+ROW()-14)&amp;"")</f>
        <v/>
      </c>
      <c r="O25" s="5">
        <f>IF($AG$1=0,"",INDEX(_DepthGrid!$C:$C,$AG$6+ROW()-14)&amp;"")</f>
        <v/>
      </c>
      <c r="P25" s="5">
        <f>IF($AG$1=0,"",INDEX(_DepthGrid!$D:$D,$AG$6+ROW()-14)&amp;"")</f>
        <v/>
      </c>
      <c r="Q25" s="5">
        <f>IF($AG$1=0,"",INDEX(_DepthGrid!$E:$E,$AG$6+ROW()-14)&amp;"")</f>
        <v/>
      </c>
      <c r="R25" s="5">
        <f>IF($AG$1=0,"",INDEX(_DepthGrid!$F:$F,$AG$6+ROW()-14)&amp;"")</f>
        <v/>
      </c>
    </row>
    <row r="26">
      <c r="A26" s="14">
        <f>IF(ROW()-19&gt;$AG$5,"",INDEX(_Sched!$B:$B,$AG$4+ROW()-20))</f>
        <v/>
      </c>
      <c r="B26" s="14">
        <f>IF(ROW()-19&gt;$AG$5,"",INDEX(_Sched!$C:$C,$AG$4+ROW()-20)&amp;"")</f>
        <v/>
      </c>
      <c r="C26" s="14">
        <f>IF(ROW()-19&gt;$AG$5,"",INDEX(_Sched!$D:$D,$AG$4+ROW()-20)&amp;"")</f>
        <v/>
      </c>
      <c r="D26" s="14">
        <f>IF(ROW()-19&gt;$AG$5,"",INDEX(_Sched!$E:$E,$AG$4+ROW()-20)&amp;"")</f>
        <v/>
      </c>
      <c r="E26" s="14">
        <f>IF(ROW()-19&gt;$AG$5,"",INDEX(_Sched!$F:$F,$AG$4+ROW()-20)&amp;"")</f>
        <v/>
      </c>
      <c r="F26" s="14">
        <f>IF(ROW()-19&gt;$AG$5,"",INDEX(_Sched!$G:$G,$AG$4+ROW()-20)&amp;"")</f>
        <v/>
      </c>
      <c r="G26" s="14">
        <f>IF(ROW()-19&gt;$AG$5,"",INDEX(_Sched!$H:$H,$AG$4+ROW()-20)&amp;"")</f>
        <v/>
      </c>
      <c r="H26" s="14">
        <f>IF(ROW()-19&gt;$AG$5,"",INDEX(_Sched!$I:$I,$AG$4+ROW()-20)&amp;"")</f>
        <v/>
      </c>
      <c r="I26" s="14">
        <f>IF(ROW()-19&gt;$AG$5,"",INDEX(_Sched!$J:$J,$AG$4+ROW()-20)&amp;"")</f>
        <v/>
      </c>
      <c r="J26" s="14">
        <f>IF(ROW()-19&gt;$AG$5,"",INDEX(_Sched!$K:$K,$AG$4+ROW()-20)&amp;"")</f>
        <v/>
      </c>
      <c r="K26" s="14">
        <f>IF(ROW()-19&gt;$AG$5,"",INDEX(_Sched!$L:$L,$AG$4+ROW()-20)&amp;"")</f>
        <v/>
      </c>
      <c r="L26" s="14">
        <f>IF(ROW()-19&gt;$AG$5,"",INDEX(_Sched!$M:$M,$AG$4+ROW()-20)&amp;"")</f>
        <v/>
      </c>
      <c r="N26" s="32">
        <f>IF($AG$1=0,"",INDEX(_DepthGrid!$B:$B,$AG$6+ROW()-14)&amp;"")</f>
        <v/>
      </c>
      <c r="O26" s="5">
        <f>IF($AG$1=0,"",INDEX(_DepthGrid!$C:$C,$AG$6+ROW()-14)&amp;"")</f>
        <v/>
      </c>
      <c r="P26" s="5">
        <f>IF($AG$1=0,"",INDEX(_DepthGrid!$D:$D,$AG$6+ROW()-14)&amp;"")</f>
        <v/>
      </c>
      <c r="Q26" s="5">
        <f>IF($AG$1=0,"",INDEX(_DepthGrid!$E:$E,$AG$6+ROW()-14)&amp;"")</f>
        <v/>
      </c>
      <c r="R26" s="5">
        <f>IF($AG$1=0,"",INDEX(_DepthGrid!$F:$F,$AG$6+ROW()-14)&amp;"")</f>
        <v/>
      </c>
    </row>
    <row r="27">
      <c r="A27" s="14">
        <f>IF(ROW()-19&gt;$AG$5,"",INDEX(_Sched!$B:$B,$AG$4+ROW()-20))</f>
        <v/>
      </c>
      <c r="B27" s="14">
        <f>IF(ROW()-19&gt;$AG$5,"",INDEX(_Sched!$C:$C,$AG$4+ROW()-20)&amp;"")</f>
        <v/>
      </c>
      <c r="C27" s="14">
        <f>IF(ROW()-19&gt;$AG$5,"",INDEX(_Sched!$D:$D,$AG$4+ROW()-20)&amp;"")</f>
        <v/>
      </c>
      <c r="D27" s="14">
        <f>IF(ROW()-19&gt;$AG$5,"",INDEX(_Sched!$E:$E,$AG$4+ROW()-20)&amp;"")</f>
        <v/>
      </c>
      <c r="E27" s="14">
        <f>IF(ROW()-19&gt;$AG$5,"",INDEX(_Sched!$F:$F,$AG$4+ROW()-20)&amp;"")</f>
        <v/>
      </c>
      <c r="F27" s="14">
        <f>IF(ROW()-19&gt;$AG$5,"",INDEX(_Sched!$G:$G,$AG$4+ROW()-20)&amp;"")</f>
        <v/>
      </c>
      <c r="G27" s="14">
        <f>IF(ROW()-19&gt;$AG$5,"",INDEX(_Sched!$H:$H,$AG$4+ROW()-20)&amp;"")</f>
        <v/>
      </c>
      <c r="H27" s="14">
        <f>IF(ROW()-19&gt;$AG$5,"",INDEX(_Sched!$I:$I,$AG$4+ROW()-20)&amp;"")</f>
        <v/>
      </c>
      <c r="I27" s="14">
        <f>IF(ROW()-19&gt;$AG$5,"",INDEX(_Sched!$J:$J,$AG$4+ROW()-20)&amp;"")</f>
        <v/>
      </c>
      <c r="J27" s="14">
        <f>IF(ROW()-19&gt;$AG$5,"",INDEX(_Sched!$K:$K,$AG$4+ROW()-20)&amp;"")</f>
        <v/>
      </c>
      <c r="K27" s="14">
        <f>IF(ROW()-19&gt;$AG$5,"",INDEX(_Sched!$L:$L,$AG$4+ROW()-20)&amp;"")</f>
        <v/>
      </c>
      <c r="L27" s="14">
        <f>IF(ROW()-19&gt;$AG$5,"",INDEX(_Sched!$M:$M,$AG$4+ROW()-20)&amp;"")</f>
        <v/>
      </c>
      <c r="N27" s="32">
        <f>IF($AG$1=0,"",INDEX(_DepthGrid!$B:$B,$AG$6+ROW()-14)&amp;"")</f>
        <v/>
      </c>
      <c r="O27" s="5">
        <f>IF($AG$1=0,"",INDEX(_DepthGrid!$C:$C,$AG$6+ROW()-14)&amp;"")</f>
        <v/>
      </c>
      <c r="P27" s="5">
        <f>IF($AG$1=0,"",INDEX(_DepthGrid!$D:$D,$AG$6+ROW()-14)&amp;"")</f>
        <v/>
      </c>
      <c r="Q27" s="5">
        <f>IF($AG$1=0,"",INDEX(_DepthGrid!$E:$E,$AG$6+ROW()-14)&amp;"")</f>
        <v/>
      </c>
      <c r="R27" s="5">
        <f>IF($AG$1=0,"",INDEX(_DepthGrid!$F:$F,$AG$6+ROW()-14)&amp;"")</f>
        <v/>
      </c>
    </row>
    <row r="28">
      <c r="A28" s="14">
        <f>IF(ROW()-19&gt;$AG$5,"",INDEX(_Sched!$B:$B,$AG$4+ROW()-20))</f>
        <v/>
      </c>
      <c r="B28" s="14">
        <f>IF(ROW()-19&gt;$AG$5,"",INDEX(_Sched!$C:$C,$AG$4+ROW()-20)&amp;"")</f>
        <v/>
      </c>
      <c r="C28" s="14">
        <f>IF(ROW()-19&gt;$AG$5,"",INDEX(_Sched!$D:$D,$AG$4+ROW()-20)&amp;"")</f>
        <v/>
      </c>
      <c r="D28" s="14">
        <f>IF(ROW()-19&gt;$AG$5,"",INDEX(_Sched!$E:$E,$AG$4+ROW()-20)&amp;"")</f>
        <v/>
      </c>
      <c r="E28" s="14">
        <f>IF(ROW()-19&gt;$AG$5,"",INDEX(_Sched!$F:$F,$AG$4+ROW()-20)&amp;"")</f>
        <v/>
      </c>
      <c r="F28" s="14">
        <f>IF(ROW()-19&gt;$AG$5,"",INDEX(_Sched!$G:$G,$AG$4+ROW()-20)&amp;"")</f>
        <v/>
      </c>
      <c r="G28" s="14">
        <f>IF(ROW()-19&gt;$AG$5,"",INDEX(_Sched!$H:$H,$AG$4+ROW()-20)&amp;"")</f>
        <v/>
      </c>
      <c r="H28" s="14">
        <f>IF(ROW()-19&gt;$AG$5,"",INDEX(_Sched!$I:$I,$AG$4+ROW()-20)&amp;"")</f>
        <v/>
      </c>
      <c r="I28" s="14">
        <f>IF(ROW()-19&gt;$AG$5,"",INDEX(_Sched!$J:$J,$AG$4+ROW()-20)&amp;"")</f>
        <v/>
      </c>
      <c r="J28" s="14">
        <f>IF(ROW()-19&gt;$AG$5,"",INDEX(_Sched!$K:$K,$AG$4+ROW()-20)&amp;"")</f>
        <v/>
      </c>
      <c r="K28" s="14">
        <f>IF(ROW()-19&gt;$AG$5,"",INDEX(_Sched!$L:$L,$AG$4+ROW()-20)&amp;"")</f>
        <v/>
      </c>
      <c r="L28" s="14">
        <f>IF(ROW()-19&gt;$AG$5,"",INDEX(_Sched!$M:$M,$AG$4+ROW()-20)&amp;"")</f>
        <v/>
      </c>
      <c r="N28" s="31">
        <f>IF($AG$1=0,"",INDEX(_DepthGrid!$B:$B,$AG$6+ROW()-14)&amp;"")</f>
        <v/>
      </c>
      <c r="O28" s="31">
        <f>IF($AG$1=0,"",INDEX(_DepthGrid!$C:$C,$AG$6+ROW()-14)&amp;"")</f>
        <v/>
      </c>
      <c r="P28" s="31">
        <f>IF($AG$1=0,"",INDEX(_DepthGrid!$D:$D,$AG$6+ROW()-14)&amp;"")</f>
        <v/>
      </c>
      <c r="Q28" s="31">
        <f>IF($AG$1=0,"",INDEX(_DepthGrid!$E:$E,$AG$6+ROW()-14)&amp;"")</f>
        <v/>
      </c>
      <c r="R28" s="31">
        <f>IF($AG$1=0,"",INDEX(_DepthGrid!$F:$F,$AG$6+ROW()-14)&amp;"")</f>
        <v/>
      </c>
    </row>
    <row r="29">
      <c r="A29" s="14">
        <f>IF(ROW()-19&gt;$AG$5,"",INDEX(_Sched!$B:$B,$AG$4+ROW()-20))</f>
        <v/>
      </c>
      <c r="B29" s="14">
        <f>IF(ROW()-19&gt;$AG$5,"",INDEX(_Sched!$C:$C,$AG$4+ROW()-20)&amp;"")</f>
        <v/>
      </c>
      <c r="C29" s="14">
        <f>IF(ROW()-19&gt;$AG$5,"",INDEX(_Sched!$D:$D,$AG$4+ROW()-20)&amp;"")</f>
        <v/>
      </c>
      <c r="D29" s="14">
        <f>IF(ROW()-19&gt;$AG$5,"",INDEX(_Sched!$E:$E,$AG$4+ROW()-20)&amp;"")</f>
        <v/>
      </c>
      <c r="E29" s="14">
        <f>IF(ROW()-19&gt;$AG$5,"",INDEX(_Sched!$F:$F,$AG$4+ROW()-20)&amp;"")</f>
        <v/>
      </c>
      <c r="F29" s="14">
        <f>IF(ROW()-19&gt;$AG$5,"",INDEX(_Sched!$G:$G,$AG$4+ROW()-20)&amp;"")</f>
        <v/>
      </c>
      <c r="G29" s="14">
        <f>IF(ROW()-19&gt;$AG$5,"",INDEX(_Sched!$H:$H,$AG$4+ROW()-20)&amp;"")</f>
        <v/>
      </c>
      <c r="H29" s="14">
        <f>IF(ROW()-19&gt;$AG$5,"",INDEX(_Sched!$I:$I,$AG$4+ROW()-20)&amp;"")</f>
        <v/>
      </c>
      <c r="I29" s="14">
        <f>IF(ROW()-19&gt;$AG$5,"",INDEX(_Sched!$J:$J,$AG$4+ROW()-20)&amp;"")</f>
        <v/>
      </c>
      <c r="J29" s="14">
        <f>IF(ROW()-19&gt;$AG$5,"",INDEX(_Sched!$K:$K,$AG$4+ROW()-20)&amp;"")</f>
        <v/>
      </c>
      <c r="K29" s="14">
        <f>IF(ROW()-19&gt;$AG$5,"",INDEX(_Sched!$L:$L,$AG$4+ROW()-20)&amp;"")</f>
        <v/>
      </c>
      <c r="L29" s="14">
        <f>IF(ROW()-19&gt;$AG$5,"",INDEX(_Sched!$M:$M,$AG$4+ROW()-20)&amp;"")</f>
        <v/>
      </c>
      <c r="N29" s="33">
        <f>IF($AG$1=0,"",INDEX(_DepthGrid!$B:$B,$AG$6+ROW()-14)&amp;"")</f>
        <v/>
      </c>
      <c r="O29" s="5">
        <f>IF($AG$1=0,"",INDEX(_DepthGrid!$C:$C,$AG$6+ROW()-14)&amp;"")</f>
        <v/>
      </c>
      <c r="P29" s="5">
        <f>IF($AG$1=0,"",INDEX(_DepthGrid!$D:$D,$AG$6+ROW()-14)&amp;"")</f>
        <v/>
      </c>
      <c r="Q29" s="5">
        <f>IF($AG$1=0,"",INDEX(_DepthGrid!$E:$E,$AG$6+ROW()-14)&amp;"")</f>
        <v/>
      </c>
      <c r="R29" s="5">
        <f>IF($AG$1=0,"",INDEX(_DepthGrid!$F:$F,$AG$6+ROW()-14)&amp;"")</f>
        <v/>
      </c>
    </row>
    <row r="30">
      <c r="A30" s="14">
        <f>IF(ROW()-19&gt;$AG$5,"",INDEX(_Sched!$B:$B,$AG$4+ROW()-20))</f>
        <v/>
      </c>
      <c r="B30" s="14">
        <f>IF(ROW()-19&gt;$AG$5,"",INDEX(_Sched!$C:$C,$AG$4+ROW()-20)&amp;"")</f>
        <v/>
      </c>
      <c r="C30" s="14">
        <f>IF(ROW()-19&gt;$AG$5,"",INDEX(_Sched!$D:$D,$AG$4+ROW()-20)&amp;"")</f>
        <v/>
      </c>
      <c r="D30" s="14">
        <f>IF(ROW()-19&gt;$AG$5,"",INDEX(_Sched!$E:$E,$AG$4+ROW()-20)&amp;"")</f>
        <v/>
      </c>
      <c r="E30" s="14">
        <f>IF(ROW()-19&gt;$AG$5,"",INDEX(_Sched!$F:$F,$AG$4+ROW()-20)&amp;"")</f>
        <v/>
      </c>
      <c r="F30" s="14">
        <f>IF(ROW()-19&gt;$AG$5,"",INDEX(_Sched!$G:$G,$AG$4+ROW()-20)&amp;"")</f>
        <v/>
      </c>
      <c r="G30" s="14">
        <f>IF(ROW()-19&gt;$AG$5,"",INDEX(_Sched!$H:$H,$AG$4+ROW()-20)&amp;"")</f>
        <v/>
      </c>
      <c r="H30" s="14">
        <f>IF(ROW()-19&gt;$AG$5,"",INDEX(_Sched!$I:$I,$AG$4+ROW()-20)&amp;"")</f>
        <v/>
      </c>
      <c r="I30" s="14">
        <f>IF(ROW()-19&gt;$AG$5,"",INDEX(_Sched!$J:$J,$AG$4+ROW()-20)&amp;"")</f>
        <v/>
      </c>
      <c r="J30" s="14">
        <f>IF(ROW()-19&gt;$AG$5,"",INDEX(_Sched!$K:$K,$AG$4+ROW()-20)&amp;"")</f>
        <v/>
      </c>
      <c r="K30" s="14">
        <f>IF(ROW()-19&gt;$AG$5,"",INDEX(_Sched!$L:$L,$AG$4+ROW()-20)&amp;"")</f>
        <v/>
      </c>
      <c r="L30" s="14">
        <f>IF(ROW()-19&gt;$AG$5,"",INDEX(_Sched!$M:$M,$AG$4+ROW()-20)&amp;"")</f>
        <v/>
      </c>
      <c r="N30" s="33">
        <f>IF($AG$1=0,"",INDEX(_DepthGrid!$B:$B,$AG$6+ROW()-14)&amp;"")</f>
        <v/>
      </c>
      <c r="O30" s="5">
        <f>IF($AG$1=0,"",INDEX(_DepthGrid!$C:$C,$AG$6+ROW()-14)&amp;"")</f>
        <v/>
      </c>
      <c r="P30" s="5">
        <f>IF($AG$1=0,"",INDEX(_DepthGrid!$D:$D,$AG$6+ROW()-14)&amp;"")</f>
        <v/>
      </c>
      <c r="Q30" s="5">
        <f>IF($AG$1=0,"",INDEX(_DepthGrid!$E:$E,$AG$6+ROW()-14)&amp;"")</f>
        <v/>
      </c>
      <c r="R30" s="5">
        <f>IF($AG$1=0,"",INDEX(_DepthGrid!$F:$F,$AG$6+ROW()-14)&amp;"")</f>
        <v/>
      </c>
    </row>
    <row r="31">
      <c r="A31" s="14">
        <f>IF(ROW()-19&gt;$AG$5,"",INDEX(_Sched!$B:$B,$AG$4+ROW()-20))</f>
        <v/>
      </c>
      <c r="B31" s="14">
        <f>IF(ROW()-19&gt;$AG$5,"",INDEX(_Sched!$C:$C,$AG$4+ROW()-20)&amp;"")</f>
        <v/>
      </c>
      <c r="C31" s="14">
        <f>IF(ROW()-19&gt;$AG$5,"",INDEX(_Sched!$D:$D,$AG$4+ROW()-20)&amp;"")</f>
        <v/>
      </c>
      <c r="D31" s="14">
        <f>IF(ROW()-19&gt;$AG$5,"",INDEX(_Sched!$E:$E,$AG$4+ROW()-20)&amp;"")</f>
        <v/>
      </c>
      <c r="E31" s="14">
        <f>IF(ROW()-19&gt;$AG$5,"",INDEX(_Sched!$F:$F,$AG$4+ROW()-20)&amp;"")</f>
        <v/>
      </c>
      <c r="F31" s="14">
        <f>IF(ROW()-19&gt;$AG$5,"",INDEX(_Sched!$G:$G,$AG$4+ROW()-20)&amp;"")</f>
        <v/>
      </c>
      <c r="G31" s="14">
        <f>IF(ROW()-19&gt;$AG$5,"",INDEX(_Sched!$H:$H,$AG$4+ROW()-20)&amp;"")</f>
        <v/>
      </c>
      <c r="H31" s="14">
        <f>IF(ROW()-19&gt;$AG$5,"",INDEX(_Sched!$I:$I,$AG$4+ROW()-20)&amp;"")</f>
        <v/>
      </c>
      <c r="I31" s="14">
        <f>IF(ROW()-19&gt;$AG$5,"",INDEX(_Sched!$J:$J,$AG$4+ROW()-20)&amp;"")</f>
        <v/>
      </c>
      <c r="J31" s="14">
        <f>IF(ROW()-19&gt;$AG$5,"",INDEX(_Sched!$K:$K,$AG$4+ROW()-20)&amp;"")</f>
        <v/>
      </c>
      <c r="K31" s="14">
        <f>IF(ROW()-19&gt;$AG$5,"",INDEX(_Sched!$L:$L,$AG$4+ROW()-20)&amp;"")</f>
        <v/>
      </c>
      <c r="L31" s="14">
        <f>IF(ROW()-19&gt;$AG$5,"",INDEX(_Sched!$M:$M,$AG$4+ROW()-20)&amp;"")</f>
        <v/>
      </c>
      <c r="N31" s="33">
        <f>IF($AG$1=0,"",INDEX(_DepthGrid!$B:$B,$AG$6+ROW()-14)&amp;"")</f>
        <v/>
      </c>
      <c r="O31" s="5">
        <f>IF($AG$1=0,"",INDEX(_DepthGrid!$C:$C,$AG$6+ROW()-14)&amp;"")</f>
        <v/>
      </c>
      <c r="P31" s="5">
        <f>IF($AG$1=0,"",INDEX(_DepthGrid!$D:$D,$AG$6+ROW()-14)&amp;"")</f>
        <v/>
      </c>
      <c r="Q31" s="5">
        <f>IF($AG$1=0,"",INDEX(_DepthGrid!$E:$E,$AG$6+ROW()-14)&amp;"")</f>
        <v/>
      </c>
      <c r="R31" s="5">
        <f>IF($AG$1=0,"",INDEX(_DepthGrid!$F:$F,$AG$6+ROW()-14)&amp;"")</f>
        <v/>
      </c>
    </row>
    <row r="32">
      <c r="A32" s="14">
        <f>IF(ROW()-19&gt;$AG$5,"",INDEX(_Sched!$B:$B,$AG$4+ROW()-20))</f>
        <v/>
      </c>
      <c r="B32" s="14">
        <f>IF(ROW()-19&gt;$AG$5,"",INDEX(_Sched!$C:$C,$AG$4+ROW()-20)&amp;"")</f>
        <v/>
      </c>
      <c r="C32" s="14">
        <f>IF(ROW()-19&gt;$AG$5,"",INDEX(_Sched!$D:$D,$AG$4+ROW()-20)&amp;"")</f>
        <v/>
      </c>
      <c r="D32" s="14">
        <f>IF(ROW()-19&gt;$AG$5,"",INDEX(_Sched!$E:$E,$AG$4+ROW()-20)&amp;"")</f>
        <v/>
      </c>
      <c r="E32" s="14">
        <f>IF(ROW()-19&gt;$AG$5,"",INDEX(_Sched!$F:$F,$AG$4+ROW()-20)&amp;"")</f>
        <v/>
      </c>
      <c r="F32" s="14">
        <f>IF(ROW()-19&gt;$AG$5,"",INDEX(_Sched!$G:$G,$AG$4+ROW()-20)&amp;"")</f>
        <v/>
      </c>
      <c r="G32" s="14">
        <f>IF(ROW()-19&gt;$AG$5,"",INDEX(_Sched!$H:$H,$AG$4+ROW()-20)&amp;"")</f>
        <v/>
      </c>
      <c r="H32" s="14">
        <f>IF(ROW()-19&gt;$AG$5,"",INDEX(_Sched!$I:$I,$AG$4+ROW()-20)&amp;"")</f>
        <v/>
      </c>
      <c r="I32" s="14">
        <f>IF(ROW()-19&gt;$AG$5,"",INDEX(_Sched!$J:$J,$AG$4+ROW()-20)&amp;"")</f>
        <v/>
      </c>
      <c r="J32" s="14">
        <f>IF(ROW()-19&gt;$AG$5,"",INDEX(_Sched!$K:$K,$AG$4+ROW()-20)&amp;"")</f>
        <v/>
      </c>
      <c r="K32" s="14">
        <f>IF(ROW()-19&gt;$AG$5,"",INDEX(_Sched!$L:$L,$AG$4+ROW()-20)&amp;"")</f>
        <v/>
      </c>
      <c r="L32" s="14">
        <f>IF(ROW()-19&gt;$AG$5,"",INDEX(_Sched!$M:$M,$AG$4+ROW()-20)&amp;"")</f>
        <v/>
      </c>
      <c r="N32" s="33">
        <f>IF($AG$1=0,"",INDEX(_DepthGrid!$B:$B,$AG$6+ROW()-14)&amp;"")</f>
        <v/>
      </c>
      <c r="O32" s="5">
        <f>IF($AG$1=0,"",INDEX(_DepthGrid!$C:$C,$AG$6+ROW()-14)&amp;"")</f>
        <v/>
      </c>
      <c r="P32" s="5">
        <f>IF($AG$1=0,"",INDEX(_DepthGrid!$D:$D,$AG$6+ROW()-14)&amp;"")</f>
        <v/>
      </c>
      <c r="Q32" s="5">
        <f>IF($AG$1=0,"",INDEX(_DepthGrid!$E:$E,$AG$6+ROW()-14)&amp;"")</f>
        <v/>
      </c>
      <c r="R32" s="5">
        <f>IF($AG$1=0,"",INDEX(_DepthGrid!$F:$F,$AG$6+ROW()-14)&amp;"")</f>
        <v/>
      </c>
    </row>
    <row r="33">
      <c r="A33" s="14">
        <f>IF(ROW()-19&gt;$AG$5,"",INDEX(_Sched!$B:$B,$AG$4+ROW()-20))</f>
        <v/>
      </c>
      <c r="B33" s="14">
        <f>IF(ROW()-19&gt;$AG$5,"",INDEX(_Sched!$C:$C,$AG$4+ROW()-20)&amp;"")</f>
        <v/>
      </c>
      <c r="C33" s="14">
        <f>IF(ROW()-19&gt;$AG$5,"",INDEX(_Sched!$D:$D,$AG$4+ROW()-20)&amp;"")</f>
        <v/>
      </c>
      <c r="D33" s="14">
        <f>IF(ROW()-19&gt;$AG$5,"",INDEX(_Sched!$E:$E,$AG$4+ROW()-20)&amp;"")</f>
        <v/>
      </c>
      <c r="E33" s="14">
        <f>IF(ROW()-19&gt;$AG$5,"",INDEX(_Sched!$F:$F,$AG$4+ROW()-20)&amp;"")</f>
        <v/>
      </c>
      <c r="F33" s="14">
        <f>IF(ROW()-19&gt;$AG$5,"",INDEX(_Sched!$G:$G,$AG$4+ROW()-20)&amp;"")</f>
        <v/>
      </c>
      <c r="G33" s="14">
        <f>IF(ROW()-19&gt;$AG$5,"",INDEX(_Sched!$H:$H,$AG$4+ROW()-20)&amp;"")</f>
        <v/>
      </c>
      <c r="H33" s="14">
        <f>IF(ROW()-19&gt;$AG$5,"",INDEX(_Sched!$I:$I,$AG$4+ROW()-20)&amp;"")</f>
        <v/>
      </c>
      <c r="I33" s="14">
        <f>IF(ROW()-19&gt;$AG$5,"",INDEX(_Sched!$J:$J,$AG$4+ROW()-20)&amp;"")</f>
        <v/>
      </c>
      <c r="J33" s="14">
        <f>IF(ROW()-19&gt;$AG$5,"",INDEX(_Sched!$K:$K,$AG$4+ROW()-20)&amp;"")</f>
        <v/>
      </c>
      <c r="K33" s="14">
        <f>IF(ROW()-19&gt;$AG$5,"",INDEX(_Sched!$L:$L,$AG$4+ROW()-20)&amp;"")</f>
        <v/>
      </c>
      <c r="L33" s="14">
        <f>IF(ROW()-19&gt;$AG$5,"",INDEX(_Sched!$M:$M,$AG$4+ROW()-20)&amp;"")</f>
        <v/>
      </c>
      <c r="N33" s="33">
        <f>IF($AG$1=0,"",INDEX(_DepthGrid!$B:$B,$AG$6+ROW()-14)&amp;"")</f>
        <v/>
      </c>
      <c r="O33" s="5">
        <f>IF($AG$1=0,"",INDEX(_DepthGrid!$C:$C,$AG$6+ROW()-14)&amp;"")</f>
        <v/>
      </c>
      <c r="P33" s="5">
        <f>IF($AG$1=0,"",INDEX(_DepthGrid!$D:$D,$AG$6+ROW()-14)&amp;"")</f>
        <v/>
      </c>
      <c r="Q33" s="5">
        <f>IF($AG$1=0,"",INDEX(_DepthGrid!$E:$E,$AG$6+ROW()-14)&amp;"")</f>
        <v/>
      </c>
      <c r="R33" s="5">
        <f>IF($AG$1=0,"",INDEX(_DepthGrid!$F:$F,$AG$6+ROW()-14)&amp;"")</f>
        <v/>
      </c>
    </row>
    <row r="34">
      <c r="N34" s="33">
        <f>IF($AG$1=0,"",INDEX(_DepthGrid!$B:$B,$AG$6+ROW()-14)&amp;"")</f>
        <v/>
      </c>
      <c r="O34" s="5">
        <f>IF($AG$1=0,"",INDEX(_DepthGrid!$C:$C,$AG$6+ROW()-14)&amp;"")</f>
        <v/>
      </c>
      <c r="P34" s="5">
        <f>IF($AG$1=0,"",INDEX(_DepthGrid!$D:$D,$AG$6+ROW()-14)&amp;"")</f>
        <v/>
      </c>
      <c r="Q34" s="5">
        <f>IF($AG$1=0,"",INDEX(_DepthGrid!$E:$E,$AG$6+ROW()-14)&amp;"")</f>
        <v/>
      </c>
      <c r="R34" s="5">
        <f>IF($AG$1=0,"",INDEX(_DepthGrid!$F:$F,$AG$6+ROW()-14)&amp;"")</f>
        <v/>
      </c>
    </row>
    <row r="35">
      <c r="A35" s="12" t="inlineStr">
        <is>
          <t>2026 Roster — official athletics site (refreshed October 06, 2026)</t>
        </is>
      </c>
      <c r="N35" s="33">
        <f>IF($AG$1=0,"",INDEX(_DepthGrid!$B:$B,$AG$6+ROW()-14)&amp;"")</f>
        <v/>
      </c>
      <c r="O35" s="5">
        <f>IF($AG$1=0,"",INDEX(_DepthGrid!$C:$C,$AG$6+ROW()-14)&amp;"")</f>
        <v/>
      </c>
      <c r="P35" s="5">
        <f>IF($AG$1=0,"",INDEX(_DepthGrid!$D:$D,$AG$6+ROW()-14)&amp;"")</f>
        <v/>
      </c>
      <c r="Q35" s="5">
        <f>IF($AG$1=0,"",INDEX(_DepthGrid!$E:$E,$AG$6+ROW()-14)&amp;"")</f>
        <v/>
      </c>
      <c r="R35" s="5">
        <f>IF($AG$1=0,"",INDEX(_DepthGrid!$F:$F,$AG$6+ROW()-14)&amp;"")</f>
        <v/>
      </c>
    </row>
    <row r="36">
      <c r="A36" s="34" t="inlineStr">
        <is>
          <t>#</t>
        </is>
      </c>
      <c r="B36" s="34" t="inlineStr">
        <is>
          <t>Name</t>
        </is>
      </c>
      <c r="C36" s="34" t="inlineStr">
        <is>
          <t>Pos</t>
        </is>
      </c>
      <c r="D36" s="34" t="inlineStr">
        <is>
          <t>Class</t>
        </is>
      </c>
      <c r="E36" s="34" t="inlineStr">
        <is>
          <t>Ht</t>
        </is>
      </c>
      <c r="F36" s="34" t="inlineStr">
        <is>
          <t>Wt</t>
        </is>
      </c>
      <c r="G36" s="34" t="inlineStr">
        <is>
          <t>Hometown</t>
        </is>
      </c>
      <c r="H36" s="34" t="inlineStr">
        <is>
          <t>Notes</t>
        </is>
      </c>
      <c r="N36" s="33">
        <f>IF($AG$1=0,"",INDEX(_DepthGrid!$B:$B,$AG$6+ROW()-14)&amp;"")</f>
        <v/>
      </c>
      <c r="O36" s="5">
        <f>IF($AG$1=0,"",INDEX(_DepthGrid!$C:$C,$AG$6+ROW()-14)&amp;"")</f>
        <v/>
      </c>
      <c r="P36" s="5">
        <f>IF($AG$1=0,"",INDEX(_DepthGrid!$D:$D,$AG$6+ROW()-14)&amp;"")</f>
        <v/>
      </c>
      <c r="Q36" s="5">
        <f>IF($AG$1=0,"",INDEX(_DepthGrid!$E:$E,$AG$6+ROW()-14)&amp;"")</f>
        <v/>
      </c>
      <c r="R36" s="5">
        <f>IF($AG$1=0,"",INDEX(_DepthGrid!$F:$F,$AG$6+ROW()-14)&amp;"")</f>
        <v/>
      </c>
    </row>
    <row r="37">
      <c r="A37" s="14">
        <f>IF(ROW()-36&gt;$AG$3,"",IF(INDEX(_Rosters!$B:$B,$AG$2+ROW()-37)="","",INDEX(_Rosters!$B:$B,$AG$2+ROW()-37)))</f>
        <v/>
      </c>
      <c r="B37" s="14">
        <f>IF(ROW()-36&gt;$AG$3,"",INDEX(_Rosters!$C:$C,$AG$2+ROW()-37)&amp;"")</f>
        <v/>
      </c>
      <c r="C37" s="14">
        <f>IF(ROW()-36&gt;$AG$3,"",INDEX(_Rosters!$D:$D,$AG$2+ROW()-37)&amp;"")</f>
        <v/>
      </c>
      <c r="D37" s="14">
        <f>IF(ROW()-36&gt;$AG$3,"",INDEX(_Rosters!$E:$E,$AG$2+ROW()-37)&amp;"")</f>
        <v/>
      </c>
      <c r="E37" s="14">
        <f>IF(ROW()-36&gt;$AG$3,"",INDEX(_Rosters!$F:$F,$AG$2+ROW()-37)&amp;"")</f>
        <v/>
      </c>
      <c r="F37" s="14">
        <f>IF(ROW()-36&gt;$AG$3,"",IF(INDEX(_Rosters!$G:$G,$AG$2+ROW()-37)="","",INDEX(_Rosters!$G:$G,$AG$2+ROW()-37)))</f>
        <v/>
      </c>
      <c r="G37" s="14">
        <f>IF(ROW()-36&gt;$AG$3,"",INDEX(_Rosters!$H:$H,$AG$2+ROW()-37)&amp;"")</f>
        <v/>
      </c>
      <c r="H37" s="14">
        <f>IF(ROW()-36&gt;$AG$3,"",INDEX(_Rosters!$I:$I,$AG$2+ROW()-37)&amp;"")</f>
        <v/>
      </c>
      <c r="N37" s="33">
        <f>IF($AG$1=0,"",INDEX(_DepthGrid!$B:$B,$AG$6+ROW()-14)&amp;"")</f>
        <v/>
      </c>
      <c r="O37" s="5">
        <f>IF($AG$1=0,"",INDEX(_DepthGrid!$C:$C,$AG$6+ROW()-14)&amp;"")</f>
        <v/>
      </c>
      <c r="P37" s="5">
        <f>IF($AG$1=0,"",INDEX(_DepthGrid!$D:$D,$AG$6+ROW()-14)&amp;"")</f>
        <v/>
      </c>
      <c r="Q37" s="5">
        <f>IF($AG$1=0,"",INDEX(_DepthGrid!$E:$E,$AG$6+ROW()-14)&amp;"")</f>
        <v/>
      </c>
      <c r="R37" s="5">
        <f>IF($AG$1=0,"",INDEX(_DepthGrid!$F:$F,$AG$6+ROW()-14)&amp;"")</f>
        <v/>
      </c>
    </row>
    <row r="38">
      <c r="A38" s="14">
        <f>IF(ROW()-36&gt;$AG$3,"",IF(INDEX(_Rosters!$B:$B,$AG$2+ROW()-37)="","",INDEX(_Rosters!$B:$B,$AG$2+ROW()-37)))</f>
        <v/>
      </c>
      <c r="B38" s="14">
        <f>IF(ROW()-36&gt;$AG$3,"",INDEX(_Rosters!$C:$C,$AG$2+ROW()-37)&amp;"")</f>
        <v/>
      </c>
      <c r="C38" s="14">
        <f>IF(ROW()-36&gt;$AG$3,"",INDEX(_Rosters!$D:$D,$AG$2+ROW()-37)&amp;"")</f>
        <v/>
      </c>
      <c r="D38" s="14">
        <f>IF(ROW()-36&gt;$AG$3,"",INDEX(_Rosters!$E:$E,$AG$2+ROW()-37)&amp;"")</f>
        <v/>
      </c>
      <c r="E38" s="14">
        <f>IF(ROW()-36&gt;$AG$3,"",INDEX(_Rosters!$F:$F,$AG$2+ROW()-37)&amp;"")</f>
        <v/>
      </c>
      <c r="F38" s="14">
        <f>IF(ROW()-36&gt;$AG$3,"",IF(INDEX(_Rosters!$G:$G,$AG$2+ROW()-37)="","",INDEX(_Rosters!$G:$G,$AG$2+ROW()-37)))</f>
        <v/>
      </c>
      <c r="G38" s="14">
        <f>IF(ROW()-36&gt;$AG$3,"",INDEX(_Rosters!$H:$H,$AG$2+ROW()-37)&amp;"")</f>
        <v/>
      </c>
      <c r="H38" s="14">
        <f>IF(ROW()-36&gt;$AG$3,"",INDEX(_Rosters!$I:$I,$AG$2+ROW()-37)&amp;"")</f>
        <v/>
      </c>
      <c r="N38" s="33">
        <f>IF($AG$1=0,"",INDEX(_DepthGrid!$B:$B,$AG$6+ROW()-14)&amp;"")</f>
        <v/>
      </c>
      <c r="O38" s="5">
        <f>IF($AG$1=0,"",INDEX(_DepthGrid!$C:$C,$AG$6+ROW()-14)&amp;"")</f>
        <v/>
      </c>
      <c r="P38" s="5">
        <f>IF($AG$1=0,"",INDEX(_DepthGrid!$D:$D,$AG$6+ROW()-14)&amp;"")</f>
        <v/>
      </c>
      <c r="Q38" s="5">
        <f>IF($AG$1=0,"",INDEX(_DepthGrid!$E:$E,$AG$6+ROW()-14)&amp;"")</f>
        <v/>
      </c>
      <c r="R38" s="5">
        <f>IF($AG$1=0,"",INDEX(_DepthGrid!$F:$F,$AG$6+ROW()-14)&amp;"")</f>
        <v/>
      </c>
    </row>
    <row r="39">
      <c r="A39" s="14">
        <f>IF(ROW()-36&gt;$AG$3,"",IF(INDEX(_Rosters!$B:$B,$AG$2+ROW()-37)="","",INDEX(_Rosters!$B:$B,$AG$2+ROW()-37)))</f>
        <v/>
      </c>
      <c r="B39" s="14">
        <f>IF(ROW()-36&gt;$AG$3,"",INDEX(_Rosters!$C:$C,$AG$2+ROW()-37)&amp;"")</f>
        <v/>
      </c>
      <c r="C39" s="14">
        <f>IF(ROW()-36&gt;$AG$3,"",INDEX(_Rosters!$D:$D,$AG$2+ROW()-37)&amp;"")</f>
        <v/>
      </c>
      <c r="D39" s="14">
        <f>IF(ROW()-36&gt;$AG$3,"",INDEX(_Rosters!$E:$E,$AG$2+ROW()-37)&amp;"")</f>
        <v/>
      </c>
      <c r="E39" s="14">
        <f>IF(ROW()-36&gt;$AG$3,"",INDEX(_Rosters!$F:$F,$AG$2+ROW()-37)&amp;"")</f>
        <v/>
      </c>
      <c r="F39" s="14">
        <f>IF(ROW()-36&gt;$AG$3,"",IF(INDEX(_Rosters!$G:$G,$AG$2+ROW()-37)="","",INDEX(_Rosters!$G:$G,$AG$2+ROW()-37)))</f>
        <v/>
      </c>
      <c r="G39" s="14">
        <f>IF(ROW()-36&gt;$AG$3,"",INDEX(_Rosters!$H:$H,$AG$2+ROW()-37)&amp;"")</f>
        <v/>
      </c>
      <c r="H39" s="14">
        <f>IF(ROW()-36&gt;$AG$3,"",INDEX(_Rosters!$I:$I,$AG$2+ROW()-37)&amp;"")</f>
        <v/>
      </c>
      <c r="N39" s="33">
        <f>IF($AG$1=0,"",INDEX(_DepthGrid!$B:$B,$AG$6+ROW()-14)&amp;"")</f>
        <v/>
      </c>
      <c r="O39" s="5">
        <f>IF($AG$1=0,"",INDEX(_DepthGrid!$C:$C,$AG$6+ROW()-14)&amp;"")</f>
        <v/>
      </c>
      <c r="P39" s="5">
        <f>IF($AG$1=0,"",INDEX(_DepthGrid!$D:$D,$AG$6+ROW()-14)&amp;"")</f>
        <v/>
      </c>
      <c r="Q39" s="5">
        <f>IF($AG$1=0,"",INDEX(_DepthGrid!$E:$E,$AG$6+ROW()-14)&amp;"")</f>
        <v/>
      </c>
      <c r="R39" s="5">
        <f>IF($AG$1=0,"",INDEX(_DepthGrid!$F:$F,$AG$6+ROW()-14)&amp;"")</f>
        <v/>
      </c>
    </row>
    <row r="40">
      <c r="A40" s="14">
        <f>IF(ROW()-36&gt;$AG$3,"",IF(INDEX(_Rosters!$B:$B,$AG$2+ROW()-37)="","",INDEX(_Rosters!$B:$B,$AG$2+ROW()-37)))</f>
        <v/>
      </c>
      <c r="B40" s="14">
        <f>IF(ROW()-36&gt;$AG$3,"",INDEX(_Rosters!$C:$C,$AG$2+ROW()-37)&amp;"")</f>
        <v/>
      </c>
      <c r="C40" s="14">
        <f>IF(ROW()-36&gt;$AG$3,"",INDEX(_Rosters!$D:$D,$AG$2+ROW()-37)&amp;"")</f>
        <v/>
      </c>
      <c r="D40" s="14">
        <f>IF(ROW()-36&gt;$AG$3,"",INDEX(_Rosters!$E:$E,$AG$2+ROW()-37)&amp;"")</f>
        <v/>
      </c>
      <c r="E40" s="14">
        <f>IF(ROW()-36&gt;$AG$3,"",INDEX(_Rosters!$F:$F,$AG$2+ROW()-37)&amp;"")</f>
        <v/>
      </c>
      <c r="F40" s="14">
        <f>IF(ROW()-36&gt;$AG$3,"",IF(INDEX(_Rosters!$G:$G,$AG$2+ROW()-37)="","",INDEX(_Rosters!$G:$G,$AG$2+ROW()-37)))</f>
        <v/>
      </c>
      <c r="G40" s="14">
        <f>IF(ROW()-36&gt;$AG$3,"",INDEX(_Rosters!$H:$H,$AG$2+ROW()-37)&amp;"")</f>
        <v/>
      </c>
      <c r="H40" s="14">
        <f>IF(ROW()-36&gt;$AG$3,"",INDEX(_Rosters!$I:$I,$AG$2+ROW()-37)&amp;"")</f>
        <v/>
      </c>
      <c r="N40" s="33">
        <f>IF($AG$1=0,"",INDEX(_DepthGrid!$B:$B,$AG$6+ROW()-14)&amp;"")</f>
        <v/>
      </c>
      <c r="O40" s="5">
        <f>IF($AG$1=0,"",INDEX(_DepthGrid!$C:$C,$AG$6+ROW()-14)&amp;"")</f>
        <v/>
      </c>
      <c r="P40" s="5">
        <f>IF($AG$1=0,"",INDEX(_DepthGrid!$D:$D,$AG$6+ROW()-14)&amp;"")</f>
        <v/>
      </c>
      <c r="Q40" s="5">
        <f>IF($AG$1=0,"",INDEX(_DepthGrid!$E:$E,$AG$6+ROW()-14)&amp;"")</f>
        <v/>
      </c>
      <c r="R40" s="5">
        <f>IF($AG$1=0,"",INDEX(_DepthGrid!$F:$F,$AG$6+ROW()-14)&amp;"")</f>
        <v/>
      </c>
    </row>
    <row r="41">
      <c r="A41" s="14">
        <f>IF(ROW()-36&gt;$AG$3,"",IF(INDEX(_Rosters!$B:$B,$AG$2+ROW()-37)="","",INDEX(_Rosters!$B:$B,$AG$2+ROW()-37)))</f>
        <v/>
      </c>
      <c r="B41" s="14">
        <f>IF(ROW()-36&gt;$AG$3,"",INDEX(_Rosters!$C:$C,$AG$2+ROW()-37)&amp;"")</f>
        <v/>
      </c>
      <c r="C41" s="14">
        <f>IF(ROW()-36&gt;$AG$3,"",INDEX(_Rosters!$D:$D,$AG$2+ROW()-37)&amp;"")</f>
        <v/>
      </c>
      <c r="D41" s="14">
        <f>IF(ROW()-36&gt;$AG$3,"",INDEX(_Rosters!$E:$E,$AG$2+ROW()-37)&amp;"")</f>
        <v/>
      </c>
      <c r="E41" s="14">
        <f>IF(ROW()-36&gt;$AG$3,"",INDEX(_Rosters!$F:$F,$AG$2+ROW()-37)&amp;"")</f>
        <v/>
      </c>
      <c r="F41" s="14">
        <f>IF(ROW()-36&gt;$AG$3,"",IF(INDEX(_Rosters!$G:$G,$AG$2+ROW()-37)="","",INDEX(_Rosters!$G:$G,$AG$2+ROW()-37)))</f>
        <v/>
      </c>
      <c r="G41" s="14">
        <f>IF(ROW()-36&gt;$AG$3,"",INDEX(_Rosters!$H:$H,$AG$2+ROW()-37)&amp;"")</f>
        <v/>
      </c>
      <c r="H41" s="14">
        <f>IF(ROW()-36&gt;$AG$3,"",INDEX(_Rosters!$I:$I,$AG$2+ROW()-37)&amp;"")</f>
        <v/>
      </c>
      <c r="N41" s="31">
        <f>IF($AG$1=0,"",INDEX(_DepthGrid!$B:$B,$AG$6+ROW()-14)&amp;"")</f>
        <v/>
      </c>
      <c r="O41" s="31">
        <f>IF($AG$1=0,"",INDEX(_DepthGrid!$C:$C,$AG$6+ROW()-14)&amp;"")</f>
        <v/>
      </c>
      <c r="P41" s="31">
        <f>IF($AG$1=0,"",INDEX(_DepthGrid!$D:$D,$AG$6+ROW()-14)&amp;"")</f>
        <v/>
      </c>
      <c r="Q41" s="31">
        <f>IF($AG$1=0,"",INDEX(_DepthGrid!$E:$E,$AG$6+ROW()-14)&amp;"")</f>
        <v/>
      </c>
      <c r="R41" s="31">
        <f>IF($AG$1=0,"",INDEX(_DepthGrid!$F:$F,$AG$6+ROW()-14)&amp;"")</f>
        <v/>
      </c>
    </row>
    <row r="42">
      <c r="A42" s="14">
        <f>IF(ROW()-36&gt;$AG$3,"",IF(INDEX(_Rosters!$B:$B,$AG$2+ROW()-37)="","",INDEX(_Rosters!$B:$B,$AG$2+ROW()-37)))</f>
        <v/>
      </c>
      <c r="B42" s="14">
        <f>IF(ROW()-36&gt;$AG$3,"",INDEX(_Rosters!$C:$C,$AG$2+ROW()-37)&amp;"")</f>
        <v/>
      </c>
      <c r="C42" s="14">
        <f>IF(ROW()-36&gt;$AG$3,"",INDEX(_Rosters!$D:$D,$AG$2+ROW()-37)&amp;"")</f>
        <v/>
      </c>
      <c r="D42" s="14">
        <f>IF(ROW()-36&gt;$AG$3,"",INDEX(_Rosters!$E:$E,$AG$2+ROW()-37)&amp;"")</f>
        <v/>
      </c>
      <c r="E42" s="14">
        <f>IF(ROW()-36&gt;$AG$3,"",INDEX(_Rosters!$F:$F,$AG$2+ROW()-37)&amp;"")</f>
        <v/>
      </c>
      <c r="F42" s="14">
        <f>IF(ROW()-36&gt;$AG$3,"",IF(INDEX(_Rosters!$G:$G,$AG$2+ROW()-37)="","",INDEX(_Rosters!$G:$G,$AG$2+ROW()-37)))</f>
        <v/>
      </c>
      <c r="G42" s="14">
        <f>IF(ROW()-36&gt;$AG$3,"",INDEX(_Rosters!$H:$H,$AG$2+ROW()-37)&amp;"")</f>
        <v/>
      </c>
      <c r="H42" s="14">
        <f>IF(ROW()-36&gt;$AG$3,"",INDEX(_Rosters!$I:$I,$AG$2+ROW()-37)&amp;"")</f>
        <v/>
      </c>
      <c r="N42" s="35">
        <f>IF($AG$1=0,"",INDEX(_DepthGrid!$B:$B,$AG$6+ROW()-14)&amp;"")</f>
        <v/>
      </c>
      <c r="O42" s="5">
        <f>IF($AG$1=0,"",INDEX(_DepthGrid!$C:$C,$AG$6+ROW()-14)&amp;"")</f>
        <v/>
      </c>
      <c r="P42" s="5">
        <f>IF($AG$1=0,"",INDEX(_DepthGrid!$D:$D,$AG$6+ROW()-14)&amp;"")</f>
        <v/>
      </c>
      <c r="Q42" s="5">
        <f>IF($AG$1=0,"",INDEX(_DepthGrid!$E:$E,$AG$6+ROW()-14)&amp;"")</f>
        <v/>
      </c>
      <c r="R42" s="5">
        <f>IF($AG$1=0,"",INDEX(_DepthGrid!$F:$F,$AG$6+ROW()-14)&amp;"")</f>
        <v/>
      </c>
    </row>
    <row r="43">
      <c r="A43" s="14">
        <f>IF(ROW()-36&gt;$AG$3,"",IF(INDEX(_Rosters!$B:$B,$AG$2+ROW()-37)="","",INDEX(_Rosters!$B:$B,$AG$2+ROW()-37)))</f>
        <v/>
      </c>
      <c r="B43" s="14">
        <f>IF(ROW()-36&gt;$AG$3,"",INDEX(_Rosters!$C:$C,$AG$2+ROW()-37)&amp;"")</f>
        <v/>
      </c>
      <c r="C43" s="14">
        <f>IF(ROW()-36&gt;$AG$3,"",INDEX(_Rosters!$D:$D,$AG$2+ROW()-37)&amp;"")</f>
        <v/>
      </c>
      <c r="D43" s="14">
        <f>IF(ROW()-36&gt;$AG$3,"",INDEX(_Rosters!$E:$E,$AG$2+ROW()-37)&amp;"")</f>
        <v/>
      </c>
      <c r="E43" s="14">
        <f>IF(ROW()-36&gt;$AG$3,"",INDEX(_Rosters!$F:$F,$AG$2+ROW()-37)&amp;"")</f>
        <v/>
      </c>
      <c r="F43" s="14">
        <f>IF(ROW()-36&gt;$AG$3,"",IF(INDEX(_Rosters!$G:$G,$AG$2+ROW()-37)="","",INDEX(_Rosters!$G:$G,$AG$2+ROW()-37)))</f>
        <v/>
      </c>
      <c r="G43" s="14">
        <f>IF(ROW()-36&gt;$AG$3,"",INDEX(_Rosters!$H:$H,$AG$2+ROW()-37)&amp;"")</f>
        <v/>
      </c>
      <c r="H43" s="14">
        <f>IF(ROW()-36&gt;$AG$3,"",INDEX(_Rosters!$I:$I,$AG$2+ROW()-37)&amp;"")</f>
        <v/>
      </c>
      <c r="N43" s="35">
        <f>IF($AG$1=0,"",INDEX(_DepthGrid!$B:$B,$AG$6+ROW()-14)&amp;"")</f>
        <v/>
      </c>
      <c r="O43" s="5">
        <f>IF($AG$1=0,"",INDEX(_DepthGrid!$C:$C,$AG$6+ROW()-14)&amp;"")</f>
        <v/>
      </c>
      <c r="P43" s="5">
        <f>IF($AG$1=0,"",INDEX(_DepthGrid!$D:$D,$AG$6+ROW()-14)&amp;"")</f>
        <v/>
      </c>
      <c r="Q43" s="5">
        <f>IF($AG$1=0,"",INDEX(_DepthGrid!$E:$E,$AG$6+ROW()-14)&amp;"")</f>
        <v/>
      </c>
      <c r="R43" s="5">
        <f>IF($AG$1=0,"",INDEX(_DepthGrid!$F:$F,$AG$6+ROW()-14)&amp;"")</f>
        <v/>
      </c>
    </row>
    <row r="44">
      <c r="A44" s="14">
        <f>IF(ROW()-36&gt;$AG$3,"",IF(INDEX(_Rosters!$B:$B,$AG$2+ROW()-37)="","",INDEX(_Rosters!$B:$B,$AG$2+ROW()-37)))</f>
        <v/>
      </c>
      <c r="B44" s="14">
        <f>IF(ROW()-36&gt;$AG$3,"",INDEX(_Rosters!$C:$C,$AG$2+ROW()-37)&amp;"")</f>
        <v/>
      </c>
      <c r="C44" s="14">
        <f>IF(ROW()-36&gt;$AG$3,"",INDEX(_Rosters!$D:$D,$AG$2+ROW()-37)&amp;"")</f>
        <v/>
      </c>
      <c r="D44" s="14">
        <f>IF(ROW()-36&gt;$AG$3,"",INDEX(_Rosters!$E:$E,$AG$2+ROW()-37)&amp;"")</f>
        <v/>
      </c>
      <c r="E44" s="14">
        <f>IF(ROW()-36&gt;$AG$3,"",INDEX(_Rosters!$F:$F,$AG$2+ROW()-37)&amp;"")</f>
        <v/>
      </c>
      <c r="F44" s="14">
        <f>IF(ROW()-36&gt;$AG$3,"",IF(INDEX(_Rosters!$G:$G,$AG$2+ROW()-37)="","",INDEX(_Rosters!$G:$G,$AG$2+ROW()-37)))</f>
        <v/>
      </c>
      <c r="G44" s="14">
        <f>IF(ROW()-36&gt;$AG$3,"",INDEX(_Rosters!$H:$H,$AG$2+ROW()-37)&amp;"")</f>
        <v/>
      </c>
      <c r="H44" s="14">
        <f>IF(ROW()-36&gt;$AG$3,"",INDEX(_Rosters!$I:$I,$AG$2+ROW()-37)&amp;"")</f>
        <v/>
      </c>
      <c r="N44" s="35">
        <f>IF($AG$1=0,"",INDEX(_DepthGrid!$B:$B,$AG$6+ROW()-14)&amp;"")</f>
        <v/>
      </c>
      <c r="O44" s="5">
        <f>IF($AG$1=0,"",INDEX(_DepthGrid!$C:$C,$AG$6+ROW()-14)&amp;"")</f>
        <v/>
      </c>
      <c r="P44" s="5">
        <f>IF($AG$1=0,"",INDEX(_DepthGrid!$D:$D,$AG$6+ROW()-14)&amp;"")</f>
        <v/>
      </c>
      <c r="Q44" s="5">
        <f>IF($AG$1=0,"",INDEX(_DepthGrid!$E:$E,$AG$6+ROW()-14)&amp;"")</f>
        <v/>
      </c>
      <c r="R44" s="5">
        <f>IF($AG$1=0,"",INDEX(_DepthGrid!$F:$F,$AG$6+ROW()-14)&amp;"")</f>
        <v/>
      </c>
    </row>
    <row r="45">
      <c r="A45" s="14">
        <f>IF(ROW()-36&gt;$AG$3,"",IF(INDEX(_Rosters!$B:$B,$AG$2+ROW()-37)="","",INDEX(_Rosters!$B:$B,$AG$2+ROW()-37)))</f>
        <v/>
      </c>
      <c r="B45" s="14">
        <f>IF(ROW()-36&gt;$AG$3,"",INDEX(_Rosters!$C:$C,$AG$2+ROW()-37)&amp;"")</f>
        <v/>
      </c>
      <c r="C45" s="14">
        <f>IF(ROW()-36&gt;$AG$3,"",INDEX(_Rosters!$D:$D,$AG$2+ROW()-37)&amp;"")</f>
        <v/>
      </c>
      <c r="D45" s="14">
        <f>IF(ROW()-36&gt;$AG$3,"",INDEX(_Rosters!$E:$E,$AG$2+ROW()-37)&amp;"")</f>
        <v/>
      </c>
      <c r="E45" s="14">
        <f>IF(ROW()-36&gt;$AG$3,"",INDEX(_Rosters!$F:$F,$AG$2+ROW()-37)&amp;"")</f>
        <v/>
      </c>
      <c r="F45" s="14">
        <f>IF(ROW()-36&gt;$AG$3,"",IF(INDEX(_Rosters!$G:$G,$AG$2+ROW()-37)="","",INDEX(_Rosters!$G:$G,$AG$2+ROW()-37)))</f>
        <v/>
      </c>
      <c r="G45" s="14">
        <f>IF(ROW()-36&gt;$AG$3,"",INDEX(_Rosters!$H:$H,$AG$2+ROW()-37)&amp;"")</f>
        <v/>
      </c>
      <c r="H45" s="14">
        <f>IF(ROW()-36&gt;$AG$3,"",INDEX(_Rosters!$I:$I,$AG$2+ROW()-37)&amp;"")</f>
        <v/>
      </c>
      <c r="N45" s="35">
        <f>IF($AG$1=0,"",INDEX(_DepthGrid!$B:$B,$AG$6+ROW()-14)&amp;"")</f>
        <v/>
      </c>
      <c r="O45" s="5">
        <f>IF($AG$1=0,"",INDEX(_DepthGrid!$C:$C,$AG$6+ROW()-14)&amp;"")</f>
        <v/>
      </c>
      <c r="P45" s="5">
        <f>IF($AG$1=0,"",INDEX(_DepthGrid!$D:$D,$AG$6+ROW()-14)&amp;"")</f>
        <v/>
      </c>
      <c r="Q45" s="5">
        <f>IF($AG$1=0,"",INDEX(_DepthGrid!$E:$E,$AG$6+ROW()-14)&amp;"")</f>
        <v/>
      </c>
      <c r="R45" s="5">
        <f>IF($AG$1=0,"",INDEX(_DepthGrid!$F:$F,$AG$6+ROW()-14)&amp;"")</f>
        <v/>
      </c>
    </row>
    <row r="46">
      <c r="A46" s="14">
        <f>IF(ROW()-36&gt;$AG$3,"",IF(INDEX(_Rosters!$B:$B,$AG$2+ROW()-37)="","",INDEX(_Rosters!$B:$B,$AG$2+ROW()-37)))</f>
        <v/>
      </c>
      <c r="B46" s="14">
        <f>IF(ROW()-36&gt;$AG$3,"",INDEX(_Rosters!$C:$C,$AG$2+ROW()-37)&amp;"")</f>
        <v/>
      </c>
      <c r="C46" s="14">
        <f>IF(ROW()-36&gt;$AG$3,"",INDEX(_Rosters!$D:$D,$AG$2+ROW()-37)&amp;"")</f>
        <v/>
      </c>
      <c r="D46" s="14">
        <f>IF(ROW()-36&gt;$AG$3,"",INDEX(_Rosters!$E:$E,$AG$2+ROW()-37)&amp;"")</f>
        <v/>
      </c>
      <c r="E46" s="14">
        <f>IF(ROW()-36&gt;$AG$3,"",INDEX(_Rosters!$F:$F,$AG$2+ROW()-37)&amp;"")</f>
        <v/>
      </c>
      <c r="F46" s="14">
        <f>IF(ROW()-36&gt;$AG$3,"",IF(INDEX(_Rosters!$G:$G,$AG$2+ROW()-37)="","",INDEX(_Rosters!$G:$G,$AG$2+ROW()-37)))</f>
        <v/>
      </c>
      <c r="G46" s="14">
        <f>IF(ROW()-36&gt;$AG$3,"",INDEX(_Rosters!$H:$H,$AG$2+ROW()-37)&amp;"")</f>
        <v/>
      </c>
      <c r="H46" s="14">
        <f>IF(ROW()-36&gt;$AG$3,"",INDEX(_Rosters!$I:$I,$AG$2+ROW()-37)&amp;"")</f>
        <v/>
      </c>
      <c r="N46" s="35">
        <f>IF($AG$1=0,"",INDEX(_DepthGrid!$B:$B,$AG$6+ROW()-14)&amp;"")</f>
        <v/>
      </c>
      <c r="O46" s="5">
        <f>IF($AG$1=0,"",INDEX(_DepthGrid!$C:$C,$AG$6+ROW()-14)&amp;"")</f>
        <v/>
      </c>
      <c r="P46" s="5">
        <f>IF($AG$1=0,"",INDEX(_DepthGrid!$D:$D,$AG$6+ROW()-14)&amp;"")</f>
        <v/>
      </c>
      <c r="Q46" s="5">
        <f>IF($AG$1=0,"",INDEX(_DepthGrid!$E:$E,$AG$6+ROW()-14)&amp;"")</f>
        <v/>
      </c>
      <c r="R46" s="5">
        <f>IF($AG$1=0,"",INDEX(_DepthGrid!$F:$F,$AG$6+ROW()-14)&amp;"")</f>
        <v/>
      </c>
    </row>
    <row r="47">
      <c r="A47" s="14">
        <f>IF(ROW()-36&gt;$AG$3,"",IF(INDEX(_Rosters!$B:$B,$AG$2+ROW()-37)="","",INDEX(_Rosters!$B:$B,$AG$2+ROW()-37)))</f>
        <v/>
      </c>
      <c r="B47" s="14">
        <f>IF(ROW()-36&gt;$AG$3,"",INDEX(_Rosters!$C:$C,$AG$2+ROW()-37)&amp;"")</f>
        <v/>
      </c>
      <c r="C47" s="14">
        <f>IF(ROW()-36&gt;$AG$3,"",INDEX(_Rosters!$D:$D,$AG$2+ROW()-37)&amp;"")</f>
        <v/>
      </c>
      <c r="D47" s="14">
        <f>IF(ROW()-36&gt;$AG$3,"",INDEX(_Rosters!$E:$E,$AG$2+ROW()-37)&amp;"")</f>
        <v/>
      </c>
      <c r="E47" s="14">
        <f>IF(ROW()-36&gt;$AG$3,"",INDEX(_Rosters!$F:$F,$AG$2+ROW()-37)&amp;"")</f>
        <v/>
      </c>
      <c r="F47" s="14">
        <f>IF(ROW()-36&gt;$AG$3,"",IF(INDEX(_Rosters!$G:$G,$AG$2+ROW()-37)="","",INDEX(_Rosters!$G:$G,$AG$2+ROW()-37)))</f>
        <v/>
      </c>
      <c r="G47" s="14">
        <f>IF(ROW()-36&gt;$AG$3,"",INDEX(_Rosters!$H:$H,$AG$2+ROW()-37)&amp;"")</f>
        <v/>
      </c>
      <c r="H47" s="14">
        <f>IF(ROW()-36&gt;$AG$3,"",INDEX(_Rosters!$I:$I,$AG$2+ROW()-37)&amp;"")</f>
        <v/>
      </c>
      <c r="N47" s="35">
        <f>IF($AG$1=0,"",INDEX(_DepthGrid!$B:$B,$AG$6+ROW()-14)&amp;"")</f>
        <v/>
      </c>
      <c r="O47" s="5">
        <f>IF($AG$1=0,"",INDEX(_DepthGrid!$C:$C,$AG$6+ROW()-14)&amp;"")</f>
        <v/>
      </c>
      <c r="P47" s="5">
        <f>IF($AG$1=0,"",INDEX(_DepthGrid!$D:$D,$AG$6+ROW()-14)&amp;"")</f>
        <v/>
      </c>
      <c r="Q47" s="5">
        <f>IF($AG$1=0,"",INDEX(_DepthGrid!$E:$E,$AG$6+ROW()-14)&amp;"")</f>
        <v/>
      </c>
      <c r="R47" s="5">
        <f>IF($AG$1=0,"",INDEX(_DepthGrid!$F:$F,$AG$6+ROW()-14)&amp;"")</f>
        <v/>
      </c>
    </row>
    <row r="48">
      <c r="A48" s="14">
        <f>IF(ROW()-36&gt;$AG$3,"",IF(INDEX(_Rosters!$B:$B,$AG$2+ROW()-37)="","",INDEX(_Rosters!$B:$B,$AG$2+ROW()-37)))</f>
        <v/>
      </c>
      <c r="B48" s="14">
        <f>IF(ROW()-36&gt;$AG$3,"",INDEX(_Rosters!$C:$C,$AG$2+ROW()-37)&amp;"")</f>
        <v/>
      </c>
      <c r="C48" s="14">
        <f>IF(ROW()-36&gt;$AG$3,"",INDEX(_Rosters!$D:$D,$AG$2+ROW()-37)&amp;"")</f>
        <v/>
      </c>
      <c r="D48" s="14">
        <f>IF(ROW()-36&gt;$AG$3,"",INDEX(_Rosters!$E:$E,$AG$2+ROW()-37)&amp;"")</f>
        <v/>
      </c>
      <c r="E48" s="14">
        <f>IF(ROW()-36&gt;$AG$3,"",INDEX(_Rosters!$F:$F,$AG$2+ROW()-37)&amp;"")</f>
        <v/>
      </c>
      <c r="F48" s="14">
        <f>IF(ROW()-36&gt;$AG$3,"",IF(INDEX(_Rosters!$G:$G,$AG$2+ROW()-37)="","",INDEX(_Rosters!$G:$G,$AG$2+ROW()-37)))</f>
        <v/>
      </c>
      <c r="G48" s="14">
        <f>IF(ROW()-36&gt;$AG$3,"",INDEX(_Rosters!$H:$H,$AG$2+ROW()-37)&amp;"")</f>
        <v/>
      </c>
      <c r="H48" s="14">
        <f>IF(ROW()-36&gt;$AG$3,"",INDEX(_Rosters!$I:$I,$AG$2+ROW()-37)&amp;"")</f>
        <v/>
      </c>
      <c r="N48" s="35">
        <f>IF($AG$1=0,"",INDEX(_DepthGrid!$B:$B,$AG$6+ROW()-14)&amp;"")</f>
        <v/>
      </c>
      <c r="O48" s="5">
        <f>IF($AG$1=0,"",INDEX(_DepthGrid!$C:$C,$AG$6+ROW()-14)&amp;"")</f>
        <v/>
      </c>
      <c r="P48" s="5">
        <f>IF($AG$1=0,"",INDEX(_DepthGrid!$D:$D,$AG$6+ROW()-14)&amp;"")</f>
        <v/>
      </c>
      <c r="Q48" s="5">
        <f>IF($AG$1=0,"",INDEX(_DepthGrid!$E:$E,$AG$6+ROW()-14)&amp;"")</f>
        <v/>
      </c>
      <c r="R48" s="5">
        <f>IF($AG$1=0,"",INDEX(_DepthGrid!$F:$F,$AG$6+ROW()-14)&amp;"")</f>
        <v/>
      </c>
    </row>
    <row r="49">
      <c r="A49" s="14">
        <f>IF(ROW()-36&gt;$AG$3,"",IF(INDEX(_Rosters!$B:$B,$AG$2+ROW()-37)="","",INDEX(_Rosters!$B:$B,$AG$2+ROW()-37)))</f>
        <v/>
      </c>
      <c r="B49" s="14">
        <f>IF(ROW()-36&gt;$AG$3,"",INDEX(_Rosters!$C:$C,$AG$2+ROW()-37)&amp;"")</f>
        <v/>
      </c>
      <c r="C49" s="14">
        <f>IF(ROW()-36&gt;$AG$3,"",INDEX(_Rosters!$D:$D,$AG$2+ROW()-37)&amp;"")</f>
        <v/>
      </c>
      <c r="D49" s="14">
        <f>IF(ROW()-36&gt;$AG$3,"",INDEX(_Rosters!$E:$E,$AG$2+ROW()-37)&amp;"")</f>
        <v/>
      </c>
      <c r="E49" s="14">
        <f>IF(ROW()-36&gt;$AG$3,"",INDEX(_Rosters!$F:$F,$AG$2+ROW()-37)&amp;"")</f>
        <v/>
      </c>
      <c r="F49" s="14">
        <f>IF(ROW()-36&gt;$AG$3,"",IF(INDEX(_Rosters!$G:$G,$AG$2+ROW()-37)="","",INDEX(_Rosters!$G:$G,$AG$2+ROW()-37)))</f>
        <v/>
      </c>
      <c r="G49" s="14">
        <f>IF(ROW()-36&gt;$AG$3,"",INDEX(_Rosters!$H:$H,$AG$2+ROW()-37)&amp;"")</f>
        <v/>
      </c>
      <c r="H49" s="14">
        <f>IF(ROW()-36&gt;$AG$3,"",INDEX(_Rosters!$I:$I,$AG$2+ROW()-37)&amp;"")</f>
        <v/>
      </c>
      <c r="N49" s="56" t="inlineStr">
        <is>
          <t>Source: OurLads.com curated charts where captured (date in section bands; local use only) — '(projected)' bands = our roster-seniority fallback with depth_overrides.csv pins. • = transfer/portal, ✓ = pinned.</t>
        </is>
      </c>
    </row>
    <row r="50">
      <c r="A50" s="14">
        <f>IF(ROW()-36&gt;$AG$3,"",IF(INDEX(_Rosters!$B:$B,$AG$2+ROW()-37)="","",INDEX(_Rosters!$B:$B,$AG$2+ROW()-37)))</f>
        <v/>
      </c>
      <c r="B50" s="14">
        <f>IF(ROW()-36&gt;$AG$3,"",INDEX(_Rosters!$C:$C,$AG$2+ROW()-37)&amp;"")</f>
        <v/>
      </c>
      <c r="C50" s="14">
        <f>IF(ROW()-36&gt;$AG$3,"",INDEX(_Rosters!$D:$D,$AG$2+ROW()-37)&amp;"")</f>
        <v/>
      </c>
      <c r="D50" s="14">
        <f>IF(ROW()-36&gt;$AG$3,"",INDEX(_Rosters!$E:$E,$AG$2+ROW()-37)&amp;"")</f>
        <v/>
      </c>
      <c r="E50" s="14">
        <f>IF(ROW()-36&gt;$AG$3,"",INDEX(_Rosters!$F:$F,$AG$2+ROW()-37)&amp;"")</f>
        <v/>
      </c>
      <c r="F50" s="14">
        <f>IF(ROW()-36&gt;$AG$3,"",IF(INDEX(_Rosters!$G:$G,$AG$2+ROW()-37)="","",INDEX(_Rosters!$G:$G,$AG$2+ROW()-37)))</f>
        <v/>
      </c>
      <c r="G50" s="14">
        <f>IF(ROW()-36&gt;$AG$3,"",INDEX(_Rosters!$H:$H,$AG$2+ROW()-37)&amp;"")</f>
        <v/>
      </c>
      <c r="H50" s="14">
        <f>IF(ROW()-36&gt;$AG$3,"",INDEX(_Rosters!$I:$I,$AG$2+ROW()-37)&amp;"")</f>
        <v/>
      </c>
    </row>
    <row r="51">
      <c r="A51" s="14">
        <f>IF(ROW()-36&gt;$AG$3,"",IF(INDEX(_Rosters!$B:$B,$AG$2+ROW()-37)="","",INDEX(_Rosters!$B:$B,$AG$2+ROW()-37)))</f>
        <v/>
      </c>
      <c r="B51" s="14">
        <f>IF(ROW()-36&gt;$AG$3,"",INDEX(_Rosters!$C:$C,$AG$2+ROW()-37)&amp;"")</f>
        <v/>
      </c>
      <c r="C51" s="14">
        <f>IF(ROW()-36&gt;$AG$3,"",INDEX(_Rosters!$D:$D,$AG$2+ROW()-37)&amp;"")</f>
        <v/>
      </c>
      <c r="D51" s="14">
        <f>IF(ROW()-36&gt;$AG$3,"",INDEX(_Rosters!$E:$E,$AG$2+ROW()-37)&amp;"")</f>
        <v/>
      </c>
      <c r="E51" s="14">
        <f>IF(ROW()-36&gt;$AG$3,"",INDEX(_Rosters!$F:$F,$AG$2+ROW()-37)&amp;"")</f>
        <v/>
      </c>
      <c r="F51" s="14">
        <f>IF(ROW()-36&gt;$AG$3,"",IF(INDEX(_Rosters!$G:$G,$AG$2+ROW()-37)="","",INDEX(_Rosters!$G:$G,$AG$2+ROW()-37)))</f>
        <v/>
      </c>
      <c r="G51" s="14">
        <f>IF(ROW()-36&gt;$AG$3,"",INDEX(_Rosters!$H:$H,$AG$2+ROW()-37)&amp;"")</f>
        <v/>
      </c>
      <c r="H51" s="14">
        <f>IF(ROW()-36&gt;$AG$3,"",INDEX(_Rosters!$I:$I,$AG$2+ROW()-37)&amp;"")</f>
        <v/>
      </c>
    </row>
    <row r="52">
      <c r="A52" s="14">
        <f>IF(ROW()-36&gt;$AG$3,"",IF(INDEX(_Rosters!$B:$B,$AG$2+ROW()-37)="","",INDEX(_Rosters!$B:$B,$AG$2+ROW()-37)))</f>
        <v/>
      </c>
      <c r="B52" s="14">
        <f>IF(ROW()-36&gt;$AG$3,"",INDEX(_Rosters!$C:$C,$AG$2+ROW()-37)&amp;"")</f>
        <v/>
      </c>
      <c r="C52" s="14">
        <f>IF(ROW()-36&gt;$AG$3,"",INDEX(_Rosters!$D:$D,$AG$2+ROW()-37)&amp;"")</f>
        <v/>
      </c>
      <c r="D52" s="14">
        <f>IF(ROW()-36&gt;$AG$3,"",INDEX(_Rosters!$E:$E,$AG$2+ROW()-37)&amp;"")</f>
        <v/>
      </c>
      <c r="E52" s="14">
        <f>IF(ROW()-36&gt;$AG$3,"",INDEX(_Rosters!$F:$F,$AG$2+ROW()-37)&amp;"")</f>
        <v/>
      </c>
      <c r="F52" s="14">
        <f>IF(ROW()-36&gt;$AG$3,"",IF(INDEX(_Rosters!$G:$G,$AG$2+ROW()-37)="","",INDEX(_Rosters!$G:$G,$AG$2+ROW()-37)))</f>
        <v/>
      </c>
      <c r="G52" s="14">
        <f>IF(ROW()-36&gt;$AG$3,"",INDEX(_Rosters!$H:$H,$AG$2+ROW()-37)&amp;"")</f>
        <v/>
      </c>
      <c r="H52" s="14">
        <f>IF(ROW()-36&gt;$AG$3,"",INDEX(_Rosters!$I:$I,$AG$2+ROW()-37)&amp;"")</f>
        <v/>
      </c>
    </row>
    <row r="53">
      <c r="A53" s="14">
        <f>IF(ROW()-36&gt;$AG$3,"",IF(INDEX(_Rosters!$B:$B,$AG$2+ROW()-37)="","",INDEX(_Rosters!$B:$B,$AG$2+ROW()-37)))</f>
        <v/>
      </c>
      <c r="B53" s="14">
        <f>IF(ROW()-36&gt;$AG$3,"",INDEX(_Rosters!$C:$C,$AG$2+ROW()-37)&amp;"")</f>
        <v/>
      </c>
      <c r="C53" s="14">
        <f>IF(ROW()-36&gt;$AG$3,"",INDEX(_Rosters!$D:$D,$AG$2+ROW()-37)&amp;"")</f>
        <v/>
      </c>
      <c r="D53" s="14">
        <f>IF(ROW()-36&gt;$AG$3,"",INDEX(_Rosters!$E:$E,$AG$2+ROW()-37)&amp;"")</f>
        <v/>
      </c>
      <c r="E53" s="14">
        <f>IF(ROW()-36&gt;$AG$3,"",INDEX(_Rosters!$F:$F,$AG$2+ROW()-37)&amp;"")</f>
        <v/>
      </c>
      <c r="F53" s="14">
        <f>IF(ROW()-36&gt;$AG$3,"",IF(INDEX(_Rosters!$G:$G,$AG$2+ROW()-37)="","",INDEX(_Rosters!$G:$G,$AG$2+ROW()-37)))</f>
        <v/>
      </c>
      <c r="G53" s="14">
        <f>IF(ROW()-36&gt;$AG$3,"",INDEX(_Rosters!$H:$H,$AG$2+ROW()-37)&amp;"")</f>
        <v/>
      </c>
      <c r="H53" s="14">
        <f>IF(ROW()-36&gt;$AG$3,"",INDEX(_Rosters!$I:$I,$AG$2+ROW()-37)&amp;"")</f>
        <v/>
      </c>
      <c r="N53" s="36" t="inlineStr">
        <is>
          <t>DEEP DIVE — podcast prep (all 138 teams; drafted sections carry a review-before-air vintage)</t>
        </is>
      </c>
      <c r="O53" s="37" t="n"/>
      <c r="P53" s="37" t="n"/>
      <c r="Q53" s="37" t="n"/>
      <c r="R53" s="37" t="n"/>
    </row>
    <row r="54">
      <c r="A54" s="14">
        <f>IF(ROW()-36&gt;$AG$3,"",IF(INDEX(_Rosters!$B:$B,$AG$2+ROW()-37)="","",INDEX(_Rosters!$B:$B,$AG$2+ROW()-37)))</f>
        <v/>
      </c>
      <c r="B54" s="14">
        <f>IF(ROW()-36&gt;$AG$3,"",INDEX(_Rosters!$C:$C,$AG$2+ROW()-37)&amp;"")</f>
        <v/>
      </c>
      <c r="C54" s="14">
        <f>IF(ROW()-36&gt;$AG$3,"",INDEX(_Rosters!$D:$D,$AG$2+ROW()-37)&amp;"")</f>
        <v/>
      </c>
      <c r="D54" s="14">
        <f>IF(ROW()-36&gt;$AG$3,"",INDEX(_Rosters!$E:$E,$AG$2+ROW()-37)&amp;"")</f>
        <v/>
      </c>
      <c r="E54" s="14">
        <f>IF(ROW()-36&gt;$AG$3,"",INDEX(_Rosters!$F:$F,$AG$2+ROW()-37)&amp;"")</f>
        <v/>
      </c>
      <c r="F54" s="14">
        <f>IF(ROW()-36&gt;$AG$3,"",IF(INDEX(_Rosters!$G:$G,$AG$2+ROW()-37)="","",INDEX(_Rosters!$G:$G,$AG$2+ROW()-37)))</f>
        <v/>
      </c>
      <c r="G54" s="14">
        <f>IF(ROW()-36&gt;$AG$3,"",INDEX(_Rosters!$H:$H,$AG$2+ROW()-37)&amp;"")</f>
        <v/>
      </c>
      <c r="H54" s="14">
        <f>IF(ROW()-36&gt;$AG$3,"",INDEX(_Rosters!$I:$I,$AG$2+ROW()-37)&amp;"")</f>
        <v/>
      </c>
      <c r="N54" s="35" t="inlineStr">
        <is>
          <t>CAPSULE</t>
        </is>
      </c>
      <c r="AJ54" s="8">
        <f>IF($AG$1=0,"",INDEX(_Teams!$AM:$AM,$AG$1)&amp;"")</f>
        <v/>
      </c>
      <c r="AK54" s="8" t="n">
        <v>125</v>
      </c>
    </row>
    <row r="55">
      <c r="A55" s="14">
        <f>IF(ROW()-36&gt;$AG$3,"",IF(INDEX(_Rosters!$B:$B,$AG$2+ROW()-37)="","",INDEX(_Rosters!$B:$B,$AG$2+ROW()-37)))</f>
        <v/>
      </c>
      <c r="B55" s="14">
        <f>IF(ROW()-36&gt;$AG$3,"",INDEX(_Rosters!$C:$C,$AG$2+ROW()-37)&amp;"")</f>
        <v/>
      </c>
      <c r="C55" s="14">
        <f>IF(ROW()-36&gt;$AG$3,"",INDEX(_Rosters!$D:$D,$AG$2+ROW()-37)&amp;"")</f>
        <v/>
      </c>
      <c r="D55" s="14">
        <f>IF(ROW()-36&gt;$AG$3,"",INDEX(_Rosters!$E:$E,$AG$2+ROW()-37)&amp;"")</f>
        <v/>
      </c>
      <c r="E55" s="14">
        <f>IF(ROW()-36&gt;$AG$3,"",INDEX(_Rosters!$F:$F,$AG$2+ROW()-37)&amp;"")</f>
        <v/>
      </c>
      <c r="F55" s="14">
        <f>IF(ROW()-36&gt;$AG$3,"",IF(INDEX(_Rosters!$G:$G,$AG$2+ROW()-37)="","",INDEX(_Rosters!$G:$G,$AG$2+ROW()-37)))</f>
        <v/>
      </c>
      <c r="G55" s="14">
        <f>IF(ROW()-36&gt;$AG$3,"",INDEX(_Rosters!$H:$H,$AG$2+ROW()-37)&amp;"")</f>
        <v/>
      </c>
      <c r="H55" s="14">
        <f>IF(ROW()-36&gt;$AG$3,"",INDEX(_Rosters!$I:$I,$AG$2+ROW()-37)&amp;"")</f>
        <v/>
      </c>
    </row>
    <row r="56">
      <c r="A56" s="14">
        <f>IF(ROW()-36&gt;$AG$3,"",IF(INDEX(_Rosters!$B:$B,$AG$2+ROW()-37)="","",INDEX(_Rosters!$B:$B,$AG$2+ROW()-37)))</f>
        <v/>
      </c>
      <c r="B56" s="14">
        <f>IF(ROW()-36&gt;$AG$3,"",INDEX(_Rosters!$C:$C,$AG$2+ROW()-37)&amp;"")</f>
        <v/>
      </c>
      <c r="C56" s="14">
        <f>IF(ROW()-36&gt;$AG$3,"",INDEX(_Rosters!$D:$D,$AG$2+ROW()-37)&amp;"")</f>
        <v/>
      </c>
      <c r="D56" s="14">
        <f>IF(ROW()-36&gt;$AG$3,"",INDEX(_Rosters!$E:$E,$AG$2+ROW()-37)&amp;"")</f>
        <v/>
      </c>
      <c r="E56" s="14">
        <f>IF(ROW()-36&gt;$AG$3,"",INDEX(_Rosters!$F:$F,$AG$2+ROW()-37)&amp;"")</f>
        <v/>
      </c>
      <c r="F56" s="14">
        <f>IF(ROW()-36&gt;$AG$3,"",IF(INDEX(_Rosters!$G:$G,$AG$2+ROW()-37)="","",INDEX(_Rosters!$G:$G,$AG$2+ROW()-37)))</f>
        <v/>
      </c>
      <c r="G56" s="14">
        <f>IF(ROW()-36&gt;$AG$3,"",INDEX(_Rosters!$H:$H,$AG$2+ROW()-37)&amp;"")</f>
        <v/>
      </c>
      <c r="H56" s="14">
        <f>IF(ROW()-36&gt;$AG$3,"",INDEX(_Rosters!$I:$I,$AG$2+ROW()-37)&amp;"")</f>
        <v/>
      </c>
    </row>
    <row r="57">
      <c r="A57" s="14">
        <f>IF(ROW()-36&gt;$AG$3,"",IF(INDEX(_Rosters!$B:$B,$AG$2+ROW()-37)="","",INDEX(_Rosters!$B:$B,$AG$2+ROW()-37)))</f>
        <v/>
      </c>
      <c r="B57" s="14">
        <f>IF(ROW()-36&gt;$AG$3,"",INDEX(_Rosters!$C:$C,$AG$2+ROW()-37)&amp;"")</f>
        <v/>
      </c>
      <c r="C57" s="14">
        <f>IF(ROW()-36&gt;$AG$3,"",INDEX(_Rosters!$D:$D,$AG$2+ROW()-37)&amp;"")</f>
        <v/>
      </c>
      <c r="D57" s="14">
        <f>IF(ROW()-36&gt;$AG$3,"",INDEX(_Rosters!$E:$E,$AG$2+ROW()-37)&amp;"")</f>
        <v/>
      </c>
      <c r="E57" s="14">
        <f>IF(ROW()-36&gt;$AG$3,"",INDEX(_Rosters!$F:$F,$AG$2+ROW()-37)&amp;"")</f>
        <v/>
      </c>
      <c r="F57" s="14">
        <f>IF(ROW()-36&gt;$AG$3,"",IF(INDEX(_Rosters!$G:$G,$AG$2+ROW()-37)="","",INDEX(_Rosters!$G:$G,$AG$2+ROW()-37)))</f>
        <v/>
      </c>
      <c r="G57" s="14">
        <f>IF(ROW()-36&gt;$AG$3,"",INDEX(_Rosters!$H:$H,$AG$2+ROW()-37)&amp;"")</f>
        <v/>
      </c>
      <c r="H57" s="14">
        <f>IF(ROW()-36&gt;$AG$3,"",INDEX(_Rosters!$I:$I,$AG$2+ROW()-37)&amp;"")</f>
        <v/>
      </c>
    </row>
    <row r="58">
      <c r="A58" s="14">
        <f>IF(ROW()-36&gt;$AG$3,"",IF(INDEX(_Rosters!$B:$B,$AG$2+ROW()-37)="","",INDEX(_Rosters!$B:$B,$AG$2+ROW()-37)))</f>
        <v/>
      </c>
      <c r="B58" s="14">
        <f>IF(ROW()-36&gt;$AG$3,"",INDEX(_Rosters!$C:$C,$AG$2+ROW()-37)&amp;"")</f>
        <v/>
      </c>
      <c r="C58" s="14">
        <f>IF(ROW()-36&gt;$AG$3,"",INDEX(_Rosters!$D:$D,$AG$2+ROW()-37)&amp;"")</f>
        <v/>
      </c>
      <c r="D58" s="14">
        <f>IF(ROW()-36&gt;$AG$3,"",INDEX(_Rosters!$E:$E,$AG$2+ROW()-37)&amp;"")</f>
        <v/>
      </c>
      <c r="E58" s="14">
        <f>IF(ROW()-36&gt;$AG$3,"",INDEX(_Rosters!$F:$F,$AG$2+ROW()-37)&amp;"")</f>
        <v/>
      </c>
      <c r="F58" s="14">
        <f>IF(ROW()-36&gt;$AG$3,"",IF(INDEX(_Rosters!$G:$G,$AG$2+ROW()-37)="","",INDEX(_Rosters!$G:$G,$AG$2+ROW()-37)))</f>
        <v/>
      </c>
      <c r="G58" s="14">
        <f>IF(ROW()-36&gt;$AG$3,"",INDEX(_Rosters!$H:$H,$AG$2+ROW()-37)&amp;"")</f>
        <v/>
      </c>
      <c r="H58" s="14">
        <f>IF(ROW()-36&gt;$AG$3,"",INDEX(_Rosters!$I:$I,$AG$2+ROW()-37)&amp;"")</f>
        <v/>
      </c>
    </row>
    <row r="59">
      <c r="A59" s="14">
        <f>IF(ROW()-36&gt;$AG$3,"",IF(INDEX(_Rosters!$B:$B,$AG$2+ROW()-37)="","",INDEX(_Rosters!$B:$B,$AG$2+ROW()-37)))</f>
        <v/>
      </c>
      <c r="B59" s="14">
        <f>IF(ROW()-36&gt;$AG$3,"",INDEX(_Rosters!$C:$C,$AG$2+ROW()-37)&amp;"")</f>
        <v/>
      </c>
      <c r="C59" s="14">
        <f>IF(ROW()-36&gt;$AG$3,"",INDEX(_Rosters!$D:$D,$AG$2+ROW()-37)&amp;"")</f>
        <v/>
      </c>
      <c r="D59" s="14">
        <f>IF(ROW()-36&gt;$AG$3,"",INDEX(_Rosters!$E:$E,$AG$2+ROW()-37)&amp;"")</f>
        <v/>
      </c>
      <c r="E59" s="14">
        <f>IF(ROW()-36&gt;$AG$3,"",INDEX(_Rosters!$F:$F,$AG$2+ROW()-37)&amp;"")</f>
        <v/>
      </c>
      <c r="F59" s="14">
        <f>IF(ROW()-36&gt;$AG$3,"",IF(INDEX(_Rosters!$G:$G,$AG$2+ROW()-37)="","",INDEX(_Rosters!$G:$G,$AG$2+ROW()-37)))</f>
        <v/>
      </c>
      <c r="G59" s="14">
        <f>IF(ROW()-36&gt;$AG$3,"",INDEX(_Rosters!$H:$H,$AG$2+ROW()-37)&amp;"")</f>
        <v/>
      </c>
      <c r="H59" s="14">
        <f>IF(ROW()-36&gt;$AG$3,"",INDEX(_Rosters!$I:$I,$AG$2+ROW()-37)&amp;"")</f>
        <v/>
      </c>
    </row>
    <row r="60">
      <c r="A60" s="14">
        <f>IF(ROW()-36&gt;$AG$3,"",IF(INDEX(_Rosters!$B:$B,$AG$2+ROW()-37)="","",INDEX(_Rosters!$B:$B,$AG$2+ROW()-37)))</f>
        <v/>
      </c>
      <c r="B60" s="14">
        <f>IF(ROW()-36&gt;$AG$3,"",INDEX(_Rosters!$C:$C,$AG$2+ROW()-37)&amp;"")</f>
        <v/>
      </c>
      <c r="C60" s="14">
        <f>IF(ROW()-36&gt;$AG$3,"",INDEX(_Rosters!$D:$D,$AG$2+ROW()-37)&amp;"")</f>
        <v/>
      </c>
      <c r="D60" s="14">
        <f>IF(ROW()-36&gt;$AG$3,"",INDEX(_Rosters!$E:$E,$AG$2+ROW()-37)&amp;"")</f>
        <v/>
      </c>
      <c r="E60" s="14">
        <f>IF(ROW()-36&gt;$AG$3,"",INDEX(_Rosters!$F:$F,$AG$2+ROW()-37)&amp;"")</f>
        <v/>
      </c>
      <c r="F60" s="14">
        <f>IF(ROW()-36&gt;$AG$3,"",IF(INDEX(_Rosters!$G:$G,$AG$2+ROW()-37)="","",INDEX(_Rosters!$G:$G,$AG$2+ROW()-37)))</f>
        <v/>
      </c>
      <c r="G60" s="14">
        <f>IF(ROW()-36&gt;$AG$3,"",INDEX(_Rosters!$H:$H,$AG$2+ROW()-37)&amp;"")</f>
        <v/>
      </c>
      <c r="H60" s="14">
        <f>IF(ROW()-36&gt;$AG$3,"",INDEX(_Rosters!$I:$I,$AG$2+ROW()-37)&amp;"")</f>
        <v/>
      </c>
    </row>
    <row r="61">
      <c r="A61" s="14">
        <f>IF(ROW()-36&gt;$AG$3,"",IF(INDEX(_Rosters!$B:$B,$AG$2+ROW()-37)="","",INDEX(_Rosters!$B:$B,$AG$2+ROW()-37)))</f>
        <v/>
      </c>
      <c r="B61" s="14">
        <f>IF(ROW()-36&gt;$AG$3,"",INDEX(_Rosters!$C:$C,$AG$2+ROW()-37)&amp;"")</f>
        <v/>
      </c>
      <c r="C61" s="14">
        <f>IF(ROW()-36&gt;$AG$3,"",INDEX(_Rosters!$D:$D,$AG$2+ROW()-37)&amp;"")</f>
        <v/>
      </c>
      <c r="D61" s="14">
        <f>IF(ROW()-36&gt;$AG$3,"",INDEX(_Rosters!$E:$E,$AG$2+ROW()-37)&amp;"")</f>
        <v/>
      </c>
      <c r="E61" s="14">
        <f>IF(ROW()-36&gt;$AG$3,"",INDEX(_Rosters!$F:$F,$AG$2+ROW()-37)&amp;"")</f>
        <v/>
      </c>
      <c r="F61" s="14">
        <f>IF(ROW()-36&gt;$AG$3,"",IF(INDEX(_Rosters!$G:$G,$AG$2+ROW()-37)="","",INDEX(_Rosters!$G:$G,$AG$2+ROW()-37)))</f>
        <v/>
      </c>
      <c r="G61" s="14">
        <f>IF(ROW()-36&gt;$AG$3,"",INDEX(_Rosters!$H:$H,$AG$2+ROW()-37)&amp;"")</f>
        <v/>
      </c>
      <c r="H61" s="14">
        <f>IF(ROW()-36&gt;$AG$3,"",INDEX(_Rosters!$I:$I,$AG$2+ROW()-37)&amp;"")</f>
        <v/>
      </c>
    </row>
    <row r="62">
      <c r="A62" s="14">
        <f>IF(ROW()-36&gt;$AG$3,"",IF(INDEX(_Rosters!$B:$B,$AG$2+ROW()-37)="","",INDEX(_Rosters!$B:$B,$AG$2+ROW()-37)))</f>
        <v/>
      </c>
      <c r="B62" s="14">
        <f>IF(ROW()-36&gt;$AG$3,"",INDEX(_Rosters!$C:$C,$AG$2+ROW()-37)&amp;"")</f>
        <v/>
      </c>
      <c r="C62" s="14">
        <f>IF(ROW()-36&gt;$AG$3,"",INDEX(_Rosters!$D:$D,$AG$2+ROW()-37)&amp;"")</f>
        <v/>
      </c>
      <c r="D62" s="14">
        <f>IF(ROW()-36&gt;$AG$3,"",INDEX(_Rosters!$E:$E,$AG$2+ROW()-37)&amp;"")</f>
        <v/>
      </c>
      <c r="E62" s="14">
        <f>IF(ROW()-36&gt;$AG$3,"",INDEX(_Rosters!$F:$F,$AG$2+ROW()-37)&amp;"")</f>
        <v/>
      </c>
      <c r="F62" s="14">
        <f>IF(ROW()-36&gt;$AG$3,"",IF(INDEX(_Rosters!$G:$G,$AG$2+ROW()-37)="","",INDEX(_Rosters!$G:$G,$AG$2+ROW()-37)))</f>
        <v/>
      </c>
      <c r="G62" s="14">
        <f>IF(ROW()-36&gt;$AG$3,"",INDEX(_Rosters!$H:$H,$AG$2+ROW()-37)&amp;"")</f>
        <v/>
      </c>
      <c r="H62" s="14">
        <f>IF(ROW()-36&gt;$AG$3,"",INDEX(_Rosters!$I:$I,$AG$2+ROW()-37)&amp;"")</f>
        <v/>
      </c>
    </row>
    <row r="63">
      <c r="A63" s="14">
        <f>IF(ROW()-36&gt;$AG$3,"",IF(INDEX(_Rosters!$B:$B,$AG$2+ROW()-37)="","",INDEX(_Rosters!$B:$B,$AG$2+ROW()-37)))</f>
        <v/>
      </c>
      <c r="B63" s="14">
        <f>IF(ROW()-36&gt;$AG$3,"",INDEX(_Rosters!$C:$C,$AG$2+ROW()-37)&amp;"")</f>
        <v/>
      </c>
      <c r="C63" s="14">
        <f>IF(ROW()-36&gt;$AG$3,"",INDEX(_Rosters!$D:$D,$AG$2+ROW()-37)&amp;"")</f>
        <v/>
      </c>
      <c r="D63" s="14">
        <f>IF(ROW()-36&gt;$AG$3,"",INDEX(_Rosters!$E:$E,$AG$2+ROW()-37)&amp;"")</f>
        <v/>
      </c>
      <c r="E63" s="14">
        <f>IF(ROW()-36&gt;$AG$3,"",INDEX(_Rosters!$F:$F,$AG$2+ROW()-37)&amp;"")</f>
        <v/>
      </c>
      <c r="F63" s="14">
        <f>IF(ROW()-36&gt;$AG$3,"",IF(INDEX(_Rosters!$G:$G,$AG$2+ROW()-37)="","",INDEX(_Rosters!$G:$G,$AG$2+ROW()-37)))</f>
        <v/>
      </c>
      <c r="G63" s="14">
        <f>IF(ROW()-36&gt;$AG$3,"",INDEX(_Rosters!$H:$H,$AG$2+ROW()-37)&amp;"")</f>
        <v/>
      </c>
      <c r="H63" s="14">
        <f>IF(ROW()-36&gt;$AG$3,"",INDEX(_Rosters!$I:$I,$AG$2+ROW()-37)&amp;"")</f>
        <v/>
      </c>
    </row>
    <row r="64">
      <c r="A64" s="14">
        <f>IF(ROW()-36&gt;$AG$3,"",IF(INDEX(_Rosters!$B:$B,$AG$2+ROW()-37)="","",INDEX(_Rosters!$B:$B,$AG$2+ROW()-37)))</f>
        <v/>
      </c>
      <c r="B64" s="14">
        <f>IF(ROW()-36&gt;$AG$3,"",INDEX(_Rosters!$C:$C,$AG$2+ROW()-37)&amp;"")</f>
        <v/>
      </c>
      <c r="C64" s="14">
        <f>IF(ROW()-36&gt;$AG$3,"",INDEX(_Rosters!$D:$D,$AG$2+ROW()-37)&amp;"")</f>
        <v/>
      </c>
      <c r="D64" s="14">
        <f>IF(ROW()-36&gt;$AG$3,"",INDEX(_Rosters!$E:$E,$AG$2+ROW()-37)&amp;"")</f>
        <v/>
      </c>
      <c r="E64" s="14">
        <f>IF(ROW()-36&gt;$AG$3,"",INDEX(_Rosters!$F:$F,$AG$2+ROW()-37)&amp;"")</f>
        <v/>
      </c>
      <c r="F64" s="14">
        <f>IF(ROW()-36&gt;$AG$3,"",IF(INDEX(_Rosters!$G:$G,$AG$2+ROW()-37)="","",INDEX(_Rosters!$G:$G,$AG$2+ROW()-37)))</f>
        <v/>
      </c>
      <c r="G64" s="14">
        <f>IF(ROW()-36&gt;$AG$3,"",INDEX(_Rosters!$H:$H,$AG$2+ROW()-37)&amp;"")</f>
        <v/>
      </c>
      <c r="H64" s="14">
        <f>IF(ROW()-36&gt;$AG$3,"",INDEX(_Rosters!$I:$I,$AG$2+ROW()-37)&amp;"")</f>
        <v/>
      </c>
    </row>
    <row r="65">
      <c r="A65" s="14">
        <f>IF(ROW()-36&gt;$AG$3,"",IF(INDEX(_Rosters!$B:$B,$AG$2+ROW()-37)="","",INDEX(_Rosters!$B:$B,$AG$2+ROW()-37)))</f>
        <v/>
      </c>
      <c r="B65" s="14">
        <f>IF(ROW()-36&gt;$AG$3,"",INDEX(_Rosters!$C:$C,$AG$2+ROW()-37)&amp;"")</f>
        <v/>
      </c>
      <c r="C65" s="14">
        <f>IF(ROW()-36&gt;$AG$3,"",INDEX(_Rosters!$D:$D,$AG$2+ROW()-37)&amp;"")</f>
        <v/>
      </c>
      <c r="D65" s="14">
        <f>IF(ROW()-36&gt;$AG$3,"",INDEX(_Rosters!$E:$E,$AG$2+ROW()-37)&amp;"")</f>
        <v/>
      </c>
      <c r="E65" s="14">
        <f>IF(ROW()-36&gt;$AG$3,"",INDEX(_Rosters!$F:$F,$AG$2+ROW()-37)&amp;"")</f>
        <v/>
      </c>
      <c r="F65" s="14">
        <f>IF(ROW()-36&gt;$AG$3,"",IF(INDEX(_Rosters!$G:$G,$AG$2+ROW()-37)="","",INDEX(_Rosters!$G:$G,$AG$2+ROW()-37)))</f>
        <v/>
      </c>
      <c r="G65" s="14">
        <f>IF(ROW()-36&gt;$AG$3,"",INDEX(_Rosters!$H:$H,$AG$2+ROW()-37)&amp;"")</f>
        <v/>
      </c>
      <c r="H65" s="14">
        <f>IF(ROW()-36&gt;$AG$3,"",INDEX(_Rosters!$I:$I,$AG$2+ROW()-37)&amp;"")</f>
        <v/>
      </c>
      <c r="N65" s="35" t="inlineStr">
        <is>
          <t>ROSTER</t>
        </is>
      </c>
      <c r="AJ65" s="8">
        <f>IF($AG$1=0,"",INDEX(_Teams!$AN:$AN,$AG$1)&amp;"")</f>
        <v/>
      </c>
      <c r="AK65" s="8" t="n">
        <v>99</v>
      </c>
    </row>
    <row r="66">
      <c r="A66" s="14">
        <f>IF(ROW()-36&gt;$AG$3,"",IF(INDEX(_Rosters!$B:$B,$AG$2+ROW()-37)="","",INDEX(_Rosters!$B:$B,$AG$2+ROW()-37)))</f>
        <v/>
      </c>
      <c r="B66" s="14">
        <f>IF(ROW()-36&gt;$AG$3,"",INDEX(_Rosters!$C:$C,$AG$2+ROW()-37)&amp;"")</f>
        <v/>
      </c>
      <c r="C66" s="14">
        <f>IF(ROW()-36&gt;$AG$3,"",INDEX(_Rosters!$D:$D,$AG$2+ROW()-37)&amp;"")</f>
        <v/>
      </c>
      <c r="D66" s="14">
        <f>IF(ROW()-36&gt;$AG$3,"",INDEX(_Rosters!$E:$E,$AG$2+ROW()-37)&amp;"")</f>
        <v/>
      </c>
      <c r="E66" s="14">
        <f>IF(ROW()-36&gt;$AG$3,"",INDEX(_Rosters!$F:$F,$AG$2+ROW()-37)&amp;"")</f>
        <v/>
      </c>
      <c r="F66" s="14">
        <f>IF(ROW()-36&gt;$AG$3,"",IF(INDEX(_Rosters!$G:$G,$AG$2+ROW()-37)="","",INDEX(_Rosters!$G:$G,$AG$2+ROW()-37)))</f>
        <v/>
      </c>
      <c r="G66" s="14">
        <f>IF(ROW()-36&gt;$AG$3,"",INDEX(_Rosters!$H:$H,$AG$2+ROW()-37)&amp;"")</f>
        <v/>
      </c>
      <c r="H66" s="14">
        <f>IF(ROW()-36&gt;$AG$3,"",INDEX(_Rosters!$I:$I,$AG$2+ROW()-37)&amp;"")</f>
        <v/>
      </c>
    </row>
    <row r="67">
      <c r="A67" s="14">
        <f>IF(ROW()-36&gt;$AG$3,"",IF(INDEX(_Rosters!$B:$B,$AG$2+ROW()-37)="","",INDEX(_Rosters!$B:$B,$AG$2+ROW()-37)))</f>
        <v/>
      </c>
      <c r="B67" s="14">
        <f>IF(ROW()-36&gt;$AG$3,"",INDEX(_Rosters!$C:$C,$AG$2+ROW()-37)&amp;"")</f>
        <v/>
      </c>
      <c r="C67" s="14">
        <f>IF(ROW()-36&gt;$AG$3,"",INDEX(_Rosters!$D:$D,$AG$2+ROW()-37)&amp;"")</f>
        <v/>
      </c>
      <c r="D67" s="14">
        <f>IF(ROW()-36&gt;$AG$3,"",INDEX(_Rosters!$E:$E,$AG$2+ROW()-37)&amp;"")</f>
        <v/>
      </c>
      <c r="E67" s="14">
        <f>IF(ROW()-36&gt;$AG$3,"",INDEX(_Rosters!$F:$F,$AG$2+ROW()-37)&amp;"")</f>
        <v/>
      </c>
      <c r="F67" s="14">
        <f>IF(ROW()-36&gt;$AG$3,"",IF(INDEX(_Rosters!$G:$G,$AG$2+ROW()-37)="","",INDEX(_Rosters!$G:$G,$AG$2+ROW()-37)))</f>
        <v/>
      </c>
      <c r="G67" s="14">
        <f>IF(ROW()-36&gt;$AG$3,"",INDEX(_Rosters!$H:$H,$AG$2+ROW()-37)&amp;"")</f>
        <v/>
      </c>
      <c r="H67" s="14">
        <f>IF(ROW()-36&gt;$AG$3,"",INDEX(_Rosters!$I:$I,$AG$2+ROW()-37)&amp;"")</f>
        <v/>
      </c>
    </row>
    <row r="68">
      <c r="A68" s="14">
        <f>IF(ROW()-36&gt;$AG$3,"",IF(INDEX(_Rosters!$B:$B,$AG$2+ROW()-37)="","",INDEX(_Rosters!$B:$B,$AG$2+ROW()-37)))</f>
        <v/>
      </c>
      <c r="B68" s="14">
        <f>IF(ROW()-36&gt;$AG$3,"",INDEX(_Rosters!$C:$C,$AG$2+ROW()-37)&amp;"")</f>
        <v/>
      </c>
      <c r="C68" s="14">
        <f>IF(ROW()-36&gt;$AG$3,"",INDEX(_Rosters!$D:$D,$AG$2+ROW()-37)&amp;"")</f>
        <v/>
      </c>
      <c r="D68" s="14">
        <f>IF(ROW()-36&gt;$AG$3,"",INDEX(_Rosters!$E:$E,$AG$2+ROW()-37)&amp;"")</f>
        <v/>
      </c>
      <c r="E68" s="14">
        <f>IF(ROW()-36&gt;$AG$3,"",INDEX(_Rosters!$F:$F,$AG$2+ROW()-37)&amp;"")</f>
        <v/>
      </c>
      <c r="F68" s="14">
        <f>IF(ROW()-36&gt;$AG$3,"",IF(INDEX(_Rosters!$G:$G,$AG$2+ROW()-37)="","",INDEX(_Rosters!$G:$G,$AG$2+ROW()-37)))</f>
        <v/>
      </c>
      <c r="G68" s="14">
        <f>IF(ROW()-36&gt;$AG$3,"",INDEX(_Rosters!$H:$H,$AG$2+ROW()-37)&amp;"")</f>
        <v/>
      </c>
      <c r="H68" s="14">
        <f>IF(ROW()-36&gt;$AG$3,"",INDEX(_Rosters!$I:$I,$AG$2+ROW()-37)&amp;"")</f>
        <v/>
      </c>
    </row>
    <row r="69">
      <c r="A69" s="14">
        <f>IF(ROW()-36&gt;$AG$3,"",IF(INDEX(_Rosters!$B:$B,$AG$2+ROW()-37)="","",INDEX(_Rosters!$B:$B,$AG$2+ROW()-37)))</f>
        <v/>
      </c>
      <c r="B69" s="14">
        <f>IF(ROW()-36&gt;$AG$3,"",INDEX(_Rosters!$C:$C,$AG$2+ROW()-37)&amp;"")</f>
        <v/>
      </c>
      <c r="C69" s="14">
        <f>IF(ROW()-36&gt;$AG$3,"",INDEX(_Rosters!$D:$D,$AG$2+ROW()-37)&amp;"")</f>
        <v/>
      </c>
      <c r="D69" s="14">
        <f>IF(ROW()-36&gt;$AG$3,"",INDEX(_Rosters!$E:$E,$AG$2+ROW()-37)&amp;"")</f>
        <v/>
      </c>
      <c r="E69" s="14">
        <f>IF(ROW()-36&gt;$AG$3,"",INDEX(_Rosters!$F:$F,$AG$2+ROW()-37)&amp;"")</f>
        <v/>
      </c>
      <c r="F69" s="14">
        <f>IF(ROW()-36&gt;$AG$3,"",IF(INDEX(_Rosters!$G:$G,$AG$2+ROW()-37)="","",INDEX(_Rosters!$G:$G,$AG$2+ROW()-37)))</f>
        <v/>
      </c>
      <c r="G69" s="14">
        <f>IF(ROW()-36&gt;$AG$3,"",INDEX(_Rosters!$H:$H,$AG$2+ROW()-37)&amp;"")</f>
        <v/>
      </c>
      <c r="H69" s="14">
        <f>IF(ROW()-36&gt;$AG$3,"",INDEX(_Rosters!$I:$I,$AG$2+ROW()-37)&amp;"")</f>
        <v/>
      </c>
    </row>
    <row r="70">
      <c r="A70" s="14">
        <f>IF(ROW()-36&gt;$AG$3,"",IF(INDEX(_Rosters!$B:$B,$AG$2+ROW()-37)="","",INDEX(_Rosters!$B:$B,$AG$2+ROW()-37)))</f>
        <v/>
      </c>
      <c r="B70" s="14">
        <f>IF(ROW()-36&gt;$AG$3,"",INDEX(_Rosters!$C:$C,$AG$2+ROW()-37)&amp;"")</f>
        <v/>
      </c>
      <c r="C70" s="14">
        <f>IF(ROW()-36&gt;$AG$3,"",INDEX(_Rosters!$D:$D,$AG$2+ROW()-37)&amp;"")</f>
        <v/>
      </c>
      <c r="D70" s="14">
        <f>IF(ROW()-36&gt;$AG$3,"",INDEX(_Rosters!$E:$E,$AG$2+ROW()-37)&amp;"")</f>
        <v/>
      </c>
      <c r="E70" s="14">
        <f>IF(ROW()-36&gt;$AG$3,"",INDEX(_Rosters!$F:$F,$AG$2+ROW()-37)&amp;"")</f>
        <v/>
      </c>
      <c r="F70" s="14">
        <f>IF(ROW()-36&gt;$AG$3,"",IF(INDEX(_Rosters!$G:$G,$AG$2+ROW()-37)="","",INDEX(_Rosters!$G:$G,$AG$2+ROW()-37)))</f>
        <v/>
      </c>
      <c r="G70" s="14">
        <f>IF(ROW()-36&gt;$AG$3,"",INDEX(_Rosters!$H:$H,$AG$2+ROW()-37)&amp;"")</f>
        <v/>
      </c>
      <c r="H70" s="14">
        <f>IF(ROW()-36&gt;$AG$3,"",INDEX(_Rosters!$I:$I,$AG$2+ROW()-37)&amp;"")</f>
        <v/>
      </c>
    </row>
    <row r="71">
      <c r="A71" s="14">
        <f>IF(ROW()-36&gt;$AG$3,"",IF(INDEX(_Rosters!$B:$B,$AG$2+ROW()-37)="","",INDEX(_Rosters!$B:$B,$AG$2+ROW()-37)))</f>
        <v/>
      </c>
      <c r="B71" s="14">
        <f>IF(ROW()-36&gt;$AG$3,"",INDEX(_Rosters!$C:$C,$AG$2+ROW()-37)&amp;"")</f>
        <v/>
      </c>
      <c r="C71" s="14">
        <f>IF(ROW()-36&gt;$AG$3,"",INDEX(_Rosters!$D:$D,$AG$2+ROW()-37)&amp;"")</f>
        <v/>
      </c>
      <c r="D71" s="14">
        <f>IF(ROW()-36&gt;$AG$3,"",INDEX(_Rosters!$E:$E,$AG$2+ROW()-37)&amp;"")</f>
        <v/>
      </c>
      <c r="E71" s="14">
        <f>IF(ROW()-36&gt;$AG$3,"",INDEX(_Rosters!$F:$F,$AG$2+ROW()-37)&amp;"")</f>
        <v/>
      </c>
      <c r="F71" s="14">
        <f>IF(ROW()-36&gt;$AG$3,"",IF(INDEX(_Rosters!$G:$G,$AG$2+ROW()-37)="","",INDEX(_Rosters!$G:$G,$AG$2+ROW()-37)))</f>
        <v/>
      </c>
      <c r="G71" s="14">
        <f>IF(ROW()-36&gt;$AG$3,"",INDEX(_Rosters!$H:$H,$AG$2+ROW()-37)&amp;"")</f>
        <v/>
      </c>
      <c r="H71" s="14">
        <f>IF(ROW()-36&gt;$AG$3,"",INDEX(_Rosters!$I:$I,$AG$2+ROW()-37)&amp;"")</f>
        <v/>
      </c>
    </row>
    <row r="72">
      <c r="A72" s="14">
        <f>IF(ROW()-36&gt;$AG$3,"",IF(INDEX(_Rosters!$B:$B,$AG$2+ROW()-37)="","",INDEX(_Rosters!$B:$B,$AG$2+ROW()-37)))</f>
        <v/>
      </c>
      <c r="B72" s="14">
        <f>IF(ROW()-36&gt;$AG$3,"",INDEX(_Rosters!$C:$C,$AG$2+ROW()-37)&amp;"")</f>
        <v/>
      </c>
      <c r="C72" s="14">
        <f>IF(ROW()-36&gt;$AG$3,"",INDEX(_Rosters!$D:$D,$AG$2+ROW()-37)&amp;"")</f>
        <v/>
      </c>
      <c r="D72" s="14">
        <f>IF(ROW()-36&gt;$AG$3,"",INDEX(_Rosters!$E:$E,$AG$2+ROW()-37)&amp;"")</f>
        <v/>
      </c>
      <c r="E72" s="14">
        <f>IF(ROW()-36&gt;$AG$3,"",INDEX(_Rosters!$F:$F,$AG$2+ROW()-37)&amp;"")</f>
        <v/>
      </c>
      <c r="F72" s="14">
        <f>IF(ROW()-36&gt;$AG$3,"",IF(INDEX(_Rosters!$G:$G,$AG$2+ROW()-37)="","",INDEX(_Rosters!$G:$G,$AG$2+ROW()-37)))</f>
        <v/>
      </c>
      <c r="G72" s="14">
        <f>IF(ROW()-36&gt;$AG$3,"",INDEX(_Rosters!$H:$H,$AG$2+ROW()-37)&amp;"")</f>
        <v/>
      </c>
      <c r="H72" s="14">
        <f>IF(ROW()-36&gt;$AG$3,"",INDEX(_Rosters!$I:$I,$AG$2+ROW()-37)&amp;"")</f>
        <v/>
      </c>
    </row>
    <row r="73">
      <c r="A73" s="14">
        <f>IF(ROW()-36&gt;$AG$3,"",IF(INDEX(_Rosters!$B:$B,$AG$2+ROW()-37)="","",INDEX(_Rosters!$B:$B,$AG$2+ROW()-37)))</f>
        <v/>
      </c>
      <c r="B73" s="14">
        <f>IF(ROW()-36&gt;$AG$3,"",INDEX(_Rosters!$C:$C,$AG$2+ROW()-37)&amp;"")</f>
        <v/>
      </c>
      <c r="C73" s="14">
        <f>IF(ROW()-36&gt;$AG$3,"",INDEX(_Rosters!$D:$D,$AG$2+ROW()-37)&amp;"")</f>
        <v/>
      </c>
      <c r="D73" s="14">
        <f>IF(ROW()-36&gt;$AG$3,"",INDEX(_Rosters!$E:$E,$AG$2+ROW()-37)&amp;"")</f>
        <v/>
      </c>
      <c r="E73" s="14">
        <f>IF(ROW()-36&gt;$AG$3,"",INDEX(_Rosters!$F:$F,$AG$2+ROW()-37)&amp;"")</f>
        <v/>
      </c>
      <c r="F73" s="14">
        <f>IF(ROW()-36&gt;$AG$3,"",IF(INDEX(_Rosters!$G:$G,$AG$2+ROW()-37)="","",INDEX(_Rosters!$G:$G,$AG$2+ROW()-37)))</f>
        <v/>
      </c>
      <c r="G73" s="14">
        <f>IF(ROW()-36&gt;$AG$3,"",INDEX(_Rosters!$H:$H,$AG$2+ROW()-37)&amp;"")</f>
        <v/>
      </c>
      <c r="H73" s="14">
        <f>IF(ROW()-36&gt;$AG$3,"",INDEX(_Rosters!$I:$I,$AG$2+ROW()-37)&amp;"")</f>
        <v/>
      </c>
    </row>
    <row r="74">
      <c r="A74" s="14">
        <f>IF(ROW()-36&gt;$AG$3,"",IF(INDEX(_Rosters!$B:$B,$AG$2+ROW()-37)="","",INDEX(_Rosters!$B:$B,$AG$2+ROW()-37)))</f>
        <v/>
      </c>
      <c r="B74" s="14">
        <f>IF(ROW()-36&gt;$AG$3,"",INDEX(_Rosters!$C:$C,$AG$2+ROW()-37)&amp;"")</f>
        <v/>
      </c>
      <c r="C74" s="14">
        <f>IF(ROW()-36&gt;$AG$3,"",INDEX(_Rosters!$D:$D,$AG$2+ROW()-37)&amp;"")</f>
        <v/>
      </c>
      <c r="D74" s="14">
        <f>IF(ROW()-36&gt;$AG$3,"",INDEX(_Rosters!$E:$E,$AG$2+ROW()-37)&amp;"")</f>
        <v/>
      </c>
      <c r="E74" s="14">
        <f>IF(ROW()-36&gt;$AG$3,"",INDEX(_Rosters!$F:$F,$AG$2+ROW()-37)&amp;"")</f>
        <v/>
      </c>
      <c r="F74" s="14">
        <f>IF(ROW()-36&gt;$AG$3,"",IF(INDEX(_Rosters!$G:$G,$AG$2+ROW()-37)="","",INDEX(_Rosters!$G:$G,$AG$2+ROW()-37)))</f>
        <v/>
      </c>
      <c r="G74" s="14">
        <f>IF(ROW()-36&gt;$AG$3,"",INDEX(_Rosters!$H:$H,$AG$2+ROW()-37)&amp;"")</f>
        <v/>
      </c>
      <c r="H74" s="14">
        <f>IF(ROW()-36&gt;$AG$3,"",INDEX(_Rosters!$I:$I,$AG$2+ROW()-37)&amp;"")</f>
        <v/>
      </c>
      <c r="N74" s="35" t="inlineStr">
        <is>
          <t>IDENTITY · STRENGTHS · WEAKNESSES · GOALS</t>
        </is>
      </c>
      <c r="AJ74" s="8">
        <f>IF($AG$1=0,"",INDEX(_Teams!$AO:$AO,$AG$1)&amp;"")</f>
        <v/>
      </c>
      <c r="AK74" s="8" t="n">
        <v>112</v>
      </c>
    </row>
    <row r="75">
      <c r="A75" s="14">
        <f>IF(ROW()-36&gt;$AG$3,"",IF(INDEX(_Rosters!$B:$B,$AG$2+ROW()-37)="","",INDEX(_Rosters!$B:$B,$AG$2+ROW()-37)))</f>
        <v/>
      </c>
      <c r="B75" s="14">
        <f>IF(ROW()-36&gt;$AG$3,"",INDEX(_Rosters!$C:$C,$AG$2+ROW()-37)&amp;"")</f>
        <v/>
      </c>
      <c r="C75" s="14">
        <f>IF(ROW()-36&gt;$AG$3,"",INDEX(_Rosters!$D:$D,$AG$2+ROW()-37)&amp;"")</f>
        <v/>
      </c>
      <c r="D75" s="14">
        <f>IF(ROW()-36&gt;$AG$3,"",INDEX(_Rosters!$E:$E,$AG$2+ROW()-37)&amp;"")</f>
        <v/>
      </c>
      <c r="E75" s="14">
        <f>IF(ROW()-36&gt;$AG$3,"",INDEX(_Rosters!$F:$F,$AG$2+ROW()-37)&amp;"")</f>
        <v/>
      </c>
      <c r="F75" s="14">
        <f>IF(ROW()-36&gt;$AG$3,"",IF(INDEX(_Rosters!$G:$G,$AG$2+ROW()-37)="","",INDEX(_Rosters!$G:$G,$AG$2+ROW()-37)))</f>
        <v/>
      </c>
      <c r="G75" s="14">
        <f>IF(ROW()-36&gt;$AG$3,"",INDEX(_Rosters!$H:$H,$AG$2+ROW()-37)&amp;"")</f>
        <v/>
      </c>
      <c r="H75" s="14">
        <f>IF(ROW()-36&gt;$AG$3,"",INDEX(_Rosters!$I:$I,$AG$2+ROW()-37)&amp;"")</f>
        <v/>
      </c>
    </row>
    <row r="76">
      <c r="A76" s="14">
        <f>IF(ROW()-36&gt;$AG$3,"",IF(INDEX(_Rosters!$B:$B,$AG$2+ROW()-37)="","",INDEX(_Rosters!$B:$B,$AG$2+ROW()-37)))</f>
        <v/>
      </c>
      <c r="B76" s="14">
        <f>IF(ROW()-36&gt;$AG$3,"",INDEX(_Rosters!$C:$C,$AG$2+ROW()-37)&amp;"")</f>
        <v/>
      </c>
      <c r="C76" s="14">
        <f>IF(ROW()-36&gt;$AG$3,"",INDEX(_Rosters!$D:$D,$AG$2+ROW()-37)&amp;"")</f>
        <v/>
      </c>
      <c r="D76" s="14">
        <f>IF(ROW()-36&gt;$AG$3,"",INDEX(_Rosters!$E:$E,$AG$2+ROW()-37)&amp;"")</f>
        <v/>
      </c>
      <c r="E76" s="14">
        <f>IF(ROW()-36&gt;$AG$3,"",INDEX(_Rosters!$F:$F,$AG$2+ROW()-37)&amp;"")</f>
        <v/>
      </c>
      <c r="F76" s="14">
        <f>IF(ROW()-36&gt;$AG$3,"",IF(INDEX(_Rosters!$G:$G,$AG$2+ROW()-37)="","",INDEX(_Rosters!$G:$G,$AG$2+ROW()-37)))</f>
        <v/>
      </c>
      <c r="G76" s="14">
        <f>IF(ROW()-36&gt;$AG$3,"",INDEX(_Rosters!$H:$H,$AG$2+ROW()-37)&amp;"")</f>
        <v/>
      </c>
      <c r="H76" s="14">
        <f>IF(ROW()-36&gt;$AG$3,"",INDEX(_Rosters!$I:$I,$AG$2+ROW()-37)&amp;"")</f>
        <v/>
      </c>
    </row>
    <row r="77">
      <c r="A77" s="14">
        <f>IF(ROW()-36&gt;$AG$3,"",IF(INDEX(_Rosters!$B:$B,$AG$2+ROW()-37)="","",INDEX(_Rosters!$B:$B,$AG$2+ROW()-37)))</f>
        <v/>
      </c>
      <c r="B77" s="14">
        <f>IF(ROW()-36&gt;$AG$3,"",INDEX(_Rosters!$C:$C,$AG$2+ROW()-37)&amp;"")</f>
        <v/>
      </c>
      <c r="C77" s="14">
        <f>IF(ROW()-36&gt;$AG$3,"",INDEX(_Rosters!$D:$D,$AG$2+ROW()-37)&amp;"")</f>
        <v/>
      </c>
      <c r="D77" s="14">
        <f>IF(ROW()-36&gt;$AG$3,"",INDEX(_Rosters!$E:$E,$AG$2+ROW()-37)&amp;"")</f>
        <v/>
      </c>
      <c r="E77" s="14">
        <f>IF(ROW()-36&gt;$AG$3,"",INDEX(_Rosters!$F:$F,$AG$2+ROW()-37)&amp;"")</f>
        <v/>
      </c>
      <c r="F77" s="14">
        <f>IF(ROW()-36&gt;$AG$3,"",IF(INDEX(_Rosters!$G:$G,$AG$2+ROW()-37)="","",INDEX(_Rosters!$G:$G,$AG$2+ROW()-37)))</f>
        <v/>
      </c>
      <c r="G77" s="14">
        <f>IF(ROW()-36&gt;$AG$3,"",INDEX(_Rosters!$H:$H,$AG$2+ROW()-37)&amp;"")</f>
        <v/>
      </c>
      <c r="H77" s="14">
        <f>IF(ROW()-36&gt;$AG$3,"",INDEX(_Rosters!$I:$I,$AG$2+ROW()-37)&amp;"")</f>
        <v/>
      </c>
    </row>
    <row r="78">
      <c r="A78" s="14">
        <f>IF(ROW()-36&gt;$AG$3,"",IF(INDEX(_Rosters!$B:$B,$AG$2+ROW()-37)="","",INDEX(_Rosters!$B:$B,$AG$2+ROW()-37)))</f>
        <v/>
      </c>
      <c r="B78" s="14">
        <f>IF(ROW()-36&gt;$AG$3,"",INDEX(_Rosters!$C:$C,$AG$2+ROW()-37)&amp;"")</f>
        <v/>
      </c>
      <c r="C78" s="14">
        <f>IF(ROW()-36&gt;$AG$3,"",INDEX(_Rosters!$D:$D,$AG$2+ROW()-37)&amp;"")</f>
        <v/>
      </c>
      <c r="D78" s="14">
        <f>IF(ROW()-36&gt;$AG$3,"",INDEX(_Rosters!$E:$E,$AG$2+ROW()-37)&amp;"")</f>
        <v/>
      </c>
      <c r="E78" s="14">
        <f>IF(ROW()-36&gt;$AG$3,"",INDEX(_Rosters!$F:$F,$AG$2+ROW()-37)&amp;"")</f>
        <v/>
      </c>
      <c r="F78" s="14">
        <f>IF(ROW()-36&gt;$AG$3,"",IF(INDEX(_Rosters!$G:$G,$AG$2+ROW()-37)="","",INDEX(_Rosters!$G:$G,$AG$2+ROW()-37)))</f>
        <v/>
      </c>
      <c r="G78" s="14">
        <f>IF(ROW()-36&gt;$AG$3,"",INDEX(_Rosters!$H:$H,$AG$2+ROW()-37)&amp;"")</f>
        <v/>
      </c>
      <c r="H78" s="14">
        <f>IF(ROW()-36&gt;$AG$3,"",INDEX(_Rosters!$I:$I,$AG$2+ROW()-37)&amp;"")</f>
        <v/>
      </c>
    </row>
    <row r="79">
      <c r="A79" s="14">
        <f>IF(ROW()-36&gt;$AG$3,"",IF(INDEX(_Rosters!$B:$B,$AG$2+ROW()-37)="","",INDEX(_Rosters!$B:$B,$AG$2+ROW()-37)))</f>
        <v/>
      </c>
      <c r="B79" s="14">
        <f>IF(ROW()-36&gt;$AG$3,"",INDEX(_Rosters!$C:$C,$AG$2+ROW()-37)&amp;"")</f>
        <v/>
      </c>
      <c r="C79" s="14">
        <f>IF(ROW()-36&gt;$AG$3,"",INDEX(_Rosters!$D:$D,$AG$2+ROW()-37)&amp;"")</f>
        <v/>
      </c>
      <c r="D79" s="14">
        <f>IF(ROW()-36&gt;$AG$3,"",INDEX(_Rosters!$E:$E,$AG$2+ROW()-37)&amp;"")</f>
        <v/>
      </c>
      <c r="E79" s="14">
        <f>IF(ROW()-36&gt;$AG$3,"",INDEX(_Rosters!$F:$F,$AG$2+ROW()-37)&amp;"")</f>
        <v/>
      </c>
      <c r="F79" s="14">
        <f>IF(ROW()-36&gt;$AG$3,"",IF(INDEX(_Rosters!$G:$G,$AG$2+ROW()-37)="","",INDEX(_Rosters!$G:$G,$AG$2+ROW()-37)))</f>
        <v/>
      </c>
      <c r="G79" s="14">
        <f>IF(ROW()-36&gt;$AG$3,"",INDEX(_Rosters!$H:$H,$AG$2+ROW()-37)&amp;"")</f>
        <v/>
      </c>
      <c r="H79" s="14">
        <f>IF(ROW()-36&gt;$AG$3,"",INDEX(_Rosters!$I:$I,$AG$2+ROW()-37)&amp;"")</f>
        <v/>
      </c>
    </row>
    <row r="80">
      <c r="A80" s="14">
        <f>IF(ROW()-36&gt;$AG$3,"",IF(INDEX(_Rosters!$B:$B,$AG$2+ROW()-37)="","",INDEX(_Rosters!$B:$B,$AG$2+ROW()-37)))</f>
        <v/>
      </c>
      <c r="B80" s="14">
        <f>IF(ROW()-36&gt;$AG$3,"",INDEX(_Rosters!$C:$C,$AG$2+ROW()-37)&amp;"")</f>
        <v/>
      </c>
      <c r="C80" s="14">
        <f>IF(ROW()-36&gt;$AG$3,"",INDEX(_Rosters!$D:$D,$AG$2+ROW()-37)&amp;"")</f>
        <v/>
      </c>
      <c r="D80" s="14">
        <f>IF(ROW()-36&gt;$AG$3,"",INDEX(_Rosters!$E:$E,$AG$2+ROW()-37)&amp;"")</f>
        <v/>
      </c>
      <c r="E80" s="14">
        <f>IF(ROW()-36&gt;$AG$3,"",INDEX(_Rosters!$F:$F,$AG$2+ROW()-37)&amp;"")</f>
        <v/>
      </c>
      <c r="F80" s="14">
        <f>IF(ROW()-36&gt;$AG$3,"",IF(INDEX(_Rosters!$G:$G,$AG$2+ROW()-37)="","",INDEX(_Rosters!$G:$G,$AG$2+ROW()-37)))</f>
        <v/>
      </c>
      <c r="G80" s="14">
        <f>IF(ROW()-36&gt;$AG$3,"",INDEX(_Rosters!$H:$H,$AG$2+ROW()-37)&amp;"")</f>
        <v/>
      </c>
      <c r="H80" s="14">
        <f>IF(ROW()-36&gt;$AG$3,"",INDEX(_Rosters!$I:$I,$AG$2+ROW()-37)&amp;"")</f>
        <v/>
      </c>
    </row>
    <row r="81">
      <c r="A81" s="14">
        <f>IF(ROW()-36&gt;$AG$3,"",IF(INDEX(_Rosters!$B:$B,$AG$2+ROW()-37)="","",INDEX(_Rosters!$B:$B,$AG$2+ROW()-37)))</f>
        <v/>
      </c>
      <c r="B81" s="14">
        <f>IF(ROW()-36&gt;$AG$3,"",INDEX(_Rosters!$C:$C,$AG$2+ROW()-37)&amp;"")</f>
        <v/>
      </c>
      <c r="C81" s="14">
        <f>IF(ROW()-36&gt;$AG$3,"",INDEX(_Rosters!$D:$D,$AG$2+ROW()-37)&amp;"")</f>
        <v/>
      </c>
      <c r="D81" s="14">
        <f>IF(ROW()-36&gt;$AG$3,"",INDEX(_Rosters!$E:$E,$AG$2+ROW()-37)&amp;"")</f>
        <v/>
      </c>
      <c r="E81" s="14">
        <f>IF(ROW()-36&gt;$AG$3,"",INDEX(_Rosters!$F:$F,$AG$2+ROW()-37)&amp;"")</f>
        <v/>
      </c>
      <c r="F81" s="14">
        <f>IF(ROW()-36&gt;$AG$3,"",IF(INDEX(_Rosters!$G:$G,$AG$2+ROW()-37)="","",INDEX(_Rosters!$G:$G,$AG$2+ROW()-37)))</f>
        <v/>
      </c>
      <c r="G81" s="14">
        <f>IF(ROW()-36&gt;$AG$3,"",INDEX(_Rosters!$H:$H,$AG$2+ROW()-37)&amp;"")</f>
        <v/>
      </c>
      <c r="H81" s="14">
        <f>IF(ROW()-36&gt;$AG$3,"",INDEX(_Rosters!$I:$I,$AG$2+ROW()-37)&amp;"")</f>
        <v/>
      </c>
    </row>
    <row r="82">
      <c r="A82" s="14">
        <f>IF(ROW()-36&gt;$AG$3,"",IF(INDEX(_Rosters!$B:$B,$AG$2+ROW()-37)="","",INDEX(_Rosters!$B:$B,$AG$2+ROW()-37)))</f>
        <v/>
      </c>
      <c r="B82" s="14">
        <f>IF(ROW()-36&gt;$AG$3,"",INDEX(_Rosters!$C:$C,$AG$2+ROW()-37)&amp;"")</f>
        <v/>
      </c>
      <c r="C82" s="14">
        <f>IF(ROW()-36&gt;$AG$3,"",INDEX(_Rosters!$D:$D,$AG$2+ROW()-37)&amp;"")</f>
        <v/>
      </c>
      <c r="D82" s="14">
        <f>IF(ROW()-36&gt;$AG$3,"",INDEX(_Rosters!$E:$E,$AG$2+ROW()-37)&amp;"")</f>
        <v/>
      </c>
      <c r="E82" s="14">
        <f>IF(ROW()-36&gt;$AG$3,"",INDEX(_Rosters!$F:$F,$AG$2+ROW()-37)&amp;"")</f>
        <v/>
      </c>
      <c r="F82" s="14">
        <f>IF(ROW()-36&gt;$AG$3,"",IF(INDEX(_Rosters!$G:$G,$AG$2+ROW()-37)="","",INDEX(_Rosters!$G:$G,$AG$2+ROW()-37)))</f>
        <v/>
      </c>
      <c r="G82" s="14">
        <f>IF(ROW()-36&gt;$AG$3,"",INDEX(_Rosters!$H:$H,$AG$2+ROW()-37)&amp;"")</f>
        <v/>
      </c>
      <c r="H82" s="14">
        <f>IF(ROW()-36&gt;$AG$3,"",INDEX(_Rosters!$I:$I,$AG$2+ROW()-37)&amp;"")</f>
        <v/>
      </c>
    </row>
    <row r="83">
      <c r="A83" s="14">
        <f>IF(ROW()-36&gt;$AG$3,"",IF(INDEX(_Rosters!$B:$B,$AG$2+ROW()-37)="","",INDEX(_Rosters!$B:$B,$AG$2+ROW()-37)))</f>
        <v/>
      </c>
      <c r="B83" s="14">
        <f>IF(ROW()-36&gt;$AG$3,"",INDEX(_Rosters!$C:$C,$AG$2+ROW()-37)&amp;"")</f>
        <v/>
      </c>
      <c r="C83" s="14">
        <f>IF(ROW()-36&gt;$AG$3,"",INDEX(_Rosters!$D:$D,$AG$2+ROW()-37)&amp;"")</f>
        <v/>
      </c>
      <c r="D83" s="14">
        <f>IF(ROW()-36&gt;$AG$3,"",INDEX(_Rosters!$E:$E,$AG$2+ROW()-37)&amp;"")</f>
        <v/>
      </c>
      <c r="E83" s="14">
        <f>IF(ROW()-36&gt;$AG$3,"",INDEX(_Rosters!$F:$F,$AG$2+ROW()-37)&amp;"")</f>
        <v/>
      </c>
      <c r="F83" s="14">
        <f>IF(ROW()-36&gt;$AG$3,"",IF(INDEX(_Rosters!$G:$G,$AG$2+ROW()-37)="","",INDEX(_Rosters!$G:$G,$AG$2+ROW()-37)))</f>
        <v/>
      </c>
      <c r="G83" s="14">
        <f>IF(ROW()-36&gt;$AG$3,"",INDEX(_Rosters!$H:$H,$AG$2+ROW()-37)&amp;"")</f>
        <v/>
      </c>
      <c r="H83" s="14">
        <f>IF(ROW()-36&gt;$AG$3,"",INDEX(_Rosters!$I:$I,$AG$2+ROW()-37)&amp;"")</f>
        <v/>
      </c>
    </row>
    <row r="84">
      <c r="A84" s="14">
        <f>IF(ROW()-36&gt;$AG$3,"",IF(INDEX(_Rosters!$B:$B,$AG$2+ROW()-37)="","",INDEX(_Rosters!$B:$B,$AG$2+ROW()-37)))</f>
        <v/>
      </c>
      <c r="B84" s="14">
        <f>IF(ROW()-36&gt;$AG$3,"",INDEX(_Rosters!$C:$C,$AG$2+ROW()-37)&amp;"")</f>
        <v/>
      </c>
      <c r="C84" s="14">
        <f>IF(ROW()-36&gt;$AG$3,"",INDEX(_Rosters!$D:$D,$AG$2+ROW()-37)&amp;"")</f>
        <v/>
      </c>
      <c r="D84" s="14">
        <f>IF(ROW()-36&gt;$AG$3,"",INDEX(_Rosters!$E:$E,$AG$2+ROW()-37)&amp;"")</f>
        <v/>
      </c>
      <c r="E84" s="14">
        <f>IF(ROW()-36&gt;$AG$3,"",INDEX(_Rosters!$F:$F,$AG$2+ROW()-37)&amp;"")</f>
        <v/>
      </c>
      <c r="F84" s="14">
        <f>IF(ROW()-36&gt;$AG$3,"",IF(INDEX(_Rosters!$G:$G,$AG$2+ROW()-37)="","",INDEX(_Rosters!$G:$G,$AG$2+ROW()-37)))</f>
        <v/>
      </c>
      <c r="G84" s="14">
        <f>IF(ROW()-36&gt;$AG$3,"",INDEX(_Rosters!$H:$H,$AG$2+ROW()-37)&amp;"")</f>
        <v/>
      </c>
      <c r="H84" s="14">
        <f>IF(ROW()-36&gt;$AG$3,"",INDEX(_Rosters!$I:$I,$AG$2+ROW()-37)&amp;"")</f>
        <v/>
      </c>
      <c r="N84" s="35" t="inlineStr">
        <is>
          <t>PREDICTION</t>
        </is>
      </c>
      <c r="AJ84" s="8">
        <f>IF($AG$1=0,"",INDEX(_Teams!$AP:$AP,$AG$1)&amp;"")</f>
        <v/>
      </c>
      <c r="AK84" s="8" t="n">
        <v>34</v>
      </c>
    </row>
    <row r="85">
      <c r="A85" s="14">
        <f>IF(ROW()-36&gt;$AG$3,"",IF(INDEX(_Rosters!$B:$B,$AG$2+ROW()-37)="","",INDEX(_Rosters!$B:$B,$AG$2+ROW()-37)))</f>
        <v/>
      </c>
      <c r="B85" s="14">
        <f>IF(ROW()-36&gt;$AG$3,"",INDEX(_Rosters!$C:$C,$AG$2+ROW()-37)&amp;"")</f>
        <v/>
      </c>
      <c r="C85" s="14">
        <f>IF(ROW()-36&gt;$AG$3,"",INDEX(_Rosters!$D:$D,$AG$2+ROW()-37)&amp;"")</f>
        <v/>
      </c>
      <c r="D85" s="14">
        <f>IF(ROW()-36&gt;$AG$3,"",INDEX(_Rosters!$E:$E,$AG$2+ROW()-37)&amp;"")</f>
        <v/>
      </c>
      <c r="E85" s="14">
        <f>IF(ROW()-36&gt;$AG$3,"",INDEX(_Rosters!$F:$F,$AG$2+ROW()-37)&amp;"")</f>
        <v/>
      </c>
      <c r="F85" s="14">
        <f>IF(ROW()-36&gt;$AG$3,"",IF(INDEX(_Rosters!$G:$G,$AG$2+ROW()-37)="","",INDEX(_Rosters!$G:$G,$AG$2+ROW()-37)))</f>
        <v/>
      </c>
      <c r="G85" s="14">
        <f>IF(ROW()-36&gt;$AG$3,"",INDEX(_Rosters!$H:$H,$AG$2+ROW()-37)&amp;"")</f>
        <v/>
      </c>
      <c r="H85" s="14">
        <f>IF(ROW()-36&gt;$AG$3,"",INDEX(_Rosters!$I:$I,$AG$2+ROW()-37)&amp;"")</f>
        <v/>
      </c>
    </row>
    <row r="86">
      <c r="A86" s="14">
        <f>IF(ROW()-36&gt;$AG$3,"",IF(INDEX(_Rosters!$B:$B,$AG$2+ROW()-37)="","",INDEX(_Rosters!$B:$B,$AG$2+ROW()-37)))</f>
        <v/>
      </c>
      <c r="B86" s="14">
        <f>IF(ROW()-36&gt;$AG$3,"",INDEX(_Rosters!$C:$C,$AG$2+ROW()-37)&amp;"")</f>
        <v/>
      </c>
      <c r="C86" s="14">
        <f>IF(ROW()-36&gt;$AG$3,"",INDEX(_Rosters!$D:$D,$AG$2+ROW()-37)&amp;"")</f>
        <v/>
      </c>
      <c r="D86" s="14">
        <f>IF(ROW()-36&gt;$AG$3,"",INDEX(_Rosters!$E:$E,$AG$2+ROW()-37)&amp;"")</f>
        <v/>
      </c>
      <c r="E86" s="14">
        <f>IF(ROW()-36&gt;$AG$3,"",INDEX(_Rosters!$F:$F,$AG$2+ROW()-37)&amp;"")</f>
        <v/>
      </c>
      <c r="F86" s="14">
        <f>IF(ROW()-36&gt;$AG$3,"",IF(INDEX(_Rosters!$G:$G,$AG$2+ROW()-37)="","",INDEX(_Rosters!$G:$G,$AG$2+ROW()-37)))</f>
        <v/>
      </c>
      <c r="G86" s="14">
        <f>IF(ROW()-36&gt;$AG$3,"",INDEX(_Rosters!$H:$H,$AG$2+ROW()-37)&amp;"")</f>
        <v/>
      </c>
      <c r="H86" s="14">
        <f>IF(ROW()-36&gt;$AG$3,"",INDEX(_Rosters!$I:$I,$AG$2+ROW()-37)&amp;"")</f>
        <v/>
      </c>
    </row>
    <row r="87">
      <c r="A87" s="14">
        <f>IF(ROW()-36&gt;$AG$3,"",IF(INDEX(_Rosters!$B:$B,$AG$2+ROW()-37)="","",INDEX(_Rosters!$B:$B,$AG$2+ROW()-37)))</f>
        <v/>
      </c>
      <c r="B87" s="14">
        <f>IF(ROW()-36&gt;$AG$3,"",INDEX(_Rosters!$C:$C,$AG$2+ROW()-37)&amp;"")</f>
        <v/>
      </c>
      <c r="C87" s="14">
        <f>IF(ROW()-36&gt;$AG$3,"",INDEX(_Rosters!$D:$D,$AG$2+ROW()-37)&amp;"")</f>
        <v/>
      </c>
      <c r="D87" s="14">
        <f>IF(ROW()-36&gt;$AG$3,"",INDEX(_Rosters!$E:$E,$AG$2+ROW()-37)&amp;"")</f>
        <v/>
      </c>
      <c r="E87" s="14">
        <f>IF(ROW()-36&gt;$AG$3,"",INDEX(_Rosters!$F:$F,$AG$2+ROW()-37)&amp;"")</f>
        <v/>
      </c>
      <c r="F87" s="14">
        <f>IF(ROW()-36&gt;$AG$3,"",IF(INDEX(_Rosters!$G:$G,$AG$2+ROW()-37)="","",INDEX(_Rosters!$G:$G,$AG$2+ROW()-37)))</f>
        <v/>
      </c>
      <c r="G87" s="14">
        <f>IF(ROW()-36&gt;$AG$3,"",INDEX(_Rosters!$H:$H,$AG$2+ROW()-37)&amp;"")</f>
        <v/>
      </c>
      <c r="H87" s="14">
        <f>IF(ROW()-36&gt;$AG$3,"",INDEX(_Rosters!$I:$I,$AG$2+ROW()-37)&amp;"")</f>
        <v/>
      </c>
    </row>
    <row r="88">
      <c r="A88" s="14">
        <f>IF(ROW()-36&gt;$AG$3,"",IF(INDEX(_Rosters!$B:$B,$AG$2+ROW()-37)="","",INDEX(_Rosters!$B:$B,$AG$2+ROW()-37)))</f>
        <v/>
      </c>
      <c r="B88" s="14">
        <f>IF(ROW()-36&gt;$AG$3,"",INDEX(_Rosters!$C:$C,$AG$2+ROW()-37)&amp;"")</f>
        <v/>
      </c>
      <c r="C88" s="14">
        <f>IF(ROW()-36&gt;$AG$3,"",INDEX(_Rosters!$D:$D,$AG$2+ROW()-37)&amp;"")</f>
        <v/>
      </c>
      <c r="D88" s="14">
        <f>IF(ROW()-36&gt;$AG$3,"",INDEX(_Rosters!$E:$E,$AG$2+ROW()-37)&amp;"")</f>
        <v/>
      </c>
      <c r="E88" s="14">
        <f>IF(ROW()-36&gt;$AG$3,"",INDEX(_Rosters!$F:$F,$AG$2+ROW()-37)&amp;"")</f>
        <v/>
      </c>
      <c r="F88" s="14">
        <f>IF(ROW()-36&gt;$AG$3,"",IF(INDEX(_Rosters!$G:$G,$AG$2+ROW()-37)="","",INDEX(_Rosters!$G:$G,$AG$2+ROW()-37)))</f>
        <v/>
      </c>
      <c r="G88" s="14">
        <f>IF(ROW()-36&gt;$AG$3,"",INDEX(_Rosters!$H:$H,$AG$2+ROW()-37)&amp;"")</f>
        <v/>
      </c>
      <c r="H88" s="14">
        <f>IF(ROW()-36&gt;$AG$3,"",INDEX(_Rosters!$I:$I,$AG$2+ROW()-37)&amp;"")</f>
        <v/>
      </c>
    </row>
    <row r="89">
      <c r="A89" s="14">
        <f>IF(ROW()-36&gt;$AG$3,"",IF(INDEX(_Rosters!$B:$B,$AG$2+ROW()-37)="","",INDEX(_Rosters!$B:$B,$AG$2+ROW()-37)))</f>
        <v/>
      </c>
      <c r="B89" s="14">
        <f>IF(ROW()-36&gt;$AG$3,"",INDEX(_Rosters!$C:$C,$AG$2+ROW()-37)&amp;"")</f>
        <v/>
      </c>
      <c r="C89" s="14">
        <f>IF(ROW()-36&gt;$AG$3,"",INDEX(_Rosters!$D:$D,$AG$2+ROW()-37)&amp;"")</f>
        <v/>
      </c>
      <c r="D89" s="14">
        <f>IF(ROW()-36&gt;$AG$3,"",INDEX(_Rosters!$E:$E,$AG$2+ROW()-37)&amp;"")</f>
        <v/>
      </c>
      <c r="E89" s="14">
        <f>IF(ROW()-36&gt;$AG$3,"",INDEX(_Rosters!$F:$F,$AG$2+ROW()-37)&amp;"")</f>
        <v/>
      </c>
      <c r="F89" s="14">
        <f>IF(ROW()-36&gt;$AG$3,"",IF(INDEX(_Rosters!$G:$G,$AG$2+ROW()-37)="","",INDEX(_Rosters!$G:$G,$AG$2+ROW()-37)))</f>
        <v/>
      </c>
      <c r="G89" s="14">
        <f>IF(ROW()-36&gt;$AG$3,"",INDEX(_Rosters!$H:$H,$AG$2+ROW()-37)&amp;"")</f>
        <v/>
      </c>
      <c r="H89" s="14">
        <f>IF(ROW()-36&gt;$AG$3,"",INDEX(_Rosters!$I:$I,$AG$2+ROW()-37)&amp;"")</f>
        <v/>
      </c>
    </row>
    <row r="90">
      <c r="A90" s="14">
        <f>IF(ROW()-36&gt;$AG$3,"",IF(INDEX(_Rosters!$B:$B,$AG$2+ROW()-37)="","",INDEX(_Rosters!$B:$B,$AG$2+ROW()-37)))</f>
        <v/>
      </c>
      <c r="B90" s="14">
        <f>IF(ROW()-36&gt;$AG$3,"",INDEX(_Rosters!$C:$C,$AG$2+ROW()-37)&amp;"")</f>
        <v/>
      </c>
      <c r="C90" s="14">
        <f>IF(ROW()-36&gt;$AG$3,"",INDEX(_Rosters!$D:$D,$AG$2+ROW()-37)&amp;"")</f>
        <v/>
      </c>
      <c r="D90" s="14">
        <f>IF(ROW()-36&gt;$AG$3,"",INDEX(_Rosters!$E:$E,$AG$2+ROW()-37)&amp;"")</f>
        <v/>
      </c>
      <c r="E90" s="14">
        <f>IF(ROW()-36&gt;$AG$3,"",INDEX(_Rosters!$F:$F,$AG$2+ROW()-37)&amp;"")</f>
        <v/>
      </c>
      <c r="F90" s="14">
        <f>IF(ROW()-36&gt;$AG$3,"",IF(INDEX(_Rosters!$G:$G,$AG$2+ROW()-37)="","",INDEX(_Rosters!$G:$G,$AG$2+ROW()-37)))</f>
        <v/>
      </c>
      <c r="G90" s="14">
        <f>IF(ROW()-36&gt;$AG$3,"",INDEX(_Rosters!$H:$H,$AG$2+ROW()-37)&amp;"")</f>
        <v/>
      </c>
      <c r="H90" s="14">
        <f>IF(ROW()-36&gt;$AG$3,"",INDEX(_Rosters!$I:$I,$AG$2+ROW()-37)&amp;"")</f>
        <v/>
      </c>
    </row>
    <row r="91">
      <c r="A91" s="14">
        <f>IF(ROW()-36&gt;$AG$3,"",IF(INDEX(_Rosters!$B:$B,$AG$2+ROW()-37)="","",INDEX(_Rosters!$B:$B,$AG$2+ROW()-37)))</f>
        <v/>
      </c>
      <c r="B91" s="14">
        <f>IF(ROW()-36&gt;$AG$3,"",INDEX(_Rosters!$C:$C,$AG$2+ROW()-37)&amp;"")</f>
        <v/>
      </c>
      <c r="C91" s="14">
        <f>IF(ROW()-36&gt;$AG$3,"",INDEX(_Rosters!$D:$D,$AG$2+ROW()-37)&amp;"")</f>
        <v/>
      </c>
      <c r="D91" s="14">
        <f>IF(ROW()-36&gt;$AG$3,"",INDEX(_Rosters!$E:$E,$AG$2+ROW()-37)&amp;"")</f>
        <v/>
      </c>
      <c r="E91" s="14">
        <f>IF(ROW()-36&gt;$AG$3,"",INDEX(_Rosters!$F:$F,$AG$2+ROW()-37)&amp;"")</f>
        <v/>
      </c>
      <c r="F91" s="14">
        <f>IF(ROW()-36&gt;$AG$3,"",IF(INDEX(_Rosters!$G:$G,$AG$2+ROW()-37)="","",INDEX(_Rosters!$G:$G,$AG$2+ROW()-37)))</f>
        <v/>
      </c>
      <c r="G91" s="14">
        <f>IF(ROW()-36&gt;$AG$3,"",INDEX(_Rosters!$H:$H,$AG$2+ROW()-37)&amp;"")</f>
        <v/>
      </c>
      <c r="H91" s="14">
        <f>IF(ROW()-36&gt;$AG$3,"",INDEX(_Rosters!$I:$I,$AG$2+ROW()-37)&amp;"")</f>
        <v/>
      </c>
    </row>
    <row r="92">
      <c r="A92" s="14">
        <f>IF(ROW()-36&gt;$AG$3,"",IF(INDEX(_Rosters!$B:$B,$AG$2+ROW()-37)="","",INDEX(_Rosters!$B:$B,$AG$2+ROW()-37)))</f>
        <v/>
      </c>
      <c r="B92" s="14">
        <f>IF(ROW()-36&gt;$AG$3,"",INDEX(_Rosters!$C:$C,$AG$2+ROW()-37)&amp;"")</f>
        <v/>
      </c>
      <c r="C92" s="14">
        <f>IF(ROW()-36&gt;$AG$3,"",INDEX(_Rosters!$D:$D,$AG$2+ROW()-37)&amp;"")</f>
        <v/>
      </c>
      <c r="D92" s="14">
        <f>IF(ROW()-36&gt;$AG$3,"",INDEX(_Rosters!$E:$E,$AG$2+ROW()-37)&amp;"")</f>
        <v/>
      </c>
      <c r="E92" s="14">
        <f>IF(ROW()-36&gt;$AG$3,"",INDEX(_Rosters!$F:$F,$AG$2+ROW()-37)&amp;"")</f>
        <v/>
      </c>
      <c r="F92" s="14">
        <f>IF(ROW()-36&gt;$AG$3,"",IF(INDEX(_Rosters!$G:$G,$AG$2+ROW()-37)="","",INDEX(_Rosters!$G:$G,$AG$2+ROW()-37)))</f>
        <v/>
      </c>
      <c r="G92" s="14">
        <f>IF(ROW()-36&gt;$AG$3,"",INDEX(_Rosters!$H:$H,$AG$2+ROW()-37)&amp;"")</f>
        <v/>
      </c>
      <c r="H92" s="14">
        <f>IF(ROW()-36&gt;$AG$3,"",INDEX(_Rosters!$I:$I,$AG$2+ROW()-37)&amp;"")</f>
        <v/>
      </c>
    </row>
    <row r="93">
      <c r="A93" s="14">
        <f>IF(ROW()-36&gt;$AG$3,"",IF(INDEX(_Rosters!$B:$B,$AG$2+ROW()-37)="","",INDEX(_Rosters!$B:$B,$AG$2+ROW()-37)))</f>
        <v/>
      </c>
      <c r="B93" s="14">
        <f>IF(ROW()-36&gt;$AG$3,"",INDEX(_Rosters!$C:$C,$AG$2+ROW()-37)&amp;"")</f>
        <v/>
      </c>
      <c r="C93" s="14">
        <f>IF(ROW()-36&gt;$AG$3,"",INDEX(_Rosters!$D:$D,$AG$2+ROW()-37)&amp;"")</f>
        <v/>
      </c>
      <c r="D93" s="14">
        <f>IF(ROW()-36&gt;$AG$3,"",INDEX(_Rosters!$E:$E,$AG$2+ROW()-37)&amp;"")</f>
        <v/>
      </c>
      <c r="E93" s="14">
        <f>IF(ROW()-36&gt;$AG$3,"",INDEX(_Rosters!$F:$F,$AG$2+ROW()-37)&amp;"")</f>
        <v/>
      </c>
      <c r="F93" s="14">
        <f>IF(ROW()-36&gt;$AG$3,"",IF(INDEX(_Rosters!$G:$G,$AG$2+ROW()-37)="","",INDEX(_Rosters!$G:$G,$AG$2+ROW()-37)))</f>
        <v/>
      </c>
      <c r="G93" s="14">
        <f>IF(ROW()-36&gt;$AG$3,"",INDEX(_Rosters!$H:$H,$AG$2+ROW()-37)&amp;"")</f>
        <v/>
      </c>
      <c r="H93" s="14">
        <f>IF(ROW()-36&gt;$AG$3,"",INDEX(_Rosters!$I:$I,$AG$2+ROW()-37)&amp;"")</f>
        <v/>
      </c>
    </row>
    <row r="94">
      <c r="A94" s="14">
        <f>IF(ROW()-36&gt;$AG$3,"",IF(INDEX(_Rosters!$B:$B,$AG$2+ROW()-37)="","",INDEX(_Rosters!$B:$B,$AG$2+ROW()-37)))</f>
        <v/>
      </c>
      <c r="B94" s="14">
        <f>IF(ROW()-36&gt;$AG$3,"",INDEX(_Rosters!$C:$C,$AG$2+ROW()-37)&amp;"")</f>
        <v/>
      </c>
      <c r="C94" s="14">
        <f>IF(ROW()-36&gt;$AG$3,"",INDEX(_Rosters!$D:$D,$AG$2+ROW()-37)&amp;"")</f>
        <v/>
      </c>
      <c r="D94" s="14">
        <f>IF(ROW()-36&gt;$AG$3,"",INDEX(_Rosters!$E:$E,$AG$2+ROW()-37)&amp;"")</f>
        <v/>
      </c>
      <c r="E94" s="14">
        <f>IF(ROW()-36&gt;$AG$3,"",INDEX(_Rosters!$F:$F,$AG$2+ROW()-37)&amp;"")</f>
        <v/>
      </c>
      <c r="F94" s="14">
        <f>IF(ROW()-36&gt;$AG$3,"",IF(INDEX(_Rosters!$G:$G,$AG$2+ROW()-37)="","",INDEX(_Rosters!$G:$G,$AG$2+ROW()-37)))</f>
        <v/>
      </c>
      <c r="G94" s="14">
        <f>IF(ROW()-36&gt;$AG$3,"",INDEX(_Rosters!$H:$H,$AG$2+ROW()-37)&amp;"")</f>
        <v/>
      </c>
      <c r="H94" s="14">
        <f>IF(ROW()-36&gt;$AG$3,"",INDEX(_Rosters!$I:$I,$AG$2+ROW()-37)&amp;"")</f>
        <v/>
      </c>
    </row>
    <row r="95">
      <c r="A95" s="14">
        <f>IF(ROW()-36&gt;$AG$3,"",IF(INDEX(_Rosters!$B:$B,$AG$2+ROW()-37)="","",INDEX(_Rosters!$B:$B,$AG$2+ROW()-37)))</f>
        <v/>
      </c>
      <c r="B95" s="14">
        <f>IF(ROW()-36&gt;$AG$3,"",INDEX(_Rosters!$C:$C,$AG$2+ROW()-37)&amp;"")</f>
        <v/>
      </c>
      <c r="C95" s="14">
        <f>IF(ROW()-36&gt;$AG$3,"",INDEX(_Rosters!$D:$D,$AG$2+ROW()-37)&amp;"")</f>
        <v/>
      </c>
      <c r="D95" s="14">
        <f>IF(ROW()-36&gt;$AG$3,"",INDEX(_Rosters!$E:$E,$AG$2+ROW()-37)&amp;"")</f>
        <v/>
      </c>
      <c r="E95" s="14">
        <f>IF(ROW()-36&gt;$AG$3,"",INDEX(_Rosters!$F:$F,$AG$2+ROW()-37)&amp;"")</f>
        <v/>
      </c>
      <c r="F95" s="14">
        <f>IF(ROW()-36&gt;$AG$3,"",IF(INDEX(_Rosters!$G:$G,$AG$2+ROW()-37)="","",INDEX(_Rosters!$G:$G,$AG$2+ROW()-37)))</f>
        <v/>
      </c>
      <c r="G95" s="14">
        <f>IF(ROW()-36&gt;$AG$3,"",INDEX(_Rosters!$H:$H,$AG$2+ROW()-37)&amp;"")</f>
        <v/>
      </c>
      <c r="H95" s="14">
        <f>IF(ROW()-36&gt;$AG$3,"",INDEX(_Rosters!$I:$I,$AG$2+ROW()-37)&amp;"")</f>
        <v/>
      </c>
    </row>
    <row r="96">
      <c r="A96" s="14">
        <f>IF(ROW()-36&gt;$AG$3,"",IF(INDEX(_Rosters!$B:$B,$AG$2+ROW()-37)="","",INDEX(_Rosters!$B:$B,$AG$2+ROW()-37)))</f>
        <v/>
      </c>
      <c r="B96" s="14">
        <f>IF(ROW()-36&gt;$AG$3,"",INDEX(_Rosters!$C:$C,$AG$2+ROW()-37)&amp;"")</f>
        <v/>
      </c>
      <c r="C96" s="14">
        <f>IF(ROW()-36&gt;$AG$3,"",INDEX(_Rosters!$D:$D,$AG$2+ROW()-37)&amp;"")</f>
        <v/>
      </c>
      <c r="D96" s="14">
        <f>IF(ROW()-36&gt;$AG$3,"",INDEX(_Rosters!$E:$E,$AG$2+ROW()-37)&amp;"")</f>
        <v/>
      </c>
      <c r="E96" s="14">
        <f>IF(ROW()-36&gt;$AG$3,"",INDEX(_Rosters!$F:$F,$AG$2+ROW()-37)&amp;"")</f>
        <v/>
      </c>
      <c r="F96" s="14">
        <f>IF(ROW()-36&gt;$AG$3,"",IF(INDEX(_Rosters!$G:$G,$AG$2+ROW()-37)="","",INDEX(_Rosters!$G:$G,$AG$2+ROW()-37)))</f>
        <v/>
      </c>
      <c r="G96" s="14">
        <f>IF(ROW()-36&gt;$AG$3,"",INDEX(_Rosters!$H:$H,$AG$2+ROW()-37)&amp;"")</f>
        <v/>
      </c>
      <c r="H96" s="14">
        <f>IF(ROW()-36&gt;$AG$3,"",INDEX(_Rosters!$I:$I,$AG$2+ROW()-37)&amp;"")</f>
        <v/>
      </c>
    </row>
    <row r="97">
      <c r="A97" s="14">
        <f>IF(ROW()-36&gt;$AG$3,"",IF(INDEX(_Rosters!$B:$B,$AG$2+ROW()-37)="","",INDEX(_Rosters!$B:$B,$AG$2+ROW()-37)))</f>
        <v/>
      </c>
      <c r="B97" s="14">
        <f>IF(ROW()-36&gt;$AG$3,"",INDEX(_Rosters!$C:$C,$AG$2+ROW()-37)&amp;"")</f>
        <v/>
      </c>
      <c r="C97" s="14">
        <f>IF(ROW()-36&gt;$AG$3,"",INDEX(_Rosters!$D:$D,$AG$2+ROW()-37)&amp;"")</f>
        <v/>
      </c>
      <c r="D97" s="14">
        <f>IF(ROW()-36&gt;$AG$3,"",INDEX(_Rosters!$E:$E,$AG$2+ROW()-37)&amp;"")</f>
        <v/>
      </c>
      <c r="E97" s="14">
        <f>IF(ROW()-36&gt;$AG$3,"",INDEX(_Rosters!$F:$F,$AG$2+ROW()-37)&amp;"")</f>
        <v/>
      </c>
      <c r="F97" s="14">
        <f>IF(ROW()-36&gt;$AG$3,"",IF(INDEX(_Rosters!$G:$G,$AG$2+ROW()-37)="","",INDEX(_Rosters!$G:$G,$AG$2+ROW()-37)))</f>
        <v/>
      </c>
      <c r="G97" s="14">
        <f>IF(ROW()-36&gt;$AG$3,"",INDEX(_Rosters!$H:$H,$AG$2+ROW()-37)&amp;"")</f>
        <v/>
      </c>
      <c r="H97" s="14">
        <f>IF(ROW()-36&gt;$AG$3,"",INDEX(_Rosters!$I:$I,$AG$2+ROW()-37)&amp;"")</f>
        <v/>
      </c>
    </row>
    <row r="98">
      <c r="A98" s="14">
        <f>IF(ROW()-36&gt;$AG$3,"",IF(INDEX(_Rosters!$B:$B,$AG$2+ROW()-37)="","",INDEX(_Rosters!$B:$B,$AG$2+ROW()-37)))</f>
        <v/>
      </c>
      <c r="B98" s="14">
        <f>IF(ROW()-36&gt;$AG$3,"",INDEX(_Rosters!$C:$C,$AG$2+ROW()-37)&amp;"")</f>
        <v/>
      </c>
      <c r="C98" s="14">
        <f>IF(ROW()-36&gt;$AG$3,"",INDEX(_Rosters!$D:$D,$AG$2+ROW()-37)&amp;"")</f>
        <v/>
      </c>
      <c r="D98" s="14">
        <f>IF(ROW()-36&gt;$AG$3,"",INDEX(_Rosters!$E:$E,$AG$2+ROW()-37)&amp;"")</f>
        <v/>
      </c>
      <c r="E98" s="14">
        <f>IF(ROW()-36&gt;$AG$3,"",INDEX(_Rosters!$F:$F,$AG$2+ROW()-37)&amp;"")</f>
        <v/>
      </c>
      <c r="F98" s="14">
        <f>IF(ROW()-36&gt;$AG$3,"",IF(INDEX(_Rosters!$G:$G,$AG$2+ROW()-37)="","",INDEX(_Rosters!$G:$G,$AG$2+ROW()-37)))</f>
        <v/>
      </c>
      <c r="G98" s="14">
        <f>IF(ROW()-36&gt;$AG$3,"",INDEX(_Rosters!$H:$H,$AG$2+ROW()-37)&amp;"")</f>
        <v/>
      </c>
      <c r="H98" s="14">
        <f>IF(ROW()-36&gt;$AG$3,"",INDEX(_Rosters!$I:$I,$AG$2+ROW()-37)&amp;"")</f>
        <v/>
      </c>
    </row>
    <row r="99">
      <c r="A99" s="14">
        <f>IF(ROW()-36&gt;$AG$3,"",IF(INDEX(_Rosters!$B:$B,$AG$2+ROW()-37)="","",INDEX(_Rosters!$B:$B,$AG$2+ROW()-37)))</f>
        <v/>
      </c>
      <c r="B99" s="14">
        <f>IF(ROW()-36&gt;$AG$3,"",INDEX(_Rosters!$C:$C,$AG$2+ROW()-37)&amp;"")</f>
        <v/>
      </c>
      <c r="C99" s="14">
        <f>IF(ROW()-36&gt;$AG$3,"",INDEX(_Rosters!$D:$D,$AG$2+ROW()-37)&amp;"")</f>
        <v/>
      </c>
      <c r="D99" s="14">
        <f>IF(ROW()-36&gt;$AG$3,"",INDEX(_Rosters!$E:$E,$AG$2+ROW()-37)&amp;"")</f>
        <v/>
      </c>
      <c r="E99" s="14">
        <f>IF(ROW()-36&gt;$AG$3,"",INDEX(_Rosters!$F:$F,$AG$2+ROW()-37)&amp;"")</f>
        <v/>
      </c>
      <c r="F99" s="14">
        <f>IF(ROW()-36&gt;$AG$3,"",IF(INDEX(_Rosters!$G:$G,$AG$2+ROW()-37)="","",INDEX(_Rosters!$G:$G,$AG$2+ROW()-37)))</f>
        <v/>
      </c>
      <c r="G99" s="14">
        <f>IF(ROW()-36&gt;$AG$3,"",INDEX(_Rosters!$H:$H,$AG$2+ROW()-37)&amp;"")</f>
        <v/>
      </c>
      <c r="H99" s="14">
        <f>IF(ROW()-36&gt;$AG$3,"",INDEX(_Rosters!$I:$I,$AG$2+ROW()-37)&amp;"")</f>
        <v/>
      </c>
    </row>
    <row r="100">
      <c r="A100" s="14">
        <f>IF(ROW()-36&gt;$AG$3,"",IF(INDEX(_Rosters!$B:$B,$AG$2+ROW()-37)="","",INDEX(_Rosters!$B:$B,$AG$2+ROW()-37)))</f>
        <v/>
      </c>
      <c r="B100" s="14">
        <f>IF(ROW()-36&gt;$AG$3,"",INDEX(_Rosters!$C:$C,$AG$2+ROW()-37)&amp;"")</f>
        <v/>
      </c>
      <c r="C100" s="14">
        <f>IF(ROW()-36&gt;$AG$3,"",INDEX(_Rosters!$D:$D,$AG$2+ROW()-37)&amp;"")</f>
        <v/>
      </c>
      <c r="D100" s="14">
        <f>IF(ROW()-36&gt;$AG$3,"",INDEX(_Rosters!$E:$E,$AG$2+ROW()-37)&amp;"")</f>
        <v/>
      </c>
      <c r="E100" s="14">
        <f>IF(ROW()-36&gt;$AG$3,"",INDEX(_Rosters!$F:$F,$AG$2+ROW()-37)&amp;"")</f>
        <v/>
      </c>
      <c r="F100" s="14">
        <f>IF(ROW()-36&gt;$AG$3,"",IF(INDEX(_Rosters!$G:$G,$AG$2+ROW()-37)="","",INDEX(_Rosters!$G:$G,$AG$2+ROW()-37)))</f>
        <v/>
      </c>
      <c r="G100" s="14">
        <f>IF(ROW()-36&gt;$AG$3,"",INDEX(_Rosters!$H:$H,$AG$2+ROW()-37)&amp;"")</f>
        <v/>
      </c>
      <c r="H100" s="14">
        <f>IF(ROW()-36&gt;$AG$3,"",INDEX(_Rosters!$I:$I,$AG$2+ROW()-37)&amp;"")</f>
        <v/>
      </c>
    </row>
    <row r="101">
      <c r="A101" s="14">
        <f>IF(ROW()-36&gt;$AG$3,"",IF(INDEX(_Rosters!$B:$B,$AG$2+ROW()-37)="","",INDEX(_Rosters!$B:$B,$AG$2+ROW()-37)))</f>
        <v/>
      </c>
      <c r="B101" s="14">
        <f>IF(ROW()-36&gt;$AG$3,"",INDEX(_Rosters!$C:$C,$AG$2+ROW()-37)&amp;"")</f>
        <v/>
      </c>
      <c r="C101" s="14">
        <f>IF(ROW()-36&gt;$AG$3,"",INDEX(_Rosters!$D:$D,$AG$2+ROW()-37)&amp;"")</f>
        <v/>
      </c>
      <c r="D101" s="14">
        <f>IF(ROW()-36&gt;$AG$3,"",INDEX(_Rosters!$E:$E,$AG$2+ROW()-37)&amp;"")</f>
        <v/>
      </c>
      <c r="E101" s="14">
        <f>IF(ROW()-36&gt;$AG$3,"",INDEX(_Rosters!$F:$F,$AG$2+ROW()-37)&amp;"")</f>
        <v/>
      </c>
      <c r="F101" s="14">
        <f>IF(ROW()-36&gt;$AG$3,"",IF(INDEX(_Rosters!$G:$G,$AG$2+ROW()-37)="","",INDEX(_Rosters!$G:$G,$AG$2+ROW()-37)))</f>
        <v/>
      </c>
      <c r="G101" s="14">
        <f>IF(ROW()-36&gt;$AG$3,"",INDEX(_Rosters!$H:$H,$AG$2+ROW()-37)&amp;"")</f>
        <v/>
      </c>
      <c r="H101" s="14">
        <f>IF(ROW()-36&gt;$AG$3,"",INDEX(_Rosters!$I:$I,$AG$2+ROW()-37)&amp;"")</f>
        <v/>
      </c>
    </row>
    <row r="102">
      <c r="A102" s="14">
        <f>IF(ROW()-36&gt;$AG$3,"",IF(INDEX(_Rosters!$B:$B,$AG$2+ROW()-37)="","",INDEX(_Rosters!$B:$B,$AG$2+ROW()-37)))</f>
        <v/>
      </c>
      <c r="B102" s="14">
        <f>IF(ROW()-36&gt;$AG$3,"",INDEX(_Rosters!$C:$C,$AG$2+ROW()-37)&amp;"")</f>
        <v/>
      </c>
      <c r="C102" s="14">
        <f>IF(ROW()-36&gt;$AG$3,"",INDEX(_Rosters!$D:$D,$AG$2+ROW()-37)&amp;"")</f>
        <v/>
      </c>
      <c r="D102" s="14">
        <f>IF(ROW()-36&gt;$AG$3,"",INDEX(_Rosters!$E:$E,$AG$2+ROW()-37)&amp;"")</f>
        <v/>
      </c>
      <c r="E102" s="14">
        <f>IF(ROW()-36&gt;$AG$3,"",INDEX(_Rosters!$F:$F,$AG$2+ROW()-37)&amp;"")</f>
        <v/>
      </c>
      <c r="F102" s="14">
        <f>IF(ROW()-36&gt;$AG$3,"",IF(INDEX(_Rosters!$G:$G,$AG$2+ROW()-37)="","",INDEX(_Rosters!$G:$G,$AG$2+ROW()-37)))</f>
        <v/>
      </c>
      <c r="G102" s="14">
        <f>IF(ROW()-36&gt;$AG$3,"",INDEX(_Rosters!$H:$H,$AG$2+ROW()-37)&amp;"")</f>
        <v/>
      </c>
      <c r="H102" s="14">
        <f>IF(ROW()-36&gt;$AG$3,"",INDEX(_Rosters!$I:$I,$AG$2+ROW()-37)&amp;"")</f>
        <v/>
      </c>
    </row>
    <row r="103">
      <c r="A103" s="14">
        <f>IF(ROW()-36&gt;$AG$3,"",IF(INDEX(_Rosters!$B:$B,$AG$2+ROW()-37)="","",INDEX(_Rosters!$B:$B,$AG$2+ROW()-37)))</f>
        <v/>
      </c>
      <c r="B103" s="14">
        <f>IF(ROW()-36&gt;$AG$3,"",INDEX(_Rosters!$C:$C,$AG$2+ROW()-37)&amp;"")</f>
        <v/>
      </c>
      <c r="C103" s="14">
        <f>IF(ROW()-36&gt;$AG$3,"",INDEX(_Rosters!$D:$D,$AG$2+ROW()-37)&amp;"")</f>
        <v/>
      </c>
      <c r="D103" s="14">
        <f>IF(ROW()-36&gt;$AG$3,"",INDEX(_Rosters!$E:$E,$AG$2+ROW()-37)&amp;"")</f>
        <v/>
      </c>
      <c r="E103" s="14">
        <f>IF(ROW()-36&gt;$AG$3,"",INDEX(_Rosters!$F:$F,$AG$2+ROW()-37)&amp;"")</f>
        <v/>
      </c>
      <c r="F103" s="14">
        <f>IF(ROW()-36&gt;$AG$3,"",IF(INDEX(_Rosters!$G:$G,$AG$2+ROW()-37)="","",INDEX(_Rosters!$G:$G,$AG$2+ROW()-37)))</f>
        <v/>
      </c>
      <c r="G103" s="14">
        <f>IF(ROW()-36&gt;$AG$3,"",INDEX(_Rosters!$H:$H,$AG$2+ROW()-37)&amp;"")</f>
        <v/>
      </c>
      <c r="H103" s="14">
        <f>IF(ROW()-36&gt;$AG$3,"",INDEX(_Rosters!$I:$I,$AG$2+ROW()-37)&amp;"")</f>
        <v/>
      </c>
    </row>
    <row r="104">
      <c r="A104" s="14">
        <f>IF(ROW()-36&gt;$AG$3,"",IF(INDEX(_Rosters!$B:$B,$AG$2+ROW()-37)="","",INDEX(_Rosters!$B:$B,$AG$2+ROW()-37)))</f>
        <v/>
      </c>
      <c r="B104" s="14">
        <f>IF(ROW()-36&gt;$AG$3,"",INDEX(_Rosters!$C:$C,$AG$2+ROW()-37)&amp;"")</f>
        <v/>
      </c>
      <c r="C104" s="14">
        <f>IF(ROW()-36&gt;$AG$3,"",INDEX(_Rosters!$D:$D,$AG$2+ROW()-37)&amp;"")</f>
        <v/>
      </c>
      <c r="D104" s="14">
        <f>IF(ROW()-36&gt;$AG$3,"",INDEX(_Rosters!$E:$E,$AG$2+ROW()-37)&amp;"")</f>
        <v/>
      </c>
      <c r="E104" s="14">
        <f>IF(ROW()-36&gt;$AG$3,"",INDEX(_Rosters!$F:$F,$AG$2+ROW()-37)&amp;"")</f>
        <v/>
      </c>
      <c r="F104" s="14">
        <f>IF(ROW()-36&gt;$AG$3,"",IF(INDEX(_Rosters!$G:$G,$AG$2+ROW()-37)="","",INDEX(_Rosters!$G:$G,$AG$2+ROW()-37)))</f>
        <v/>
      </c>
      <c r="G104" s="14">
        <f>IF(ROW()-36&gt;$AG$3,"",INDEX(_Rosters!$H:$H,$AG$2+ROW()-37)&amp;"")</f>
        <v/>
      </c>
      <c r="H104" s="14">
        <f>IF(ROW()-36&gt;$AG$3,"",INDEX(_Rosters!$I:$I,$AG$2+ROW()-37)&amp;"")</f>
        <v/>
      </c>
    </row>
    <row r="105">
      <c r="A105" s="14">
        <f>IF(ROW()-36&gt;$AG$3,"",IF(INDEX(_Rosters!$B:$B,$AG$2+ROW()-37)="","",INDEX(_Rosters!$B:$B,$AG$2+ROW()-37)))</f>
        <v/>
      </c>
      <c r="B105" s="14">
        <f>IF(ROW()-36&gt;$AG$3,"",INDEX(_Rosters!$C:$C,$AG$2+ROW()-37)&amp;"")</f>
        <v/>
      </c>
      <c r="C105" s="14">
        <f>IF(ROW()-36&gt;$AG$3,"",INDEX(_Rosters!$D:$D,$AG$2+ROW()-37)&amp;"")</f>
        <v/>
      </c>
      <c r="D105" s="14">
        <f>IF(ROW()-36&gt;$AG$3,"",INDEX(_Rosters!$E:$E,$AG$2+ROW()-37)&amp;"")</f>
        <v/>
      </c>
      <c r="E105" s="14">
        <f>IF(ROW()-36&gt;$AG$3,"",INDEX(_Rosters!$F:$F,$AG$2+ROW()-37)&amp;"")</f>
        <v/>
      </c>
      <c r="F105" s="14">
        <f>IF(ROW()-36&gt;$AG$3,"",IF(INDEX(_Rosters!$G:$G,$AG$2+ROW()-37)="","",INDEX(_Rosters!$G:$G,$AG$2+ROW()-37)))</f>
        <v/>
      </c>
      <c r="G105" s="14">
        <f>IF(ROW()-36&gt;$AG$3,"",INDEX(_Rosters!$H:$H,$AG$2+ROW()-37)&amp;"")</f>
        <v/>
      </c>
      <c r="H105" s="14">
        <f>IF(ROW()-36&gt;$AG$3,"",INDEX(_Rosters!$I:$I,$AG$2+ROW()-37)&amp;"")</f>
        <v/>
      </c>
    </row>
    <row r="106">
      <c r="A106" s="14">
        <f>IF(ROW()-36&gt;$AG$3,"",IF(INDEX(_Rosters!$B:$B,$AG$2+ROW()-37)="","",INDEX(_Rosters!$B:$B,$AG$2+ROW()-37)))</f>
        <v/>
      </c>
      <c r="B106" s="14">
        <f>IF(ROW()-36&gt;$AG$3,"",INDEX(_Rosters!$C:$C,$AG$2+ROW()-37)&amp;"")</f>
        <v/>
      </c>
      <c r="C106" s="14">
        <f>IF(ROW()-36&gt;$AG$3,"",INDEX(_Rosters!$D:$D,$AG$2+ROW()-37)&amp;"")</f>
        <v/>
      </c>
      <c r="D106" s="14">
        <f>IF(ROW()-36&gt;$AG$3,"",INDEX(_Rosters!$E:$E,$AG$2+ROW()-37)&amp;"")</f>
        <v/>
      </c>
      <c r="E106" s="14">
        <f>IF(ROW()-36&gt;$AG$3,"",INDEX(_Rosters!$F:$F,$AG$2+ROW()-37)&amp;"")</f>
        <v/>
      </c>
      <c r="F106" s="14">
        <f>IF(ROW()-36&gt;$AG$3,"",IF(INDEX(_Rosters!$G:$G,$AG$2+ROW()-37)="","",INDEX(_Rosters!$G:$G,$AG$2+ROW()-37)))</f>
        <v/>
      </c>
      <c r="G106" s="14">
        <f>IF(ROW()-36&gt;$AG$3,"",INDEX(_Rosters!$H:$H,$AG$2+ROW()-37)&amp;"")</f>
        <v/>
      </c>
      <c r="H106" s="14">
        <f>IF(ROW()-36&gt;$AG$3,"",INDEX(_Rosters!$I:$I,$AG$2+ROW()-37)&amp;"")</f>
        <v/>
      </c>
    </row>
    <row r="107">
      <c r="A107" s="14">
        <f>IF(ROW()-36&gt;$AG$3,"",IF(INDEX(_Rosters!$B:$B,$AG$2+ROW()-37)="","",INDEX(_Rosters!$B:$B,$AG$2+ROW()-37)))</f>
        <v/>
      </c>
      <c r="B107" s="14">
        <f>IF(ROW()-36&gt;$AG$3,"",INDEX(_Rosters!$C:$C,$AG$2+ROW()-37)&amp;"")</f>
        <v/>
      </c>
      <c r="C107" s="14">
        <f>IF(ROW()-36&gt;$AG$3,"",INDEX(_Rosters!$D:$D,$AG$2+ROW()-37)&amp;"")</f>
        <v/>
      </c>
      <c r="D107" s="14">
        <f>IF(ROW()-36&gt;$AG$3,"",INDEX(_Rosters!$E:$E,$AG$2+ROW()-37)&amp;"")</f>
        <v/>
      </c>
      <c r="E107" s="14">
        <f>IF(ROW()-36&gt;$AG$3,"",INDEX(_Rosters!$F:$F,$AG$2+ROW()-37)&amp;"")</f>
        <v/>
      </c>
      <c r="F107" s="14">
        <f>IF(ROW()-36&gt;$AG$3,"",IF(INDEX(_Rosters!$G:$G,$AG$2+ROW()-37)="","",INDEX(_Rosters!$G:$G,$AG$2+ROW()-37)))</f>
        <v/>
      </c>
      <c r="G107" s="14">
        <f>IF(ROW()-36&gt;$AG$3,"",INDEX(_Rosters!$H:$H,$AG$2+ROW()-37)&amp;"")</f>
        <v/>
      </c>
      <c r="H107" s="14">
        <f>IF(ROW()-36&gt;$AG$3,"",INDEX(_Rosters!$I:$I,$AG$2+ROW()-37)&amp;"")</f>
        <v/>
      </c>
    </row>
    <row r="108">
      <c r="A108" s="14">
        <f>IF(ROW()-36&gt;$AG$3,"",IF(INDEX(_Rosters!$B:$B,$AG$2+ROW()-37)="","",INDEX(_Rosters!$B:$B,$AG$2+ROW()-37)))</f>
        <v/>
      </c>
      <c r="B108" s="14">
        <f>IF(ROW()-36&gt;$AG$3,"",INDEX(_Rosters!$C:$C,$AG$2+ROW()-37)&amp;"")</f>
        <v/>
      </c>
      <c r="C108" s="14">
        <f>IF(ROW()-36&gt;$AG$3,"",INDEX(_Rosters!$D:$D,$AG$2+ROW()-37)&amp;"")</f>
        <v/>
      </c>
      <c r="D108" s="14">
        <f>IF(ROW()-36&gt;$AG$3,"",INDEX(_Rosters!$E:$E,$AG$2+ROW()-37)&amp;"")</f>
        <v/>
      </c>
      <c r="E108" s="14">
        <f>IF(ROW()-36&gt;$AG$3,"",INDEX(_Rosters!$F:$F,$AG$2+ROW()-37)&amp;"")</f>
        <v/>
      </c>
      <c r="F108" s="14">
        <f>IF(ROW()-36&gt;$AG$3,"",IF(INDEX(_Rosters!$G:$G,$AG$2+ROW()-37)="","",INDEX(_Rosters!$G:$G,$AG$2+ROW()-37)))</f>
        <v/>
      </c>
      <c r="G108" s="14">
        <f>IF(ROW()-36&gt;$AG$3,"",INDEX(_Rosters!$H:$H,$AG$2+ROW()-37)&amp;"")</f>
        <v/>
      </c>
      <c r="H108" s="14">
        <f>IF(ROW()-36&gt;$AG$3,"",INDEX(_Rosters!$I:$I,$AG$2+ROW()-37)&amp;"")</f>
        <v/>
      </c>
    </row>
    <row r="109">
      <c r="A109" s="14">
        <f>IF(ROW()-36&gt;$AG$3,"",IF(INDEX(_Rosters!$B:$B,$AG$2+ROW()-37)="","",INDEX(_Rosters!$B:$B,$AG$2+ROW()-37)))</f>
        <v/>
      </c>
      <c r="B109" s="14">
        <f>IF(ROW()-36&gt;$AG$3,"",INDEX(_Rosters!$C:$C,$AG$2+ROW()-37)&amp;"")</f>
        <v/>
      </c>
      <c r="C109" s="14">
        <f>IF(ROW()-36&gt;$AG$3,"",INDEX(_Rosters!$D:$D,$AG$2+ROW()-37)&amp;"")</f>
        <v/>
      </c>
      <c r="D109" s="14">
        <f>IF(ROW()-36&gt;$AG$3,"",INDEX(_Rosters!$E:$E,$AG$2+ROW()-37)&amp;"")</f>
        <v/>
      </c>
      <c r="E109" s="14">
        <f>IF(ROW()-36&gt;$AG$3,"",INDEX(_Rosters!$F:$F,$AG$2+ROW()-37)&amp;"")</f>
        <v/>
      </c>
      <c r="F109" s="14">
        <f>IF(ROW()-36&gt;$AG$3,"",IF(INDEX(_Rosters!$G:$G,$AG$2+ROW()-37)="","",INDEX(_Rosters!$G:$G,$AG$2+ROW()-37)))</f>
        <v/>
      </c>
      <c r="G109" s="14">
        <f>IF(ROW()-36&gt;$AG$3,"",INDEX(_Rosters!$H:$H,$AG$2+ROW()-37)&amp;"")</f>
        <v/>
      </c>
      <c r="H109" s="14">
        <f>IF(ROW()-36&gt;$AG$3,"",INDEX(_Rosters!$I:$I,$AG$2+ROW()-37)&amp;"")</f>
        <v/>
      </c>
    </row>
    <row r="110">
      <c r="A110" s="14">
        <f>IF(ROW()-36&gt;$AG$3,"",IF(INDEX(_Rosters!$B:$B,$AG$2+ROW()-37)="","",INDEX(_Rosters!$B:$B,$AG$2+ROW()-37)))</f>
        <v/>
      </c>
      <c r="B110" s="14">
        <f>IF(ROW()-36&gt;$AG$3,"",INDEX(_Rosters!$C:$C,$AG$2+ROW()-37)&amp;"")</f>
        <v/>
      </c>
      <c r="C110" s="14">
        <f>IF(ROW()-36&gt;$AG$3,"",INDEX(_Rosters!$D:$D,$AG$2+ROW()-37)&amp;"")</f>
        <v/>
      </c>
      <c r="D110" s="14">
        <f>IF(ROW()-36&gt;$AG$3,"",INDEX(_Rosters!$E:$E,$AG$2+ROW()-37)&amp;"")</f>
        <v/>
      </c>
      <c r="E110" s="14">
        <f>IF(ROW()-36&gt;$AG$3,"",INDEX(_Rosters!$F:$F,$AG$2+ROW()-37)&amp;"")</f>
        <v/>
      </c>
      <c r="F110" s="14">
        <f>IF(ROW()-36&gt;$AG$3,"",IF(INDEX(_Rosters!$G:$G,$AG$2+ROW()-37)="","",INDEX(_Rosters!$G:$G,$AG$2+ROW()-37)))</f>
        <v/>
      </c>
      <c r="G110" s="14">
        <f>IF(ROW()-36&gt;$AG$3,"",INDEX(_Rosters!$H:$H,$AG$2+ROW()-37)&amp;"")</f>
        <v/>
      </c>
      <c r="H110" s="14">
        <f>IF(ROW()-36&gt;$AG$3,"",INDEX(_Rosters!$I:$I,$AG$2+ROW()-37)&amp;"")</f>
        <v/>
      </c>
    </row>
    <row r="111">
      <c r="A111" s="14">
        <f>IF(ROW()-36&gt;$AG$3,"",IF(INDEX(_Rosters!$B:$B,$AG$2+ROW()-37)="","",INDEX(_Rosters!$B:$B,$AG$2+ROW()-37)))</f>
        <v/>
      </c>
      <c r="B111" s="14">
        <f>IF(ROW()-36&gt;$AG$3,"",INDEX(_Rosters!$C:$C,$AG$2+ROW()-37)&amp;"")</f>
        <v/>
      </c>
      <c r="C111" s="14">
        <f>IF(ROW()-36&gt;$AG$3,"",INDEX(_Rosters!$D:$D,$AG$2+ROW()-37)&amp;"")</f>
        <v/>
      </c>
      <c r="D111" s="14">
        <f>IF(ROW()-36&gt;$AG$3,"",INDEX(_Rosters!$E:$E,$AG$2+ROW()-37)&amp;"")</f>
        <v/>
      </c>
      <c r="E111" s="14">
        <f>IF(ROW()-36&gt;$AG$3,"",INDEX(_Rosters!$F:$F,$AG$2+ROW()-37)&amp;"")</f>
        <v/>
      </c>
      <c r="F111" s="14">
        <f>IF(ROW()-36&gt;$AG$3,"",IF(INDEX(_Rosters!$G:$G,$AG$2+ROW()-37)="","",INDEX(_Rosters!$G:$G,$AG$2+ROW()-37)))</f>
        <v/>
      </c>
      <c r="G111" s="14">
        <f>IF(ROW()-36&gt;$AG$3,"",INDEX(_Rosters!$H:$H,$AG$2+ROW()-37)&amp;"")</f>
        <v/>
      </c>
      <c r="H111" s="14">
        <f>IF(ROW()-36&gt;$AG$3,"",INDEX(_Rosters!$I:$I,$AG$2+ROW()-37)&amp;"")</f>
        <v/>
      </c>
    </row>
    <row r="112">
      <c r="A112" s="14">
        <f>IF(ROW()-36&gt;$AG$3,"",IF(INDEX(_Rosters!$B:$B,$AG$2+ROW()-37)="","",INDEX(_Rosters!$B:$B,$AG$2+ROW()-37)))</f>
        <v/>
      </c>
      <c r="B112" s="14">
        <f>IF(ROW()-36&gt;$AG$3,"",INDEX(_Rosters!$C:$C,$AG$2+ROW()-37)&amp;"")</f>
        <v/>
      </c>
      <c r="C112" s="14">
        <f>IF(ROW()-36&gt;$AG$3,"",INDEX(_Rosters!$D:$D,$AG$2+ROW()-37)&amp;"")</f>
        <v/>
      </c>
      <c r="D112" s="14">
        <f>IF(ROW()-36&gt;$AG$3,"",INDEX(_Rosters!$E:$E,$AG$2+ROW()-37)&amp;"")</f>
        <v/>
      </c>
      <c r="E112" s="14">
        <f>IF(ROW()-36&gt;$AG$3,"",INDEX(_Rosters!$F:$F,$AG$2+ROW()-37)&amp;"")</f>
        <v/>
      </c>
      <c r="F112" s="14">
        <f>IF(ROW()-36&gt;$AG$3,"",IF(INDEX(_Rosters!$G:$G,$AG$2+ROW()-37)="","",INDEX(_Rosters!$G:$G,$AG$2+ROW()-37)))</f>
        <v/>
      </c>
      <c r="G112" s="14">
        <f>IF(ROW()-36&gt;$AG$3,"",INDEX(_Rosters!$H:$H,$AG$2+ROW()-37)&amp;"")</f>
        <v/>
      </c>
      <c r="H112" s="14">
        <f>IF(ROW()-36&gt;$AG$3,"",INDEX(_Rosters!$I:$I,$AG$2+ROW()-37)&amp;"")</f>
        <v/>
      </c>
    </row>
    <row r="113">
      <c r="A113" s="14">
        <f>IF(ROW()-36&gt;$AG$3,"",IF(INDEX(_Rosters!$B:$B,$AG$2+ROW()-37)="","",INDEX(_Rosters!$B:$B,$AG$2+ROW()-37)))</f>
        <v/>
      </c>
      <c r="B113" s="14">
        <f>IF(ROW()-36&gt;$AG$3,"",INDEX(_Rosters!$C:$C,$AG$2+ROW()-37)&amp;"")</f>
        <v/>
      </c>
      <c r="C113" s="14">
        <f>IF(ROW()-36&gt;$AG$3,"",INDEX(_Rosters!$D:$D,$AG$2+ROW()-37)&amp;"")</f>
        <v/>
      </c>
      <c r="D113" s="14">
        <f>IF(ROW()-36&gt;$AG$3,"",INDEX(_Rosters!$E:$E,$AG$2+ROW()-37)&amp;"")</f>
        <v/>
      </c>
      <c r="E113" s="14">
        <f>IF(ROW()-36&gt;$AG$3,"",INDEX(_Rosters!$F:$F,$AG$2+ROW()-37)&amp;"")</f>
        <v/>
      </c>
      <c r="F113" s="14">
        <f>IF(ROW()-36&gt;$AG$3,"",IF(INDEX(_Rosters!$G:$G,$AG$2+ROW()-37)="","",INDEX(_Rosters!$G:$G,$AG$2+ROW()-37)))</f>
        <v/>
      </c>
      <c r="G113" s="14">
        <f>IF(ROW()-36&gt;$AG$3,"",INDEX(_Rosters!$H:$H,$AG$2+ROW()-37)&amp;"")</f>
        <v/>
      </c>
      <c r="H113" s="14">
        <f>IF(ROW()-36&gt;$AG$3,"",INDEX(_Rosters!$I:$I,$AG$2+ROW()-37)&amp;"")</f>
        <v/>
      </c>
    </row>
    <row r="114">
      <c r="A114" s="14">
        <f>IF(ROW()-36&gt;$AG$3,"",IF(INDEX(_Rosters!$B:$B,$AG$2+ROW()-37)="","",INDEX(_Rosters!$B:$B,$AG$2+ROW()-37)))</f>
        <v/>
      </c>
      <c r="B114" s="14">
        <f>IF(ROW()-36&gt;$AG$3,"",INDEX(_Rosters!$C:$C,$AG$2+ROW()-37)&amp;"")</f>
        <v/>
      </c>
      <c r="C114" s="14">
        <f>IF(ROW()-36&gt;$AG$3,"",INDEX(_Rosters!$D:$D,$AG$2+ROW()-37)&amp;"")</f>
        <v/>
      </c>
      <c r="D114" s="14">
        <f>IF(ROW()-36&gt;$AG$3,"",INDEX(_Rosters!$E:$E,$AG$2+ROW()-37)&amp;"")</f>
        <v/>
      </c>
      <c r="E114" s="14">
        <f>IF(ROW()-36&gt;$AG$3,"",INDEX(_Rosters!$F:$F,$AG$2+ROW()-37)&amp;"")</f>
        <v/>
      </c>
      <c r="F114" s="14">
        <f>IF(ROW()-36&gt;$AG$3,"",IF(INDEX(_Rosters!$G:$G,$AG$2+ROW()-37)="","",INDEX(_Rosters!$G:$G,$AG$2+ROW()-37)))</f>
        <v/>
      </c>
      <c r="G114" s="14">
        <f>IF(ROW()-36&gt;$AG$3,"",INDEX(_Rosters!$H:$H,$AG$2+ROW()-37)&amp;"")</f>
        <v/>
      </c>
      <c r="H114" s="14">
        <f>IF(ROW()-36&gt;$AG$3,"",INDEX(_Rosters!$I:$I,$AG$2+ROW()-37)&amp;"")</f>
        <v/>
      </c>
    </row>
    <row r="115">
      <c r="A115" s="14">
        <f>IF(ROW()-36&gt;$AG$3,"",IF(INDEX(_Rosters!$B:$B,$AG$2+ROW()-37)="","",INDEX(_Rosters!$B:$B,$AG$2+ROW()-37)))</f>
        <v/>
      </c>
      <c r="B115" s="14">
        <f>IF(ROW()-36&gt;$AG$3,"",INDEX(_Rosters!$C:$C,$AG$2+ROW()-37)&amp;"")</f>
        <v/>
      </c>
      <c r="C115" s="14">
        <f>IF(ROW()-36&gt;$AG$3,"",INDEX(_Rosters!$D:$D,$AG$2+ROW()-37)&amp;"")</f>
        <v/>
      </c>
      <c r="D115" s="14">
        <f>IF(ROW()-36&gt;$AG$3,"",INDEX(_Rosters!$E:$E,$AG$2+ROW()-37)&amp;"")</f>
        <v/>
      </c>
      <c r="E115" s="14">
        <f>IF(ROW()-36&gt;$AG$3,"",INDEX(_Rosters!$F:$F,$AG$2+ROW()-37)&amp;"")</f>
        <v/>
      </c>
      <c r="F115" s="14">
        <f>IF(ROW()-36&gt;$AG$3,"",IF(INDEX(_Rosters!$G:$G,$AG$2+ROW()-37)="","",INDEX(_Rosters!$G:$G,$AG$2+ROW()-37)))</f>
        <v/>
      </c>
      <c r="G115" s="14">
        <f>IF(ROW()-36&gt;$AG$3,"",INDEX(_Rosters!$H:$H,$AG$2+ROW()-37)&amp;"")</f>
        <v/>
      </c>
      <c r="H115" s="14">
        <f>IF(ROW()-36&gt;$AG$3,"",INDEX(_Rosters!$I:$I,$AG$2+ROW()-37)&amp;"")</f>
        <v/>
      </c>
    </row>
    <row r="116">
      <c r="A116" s="14">
        <f>IF(ROW()-36&gt;$AG$3,"",IF(INDEX(_Rosters!$B:$B,$AG$2+ROW()-37)="","",INDEX(_Rosters!$B:$B,$AG$2+ROW()-37)))</f>
        <v/>
      </c>
      <c r="B116" s="14">
        <f>IF(ROW()-36&gt;$AG$3,"",INDEX(_Rosters!$C:$C,$AG$2+ROW()-37)&amp;"")</f>
        <v/>
      </c>
      <c r="C116" s="14">
        <f>IF(ROW()-36&gt;$AG$3,"",INDEX(_Rosters!$D:$D,$AG$2+ROW()-37)&amp;"")</f>
        <v/>
      </c>
      <c r="D116" s="14">
        <f>IF(ROW()-36&gt;$AG$3,"",INDEX(_Rosters!$E:$E,$AG$2+ROW()-37)&amp;"")</f>
        <v/>
      </c>
      <c r="E116" s="14">
        <f>IF(ROW()-36&gt;$AG$3,"",INDEX(_Rosters!$F:$F,$AG$2+ROW()-37)&amp;"")</f>
        <v/>
      </c>
      <c r="F116" s="14">
        <f>IF(ROW()-36&gt;$AG$3,"",IF(INDEX(_Rosters!$G:$G,$AG$2+ROW()-37)="","",INDEX(_Rosters!$G:$G,$AG$2+ROW()-37)))</f>
        <v/>
      </c>
      <c r="G116" s="14">
        <f>IF(ROW()-36&gt;$AG$3,"",INDEX(_Rosters!$H:$H,$AG$2+ROW()-37)&amp;"")</f>
        <v/>
      </c>
      <c r="H116" s="14">
        <f>IF(ROW()-36&gt;$AG$3,"",INDEX(_Rosters!$I:$I,$AG$2+ROW()-37)&amp;"")</f>
        <v/>
      </c>
    </row>
    <row r="117">
      <c r="A117" s="14">
        <f>IF(ROW()-36&gt;$AG$3,"",IF(INDEX(_Rosters!$B:$B,$AG$2+ROW()-37)="","",INDEX(_Rosters!$B:$B,$AG$2+ROW()-37)))</f>
        <v/>
      </c>
      <c r="B117" s="14">
        <f>IF(ROW()-36&gt;$AG$3,"",INDEX(_Rosters!$C:$C,$AG$2+ROW()-37)&amp;"")</f>
        <v/>
      </c>
      <c r="C117" s="14">
        <f>IF(ROW()-36&gt;$AG$3,"",INDEX(_Rosters!$D:$D,$AG$2+ROW()-37)&amp;"")</f>
        <v/>
      </c>
      <c r="D117" s="14">
        <f>IF(ROW()-36&gt;$AG$3,"",INDEX(_Rosters!$E:$E,$AG$2+ROW()-37)&amp;"")</f>
        <v/>
      </c>
      <c r="E117" s="14">
        <f>IF(ROW()-36&gt;$AG$3,"",INDEX(_Rosters!$F:$F,$AG$2+ROW()-37)&amp;"")</f>
        <v/>
      </c>
      <c r="F117" s="14">
        <f>IF(ROW()-36&gt;$AG$3,"",IF(INDEX(_Rosters!$G:$G,$AG$2+ROW()-37)="","",INDEX(_Rosters!$G:$G,$AG$2+ROW()-37)))</f>
        <v/>
      </c>
      <c r="G117" s="14">
        <f>IF(ROW()-36&gt;$AG$3,"",INDEX(_Rosters!$H:$H,$AG$2+ROW()-37)&amp;"")</f>
        <v/>
      </c>
      <c r="H117" s="14">
        <f>IF(ROW()-36&gt;$AG$3,"",INDEX(_Rosters!$I:$I,$AG$2+ROW()-37)&amp;"")</f>
        <v/>
      </c>
    </row>
    <row r="118">
      <c r="A118" s="14">
        <f>IF(ROW()-36&gt;$AG$3,"",IF(INDEX(_Rosters!$B:$B,$AG$2+ROW()-37)="","",INDEX(_Rosters!$B:$B,$AG$2+ROW()-37)))</f>
        <v/>
      </c>
      <c r="B118" s="14">
        <f>IF(ROW()-36&gt;$AG$3,"",INDEX(_Rosters!$C:$C,$AG$2+ROW()-37)&amp;"")</f>
        <v/>
      </c>
      <c r="C118" s="14">
        <f>IF(ROW()-36&gt;$AG$3,"",INDEX(_Rosters!$D:$D,$AG$2+ROW()-37)&amp;"")</f>
        <v/>
      </c>
      <c r="D118" s="14">
        <f>IF(ROW()-36&gt;$AG$3,"",INDEX(_Rosters!$E:$E,$AG$2+ROW()-37)&amp;"")</f>
        <v/>
      </c>
      <c r="E118" s="14">
        <f>IF(ROW()-36&gt;$AG$3,"",INDEX(_Rosters!$F:$F,$AG$2+ROW()-37)&amp;"")</f>
        <v/>
      </c>
      <c r="F118" s="14">
        <f>IF(ROW()-36&gt;$AG$3,"",IF(INDEX(_Rosters!$G:$G,$AG$2+ROW()-37)="","",INDEX(_Rosters!$G:$G,$AG$2+ROW()-37)))</f>
        <v/>
      </c>
      <c r="G118" s="14">
        <f>IF(ROW()-36&gt;$AG$3,"",INDEX(_Rosters!$H:$H,$AG$2+ROW()-37)&amp;"")</f>
        <v/>
      </c>
      <c r="H118" s="14">
        <f>IF(ROW()-36&gt;$AG$3,"",INDEX(_Rosters!$I:$I,$AG$2+ROW()-37)&amp;"")</f>
        <v/>
      </c>
    </row>
    <row r="119">
      <c r="A119" s="14">
        <f>IF(ROW()-36&gt;$AG$3,"",IF(INDEX(_Rosters!$B:$B,$AG$2+ROW()-37)="","",INDEX(_Rosters!$B:$B,$AG$2+ROW()-37)))</f>
        <v/>
      </c>
      <c r="B119" s="14">
        <f>IF(ROW()-36&gt;$AG$3,"",INDEX(_Rosters!$C:$C,$AG$2+ROW()-37)&amp;"")</f>
        <v/>
      </c>
      <c r="C119" s="14">
        <f>IF(ROW()-36&gt;$AG$3,"",INDEX(_Rosters!$D:$D,$AG$2+ROW()-37)&amp;"")</f>
        <v/>
      </c>
      <c r="D119" s="14">
        <f>IF(ROW()-36&gt;$AG$3,"",INDEX(_Rosters!$E:$E,$AG$2+ROW()-37)&amp;"")</f>
        <v/>
      </c>
      <c r="E119" s="14">
        <f>IF(ROW()-36&gt;$AG$3,"",INDEX(_Rosters!$F:$F,$AG$2+ROW()-37)&amp;"")</f>
        <v/>
      </c>
      <c r="F119" s="14">
        <f>IF(ROW()-36&gt;$AG$3,"",IF(INDEX(_Rosters!$G:$G,$AG$2+ROW()-37)="","",INDEX(_Rosters!$G:$G,$AG$2+ROW()-37)))</f>
        <v/>
      </c>
      <c r="G119" s="14">
        <f>IF(ROW()-36&gt;$AG$3,"",INDEX(_Rosters!$H:$H,$AG$2+ROW()-37)&amp;"")</f>
        <v/>
      </c>
      <c r="H119" s="14">
        <f>IF(ROW()-36&gt;$AG$3,"",INDEX(_Rosters!$I:$I,$AG$2+ROW()-37)&amp;"")</f>
        <v/>
      </c>
    </row>
    <row r="120">
      <c r="A120" s="14">
        <f>IF(ROW()-36&gt;$AG$3,"",IF(INDEX(_Rosters!$B:$B,$AG$2+ROW()-37)="","",INDEX(_Rosters!$B:$B,$AG$2+ROW()-37)))</f>
        <v/>
      </c>
      <c r="B120" s="14">
        <f>IF(ROW()-36&gt;$AG$3,"",INDEX(_Rosters!$C:$C,$AG$2+ROW()-37)&amp;"")</f>
        <v/>
      </c>
      <c r="C120" s="14">
        <f>IF(ROW()-36&gt;$AG$3,"",INDEX(_Rosters!$D:$D,$AG$2+ROW()-37)&amp;"")</f>
        <v/>
      </c>
      <c r="D120" s="14">
        <f>IF(ROW()-36&gt;$AG$3,"",INDEX(_Rosters!$E:$E,$AG$2+ROW()-37)&amp;"")</f>
        <v/>
      </c>
      <c r="E120" s="14">
        <f>IF(ROW()-36&gt;$AG$3,"",INDEX(_Rosters!$F:$F,$AG$2+ROW()-37)&amp;"")</f>
        <v/>
      </c>
      <c r="F120" s="14">
        <f>IF(ROW()-36&gt;$AG$3,"",IF(INDEX(_Rosters!$G:$G,$AG$2+ROW()-37)="","",INDEX(_Rosters!$G:$G,$AG$2+ROW()-37)))</f>
        <v/>
      </c>
      <c r="G120" s="14">
        <f>IF(ROW()-36&gt;$AG$3,"",INDEX(_Rosters!$H:$H,$AG$2+ROW()-37)&amp;"")</f>
        <v/>
      </c>
      <c r="H120" s="14">
        <f>IF(ROW()-36&gt;$AG$3,"",INDEX(_Rosters!$I:$I,$AG$2+ROW()-37)&amp;"")</f>
        <v/>
      </c>
    </row>
    <row r="121">
      <c r="A121" s="14">
        <f>IF(ROW()-36&gt;$AG$3,"",IF(INDEX(_Rosters!$B:$B,$AG$2+ROW()-37)="","",INDEX(_Rosters!$B:$B,$AG$2+ROW()-37)))</f>
        <v/>
      </c>
      <c r="B121" s="14">
        <f>IF(ROW()-36&gt;$AG$3,"",INDEX(_Rosters!$C:$C,$AG$2+ROW()-37)&amp;"")</f>
        <v/>
      </c>
      <c r="C121" s="14">
        <f>IF(ROW()-36&gt;$AG$3,"",INDEX(_Rosters!$D:$D,$AG$2+ROW()-37)&amp;"")</f>
        <v/>
      </c>
      <c r="D121" s="14">
        <f>IF(ROW()-36&gt;$AG$3,"",INDEX(_Rosters!$E:$E,$AG$2+ROW()-37)&amp;"")</f>
        <v/>
      </c>
      <c r="E121" s="14">
        <f>IF(ROW()-36&gt;$AG$3,"",INDEX(_Rosters!$F:$F,$AG$2+ROW()-37)&amp;"")</f>
        <v/>
      </c>
      <c r="F121" s="14">
        <f>IF(ROW()-36&gt;$AG$3,"",IF(INDEX(_Rosters!$G:$G,$AG$2+ROW()-37)="","",INDEX(_Rosters!$G:$G,$AG$2+ROW()-37)))</f>
        <v/>
      </c>
      <c r="G121" s="14">
        <f>IF(ROW()-36&gt;$AG$3,"",INDEX(_Rosters!$H:$H,$AG$2+ROW()-37)&amp;"")</f>
        <v/>
      </c>
      <c r="H121" s="14">
        <f>IF(ROW()-36&gt;$AG$3,"",INDEX(_Rosters!$I:$I,$AG$2+ROW()-37)&amp;"")</f>
        <v/>
      </c>
    </row>
    <row r="122">
      <c r="A122" s="14">
        <f>IF(ROW()-36&gt;$AG$3,"",IF(INDEX(_Rosters!$B:$B,$AG$2+ROW()-37)="","",INDEX(_Rosters!$B:$B,$AG$2+ROW()-37)))</f>
        <v/>
      </c>
      <c r="B122" s="14">
        <f>IF(ROW()-36&gt;$AG$3,"",INDEX(_Rosters!$C:$C,$AG$2+ROW()-37)&amp;"")</f>
        <v/>
      </c>
      <c r="C122" s="14">
        <f>IF(ROW()-36&gt;$AG$3,"",INDEX(_Rosters!$D:$D,$AG$2+ROW()-37)&amp;"")</f>
        <v/>
      </c>
      <c r="D122" s="14">
        <f>IF(ROW()-36&gt;$AG$3,"",INDEX(_Rosters!$E:$E,$AG$2+ROW()-37)&amp;"")</f>
        <v/>
      </c>
      <c r="E122" s="14">
        <f>IF(ROW()-36&gt;$AG$3,"",INDEX(_Rosters!$F:$F,$AG$2+ROW()-37)&amp;"")</f>
        <v/>
      </c>
      <c r="F122" s="14">
        <f>IF(ROW()-36&gt;$AG$3,"",IF(INDEX(_Rosters!$G:$G,$AG$2+ROW()-37)="","",INDEX(_Rosters!$G:$G,$AG$2+ROW()-37)))</f>
        <v/>
      </c>
      <c r="G122" s="14">
        <f>IF(ROW()-36&gt;$AG$3,"",INDEX(_Rosters!$H:$H,$AG$2+ROW()-37)&amp;"")</f>
        <v/>
      </c>
      <c r="H122" s="14">
        <f>IF(ROW()-36&gt;$AG$3,"",INDEX(_Rosters!$I:$I,$AG$2+ROW()-37)&amp;"")</f>
        <v/>
      </c>
    </row>
    <row r="123">
      <c r="A123" s="14">
        <f>IF(ROW()-36&gt;$AG$3,"",IF(INDEX(_Rosters!$B:$B,$AG$2+ROW()-37)="","",INDEX(_Rosters!$B:$B,$AG$2+ROW()-37)))</f>
        <v/>
      </c>
      <c r="B123" s="14">
        <f>IF(ROW()-36&gt;$AG$3,"",INDEX(_Rosters!$C:$C,$AG$2+ROW()-37)&amp;"")</f>
        <v/>
      </c>
      <c r="C123" s="14">
        <f>IF(ROW()-36&gt;$AG$3,"",INDEX(_Rosters!$D:$D,$AG$2+ROW()-37)&amp;"")</f>
        <v/>
      </c>
      <c r="D123" s="14">
        <f>IF(ROW()-36&gt;$AG$3,"",INDEX(_Rosters!$E:$E,$AG$2+ROW()-37)&amp;"")</f>
        <v/>
      </c>
      <c r="E123" s="14">
        <f>IF(ROW()-36&gt;$AG$3,"",INDEX(_Rosters!$F:$F,$AG$2+ROW()-37)&amp;"")</f>
        <v/>
      </c>
      <c r="F123" s="14">
        <f>IF(ROW()-36&gt;$AG$3,"",IF(INDEX(_Rosters!$G:$G,$AG$2+ROW()-37)="","",INDEX(_Rosters!$G:$G,$AG$2+ROW()-37)))</f>
        <v/>
      </c>
      <c r="G123" s="14">
        <f>IF(ROW()-36&gt;$AG$3,"",INDEX(_Rosters!$H:$H,$AG$2+ROW()-37)&amp;"")</f>
        <v/>
      </c>
      <c r="H123" s="14">
        <f>IF(ROW()-36&gt;$AG$3,"",INDEX(_Rosters!$I:$I,$AG$2+ROW()-37)&amp;"")</f>
        <v/>
      </c>
    </row>
    <row r="124">
      <c r="A124" s="14">
        <f>IF(ROW()-36&gt;$AG$3,"",IF(INDEX(_Rosters!$B:$B,$AG$2+ROW()-37)="","",INDEX(_Rosters!$B:$B,$AG$2+ROW()-37)))</f>
        <v/>
      </c>
      <c r="B124" s="14">
        <f>IF(ROW()-36&gt;$AG$3,"",INDEX(_Rosters!$C:$C,$AG$2+ROW()-37)&amp;"")</f>
        <v/>
      </c>
      <c r="C124" s="14">
        <f>IF(ROW()-36&gt;$AG$3,"",INDEX(_Rosters!$D:$D,$AG$2+ROW()-37)&amp;"")</f>
        <v/>
      </c>
      <c r="D124" s="14">
        <f>IF(ROW()-36&gt;$AG$3,"",INDEX(_Rosters!$E:$E,$AG$2+ROW()-37)&amp;"")</f>
        <v/>
      </c>
      <c r="E124" s="14">
        <f>IF(ROW()-36&gt;$AG$3,"",INDEX(_Rosters!$F:$F,$AG$2+ROW()-37)&amp;"")</f>
        <v/>
      </c>
      <c r="F124" s="14">
        <f>IF(ROW()-36&gt;$AG$3,"",IF(INDEX(_Rosters!$G:$G,$AG$2+ROW()-37)="","",INDEX(_Rosters!$G:$G,$AG$2+ROW()-37)))</f>
        <v/>
      </c>
      <c r="G124" s="14">
        <f>IF(ROW()-36&gt;$AG$3,"",INDEX(_Rosters!$H:$H,$AG$2+ROW()-37)&amp;"")</f>
        <v/>
      </c>
      <c r="H124" s="14">
        <f>IF(ROW()-36&gt;$AG$3,"",INDEX(_Rosters!$I:$I,$AG$2+ROW()-37)&amp;"")</f>
        <v/>
      </c>
    </row>
    <row r="125">
      <c r="A125" s="14">
        <f>IF(ROW()-36&gt;$AG$3,"",IF(INDEX(_Rosters!$B:$B,$AG$2+ROW()-37)="","",INDEX(_Rosters!$B:$B,$AG$2+ROW()-37)))</f>
        <v/>
      </c>
      <c r="B125" s="14">
        <f>IF(ROW()-36&gt;$AG$3,"",INDEX(_Rosters!$C:$C,$AG$2+ROW()-37)&amp;"")</f>
        <v/>
      </c>
      <c r="C125" s="14">
        <f>IF(ROW()-36&gt;$AG$3,"",INDEX(_Rosters!$D:$D,$AG$2+ROW()-37)&amp;"")</f>
        <v/>
      </c>
      <c r="D125" s="14">
        <f>IF(ROW()-36&gt;$AG$3,"",INDEX(_Rosters!$E:$E,$AG$2+ROW()-37)&amp;"")</f>
        <v/>
      </c>
      <c r="E125" s="14">
        <f>IF(ROW()-36&gt;$AG$3,"",INDEX(_Rosters!$F:$F,$AG$2+ROW()-37)&amp;"")</f>
        <v/>
      </c>
      <c r="F125" s="14">
        <f>IF(ROW()-36&gt;$AG$3,"",IF(INDEX(_Rosters!$G:$G,$AG$2+ROW()-37)="","",INDEX(_Rosters!$G:$G,$AG$2+ROW()-37)))</f>
        <v/>
      </c>
      <c r="G125" s="14">
        <f>IF(ROW()-36&gt;$AG$3,"",INDEX(_Rosters!$H:$H,$AG$2+ROW()-37)&amp;"")</f>
        <v/>
      </c>
      <c r="H125" s="14">
        <f>IF(ROW()-36&gt;$AG$3,"",INDEX(_Rosters!$I:$I,$AG$2+ROW()-37)&amp;"")</f>
        <v/>
      </c>
    </row>
    <row r="126">
      <c r="A126" s="14">
        <f>IF(ROW()-36&gt;$AG$3,"",IF(INDEX(_Rosters!$B:$B,$AG$2+ROW()-37)="","",INDEX(_Rosters!$B:$B,$AG$2+ROW()-37)))</f>
        <v/>
      </c>
      <c r="B126" s="14">
        <f>IF(ROW()-36&gt;$AG$3,"",INDEX(_Rosters!$C:$C,$AG$2+ROW()-37)&amp;"")</f>
        <v/>
      </c>
      <c r="C126" s="14">
        <f>IF(ROW()-36&gt;$AG$3,"",INDEX(_Rosters!$D:$D,$AG$2+ROW()-37)&amp;"")</f>
        <v/>
      </c>
      <c r="D126" s="14">
        <f>IF(ROW()-36&gt;$AG$3,"",INDEX(_Rosters!$E:$E,$AG$2+ROW()-37)&amp;"")</f>
        <v/>
      </c>
      <c r="E126" s="14">
        <f>IF(ROW()-36&gt;$AG$3,"",INDEX(_Rosters!$F:$F,$AG$2+ROW()-37)&amp;"")</f>
        <v/>
      </c>
      <c r="F126" s="14">
        <f>IF(ROW()-36&gt;$AG$3,"",IF(INDEX(_Rosters!$G:$G,$AG$2+ROW()-37)="","",INDEX(_Rosters!$G:$G,$AG$2+ROW()-37)))</f>
        <v/>
      </c>
      <c r="G126" s="14">
        <f>IF(ROW()-36&gt;$AG$3,"",INDEX(_Rosters!$H:$H,$AG$2+ROW()-37)&amp;"")</f>
        <v/>
      </c>
      <c r="H126" s="14">
        <f>IF(ROW()-36&gt;$AG$3,"",INDEX(_Rosters!$I:$I,$AG$2+ROW()-37)&amp;"")</f>
        <v/>
      </c>
    </row>
    <row r="127">
      <c r="A127" s="14">
        <f>IF(ROW()-36&gt;$AG$3,"",IF(INDEX(_Rosters!$B:$B,$AG$2+ROW()-37)="","",INDEX(_Rosters!$B:$B,$AG$2+ROW()-37)))</f>
        <v/>
      </c>
      <c r="B127" s="14">
        <f>IF(ROW()-36&gt;$AG$3,"",INDEX(_Rosters!$C:$C,$AG$2+ROW()-37)&amp;"")</f>
        <v/>
      </c>
      <c r="C127" s="14">
        <f>IF(ROW()-36&gt;$AG$3,"",INDEX(_Rosters!$D:$D,$AG$2+ROW()-37)&amp;"")</f>
        <v/>
      </c>
      <c r="D127" s="14">
        <f>IF(ROW()-36&gt;$AG$3,"",INDEX(_Rosters!$E:$E,$AG$2+ROW()-37)&amp;"")</f>
        <v/>
      </c>
      <c r="E127" s="14">
        <f>IF(ROW()-36&gt;$AG$3,"",INDEX(_Rosters!$F:$F,$AG$2+ROW()-37)&amp;"")</f>
        <v/>
      </c>
      <c r="F127" s="14">
        <f>IF(ROW()-36&gt;$AG$3,"",IF(INDEX(_Rosters!$G:$G,$AG$2+ROW()-37)="","",INDEX(_Rosters!$G:$G,$AG$2+ROW()-37)))</f>
        <v/>
      </c>
      <c r="G127" s="14">
        <f>IF(ROW()-36&gt;$AG$3,"",INDEX(_Rosters!$H:$H,$AG$2+ROW()-37)&amp;"")</f>
        <v/>
      </c>
      <c r="H127" s="14">
        <f>IF(ROW()-36&gt;$AG$3,"",INDEX(_Rosters!$I:$I,$AG$2+ROW()-37)&amp;"")</f>
        <v/>
      </c>
    </row>
    <row r="128">
      <c r="A128" s="14">
        <f>IF(ROW()-36&gt;$AG$3,"",IF(INDEX(_Rosters!$B:$B,$AG$2+ROW()-37)="","",INDEX(_Rosters!$B:$B,$AG$2+ROW()-37)))</f>
        <v/>
      </c>
      <c r="B128" s="14">
        <f>IF(ROW()-36&gt;$AG$3,"",INDEX(_Rosters!$C:$C,$AG$2+ROW()-37)&amp;"")</f>
        <v/>
      </c>
      <c r="C128" s="14">
        <f>IF(ROW()-36&gt;$AG$3,"",INDEX(_Rosters!$D:$D,$AG$2+ROW()-37)&amp;"")</f>
        <v/>
      </c>
      <c r="D128" s="14">
        <f>IF(ROW()-36&gt;$AG$3,"",INDEX(_Rosters!$E:$E,$AG$2+ROW()-37)&amp;"")</f>
        <v/>
      </c>
      <c r="E128" s="14">
        <f>IF(ROW()-36&gt;$AG$3,"",INDEX(_Rosters!$F:$F,$AG$2+ROW()-37)&amp;"")</f>
        <v/>
      </c>
      <c r="F128" s="14">
        <f>IF(ROW()-36&gt;$AG$3,"",IF(INDEX(_Rosters!$G:$G,$AG$2+ROW()-37)="","",INDEX(_Rosters!$G:$G,$AG$2+ROW()-37)))</f>
        <v/>
      </c>
      <c r="G128" s="14">
        <f>IF(ROW()-36&gt;$AG$3,"",INDEX(_Rosters!$H:$H,$AG$2+ROW()-37)&amp;"")</f>
        <v/>
      </c>
      <c r="H128" s="14">
        <f>IF(ROW()-36&gt;$AG$3,"",INDEX(_Rosters!$I:$I,$AG$2+ROW()-37)&amp;"")</f>
        <v/>
      </c>
    </row>
    <row r="129">
      <c r="A129" s="14">
        <f>IF(ROW()-36&gt;$AG$3,"",IF(INDEX(_Rosters!$B:$B,$AG$2+ROW()-37)="","",INDEX(_Rosters!$B:$B,$AG$2+ROW()-37)))</f>
        <v/>
      </c>
      <c r="B129" s="14">
        <f>IF(ROW()-36&gt;$AG$3,"",INDEX(_Rosters!$C:$C,$AG$2+ROW()-37)&amp;"")</f>
        <v/>
      </c>
      <c r="C129" s="14">
        <f>IF(ROW()-36&gt;$AG$3,"",INDEX(_Rosters!$D:$D,$AG$2+ROW()-37)&amp;"")</f>
        <v/>
      </c>
      <c r="D129" s="14">
        <f>IF(ROW()-36&gt;$AG$3,"",INDEX(_Rosters!$E:$E,$AG$2+ROW()-37)&amp;"")</f>
        <v/>
      </c>
      <c r="E129" s="14">
        <f>IF(ROW()-36&gt;$AG$3,"",INDEX(_Rosters!$F:$F,$AG$2+ROW()-37)&amp;"")</f>
        <v/>
      </c>
      <c r="F129" s="14">
        <f>IF(ROW()-36&gt;$AG$3,"",IF(INDEX(_Rosters!$G:$G,$AG$2+ROW()-37)="","",INDEX(_Rosters!$G:$G,$AG$2+ROW()-37)))</f>
        <v/>
      </c>
      <c r="G129" s="14">
        <f>IF(ROW()-36&gt;$AG$3,"",INDEX(_Rosters!$H:$H,$AG$2+ROW()-37)&amp;"")</f>
        <v/>
      </c>
      <c r="H129" s="14">
        <f>IF(ROW()-36&gt;$AG$3,"",INDEX(_Rosters!$I:$I,$AG$2+ROW()-37)&amp;"")</f>
        <v/>
      </c>
    </row>
    <row r="130">
      <c r="A130" s="14">
        <f>IF(ROW()-36&gt;$AG$3,"",IF(INDEX(_Rosters!$B:$B,$AG$2+ROW()-37)="","",INDEX(_Rosters!$B:$B,$AG$2+ROW()-37)))</f>
        <v/>
      </c>
      <c r="B130" s="14">
        <f>IF(ROW()-36&gt;$AG$3,"",INDEX(_Rosters!$C:$C,$AG$2+ROW()-37)&amp;"")</f>
        <v/>
      </c>
      <c r="C130" s="14">
        <f>IF(ROW()-36&gt;$AG$3,"",INDEX(_Rosters!$D:$D,$AG$2+ROW()-37)&amp;"")</f>
        <v/>
      </c>
      <c r="D130" s="14">
        <f>IF(ROW()-36&gt;$AG$3,"",INDEX(_Rosters!$E:$E,$AG$2+ROW()-37)&amp;"")</f>
        <v/>
      </c>
      <c r="E130" s="14">
        <f>IF(ROW()-36&gt;$AG$3,"",INDEX(_Rosters!$F:$F,$AG$2+ROW()-37)&amp;"")</f>
        <v/>
      </c>
      <c r="F130" s="14">
        <f>IF(ROW()-36&gt;$AG$3,"",IF(INDEX(_Rosters!$G:$G,$AG$2+ROW()-37)="","",INDEX(_Rosters!$G:$G,$AG$2+ROW()-37)))</f>
        <v/>
      </c>
      <c r="G130" s="14">
        <f>IF(ROW()-36&gt;$AG$3,"",INDEX(_Rosters!$H:$H,$AG$2+ROW()-37)&amp;"")</f>
        <v/>
      </c>
      <c r="H130" s="14">
        <f>IF(ROW()-36&gt;$AG$3,"",INDEX(_Rosters!$I:$I,$AG$2+ROW()-37)&amp;"")</f>
        <v/>
      </c>
    </row>
    <row r="131">
      <c r="A131" s="14">
        <f>IF(ROW()-36&gt;$AG$3,"",IF(INDEX(_Rosters!$B:$B,$AG$2+ROW()-37)="","",INDEX(_Rosters!$B:$B,$AG$2+ROW()-37)))</f>
        <v/>
      </c>
      <c r="B131" s="14">
        <f>IF(ROW()-36&gt;$AG$3,"",INDEX(_Rosters!$C:$C,$AG$2+ROW()-37)&amp;"")</f>
        <v/>
      </c>
      <c r="C131" s="14">
        <f>IF(ROW()-36&gt;$AG$3,"",INDEX(_Rosters!$D:$D,$AG$2+ROW()-37)&amp;"")</f>
        <v/>
      </c>
      <c r="D131" s="14">
        <f>IF(ROW()-36&gt;$AG$3,"",INDEX(_Rosters!$E:$E,$AG$2+ROW()-37)&amp;"")</f>
        <v/>
      </c>
      <c r="E131" s="14">
        <f>IF(ROW()-36&gt;$AG$3,"",INDEX(_Rosters!$F:$F,$AG$2+ROW()-37)&amp;"")</f>
        <v/>
      </c>
      <c r="F131" s="14">
        <f>IF(ROW()-36&gt;$AG$3,"",IF(INDEX(_Rosters!$G:$G,$AG$2+ROW()-37)="","",INDEX(_Rosters!$G:$G,$AG$2+ROW()-37)))</f>
        <v/>
      </c>
      <c r="G131" s="14">
        <f>IF(ROW()-36&gt;$AG$3,"",INDEX(_Rosters!$H:$H,$AG$2+ROW()-37)&amp;"")</f>
        <v/>
      </c>
      <c r="H131" s="14">
        <f>IF(ROW()-36&gt;$AG$3,"",INDEX(_Rosters!$I:$I,$AG$2+ROW()-37)&amp;"")</f>
        <v/>
      </c>
    </row>
    <row r="132">
      <c r="A132" s="14">
        <f>IF(ROW()-36&gt;$AG$3,"",IF(INDEX(_Rosters!$B:$B,$AG$2+ROW()-37)="","",INDEX(_Rosters!$B:$B,$AG$2+ROW()-37)))</f>
        <v/>
      </c>
      <c r="B132" s="14">
        <f>IF(ROW()-36&gt;$AG$3,"",INDEX(_Rosters!$C:$C,$AG$2+ROW()-37)&amp;"")</f>
        <v/>
      </c>
      <c r="C132" s="14">
        <f>IF(ROW()-36&gt;$AG$3,"",INDEX(_Rosters!$D:$D,$AG$2+ROW()-37)&amp;"")</f>
        <v/>
      </c>
      <c r="D132" s="14">
        <f>IF(ROW()-36&gt;$AG$3,"",INDEX(_Rosters!$E:$E,$AG$2+ROW()-37)&amp;"")</f>
        <v/>
      </c>
      <c r="E132" s="14">
        <f>IF(ROW()-36&gt;$AG$3,"",INDEX(_Rosters!$F:$F,$AG$2+ROW()-37)&amp;"")</f>
        <v/>
      </c>
      <c r="F132" s="14">
        <f>IF(ROW()-36&gt;$AG$3,"",IF(INDEX(_Rosters!$G:$G,$AG$2+ROW()-37)="","",INDEX(_Rosters!$G:$G,$AG$2+ROW()-37)))</f>
        <v/>
      </c>
      <c r="G132" s="14">
        <f>IF(ROW()-36&gt;$AG$3,"",INDEX(_Rosters!$H:$H,$AG$2+ROW()-37)&amp;"")</f>
        <v/>
      </c>
      <c r="H132" s="14">
        <f>IF(ROW()-36&gt;$AG$3,"",INDEX(_Rosters!$I:$I,$AG$2+ROW()-37)&amp;"")</f>
        <v/>
      </c>
    </row>
    <row r="133">
      <c r="A133" s="14">
        <f>IF(ROW()-36&gt;$AG$3,"",IF(INDEX(_Rosters!$B:$B,$AG$2+ROW()-37)="","",INDEX(_Rosters!$B:$B,$AG$2+ROW()-37)))</f>
        <v/>
      </c>
      <c r="B133" s="14">
        <f>IF(ROW()-36&gt;$AG$3,"",INDEX(_Rosters!$C:$C,$AG$2+ROW()-37)&amp;"")</f>
        <v/>
      </c>
      <c r="C133" s="14">
        <f>IF(ROW()-36&gt;$AG$3,"",INDEX(_Rosters!$D:$D,$AG$2+ROW()-37)&amp;"")</f>
        <v/>
      </c>
      <c r="D133" s="14">
        <f>IF(ROW()-36&gt;$AG$3,"",INDEX(_Rosters!$E:$E,$AG$2+ROW()-37)&amp;"")</f>
        <v/>
      </c>
      <c r="E133" s="14">
        <f>IF(ROW()-36&gt;$AG$3,"",INDEX(_Rosters!$F:$F,$AG$2+ROW()-37)&amp;"")</f>
        <v/>
      </c>
      <c r="F133" s="14">
        <f>IF(ROW()-36&gt;$AG$3,"",IF(INDEX(_Rosters!$G:$G,$AG$2+ROW()-37)="","",INDEX(_Rosters!$G:$G,$AG$2+ROW()-37)))</f>
        <v/>
      </c>
      <c r="G133" s="14">
        <f>IF(ROW()-36&gt;$AG$3,"",INDEX(_Rosters!$H:$H,$AG$2+ROW()-37)&amp;"")</f>
        <v/>
      </c>
      <c r="H133" s="14">
        <f>IF(ROW()-36&gt;$AG$3,"",INDEX(_Rosters!$I:$I,$AG$2+ROW()-37)&amp;"")</f>
        <v/>
      </c>
    </row>
    <row r="134">
      <c r="A134" s="14">
        <f>IF(ROW()-36&gt;$AG$3,"",IF(INDEX(_Rosters!$B:$B,$AG$2+ROW()-37)="","",INDEX(_Rosters!$B:$B,$AG$2+ROW()-37)))</f>
        <v/>
      </c>
      <c r="B134" s="14">
        <f>IF(ROW()-36&gt;$AG$3,"",INDEX(_Rosters!$C:$C,$AG$2+ROW()-37)&amp;"")</f>
        <v/>
      </c>
      <c r="C134" s="14">
        <f>IF(ROW()-36&gt;$AG$3,"",INDEX(_Rosters!$D:$D,$AG$2+ROW()-37)&amp;"")</f>
        <v/>
      </c>
      <c r="D134" s="14">
        <f>IF(ROW()-36&gt;$AG$3,"",INDEX(_Rosters!$E:$E,$AG$2+ROW()-37)&amp;"")</f>
        <v/>
      </c>
      <c r="E134" s="14">
        <f>IF(ROW()-36&gt;$AG$3,"",INDEX(_Rosters!$F:$F,$AG$2+ROW()-37)&amp;"")</f>
        <v/>
      </c>
      <c r="F134" s="14">
        <f>IF(ROW()-36&gt;$AG$3,"",IF(INDEX(_Rosters!$G:$G,$AG$2+ROW()-37)="","",INDEX(_Rosters!$G:$G,$AG$2+ROW()-37)))</f>
        <v/>
      </c>
      <c r="G134" s="14">
        <f>IF(ROW()-36&gt;$AG$3,"",INDEX(_Rosters!$H:$H,$AG$2+ROW()-37)&amp;"")</f>
        <v/>
      </c>
      <c r="H134" s="14">
        <f>IF(ROW()-36&gt;$AG$3,"",INDEX(_Rosters!$I:$I,$AG$2+ROW()-37)&amp;"")</f>
        <v/>
      </c>
    </row>
    <row r="135">
      <c r="A135" s="14">
        <f>IF(ROW()-36&gt;$AG$3,"",IF(INDEX(_Rosters!$B:$B,$AG$2+ROW()-37)="","",INDEX(_Rosters!$B:$B,$AG$2+ROW()-37)))</f>
        <v/>
      </c>
      <c r="B135" s="14">
        <f>IF(ROW()-36&gt;$AG$3,"",INDEX(_Rosters!$C:$C,$AG$2+ROW()-37)&amp;"")</f>
        <v/>
      </c>
      <c r="C135" s="14">
        <f>IF(ROW()-36&gt;$AG$3,"",INDEX(_Rosters!$D:$D,$AG$2+ROW()-37)&amp;"")</f>
        <v/>
      </c>
      <c r="D135" s="14">
        <f>IF(ROW()-36&gt;$AG$3,"",INDEX(_Rosters!$E:$E,$AG$2+ROW()-37)&amp;"")</f>
        <v/>
      </c>
      <c r="E135" s="14">
        <f>IF(ROW()-36&gt;$AG$3,"",INDEX(_Rosters!$F:$F,$AG$2+ROW()-37)&amp;"")</f>
        <v/>
      </c>
      <c r="F135" s="14">
        <f>IF(ROW()-36&gt;$AG$3,"",IF(INDEX(_Rosters!$G:$G,$AG$2+ROW()-37)="","",INDEX(_Rosters!$G:$G,$AG$2+ROW()-37)))</f>
        <v/>
      </c>
      <c r="G135" s="14">
        <f>IF(ROW()-36&gt;$AG$3,"",INDEX(_Rosters!$H:$H,$AG$2+ROW()-37)&amp;"")</f>
        <v/>
      </c>
      <c r="H135" s="14">
        <f>IF(ROW()-36&gt;$AG$3,"",INDEX(_Rosters!$I:$I,$AG$2+ROW()-37)&amp;"")</f>
        <v/>
      </c>
    </row>
    <row r="136">
      <c r="A136" s="14">
        <f>IF(ROW()-36&gt;$AG$3,"",IF(INDEX(_Rosters!$B:$B,$AG$2+ROW()-37)="","",INDEX(_Rosters!$B:$B,$AG$2+ROW()-37)))</f>
        <v/>
      </c>
      <c r="B136" s="14">
        <f>IF(ROW()-36&gt;$AG$3,"",INDEX(_Rosters!$C:$C,$AG$2+ROW()-37)&amp;"")</f>
        <v/>
      </c>
      <c r="C136" s="14">
        <f>IF(ROW()-36&gt;$AG$3,"",INDEX(_Rosters!$D:$D,$AG$2+ROW()-37)&amp;"")</f>
        <v/>
      </c>
      <c r="D136" s="14">
        <f>IF(ROW()-36&gt;$AG$3,"",INDEX(_Rosters!$E:$E,$AG$2+ROW()-37)&amp;"")</f>
        <v/>
      </c>
      <c r="E136" s="14">
        <f>IF(ROW()-36&gt;$AG$3,"",INDEX(_Rosters!$F:$F,$AG$2+ROW()-37)&amp;"")</f>
        <v/>
      </c>
      <c r="F136" s="14">
        <f>IF(ROW()-36&gt;$AG$3,"",IF(INDEX(_Rosters!$G:$G,$AG$2+ROW()-37)="","",INDEX(_Rosters!$G:$G,$AG$2+ROW()-37)))</f>
        <v/>
      </c>
      <c r="G136" s="14">
        <f>IF(ROW()-36&gt;$AG$3,"",INDEX(_Rosters!$H:$H,$AG$2+ROW()-37)&amp;"")</f>
        <v/>
      </c>
      <c r="H136" s="14">
        <f>IF(ROW()-36&gt;$AG$3,"",INDEX(_Rosters!$I:$I,$AG$2+ROW()-37)&amp;"")</f>
        <v/>
      </c>
    </row>
    <row r="137">
      <c r="A137" s="14">
        <f>IF(ROW()-36&gt;$AG$3,"",IF(INDEX(_Rosters!$B:$B,$AG$2+ROW()-37)="","",INDEX(_Rosters!$B:$B,$AG$2+ROW()-37)))</f>
        <v/>
      </c>
      <c r="B137" s="14">
        <f>IF(ROW()-36&gt;$AG$3,"",INDEX(_Rosters!$C:$C,$AG$2+ROW()-37)&amp;"")</f>
        <v/>
      </c>
      <c r="C137" s="14">
        <f>IF(ROW()-36&gt;$AG$3,"",INDEX(_Rosters!$D:$D,$AG$2+ROW()-37)&amp;"")</f>
        <v/>
      </c>
      <c r="D137" s="14">
        <f>IF(ROW()-36&gt;$AG$3,"",INDEX(_Rosters!$E:$E,$AG$2+ROW()-37)&amp;"")</f>
        <v/>
      </c>
      <c r="E137" s="14">
        <f>IF(ROW()-36&gt;$AG$3,"",INDEX(_Rosters!$F:$F,$AG$2+ROW()-37)&amp;"")</f>
        <v/>
      </c>
      <c r="F137" s="14">
        <f>IF(ROW()-36&gt;$AG$3,"",IF(INDEX(_Rosters!$G:$G,$AG$2+ROW()-37)="","",INDEX(_Rosters!$G:$G,$AG$2+ROW()-37)))</f>
        <v/>
      </c>
      <c r="G137" s="14">
        <f>IF(ROW()-36&gt;$AG$3,"",INDEX(_Rosters!$H:$H,$AG$2+ROW()-37)&amp;"")</f>
        <v/>
      </c>
      <c r="H137" s="14">
        <f>IF(ROW()-36&gt;$AG$3,"",INDEX(_Rosters!$I:$I,$AG$2+ROW()-37)&amp;"")</f>
        <v/>
      </c>
    </row>
    <row r="138">
      <c r="A138" s="14">
        <f>IF(ROW()-36&gt;$AG$3,"",IF(INDEX(_Rosters!$B:$B,$AG$2+ROW()-37)="","",INDEX(_Rosters!$B:$B,$AG$2+ROW()-37)))</f>
        <v/>
      </c>
      <c r="B138" s="14">
        <f>IF(ROW()-36&gt;$AG$3,"",INDEX(_Rosters!$C:$C,$AG$2+ROW()-37)&amp;"")</f>
        <v/>
      </c>
      <c r="C138" s="14">
        <f>IF(ROW()-36&gt;$AG$3,"",INDEX(_Rosters!$D:$D,$AG$2+ROW()-37)&amp;"")</f>
        <v/>
      </c>
      <c r="D138" s="14">
        <f>IF(ROW()-36&gt;$AG$3,"",INDEX(_Rosters!$E:$E,$AG$2+ROW()-37)&amp;"")</f>
        <v/>
      </c>
      <c r="E138" s="14">
        <f>IF(ROW()-36&gt;$AG$3,"",INDEX(_Rosters!$F:$F,$AG$2+ROW()-37)&amp;"")</f>
        <v/>
      </c>
      <c r="F138" s="14">
        <f>IF(ROW()-36&gt;$AG$3,"",IF(INDEX(_Rosters!$G:$G,$AG$2+ROW()-37)="","",INDEX(_Rosters!$G:$G,$AG$2+ROW()-37)))</f>
        <v/>
      </c>
      <c r="G138" s="14">
        <f>IF(ROW()-36&gt;$AG$3,"",INDEX(_Rosters!$H:$H,$AG$2+ROW()-37)&amp;"")</f>
        <v/>
      </c>
      <c r="H138" s="14">
        <f>IF(ROW()-36&gt;$AG$3,"",INDEX(_Rosters!$I:$I,$AG$2+ROW()-37)&amp;"")</f>
        <v/>
      </c>
    </row>
    <row r="139">
      <c r="A139" s="14">
        <f>IF(ROW()-36&gt;$AG$3,"",IF(INDEX(_Rosters!$B:$B,$AG$2+ROW()-37)="","",INDEX(_Rosters!$B:$B,$AG$2+ROW()-37)))</f>
        <v/>
      </c>
      <c r="B139" s="14">
        <f>IF(ROW()-36&gt;$AG$3,"",INDEX(_Rosters!$C:$C,$AG$2+ROW()-37)&amp;"")</f>
        <v/>
      </c>
      <c r="C139" s="14">
        <f>IF(ROW()-36&gt;$AG$3,"",INDEX(_Rosters!$D:$D,$AG$2+ROW()-37)&amp;"")</f>
        <v/>
      </c>
      <c r="D139" s="14">
        <f>IF(ROW()-36&gt;$AG$3,"",INDEX(_Rosters!$E:$E,$AG$2+ROW()-37)&amp;"")</f>
        <v/>
      </c>
      <c r="E139" s="14">
        <f>IF(ROW()-36&gt;$AG$3,"",INDEX(_Rosters!$F:$F,$AG$2+ROW()-37)&amp;"")</f>
        <v/>
      </c>
      <c r="F139" s="14">
        <f>IF(ROW()-36&gt;$AG$3,"",IF(INDEX(_Rosters!$G:$G,$AG$2+ROW()-37)="","",INDEX(_Rosters!$G:$G,$AG$2+ROW()-37)))</f>
        <v/>
      </c>
      <c r="G139" s="14">
        <f>IF(ROW()-36&gt;$AG$3,"",INDEX(_Rosters!$H:$H,$AG$2+ROW()-37)&amp;"")</f>
        <v/>
      </c>
      <c r="H139" s="14">
        <f>IF(ROW()-36&gt;$AG$3,"",INDEX(_Rosters!$I:$I,$AG$2+ROW()-37)&amp;"")</f>
        <v/>
      </c>
    </row>
    <row r="140">
      <c r="A140" s="14">
        <f>IF(ROW()-36&gt;$AG$3,"",IF(INDEX(_Rosters!$B:$B,$AG$2+ROW()-37)="","",INDEX(_Rosters!$B:$B,$AG$2+ROW()-37)))</f>
        <v/>
      </c>
      <c r="B140" s="14">
        <f>IF(ROW()-36&gt;$AG$3,"",INDEX(_Rosters!$C:$C,$AG$2+ROW()-37)&amp;"")</f>
        <v/>
      </c>
      <c r="C140" s="14">
        <f>IF(ROW()-36&gt;$AG$3,"",INDEX(_Rosters!$D:$D,$AG$2+ROW()-37)&amp;"")</f>
        <v/>
      </c>
      <c r="D140" s="14">
        <f>IF(ROW()-36&gt;$AG$3,"",INDEX(_Rosters!$E:$E,$AG$2+ROW()-37)&amp;"")</f>
        <v/>
      </c>
      <c r="E140" s="14">
        <f>IF(ROW()-36&gt;$AG$3,"",INDEX(_Rosters!$F:$F,$AG$2+ROW()-37)&amp;"")</f>
        <v/>
      </c>
      <c r="F140" s="14">
        <f>IF(ROW()-36&gt;$AG$3,"",IF(INDEX(_Rosters!$G:$G,$AG$2+ROW()-37)="","",INDEX(_Rosters!$G:$G,$AG$2+ROW()-37)))</f>
        <v/>
      </c>
      <c r="G140" s="14">
        <f>IF(ROW()-36&gt;$AG$3,"",INDEX(_Rosters!$H:$H,$AG$2+ROW()-37)&amp;"")</f>
        <v/>
      </c>
      <c r="H140" s="14">
        <f>IF(ROW()-36&gt;$AG$3,"",INDEX(_Rosters!$I:$I,$AG$2+ROW()-37)&amp;"")</f>
        <v/>
      </c>
    </row>
    <row r="141">
      <c r="A141" s="14">
        <f>IF(ROW()-36&gt;$AG$3,"",IF(INDEX(_Rosters!$B:$B,$AG$2+ROW()-37)="","",INDEX(_Rosters!$B:$B,$AG$2+ROW()-37)))</f>
        <v/>
      </c>
      <c r="B141" s="14">
        <f>IF(ROW()-36&gt;$AG$3,"",INDEX(_Rosters!$C:$C,$AG$2+ROW()-37)&amp;"")</f>
        <v/>
      </c>
      <c r="C141" s="14">
        <f>IF(ROW()-36&gt;$AG$3,"",INDEX(_Rosters!$D:$D,$AG$2+ROW()-37)&amp;"")</f>
        <v/>
      </c>
      <c r="D141" s="14">
        <f>IF(ROW()-36&gt;$AG$3,"",INDEX(_Rosters!$E:$E,$AG$2+ROW()-37)&amp;"")</f>
        <v/>
      </c>
      <c r="E141" s="14">
        <f>IF(ROW()-36&gt;$AG$3,"",INDEX(_Rosters!$F:$F,$AG$2+ROW()-37)&amp;"")</f>
        <v/>
      </c>
      <c r="F141" s="14">
        <f>IF(ROW()-36&gt;$AG$3,"",IF(INDEX(_Rosters!$G:$G,$AG$2+ROW()-37)="","",INDEX(_Rosters!$G:$G,$AG$2+ROW()-37)))</f>
        <v/>
      </c>
      <c r="G141" s="14">
        <f>IF(ROW()-36&gt;$AG$3,"",INDEX(_Rosters!$H:$H,$AG$2+ROW()-37)&amp;"")</f>
        <v/>
      </c>
      <c r="H141" s="14">
        <f>IF(ROW()-36&gt;$AG$3,"",INDEX(_Rosters!$I:$I,$AG$2+ROW()-37)&amp;"")</f>
        <v/>
      </c>
    </row>
    <row r="142">
      <c r="A142" s="14">
        <f>IF(ROW()-36&gt;$AG$3,"",IF(INDEX(_Rosters!$B:$B,$AG$2+ROW()-37)="","",INDEX(_Rosters!$B:$B,$AG$2+ROW()-37)))</f>
        <v/>
      </c>
      <c r="B142" s="14">
        <f>IF(ROW()-36&gt;$AG$3,"",INDEX(_Rosters!$C:$C,$AG$2+ROW()-37)&amp;"")</f>
        <v/>
      </c>
      <c r="C142" s="14">
        <f>IF(ROW()-36&gt;$AG$3,"",INDEX(_Rosters!$D:$D,$AG$2+ROW()-37)&amp;"")</f>
        <v/>
      </c>
      <c r="D142" s="14">
        <f>IF(ROW()-36&gt;$AG$3,"",INDEX(_Rosters!$E:$E,$AG$2+ROW()-37)&amp;"")</f>
        <v/>
      </c>
      <c r="E142" s="14">
        <f>IF(ROW()-36&gt;$AG$3,"",INDEX(_Rosters!$F:$F,$AG$2+ROW()-37)&amp;"")</f>
        <v/>
      </c>
      <c r="F142" s="14">
        <f>IF(ROW()-36&gt;$AG$3,"",IF(INDEX(_Rosters!$G:$G,$AG$2+ROW()-37)="","",INDEX(_Rosters!$G:$G,$AG$2+ROW()-37)))</f>
        <v/>
      </c>
      <c r="G142" s="14">
        <f>IF(ROW()-36&gt;$AG$3,"",INDEX(_Rosters!$H:$H,$AG$2+ROW()-37)&amp;"")</f>
        <v/>
      </c>
      <c r="H142" s="14">
        <f>IF(ROW()-36&gt;$AG$3,"",INDEX(_Rosters!$I:$I,$AG$2+ROW()-37)&amp;"")</f>
        <v/>
      </c>
    </row>
    <row r="143">
      <c r="A143" s="14">
        <f>IF(ROW()-36&gt;$AG$3,"",IF(INDEX(_Rosters!$B:$B,$AG$2+ROW()-37)="","",INDEX(_Rosters!$B:$B,$AG$2+ROW()-37)))</f>
        <v/>
      </c>
      <c r="B143" s="14">
        <f>IF(ROW()-36&gt;$AG$3,"",INDEX(_Rosters!$C:$C,$AG$2+ROW()-37)&amp;"")</f>
        <v/>
      </c>
      <c r="C143" s="14">
        <f>IF(ROW()-36&gt;$AG$3,"",INDEX(_Rosters!$D:$D,$AG$2+ROW()-37)&amp;"")</f>
        <v/>
      </c>
      <c r="D143" s="14">
        <f>IF(ROW()-36&gt;$AG$3,"",INDEX(_Rosters!$E:$E,$AG$2+ROW()-37)&amp;"")</f>
        <v/>
      </c>
      <c r="E143" s="14">
        <f>IF(ROW()-36&gt;$AG$3,"",INDEX(_Rosters!$F:$F,$AG$2+ROW()-37)&amp;"")</f>
        <v/>
      </c>
      <c r="F143" s="14">
        <f>IF(ROW()-36&gt;$AG$3,"",IF(INDEX(_Rosters!$G:$G,$AG$2+ROW()-37)="","",INDEX(_Rosters!$G:$G,$AG$2+ROW()-37)))</f>
        <v/>
      </c>
      <c r="G143" s="14">
        <f>IF(ROW()-36&gt;$AG$3,"",INDEX(_Rosters!$H:$H,$AG$2+ROW()-37)&amp;"")</f>
        <v/>
      </c>
      <c r="H143" s="14">
        <f>IF(ROW()-36&gt;$AG$3,"",INDEX(_Rosters!$I:$I,$AG$2+ROW()-37)&amp;"")</f>
        <v/>
      </c>
    </row>
    <row r="144">
      <c r="A144" s="14">
        <f>IF(ROW()-36&gt;$AG$3,"",IF(INDEX(_Rosters!$B:$B,$AG$2+ROW()-37)="","",INDEX(_Rosters!$B:$B,$AG$2+ROW()-37)))</f>
        <v/>
      </c>
      <c r="B144" s="14">
        <f>IF(ROW()-36&gt;$AG$3,"",INDEX(_Rosters!$C:$C,$AG$2+ROW()-37)&amp;"")</f>
        <v/>
      </c>
      <c r="C144" s="14">
        <f>IF(ROW()-36&gt;$AG$3,"",INDEX(_Rosters!$D:$D,$AG$2+ROW()-37)&amp;"")</f>
        <v/>
      </c>
      <c r="D144" s="14">
        <f>IF(ROW()-36&gt;$AG$3,"",INDEX(_Rosters!$E:$E,$AG$2+ROW()-37)&amp;"")</f>
        <v/>
      </c>
      <c r="E144" s="14">
        <f>IF(ROW()-36&gt;$AG$3,"",INDEX(_Rosters!$F:$F,$AG$2+ROW()-37)&amp;"")</f>
        <v/>
      </c>
      <c r="F144" s="14">
        <f>IF(ROW()-36&gt;$AG$3,"",IF(INDEX(_Rosters!$G:$G,$AG$2+ROW()-37)="","",INDEX(_Rosters!$G:$G,$AG$2+ROW()-37)))</f>
        <v/>
      </c>
      <c r="G144" s="14">
        <f>IF(ROW()-36&gt;$AG$3,"",INDEX(_Rosters!$H:$H,$AG$2+ROW()-37)&amp;"")</f>
        <v/>
      </c>
      <c r="H144" s="14">
        <f>IF(ROW()-36&gt;$AG$3,"",INDEX(_Rosters!$I:$I,$AG$2+ROW()-37)&amp;"")</f>
        <v/>
      </c>
    </row>
    <row r="145">
      <c r="A145" s="14">
        <f>IF(ROW()-36&gt;$AG$3,"",IF(INDEX(_Rosters!$B:$B,$AG$2+ROW()-37)="","",INDEX(_Rosters!$B:$B,$AG$2+ROW()-37)))</f>
        <v/>
      </c>
      <c r="B145" s="14">
        <f>IF(ROW()-36&gt;$AG$3,"",INDEX(_Rosters!$C:$C,$AG$2+ROW()-37)&amp;"")</f>
        <v/>
      </c>
      <c r="C145" s="14">
        <f>IF(ROW()-36&gt;$AG$3,"",INDEX(_Rosters!$D:$D,$AG$2+ROW()-37)&amp;"")</f>
        <v/>
      </c>
      <c r="D145" s="14">
        <f>IF(ROW()-36&gt;$AG$3,"",INDEX(_Rosters!$E:$E,$AG$2+ROW()-37)&amp;"")</f>
        <v/>
      </c>
      <c r="E145" s="14">
        <f>IF(ROW()-36&gt;$AG$3,"",INDEX(_Rosters!$F:$F,$AG$2+ROW()-37)&amp;"")</f>
        <v/>
      </c>
      <c r="F145" s="14">
        <f>IF(ROW()-36&gt;$AG$3,"",IF(INDEX(_Rosters!$G:$G,$AG$2+ROW()-37)="","",INDEX(_Rosters!$G:$G,$AG$2+ROW()-37)))</f>
        <v/>
      </c>
      <c r="G145" s="14">
        <f>IF(ROW()-36&gt;$AG$3,"",INDEX(_Rosters!$H:$H,$AG$2+ROW()-37)&amp;"")</f>
        <v/>
      </c>
      <c r="H145" s="14">
        <f>IF(ROW()-36&gt;$AG$3,"",INDEX(_Rosters!$I:$I,$AG$2+ROW()-37)&amp;"")</f>
        <v/>
      </c>
    </row>
    <row r="146">
      <c r="A146" s="14">
        <f>IF(ROW()-36&gt;$AG$3,"",IF(INDEX(_Rosters!$B:$B,$AG$2+ROW()-37)="","",INDEX(_Rosters!$B:$B,$AG$2+ROW()-37)))</f>
        <v/>
      </c>
      <c r="B146" s="14">
        <f>IF(ROW()-36&gt;$AG$3,"",INDEX(_Rosters!$C:$C,$AG$2+ROW()-37)&amp;"")</f>
        <v/>
      </c>
      <c r="C146" s="14">
        <f>IF(ROW()-36&gt;$AG$3,"",INDEX(_Rosters!$D:$D,$AG$2+ROW()-37)&amp;"")</f>
        <v/>
      </c>
      <c r="D146" s="14">
        <f>IF(ROW()-36&gt;$AG$3,"",INDEX(_Rosters!$E:$E,$AG$2+ROW()-37)&amp;"")</f>
        <v/>
      </c>
      <c r="E146" s="14">
        <f>IF(ROW()-36&gt;$AG$3,"",INDEX(_Rosters!$F:$F,$AG$2+ROW()-37)&amp;"")</f>
        <v/>
      </c>
      <c r="F146" s="14">
        <f>IF(ROW()-36&gt;$AG$3,"",IF(INDEX(_Rosters!$G:$G,$AG$2+ROW()-37)="","",INDEX(_Rosters!$G:$G,$AG$2+ROW()-37)))</f>
        <v/>
      </c>
      <c r="G146" s="14">
        <f>IF(ROW()-36&gt;$AG$3,"",INDEX(_Rosters!$H:$H,$AG$2+ROW()-37)&amp;"")</f>
        <v/>
      </c>
      <c r="H146" s="14">
        <f>IF(ROW()-36&gt;$AG$3,"",INDEX(_Rosters!$I:$I,$AG$2+ROW()-37)&amp;"")</f>
        <v/>
      </c>
    </row>
    <row r="147">
      <c r="A147" s="14">
        <f>IF(ROW()-36&gt;$AG$3,"",IF(INDEX(_Rosters!$B:$B,$AG$2+ROW()-37)="","",INDEX(_Rosters!$B:$B,$AG$2+ROW()-37)))</f>
        <v/>
      </c>
      <c r="B147" s="14">
        <f>IF(ROW()-36&gt;$AG$3,"",INDEX(_Rosters!$C:$C,$AG$2+ROW()-37)&amp;"")</f>
        <v/>
      </c>
      <c r="C147" s="14">
        <f>IF(ROW()-36&gt;$AG$3,"",INDEX(_Rosters!$D:$D,$AG$2+ROW()-37)&amp;"")</f>
        <v/>
      </c>
      <c r="D147" s="14">
        <f>IF(ROW()-36&gt;$AG$3,"",INDEX(_Rosters!$E:$E,$AG$2+ROW()-37)&amp;"")</f>
        <v/>
      </c>
      <c r="E147" s="14">
        <f>IF(ROW()-36&gt;$AG$3,"",INDEX(_Rosters!$F:$F,$AG$2+ROW()-37)&amp;"")</f>
        <v/>
      </c>
      <c r="F147" s="14">
        <f>IF(ROW()-36&gt;$AG$3,"",IF(INDEX(_Rosters!$G:$G,$AG$2+ROW()-37)="","",INDEX(_Rosters!$G:$G,$AG$2+ROW()-37)))</f>
        <v/>
      </c>
      <c r="G147" s="14">
        <f>IF(ROW()-36&gt;$AG$3,"",INDEX(_Rosters!$H:$H,$AG$2+ROW()-37)&amp;"")</f>
        <v/>
      </c>
      <c r="H147" s="14">
        <f>IF(ROW()-36&gt;$AG$3,"",INDEX(_Rosters!$I:$I,$AG$2+ROW()-37)&amp;"")</f>
        <v/>
      </c>
    </row>
    <row r="148">
      <c r="A148" s="14">
        <f>IF(ROW()-36&gt;$AG$3,"",IF(INDEX(_Rosters!$B:$B,$AG$2+ROW()-37)="","",INDEX(_Rosters!$B:$B,$AG$2+ROW()-37)))</f>
        <v/>
      </c>
      <c r="B148" s="14">
        <f>IF(ROW()-36&gt;$AG$3,"",INDEX(_Rosters!$C:$C,$AG$2+ROW()-37)&amp;"")</f>
        <v/>
      </c>
      <c r="C148" s="14">
        <f>IF(ROW()-36&gt;$AG$3,"",INDEX(_Rosters!$D:$D,$AG$2+ROW()-37)&amp;"")</f>
        <v/>
      </c>
      <c r="D148" s="14">
        <f>IF(ROW()-36&gt;$AG$3,"",INDEX(_Rosters!$E:$E,$AG$2+ROW()-37)&amp;"")</f>
        <v/>
      </c>
      <c r="E148" s="14">
        <f>IF(ROW()-36&gt;$AG$3,"",INDEX(_Rosters!$F:$F,$AG$2+ROW()-37)&amp;"")</f>
        <v/>
      </c>
      <c r="F148" s="14">
        <f>IF(ROW()-36&gt;$AG$3,"",IF(INDEX(_Rosters!$G:$G,$AG$2+ROW()-37)="","",INDEX(_Rosters!$G:$G,$AG$2+ROW()-37)))</f>
        <v/>
      </c>
      <c r="G148" s="14">
        <f>IF(ROW()-36&gt;$AG$3,"",INDEX(_Rosters!$H:$H,$AG$2+ROW()-37)&amp;"")</f>
        <v/>
      </c>
      <c r="H148" s="14">
        <f>IF(ROW()-36&gt;$AG$3,"",INDEX(_Rosters!$I:$I,$AG$2+ROW()-37)&amp;"")</f>
        <v/>
      </c>
    </row>
    <row r="149">
      <c r="A149" s="14">
        <f>IF(ROW()-36&gt;$AG$3,"",IF(INDEX(_Rosters!$B:$B,$AG$2+ROW()-37)="","",INDEX(_Rosters!$B:$B,$AG$2+ROW()-37)))</f>
        <v/>
      </c>
      <c r="B149" s="14">
        <f>IF(ROW()-36&gt;$AG$3,"",INDEX(_Rosters!$C:$C,$AG$2+ROW()-37)&amp;"")</f>
        <v/>
      </c>
      <c r="C149" s="14">
        <f>IF(ROW()-36&gt;$AG$3,"",INDEX(_Rosters!$D:$D,$AG$2+ROW()-37)&amp;"")</f>
        <v/>
      </c>
      <c r="D149" s="14">
        <f>IF(ROW()-36&gt;$AG$3,"",INDEX(_Rosters!$E:$E,$AG$2+ROW()-37)&amp;"")</f>
        <v/>
      </c>
      <c r="E149" s="14">
        <f>IF(ROW()-36&gt;$AG$3,"",INDEX(_Rosters!$F:$F,$AG$2+ROW()-37)&amp;"")</f>
        <v/>
      </c>
      <c r="F149" s="14">
        <f>IF(ROW()-36&gt;$AG$3,"",IF(INDEX(_Rosters!$G:$G,$AG$2+ROW()-37)="","",INDEX(_Rosters!$G:$G,$AG$2+ROW()-37)))</f>
        <v/>
      </c>
      <c r="G149" s="14">
        <f>IF(ROW()-36&gt;$AG$3,"",INDEX(_Rosters!$H:$H,$AG$2+ROW()-37)&amp;"")</f>
        <v/>
      </c>
      <c r="H149" s="14">
        <f>IF(ROW()-36&gt;$AG$3,"",INDEX(_Rosters!$I:$I,$AG$2+ROW()-37)&amp;"")</f>
        <v/>
      </c>
    </row>
    <row r="150">
      <c r="A150" s="14">
        <f>IF(ROW()-36&gt;$AG$3,"",IF(INDEX(_Rosters!$B:$B,$AG$2+ROW()-37)="","",INDEX(_Rosters!$B:$B,$AG$2+ROW()-37)))</f>
        <v/>
      </c>
      <c r="B150" s="14">
        <f>IF(ROW()-36&gt;$AG$3,"",INDEX(_Rosters!$C:$C,$AG$2+ROW()-37)&amp;"")</f>
        <v/>
      </c>
      <c r="C150" s="14">
        <f>IF(ROW()-36&gt;$AG$3,"",INDEX(_Rosters!$D:$D,$AG$2+ROW()-37)&amp;"")</f>
        <v/>
      </c>
      <c r="D150" s="14">
        <f>IF(ROW()-36&gt;$AG$3,"",INDEX(_Rosters!$E:$E,$AG$2+ROW()-37)&amp;"")</f>
        <v/>
      </c>
      <c r="E150" s="14">
        <f>IF(ROW()-36&gt;$AG$3,"",INDEX(_Rosters!$F:$F,$AG$2+ROW()-37)&amp;"")</f>
        <v/>
      </c>
      <c r="F150" s="14">
        <f>IF(ROW()-36&gt;$AG$3,"",IF(INDEX(_Rosters!$G:$G,$AG$2+ROW()-37)="","",INDEX(_Rosters!$G:$G,$AG$2+ROW()-37)))</f>
        <v/>
      </c>
      <c r="G150" s="14">
        <f>IF(ROW()-36&gt;$AG$3,"",INDEX(_Rosters!$H:$H,$AG$2+ROW()-37)&amp;"")</f>
        <v/>
      </c>
      <c r="H150" s="14">
        <f>IF(ROW()-36&gt;$AG$3,"",INDEX(_Rosters!$I:$I,$AG$2+ROW()-37)&amp;"")</f>
        <v/>
      </c>
    </row>
    <row r="151">
      <c r="A151" s="14">
        <f>IF(ROW()-36&gt;$AG$3,"",IF(INDEX(_Rosters!$B:$B,$AG$2+ROW()-37)="","",INDEX(_Rosters!$B:$B,$AG$2+ROW()-37)))</f>
        <v/>
      </c>
      <c r="B151" s="14">
        <f>IF(ROW()-36&gt;$AG$3,"",INDEX(_Rosters!$C:$C,$AG$2+ROW()-37)&amp;"")</f>
        <v/>
      </c>
      <c r="C151" s="14">
        <f>IF(ROW()-36&gt;$AG$3,"",INDEX(_Rosters!$D:$D,$AG$2+ROW()-37)&amp;"")</f>
        <v/>
      </c>
      <c r="D151" s="14">
        <f>IF(ROW()-36&gt;$AG$3,"",INDEX(_Rosters!$E:$E,$AG$2+ROW()-37)&amp;"")</f>
        <v/>
      </c>
      <c r="E151" s="14">
        <f>IF(ROW()-36&gt;$AG$3,"",INDEX(_Rosters!$F:$F,$AG$2+ROW()-37)&amp;"")</f>
        <v/>
      </c>
      <c r="F151" s="14">
        <f>IF(ROW()-36&gt;$AG$3,"",IF(INDEX(_Rosters!$G:$G,$AG$2+ROW()-37)="","",INDEX(_Rosters!$G:$G,$AG$2+ROW()-37)))</f>
        <v/>
      </c>
      <c r="G151" s="14">
        <f>IF(ROW()-36&gt;$AG$3,"",INDEX(_Rosters!$H:$H,$AG$2+ROW()-37)&amp;"")</f>
        <v/>
      </c>
      <c r="H151" s="14">
        <f>IF(ROW()-36&gt;$AG$3,"",INDEX(_Rosters!$I:$I,$AG$2+ROW()-37)&amp;"")</f>
        <v/>
      </c>
    </row>
    <row r="152">
      <c r="A152" s="14">
        <f>IF(ROW()-36&gt;$AG$3,"",IF(INDEX(_Rosters!$B:$B,$AG$2+ROW()-37)="","",INDEX(_Rosters!$B:$B,$AG$2+ROW()-37)))</f>
        <v/>
      </c>
      <c r="B152" s="14">
        <f>IF(ROW()-36&gt;$AG$3,"",INDEX(_Rosters!$C:$C,$AG$2+ROW()-37)&amp;"")</f>
        <v/>
      </c>
      <c r="C152" s="14">
        <f>IF(ROW()-36&gt;$AG$3,"",INDEX(_Rosters!$D:$D,$AG$2+ROW()-37)&amp;"")</f>
        <v/>
      </c>
      <c r="D152" s="14">
        <f>IF(ROW()-36&gt;$AG$3,"",INDEX(_Rosters!$E:$E,$AG$2+ROW()-37)&amp;"")</f>
        <v/>
      </c>
      <c r="E152" s="14">
        <f>IF(ROW()-36&gt;$AG$3,"",INDEX(_Rosters!$F:$F,$AG$2+ROW()-37)&amp;"")</f>
        <v/>
      </c>
      <c r="F152" s="14">
        <f>IF(ROW()-36&gt;$AG$3,"",IF(INDEX(_Rosters!$G:$G,$AG$2+ROW()-37)="","",INDEX(_Rosters!$G:$G,$AG$2+ROW()-37)))</f>
        <v/>
      </c>
      <c r="G152" s="14">
        <f>IF(ROW()-36&gt;$AG$3,"",INDEX(_Rosters!$H:$H,$AG$2+ROW()-37)&amp;"")</f>
        <v/>
      </c>
      <c r="H152" s="14">
        <f>IF(ROW()-36&gt;$AG$3,"",INDEX(_Rosters!$I:$I,$AG$2+ROW()-37)&amp;"")</f>
        <v/>
      </c>
    </row>
    <row r="153">
      <c r="A153" s="14">
        <f>IF(ROW()-36&gt;$AG$3,"",IF(INDEX(_Rosters!$B:$B,$AG$2+ROW()-37)="","",INDEX(_Rosters!$B:$B,$AG$2+ROW()-37)))</f>
        <v/>
      </c>
      <c r="B153" s="14">
        <f>IF(ROW()-36&gt;$AG$3,"",INDEX(_Rosters!$C:$C,$AG$2+ROW()-37)&amp;"")</f>
        <v/>
      </c>
      <c r="C153" s="14">
        <f>IF(ROW()-36&gt;$AG$3,"",INDEX(_Rosters!$D:$D,$AG$2+ROW()-37)&amp;"")</f>
        <v/>
      </c>
      <c r="D153" s="14">
        <f>IF(ROW()-36&gt;$AG$3,"",INDEX(_Rosters!$E:$E,$AG$2+ROW()-37)&amp;"")</f>
        <v/>
      </c>
      <c r="E153" s="14">
        <f>IF(ROW()-36&gt;$AG$3,"",INDEX(_Rosters!$F:$F,$AG$2+ROW()-37)&amp;"")</f>
        <v/>
      </c>
      <c r="F153" s="14">
        <f>IF(ROW()-36&gt;$AG$3,"",IF(INDEX(_Rosters!$G:$G,$AG$2+ROW()-37)="","",INDEX(_Rosters!$G:$G,$AG$2+ROW()-37)))</f>
        <v/>
      </c>
      <c r="G153" s="14">
        <f>IF(ROW()-36&gt;$AG$3,"",INDEX(_Rosters!$H:$H,$AG$2+ROW()-37)&amp;"")</f>
        <v/>
      </c>
      <c r="H153" s="14">
        <f>IF(ROW()-36&gt;$AG$3,"",INDEX(_Rosters!$I:$I,$AG$2+ROW()-37)&amp;"")</f>
        <v/>
      </c>
    </row>
    <row r="154">
      <c r="A154" s="14">
        <f>IF(ROW()-36&gt;$AG$3,"",IF(INDEX(_Rosters!$B:$B,$AG$2+ROW()-37)="","",INDEX(_Rosters!$B:$B,$AG$2+ROW()-37)))</f>
        <v/>
      </c>
      <c r="B154" s="14">
        <f>IF(ROW()-36&gt;$AG$3,"",INDEX(_Rosters!$C:$C,$AG$2+ROW()-37)&amp;"")</f>
        <v/>
      </c>
      <c r="C154" s="14">
        <f>IF(ROW()-36&gt;$AG$3,"",INDEX(_Rosters!$D:$D,$AG$2+ROW()-37)&amp;"")</f>
        <v/>
      </c>
      <c r="D154" s="14">
        <f>IF(ROW()-36&gt;$AG$3,"",INDEX(_Rosters!$E:$E,$AG$2+ROW()-37)&amp;"")</f>
        <v/>
      </c>
      <c r="E154" s="14">
        <f>IF(ROW()-36&gt;$AG$3,"",INDEX(_Rosters!$F:$F,$AG$2+ROW()-37)&amp;"")</f>
        <v/>
      </c>
      <c r="F154" s="14">
        <f>IF(ROW()-36&gt;$AG$3,"",IF(INDEX(_Rosters!$G:$G,$AG$2+ROW()-37)="","",INDEX(_Rosters!$G:$G,$AG$2+ROW()-37)))</f>
        <v/>
      </c>
      <c r="G154" s="14">
        <f>IF(ROW()-36&gt;$AG$3,"",INDEX(_Rosters!$H:$H,$AG$2+ROW()-37)&amp;"")</f>
        <v/>
      </c>
      <c r="H154" s="14">
        <f>IF(ROW()-36&gt;$AG$3,"",INDEX(_Rosters!$I:$I,$AG$2+ROW()-37)&amp;"")</f>
        <v/>
      </c>
    </row>
    <row r="155">
      <c r="A155" s="14">
        <f>IF(ROW()-36&gt;$AG$3,"",IF(INDEX(_Rosters!$B:$B,$AG$2+ROW()-37)="","",INDEX(_Rosters!$B:$B,$AG$2+ROW()-37)))</f>
        <v/>
      </c>
      <c r="B155" s="14">
        <f>IF(ROW()-36&gt;$AG$3,"",INDEX(_Rosters!$C:$C,$AG$2+ROW()-37)&amp;"")</f>
        <v/>
      </c>
      <c r="C155" s="14">
        <f>IF(ROW()-36&gt;$AG$3,"",INDEX(_Rosters!$D:$D,$AG$2+ROW()-37)&amp;"")</f>
        <v/>
      </c>
      <c r="D155" s="14">
        <f>IF(ROW()-36&gt;$AG$3,"",INDEX(_Rosters!$E:$E,$AG$2+ROW()-37)&amp;"")</f>
        <v/>
      </c>
      <c r="E155" s="14">
        <f>IF(ROW()-36&gt;$AG$3,"",INDEX(_Rosters!$F:$F,$AG$2+ROW()-37)&amp;"")</f>
        <v/>
      </c>
      <c r="F155" s="14">
        <f>IF(ROW()-36&gt;$AG$3,"",IF(INDEX(_Rosters!$G:$G,$AG$2+ROW()-37)="","",INDEX(_Rosters!$G:$G,$AG$2+ROW()-37)))</f>
        <v/>
      </c>
      <c r="G155" s="14">
        <f>IF(ROW()-36&gt;$AG$3,"",INDEX(_Rosters!$H:$H,$AG$2+ROW()-37)&amp;"")</f>
        <v/>
      </c>
      <c r="H155" s="14">
        <f>IF(ROW()-36&gt;$AG$3,"",INDEX(_Rosters!$I:$I,$AG$2+ROW()-37)&amp;"")</f>
        <v/>
      </c>
    </row>
    <row r="156">
      <c r="A156" s="14">
        <f>IF(ROW()-36&gt;$AG$3,"",IF(INDEX(_Rosters!$B:$B,$AG$2+ROW()-37)="","",INDEX(_Rosters!$B:$B,$AG$2+ROW()-37)))</f>
        <v/>
      </c>
      <c r="B156" s="14">
        <f>IF(ROW()-36&gt;$AG$3,"",INDEX(_Rosters!$C:$C,$AG$2+ROW()-37)&amp;"")</f>
        <v/>
      </c>
      <c r="C156" s="14">
        <f>IF(ROW()-36&gt;$AG$3,"",INDEX(_Rosters!$D:$D,$AG$2+ROW()-37)&amp;"")</f>
        <v/>
      </c>
      <c r="D156" s="14">
        <f>IF(ROW()-36&gt;$AG$3,"",INDEX(_Rosters!$E:$E,$AG$2+ROW()-37)&amp;"")</f>
        <v/>
      </c>
      <c r="E156" s="14">
        <f>IF(ROW()-36&gt;$AG$3,"",INDEX(_Rosters!$F:$F,$AG$2+ROW()-37)&amp;"")</f>
        <v/>
      </c>
      <c r="F156" s="14">
        <f>IF(ROW()-36&gt;$AG$3,"",IF(INDEX(_Rosters!$G:$G,$AG$2+ROW()-37)="","",INDEX(_Rosters!$G:$G,$AG$2+ROW()-37)))</f>
        <v/>
      </c>
      <c r="G156" s="14">
        <f>IF(ROW()-36&gt;$AG$3,"",INDEX(_Rosters!$H:$H,$AG$2+ROW()-37)&amp;"")</f>
        <v/>
      </c>
      <c r="H156" s="14">
        <f>IF(ROW()-36&gt;$AG$3,"",INDEX(_Rosters!$I:$I,$AG$2+ROW()-37)&amp;"")</f>
        <v/>
      </c>
    </row>
    <row r="157">
      <c r="A157" s="14">
        <f>IF(ROW()-36&gt;$AG$3,"",IF(INDEX(_Rosters!$B:$B,$AG$2+ROW()-37)="","",INDEX(_Rosters!$B:$B,$AG$2+ROW()-37)))</f>
        <v/>
      </c>
      <c r="B157" s="14">
        <f>IF(ROW()-36&gt;$AG$3,"",INDEX(_Rosters!$C:$C,$AG$2+ROW()-37)&amp;"")</f>
        <v/>
      </c>
      <c r="C157" s="14">
        <f>IF(ROW()-36&gt;$AG$3,"",INDEX(_Rosters!$D:$D,$AG$2+ROW()-37)&amp;"")</f>
        <v/>
      </c>
      <c r="D157" s="14">
        <f>IF(ROW()-36&gt;$AG$3,"",INDEX(_Rosters!$E:$E,$AG$2+ROW()-37)&amp;"")</f>
        <v/>
      </c>
      <c r="E157" s="14">
        <f>IF(ROW()-36&gt;$AG$3,"",INDEX(_Rosters!$F:$F,$AG$2+ROW()-37)&amp;"")</f>
        <v/>
      </c>
      <c r="F157" s="14">
        <f>IF(ROW()-36&gt;$AG$3,"",IF(INDEX(_Rosters!$G:$G,$AG$2+ROW()-37)="","",INDEX(_Rosters!$G:$G,$AG$2+ROW()-37)))</f>
        <v/>
      </c>
      <c r="G157" s="14">
        <f>IF(ROW()-36&gt;$AG$3,"",INDEX(_Rosters!$H:$H,$AG$2+ROW()-37)&amp;"")</f>
        <v/>
      </c>
      <c r="H157" s="14">
        <f>IF(ROW()-36&gt;$AG$3,"",INDEX(_Rosters!$I:$I,$AG$2+ROW()-37)&amp;"")</f>
        <v/>
      </c>
    </row>
    <row r="158">
      <c r="A158" s="14">
        <f>IF(ROW()-36&gt;$AG$3,"",IF(INDEX(_Rosters!$B:$B,$AG$2+ROW()-37)="","",INDEX(_Rosters!$B:$B,$AG$2+ROW()-37)))</f>
        <v/>
      </c>
      <c r="B158" s="14">
        <f>IF(ROW()-36&gt;$AG$3,"",INDEX(_Rosters!$C:$C,$AG$2+ROW()-37)&amp;"")</f>
        <v/>
      </c>
      <c r="C158" s="14">
        <f>IF(ROW()-36&gt;$AG$3,"",INDEX(_Rosters!$D:$D,$AG$2+ROW()-37)&amp;"")</f>
        <v/>
      </c>
      <c r="D158" s="14">
        <f>IF(ROW()-36&gt;$AG$3,"",INDEX(_Rosters!$E:$E,$AG$2+ROW()-37)&amp;"")</f>
        <v/>
      </c>
      <c r="E158" s="14">
        <f>IF(ROW()-36&gt;$AG$3,"",INDEX(_Rosters!$F:$F,$AG$2+ROW()-37)&amp;"")</f>
        <v/>
      </c>
      <c r="F158" s="14">
        <f>IF(ROW()-36&gt;$AG$3,"",IF(INDEX(_Rosters!$G:$G,$AG$2+ROW()-37)="","",INDEX(_Rosters!$G:$G,$AG$2+ROW()-37)))</f>
        <v/>
      </c>
      <c r="G158" s="14">
        <f>IF(ROW()-36&gt;$AG$3,"",INDEX(_Rosters!$H:$H,$AG$2+ROW()-37)&amp;"")</f>
        <v/>
      </c>
      <c r="H158" s="14">
        <f>IF(ROW()-36&gt;$AG$3,"",INDEX(_Rosters!$I:$I,$AG$2+ROW()-37)&amp;"")</f>
        <v/>
      </c>
    </row>
    <row r="159">
      <c r="A159" s="14">
        <f>IF(ROW()-36&gt;$AG$3,"",IF(INDEX(_Rosters!$B:$B,$AG$2+ROW()-37)="","",INDEX(_Rosters!$B:$B,$AG$2+ROW()-37)))</f>
        <v/>
      </c>
      <c r="B159" s="14">
        <f>IF(ROW()-36&gt;$AG$3,"",INDEX(_Rosters!$C:$C,$AG$2+ROW()-37)&amp;"")</f>
        <v/>
      </c>
      <c r="C159" s="14">
        <f>IF(ROW()-36&gt;$AG$3,"",INDEX(_Rosters!$D:$D,$AG$2+ROW()-37)&amp;"")</f>
        <v/>
      </c>
      <c r="D159" s="14">
        <f>IF(ROW()-36&gt;$AG$3,"",INDEX(_Rosters!$E:$E,$AG$2+ROW()-37)&amp;"")</f>
        <v/>
      </c>
      <c r="E159" s="14">
        <f>IF(ROW()-36&gt;$AG$3,"",INDEX(_Rosters!$F:$F,$AG$2+ROW()-37)&amp;"")</f>
        <v/>
      </c>
      <c r="F159" s="14">
        <f>IF(ROW()-36&gt;$AG$3,"",IF(INDEX(_Rosters!$G:$G,$AG$2+ROW()-37)="","",INDEX(_Rosters!$G:$G,$AG$2+ROW()-37)))</f>
        <v/>
      </c>
      <c r="G159" s="14">
        <f>IF(ROW()-36&gt;$AG$3,"",INDEX(_Rosters!$H:$H,$AG$2+ROW()-37)&amp;"")</f>
        <v/>
      </c>
      <c r="H159" s="14">
        <f>IF(ROW()-36&gt;$AG$3,"",INDEX(_Rosters!$I:$I,$AG$2+ROW()-37)&amp;"")</f>
        <v/>
      </c>
    </row>
    <row r="160">
      <c r="A160" s="14">
        <f>IF(ROW()-36&gt;$AG$3,"",IF(INDEX(_Rosters!$B:$B,$AG$2+ROW()-37)="","",INDEX(_Rosters!$B:$B,$AG$2+ROW()-37)))</f>
        <v/>
      </c>
      <c r="B160" s="14">
        <f>IF(ROW()-36&gt;$AG$3,"",INDEX(_Rosters!$C:$C,$AG$2+ROW()-37)&amp;"")</f>
        <v/>
      </c>
      <c r="C160" s="14">
        <f>IF(ROW()-36&gt;$AG$3,"",INDEX(_Rosters!$D:$D,$AG$2+ROW()-37)&amp;"")</f>
        <v/>
      </c>
      <c r="D160" s="14">
        <f>IF(ROW()-36&gt;$AG$3,"",INDEX(_Rosters!$E:$E,$AG$2+ROW()-37)&amp;"")</f>
        <v/>
      </c>
      <c r="E160" s="14">
        <f>IF(ROW()-36&gt;$AG$3,"",INDEX(_Rosters!$F:$F,$AG$2+ROW()-37)&amp;"")</f>
        <v/>
      </c>
      <c r="F160" s="14">
        <f>IF(ROW()-36&gt;$AG$3,"",IF(INDEX(_Rosters!$G:$G,$AG$2+ROW()-37)="","",INDEX(_Rosters!$G:$G,$AG$2+ROW()-37)))</f>
        <v/>
      </c>
      <c r="G160" s="14">
        <f>IF(ROW()-36&gt;$AG$3,"",INDEX(_Rosters!$H:$H,$AG$2+ROW()-37)&amp;"")</f>
        <v/>
      </c>
      <c r="H160" s="14">
        <f>IF(ROW()-36&gt;$AG$3,"",INDEX(_Rosters!$I:$I,$AG$2+ROW()-37)&amp;"")</f>
        <v/>
      </c>
    </row>
    <row r="161">
      <c r="A161" s="14">
        <f>IF(ROW()-36&gt;$AG$3,"",IF(INDEX(_Rosters!$B:$B,$AG$2+ROW()-37)="","",INDEX(_Rosters!$B:$B,$AG$2+ROW()-37)))</f>
        <v/>
      </c>
      <c r="B161" s="14">
        <f>IF(ROW()-36&gt;$AG$3,"",INDEX(_Rosters!$C:$C,$AG$2+ROW()-37)&amp;"")</f>
        <v/>
      </c>
      <c r="C161" s="14">
        <f>IF(ROW()-36&gt;$AG$3,"",INDEX(_Rosters!$D:$D,$AG$2+ROW()-37)&amp;"")</f>
        <v/>
      </c>
      <c r="D161" s="14">
        <f>IF(ROW()-36&gt;$AG$3,"",INDEX(_Rosters!$E:$E,$AG$2+ROW()-37)&amp;"")</f>
        <v/>
      </c>
      <c r="E161" s="14">
        <f>IF(ROW()-36&gt;$AG$3,"",INDEX(_Rosters!$F:$F,$AG$2+ROW()-37)&amp;"")</f>
        <v/>
      </c>
      <c r="F161" s="14">
        <f>IF(ROW()-36&gt;$AG$3,"",IF(INDEX(_Rosters!$G:$G,$AG$2+ROW()-37)="","",INDEX(_Rosters!$G:$G,$AG$2+ROW()-37)))</f>
        <v/>
      </c>
      <c r="G161" s="14">
        <f>IF(ROW()-36&gt;$AG$3,"",INDEX(_Rosters!$H:$H,$AG$2+ROW()-37)&amp;"")</f>
        <v/>
      </c>
      <c r="H161" s="14">
        <f>IF(ROW()-36&gt;$AG$3,"",INDEX(_Rosters!$I:$I,$AG$2+ROW()-37)&amp;"")</f>
        <v/>
      </c>
    </row>
    <row r="162">
      <c r="A162" s="14">
        <f>IF(ROW()-36&gt;$AG$3,"",IF(INDEX(_Rosters!$B:$B,$AG$2+ROW()-37)="","",INDEX(_Rosters!$B:$B,$AG$2+ROW()-37)))</f>
        <v/>
      </c>
      <c r="B162" s="14">
        <f>IF(ROW()-36&gt;$AG$3,"",INDEX(_Rosters!$C:$C,$AG$2+ROW()-37)&amp;"")</f>
        <v/>
      </c>
      <c r="C162" s="14">
        <f>IF(ROW()-36&gt;$AG$3,"",INDEX(_Rosters!$D:$D,$AG$2+ROW()-37)&amp;"")</f>
        <v/>
      </c>
      <c r="D162" s="14">
        <f>IF(ROW()-36&gt;$AG$3,"",INDEX(_Rosters!$E:$E,$AG$2+ROW()-37)&amp;"")</f>
        <v/>
      </c>
      <c r="E162" s="14">
        <f>IF(ROW()-36&gt;$AG$3,"",INDEX(_Rosters!$F:$F,$AG$2+ROW()-37)&amp;"")</f>
        <v/>
      </c>
      <c r="F162" s="14">
        <f>IF(ROW()-36&gt;$AG$3,"",IF(INDEX(_Rosters!$G:$G,$AG$2+ROW()-37)="","",INDEX(_Rosters!$G:$G,$AG$2+ROW()-37)))</f>
        <v/>
      </c>
      <c r="G162" s="14">
        <f>IF(ROW()-36&gt;$AG$3,"",INDEX(_Rosters!$H:$H,$AG$2+ROW()-37)&amp;"")</f>
        <v/>
      </c>
      <c r="H162" s="14">
        <f>IF(ROW()-36&gt;$AG$3,"",INDEX(_Rosters!$I:$I,$AG$2+ROW()-37)&amp;"")</f>
        <v/>
      </c>
    </row>
    <row r="163">
      <c r="A163" s="14">
        <f>IF(ROW()-36&gt;$AG$3,"",IF(INDEX(_Rosters!$B:$B,$AG$2+ROW()-37)="","",INDEX(_Rosters!$B:$B,$AG$2+ROW()-37)))</f>
        <v/>
      </c>
      <c r="B163" s="14">
        <f>IF(ROW()-36&gt;$AG$3,"",INDEX(_Rosters!$C:$C,$AG$2+ROW()-37)&amp;"")</f>
        <v/>
      </c>
      <c r="C163" s="14">
        <f>IF(ROW()-36&gt;$AG$3,"",INDEX(_Rosters!$D:$D,$AG$2+ROW()-37)&amp;"")</f>
        <v/>
      </c>
      <c r="D163" s="14">
        <f>IF(ROW()-36&gt;$AG$3,"",INDEX(_Rosters!$E:$E,$AG$2+ROW()-37)&amp;"")</f>
        <v/>
      </c>
      <c r="E163" s="14">
        <f>IF(ROW()-36&gt;$AG$3,"",INDEX(_Rosters!$F:$F,$AG$2+ROW()-37)&amp;"")</f>
        <v/>
      </c>
      <c r="F163" s="14">
        <f>IF(ROW()-36&gt;$AG$3,"",IF(INDEX(_Rosters!$G:$G,$AG$2+ROW()-37)="","",INDEX(_Rosters!$G:$G,$AG$2+ROW()-37)))</f>
        <v/>
      </c>
      <c r="G163" s="14">
        <f>IF(ROW()-36&gt;$AG$3,"",INDEX(_Rosters!$H:$H,$AG$2+ROW()-37)&amp;"")</f>
        <v/>
      </c>
      <c r="H163" s="14">
        <f>IF(ROW()-36&gt;$AG$3,"",INDEX(_Rosters!$I:$I,$AG$2+ROW()-37)&amp;"")</f>
        <v/>
      </c>
    </row>
    <row r="164">
      <c r="A164" s="14">
        <f>IF(ROW()-36&gt;$AG$3,"",IF(INDEX(_Rosters!$B:$B,$AG$2+ROW()-37)="","",INDEX(_Rosters!$B:$B,$AG$2+ROW()-37)))</f>
        <v/>
      </c>
      <c r="B164" s="14">
        <f>IF(ROW()-36&gt;$AG$3,"",INDEX(_Rosters!$C:$C,$AG$2+ROW()-37)&amp;"")</f>
        <v/>
      </c>
      <c r="C164" s="14">
        <f>IF(ROW()-36&gt;$AG$3,"",INDEX(_Rosters!$D:$D,$AG$2+ROW()-37)&amp;"")</f>
        <v/>
      </c>
      <c r="D164" s="14">
        <f>IF(ROW()-36&gt;$AG$3,"",INDEX(_Rosters!$E:$E,$AG$2+ROW()-37)&amp;"")</f>
        <v/>
      </c>
      <c r="E164" s="14">
        <f>IF(ROW()-36&gt;$AG$3,"",INDEX(_Rosters!$F:$F,$AG$2+ROW()-37)&amp;"")</f>
        <v/>
      </c>
      <c r="F164" s="14">
        <f>IF(ROW()-36&gt;$AG$3,"",IF(INDEX(_Rosters!$G:$G,$AG$2+ROW()-37)="","",INDEX(_Rosters!$G:$G,$AG$2+ROW()-37)))</f>
        <v/>
      </c>
      <c r="G164" s="14">
        <f>IF(ROW()-36&gt;$AG$3,"",INDEX(_Rosters!$H:$H,$AG$2+ROW()-37)&amp;"")</f>
        <v/>
      </c>
      <c r="H164" s="14">
        <f>IF(ROW()-36&gt;$AG$3,"",INDEX(_Rosters!$I:$I,$AG$2+ROW()-37)&amp;"")</f>
        <v/>
      </c>
    </row>
    <row r="165">
      <c r="A165" s="14">
        <f>IF(ROW()-36&gt;$AG$3,"",IF(INDEX(_Rosters!$B:$B,$AG$2+ROW()-37)="","",INDEX(_Rosters!$B:$B,$AG$2+ROW()-37)))</f>
        <v/>
      </c>
      <c r="B165" s="14">
        <f>IF(ROW()-36&gt;$AG$3,"",INDEX(_Rosters!$C:$C,$AG$2+ROW()-37)&amp;"")</f>
        <v/>
      </c>
      <c r="C165" s="14">
        <f>IF(ROW()-36&gt;$AG$3,"",INDEX(_Rosters!$D:$D,$AG$2+ROW()-37)&amp;"")</f>
        <v/>
      </c>
      <c r="D165" s="14">
        <f>IF(ROW()-36&gt;$AG$3,"",INDEX(_Rosters!$E:$E,$AG$2+ROW()-37)&amp;"")</f>
        <v/>
      </c>
      <c r="E165" s="14">
        <f>IF(ROW()-36&gt;$AG$3,"",INDEX(_Rosters!$F:$F,$AG$2+ROW()-37)&amp;"")</f>
        <v/>
      </c>
      <c r="F165" s="14">
        <f>IF(ROW()-36&gt;$AG$3,"",IF(INDEX(_Rosters!$G:$G,$AG$2+ROW()-37)="","",INDEX(_Rosters!$G:$G,$AG$2+ROW()-37)))</f>
        <v/>
      </c>
      <c r="G165" s="14">
        <f>IF(ROW()-36&gt;$AG$3,"",INDEX(_Rosters!$H:$H,$AG$2+ROW()-37)&amp;"")</f>
        <v/>
      </c>
      <c r="H165" s="14">
        <f>IF(ROW()-36&gt;$AG$3,"",INDEX(_Rosters!$I:$I,$AG$2+ROW()-37)&amp;"")</f>
        <v/>
      </c>
    </row>
    <row r="166">
      <c r="A166" s="14">
        <f>IF(ROW()-36&gt;$AG$3,"",IF(INDEX(_Rosters!$B:$B,$AG$2+ROW()-37)="","",INDEX(_Rosters!$B:$B,$AG$2+ROW()-37)))</f>
        <v/>
      </c>
      <c r="B166" s="14">
        <f>IF(ROW()-36&gt;$AG$3,"",INDEX(_Rosters!$C:$C,$AG$2+ROW()-37)&amp;"")</f>
        <v/>
      </c>
      <c r="C166" s="14">
        <f>IF(ROW()-36&gt;$AG$3,"",INDEX(_Rosters!$D:$D,$AG$2+ROW()-37)&amp;"")</f>
        <v/>
      </c>
      <c r="D166" s="14">
        <f>IF(ROW()-36&gt;$AG$3,"",INDEX(_Rosters!$E:$E,$AG$2+ROW()-37)&amp;"")</f>
        <v/>
      </c>
      <c r="E166" s="14">
        <f>IF(ROW()-36&gt;$AG$3,"",INDEX(_Rosters!$F:$F,$AG$2+ROW()-37)&amp;"")</f>
        <v/>
      </c>
      <c r="F166" s="14">
        <f>IF(ROW()-36&gt;$AG$3,"",IF(INDEX(_Rosters!$G:$G,$AG$2+ROW()-37)="","",INDEX(_Rosters!$G:$G,$AG$2+ROW()-37)))</f>
        <v/>
      </c>
      <c r="G166" s="14">
        <f>IF(ROW()-36&gt;$AG$3,"",INDEX(_Rosters!$H:$H,$AG$2+ROW()-37)&amp;"")</f>
        <v/>
      </c>
      <c r="H166" s="14">
        <f>IF(ROW()-36&gt;$AG$3,"",INDEX(_Rosters!$I:$I,$AG$2+ROW()-37)&amp;"")</f>
        <v/>
      </c>
    </row>
    <row r="167">
      <c r="A167" s="14">
        <f>IF(ROW()-36&gt;$AG$3,"",IF(INDEX(_Rosters!$B:$B,$AG$2+ROW()-37)="","",INDEX(_Rosters!$B:$B,$AG$2+ROW()-37)))</f>
        <v/>
      </c>
      <c r="B167" s="14">
        <f>IF(ROW()-36&gt;$AG$3,"",INDEX(_Rosters!$C:$C,$AG$2+ROW()-37)&amp;"")</f>
        <v/>
      </c>
      <c r="C167" s="14">
        <f>IF(ROW()-36&gt;$AG$3,"",INDEX(_Rosters!$D:$D,$AG$2+ROW()-37)&amp;"")</f>
        <v/>
      </c>
      <c r="D167" s="14">
        <f>IF(ROW()-36&gt;$AG$3,"",INDEX(_Rosters!$E:$E,$AG$2+ROW()-37)&amp;"")</f>
        <v/>
      </c>
      <c r="E167" s="14">
        <f>IF(ROW()-36&gt;$AG$3,"",INDEX(_Rosters!$F:$F,$AG$2+ROW()-37)&amp;"")</f>
        <v/>
      </c>
      <c r="F167" s="14">
        <f>IF(ROW()-36&gt;$AG$3,"",IF(INDEX(_Rosters!$G:$G,$AG$2+ROW()-37)="","",INDEX(_Rosters!$G:$G,$AG$2+ROW()-37)))</f>
        <v/>
      </c>
      <c r="G167" s="14">
        <f>IF(ROW()-36&gt;$AG$3,"",INDEX(_Rosters!$H:$H,$AG$2+ROW()-37)&amp;"")</f>
        <v/>
      </c>
      <c r="H167" s="14">
        <f>IF(ROW()-36&gt;$AG$3,"",INDEX(_Rosters!$I:$I,$AG$2+ROW()-37)&amp;"")</f>
        <v/>
      </c>
    </row>
    <row r="168">
      <c r="A168" s="14">
        <f>IF(ROW()-36&gt;$AG$3,"",IF(INDEX(_Rosters!$B:$B,$AG$2+ROW()-37)="","",INDEX(_Rosters!$B:$B,$AG$2+ROW()-37)))</f>
        <v/>
      </c>
      <c r="B168" s="14">
        <f>IF(ROW()-36&gt;$AG$3,"",INDEX(_Rosters!$C:$C,$AG$2+ROW()-37)&amp;"")</f>
        <v/>
      </c>
      <c r="C168" s="14">
        <f>IF(ROW()-36&gt;$AG$3,"",INDEX(_Rosters!$D:$D,$AG$2+ROW()-37)&amp;"")</f>
        <v/>
      </c>
      <c r="D168" s="14">
        <f>IF(ROW()-36&gt;$AG$3,"",INDEX(_Rosters!$E:$E,$AG$2+ROW()-37)&amp;"")</f>
        <v/>
      </c>
      <c r="E168" s="14">
        <f>IF(ROW()-36&gt;$AG$3,"",INDEX(_Rosters!$F:$F,$AG$2+ROW()-37)&amp;"")</f>
        <v/>
      </c>
      <c r="F168" s="14">
        <f>IF(ROW()-36&gt;$AG$3,"",IF(INDEX(_Rosters!$G:$G,$AG$2+ROW()-37)="","",INDEX(_Rosters!$G:$G,$AG$2+ROW()-37)))</f>
        <v/>
      </c>
      <c r="G168" s="14">
        <f>IF(ROW()-36&gt;$AG$3,"",INDEX(_Rosters!$H:$H,$AG$2+ROW()-37)&amp;"")</f>
        <v/>
      </c>
      <c r="H168" s="14">
        <f>IF(ROW()-36&gt;$AG$3,"",INDEX(_Rosters!$I:$I,$AG$2+ROW()-37)&amp;"")</f>
        <v/>
      </c>
    </row>
    <row r="169">
      <c r="A169" s="14">
        <f>IF(ROW()-36&gt;$AG$3,"",IF(INDEX(_Rosters!$B:$B,$AG$2+ROW()-37)="","",INDEX(_Rosters!$B:$B,$AG$2+ROW()-37)))</f>
        <v/>
      </c>
      <c r="B169" s="14">
        <f>IF(ROW()-36&gt;$AG$3,"",INDEX(_Rosters!$C:$C,$AG$2+ROW()-37)&amp;"")</f>
        <v/>
      </c>
      <c r="C169" s="14">
        <f>IF(ROW()-36&gt;$AG$3,"",INDEX(_Rosters!$D:$D,$AG$2+ROW()-37)&amp;"")</f>
        <v/>
      </c>
      <c r="D169" s="14">
        <f>IF(ROW()-36&gt;$AG$3,"",INDEX(_Rosters!$E:$E,$AG$2+ROW()-37)&amp;"")</f>
        <v/>
      </c>
      <c r="E169" s="14">
        <f>IF(ROW()-36&gt;$AG$3,"",INDEX(_Rosters!$F:$F,$AG$2+ROW()-37)&amp;"")</f>
        <v/>
      </c>
      <c r="F169" s="14">
        <f>IF(ROW()-36&gt;$AG$3,"",IF(INDEX(_Rosters!$G:$G,$AG$2+ROW()-37)="","",INDEX(_Rosters!$G:$G,$AG$2+ROW()-37)))</f>
        <v/>
      </c>
      <c r="G169" s="14">
        <f>IF(ROW()-36&gt;$AG$3,"",INDEX(_Rosters!$H:$H,$AG$2+ROW()-37)&amp;"")</f>
        <v/>
      </c>
      <c r="H169" s="14">
        <f>IF(ROW()-36&gt;$AG$3,"",INDEX(_Rosters!$I:$I,$AG$2+ROW()-37)&amp;"")</f>
        <v/>
      </c>
    </row>
    <row r="170">
      <c r="A170" s="14">
        <f>IF(ROW()-36&gt;$AG$3,"",IF(INDEX(_Rosters!$B:$B,$AG$2+ROW()-37)="","",INDEX(_Rosters!$B:$B,$AG$2+ROW()-37)))</f>
        <v/>
      </c>
      <c r="B170" s="14">
        <f>IF(ROW()-36&gt;$AG$3,"",INDEX(_Rosters!$C:$C,$AG$2+ROW()-37)&amp;"")</f>
        <v/>
      </c>
      <c r="C170" s="14">
        <f>IF(ROW()-36&gt;$AG$3,"",INDEX(_Rosters!$D:$D,$AG$2+ROW()-37)&amp;"")</f>
        <v/>
      </c>
      <c r="D170" s="14">
        <f>IF(ROW()-36&gt;$AG$3,"",INDEX(_Rosters!$E:$E,$AG$2+ROW()-37)&amp;"")</f>
        <v/>
      </c>
      <c r="E170" s="14">
        <f>IF(ROW()-36&gt;$AG$3,"",INDEX(_Rosters!$F:$F,$AG$2+ROW()-37)&amp;"")</f>
        <v/>
      </c>
      <c r="F170" s="14">
        <f>IF(ROW()-36&gt;$AG$3,"",IF(INDEX(_Rosters!$G:$G,$AG$2+ROW()-37)="","",INDEX(_Rosters!$G:$G,$AG$2+ROW()-37)))</f>
        <v/>
      </c>
      <c r="G170" s="14">
        <f>IF(ROW()-36&gt;$AG$3,"",INDEX(_Rosters!$H:$H,$AG$2+ROW()-37)&amp;"")</f>
        <v/>
      </c>
      <c r="H170" s="14">
        <f>IF(ROW()-36&gt;$AG$3,"",INDEX(_Rosters!$I:$I,$AG$2+ROW()-37)&amp;"")</f>
        <v/>
      </c>
    </row>
    <row r="171">
      <c r="A171" s="14">
        <f>IF(ROW()-36&gt;$AG$3,"",IF(INDEX(_Rosters!$B:$B,$AG$2+ROW()-37)="","",INDEX(_Rosters!$B:$B,$AG$2+ROW()-37)))</f>
        <v/>
      </c>
      <c r="B171" s="14">
        <f>IF(ROW()-36&gt;$AG$3,"",INDEX(_Rosters!$C:$C,$AG$2+ROW()-37)&amp;"")</f>
        <v/>
      </c>
      <c r="C171" s="14">
        <f>IF(ROW()-36&gt;$AG$3,"",INDEX(_Rosters!$D:$D,$AG$2+ROW()-37)&amp;"")</f>
        <v/>
      </c>
      <c r="D171" s="14">
        <f>IF(ROW()-36&gt;$AG$3,"",INDEX(_Rosters!$E:$E,$AG$2+ROW()-37)&amp;"")</f>
        <v/>
      </c>
      <c r="E171" s="14">
        <f>IF(ROW()-36&gt;$AG$3,"",INDEX(_Rosters!$F:$F,$AG$2+ROW()-37)&amp;"")</f>
        <v/>
      </c>
      <c r="F171" s="14">
        <f>IF(ROW()-36&gt;$AG$3,"",IF(INDEX(_Rosters!$G:$G,$AG$2+ROW()-37)="","",INDEX(_Rosters!$G:$G,$AG$2+ROW()-37)))</f>
        <v/>
      </c>
      <c r="G171" s="14">
        <f>IF(ROW()-36&gt;$AG$3,"",INDEX(_Rosters!$H:$H,$AG$2+ROW()-37)&amp;"")</f>
        <v/>
      </c>
      <c r="H171" s="14">
        <f>IF(ROW()-36&gt;$AG$3,"",INDEX(_Rosters!$I:$I,$AG$2+ROW()-37)&amp;"")</f>
        <v/>
      </c>
    </row>
    <row r="172">
      <c r="A172" s="14">
        <f>IF(ROW()-36&gt;$AG$3,"",IF(INDEX(_Rosters!$B:$B,$AG$2+ROW()-37)="","",INDEX(_Rosters!$B:$B,$AG$2+ROW()-37)))</f>
        <v/>
      </c>
      <c r="B172" s="14">
        <f>IF(ROW()-36&gt;$AG$3,"",INDEX(_Rosters!$C:$C,$AG$2+ROW()-37)&amp;"")</f>
        <v/>
      </c>
      <c r="C172" s="14">
        <f>IF(ROW()-36&gt;$AG$3,"",INDEX(_Rosters!$D:$D,$AG$2+ROW()-37)&amp;"")</f>
        <v/>
      </c>
      <c r="D172" s="14">
        <f>IF(ROW()-36&gt;$AG$3,"",INDEX(_Rosters!$E:$E,$AG$2+ROW()-37)&amp;"")</f>
        <v/>
      </c>
      <c r="E172" s="14">
        <f>IF(ROW()-36&gt;$AG$3,"",INDEX(_Rosters!$F:$F,$AG$2+ROW()-37)&amp;"")</f>
        <v/>
      </c>
      <c r="F172" s="14">
        <f>IF(ROW()-36&gt;$AG$3,"",IF(INDEX(_Rosters!$G:$G,$AG$2+ROW()-37)="","",INDEX(_Rosters!$G:$G,$AG$2+ROW()-37)))</f>
        <v/>
      </c>
      <c r="G172" s="14">
        <f>IF(ROW()-36&gt;$AG$3,"",INDEX(_Rosters!$H:$H,$AG$2+ROW()-37)&amp;"")</f>
        <v/>
      </c>
      <c r="H172" s="14">
        <f>IF(ROW()-36&gt;$AG$3,"",INDEX(_Rosters!$I:$I,$AG$2+ROW()-37)&amp;"")</f>
        <v/>
      </c>
    </row>
    <row r="173">
      <c r="A173" s="14">
        <f>IF(ROW()-36&gt;$AG$3,"",IF(INDEX(_Rosters!$B:$B,$AG$2+ROW()-37)="","",INDEX(_Rosters!$B:$B,$AG$2+ROW()-37)))</f>
        <v/>
      </c>
      <c r="B173" s="14">
        <f>IF(ROW()-36&gt;$AG$3,"",INDEX(_Rosters!$C:$C,$AG$2+ROW()-37)&amp;"")</f>
        <v/>
      </c>
      <c r="C173" s="14">
        <f>IF(ROW()-36&gt;$AG$3,"",INDEX(_Rosters!$D:$D,$AG$2+ROW()-37)&amp;"")</f>
        <v/>
      </c>
      <c r="D173" s="14">
        <f>IF(ROW()-36&gt;$AG$3,"",INDEX(_Rosters!$E:$E,$AG$2+ROW()-37)&amp;"")</f>
        <v/>
      </c>
      <c r="E173" s="14">
        <f>IF(ROW()-36&gt;$AG$3,"",INDEX(_Rosters!$F:$F,$AG$2+ROW()-37)&amp;"")</f>
        <v/>
      </c>
      <c r="F173" s="14">
        <f>IF(ROW()-36&gt;$AG$3,"",IF(INDEX(_Rosters!$G:$G,$AG$2+ROW()-37)="","",INDEX(_Rosters!$G:$G,$AG$2+ROW()-37)))</f>
        <v/>
      </c>
      <c r="G173" s="14">
        <f>IF(ROW()-36&gt;$AG$3,"",INDEX(_Rosters!$H:$H,$AG$2+ROW()-37)&amp;"")</f>
        <v/>
      </c>
      <c r="H173" s="14">
        <f>IF(ROW()-36&gt;$AG$3,"",INDEX(_Rosters!$I:$I,$AG$2+ROW()-37)&amp;"")</f>
        <v/>
      </c>
    </row>
    <row r="174">
      <c r="A174" s="14">
        <f>IF(ROW()-36&gt;$AG$3,"",IF(INDEX(_Rosters!$B:$B,$AG$2+ROW()-37)="","",INDEX(_Rosters!$B:$B,$AG$2+ROW()-37)))</f>
        <v/>
      </c>
      <c r="B174" s="14">
        <f>IF(ROW()-36&gt;$AG$3,"",INDEX(_Rosters!$C:$C,$AG$2+ROW()-37)&amp;"")</f>
        <v/>
      </c>
      <c r="C174" s="14">
        <f>IF(ROW()-36&gt;$AG$3,"",INDEX(_Rosters!$D:$D,$AG$2+ROW()-37)&amp;"")</f>
        <v/>
      </c>
      <c r="D174" s="14">
        <f>IF(ROW()-36&gt;$AG$3,"",INDEX(_Rosters!$E:$E,$AG$2+ROW()-37)&amp;"")</f>
        <v/>
      </c>
      <c r="E174" s="14">
        <f>IF(ROW()-36&gt;$AG$3,"",INDEX(_Rosters!$F:$F,$AG$2+ROW()-37)&amp;"")</f>
        <v/>
      </c>
      <c r="F174" s="14">
        <f>IF(ROW()-36&gt;$AG$3,"",IF(INDEX(_Rosters!$G:$G,$AG$2+ROW()-37)="","",INDEX(_Rosters!$G:$G,$AG$2+ROW()-37)))</f>
        <v/>
      </c>
      <c r="G174" s="14">
        <f>IF(ROW()-36&gt;$AG$3,"",INDEX(_Rosters!$H:$H,$AG$2+ROW()-37)&amp;"")</f>
        <v/>
      </c>
      <c r="H174" s="14">
        <f>IF(ROW()-36&gt;$AG$3,"",INDEX(_Rosters!$I:$I,$AG$2+ROW()-37)&amp;"")</f>
        <v/>
      </c>
    </row>
    <row r="175">
      <c r="A175" s="14">
        <f>IF(ROW()-36&gt;$AG$3,"",IF(INDEX(_Rosters!$B:$B,$AG$2+ROW()-37)="","",INDEX(_Rosters!$B:$B,$AG$2+ROW()-37)))</f>
        <v/>
      </c>
      <c r="B175" s="14">
        <f>IF(ROW()-36&gt;$AG$3,"",INDEX(_Rosters!$C:$C,$AG$2+ROW()-37)&amp;"")</f>
        <v/>
      </c>
      <c r="C175" s="14">
        <f>IF(ROW()-36&gt;$AG$3,"",INDEX(_Rosters!$D:$D,$AG$2+ROW()-37)&amp;"")</f>
        <v/>
      </c>
      <c r="D175" s="14">
        <f>IF(ROW()-36&gt;$AG$3,"",INDEX(_Rosters!$E:$E,$AG$2+ROW()-37)&amp;"")</f>
        <v/>
      </c>
      <c r="E175" s="14">
        <f>IF(ROW()-36&gt;$AG$3,"",INDEX(_Rosters!$F:$F,$AG$2+ROW()-37)&amp;"")</f>
        <v/>
      </c>
      <c r="F175" s="14">
        <f>IF(ROW()-36&gt;$AG$3,"",IF(INDEX(_Rosters!$G:$G,$AG$2+ROW()-37)="","",INDEX(_Rosters!$G:$G,$AG$2+ROW()-37)))</f>
        <v/>
      </c>
      <c r="G175" s="14">
        <f>IF(ROW()-36&gt;$AG$3,"",INDEX(_Rosters!$H:$H,$AG$2+ROW()-37)&amp;"")</f>
        <v/>
      </c>
      <c r="H175" s="14">
        <f>IF(ROW()-36&gt;$AG$3,"",INDEX(_Rosters!$I:$I,$AG$2+ROW()-37)&amp;"")</f>
        <v/>
      </c>
    </row>
    <row r="176">
      <c r="A176" s="14">
        <f>IF(ROW()-36&gt;$AG$3,"",IF(INDEX(_Rosters!$B:$B,$AG$2+ROW()-37)="","",INDEX(_Rosters!$B:$B,$AG$2+ROW()-37)))</f>
        <v/>
      </c>
      <c r="B176" s="14">
        <f>IF(ROW()-36&gt;$AG$3,"",INDEX(_Rosters!$C:$C,$AG$2+ROW()-37)&amp;"")</f>
        <v/>
      </c>
      <c r="C176" s="14">
        <f>IF(ROW()-36&gt;$AG$3,"",INDEX(_Rosters!$D:$D,$AG$2+ROW()-37)&amp;"")</f>
        <v/>
      </c>
      <c r="D176" s="14">
        <f>IF(ROW()-36&gt;$AG$3,"",INDEX(_Rosters!$E:$E,$AG$2+ROW()-37)&amp;"")</f>
        <v/>
      </c>
      <c r="E176" s="14">
        <f>IF(ROW()-36&gt;$AG$3,"",INDEX(_Rosters!$F:$F,$AG$2+ROW()-37)&amp;"")</f>
        <v/>
      </c>
      <c r="F176" s="14">
        <f>IF(ROW()-36&gt;$AG$3,"",IF(INDEX(_Rosters!$G:$G,$AG$2+ROW()-37)="","",INDEX(_Rosters!$G:$G,$AG$2+ROW()-37)))</f>
        <v/>
      </c>
      <c r="G176" s="14">
        <f>IF(ROW()-36&gt;$AG$3,"",INDEX(_Rosters!$H:$H,$AG$2+ROW()-37)&amp;"")</f>
        <v/>
      </c>
      <c r="H176" s="14">
        <f>IF(ROW()-36&gt;$AG$3,"",INDEX(_Rosters!$I:$I,$AG$2+ROW()-37)&amp;"")</f>
        <v/>
      </c>
    </row>
    <row r="177">
      <c r="A177" s="14">
        <f>IF(ROW()-36&gt;$AG$3,"",IF(INDEX(_Rosters!$B:$B,$AG$2+ROW()-37)="","",INDEX(_Rosters!$B:$B,$AG$2+ROW()-37)))</f>
        <v/>
      </c>
      <c r="B177" s="14">
        <f>IF(ROW()-36&gt;$AG$3,"",INDEX(_Rosters!$C:$C,$AG$2+ROW()-37)&amp;"")</f>
        <v/>
      </c>
      <c r="C177" s="14">
        <f>IF(ROW()-36&gt;$AG$3,"",INDEX(_Rosters!$D:$D,$AG$2+ROW()-37)&amp;"")</f>
        <v/>
      </c>
      <c r="D177" s="14">
        <f>IF(ROW()-36&gt;$AG$3,"",INDEX(_Rosters!$E:$E,$AG$2+ROW()-37)&amp;"")</f>
        <v/>
      </c>
      <c r="E177" s="14">
        <f>IF(ROW()-36&gt;$AG$3,"",INDEX(_Rosters!$F:$F,$AG$2+ROW()-37)&amp;"")</f>
        <v/>
      </c>
      <c r="F177" s="14">
        <f>IF(ROW()-36&gt;$AG$3,"",IF(INDEX(_Rosters!$G:$G,$AG$2+ROW()-37)="","",INDEX(_Rosters!$G:$G,$AG$2+ROW()-37)))</f>
        <v/>
      </c>
      <c r="G177" s="14">
        <f>IF(ROW()-36&gt;$AG$3,"",INDEX(_Rosters!$H:$H,$AG$2+ROW()-37)&amp;"")</f>
        <v/>
      </c>
      <c r="H177" s="14">
        <f>IF(ROW()-36&gt;$AG$3,"",INDEX(_Rosters!$I:$I,$AG$2+ROW()-37)&amp;"")</f>
        <v/>
      </c>
    </row>
    <row r="178">
      <c r="A178" s="14">
        <f>IF(ROW()-36&gt;$AG$3,"",IF(INDEX(_Rosters!$B:$B,$AG$2+ROW()-37)="","",INDEX(_Rosters!$B:$B,$AG$2+ROW()-37)))</f>
        <v/>
      </c>
      <c r="B178" s="14">
        <f>IF(ROW()-36&gt;$AG$3,"",INDEX(_Rosters!$C:$C,$AG$2+ROW()-37)&amp;"")</f>
        <v/>
      </c>
      <c r="C178" s="14">
        <f>IF(ROW()-36&gt;$AG$3,"",INDEX(_Rosters!$D:$D,$AG$2+ROW()-37)&amp;"")</f>
        <v/>
      </c>
      <c r="D178" s="14">
        <f>IF(ROW()-36&gt;$AG$3,"",INDEX(_Rosters!$E:$E,$AG$2+ROW()-37)&amp;"")</f>
        <v/>
      </c>
      <c r="E178" s="14">
        <f>IF(ROW()-36&gt;$AG$3,"",INDEX(_Rosters!$F:$F,$AG$2+ROW()-37)&amp;"")</f>
        <v/>
      </c>
      <c r="F178" s="14">
        <f>IF(ROW()-36&gt;$AG$3,"",IF(INDEX(_Rosters!$G:$G,$AG$2+ROW()-37)="","",INDEX(_Rosters!$G:$G,$AG$2+ROW()-37)))</f>
        <v/>
      </c>
      <c r="G178" s="14">
        <f>IF(ROW()-36&gt;$AG$3,"",INDEX(_Rosters!$H:$H,$AG$2+ROW()-37)&amp;"")</f>
        <v/>
      </c>
      <c r="H178" s="14">
        <f>IF(ROW()-36&gt;$AG$3,"",INDEX(_Rosters!$I:$I,$AG$2+ROW()-37)&amp;"")</f>
        <v/>
      </c>
    </row>
    <row r="179">
      <c r="A179" s="14">
        <f>IF(ROW()-36&gt;$AG$3,"",IF(INDEX(_Rosters!$B:$B,$AG$2+ROW()-37)="","",INDEX(_Rosters!$B:$B,$AG$2+ROW()-37)))</f>
        <v/>
      </c>
      <c r="B179" s="14">
        <f>IF(ROW()-36&gt;$AG$3,"",INDEX(_Rosters!$C:$C,$AG$2+ROW()-37)&amp;"")</f>
        <v/>
      </c>
      <c r="C179" s="14">
        <f>IF(ROW()-36&gt;$AG$3,"",INDEX(_Rosters!$D:$D,$AG$2+ROW()-37)&amp;"")</f>
        <v/>
      </c>
      <c r="D179" s="14">
        <f>IF(ROW()-36&gt;$AG$3,"",INDEX(_Rosters!$E:$E,$AG$2+ROW()-37)&amp;"")</f>
        <v/>
      </c>
      <c r="E179" s="14">
        <f>IF(ROW()-36&gt;$AG$3,"",INDEX(_Rosters!$F:$F,$AG$2+ROW()-37)&amp;"")</f>
        <v/>
      </c>
      <c r="F179" s="14">
        <f>IF(ROW()-36&gt;$AG$3,"",IF(INDEX(_Rosters!$G:$G,$AG$2+ROW()-37)="","",INDEX(_Rosters!$G:$G,$AG$2+ROW()-37)))</f>
        <v/>
      </c>
      <c r="G179" s="14">
        <f>IF(ROW()-36&gt;$AG$3,"",INDEX(_Rosters!$H:$H,$AG$2+ROW()-37)&amp;"")</f>
        <v/>
      </c>
      <c r="H179" s="14">
        <f>IF(ROW()-36&gt;$AG$3,"",INDEX(_Rosters!$I:$I,$AG$2+ROW()-37)&amp;"")</f>
        <v/>
      </c>
    </row>
  </sheetData>
  <mergeCells count="5">
    <mergeCell ref="N12:R12"/>
    <mergeCell ref="N7:R10"/>
    <mergeCell ref="N2:R5"/>
    <mergeCell ref="T22:X24"/>
    <mergeCell ref="N49:R51"/>
  </mergeCells>
  <conditionalFormatting sqref="A20:L33">
    <cfRule type="expression" priority="1" dxfId="1" stopIfTrue="1">
      <formula>ISNUMBER(SEARCH("🔴",$J20))</formula>
    </cfRule>
    <cfRule type="expression" priority="2" dxfId="0" stopIfTrue="1">
      <formula>ISNUMBER(SEARCH("🟡",$J20))</formula>
    </cfRule>
  </conditionalFormatting>
  <dataValidations count="1">
    <dataValidation sqref="B1" showDropDown="0" showInputMessage="0" showErrorMessage="0" allowBlank="0" type="list">
      <formula1>$AH$1:$AH$10</formula1>
    </dataValidation>
  </dataValidations>
  <pageMargins left="0.75" right="0.75" top="1" bottom="1" header="0.5" footer="0.5"/>
</worksheet>
</file>

<file path=xl/worksheets/sheet13.xml><?xml version="1.0" encoding="utf-8"?>
<worksheet xmlns="http://schemas.openxmlformats.org/spreadsheetml/2006/main">
  <sheetPr>
    <outlinePr summaryBelow="1" summaryRight="1"/>
    <pageSetUpPr/>
  </sheetPr>
  <dimension ref="A1:AK158"/>
  <sheetViews>
    <sheetView workbookViewId="0">
      <pane ySplit="1" topLeftCell="A2" activePane="bottomLeft" state="frozen"/>
      <selection pane="bottomLeft" activeCell="A1" sqref="A1"/>
    </sheetView>
  </sheetViews>
  <sheetFormatPr baseColWidth="8" defaultRowHeight="15"/>
  <cols>
    <col width="22" customWidth="1" style="54" min="1" max="1"/>
    <col width="30" customWidth="1" style="54" min="2" max="2"/>
    <col width="26" customWidth="1" style="54" min="3" max="3"/>
    <col width="9" customWidth="1" style="54" min="4" max="4"/>
    <col width="8" customWidth="1" style="54" min="5" max="5"/>
    <col width="16" customWidth="1" style="54" min="6" max="6"/>
    <col width="30" customWidth="1" style="54" min="7" max="7"/>
    <col width="34" customWidth="1" style="54" min="8" max="8"/>
    <col width="28" customWidth="1" style="54" min="9" max="9"/>
    <col width="8" customWidth="1" style="54" min="10" max="12"/>
    <col width="2" customWidth="1" style="54" min="13" max="13"/>
    <col width="6" customWidth="1" style="54" min="14" max="14"/>
    <col width="24" customWidth="1" style="54" min="15" max="15"/>
    <col width="22" customWidth="1" style="54" min="16" max="16"/>
    <col width="20" customWidth="1" style="54" min="17" max="17"/>
    <col width="18" customWidth="1" style="54" min="18" max="18"/>
    <col width="34" customWidth="1" style="54" min="20" max="20"/>
    <col width="12" customWidth="1" style="54" min="21" max="21"/>
    <col width="6" customWidth="1" style="54" min="22" max="22"/>
    <col width="12" customWidth="1" style="54" min="23" max="23"/>
    <col width="6" customWidth="1" style="54" min="24" max="24"/>
    <col hidden="1" width="13" customWidth="1" style="54" min="33" max="34"/>
    <col hidden="1" width="13" customWidth="1" style="54" min="36" max="37"/>
  </cols>
  <sheetData>
    <row r="1" ht="15.75" customHeight="1" s="54">
      <c r="A1" s="12" t="inlineStr">
        <is>
          <t>Select team:</t>
        </is>
      </c>
      <c r="B1" s="24" t="inlineStr">
        <is>
          <t>App State</t>
        </is>
      </c>
      <c r="D1" s="4" t="inlineStr">
        <is>
          <t>14 teams — Sun Belt</t>
        </is>
      </c>
      <c r="N1" s="25" t="inlineStr">
        <is>
          <t>STRENGTHS</t>
        </is>
      </c>
      <c r="O1" s="26" t="n"/>
      <c r="P1" s="26" t="n"/>
      <c r="Q1" s="26" t="n"/>
      <c r="R1" s="26" t="n"/>
      <c r="T1" s="53" t="inlineStr">
        <is>
          <t>TEAM STATS 2026 — season to date</t>
        </is>
      </c>
      <c r="U1" s="10" t="n"/>
      <c r="V1" s="10" t="n"/>
      <c r="W1" s="10" t="n"/>
      <c r="X1" s="10" t="n"/>
      <c r="AG1">
        <f>MATCH($B$1,_Teams!$A:$A,0)</f>
        <v/>
      </c>
      <c r="AH1" t="inlineStr">
        <is>
          <t>App State</t>
        </is>
      </c>
    </row>
    <row r="2">
      <c r="N2" s="55">
        <f>IF($AG$1=0,"",INDEX(_Teams!$AI:$AI,$AG$1)&amp;"")</f>
        <v/>
      </c>
      <c r="T2" s="61" t="inlineStr">
        <is>
          <t>Stat</t>
        </is>
      </c>
      <c r="U2" s="61" t="inlineStr">
        <is>
          <t>Offense</t>
        </is>
      </c>
      <c r="V2" s="61" t="inlineStr">
        <is>
          <t>rk</t>
        </is>
      </c>
      <c r="W2" s="61" t="inlineStr">
        <is>
          <t>Defense</t>
        </is>
      </c>
      <c r="X2" s="61" t="inlineStr">
        <is>
          <t>rk</t>
        </is>
      </c>
      <c r="AG2">
        <f>INDEX(_Teams!$AA:$AA,$AG$1)</f>
        <v/>
      </c>
      <c r="AH2" t="inlineStr">
        <is>
          <t>Arkansas State</t>
        </is>
      </c>
    </row>
    <row r="3" ht="18" customHeight="1" s="54">
      <c r="A3" s="59">
        <f>$B$1</f>
        <v/>
      </c>
      <c r="B3" s="10" t="n"/>
      <c r="C3" s="10" t="n"/>
      <c r="D3" s="10" t="n"/>
      <c r="E3" s="10" t="n"/>
      <c r="F3" s="10" t="n"/>
      <c r="G3" s="10" t="n"/>
      <c r="H3" s="10" t="n"/>
      <c r="T3" s="12" t="inlineStr">
        <is>
          <t>Games</t>
        </is>
      </c>
      <c r="U3" s="14">
        <f>IFERROR(INDEX('Team Stats'!$A$5:$ZZ$300,MATCH($B$1,'Team Stats'!$A$5:$A$300,0),MATCH("OFF: Games",'Team Stats'!$4:$4,0)),"")</f>
        <v/>
      </c>
      <c r="AG3">
        <f>INDEX(_Teams!$AB:$AB,$AG$1)</f>
        <v/>
      </c>
      <c r="AH3" t="inlineStr">
        <is>
          <t>Coastal Carolina</t>
        </is>
      </c>
    </row>
    <row r="4">
      <c r="T4" s="14" t="inlineStr">
        <is>
          <t>Points / game</t>
        </is>
      </c>
      <c r="U4" s="14">
        <f>IFERROR(INDEX('Team Stats'!$A$5:$ZZ$300,MATCH($B$1,'Team Stats'!$A$5:$A$300,0),MATCH("OFF: Points / game",'Team Stats'!$4:$4,0)),"")</f>
        <v/>
      </c>
      <c r="V4" s="28">
        <f>IFERROR("#"&amp;INDEX('Team Stats'!$A$5:$ZZ$300,MATCH($B$1,'Team Stats'!$A$5:$A$300,0),MATCH("OFF: Points / game",'Team Stats'!$4:$4,0)+1),"")</f>
        <v/>
      </c>
      <c r="W4" s="14">
        <f>IFERROR(INDEX('Team Stats'!$A$5:$ZZ$300,MATCH($B$1,'Team Stats'!$A$5:$A$300,0),MATCH("DEF: Points / game allowed",'Team Stats'!$4:$4,0)),"")</f>
        <v/>
      </c>
      <c r="X4" s="28">
        <f>IFERROR("#"&amp;INDEX('Team Stats'!$A$5:$ZZ$300,MATCH($B$1,'Team Stats'!$A$5:$A$300,0),MATCH("DEF: Points / game allowed",'Team Stats'!$4:$4,0)+1),"")</f>
        <v/>
      </c>
      <c r="AG4">
        <f>INDEX(_Teams!$AC:$AC,$AG$1)</f>
        <v/>
      </c>
      <c r="AH4" t="inlineStr">
        <is>
          <t>Georgia Southern</t>
        </is>
      </c>
    </row>
    <row r="5">
      <c r="A5" s="12" t="inlineStr">
        <is>
          <t>Conference</t>
        </is>
      </c>
      <c r="B5" s="14">
        <f>IF($AG$1=0,"",INDEX(_Teams!$B:$B,$AG$1)&amp;"")</f>
        <v/>
      </c>
      <c r="E5" s="12" t="inlineStr">
        <is>
          <t>ESPN FPI (2026 preseason)</t>
        </is>
      </c>
      <c r="F5" s="14">
        <f>IF(ISNUMBER(INDEX(_Teams!$AQ:$AQ,$AG$1)),ROUND(INDEX(_Teams!$AQ:$AQ,$AG$1),2)&amp;"  (#"&amp;INDEX(_Teams!$AR:$AR,$AG$1)&amp;")","n/a")</f>
        <v/>
      </c>
      <c r="T5" s="14" t="inlineStr">
        <is>
          <t>Plays / game</t>
        </is>
      </c>
      <c r="U5" s="14">
        <f>IFERROR(INDEX('Team Stats'!$A$5:$ZZ$300,MATCH($B$1,'Team Stats'!$A$5:$A$300,0),MATCH("OFF: Plays / game",'Team Stats'!$4:$4,0)),"")</f>
        <v/>
      </c>
      <c r="W5" s="14">
        <f>IFERROR(INDEX('Team Stats'!$A$5:$ZZ$300,MATCH($B$1,'Team Stats'!$A$5:$A$300,0),MATCH("DEF: Plays / game",'Team Stats'!$4:$4,0)),"")</f>
        <v/>
      </c>
      <c r="AG5">
        <f>INDEX(_Teams!$AD:$AD,$AG$1)</f>
        <v/>
      </c>
      <c r="AH5" t="inlineStr">
        <is>
          <t>Georgia State</t>
        </is>
      </c>
    </row>
    <row r="6">
      <c r="A6" s="12" t="inlineStr">
        <is>
          <t>Machine rating (in-season)</t>
        </is>
      </c>
      <c r="B6" s="14">
        <f>IF(ISNUMBER(INDEX(_Teams!$D:$D,$AG$1)),ROUND(INDEX(_Teams!$D:$D,$AG$1),2)&amp;"  (#"&amp;INDEX(_Teams!$C:$C,$AG$1)&amp;")","n/a")</f>
        <v/>
      </c>
      <c r="E6" s="12" t="inlineStr">
        <is>
          <t>Machine Δ vs preseason</t>
        </is>
      </c>
      <c r="F6" s="14">
        <f>IF($AG$1=0,"",INDEX(_Teams!$AS:$AS,$AG$1)&amp;"")</f>
        <v/>
      </c>
      <c r="N6" s="29" t="inlineStr">
        <is>
          <t>WEAKNESSES</t>
        </is>
      </c>
      <c r="O6" s="30" t="n"/>
      <c r="P6" s="30" t="n"/>
      <c r="Q6" s="30" t="n"/>
      <c r="R6" s="30" t="n"/>
      <c r="T6" s="14" t="inlineStr">
        <is>
          <t>Yards / play</t>
        </is>
      </c>
      <c r="U6" s="14">
        <f>IFERROR(INDEX('Team Stats'!$A$5:$ZZ$300,MATCH($B$1,'Team Stats'!$A$5:$A$300,0),MATCH("OFF: Yards / play",'Team Stats'!$4:$4,0)),"")</f>
        <v/>
      </c>
      <c r="V6" s="28">
        <f>IFERROR("#"&amp;INDEX('Team Stats'!$A$5:$ZZ$300,MATCH($B$1,'Team Stats'!$A$5:$A$300,0),MATCH("OFF: Yards / play",'Team Stats'!$4:$4,0)+1),"")</f>
        <v/>
      </c>
      <c r="W6" s="14">
        <f>IFERROR(INDEX('Team Stats'!$A$5:$ZZ$300,MATCH($B$1,'Team Stats'!$A$5:$A$300,0),MATCH("DEF: Yards / play allowed",'Team Stats'!$4:$4,0)),"")</f>
        <v/>
      </c>
      <c r="X6" s="28">
        <f>IFERROR("#"&amp;INDEX('Team Stats'!$A$5:$ZZ$300,MATCH($B$1,'Team Stats'!$A$5:$A$300,0),MATCH("DEF: Yards / play allowed",'Team Stats'!$4:$4,0)+1),"")</f>
        <v/>
      </c>
      <c r="AG6">
        <f>INDEX(_Teams!$AK:$AK,$AG$1)</f>
        <v/>
      </c>
      <c r="AH6" t="inlineStr">
        <is>
          <t>James Madison</t>
        </is>
      </c>
    </row>
    <row r="7">
      <c r="A7" s="12" t="inlineStr">
        <is>
          <t>Residual (2025 decomposition)</t>
        </is>
      </c>
      <c r="B7" s="14">
        <f>IF(ISNUMBER(INDEX(_Teams!$F:$F,$AG$1)),ROUND(INDEX(_Teams!$F:$F,$AG$1),2)&amp;"  (#"&amp;INDEX(_Teams!$G:$G,$AG$1)&amp;")","n/a")</f>
        <v/>
      </c>
      <c r="E7" s="12" t="inlineStr">
        <is>
          <t>Games used by the machine</t>
        </is>
      </c>
      <c r="F7" s="14">
        <f>IF($AG$1=0,"",INDEX(_Teams!$AT:$AT,$AG$1)&amp;"")</f>
        <v/>
      </c>
      <c r="N7" s="55">
        <f>IF($AG$1=0,"",INDEX(_Teams!$AJ:$AJ,$AG$1)&amp;"")</f>
        <v/>
      </c>
      <c r="T7" s="14" t="inlineStr">
        <is>
          <t>Completions - attempts</t>
        </is>
      </c>
      <c r="U7" s="14">
        <f>IFERROR(INDEX('Team Stats'!$A$5:$ZZ$300,MATCH($B$1,'Team Stats'!$A$5:$A$300,0),MATCH("OFF: Completions - attempts",'Team Stats'!$4:$4,0)),"")</f>
        <v/>
      </c>
      <c r="W7" s="14">
        <f>IFERROR(INDEX('Team Stats'!$A$5:$ZZ$300,MATCH($B$1,'Team Stats'!$A$5:$A$300,0),MATCH("DEF: Completions - attempts",'Team Stats'!$4:$4,0)),"")</f>
        <v/>
      </c>
      <c r="AH7" t="inlineStr">
        <is>
          <t>Louisiana</t>
        </is>
      </c>
    </row>
    <row r="8">
      <c r="A8" s="12" t="inlineStr">
        <is>
          <t>Composite (0-10)</t>
        </is>
      </c>
      <c r="B8" s="14">
        <f>IF(ISNUMBER(INDEX(_Teams!$H:$H,$AG$1)),ROUND(INDEX(_Teams!$H:$H,$AG$1),2)&amp;"  (#"&amp;INDEX(_Teams!$I:$I,$AG$1)&amp;")","n/a")</f>
        <v/>
      </c>
      <c r="E8" s="12" t="inlineStr">
        <is>
          <t>ESPN FPI (live)</t>
        </is>
      </c>
      <c r="F8" s="14">
        <f>IF(ISNUMBER(INDEX(_Teams!$AU:$AU,$AG$1)),ROUND(INDEX(_Teams!$AU:$AU,$AG$1),2)&amp;"  (#"&amp;INDEX(_Teams!$AV:$AV,$AG$1)&amp;")","n/a")</f>
        <v/>
      </c>
      <c r="T8" s="14" t="inlineStr">
        <is>
          <t>Passing yards</t>
        </is>
      </c>
      <c r="U8" s="14">
        <f>IFERROR(INDEX('Team Stats'!$A$5:$ZZ$300,MATCH($B$1,'Team Stats'!$A$5:$A$300,0),MATCH("OFF: Passing yards",'Team Stats'!$4:$4,0)),"")</f>
        <v/>
      </c>
      <c r="V8" s="28">
        <f>IFERROR("#"&amp;INDEX('Team Stats'!$A$5:$ZZ$300,MATCH($B$1,'Team Stats'!$A$5:$A$300,0),MATCH("OFF: Passing yards",'Team Stats'!$4:$4,0)+1),"")</f>
        <v/>
      </c>
      <c r="W8" s="14">
        <f>IFERROR(INDEX('Team Stats'!$A$5:$ZZ$300,MATCH($B$1,'Team Stats'!$A$5:$A$300,0),MATCH("DEF: Passing yards allowed",'Team Stats'!$4:$4,0)),"")</f>
        <v/>
      </c>
      <c r="X8" s="28">
        <f>IFERROR("#"&amp;INDEX('Team Stats'!$A$5:$ZZ$300,MATCH($B$1,'Team Stats'!$A$5:$A$300,0),MATCH("DEF: Passing yards allowed",'Team Stats'!$4:$4,0)+1),"")</f>
        <v/>
      </c>
      <c r="AH8" t="inlineStr">
        <is>
          <t>Louisiana Tech</t>
        </is>
      </c>
    </row>
    <row r="9">
      <c r="A9" s="12" t="inlineStr">
        <is>
          <t>SP+ (rescaled 0-10)</t>
        </is>
      </c>
      <c r="B9" s="14">
        <f>IF(ISNUMBER(INDEX(_Teams!$J:$J,$AG$1)),ROUND(INDEX(_Teams!$J:$J,$AG$1),2)&amp;"  (#"&amp;INDEX(_Teams!$K:$K,$AG$1)&amp;")","n/a")</f>
        <v/>
      </c>
      <c r="E9" s="12" t="inlineStr">
        <is>
          <t>AP / CFP rank</t>
        </is>
      </c>
      <c r="F9" s="14">
        <f>IF($AG$1=0,"",IF(ISNUMBER(INDEX(_Teams!$AW:$AW,$AG$1)),"AP #"&amp;INDEX(_Teams!$AW:$AW,$AG$1),"AP unranked")&amp;IF(ISNUMBER(INDEX(_Teams!$AX:$AX,$AG$1)),"  ·  CFP #"&amp;INDEX(_Teams!$AX:$AX,$AG$1),""))</f>
        <v/>
      </c>
      <c r="T9" s="14" t="inlineStr">
        <is>
          <t>Yards / pass attempt</t>
        </is>
      </c>
      <c r="U9" s="14">
        <f>IFERROR(INDEX('Team Stats'!$A$5:$ZZ$300,MATCH($B$1,'Team Stats'!$A$5:$A$300,0),MATCH("OFF: Yards / pass attempt",'Team Stats'!$4:$4,0)),"")</f>
        <v/>
      </c>
      <c r="V9" s="28">
        <f>IFERROR("#"&amp;INDEX('Team Stats'!$A$5:$ZZ$300,MATCH($B$1,'Team Stats'!$A$5:$A$300,0),MATCH("OFF: Yards / pass attempt",'Team Stats'!$4:$4,0)+1),"")</f>
        <v/>
      </c>
      <c r="W9" s="14">
        <f>IFERROR(INDEX('Team Stats'!$A$5:$ZZ$300,MATCH($B$1,'Team Stats'!$A$5:$A$300,0),MATCH("DEF: Yards / pass attempt allowed",'Team Stats'!$4:$4,0)),"")</f>
        <v/>
      </c>
      <c r="X9" s="28">
        <f>IFERROR("#"&amp;INDEX('Team Stats'!$A$5:$ZZ$300,MATCH($B$1,'Team Stats'!$A$5:$A$300,0),MATCH("DEF: Yards / pass attempt allowed",'Team Stats'!$4:$4,0)+1),"")</f>
        <v/>
      </c>
      <c r="AH9" t="inlineStr">
        <is>
          <t>Marshall</t>
        </is>
      </c>
    </row>
    <row r="10">
      <c r="T10" s="14" t="inlineStr">
        <is>
          <t>Yards / completion</t>
        </is>
      </c>
      <c r="U10" s="14">
        <f>IFERROR(INDEX('Team Stats'!$A$5:$ZZ$300,MATCH($B$1,'Team Stats'!$A$5:$A$300,0),MATCH("OFF: Yards / completion",'Team Stats'!$4:$4,0)),"")</f>
        <v/>
      </c>
      <c r="V10" s="28">
        <f>IFERROR("#"&amp;INDEX('Team Stats'!$A$5:$ZZ$300,MATCH($B$1,'Team Stats'!$A$5:$A$300,0),MATCH("OFF: Yards / completion",'Team Stats'!$4:$4,0)+1),"")</f>
        <v/>
      </c>
      <c r="W10" s="14">
        <f>IFERROR(INDEX('Team Stats'!$A$5:$ZZ$300,MATCH($B$1,'Team Stats'!$A$5:$A$300,0),MATCH("DEF: Yards / completion allowed",'Team Stats'!$4:$4,0)),"")</f>
        <v/>
      </c>
      <c r="X10" s="28">
        <f>IFERROR("#"&amp;INDEX('Team Stats'!$A$5:$ZZ$300,MATCH($B$1,'Team Stats'!$A$5:$A$300,0),MATCH("DEF: Yards / completion allowed",'Team Stats'!$4:$4,0)+1),"")</f>
        <v/>
      </c>
      <c r="AH10" t="inlineStr">
        <is>
          <t>Old Dominion</t>
        </is>
      </c>
    </row>
    <row r="11">
      <c r="A11" s="61" t="inlineStr">
        <is>
          <t>Unit</t>
        </is>
      </c>
      <c r="B11" s="61" t="inlineStr">
        <is>
          <t>Rating</t>
        </is>
      </c>
      <c r="C11" s="61" t="inlineStr">
        <is>
          <t>Nat'l Rank</t>
        </is>
      </c>
      <c r="D11" s="61" t="inlineStr">
        <is>
          <t>Raw</t>
        </is>
      </c>
      <c r="T11" s="14" t="inlineStr">
        <is>
          <t>Pass TD - INT</t>
        </is>
      </c>
      <c r="U11" s="14">
        <f>IFERROR(INDEX('Team Stats'!$A$5:$ZZ$300,MATCH($B$1,'Team Stats'!$A$5:$A$300,0),MATCH("OFF: Pass TD - INT",'Team Stats'!$4:$4,0)),"")</f>
        <v/>
      </c>
      <c r="W11" s="14">
        <f>IFERROR(INDEX('Team Stats'!$A$5:$ZZ$300,MATCH($B$1,'Team Stats'!$A$5:$A$300,0),MATCH("DEF: Pass TD - INT",'Team Stats'!$4:$4,0)),"")</f>
        <v/>
      </c>
      <c r="AH11" t="inlineStr">
        <is>
          <t>South Alabama</t>
        </is>
      </c>
    </row>
    <row r="12">
      <c r="A12" s="12" t="inlineStr">
        <is>
          <t>Rush O</t>
        </is>
      </c>
      <c r="B12" s="14">
        <f>IF(ISNUMBER(INDEX(_Teams!$L:$L,$AG$1)),INDEX(_Teams!$L:$L,$AG$1),"n/a")</f>
        <v/>
      </c>
      <c r="C12" s="14">
        <f>INDEX(_Teams!$M:$M,$AG$1)&amp;""</f>
        <v/>
      </c>
      <c r="D12" s="14">
        <f>INDEX(_Teams!$N:$N,$AG$1)&amp;""</f>
        <v/>
      </c>
      <c r="N12" s="53" t="inlineStr">
        <is>
          <t>DEPTH CHART</t>
        </is>
      </c>
      <c r="T12" s="14" t="inlineStr">
        <is>
          <t>Explosive pass rate (20+ / dropback)</t>
        </is>
      </c>
      <c r="U12" s="14">
        <f>IFERROR(INDEX('Team Stats'!$A$5:$ZZ$300,MATCH($B$1,'Team Stats'!$A$5:$A$300,0),MATCH("OFF: Explosive pass rate (20+ / dropback)",'Team Stats'!$4:$4,0)),"")</f>
        <v/>
      </c>
      <c r="V12" s="28">
        <f>IFERROR("#"&amp;INDEX('Team Stats'!$A$5:$ZZ$300,MATCH($B$1,'Team Stats'!$A$5:$A$300,0),MATCH("OFF: Explosive pass rate (20+ / dropback)",'Team Stats'!$4:$4,0)+1),"")</f>
        <v/>
      </c>
      <c r="W12" s="14">
        <f>IFERROR(INDEX('Team Stats'!$A$5:$ZZ$300,MATCH($B$1,'Team Stats'!$A$5:$A$300,0),MATCH("DEF: Explosive pass rate (20+ / dropback) allowed",'Team Stats'!$4:$4,0)),"")</f>
        <v/>
      </c>
      <c r="X12" s="28">
        <f>IFERROR("#"&amp;INDEX('Team Stats'!$A$5:$ZZ$300,MATCH($B$1,'Team Stats'!$A$5:$A$300,0),MATCH("DEF: Explosive pass rate (20+ / dropback) allowed",'Team Stats'!$4:$4,0)+1),"")</f>
        <v/>
      </c>
      <c r="AH12" t="inlineStr">
        <is>
          <t>Southern Miss</t>
        </is>
      </c>
    </row>
    <row r="13">
      <c r="A13" s="12" t="inlineStr">
        <is>
          <t>Pass O</t>
        </is>
      </c>
      <c r="B13" s="14">
        <f>IF(ISNUMBER(INDEX(_Teams!$O:$O,$AG$1)),INDEX(_Teams!$O:$O,$AG$1),"n/a")</f>
        <v/>
      </c>
      <c r="C13" s="14">
        <f>INDEX(_Teams!$P:$P,$AG$1)&amp;""</f>
        <v/>
      </c>
      <c r="D13" s="14">
        <f>INDEX(_Teams!$Q:$Q,$AG$1)&amp;""</f>
        <v/>
      </c>
      <c r="N13" s="61" t="inlineStr">
        <is>
          <t>Pos</t>
        </is>
      </c>
      <c r="O13" s="61" t="inlineStr">
        <is>
          <t>Starter</t>
        </is>
      </c>
      <c r="P13" s="61" t="inlineStr">
        <is>
          <t>2nd</t>
        </is>
      </c>
      <c r="Q13" s="61" t="inlineStr">
        <is>
          <t>3rd</t>
        </is>
      </c>
      <c r="R13" s="61" t="inlineStr">
        <is>
          <t>4th</t>
        </is>
      </c>
      <c r="T13" s="14" t="inlineStr">
        <is>
          <t>Sack rate</t>
        </is>
      </c>
      <c r="U13" s="14">
        <f>IFERROR(INDEX('Team Stats'!$A$5:$ZZ$300,MATCH($B$1,'Team Stats'!$A$5:$A$300,0),MATCH("OFF: Sack rate",'Team Stats'!$4:$4,0)),"")</f>
        <v/>
      </c>
      <c r="V13" s="28">
        <f>IFERROR("#"&amp;INDEX('Team Stats'!$A$5:$ZZ$300,MATCH($B$1,'Team Stats'!$A$5:$A$300,0),MATCH("OFF: Sack rate",'Team Stats'!$4:$4,0)+1),"")</f>
        <v/>
      </c>
      <c r="W13" s="14">
        <f>IFERROR(INDEX('Team Stats'!$A$5:$ZZ$300,MATCH($B$1,'Team Stats'!$A$5:$A$300,0),MATCH("DEF: Sack rate",'Team Stats'!$4:$4,0)),"")</f>
        <v/>
      </c>
      <c r="X13" s="28">
        <f>IFERROR("#"&amp;INDEX('Team Stats'!$A$5:$ZZ$300,MATCH($B$1,'Team Stats'!$A$5:$A$300,0),MATCH("DEF: Sack rate",'Team Stats'!$4:$4,0)+1),"")</f>
        <v/>
      </c>
      <c r="AH13" t="inlineStr">
        <is>
          <t>Troy</t>
        </is>
      </c>
    </row>
    <row r="14">
      <c r="A14" s="12" t="inlineStr">
        <is>
          <t>Rush D</t>
        </is>
      </c>
      <c r="B14" s="14">
        <f>IF(ISNUMBER(INDEX(_Teams!$R:$R,$AG$1)),INDEX(_Teams!$R:$R,$AG$1),"n/a")</f>
        <v/>
      </c>
      <c r="C14" s="14">
        <f>INDEX(_Teams!$S:$S,$AG$1)&amp;""</f>
        <v/>
      </c>
      <c r="D14" s="14">
        <f>INDEX(_Teams!$T:$T,$AG$1)&amp;""</f>
        <v/>
      </c>
      <c r="N14" s="31">
        <f>IF($AG$1=0,"",INDEX(_DepthGrid!$B:$B,$AG$6+ROW()-14)&amp;"")</f>
        <v/>
      </c>
      <c r="O14" s="31">
        <f>IF($AG$1=0,"",INDEX(_DepthGrid!$C:$C,$AG$6+ROW()-14)&amp;"")</f>
        <v/>
      </c>
      <c r="P14" s="31">
        <f>IF($AG$1=0,"",INDEX(_DepthGrid!$D:$D,$AG$6+ROW()-14)&amp;"")</f>
        <v/>
      </c>
      <c r="Q14" s="31">
        <f>IF($AG$1=0,"",INDEX(_DepthGrid!$E:$E,$AG$6+ROW()-14)&amp;"")</f>
        <v/>
      </c>
      <c r="R14" s="31">
        <f>IF($AG$1=0,"",INDEX(_DepthGrid!$F:$F,$AG$6+ROW()-14)&amp;"")</f>
        <v/>
      </c>
      <c r="T14" s="14" t="inlineStr">
        <is>
          <t>Rushing att - yds (box score)</t>
        </is>
      </c>
      <c r="U14" s="14">
        <f>IFERROR(INDEX('Team Stats'!$A$5:$ZZ$300,MATCH($B$1,'Team Stats'!$A$5:$A$300,0),MATCH("OFF: Rushing att - yds (box score)",'Team Stats'!$4:$4,0)),"")</f>
        <v/>
      </c>
      <c r="W14" s="14">
        <f>IFERROR(INDEX('Team Stats'!$A$5:$ZZ$300,MATCH($B$1,'Team Stats'!$A$5:$A$300,0),MATCH("DEF: Rushing att - yds (box score)",'Team Stats'!$4:$4,0)),"")</f>
        <v/>
      </c>
      <c r="AH14" t="inlineStr">
        <is>
          <t>UL Monroe</t>
        </is>
      </c>
    </row>
    <row r="15">
      <c r="A15" s="12" t="inlineStr">
        <is>
          <t>Pass D</t>
        </is>
      </c>
      <c r="B15" s="14">
        <f>IF(ISNUMBER(INDEX(_Teams!$U:$U,$AG$1)),INDEX(_Teams!$U:$U,$AG$1),"n/a")</f>
        <v/>
      </c>
      <c r="C15" s="14">
        <f>INDEX(_Teams!$V:$V,$AG$1)&amp;""</f>
        <v/>
      </c>
      <c r="D15" s="14">
        <f>INDEX(_Teams!$W:$W,$AG$1)&amp;""</f>
        <v/>
      </c>
      <c r="N15" s="32">
        <f>IF($AG$1=0,"",INDEX(_DepthGrid!$B:$B,$AG$6+ROW()-14)&amp;"")</f>
        <v/>
      </c>
      <c r="O15" s="5">
        <f>IF($AG$1=0,"",INDEX(_DepthGrid!$C:$C,$AG$6+ROW()-14)&amp;"")</f>
        <v/>
      </c>
      <c r="P15" s="5">
        <f>IF($AG$1=0,"",INDEX(_DepthGrid!$D:$D,$AG$6+ROW()-14)&amp;"")</f>
        <v/>
      </c>
      <c r="Q15" s="5">
        <f>IF($AG$1=0,"",INDEX(_DepthGrid!$E:$E,$AG$6+ROW()-14)&amp;"")</f>
        <v/>
      </c>
      <c r="R15" s="5">
        <f>IF($AG$1=0,"",INDEX(_DepthGrid!$F:$F,$AG$6+ROW()-14)&amp;"")</f>
        <v/>
      </c>
      <c r="T15" s="14" t="inlineStr">
        <is>
          <t>Yards / carry (box score)</t>
        </is>
      </c>
      <c r="U15" s="14">
        <f>IFERROR(INDEX('Team Stats'!$A$5:$ZZ$300,MATCH($B$1,'Team Stats'!$A$5:$A$300,0),MATCH("OFF: Yards / carry (box score)",'Team Stats'!$4:$4,0)),"")</f>
        <v/>
      </c>
      <c r="V15" s="28">
        <f>IFERROR("#"&amp;INDEX('Team Stats'!$A$5:$ZZ$300,MATCH($B$1,'Team Stats'!$A$5:$A$300,0),MATCH("OFF: Yards / carry (box score)",'Team Stats'!$4:$4,0)+1),"")</f>
        <v/>
      </c>
      <c r="W15" s="14">
        <f>IFERROR(INDEX('Team Stats'!$A$5:$ZZ$300,MATCH($B$1,'Team Stats'!$A$5:$A$300,0),MATCH("DEF: Yards / carry (box score) allowed",'Team Stats'!$4:$4,0)),"")</f>
        <v/>
      </c>
      <c r="X15" s="28">
        <f>IFERROR("#"&amp;INDEX('Team Stats'!$A$5:$ZZ$300,MATCH($B$1,'Team Stats'!$A$5:$A$300,0),MATCH("DEF: Yards / carry (box score) allowed",'Team Stats'!$4:$4,0)+1),"")</f>
        <v/>
      </c>
    </row>
    <row r="16">
      <c r="A16" s="12" t="inlineStr">
        <is>
          <t>Special Teams</t>
        </is>
      </c>
      <c r="B16" s="14">
        <f>IF(ISNUMBER(INDEX(_Teams!$X:$X,$AG$1)),INDEX(_Teams!$X:$X,$AG$1),"n/a")</f>
        <v/>
      </c>
      <c r="C16" s="14">
        <f>INDEX(_Teams!$Y:$Y,$AG$1)&amp;""</f>
        <v/>
      </c>
      <c r="D16" s="14">
        <f>INDEX(_Teams!$Z:$Z,$AG$1)&amp;""</f>
        <v/>
      </c>
      <c r="N16" s="32">
        <f>IF($AG$1=0,"",INDEX(_DepthGrid!$B:$B,$AG$6+ROW()-14)&amp;"")</f>
        <v/>
      </c>
      <c r="O16" s="5">
        <f>IF($AG$1=0,"",INDEX(_DepthGrid!$C:$C,$AG$6+ROW()-14)&amp;"")</f>
        <v/>
      </c>
      <c r="P16" s="5">
        <f>IF($AG$1=0,"",INDEX(_DepthGrid!$D:$D,$AG$6+ROW()-14)&amp;"")</f>
        <v/>
      </c>
      <c r="Q16" s="5">
        <f>IF($AG$1=0,"",INDEX(_DepthGrid!$E:$E,$AG$6+ROW()-14)&amp;"")</f>
        <v/>
      </c>
      <c r="R16" s="5">
        <f>IF($AG$1=0,"",INDEX(_DepthGrid!$F:$F,$AG$6+ROW()-14)&amp;"")</f>
        <v/>
      </c>
      <c r="T16" s="14" t="inlineStr">
        <is>
          <t>10+ run rate</t>
        </is>
      </c>
      <c r="U16" s="14">
        <f>IFERROR(INDEX('Team Stats'!$A$5:$ZZ$300,MATCH($B$1,'Team Stats'!$A$5:$A$300,0),MATCH("OFF: 10+ run rate",'Team Stats'!$4:$4,0)),"")</f>
        <v/>
      </c>
      <c r="V16" s="28">
        <f>IFERROR("#"&amp;INDEX('Team Stats'!$A$5:$ZZ$300,MATCH($B$1,'Team Stats'!$A$5:$A$300,0),MATCH("OFF: 10+ run rate",'Team Stats'!$4:$4,0)+1),"")</f>
        <v/>
      </c>
      <c r="W16" s="14">
        <f>IFERROR(INDEX('Team Stats'!$A$5:$ZZ$300,MATCH($B$1,'Team Stats'!$A$5:$A$300,0),MATCH("DEF: 10+ run rate allowed",'Team Stats'!$4:$4,0)),"")</f>
        <v/>
      </c>
      <c r="X16" s="28">
        <f>IFERROR("#"&amp;INDEX('Team Stats'!$A$5:$ZZ$300,MATCH($B$1,'Team Stats'!$A$5:$A$300,0),MATCH("DEF: 10+ run rate allowed",'Team Stats'!$4:$4,0)+1),"")</f>
        <v/>
      </c>
    </row>
    <row r="17">
      <c r="N17" s="32">
        <f>IF($AG$1=0,"",INDEX(_DepthGrid!$B:$B,$AG$6+ROW()-14)&amp;"")</f>
        <v/>
      </c>
      <c r="O17" s="5">
        <f>IF($AG$1=0,"",INDEX(_DepthGrid!$C:$C,$AG$6+ROW()-14)&amp;"")</f>
        <v/>
      </c>
      <c r="P17" s="5">
        <f>IF($AG$1=0,"",INDEX(_DepthGrid!$D:$D,$AG$6+ROW()-14)&amp;"")</f>
        <v/>
      </c>
      <c r="Q17" s="5">
        <f>IF($AG$1=0,"",INDEX(_DepthGrid!$E:$E,$AG$6+ROW()-14)&amp;"")</f>
        <v/>
      </c>
      <c r="R17" s="5">
        <f>IF($AG$1=0,"",INDEX(_DepthGrid!$F:$F,$AG$6+ROW()-14)&amp;"")</f>
        <v/>
      </c>
      <c r="T17" s="14" t="inlineStr">
        <is>
          <t>Stuff rate</t>
        </is>
      </c>
      <c r="U17" s="14">
        <f>IFERROR(INDEX('Team Stats'!$A$5:$ZZ$300,MATCH($B$1,'Team Stats'!$A$5:$A$300,0),MATCH("OFF: Stuff rate",'Team Stats'!$4:$4,0)),"")</f>
        <v/>
      </c>
      <c r="V17" s="28">
        <f>IFERROR("#"&amp;INDEX('Team Stats'!$A$5:$ZZ$300,MATCH($B$1,'Team Stats'!$A$5:$A$300,0),MATCH("OFF: Stuff rate",'Team Stats'!$4:$4,0)+1),"")</f>
        <v/>
      </c>
      <c r="W17" s="14">
        <f>IFERROR(INDEX('Team Stats'!$A$5:$ZZ$300,MATCH($B$1,'Team Stats'!$A$5:$A$300,0),MATCH("DEF: Stuff rate",'Team Stats'!$4:$4,0)),"")</f>
        <v/>
      </c>
      <c r="X17" s="28">
        <f>IFERROR("#"&amp;INDEX('Team Stats'!$A$5:$ZZ$300,MATCH($B$1,'Team Stats'!$A$5:$A$300,0),MATCH("DEF: Stuff rate",'Team Stats'!$4:$4,0)+1),"")</f>
        <v/>
      </c>
    </row>
    <row r="18">
      <c r="A18" s="12" t="inlineStr">
        <is>
          <t>2026 Schedule</t>
        </is>
      </c>
      <c r="D18" s="4" t="inlineStr">
        <is>
          <t>Opp FPI = opponent's 2025 final FPI rank. Lines: DraftKings/Bovada via CFBD as of refresh. Edge = FPI-implied margin minus market margin for THIS team; 🔴 model likes the dog outright, 🟡 6+ pt disagreement. ⚑MONSTER UNDER = total in the season's top decile (2021-25 post-mortem: unders 55%).</t>
        </is>
      </c>
      <c r="N18" s="32">
        <f>IF($AG$1=0,"",INDEX(_DepthGrid!$B:$B,$AG$6+ROW()-14)&amp;"")</f>
        <v/>
      </c>
      <c r="O18" s="5">
        <f>IF($AG$1=0,"",INDEX(_DepthGrid!$C:$C,$AG$6+ROW()-14)&amp;"")</f>
        <v/>
      </c>
      <c r="P18" s="5">
        <f>IF($AG$1=0,"",INDEX(_DepthGrid!$D:$D,$AG$6+ROW()-14)&amp;"")</f>
        <v/>
      </c>
      <c r="Q18" s="5">
        <f>IF($AG$1=0,"",INDEX(_DepthGrid!$E:$E,$AG$6+ROW()-14)&amp;"")</f>
        <v/>
      </c>
      <c r="R18" s="5">
        <f>IF($AG$1=0,"",INDEX(_DepthGrid!$F:$F,$AG$6+ROW()-14)&amp;"")</f>
        <v/>
      </c>
      <c r="T18" s="14" t="inlineStr">
        <is>
          <t>Third down %</t>
        </is>
      </c>
      <c r="U18" s="14">
        <f>IFERROR(INDEX('Team Stats'!$A$5:$ZZ$300,MATCH($B$1,'Team Stats'!$A$5:$A$300,0),MATCH("OFF: Third down %",'Team Stats'!$4:$4,0)),"")</f>
        <v/>
      </c>
      <c r="V18" s="28">
        <f>IFERROR("#"&amp;INDEX('Team Stats'!$A$5:$ZZ$300,MATCH($B$1,'Team Stats'!$A$5:$A$300,0),MATCH("OFF: Third down %",'Team Stats'!$4:$4,0)+1),"")</f>
        <v/>
      </c>
      <c r="W18" s="14">
        <f>IFERROR(INDEX('Team Stats'!$A$5:$ZZ$300,MATCH($B$1,'Team Stats'!$A$5:$A$300,0),MATCH("DEF: Third down % allowed",'Team Stats'!$4:$4,0)),"")</f>
        <v/>
      </c>
      <c r="X18" s="28">
        <f>IFERROR("#"&amp;INDEX('Team Stats'!$A$5:$ZZ$300,MATCH($B$1,'Team Stats'!$A$5:$A$300,0),MATCH("DEF: Third down % allowed",'Team Stats'!$4:$4,0)+1),"")</f>
        <v/>
      </c>
    </row>
    <row r="19">
      <c r="A19" s="61" t="inlineStr">
        <is>
          <t>Wk</t>
        </is>
      </c>
      <c r="B19" s="61" t="inlineStr">
        <is>
          <t>Date</t>
        </is>
      </c>
      <c r="C19" s="61" t="inlineStr">
        <is>
          <t>Opponent</t>
        </is>
      </c>
      <c r="D19" s="61" t="inlineStr">
        <is>
          <t>Opp FPI</t>
        </is>
      </c>
      <c r="E19" s="61" t="inlineStr">
        <is>
          <t>H/A</t>
        </is>
      </c>
      <c r="F19" s="61" t="inlineStr">
        <is>
          <t>Spread</t>
        </is>
      </c>
      <c r="G19" s="61" t="inlineStr">
        <is>
          <t>Open</t>
        </is>
      </c>
      <c r="H19" s="61" t="inlineStr">
        <is>
          <t>O/U</t>
        </is>
      </c>
      <c r="I19" s="61" t="inlineStr">
        <is>
          <t>ML</t>
        </is>
      </c>
      <c r="J19" s="61" t="inlineStr">
        <is>
          <t>Edge</t>
        </is>
      </c>
      <c r="K19" s="61" t="inlineStr">
        <is>
          <t>Result</t>
        </is>
      </c>
      <c r="L19" s="61" t="inlineStr">
        <is>
          <t>Venue</t>
        </is>
      </c>
      <c r="N19" s="32">
        <f>IF($AG$1=0,"",INDEX(_DepthGrid!$B:$B,$AG$6+ROW()-14)&amp;"")</f>
        <v/>
      </c>
      <c r="O19" s="5">
        <f>IF($AG$1=0,"",INDEX(_DepthGrid!$C:$C,$AG$6+ROW()-14)&amp;"")</f>
        <v/>
      </c>
      <c r="P19" s="5">
        <f>IF($AG$1=0,"",INDEX(_DepthGrid!$D:$D,$AG$6+ROW()-14)&amp;"")</f>
        <v/>
      </c>
      <c r="Q19" s="5">
        <f>IF($AG$1=0,"",INDEX(_DepthGrid!$E:$E,$AG$6+ROW()-14)&amp;"")</f>
        <v/>
      </c>
      <c r="R19" s="5">
        <f>IF($AG$1=0,"",INDEX(_DepthGrid!$F:$F,$AG$6+ROW()-14)&amp;"")</f>
        <v/>
      </c>
      <c r="T19" s="14" t="inlineStr">
        <is>
          <t>Third-and-long %</t>
        </is>
      </c>
      <c r="U19" s="14">
        <f>IFERROR(INDEX('Team Stats'!$A$5:$ZZ$300,MATCH($B$1,'Team Stats'!$A$5:$A$300,0),MATCH("OFF: Third-and-long %",'Team Stats'!$4:$4,0)),"")</f>
        <v/>
      </c>
      <c r="V19" s="28">
        <f>IFERROR("#"&amp;INDEX('Team Stats'!$A$5:$ZZ$300,MATCH($B$1,'Team Stats'!$A$5:$A$300,0),MATCH("OFF: Third-and-long %",'Team Stats'!$4:$4,0)+1),"")</f>
        <v/>
      </c>
      <c r="W19" s="14">
        <f>IFERROR(INDEX('Team Stats'!$A$5:$ZZ$300,MATCH($B$1,'Team Stats'!$A$5:$A$300,0),MATCH("DEF: Third-and-long % allowed",'Team Stats'!$4:$4,0)),"")</f>
        <v/>
      </c>
      <c r="X19" s="28">
        <f>IFERROR("#"&amp;INDEX('Team Stats'!$A$5:$ZZ$300,MATCH($B$1,'Team Stats'!$A$5:$A$300,0),MATCH("DEF: Third-and-long % allowed",'Team Stats'!$4:$4,0)+1),"")</f>
        <v/>
      </c>
    </row>
    <row r="20">
      <c r="A20" s="14">
        <f>IF(ROW()-19&gt;$AG$5,"",INDEX(_Sched!$B:$B,$AG$4+ROW()-20))</f>
        <v/>
      </c>
      <c r="B20" s="14">
        <f>IF(ROW()-19&gt;$AG$5,"",INDEX(_Sched!$C:$C,$AG$4+ROW()-20)&amp;"")</f>
        <v/>
      </c>
      <c r="C20" s="14">
        <f>IF(ROW()-19&gt;$AG$5,"",INDEX(_Sched!$D:$D,$AG$4+ROW()-20)&amp;"")</f>
        <v/>
      </c>
      <c r="D20" s="14">
        <f>IF(ROW()-19&gt;$AG$5,"",INDEX(_Sched!$E:$E,$AG$4+ROW()-20)&amp;"")</f>
        <v/>
      </c>
      <c r="E20" s="14">
        <f>IF(ROW()-19&gt;$AG$5,"",INDEX(_Sched!$F:$F,$AG$4+ROW()-20)&amp;"")</f>
        <v/>
      </c>
      <c r="F20" s="14">
        <f>IF(ROW()-19&gt;$AG$5,"",INDEX(_Sched!$G:$G,$AG$4+ROW()-20)&amp;"")</f>
        <v/>
      </c>
      <c r="G20" s="14">
        <f>IF(ROW()-19&gt;$AG$5,"",INDEX(_Sched!$H:$H,$AG$4+ROW()-20)&amp;"")</f>
        <v/>
      </c>
      <c r="H20" s="14">
        <f>IF(ROW()-19&gt;$AG$5,"",INDEX(_Sched!$I:$I,$AG$4+ROW()-20)&amp;"")</f>
        <v/>
      </c>
      <c r="I20" s="14">
        <f>IF(ROW()-19&gt;$AG$5,"",INDEX(_Sched!$J:$J,$AG$4+ROW()-20)&amp;"")</f>
        <v/>
      </c>
      <c r="J20" s="14">
        <f>IF(ROW()-19&gt;$AG$5,"",INDEX(_Sched!$K:$K,$AG$4+ROW()-20)&amp;"")</f>
        <v/>
      </c>
      <c r="K20" s="14">
        <f>IF(ROW()-19&gt;$AG$5,"",INDEX(_Sched!$L:$L,$AG$4+ROW()-20)&amp;"")</f>
        <v/>
      </c>
      <c r="L20" s="14">
        <f>IF(ROW()-19&gt;$AG$5,"",INDEX(_Sched!$M:$M,$AG$4+ROW()-20)&amp;"")</f>
        <v/>
      </c>
      <c r="N20" s="32">
        <f>IF($AG$1=0,"",INDEX(_DepthGrid!$B:$B,$AG$6+ROW()-14)&amp;"")</f>
        <v/>
      </c>
      <c r="O20" s="5">
        <f>IF($AG$1=0,"",INDEX(_DepthGrid!$C:$C,$AG$6+ROW()-14)&amp;"")</f>
        <v/>
      </c>
      <c r="P20" s="5">
        <f>IF($AG$1=0,"",INDEX(_DepthGrid!$D:$D,$AG$6+ROW()-14)&amp;"")</f>
        <v/>
      </c>
      <c r="Q20" s="5">
        <f>IF($AG$1=0,"",INDEX(_DepthGrid!$E:$E,$AG$6+ROW()-14)&amp;"")</f>
        <v/>
      </c>
      <c r="R20" s="5">
        <f>IF($AG$1=0,"",INDEX(_DepthGrid!$F:$F,$AG$6+ROW()-14)&amp;"")</f>
        <v/>
      </c>
      <c r="T20" s="14" t="inlineStr">
        <is>
          <t>Red-zone TD %</t>
        </is>
      </c>
      <c r="U20" s="14">
        <f>IFERROR(INDEX('Team Stats'!$A$5:$ZZ$300,MATCH($B$1,'Team Stats'!$A$5:$A$300,0),MATCH("OFF: Red-zone TD %",'Team Stats'!$4:$4,0)),"")</f>
        <v/>
      </c>
      <c r="V20" s="28">
        <f>IFERROR("#"&amp;INDEX('Team Stats'!$A$5:$ZZ$300,MATCH($B$1,'Team Stats'!$A$5:$A$300,0),MATCH("OFF: Red-zone TD %",'Team Stats'!$4:$4,0)+1),"")</f>
        <v/>
      </c>
      <c r="W20" s="14">
        <f>IFERROR(INDEX('Team Stats'!$A$5:$ZZ$300,MATCH($B$1,'Team Stats'!$A$5:$A$300,0),MATCH("DEF: Red-zone TD % allowed",'Team Stats'!$4:$4,0)),"")</f>
        <v/>
      </c>
      <c r="X20" s="28">
        <f>IFERROR("#"&amp;INDEX('Team Stats'!$A$5:$ZZ$300,MATCH($B$1,'Team Stats'!$A$5:$A$300,0),MATCH("DEF: Red-zone TD % allowed",'Team Stats'!$4:$4,0)+1),"")</f>
        <v/>
      </c>
    </row>
    <row r="21">
      <c r="A21" s="14">
        <f>IF(ROW()-19&gt;$AG$5,"",INDEX(_Sched!$B:$B,$AG$4+ROW()-20))</f>
        <v/>
      </c>
      <c r="B21" s="14">
        <f>IF(ROW()-19&gt;$AG$5,"",INDEX(_Sched!$C:$C,$AG$4+ROW()-20)&amp;"")</f>
        <v/>
      </c>
      <c r="C21" s="14">
        <f>IF(ROW()-19&gt;$AG$5,"",INDEX(_Sched!$D:$D,$AG$4+ROW()-20)&amp;"")</f>
        <v/>
      </c>
      <c r="D21" s="14">
        <f>IF(ROW()-19&gt;$AG$5,"",INDEX(_Sched!$E:$E,$AG$4+ROW()-20)&amp;"")</f>
        <v/>
      </c>
      <c r="E21" s="14">
        <f>IF(ROW()-19&gt;$AG$5,"",INDEX(_Sched!$F:$F,$AG$4+ROW()-20)&amp;"")</f>
        <v/>
      </c>
      <c r="F21" s="14">
        <f>IF(ROW()-19&gt;$AG$5,"",INDEX(_Sched!$G:$G,$AG$4+ROW()-20)&amp;"")</f>
        <v/>
      </c>
      <c r="G21" s="14">
        <f>IF(ROW()-19&gt;$AG$5,"",INDEX(_Sched!$H:$H,$AG$4+ROW()-20)&amp;"")</f>
        <v/>
      </c>
      <c r="H21" s="14">
        <f>IF(ROW()-19&gt;$AG$5,"",INDEX(_Sched!$I:$I,$AG$4+ROW()-20)&amp;"")</f>
        <v/>
      </c>
      <c r="I21" s="14">
        <f>IF(ROW()-19&gt;$AG$5,"",INDEX(_Sched!$J:$J,$AG$4+ROW()-20)&amp;"")</f>
        <v/>
      </c>
      <c r="J21" s="14">
        <f>IF(ROW()-19&gt;$AG$5,"",INDEX(_Sched!$K:$K,$AG$4+ROW()-20)&amp;"")</f>
        <v/>
      </c>
      <c r="K21" s="14">
        <f>IF(ROW()-19&gt;$AG$5,"",INDEX(_Sched!$L:$L,$AG$4+ROW()-20)&amp;"")</f>
        <v/>
      </c>
      <c r="L21" s="14">
        <f>IF(ROW()-19&gt;$AG$5,"",INDEX(_Sched!$M:$M,$AG$4+ROW()-20)&amp;"")</f>
        <v/>
      </c>
      <c r="N21" s="32">
        <f>IF($AG$1=0,"",INDEX(_DepthGrid!$B:$B,$AG$6+ROW()-14)&amp;"")</f>
        <v/>
      </c>
      <c r="O21" s="5">
        <f>IF($AG$1=0,"",INDEX(_DepthGrid!$C:$C,$AG$6+ROW()-14)&amp;"")</f>
        <v/>
      </c>
      <c r="P21" s="5">
        <f>IF($AG$1=0,"",INDEX(_DepthGrid!$D:$D,$AG$6+ROW()-14)&amp;"")</f>
        <v/>
      </c>
      <c r="Q21" s="5">
        <f>IF($AG$1=0,"",INDEX(_DepthGrid!$E:$E,$AG$6+ROW()-14)&amp;"")</f>
        <v/>
      </c>
      <c r="R21" s="5">
        <f>IF($AG$1=0,"",INDEX(_DepthGrid!$F:$F,$AG$6+ROW()-14)&amp;"")</f>
        <v/>
      </c>
      <c r="T21" s="14" t="inlineStr">
        <is>
          <t>Turnovers</t>
        </is>
      </c>
      <c r="U21" s="14">
        <f>IFERROR(INDEX('Team Stats'!$A$5:$ZZ$300,MATCH($B$1,'Team Stats'!$A$5:$A$300,0),MATCH("OFF: Turnovers",'Team Stats'!$4:$4,0)),"")</f>
        <v/>
      </c>
      <c r="V21" s="28">
        <f>IFERROR("#"&amp;INDEX('Team Stats'!$A$5:$ZZ$300,MATCH($B$1,'Team Stats'!$A$5:$A$300,0),MATCH("OFF: Turnovers",'Team Stats'!$4:$4,0)+1),"")</f>
        <v/>
      </c>
      <c r="W21" s="14">
        <f>IFERROR(INDEX('Team Stats'!$A$5:$ZZ$300,MATCH($B$1,'Team Stats'!$A$5:$A$300,0),MATCH("DEF: Takeaways",'Team Stats'!$4:$4,0)),"")</f>
        <v/>
      </c>
      <c r="X21" s="28">
        <f>IFERROR("#"&amp;INDEX('Team Stats'!$A$5:$ZZ$300,MATCH($B$1,'Team Stats'!$A$5:$A$300,0),MATCH("DEF: Takeaways",'Team Stats'!$4:$4,0)+1),"")</f>
        <v/>
      </c>
    </row>
    <row r="22">
      <c r="A22" s="14">
        <f>IF(ROW()-19&gt;$AG$5,"",INDEX(_Sched!$B:$B,$AG$4+ROW()-20))</f>
        <v/>
      </c>
      <c r="B22" s="14">
        <f>IF(ROW()-19&gt;$AG$5,"",INDEX(_Sched!$C:$C,$AG$4+ROW()-20)&amp;"")</f>
        <v/>
      </c>
      <c r="C22" s="14">
        <f>IF(ROW()-19&gt;$AG$5,"",INDEX(_Sched!$D:$D,$AG$4+ROW()-20)&amp;"")</f>
        <v/>
      </c>
      <c r="D22" s="14">
        <f>IF(ROW()-19&gt;$AG$5,"",INDEX(_Sched!$E:$E,$AG$4+ROW()-20)&amp;"")</f>
        <v/>
      </c>
      <c r="E22" s="14">
        <f>IF(ROW()-19&gt;$AG$5,"",INDEX(_Sched!$F:$F,$AG$4+ROW()-20)&amp;"")</f>
        <v/>
      </c>
      <c r="F22" s="14">
        <f>IF(ROW()-19&gt;$AG$5,"",INDEX(_Sched!$G:$G,$AG$4+ROW()-20)&amp;"")</f>
        <v/>
      </c>
      <c r="G22" s="14">
        <f>IF(ROW()-19&gt;$AG$5,"",INDEX(_Sched!$H:$H,$AG$4+ROW()-20)&amp;"")</f>
        <v/>
      </c>
      <c r="H22" s="14">
        <f>IF(ROW()-19&gt;$AG$5,"",INDEX(_Sched!$I:$I,$AG$4+ROW()-20)&amp;"")</f>
        <v/>
      </c>
      <c r="I22" s="14">
        <f>IF(ROW()-19&gt;$AG$5,"",INDEX(_Sched!$J:$J,$AG$4+ROW()-20)&amp;"")</f>
        <v/>
      </c>
      <c r="J22" s="14">
        <f>IF(ROW()-19&gt;$AG$5,"",INDEX(_Sched!$K:$K,$AG$4+ROW()-20)&amp;"")</f>
        <v/>
      </c>
      <c r="K22" s="14">
        <f>IF(ROW()-19&gt;$AG$5,"",INDEX(_Sched!$L:$L,$AG$4+ROW()-20)&amp;"")</f>
        <v/>
      </c>
      <c r="L22" s="14">
        <f>IF(ROW()-19&gt;$AG$5,"",INDEX(_Sched!$M:$M,$AG$4+ROW()-20)&amp;"")</f>
        <v/>
      </c>
      <c r="N22" s="32">
        <f>IF($AG$1=0,"",INDEX(_DepthGrid!$B:$B,$AG$6+ROW()-14)&amp;"")</f>
        <v/>
      </c>
      <c r="O22" s="5">
        <f>IF($AG$1=0,"",INDEX(_DepthGrid!$C:$C,$AG$6+ROW()-14)&amp;"")</f>
        <v/>
      </c>
      <c r="P22" s="5">
        <f>IF($AG$1=0,"",INDEX(_DepthGrid!$D:$D,$AG$6+ROW()-14)&amp;"")</f>
        <v/>
      </c>
      <c r="Q22" s="5">
        <f>IF($AG$1=0,"",INDEX(_DepthGrid!$E:$E,$AG$6+ROW()-14)&amp;"")</f>
        <v/>
      </c>
      <c r="R22" s="5">
        <f>IF($AG$1=0,"",INDEX(_DepthGrid!$F:$F,$AG$6+ROW()-14)&amp;"")</f>
        <v/>
      </c>
      <c r="T22" s="56" t="inlineStr">
        <is>
          <t>Pass yards per attempt = completions only; rushing = box score (sacks count); explosive / stuff / 10+ rates from play-by-play; rk = of 138 (defense = allowed, except sacks, stuffs, takeaways). Includes FCS games - the 'Team Stats' sheet has vs-FBS columns.</t>
        </is>
      </c>
    </row>
    <row r="23">
      <c r="A23" s="14">
        <f>IF(ROW()-19&gt;$AG$5,"",INDEX(_Sched!$B:$B,$AG$4+ROW()-20))</f>
        <v/>
      </c>
      <c r="B23" s="14">
        <f>IF(ROW()-19&gt;$AG$5,"",INDEX(_Sched!$C:$C,$AG$4+ROW()-20)&amp;"")</f>
        <v/>
      </c>
      <c r="C23" s="14">
        <f>IF(ROW()-19&gt;$AG$5,"",INDEX(_Sched!$D:$D,$AG$4+ROW()-20)&amp;"")</f>
        <v/>
      </c>
      <c r="D23" s="14">
        <f>IF(ROW()-19&gt;$AG$5,"",INDEX(_Sched!$E:$E,$AG$4+ROW()-20)&amp;"")</f>
        <v/>
      </c>
      <c r="E23" s="14">
        <f>IF(ROW()-19&gt;$AG$5,"",INDEX(_Sched!$F:$F,$AG$4+ROW()-20)&amp;"")</f>
        <v/>
      </c>
      <c r="F23" s="14">
        <f>IF(ROW()-19&gt;$AG$5,"",INDEX(_Sched!$G:$G,$AG$4+ROW()-20)&amp;"")</f>
        <v/>
      </c>
      <c r="G23" s="14">
        <f>IF(ROW()-19&gt;$AG$5,"",INDEX(_Sched!$H:$H,$AG$4+ROW()-20)&amp;"")</f>
        <v/>
      </c>
      <c r="H23" s="14">
        <f>IF(ROW()-19&gt;$AG$5,"",INDEX(_Sched!$I:$I,$AG$4+ROW()-20)&amp;"")</f>
        <v/>
      </c>
      <c r="I23" s="14">
        <f>IF(ROW()-19&gt;$AG$5,"",INDEX(_Sched!$J:$J,$AG$4+ROW()-20)&amp;"")</f>
        <v/>
      </c>
      <c r="J23" s="14">
        <f>IF(ROW()-19&gt;$AG$5,"",INDEX(_Sched!$K:$K,$AG$4+ROW()-20)&amp;"")</f>
        <v/>
      </c>
      <c r="K23" s="14">
        <f>IF(ROW()-19&gt;$AG$5,"",INDEX(_Sched!$L:$L,$AG$4+ROW()-20)&amp;"")</f>
        <v/>
      </c>
      <c r="L23" s="14">
        <f>IF(ROW()-19&gt;$AG$5,"",INDEX(_Sched!$M:$M,$AG$4+ROW()-20)&amp;"")</f>
        <v/>
      </c>
      <c r="N23" s="32">
        <f>IF($AG$1=0,"",INDEX(_DepthGrid!$B:$B,$AG$6+ROW()-14)&amp;"")</f>
        <v/>
      </c>
      <c r="O23" s="5">
        <f>IF($AG$1=0,"",INDEX(_DepthGrid!$C:$C,$AG$6+ROW()-14)&amp;"")</f>
        <v/>
      </c>
      <c r="P23" s="5">
        <f>IF($AG$1=0,"",INDEX(_DepthGrid!$D:$D,$AG$6+ROW()-14)&amp;"")</f>
        <v/>
      </c>
      <c r="Q23" s="5">
        <f>IF($AG$1=0,"",INDEX(_DepthGrid!$E:$E,$AG$6+ROW()-14)&amp;"")</f>
        <v/>
      </c>
      <c r="R23" s="5">
        <f>IF($AG$1=0,"",INDEX(_DepthGrid!$F:$F,$AG$6+ROW()-14)&amp;"")</f>
        <v/>
      </c>
    </row>
    <row r="24">
      <c r="A24" s="14">
        <f>IF(ROW()-19&gt;$AG$5,"",INDEX(_Sched!$B:$B,$AG$4+ROW()-20))</f>
        <v/>
      </c>
      <c r="B24" s="14">
        <f>IF(ROW()-19&gt;$AG$5,"",INDEX(_Sched!$C:$C,$AG$4+ROW()-20)&amp;"")</f>
        <v/>
      </c>
      <c r="C24" s="14">
        <f>IF(ROW()-19&gt;$AG$5,"",INDEX(_Sched!$D:$D,$AG$4+ROW()-20)&amp;"")</f>
        <v/>
      </c>
      <c r="D24" s="14">
        <f>IF(ROW()-19&gt;$AG$5,"",INDEX(_Sched!$E:$E,$AG$4+ROW()-20)&amp;"")</f>
        <v/>
      </c>
      <c r="E24" s="14">
        <f>IF(ROW()-19&gt;$AG$5,"",INDEX(_Sched!$F:$F,$AG$4+ROW()-20)&amp;"")</f>
        <v/>
      </c>
      <c r="F24" s="14">
        <f>IF(ROW()-19&gt;$AG$5,"",INDEX(_Sched!$G:$G,$AG$4+ROW()-20)&amp;"")</f>
        <v/>
      </c>
      <c r="G24" s="14">
        <f>IF(ROW()-19&gt;$AG$5,"",INDEX(_Sched!$H:$H,$AG$4+ROW()-20)&amp;"")</f>
        <v/>
      </c>
      <c r="H24" s="14">
        <f>IF(ROW()-19&gt;$AG$5,"",INDEX(_Sched!$I:$I,$AG$4+ROW()-20)&amp;"")</f>
        <v/>
      </c>
      <c r="I24" s="14">
        <f>IF(ROW()-19&gt;$AG$5,"",INDEX(_Sched!$J:$J,$AG$4+ROW()-20)&amp;"")</f>
        <v/>
      </c>
      <c r="J24" s="14">
        <f>IF(ROW()-19&gt;$AG$5,"",INDEX(_Sched!$K:$K,$AG$4+ROW()-20)&amp;"")</f>
        <v/>
      </c>
      <c r="K24" s="14">
        <f>IF(ROW()-19&gt;$AG$5,"",INDEX(_Sched!$L:$L,$AG$4+ROW()-20)&amp;"")</f>
        <v/>
      </c>
      <c r="L24" s="14">
        <f>IF(ROW()-19&gt;$AG$5,"",INDEX(_Sched!$M:$M,$AG$4+ROW()-20)&amp;"")</f>
        <v/>
      </c>
      <c r="N24" s="32">
        <f>IF($AG$1=0,"",INDEX(_DepthGrid!$B:$B,$AG$6+ROW()-14)&amp;"")</f>
        <v/>
      </c>
      <c r="O24" s="5">
        <f>IF($AG$1=0,"",INDEX(_DepthGrid!$C:$C,$AG$6+ROW()-14)&amp;"")</f>
        <v/>
      </c>
      <c r="P24" s="5">
        <f>IF($AG$1=0,"",INDEX(_DepthGrid!$D:$D,$AG$6+ROW()-14)&amp;"")</f>
        <v/>
      </c>
      <c r="Q24" s="5">
        <f>IF($AG$1=0,"",INDEX(_DepthGrid!$E:$E,$AG$6+ROW()-14)&amp;"")</f>
        <v/>
      </c>
      <c r="R24" s="5">
        <f>IF($AG$1=0,"",INDEX(_DepthGrid!$F:$F,$AG$6+ROW()-14)&amp;"")</f>
        <v/>
      </c>
    </row>
    <row r="25">
      <c r="A25" s="14">
        <f>IF(ROW()-19&gt;$AG$5,"",INDEX(_Sched!$B:$B,$AG$4+ROW()-20))</f>
        <v/>
      </c>
      <c r="B25" s="14">
        <f>IF(ROW()-19&gt;$AG$5,"",INDEX(_Sched!$C:$C,$AG$4+ROW()-20)&amp;"")</f>
        <v/>
      </c>
      <c r="C25" s="14">
        <f>IF(ROW()-19&gt;$AG$5,"",INDEX(_Sched!$D:$D,$AG$4+ROW()-20)&amp;"")</f>
        <v/>
      </c>
      <c r="D25" s="14">
        <f>IF(ROW()-19&gt;$AG$5,"",INDEX(_Sched!$E:$E,$AG$4+ROW()-20)&amp;"")</f>
        <v/>
      </c>
      <c r="E25" s="14">
        <f>IF(ROW()-19&gt;$AG$5,"",INDEX(_Sched!$F:$F,$AG$4+ROW()-20)&amp;"")</f>
        <v/>
      </c>
      <c r="F25" s="14">
        <f>IF(ROW()-19&gt;$AG$5,"",INDEX(_Sched!$G:$G,$AG$4+ROW()-20)&amp;"")</f>
        <v/>
      </c>
      <c r="G25" s="14">
        <f>IF(ROW()-19&gt;$AG$5,"",INDEX(_Sched!$H:$H,$AG$4+ROW()-20)&amp;"")</f>
        <v/>
      </c>
      <c r="H25" s="14">
        <f>IF(ROW()-19&gt;$AG$5,"",INDEX(_Sched!$I:$I,$AG$4+ROW()-20)&amp;"")</f>
        <v/>
      </c>
      <c r="I25" s="14">
        <f>IF(ROW()-19&gt;$AG$5,"",INDEX(_Sched!$J:$J,$AG$4+ROW()-20)&amp;"")</f>
        <v/>
      </c>
      <c r="J25" s="14">
        <f>IF(ROW()-19&gt;$AG$5,"",INDEX(_Sched!$K:$K,$AG$4+ROW()-20)&amp;"")</f>
        <v/>
      </c>
      <c r="K25" s="14">
        <f>IF(ROW()-19&gt;$AG$5,"",INDEX(_Sched!$L:$L,$AG$4+ROW()-20)&amp;"")</f>
        <v/>
      </c>
      <c r="L25" s="14">
        <f>IF(ROW()-19&gt;$AG$5,"",INDEX(_Sched!$M:$M,$AG$4+ROW()-20)&amp;"")</f>
        <v/>
      </c>
      <c r="N25" s="32">
        <f>IF($AG$1=0,"",INDEX(_DepthGrid!$B:$B,$AG$6+ROW()-14)&amp;"")</f>
        <v/>
      </c>
      <c r="O25" s="5">
        <f>IF($AG$1=0,"",INDEX(_DepthGrid!$C:$C,$AG$6+ROW()-14)&amp;"")</f>
        <v/>
      </c>
      <c r="P25" s="5">
        <f>IF($AG$1=0,"",INDEX(_DepthGrid!$D:$D,$AG$6+ROW()-14)&amp;"")</f>
        <v/>
      </c>
      <c r="Q25" s="5">
        <f>IF($AG$1=0,"",INDEX(_DepthGrid!$E:$E,$AG$6+ROW()-14)&amp;"")</f>
        <v/>
      </c>
      <c r="R25" s="5">
        <f>IF($AG$1=0,"",INDEX(_DepthGrid!$F:$F,$AG$6+ROW()-14)&amp;"")</f>
        <v/>
      </c>
    </row>
    <row r="26">
      <c r="A26" s="14">
        <f>IF(ROW()-19&gt;$AG$5,"",INDEX(_Sched!$B:$B,$AG$4+ROW()-20))</f>
        <v/>
      </c>
      <c r="B26" s="14">
        <f>IF(ROW()-19&gt;$AG$5,"",INDEX(_Sched!$C:$C,$AG$4+ROW()-20)&amp;"")</f>
        <v/>
      </c>
      <c r="C26" s="14">
        <f>IF(ROW()-19&gt;$AG$5,"",INDEX(_Sched!$D:$D,$AG$4+ROW()-20)&amp;"")</f>
        <v/>
      </c>
      <c r="D26" s="14">
        <f>IF(ROW()-19&gt;$AG$5,"",INDEX(_Sched!$E:$E,$AG$4+ROW()-20)&amp;"")</f>
        <v/>
      </c>
      <c r="E26" s="14">
        <f>IF(ROW()-19&gt;$AG$5,"",INDEX(_Sched!$F:$F,$AG$4+ROW()-20)&amp;"")</f>
        <v/>
      </c>
      <c r="F26" s="14">
        <f>IF(ROW()-19&gt;$AG$5,"",INDEX(_Sched!$G:$G,$AG$4+ROW()-20)&amp;"")</f>
        <v/>
      </c>
      <c r="G26" s="14">
        <f>IF(ROW()-19&gt;$AG$5,"",INDEX(_Sched!$H:$H,$AG$4+ROW()-20)&amp;"")</f>
        <v/>
      </c>
      <c r="H26" s="14">
        <f>IF(ROW()-19&gt;$AG$5,"",INDEX(_Sched!$I:$I,$AG$4+ROW()-20)&amp;"")</f>
        <v/>
      </c>
      <c r="I26" s="14">
        <f>IF(ROW()-19&gt;$AG$5,"",INDEX(_Sched!$J:$J,$AG$4+ROW()-20)&amp;"")</f>
        <v/>
      </c>
      <c r="J26" s="14">
        <f>IF(ROW()-19&gt;$AG$5,"",INDEX(_Sched!$K:$K,$AG$4+ROW()-20)&amp;"")</f>
        <v/>
      </c>
      <c r="K26" s="14">
        <f>IF(ROW()-19&gt;$AG$5,"",INDEX(_Sched!$L:$L,$AG$4+ROW()-20)&amp;"")</f>
        <v/>
      </c>
      <c r="L26" s="14">
        <f>IF(ROW()-19&gt;$AG$5,"",INDEX(_Sched!$M:$M,$AG$4+ROW()-20)&amp;"")</f>
        <v/>
      </c>
      <c r="N26" s="32">
        <f>IF($AG$1=0,"",INDEX(_DepthGrid!$B:$B,$AG$6+ROW()-14)&amp;"")</f>
        <v/>
      </c>
      <c r="O26" s="5">
        <f>IF($AG$1=0,"",INDEX(_DepthGrid!$C:$C,$AG$6+ROW()-14)&amp;"")</f>
        <v/>
      </c>
      <c r="P26" s="5">
        <f>IF($AG$1=0,"",INDEX(_DepthGrid!$D:$D,$AG$6+ROW()-14)&amp;"")</f>
        <v/>
      </c>
      <c r="Q26" s="5">
        <f>IF($AG$1=0,"",INDEX(_DepthGrid!$E:$E,$AG$6+ROW()-14)&amp;"")</f>
        <v/>
      </c>
      <c r="R26" s="5">
        <f>IF($AG$1=0,"",INDEX(_DepthGrid!$F:$F,$AG$6+ROW()-14)&amp;"")</f>
        <v/>
      </c>
    </row>
    <row r="27">
      <c r="A27" s="14">
        <f>IF(ROW()-19&gt;$AG$5,"",INDEX(_Sched!$B:$B,$AG$4+ROW()-20))</f>
        <v/>
      </c>
      <c r="B27" s="14">
        <f>IF(ROW()-19&gt;$AG$5,"",INDEX(_Sched!$C:$C,$AG$4+ROW()-20)&amp;"")</f>
        <v/>
      </c>
      <c r="C27" s="14">
        <f>IF(ROW()-19&gt;$AG$5,"",INDEX(_Sched!$D:$D,$AG$4+ROW()-20)&amp;"")</f>
        <v/>
      </c>
      <c r="D27" s="14">
        <f>IF(ROW()-19&gt;$AG$5,"",INDEX(_Sched!$E:$E,$AG$4+ROW()-20)&amp;"")</f>
        <v/>
      </c>
      <c r="E27" s="14">
        <f>IF(ROW()-19&gt;$AG$5,"",INDEX(_Sched!$F:$F,$AG$4+ROW()-20)&amp;"")</f>
        <v/>
      </c>
      <c r="F27" s="14">
        <f>IF(ROW()-19&gt;$AG$5,"",INDEX(_Sched!$G:$G,$AG$4+ROW()-20)&amp;"")</f>
        <v/>
      </c>
      <c r="G27" s="14">
        <f>IF(ROW()-19&gt;$AG$5,"",INDEX(_Sched!$H:$H,$AG$4+ROW()-20)&amp;"")</f>
        <v/>
      </c>
      <c r="H27" s="14">
        <f>IF(ROW()-19&gt;$AG$5,"",INDEX(_Sched!$I:$I,$AG$4+ROW()-20)&amp;"")</f>
        <v/>
      </c>
      <c r="I27" s="14">
        <f>IF(ROW()-19&gt;$AG$5,"",INDEX(_Sched!$J:$J,$AG$4+ROW()-20)&amp;"")</f>
        <v/>
      </c>
      <c r="J27" s="14">
        <f>IF(ROW()-19&gt;$AG$5,"",INDEX(_Sched!$K:$K,$AG$4+ROW()-20)&amp;"")</f>
        <v/>
      </c>
      <c r="K27" s="14">
        <f>IF(ROW()-19&gt;$AG$5,"",INDEX(_Sched!$L:$L,$AG$4+ROW()-20)&amp;"")</f>
        <v/>
      </c>
      <c r="L27" s="14">
        <f>IF(ROW()-19&gt;$AG$5,"",INDEX(_Sched!$M:$M,$AG$4+ROW()-20)&amp;"")</f>
        <v/>
      </c>
      <c r="N27" s="32">
        <f>IF($AG$1=0,"",INDEX(_DepthGrid!$B:$B,$AG$6+ROW()-14)&amp;"")</f>
        <v/>
      </c>
      <c r="O27" s="5">
        <f>IF($AG$1=0,"",INDEX(_DepthGrid!$C:$C,$AG$6+ROW()-14)&amp;"")</f>
        <v/>
      </c>
      <c r="P27" s="5">
        <f>IF($AG$1=0,"",INDEX(_DepthGrid!$D:$D,$AG$6+ROW()-14)&amp;"")</f>
        <v/>
      </c>
      <c r="Q27" s="5">
        <f>IF($AG$1=0,"",INDEX(_DepthGrid!$E:$E,$AG$6+ROW()-14)&amp;"")</f>
        <v/>
      </c>
      <c r="R27" s="5">
        <f>IF($AG$1=0,"",INDEX(_DepthGrid!$F:$F,$AG$6+ROW()-14)&amp;"")</f>
        <v/>
      </c>
    </row>
    <row r="28">
      <c r="A28" s="14">
        <f>IF(ROW()-19&gt;$AG$5,"",INDEX(_Sched!$B:$B,$AG$4+ROW()-20))</f>
        <v/>
      </c>
      <c r="B28" s="14">
        <f>IF(ROW()-19&gt;$AG$5,"",INDEX(_Sched!$C:$C,$AG$4+ROW()-20)&amp;"")</f>
        <v/>
      </c>
      <c r="C28" s="14">
        <f>IF(ROW()-19&gt;$AG$5,"",INDEX(_Sched!$D:$D,$AG$4+ROW()-20)&amp;"")</f>
        <v/>
      </c>
      <c r="D28" s="14">
        <f>IF(ROW()-19&gt;$AG$5,"",INDEX(_Sched!$E:$E,$AG$4+ROW()-20)&amp;"")</f>
        <v/>
      </c>
      <c r="E28" s="14">
        <f>IF(ROW()-19&gt;$AG$5,"",INDEX(_Sched!$F:$F,$AG$4+ROW()-20)&amp;"")</f>
        <v/>
      </c>
      <c r="F28" s="14">
        <f>IF(ROW()-19&gt;$AG$5,"",INDEX(_Sched!$G:$G,$AG$4+ROW()-20)&amp;"")</f>
        <v/>
      </c>
      <c r="G28" s="14">
        <f>IF(ROW()-19&gt;$AG$5,"",INDEX(_Sched!$H:$H,$AG$4+ROW()-20)&amp;"")</f>
        <v/>
      </c>
      <c r="H28" s="14">
        <f>IF(ROW()-19&gt;$AG$5,"",INDEX(_Sched!$I:$I,$AG$4+ROW()-20)&amp;"")</f>
        <v/>
      </c>
      <c r="I28" s="14">
        <f>IF(ROW()-19&gt;$AG$5,"",INDEX(_Sched!$J:$J,$AG$4+ROW()-20)&amp;"")</f>
        <v/>
      </c>
      <c r="J28" s="14">
        <f>IF(ROW()-19&gt;$AG$5,"",INDEX(_Sched!$K:$K,$AG$4+ROW()-20)&amp;"")</f>
        <v/>
      </c>
      <c r="K28" s="14">
        <f>IF(ROW()-19&gt;$AG$5,"",INDEX(_Sched!$L:$L,$AG$4+ROW()-20)&amp;"")</f>
        <v/>
      </c>
      <c r="L28" s="14">
        <f>IF(ROW()-19&gt;$AG$5,"",INDEX(_Sched!$M:$M,$AG$4+ROW()-20)&amp;"")</f>
        <v/>
      </c>
      <c r="N28" s="31">
        <f>IF($AG$1=0,"",INDEX(_DepthGrid!$B:$B,$AG$6+ROW()-14)&amp;"")</f>
        <v/>
      </c>
      <c r="O28" s="31">
        <f>IF($AG$1=0,"",INDEX(_DepthGrid!$C:$C,$AG$6+ROW()-14)&amp;"")</f>
        <v/>
      </c>
      <c r="P28" s="31">
        <f>IF($AG$1=0,"",INDEX(_DepthGrid!$D:$D,$AG$6+ROW()-14)&amp;"")</f>
        <v/>
      </c>
      <c r="Q28" s="31">
        <f>IF($AG$1=0,"",INDEX(_DepthGrid!$E:$E,$AG$6+ROW()-14)&amp;"")</f>
        <v/>
      </c>
      <c r="R28" s="31">
        <f>IF($AG$1=0,"",INDEX(_DepthGrid!$F:$F,$AG$6+ROW()-14)&amp;"")</f>
        <v/>
      </c>
    </row>
    <row r="29">
      <c r="A29" s="14">
        <f>IF(ROW()-19&gt;$AG$5,"",INDEX(_Sched!$B:$B,$AG$4+ROW()-20))</f>
        <v/>
      </c>
      <c r="B29" s="14">
        <f>IF(ROW()-19&gt;$AG$5,"",INDEX(_Sched!$C:$C,$AG$4+ROW()-20)&amp;"")</f>
        <v/>
      </c>
      <c r="C29" s="14">
        <f>IF(ROW()-19&gt;$AG$5,"",INDEX(_Sched!$D:$D,$AG$4+ROW()-20)&amp;"")</f>
        <v/>
      </c>
      <c r="D29" s="14">
        <f>IF(ROW()-19&gt;$AG$5,"",INDEX(_Sched!$E:$E,$AG$4+ROW()-20)&amp;"")</f>
        <v/>
      </c>
      <c r="E29" s="14">
        <f>IF(ROW()-19&gt;$AG$5,"",INDEX(_Sched!$F:$F,$AG$4+ROW()-20)&amp;"")</f>
        <v/>
      </c>
      <c r="F29" s="14">
        <f>IF(ROW()-19&gt;$AG$5,"",INDEX(_Sched!$G:$G,$AG$4+ROW()-20)&amp;"")</f>
        <v/>
      </c>
      <c r="G29" s="14">
        <f>IF(ROW()-19&gt;$AG$5,"",INDEX(_Sched!$H:$H,$AG$4+ROW()-20)&amp;"")</f>
        <v/>
      </c>
      <c r="H29" s="14">
        <f>IF(ROW()-19&gt;$AG$5,"",INDEX(_Sched!$I:$I,$AG$4+ROW()-20)&amp;"")</f>
        <v/>
      </c>
      <c r="I29" s="14">
        <f>IF(ROW()-19&gt;$AG$5,"",INDEX(_Sched!$J:$J,$AG$4+ROW()-20)&amp;"")</f>
        <v/>
      </c>
      <c r="J29" s="14">
        <f>IF(ROW()-19&gt;$AG$5,"",INDEX(_Sched!$K:$K,$AG$4+ROW()-20)&amp;"")</f>
        <v/>
      </c>
      <c r="K29" s="14">
        <f>IF(ROW()-19&gt;$AG$5,"",INDEX(_Sched!$L:$L,$AG$4+ROW()-20)&amp;"")</f>
        <v/>
      </c>
      <c r="L29" s="14">
        <f>IF(ROW()-19&gt;$AG$5,"",INDEX(_Sched!$M:$M,$AG$4+ROW()-20)&amp;"")</f>
        <v/>
      </c>
      <c r="N29" s="33">
        <f>IF($AG$1=0,"",INDEX(_DepthGrid!$B:$B,$AG$6+ROW()-14)&amp;"")</f>
        <v/>
      </c>
      <c r="O29" s="5">
        <f>IF($AG$1=0,"",INDEX(_DepthGrid!$C:$C,$AG$6+ROW()-14)&amp;"")</f>
        <v/>
      </c>
      <c r="P29" s="5">
        <f>IF($AG$1=0,"",INDEX(_DepthGrid!$D:$D,$AG$6+ROW()-14)&amp;"")</f>
        <v/>
      </c>
      <c r="Q29" s="5">
        <f>IF($AG$1=0,"",INDEX(_DepthGrid!$E:$E,$AG$6+ROW()-14)&amp;"")</f>
        <v/>
      </c>
      <c r="R29" s="5">
        <f>IF($AG$1=0,"",INDEX(_DepthGrid!$F:$F,$AG$6+ROW()-14)&amp;"")</f>
        <v/>
      </c>
    </row>
    <row r="30">
      <c r="A30" s="14">
        <f>IF(ROW()-19&gt;$AG$5,"",INDEX(_Sched!$B:$B,$AG$4+ROW()-20))</f>
        <v/>
      </c>
      <c r="B30" s="14">
        <f>IF(ROW()-19&gt;$AG$5,"",INDEX(_Sched!$C:$C,$AG$4+ROW()-20)&amp;"")</f>
        <v/>
      </c>
      <c r="C30" s="14">
        <f>IF(ROW()-19&gt;$AG$5,"",INDEX(_Sched!$D:$D,$AG$4+ROW()-20)&amp;"")</f>
        <v/>
      </c>
      <c r="D30" s="14">
        <f>IF(ROW()-19&gt;$AG$5,"",INDEX(_Sched!$E:$E,$AG$4+ROW()-20)&amp;"")</f>
        <v/>
      </c>
      <c r="E30" s="14">
        <f>IF(ROW()-19&gt;$AG$5,"",INDEX(_Sched!$F:$F,$AG$4+ROW()-20)&amp;"")</f>
        <v/>
      </c>
      <c r="F30" s="14">
        <f>IF(ROW()-19&gt;$AG$5,"",INDEX(_Sched!$G:$G,$AG$4+ROW()-20)&amp;"")</f>
        <v/>
      </c>
      <c r="G30" s="14">
        <f>IF(ROW()-19&gt;$AG$5,"",INDEX(_Sched!$H:$H,$AG$4+ROW()-20)&amp;"")</f>
        <v/>
      </c>
      <c r="H30" s="14">
        <f>IF(ROW()-19&gt;$AG$5,"",INDEX(_Sched!$I:$I,$AG$4+ROW()-20)&amp;"")</f>
        <v/>
      </c>
      <c r="I30" s="14">
        <f>IF(ROW()-19&gt;$AG$5,"",INDEX(_Sched!$J:$J,$AG$4+ROW()-20)&amp;"")</f>
        <v/>
      </c>
      <c r="J30" s="14">
        <f>IF(ROW()-19&gt;$AG$5,"",INDEX(_Sched!$K:$K,$AG$4+ROW()-20)&amp;"")</f>
        <v/>
      </c>
      <c r="K30" s="14">
        <f>IF(ROW()-19&gt;$AG$5,"",INDEX(_Sched!$L:$L,$AG$4+ROW()-20)&amp;"")</f>
        <v/>
      </c>
      <c r="L30" s="14">
        <f>IF(ROW()-19&gt;$AG$5,"",INDEX(_Sched!$M:$M,$AG$4+ROW()-20)&amp;"")</f>
        <v/>
      </c>
      <c r="N30" s="33">
        <f>IF($AG$1=0,"",INDEX(_DepthGrid!$B:$B,$AG$6+ROW()-14)&amp;"")</f>
        <v/>
      </c>
      <c r="O30" s="5">
        <f>IF($AG$1=0,"",INDEX(_DepthGrid!$C:$C,$AG$6+ROW()-14)&amp;"")</f>
        <v/>
      </c>
      <c r="P30" s="5">
        <f>IF($AG$1=0,"",INDEX(_DepthGrid!$D:$D,$AG$6+ROW()-14)&amp;"")</f>
        <v/>
      </c>
      <c r="Q30" s="5">
        <f>IF($AG$1=0,"",INDEX(_DepthGrid!$E:$E,$AG$6+ROW()-14)&amp;"")</f>
        <v/>
      </c>
      <c r="R30" s="5">
        <f>IF($AG$1=0,"",INDEX(_DepthGrid!$F:$F,$AG$6+ROW()-14)&amp;"")</f>
        <v/>
      </c>
    </row>
    <row r="31">
      <c r="A31" s="14">
        <f>IF(ROW()-19&gt;$AG$5,"",INDEX(_Sched!$B:$B,$AG$4+ROW()-20))</f>
        <v/>
      </c>
      <c r="B31" s="14">
        <f>IF(ROW()-19&gt;$AG$5,"",INDEX(_Sched!$C:$C,$AG$4+ROW()-20)&amp;"")</f>
        <v/>
      </c>
      <c r="C31" s="14">
        <f>IF(ROW()-19&gt;$AG$5,"",INDEX(_Sched!$D:$D,$AG$4+ROW()-20)&amp;"")</f>
        <v/>
      </c>
      <c r="D31" s="14">
        <f>IF(ROW()-19&gt;$AG$5,"",INDEX(_Sched!$E:$E,$AG$4+ROW()-20)&amp;"")</f>
        <v/>
      </c>
      <c r="E31" s="14">
        <f>IF(ROW()-19&gt;$AG$5,"",INDEX(_Sched!$F:$F,$AG$4+ROW()-20)&amp;"")</f>
        <v/>
      </c>
      <c r="F31" s="14">
        <f>IF(ROW()-19&gt;$AG$5,"",INDEX(_Sched!$G:$G,$AG$4+ROW()-20)&amp;"")</f>
        <v/>
      </c>
      <c r="G31" s="14">
        <f>IF(ROW()-19&gt;$AG$5,"",INDEX(_Sched!$H:$H,$AG$4+ROW()-20)&amp;"")</f>
        <v/>
      </c>
      <c r="H31" s="14">
        <f>IF(ROW()-19&gt;$AG$5,"",INDEX(_Sched!$I:$I,$AG$4+ROW()-20)&amp;"")</f>
        <v/>
      </c>
      <c r="I31" s="14">
        <f>IF(ROW()-19&gt;$AG$5,"",INDEX(_Sched!$J:$J,$AG$4+ROW()-20)&amp;"")</f>
        <v/>
      </c>
      <c r="J31" s="14">
        <f>IF(ROW()-19&gt;$AG$5,"",INDEX(_Sched!$K:$K,$AG$4+ROW()-20)&amp;"")</f>
        <v/>
      </c>
      <c r="K31" s="14">
        <f>IF(ROW()-19&gt;$AG$5,"",INDEX(_Sched!$L:$L,$AG$4+ROW()-20)&amp;"")</f>
        <v/>
      </c>
      <c r="L31" s="14">
        <f>IF(ROW()-19&gt;$AG$5,"",INDEX(_Sched!$M:$M,$AG$4+ROW()-20)&amp;"")</f>
        <v/>
      </c>
      <c r="N31" s="33">
        <f>IF($AG$1=0,"",INDEX(_DepthGrid!$B:$B,$AG$6+ROW()-14)&amp;"")</f>
        <v/>
      </c>
      <c r="O31" s="5">
        <f>IF($AG$1=0,"",INDEX(_DepthGrid!$C:$C,$AG$6+ROW()-14)&amp;"")</f>
        <v/>
      </c>
      <c r="P31" s="5">
        <f>IF($AG$1=0,"",INDEX(_DepthGrid!$D:$D,$AG$6+ROW()-14)&amp;"")</f>
        <v/>
      </c>
      <c r="Q31" s="5">
        <f>IF($AG$1=0,"",INDEX(_DepthGrid!$E:$E,$AG$6+ROW()-14)&amp;"")</f>
        <v/>
      </c>
      <c r="R31" s="5">
        <f>IF($AG$1=0,"",INDEX(_DepthGrid!$F:$F,$AG$6+ROW()-14)&amp;"")</f>
        <v/>
      </c>
    </row>
    <row r="32">
      <c r="A32" s="14">
        <f>IF(ROW()-19&gt;$AG$5,"",INDEX(_Sched!$B:$B,$AG$4+ROW()-20))</f>
        <v/>
      </c>
      <c r="B32" s="14">
        <f>IF(ROW()-19&gt;$AG$5,"",INDEX(_Sched!$C:$C,$AG$4+ROW()-20)&amp;"")</f>
        <v/>
      </c>
      <c r="C32" s="14">
        <f>IF(ROW()-19&gt;$AG$5,"",INDEX(_Sched!$D:$D,$AG$4+ROW()-20)&amp;"")</f>
        <v/>
      </c>
      <c r="D32" s="14">
        <f>IF(ROW()-19&gt;$AG$5,"",INDEX(_Sched!$E:$E,$AG$4+ROW()-20)&amp;"")</f>
        <v/>
      </c>
      <c r="E32" s="14">
        <f>IF(ROW()-19&gt;$AG$5,"",INDEX(_Sched!$F:$F,$AG$4+ROW()-20)&amp;"")</f>
        <v/>
      </c>
      <c r="F32" s="14">
        <f>IF(ROW()-19&gt;$AG$5,"",INDEX(_Sched!$G:$G,$AG$4+ROW()-20)&amp;"")</f>
        <v/>
      </c>
      <c r="G32" s="14">
        <f>IF(ROW()-19&gt;$AG$5,"",INDEX(_Sched!$H:$H,$AG$4+ROW()-20)&amp;"")</f>
        <v/>
      </c>
      <c r="H32" s="14">
        <f>IF(ROW()-19&gt;$AG$5,"",INDEX(_Sched!$I:$I,$AG$4+ROW()-20)&amp;"")</f>
        <v/>
      </c>
      <c r="I32" s="14">
        <f>IF(ROW()-19&gt;$AG$5,"",INDEX(_Sched!$J:$J,$AG$4+ROW()-20)&amp;"")</f>
        <v/>
      </c>
      <c r="J32" s="14">
        <f>IF(ROW()-19&gt;$AG$5,"",INDEX(_Sched!$K:$K,$AG$4+ROW()-20)&amp;"")</f>
        <v/>
      </c>
      <c r="K32" s="14">
        <f>IF(ROW()-19&gt;$AG$5,"",INDEX(_Sched!$L:$L,$AG$4+ROW()-20)&amp;"")</f>
        <v/>
      </c>
      <c r="L32" s="14">
        <f>IF(ROW()-19&gt;$AG$5,"",INDEX(_Sched!$M:$M,$AG$4+ROW()-20)&amp;"")</f>
        <v/>
      </c>
      <c r="N32" s="33">
        <f>IF($AG$1=0,"",INDEX(_DepthGrid!$B:$B,$AG$6+ROW()-14)&amp;"")</f>
        <v/>
      </c>
      <c r="O32" s="5">
        <f>IF($AG$1=0,"",INDEX(_DepthGrid!$C:$C,$AG$6+ROW()-14)&amp;"")</f>
        <v/>
      </c>
      <c r="P32" s="5">
        <f>IF($AG$1=0,"",INDEX(_DepthGrid!$D:$D,$AG$6+ROW()-14)&amp;"")</f>
        <v/>
      </c>
      <c r="Q32" s="5">
        <f>IF($AG$1=0,"",INDEX(_DepthGrid!$E:$E,$AG$6+ROW()-14)&amp;"")</f>
        <v/>
      </c>
      <c r="R32" s="5">
        <f>IF($AG$1=0,"",INDEX(_DepthGrid!$F:$F,$AG$6+ROW()-14)&amp;"")</f>
        <v/>
      </c>
    </row>
    <row r="33">
      <c r="A33" s="14">
        <f>IF(ROW()-19&gt;$AG$5,"",INDEX(_Sched!$B:$B,$AG$4+ROW()-20))</f>
        <v/>
      </c>
      <c r="B33" s="14">
        <f>IF(ROW()-19&gt;$AG$5,"",INDEX(_Sched!$C:$C,$AG$4+ROW()-20)&amp;"")</f>
        <v/>
      </c>
      <c r="C33" s="14">
        <f>IF(ROW()-19&gt;$AG$5,"",INDEX(_Sched!$D:$D,$AG$4+ROW()-20)&amp;"")</f>
        <v/>
      </c>
      <c r="D33" s="14">
        <f>IF(ROW()-19&gt;$AG$5,"",INDEX(_Sched!$E:$E,$AG$4+ROW()-20)&amp;"")</f>
        <v/>
      </c>
      <c r="E33" s="14">
        <f>IF(ROW()-19&gt;$AG$5,"",INDEX(_Sched!$F:$F,$AG$4+ROW()-20)&amp;"")</f>
        <v/>
      </c>
      <c r="F33" s="14">
        <f>IF(ROW()-19&gt;$AG$5,"",INDEX(_Sched!$G:$G,$AG$4+ROW()-20)&amp;"")</f>
        <v/>
      </c>
      <c r="G33" s="14">
        <f>IF(ROW()-19&gt;$AG$5,"",INDEX(_Sched!$H:$H,$AG$4+ROW()-20)&amp;"")</f>
        <v/>
      </c>
      <c r="H33" s="14">
        <f>IF(ROW()-19&gt;$AG$5,"",INDEX(_Sched!$I:$I,$AG$4+ROW()-20)&amp;"")</f>
        <v/>
      </c>
      <c r="I33" s="14">
        <f>IF(ROW()-19&gt;$AG$5,"",INDEX(_Sched!$J:$J,$AG$4+ROW()-20)&amp;"")</f>
        <v/>
      </c>
      <c r="J33" s="14">
        <f>IF(ROW()-19&gt;$AG$5,"",INDEX(_Sched!$K:$K,$AG$4+ROW()-20)&amp;"")</f>
        <v/>
      </c>
      <c r="K33" s="14">
        <f>IF(ROW()-19&gt;$AG$5,"",INDEX(_Sched!$L:$L,$AG$4+ROW()-20)&amp;"")</f>
        <v/>
      </c>
      <c r="L33" s="14">
        <f>IF(ROW()-19&gt;$AG$5,"",INDEX(_Sched!$M:$M,$AG$4+ROW()-20)&amp;"")</f>
        <v/>
      </c>
      <c r="N33" s="33">
        <f>IF($AG$1=0,"",INDEX(_DepthGrid!$B:$B,$AG$6+ROW()-14)&amp;"")</f>
        <v/>
      </c>
      <c r="O33" s="5">
        <f>IF($AG$1=0,"",INDEX(_DepthGrid!$C:$C,$AG$6+ROW()-14)&amp;"")</f>
        <v/>
      </c>
      <c r="P33" s="5">
        <f>IF($AG$1=0,"",INDEX(_DepthGrid!$D:$D,$AG$6+ROW()-14)&amp;"")</f>
        <v/>
      </c>
      <c r="Q33" s="5">
        <f>IF($AG$1=0,"",INDEX(_DepthGrid!$E:$E,$AG$6+ROW()-14)&amp;"")</f>
        <v/>
      </c>
      <c r="R33" s="5">
        <f>IF($AG$1=0,"",INDEX(_DepthGrid!$F:$F,$AG$6+ROW()-14)&amp;"")</f>
        <v/>
      </c>
    </row>
    <row r="34">
      <c r="N34" s="33">
        <f>IF($AG$1=0,"",INDEX(_DepthGrid!$B:$B,$AG$6+ROW()-14)&amp;"")</f>
        <v/>
      </c>
      <c r="O34" s="5">
        <f>IF($AG$1=0,"",INDEX(_DepthGrid!$C:$C,$AG$6+ROW()-14)&amp;"")</f>
        <v/>
      </c>
      <c r="P34" s="5">
        <f>IF($AG$1=0,"",INDEX(_DepthGrid!$D:$D,$AG$6+ROW()-14)&amp;"")</f>
        <v/>
      </c>
      <c r="Q34" s="5">
        <f>IF($AG$1=0,"",INDEX(_DepthGrid!$E:$E,$AG$6+ROW()-14)&amp;"")</f>
        <v/>
      </c>
      <c r="R34" s="5">
        <f>IF($AG$1=0,"",INDEX(_DepthGrid!$F:$F,$AG$6+ROW()-14)&amp;"")</f>
        <v/>
      </c>
    </row>
    <row r="35">
      <c r="A35" s="12" t="inlineStr">
        <is>
          <t>2026 Roster — official athletics site (refreshed October 06, 2026)</t>
        </is>
      </c>
      <c r="N35" s="33">
        <f>IF($AG$1=0,"",INDEX(_DepthGrid!$B:$B,$AG$6+ROW()-14)&amp;"")</f>
        <v/>
      </c>
      <c r="O35" s="5">
        <f>IF($AG$1=0,"",INDEX(_DepthGrid!$C:$C,$AG$6+ROW()-14)&amp;"")</f>
        <v/>
      </c>
      <c r="P35" s="5">
        <f>IF($AG$1=0,"",INDEX(_DepthGrid!$D:$D,$AG$6+ROW()-14)&amp;"")</f>
        <v/>
      </c>
      <c r="Q35" s="5">
        <f>IF($AG$1=0,"",INDEX(_DepthGrid!$E:$E,$AG$6+ROW()-14)&amp;"")</f>
        <v/>
      </c>
      <c r="R35" s="5">
        <f>IF($AG$1=0,"",INDEX(_DepthGrid!$F:$F,$AG$6+ROW()-14)&amp;"")</f>
        <v/>
      </c>
    </row>
    <row r="36">
      <c r="A36" s="34" t="inlineStr">
        <is>
          <t>#</t>
        </is>
      </c>
      <c r="B36" s="34" t="inlineStr">
        <is>
          <t>Name</t>
        </is>
      </c>
      <c r="C36" s="34" t="inlineStr">
        <is>
          <t>Pos</t>
        </is>
      </c>
      <c r="D36" s="34" t="inlineStr">
        <is>
          <t>Class</t>
        </is>
      </c>
      <c r="E36" s="34" t="inlineStr">
        <is>
          <t>Ht</t>
        </is>
      </c>
      <c r="F36" s="34" t="inlineStr">
        <is>
          <t>Wt</t>
        </is>
      </c>
      <c r="G36" s="34" t="inlineStr">
        <is>
          <t>Hometown</t>
        </is>
      </c>
      <c r="H36" s="34" t="inlineStr">
        <is>
          <t>Notes</t>
        </is>
      </c>
      <c r="N36" s="33">
        <f>IF($AG$1=0,"",INDEX(_DepthGrid!$B:$B,$AG$6+ROW()-14)&amp;"")</f>
        <v/>
      </c>
      <c r="O36" s="5">
        <f>IF($AG$1=0,"",INDEX(_DepthGrid!$C:$C,$AG$6+ROW()-14)&amp;"")</f>
        <v/>
      </c>
      <c r="P36" s="5">
        <f>IF($AG$1=0,"",INDEX(_DepthGrid!$D:$D,$AG$6+ROW()-14)&amp;"")</f>
        <v/>
      </c>
      <c r="Q36" s="5">
        <f>IF($AG$1=0,"",INDEX(_DepthGrid!$E:$E,$AG$6+ROW()-14)&amp;"")</f>
        <v/>
      </c>
      <c r="R36" s="5">
        <f>IF($AG$1=0,"",INDEX(_DepthGrid!$F:$F,$AG$6+ROW()-14)&amp;"")</f>
        <v/>
      </c>
    </row>
    <row r="37">
      <c r="A37" s="14">
        <f>IF(ROW()-36&gt;$AG$3,"",IF(INDEX(_Rosters!$B:$B,$AG$2+ROW()-37)="","",INDEX(_Rosters!$B:$B,$AG$2+ROW()-37)))</f>
        <v/>
      </c>
      <c r="B37" s="14">
        <f>IF(ROW()-36&gt;$AG$3,"",INDEX(_Rosters!$C:$C,$AG$2+ROW()-37)&amp;"")</f>
        <v/>
      </c>
      <c r="C37" s="14">
        <f>IF(ROW()-36&gt;$AG$3,"",INDEX(_Rosters!$D:$D,$AG$2+ROW()-37)&amp;"")</f>
        <v/>
      </c>
      <c r="D37" s="14">
        <f>IF(ROW()-36&gt;$AG$3,"",INDEX(_Rosters!$E:$E,$AG$2+ROW()-37)&amp;"")</f>
        <v/>
      </c>
      <c r="E37" s="14">
        <f>IF(ROW()-36&gt;$AG$3,"",INDEX(_Rosters!$F:$F,$AG$2+ROW()-37)&amp;"")</f>
        <v/>
      </c>
      <c r="F37" s="14">
        <f>IF(ROW()-36&gt;$AG$3,"",IF(INDEX(_Rosters!$G:$G,$AG$2+ROW()-37)="","",INDEX(_Rosters!$G:$G,$AG$2+ROW()-37)))</f>
        <v/>
      </c>
      <c r="G37" s="14">
        <f>IF(ROW()-36&gt;$AG$3,"",INDEX(_Rosters!$H:$H,$AG$2+ROW()-37)&amp;"")</f>
        <v/>
      </c>
      <c r="H37" s="14">
        <f>IF(ROW()-36&gt;$AG$3,"",INDEX(_Rosters!$I:$I,$AG$2+ROW()-37)&amp;"")</f>
        <v/>
      </c>
      <c r="N37" s="33">
        <f>IF($AG$1=0,"",INDEX(_DepthGrid!$B:$B,$AG$6+ROW()-14)&amp;"")</f>
        <v/>
      </c>
      <c r="O37" s="5">
        <f>IF($AG$1=0,"",INDEX(_DepthGrid!$C:$C,$AG$6+ROW()-14)&amp;"")</f>
        <v/>
      </c>
      <c r="P37" s="5">
        <f>IF($AG$1=0,"",INDEX(_DepthGrid!$D:$D,$AG$6+ROW()-14)&amp;"")</f>
        <v/>
      </c>
      <c r="Q37" s="5">
        <f>IF($AG$1=0,"",INDEX(_DepthGrid!$E:$E,$AG$6+ROW()-14)&amp;"")</f>
        <v/>
      </c>
      <c r="R37" s="5">
        <f>IF($AG$1=0,"",INDEX(_DepthGrid!$F:$F,$AG$6+ROW()-14)&amp;"")</f>
        <v/>
      </c>
    </row>
    <row r="38">
      <c r="A38" s="14">
        <f>IF(ROW()-36&gt;$AG$3,"",IF(INDEX(_Rosters!$B:$B,$AG$2+ROW()-37)="","",INDEX(_Rosters!$B:$B,$AG$2+ROW()-37)))</f>
        <v/>
      </c>
      <c r="B38" s="14">
        <f>IF(ROW()-36&gt;$AG$3,"",INDEX(_Rosters!$C:$C,$AG$2+ROW()-37)&amp;"")</f>
        <v/>
      </c>
      <c r="C38" s="14">
        <f>IF(ROW()-36&gt;$AG$3,"",INDEX(_Rosters!$D:$D,$AG$2+ROW()-37)&amp;"")</f>
        <v/>
      </c>
      <c r="D38" s="14">
        <f>IF(ROW()-36&gt;$AG$3,"",INDEX(_Rosters!$E:$E,$AG$2+ROW()-37)&amp;"")</f>
        <v/>
      </c>
      <c r="E38" s="14">
        <f>IF(ROW()-36&gt;$AG$3,"",INDEX(_Rosters!$F:$F,$AG$2+ROW()-37)&amp;"")</f>
        <v/>
      </c>
      <c r="F38" s="14">
        <f>IF(ROW()-36&gt;$AG$3,"",IF(INDEX(_Rosters!$G:$G,$AG$2+ROW()-37)="","",INDEX(_Rosters!$G:$G,$AG$2+ROW()-37)))</f>
        <v/>
      </c>
      <c r="G38" s="14">
        <f>IF(ROW()-36&gt;$AG$3,"",INDEX(_Rosters!$H:$H,$AG$2+ROW()-37)&amp;"")</f>
        <v/>
      </c>
      <c r="H38" s="14">
        <f>IF(ROW()-36&gt;$AG$3,"",INDEX(_Rosters!$I:$I,$AG$2+ROW()-37)&amp;"")</f>
        <v/>
      </c>
      <c r="N38" s="33">
        <f>IF($AG$1=0,"",INDEX(_DepthGrid!$B:$B,$AG$6+ROW()-14)&amp;"")</f>
        <v/>
      </c>
      <c r="O38" s="5">
        <f>IF($AG$1=0,"",INDEX(_DepthGrid!$C:$C,$AG$6+ROW()-14)&amp;"")</f>
        <v/>
      </c>
      <c r="P38" s="5">
        <f>IF($AG$1=0,"",INDEX(_DepthGrid!$D:$D,$AG$6+ROW()-14)&amp;"")</f>
        <v/>
      </c>
      <c r="Q38" s="5">
        <f>IF($AG$1=0,"",INDEX(_DepthGrid!$E:$E,$AG$6+ROW()-14)&amp;"")</f>
        <v/>
      </c>
      <c r="R38" s="5">
        <f>IF($AG$1=0,"",INDEX(_DepthGrid!$F:$F,$AG$6+ROW()-14)&amp;"")</f>
        <v/>
      </c>
    </row>
    <row r="39">
      <c r="A39" s="14">
        <f>IF(ROW()-36&gt;$AG$3,"",IF(INDEX(_Rosters!$B:$B,$AG$2+ROW()-37)="","",INDEX(_Rosters!$B:$B,$AG$2+ROW()-37)))</f>
        <v/>
      </c>
      <c r="B39" s="14">
        <f>IF(ROW()-36&gt;$AG$3,"",INDEX(_Rosters!$C:$C,$AG$2+ROW()-37)&amp;"")</f>
        <v/>
      </c>
      <c r="C39" s="14">
        <f>IF(ROW()-36&gt;$AG$3,"",INDEX(_Rosters!$D:$D,$AG$2+ROW()-37)&amp;"")</f>
        <v/>
      </c>
      <c r="D39" s="14">
        <f>IF(ROW()-36&gt;$AG$3,"",INDEX(_Rosters!$E:$E,$AG$2+ROW()-37)&amp;"")</f>
        <v/>
      </c>
      <c r="E39" s="14">
        <f>IF(ROW()-36&gt;$AG$3,"",INDEX(_Rosters!$F:$F,$AG$2+ROW()-37)&amp;"")</f>
        <v/>
      </c>
      <c r="F39" s="14">
        <f>IF(ROW()-36&gt;$AG$3,"",IF(INDEX(_Rosters!$G:$G,$AG$2+ROW()-37)="","",INDEX(_Rosters!$G:$G,$AG$2+ROW()-37)))</f>
        <v/>
      </c>
      <c r="G39" s="14">
        <f>IF(ROW()-36&gt;$AG$3,"",INDEX(_Rosters!$H:$H,$AG$2+ROW()-37)&amp;"")</f>
        <v/>
      </c>
      <c r="H39" s="14">
        <f>IF(ROW()-36&gt;$AG$3,"",INDEX(_Rosters!$I:$I,$AG$2+ROW()-37)&amp;"")</f>
        <v/>
      </c>
      <c r="N39" s="33">
        <f>IF($AG$1=0,"",INDEX(_DepthGrid!$B:$B,$AG$6+ROW()-14)&amp;"")</f>
        <v/>
      </c>
      <c r="O39" s="5">
        <f>IF($AG$1=0,"",INDEX(_DepthGrid!$C:$C,$AG$6+ROW()-14)&amp;"")</f>
        <v/>
      </c>
      <c r="P39" s="5">
        <f>IF($AG$1=0,"",INDEX(_DepthGrid!$D:$D,$AG$6+ROW()-14)&amp;"")</f>
        <v/>
      </c>
      <c r="Q39" s="5">
        <f>IF($AG$1=0,"",INDEX(_DepthGrid!$E:$E,$AG$6+ROW()-14)&amp;"")</f>
        <v/>
      </c>
      <c r="R39" s="5">
        <f>IF($AG$1=0,"",INDEX(_DepthGrid!$F:$F,$AG$6+ROW()-14)&amp;"")</f>
        <v/>
      </c>
    </row>
    <row r="40">
      <c r="A40" s="14">
        <f>IF(ROW()-36&gt;$AG$3,"",IF(INDEX(_Rosters!$B:$B,$AG$2+ROW()-37)="","",INDEX(_Rosters!$B:$B,$AG$2+ROW()-37)))</f>
        <v/>
      </c>
      <c r="B40" s="14">
        <f>IF(ROW()-36&gt;$AG$3,"",INDEX(_Rosters!$C:$C,$AG$2+ROW()-37)&amp;"")</f>
        <v/>
      </c>
      <c r="C40" s="14">
        <f>IF(ROW()-36&gt;$AG$3,"",INDEX(_Rosters!$D:$D,$AG$2+ROW()-37)&amp;"")</f>
        <v/>
      </c>
      <c r="D40" s="14">
        <f>IF(ROW()-36&gt;$AG$3,"",INDEX(_Rosters!$E:$E,$AG$2+ROW()-37)&amp;"")</f>
        <v/>
      </c>
      <c r="E40" s="14">
        <f>IF(ROW()-36&gt;$AG$3,"",INDEX(_Rosters!$F:$F,$AG$2+ROW()-37)&amp;"")</f>
        <v/>
      </c>
      <c r="F40" s="14">
        <f>IF(ROW()-36&gt;$AG$3,"",IF(INDEX(_Rosters!$G:$G,$AG$2+ROW()-37)="","",INDEX(_Rosters!$G:$G,$AG$2+ROW()-37)))</f>
        <v/>
      </c>
      <c r="G40" s="14">
        <f>IF(ROW()-36&gt;$AG$3,"",INDEX(_Rosters!$H:$H,$AG$2+ROW()-37)&amp;"")</f>
        <v/>
      </c>
      <c r="H40" s="14">
        <f>IF(ROW()-36&gt;$AG$3,"",INDEX(_Rosters!$I:$I,$AG$2+ROW()-37)&amp;"")</f>
        <v/>
      </c>
      <c r="N40" s="33">
        <f>IF($AG$1=0,"",INDEX(_DepthGrid!$B:$B,$AG$6+ROW()-14)&amp;"")</f>
        <v/>
      </c>
      <c r="O40" s="5">
        <f>IF($AG$1=0,"",INDEX(_DepthGrid!$C:$C,$AG$6+ROW()-14)&amp;"")</f>
        <v/>
      </c>
      <c r="P40" s="5">
        <f>IF($AG$1=0,"",INDEX(_DepthGrid!$D:$D,$AG$6+ROW()-14)&amp;"")</f>
        <v/>
      </c>
      <c r="Q40" s="5">
        <f>IF($AG$1=0,"",INDEX(_DepthGrid!$E:$E,$AG$6+ROW()-14)&amp;"")</f>
        <v/>
      </c>
      <c r="R40" s="5">
        <f>IF($AG$1=0,"",INDEX(_DepthGrid!$F:$F,$AG$6+ROW()-14)&amp;"")</f>
        <v/>
      </c>
    </row>
    <row r="41">
      <c r="A41" s="14">
        <f>IF(ROW()-36&gt;$AG$3,"",IF(INDEX(_Rosters!$B:$B,$AG$2+ROW()-37)="","",INDEX(_Rosters!$B:$B,$AG$2+ROW()-37)))</f>
        <v/>
      </c>
      <c r="B41" s="14">
        <f>IF(ROW()-36&gt;$AG$3,"",INDEX(_Rosters!$C:$C,$AG$2+ROW()-37)&amp;"")</f>
        <v/>
      </c>
      <c r="C41" s="14">
        <f>IF(ROW()-36&gt;$AG$3,"",INDEX(_Rosters!$D:$D,$AG$2+ROW()-37)&amp;"")</f>
        <v/>
      </c>
      <c r="D41" s="14">
        <f>IF(ROW()-36&gt;$AG$3,"",INDEX(_Rosters!$E:$E,$AG$2+ROW()-37)&amp;"")</f>
        <v/>
      </c>
      <c r="E41" s="14">
        <f>IF(ROW()-36&gt;$AG$3,"",INDEX(_Rosters!$F:$F,$AG$2+ROW()-37)&amp;"")</f>
        <v/>
      </c>
      <c r="F41" s="14">
        <f>IF(ROW()-36&gt;$AG$3,"",IF(INDEX(_Rosters!$G:$G,$AG$2+ROW()-37)="","",INDEX(_Rosters!$G:$G,$AG$2+ROW()-37)))</f>
        <v/>
      </c>
      <c r="G41" s="14">
        <f>IF(ROW()-36&gt;$AG$3,"",INDEX(_Rosters!$H:$H,$AG$2+ROW()-37)&amp;"")</f>
        <v/>
      </c>
      <c r="H41" s="14">
        <f>IF(ROW()-36&gt;$AG$3,"",INDEX(_Rosters!$I:$I,$AG$2+ROW()-37)&amp;"")</f>
        <v/>
      </c>
      <c r="N41" s="31">
        <f>IF($AG$1=0,"",INDEX(_DepthGrid!$B:$B,$AG$6+ROW()-14)&amp;"")</f>
        <v/>
      </c>
      <c r="O41" s="31">
        <f>IF($AG$1=0,"",INDEX(_DepthGrid!$C:$C,$AG$6+ROW()-14)&amp;"")</f>
        <v/>
      </c>
      <c r="P41" s="31">
        <f>IF($AG$1=0,"",INDEX(_DepthGrid!$D:$D,$AG$6+ROW()-14)&amp;"")</f>
        <v/>
      </c>
      <c r="Q41" s="31">
        <f>IF($AG$1=0,"",INDEX(_DepthGrid!$E:$E,$AG$6+ROW()-14)&amp;"")</f>
        <v/>
      </c>
      <c r="R41" s="31">
        <f>IF($AG$1=0,"",INDEX(_DepthGrid!$F:$F,$AG$6+ROW()-14)&amp;"")</f>
        <v/>
      </c>
    </row>
    <row r="42">
      <c r="A42" s="14">
        <f>IF(ROW()-36&gt;$AG$3,"",IF(INDEX(_Rosters!$B:$B,$AG$2+ROW()-37)="","",INDEX(_Rosters!$B:$B,$AG$2+ROW()-37)))</f>
        <v/>
      </c>
      <c r="B42" s="14">
        <f>IF(ROW()-36&gt;$AG$3,"",INDEX(_Rosters!$C:$C,$AG$2+ROW()-37)&amp;"")</f>
        <v/>
      </c>
      <c r="C42" s="14">
        <f>IF(ROW()-36&gt;$AG$3,"",INDEX(_Rosters!$D:$D,$AG$2+ROW()-37)&amp;"")</f>
        <v/>
      </c>
      <c r="D42" s="14">
        <f>IF(ROW()-36&gt;$AG$3,"",INDEX(_Rosters!$E:$E,$AG$2+ROW()-37)&amp;"")</f>
        <v/>
      </c>
      <c r="E42" s="14">
        <f>IF(ROW()-36&gt;$AG$3,"",INDEX(_Rosters!$F:$F,$AG$2+ROW()-37)&amp;"")</f>
        <v/>
      </c>
      <c r="F42" s="14">
        <f>IF(ROW()-36&gt;$AG$3,"",IF(INDEX(_Rosters!$G:$G,$AG$2+ROW()-37)="","",INDEX(_Rosters!$G:$G,$AG$2+ROW()-37)))</f>
        <v/>
      </c>
      <c r="G42" s="14">
        <f>IF(ROW()-36&gt;$AG$3,"",INDEX(_Rosters!$H:$H,$AG$2+ROW()-37)&amp;"")</f>
        <v/>
      </c>
      <c r="H42" s="14">
        <f>IF(ROW()-36&gt;$AG$3,"",INDEX(_Rosters!$I:$I,$AG$2+ROW()-37)&amp;"")</f>
        <v/>
      </c>
      <c r="N42" s="35">
        <f>IF($AG$1=0,"",INDEX(_DepthGrid!$B:$B,$AG$6+ROW()-14)&amp;"")</f>
        <v/>
      </c>
      <c r="O42" s="5">
        <f>IF($AG$1=0,"",INDEX(_DepthGrid!$C:$C,$AG$6+ROW()-14)&amp;"")</f>
        <v/>
      </c>
      <c r="P42" s="5">
        <f>IF($AG$1=0,"",INDEX(_DepthGrid!$D:$D,$AG$6+ROW()-14)&amp;"")</f>
        <v/>
      </c>
      <c r="Q42" s="5">
        <f>IF($AG$1=0,"",INDEX(_DepthGrid!$E:$E,$AG$6+ROW()-14)&amp;"")</f>
        <v/>
      </c>
      <c r="R42" s="5">
        <f>IF($AG$1=0,"",INDEX(_DepthGrid!$F:$F,$AG$6+ROW()-14)&amp;"")</f>
        <v/>
      </c>
    </row>
    <row r="43">
      <c r="A43" s="14">
        <f>IF(ROW()-36&gt;$AG$3,"",IF(INDEX(_Rosters!$B:$B,$AG$2+ROW()-37)="","",INDEX(_Rosters!$B:$B,$AG$2+ROW()-37)))</f>
        <v/>
      </c>
      <c r="B43" s="14">
        <f>IF(ROW()-36&gt;$AG$3,"",INDEX(_Rosters!$C:$C,$AG$2+ROW()-37)&amp;"")</f>
        <v/>
      </c>
      <c r="C43" s="14">
        <f>IF(ROW()-36&gt;$AG$3,"",INDEX(_Rosters!$D:$D,$AG$2+ROW()-37)&amp;"")</f>
        <v/>
      </c>
      <c r="D43" s="14">
        <f>IF(ROW()-36&gt;$AG$3,"",INDEX(_Rosters!$E:$E,$AG$2+ROW()-37)&amp;"")</f>
        <v/>
      </c>
      <c r="E43" s="14">
        <f>IF(ROW()-36&gt;$AG$3,"",INDEX(_Rosters!$F:$F,$AG$2+ROW()-37)&amp;"")</f>
        <v/>
      </c>
      <c r="F43" s="14">
        <f>IF(ROW()-36&gt;$AG$3,"",IF(INDEX(_Rosters!$G:$G,$AG$2+ROW()-37)="","",INDEX(_Rosters!$G:$G,$AG$2+ROW()-37)))</f>
        <v/>
      </c>
      <c r="G43" s="14">
        <f>IF(ROW()-36&gt;$AG$3,"",INDEX(_Rosters!$H:$H,$AG$2+ROW()-37)&amp;"")</f>
        <v/>
      </c>
      <c r="H43" s="14">
        <f>IF(ROW()-36&gt;$AG$3,"",INDEX(_Rosters!$I:$I,$AG$2+ROW()-37)&amp;"")</f>
        <v/>
      </c>
      <c r="N43" s="35">
        <f>IF($AG$1=0,"",INDEX(_DepthGrid!$B:$B,$AG$6+ROW()-14)&amp;"")</f>
        <v/>
      </c>
      <c r="O43" s="5">
        <f>IF($AG$1=0,"",INDEX(_DepthGrid!$C:$C,$AG$6+ROW()-14)&amp;"")</f>
        <v/>
      </c>
      <c r="P43" s="5">
        <f>IF($AG$1=0,"",INDEX(_DepthGrid!$D:$D,$AG$6+ROW()-14)&amp;"")</f>
        <v/>
      </c>
      <c r="Q43" s="5">
        <f>IF($AG$1=0,"",INDEX(_DepthGrid!$E:$E,$AG$6+ROW()-14)&amp;"")</f>
        <v/>
      </c>
      <c r="R43" s="5">
        <f>IF($AG$1=0,"",INDEX(_DepthGrid!$F:$F,$AG$6+ROW()-14)&amp;"")</f>
        <v/>
      </c>
    </row>
    <row r="44">
      <c r="A44" s="14">
        <f>IF(ROW()-36&gt;$AG$3,"",IF(INDEX(_Rosters!$B:$B,$AG$2+ROW()-37)="","",INDEX(_Rosters!$B:$B,$AG$2+ROW()-37)))</f>
        <v/>
      </c>
      <c r="B44" s="14">
        <f>IF(ROW()-36&gt;$AG$3,"",INDEX(_Rosters!$C:$C,$AG$2+ROW()-37)&amp;"")</f>
        <v/>
      </c>
      <c r="C44" s="14">
        <f>IF(ROW()-36&gt;$AG$3,"",INDEX(_Rosters!$D:$D,$AG$2+ROW()-37)&amp;"")</f>
        <v/>
      </c>
      <c r="D44" s="14">
        <f>IF(ROW()-36&gt;$AG$3,"",INDEX(_Rosters!$E:$E,$AG$2+ROW()-37)&amp;"")</f>
        <v/>
      </c>
      <c r="E44" s="14">
        <f>IF(ROW()-36&gt;$AG$3,"",INDEX(_Rosters!$F:$F,$AG$2+ROW()-37)&amp;"")</f>
        <v/>
      </c>
      <c r="F44" s="14">
        <f>IF(ROW()-36&gt;$AG$3,"",IF(INDEX(_Rosters!$G:$G,$AG$2+ROW()-37)="","",INDEX(_Rosters!$G:$G,$AG$2+ROW()-37)))</f>
        <v/>
      </c>
      <c r="G44" s="14">
        <f>IF(ROW()-36&gt;$AG$3,"",INDEX(_Rosters!$H:$H,$AG$2+ROW()-37)&amp;"")</f>
        <v/>
      </c>
      <c r="H44" s="14">
        <f>IF(ROW()-36&gt;$AG$3,"",INDEX(_Rosters!$I:$I,$AG$2+ROW()-37)&amp;"")</f>
        <v/>
      </c>
      <c r="N44" s="35">
        <f>IF($AG$1=0,"",INDEX(_DepthGrid!$B:$B,$AG$6+ROW()-14)&amp;"")</f>
        <v/>
      </c>
      <c r="O44" s="5">
        <f>IF($AG$1=0,"",INDEX(_DepthGrid!$C:$C,$AG$6+ROW()-14)&amp;"")</f>
        <v/>
      </c>
      <c r="P44" s="5">
        <f>IF($AG$1=0,"",INDEX(_DepthGrid!$D:$D,$AG$6+ROW()-14)&amp;"")</f>
        <v/>
      </c>
      <c r="Q44" s="5">
        <f>IF($AG$1=0,"",INDEX(_DepthGrid!$E:$E,$AG$6+ROW()-14)&amp;"")</f>
        <v/>
      </c>
      <c r="R44" s="5">
        <f>IF($AG$1=0,"",INDEX(_DepthGrid!$F:$F,$AG$6+ROW()-14)&amp;"")</f>
        <v/>
      </c>
    </row>
    <row r="45">
      <c r="A45" s="14">
        <f>IF(ROW()-36&gt;$AG$3,"",IF(INDEX(_Rosters!$B:$B,$AG$2+ROW()-37)="","",INDEX(_Rosters!$B:$B,$AG$2+ROW()-37)))</f>
        <v/>
      </c>
      <c r="B45" s="14">
        <f>IF(ROW()-36&gt;$AG$3,"",INDEX(_Rosters!$C:$C,$AG$2+ROW()-37)&amp;"")</f>
        <v/>
      </c>
      <c r="C45" s="14">
        <f>IF(ROW()-36&gt;$AG$3,"",INDEX(_Rosters!$D:$D,$AG$2+ROW()-37)&amp;"")</f>
        <v/>
      </c>
      <c r="D45" s="14">
        <f>IF(ROW()-36&gt;$AG$3,"",INDEX(_Rosters!$E:$E,$AG$2+ROW()-37)&amp;"")</f>
        <v/>
      </c>
      <c r="E45" s="14">
        <f>IF(ROW()-36&gt;$AG$3,"",INDEX(_Rosters!$F:$F,$AG$2+ROW()-37)&amp;"")</f>
        <v/>
      </c>
      <c r="F45" s="14">
        <f>IF(ROW()-36&gt;$AG$3,"",IF(INDEX(_Rosters!$G:$G,$AG$2+ROW()-37)="","",INDEX(_Rosters!$G:$G,$AG$2+ROW()-37)))</f>
        <v/>
      </c>
      <c r="G45" s="14">
        <f>IF(ROW()-36&gt;$AG$3,"",INDEX(_Rosters!$H:$H,$AG$2+ROW()-37)&amp;"")</f>
        <v/>
      </c>
      <c r="H45" s="14">
        <f>IF(ROW()-36&gt;$AG$3,"",INDEX(_Rosters!$I:$I,$AG$2+ROW()-37)&amp;"")</f>
        <v/>
      </c>
      <c r="N45" s="35">
        <f>IF($AG$1=0,"",INDEX(_DepthGrid!$B:$B,$AG$6+ROW()-14)&amp;"")</f>
        <v/>
      </c>
      <c r="O45" s="5">
        <f>IF($AG$1=0,"",INDEX(_DepthGrid!$C:$C,$AG$6+ROW()-14)&amp;"")</f>
        <v/>
      </c>
      <c r="P45" s="5">
        <f>IF($AG$1=0,"",INDEX(_DepthGrid!$D:$D,$AG$6+ROW()-14)&amp;"")</f>
        <v/>
      </c>
      <c r="Q45" s="5">
        <f>IF($AG$1=0,"",INDEX(_DepthGrid!$E:$E,$AG$6+ROW()-14)&amp;"")</f>
        <v/>
      </c>
      <c r="R45" s="5">
        <f>IF($AG$1=0,"",INDEX(_DepthGrid!$F:$F,$AG$6+ROW()-14)&amp;"")</f>
        <v/>
      </c>
    </row>
    <row r="46">
      <c r="A46" s="14">
        <f>IF(ROW()-36&gt;$AG$3,"",IF(INDEX(_Rosters!$B:$B,$AG$2+ROW()-37)="","",INDEX(_Rosters!$B:$B,$AG$2+ROW()-37)))</f>
        <v/>
      </c>
      <c r="B46" s="14">
        <f>IF(ROW()-36&gt;$AG$3,"",INDEX(_Rosters!$C:$C,$AG$2+ROW()-37)&amp;"")</f>
        <v/>
      </c>
      <c r="C46" s="14">
        <f>IF(ROW()-36&gt;$AG$3,"",INDEX(_Rosters!$D:$D,$AG$2+ROW()-37)&amp;"")</f>
        <v/>
      </c>
      <c r="D46" s="14">
        <f>IF(ROW()-36&gt;$AG$3,"",INDEX(_Rosters!$E:$E,$AG$2+ROW()-37)&amp;"")</f>
        <v/>
      </c>
      <c r="E46" s="14">
        <f>IF(ROW()-36&gt;$AG$3,"",INDEX(_Rosters!$F:$F,$AG$2+ROW()-37)&amp;"")</f>
        <v/>
      </c>
      <c r="F46" s="14">
        <f>IF(ROW()-36&gt;$AG$3,"",IF(INDEX(_Rosters!$G:$G,$AG$2+ROW()-37)="","",INDEX(_Rosters!$G:$G,$AG$2+ROW()-37)))</f>
        <v/>
      </c>
      <c r="G46" s="14">
        <f>IF(ROW()-36&gt;$AG$3,"",INDEX(_Rosters!$H:$H,$AG$2+ROW()-37)&amp;"")</f>
        <v/>
      </c>
      <c r="H46" s="14">
        <f>IF(ROW()-36&gt;$AG$3,"",INDEX(_Rosters!$I:$I,$AG$2+ROW()-37)&amp;"")</f>
        <v/>
      </c>
      <c r="N46" s="35">
        <f>IF($AG$1=0,"",INDEX(_DepthGrid!$B:$B,$AG$6+ROW()-14)&amp;"")</f>
        <v/>
      </c>
      <c r="O46" s="5">
        <f>IF($AG$1=0,"",INDEX(_DepthGrid!$C:$C,$AG$6+ROW()-14)&amp;"")</f>
        <v/>
      </c>
      <c r="P46" s="5">
        <f>IF($AG$1=0,"",INDEX(_DepthGrid!$D:$D,$AG$6+ROW()-14)&amp;"")</f>
        <v/>
      </c>
      <c r="Q46" s="5">
        <f>IF($AG$1=0,"",INDEX(_DepthGrid!$E:$E,$AG$6+ROW()-14)&amp;"")</f>
        <v/>
      </c>
      <c r="R46" s="5">
        <f>IF($AG$1=0,"",INDEX(_DepthGrid!$F:$F,$AG$6+ROW()-14)&amp;"")</f>
        <v/>
      </c>
    </row>
    <row r="47">
      <c r="A47" s="14">
        <f>IF(ROW()-36&gt;$AG$3,"",IF(INDEX(_Rosters!$B:$B,$AG$2+ROW()-37)="","",INDEX(_Rosters!$B:$B,$AG$2+ROW()-37)))</f>
        <v/>
      </c>
      <c r="B47" s="14">
        <f>IF(ROW()-36&gt;$AG$3,"",INDEX(_Rosters!$C:$C,$AG$2+ROW()-37)&amp;"")</f>
        <v/>
      </c>
      <c r="C47" s="14">
        <f>IF(ROW()-36&gt;$AG$3,"",INDEX(_Rosters!$D:$D,$AG$2+ROW()-37)&amp;"")</f>
        <v/>
      </c>
      <c r="D47" s="14">
        <f>IF(ROW()-36&gt;$AG$3,"",INDEX(_Rosters!$E:$E,$AG$2+ROW()-37)&amp;"")</f>
        <v/>
      </c>
      <c r="E47" s="14">
        <f>IF(ROW()-36&gt;$AG$3,"",INDEX(_Rosters!$F:$F,$AG$2+ROW()-37)&amp;"")</f>
        <v/>
      </c>
      <c r="F47" s="14">
        <f>IF(ROW()-36&gt;$AG$3,"",IF(INDEX(_Rosters!$G:$G,$AG$2+ROW()-37)="","",INDEX(_Rosters!$G:$G,$AG$2+ROW()-37)))</f>
        <v/>
      </c>
      <c r="G47" s="14">
        <f>IF(ROW()-36&gt;$AG$3,"",INDEX(_Rosters!$H:$H,$AG$2+ROW()-37)&amp;"")</f>
        <v/>
      </c>
      <c r="H47" s="14">
        <f>IF(ROW()-36&gt;$AG$3,"",INDEX(_Rosters!$I:$I,$AG$2+ROW()-37)&amp;"")</f>
        <v/>
      </c>
      <c r="N47" s="35">
        <f>IF($AG$1=0,"",INDEX(_DepthGrid!$B:$B,$AG$6+ROW()-14)&amp;"")</f>
        <v/>
      </c>
      <c r="O47" s="5">
        <f>IF($AG$1=0,"",INDEX(_DepthGrid!$C:$C,$AG$6+ROW()-14)&amp;"")</f>
        <v/>
      </c>
      <c r="P47" s="5">
        <f>IF($AG$1=0,"",INDEX(_DepthGrid!$D:$D,$AG$6+ROW()-14)&amp;"")</f>
        <v/>
      </c>
      <c r="Q47" s="5">
        <f>IF($AG$1=0,"",INDEX(_DepthGrid!$E:$E,$AG$6+ROW()-14)&amp;"")</f>
        <v/>
      </c>
      <c r="R47" s="5">
        <f>IF($AG$1=0,"",INDEX(_DepthGrid!$F:$F,$AG$6+ROW()-14)&amp;"")</f>
        <v/>
      </c>
    </row>
    <row r="48">
      <c r="A48" s="14">
        <f>IF(ROW()-36&gt;$AG$3,"",IF(INDEX(_Rosters!$B:$B,$AG$2+ROW()-37)="","",INDEX(_Rosters!$B:$B,$AG$2+ROW()-37)))</f>
        <v/>
      </c>
      <c r="B48" s="14">
        <f>IF(ROW()-36&gt;$AG$3,"",INDEX(_Rosters!$C:$C,$AG$2+ROW()-37)&amp;"")</f>
        <v/>
      </c>
      <c r="C48" s="14">
        <f>IF(ROW()-36&gt;$AG$3,"",INDEX(_Rosters!$D:$D,$AG$2+ROW()-37)&amp;"")</f>
        <v/>
      </c>
      <c r="D48" s="14">
        <f>IF(ROW()-36&gt;$AG$3,"",INDEX(_Rosters!$E:$E,$AG$2+ROW()-37)&amp;"")</f>
        <v/>
      </c>
      <c r="E48" s="14">
        <f>IF(ROW()-36&gt;$AG$3,"",INDEX(_Rosters!$F:$F,$AG$2+ROW()-37)&amp;"")</f>
        <v/>
      </c>
      <c r="F48" s="14">
        <f>IF(ROW()-36&gt;$AG$3,"",IF(INDEX(_Rosters!$G:$G,$AG$2+ROW()-37)="","",INDEX(_Rosters!$G:$G,$AG$2+ROW()-37)))</f>
        <v/>
      </c>
      <c r="G48" s="14">
        <f>IF(ROW()-36&gt;$AG$3,"",INDEX(_Rosters!$H:$H,$AG$2+ROW()-37)&amp;"")</f>
        <v/>
      </c>
      <c r="H48" s="14">
        <f>IF(ROW()-36&gt;$AG$3,"",INDEX(_Rosters!$I:$I,$AG$2+ROW()-37)&amp;"")</f>
        <v/>
      </c>
      <c r="N48" s="35">
        <f>IF($AG$1=0,"",INDEX(_DepthGrid!$B:$B,$AG$6+ROW()-14)&amp;"")</f>
        <v/>
      </c>
      <c r="O48" s="5">
        <f>IF($AG$1=0,"",INDEX(_DepthGrid!$C:$C,$AG$6+ROW()-14)&amp;"")</f>
        <v/>
      </c>
      <c r="P48" s="5">
        <f>IF($AG$1=0,"",INDEX(_DepthGrid!$D:$D,$AG$6+ROW()-14)&amp;"")</f>
        <v/>
      </c>
      <c r="Q48" s="5">
        <f>IF($AG$1=0,"",INDEX(_DepthGrid!$E:$E,$AG$6+ROW()-14)&amp;"")</f>
        <v/>
      </c>
      <c r="R48" s="5">
        <f>IF($AG$1=0,"",INDEX(_DepthGrid!$F:$F,$AG$6+ROW()-14)&amp;"")</f>
        <v/>
      </c>
    </row>
    <row r="49">
      <c r="A49" s="14">
        <f>IF(ROW()-36&gt;$AG$3,"",IF(INDEX(_Rosters!$B:$B,$AG$2+ROW()-37)="","",INDEX(_Rosters!$B:$B,$AG$2+ROW()-37)))</f>
        <v/>
      </c>
      <c r="B49" s="14">
        <f>IF(ROW()-36&gt;$AG$3,"",INDEX(_Rosters!$C:$C,$AG$2+ROW()-37)&amp;"")</f>
        <v/>
      </c>
      <c r="C49" s="14">
        <f>IF(ROW()-36&gt;$AG$3,"",INDEX(_Rosters!$D:$D,$AG$2+ROW()-37)&amp;"")</f>
        <v/>
      </c>
      <c r="D49" s="14">
        <f>IF(ROW()-36&gt;$AG$3,"",INDEX(_Rosters!$E:$E,$AG$2+ROW()-37)&amp;"")</f>
        <v/>
      </c>
      <c r="E49" s="14">
        <f>IF(ROW()-36&gt;$AG$3,"",INDEX(_Rosters!$F:$F,$AG$2+ROW()-37)&amp;"")</f>
        <v/>
      </c>
      <c r="F49" s="14">
        <f>IF(ROW()-36&gt;$AG$3,"",IF(INDEX(_Rosters!$G:$G,$AG$2+ROW()-37)="","",INDEX(_Rosters!$G:$G,$AG$2+ROW()-37)))</f>
        <v/>
      </c>
      <c r="G49" s="14">
        <f>IF(ROW()-36&gt;$AG$3,"",INDEX(_Rosters!$H:$H,$AG$2+ROW()-37)&amp;"")</f>
        <v/>
      </c>
      <c r="H49" s="14">
        <f>IF(ROW()-36&gt;$AG$3,"",INDEX(_Rosters!$I:$I,$AG$2+ROW()-37)&amp;"")</f>
        <v/>
      </c>
      <c r="N49" s="56" t="inlineStr">
        <is>
          <t>Source: OurLads.com curated charts where captured (date in section bands; local use only) — '(projected)' bands = our roster-seniority fallback with depth_overrides.csv pins. • = transfer/portal, ✓ = pinned.</t>
        </is>
      </c>
    </row>
    <row r="50">
      <c r="A50" s="14">
        <f>IF(ROW()-36&gt;$AG$3,"",IF(INDEX(_Rosters!$B:$B,$AG$2+ROW()-37)="","",INDEX(_Rosters!$B:$B,$AG$2+ROW()-37)))</f>
        <v/>
      </c>
      <c r="B50" s="14">
        <f>IF(ROW()-36&gt;$AG$3,"",INDEX(_Rosters!$C:$C,$AG$2+ROW()-37)&amp;"")</f>
        <v/>
      </c>
      <c r="C50" s="14">
        <f>IF(ROW()-36&gt;$AG$3,"",INDEX(_Rosters!$D:$D,$AG$2+ROW()-37)&amp;"")</f>
        <v/>
      </c>
      <c r="D50" s="14">
        <f>IF(ROW()-36&gt;$AG$3,"",INDEX(_Rosters!$E:$E,$AG$2+ROW()-37)&amp;"")</f>
        <v/>
      </c>
      <c r="E50" s="14">
        <f>IF(ROW()-36&gt;$AG$3,"",INDEX(_Rosters!$F:$F,$AG$2+ROW()-37)&amp;"")</f>
        <v/>
      </c>
      <c r="F50" s="14">
        <f>IF(ROW()-36&gt;$AG$3,"",IF(INDEX(_Rosters!$G:$G,$AG$2+ROW()-37)="","",INDEX(_Rosters!$G:$G,$AG$2+ROW()-37)))</f>
        <v/>
      </c>
      <c r="G50" s="14">
        <f>IF(ROW()-36&gt;$AG$3,"",INDEX(_Rosters!$H:$H,$AG$2+ROW()-37)&amp;"")</f>
        <v/>
      </c>
      <c r="H50" s="14">
        <f>IF(ROW()-36&gt;$AG$3,"",INDEX(_Rosters!$I:$I,$AG$2+ROW()-37)&amp;"")</f>
        <v/>
      </c>
    </row>
    <row r="51">
      <c r="A51" s="14">
        <f>IF(ROW()-36&gt;$AG$3,"",IF(INDEX(_Rosters!$B:$B,$AG$2+ROW()-37)="","",INDEX(_Rosters!$B:$B,$AG$2+ROW()-37)))</f>
        <v/>
      </c>
      <c r="B51" s="14">
        <f>IF(ROW()-36&gt;$AG$3,"",INDEX(_Rosters!$C:$C,$AG$2+ROW()-37)&amp;"")</f>
        <v/>
      </c>
      <c r="C51" s="14">
        <f>IF(ROW()-36&gt;$AG$3,"",INDEX(_Rosters!$D:$D,$AG$2+ROW()-37)&amp;"")</f>
        <v/>
      </c>
      <c r="D51" s="14">
        <f>IF(ROW()-36&gt;$AG$3,"",INDEX(_Rosters!$E:$E,$AG$2+ROW()-37)&amp;"")</f>
        <v/>
      </c>
      <c r="E51" s="14">
        <f>IF(ROW()-36&gt;$AG$3,"",INDEX(_Rosters!$F:$F,$AG$2+ROW()-37)&amp;"")</f>
        <v/>
      </c>
      <c r="F51" s="14">
        <f>IF(ROW()-36&gt;$AG$3,"",IF(INDEX(_Rosters!$G:$G,$AG$2+ROW()-37)="","",INDEX(_Rosters!$G:$G,$AG$2+ROW()-37)))</f>
        <v/>
      </c>
      <c r="G51" s="14">
        <f>IF(ROW()-36&gt;$AG$3,"",INDEX(_Rosters!$H:$H,$AG$2+ROW()-37)&amp;"")</f>
        <v/>
      </c>
      <c r="H51" s="14">
        <f>IF(ROW()-36&gt;$AG$3,"",INDEX(_Rosters!$I:$I,$AG$2+ROW()-37)&amp;"")</f>
        <v/>
      </c>
    </row>
    <row r="52">
      <c r="A52" s="14">
        <f>IF(ROW()-36&gt;$AG$3,"",IF(INDEX(_Rosters!$B:$B,$AG$2+ROW()-37)="","",INDEX(_Rosters!$B:$B,$AG$2+ROW()-37)))</f>
        <v/>
      </c>
      <c r="B52" s="14">
        <f>IF(ROW()-36&gt;$AG$3,"",INDEX(_Rosters!$C:$C,$AG$2+ROW()-37)&amp;"")</f>
        <v/>
      </c>
      <c r="C52" s="14">
        <f>IF(ROW()-36&gt;$AG$3,"",INDEX(_Rosters!$D:$D,$AG$2+ROW()-37)&amp;"")</f>
        <v/>
      </c>
      <c r="D52" s="14">
        <f>IF(ROW()-36&gt;$AG$3,"",INDEX(_Rosters!$E:$E,$AG$2+ROW()-37)&amp;"")</f>
        <v/>
      </c>
      <c r="E52" s="14">
        <f>IF(ROW()-36&gt;$AG$3,"",INDEX(_Rosters!$F:$F,$AG$2+ROW()-37)&amp;"")</f>
        <v/>
      </c>
      <c r="F52" s="14">
        <f>IF(ROW()-36&gt;$AG$3,"",IF(INDEX(_Rosters!$G:$G,$AG$2+ROW()-37)="","",INDEX(_Rosters!$G:$G,$AG$2+ROW()-37)))</f>
        <v/>
      </c>
      <c r="G52" s="14">
        <f>IF(ROW()-36&gt;$AG$3,"",INDEX(_Rosters!$H:$H,$AG$2+ROW()-37)&amp;"")</f>
        <v/>
      </c>
      <c r="H52" s="14">
        <f>IF(ROW()-36&gt;$AG$3,"",INDEX(_Rosters!$I:$I,$AG$2+ROW()-37)&amp;"")</f>
        <v/>
      </c>
    </row>
    <row r="53">
      <c r="A53" s="14">
        <f>IF(ROW()-36&gt;$AG$3,"",IF(INDEX(_Rosters!$B:$B,$AG$2+ROW()-37)="","",INDEX(_Rosters!$B:$B,$AG$2+ROW()-37)))</f>
        <v/>
      </c>
      <c r="B53" s="14">
        <f>IF(ROW()-36&gt;$AG$3,"",INDEX(_Rosters!$C:$C,$AG$2+ROW()-37)&amp;"")</f>
        <v/>
      </c>
      <c r="C53" s="14">
        <f>IF(ROW()-36&gt;$AG$3,"",INDEX(_Rosters!$D:$D,$AG$2+ROW()-37)&amp;"")</f>
        <v/>
      </c>
      <c r="D53" s="14">
        <f>IF(ROW()-36&gt;$AG$3,"",INDEX(_Rosters!$E:$E,$AG$2+ROW()-37)&amp;"")</f>
        <v/>
      </c>
      <c r="E53" s="14">
        <f>IF(ROW()-36&gt;$AG$3,"",INDEX(_Rosters!$F:$F,$AG$2+ROW()-37)&amp;"")</f>
        <v/>
      </c>
      <c r="F53" s="14">
        <f>IF(ROW()-36&gt;$AG$3,"",IF(INDEX(_Rosters!$G:$G,$AG$2+ROW()-37)="","",INDEX(_Rosters!$G:$G,$AG$2+ROW()-37)))</f>
        <v/>
      </c>
      <c r="G53" s="14">
        <f>IF(ROW()-36&gt;$AG$3,"",INDEX(_Rosters!$H:$H,$AG$2+ROW()-37)&amp;"")</f>
        <v/>
      </c>
      <c r="H53" s="14">
        <f>IF(ROW()-36&gt;$AG$3,"",INDEX(_Rosters!$I:$I,$AG$2+ROW()-37)&amp;"")</f>
        <v/>
      </c>
      <c r="N53" s="36" t="inlineStr">
        <is>
          <t>DEEP DIVE — podcast prep (all 138 teams; drafted sections carry a review-before-air vintage)</t>
        </is>
      </c>
      <c r="O53" s="37" t="n"/>
      <c r="P53" s="37" t="n"/>
      <c r="Q53" s="37" t="n"/>
      <c r="R53" s="37" t="n"/>
    </row>
    <row r="54">
      <c r="A54" s="14">
        <f>IF(ROW()-36&gt;$AG$3,"",IF(INDEX(_Rosters!$B:$B,$AG$2+ROW()-37)="","",INDEX(_Rosters!$B:$B,$AG$2+ROW()-37)))</f>
        <v/>
      </c>
      <c r="B54" s="14">
        <f>IF(ROW()-36&gt;$AG$3,"",INDEX(_Rosters!$C:$C,$AG$2+ROW()-37)&amp;"")</f>
        <v/>
      </c>
      <c r="C54" s="14">
        <f>IF(ROW()-36&gt;$AG$3,"",INDEX(_Rosters!$D:$D,$AG$2+ROW()-37)&amp;"")</f>
        <v/>
      </c>
      <c r="D54" s="14">
        <f>IF(ROW()-36&gt;$AG$3,"",INDEX(_Rosters!$E:$E,$AG$2+ROW()-37)&amp;"")</f>
        <v/>
      </c>
      <c r="E54" s="14">
        <f>IF(ROW()-36&gt;$AG$3,"",INDEX(_Rosters!$F:$F,$AG$2+ROW()-37)&amp;"")</f>
        <v/>
      </c>
      <c r="F54" s="14">
        <f>IF(ROW()-36&gt;$AG$3,"",IF(INDEX(_Rosters!$G:$G,$AG$2+ROW()-37)="","",INDEX(_Rosters!$G:$G,$AG$2+ROW()-37)))</f>
        <v/>
      </c>
      <c r="G54" s="14">
        <f>IF(ROW()-36&gt;$AG$3,"",INDEX(_Rosters!$H:$H,$AG$2+ROW()-37)&amp;"")</f>
        <v/>
      </c>
      <c r="H54" s="14">
        <f>IF(ROW()-36&gt;$AG$3,"",INDEX(_Rosters!$I:$I,$AG$2+ROW()-37)&amp;"")</f>
        <v/>
      </c>
      <c r="N54" s="35" t="inlineStr">
        <is>
          <t>CAPSULE</t>
        </is>
      </c>
      <c r="AJ54" s="8">
        <f>IF($AG$1=0,"",INDEX(_Teams!$AM:$AM,$AG$1)&amp;"")</f>
        <v/>
      </c>
      <c r="AK54" s="8" t="n">
        <v>268</v>
      </c>
    </row>
    <row r="55">
      <c r="A55" s="14">
        <f>IF(ROW()-36&gt;$AG$3,"",IF(INDEX(_Rosters!$B:$B,$AG$2+ROW()-37)="","",INDEX(_Rosters!$B:$B,$AG$2+ROW()-37)))</f>
        <v/>
      </c>
      <c r="B55" s="14">
        <f>IF(ROW()-36&gt;$AG$3,"",INDEX(_Rosters!$C:$C,$AG$2+ROW()-37)&amp;"")</f>
        <v/>
      </c>
      <c r="C55" s="14">
        <f>IF(ROW()-36&gt;$AG$3,"",INDEX(_Rosters!$D:$D,$AG$2+ROW()-37)&amp;"")</f>
        <v/>
      </c>
      <c r="D55" s="14">
        <f>IF(ROW()-36&gt;$AG$3,"",INDEX(_Rosters!$E:$E,$AG$2+ROW()-37)&amp;"")</f>
        <v/>
      </c>
      <c r="E55" s="14">
        <f>IF(ROW()-36&gt;$AG$3,"",INDEX(_Rosters!$F:$F,$AG$2+ROW()-37)&amp;"")</f>
        <v/>
      </c>
      <c r="F55" s="14">
        <f>IF(ROW()-36&gt;$AG$3,"",IF(INDEX(_Rosters!$G:$G,$AG$2+ROW()-37)="","",INDEX(_Rosters!$G:$G,$AG$2+ROW()-37)))</f>
        <v/>
      </c>
      <c r="G55" s="14">
        <f>IF(ROW()-36&gt;$AG$3,"",INDEX(_Rosters!$H:$H,$AG$2+ROW()-37)&amp;"")</f>
        <v/>
      </c>
      <c r="H55" s="14">
        <f>IF(ROW()-36&gt;$AG$3,"",INDEX(_Rosters!$I:$I,$AG$2+ROW()-37)&amp;"")</f>
        <v/>
      </c>
    </row>
    <row r="56">
      <c r="A56" s="14">
        <f>IF(ROW()-36&gt;$AG$3,"",IF(INDEX(_Rosters!$B:$B,$AG$2+ROW()-37)="","",INDEX(_Rosters!$B:$B,$AG$2+ROW()-37)))</f>
        <v/>
      </c>
      <c r="B56" s="14">
        <f>IF(ROW()-36&gt;$AG$3,"",INDEX(_Rosters!$C:$C,$AG$2+ROW()-37)&amp;"")</f>
        <v/>
      </c>
      <c r="C56" s="14">
        <f>IF(ROW()-36&gt;$AG$3,"",INDEX(_Rosters!$D:$D,$AG$2+ROW()-37)&amp;"")</f>
        <v/>
      </c>
      <c r="D56" s="14">
        <f>IF(ROW()-36&gt;$AG$3,"",INDEX(_Rosters!$E:$E,$AG$2+ROW()-37)&amp;"")</f>
        <v/>
      </c>
      <c r="E56" s="14">
        <f>IF(ROW()-36&gt;$AG$3,"",INDEX(_Rosters!$F:$F,$AG$2+ROW()-37)&amp;"")</f>
        <v/>
      </c>
      <c r="F56" s="14">
        <f>IF(ROW()-36&gt;$AG$3,"",IF(INDEX(_Rosters!$G:$G,$AG$2+ROW()-37)="","",INDEX(_Rosters!$G:$G,$AG$2+ROW()-37)))</f>
        <v/>
      </c>
      <c r="G56" s="14">
        <f>IF(ROW()-36&gt;$AG$3,"",INDEX(_Rosters!$H:$H,$AG$2+ROW()-37)&amp;"")</f>
        <v/>
      </c>
      <c r="H56" s="14">
        <f>IF(ROW()-36&gt;$AG$3,"",INDEX(_Rosters!$I:$I,$AG$2+ROW()-37)&amp;"")</f>
        <v/>
      </c>
    </row>
    <row r="57">
      <c r="A57" s="14">
        <f>IF(ROW()-36&gt;$AG$3,"",IF(INDEX(_Rosters!$B:$B,$AG$2+ROW()-37)="","",INDEX(_Rosters!$B:$B,$AG$2+ROW()-37)))</f>
        <v/>
      </c>
      <c r="B57" s="14">
        <f>IF(ROW()-36&gt;$AG$3,"",INDEX(_Rosters!$C:$C,$AG$2+ROW()-37)&amp;"")</f>
        <v/>
      </c>
      <c r="C57" s="14">
        <f>IF(ROW()-36&gt;$AG$3,"",INDEX(_Rosters!$D:$D,$AG$2+ROW()-37)&amp;"")</f>
        <v/>
      </c>
      <c r="D57" s="14">
        <f>IF(ROW()-36&gt;$AG$3,"",INDEX(_Rosters!$E:$E,$AG$2+ROW()-37)&amp;"")</f>
        <v/>
      </c>
      <c r="E57" s="14">
        <f>IF(ROW()-36&gt;$AG$3,"",INDEX(_Rosters!$F:$F,$AG$2+ROW()-37)&amp;"")</f>
        <v/>
      </c>
      <c r="F57" s="14">
        <f>IF(ROW()-36&gt;$AG$3,"",IF(INDEX(_Rosters!$G:$G,$AG$2+ROW()-37)="","",INDEX(_Rosters!$G:$G,$AG$2+ROW()-37)))</f>
        <v/>
      </c>
      <c r="G57" s="14">
        <f>IF(ROW()-36&gt;$AG$3,"",INDEX(_Rosters!$H:$H,$AG$2+ROW()-37)&amp;"")</f>
        <v/>
      </c>
      <c r="H57" s="14">
        <f>IF(ROW()-36&gt;$AG$3,"",INDEX(_Rosters!$I:$I,$AG$2+ROW()-37)&amp;"")</f>
        <v/>
      </c>
    </row>
    <row r="58">
      <c r="A58" s="14">
        <f>IF(ROW()-36&gt;$AG$3,"",IF(INDEX(_Rosters!$B:$B,$AG$2+ROW()-37)="","",INDEX(_Rosters!$B:$B,$AG$2+ROW()-37)))</f>
        <v/>
      </c>
      <c r="B58" s="14">
        <f>IF(ROW()-36&gt;$AG$3,"",INDEX(_Rosters!$C:$C,$AG$2+ROW()-37)&amp;"")</f>
        <v/>
      </c>
      <c r="C58" s="14">
        <f>IF(ROW()-36&gt;$AG$3,"",INDEX(_Rosters!$D:$D,$AG$2+ROW()-37)&amp;"")</f>
        <v/>
      </c>
      <c r="D58" s="14">
        <f>IF(ROW()-36&gt;$AG$3,"",INDEX(_Rosters!$E:$E,$AG$2+ROW()-37)&amp;"")</f>
        <v/>
      </c>
      <c r="E58" s="14">
        <f>IF(ROW()-36&gt;$AG$3,"",INDEX(_Rosters!$F:$F,$AG$2+ROW()-37)&amp;"")</f>
        <v/>
      </c>
      <c r="F58" s="14">
        <f>IF(ROW()-36&gt;$AG$3,"",IF(INDEX(_Rosters!$G:$G,$AG$2+ROW()-37)="","",INDEX(_Rosters!$G:$G,$AG$2+ROW()-37)))</f>
        <v/>
      </c>
      <c r="G58" s="14">
        <f>IF(ROW()-36&gt;$AG$3,"",INDEX(_Rosters!$H:$H,$AG$2+ROW()-37)&amp;"")</f>
        <v/>
      </c>
      <c r="H58" s="14">
        <f>IF(ROW()-36&gt;$AG$3,"",INDEX(_Rosters!$I:$I,$AG$2+ROW()-37)&amp;"")</f>
        <v/>
      </c>
    </row>
    <row r="59">
      <c r="A59" s="14">
        <f>IF(ROW()-36&gt;$AG$3,"",IF(INDEX(_Rosters!$B:$B,$AG$2+ROW()-37)="","",INDEX(_Rosters!$B:$B,$AG$2+ROW()-37)))</f>
        <v/>
      </c>
      <c r="B59" s="14">
        <f>IF(ROW()-36&gt;$AG$3,"",INDEX(_Rosters!$C:$C,$AG$2+ROW()-37)&amp;"")</f>
        <v/>
      </c>
      <c r="C59" s="14">
        <f>IF(ROW()-36&gt;$AG$3,"",INDEX(_Rosters!$D:$D,$AG$2+ROW()-37)&amp;"")</f>
        <v/>
      </c>
      <c r="D59" s="14">
        <f>IF(ROW()-36&gt;$AG$3,"",INDEX(_Rosters!$E:$E,$AG$2+ROW()-37)&amp;"")</f>
        <v/>
      </c>
      <c r="E59" s="14">
        <f>IF(ROW()-36&gt;$AG$3,"",INDEX(_Rosters!$F:$F,$AG$2+ROW()-37)&amp;"")</f>
        <v/>
      </c>
      <c r="F59" s="14">
        <f>IF(ROW()-36&gt;$AG$3,"",IF(INDEX(_Rosters!$G:$G,$AG$2+ROW()-37)="","",INDEX(_Rosters!$G:$G,$AG$2+ROW()-37)))</f>
        <v/>
      </c>
      <c r="G59" s="14">
        <f>IF(ROW()-36&gt;$AG$3,"",INDEX(_Rosters!$H:$H,$AG$2+ROW()-37)&amp;"")</f>
        <v/>
      </c>
      <c r="H59" s="14">
        <f>IF(ROW()-36&gt;$AG$3,"",INDEX(_Rosters!$I:$I,$AG$2+ROW()-37)&amp;"")</f>
        <v/>
      </c>
    </row>
    <row r="60">
      <c r="A60" s="14">
        <f>IF(ROW()-36&gt;$AG$3,"",IF(INDEX(_Rosters!$B:$B,$AG$2+ROW()-37)="","",INDEX(_Rosters!$B:$B,$AG$2+ROW()-37)))</f>
        <v/>
      </c>
      <c r="B60" s="14">
        <f>IF(ROW()-36&gt;$AG$3,"",INDEX(_Rosters!$C:$C,$AG$2+ROW()-37)&amp;"")</f>
        <v/>
      </c>
      <c r="C60" s="14">
        <f>IF(ROW()-36&gt;$AG$3,"",INDEX(_Rosters!$D:$D,$AG$2+ROW()-37)&amp;"")</f>
        <v/>
      </c>
      <c r="D60" s="14">
        <f>IF(ROW()-36&gt;$AG$3,"",INDEX(_Rosters!$E:$E,$AG$2+ROW()-37)&amp;"")</f>
        <v/>
      </c>
      <c r="E60" s="14">
        <f>IF(ROW()-36&gt;$AG$3,"",INDEX(_Rosters!$F:$F,$AG$2+ROW()-37)&amp;"")</f>
        <v/>
      </c>
      <c r="F60" s="14">
        <f>IF(ROW()-36&gt;$AG$3,"",IF(INDEX(_Rosters!$G:$G,$AG$2+ROW()-37)="","",INDEX(_Rosters!$G:$G,$AG$2+ROW()-37)))</f>
        <v/>
      </c>
      <c r="G60" s="14">
        <f>IF(ROW()-36&gt;$AG$3,"",INDEX(_Rosters!$H:$H,$AG$2+ROW()-37)&amp;"")</f>
        <v/>
      </c>
      <c r="H60" s="14">
        <f>IF(ROW()-36&gt;$AG$3,"",INDEX(_Rosters!$I:$I,$AG$2+ROW()-37)&amp;"")</f>
        <v/>
      </c>
    </row>
    <row r="61">
      <c r="A61" s="14">
        <f>IF(ROW()-36&gt;$AG$3,"",IF(INDEX(_Rosters!$B:$B,$AG$2+ROW()-37)="","",INDEX(_Rosters!$B:$B,$AG$2+ROW()-37)))</f>
        <v/>
      </c>
      <c r="B61" s="14">
        <f>IF(ROW()-36&gt;$AG$3,"",INDEX(_Rosters!$C:$C,$AG$2+ROW()-37)&amp;"")</f>
        <v/>
      </c>
      <c r="C61" s="14">
        <f>IF(ROW()-36&gt;$AG$3,"",INDEX(_Rosters!$D:$D,$AG$2+ROW()-37)&amp;"")</f>
        <v/>
      </c>
      <c r="D61" s="14">
        <f>IF(ROW()-36&gt;$AG$3,"",INDEX(_Rosters!$E:$E,$AG$2+ROW()-37)&amp;"")</f>
        <v/>
      </c>
      <c r="E61" s="14">
        <f>IF(ROW()-36&gt;$AG$3,"",INDEX(_Rosters!$F:$F,$AG$2+ROW()-37)&amp;"")</f>
        <v/>
      </c>
      <c r="F61" s="14">
        <f>IF(ROW()-36&gt;$AG$3,"",IF(INDEX(_Rosters!$G:$G,$AG$2+ROW()-37)="","",INDEX(_Rosters!$G:$G,$AG$2+ROW()-37)))</f>
        <v/>
      </c>
      <c r="G61" s="14">
        <f>IF(ROW()-36&gt;$AG$3,"",INDEX(_Rosters!$H:$H,$AG$2+ROW()-37)&amp;"")</f>
        <v/>
      </c>
      <c r="H61" s="14">
        <f>IF(ROW()-36&gt;$AG$3,"",INDEX(_Rosters!$I:$I,$AG$2+ROW()-37)&amp;"")</f>
        <v/>
      </c>
    </row>
    <row r="62">
      <c r="A62" s="14">
        <f>IF(ROW()-36&gt;$AG$3,"",IF(INDEX(_Rosters!$B:$B,$AG$2+ROW()-37)="","",INDEX(_Rosters!$B:$B,$AG$2+ROW()-37)))</f>
        <v/>
      </c>
      <c r="B62" s="14">
        <f>IF(ROW()-36&gt;$AG$3,"",INDEX(_Rosters!$C:$C,$AG$2+ROW()-37)&amp;"")</f>
        <v/>
      </c>
      <c r="C62" s="14">
        <f>IF(ROW()-36&gt;$AG$3,"",INDEX(_Rosters!$D:$D,$AG$2+ROW()-37)&amp;"")</f>
        <v/>
      </c>
      <c r="D62" s="14">
        <f>IF(ROW()-36&gt;$AG$3,"",INDEX(_Rosters!$E:$E,$AG$2+ROW()-37)&amp;"")</f>
        <v/>
      </c>
      <c r="E62" s="14">
        <f>IF(ROW()-36&gt;$AG$3,"",INDEX(_Rosters!$F:$F,$AG$2+ROW()-37)&amp;"")</f>
        <v/>
      </c>
      <c r="F62" s="14">
        <f>IF(ROW()-36&gt;$AG$3,"",IF(INDEX(_Rosters!$G:$G,$AG$2+ROW()-37)="","",INDEX(_Rosters!$G:$G,$AG$2+ROW()-37)))</f>
        <v/>
      </c>
      <c r="G62" s="14">
        <f>IF(ROW()-36&gt;$AG$3,"",INDEX(_Rosters!$H:$H,$AG$2+ROW()-37)&amp;"")</f>
        <v/>
      </c>
      <c r="H62" s="14">
        <f>IF(ROW()-36&gt;$AG$3,"",INDEX(_Rosters!$I:$I,$AG$2+ROW()-37)&amp;"")</f>
        <v/>
      </c>
    </row>
    <row r="63">
      <c r="A63" s="14">
        <f>IF(ROW()-36&gt;$AG$3,"",IF(INDEX(_Rosters!$B:$B,$AG$2+ROW()-37)="","",INDEX(_Rosters!$B:$B,$AG$2+ROW()-37)))</f>
        <v/>
      </c>
      <c r="B63" s="14">
        <f>IF(ROW()-36&gt;$AG$3,"",INDEX(_Rosters!$C:$C,$AG$2+ROW()-37)&amp;"")</f>
        <v/>
      </c>
      <c r="C63" s="14">
        <f>IF(ROW()-36&gt;$AG$3,"",INDEX(_Rosters!$D:$D,$AG$2+ROW()-37)&amp;"")</f>
        <v/>
      </c>
      <c r="D63" s="14">
        <f>IF(ROW()-36&gt;$AG$3,"",INDEX(_Rosters!$E:$E,$AG$2+ROW()-37)&amp;"")</f>
        <v/>
      </c>
      <c r="E63" s="14">
        <f>IF(ROW()-36&gt;$AG$3,"",INDEX(_Rosters!$F:$F,$AG$2+ROW()-37)&amp;"")</f>
        <v/>
      </c>
      <c r="F63" s="14">
        <f>IF(ROW()-36&gt;$AG$3,"",IF(INDEX(_Rosters!$G:$G,$AG$2+ROW()-37)="","",INDEX(_Rosters!$G:$G,$AG$2+ROW()-37)))</f>
        <v/>
      </c>
      <c r="G63" s="14">
        <f>IF(ROW()-36&gt;$AG$3,"",INDEX(_Rosters!$H:$H,$AG$2+ROW()-37)&amp;"")</f>
        <v/>
      </c>
      <c r="H63" s="14">
        <f>IF(ROW()-36&gt;$AG$3,"",INDEX(_Rosters!$I:$I,$AG$2+ROW()-37)&amp;"")</f>
        <v/>
      </c>
    </row>
    <row r="64">
      <c r="A64" s="14">
        <f>IF(ROW()-36&gt;$AG$3,"",IF(INDEX(_Rosters!$B:$B,$AG$2+ROW()-37)="","",INDEX(_Rosters!$B:$B,$AG$2+ROW()-37)))</f>
        <v/>
      </c>
      <c r="B64" s="14">
        <f>IF(ROW()-36&gt;$AG$3,"",INDEX(_Rosters!$C:$C,$AG$2+ROW()-37)&amp;"")</f>
        <v/>
      </c>
      <c r="C64" s="14">
        <f>IF(ROW()-36&gt;$AG$3,"",INDEX(_Rosters!$D:$D,$AG$2+ROW()-37)&amp;"")</f>
        <v/>
      </c>
      <c r="D64" s="14">
        <f>IF(ROW()-36&gt;$AG$3,"",INDEX(_Rosters!$E:$E,$AG$2+ROW()-37)&amp;"")</f>
        <v/>
      </c>
      <c r="E64" s="14">
        <f>IF(ROW()-36&gt;$AG$3,"",INDEX(_Rosters!$F:$F,$AG$2+ROW()-37)&amp;"")</f>
        <v/>
      </c>
      <c r="F64" s="14">
        <f>IF(ROW()-36&gt;$AG$3,"",IF(INDEX(_Rosters!$G:$G,$AG$2+ROW()-37)="","",INDEX(_Rosters!$G:$G,$AG$2+ROW()-37)))</f>
        <v/>
      </c>
      <c r="G64" s="14">
        <f>IF(ROW()-36&gt;$AG$3,"",INDEX(_Rosters!$H:$H,$AG$2+ROW()-37)&amp;"")</f>
        <v/>
      </c>
      <c r="H64" s="14">
        <f>IF(ROW()-36&gt;$AG$3,"",INDEX(_Rosters!$I:$I,$AG$2+ROW()-37)&amp;"")</f>
        <v/>
      </c>
    </row>
    <row r="65">
      <c r="A65" s="14">
        <f>IF(ROW()-36&gt;$AG$3,"",IF(INDEX(_Rosters!$B:$B,$AG$2+ROW()-37)="","",INDEX(_Rosters!$B:$B,$AG$2+ROW()-37)))</f>
        <v/>
      </c>
      <c r="B65" s="14">
        <f>IF(ROW()-36&gt;$AG$3,"",INDEX(_Rosters!$C:$C,$AG$2+ROW()-37)&amp;"")</f>
        <v/>
      </c>
      <c r="C65" s="14">
        <f>IF(ROW()-36&gt;$AG$3,"",INDEX(_Rosters!$D:$D,$AG$2+ROW()-37)&amp;"")</f>
        <v/>
      </c>
      <c r="D65" s="14">
        <f>IF(ROW()-36&gt;$AG$3,"",INDEX(_Rosters!$E:$E,$AG$2+ROW()-37)&amp;"")</f>
        <v/>
      </c>
      <c r="E65" s="14">
        <f>IF(ROW()-36&gt;$AG$3,"",INDEX(_Rosters!$F:$F,$AG$2+ROW()-37)&amp;"")</f>
        <v/>
      </c>
      <c r="F65" s="14">
        <f>IF(ROW()-36&gt;$AG$3,"",IF(INDEX(_Rosters!$G:$G,$AG$2+ROW()-37)="","",INDEX(_Rosters!$G:$G,$AG$2+ROW()-37)))</f>
        <v/>
      </c>
      <c r="G65" s="14">
        <f>IF(ROW()-36&gt;$AG$3,"",INDEX(_Rosters!$H:$H,$AG$2+ROW()-37)&amp;"")</f>
        <v/>
      </c>
      <c r="H65" s="14">
        <f>IF(ROW()-36&gt;$AG$3,"",INDEX(_Rosters!$I:$I,$AG$2+ROW()-37)&amp;"")</f>
        <v/>
      </c>
    </row>
    <row r="66">
      <c r="A66" s="14">
        <f>IF(ROW()-36&gt;$AG$3,"",IF(INDEX(_Rosters!$B:$B,$AG$2+ROW()-37)="","",INDEX(_Rosters!$B:$B,$AG$2+ROW()-37)))</f>
        <v/>
      </c>
      <c r="B66" s="14">
        <f>IF(ROW()-36&gt;$AG$3,"",INDEX(_Rosters!$C:$C,$AG$2+ROW()-37)&amp;"")</f>
        <v/>
      </c>
      <c r="C66" s="14">
        <f>IF(ROW()-36&gt;$AG$3,"",INDEX(_Rosters!$D:$D,$AG$2+ROW()-37)&amp;"")</f>
        <v/>
      </c>
      <c r="D66" s="14">
        <f>IF(ROW()-36&gt;$AG$3,"",INDEX(_Rosters!$E:$E,$AG$2+ROW()-37)&amp;"")</f>
        <v/>
      </c>
      <c r="E66" s="14">
        <f>IF(ROW()-36&gt;$AG$3,"",INDEX(_Rosters!$F:$F,$AG$2+ROW()-37)&amp;"")</f>
        <v/>
      </c>
      <c r="F66" s="14">
        <f>IF(ROW()-36&gt;$AG$3,"",IF(INDEX(_Rosters!$G:$G,$AG$2+ROW()-37)="","",INDEX(_Rosters!$G:$G,$AG$2+ROW()-37)))</f>
        <v/>
      </c>
      <c r="G66" s="14">
        <f>IF(ROW()-36&gt;$AG$3,"",INDEX(_Rosters!$H:$H,$AG$2+ROW()-37)&amp;"")</f>
        <v/>
      </c>
      <c r="H66" s="14">
        <f>IF(ROW()-36&gt;$AG$3,"",INDEX(_Rosters!$I:$I,$AG$2+ROW()-37)&amp;"")</f>
        <v/>
      </c>
    </row>
    <row r="67">
      <c r="A67" s="14">
        <f>IF(ROW()-36&gt;$AG$3,"",IF(INDEX(_Rosters!$B:$B,$AG$2+ROW()-37)="","",INDEX(_Rosters!$B:$B,$AG$2+ROW()-37)))</f>
        <v/>
      </c>
      <c r="B67" s="14">
        <f>IF(ROW()-36&gt;$AG$3,"",INDEX(_Rosters!$C:$C,$AG$2+ROW()-37)&amp;"")</f>
        <v/>
      </c>
      <c r="C67" s="14">
        <f>IF(ROW()-36&gt;$AG$3,"",INDEX(_Rosters!$D:$D,$AG$2+ROW()-37)&amp;"")</f>
        <v/>
      </c>
      <c r="D67" s="14">
        <f>IF(ROW()-36&gt;$AG$3,"",INDEX(_Rosters!$E:$E,$AG$2+ROW()-37)&amp;"")</f>
        <v/>
      </c>
      <c r="E67" s="14">
        <f>IF(ROW()-36&gt;$AG$3,"",INDEX(_Rosters!$F:$F,$AG$2+ROW()-37)&amp;"")</f>
        <v/>
      </c>
      <c r="F67" s="14">
        <f>IF(ROW()-36&gt;$AG$3,"",IF(INDEX(_Rosters!$G:$G,$AG$2+ROW()-37)="","",INDEX(_Rosters!$G:$G,$AG$2+ROW()-37)))</f>
        <v/>
      </c>
      <c r="G67" s="14">
        <f>IF(ROW()-36&gt;$AG$3,"",INDEX(_Rosters!$H:$H,$AG$2+ROW()-37)&amp;"")</f>
        <v/>
      </c>
      <c r="H67" s="14">
        <f>IF(ROW()-36&gt;$AG$3,"",INDEX(_Rosters!$I:$I,$AG$2+ROW()-37)&amp;"")</f>
        <v/>
      </c>
    </row>
    <row r="68">
      <c r="A68" s="14">
        <f>IF(ROW()-36&gt;$AG$3,"",IF(INDEX(_Rosters!$B:$B,$AG$2+ROW()-37)="","",INDEX(_Rosters!$B:$B,$AG$2+ROW()-37)))</f>
        <v/>
      </c>
      <c r="B68" s="14">
        <f>IF(ROW()-36&gt;$AG$3,"",INDEX(_Rosters!$C:$C,$AG$2+ROW()-37)&amp;"")</f>
        <v/>
      </c>
      <c r="C68" s="14">
        <f>IF(ROW()-36&gt;$AG$3,"",INDEX(_Rosters!$D:$D,$AG$2+ROW()-37)&amp;"")</f>
        <v/>
      </c>
      <c r="D68" s="14">
        <f>IF(ROW()-36&gt;$AG$3,"",INDEX(_Rosters!$E:$E,$AG$2+ROW()-37)&amp;"")</f>
        <v/>
      </c>
      <c r="E68" s="14">
        <f>IF(ROW()-36&gt;$AG$3,"",INDEX(_Rosters!$F:$F,$AG$2+ROW()-37)&amp;"")</f>
        <v/>
      </c>
      <c r="F68" s="14">
        <f>IF(ROW()-36&gt;$AG$3,"",IF(INDEX(_Rosters!$G:$G,$AG$2+ROW()-37)="","",INDEX(_Rosters!$G:$G,$AG$2+ROW()-37)))</f>
        <v/>
      </c>
      <c r="G68" s="14">
        <f>IF(ROW()-36&gt;$AG$3,"",INDEX(_Rosters!$H:$H,$AG$2+ROW()-37)&amp;"")</f>
        <v/>
      </c>
      <c r="H68" s="14">
        <f>IF(ROW()-36&gt;$AG$3,"",INDEX(_Rosters!$I:$I,$AG$2+ROW()-37)&amp;"")</f>
        <v/>
      </c>
    </row>
    <row r="69">
      <c r="A69" s="14">
        <f>IF(ROW()-36&gt;$AG$3,"",IF(INDEX(_Rosters!$B:$B,$AG$2+ROW()-37)="","",INDEX(_Rosters!$B:$B,$AG$2+ROW()-37)))</f>
        <v/>
      </c>
      <c r="B69" s="14">
        <f>IF(ROW()-36&gt;$AG$3,"",INDEX(_Rosters!$C:$C,$AG$2+ROW()-37)&amp;"")</f>
        <v/>
      </c>
      <c r="C69" s="14">
        <f>IF(ROW()-36&gt;$AG$3,"",INDEX(_Rosters!$D:$D,$AG$2+ROW()-37)&amp;"")</f>
        <v/>
      </c>
      <c r="D69" s="14">
        <f>IF(ROW()-36&gt;$AG$3,"",INDEX(_Rosters!$E:$E,$AG$2+ROW()-37)&amp;"")</f>
        <v/>
      </c>
      <c r="E69" s="14">
        <f>IF(ROW()-36&gt;$AG$3,"",INDEX(_Rosters!$F:$F,$AG$2+ROW()-37)&amp;"")</f>
        <v/>
      </c>
      <c r="F69" s="14">
        <f>IF(ROW()-36&gt;$AG$3,"",IF(INDEX(_Rosters!$G:$G,$AG$2+ROW()-37)="","",INDEX(_Rosters!$G:$G,$AG$2+ROW()-37)))</f>
        <v/>
      </c>
      <c r="G69" s="14">
        <f>IF(ROW()-36&gt;$AG$3,"",INDEX(_Rosters!$H:$H,$AG$2+ROW()-37)&amp;"")</f>
        <v/>
      </c>
      <c r="H69" s="14">
        <f>IF(ROW()-36&gt;$AG$3,"",INDEX(_Rosters!$I:$I,$AG$2+ROW()-37)&amp;"")</f>
        <v/>
      </c>
    </row>
    <row r="70">
      <c r="A70" s="14">
        <f>IF(ROW()-36&gt;$AG$3,"",IF(INDEX(_Rosters!$B:$B,$AG$2+ROW()-37)="","",INDEX(_Rosters!$B:$B,$AG$2+ROW()-37)))</f>
        <v/>
      </c>
      <c r="B70" s="14">
        <f>IF(ROW()-36&gt;$AG$3,"",INDEX(_Rosters!$C:$C,$AG$2+ROW()-37)&amp;"")</f>
        <v/>
      </c>
      <c r="C70" s="14">
        <f>IF(ROW()-36&gt;$AG$3,"",INDEX(_Rosters!$D:$D,$AG$2+ROW()-37)&amp;"")</f>
        <v/>
      </c>
      <c r="D70" s="14">
        <f>IF(ROW()-36&gt;$AG$3,"",INDEX(_Rosters!$E:$E,$AG$2+ROW()-37)&amp;"")</f>
        <v/>
      </c>
      <c r="E70" s="14">
        <f>IF(ROW()-36&gt;$AG$3,"",INDEX(_Rosters!$F:$F,$AG$2+ROW()-37)&amp;"")</f>
        <v/>
      </c>
      <c r="F70" s="14">
        <f>IF(ROW()-36&gt;$AG$3,"",IF(INDEX(_Rosters!$G:$G,$AG$2+ROW()-37)="","",INDEX(_Rosters!$G:$G,$AG$2+ROW()-37)))</f>
        <v/>
      </c>
      <c r="G70" s="14">
        <f>IF(ROW()-36&gt;$AG$3,"",INDEX(_Rosters!$H:$H,$AG$2+ROW()-37)&amp;"")</f>
        <v/>
      </c>
      <c r="H70" s="14">
        <f>IF(ROW()-36&gt;$AG$3,"",INDEX(_Rosters!$I:$I,$AG$2+ROW()-37)&amp;"")</f>
        <v/>
      </c>
    </row>
    <row r="71">
      <c r="A71" s="14">
        <f>IF(ROW()-36&gt;$AG$3,"",IF(INDEX(_Rosters!$B:$B,$AG$2+ROW()-37)="","",INDEX(_Rosters!$B:$B,$AG$2+ROW()-37)))</f>
        <v/>
      </c>
      <c r="B71" s="14">
        <f>IF(ROW()-36&gt;$AG$3,"",INDEX(_Rosters!$C:$C,$AG$2+ROW()-37)&amp;"")</f>
        <v/>
      </c>
      <c r="C71" s="14">
        <f>IF(ROW()-36&gt;$AG$3,"",INDEX(_Rosters!$D:$D,$AG$2+ROW()-37)&amp;"")</f>
        <v/>
      </c>
      <c r="D71" s="14">
        <f>IF(ROW()-36&gt;$AG$3,"",INDEX(_Rosters!$E:$E,$AG$2+ROW()-37)&amp;"")</f>
        <v/>
      </c>
      <c r="E71" s="14">
        <f>IF(ROW()-36&gt;$AG$3,"",INDEX(_Rosters!$F:$F,$AG$2+ROW()-37)&amp;"")</f>
        <v/>
      </c>
      <c r="F71" s="14">
        <f>IF(ROW()-36&gt;$AG$3,"",IF(INDEX(_Rosters!$G:$G,$AG$2+ROW()-37)="","",INDEX(_Rosters!$G:$G,$AG$2+ROW()-37)))</f>
        <v/>
      </c>
      <c r="G71" s="14">
        <f>IF(ROW()-36&gt;$AG$3,"",INDEX(_Rosters!$H:$H,$AG$2+ROW()-37)&amp;"")</f>
        <v/>
      </c>
      <c r="H71" s="14">
        <f>IF(ROW()-36&gt;$AG$3,"",INDEX(_Rosters!$I:$I,$AG$2+ROW()-37)&amp;"")</f>
        <v/>
      </c>
    </row>
    <row r="72">
      <c r="A72" s="14">
        <f>IF(ROW()-36&gt;$AG$3,"",IF(INDEX(_Rosters!$B:$B,$AG$2+ROW()-37)="","",INDEX(_Rosters!$B:$B,$AG$2+ROW()-37)))</f>
        <v/>
      </c>
      <c r="B72" s="14">
        <f>IF(ROW()-36&gt;$AG$3,"",INDEX(_Rosters!$C:$C,$AG$2+ROW()-37)&amp;"")</f>
        <v/>
      </c>
      <c r="C72" s="14">
        <f>IF(ROW()-36&gt;$AG$3,"",INDEX(_Rosters!$D:$D,$AG$2+ROW()-37)&amp;"")</f>
        <v/>
      </c>
      <c r="D72" s="14">
        <f>IF(ROW()-36&gt;$AG$3,"",INDEX(_Rosters!$E:$E,$AG$2+ROW()-37)&amp;"")</f>
        <v/>
      </c>
      <c r="E72" s="14">
        <f>IF(ROW()-36&gt;$AG$3,"",INDEX(_Rosters!$F:$F,$AG$2+ROW()-37)&amp;"")</f>
        <v/>
      </c>
      <c r="F72" s="14">
        <f>IF(ROW()-36&gt;$AG$3,"",IF(INDEX(_Rosters!$G:$G,$AG$2+ROW()-37)="","",INDEX(_Rosters!$G:$G,$AG$2+ROW()-37)))</f>
        <v/>
      </c>
      <c r="G72" s="14">
        <f>IF(ROW()-36&gt;$AG$3,"",INDEX(_Rosters!$H:$H,$AG$2+ROW()-37)&amp;"")</f>
        <v/>
      </c>
      <c r="H72" s="14">
        <f>IF(ROW()-36&gt;$AG$3,"",INDEX(_Rosters!$I:$I,$AG$2+ROW()-37)&amp;"")</f>
        <v/>
      </c>
    </row>
    <row r="73">
      <c r="A73" s="14">
        <f>IF(ROW()-36&gt;$AG$3,"",IF(INDEX(_Rosters!$B:$B,$AG$2+ROW()-37)="","",INDEX(_Rosters!$B:$B,$AG$2+ROW()-37)))</f>
        <v/>
      </c>
      <c r="B73" s="14">
        <f>IF(ROW()-36&gt;$AG$3,"",INDEX(_Rosters!$C:$C,$AG$2+ROW()-37)&amp;"")</f>
        <v/>
      </c>
      <c r="C73" s="14">
        <f>IF(ROW()-36&gt;$AG$3,"",INDEX(_Rosters!$D:$D,$AG$2+ROW()-37)&amp;"")</f>
        <v/>
      </c>
      <c r="D73" s="14">
        <f>IF(ROW()-36&gt;$AG$3,"",INDEX(_Rosters!$E:$E,$AG$2+ROW()-37)&amp;"")</f>
        <v/>
      </c>
      <c r="E73" s="14">
        <f>IF(ROW()-36&gt;$AG$3,"",INDEX(_Rosters!$F:$F,$AG$2+ROW()-37)&amp;"")</f>
        <v/>
      </c>
      <c r="F73" s="14">
        <f>IF(ROW()-36&gt;$AG$3,"",IF(INDEX(_Rosters!$G:$G,$AG$2+ROW()-37)="","",INDEX(_Rosters!$G:$G,$AG$2+ROW()-37)))</f>
        <v/>
      </c>
      <c r="G73" s="14">
        <f>IF(ROW()-36&gt;$AG$3,"",INDEX(_Rosters!$H:$H,$AG$2+ROW()-37)&amp;"")</f>
        <v/>
      </c>
      <c r="H73" s="14">
        <f>IF(ROW()-36&gt;$AG$3,"",INDEX(_Rosters!$I:$I,$AG$2+ROW()-37)&amp;"")</f>
        <v/>
      </c>
    </row>
    <row r="74">
      <c r="A74" s="14">
        <f>IF(ROW()-36&gt;$AG$3,"",IF(INDEX(_Rosters!$B:$B,$AG$2+ROW()-37)="","",INDEX(_Rosters!$B:$B,$AG$2+ROW()-37)))</f>
        <v/>
      </c>
      <c r="B74" s="14">
        <f>IF(ROW()-36&gt;$AG$3,"",INDEX(_Rosters!$C:$C,$AG$2+ROW()-37)&amp;"")</f>
        <v/>
      </c>
      <c r="C74" s="14">
        <f>IF(ROW()-36&gt;$AG$3,"",INDEX(_Rosters!$D:$D,$AG$2+ROW()-37)&amp;"")</f>
        <v/>
      </c>
      <c r="D74" s="14">
        <f>IF(ROW()-36&gt;$AG$3,"",INDEX(_Rosters!$E:$E,$AG$2+ROW()-37)&amp;"")</f>
        <v/>
      </c>
      <c r="E74" s="14">
        <f>IF(ROW()-36&gt;$AG$3,"",INDEX(_Rosters!$F:$F,$AG$2+ROW()-37)&amp;"")</f>
        <v/>
      </c>
      <c r="F74" s="14">
        <f>IF(ROW()-36&gt;$AG$3,"",IF(INDEX(_Rosters!$G:$G,$AG$2+ROW()-37)="","",INDEX(_Rosters!$G:$G,$AG$2+ROW()-37)))</f>
        <v/>
      </c>
      <c r="G74" s="14">
        <f>IF(ROW()-36&gt;$AG$3,"",INDEX(_Rosters!$H:$H,$AG$2+ROW()-37)&amp;"")</f>
        <v/>
      </c>
      <c r="H74" s="14">
        <f>IF(ROW()-36&gt;$AG$3,"",INDEX(_Rosters!$I:$I,$AG$2+ROW()-37)&amp;"")</f>
        <v/>
      </c>
      <c r="N74" s="35" t="inlineStr">
        <is>
          <t>ROSTER</t>
        </is>
      </c>
      <c r="AJ74" s="8">
        <f>IF($AG$1=0,"",INDEX(_Teams!$AN:$AN,$AG$1)&amp;"")</f>
        <v/>
      </c>
      <c r="AK74" s="8" t="n">
        <v>164</v>
      </c>
    </row>
    <row r="75">
      <c r="A75" s="14">
        <f>IF(ROW()-36&gt;$AG$3,"",IF(INDEX(_Rosters!$B:$B,$AG$2+ROW()-37)="","",INDEX(_Rosters!$B:$B,$AG$2+ROW()-37)))</f>
        <v/>
      </c>
      <c r="B75" s="14">
        <f>IF(ROW()-36&gt;$AG$3,"",INDEX(_Rosters!$C:$C,$AG$2+ROW()-37)&amp;"")</f>
        <v/>
      </c>
      <c r="C75" s="14">
        <f>IF(ROW()-36&gt;$AG$3,"",INDEX(_Rosters!$D:$D,$AG$2+ROW()-37)&amp;"")</f>
        <v/>
      </c>
      <c r="D75" s="14">
        <f>IF(ROW()-36&gt;$AG$3,"",INDEX(_Rosters!$E:$E,$AG$2+ROW()-37)&amp;"")</f>
        <v/>
      </c>
      <c r="E75" s="14">
        <f>IF(ROW()-36&gt;$AG$3,"",INDEX(_Rosters!$F:$F,$AG$2+ROW()-37)&amp;"")</f>
        <v/>
      </c>
      <c r="F75" s="14">
        <f>IF(ROW()-36&gt;$AG$3,"",IF(INDEX(_Rosters!$G:$G,$AG$2+ROW()-37)="","",INDEX(_Rosters!$G:$G,$AG$2+ROW()-37)))</f>
        <v/>
      </c>
      <c r="G75" s="14">
        <f>IF(ROW()-36&gt;$AG$3,"",INDEX(_Rosters!$H:$H,$AG$2+ROW()-37)&amp;"")</f>
        <v/>
      </c>
      <c r="H75" s="14">
        <f>IF(ROW()-36&gt;$AG$3,"",INDEX(_Rosters!$I:$I,$AG$2+ROW()-37)&amp;"")</f>
        <v/>
      </c>
    </row>
    <row r="76">
      <c r="A76" s="14">
        <f>IF(ROW()-36&gt;$AG$3,"",IF(INDEX(_Rosters!$B:$B,$AG$2+ROW()-37)="","",INDEX(_Rosters!$B:$B,$AG$2+ROW()-37)))</f>
        <v/>
      </c>
      <c r="B76" s="14">
        <f>IF(ROW()-36&gt;$AG$3,"",INDEX(_Rosters!$C:$C,$AG$2+ROW()-37)&amp;"")</f>
        <v/>
      </c>
      <c r="C76" s="14">
        <f>IF(ROW()-36&gt;$AG$3,"",INDEX(_Rosters!$D:$D,$AG$2+ROW()-37)&amp;"")</f>
        <v/>
      </c>
      <c r="D76" s="14">
        <f>IF(ROW()-36&gt;$AG$3,"",INDEX(_Rosters!$E:$E,$AG$2+ROW()-37)&amp;"")</f>
        <v/>
      </c>
      <c r="E76" s="14">
        <f>IF(ROW()-36&gt;$AG$3,"",INDEX(_Rosters!$F:$F,$AG$2+ROW()-37)&amp;"")</f>
        <v/>
      </c>
      <c r="F76" s="14">
        <f>IF(ROW()-36&gt;$AG$3,"",IF(INDEX(_Rosters!$G:$G,$AG$2+ROW()-37)="","",INDEX(_Rosters!$G:$G,$AG$2+ROW()-37)))</f>
        <v/>
      </c>
      <c r="G76" s="14">
        <f>IF(ROW()-36&gt;$AG$3,"",INDEX(_Rosters!$H:$H,$AG$2+ROW()-37)&amp;"")</f>
        <v/>
      </c>
      <c r="H76" s="14">
        <f>IF(ROW()-36&gt;$AG$3,"",INDEX(_Rosters!$I:$I,$AG$2+ROW()-37)&amp;"")</f>
        <v/>
      </c>
    </row>
    <row r="77">
      <c r="A77" s="14">
        <f>IF(ROW()-36&gt;$AG$3,"",IF(INDEX(_Rosters!$B:$B,$AG$2+ROW()-37)="","",INDEX(_Rosters!$B:$B,$AG$2+ROW()-37)))</f>
        <v/>
      </c>
      <c r="B77" s="14">
        <f>IF(ROW()-36&gt;$AG$3,"",INDEX(_Rosters!$C:$C,$AG$2+ROW()-37)&amp;"")</f>
        <v/>
      </c>
      <c r="C77" s="14">
        <f>IF(ROW()-36&gt;$AG$3,"",INDEX(_Rosters!$D:$D,$AG$2+ROW()-37)&amp;"")</f>
        <v/>
      </c>
      <c r="D77" s="14">
        <f>IF(ROW()-36&gt;$AG$3,"",INDEX(_Rosters!$E:$E,$AG$2+ROW()-37)&amp;"")</f>
        <v/>
      </c>
      <c r="E77" s="14">
        <f>IF(ROW()-36&gt;$AG$3,"",INDEX(_Rosters!$F:$F,$AG$2+ROW()-37)&amp;"")</f>
        <v/>
      </c>
      <c r="F77" s="14">
        <f>IF(ROW()-36&gt;$AG$3,"",IF(INDEX(_Rosters!$G:$G,$AG$2+ROW()-37)="","",INDEX(_Rosters!$G:$G,$AG$2+ROW()-37)))</f>
        <v/>
      </c>
      <c r="G77" s="14">
        <f>IF(ROW()-36&gt;$AG$3,"",INDEX(_Rosters!$H:$H,$AG$2+ROW()-37)&amp;"")</f>
        <v/>
      </c>
      <c r="H77" s="14">
        <f>IF(ROW()-36&gt;$AG$3,"",INDEX(_Rosters!$I:$I,$AG$2+ROW()-37)&amp;"")</f>
        <v/>
      </c>
    </row>
    <row r="78">
      <c r="A78" s="14">
        <f>IF(ROW()-36&gt;$AG$3,"",IF(INDEX(_Rosters!$B:$B,$AG$2+ROW()-37)="","",INDEX(_Rosters!$B:$B,$AG$2+ROW()-37)))</f>
        <v/>
      </c>
      <c r="B78" s="14">
        <f>IF(ROW()-36&gt;$AG$3,"",INDEX(_Rosters!$C:$C,$AG$2+ROW()-37)&amp;"")</f>
        <v/>
      </c>
      <c r="C78" s="14">
        <f>IF(ROW()-36&gt;$AG$3,"",INDEX(_Rosters!$D:$D,$AG$2+ROW()-37)&amp;"")</f>
        <v/>
      </c>
      <c r="D78" s="14">
        <f>IF(ROW()-36&gt;$AG$3,"",INDEX(_Rosters!$E:$E,$AG$2+ROW()-37)&amp;"")</f>
        <v/>
      </c>
      <c r="E78" s="14">
        <f>IF(ROW()-36&gt;$AG$3,"",INDEX(_Rosters!$F:$F,$AG$2+ROW()-37)&amp;"")</f>
        <v/>
      </c>
      <c r="F78" s="14">
        <f>IF(ROW()-36&gt;$AG$3,"",IF(INDEX(_Rosters!$G:$G,$AG$2+ROW()-37)="","",INDEX(_Rosters!$G:$G,$AG$2+ROW()-37)))</f>
        <v/>
      </c>
      <c r="G78" s="14">
        <f>IF(ROW()-36&gt;$AG$3,"",INDEX(_Rosters!$H:$H,$AG$2+ROW()-37)&amp;"")</f>
        <v/>
      </c>
      <c r="H78" s="14">
        <f>IF(ROW()-36&gt;$AG$3,"",INDEX(_Rosters!$I:$I,$AG$2+ROW()-37)&amp;"")</f>
        <v/>
      </c>
    </row>
    <row r="79">
      <c r="A79" s="14">
        <f>IF(ROW()-36&gt;$AG$3,"",IF(INDEX(_Rosters!$B:$B,$AG$2+ROW()-37)="","",INDEX(_Rosters!$B:$B,$AG$2+ROW()-37)))</f>
        <v/>
      </c>
      <c r="B79" s="14">
        <f>IF(ROW()-36&gt;$AG$3,"",INDEX(_Rosters!$C:$C,$AG$2+ROW()-37)&amp;"")</f>
        <v/>
      </c>
      <c r="C79" s="14">
        <f>IF(ROW()-36&gt;$AG$3,"",INDEX(_Rosters!$D:$D,$AG$2+ROW()-37)&amp;"")</f>
        <v/>
      </c>
      <c r="D79" s="14">
        <f>IF(ROW()-36&gt;$AG$3,"",INDEX(_Rosters!$E:$E,$AG$2+ROW()-37)&amp;"")</f>
        <v/>
      </c>
      <c r="E79" s="14">
        <f>IF(ROW()-36&gt;$AG$3,"",INDEX(_Rosters!$F:$F,$AG$2+ROW()-37)&amp;"")</f>
        <v/>
      </c>
      <c r="F79" s="14">
        <f>IF(ROW()-36&gt;$AG$3,"",IF(INDEX(_Rosters!$G:$G,$AG$2+ROW()-37)="","",INDEX(_Rosters!$G:$G,$AG$2+ROW()-37)))</f>
        <v/>
      </c>
      <c r="G79" s="14">
        <f>IF(ROW()-36&gt;$AG$3,"",INDEX(_Rosters!$H:$H,$AG$2+ROW()-37)&amp;"")</f>
        <v/>
      </c>
      <c r="H79" s="14">
        <f>IF(ROW()-36&gt;$AG$3,"",INDEX(_Rosters!$I:$I,$AG$2+ROW()-37)&amp;"")</f>
        <v/>
      </c>
    </row>
    <row r="80">
      <c r="A80" s="14">
        <f>IF(ROW()-36&gt;$AG$3,"",IF(INDEX(_Rosters!$B:$B,$AG$2+ROW()-37)="","",INDEX(_Rosters!$B:$B,$AG$2+ROW()-37)))</f>
        <v/>
      </c>
      <c r="B80" s="14">
        <f>IF(ROW()-36&gt;$AG$3,"",INDEX(_Rosters!$C:$C,$AG$2+ROW()-37)&amp;"")</f>
        <v/>
      </c>
      <c r="C80" s="14">
        <f>IF(ROW()-36&gt;$AG$3,"",INDEX(_Rosters!$D:$D,$AG$2+ROW()-37)&amp;"")</f>
        <v/>
      </c>
      <c r="D80" s="14">
        <f>IF(ROW()-36&gt;$AG$3,"",INDEX(_Rosters!$E:$E,$AG$2+ROW()-37)&amp;"")</f>
        <v/>
      </c>
      <c r="E80" s="14">
        <f>IF(ROW()-36&gt;$AG$3,"",INDEX(_Rosters!$F:$F,$AG$2+ROW()-37)&amp;"")</f>
        <v/>
      </c>
      <c r="F80" s="14">
        <f>IF(ROW()-36&gt;$AG$3,"",IF(INDEX(_Rosters!$G:$G,$AG$2+ROW()-37)="","",INDEX(_Rosters!$G:$G,$AG$2+ROW()-37)))</f>
        <v/>
      </c>
      <c r="G80" s="14">
        <f>IF(ROW()-36&gt;$AG$3,"",INDEX(_Rosters!$H:$H,$AG$2+ROW()-37)&amp;"")</f>
        <v/>
      </c>
      <c r="H80" s="14">
        <f>IF(ROW()-36&gt;$AG$3,"",INDEX(_Rosters!$I:$I,$AG$2+ROW()-37)&amp;"")</f>
        <v/>
      </c>
    </row>
    <row r="81">
      <c r="A81" s="14">
        <f>IF(ROW()-36&gt;$AG$3,"",IF(INDEX(_Rosters!$B:$B,$AG$2+ROW()-37)="","",INDEX(_Rosters!$B:$B,$AG$2+ROW()-37)))</f>
        <v/>
      </c>
      <c r="B81" s="14">
        <f>IF(ROW()-36&gt;$AG$3,"",INDEX(_Rosters!$C:$C,$AG$2+ROW()-37)&amp;"")</f>
        <v/>
      </c>
      <c r="C81" s="14">
        <f>IF(ROW()-36&gt;$AG$3,"",INDEX(_Rosters!$D:$D,$AG$2+ROW()-37)&amp;"")</f>
        <v/>
      </c>
      <c r="D81" s="14">
        <f>IF(ROW()-36&gt;$AG$3,"",INDEX(_Rosters!$E:$E,$AG$2+ROW()-37)&amp;"")</f>
        <v/>
      </c>
      <c r="E81" s="14">
        <f>IF(ROW()-36&gt;$AG$3,"",INDEX(_Rosters!$F:$F,$AG$2+ROW()-37)&amp;"")</f>
        <v/>
      </c>
      <c r="F81" s="14">
        <f>IF(ROW()-36&gt;$AG$3,"",IF(INDEX(_Rosters!$G:$G,$AG$2+ROW()-37)="","",INDEX(_Rosters!$G:$G,$AG$2+ROW()-37)))</f>
        <v/>
      </c>
      <c r="G81" s="14">
        <f>IF(ROW()-36&gt;$AG$3,"",INDEX(_Rosters!$H:$H,$AG$2+ROW()-37)&amp;"")</f>
        <v/>
      </c>
      <c r="H81" s="14">
        <f>IF(ROW()-36&gt;$AG$3,"",INDEX(_Rosters!$I:$I,$AG$2+ROW()-37)&amp;"")</f>
        <v/>
      </c>
    </row>
    <row r="82">
      <c r="A82" s="14">
        <f>IF(ROW()-36&gt;$AG$3,"",IF(INDEX(_Rosters!$B:$B,$AG$2+ROW()-37)="","",INDEX(_Rosters!$B:$B,$AG$2+ROW()-37)))</f>
        <v/>
      </c>
      <c r="B82" s="14">
        <f>IF(ROW()-36&gt;$AG$3,"",INDEX(_Rosters!$C:$C,$AG$2+ROW()-37)&amp;"")</f>
        <v/>
      </c>
      <c r="C82" s="14">
        <f>IF(ROW()-36&gt;$AG$3,"",INDEX(_Rosters!$D:$D,$AG$2+ROW()-37)&amp;"")</f>
        <v/>
      </c>
      <c r="D82" s="14">
        <f>IF(ROW()-36&gt;$AG$3,"",INDEX(_Rosters!$E:$E,$AG$2+ROW()-37)&amp;"")</f>
        <v/>
      </c>
      <c r="E82" s="14">
        <f>IF(ROW()-36&gt;$AG$3,"",INDEX(_Rosters!$F:$F,$AG$2+ROW()-37)&amp;"")</f>
        <v/>
      </c>
      <c r="F82" s="14">
        <f>IF(ROW()-36&gt;$AG$3,"",IF(INDEX(_Rosters!$G:$G,$AG$2+ROW()-37)="","",INDEX(_Rosters!$G:$G,$AG$2+ROW()-37)))</f>
        <v/>
      </c>
      <c r="G82" s="14">
        <f>IF(ROW()-36&gt;$AG$3,"",INDEX(_Rosters!$H:$H,$AG$2+ROW()-37)&amp;"")</f>
        <v/>
      </c>
      <c r="H82" s="14">
        <f>IF(ROW()-36&gt;$AG$3,"",INDEX(_Rosters!$I:$I,$AG$2+ROW()-37)&amp;"")</f>
        <v/>
      </c>
    </row>
    <row r="83">
      <c r="A83" s="14">
        <f>IF(ROW()-36&gt;$AG$3,"",IF(INDEX(_Rosters!$B:$B,$AG$2+ROW()-37)="","",INDEX(_Rosters!$B:$B,$AG$2+ROW()-37)))</f>
        <v/>
      </c>
      <c r="B83" s="14">
        <f>IF(ROW()-36&gt;$AG$3,"",INDEX(_Rosters!$C:$C,$AG$2+ROW()-37)&amp;"")</f>
        <v/>
      </c>
      <c r="C83" s="14">
        <f>IF(ROW()-36&gt;$AG$3,"",INDEX(_Rosters!$D:$D,$AG$2+ROW()-37)&amp;"")</f>
        <v/>
      </c>
      <c r="D83" s="14">
        <f>IF(ROW()-36&gt;$AG$3,"",INDEX(_Rosters!$E:$E,$AG$2+ROW()-37)&amp;"")</f>
        <v/>
      </c>
      <c r="E83" s="14">
        <f>IF(ROW()-36&gt;$AG$3,"",INDEX(_Rosters!$F:$F,$AG$2+ROW()-37)&amp;"")</f>
        <v/>
      </c>
      <c r="F83" s="14">
        <f>IF(ROW()-36&gt;$AG$3,"",IF(INDEX(_Rosters!$G:$G,$AG$2+ROW()-37)="","",INDEX(_Rosters!$G:$G,$AG$2+ROW()-37)))</f>
        <v/>
      </c>
      <c r="G83" s="14">
        <f>IF(ROW()-36&gt;$AG$3,"",INDEX(_Rosters!$H:$H,$AG$2+ROW()-37)&amp;"")</f>
        <v/>
      </c>
      <c r="H83" s="14">
        <f>IF(ROW()-36&gt;$AG$3,"",INDEX(_Rosters!$I:$I,$AG$2+ROW()-37)&amp;"")</f>
        <v/>
      </c>
    </row>
    <row r="84">
      <c r="A84" s="14">
        <f>IF(ROW()-36&gt;$AG$3,"",IF(INDEX(_Rosters!$B:$B,$AG$2+ROW()-37)="","",INDEX(_Rosters!$B:$B,$AG$2+ROW()-37)))</f>
        <v/>
      </c>
      <c r="B84" s="14">
        <f>IF(ROW()-36&gt;$AG$3,"",INDEX(_Rosters!$C:$C,$AG$2+ROW()-37)&amp;"")</f>
        <v/>
      </c>
      <c r="C84" s="14">
        <f>IF(ROW()-36&gt;$AG$3,"",INDEX(_Rosters!$D:$D,$AG$2+ROW()-37)&amp;"")</f>
        <v/>
      </c>
      <c r="D84" s="14">
        <f>IF(ROW()-36&gt;$AG$3,"",INDEX(_Rosters!$E:$E,$AG$2+ROW()-37)&amp;"")</f>
        <v/>
      </c>
      <c r="E84" s="14">
        <f>IF(ROW()-36&gt;$AG$3,"",INDEX(_Rosters!$F:$F,$AG$2+ROW()-37)&amp;"")</f>
        <v/>
      </c>
      <c r="F84" s="14">
        <f>IF(ROW()-36&gt;$AG$3,"",IF(INDEX(_Rosters!$G:$G,$AG$2+ROW()-37)="","",INDEX(_Rosters!$G:$G,$AG$2+ROW()-37)))</f>
        <v/>
      </c>
      <c r="G84" s="14">
        <f>IF(ROW()-36&gt;$AG$3,"",INDEX(_Rosters!$H:$H,$AG$2+ROW()-37)&amp;"")</f>
        <v/>
      </c>
      <c r="H84" s="14">
        <f>IF(ROW()-36&gt;$AG$3,"",INDEX(_Rosters!$I:$I,$AG$2+ROW()-37)&amp;"")</f>
        <v/>
      </c>
    </row>
    <row r="85">
      <c r="A85" s="14">
        <f>IF(ROW()-36&gt;$AG$3,"",IF(INDEX(_Rosters!$B:$B,$AG$2+ROW()-37)="","",INDEX(_Rosters!$B:$B,$AG$2+ROW()-37)))</f>
        <v/>
      </c>
      <c r="B85" s="14">
        <f>IF(ROW()-36&gt;$AG$3,"",INDEX(_Rosters!$C:$C,$AG$2+ROW()-37)&amp;"")</f>
        <v/>
      </c>
      <c r="C85" s="14">
        <f>IF(ROW()-36&gt;$AG$3,"",INDEX(_Rosters!$D:$D,$AG$2+ROW()-37)&amp;"")</f>
        <v/>
      </c>
      <c r="D85" s="14">
        <f>IF(ROW()-36&gt;$AG$3,"",INDEX(_Rosters!$E:$E,$AG$2+ROW()-37)&amp;"")</f>
        <v/>
      </c>
      <c r="E85" s="14">
        <f>IF(ROW()-36&gt;$AG$3,"",INDEX(_Rosters!$F:$F,$AG$2+ROW()-37)&amp;"")</f>
        <v/>
      </c>
      <c r="F85" s="14">
        <f>IF(ROW()-36&gt;$AG$3,"",IF(INDEX(_Rosters!$G:$G,$AG$2+ROW()-37)="","",INDEX(_Rosters!$G:$G,$AG$2+ROW()-37)))</f>
        <v/>
      </c>
      <c r="G85" s="14">
        <f>IF(ROW()-36&gt;$AG$3,"",INDEX(_Rosters!$H:$H,$AG$2+ROW()-37)&amp;"")</f>
        <v/>
      </c>
      <c r="H85" s="14">
        <f>IF(ROW()-36&gt;$AG$3,"",INDEX(_Rosters!$I:$I,$AG$2+ROW()-37)&amp;"")</f>
        <v/>
      </c>
    </row>
    <row r="86">
      <c r="A86" s="14">
        <f>IF(ROW()-36&gt;$AG$3,"",IF(INDEX(_Rosters!$B:$B,$AG$2+ROW()-37)="","",INDEX(_Rosters!$B:$B,$AG$2+ROW()-37)))</f>
        <v/>
      </c>
      <c r="B86" s="14">
        <f>IF(ROW()-36&gt;$AG$3,"",INDEX(_Rosters!$C:$C,$AG$2+ROW()-37)&amp;"")</f>
        <v/>
      </c>
      <c r="C86" s="14">
        <f>IF(ROW()-36&gt;$AG$3,"",INDEX(_Rosters!$D:$D,$AG$2+ROW()-37)&amp;"")</f>
        <v/>
      </c>
      <c r="D86" s="14">
        <f>IF(ROW()-36&gt;$AG$3,"",INDEX(_Rosters!$E:$E,$AG$2+ROW()-37)&amp;"")</f>
        <v/>
      </c>
      <c r="E86" s="14">
        <f>IF(ROW()-36&gt;$AG$3,"",INDEX(_Rosters!$F:$F,$AG$2+ROW()-37)&amp;"")</f>
        <v/>
      </c>
      <c r="F86" s="14">
        <f>IF(ROW()-36&gt;$AG$3,"",IF(INDEX(_Rosters!$G:$G,$AG$2+ROW()-37)="","",INDEX(_Rosters!$G:$G,$AG$2+ROW()-37)))</f>
        <v/>
      </c>
      <c r="G86" s="14">
        <f>IF(ROW()-36&gt;$AG$3,"",INDEX(_Rosters!$H:$H,$AG$2+ROW()-37)&amp;"")</f>
        <v/>
      </c>
      <c r="H86" s="14">
        <f>IF(ROW()-36&gt;$AG$3,"",INDEX(_Rosters!$I:$I,$AG$2+ROW()-37)&amp;"")</f>
        <v/>
      </c>
    </row>
    <row r="87">
      <c r="A87" s="14">
        <f>IF(ROW()-36&gt;$AG$3,"",IF(INDEX(_Rosters!$B:$B,$AG$2+ROW()-37)="","",INDEX(_Rosters!$B:$B,$AG$2+ROW()-37)))</f>
        <v/>
      </c>
      <c r="B87" s="14">
        <f>IF(ROW()-36&gt;$AG$3,"",INDEX(_Rosters!$C:$C,$AG$2+ROW()-37)&amp;"")</f>
        <v/>
      </c>
      <c r="C87" s="14">
        <f>IF(ROW()-36&gt;$AG$3,"",INDEX(_Rosters!$D:$D,$AG$2+ROW()-37)&amp;"")</f>
        <v/>
      </c>
      <c r="D87" s="14">
        <f>IF(ROW()-36&gt;$AG$3,"",INDEX(_Rosters!$E:$E,$AG$2+ROW()-37)&amp;"")</f>
        <v/>
      </c>
      <c r="E87" s="14">
        <f>IF(ROW()-36&gt;$AG$3,"",INDEX(_Rosters!$F:$F,$AG$2+ROW()-37)&amp;"")</f>
        <v/>
      </c>
      <c r="F87" s="14">
        <f>IF(ROW()-36&gt;$AG$3,"",IF(INDEX(_Rosters!$G:$G,$AG$2+ROW()-37)="","",INDEX(_Rosters!$G:$G,$AG$2+ROW()-37)))</f>
        <v/>
      </c>
      <c r="G87" s="14">
        <f>IF(ROW()-36&gt;$AG$3,"",INDEX(_Rosters!$H:$H,$AG$2+ROW()-37)&amp;"")</f>
        <v/>
      </c>
      <c r="H87" s="14">
        <f>IF(ROW()-36&gt;$AG$3,"",INDEX(_Rosters!$I:$I,$AG$2+ROW()-37)&amp;"")</f>
        <v/>
      </c>
      <c r="N87" s="35" t="inlineStr">
        <is>
          <t>IDENTITY · STRENGTHS · WEAKNESSES · GOALS</t>
        </is>
      </c>
      <c r="AJ87" s="8">
        <f>IF($AG$1=0,"",INDEX(_Teams!$AO:$AO,$AG$1)&amp;"")</f>
        <v/>
      </c>
      <c r="AK87" s="8" t="n">
        <v>99</v>
      </c>
    </row>
    <row r="88">
      <c r="A88" s="14">
        <f>IF(ROW()-36&gt;$AG$3,"",IF(INDEX(_Rosters!$B:$B,$AG$2+ROW()-37)="","",INDEX(_Rosters!$B:$B,$AG$2+ROW()-37)))</f>
        <v/>
      </c>
      <c r="B88" s="14">
        <f>IF(ROW()-36&gt;$AG$3,"",INDEX(_Rosters!$C:$C,$AG$2+ROW()-37)&amp;"")</f>
        <v/>
      </c>
      <c r="C88" s="14">
        <f>IF(ROW()-36&gt;$AG$3,"",INDEX(_Rosters!$D:$D,$AG$2+ROW()-37)&amp;"")</f>
        <v/>
      </c>
      <c r="D88" s="14">
        <f>IF(ROW()-36&gt;$AG$3,"",INDEX(_Rosters!$E:$E,$AG$2+ROW()-37)&amp;"")</f>
        <v/>
      </c>
      <c r="E88" s="14">
        <f>IF(ROW()-36&gt;$AG$3,"",INDEX(_Rosters!$F:$F,$AG$2+ROW()-37)&amp;"")</f>
        <v/>
      </c>
      <c r="F88" s="14">
        <f>IF(ROW()-36&gt;$AG$3,"",IF(INDEX(_Rosters!$G:$G,$AG$2+ROW()-37)="","",INDEX(_Rosters!$G:$G,$AG$2+ROW()-37)))</f>
        <v/>
      </c>
      <c r="G88" s="14">
        <f>IF(ROW()-36&gt;$AG$3,"",INDEX(_Rosters!$H:$H,$AG$2+ROW()-37)&amp;"")</f>
        <v/>
      </c>
      <c r="H88" s="14">
        <f>IF(ROW()-36&gt;$AG$3,"",INDEX(_Rosters!$I:$I,$AG$2+ROW()-37)&amp;"")</f>
        <v/>
      </c>
    </row>
    <row r="89">
      <c r="A89" s="14">
        <f>IF(ROW()-36&gt;$AG$3,"",IF(INDEX(_Rosters!$B:$B,$AG$2+ROW()-37)="","",INDEX(_Rosters!$B:$B,$AG$2+ROW()-37)))</f>
        <v/>
      </c>
      <c r="B89" s="14">
        <f>IF(ROW()-36&gt;$AG$3,"",INDEX(_Rosters!$C:$C,$AG$2+ROW()-37)&amp;"")</f>
        <v/>
      </c>
      <c r="C89" s="14">
        <f>IF(ROW()-36&gt;$AG$3,"",INDEX(_Rosters!$D:$D,$AG$2+ROW()-37)&amp;"")</f>
        <v/>
      </c>
      <c r="D89" s="14">
        <f>IF(ROW()-36&gt;$AG$3,"",INDEX(_Rosters!$E:$E,$AG$2+ROW()-37)&amp;"")</f>
        <v/>
      </c>
      <c r="E89" s="14">
        <f>IF(ROW()-36&gt;$AG$3,"",INDEX(_Rosters!$F:$F,$AG$2+ROW()-37)&amp;"")</f>
        <v/>
      </c>
      <c r="F89" s="14">
        <f>IF(ROW()-36&gt;$AG$3,"",IF(INDEX(_Rosters!$G:$G,$AG$2+ROW()-37)="","",INDEX(_Rosters!$G:$G,$AG$2+ROW()-37)))</f>
        <v/>
      </c>
      <c r="G89" s="14">
        <f>IF(ROW()-36&gt;$AG$3,"",INDEX(_Rosters!$H:$H,$AG$2+ROW()-37)&amp;"")</f>
        <v/>
      </c>
      <c r="H89" s="14">
        <f>IF(ROW()-36&gt;$AG$3,"",INDEX(_Rosters!$I:$I,$AG$2+ROW()-37)&amp;"")</f>
        <v/>
      </c>
    </row>
    <row r="90">
      <c r="A90" s="14">
        <f>IF(ROW()-36&gt;$AG$3,"",IF(INDEX(_Rosters!$B:$B,$AG$2+ROW()-37)="","",INDEX(_Rosters!$B:$B,$AG$2+ROW()-37)))</f>
        <v/>
      </c>
      <c r="B90" s="14">
        <f>IF(ROW()-36&gt;$AG$3,"",INDEX(_Rosters!$C:$C,$AG$2+ROW()-37)&amp;"")</f>
        <v/>
      </c>
      <c r="C90" s="14">
        <f>IF(ROW()-36&gt;$AG$3,"",INDEX(_Rosters!$D:$D,$AG$2+ROW()-37)&amp;"")</f>
        <v/>
      </c>
      <c r="D90" s="14">
        <f>IF(ROW()-36&gt;$AG$3,"",INDEX(_Rosters!$E:$E,$AG$2+ROW()-37)&amp;"")</f>
        <v/>
      </c>
      <c r="E90" s="14">
        <f>IF(ROW()-36&gt;$AG$3,"",INDEX(_Rosters!$F:$F,$AG$2+ROW()-37)&amp;"")</f>
        <v/>
      </c>
      <c r="F90" s="14">
        <f>IF(ROW()-36&gt;$AG$3,"",IF(INDEX(_Rosters!$G:$G,$AG$2+ROW()-37)="","",INDEX(_Rosters!$G:$G,$AG$2+ROW()-37)))</f>
        <v/>
      </c>
      <c r="G90" s="14">
        <f>IF(ROW()-36&gt;$AG$3,"",INDEX(_Rosters!$H:$H,$AG$2+ROW()-37)&amp;"")</f>
        <v/>
      </c>
      <c r="H90" s="14">
        <f>IF(ROW()-36&gt;$AG$3,"",INDEX(_Rosters!$I:$I,$AG$2+ROW()-37)&amp;"")</f>
        <v/>
      </c>
    </row>
    <row r="91">
      <c r="A91" s="14">
        <f>IF(ROW()-36&gt;$AG$3,"",IF(INDEX(_Rosters!$B:$B,$AG$2+ROW()-37)="","",INDEX(_Rosters!$B:$B,$AG$2+ROW()-37)))</f>
        <v/>
      </c>
      <c r="B91" s="14">
        <f>IF(ROW()-36&gt;$AG$3,"",INDEX(_Rosters!$C:$C,$AG$2+ROW()-37)&amp;"")</f>
        <v/>
      </c>
      <c r="C91" s="14">
        <f>IF(ROW()-36&gt;$AG$3,"",INDEX(_Rosters!$D:$D,$AG$2+ROW()-37)&amp;"")</f>
        <v/>
      </c>
      <c r="D91" s="14">
        <f>IF(ROW()-36&gt;$AG$3,"",INDEX(_Rosters!$E:$E,$AG$2+ROW()-37)&amp;"")</f>
        <v/>
      </c>
      <c r="E91" s="14">
        <f>IF(ROW()-36&gt;$AG$3,"",INDEX(_Rosters!$F:$F,$AG$2+ROW()-37)&amp;"")</f>
        <v/>
      </c>
      <c r="F91" s="14">
        <f>IF(ROW()-36&gt;$AG$3,"",IF(INDEX(_Rosters!$G:$G,$AG$2+ROW()-37)="","",INDEX(_Rosters!$G:$G,$AG$2+ROW()-37)))</f>
        <v/>
      </c>
      <c r="G91" s="14">
        <f>IF(ROW()-36&gt;$AG$3,"",INDEX(_Rosters!$H:$H,$AG$2+ROW()-37)&amp;"")</f>
        <v/>
      </c>
      <c r="H91" s="14">
        <f>IF(ROW()-36&gt;$AG$3,"",INDEX(_Rosters!$I:$I,$AG$2+ROW()-37)&amp;"")</f>
        <v/>
      </c>
    </row>
    <row r="92">
      <c r="A92" s="14">
        <f>IF(ROW()-36&gt;$AG$3,"",IF(INDEX(_Rosters!$B:$B,$AG$2+ROW()-37)="","",INDEX(_Rosters!$B:$B,$AG$2+ROW()-37)))</f>
        <v/>
      </c>
      <c r="B92" s="14">
        <f>IF(ROW()-36&gt;$AG$3,"",INDEX(_Rosters!$C:$C,$AG$2+ROW()-37)&amp;"")</f>
        <v/>
      </c>
      <c r="C92" s="14">
        <f>IF(ROW()-36&gt;$AG$3,"",INDEX(_Rosters!$D:$D,$AG$2+ROW()-37)&amp;"")</f>
        <v/>
      </c>
      <c r="D92" s="14">
        <f>IF(ROW()-36&gt;$AG$3,"",INDEX(_Rosters!$E:$E,$AG$2+ROW()-37)&amp;"")</f>
        <v/>
      </c>
      <c r="E92" s="14">
        <f>IF(ROW()-36&gt;$AG$3,"",INDEX(_Rosters!$F:$F,$AG$2+ROW()-37)&amp;"")</f>
        <v/>
      </c>
      <c r="F92" s="14">
        <f>IF(ROW()-36&gt;$AG$3,"",IF(INDEX(_Rosters!$G:$G,$AG$2+ROW()-37)="","",INDEX(_Rosters!$G:$G,$AG$2+ROW()-37)))</f>
        <v/>
      </c>
      <c r="G92" s="14">
        <f>IF(ROW()-36&gt;$AG$3,"",INDEX(_Rosters!$H:$H,$AG$2+ROW()-37)&amp;"")</f>
        <v/>
      </c>
      <c r="H92" s="14">
        <f>IF(ROW()-36&gt;$AG$3,"",INDEX(_Rosters!$I:$I,$AG$2+ROW()-37)&amp;"")</f>
        <v/>
      </c>
    </row>
    <row r="93">
      <c r="A93" s="14">
        <f>IF(ROW()-36&gt;$AG$3,"",IF(INDEX(_Rosters!$B:$B,$AG$2+ROW()-37)="","",INDEX(_Rosters!$B:$B,$AG$2+ROW()-37)))</f>
        <v/>
      </c>
      <c r="B93" s="14">
        <f>IF(ROW()-36&gt;$AG$3,"",INDEX(_Rosters!$C:$C,$AG$2+ROW()-37)&amp;"")</f>
        <v/>
      </c>
      <c r="C93" s="14">
        <f>IF(ROW()-36&gt;$AG$3,"",INDEX(_Rosters!$D:$D,$AG$2+ROW()-37)&amp;"")</f>
        <v/>
      </c>
      <c r="D93" s="14">
        <f>IF(ROW()-36&gt;$AG$3,"",INDEX(_Rosters!$E:$E,$AG$2+ROW()-37)&amp;"")</f>
        <v/>
      </c>
      <c r="E93" s="14">
        <f>IF(ROW()-36&gt;$AG$3,"",INDEX(_Rosters!$F:$F,$AG$2+ROW()-37)&amp;"")</f>
        <v/>
      </c>
      <c r="F93" s="14">
        <f>IF(ROW()-36&gt;$AG$3,"",IF(INDEX(_Rosters!$G:$G,$AG$2+ROW()-37)="","",INDEX(_Rosters!$G:$G,$AG$2+ROW()-37)))</f>
        <v/>
      </c>
      <c r="G93" s="14">
        <f>IF(ROW()-36&gt;$AG$3,"",INDEX(_Rosters!$H:$H,$AG$2+ROW()-37)&amp;"")</f>
        <v/>
      </c>
      <c r="H93" s="14">
        <f>IF(ROW()-36&gt;$AG$3,"",INDEX(_Rosters!$I:$I,$AG$2+ROW()-37)&amp;"")</f>
        <v/>
      </c>
    </row>
    <row r="94">
      <c r="A94" s="14">
        <f>IF(ROW()-36&gt;$AG$3,"",IF(INDEX(_Rosters!$B:$B,$AG$2+ROW()-37)="","",INDEX(_Rosters!$B:$B,$AG$2+ROW()-37)))</f>
        <v/>
      </c>
      <c r="B94" s="14">
        <f>IF(ROW()-36&gt;$AG$3,"",INDEX(_Rosters!$C:$C,$AG$2+ROW()-37)&amp;"")</f>
        <v/>
      </c>
      <c r="C94" s="14">
        <f>IF(ROW()-36&gt;$AG$3,"",INDEX(_Rosters!$D:$D,$AG$2+ROW()-37)&amp;"")</f>
        <v/>
      </c>
      <c r="D94" s="14">
        <f>IF(ROW()-36&gt;$AG$3,"",INDEX(_Rosters!$E:$E,$AG$2+ROW()-37)&amp;"")</f>
        <v/>
      </c>
      <c r="E94" s="14">
        <f>IF(ROW()-36&gt;$AG$3,"",INDEX(_Rosters!$F:$F,$AG$2+ROW()-37)&amp;"")</f>
        <v/>
      </c>
      <c r="F94" s="14">
        <f>IF(ROW()-36&gt;$AG$3,"",IF(INDEX(_Rosters!$G:$G,$AG$2+ROW()-37)="","",INDEX(_Rosters!$G:$G,$AG$2+ROW()-37)))</f>
        <v/>
      </c>
      <c r="G94" s="14">
        <f>IF(ROW()-36&gt;$AG$3,"",INDEX(_Rosters!$H:$H,$AG$2+ROW()-37)&amp;"")</f>
        <v/>
      </c>
      <c r="H94" s="14">
        <f>IF(ROW()-36&gt;$AG$3,"",INDEX(_Rosters!$I:$I,$AG$2+ROW()-37)&amp;"")</f>
        <v/>
      </c>
    </row>
    <row r="95">
      <c r="A95" s="14">
        <f>IF(ROW()-36&gt;$AG$3,"",IF(INDEX(_Rosters!$B:$B,$AG$2+ROW()-37)="","",INDEX(_Rosters!$B:$B,$AG$2+ROW()-37)))</f>
        <v/>
      </c>
      <c r="B95" s="14">
        <f>IF(ROW()-36&gt;$AG$3,"",INDEX(_Rosters!$C:$C,$AG$2+ROW()-37)&amp;"")</f>
        <v/>
      </c>
      <c r="C95" s="14">
        <f>IF(ROW()-36&gt;$AG$3,"",INDEX(_Rosters!$D:$D,$AG$2+ROW()-37)&amp;"")</f>
        <v/>
      </c>
      <c r="D95" s="14">
        <f>IF(ROW()-36&gt;$AG$3,"",INDEX(_Rosters!$E:$E,$AG$2+ROW()-37)&amp;"")</f>
        <v/>
      </c>
      <c r="E95" s="14">
        <f>IF(ROW()-36&gt;$AG$3,"",INDEX(_Rosters!$F:$F,$AG$2+ROW()-37)&amp;"")</f>
        <v/>
      </c>
      <c r="F95" s="14">
        <f>IF(ROW()-36&gt;$AG$3,"",IF(INDEX(_Rosters!$G:$G,$AG$2+ROW()-37)="","",INDEX(_Rosters!$G:$G,$AG$2+ROW()-37)))</f>
        <v/>
      </c>
      <c r="G95" s="14">
        <f>IF(ROW()-36&gt;$AG$3,"",INDEX(_Rosters!$H:$H,$AG$2+ROW()-37)&amp;"")</f>
        <v/>
      </c>
      <c r="H95" s="14">
        <f>IF(ROW()-36&gt;$AG$3,"",INDEX(_Rosters!$I:$I,$AG$2+ROW()-37)&amp;"")</f>
        <v/>
      </c>
    </row>
    <row r="96">
      <c r="A96" s="14">
        <f>IF(ROW()-36&gt;$AG$3,"",IF(INDEX(_Rosters!$B:$B,$AG$2+ROW()-37)="","",INDEX(_Rosters!$B:$B,$AG$2+ROW()-37)))</f>
        <v/>
      </c>
      <c r="B96" s="14">
        <f>IF(ROW()-36&gt;$AG$3,"",INDEX(_Rosters!$C:$C,$AG$2+ROW()-37)&amp;"")</f>
        <v/>
      </c>
      <c r="C96" s="14">
        <f>IF(ROW()-36&gt;$AG$3,"",INDEX(_Rosters!$D:$D,$AG$2+ROW()-37)&amp;"")</f>
        <v/>
      </c>
      <c r="D96" s="14">
        <f>IF(ROW()-36&gt;$AG$3,"",INDEX(_Rosters!$E:$E,$AG$2+ROW()-37)&amp;"")</f>
        <v/>
      </c>
      <c r="E96" s="14">
        <f>IF(ROW()-36&gt;$AG$3,"",INDEX(_Rosters!$F:$F,$AG$2+ROW()-37)&amp;"")</f>
        <v/>
      </c>
      <c r="F96" s="14">
        <f>IF(ROW()-36&gt;$AG$3,"",IF(INDEX(_Rosters!$G:$G,$AG$2+ROW()-37)="","",INDEX(_Rosters!$G:$G,$AG$2+ROW()-37)))</f>
        <v/>
      </c>
      <c r="G96" s="14">
        <f>IF(ROW()-36&gt;$AG$3,"",INDEX(_Rosters!$H:$H,$AG$2+ROW()-37)&amp;"")</f>
        <v/>
      </c>
      <c r="H96" s="14">
        <f>IF(ROW()-36&gt;$AG$3,"",INDEX(_Rosters!$I:$I,$AG$2+ROW()-37)&amp;"")</f>
        <v/>
      </c>
      <c r="N96" s="35" t="inlineStr">
        <is>
          <t>PREDICTION</t>
        </is>
      </c>
      <c r="AJ96" s="8">
        <f>IF($AG$1=0,"",INDEX(_Teams!$AP:$AP,$AG$1)&amp;"")</f>
        <v/>
      </c>
      <c r="AK96" s="8" t="n">
        <v>73</v>
      </c>
    </row>
    <row r="97">
      <c r="A97" s="14">
        <f>IF(ROW()-36&gt;$AG$3,"",IF(INDEX(_Rosters!$B:$B,$AG$2+ROW()-37)="","",INDEX(_Rosters!$B:$B,$AG$2+ROW()-37)))</f>
        <v/>
      </c>
      <c r="B97" s="14">
        <f>IF(ROW()-36&gt;$AG$3,"",INDEX(_Rosters!$C:$C,$AG$2+ROW()-37)&amp;"")</f>
        <v/>
      </c>
      <c r="C97" s="14">
        <f>IF(ROW()-36&gt;$AG$3,"",INDEX(_Rosters!$D:$D,$AG$2+ROW()-37)&amp;"")</f>
        <v/>
      </c>
      <c r="D97" s="14">
        <f>IF(ROW()-36&gt;$AG$3,"",INDEX(_Rosters!$E:$E,$AG$2+ROW()-37)&amp;"")</f>
        <v/>
      </c>
      <c r="E97" s="14">
        <f>IF(ROW()-36&gt;$AG$3,"",INDEX(_Rosters!$F:$F,$AG$2+ROW()-37)&amp;"")</f>
        <v/>
      </c>
      <c r="F97" s="14">
        <f>IF(ROW()-36&gt;$AG$3,"",IF(INDEX(_Rosters!$G:$G,$AG$2+ROW()-37)="","",INDEX(_Rosters!$G:$G,$AG$2+ROW()-37)))</f>
        <v/>
      </c>
      <c r="G97" s="14">
        <f>IF(ROW()-36&gt;$AG$3,"",INDEX(_Rosters!$H:$H,$AG$2+ROW()-37)&amp;"")</f>
        <v/>
      </c>
      <c r="H97" s="14">
        <f>IF(ROW()-36&gt;$AG$3,"",INDEX(_Rosters!$I:$I,$AG$2+ROW()-37)&amp;"")</f>
        <v/>
      </c>
    </row>
    <row r="98">
      <c r="A98" s="14">
        <f>IF(ROW()-36&gt;$AG$3,"",IF(INDEX(_Rosters!$B:$B,$AG$2+ROW()-37)="","",INDEX(_Rosters!$B:$B,$AG$2+ROW()-37)))</f>
        <v/>
      </c>
      <c r="B98" s="14">
        <f>IF(ROW()-36&gt;$AG$3,"",INDEX(_Rosters!$C:$C,$AG$2+ROW()-37)&amp;"")</f>
        <v/>
      </c>
      <c r="C98" s="14">
        <f>IF(ROW()-36&gt;$AG$3,"",INDEX(_Rosters!$D:$D,$AG$2+ROW()-37)&amp;"")</f>
        <v/>
      </c>
      <c r="D98" s="14">
        <f>IF(ROW()-36&gt;$AG$3,"",INDEX(_Rosters!$E:$E,$AG$2+ROW()-37)&amp;"")</f>
        <v/>
      </c>
      <c r="E98" s="14">
        <f>IF(ROW()-36&gt;$AG$3,"",INDEX(_Rosters!$F:$F,$AG$2+ROW()-37)&amp;"")</f>
        <v/>
      </c>
      <c r="F98" s="14">
        <f>IF(ROW()-36&gt;$AG$3,"",IF(INDEX(_Rosters!$G:$G,$AG$2+ROW()-37)="","",INDEX(_Rosters!$G:$G,$AG$2+ROW()-37)))</f>
        <v/>
      </c>
      <c r="G98" s="14">
        <f>IF(ROW()-36&gt;$AG$3,"",INDEX(_Rosters!$H:$H,$AG$2+ROW()-37)&amp;"")</f>
        <v/>
      </c>
      <c r="H98" s="14">
        <f>IF(ROW()-36&gt;$AG$3,"",INDEX(_Rosters!$I:$I,$AG$2+ROW()-37)&amp;"")</f>
        <v/>
      </c>
    </row>
    <row r="99">
      <c r="A99" s="14">
        <f>IF(ROW()-36&gt;$AG$3,"",IF(INDEX(_Rosters!$B:$B,$AG$2+ROW()-37)="","",INDEX(_Rosters!$B:$B,$AG$2+ROW()-37)))</f>
        <v/>
      </c>
      <c r="B99" s="14">
        <f>IF(ROW()-36&gt;$AG$3,"",INDEX(_Rosters!$C:$C,$AG$2+ROW()-37)&amp;"")</f>
        <v/>
      </c>
      <c r="C99" s="14">
        <f>IF(ROW()-36&gt;$AG$3,"",INDEX(_Rosters!$D:$D,$AG$2+ROW()-37)&amp;"")</f>
        <v/>
      </c>
      <c r="D99" s="14">
        <f>IF(ROW()-36&gt;$AG$3,"",INDEX(_Rosters!$E:$E,$AG$2+ROW()-37)&amp;"")</f>
        <v/>
      </c>
      <c r="E99" s="14">
        <f>IF(ROW()-36&gt;$AG$3,"",INDEX(_Rosters!$F:$F,$AG$2+ROW()-37)&amp;"")</f>
        <v/>
      </c>
      <c r="F99" s="14">
        <f>IF(ROW()-36&gt;$AG$3,"",IF(INDEX(_Rosters!$G:$G,$AG$2+ROW()-37)="","",INDEX(_Rosters!$G:$G,$AG$2+ROW()-37)))</f>
        <v/>
      </c>
      <c r="G99" s="14">
        <f>IF(ROW()-36&gt;$AG$3,"",INDEX(_Rosters!$H:$H,$AG$2+ROW()-37)&amp;"")</f>
        <v/>
      </c>
      <c r="H99" s="14">
        <f>IF(ROW()-36&gt;$AG$3,"",INDEX(_Rosters!$I:$I,$AG$2+ROW()-37)&amp;"")</f>
        <v/>
      </c>
    </row>
    <row r="100">
      <c r="A100" s="14">
        <f>IF(ROW()-36&gt;$AG$3,"",IF(INDEX(_Rosters!$B:$B,$AG$2+ROW()-37)="","",INDEX(_Rosters!$B:$B,$AG$2+ROW()-37)))</f>
        <v/>
      </c>
      <c r="B100" s="14">
        <f>IF(ROW()-36&gt;$AG$3,"",INDEX(_Rosters!$C:$C,$AG$2+ROW()-37)&amp;"")</f>
        <v/>
      </c>
      <c r="C100" s="14">
        <f>IF(ROW()-36&gt;$AG$3,"",INDEX(_Rosters!$D:$D,$AG$2+ROW()-37)&amp;"")</f>
        <v/>
      </c>
      <c r="D100" s="14">
        <f>IF(ROW()-36&gt;$AG$3,"",INDEX(_Rosters!$E:$E,$AG$2+ROW()-37)&amp;"")</f>
        <v/>
      </c>
      <c r="E100" s="14">
        <f>IF(ROW()-36&gt;$AG$3,"",INDEX(_Rosters!$F:$F,$AG$2+ROW()-37)&amp;"")</f>
        <v/>
      </c>
      <c r="F100" s="14">
        <f>IF(ROW()-36&gt;$AG$3,"",IF(INDEX(_Rosters!$G:$G,$AG$2+ROW()-37)="","",INDEX(_Rosters!$G:$G,$AG$2+ROW()-37)))</f>
        <v/>
      </c>
      <c r="G100" s="14">
        <f>IF(ROW()-36&gt;$AG$3,"",INDEX(_Rosters!$H:$H,$AG$2+ROW()-37)&amp;"")</f>
        <v/>
      </c>
      <c r="H100" s="14">
        <f>IF(ROW()-36&gt;$AG$3,"",INDEX(_Rosters!$I:$I,$AG$2+ROW()-37)&amp;"")</f>
        <v/>
      </c>
    </row>
    <row r="101">
      <c r="A101" s="14">
        <f>IF(ROW()-36&gt;$AG$3,"",IF(INDEX(_Rosters!$B:$B,$AG$2+ROW()-37)="","",INDEX(_Rosters!$B:$B,$AG$2+ROW()-37)))</f>
        <v/>
      </c>
      <c r="B101" s="14">
        <f>IF(ROW()-36&gt;$AG$3,"",INDEX(_Rosters!$C:$C,$AG$2+ROW()-37)&amp;"")</f>
        <v/>
      </c>
      <c r="C101" s="14">
        <f>IF(ROW()-36&gt;$AG$3,"",INDEX(_Rosters!$D:$D,$AG$2+ROW()-37)&amp;"")</f>
        <v/>
      </c>
      <c r="D101" s="14">
        <f>IF(ROW()-36&gt;$AG$3,"",INDEX(_Rosters!$E:$E,$AG$2+ROW()-37)&amp;"")</f>
        <v/>
      </c>
      <c r="E101" s="14">
        <f>IF(ROW()-36&gt;$AG$3,"",INDEX(_Rosters!$F:$F,$AG$2+ROW()-37)&amp;"")</f>
        <v/>
      </c>
      <c r="F101" s="14">
        <f>IF(ROW()-36&gt;$AG$3,"",IF(INDEX(_Rosters!$G:$G,$AG$2+ROW()-37)="","",INDEX(_Rosters!$G:$G,$AG$2+ROW()-37)))</f>
        <v/>
      </c>
      <c r="G101" s="14">
        <f>IF(ROW()-36&gt;$AG$3,"",INDEX(_Rosters!$H:$H,$AG$2+ROW()-37)&amp;"")</f>
        <v/>
      </c>
      <c r="H101" s="14">
        <f>IF(ROW()-36&gt;$AG$3,"",INDEX(_Rosters!$I:$I,$AG$2+ROW()-37)&amp;"")</f>
        <v/>
      </c>
    </row>
    <row r="102">
      <c r="A102" s="14">
        <f>IF(ROW()-36&gt;$AG$3,"",IF(INDEX(_Rosters!$B:$B,$AG$2+ROW()-37)="","",INDEX(_Rosters!$B:$B,$AG$2+ROW()-37)))</f>
        <v/>
      </c>
      <c r="B102" s="14">
        <f>IF(ROW()-36&gt;$AG$3,"",INDEX(_Rosters!$C:$C,$AG$2+ROW()-37)&amp;"")</f>
        <v/>
      </c>
      <c r="C102" s="14">
        <f>IF(ROW()-36&gt;$AG$3,"",INDEX(_Rosters!$D:$D,$AG$2+ROW()-37)&amp;"")</f>
        <v/>
      </c>
      <c r="D102" s="14">
        <f>IF(ROW()-36&gt;$AG$3,"",INDEX(_Rosters!$E:$E,$AG$2+ROW()-37)&amp;"")</f>
        <v/>
      </c>
      <c r="E102" s="14">
        <f>IF(ROW()-36&gt;$AG$3,"",INDEX(_Rosters!$F:$F,$AG$2+ROW()-37)&amp;"")</f>
        <v/>
      </c>
      <c r="F102" s="14">
        <f>IF(ROW()-36&gt;$AG$3,"",IF(INDEX(_Rosters!$G:$G,$AG$2+ROW()-37)="","",INDEX(_Rosters!$G:$G,$AG$2+ROW()-37)))</f>
        <v/>
      </c>
      <c r="G102" s="14">
        <f>IF(ROW()-36&gt;$AG$3,"",INDEX(_Rosters!$H:$H,$AG$2+ROW()-37)&amp;"")</f>
        <v/>
      </c>
      <c r="H102" s="14">
        <f>IF(ROW()-36&gt;$AG$3,"",INDEX(_Rosters!$I:$I,$AG$2+ROW()-37)&amp;"")</f>
        <v/>
      </c>
    </row>
    <row r="103">
      <c r="A103" s="14">
        <f>IF(ROW()-36&gt;$AG$3,"",IF(INDEX(_Rosters!$B:$B,$AG$2+ROW()-37)="","",INDEX(_Rosters!$B:$B,$AG$2+ROW()-37)))</f>
        <v/>
      </c>
      <c r="B103" s="14">
        <f>IF(ROW()-36&gt;$AG$3,"",INDEX(_Rosters!$C:$C,$AG$2+ROW()-37)&amp;"")</f>
        <v/>
      </c>
      <c r="C103" s="14">
        <f>IF(ROW()-36&gt;$AG$3,"",INDEX(_Rosters!$D:$D,$AG$2+ROW()-37)&amp;"")</f>
        <v/>
      </c>
      <c r="D103" s="14">
        <f>IF(ROW()-36&gt;$AG$3,"",INDEX(_Rosters!$E:$E,$AG$2+ROW()-37)&amp;"")</f>
        <v/>
      </c>
      <c r="E103" s="14">
        <f>IF(ROW()-36&gt;$AG$3,"",INDEX(_Rosters!$F:$F,$AG$2+ROW()-37)&amp;"")</f>
        <v/>
      </c>
      <c r="F103" s="14">
        <f>IF(ROW()-36&gt;$AG$3,"",IF(INDEX(_Rosters!$G:$G,$AG$2+ROW()-37)="","",INDEX(_Rosters!$G:$G,$AG$2+ROW()-37)))</f>
        <v/>
      </c>
      <c r="G103" s="14">
        <f>IF(ROW()-36&gt;$AG$3,"",INDEX(_Rosters!$H:$H,$AG$2+ROW()-37)&amp;"")</f>
        <v/>
      </c>
      <c r="H103" s="14">
        <f>IF(ROW()-36&gt;$AG$3,"",INDEX(_Rosters!$I:$I,$AG$2+ROW()-37)&amp;"")</f>
        <v/>
      </c>
    </row>
    <row r="104">
      <c r="A104" s="14">
        <f>IF(ROW()-36&gt;$AG$3,"",IF(INDEX(_Rosters!$B:$B,$AG$2+ROW()-37)="","",INDEX(_Rosters!$B:$B,$AG$2+ROW()-37)))</f>
        <v/>
      </c>
      <c r="B104" s="14">
        <f>IF(ROW()-36&gt;$AG$3,"",INDEX(_Rosters!$C:$C,$AG$2+ROW()-37)&amp;"")</f>
        <v/>
      </c>
      <c r="C104" s="14">
        <f>IF(ROW()-36&gt;$AG$3,"",INDEX(_Rosters!$D:$D,$AG$2+ROW()-37)&amp;"")</f>
        <v/>
      </c>
      <c r="D104" s="14">
        <f>IF(ROW()-36&gt;$AG$3,"",INDEX(_Rosters!$E:$E,$AG$2+ROW()-37)&amp;"")</f>
        <v/>
      </c>
      <c r="E104" s="14">
        <f>IF(ROW()-36&gt;$AG$3,"",INDEX(_Rosters!$F:$F,$AG$2+ROW()-37)&amp;"")</f>
        <v/>
      </c>
      <c r="F104" s="14">
        <f>IF(ROW()-36&gt;$AG$3,"",IF(INDEX(_Rosters!$G:$G,$AG$2+ROW()-37)="","",INDEX(_Rosters!$G:$G,$AG$2+ROW()-37)))</f>
        <v/>
      </c>
      <c r="G104" s="14">
        <f>IF(ROW()-36&gt;$AG$3,"",INDEX(_Rosters!$H:$H,$AG$2+ROW()-37)&amp;"")</f>
        <v/>
      </c>
      <c r="H104" s="14">
        <f>IF(ROW()-36&gt;$AG$3,"",INDEX(_Rosters!$I:$I,$AG$2+ROW()-37)&amp;"")</f>
        <v/>
      </c>
    </row>
    <row r="105">
      <c r="A105" s="14">
        <f>IF(ROW()-36&gt;$AG$3,"",IF(INDEX(_Rosters!$B:$B,$AG$2+ROW()-37)="","",INDEX(_Rosters!$B:$B,$AG$2+ROW()-37)))</f>
        <v/>
      </c>
      <c r="B105" s="14">
        <f>IF(ROW()-36&gt;$AG$3,"",INDEX(_Rosters!$C:$C,$AG$2+ROW()-37)&amp;"")</f>
        <v/>
      </c>
      <c r="C105" s="14">
        <f>IF(ROW()-36&gt;$AG$3,"",INDEX(_Rosters!$D:$D,$AG$2+ROW()-37)&amp;"")</f>
        <v/>
      </c>
      <c r="D105" s="14">
        <f>IF(ROW()-36&gt;$AG$3,"",INDEX(_Rosters!$E:$E,$AG$2+ROW()-37)&amp;"")</f>
        <v/>
      </c>
      <c r="E105" s="14">
        <f>IF(ROW()-36&gt;$AG$3,"",INDEX(_Rosters!$F:$F,$AG$2+ROW()-37)&amp;"")</f>
        <v/>
      </c>
      <c r="F105" s="14">
        <f>IF(ROW()-36&gt;$AG$3,"",IF(INDEX(_Rosters!$G:$G,$AG$2+ROW()-37)="","",INDEX(_Rosters!$G:$G,$AG$2+ROW()-37)))</f>
        <v/>
      </c>
      <c r="G105" s="14">
        <f>IF(ROW()-36&gt;$AG$3,"",INDEX(_Rosters!$H:$H,$AG$2+ROW()-37)&amp;"")</f>
        <v/>
      </c>
      <c r="H105" s="14">
        <f>IF(ROW()-36&gt;$AG$3,"",INDEX(_Rosters!$I:$I,$AG$2+ROW()-37)&amp;"")</f>
        <v/>
      </c>
    </row>
    <row r="106">
      <c r="A106" s="14">
        <f>IF(ROW()-36&gt;$AG$3,"",IF(INDEX(_Rosters!$B:$B,$AG$2+ROW()-37)="","",INDEX(_Rosters!$B:$B,$AG$2+ROW()-37)))</f>
        <v/>
      </c>
      <c r="B106" s="14">
        <f>IF(ROW()-36&gt;$AG$3,"",INDEX(_Rosters!$C:$C,$AG$2+ROW()-37)&amp;"")</f>
        <v/>
      </c>
      <c r="C106" s="14">
        <f>IF(ROW()-36&gt;$AG$3,"",INDEX(_Rosters!$D:$D,$AG$2+ROW()-37)&amp;"")</f>
        <v/>
      </c>
      <c r="D106" s="14">
        <f>IF(ROW()-36&gt;$AG$3,"",INDEX(_Rosters!$E:$E,$AG$2+ROW()-37)&amp;"")</f>
        <v/>
      </c>
      <c r="E106" s="14">
        <f>IF(ROW()-36&gt;$AG$3,"",INDEX(_Rosters!$F:$F,$AG$2+ROW()-37)&amp;"")</f>
        <v/>
      </c>
      <c r="F106" s="14">
        <f>IF(ROW()-36&gt;$AG$3,"",IF(INDEX(_Rosters!$G:$G,$AG$2+ROW()-37)="","",INDEX(_Rosters!$G:$G,$AG$2+ROW()-37)))</f>
        <v/>
      </c>
      <c r="G106" s="14">
        <f>IF(ROW()-36&gt;$AG$3,"",INDEX(_Rosters!$H:$H,$AG$2+ROW()-37)&amp;"")</f>
        <v/>
      </c>
      <c r="H106" s="14">
        <f>IF(ROW()-36&gt;$AG$3,"",INDEX(_Rosters!$I:$I,$AG$2+ROW()-37)&amp;"")</f>
        <v/>
      </c>
    </row>
    <row r="107">
      <c r="A107" s="14">
        <f>IF(ROW()-36&gt;$AG$3,"",IF(INDEX(_Rosters!$B:$B,$AG$2+ROW()-37)="","",INDEX(_Rosters!$B:$B,$AG$2+ROW()-37)))</f>
        <v/>
      </c>
      <c r="B107" s="14">
        <f>IF(ROW()-36&gt;$AG$3,"",INDEX(_Rosters!$C:$C,$AG$2+ROW()-37)&amp;"")</f>
        <v/>
      </c>
      <c r="C107" s="14">
        <f>IF(ROW()-36&gt;$AG$3,"",INDEX(_Rosters!$D:$D,$AG$2+ROW()-37)&amp;"")</f>
        <v/>
      </c>
      <c r="D107" s="14">
        <f>IF(ROW()-36&gt;$AG$3,"",INDEX(_Rosters!$E:$E,$AG$2+ROW()-37)&amp;"")</f>
        <v/>
      </c>
      <c r="E107" s="14">
        <f>IF(ROW()-36&gt;$AG$3,"",INDEX(_Rosters!$F:$F,$AG$2+ROW()-37)&amp;"")</f>
        <v/>
      </c>
      <c r="F107" s="14">
        <f>IF(ROW()-36&gt;$AG$3,"",IF(INDEX(_Rosters!$G:$G,$AG$2+ROW()-37)="","",INDEX(_Rosters!$G:$G,$AG$2+ROW()-37)))</f>
        <v/>
      </c>
      <c r="G107" s="14">
        <f>IF(ROW()-36&gt;$AG$3,"",INDEX(_Rosters!$H:$H,$AG$2+ROW()-37)&amp;"")</f>
        <v/>
      </c>
      <c r="H107" s="14">
        <f>IF(ROW()-36&gt;$AG$3,"",INDEX(_Rosters!$I:$I,$AG$2+ROW()-37)&amp;"")</f>
        <v/>
      </c>
    </row>
    <row r="108">
      <c r="A108" s="14">
        <f>IF(ROW()-36&gt;$AG$3,"",IF(INDEX(_Rosters!$B:$B,$AG$2+ROW()-37)="","",INDEX(_Rosters!$B:$B,$AG$2+ROW()-37)))</f>
        <v/>
      </c>
      <c r="B108" s="14">
        <f>IF(ROW()-36&gt;$AG$3,"",INDEX(_Rosters!$C:$C,$AG$2+ROW()-37)&amp;"")</f>
        <v/>
      </c>
      <c r="C108" s="14">
        <f>IF(ROW()-36&gt;$AG$3,"",INDEX(_Rosters!$D:$D,$AG$2+ROW()-37)&amp;"")</f>
        <v/>
      </c>
      <c r="D108" s="14">
        <f>IF(ROW()-36&gt;$AG$3,"",INDEX(_Rosters!$E:$E,$AG$2+ROW()-37)&amp;"")</f>
        <v/>
      </c>
      <c r="E108" s="14">
        <f>IF(ROW()-36&gt;$AG$3,"",INDEX(_Rosters!$F:$F,$AG$2+ROW()-37)&amp;"")</f>
        <v/>
      </c>
      <c r="F108" s="14">
        <f>IF(ROW()-36&gt;$AG$3,"",IF(INDEX(_Rosters!$G:$G,$AG$2+ROW()-37)="","",INDEX(_Rosters!$G:$G,$AG$2+ROW()-37)))</f>
        <v/>
      </c>
      <c r="G108" s="14">
        <f>IF(ROW()-36&gt;$AG$3,"",INDEX(_Rosters!$H:$H,$AG$2+ROW()-37)&amp;"")</f>
        <v/>
      </c>
      <c r="H108" s="14">
        <f>IF(ROW()-36&gt;$AG$3,"",INDEX(_Rosters!$I:$I,$AG$2+ROW()-37)&amp;"")</f>
        <v/>
      </c>
    </row>
    <row r="109">
      <c r="A109" s="14">
        <f>IF(ROW()-36&gt;$AG$3,"",IF(INDEX(_Rosters!$B:$B,$AG$2+ROW()-37)="","",INDEX(_Rosters!$B:$B,$AG$2+ROW()-37)))</f>
        <v/>
      </c>
      <c r="B109" s="14">
        <f>IF(ROW()-36&gt;$AG$3,"",INDEX(_Rosters!$C:$C,$AG$2+ROW()-37)&amp;"")</f>
        <v/>
      </c>
      <c r="C109" s="14">
        <f>IF(ROW()-36&gt;$AG$3,"",INDEX(_Rosters!$D:$D,$AG$2+ROW()-37)&amp;"")</f>
        <v/>
      </c>
      <c r="D109" s="14">
        <f>IF(ROW()-36&gt;$AG$3,"",INDEX(_Rosters!$E:$E,$AG$2+ROW()-37)&amp;"")</f>
        <v/>
      </c>
      <c r="E109" s="14">
        <f>IF(ROW()-36&gt;$AG$3,"",INDEX(_Rosters!$F:$F,$AG$2+ROW()-37)&amp;"")</f>
        <v/>
      </c>
      <c r="F109" s="14">
        <f>IF(ROW()-36&gt;$AG$3,"",IF(INDEX(_Rosters!$G:$G,$AG$2+ROW()-37)="","",INDEX(_Rosters!$G:$G,$AG$2+ROW()-37)))</f>
        <v/>
      </c>
      <c r="G109" s="14">
        <f>IF(ROW()-36&gt;$AG$3,"",INDEX(_Rosters!$H:$H,$AG$2+ROW()-37)&amp;"")</f>
        <v/>
      </c>
      <c r="H109" s="14">
        <f>IF(ROW()-36&gt;$AG$3,"",INDEX(_Rosters!$I:$I,$AG$2+ROW()-37)&amp;"")</f>
        <v/>
      </c>
    </row>
    <row r="110">
      <c r="A110" s="14">
        <f>IF(ROW()-36&gt;$AG$3,"",IF(INDEX(_Rosters!$B:$B,$AG$2+ROW()-37)="","",INDEX(_Rosters!$B:$B,$AG$2+ROW()-37)))</f>
        <v/>
      </c>
      <c r="B110" s="14">
        <f>IF(ROW()-36&gt;$AG$3,"",INDEX(_Rosters!$C:$C,$AG$2+ROW()-37)&amp;"")</f>
        <v/>
      </c>
      <c r="C110" s="14">
        <f>IF(ROW()-36&gt;$AG$3,"",INDEX(_Rosters!$D:$D,$AG$2+ROW()-37)&amp;"")</f>
        <v/>
      </c>
      <c r="D110" s="14">
        <f>IF(ROW()-36&gt;$AG$3,"",INDEX(_Rosters!$E:$E,$AG$2+ROW()-37)&amp;"")</f>
        <v/>
      </c>
      <c r="E110" s="14">
        <f>IF(ROW()-36&gt;$AG$3,"",INDEX(_Rosters!$F:$F,$AG$2+ROW()-37)&amp;"")</f>
        <v/>
      </c>
      <c r="F110" s="14">
        <f>IF(ROW()-36&gt;$AG$3,"",IF(INDEX(_Rosters!$G:$G,$AG$2+ROW()-37)="","",INDEX(_Rosters!$G:$G,$AG$2+ROW()-37)))</f>
        <v/>
      </c>
      <c r="G110" s="14">
        <f>IF(ROW()-36&gt;$AG$3,"",INDEX(_Rosters!$H:$H,$AG$2+ROW()-37)&amp;"")</f>
        <v/>
      </c>
      <c r="H110" s="14">
        <f>IF(ROW()-36&gt;$AG$3,"",INDEX(_Rosters!$I:$I,$AG$2+ROW()-37)&amp;"")</f>
        <v/>
      </c>
    </row>
    <row r="111">
      <c r="A111" s="14">
        <f>IF(ROW()-36&gt;$AG$3,"",IF(INDEX(_Rosters!$B:$B,$AG$2+ROW()-37)="","",INDEX(_Rosters!$B:$B,$AG$2+ROW()-37)))</f>
        <v/>
      </c>
      <c r="B111" s="14">
        <f>IF(ROW()-36&gt;$AG$3,"",INDEX(_Rosters!$C:$C,$AG$2+ROW()-37)&amp;"")</f>
        <v/>
      </c>
      <c r="C111" s="14">
        <f>IF(ROW()-36&gt;$AG$3,"",INDEX(_Rosters!$D:$D,$AG$2+ROW()-37)&amp;"")</f>
        <v/>
      </c>
      <c r="D111" s="14">
        <f>IF(ROW()-36&gt;$AG$3,"",INDEX(_Rosters!$E:$E,$AG$2+ROW()-37)&amp;"")</f>
        <v/>
      </c>
      <c r="E111" s="14">
        <f>IF(ROW()-36&gt;$AG$3,"",INDEX(_Rosters!$F:$F,$AG$2+ROW()-37)&amp;"")</f>
        <v/>
      </c>
      <c r="F111" s="14">
        <f>IF(ROW()-36&gt;$AG$3,"",IF(INDEX(_Rosters!$G:$G,$AG$2+ROW()-37)="","",INDEX(_Rosters!$G:$G,$AG$2+ROW()-37)))</f>
        <v/>
      </c>
      <c r="G111" s="14">
        <f>IF(ROW()-36&gt;$AG$3,"",INDEX(_Rosters!$H:$H,$AG$2+ROW()-37)&amp;"")</f>
        <v/>
      </c>
      <c r="H111" s="14">
        <f>IF(ROW()-36&gt;$AG$3,"",INDEX(_Rosters!$I:$I,$AG$2+ROW()-37)&amp;"")</f>
        <v/>
      </c>
    </row>
    <row r="112">
      <c r="A112" s="14">
        <f>IF(ROW()-36&gt;$AG$3,"",IF(INDEX(_Rosters!$B:$B,$AG$2+ROW()-37)="","",INDEX(_Rosters!$B:$B,$AG$2+ROW()-37)))</f>
        <v/>
      </c>
      <c r="B112" s="14">
        <f>IF(ROW()-36&gt;$AG$3,"",INDEX(_Rosters!$C:$C,$AG$2+ROW()-37)&amp;"")</f>
        <v/>
      </c>
      <c r="C112" s="14">
        <f>IF(ROW()-36&gt;$AG$3,"",INDEX(_Rosters!$D:$D,$AG$2+ROW()-37)&amp;"")</f>
        <v/>
      </c>
      <c r="D112" s="14">
        <f>IF(ROW()-36&gt;$AG$3,"",INDEX(_Rosters!$E:$E,$AG$2+ROW()-37)&amp;"")</f>
        <v/>
      </c>
      <c r="E112" s="14">
        <f>IF(ROW()-36&gt;$AG$3,"",INDEX(_Rosters!$F:$F,$AG$2+ROW()-37)&amp;"")</f>
        <v/>
      </c>
      <c r="F112" s="14">
        <f>IF(ROW()-36&gt;$AG$3,"",IF(INDEX(_Rosters!$G:$G,$AG$2+ROW()-37)="","",INDEX(_Rosters!$G:$G,$AG$2+ROW()-37)))</f>
        <v/>
      </c>
      <c r="G112" s="14">
        <f>IF(ROW()-36&gt;$AG$3,"",INDEX(_Rosters!$H:$H,$AG$2+ROW()-37)&amp;"")</f>
        <v/>
      </c>
      <c r="H112" s="14">
        <f>IF(ROW()-36&gt;$AG$3,"",INDEX(_Rosters!$I:$I,$AG$2+ROW()-37)&amp;"")</f>
        <v/>
      </c>
    </row>
    <row r="113">
      <c r="A113" s="14">
        <f>IF(ROW()-36&gt;$AG$3,"",IF(INDEX(_Rosters!$B:$B,$AG$2+ROW()-37)="","",INDEX(_Rosters!$B:$B,$AG$2+ROW()-37)))</f>
        <v/>
      </c>
      <c r="B113" s="14">
        <f>IF(ROW()-36&gt;$AG$3,"",INDEX(_Rosters!$C:$C,$AG$2+ROW()-37)&amp;"")</f>
        <v/>
      </c>
      <c r="C113" s="14">
        <f>IF(ROW()-36&gt;$AG$3,"",INDEX(_Rosters!$D:$D,$AG$2+ROW()-37)&amp;"")</f>
        <v/>
      </c>
      <c r="D113" s="14">
        <f>IF(ROW()-36&gt;$AG$3,"",INDEX(_Rosters!$E:$E,$AG$2+ROW()-37)&amp;"")</f>
        <v/>
      </c>
      <c r="E113" s="14">
        <f>IF(ROW()-36&gt;$AG$3,"",INDEX(_Rosters!$F:$F,$AG$2+ROW()-37)&amp;"")</f>
        <v/>
      </c>
      <c r="F113" s="14">
        <f>IF(ROW()-36&gt;$AG$3,"",IF(INDEX(_Rosters!$G:$G,$AG$2+ROW()-37)="","",INDEX(_Rosters!$G:$G,$AG$2+ROW()-37)))</f>
        <v/>
      </c>
      <c r="G113" s="14">
        <f>IF(ROW()-36&gt;$AG$3,"",INDEX(_Rosters!$H:$H,$AG$2+ROW()-37)&amp;"")</f>
        <v/>
      </c>
      <c r="H113" s="14">
        <f>IF(ROW()-36&gt;$AG$3,"",INDEX(_Rosters!$I:$I,$AG$2+ROW()-37)&amp;"")</f>
        <v/>
      </c>
    </row>
    <row r="114">
      <c r="A114" s="14">
        <f>IF(ROW()-36&gt;$AG$3,"",IF(INDEX(_Rosters!$B:$B,$AG$2+ROW()-37)="","",INDEX(_Rosters!$B:$B,$AG$2+ROW()-37)))</f>
        <v/>
      </c>
      <c r="B114" s="14">
        <f>IF(ROW()-36&gt;$AG$3,"",INDEX(_Rosters!$C:$C,$AG$2+ROW()-37)&amp;"")</f>
        <v/>
      </c>
      <c r="C114" s="14">
        <f>IF(ROW()-36&gt;$AG$3,"",INDEX(_Rosters!$D:$D,$AG$2+ROW()-37)&amp;"")</f>
        <v/>
      </c>
      <c r="D114" s="14">
        <f>IF(ROW()-36&gt;$AG$3,"",INDEX(_Rosters!$E:$E,$AG$2+ROW()-37)&amp;"")</f>
        <v/>
      </c>
      <c r="E114" s="14">
        <f>IF(ROW()-36&gt;$AG$3,"",INDEX(_Rosters!$F:$F,$AG$2+ROW()-37)&amp;"")</f>
        <v/>
      </c>
      <c r="F114" s="14">
        <f>IF(ROW()-36&gt;$AG$3,"",IF(INDEX(_Rosters!$G:$G,$AG$2+ROW()-37)="","",INDEX(_Rosters!$G:$G,$AG$2+ROW()-37)))</f>
        <v/>
      </c>
      <c r="G114" s="14">
        <f>IF(ROW()-36&gt;$AG$3,"",INDEX(_Rosters!$H:$H,$AG$2+ROW()-37)&amp;"")</f>
        <v/>
      </c>
      <c r="H114" s="14">
        <f>IF(ROW()-36&gt;$AG$3,"",INDEX(_Rosters!$I:$I,$AG$2+ROW()-37)&amp;"")</f>
        <v/>
      </c>
    </row>
    <row r="115">
      <c r="A115" s="14">
        <f>IF(ROW()-36&gt;$AG$3,"",IF(INDEX(_Rosters!$B:$B,$AG$2+ROW()-37)="","",INDEX(_Rosters!$B:$B,$AG$2+ROW()-37)))</f>
        <v/>
      </c>
      <c r="B115" s="14">
        <f>IF(ROW()-36&gt;$AG$3,"",INDEX(_Rosters!$C:$C,$AG$2+ROW()-37)&amp;"")</f>
        <v/>
      </c>
      <c r="C115" s="14">
        <f>IF(ROW()-36&gt;$AG$3,"",INDEX(_Rosters!$D:$D,$AG$2+ROW()-37)&amp;"")</f>
        <v/>
      </c>
      <c r="D115" s="14">
        <f>IF(ROW()-36&gt;$AG$3,"",INDEX(_Rosters!$E:$E,$AG$2+ROW()-37)&amp;"")</f>
        <v/>
      </c>
      <c r="E115" s="14">
        <f>IF(ROW()-36&gt;$AG$3,"",INDEX(_Rosters!$F:$F,$AG$2+ROW()-37)&amp;"")</f>
        <v/>
      </c>
      <c r="F115" s="14">
        <f>IF(ROW()-36&gt;$AG$3,"",IF(INDEX(_Rosters!$G:$G,$AG$2+ROW()-37)="","",INDEX(_Rosters!$G:$G,$AG$2+ROW()-37)))</f>
        <v/>
      </c>
      <c r="G115" s="14">
        <f>IF(ROW()-36&gt;$AG$3,"",INDEX(_Rosters!$H:$H,$AG$2+ROW()-37)&amp;"")</f>
        <v/>
      </c>
      <c r="H115" s="14">
        <f>IF(ROW()-36&gt;$AG$3,"",INDEX(_Rosters!$I:$I,$AG$2+ROW()-37)&amp;"")</f>
        <v/>
      </c>
    </row>
    <row r="116">
      <c r="A116" s="14">
        <f>IF(ROW()-36&gt;$AG$3,"",IF(INDEX(_Rosters!$B:$B,$AG$2+ROW()-37)="","",INDEX(_Rosters!$B:$B,$AG$2+ROW()-37)))</f>
        <v/>
      </c>
      <c r="B116" s="14">
        <f>IF(ROW()-36&gt;$AG$3,"",INDEX(_Rosters!$C:$C,$AG$2+ROW()-37)&amp;"")</f>
        <v/>
      </c>
      <c r="C116" s="14">
        <f>IF(ROW()-36&gt;$AG$3,"",INDEX(_Rosters!$D:$D,$AG$2+ROW()-37)&amp;"")</f>
        <v/>
      </c>
      <c r="D116" s="14">
        <f>IF(ROW()-36&gt;$AG$3,"",INDEX(_Rosters!$E:$E,$AG$2+ROW()-37)&amp;"")</f>
        <v/>
      </c>
      <c r="E116" s="14">
        <f>IF(ROW()-36&gt;$AG$3,"",INDEX(_Rosters!$F:$F,$AG$2+ROW()-37)&amp;"")</f>
        <v/>
      </c>
      <c r="F116" s="14">
        <f>IF(ROW()-36&gt;$AG$3,"",IF(INDEX(_Rosters!$G:$G,$AG$2+ROW()-37)="","",INDEX(_Rosters!$G:$G,$AG$2+ROW()-37)))</f>
        <v/>
      </c>
      <c r="G116" s="14">
        <f>IF(ROW()-36&gt;$AG$3,"",INDEX(_Rosters!$H:$H,$AG$2+ROW()-37)&amp;"")</f>
        <v/>
      </c>
      <c r="H116" s="14">
        <f>IF(ROW()-36&gt;$AG$3,"",INDEX(_Rosters!$I:$I,$AG$2+ROW()-37)&amp;"")</f>
        <v/>
      </c>
    </row>
    <row r="117">
      <c r="A117" s="14">
        <f>IF(ROW()-36&gt;$AG$3,"",IF(INDEX(_Rosters!$B:$B,$AG$2+ROW()-37)="","",INDEX(_Rosters!$B:$B,$AG$2+ROW()-37)))</f>
        <v/>
      </c>
      <c r="B117" s="14">
        <f>IF(ROW()-36&gt;$AG$3,"",INDEX(_Rosters!$C:$C,$AG$2+ROW()-37)&amp;"")</f>
        <v/>
      </c>
      <c r="C117" s="14">
        <f>IF(ROW()-36&gt;$AG$3,"",INDEX(_Rosters!$D:$D,$AG$2+ROW()-37)&amp;"")</f>
        <v/>
      </c>
      <c r="D117" s="14">
        <f>IF(ROW()-36&gt;$AG$3,"",INDEX(_Rosters!$E:$E,$AG$2+ROW()-37)&amp;"")</f>
        <v/>
      </c>
      <c r="E117" s="14">
        <f>IF(ROW()-36&gt;$AG$3,"",INDEX(_Rosters!$F:$F,$AG$2+ROW()-37)&amp;"")</f>
        <v/>
      </c>
      <c r="F117" s="14">
        <f>IF(ROW()-36&gt;$AG$3,"",IF(INDEX(_Rosters!$G:$G,$AG$2+ROW()-37)="","",INDEX(_Rosters!$G:$G,$AG$2+ROW()-37)))</f>
        <v/>
      </c>
      <c r="G117" s="14">
        <f>IF(ROW()-36&gt;$AG$3,"",INDEX(_Rosters!$H:$H,$AG$2+ROW()-37)&amp;"")</f>
        <v/>
      </c>
      <c r="H117" s="14">
        <f>IF(ROW()-36&gt;$AG$3,"",INDEX(_Rosters!$I:$I,$AG$2+ROW()-37)&amp;"")</f>
        <v/>
      </c>
    </row>
    <row r="118">
      <c r="A118" s="14">
        <f>IF(ROW()-36&gt;$AG$3,"",IF(INDEX(_Rosters!$B:$B,$AG$2+ROW()-37)="","",INDEX(_Rosters!$B:$B,$AG$2+ROW()-37)))</f>
        <v/>
      </c>
      <c r="B118" s="14">
        <f>IF(ROW()-36&gt;$AG$3,"",INDEX(_Rosters!$C:$C,$AG$2+ROW()-37)&amp;"")</f>
        <v/>
      </c>
      <c r="C118" s="14">
        <f>IF(ROW()-36&gt;$AG$3,"",INDEX(_Rosters!$D:$D,$AG$2+ROW()-37)&amp;"")</f>
        <v/>
      </c>
      <c r="D118" s="14">
        <f>IF(ROW()-36&gt;$AG$3,"",INDEX(_Rosters!$E:$E,$AG$2+ROW()-37)&amp;"")</f>
        <v/>
      </c>
      <c r="E118" s="14">
        <f>IF(ROW()-36&gt;$AG$3,"",INDEX(_Rosters!$F:$F,$AG$2+ROW()-37)&amp;"")</f>
        <v/>
      </c>
      <c r="F118" s="14">
        <f>IF(ROW()-36&gt;$AG$3,"",IF(INDEX(_Rosters!$G:$G,$AG$2+ROW()-37)="","",INDEX(_Rosters!$G:$G,$AG$2+ROW()-37)))</f>
        <v/>
      </c>
      <c r="G118" s="14">
        <f>IF(ROW()-36&gt;$AG$3,"",INDEX(_Rosters!$H:$H,$AG$2+ROW()-37)&amp;"")</f>
        <v/>
      </c>
      <c r="H118" s="14">
        <f>IF(ROW()-36&gt;$AG$3,"",INDEX(_Rosters!$I:$I,$AG$2+ROW()-37)&amp;"")</f>
        <v/>
      </c>
    </row>
    <row r="119">
      <c r="A119" s="14">
        <f>IF(ROW()-36&gt;$AG$3,"",IF(INDEX(_Rosters!$B:$B,$AG$2+ROW()-37)="","",INDEX(_Rosters!$B:$B,$AG$2+ROW()-37)))</f>
        <v/>
      </c>
      <c r="B119" s="14">
        <f>IF(ROW()-36&gt;$AG$3,"",INDEX(_Rosters!$C:$C,$AG$2+ROW()-37)&amp;"")</f>
        <v/>
      </c>
      <c r="C119" s="14">
        <f>IF(ROW()-36&gt;$AG$3,"",INDEX(_Rosters!$D:$D,$AG$2+ROW()-37)&amp;"")</f>
        <v/>
      </c>
      <c r="D119" s="14">
        <f>IF(ROW()-36&gt;$AG$3,"",INDEX(_Rosters!$E:$E,$AG$2+ROW()-37)&amp;"")</f>
        <v/>
      </c>
      <c r="E119" s="14">
        <f>IF(ROW()-36&gt;$AG$3,"",INDEX(_Rosters!$F:$F,$AG$2+ROW()-37)&amp;"")</f>
        <v/>
      </c>
      <c r="F119" s="14">
        <f>IF(ROW()-36&gt;$AG$3,"",IF(INDEX(_Rosters!$G:$G,$AG$2+ROW()-37)="","",INDEX(_Rosters!$G:$G,$AG$2+ROW()-37)))</f>
        <v/>
      </c>
      <c r="G119" s="14">
        <f>IF(ROW()-36&gt;$AG$3,"",INDEX(_Rosters!$H:$H,$AG$2+ROW()-37)&amp;"")</f>
        <v/>
      </c>
      <c r="H119" s="14">
        <f>IF(ROW()-36&gt;$AG$3,"",INDEX(_Rosters!$I:$I,$AG$2+ROW()-37)&amp;"")</f>
        <v/>
      </c>
    </row>
    <row r="120">
      <c r="A120" s="14">
        <f>IF(ROW()-36&gt;$AG$3,"",IF(INDEX(_Rosters!$B:$B,$AG$2+ROW()-37)="","",INDEX(_Rosters!$B:$B,$AG$2+ROW()-37)))</f>
        <v/>
      </c>
      <c r="B120" s="14">
        <f>IF(ROW()-36&gt;$AG$3,"",INDEX(_Rosters!$C:$C,$AG$2+ROW()-37)&amp;"")</f>
        <v/>
      </c>
      <c r="C120" s="14">
        <f>IF(ROW()-36&gt;$AG$3,"",INDEX(_Rosters!$D:$D,$AG$2+ROW()-37)&amp;"")</f>
        <v/>
      </c>
      <c r="D120" s="14">
        <f>IF(ROW()-36&gt;$AG$3,"",INDEX(_Rosters!$E:$E,$AG$2+ROW()-37)&amp;"")</f>
        <v/>
      </c>
      <c r="E120" s="14">
        <f>IF(ROW()-36&gt;$AG$3,"",INDEX(_Rosters!$F:$F,$AG$2+ROW()-37)&amp;"")</f>
        <v/>
      </c>
      <c r="F120" s="14">
        <f>IF(ROW()-36&gt;$AG$3,"",IF(INDEX(_Rosters!$G:$G,$AG$2+ROW()-37)="","",INDEX(_Rosters!$G:$G,$AG$2+ROW()-37)))</f>
        <v/>
      </c>
      <c r="G120" s="14">
        <f>IF(ROW()-36&gt;$AG$3,"",INDEX(_Rosters!$H:$H,$AG$2+ROW()-37)&amp;"")</f>
        <v/>
      </c>
      <c r="H120" s="14">
        <f>IF(ROW()-36&gt;$AG$3,"",INDEX(_Rosters!$I:$I,$AG$2+ROW()-37)&amp;"")</f>
        <v/>
      </c>
    </row>
    <row r="121">
      <c r="A121" s="14">
        <f>IF(ROW()-36&gt;$AG$3,"",IF(INDEX(_Rosters!$B:$B,$AG$2+ROW()-37)="","",INDEX(_Rosters!$B:$B,$AG$2+ROW()-37)))</f>
        <v/>
      </c>
      <c r="B121" s="14">
        <f>IF(ROW()-36&gt;$AG$3,"",INDEX(_Rosters!$C:$C,$AG$2+ROW()-37)&amp;"")</f>
        <v/>
      </c>
      <c r="C121" s="14">
        <f>IF(ROW()-36&gt;$AG$3,"",INDEX(_Rosters!$D:$D,$AG$2+ROW()-37)&amp;"")</f>
        <v/>
      </c>
      <c r="D121" s="14">
        <f>IF(ROW()-36&gt;$AG$3,"",INDEX(_Rosters!$E:$E,$AG$2+ROW()-37)&amp;"")</f>
        <v/>
      </c>
      <c r="E121" s="14">
        <f>IF(ROW()-36&gt;$AG$3,"",INDEX(_Rosters!$F:$F,$AG$2+ROW()-37)&amp;"")</f>
        <v/>
      </c>
      <c r="F121" s="14">
        <f>IF(ROW()-36&gt;$AG$3,"",IF(INDEX(_Rosters!$G:$G,$AG$2+ROW()-37)="","",INDEX(_Rosters!$G:$G,$AG$2+ROW()-37)))</f>
        <v/>
      </c>
      <c r="G121" s="14">
        <f>IF(ROW()-36&gt;$AG$3,"",INDEX(_Rosters!$H:$H,$AG$2+ROW()-37)&amp;"")</f>
        <v/>
      </c>
      <c r="H121" s="14">
        <f>IF(ROW()-36&gt;$AG$3,"",INDEX(_Rosters!$I:$I,$AG$2+ROW()-37)&amp;"")</f>
        <v/>
      </c>
    </row>
    <row r="122">
      <c r="A122" s="14">
        <f>IF(ROW()-36&gt;$AG$3,"",IF(INDEX(_Rosters!$B:$B,$AG$2+ROW()-37)="","",INDEX(_Rosters!$B:$B,$AG$2+ROW()-37)))</f>
        <v/>
      </c>
      <c r="B122" s="14">
        <f>IF(ROW()-36&gt;$AG$3,"",INDEX(_Rosters!$C:$C,$AG$2+ROW()-37)&amp;"")</f>
        <v/>
      </c>
      <c r="C122" s="14">
        <f>IF(ROW()-36&gt;$AG$3,"",INDEX(_Rosters!$D:$D,$AG$2+ROW()-37)&amp;"")</f>
        <v/>
      </c>
      <c r="D122" s="14">
        <f>IF(ROW()-36&gt;$AG$3,"",INDEX(_Rosters!$E:$E,$AG$2+ROW()-37)&amp;"")</f>
        <v/>
      </c>
      <c r="E122" s="14">
        <f>IF(ROW()-36&gt;$AG$3,"",INDEX(_Rosters!$F:$F,$AG$2+ROW()-37)&amp;"")</f>
        <v/>
      </c>
      <c r="F122" s="14">
        <f>IF(ROW()-36&gt;$AG$3,"",IF(INDEX(_Rosters!$G:$G,$AG$2+ROW()-37)="","",INDEX(_Rosters!$G:$G,$AG$2+ROW()-37)))</f>
        <v/>
      </c>
      <c r="G122" s="14">
        <f>IF(ROW()-36&gt;$AG$3,"",INDEX(_Rosters!$H:$H,$AG$2+ROW()-37)&amp;"")</f>
        <v/>
      </c>
      <c r="H122" s="14">
        <f>IF(ROW()-36&gt;$AG$3,"",INDEX(_Rosters!$I:$I,$AG$2+ROW()-37)&amp;"")</f>
        <v/>
      </c>
    </row>
    <row r="123">
      <c r="A123" s="14">
        <f>IF(ROW()-36&gt;$AG$3,"",IF(INDEX(_Rosters!$B:$B,$AG$2+ROW()-37)="","",INDEX(_Rosters!$B:$B,$AG$2+ROW()-37)))</f>
        <v/>
      </c>
      <c r="B123" s="14">
        <f>IF(ROW()-36&gt;$AG$3,"",INDEX(_Rosters!$C:$C,$AG$2+ROW()-37)&amp;"")</f>
        <v/>
      </c>
      <c r="C123" s="14">
        <f>IF(ROW()-36&gt;$AG$3,"",INDEX(_Rosters!$D:$D,$AG$2+ROW()-37)&amp;"")</f>
        <v/>
      </c>
      <c r="D123" s="14">
        <f>IF(ROW()-36&gt;$AG$3,"",INDEX(_Rosters!$E:$E,$AG$2+ROW()-37)&amp;"")</f>
        <v/>
      </c>
      <c r="E123" s="14">
        <f>IF(ROW()-36&gt;$AG$3,"",INDEX(_Rosters!$F:$F,$AG$2+ROW()-37)&amp;"")</f>
        <v/>
      </c>
      <c r="F123" s="14">
        <f>IF(ROW()-36&gt;$AG$3,"",IF(INDEX(_Rosters!$G:$G,$AG$2+ROW()-37)="","",INDEX(_Rosters!$G:$G,$AG$2+ROW()-37)))</f>
        <v/>
      </c>
      <c r="G123" s="14">
        <f>IF(ROW()-36&gt;$AG$3,"",INDEX(_Rosters!$H:$H,$AG$2+ROW()-37)&amp;"")</f>
        <v/>
      </c>
      <c r="H123" s="14">
        <f>IF(ROW()-36&gt;$AG$3,"",INDEX(_Rosters!$I:$I,$AG$2+ROW()-37)&amp;"")</f>
        <v/>
      </c>
    </row>
    <row r="124">
      <c r="A124" s="14">
        <f>IF(ROW()-36&gt;$AG$3,"",IF(INDEX(_Rosters!$B:$B,$AG$2+ROW()-37)="","",INDEX(_Rosters!$B:$B,$AG$2+ROW()-37)))</f>
        <v/>
      </c>
      <c r="B124" s="14">
        <f>IF(ROW()-36&gt;$AG$3,"",INDEX(_Rosters!$C:$C,$AG$2+ROW()-37)&amp;"")</f>
        <v/>
      </c>
      <c r="C124" s="14">
        <f>IF(ROW()-36&gt;$AG$3,"",INDEX(_Rosters!$D:$D,$AG$2+ROW()-37)&amp;"")</f>
        <v/>
      </c>
      <c r="D124" s="14">
        <f>IF(ROW()-36&gt;$AG$3,"",INDEX(_Rosters!$E:$E,$AG$2+ROW()-37)&amp;"")</f>
        <v/>
      </c>
      <c r="E124" s="14">
        <f>IF(ROW()-36&gt;$AG$3,"",INDEX(_Rosters!$F:$F,$AG$2+ROW()-37)&amp;"")</f>
        <v/>
      </c>
      <c r="F124" s="14">
        <f>IF(ROW()-36&gt;$AG$3,"",IF(INDEX(_Rosters!$G:$G,$AG$2+ROW()-37)="","",INDEX(_Rosters!$G:$G,$AG$2+ROW()-37)))</f>
        <v/>
      </c>
      <c r="G124" s="14">
        <f>IF(ROW()-36&gt;$AG$3,"",INDEX(_Rosters!$H:$H,$AG$2+ROW()-37)&amp;"")</f>
        <v/>
      </c>
      <c r="H124" s="14">
        <f>IF(ROW()-36&gt;$AG$3,"",INDEX(_Rosters!$I:$I,$AG$2+ROW()-37)&amp;"")</f>
        <v/>
      </c>
    </row>
    <row r="125">
      <c r="A125" s="14">
        <f>IF(ROW()-36&gt;$AG$3,"",IF(INDEX(_Rosters!$B:$B,$AG$2+ROW()-37)="","",INDEX(_Rosters!$B:$B,$AG$2+ROW()-37)))</f>
        <v/>
      </c>
      <c r="B125" s="14">
        <f>IF(ROW()-36&gt;$AG$3,"",INDEX(_Rosters!$C:$C,$AG$2+ROW()-37)&amp;"")</f>
        <v/>
      </c>
      <c r="C125" s="14">
        <f>IF(ROW()-36&gt;$AG$3,"",INDEX(_Rosters!$D:$D,$AG$2+ROW()-37)&amp;"")</f>
        <v/>
      </c>
      <c r="D125" s="14">
        <f>IF(ROW()-36&gt;$AG$3,"",INDEX(_Rosters!$E:$E,$AG$2+ROW()-37)&amp;"")</f>
        <v/>
      </c>
      <c r="E125" s="14">
        <f>IF(ROW()-36&gt;$AG$3,"",INDEX(_Rosters!$F:$F,$AG$2+ROW()-37)&amp;"")</f>
        <v/>
      </c>
      <c r="F125" s="14">
        <f>IF(ROW()-36&gt;$AG$3,"",IF(INDEX(_Rosters!$G:$G,$AG$2+ROW()-37)="","",INDEX(_Rosters!$G:$G,$AG$2+ROW()-37)))</f>
        <v/>
      </c>
      <c r="G125" s="14">
        <f>IF(ROW()-36&gt;$AG$3,"",INDEX(_Rosters!$H:$H,$AG$2+ROW()-37)&amp;"")</f>
        <v/>
      </c>
      <c r="H125" s="14">
        <f>IF(ROW()-36&gt;$AG$3,"",INDEX(_Rosters!$I:$I,$AG$2+ROW()-37)&amp;"")</f>
        <v/>
      </c>
    </row>
    <row r="126">
      <c r="A126" s="14">
        <f>IF(ROW()-36&gt;$AG$3,"",IF(INDEX(_Rosters!$B:$B,$AG$2+ROW()-37)="","",INDEX(_Rosters!$B:$B,$AG$2+ROW()-37)))</f>
        <v/>
      </c>
      <c r="B126" s="14">
        <f>IF(ROW()-36&gt;$AG$3,"",INDEX(_Rosters!$C:$C,$AG$2+ROW()-37)&amp;"")</f>
        <v/>
      </c>
      <c r="C126" s="14">
        <f>IF(ROW()-36&gt;$AG$3,"",INDEX(_Rosters!$D:$D,$AG$2+ROW()-37)&amp;"")</f>
        <v/>
      </c>
      <c r="D126" s="14">
        <f>IF(ROW()-36&gt;$AG$3,"",INDEX(_Rosters!$E:$E,$AG$2+ROW()-37)&amp;"")</f>
        <v/>
      </c>
      <c r="E126" s="14">
        <f>IF(ROW()-36&gt;$AG$3,"",INDEX(_Rosters!$F:$F,$AG$2+ROW()-37)&amp;"")</f>
        <v/>
      </c>
      <c r="F126" s="14">
        <f>IF(ROW()-36&gt;$AG$3,"",IF(INDEX(_Rosters!$G:$G,$AG$2+ROW()-37)="","",INDEX(_Rosters!$G:$G,$AG$2+ROW()-37)))</f>
        <v/>
      </c>
      <c r="G126" s="14">
        <f>IF(ROW()-36&gt;$AG$3,"",INDEX(_Rosters!$H:$H,$AG$2+ROW()-37)&amp;"")</f>
        <v/>
      </c>
      <c r="H126" s="14">
        <f>IF(ROW()-36&gt;$AG$3,"",INDEX(_Rosters!$I:$I,$AG$2+ROW()-37)&amp;"")</f>
        <v/>
      </c>
    </row>
    <row r="127">
      <c r="A127" s="14">
        <f>IF(ROW()-36&gt;$AG$3,"",IF(INDEX(_Rosters!$B:$B,$AG$2+ROW()-37)="","",INDEX(_Rosters!$B:$B,$AG$2+ROW()-37)))</f>
        <v/>
      </c>
      <c r="B127" s="14">
        <f>IF(ROW()-36&gt;$AG$3,"",INDEX(_Rosters!$C:$C,$AG$2+ROW()-37)&amp;"")</f>
        <v/>
      </c>
      <c r="C127" s="14">
        <f>IF(ROW()-36&gt;$AG$3,"",INDEX(_Rosters!$D:$D,$AG$2+ROW()-37)&amp;"")</f>
        <v/>
      </c>
      <c r="D127" s="14">
        <f>IF(ROW()-36&gt;$AG$3,"",INDEX(_Rosters!$E:$E,$AG$2+ROW()-37)&amp;"")</f>
        <v/>
      </c>
      <c r="E127" s="14">
        <f>IF(ROW()-36&gt;$AG$3,"",INDEX(_Rosters!$F:$F,$AG$2+ROW()-37)&amp;"")</f>
        <v/>
      </c>
      <c r="F127" s="14">
        <f>IF(ROW()-36&gt;$AG$3,"",IF(INDEX(_Rosters!$G:$G,$AG$2+ROW()-37)="","",INDEX(_Rosters!$G:$G,$AG$2+ROW()-37)))</f>
        <v/>
      </c>
      <c r="G127" s="14">
        <f>IF(ROW()-36&gt;$AG$3,"",INDEX(_Rosters!$H:$H,$AG$2+ROW()-37)&amp;"")</f>
        <v/>
      </c>
      <c r="H127" s="14">
        <f>IF(ROW()-36&gt;$AG$3,"",INDEX(_Rosters!$I:$I,$AG$2+ROW()-37)&amp;"")</f>
        <v/>
      </c>
    </row>
    <row r="128">
      <c r="A128" s="14">
        <f>IF(ROW()-36&gt;$AG$3,"",IF(INDEX(_Rosters!$B:$B,$AG$2+ROW()-37)="","",INDEX(_Rosters!$B:$B,$AG$2+ROW()-37)))</f>
        <v/>
      </c>
      <c r="B128" s="14">
        <f>IF(ROW()-36&gt;$AG$3,"",INDEX(_Rosters!$C:$C,$AG$2+ROW()-37)&amp;"")</f>
        <v/>
      </c>
      <c r="C128" s="14">
        <f>IF(ROW()-36&gt;$AG$3,"",INDEX(_Rosters!$D:$D,$AG$2+ROW()-37)&amp;"")</f>
        <v/>
      </c>
      <c r="D128" s="14">
        <f>IF(ROW()-36&gt;$AG$3,"",INDEX(_Rosters!$E:$E,$AG$2+ROW()-37)&amp;"")</f>
        <v/>
      </c>
      <c r="E128" s="14">
        <f>IF(ROW()-36&gt;$AG$3,"",INDEX(_Rosters!$F:$F,$AG$2+ROW()-37)&amp;"")</f>
        <v/>
      </c>
      <c r="F128" s="14">
        <f>IF(ROW()-36&gt;$AG$3,"",IF(INDEX(_Rosters!$G:$G,$AG$2+ROW()-37)="","",INDEX(_Rosters!$G:$G,$AG$2+ROW()-37)))</f>
        <v/>
      </c>
      <c r="G128" s="14">
        <f>IF(ROW()-36&gt;$AG$3,"",INDEX(_Rosters!$H:$H,$AG$2+ROW()-37)&amp;"")</f>
        <v/>
      </c>
      <c r="H128" s="14">
        <f>IF(ROW()-36&gt;$AG$3,"",INDEX(_Rosters!$I:$I,$AG$2+ROW()-37)&amp;"")</f>
        <v/>
      </c>
    </row>
    <row r="129">
      <c r="A129" s="14">
        <f>IF(ROW()-36&gt;$AG$3,"",IF(INDEX(_Rosters!$B:$B,$AG$2+ROW()-37)="","",INDEX(_Rosters!$B:$B,$AG$2+ROW()-37)))</f>
        <v/>
      </c>
      <c r="B129" s="14">
        <f>IF(ROW()-36&gt;$AG$3,"",INDEX(_Rosters!$C:$C,$AG$2+ROW()-37)&amp;"")</f>
        <v/>
      </c>
      <c r="C129" s="14">
        <f>IF(ROW()-36&gt;$AG$3,"",INDEX(_Rosters!$D:$D,$AG$2+ROW()-37)&amp;"")</f>
        <v/>
      </c>
      <c r="D129" s="14">
        <f>IF(ROW()-36&gt;$AG$3,"",INDEX(_Rosters!$E:$E,$AG$2+ROW()-37)&amp;"")</f>
        <v/>
      </c>
      <c r="E129" s="14">
        <f>IF(ROW()-36&gt;$AG$3,"",INDEX(_Rosters!$F:$F,$AG$2+ROW()-37)&amp;"")</f>
        <v/>
      </c>
      <c r="F129" s="14">
        <f>IF(ROW()-36&gt;$AG$3,"",IF(INDEX(_Rosters!$G:$G,$AG$2+ROW()-37)="","",INDEX(_Rosters!$G:$G,$AG$2+ROW()-37)))</f>
        <v/>
      </c>
      <c r="G129" s="14">
        <f>IF(ROW()-36&gt;$AG$3,"",INDEX(_Rosters!$H:$H,$AG$2+ROW()-37)&amp;"")</f>
        <v/>
      </c>
      <c r="H129" s="14">
        <f>IF(ROW()-36&gt;$AG$3,"",INDEX(_Rosters!$I:$I,$AG$2+ROW()-37)&amp;"")</f>
        <v/>
      </c>
    </row>
    <row r="130">
      <c r="A130" s="14">
        <f>IF(ROW()-36&gt;$AG$3,"",IF(INDEX(_Rosters!$B:$B,$AG$2+ROW()-37)="","",INDEX(_Rosters!$B:$B,$AG$2+ROW()-37)))</f>
        <v/>
      </c>
      <c r="B130" s="14">
        <f>IF(ROW()-36&gt;$AG$3,"",INDEX(_Rosters!$C:$C,$AG$2+ROW()-37)&amp;"")</f>
        <v/>
      </c>
      <c r="C130" s="14">
        <f>IF(ROW()-36&gt;$AG$3,"",INDEX(_Rosters!$D:$D,$AG$2+ROW()-37)&amp;"")</f>
        <v/>
      </c>
      <c r="D130" s="14">
        <f>IF(ROW()-36&gt;$AG$3,"",INDEX(_Rosters!$E:$E,$AG$2+ROW()-37)&amp;"")</f>
        <v/>
      </c>
      <c r="E130" s="14">
        <f>IF(ROW()-36&gt;$AG$3,"",INDEX(_Rosters!$F:$F,$AG$2+ROW()-37)&amp;"")</f>
        <v/>
      </c>
      <c r="F130" s="14">
        <f>IF(ROW()-36&gt;$AG$3,"",IF(INDEX(_Rosters!$G:$G,$AG$2+ROW()-37)="","",INDEX(_Rosters!$G:$G,$AG$2+ROW()-37)))</f>
        <v/>
      </c>
      <c r="G130" s="14">
        <f>IF(ROW()-36&gt;$AG$3,"",INDEX(_Rosters!$H:$H,$AG$2+ROW()-37)&amp;"")</f>
        <v/>
      </c>
      <c r="H130" s="14">
        <f>IF(ROW()-36&gt;$AG$3,"",INDEX(_Rosters!$I:$I,$AG$2+ROW()-37)&amp;"")</f>
        <v/>
      </c>
    </row>
    <row r="131">
      <c r="A131" s="14">
        <f>IF(ROW()-36&gt;$AG$3,"",IF(INDEX(_Rosters!$B:$B,$AG$2+ROW()-37)="","",INDEX(_Rosters!$B:$B,$AG$2+ROW()-37)))</f>
        <v/>
      </c>
      <c r="B131" s="14">
        <f>IF(ROW()-36&gt;$AG$3,"",INDEX(_Rosters!$C:$C,$AG$2+ROW()-37)&amp;"")</f>
        <v/>
      </c>
      <c r="C131" s="14">
        <f>IF(ROW()-36&gt;$AG$3,"",INDEX(_Rosters!$D:$D,$AG$2+ROW()-37)&amp;"")</f>
        <v/>
      </c>
      <c r="D131" s="14">
        <f>IF(ROW()-36&gt;$AG$3,"",INDEX(_Rosters!$E:$E,$AG$2+ROW()-37)&amp;"")</f>
        <v/>
      </c>
      <c r="E131" s="14">
        <f>IF(ROW()-36&gt;$AG$3,"",INDEX(_Rosters!$F:$F,$AG$2+ROW()-37)&amp;"")</f>
        <v/>
      </c>
      <c r="F131" s="14">
        <f>IF(ROW()-36&gt;$AG$3,"",IF(INDEX(_Rosters!$G:$G,$AG$2+ROW()-37)="","",INDEX(_Rosters!$G:$G,$AG$2+ROW()-37)))</f>
        <v/>
      </c>
      <c r="G131" s="14">
        <f>IF(ROW()-36&gt;$AG$3,"",INDEX(_Rosters!$H:$H,$AG$2+ROW()-37)&amp;"")</f>
        <v/>
      </c>
      <c r="H131" s="14">
        <f>IF(ROW()-36&gt;$AG$3,"",INDEX(_Rosters!$I:$I,$AG$2+ROW()-37)&amp;"")</f>
        <v/>
      </c>
    </row>
    <row r="132">
      <c r="A132" s="14">
        <f>IF(ROW()-36&gt;$AG$3,"",IF(INDEX(_Rosters!$B:$B,$AG$2+ROW()-37)="","",INDEX(_Rosters!$B:$B,$AG$2+ROW()-37)))</f>
        <v/>
      </c>
      <c r="B132" s="14">
        <f>IF(ROW()-36&gt;$AG$3,"",INDEX(_Rosters!$C:$C,$AG$2+ROW()-37)&amp;"")</f>
        <v/>
      </c>
      <c r="C132" s="14">
        <f>IF(ROW()-36&gt;$AG$3,"",INDEX(_Rosters!$D:$D,$AG$2+ROW()-37)&amp;"")</f>
        <v/>
      </c>
      <c r="D132" s="14">
        <f>IF(ROW()-36&gt;$AG$3,"",INDEX(_Rosters!$E:$E,$AG$2+ROW()-37)&amp;"")</f>
        <v/>
      </c>
      <c r="E132" s="14">
        <f>IF(ROW()-36&gt;$AG$3,"",INDEX(_Rosters!$F:$F,$AG$2+ROW()-37)&amp;"")</f>
        <v/>
      </c>
      <c r="F132" s="14">
        <f>IF(ROW()-36&gt;$AG$3,"",IF(INDEX(_Rosters!$G:$G,$AG$2+ROW()-37)="","",INDEX(_Rosters!$G:$G,$AG$2+ROW()-37)))</f>
        <v/>
      </c>
      <c r="G132" s="14">
        <f>IF(ROW()-36&gt;$AG$3,"",INDEX(_Rosters!$H:$H,$AG$2+ROW()-37)&amp;"")</f>
        <v/>
      </c>
      <c r="H132" s="14">
        <f>IF(ROW()-36&gt;$AG$3,"",INDEX(_Rosters!$I:$I,$AG$2+ROW()-37)&amp;"")</f>
        <v/>
      </c>
    </row>
    <row r="133">
      <c r="A133" s="14">
        <f>IF(ROW()-36&gt;$AG$3,"",IF(INDEX(_Rosters!$B:$B,$AG$2+ROW()-37)="","",INDEX(_Rosters!$B:$B,$AG$2+ROW()-37)))</f>
        <v/>
      </c>
      <c r="B133" s="14">
        <f>IF(ROW()-36&gt;$AG$3,"",INDEX(_Rosters!$C:$C,$AG$2+ROW()-37)&amp;"")</f>
        <v/>
      </c>
      <c r="C133" s="14">
        <f>IF(ROW()-36&gt;$AG$3,"",INDEX(_Rosters!$D:$D,$AG$2+ROW()-37)&amp;"")</f>
        <v/>
      </c>
      <c r="D133" s="14">
        <f>IF(ROW()-36&gt;$AG$3,"",INDEX(_Rosters!$E:$E,$AG$2+ROW()-37)&amp;"")</f>
        <v/>
      </c>
      <c r="E133" s="14">
        <f>IF(ROW()-36&gt;$AG$3,"",INDEX(_Rosters!$F:$F,$AG$2+ROW()-37)&amp;"")</f>
        <v/>
      </c>
      <c r="F133" s="14">
        <f>IF(ROW()-36&gt;$AG$3,"",IF(INDEX(_Rosters!$G:$G,$AG$2+ROW()-37)="","",INDEX(_Rosters!$G:$G,$AG$2+ROW()-37)))</f>
        <v/>
      </c>
      <c r="G133" s="14">
        <f>IF(ROW()-36&gt;$AG$3,"",INDEX(_Rosters!$H:$H,$AG$2+ROW()-37)&amp;"")</f>
        <v/>
      </c>
      <c r="H133" s="14">
        <f>IF(ROW()-36&gt;$AG$3,"",INDEX(_Rosters!$I:$I,$AG$2+ROW()-37)&amp;"")</f>
        <v/>
      </c>
    </row>
    <row r="134">
      <c r="A134" s="14">
        <f>IF(ROW()-36&gt;$AG$3,"",IF(INDEX(_Rosters!$B:$B,$AG$2+ROW()-37)="","",INDEX(_Rosters!$B:$B,$AG$2+ROW()-37)))</f>
        <v/>
      </c>
      <c r="B134" s="14">
        <f>IF(ROW()-36&gt;$AG$3,"",INDEX(_Rosters!$C:$C,$AG$2+ROW()-37)&amp;"")</f>
        <v/>
      </c>
      <c r="C134" s="14">
        <f>IF(ROW()-36&gt;$AG$3,"",INDEX(_Rosters!$D:$D,$AG$2+ROW()-37)&amp;"")</f>
        <v/>
      </c>
      <c r="D134" s="14">
        <f>IF(ROW()-36&gt;$AG$3,"",INDEX(_Rosters!$E:$E,$AG$2+ROW()-37)&amp;"")</f>
        <v/>
      </c>
      <c r="E134" s="14">
        <f>IF(ROW()-36&gt;$AG$3,"",INDEX(_Rosters!$F:$F,$AG$2+ROW()-37)&amp;"")</f>
        <v/>
      </c>
      <c r="F134" s="14">
        <f>IF(ROW()-36&gt;$AG$3,"",IF(INDEX(_Rosters!$G:$G,$AG$2+ROW()-37)="","",INDEX(_Rosters!$G:$G,$AG$2+ROW()-37)))</f>
        <v/>
      </c>
      <c r="G134" s="14">
        <f>IF(ROW()-36&gt;$AG$3,"",INDEX(_Rosters!$H:$H,$AG$2+ROW()-37)&amp;"")</f>
        <v/>
      </c>
      <c r="H134" s="14">
        <f>IF(ROW()-36&gt;$AG$3,"",INDEX(_Rosters!$I:$I,$AG$2+ROW()-37)&amp;"")</f>
        <v/>
      </c>
    </row>
    <row r="135">
      <c r="A135" s="14">
        <f>IF(ROW()-36&gt;$AG$3,"",IF(INDEX(_Rosters!$B:$B,$AG$2+ROW()-37)="","",INDEX(_Rosters!$B:$B,$AG$2+ROW()-37)))</f>
        <v/>
      </c>
      <c r="B135" s="14">
        <f>IF(ROW()-36&gt;$AG$3,"",INDEX(_Rosters!$C:$C,$AG$2+ROW()-37)&amp;"")</f>
        <v/>
      </c>
      <c r="C135" s="14">
        <f>IF(ROW()-36&gt;$AG$3,"",INDEX(_Rosters!$D:$D,$AG$2+ROW()-37)&amp;"")</f>
        <v/>
      </c>
      <c r="D135" s="14">
        <f>IF(ROW()-36&gt;$AG$3,"",INDEX(_Rosters!$E:$E,$AG$2+ROW()-37)&amp;"")</f>
        <v/>
      </c>
      <c r="E135" s="14">
        <f>IF(ROW()-36&gt;$AG$3,"",INDEX(_Rosters!$F:$F,$AG$2+ROW()-37)&amp;"")</f>
        <v/>
      </c>
      <c r="F135" s="14">
        <f>IF(ROW()-36&gt;$AG$3,"",IF(INDEX(_Rosters!$G:$G,$AG$2+ROW()-37)="","",INDEX(_Rosters!$G:$G,$AG$2+ROW()-37)))</f>
        <v/>
      </c>
      <c r="G135" s="14">
        <f>IF(ROW()-36&gt;$AG$3,"",INDEX(_Rosters!$H:$H,$AG$2+ROW()-37)&amp;"")</f>
        <v/>
      </c>
      <c r="H135" s="14">
        <f>IF(ROW()-36&gt;$AG$3,"",INDEX(_Rosters!$I:$I,$AG$2+ROW()-37)&amp;"")</f>
        <v/>
      </c>
    </row>
    <row r="136">
      <c r="A136" s="14">
        <f>IF(ROW()-36&gt;$AG$3,"",IF(INDEX(_Rosters!$B:$B,$AG$2+ROW()-37)="","",INDEX(_Rosters!$B:$B,$AG$2+ROW()-37)))</f>
        <v/>
      </c>
      <c r="B136" s="14">
        <f>IF(ROW()-36&gt;$AG$3,"",INDEX(_Rosters!$C:$C,$AG$2+ROW()-37)&amp;"")</f>
        <v/>
      </c>
      <c r="C136" s="14">
        <f>IF(ROW()-36&gt;$AG$3,"",INDEX(_Rosters!$D:$D,$AG$2+ROW()-37)&amp;"")</f>
        <v/>
      </c>
      <c r="D136" s="14">
        <f>IF(ROW()-36&gt;$AG$3,"",INDEX(_Rosters!$E:$E,$AG$2+ROW()-37)&amp;"")</f>
        <v/>
      </c>
      <c r="E136" s="14">
        <f>IF(ROW()-36&gt;$AG$3,"",INDEX(_Rosters!$F:$F,$AG$2+ROW()-37)&amp;"")</f>
        <v/>
      </c>
      <c r="F136" s="14">
        <f>IF(ROW()-36&gt;$AG$3,"",IF(INDEX(_Rosters!$G:$G,$AG$2+ROW()-37)="","",INDEX(_Rosters!$G:$G,$AG$2+ROW()-37)))</f>
        <v/>
      </c>
      <c r="G136" s="14">
        <f>IF(ROW()-36&gt;$AG$3,"",INDEX(_Rosters!$H:$H,$AG$2+ROW()-37)&amp;"")</f>
        <v/>
      </c>
      <c r="H136" s="14">
        <f>IF(ROW()-36&gt;$AG$3,"",INDEX(_Rosters!$I:$I,$AG$2+ROW()-37)&amp;"")</f>
        <v/>
      </c>
    </row>
    <row r="137">
      <c r="A137" s="14">
        <f>IF(ROW()-36&gt;$AG$3,"",IF(INDEX(_Rosters!$B:$B,$AG$2+ROW()-37)="","",INDEX(_Rosters!$B:$B,$AG$2+ROW()-37)))</f>
        <v/>
      </c>
      <c r="B137" s="14">
        <f>IF(ROW()-36&gt;$AG$3,"",INDEX(_Rosters!$C:$C,$AG$2+ROW()-37)&amp;"")</f>
        <v/>
      </c>
      <c r="C137" s="14">
        <f>IF(ROW()-36&gt;$AG$3,"",INDEX(_Rosters!$D:$D,$AG$2+ROW()-37)&amp;"")</f>
        <v/>
      </c>
      <c r="D137" s="14">
        <f>IF(ROW()-36&gt;$AG$3,"",INDEX(_Rosters!$E:$E,$AG$2+ROW()-37)&amp;"")</f>
        <v/>
      </c>
      <c r="E137" s="14">
        <f>IF(ROW()-36&gt;$AG$3,"",INDEX(_Rosters!$F:$F,$AG$2+ROW()-37)&amp;"")</f>
        <v/>
      </c>
      <c r="F137" s="14">
        <f>IF(ROW()-36&gt;$AG$3,"",IF(INDEX(_Rosters!$G:$G,$AG$2+ROW()-37)="","",INDEX(_Rosters!$G:$G,$AG$2+ROW()-37)))</f>
        <v/>
      </c>
      <c r="G137" s="14">
        <f>IF(ROW()-36&gt;$AG$3,"",INDEX(_Rosters!$H:$H,$AG$2+ROW()-37)&amp;"")</f>
        <v/>
      </c>
      <c r="H137" s="14">
        <f>IF(ROW()-36&gt;$AG$3,"",INDEX(_Rosters!$I:$I,$AG$2+ROW()-37)&amp;"")</f>
        <v/>
      </c>
    </row>
    <row r="138">
      <c r="A138" s="14">
        <f>IF(ROW()-36&gt;$AG$3,"",IF(INDEX(_Rosters!$B:$B,$AG$2+ROW()-37)="","",INDEX(_Rosters!$B:$B,$AG$2+ROW()-37)))</f>
        <v/>
      </c>
      <c r="B138" s="14">
        <f>IF(ROW()-36&gt;$AG$3,"",INDEX(_Rosters!$C:$C,$AG$2+ROW()-37)&amp;"")</f>
        <v/>
      </c>
      <c r="C138" s="14">
        <f>IF(ROW()-36&gt;$AG$3,"",INDEX(_Rosters!$D:$D,$AG$2+ROW()-37)&amp;"")</f>
        <v/>
      </c>
      <c r="D138" s="14">
        <f>IF(ROW()-36&gt;$AG$3,"",INDEX(_Rosters!$E:$E,$AG$2+ROW()-37)&amp;"")</f>
        <v/>
      </c>
      <c r="E138" s="14">
        <f>IF(ROW()-36&gt;$AG$3,"",INDEX(_Rosters!$F:$F,$AG$2+ROW()-37)&amp;"")</f>
        <v/>
      </c>
      <c r="F138" s="14">
        <f>IF(ROW()-36&gt;$AG$3,"",IF(INDEX(_Rosters!$G:$G,$AG$2+ROW()-37)="","",INDEX(_Rosters!$G:$G,$AG$2+ROW()-37)))</f>
        <v/>
      </c>
      <c r="G138" s="14">
        <f>IF(ROW()-36&gt;$AG$3,"",INDEX(_Rosters!$H:$H,$AG$2+ROW()-37)&amp;"")</f>
        <v/>
      </c>
      <c r="H138" s="14">
        <f>IF(ROW()-36&gt;$AG$3,"",INDEX(_Rosters!$I:$I,$AG$2+ROW()-37)&amp;"")</f>
        <v/>
      </c>
    </row>
    <row r="139">
      <c r="A139" s="14">
        <f>IF(ROW()-36&gt;$AG$3,"",IF(INDEX(_Rosters!$B:$B,$AG$2+ROW()-37)="","",INDEX(_Rosters!$B:$B,$AG$2+ROW()-37)))</f>
        <v/>
      </c>
      <c r="B139" s="14">
        <f>IF(ROW()-36&gt;$AG$3,"",INDEX(_Rosters!$C:$C,$AG$2+ROW()-37)&amp;"")</f>
        <v/>
      </c>
      <c r="C139" s="14">
        <f>IF(ROW()-36&gt;$AG$3,"",INDEX(_Rosters!$D:$D,$AG$2+ROW()-37)&amp;"")</f>
        <v/>
      </c>
      <c r="D139" s="14">
        <f>IF(ROW()-36&gt;$AG$3,"",INDEX(_Rosters!$E:$E,$AG$2+ROW()-37)&amp;"")</f>
        <v/>
      </c>
      <c r="E139" s="14">
        <f>IF(ROW()-36&gt;$AG$3,"",INDEX(_Rosters!$F:$F,$AG$2+ROW()-37)&amp;"")</f>
        <v/>
      </c>
      <c r="F139" s="14">
        <f>IF(ROW()-36&gt;$AG$3,"",IF(INDEX(_Rosters!$G:$G,$AG$2+ROW()-37)="","",INDEX(_Rosters!$G:$G,$AG$2+ROW()-37)))</f>
        <v/>
      </c>
      <c r="G139" s="14">
        <f>IF(ROW()-36&gt;$AG$3,"",INDEX(_Rosters!$H:$H,$AG$2+ROW()-37)&amp;"")</f>
        <v/>
      </c>
      <c r="H139" s="14">
        <f>IF(ROW()-36&gt;$AG$3,"",INDEX(_Rosters!$I:$I,$AG$2+ROW()-37)&amp;"")</f>
        <v/>
      </c>
    </row>
    <row r="140">
      <c r="A140" s="14">
        <f>IF(ROW()-36&gt;$AG$3,"",IF(INDEX(_Rosters!$B:$B,$AG$2+ROW()-37)="","",INDEX(_Rosters!$B:$B,$AG$2+ROW()-37)))</f>
        <v/>
      </c>
      <c r="B140" s="14">
        <f>IF(ROW()-36&gt;$AG$3,"",INDEX(_Rosters!$C:$C,$AG$2+ROW()-37)&amp;"")</f>
        <v/>
      </c>
      <c r="C140" s="14">
        <f>IF(ROW()-36&gt;$AG$3,"",INDEX(_Rosters!$D:$D,$AG$2+ROW()-37)&amp;"")</f>
        <v/>
      </c>
      <c r="D140" s="14">
        <f>IF(ROW()-36&gt;$AG$3,"",INDEX(_Rosters!$E:$E,$AG$2+ROW()-37)&amp;"")</f>
        <v/>
      </c>
      <c r="E140" s="14">
        <f>IF(ROW()-36&gt;$AG$3,"",INDEX(_Rosters!$F:$F,$AG$2+ROW()-37)&amp;"")</f>
        <v/>
      </c>
      <c r="F140" s="14">
        <f>IF(ROW()-36&gt;$AG$3,"",IF(INDEX(_Rosters!$G:$G,$AG$2+ROW()-37)="","",INDEX(_Rosters!$G:$G,$AG$2+ROW()-37)))</f>
        <v/>
      </c>
      <c r="G140" s="14">
        <f>IF(ROW()-36&gt;$AG$3,"",INDEX(_Rosters!$H:$H,$AG$2+ROW()-37)&amp;"")</f>
        <v/>
      </c>
      <c r="H140" s="14">
        <f>IF(ROW()-36&gt;$AG$3,"",INDEX(_Rosters!$I:$I,$AG$2+ROW()-37)&amp;"")</f>
        <v/>
      </c>
    </row>
    <row r="141">
      <c r="A141" s="14">
        <f>IF(ROW()-36&gt;$AG$3,"",IF(INDEX(_Rosters!$B:$B,$AG$2+ROW()-37)="","",INDEX(_Rosters!$B:$B,$AG$2+ROW()-37)))</f>
        <v/>
      </c>
      <c r="B141" s="14">
        <f>IF(ROW()-36&gt;$AG$3,"",INDEX(_Rosters!$C:$C,$AG$2+ROW()-37)&amp;"")</f>
        <v/>
      </c>
      <c r="C141" s="14">
        <f>IF(ROW()-36&gt;$AG$3,"",INDEX(_Rosters!$D:$D,$AG$2+ROW()-37)&amp;"")</f>
        <v/>
      </c>
      <c r="D141" s="14">
        <f>IF(ROW()-36&gt;$AG$3,"",INDEX(_Rosters!$E:$E,$AG$2+ROW()-37)&amp;"")</f>
        <v/>
      </c>
      <c r="E141" s="14">
        <f>IF(ROW()-36&gt;$AG$3,"",INDEX(_Rosters!$F:$F,$AG$2+ROW()-37)&amp;"")</f>
        <v/>
      </c>
      <c r="F141" s="14">
        <f>IF(ROW()-36&gt;$AG$3,"",IF(INDEX(_Rosters!$G:$G,$AG$2+ROW()-37)="","",INDEX(_Rosters!$G:$G,$AG$2+ROW()-37)))</f>
        <v/>
      </c>
      <c r="G141" s="14">
        <f>IF(ROW()-36&gt;$AG$3,"",INDEX(_Rosters!$H:$H,$AG$2+ROW()-37)&amp;"")</f>
        <v/>
      </c>
      <c r="H141" s="14">
        <f>IF(ROW()-36&gt;$AG$3,"",INDEX(_Rosters!$I:$I,$AG$2+ROW()-37)&amp;"")</f>
        <v/>
      </c>
    </row>
    <row r="142">
      <c r="A142" s="14">
        <f>IF(ROW()-36&gt;$AG$3,"",IF(INDEX(_Rosters!$B:$B,$AG$2+ROW()-37)="","",INDEX(_Rosters!$B:$B,$AG$2+ROW()-37)))</f>
        <v/>
      </c>
      <c r="B142" s="14">
        <f>IF(ROW()-36&gt;$AG$3,"",INDEX(_Rosters!$C:$C,$AG$2+ROW()-37)&amp;"")</f>
        <v/>
      </c>
      <c r="C142" s="14">
        <f>IF(ROW()-36&gt;$AG$3,"",INDEX(_Rosters!$D:$D,$AG$2+ROW()-37)&amp;"")</f>
        <v/>
      </c>
      <c r="D142" s="14">
        <f>IF(ROW()-36&gt;$AG$3,"",INDEX(_Rosters!$E:$E,$AG$2+ROW()-37)&amp;"")</f>
        <v/>
      </c>
      <c r="E142" s="14">
        <f>IF(ROW()-36&gt;$AG$3,"",INDEX(_Rosters!$F:$F,$AG$2+ROW()-37)&amp;"")</f>
        <v/>
      </c>
      <c r="F142" s="14">
        <f>IF(ROW()-36&gt;$AG$3,"",IF(INDEX(_Rosters!$G:$G,$AG$2+ROW()-37)="","",INDEX(_Rosters!$G:$G,$AG$2+ROW()-37)))</f>
        <v/>
      </c>
      <c r="G142" s="14">
        <f>IF(ROW()-36&gt;$AG$3,"",INDEX(_Rosters!$H:$H,$AG$2+ROW()-37)&amp;"")</f>
        <v/>
      </c>
      <c r="H142" s="14">
        <f>IF(ROW()-36&gt;$AG$3,"",INDEX(_Rosters!$I:$I,$AG$2+ROW()-37)&amp;"")</f>
        <v/>
      </c>
    </row>
    <row r="143">
      <c r="A143" s="14">
        <f>IF(ROW()-36&gt;$AG$3,"",IF(INDEX(_Rosters!$B:$B,$AG$2+ROW()-37)="","",INDEX(_Rosters!$B:$B,$AG$2+ROW()-37)))</f>
        <v/>
      </c>
      <c r="B143" s="14">
        <f>IF(ROW()-36&gt;$AG$3,"",INDEX(_Rosters!$C:$C,$AG$2+ROW()-37)&amp;"")</f>
        <v/>
      </c>
      <c r="C143" s="14">
        <f>IF(ROW()-36&gt;$AG$3,"",INDEX(_Rosters!$D:$D,$AG$2+ROW()-37)&amp;"")</f>
        <v/>
      </c>
      <c r="D143" s="14">
        <f>IF(ROW()-36&gt;$AG$3,"",INDEX(_Rosters!$E:$E,$AG$2+ROW()-37)&amp;"")</f>
        <v/>
      </c>
      <c r="E143" s="14">
        <f>IF(ROW()-36&gt;$AG$3,"",INDEX(_Rosters!$F:$F,$AG$2+ROW()-37)&amp;"")</f>
        <v/>
      </c>
      <c r="F143" s="14">
        <f>IF(ROW()-36&gt;$AG$3,"",IF(INDEX(_Rosters!$G:$G,$AG$2+ROW()-37)="","",INDEX(_Rosters!$G:$G,$AG$2+ROW()-37)))</f>
        <v/>
      </c>
      <c r="G143" s="14">
        <f>IF(ROW()-36&gt;$AG$3,"",INDEX(_Rosters!$H:$H,$AG$2+ROW()-37)&amp;"")</f>
        <v/>
      </c>
      <c r="H143" s="14">
        <f>IF(ROW()-36&gt;$AG$3,"",INDEX(_Rosters!$I:$I,$AG$2+ROW()-37)&amp;"")</f>
        <v/>
      </c>
    </row>
    <row r="144">
      <c r="A144" s="14">
        <f>IF(ROW()-36&gt;$AG$3,"",IF(INDEX(_Rosters!$B:$B,$AG$2+ROW()-37)="","",INDEX(_Rosters!$B:$B,$AG$2+ROW()-37)))</f>
        <v/>
      </c>
      <c r="B144" s="14">
        <f>IF(ROW()-36&gt;$AG$3,"",INDEX(_Rosters!$C:$C,$AG$2+ROW()-37)&amp;"")</f>
        <v/>
      </c>
      <c r="C144" s="14">
        <f>IF(ROW()-36&gt;$AG$3,"",INDEX(_Rosters!$D:$D,$AG$2+ROW()-37)&amp;"")</f>
        <v/>
      </c>
      <c r="D144" s="14">
        <f>IF(ROW()-36&gt;$AG$3,"",INDEX(_Rosters!$E:$E,$AG$2+ROW()-37)&amp;"")</f>
        <v/>
      </c>
      <c r="E144" s="14">
        <f>IF(ROW()-36&gt;$AG$3,"",INDEX(_Rosters!$F:$F,$AG$2+ROW()-37)&amp;"")</f>
        <v/>
      </c>
      <c r="F144" s="14">
        <f>IF(ROW()-36&gt;$AG$3,"",IF(INDEX(_Rosters!$G:$G,$AG$2+ROW()-37)="","",INDEX(_Rosters!$G:$G,$AG$2+ROW()-37)))</f>
        <v/>
      </c>
      <c r="G144" s="14">
        <f>IF(ROW()-36&gt;$AG$3,"",INDEX(_Rosters!$H:$H,$AG$2+ROW()-37)&amp;"")</f>
        <v/>
      </c>
      <c r="H144" s="14">
        <f>IF(ROW()-36&gt;$AG$3,"",INDEX(_Rosters!$I:$I,$AG$2+ROW()-37)&amp;"")</f>
        <v/>
      </c>
    </row>
    <row r="145">
      <c r="A145" s="14">
        <f>IF(ROW()-36&gt;$AG$3,"",IF(INDEX(_Rosters!$B:$B,$AG$2+ROW()-37)="","",INDEX(_Rosters!$B:$B,$AG$2+ROW()-37)))</f>
        <v/>
      </c>
      <c r="B145" s="14">
        <f>IF(ROW()-36&gt;$AG$3,"",INDEX(_Rosters!$C:$C,$AG$2+ROW()-37)&amp;"")</f>
        <v/>
      </c>
      <c r="C145" s="14">
        <f>IF(ROW()-36&gt;$AG$3,"",INDEX(_Rosters!$D:$D,$AG$2+ROW()-37)&amp;"")</f>
        <v/>
      </c>
      <c r="D145" s="14">
        <f>IF(ROW()-36&gt;$AG$3,"",INDEX(_Rosters!$E:$E,$AG$2+ROW()-37)&amp;"")</f>
        <v/>
      </c>
      <c r="E145" s="14">
        <f>IF(ROW()-36&gt;$AG$3,"",INDEX(_Rosters!$F:$F,$AG$2+ROW()-37)&amp;"")</f>
        <v/>
      </c>
      <c r="F145" s="14">
        <f>IF(ROW()-36&gt;$AG$3,"",IF(INDEX(_Rosters!$G:$G,$AG$2+ROW()-37)="","",INDEX(_Rosters!$G:$G,$AG$2+ROW()-37)))</f>
        <v/>
      </c>
      <c r="G145" s="14">
        <f>IF(ROW()-36&gt;$AG$3,"",INDEX(_Rosters!$H:$H,$AG$2+ROW()-37)&amp;"")</f>
        <v/>
      </c>
      <c r="H145" s="14">
        <f>IF(ROW()-36&gt;$AG$3,"",INDEX(_Rosters!$I:$I,$AG$2+ROW()-37)&amp;"")</f>
        <v/>
      </c>
    </row>
    <row r="146">
      <c r="A146" s="14">
        <f>IF(ROW()-36&gt;$AG$3,"",IF(INDEX(_Rosters!$B:$B,$AG$2+ROW()-37)="","",INDEX(_Rosters!$B:$B,$AG$2+ROW()-37)))</f>
        <v/>
      </c>
      <c r="B146" s="14">
        <f>IF(ROW()-36&gt;$AG$3,"",INDEX(_Rosters!$C:$C,$AG$2+ROW()-37)&amp;"")</f>
        <v/>
      </c>
      <c r="C146" s="14">
        <f>IF(ROW()-36&gt;$AG$3,"",INDEX(_Rosters!$D:$D,$AG$2+ROW()-37)&amp;"")</f>
        <v/>
      </c>
      <c r="D146" s="14">
        <f>IF(ROW()-36&gt;$AG$3,"",INDEX(_Rosters!$E:$E,$AG$2+ROW()-37)&amp;"")</f>
        <v/>
      </c>
      <c r="E146" s="14">
        <f>IF(ROW()-36&gt;$AG$3,"",INDEX(_Rosters!$F:$F,$AG$2+ROW()-37)&amp;"")</f>
        <v/>
      </c>
      <c r="F146" s="14">
        <f>IF(ROW()-36&gt;$AG$3,"",IF(INDEX(_Rosters!$G:$G,$AG$2+ROW()-37)="","",INDEX(_Rosters!$G:$G,$AG$2+ROW()-37)))</f>
        <v/>
      </c>
      <c r="G146" s="14">
        <f>IF(ROW()-36&gt;$AG$3,"",INDEX(_Rosters!$H:$H,$AG$2+ROW()-37)&amp;"")</f>
        <v/>
      </c>
      <c r="H146" s="14">
        <f>IF(ROW()-36&gt;$AG$3,"",INDEX(_Rosters!$I:$I,$AG$2+ROW()-37)&amp;"")</f>
        <v/>
      </c>
    </row>
    <row r="147">
      <c r="A147" s="14">
        <f>IF(ROW()-36&gt;$AG$3,"",IF(INDEX(_Rosters!$B:$B,$AG$2+ROW()-37)="","",INDEX(_Rosters!$B:$B,$AG$2+ROW()-37)))</f>
        <v/>
      </c>
      <c r="B147" s="14">
        <f>IF(ROW()-36&gt;$AG$3,"",INDEX(_Rosters!$C:$C,$AG$2+ROW()-37)&amp;"")</f>
        <v/>
      </c>
      <c r="C147" s="14">
        <f>IF(ROW()-36&gt;$AG$3,"",INDEX(_Rosters!$D:$D,$AG$2+ROW()-37)&amp;"")</f>
        <v/>
      </c>
      <c r="D147" s="14">
        <f>IF(ROW()-36&gt;$AG$3,"",INDEX(_Rosters!$E:$E,$AG$2+ROW()-37)&amp;"")</f>
        <v/>
      </c>
      <c r="E147" s="14">
        <f>IF(ROW()-36&gt;$AG$3,"",INDEX(_Rosters!$F:$F,$AG$2+ROW()-37)&amp;"")</f>
        <v/>
      </c>
      <c r="F147" s="14">
        <f>IF(ROW()-36&gt;$AG$3,"",IF(INDEX(_Rosters!$G:$G,$AG$2+ROW()-37)="","",INDEX(_Rosters!$G:$G,$AG$2+ROW()-37)))</f>
        <v/>
      </c>
      <c r="G147" s="14">
        <f>IF(ROW()-36&gt;$AG$3,"",INDEX(_Rosters!$H:$H,$AG$2+ROW()-37)&amp;"")</f>
        <v/>
      </c>
      <c r="H147" s="14">
        <f>IF(ROW()-36&gt;$AG$3,"",INDEX(_Rosters!$I:$I,$AG$2+ROW()-37)&amp;"")</f>
        <v/>
      </c>
    </row>
    <row r="148">
      <c r="A148" s="14">
        <f>IF(ROW()-36&gt;$AG$3,"",IF(INDEX(_Rosters!$B:$B,$AG$2+ROW()-37)="","",INDEX(_Rosters!$B:$B,$AG$2+ROW()-37)))</f>
        <v/>
      </c>
      <c r="B148" s="14">
        <f>IF(ROW()-36&gt;$AG$3,"",INDEX(_Rosters!$C:$C,$AG$2+ROW()-37)&amp;"")</f>
        <v/>
      </c>
      <c r="C148" s="14">
        <f>IF(ROW()-36&gt;$AG$3,"",INDEX(_Rosters!$D:$D,$AG$2+ROW()-37)&amp;"")</f>
        <v/>
      </c>
      <c r="D148" s="14">
        <f>IF(ROW()-36&gt;$AG$3,"",INDEX(_Rosters!$E:$E,$AG$2+ROW()-37)&amp;"")</f>
        <v/>
      </c>
      <c r="E148" s="14">
        <f>IF(ROW()-36&gt;$AG$3,"",INDEX(_Rosters!$F:$F,$AG$2+ROW()-37)&amp;"")</f>
        <v/>
      </c>
      <c r="F148" s="14">
        <f>IF(ROW()-36&gt;$AG$3,"",IF(INDEX(_Rosters!$G:$G,$AG$2+ROW()-37)="","",INDEX(_Rosters!$G:$G,$AG$2+ROW()-37)))</f>
        <v/>
      </c>
      <c r="G148" s="14">
        <f>IF(ROW()-36&gt;$AG$3,"",INDEX(_Rosters!$H:$H,$AG$2+ROW()-37)&amp;"")</f>
        <v/>
      </c>
      <c r="H148" s="14">
        <f>IF(ROW()-36&gt;$AG$3,"",INDEX(_Rosters!$I:$I,$AG$2+ROW()-37)&amp;"")</f>
        <v/>
      </c>
    </row>
    <row r="149">
      <c r="A149" s="14">
        <f>IF(ROW()-36&gt;$AG$3,"",IF(INDEX(_Rosters!$B:$B,$AG$2+ROW()-37)="","",INDEX(_Rosters!$B:$B,$AG$2+ROW()-37)))</f>
        <v/>
      </c>
      <c r="B149" s="14">
        <f>IF(ROW()-36&gt;$AG$3,"",INDEX(_Rosters!$C:$C,$AG$2+ROW()-37)&amp;"")</f>
        <v/>
      </c>
      <c r="C149" s="14">
        <f>IF(ROW()-36&gt;$AG$3,"",INDEX(_Rosters!$D:$D,$AG$2+ROW()-37)&amp;"")</f>
        <v/>
      </c>
      <c r="D149" s="14">
        <f>IF(ROW()-36&gt;$AG$3,"",INDEX(_Rosters!$E:$E,$AG$2+ROW()-37)&amp;"")</f>
        <v/>
      </c>
      <c r="E149" s="14">
        <f>IF(ROW()-36&gt;$AG$3,"",INDEX(_Rosters!$F:$F,$AG$2+ROW()-37)&amp;"")</f>
        <v/>
      </c>
      <c r="F149" s="14">
        <f>IF(ROW()-36&gt;$AG$3,"",IF(INDEX(_Rosters!$G:$G,$AG$2+ROW()-37)="","",INDEX(_Rosters!$G:$G,$AG$2+ROW()-37)))</f>
        <v/>
      </c>
      <c r="G149" s="14">
        <f>IF(ROW()-36&gt;$AG$3,"",INDEX(_Rosters!$H:$H,$AG$2+ROW()-37)&amp;"")</f>
        <v/>
      </c>
      <c r="H149" s="14">
        <f>IF(ROW()-36&gt;$AG$3,"",INDEX(_Rosters!$I:$I,$AG$2+ROW()-37)&amp;"")</f>
        <v/>
      </c>
    </row>
    <row r="150">
      <c r="A150" s="14">
        <f>IF(ROW()-36&gt;$AG$3,"",IF(INDEX(_Rosters!$B:$B,$AG$2+ROW()-37)="","",INDEX(_Rosters!$B:$B,$AG$2+ROW()-37)))</f>
        <v/>
      </c>
      <c r="B150" s="14">
        <f>IF(ROW()-36&gt;$AG$3,"",INDEX(_Rosters!$C:$C,$AG$2+ROW()-37)&amp;"")</f>
        <v/>
      </c>
      <c r="C150" s="14">
        <f>IF(ROW()-36&gt;$AG$3,"",INDEX(_Rosters!$D:$D,$AG$2+ROW()-37)&amp;"")</f>
        <v/>
      </c>
      <c r="D150" s="14">
        <f>IF(ROW()-36&gt;$AG$3,"",INDEX(_Rosters!$E:$E,$AG$2+ROW()-37)&amp;"")</f>
        <v/>
      </c>
      <c r="E150" s="14">
        <f>IF(ROW()-36&gt;$AG$3,"",INDEX(_Rosters!$F:$F,$AG$2+ROW()-37)&amp;"")</f>
        <v/>
      </c>
      <c r="F150" s="14">
        <f>IF(ROW()-36&gt;$AG$3,"",IF(INDEX(_Rosters!$G:$G,$AG$2+ROW()-37)="","",INDEX(_Rosters!$G:$G,$AG$2+ROW()-37)))</f>
        <v/>
      </c>
      <c r="G150" s="14">
        <f>IF(ROW()-36&gt;$AG$3,"",INDEX(_Rosters!$H:$H,$AG$2+ROW()-37)&amp;"")</f>
        <v/>
      </c>
      <c r="H150" s="14">
        <f>IF(ROW()-36&gt;$AG$3,"",INDEX(_Rosters!$I:$I,$AG$2+ROW()-37)&amp;"")</f>
        <v/>
      </c>
    </row>
    <row r="151">
      <c r="A151" s="14">
        <f>IF(ROW()-36&gt;$AG$3,"",IF(INDEX(_Rosters!$B:$B,$AG$2+ROW()-37)="","",INDEX(_Rosters!$B:$B,$AG$2+ROW()-37)))</f>
        <v/>
      </c>
      <c r="B151" s="14">
        <f>IF(ROW()-36&gt;$AG$3,"",INDEX(_Rosters!$C:$C,$AG$2+ROW()-37)&amp;"")</f>
        <v/>
      </c>
      <c r="C151" s="14">
        <f>IF(ROW()-36&gt;$AG$3,"",INDEX(_Rosters!$D:$D,$AG$2+ROW()-37)&amp;"")</f>
        <v/>
      </c>
      <c r="D151" s="14">
        <f>IF(ROW()-36&gt;$AG$3,"",INDEX(_Rosters!$E:$E,$AG$2+ROW()-37)&amp;"")</f>
        <v/>
      </c>
      <c r="E151" s="14">
        <f>IF(ROW()-36&gt;$AG$3,"",INDEX(_Rosters!$F:$F,$AG$2+ROW()-37)&amp;"")</f>
        <v/>
      </c>
      <c r="F151" s="14">
        <f>IF(ROW()-36&gt;$AG$3,"",IF(INDEX(_Rosters!$G:$G,$AG$2+ROW()-37)="","",INDEX(_Rosters!$G:$G,$AG$2+ROW()-37)))</f>
        <v/>
      </c>
      <c r="G151" s="14">
        <f>IF(ROW()-36&gt;$AG$3,"",INDEX(_Rosters!$H:$H,$AG$2+ROW()-37)&amp;"")</f>
        <v/>
      </c>
      <c r="H151" s="14">
        <f>IF(ROW()-36&gt;$AG$3,"",INDEX(_Rosters!$I:$I,$AG$2+ROW()-37)&amp;"")</f>
        <v/>
      </c>
    </row>
    <row r="152">
      <c r="A152" s="14">
        <f>IF(ROW()-36&gt;$AG$3,"",IF(INDEX(_Rosters!$B:$B,$AG$2+ROW()-37)="","",INDEX(_Rosters!$B:$B,$AG$2+ROW()-37)))</f>
        <v/>
      </c>
      <c r="B152" s="14">
        <f>IF(ROW()-36&gt;$AG$3,"",INDEX(_Rosters!$C:$C,$AG$2+ROW()-37)&amp;"")</f>
        <v/>
      </c>
      <c r="C152" s="14">
        <f>IF(ROW()-36&gt;$AG$3,"",INDEX(_Rosters!$D:$D,$AG$2+ROW()-37)&amp;"")</f>
        <v/>
      </c>
      <c r="D152" s="14">
        <f>IF(ROW()-36&gt;$AG$3,"",INDEX(_Rosters!$E:$E,$AG$2+ROW()-37)&amp;"")</f>
        <v/>
      </c>
      <c r="E152" s="14">
        <f>IF(ROW()-36&gt;$AG$3,"",INDEX(_Rosters!$F:$F,$AG$2+ROW()-37)&amp;"")</f>
        <v/>
      </c>
      <c r="F152" s="14">
        <f>IF(ROW()-36&gt;$AG$3,"",IF(INDEX(_Rosters!$G:$G,$AG$2+ROW()-37)="","",INDEX(_Rosters!$G:$G,$AG$2+ROW()-37)))</f>
        <v/>
      </c>
      <c r="G152" s="14">
        <f>IF(ROW()-36&gt;$AG$3,"",INDEX(_Rosters!$H:$H,$AG$2+ROW()-37)&amp;"")</f>
        <v/>
      </c>
      <c r="H152" s="14">
        <f>IF(ROW()-36&gt;$AG$3,"",INDEX(_Rosters!$I:$I,$AG$2+ROW()-37)&amp;"")</f>
        <v/>
      </c>
    </row>
    <row r="153">
      <c r="A153" s="14">
        <f>IF(ROW()-36&gt;$AG$3,"",IF(INDEX(_Rosters!$B:$B,$AG$2+ROW()-37)="","",INDEX(_Rosters!$B:$B,$AG$2+ROW()-37)))</f>
        <v/>
      </c>
      <c r="B153" s="14">
        <f>IF(ROW()-36&gt;$AG$3,"",INDEX(_Rosters!$C:$C,$AG$2+ROW()-37)&amp;"")</f>
        <v/>
      </c>
      <c r="C153" s="14">
        <f>IF(ROW()-36&gt;$AG$3,"",INDEX(_Rosters!$D:$D,$AG$2+ROW()-37)&amp;"")</f>
        <v/>
      </c>
      <c r="D153" s="14">
        <f>IF(ROW()-36&gt;$AG$3,"",INDEX(_Rosters!$E:$E,$AG$2+ROW()-37)&amp;"")</f>
        <v/>
      </c>
      <c r="E153" s="14">
        <f>IF(ROW()-36&gt;$AG$3,"",INDEX(_Rosters!$F:$F,$AG$2+ROW()-37)&amp;"")</f>
        <v/>
      </c>
      <c r="F153" s="14">
        <f>IF(ROW()-36&gt;$AG$3,"",IF(INDEX(_Rosters!$G:$G,$AG$2+ROW()-37)="","",INDEX(_Rosters!$G:$G,$AG$2+ROW()-37)))</f>
        <v/>
      </c>
      <c r="G153" s="14">
        <f>IF(ROW()-36&gt;$AG$3,"",INDEX(_Rosters!$H:$H,$AG$2+ROW()-37)&amp;"")</f>
        <v/>
      </c>
      <c r="H153" s="14">
        <f>IF(ROW()-36&gt;$AG$3,"",INDEX(_Rosters!$I:$I,$AG$2+ROW()-37)&amp;"")</f>
        <v/>
      </c>
    </row>
    <row r="154">
      <c r="A154" s="14">
        <f>IF(ROW()-36&gt;$AG$3,"",IF(INDEX(_Rosters!$B:$B,$AG$2+ROW()-37)="","",INDEX(_Rosters!$B:$B,$AG$2+ROW()-37)))</f>
        <v/>
      </c>
      <c r="B154" s="14">
        <f>IF(ROW()-36&gt;$AG$3,"",INDEX(_Rosters!$C:$C,$AG$2+ROW()-37)&amp;"")</f>
        <v/>
      </c>
      <c r="C154" s="14">
        <f>IF(ROW()-36&gt;$AG$3,"",INDEX(_Rosters!$D:$D,$AG$2+ROW()-37)&amp;"")</f>
        <v/>
      </c>
      <c r="D154" s="14">
        <f>IF(ROW()-36&gt;$AG$3,"",INDEX(_Rosters!$E:$E,$AG$2+ROW()-37)&amp;"")</f>
        <v/>
      </c>
      <c r="E154" s="14">
        <f>IF(ROW()-36&gt;$AG$3,"",INDEX(_Rosters!$F:$F,$AG$2+ROW()-37)&amp;"")</f>
        <v/>
      </c>
      <c r="F154" s="14">
        <f>IF(ROW()-36&gt;$AG$3,"",IF(INDEX(_Rosters!$G:$G,$AG$2+ROW()-37)="","",INDEX(_Rosters!$G:$G,$AG$2+ROW()-37)))</f>
        <v/>
      </c>
      <c r="G154" s="14">
        <f>IF(ROW()-36&gt;$AG$3,"",INDEX(_Rosters!$H:$H,$AG$2+ROW()-37)&amp;"")</f>
        <v/>
      </c>
      <c r="H154" s="14">
        <f>IF(ROW()-36&gt;$AG$3,"",INDEX(_Rosters!$I:$I,$AG$2+ROW()-37)&amp;"")</f>
        <v/>
      </c>
    </row>
    <row r="155">
      <c r="A155" s="14">
        <f>IF(ROW()-36&gt;$AG$3,"",IF(INDEX(_Rosters!$B:$B,$AG$2+ROW()-37)="","",INDEX(_Rosters!$B:$B,$AG$2+ROW()-37)))</f>
        <v/>
      </c>
      <c r="B155" s="14">
        <f>IF(ROW()-36&gt;$AG$3,"",INDEX(_Rosters!$C:$C,$AG$2+ROW()-37)&amp;"")</f>
        <v/>
      </c>
      <c r="C155" s="14">
        <f>IF(ROW()-36&gt;$AG$3,"",INDEX(_Rosters!$D:$D,$AG$2+ROW()-37)&amp;"")</f>
        <v/>
      </c>
      <c r="D155" s="14">
        <f>IF(ROW()-36&gt;$AG$3,"",INDEX(_Rosters!$E:$E,$AG$2+ROW()-37)&amp;"")</f>
        <v/>
      </c>
      <c r="E155" s="14">
        <f>IF(ROW()-36&gt;$AG$3,"",INDEX(_Rosters!$F:$F,$AG$2+ROW()-37)&amp;"")</f>
        <v/>
      </c>
      <c r="F155" s="14">
        <f>IF(ROW()-36&gt;$AG$3,"",IF(INDEX(_Rosters!$G:$G,$AG$2+ROW()-37)="","",INDEX(_Rosters!$G:$G,$AG$2+ROW()-37)))</f>
        <v/>
      </c>
      <c r="G155" s="14">
        <f>IF(ROW()-36&gt;$AG$3,"",INDEX(_Rosters!$H:$H,$AG$2+ROW()-37)&amp;"")</f>
        <v/>
      </c>
      <c r="H155" s="14">
        <f>IF(ROW()-36&gt;$AG$3,"",INDEX(_Rosters!$I:$I,$AG$2+ROW()-37)&amp;"")</f>
        <v/>
      </c>
    </row>
    <row r="156">
      <c r="A156" s="14">
        <f>IF(ROW()-36&gt;$AG$3,"",IF(INDEX(_Rosters!$B:$B,$AG$2+ROW()-37)="","",INDEX(_Rosters!$B:$B,$AG$2+ROW()-37)))</f>
        <v/>
      </c>
      <c r="B156" s="14">
        <f>IF(ROW()-36&gt;$AG$3,"",INDEX(_Rosters!$C:$C,$AG$2+ROW()-37)&amp;"")</f>
        <v/>
      </c>
      <c r="C156" s="14">
        <f>IF(ROW()-36&gt;$AG$3,"",INDEX(_Rosters!$D:$D,$AG$2+ROW()-37)&amp;"")</f>
        <v/>
      </c>
      <c r="D156" s="14">
        <f>IF(ROW()-36&gt;$AG$3,"",INDEX(_Rosters!$E:$E,$AG$2+ROW()-37)&amp;"")</f>
        <v/>
      </c>
      <c r="E156" s="14">
        <f>IF(ROW()-36&gt;$AG$3,"",INDEX(_Rosters!$F:$F,$AG$2+ROW()-37)&amp;"")</f>
        <v/>
      </c>
      <c r="F156" s="14">
        <f>IF(ROW()-36&gt;$AG$3,"",IF(INDEX(_Rosters!$G:$G,$AG$2+ROW()-37)="","",INDEX(_Rosters!$G:$G,$AG$2+ROW()-37)))</f>
        <v/>
      </c>
      <c r="G156" s="14">
        <f>IF(ROW()-36&gt;$AG$3,"",INDEX(_Rosters!$H:$H,$AG$2+ROW()-37)&amp;"")</f>
        <v/>
      </c>
      <c r="H156" s="14">
        <f>IF(ROW()-36&gt;$AG$3,"",INDEX(_Rosters!$I:$I,$AG$2+ROW()-37)&amp;"")</f>
        <v/>
      </c>
    </row>
    <row r="157">
      <c r="A157" s="14">
        <f>IF(ROW()-36&gt;$AG$3,"",IF(INDEX(_Rosters!$B:$B,$AG$2+ROW()-37)="","",INDEX(_Rosters!$B:$B,$AG$2+ROW()-37)))</f>
        <v/>
      </c>
      <c r="B157" s="14">
        <f>IF(ROW()-36&gt;$AG$3,"",INDEX(_Rosters!$C:$C,$AG$2+ROW()-37)&amp;"")</f>
        <v/>
      </c>
      <c r="C157" s="14">
        <f>IF(ROW()-36&gt;$AG$3,"",INDEX(_Rosters!$D:$D,$AG$2+ROW()-37)&amp;"")</f>
        <v/>
      </c>
      <c r="D157" s="14">
        <f>IF(ROW()-36&gt;$AG$3,"",INDEX(_Rosters!$E:$E,$AG$2+ROW()-37)&amp;"")</f>
        <v/>
      </c>
      <c r="E157" s="14">
        <f>IF(ROW()-36&gt;$AG$3,"",INDEX(_Rosters!$F:$F,$AG$2+ROW()-37)&amp;"")</f>
        <v/>
      </c>
      <c r="F157" s="14">
        <f>IF(ROW()-36&gt;$AG$3,"",IF(INDEX(_Rosters!$G:$G,$AG$2+ROW()-37)="","",INDEX(_Rosters!$G:$G,$AG$2+ROW()-37)))</f>
        <v/>
      </c>
      <c r="G157" s="14">
        <f>IF(ROW()-36&gt;$AG$3,"",INDEX(_Rosters!$H:$H,$AG$2+ROW()-37)&amp;"")</f>
        <v/>
      </c>
      <c r="H157" s="14">
        <f>IF(ROW()-36&gt;$AG$3,"",INDEX(_Rosters!$I:$I,$AG$2+ROW()-37)&amp;"")</f>
        <v/>
      </c>
    </row>
    <row r="158">
      <c r="A158" s="14">
        <f>IF(ROW()-36&gt;$AG$3,"",IF(INDEX(_Rosters!$B:$B,$AG$2+ROW()-37)="","",INDEX(_Rosters!$B:$B,$AG$2+ROW()-37)))</f>
        <v/>
      </c>
      <c r="B158" s="14">
        <f>IF(ROW()-36&gt;$AG$3,"",INDEX(_Rosters!$C:$C,$AG$2+ROW()-37)&amp;"")</f>
        <v/>
      </c>
      <c r="C158" s="14">
        <f>IF(ROW()-36&gt;$AG$3,"",INDEX(_Rosters!$D:$D,$AG$2+ROW()-37)&amp;"")</f>
        <v/>
      </c>
      <c r="D158" s="14">
        <f>IF(ROW()-36&gt;$AG$3,"",INDEX(_Rosters!$E:$E,$AG$2+ROW()-37)&amp;"")</f>
        <v/>
      </c>
      <c r="E158" s="14">
        <f>IF(ROW()-36&gt;$AG$3,"",INDEX(_Rosters!$F:$F,$AG$2+ROW()-37)&amp;"")</f>
        <v/>
      </c>
      <c r="F158" s="14">
        <f>IF(ROW()-36&gt;$AG$3,"",IF(INDEX(_Rosters!$G:$G,$AG$2+ROW()-37)="","",INDEX(_Rosters!$G:$G,$AG$2+ROW()-37)))</f>
        <v/>
      </c>
      <c r="G158" s="14">
        <f>IF(ROW()-36&gt;$AG$3,"",INDEX(_Rosters!$H:$H,$AG$2+ROW()-37)&amp;"")</f>
        <v/>
      </c>
      <c r="H158" s="14">
        <f>IF(ROW()-36&gt;$AG$3,"",INDEX(_Rosters!$I:$I,$AG$2+ROW()-37)&amp;"")</f>
        <v/>
      </c>
    </row>
  </sheetData>
  <mergeCells count="5">
    <mergeCell ref="N12:R12"/>
    <mergeCell ref="N7:R10"/>
    <mergeCell ref="N2:R5"/>
    <mergeCell ref="T22:X24"/>
    <mergeCell ref="N49:R51"/>
  </mergeCells>
  <conditionalFormatting sqref="A20:L33">
    <cfRule type="expression" priority="1" dxfId="1" stopIfTrue="1">
      <formula>ISNUMBER(SEARCH("🔴",$J20))</formula>
    </cfRule>
    <cfRule type="expression" priority="2" dxfId="0" stopIfTrue="1">
      <formula>ISNUMBER(SEARCH("🟡",$J20))</formula>
    </cfRule>
  </conditionalFormatting>
  <dataValidations count="1">
    <dataValidation sqref="B1" showDropDown="0" showInputMessage="0" showErrorMessage="0" allowBlank="0" type="list">
      <formula1>$AH$1:$AH$14</formula1>
    </dataValidation>
  </dataValidations>
  <pageMargins left="0.75" right="0.75" top="1" bottom="1" header="0.5" footer="0.5"/>
</worksheet>
</file>

<file path=xl/worksheets/sheet14.xml><?xml version="1.0" encoding="utf-8"?>
<worksheet xmlns="http://schemas.openxmlformats.org/spreadsheetml/2006/main">
  <sheetPr>
    <outlinePr summaryBelow="1" summaryRight="1"/>
    <pageSetUpPr/>
  </sheetPr>
  <dimension ref="A1:AK168"/>
  <sheetViews>
    <sheetView workbookViewId="0">
      <pane ySplit="1" topLeftCell="A2" activePane="bottomLeft" state="frozen"/>
      <selection pane="bottomLeft" activeCell="A1" sqref="A1"/>
    </sheetView>
  </sheetViews>
  <sheetFormatPr baseColWidth="8" defaultRowHeight="15"/>
  <cols>
    <col width="22" customWidth="1" style="54" min="1" max="1"/>
    <col width="30" customWidth="1" style="54" min="2" max="2"/>
    <col width="26" customWidth="1" style="54" min="3" max="3"/>
    <col width="9" customWidth="1" style="54" min="4" max="4"/>
    <col width="8" customWidth="1" style="54" min="5" max="5"/>
    <col width="16" customWidth="1" style="54" min="6" max="6"/>
    <col width="30" customWidth="1" style="54" min="7" max="7"/>
    <col width="34" customWidth="1" style="54" min="8" max="8"/>
    <col width="28" customWidth="1" style="54" min="9" max="9"/>
    <col width="8" customWidth="1" style="54" min="10" max="12"/>
    <col width="2" customWidth="1" style="54" min="13" max="13"/>
    <col width="6" customWidth="1" style="54" min="14" max="14"/>
    <col width="24" customWidth="1" style="54" min="15" max="15"/>
    <col width="22" customWidth="1" style="54" min="16" max="16"/>
    <col width="20" customWidth="1" style="54" min="17" max="17"/>
    <col width="18" customWidth="1" style="54" min="18" max="18"/>
    <col width="34" customWidth="1" style="54" min="20" max="20"/>
    <col width="12" customWidth="1" style="54" min="21" max="21"/>
    <col width="6" customWidth="1" style="54" min="22" max="22"/>
    <col width="12" customWidth="1" style="54" min="23" max="23"/>
    <col width="6" customWidth="1" style="54" min="24" max="24"/>
    <col hidden="1" width="13" customWidth="1" style="54" min="33" max="34"/>
    <col hidden="1" width="13" customWidth="1" style="54" min="36" max="37"/>
  </cols>
  <sheetData>
    <row r="1" ht="15.75" customHeight="1" s="54">
      <c r="A1" s="12" t="inlineStr">
        <is>
          <t>Select team:</t>
        </is>
      </c>
      <c r="B1" s="24" t="inlineStr">
        <is>
          <t>Delaware</t>
        </is>
      </c>
      <c r="D1" s="4" t="inlineStr">
        <is>
          <t>10 teams — Conference USA</t>
        </is>
      </c>
      <c r="N1" s="25" t="inlineStr">
        <is>
          <t>STRENGTHS</t>
        </is>
      </c>
      <c r="O1" s="26" t="n"/>
      <c r="P1" s="26" t="n"/>
      <c r="Q1" s="26" t="n"/>
      <c r="R1" s="26" t="n"/>
      <c r="T1" s="53" t="inlineStr">
        <is>
          <t>TEAM STATS 2026 — season to date</t>
        </is>
      </c>
      <c r="U1" s="10" t="n"/>
      <c r="V1" s="10" t="n"/>
      <c r="W1" s="10" t="n"/>
      <c r="X1" s="10" t="n"/>
      <c r="AG1">
        <f>MATCH($B$1,_Teams!$A:$A,0)</f>
        <v/>
      </c>
      <c r="AH1" t="inlineStr">
        <is>
          <t>Delaware</t>
        </is>
      </c>
    </row>
    <row r="2">
      <c r="N2" s="55">
        <f>IF($AG$1=0,"",INDEX(_Teams!$AI:$AI,$AG$1)&amp;"")</f>
        <v/>
      </c>
      <c r="T2" s="61" t="inlineStr">
        <is>
          <t>Stat</t>
        </is>
      </c>
      <c r="U2" s="61" t="inlineStr">
        <is>
          <t>Offense</t>
        </is>
      </c>
      <c r="V2" s="61" t="inlineStr">
        <is>
          <t>rk</t>
        </is>
      </c>
      <c r="W2" s="61" t="inlineStr">
        <is>
          <t>Defense</t>
        </is>
      </c>
      <c r="X2" s="61" t="inlineStr">
        <is>
          <t>rk</t>
        </is>
      </c>
      <c r="AG2">
        <f>INDEX(_Teams!$AA:$AA,$AG$1)</f>
        <v/>
      </c>
      <c r="AH2" t="inlineStr">
        <is>
          <t>Florida International</t>
        </is>
      </c>
    </row>
    <row r="3" ht="18" customHeight="1" s="54">
      <c r="A3" s="59">
        <f>$B$1</f>
        <v/>
      </c>
      <c r="B3" s="10" t="n"/>
      <c r="C3" s="10" t="n"/>
      <c r="D3" s="10" t="n"/>
      <c r="E3" s="10" t="n"/>
      <c r="F3" s="10" t="n"/>
      <c r="G3" s="10" t="n"/>
      <c r="H3" s="10" t="n"/>
      <c r="T3" s="12" t="inlineStr">
        <is>
          <t>Games</t>
        </is>
      </c>
      <c r="U3" s="14">
        <f>IFERROR(INDEX('Team Stats'!$A$5:$ZZ$300,MATCH($B$1,'Team Stats'!$A$5:$A$300,0),MATCH("OFF: Games",'Team Stats'!$4:$4,0)),"")</f>
        <v/>
      </c>
      <c r="AG3">
        <f>INDEX(_Teams!$AB:$AB,$AG$1)</f>
        <v/>
      </c>
      <c r="AH3" t="inlineStr">
        <is>
          <t>Jacksonville State</t>
        </is>
      </c>
    </row>
    <row r="4">
      <c r="T4" s="14" t="inlineStr">
        <is>
          <t>Points / game</t>
        </is>
      </c>
      <c r="U4" s="14">
        <f>IFERROR(INDEX('Team Stats'!$A$5:$ZZ$300,MATCH($B$1,'Team Stats'!$A$5:$A$300,0),MATCH("OFF: Points / game",'Team Stats'!$4:$4,0)),"")</f>
        <v/>
      </c>
      <c r="V4" s="28">
        <f>IFERROR("#"&amp;INDEX('Team Stats'!$A$5:$ZZ$300,MATCH($B$1,'Team Stats'!$A$5:$A$300,0),MATCH("OFF: Points / game",'Team Stats'!$4:$4,0)+1),"")</f>
        <v/>
      </c>
      <c r="W4" s="14">
        <f>IFERROR(INDEX('Team Stats'!$A$5:$ZZ$300,MATCH($B$1,'Team Stats'!$A$5:$A$300,0),MATCH("DEF: Points / game allowed",'Team Stats'!$4:$4,0)),"")</f>
        <v/>
      </c>
      <c r="X4" s="28">
        <f>IFERROR("#"&amp;INDEX('Team Stats'!$A$5:$ZZ$300,MATCH($B$1,'Team Stats'!$A$5:$A$300,0),MATCH("DEF: Points / game allowed",'Team Stats'!$4:$4,0)+1),"")</f>
        <v/>
      </c>
      <c r="AG4">
        <f>INDEX(_Teams!$AC:$AC,$AG$1)</f>
        <v/>
      </c>
      <c r="AH4" t="inlineStr">
        <is>
          <t>Kennesaw State</t>
        </is>
      </c>
    </row>
    <row r="5">
      <c r="A5" s="12" t="inlineStr">
        <is>
          <t>Conference</t>
        </is>
      </c>
      <c r="B5" s="14">
        <f>IF($AG$1=0,"",INDEX(_Teams!$B:$B,$AG$1)&amp;"")</f>
        <v/>
      </c>
      <c r="E5" s="12" t="inlineStr">
        <is>
          <t>ESPN FPI (2026 preseason)</t>
        </is>
      </c>
      <c r="F5" s="14">
        <f>IF(ISNUMBER(INDEX(_Teams!$AQ:$AQ,$AG$1)),ROUND(INDEX(_Teams!$AQ:$AQ,$AG$1),2)&amp;"  (#"&amp;INDEX(_Teams!$AR:$AR,$AG$1)&amp;")","n/a")</f>
        <v/>
      </c>
      <c r="T5" s="14" t="inlineStr">
        <is>
          <t>Plays / game</t>
        </is>
      </c>
      <c r="U5" s="14">
        <f>IFERROR(INDEX('Team Stats'!$A$5:$ZZ$300,MATCH($B$1,'Team Stats'!$A$5:$A$300,0),MATCH("OFF: Plays / game",'Team Stats'!$4:$4,0)),"")</f>
        <v/>
      </c>
      <c r="W5" s="14">
        <f>IFERROR(INDEX('Team Stats'!$A$5:$ZZ$300,MATCH($B$1,'Team Stats'!$A$5:$A$300,0),MATCH("DEF: Plays / game",'Team Stats'!$4:$4,0)),"")</f>
        <v/>
      </c>
      <c r="AG5">
        <f>INDEX(_Teams!$AD:$AD,$AG$1)</f>
        <v/>
      </c>
      <c r="AH5" t="inlineStr">
        <is>
          <t>Liberty</t>
        </is>
      </c>
    </row>
    <row r="6">
      <c r="A6" s="12" t="inlineStr">
        <is>
          <t>Machine rating (in-season)</t>
        </is>
      </c>
      <c r="B6" s="14">
        <f>IF(ISNUMBER(INDEX(_Teams!$D:$D,$AG$1)),ROUND(INDEX(_Teams!$D:$D,$AG$1),2)&amp;"  (#"&amp;INDEX(_Teams!$C:$C,$AG$1)&amp;")","n/a")</f>
        <v/>
      </c>
      <c r="E6" s="12" t="inlineStr">
        <is>
          <t>Machine Δ vs preseason</t>
        </is>
      </c>
      <c r="F6" s="14">
        <f>IF($AG$1=0,"",INDEX(_Teams!$AS:$AS,$AG$1)&amp;"")</f>
        <v/>
      </c>
      <c r="N6" s="29" t="inlineStr">
        <is>
          <t>WEAKNESSES</t>
        </is>
      </c>
      <c r="O6" s="30" t="n"/>
      <c r="P6" s="30" t="n"/>
      <c r="Q6" s="30" t="n"/>
      <c r="R6" s="30" t="n"/>
      <c r="T6" s="14" t="inlineStr">
        <is>
          <t>Yards / play</t>
        </is>
      </c>
      <c r="U6" s="14">
        <f>IFERROR(INDEX('Team Stats'!$A$5:$ZZ$300,MATCH($B$1,'Team Stats'!$A$5:$A$300,0),MATCH("OFF: Yards / play",'Team Stats'!$4:$4,0)),"")</f>
        <v/>
      </c>
      <c r="V6" s="28">
        <f>IFERROR("#"&amp;INDEX('Team Stats'!$A$5:$ZZ$300,MATCH($B$1,'Team Stats'!$A$5:$A$300,0),MATCH("OFF: Yards / play",'Team Stats'!$4:$4,0)+1),"")</f>
        <v/>
      </c>
      <c r="W6" s="14">
        <f>IFERROR(INDEX('Team Stats'!$A$5:$ZZ$300,MATCH($B$1,'Team Stats'!$A$5:$A$300,0),MATCH("DEF: Yards / play allowed",'Team Stats'!$4:$4,0)),"")</f>
        <v/>
      </c>
      <c r="X6" s="28">
        <f>IFERROR("#"&amp;INDEX('Team Stats'!$A$5:$ZZ$300,MATCH($B$1,'Team Stats'!$A$5:$A$300,0),MATCH("DEF: Yards / play allowed",'Team Stats'!$4:$4,0)+1),"")</f>
        <v/>
      </c>
      <c r="AG6">
        <f>INDEX(_Teams!$AK:$AK,$AG$1)</f>
        <v/>
      </c>
      <c r="AH6" t="inlineStr">
        <is>
          <t>Middle Tennessee</t>
        </is>
      </c>
    </row>
    <row r="7">
      <c r="A7" s="12" t="inlineStr">
        <is>
          <t>Residual (2025 decomposition)</t>
        </is>
      </c>
      <c r="B7" s="14">
        <f>IF(ISNUMBER(INDEX(_Teams!$F:$F,$AG$1)),ROUND(INDEX(_Teams!$F:$F,$AG$1),2)&amp;"  (#"&amp;INDEX(_Teams!$G:$G,$AG$1)&amp;")","n/a")</f>
        <v/>
      </c>
      <c r="E7" s="12" t="inlineStr">
        <is>
          <t>Games used by the machine</t>
        </is>
      </c>
      <c r="F7" s="14">
        <f>IF($AG$1=0,"",INDEX(_Teams!$AT:$AT,$AG$1)&amp;"")</f>
        <v/>
      </c>
      <c r="N7" s="55">
        <f>IF($AG$1=0,"",INDEX(_Teams!$AJ:$AJ,$AG$1)&amp;"")</f>
        <v/>
      </c>
      <c r="T7" s="14" t="inlineStr">
        <is>
          <t>Completions - attempts</t>
        </is>
      </c>
      <c r="U7" s="14">
        <f>IFERROR(INDEX('Team Stats'!$A$5:$ZZ$300,MATCH($B$1,'Team Stats'!$A$5:$A$300,0),MATCH("OFF: Completions - attempts",'Team Stats'!$4:$4,0)),"")</f>
        <v/>
      </c>
      <c r="W7" s="14">
        <f>IFERROR(INDEX('Team Stats'!$A$5:$ZZ$300,MATCH($B$1,'Team Stats'!$A$5:$A$300,0),MATCH("DEF: Completions - attempts",'Team Stats'!$4:$4,0)),"")</f>
        <v/>
      </c>
      <c r="AH7" t="inlineStr">
        <is>
          <t>Missouri State</t>
        </is>
      </c>
    </row>
    <row r="8">
      <c r="A8" s="12" t="inlineStr">
        <is>
          <t>Composite (0-10)</t>
        </is>
      </c>
      <c r="B8" s="14">
        <f>IF(ISNUMBER(INDEX(_Teams!$H:$H,$AG$1)),ROUND(INDEX(_Teams!$H:$H,$AG$1),2)&amp;"  (#"&amp;INDEX(_Teams!$I:$I,$AG$1)&amp;")","n/a")</f>
        <v/>
      </c>
      <c r="E8" s="12" t="inlineStr">
        <is>
          <t>ESPN FPI (live)</t>
        </is>
      </c>
      <c r="F8" s="14">
        <f>IF(ISNUMBER(INDEX(_Teams!$AU:$AU,$AG$1)),ROUND(INDEX(_Teams!$AU:$AU,$AG$1),2)&amp;"  (#"&amp;INDEX(_Teams!$AV:$AV,$AG$1)&amp;")","n/a")</f>
        <v/>
      </c>
      <c r="T8" s="14" t="inlineStr">
        <is>
          <t>Passing yards</t>
        </is>
      </c>
      <c r="U8" s="14">
        <f>IFERROR(INDEX('Team Stats'!$A$5:$ZZ$300,MATCH($B$1,'Team Stats'!$A$5:$A$300,0),MATCH("OFF: Passing yards",'Team Stats'!$4:$4,0)),"")</f>
        <v/>
      </c>
      <c r="V8" s="28">
        <f>IFERROR("#"&amp;INDEX('Team Stats'!$A$5:$ZZ$300,MATCH($B$1,'Team Stats'!$A$5:$A$300,0),MATCH("OFF: Passing yards",'Team Stats'!$4:$4,0)+1),"")</f>
        <v/>
      </c>
      <c r="W8" s="14">
        <f>IFERROR(INDEX('Team Stats'!$A$5:$ZZ$300,MATCH($B$1,'Team Stats'!$A$5:$A$300,0),MATCH("DEF: Passing yards allowed",'Team Stats'!$4:$4,0)),"")</f>
        <v/>
      </c>
      <c r="X8" s="28">
        <f>IFERROR("#"&amp;INDEX('Team Stats'!$A$5:$ZZ$300,MATCH($B$1,'Team Stats'!$A$5:$A$300,0),MATCH("DEF: Passing yards allowed",'Team Stats'!$4:$4,0)+1),"")</f>
        <v/>
      </c>
      <c r="AH8" t="inlineStr">
        <is>
          <t>New Mexico State</t>
        </is>
      </c>
    </row>
    <row r="9">
      <c r="A9" s="12" t="inlineStr">
        <is>
          <t>SP+ (rescaled 0-10)</t>
        </is>
      </c>
      <c r="B9" s="14">
        <f>IF(ISNUMBER(INDEX(_Teams!$J:$J,$AG$1)),ROUND(INDEX(_Teams!$J:$J,$AG$1),2)&amp;"  (#"&amp;INDEX(_Teams!$K:$K,$AG$1)&amp;")","n/a")</f>
        <v/>
      </c>
      <c r="E9" s="12" t="inlineStr">
        <is>
          <t>AP / CFP rank</t>
        </is>
      </c>
      <c r="F9" s="14">
        <f>IF($AG$1=0,"",IF(ISNUMBER(INDEX(_Teams!$AW:$AW,$AG$1)),"AP #"&amp;INDEX(_Teams!$AW:$AW,$AG$1),"AP unranked")&amp;IF(ISNUMBER(INDEX(_Teams!$AX:$AX,$AG$1)),"  ·  CFP #"&amp;INDEX(_Teams!$AX:$AX,$AG$1),""))</f>
        <v/>
      </c>
      <c r="T9" s="14" t="inlineStr">
        <is>
          <t>Yards / pass attempt</t>
        </is>
      </c>
      <c r="U9" s="14">
        <f>IFERROR(INDEX('Team Stats'!$A$5:$ZZ$300,MATCH($B$1,'Team Stats'!$A$5:$A$300,0),MATCH("OFF: Yards / pass attempt",'Team Stats'!$4:$4,0)),"")</f>
        <v/>
      </c>
      <c r="V9" s="28">
        <f>IFERROR("#"&amp;INDEX('Team Stats'!$A$5:$ZZ$300,MATCH($B$1,'Team Stats'!$A$5:$A$300,0),MATCH("OFF: Yards / pass attempt",'Team Stats'!$4:$4,0)+1),"")</f>
        <v/>
      </c>
      <c r="W9" s="14">
        <f>IFERROR(INDEX('Team Stats'!$A$5:$ZZ$300,MATCH($B$1,'Team Stats'!$A$5:$A$300,0),MATCH("DEF: Yards / pass attempt allowed",'Team Stats'!$4:$4,0)),"")</f>
        <v/>
      </c>
      <c r="X9" s="28">
        <f>IFERROR("#"&amp;INDEX('Team Stats'!$A$5:$ZZ$300,MATCH($B$1,'Team Stats'!$A$5:$A$300,0),MATCH("DEF: Yards / pass attempt allowed",'Team Stats'!$4:$4,0)+1),"")</f>
        <v/>
      </c>
      <c r="AH9" t="inlineStr">
        <is>
          <t>Sam Houston</t>
        </is>
      </c>
    </row>
    <row r="10">
      <c r="T10" s="14" t="inlineStr">
        <is>
          <t>Yards / completion</t>
        </is>
      </c>
      <c r="U10" s="14">
        <f>IFERROR(INDEX('Team Stats'!$A$5:$ZZ$300,MATCH($B$1,'Team Stats'!$A$5:$A$300,0),MATCH("OFF: Yards / completion",'Team Stats'!$4:$4,0)),"")</f>
        <v/>
      </c>
      <c r="V10" s="28">
        <f>IFERROR("#"&amp;INDEX('Team Stats'!$A$5:$ZZ$300,MATCH($B$1,'Team Stats'!$A$5:$A$300,0),MATCH("OFF: Yards / completion",'Team Stats'!$4:$4,0)+1),"")</f>
        <v/>
      </c>
      <c r="W10" s="14">
        <f>IFERROR(INDEX('Team Stats'!$A$5:$ZZ$300,MATCH($B$1,'Team Stats'!$A$5:$A$300,0),MATCH("DEF: Yards / completion allowed",'Team Stats'!$4:$4,0)),"")</f>
        <v/>
      </c>
      <c r="X10" s="28">
        <f>IFERROR("#"&amp;INDEX('Team Stats'!$A$5:$ZZ$300,MATCH($B$1,'Team Stats'!$A$5:$A$300,0),MATCH("DEF: Yards / completion allowed",'Team Stats'!$4:$4,0)+1),"")</f>
        <v/>
      </c>
      <c r="AH10" t="inlineStr">
        <is>
          <t>Western Kentucky</t>
        </is>
      </c>
    </row>
    <row r="11">
      <c r="A11" s="61" t="inlineStr">
        <is>
          <t>Unit</t>
        </is>
      </c>
      <c r="B11" s="61" t="inlineStr">
        <is>
          <t>Rating</t>
        </is>
      </c>
      <c r="C11" s="61" t="inlineStr">
        <is>
          <t>Nat'l Rank</t>
        </is>
      </c>
      <c r="D11" s="61" t="inlineStr">
        <is>
          <t>Raw</t>
        </is>
      </c>
      <c r="T11" s="14" t="inlineStr">
        <is>
          <t>Pass TD - INT</t>
        </is>
      </c>
      <c r="U11" s="14">
        <f>IFERROR(INDEX('Team Stats'!$A$5:$ZZ$300,MATCH($B$1,'Team Stats'!$A$5:$A$300,0),MATCH("OFF: Pass TD - INT",'Team Stats'!$4:$4,0)),"")</f>
        <v/>
      </c>
      <c r="W11" s="14">
        <f>IFERROR(INDEX('Team Stats'!$A$5:$ZZ$300,MATCH($B$1,'Team Stats'!$A$5:$A$300,0),MATCH("DEF: Pass TD - INT",'Team Stats'!$4:$4,0)),"")</f>
        <v/>
      </c>
    </row>
    <row r="12">
      <c r="A12" s="12" t="inlineStr">
        <is>
          <t>Rush O</t>
        </is>
      </c>
      <c r="B12" s="14">
        <f>IF(ISNUMBER(INDEX(_Teams!$L:$L,$AG$1)),INDEX(_Teams!$L:$L,$AG$1),"n/a")</f>
        <v/>
      </c>
      <c r="C12" s="14">
        <f>INDEX(_Teams!$M:$M,$AG$1)&amp;""</f>
        <v/>
      </c>
      <c r="D12" s="14">
        <f>INDEX(_Teams!$N:$N,$AG$1)&amp;""</f>
        <v/>
      </c>
      <c r="N12" s="53" t="inlineStr">
        <is>
          <t>DEPTH CHART</t>
        </is>
      </c>
      <c r="T12" s="14" t="inlineStr">
        <is>
          <t>Explosive pass rate (20+ / dropback)</t>
        </is>
      </c>
      <c r="U12" s="14">
        <f>IFERROR(INDEX('Team Stats'!$A$5:$ZZ$300,MATCH($B$1,'Team Stats'!$A$5:$A$300,0),MATCH("OFF: Explosive pass rate (20+ / dropback)",'Team Stats'!$4:$4,0)),"")</f>
        <v/>
      </c>
      <c r="V12" s="28">
        <f>IFERROR("#"&amp;INDEX('Team Stats'!$A$5:$ZZ$300,MATCH($B$1,'Team Stats'!$A$5:$A$300,0),MATCH("OFF: Explosive pass rate (20+ / dropback)",'Team Stats'!$4:$4,0)+1),"")</f>
        <v/>
      </c>
      <c r="W12" s="14">
        <f>IFERROR(INDEX('Team Stats'!$A$5:$ZZ$300,MATCH($B$1,'Team Stats'!$A$5:$A$300,0),MATCH("DEF: Explosive pass rate (20+ / dropback) allowed",'Team Stats'!$4:$4,0)),"")</f>
        <v/>
      </c>
      <c r="X12" s="28">
        <f>IFERROR("#"&amp;INDEX('Team Stats'!$A$5:$ZZ$300,MATCH($B$1,'Team Stats'!$A$5:$A$300,0),MATCH("DEF: Explosive pass rate (20+ / dropback) allowed",'Team Stats'!$4:$4,0)+1),"")</f>
        <v/>
      </c>
    </row>
    <row r="13">
      <c r="A13" s="12" t="inlineStr">
        <is>
          <t>Pass O</t>
        </is>
      </c>
      <c r="B13" s="14">
        <f>IF(ISNUMBER(INDEX(_Teams!$O:$O,$AG$1)),INDEX(_Teams!$O:$O,$AG$1),"n/a")</f>
        <v/>
      </c>
      <c r="C13" s="14">
        <f>INDEX(_Teams!$P:$P,$AG$1)&amp;""</f>
        <v/>
      </c>
      <c r="D13" s="14">
        <f>INDEX(_Teams!$Q:$Q,$AG$1)&amp;""</f>
        <v/>
      </c>
      <c r="N13" s="61" t="inlineStr">
        <is>
          <t>Pos</t>
        </is>
      </c>
      <c r="O13" s="61" t="inlineStr">
        <is>
          <t>Starter</t>
        </is>
      </c>
      <c r="P13" s="61" t="inlineStr">
        <is>
          <t>2nd</t>
        </is>
      </c>
      <c r="Q13" s="61" t="inlineStr">
        <is>
          <t>3rd</t>
        </is>
      </c>
      <c r="R13" s="61" t="inlineStr">
        <is>
          <t>4th</t>
        </is>
      </c>
      <c r="T13" s="14" t="inlineStr">
        <is>
          <t>Sack rate</t>
        </is>
      </c>
      <c r="U13" s="14">
        <f>IFERROR(INDEX('Team Stats'!$A$5:$ZZ$300,MATCH($B$1,'Team Stats'!$A$5:$A$300,0),MATCH("OFF: Sack rate",'Team Stats'!$4:$4,0)),"")</f>
        <v/>
      </c>
      <c r="V13" s="28">
        <f>IFERROR("#"&amp;INDEX('Team Stats'!$A$5:$ZZ$300,MATCH($B$1,'Team Stats'!$A$5:$A$300,0),MATCH("OFF: Sack rate",'Team Stats'!$4:$4,0)+1),"")</f>
        <v/>
      </c>
      <c r="W13" s="14">
        <f>IFERROR(INDEX('Team Stats'!$A$5:$ZZ$300,MATCH($B$1,'Team Stats'!$A$5:$A$300,0),MATCH("DEF: Sack rate",'Team Stats'!$4:$4,0)),"")</f>
        <v/>
      </c>
      <c r="X13" s="28">
        <f>IFERROR("#"&amp;INDEX('Team Stats'!$A$5:$ZZ$300,MATCH($B$1,'Team Stats'!$A$5:$A$300,0),MATCH("DEF: Sack rate",'Team Stats'!$4:$4,0)+1),"")</f>
        <v/>
      </c>
    </row>
    <row r="14">
      <c r="A14" s="12" t="inlineStr">
        <is>
          <t>Rush D</t>
        </is>
      </c>
      <c r="B14" s="14">
        <f>IF(ISNUMBER(INDEX(_Teams!$R:$R,$AG$1)),INDEX(_Teams!$R:$R,$AG$1),"n/a")</f>
        <v/>
      </c>
      <c r="C14" s="14">
        <f>INDEX(_Teams!$S:$S,$AG$1)&amp;""</f>
        <v/>
      </c>
      <c r="D14" s="14">
        <f>INDEX(_Teams!$T:$T,$AG$1)&amp;""</f>
        <v/>
      </c>
      <c r="N14" s="31">
        <f>IF($AG$1=0,"",INDEX(_DepthGrid!$B:$B,$AG$6+ROW()-14)&amp;"")</f>
        <v/>
      </c>
      <c r="O14" s="31">
        <f>IF($AG$1=0,"",INDEX(_DepthGrid!$C:$C,$AG$6+ROW()-14)&amp;"")</f>
        <v/>
      </c>
      <c r="P14" s="31">
        <f>IF($AG$1=0,"",INDEX(_DepthGrid!$D:$D,$AG$6+ROW()-14)&amp;"")</f>
        <v/>
      </c>
      <c r="Q14" s="31">
        <f>IF($AG$1=0,"",INDEX(_DepthGrid!$E:$E,$AG$6+ROW()-14)&amp;"")</f>
        <v/>
      </c>
      <c r="R14" s="31">
        <f>IF($AG$1=0,"",INDEX(_DepthGrid!$F:$F,$AG$6+ROW()-14)&amp;"")</f>
        <v/>
      </c>
      <c r="T14" s="14" t="inlineStr">
        <is>
          <t>Rushing att - yds (box score)</t>
        </is>
      </c>
      <c r="U14" s="14">
        <f>IFERROR(INDEX('Team Stats'!$A$5:$ZZ$300,MATCH($B$1,'Team Stats'!$A$5:$A$300,0),MATCH("OFF: Rushing att - yds (box score)",'Team Stats'!$4:$4,0)),"")</f>
        <v/>
      </c>
      <c r="W14" s="14">
        <f>IFERROR(INDEX('Team Stats'!$A$5:$ZZ$300,MATCH($B$1,'Team Stats'!$A$5:$A$300,0),MATCH("DEF: Rushing att - yds (box score)",'Team Stats'!$4:$4,0)),"")</f>
        <v/>
      </c>
    </row>
    <row r="15">
      <c r="A15" s="12" t="inlineStr">
        <is>
          <t>Pass D</t>
        </is>
      </c>
      <c r="B15" s="14">
        <f>IF(ISNUMBER(INDEX(_Teams!$U:$U,$AG$1)),INDEX(_Teams!$U:$U,$AG$1),"n/a")</f>
        <v/>
      </c>
      <c r="C15" s="14">
        <f>INDEX(_Teams!$V:$V,$AG$1)&amp;""</f>
        <v/>
      </c>
      <c r="D15" s="14">
        <f>INDEX(_Teams!$W:$W,$AG$1)&amp;""</f>
        <v/>
      </c>
      <c r="N15" s="32">
        <f>IF($AG$1=0,"",INDEX(_DepthGrid!$B:$B,$AG$6+ROW()-14)&amp;"")</f>
        <v/>
      </c>
      <c r="O15" s="5">
        <f>IF($AG$1=0,"",INDEX(_DepthGrid!$C:$C,$AG$6+ROW()-14)&amp;"")</f>
        <v/>
      </c>
      <c r="P15" s="5">
        <f>IF($AG$1=0,"",INDEX(_DepthGrid!$D:$D,$AG$6+ROW()-14)&amp;"")</f>
        <v/>
      </c>
      <c r="Q15" s="5">
        <f>IF($AG$1=0,"",INDEX(_DepthGrid!$E:$E,$AG$6+ROW()-14)&amp;"")</f>
        <v/>
      </c>
      <c r="R15" s="5">
        <f>IF($AG$1=0,"",INDEX(_DepthGrid!$F:$F,$AG$6+ROW()-14)&amp;"")</f>
        <v/>
      </c>
      <c r="T15" s="14" t="inlineStr">
        <is>
          <t>Yards / carry (box score)</t>
        </is>
      </c>
      <c r="U15" s="14">
        <f>IFERROR(INDEX('Team Stats'!$A$5:$ZZ$300,MATCH($B$1,'Team Stats'!$A$5:$A$300,0),MATCH("OFF: Yards / carry (box score)",'Team Stats'!$4:$4,0)),"")</f>
        <v/>
      </c>
      <c r="V15" s="28">
        <f>IFERROR("#"&amp;INDEX('Team Stats'!$A$5:$ZZ$300,MATCH($B$1,'Team Stats'!$A$5:$A$300,0),MATCH("OFF: Yards / carry (box score)",'Team Stats'!$4:$4,0)+1),"")</f>
        <v/>
      </c>
      <c r="W15" s="14">
        <f>IFERROR(INDEX('Team Stats'!$A$5:$ZZ$300,MATCH($B$1,'Team Stats'!$A$5:$A$300,0),MATCH("DEF: Yards / carry (box score) allowed",'Team Stats'!$4:$4,0)),"")</f>
        <v/>
      </c>
      <c r="X15" s="28">
        <f>IFERROR("#"&amp;INDEX('Team Stats'!$A$5:$ZZ$300,MATCH($B$1,'Team Stats'!$A$5:$A$300,0),MATCH("DEF: Yards / carry (box score) allowed",'Team Stats'!$4:$4,0)+1),"")</f>
        <v/>
      </c>
    </row>
    <row r="16">
      <c r="A16" s="12" t="inlineStr">
        <is>
          <t>Special Teams</t>
        </is>
      </c>
      <c r="B16" s="14">
        <f>IF(ISNUMBER(INDEX(_Teams!$X:$X,$AG$1)),INDEX(_Teams!$X:$X,$AG$1),"n/a")</f>
        <v/>
      </c>
      <c r="C16" s="14">
        <f>INDEX(_Teams!$Y:$Y,$AG$1)&amp;""</f>
        <v/>
      </c>
      <c r="D16" s="14">
        <f>INDEX(_Teams!$Z:$Z,$AG$1)&amp;""</f>
        <v/>
      </c>
      <c r="N16" s="32">
        <f>IF($AG$1=0,"",INDEX(_DepthGrid!$B:$B,$AG$6+ROW()-14)&amp;"")</f>
        <v/>
      </c>
      <c r="O16" s="5">
        <f>IF($AG$1=0,"",INDEX(_DepthGrid!$C:$C,$AG$6+ROW()-14)&amp;"")</f>
        <v/>
      </c>
      <c r="P16" s="5">
        <f>IF($AG$1=0,"",INDEX(_DepthGrid!$D:$D,$AG$6+ROW()-14)&amp;"")</f>
        <v/>
      </c>
      <c r="Q16" s="5">
        <f>IF($AG$1=0,"",INDEX(_DepthGrid!$E:$E,$AG$6+ROW()-14)&amp;"")</f>
        <v/>
      </c>
      <c r="R16" s="5">
        <f>IF($AG$1=0,"",INDEX(_DepthGrid!$F:$F,$AG$6+ROW()-14)&amp;"")</f>
        <v/>
      </c>
      <c r="T16" s="14" t="inlineStr">
        <is>
          <t>10+ run rate</t>
        </is>
      </c>
      <c r="U16" s="14">
        <f>IFERROR(INDEX('Team Stats'!$A$5:$ZZ$300,MATCH($B$1,'Team Stats'!$A$5:$A$300,0),MATCH("OFF: 10+ run rate",'Team Stats'!$4:$4,0)),"")</f>
        <v/>
      </c>
      <c r="V16" s="28">
        <f>IFERROR("#"&amp;INDEX('Team Stats'!$A$5:$ZZ$300,MATCH($B$1,'Team Stats'!$A$5:$A$300,0),MATCH("OFF: 10+ run rate",'Team Stats'!$4:$4,0)+1),"")</f>
        <v/>
      </c>
      <c r="W16" s="14">
        <f>IFERROR(INDEX('Team Stats'!$A$5:$ZZ$300,MATCH($B$1,'Team Stats'!$A$5:$A$300,0),MATCH("DEF: 10+ run rate allowed",'Team Stats'!$4:$4,0)),"")</f>
        <v/>
      </c>
      <c r="X16" s="28">
        <f>IFERROR("#"&amp;INDEX('Team Stats'!$A$5:$ZZ$300,MATCH($B$1,'Team Stats'!$A$5:$A$300,0),MATCH("DEF: 10+ run rate allowed",'Team Stats'!$4:$4,0)+1),"")</f>
        <v/>
      </c>
    </row>
    <row r="17">
      <c r="N17" s="32">
        <f>IF($AG$1=0,"",INDEX(_DepthGrid!$B:$B,$AG$6+ROW()-14)&amp;"")</f>
        <v/>
      </c>
      <c r="O17" s="5">
        <f>IF($AG$1=0,"",INDEX(_DepthGrid!$C:$C,$AG$6+ROW()-14)&amp;"")</f>
        <v/>
      </c>
      <c r="P17" s="5">
        <f>IF($AG$1=0,"",INDEX(_DepthGrid!$D:$D,$AG$6+ROW()-14)&amp;"")</f>
        <v/>
      </c>
      <c r="Q17" s="5">
        <f>IF($AG$1=0,"",INDEX(_DepthGrid!$E:$E,$AG$6+ROW()-14)&amp;"")</f>
        <v/>
      </c>
      <c r="R17" s="5">
        <f>IF($AG$1=0,"",INDEX(_DepthGrid!$F:$F,$AG$6+ROW()-14)&amp;"")</f>
        <v/>
      </c>
      <c r="T17" s="14" t="inlineStr">
        <is>
          <t>Stuff rate</t>
        </is>
      </c>
      <c r="U17" s="14">
        <f>IFERROR(INDEX('Team Stats'!$A$5:$ZZ$300,MATCH($B$1,'Team Stats'!$A$5:$A$300,0),MATCH("OFF: Stuff rate",'Team Stats'!$4:$4,0)),"")</f>
        <v/>
      </c>
      <c r="V17" s="28">
        <f>IFERROR("#"&amp;INDEX('Team Stats'!$A$5:$ZZ$300,MATCH($B$1,'Team Stats'!$A$5:$A$300,0),MATCH("OFF: Stuff rate",'Team Stats'!$4:$4,0)+1),"")</f>
        <v/>
      </c>
      <c r="W17" s="14">
        <f>IFERROR(INDEX('Team Stats'!$A$5:$ZZ$300,MATCH($B$1,'Team Stats'!$A$5:$A$300,0),MATCH("DEF: Stuff rate",'Team Stats'!$4:$4,0)),"")</f>
        <v/>
      </c>
      <c r="X17" s="28">
        <f>IFERROR("#"&amp;INDEX('Team Stats'!$A$5:$ZZ$300,MATCH($B$1,'Team Stats'!$A$5:$A$300,0),MATCH("DEF: Stuff rate",'Team Stats'!$4:$4,0)+1),"")</f>
        <v/>
      </c>
    </row>
    <row r="18">
      <c r="A18" s="12" t="inlineStr">
        <is>
          <t>2026 Schedule</t>
        </is>
      </c>
      <c r="D18" s="4" t="inlineStr">
        <is>
          <t>Opp FPI = opponent's 2025 final FPI rank. Lines: DraftKings/Bovada via CFBD as of refresh. Edge = FPI-implied margin minus market margin for THIS team; 🔴 model likes the dog outright, 🟡 6+ pt disagreement. ⚑MONSTER UNDER = total in the season's top decile (2021-25 post-mortem: unders 55%).</t>
        </is>
      </c>
      <c r="N18" s="32">
        <f>IF($AG$1=0,"",INDEX(_DepthGrid!$B:$B,$AG$6+ROW()-14)&amp;"")</f>
        <v/>
      </c>
      <c r="O18" s="5">
        <f>IF($AG$1=0,"",INDEX(_DepthGrid!$C:$C,$AG$6+ROW()-14)&amp;"")</f>
        <v/>
      </c>
      <c r="P18" s="5">
        <f>IF($AG$1=0,"",INDEX(_DepthGrid!$D:$D,$AG$6+ROW()-14)&amp;"")</f>
        <v/>
      </c>
      <c r="Q18" s="5">
        <f>IF($AG$1=0,"",INDEX(_DepthGrid!$E:$E,$AG$6+ROW()-14)&amp;"")</f>
        <v/>
      </c>
      <c r="R18" s="5">
        <f>IF($AG$1=0,"",INDEX(_DepthGrid!$F:$F,$AG$6+ROW()-14)&amp;"")</f>
        <v/>
      </c>
      <c r="T18" s="14" t="inlineStr">
        <is>
          <t>Third down %</t>
        </is>
      </c>
      <c r="U18" s="14">
        <f>IFERROR(INDEX('Team Stats'!$A$5:$ZZ$300,MATCH($B$1,'Team Stats'!$A$5:$A$300,0),MATCH("OFF: Third down %",'Team Stats'!$4:$4,0)),"")</f>
        <v/>
      </c>
      <c r="V18" s="28">
        <f>IFERROR("#"&amp;INDEX('Team Stats'!$A$5:$ZZ$300,MATCH($B$1,'Team Stats'!$A$5:$A$300,0),MATCH("OFF: Third down %",'Team Stats'!$4:$4,0)+1),"")</f>
        <v/>
      </c>
      <c r="W18" s="14">
        <f>IFERROR(INDEX('Team Stats'!$A$5:$ZZ$300,MATCH($B$1,'Team Stats'!$A$5:$A$300,0),MATCH("DEF: Third down % allowed",'Team Stats'!$4:$4,0)),"")</f>
        <v/>
      </c>
      <c r="X18" s="28">
        <f>IFERROR("#"&amp;INDEX('Team Stats'!$A$5:$ZZ$300,MATCH($B$1,'Team Stats'!$A$5:$A$300,0),MATCH("DEF: Third down % allowed",'Team Stats'!$4:$4,0)+1),"")</f>
        <v/>
      </c>
    </row>
    <row r="19">
      <c r="A19" s="61" t="inlineStr">
        <is>
          <t>Wk</t>
        </is>
      </c>
      <c r="B19" s="61" t="inlineStr">
        <is>
          <t>Date</t>
        </is>
      </c>
      <c r="C19" s="61" t="inlineStr">
        <is>
          <t>Opponent</t>
        </is>
      </c>
      <c r="D19" s="61" t="inlineStr">
        <is>
          <t>Opp FPI</t>
        </is>
      </c>
      <c r="E19" s="61" t="inlineStr">
        <is>
          <t>H/A</t>
        </is>
      </c>
      <c r="F19" s="61" t="inlineStr">
        <is>
          <t>Spread</t>
        </is>
      </c>
      <c r="G19" s="61" t="inlineStr">
        <is>
          <t>Open</t>
        </is>
      </c>
      <c r="H19" s="61" t="inlineStr">
        <is>
          <t>O/U</t>
        </is>
      </c>
      <c r="I19" s="61" t="inlineStr">
        <is>
          <t>ML</t>
        </is>
      </c>
      <c r="J19" s="61" t="inlineStr">
        <is>
          <t>Edge</t>
        </is>
      </c>
      <c r="K19" s="61" t="inlineStr">
        <is>
          <t>Result</t>
        </is>
      </c>
      <c r="L19" s="61" t="inlineStr">
        <is>
          <t>Venue</t>
        </is>
      </c>
      <c r="N19" s="32">
        <f>IF($AG$1=0,"",INDEX(_DepthGrid!$B:$B,$AG$6+ROW()-14)&amp;"")</f>
        <v/>
      </c>
      <c r="O19" s="5">
        <f>IF($AG$1=0,"",INDEX(_DepthGrid!$C:$C,$AG$6+ROW()-14)&amp;"")</f>
        <v/>
      </c>
      <c r="P19" s="5">
        <f>IF($AG$1=0,"",INDEX(_DepthGrid!$D:$D,$AG$6+ROW()-14)&amp;"")</f>
        <v/>
      </c>
      <c r="Q19" s="5">
        <f>IF($AG$1=0,"",INDEX(_DepthGrid!$E:$E,$AG$6+ROW()-14)&amp;"")</f>
        <v/>
      </c>
      <c r="R19" s="5">
        <f>IF($AG$1=0,"",INDEX(_DepthGrid!$F:$F,$AG$6+ROW()-14)&amp;"")</f>
        <v/>
      </c>
      <c r="T19" s="14" t="inlineStr">
        <is>
          <t>Third-and-long %</t>
        </is>
      </c>
      <c r="U19" s="14">
        <f>IFERROR(INDEX('Team Stats'!$A$5:$ZZ$300,MATCH($B$1,'Team Stats'!$A$5:$A$300,0),MATCH("OFF: Third-and-long %",'Team Stats'!$4:$4,0)),"")</f>
        <v/>
      </c>
      <c r="V19" s="28">
        <f>IFERROR("#"&amp;INDEX('Team Stats'!$A$5:$ZZ$300,MATCH($B$1,'Team Stats'!$A$5:$A$300,0),MATCH("OFF: Third-and-long %",'Team Stats'!$4:$4,0)+1),"")</f>
        <v/>
      </c>
      <c r="W19" s="14">
        <f>IFERROR(INDEX('Team Stats'!$A$5:$ZZ$300,MATCH($B$1,'Team Stats'!$A$5:$A$300,0),MATCH("DEF: Third-and-long % allowed",'Team Stats'!$4:$4,0)),"")</f>
        <v/>
      </c>
      <c r="X19" s="28">
        <f>IFERROR("#"&amp;INDEX('Team Stats'!$A$5:$ZZ$300,MATCH($B$1,'Team Stats'!$A$5:$A$300,0),MATCH("DEF: Third-and-long % allowed",'Team Stats'!$4:$4,0)+1),"")</f>
        <v/>
      </c>
    </row>
    <row r="20">
      <c r="A20" s="14">
        <f>IF(ROW()-19&gt;$AG$5,"",INDEX(_Sched!$B:$B,$AG$4+ROW()-20))</f>
        <v/>
      </c>
      <c r="B20" s="14">
        <f>IF(ROW()-19&gt;$AG$5,"",INDEX(_Sched!$C:$C,$AG$4+ROW()-20)&amp;"")</f>
        <v/>
      </c>
      <c r="C20" s="14">
        <f>IF(ROW()-19&gt;$AG$5,"",INDEX(_Sched!$D:$D,$AG$4+ROW()-20)&amp;"")</f>
        <v/>
      </c>
      <c r="D20" s="14">
        <f>IF(ROW()-19&gt;$AG$5,"",INDEX(_Sched!$E:$E,$AG$4+ROW()-20)&amp;"")</f>
        <v/>
      </c>
      <c r="E20" s="14">
        <f>IF(ROW()-19&gt;$AG$5,"",INDEX(_Sched!$F:$F,$AG$4+ROW()-20)&amp;"")</f>
        <v/>
      </c>
      <c r="F20" s="14">
        <f>IF(ROW()-19&gt;$AG$5,"",INDEX(_Sched!$G:$G,$AG$4+ROW()-20)&amp;"")</f>
        <v/>
      </c>
      <c r="G20" s="14">
        <f>IF(ROW()-19&gt;$AG$5,"",INDEX(_Sched!$H:$H,$AG$4+ROW()-20)&amp;"")</f>
        <v/>
      </c>
      <c r="H20" s="14">
        <f>IF(ROW()-19&gt;$AG$5,"",INDEX(_Sched!$I:$I,$AG$4+ROW()-20)&amp;"")</f>
        <v/>
      </c>
      <c r="I20" s="14">
        <f>IF(ROW()-19&gt;$AG$5,"",INDEX(_Sched!$J:$J,$AG$4+ROW()-20)&amp;"")</f>
        <v/>
      </c>
      <c r="J20" s="14">
        <f>IF(ROW()-19&gt;$AG$5,"",INDEX(_Sched!$K:$K,$AG$4+ROW()-20)&amp;"")</f>
        <v/>
      </c>
      <c r="K20" s="14">
        <f>IF(ROW()-19&gt;$AG$5,"",INDEX(_Sched!$L:$L,$AG$4+ROW()-20)&amp;"")</f>
        <v/>
      </c>
      <c r="L20" s="14">
        <f>IF(ROW()-19&gt;$AG$5,"",INDEX(_Sched!$M:$M,$AG$4+ROW()-20)&amp;"")</f>
        <v/>
      </c>
      <c r="N20" s="32">
        <f>IF($AG$1=0,"",INDEX(_DepthGrid!$B:$B,$AG$6+ROW()-14)&amp;"")</f>
        <v/>
      </c>
      <c r="O20" s="5">
        <f>IF($AG$1=0,"",INDEX(_DepthGrid!$C:$C,$AG$6+ROW()-14)&amp;"")</f>
        <v/>
      </c>
      <c r="P20" s="5">
        <f>IF($AG$1=0,"",INDEX(_DepthGrid!$D:$D,$AG$6+ROW()-14)&amp;"")</f>
        <v/>
      </c>
      <c r="Q20" s="5">
        <f>IF($AG$1=0,"",INDEX(_DepthGrid!$E:$E,$AG$6+ROW()-14)&amp;"")</f>
        <v/>
      </c>
      <c r="R20" s="5">
        <f>IF($AG$1=0,"",INDEX(_DepthGrid!$F:$F,$AG$6+ROW()-14)&amp;"")</f>
        <v/>
      </c>
      <c r="T20" s="14" t="inlineStr">
        <is>
          <t>Red-zone TD %</t>
        </is>
      </c>
      <c r="U20" s="14">
        <f>IFERROR(INDEX('Team Stats'!$A$5:$ZZ$300,MATCH($B$1,'Team Stats'!$A$5:$A$300,0),MATCH("OFF: Red-zone TD %",'Team Stats'!$4:$4,0)),"")</f>
        <v/>
      </c>
      <c r="V20" s="28">
        <f>IFERROR("#"&amp;INDEX('Team Stats'!$A$5:$ZZ$300,MATCH($B$1,'Team Stats'!$A$5:$A$300,0),MATCH("OFF: Red-zone TD %",'Team Stats'!$4:$4,0)+1),"")</f>
        <v/>
      </c>
      <c r="W20" s="14">
        <f>IFERROR(INDEX('Team Stats'!$A$5:$ZZ$300,MATCH($B$1,'Team Stats'!$A$5:$A$300,0),MATCH("DEF: Red-zone TD % allowed",'Team Stats'!$4:$4,0)),"")</f>
        <v/>
      </c>
      <c r="X20" s="28">
        <f>IFERROR("#"&amp;INDEX('Team Stats'!$A$5:$ZZ$300,MATCH($B$1,'Team Stats'!$A$5:$A$300,0),MATCH("DEF: Red-zone TD % allowed",'Team Stats'!$4:$4,0)+1),"")</f>
        <v/>
      </c>
    </row>
    <row r="21">
      <c r="A21" s="14">
        <f>IF(ROW()-19&gt;$AG$5,"",INDEX(_Sched!$B:$B,$AG$4+ROW()-20))</f>
        <v/>
      </c>
      <c r="B21" s="14">
        <f>IF(ROW()-19&gt;$AG$5,"",INDEX(_Sched!$C:$C,$AG$4+ROW()-20)&amp;"")</f>
        <v/>
      </c>
      <c r="C21" s="14">
        <f>IF(ROW()-19&gt;$AG$5,"",INDEX(_Sched!$D:$D,$AG$4+ROW()-20)&amp;"")</f>
        <v/>
      </c>
      <c r="D21" s="14">
        <f>IF(ROW()-19&gt;$AG$5,"",INDEX(_Sched!$E:$E,$AG$4+ROW()-20)&amp;"")</f>
        <v/>
      </c>
      <c r="E21" s="14">
        <f>IF(ROW()-19&gt;$AG$5,"",INDEX(_Sched!$F:$F,$AG$4+ROW()-20)&amp;"")</f>
        <v/>
      </c>
      <c r="F21" s="14">
        <f>IF(ROW()-19&gt;$AG$5,"",INDEX(_Sched!$G:$G,$AG$4+ROW()-20)&amp;"")</f>
        <v/>
      </c>
      <c r="G21" s="14">
        <f>IF(ROW()-19&gt;$AG$5,"",INDEX(_Sched!$H:$H,$AG$4+ROW()-20)&amp;"")</f>
        <v/>
      </c>
      <c r="H21" s="14">
        <f>IF(ROW()-19&gt;$AG$5,"",INDEX(_Sched!$I:$I,$AG$4+ROW()-20)&amp;"")</f>
        <v/>
      </c>
      <c r="I21" s="14">
        <f>IF(ROW()-19&gt;$AG$5,"",INDEX(_Sched!$J:$J,$AG$4+ROW()-20)&amp;"")</f>
        <v/>
      </c>
      <c r="J21" s="14">
        <f>IF(ROW()-19&gt;$AG$5,"",INDEX(_Sched!$K:$K,$AG$4+ROW()-20)&amp;"")</f>
        <v/>
      </c>
      <c r="K21" s="14">
        <f>IF(ROW()-19&gt;$AG$5,"",INDEX(_Sched!$L:$L,$AG$4+ROW()-20)&amp;"")</f>
        <v/>
      </c>
      <c r="L21" s="14">
        <f>IF(ROW()-19&gt;$AG$5,"",INDEX(_Sched!$M:$M,$AG$4+ROW()-20)&amp;"")</f>
        <v/>
      </c>
      <c r="N21" s="32">
        <f>IF($AG$1=0,"",INDEX(_DepthGrid!$B:$B,$AG$6+ROW()-14)&amp;"")</f>
        <v/>
      </c>
      <c r="O21" s="5">
        <f>IF($AG$1=0,"",INDEX(_DepthGrid!$C:$C,$AG$6+ROW()-14)&amp;"")</f>
        <v/>
      </c>
      <c r="P21" s="5">
        <f>IF($AG$1=0,"",INDEX(_DepthGrid!$D:$D,$AG$6+ROW()-14)&amp;"")</f>
        <v/>
      </c>
      <c r="Q21" s="5">
        <f>IF($AG$1=0,"",INDEX(_DepthGrid!$E:$E,$AG$6+ROW()-14)&amp;"")</f>
        <v/>
      </c>
      <c r="R21" s="5">
        <f>IF($AG$1=0,"",INDEX(_DepthGrid!$F:$F,$AG$6+ROW()-14)&amp;"")</f>
        <v/>
      </c>
      <c r="T21" s="14" t="inlineStr">
        <is>
          <t>Turnovers</t>
        </is>
      </c>
      <c r="U21" s="14">
        <f>IFERROR(INDEX('Team Stats'!$A$5:$ZZ$300,MATCH($B$1,'Team Stats'!$A$5:$A$300,0),MATCH("OFF: Turnovers",'Team Stats'!$4:$4,0)),"")</f>
        <v/>
      </c>
      <c r="V21" s="28">
        <f>IFERROR("#"&amp;INDEX('Team Stats'!$A$5:$ZZ$300,MATCH($B$1,'Team Stats'!$A$5:$A$300,0),MATCH("OFF: Turnovers",'Team Stats'!$4:$4,0)+1),"")</f>
        <v/>
      </c>
      <c r="W21" s="14">
        <f>IFERROR(INDEX('Team Stats'!$A$5:$ZZ$300,MATCH($B$1,'Team Stats'!$A$5:$A$300,0),MATCH("DEF: Takeaways",'Team Stats'!$4:$4,0)),"")</f>
        <v/>
      </c>
      <c r="X21" s="28">
        <f>IFERROR("#"&amp;INDEX('Team Stats'!$A$5:$ZZ$300,MATCH($B$1,'Team Stats'!$A$5:$A$300,0),MATCH("DEF: Takeaways",'Team Stats'!$4:$4,0)+1),"")</f>
        <v/>
      </c>
    </row>
    <row r="22">
      <c r="A22" s="14">
        <f>IF(ROW()-19&gt;$AG$5,"",INDEX(_Sched!$B:$B,$AG$4+ROW()-20))</f>
        <v/>
      </c>
      <c r="B22" s="14">
        <f>IF(ROW()-19&gt;$AG$5,"",INDEX(_Sched!$C:$C,$AG$4+ROW()-20)&amp;"")</f>
        <v/>
      </c>
      <c r="C22" s="14">
        <f>IF(ROW()-19&gt;$AG$5,"",INDEX(_Sched!$D:$D,$AG$4+ROW()-20)&amp;"")</f>
        <v/>
      </c>
      <c r="D22" s="14">
        <f>IF(ROW()-19&gt;$AG$5,"",INDEX(_Sched!$E:$E,$AG$4+ROW()-20)&amp;"")</f>
        <v/>
      </c>
      <c r="E22" s="14">
        <f>IF(ROW()-19&gt;$AG$5,"",INDEX(_Sched!$F:$F,$AG$4+ROW()-20)&amp;"")</f>
        <v/>
      </c>
      <c r="F22" s="14">
        <f>IF(ROW()-19&gt;$AG$5,"",INDEX(_Sched!$G:$G,$AG$4+ROW()-20)&amp;"")</f>
        <v/>
      </c>
      <c r="G22" s="14">
        <f>IF(ROW()-19&gt;$AG$5,"",INDEX(_Sched!$H:$H,$AG$4+ROW()-20)&amp;"")</f>
        <v/>
      </c>
      <c r="H22" s="14">
        <f>IF(ROW()-19&gt;$AG$5,"",INDEX(_Sched!$I:$I,$AG$4+ROW()-20)&amp;"")</f>
        <v/>
      </c>
      <c r="I22" s="14">
        <f>IF(ROW()-19&gt;$AG$5,"",INDEX(_Sched!$J:$J,$AG$4+ROW()-20)&amp;"")</f>
        <v/>
      </c>
      <c r="J22" s="14">
        <f>IF(ROW()-19&gt;$AG$5,"",INDEX(_Sched!$K:$K,$AG$4+ROW()-20)&amp;"")</f>
        <v/>
      </c>
      <c r="K22" s="14">
        <f>IF(ROW()-19&gt;$AG$5,"",INDEX(_Sched!$L:$L,$AG$4+ROW()-20)&amp;"")</f>
        <v/>
      </c>
      <c r="L22" s="14">
        <f>IF(ROW()-19&gt;$AG$5,"",INDEX(_Sched!$M:$M,$AG$4+ROW()-20)&amp;"")</f>
        <v/>
      </c>
      <c r="N22" s="32">
        <f>IF($AG$1=0,"",INDEX(_DepthGrid!$B:$B,$AG$6+ROW()-14)&amp;"")</f>
        <v/>
      </c>
      <c r="O22" s="5">
        <f>IF($AG$1=0,"",INDEX(_DepthGrid!$C:$C,$AG$6+ROW()-14)&amp;"")</f>
        <v/>
      </c>
      <c r="P22" s="5">
        <f>IF($AG$1=0,"",INDEX(_DepthGrid!$D:$D,$AG$6+ROW()-14)&amp;"")</f>
        <v/>
      </c>
      <c r="Q22" s="5">
        <f>IF($AG$1=0,"",INDEX(_DepthGrid!$E:$E,$AG$6+ROW()-14)&amp;"")</f>
        <v/>
      </c>
      <c r="R22" s="5">
        <f>IF($AG$1=0,"",INDEX(_DepthGrid!$F:$F,$AG$6+ROW()-14)&amp;"")</f>
        <v/>
      </c>
      <c r="T22" s="56" t="inlineStr">
        <is>
          <t>Pass yards per attempt = completions only; rushing = box score (sacks count); explosive / stuff / 10+ rates from play-by-play; rk = of 138 (defense = allowed, except sacks, stuffs, takeaways). Includes FCS games - the 'Team Stats' sheet has vs-FBS columns.</t>
        </is>
      </c>
    </row>
    <row r="23">
      <c r="A23" s="14">
        <f>IF(ROW()-19&gt;$AG$5,"",INDEX(_Sched!$B:$B,$AG$4+ROW()-20))</f>
        <v/>
      </c>
      <c r="B23" s="14">
        <f>IF(ROW()-19&gt;$AG$5,"",INDEX(_Sched!$C:$C,$AG$4+ROW()-20)&amp;"")</f>
        <v/>
      </c>
      <c r="C23" s="14">
        <f>IF(ROW()-19&gt;$AG$5,"",INDEX(_Sched!$D:$D,$AG$4+ROW()-20)&amp;"")</f>
        <v/>
      </c>
      <c r="D23" s="14">
        <f>IF(ROW()-19&gt;$AG$5,"",INDEX(_Sched!$E:$E,$AG$4+ROW()-20)&amp;"")</f>
        <v/>
      </c>
      <c r="E23" s="14">
        <f>IF(ROW()-19&gt;$AG$5,"",INDEX(_Sched!$F:$F,$AG$4+ROW()-20)&amp;"")</f>
        <v/>
      </c>
      <c r="F23" s="14">
        <f>IF(ROW()-19&gt;$AG$5,"",INDEX(_Sched!$G:$G,$AG$4+ROW()-20)&amp;"")</f>
        <v/>
      </c>
      <c r="G23" s="14">
        <f>IF(ROW()-19&gt;$AG$5,"",INDEX(_Sched!$H:$H,$AG$4+ROW()-20)&amp;"")</f>
        <v/>
      </c>
      <c r="H23" s="14">
        <f>IF(ROW()-19&gt;$AG$5,"",INDEX(_Sched!$I:$I,$AG$4+ROW()-20)&amp;"")</f>
        <v/>
      </c>
      <c r="I23" s="14">
        <f>IF(ROW()-19&gt;$AG$5,"",INDEX(_Sched!$J:$J,$AG$4+ROW()-20)&amp;"")</f>
        <v/>
      </c>
      <c r="J23" s="14">
        <f>IF(ROW()-19&gt;$AG$5,"",INDEX(_Sched!$K:$K,$AG$4+ROW()-20)&amp;"")</f>
        <v/>
      </c>
      <c r="K23" s="14">
        <f>IF(ROW()-19&gt;$AG$5,"",INDEX(_Sched!$L:$L,$AG$4+ROW()-20)&amp;"")</f>
        <v/>
      </c>
      <c r="L23" s="14">
        <f>IF(ROW()-19&gt;$AG$5,"",INDEX(_Sched!$M:$M,$AG$4+ROW()-20)&amp;"")</f>
        <v/>
      </c>
      <c r="N23" s="32">
        <f>IF($AG$1=0,"",INDEX(_DepthGrid!$B:$B,$AG$6+ROW()-14)&amp;"")</f>
        <v/>
      </c>
      <c r="O23" s="5">
        <f>IF($AG$1=0,"",INDEX(_DepthGrid!$C:$C,$AG$6+ROW()-14)&amp;"")</f>
        <v/>
      </c>
      <c r="P23" s="5">
        <f>IF($AG$1=0,"",INDEX(_DepthGrid!$D:$D,$AG$6+ROW()-14)&amp;"")</f>
        <v/>
      </c>
      <c r="Q23" s="5">
        <f>IF($AG$1=0,"",INDEX(_DepthGrid!$E:$E,$AG$6+ROW()-14)&amp;"")</f>
        <v/>
      </c>
      <c r="R23" s="5">
        <f>IF($AG$1=0,"",INDEX(_DepthGrid!$F:$F,$AG$6+ROW()-14)&amp;"")</f>
        <v/>
      </c>
    </row>
    <row r="24">
      <c r="A24" s="14">
        <f>IF(ROW()-19&gt;$AG$5,"",INDEX(_Sched!$B:$B,$AG$4+ROW()-20))</f>
        <v/>
      </c>
      <c r="B24" s="14">
        <f>IF(ROW()-19&gt;$AG$5,"",INDEX(_Sched!$C:$C,$AG$4+ROW()-20)&amp;"")</f>
        <v/>
      </c>
      <c r="C24" s="14">
        <f>IF(ROW()-19&gt;$AG$5,"",INDEX(_Sched!$D:$D,$AG$4+ROW()-20)&amp;"")</f>
        <v/>
      </c>
      <c r="D24" s="14">
        <f>IF(ROW()-19&gt;$AG$5,"",INDEX(_Sched!$E:$E,$AG$4+ROW()-20)&amp;"")</f>
        <v/>
      </c>
      <c r="E24" s="14">
        <f>IF(ROW()-19&gt;$AG$5,"",INDEX(_Sched!$F:$F,$AG$4+ROW()-20)&amp;"")</f>
        <v/>
      </c>
      <c r="F24" s="14">
        <f>IF(ROW()-19&gt;$AG$5,"",INDEX(_Sched!$G:$G,$AG$4+ROW()-20)&amp;"")</f>
        <v/>
      </c>
      <c r="G24" s="14">
        <f>IF(ROW()-19&gt;$AG$5,"",INDEX(_Sched!$H:$H,$AG$4+ROW()-20)&amp;"")</f>
        <v/>
      </c>
      <c r="H24" s="14">
        <f>IF(ROW()-19&gt;$AG$5,"",INDEX(_Sched!$I:$I,$AG$4+ROW()-20)&amp;"")</f>
        <v/>
      </c>
      <c r="I24" s="14">
        <f>IF(ROW()-19&gt;$AG$5,"",INDEX(_Sched!$J:$J,$AG$4+ROW()-20)&amp;"")</f>
        <v/>
      </c>
      <c r="J24" s="14">
        <f>IF(ROW()-19&gt;$AG$5,"",INDEX(_Sched!$K:$K,$AG$4+ROW()-20)&amp;"")</f>
        <v/>
      </c>
      <c r="K24" s="14">
        <f>IF(ROW()-19&gt;$AG$5,"",INDEX(_Sched!$L:$L,$AG$4+ROW()-20)&amp;"")</f>
        <v/>
      </c>
      <c r="L24" s="14">
        <f>IF(ROW()-19&gt;$AG$5,"",INDEX(_Sched!$M:$M,$AG$4+ROW()-20)&amp;"")</f>
        <v/>
      </c>
      <c r="N24" s="32">
        <f>IF($AG$1=0,"",INDEX(_DepthGrid!$B:$B,$AG$6+ROW()-14)&amp;"")</f>
        <v/>
      </c>
      <c r="O24" s="5">
        <f>IF($AG$1=0,"",INDEX(_DepthGrid!$C:$C,$AG$6+ROW()-14)&amp;"")</f>
        <v/>
      </c>
      <c r="P24" s="5">
        <f>IF($AG$1=0,"",INDEX(_DepthGrid!$D:$D,$AG$6+ROW()-14)&amp;"")</f>
        <v/>
      </c>
      <c r="Q24" s="5">
        <f>IF($AG$1=0,"",INDEX(_DepthGrid!$E:$E,$AG$6+ROW()-14)&amp;"")</f>
        <v/>
      </c>
      <c r="R24" s="5">
        <f>IF($AG$1=0,"",INDEX(_DepthGrid!$F:$F,$AG$6+ROW()-14)&amp;"")</f>
        <v/>
      </c>
    </row>
    <row r="25">
      <c r="A25" s="14">
        <f>IF(ROW()-19&gt;$AG$5,"",INDEX(_Sched!$B:$B,$AG$4+ROW()-20))</f>
        <v/>
      </c>
      <c r="B25" s="14">
        <f>IF(ROW()-19&gt;$AG$5,"",INDEX(_Sched!$C:$C,$AG$4+ROW()-20)&amp;"")</f>
        <v/>
      </c>
      <c r="C25" s="14">
        <f>IF(ROW()-19&gt;$AG$5,"",INDEX(_Sched!$D:$D,$AG$4+ROW()-20)&amp;"")</f>
        <v/>
      </c>
      <c r="D25" s="14">
        <f>IF(ROW()-19&gt;$AG$5,"",INDEX(_Sched!$E:$E,$AG$4+ROW()-20)&amp;"")</f>
        <v/>
      </c>
      <c r="E25" s="14">
        <f>IF(ROW()-19&gt;$AG$5,"",INDEX(_Sched!$F:$F,$AG$4+ROW()-20)&amp;"")</f>
        <v/>
      </c>
      <c r="F25" s="14">
        <f>IF(ROW()-19&gt;$AG$5,"",INDEX(_Sched!$G:$G,$AG$4+ROW()-20)&amp;"")</f>
        <v/>
      </c>
      <c r="G25" s="14">
        <f>IF(ROW()-19&gt;$AG$5,"",INDEX(_Sched!$H:$H,$AG$4+ROW()-20)&amp;"")</f>
        <v/>
      </c>
      <c r="H25" s="14">
        <f>IF(ROW()-19&gt;$AG$5,"",INDEX(_Sched!$I:$I,$AG$4+ROW()-20)&amp;"")</f>
        <v/>
      </c>
      <c r="I25" s="14">
        <f>IF(ROW()-19&gt;$AG$5,"",INDEX(_Sched!$J:$J,$AG$4+ROW()-20)&amp;"")</f>
        <v/>
      </c>
      <c r="J25" s="14">
        <f>IF(ROW()-19&gt;$AG$5,"",INDEX(_Sched!$K:$K,$AG$4+ROW()-20)&amp;"")</f>
        <v/>
      </c>
      <c r="K25" s="14">
        <f>IF(ROW()-19&gt;$AG$5,"",INDEX(_Sched!$L:$L,$AG$4+ROW()-20)&amp;"")</f>
        <v/>
      </c>
      <c r="L25" s="14">
        <f>IF(ROW()-19&gt;$AG$5,"",INDEX(_Sched!$M:$M,$AG$4+ROW()-20)&amp;"")</f>
        <v/>
      </c>
      <c r="N25" s="32">
        <f>IF($AG$1=0,"",INDEX(_DepthGrid!$B:$B,$AG$6+ROW()-14)&amp;"")</f>
        <v/>
      </c>
      <c r="O25" s="5">
        <f>IF($AG$1=0,"",INDEX(_DepthGrid!$C:$C,$AG$6+ROW()-14)&amp;"")</f>
        <v/>
      </c>
      <c r="P25" s="5">
        <f>IF($AG$1=0,"",INDEX(_DepthGrid!$D:$D,$AG$6+ROW()-14)&amp;"")</f>
        <v/>
      </c>
      <c r="Q25" s="5">
        <f>IF($AG$1=0,"",INDEX(_DepthGrid!$E:$E,$AG$6+ROW()-14)&amp;"")</f>
        <v/>
      </c>
      <c r="R25" s="5">
        <f>IF($AG$1=0,"",INDEX(_DepthGrid!$F:$F,$AG$6+ROW()-14)&amp;"")</f>
        <v/>
      </c>
    </row>
    <row r="26">
      <c r="A26" s="14">
        <f>IF(ROW()-19&gt;$AG$5,"",INDEX(_Sched!$B:$B,$AG$4+ROW()-20))</f>
        <v/>
      </c>
      <c r="B26" s="14">
        <f>IF(ROW()-19&gt;$AG$5,"",INDEX(_Sched!$C:$C,$AG$4+ROW()-20)&amp;"")</f>
        <v/>
      </c>
      <c r="C26" s="14">
        <f>IF(ROW()-19&gt;$AG$5,"",INDEX(_Sched!$D:$D,$AG$4+ROW()-20)&amp;"")</f>
        <v/>
      </c>
      <c r="D26" s="14">
        <f>IF(ROW()-19&gt;$AG$5,"",INDEX(_Sched!$E:$E,$AG$4+ROW()-20)&amp;"")</f>
        <v/>
      </c>
      <c r="E26" s="14">
        <f>IF(ROW()-19&gt;$AG$5,"",INDEX(_Sched!$F:$F,$AG$4+ROW()-20)&amp;"")</f>
        <v/>
      </c>
      <c r="F26" s="14">
        <f>IF(ROW()-19&gt;$AG$5,"",INDEX(_Sched!$G:$G,$AG$4+ROW()-20)&amp;"")</f>
        <v/>
      </c>
      <c r="G26" s="14">
        <f>IF(ROW()-19&gt;$AG$5,"",INDEX(_Sched!$H:$H,$AG$4+ROW()-20)&amp;"")</f>
        <v/>
      </c>
      <c r="H26" s="14">
        <f>IF(ROW()-19&gt;$AG$5,"",INDEX(_Sched!$I:$I,$AG$4+ROW()-20)&amp;"")</f>
        <v/>
      </c>
      <c r="I26" s="14">
        <f>IF(ROW()-19&gt;$AG$5,"",INDEX(_Sched!$J:$J,$AG$4+ROW()-20)&amp;"")</f>
        <v/>
      </c>
      <c r="J26" s="14">
        <f>IF(ROW()-19&gt;$AG$5,"",INDEX(_Sched!$K:$K,$AG$4+ROW()-20)&amp;"")</f>
        <v/>
      </c>
      <c r="K26" s="14">
        <f>IF(ROW()-19&gt;$AG$5,"",INDEX(_Sched!$L:$L,$AG$4+ROW()-20)&amp;"")</f>
        <v/>
      </c>
      <c r="L26" s="14">
        <f>IF(ROW()-19&gt;$AG$5,"",INDEX(_Sched!$M:$M,$AG$4+ROW()-20)&amp;"")</f>
        <v/>
      </c>
      <c r="N26" s="32">
        <f>IF($AG$1=0,"",INDEX(_DepthGrid!$B:$B,$AG$6+ROW()-14)&amp;"")</f>
        <v/>
      </c>
      <c r="O26" s="5">
        <f>IF($AG$1=0,"",INDEX(_DepthGrid!$C:$C,$AG$6+ROW()-14)&amp;"")</f>
        <v/>
      </c>
      <c r="P26" s="5">
        <f>IF($AG$1=0,"",INDEX(_DepthGrid!$D:$D,$AG$6+ROW()-14)&amp;"")</f>
        <v/>
      </c>
      <c r="Q26" s="5">
        <f>IF($AG$1=0,"",INDEX(_DepthGrid!$E:$E,$AG$6+ROW()-14)&amp;"")</f>
        <v/>
      </c>
      <c r="R26" s="5">
        <f>IF($AG$1=0,"",INDEX(_DepthGrid!$F:$F,$AG$6+ROW()-14)&amp;"")</f>
        <v/>
      </c>
    </row>
    <row r="27">
      <c r="A27" s="14">
        <f>IF(ROW()-19&gt;$AG$5,"",INDEX(_Sched!$B:$B,$AG$4+ROW()-20))</f>
        <v/>
      </c>
      <c r="B27" s="14">
        <f>IF(ROW()-19&gt;$AG$5,"",INDEX(_Sched!$C:$C,$AG$4+ROW()-20)&amp;"")</f>
        <v/>
      </c>
      <c r="C27" s="14">
        <f>IF(ROW()-19&gt;$AG$5,"",INDEX(_Sched!$D:$D,$AG$4+ROW()-20)&amp;"")</f>
        <v/>
      </c>
      <c r="D27" s="14">
        <f>IF(ROW()-19&gt;$AG$5,"",INDEX(_Sched!$E:$E,$AG$4+ROW()-20)&amp;"")</f>
        <v/>
      </c>
      <c r="E27" s="14">
        <f>IF(ROW()-19&gt;$AG$5,"",INDEX(_Sched!$F:$F,$AG$4+ROW()-20)&amp;"")</f>
        <v/>
      </c>
      <c r="F27" s="14">
        <f>IF(ROW()-19&gt;$AG$5,"",INDEX(_Sched!$G:$G,$AG$4+ROW()-20)&amp;"")</f>
        <v/>
      </c>
      <c r="G27" s="14">
        <f>IF(ROW()-19&gt;$AG$5,"",INDEX(_Sched!$H:$H,$AG$4+ROW()-20)&amp;"")</f>
        <v/>
      </c>
      <c r="H27" s="14">
        <f>IF(ROW()-19&gt;$AG$5,"",INDEX(_Sched!$I:$I,$AG$4+ROW()-20)&amp;"")</f>
        <v/>
      </c>
      <c r="I27" s="14">
        <f>IF(ROW()-19&gt;$AG$5,"",INDEX(_Sched!$J:$J,$AG$4+ROW()-20)&amp;"")</f>
        <v/>
      </c>
      <c r="J27" s="14">
        <f>IF(ROW()-19&gt;$AG$5,"",INDEX(_Sched!$K:$K,$AG$4+ROW()-20)&amp;"")</f>
        <v/>
      </c>
      <c r="K27" s="14">
        <f>IF(ROW()-19&gt;$AG$5,"",INDEX(_Sched!$L:$L,$AG$4+ROW()-20)&amp;"")</f>
        <v/>
      </c>
      <c r="L27" s="14">
        <f>IF(ROW()-19&gt;$AG$5,"",INDEX(_Sched!$M:$M,$AG$4+ROW()-20)&amp;"")</f>
        <v/>
      </c>
      <c r="N27" s="32">
        <f>IF($AG$1=0,"",INDEX(_DepthGrid!$B:$B,$AG$6+ROW()-14)&amp;"")</f>
        <v/>
      </c>
      <c r="O27" s="5">
        <f>IF($AG$1=0,"",INDEX(_DepthGrid!$C:$C,$AG$6+ROW()-14)&amp;"")</f>
        <v/>
      </c>
      <c r="P27" s="5">
        <f>IF($AG$1=0,"",INDEX(_DepthGrid!$D:$D,$AG$6+ROW()-14)&amp;"")</f>
        <v/>
      </c>
      <c r="Q27" s="5">
        <f>IF($AG$1=0,"",INDEX(_DepthGrid!$E:$E,$AG$6+ROW()-14)&amp;"")</f>
        <v/>
      </c>
      <c r="R27" s="5">
        <f>IF($AG$1=0,"",INDEX(_DepthGrid!$F:$F,$AG$6+ROW()-14)&amp;"")</f>
        <v/>
      </c>
    </row>
    <row r="28">
      <c r="A28" s="14">
        <f>IF(ROW()-19&gt;$AG$5,"",INDEX(_Sched!$B:$B,$AG$4+ROW()-20))</f>
        <v/>
      </c>
      <c r="B28" s="14">
        <f>IF(ROW()-19&gt;$AG$5,"",INDEX(_Sched!$C:$C,$AG$4+ROW()-20)&amp;"")</f>
        <v/>
      </c>
      <c r="C28" s="14">
        <f>IF(ROW()-19&gt;$AG$5,"",INDEX(_Sched!$D:$D,$AG$4+ROW()-20)&amp;"")</f>
        <v/>
      </c>
      <c r="D28" s="14">
        <f>IF(ROW()-19&gt;$AG$5,"",INDEX(_Sched!$E:$E,$AG$4+ROW()-20)&amp;"")</f>
        <v/>
      </c>
      <c r="E28" s="14">
        <f>IF(ROW()-19&gt;$AG$5,"",INDEX(_Sched!$F:$F,$AG$4+ROW()-20)&amp;"")</f>
        <v/>
      </c>
      <c r="F28" s="14">
        <f>IF(ROW()-19&gt;$AG$5,"",INDEX(_Sched!$G:$G,$AG$4+ROW()-20)&amp;"")</f>
        <v/>
      </c>
      <c r="G28" s="14">
        <f>IF(ROW()-19&gt;$AG$5,"",INDEX(_Sched!$H:$H,$AG$4+ROW()-20)&amp;"")</f>
        <v/>
      </c>
      <c r="H28" s="14">
        <f>IF(ROW()-19&gt;$AG$5,"",INDEX(_Sched!$I:$I,$AG$4+ROW()-20)&amp;"")</f>
        <v/>
      </c>
      <c r="I28" s="14">
        <f>IF(ROW()-19&gt;$AG$5,"",INDEX(_Sched!$J:$J,$AG$4+ROW()-20)&amp;"")</f>
        <v/>
      </c>
      <c r="J28" s="14">
        <f>IF(ROW()-19&gt;$AG$5,"",INDEX(_Sched!$K:$K,$AG$4+ROW()-20)&amp;"")</f>
        <v/>
      </c>
      <c r="K28" s="14">
        <f>IF(ROW()-19&gt;$AG$5,"",INDEX(_Sched!$L:$L,$AG$4+ROW()-20)&amp;"")</f>
        <v/>
      </c>
      <c r="L28" s="14">
        <f>IF(ROW()-19&gt;$AG$5,"",INDEX(_Sched!$M:$M,$AG$4+ROW()-20)&amp;"")</f>
        <v/>
      </c>
      <c r="N28" s="31">
        <f>IF($AG$1=0,"",INDEX(_DepthGrid!$B:$B,$AG$6+ROW()-14)&amp;"")</f>
        <v/>
      </c>
      <c r="O28" s="31">
        <f>IF($AG$1=0,"",INDEX(_DepthGrid!$C:$C,$AG$6+ROW()-14)&amp;"")</f>
        <v/>
      </c>
      <c r="P28" s="31">
        <f>IF($AG$1=0,"",INDEX(_DepthGrid!$D:$D,$AG$6+ROW()-14)&amp;"")</f>
        <v/>
      </c>
      <c r="Q28" s="31">
        <f>IF($AG$1=0,"",INDEX(_DepthGrid!$E:$E,$AG$6+ROW()-14)&amp;"")</f>
        <v/>
      </c>
      <c r="R28" s="31">
        <f>IF($AG$1=0,"",INDEX(_DepthGrid!$F:$F,$AG$6+ROW()-14)&amp;"")</f>
        <v/>
      </c>
    </row>
    <row r="29">
      <c r="A29" s="14">
        <f>IF(ROW()-19&gt;$AG$5,"",INDEX(_Sched!$B:$B,$AG$4+ROW()-20))</f>
        <v/>
      </c>
      <c r="B29" s="14">
        <f>IF(ROW()-19&gt;$AG$5,"",INDEX(_Sched!$C:$C,$AG$4+ROW()-20)&amp;"")</f>
        <v/>
      </c>
      <c r="C29" s="14">
        <f>IF(ROW()-19&gt;$AG$5,"",INDEX(_Sched!$D:$D,$AG$4+ROW()-20)&amp;"")</f>
        <v/>
      </c>
      <c r="D29" s="14">
        <f>IF(ROW()-19&gt;$AG$5,"",INDEX(_Sched!$E:$E,$AG$4+ROW()-20)&amp;"")</f>
        <v/>
      </c>
      <c r="E29" s="14">
        <f>IF(ROW()-19&gt;$AG$5,"",INDEX(_Sched!$F:$F,$AG$4+ROW()-20)&amp;"")</f>
        <v/>
      </c>
      <c r="F29" s="14">
        <f>IF(ROW()-19&gt;$AG$5,"",INDEX(_Sched!$G:$G,$AG$4+ROW()-20)&amp;"")</f>
        <v/>
      </c>
      <c r="G29" s="14">
        <f>IF(ROW()-19&gt;$AG$5,"",INDEX(_Sched!$H:$H,$AG$4+ROW()-20)&amp;"")</f>
        <v/>
      </c>
      <c r="H29" s="14">
        <f>IF(ROW()-19&gt;$AG$5,"",INDEX(_Sched!$I:$I,$AG$4+ROW()-20)&amp;"")</f>
        <v/>
      </c>
      <c r="I29" s="14">
        <f>IF(ROW()-19&gt;$AG$5,"",INDEX(_Sched!$J:$J,$AG$4+ROW()-20)&amp;"")</f>
        <v/>
      </c>
      <c r="J29" s="14">
        <f>IF(ROW()-19&gt;$AG$5,"",INDEX(_Sched!$K:$K,$AG$4+ROW()-20)&amp;"")</f>
        <v/>
      </c>
      <c r="K29" s="14">
        <f>IF(ROW()-19&gt;$AG$5,"",INDEX(_Sched!$L:$L,$AG$4+ROW()-20)&amp;"")</f>
        <v/>
      </c>
      <c r="L29" s="14">
        <f>IF(ROW()-19&gt;$AG$5,"",INDEX(_Sched!$M:$M,$AG$4+ROW()-20)&amp;"")</f>
        <v/>
      </c>
      <c r="N29" s="33">
        <f>IF($AG$1=0,"",INDEX(_DepthGrid!$B:$B,$AG$6+ROW()-14)&amp;"")</f>
        <v/>
      </c>
      <c r="O29" s="5">
        <f>IF($AG$1=0,"",INDEX(_DepthGrid!$C:$C,$AG$6+ROW()-14)&amp;"")</f>
        <v/>
      </c>
      <c r="P29" s="5">
        <f>IF($AG$1=0,"",INDEX(_DepthGrid!$D:$D,$AG$6+ROW()-14)&amp;"")</f>
        <v/>
      </c>
      <c r="Q29" s="5">
        <f>IF($AG$1=0,"",INDEX(_DepthGrid!$E:$E,$AG$6+ROW()-14)&amp;"")</f>
        <v/>
      </c>
      <c r="R29" s="5">
        <f>IF($AG$1=0,"",INDEX(_DepthGrid!$F:$F,$AG$6+ROW()-14)&amp;"")</f>
        <v/>
      </c>
    </row>
    <row r="30">
      <c r="A30" s="14">
        <f>IF(ROW()-19&gt;$AG$5,"",INDEX(_Sched!$B:$B,$AG$4+ROW()-20))</f>
        <v/>
      </c>
      <c r="B30" s="14">
        <f>IF(ROW()-19&gt;$AG$5,"",INDEX(_Sched!$C:$C,$AG$4+ROW()-20)&amp;"")</f>
        <v/>
      </c>
      <c r="C30" s="14">
        <f>IF(ROW()-19&gt;$AG$5,"",INDEX(_Sched!$D:$D,$AG$4+ROW()-20)&amp;"")</f>
        <v/>
      </c>
      <c r="D30" s="14">
        <f>IF(ROW()-19&gt;$AG$5,"",INDEX(_Sched!$E:$E,$AG$4+ROW()-20)&amp;"")</f>
        <v/>
      </c>
      <c r="E30" s="14">
        <f>IF(ROW()-19&gt;$AG$5,"",INDEX(_Sched!$F:$F,$AG$4+ROW()-20)&amp;"")</f>
        <v/>
      </c>
      <c r="F30" s="14">
        <f>IF(ROW()-19&gt;$AG$5,"",INDEX(_Sched!$G:$G,$AG$4+ROW()-20)&amp;"")</f>
        <v/>
      </c>
      <c r="G30" s="14">
        <f>IF(ROW()-19&gt;$AG$5,"",INDEX(_Sched!$H:$H,$AG$4+ROW()-20)&amp;"")</f>
        <v/>
      </c>
      <c r="H30" s="14">
        <f>IF(ROW()-19&gt;$AG$5,"",INDEX(_Sched!$I:$I,$AG$4+ROW()-20)&amp;"")</f>
        <v/>
      </c>
      <c r="I30" s="14">
        <f>IF(ROW()-19&gt;$AG$5,"",INDEX(_Sched!$J:$J,$AG$4+ROW()-20)&amp;"")</f>
        <v/>
      </c>
      <c r="J30" s="14">
        <f>IF(ROW()-19&gt;$AG$5,"",INDEX(_Sched!$K:$K,$AG$4+ROW()-20)&amp;"")</f>
        <v/>
      </c>
      <c r="K30" s="14">
        <f>IF(ROW()-19&gt;$AG$5,"",INDEX(_Sched!$L:$L,$AG$4+ROW()-20)&amp;"")</f>
        <v/>
      </c>
      <c r="L30" s="14">
        <f>IF(ROW()-19&gt;$AG$5,"",INDEX(_Sched!$M:$M,$AG$4+ROW()-20)&amp;"")</f>
        <v/>
      </c>
      <c r="N30" s="33">
        <f>IF($AG$1=0,"",INDEX(_DepthGrid!$B:$B,$AG$6+ROW()-14)&amp;"")</f>
        <v/>
      </c>
      <c r="O30" s="5">
        <f>IF($AG$1=0,"",INDEX(_DepthGrid!$C:$C,$AG$6+ROW()-14)&amp;"")</f>
        <v/>
      </c>
      <c r="P30" s="5">
        <f>IF($AG$1=0,"",INDEX(_DepthGrid!$D:$D,$AG$6+ROW()-14)&amp;"")</f>
        <v/>
      </c>
      <c r="Q30" s="5">
        <f>IF($AG$1=0,"",INDEX(_DepthGrid!$E:$E,$AG$6+ROW()-14)&amp;"")</f>
        <v/>
      </c>
      <c r="R30" s="5">
        <f>IF($AG$1=0,"",INDEX(_DepthGrid!$F:$F,$AG$6+ROW()-14)&amp;"")</f>
        <v/>
      </c>
    </row>
    <row r="31">
      <c r="A31" s="14">
        <f>IF(ROW()-19&gt;$AG$5,"",INDEX(_Sched!$B:$B,$AG$4+ROW()-20))</f>
        <v/>
      </c>
      <c r="B31" s="14">
        <f>IF(ROW()-19&gt;$AG$5,"",INDEX(_Sched!$C:$C,$AG$4+ROW()-20)&amp;"")</f>
        <v/>
      </c>
      <c r="C31" s="14">
        <f>IF(ROW()-19&gt;$AG$5,"",INDEX(_Sched!$D:$D,$AG$4+ROW()-20)&amp;"")</f>
        <v/>
      </c>
      <c r="D31" s="14">
        <f>IF(ROW()-19&gt;$AG$5,"",INDEX(_Sched!$E:$E,$AG$4+ROW()-20)&amp;"")</f>
        <v/>
      </c>
      <c r="E31" s="14">
        <f>IF(ROW()-19&gt;$AG$5,"",INDEX(_Sched!$F:$F,$AG$4+ROW()-20)&amp;"")</f>
        <v/>
      </c>
      <c r="F31" s="14">
        <f>IF(ROW()-19&gt;$AG$5,"",INDEX(_Sched!$G:$G,$AG$4+ROW()-20)&amp;"")</f>
        <v/>
      </c>
      <c r="G31" s="14">
        <f>IF(ROW()-19&gt;$AG$5,"",INDEX(_Sched!$H:$H,$AG$4+ROW()-20)&amp;"")</f>
        <v/>
      </c>
      <c r="H31" s="14">
        <f>IF(ROW()-19&gt;$AG$5,"",INDEX(_Sched!$I:$I,$AG$4+ROW()-20)&amp;"")</f>
        <v/>
      </c>
      <c r="I31" s="14">
        <f>IF(ROW()-19&gt;$AG$5,"",INDEX(_Sched!$J:$J,$AG$4+ROW()-20)&amp;"")</f>
        <v/>
      </c>
      <c r="J31" s="14">
        <f>IF(ROW()-19&gt;$AG$5,"",INDEX(_Sched!$K:$K,$AG$4+ROW()-20)&amp;"")</f>
        <v/>
      </c>
      <c r="K31" s="14">
        <f>IF(ROW()-19&gt;$AG$5,"",INDEX(_Sched!$L:$L,$AG$4+ROW()-20)&amp;"")</f>
        <v/>
      </c>
      <c r="L31" s="14">
        <f>IF(ROW()-19&gt;$AG$5,"",INDEX(_Sched!$M:$M,$AG$4+ROW()-20)&amp;"")</f>
        <v/>
      </c>
      <c r="N31" s="33">
        <f>IF($AG$1=0,"",INDEX(_DepthGrid!$B:$B,$AG$6+ROW()-14)&amp;"")</f>
        <v/>
      </c>
      <c r="O31" s="5">
        <f>IF($AG$1=0,"",INDEX(_DepthGrid!$C:$C,$AG$6+ROW()-14)&amp;"")</f>
        <v/>
      </c>
      <c r="P31" s="5">
        <f>IF($AG$1=0,"",INDEX(_DepthGrid!$D:$D,$AG$6+ROW()-14)&amp;"")</f>
        <v/>
      </c>
      <c r="Q31" s="5">
        <f>IF($AG$1=0,"",INDEX(_DepthGrid!$E:$E,$AG$6+ROW()-14)&amp;"")</f>
        <v/>
      </c>
      <c r="R31" s="5">
        <f>IF($AG$1=0,"",INDEX(_DepthGrid!$F:$F,$AG$6+ROW()-14)&amp;"")</f>
        <v/>
      </c>
    </row>
    <row r="32">
      <c r="A32" s="14">
        <f>IF(ROW()-19&gt;$AG$5,"",INDEX(_Sched!$B:$B,$AG$4+ROW()-20))</f>
        <v/>
      </c>
      <c r="B32" s="14">
        <f>IF(ROW()-19&gt;$AG$5,"",INDEX(_Sched!$C:$C,$AG$4+ROW()-20)&amp;"")</f>
        <v/>
      </c>
      <c r="C32" s="14">
        <f>IF(ROW()-19&gt;$AG$5,"",INDEX(_Sched!$D:$D,$AG$4+ROW()-20)&amp;"")</f>
        <v/>
      </c>
      <c r="D32" s="14">
        <f>IF(ROW()-19&gt;$AG$5,"",INDEX(_Sched!$E:$E,$AG$4+ROW()-20)&amp;"")</f>
        <v/>
      </c>
      <c r="E32" s="14">
        <f>IF(ROW()-19&gt;$AG$5,"",INDEX(_Sched!$F:$F,$AG$4+ROW()-20)&amp;"")</f>
        <v/>
      </c>
      <c r="F32" s="14">
        <f>IF(ROW()-19&gt;$AG$5,"",INDEX(_Sched!$G:$G,$AG$4+ROW()-20)&amp;"")</f>
        <v/>
      </c>
      <c r="G32" s="14">
        <f>IF(ROW()-19&gt;$AG$5,"",INDEX(_Sched!$H:$H,$AG$4+ROW()-20)&amp;"")</f>
        <v/>
      </c>
      <c r="H32" s="14">
        <f>IF(ROW()-19&gt;$AG$5,"",INDEX(_Sched!$I:$I,$AG$4+ROW()-20)&amp;"")</f>
        <v/>
      </c>
      <c r="I32" s="14">
        <f>IF(ROW()-19&gt;$AG$5,"",INDEX(_Sched!$J:$J,$AG$4+ROW()-20)&amp;"")</f>
        <v/>
      </c>
      <c r="J32" s="14">
        <f>IF(ROW()-19&gt;$AG$5,"",INDEX(_Sched!$K:$K,$AG$4+ROW()-20)&amp;"")</f>
        <v/>
      </c>
      <c r="K32" s="14">
        <f>IF(ROW()-19&gt;$AG$5,"",INDEX(_Sched!$L:$L,$AG$4+ROW()-20)&amp;"")</f>
        <v/>
      </c>
      <c r="L32" s="14">
        <f>IF(ROW()-19&gt;$AG$5,"",INDEX(_Sched!$M:$M,$AG$4+ROW()-20)&amp;"")</f>
        <v/>
      </c>
      <c r="N32" s="33">
        <f>IF($AG$1=0,"",INDEX(_DepthGrid!$B:$B,$AG$6+ROW()-14)&amp;"")</f>
        <v/>
      </c>
      <c r="O32" s="5">
        <f>IF($AG$1=0,"",INDEX(_DepthGrid!$C:$C,$AG$6+ROW()-14)&amp;"")</f>
        <v/>
      </c>
      <c r="P32" s="5">
        <f>IF($AG$1=0,"",INDEX(_DepthGrid!$D:$D,$AG$6+ROW()-14)&amp;"")</f>
        <v/>
      </c>
      <c r="Q32" s="5">
        <f>IF($AG$1=0,"",INDEX(_DepthGrid!$E:$E,$AG$6+ROW()-14)&amp;"")</f>
        <v/>
      </c>
      <c r="R32" s="5">
        <f>IF($AG$1=0,"",INDEX(_DepthGrid!$F:$F,$AG$6+ROW()-14)&amp;"")</f>
        <v/>
      </c>
    </row>
    <row r="33">
      <c r="A33" s="14">
        <f>IF(ROW()-19&gt;$AG$5,"",INDEX(_Sched!$B:$B,$AG$4+ROW()-20))</f>
        <v/>
      </c>
      <c r="B33" s="14">
        <f>IF(ROW()-19&gt;$AG$5,"",INDEX(_Sched!$C:$C,$AG$4+ROW()-20)&amp;"")</f>
        <v/>
      </c>
      <c r="C33" s="14">
        <f>IF(ROW()-19&gt;$AG$5,"",INDEX(_Sched!$D:$D,$AG$4+ROW()-20)&amp;"")</f>
        <v/>
      </c>
      <c r="D33" s="14">
        <f>IF(ROW()-19&gt;$AG$5,"",INDEX(_Sched!$E:$E,$AG$4+ROW()-20)&amp;"")</f>
        <v/>
      </c>
      <c r="E33" s="14">
        <f>IF(ROW()-19&gt;$AG$5,"",INDEX(_Sched!$F:$F,$AG$4+ROW()-20)&amp;"")</f>
        <v/>
      </c>
      <c r="F33" s="14">
        <f>IF(ROW()-19&gt;$AG$5,"",INDEX(_Sched!$G:$G,$AG$4+ROW()-20)&amp;"")</f>
        <v/>
      </c>
      <c r="G33" s="14">
        <f>IF(ROW()-19&gt;$AG$5,"",INDEX(_Sched!$H:$H,$AG$4+ROW()-20)&amp;"")</f>
        <v/>
      </c>
      <c r="H33" s="14">
        <f>IF(ROW()-19&gt;$AG$5,"",INDEX(_Sched!$I:$I,$AG$4+ROW()-20)&amp;"")</f>
        <v/>
      </c>
      <c r="I33" s="14">
        <f>IF(ROW()-19&gt;$AG$5,"",INDEX(_Sched!$J:$J,$AG$4+ROW()-20)&amp;"")</f>
        <v/>
      </c>
      <c r="J33" s="14">
        <f>IF(ROW()-19&gt;$AG$5,"",INDEX(_Sched!$K:$K,$AG$4+ROW()-20)&amp;"")</f>
        <v/>
      </c>
      <c r="K33" s="14">
        <f>IF(ROW()-19&gt;$AG$5,"",INDEX(_Sched!$L:$L,$AG$4+ROW()-20)&amp;"")</f>
        <v/>
      </c>
      <c r="L33" s="14">
        <f>IF(ROW()-19&gt;$AG$5,"",INDEX(_Sched!$M:$M,$AG$4+ROW()-20)&amp;"")</f>
        <v/>
      </c>
      <c r="N33" s="33">
        <f>IF($AG$1=0,"",INDEX(_DepthGrid!$B:$B,$AG$6+ROW()-14)&amp;"")</f>
        <v/>
      </c>
      <c r="O33" s="5">
        <f>IF($AG$1=0,"",INDEX(_DepthGrid!$C:$C,$AG$6+ROW()-14)&amp;"")</f>
        <v/>
      </c>
      <c r="P33" s="5">
        <f>IF($AG$1=0,"",INDEX(_DepthGrid!$D:$D,$AG$6+ROW()-14)&amp;"")</f>
        <v/>
      </c>
      <c r="Q33" s="5">
        <f>IF($AG$1=0,"",INDEX(_DepthGrid!$E:$E,$AG$6+ROW()-14)&amp;"")</f>
        <v/>
      </c>
      <c r="R33" s="5">
        <f>IF($AG$1=0,"",INDEX(_DepthGrid!$F:$F,$AG$6+ROW()-14)&amp;"")</f>
        <v/>
      </c>
    </row>
    <row r="34">
      <c r="N34" s="33">
        <f>IF($AG$1=0,"",INDEX(_DepthGrid!$B:$B,$AG$6+ROW()-14)&amp;"")</f>
        <v/>
      </c>
      <c r="O34" s="5">
        <f>IF($AG$1=0,"",INDEX(_DepthGrid!$C:$C,$AG$6+ROW()-14)&amp;"")</f>
        <v/>
      </c>
      <c r="P34" s="5">
        <f>IF($AG$1=0,"",INDEX(_DepthGrid!$D:$D,$AG$6+ROW()-14)&amp;"")</f>
        <v/>
      </c>
      <c r="Q34" s="5">
        <f>IF($AG$1=0,"",INDEX(_DepthGrid!$E:$E,$AG$6+ROW()-14)&amp;"")</f>
        <v/>
      </c>
      <c r="R34" s="5">
        <f>IF($AG$1=0,"",INDEX(_DepthGrid!$F:$F,$AG$6+ROW()-14)&amp;"")</f>
        <v/>
      </c>
    </row>
    <row r="35">
      <c r="A35" s="12" t="inlineStr">
        <is>
          <t>2026 Roster — official athletics site (refreshed October 06, 2026)</t>
        </is>
      </c>
      <c r="N35" s="33">
        <f>IF($AG$1=0,"",INDEX(_DepthGrid!$B:$B,$AG$6+ROW()-14)&amp;"")</f>
        <v/>
      </c>
      <c r="O35" s="5">
        <f>IF($AG$1=0,"",INDEX(_DepthGrid!$C:$C,$AG$6+ROW()-14)&amp;"")</f>
        <v/>
      </c>
      <c r="P35" s="5">
        <f>IF($AG$1=0,"",INDEX(_DepthGrid!$D:$D,$AG$6+ROW()-14)&amp;"")</f>
        <v/>
      </c>
      <c r="Q35" s="5">
        <f>IF($AG$1=0,"",INDEX(_DepthGrid!$E:$E,$AG$6+ROW()-14)&amp;"")</f>
        <v/>
      </c>
      <c r="R35" s="5">
        <f>IF($AG$1=0,"",INDEX(_DepthGrid!$F:$F,$AG$6+ROW()-14)&amp;"")</f>
        <v/>
      </c>
    </row>
    <row r="36">
      <c r="A36" s="34" t="inlineStr">
        <is>
          <t>#</t>
        </is>
      </c>
      <c r="B36" s="34" t="inlineStr">
        <is>
          <t>Name</t>
        </is>
      </c>
      <c r="C36" s="34" t="inlineStr">
        <is>
          <t>Pos</t>
        </is>
      </c>
      <c r="D36" s="34" t="inlineStr">
        <is>
          <t>Class</t>
        </is>
      </c>
      <c r="E36" s="34" t="inlineStr">
        <is>
          <t>Ht</t>
        </is>
      </c>
      <c r="F36" s="34" t="inlineStr">
        <is>
          <t>Wt</t>
        </is>
      </c>
      <c r="G36" s="34" t="inlineStr">
        <is>
          <t>Hometown</t>
        </is>
      </c>
      <c r="H36" s="34" t="inlineStr">
        <is>
          <t>Notes</t>
        </is>
      </c>
      <c r="N36" s="33">
        <f>IF($AG$1=0,"",INDEX(_DepthGrid!$B:$B,$AG$6+ROW()-14)&amp;"")</f>
        <v/>
      </c>
      <c r="O36" s="5">
        <f>IF($AG$1=0,"",INDEX(_DepthGrid!$C:$C,$AG$6+ROW()-14)&amp;"")</f>
        <v/>
      </c>
      <c r="P36" s="5">
        <f>IF($AG$1=0,"",INDEX(_DepthGrid!$D:$D,$AG$6+ROW()-14)&amp;"")</f>
        <v/>
      </c>
      <c r="Q36" s="5">
        <f>IF($AG$1=0,"",INDEX(_DepthGrid!$E:$E,$AG$6+ROW()-14)&amp;"")</f>
        <v/>
      </c>
      <c r="R36" s="5">
        <f>IF($AG$1=0,"",INDEX(_DepthGrid!$F:$F,$AG$6+ROW()-14)&amp;"")</f>
        <v/>
      </c>
    </row>
    <row r="37">
      <c r="A37" s="14">
        <f>IF(ROW()-36&gt;$AG$3,"",IF(INDEX(_Rosters!$B:$B,$AG$2+ROW()-37)="","",INDEX(_Rosters!$B:$B,$AG$2+ROW()-37)))</f>
        <v/>
      </c>
      <c r="B37" s="14">
        <f>IF(ROW()-36&gt;$AG$3,"",INDEX(_Rosters!$C:$C,$AG$2+ROW()-37)&amp;"")</f>
        <v/>
      </c>
      <c r="C37" s="14">
        <f>IF(ROW()-36&gt;$AG$3,"",INDEX(_Rosters!$D:$D,$AG$2+ROW()-37)&amp;"")</f>
        <v/>
      </c>
      <c r="D37" s="14">
        <f>IF(ROW()-36&gt;$AG$3,"",INDEX(_Rosters!$E:$E,$AG$2+ROW()-37)&amp;"")</f>
        <v/>
      </c>
      <c r="E37" s="14">
        <f>IF(ROW()-36&gt;$AG$3,"",INDEX(_Rosters!$F:$F,$AG$2+ROW()-37)&amp;"")</f>
        <v/>
      </c>
      <c r="F37" s="14">
        <f>IF(ROW()-36&gt;$AG$3,"",IF(INDEX(_Rosters!$G:$G,$AG$2+ROW()-37)="","",INDEX(_Rosters!$G:$G,$AG$2+ROW()-37)))</f>
        <v/>
      </c>
      <c r="G37" s="14">
        <f>IF(ROW()-36&gt;$AG$3,"",INDEX(_Rosters!$H:$H,$AG$2+ROW()-37)&amp;"")</f>
        <v/>
      </c>
      <c r="H37" s="14">
        <f>IF(ROW()-36&gt;$AG$3,"",INDEX(_Rosters!$I:$I,$AG$2+ROW()-37)&amp;"")</f>
        <v/>
      </c>
      <c r="N37" s="33">
        <f>IF($AG$1=0,"",INDEX(_DepthGrid!$B:$B,$AG$6+ROW()-14)&amp;"")</f>
        <v/>
      </c>
      <c r="O37" s="5">
        <f>IF($AG$1=0,"",INDEX(_DepthGrid!$C:$C,$AG$6+ROW()-14)&amp;"")</f>
        <v/>
      </c>
      <c r="P37" s="5">
        <f>IF($AG$1=0,"",INDEX(_DepthGrid!$D:$D,$AG$6+ROW()-14)&amp;"")</f>
        <v/>
      </c>
      <c r="Q37" s="5">
        <f>IF($AG$1=0,"",INDEX(_DepthGrid!$E:$E,$AG$6+ROW()-14)&amp;"")</f>
        <v/>
      </c>
      <c r="R37" s="5">
        <f>IF($AG$1=0,"",INDEX(_DepthGrid!$F:$F,$AG$6+ROW()-14)&amp;"")</f>
        <v/>
      </c>
    </row>
    <row r="38">
      <c r="A38" s="14">
        <f>IF(ROW()-36&gt;$AG$3,"",IF(INDEX(_Rosters!$B:$B,$AG$2+ROW()-37)="","",INDEX(_Rosters!$B:$B,$AG$2+ROW()-37)))</f>
        <v/>
      </c>
      <c r="B38" s="14">
        <f>IF(ROW()-36&gt;$AG$3,"",INDEX(_Rosters!$C:$C,$AG$2+ROW()-37)&amp;"")</f>
        <v/>
      </c>
      <c r="C38" s="14">
        <f>IF(ROW()-36&gt;$AG$3,"",INDEX(_Rosters!$D:$D,$AG$2+ROW()-37)&amp;"")</f>
        <v/>
      </c>
      <c r="D38" s="14">
        <f>IF(ROW()-36&gt;$AG$3,"",INDEX(_Rosters!$E:$E,$AG$2+ROW()-37)&amp;"")</f>
        <v/>
      </c>
      <c r="E38" s="14">
        <f>IF(ROW()-36&gt;$AG$3,"",INDEX(_Rosters!$F:$F,$AG$2+ROW()-37)&amp;"")</f>
        <v/>
      </c>
      <c r="F38" s="14">
        <f>IF(ROW()-36&gt;$AG$3,"",IF(INDEX(_Rosters!$G:$G,$AG$2+ROW()-37)="","",INDEX(_Rosters!$G:$G,$AG$2+ROW()-37)))</f>
        <v/>
      </c>
      <c r="G38" s="14">
        <f>IF(ROW()-36&gt;$AG$3,"",INDEX(_Rosters!$H:$H,$AG$2+ROW()-37)&amp;"")</f>
        <v/>
      </c>
      <c r="H38" s="14">
        <f>IF(ROW()-36&gt;$AG$3,"",INDEX(_Rosters!$I:$I,$AG$2+ROW()-37)&amp;"")</f>
        <v/>
      </c>
      <c r="N38" s="33">
        <f>IF($AG$1=0,"",INDEX(_DepthGrid!$B:$B,$AG$6+ROW()-14)&amp;"")</f>
        <v/>
      </c>
      <c r="O38" s="5">
        <f>IF($AG$1=0,"",INDEX(_DepthGrid!$C:$C,$AG$6+ROW()-14)&amp;"")</f>
        <v/>
      </c>
      <c r="P38" s="5">
        <f>IF($AG$1=0,"",INDEX(_DepthGrid!$D:$D,$AG$6+ROW()-14)&amp;"")</f>
        <v/>
      </c>
      <c r="Q38" s="5">
        <f>IF($AG$1=0,"",INDEX(_DepthGrid!$E:$E,$AG$6+ROW()-14)&amp;"")</f>
        <v/>
      </c>
      <c r="R38" s="5">
        <f>IF($AG$1=0,"",INDEX(_DepthGrid!$F:$F,$AG$6+ROW()-14)&amp;"")</f>
        <v/>
      </c>
    </row>
    <row r="39">
      <c r="A39" s="14">
        <f>IF(ROW()-36&gt;$AG$3,"",IF(INDEX(_Rosters!$B:$B,$AG$2+ROW()-37)="","",INDEX(_Rosters!$B:$B,$AG$2+ROW()-37)))</f>
        <v/>
      </c>
      <c r="B39" s="14">
        <f>IF(ROW()-36&gt;$AG$3,"",INDEX(_Rosters!$C:$C,$AG$2+ROW()-37)&amp;"")</f>
        <v/>
      </c>
      <c r="C39" s="14">
        <f>IF(ROW()-36&gt;$AG$3,"",INDEX(_Rosters!$D:$D,$AG$2+ROW()-37)&amp;"")</f>
        <v/>
      </c>
      <c r="D39" s="14">
        <f>IF(ROW()-36&gt;$AG$3,"",INDEX(_Rosters!$E:$E,$AG$2+ROW()-37)&amp;"")</f>
        <v/>
      </c>
      <c r="E39" s="14">
        <f>IF(ROW()-36&gt;$AG$3,"",INDEX(_Rosters!$F:$F,$AG$2+ROW()-37)&amp;"")</f>
        <v/>
      </c>
      <c r="F39" s="14">
        <f>IF(ROW()-36&gt;$AG$3,"",IF(INDEX(_Rosters!$G:$G,$AG$2+ROW()-37)="","",INDEX(_Rosters!$G:$G,$AG$2+ROW()-37)))</f>
        <v/>
      </c>
      <c r="G39" s="14">
        <f>IF(ROW()-36&gt;$AG$3,"",INDEX(_Rosters!$H:$H,$AG$2+ROW()-37)&amp;"")</f>
        <v/>
      </c>
      <c r="H39" s="14">
        <f>IF(ROW()-36&gt;$AG$3,"",INDEX(_Rosters!$I:$I,$AG$2+ROW()-37)&amp;"")</f>
        <v/>
      </c>
      <c r="N39" s="33">
        <f>IF($AG$1=0,"",INDEX(_DepthGrid!$B:$B,$AG$6+ROW()-14)&amp;"")</f>
        <v/>
      </c>
      <c r="O39" s="5">
        <f>IF($AG$1=0,"",INDEX(_DepthGrid!$C:$C,$AG$6+ROW()-14)&amp;"")</f>
        <v/>
      </c>
      <c r="P39" s="5">
        <f>IF($AG$1=0,"",INDEX(_DepthGrid!$D:$D,$AG$6+ROW()-14)&amp;"")</f>
        <v/>
      </c>
      <c r="Q39" s="5">
        <f>IF($AG$1=0,"",INDEX(_DepthGrid!$E:$E,$AG$6+ROW()-14)&amp;"")</f>
        <v/>
      </c>
      <c r="R39" s="5">
        <f>IF($AG$1=0,"",INDEX(_DepthGrid!$F:$F,$AG$6+ROW()-14)&amp;"")</f>
        <v/>
      </c>
    </row>
    <row r="40">
      <c r="A40" s="14">
        <f>IF(ROW()-36&gt;$AG$3,"",IF(INDEX(_Rosters!$B:$B,$AG$2+ROW()-37)="","",INDEX(_Rosters!$B:$B,$AG$2+ROW()-37)))</f>
        <v/>
      </c>
      <c r="B40" s="14">
        <f>IF(ROW()-36&gt;$AG$3,"",INDEX(_Rosters!$C:$C,$AG$2+ROW()-37)&amp;"")</f>
        <v/>
      </c>
      <c r="C40" s="14">
        <f>IF(ROW()-36&gt;$AG$3,"",INDEX(_Rosters!$D:$D,$AG$2+ROW()-37)&amp;"")</f>
        <v/>
      </c>
      <c r="D40" s="14">
        <f>IF(ROW()-36&gt;$AG$3,"",INDEX(_Rosters!$E:$E,$AG$2+ROW()-37)&amp;"")</f>
        <v/>
      </c>
      <c r="E40" s="14">
        <f>IF(ROW()-36&gt;$AG$3,"",INDEX(_Rosters!$F:$F,$AG$2+ROW()-37)&amp;"")</f>
        <v/>
      </c>
      <c r="F40" s="14">
        <f>IF(ROW()-36&gt;$AG$3,"",IF(INDEX(_Rosters!$G:$G,$AG$2+ROW()-37)="","",INDEX(_Rosters!$G:$G,$AG$2+ROW()-37)))</f>
        <v/>
      </c>
      <c r="G40" s="14">
        <f>IF(ROW()-36&gt;$AG$3,"",INDEX(_Rosters!$H:$H,$AG$2+ROW()-37)&amp;"")</f>
        <v/>
      </c>
      <c r="H40" s="14">
        <f>IF(ROW()-36&gt;$AG$3,"",INDEX(_Rosters!$I:$I,$AG$2+ROW()-37)&amp;"")</f>
        <v/>
      </c>
      <c r="N40" s="33">
        <f>IF($AG$1=0,"",INDEX(_DepthGrid!$B:$B,$AG$6+ROW()-14)&amp;"")</f>
        <v/>
      </c>
      <c r="O40" s="5">
        <f>IF($AG$1=0,"",INDEX(_DepthGrid!$C:$C,$AG$6+ROW()-14)&amp;"")</f>
        <v/>
      </c>
      <c r="P40" s="5">
        <f>IF($AG$1=0,"",INDEX(_DepthGrid!$D:$D,$AG$6+ROW()-14)&amp;"")</f>
        <v/>
      </c>
      <c r="Q40" s="5">
        <f>IF($AG$1=0,"",INDEX(_DepthGrid!$E:$E,$AG$6+ROW()-14)&amp;"")</f>
        <v/>
      </c>
      <c r="R40" s="5">
        <f>IF($AG$1=0,"",INDEX(_DepthGrid!$F:$F,$AG$6+ROW()-14)&amp;"")</f>
        <v/>
      </c>
    </row>
    <row r="41">
      <c r="A41" s="14">
        <f>IF(ROW()-36&gt;$AG$3,"",IF(INDEX(_Rosters!$B:$B,$AG$2+ROW()-37)="","",INDEX(_Rosters!$B:$B,$AG$2+ROW()-37)))</f>
        <v/>
      </c>
      <c r="B41" s="14">
        <f>IF(ROW()-36&gt;$AG$3,"",INDEX(_Rosters!$C:$C,$AG$2+ROW()-37)&amp;"")</f>
        <v/>
      </c>
      <c r="C41" s="14">
        <f>IF(ROW()-36&gt;$AG$3,"",INDEX(_Rosters!$D:$D,$AG$2+ROW()-37)&amp;"")</f>
        <v/>
      </c>
      <c r="D41" s="14">
        <f>IF(ROW()-36&gt;$AG$3,"",INDEX(_Rosters!$E:$E,$AG$2+ROW()-37)&amp;"")</f>
        <v/>
      </c>
      <c r="E41" s="14">
        <f>IF(ROW()-36&gt;$AG$3,"",INDEX(_Rosters!$F:$F,$AG$2+ROW()-37)&amp;"")</f>
        <v/>
      </c>
      <c r="F41" s="14">
        <f>IF(ROW()-36&gt;$AG$3,"",IF(INDEX(_Rosters!$G:$G,$AG$2+ROW()-37)="","",INDEX(_Rosters!$G:$G,$AG$2+ROW()-37)))</f>
        <v/>
      </c>
      <c r="G41" s="14">
        <f>IF(ROW()-36&gt;$AG$3,"",INDEX(_Rosters!$H:$H,$AG$2+ROW()-37)&amp;"")</f>
        <v/>
      </c>
      <c r="H41" s="14">
        <f>IF(ROW()-36&gt;$AG$3,"",INDEX(_Rosters!$I:$I,$AG$2+ROW()-37)&amp;"")</f>
        <v/>
      </c>
      <c r="N41" s="31">
        <f>IF($AG$1=0,"",INDEX(_DepthGrid!$B:$B,$AG$6+ROW()-14)&amp;"")</f>
        <v/>
      </c>
      <c r="O41" s="31">
        <f>IF($AG$1=0,"",INDEX(_DepthGrid!$C:$C,$AG$6+ROW()-14)&amp;"")</f>
        <v/>
      </c>
      <c r="P41" s="31">
        <f>IF($AG$1=0,"",INDEX(_DepthGrid!$D:$D,$AG$6+ROW()-14)&amp;"")</f>
        <v/>
      </c>
      <c r="Q41" s="31">
        <f>IF($AG$1=0,"",INDEX(_DepthGrid!$E:$E,$AG$6+ROW()-14)&amp;"")</f>
        <v/>
      </c>
      <c r="R41" s="31">
        <f>IF($AG$1=0,"",INDEX(_DepthGrid!$F:$F,$AG$6+ROW()-14)&amp;"")</f>
        <v/>
      </c>
    </row>
    <row r="42">
      <c r="A42" s="14">
        <f>IF(ROW()-36&gt;$AG$3,"",IF(INDEX(_Rosters!$B:$B,$AG$2+ROW()-37)="","",INDEX(_Rosters!$B:$B,$AG$2+ROW()-37)))</f>
        <v/>
      </c>
      <c r="B42" s="14">
        <f>IF(ROW()-36&gt;$AG$3,"",INDEX(_Rosters!$C:$C,$AG$2+ROW()-37)&amp;"")</f>
        <v/>
      </c>
      <c r="C42" s="14">
        <f>IF(ROW()-36&gt;$AG$3,"",INDEX(_Rosters!$D:$D,$AG$2+ROW()-37)&amp;"")</f>
        <v/>
      </c>
      <c r="D42" s="14">
        <f>IF(ROW()-36&gt;$AG$3,"",INDEX(_Rosters!$E:$E,$AG$2+ROW()-37)&amp;"")</f>
        <v/>
      </c>
      <c r="E42" s="14">
        <f>IF(ROW()-36&gt;$AG$3,"",INDEX(_Rosters!$F:$F,$AG$2+ROW()-37)&amp;"")</f>
        <v/>
      </c>
      <c r="F42" s="14">
        <f>IF(ROW()-36&gt;$AG$3,"",IF(INDEX(_Rosters!$G:$G,$AG$2+ROW()-37)="","",INDEX(_Rosters!$G:$G,$AG$2+ROW()-37)))</f>
        <v/>
      </c>
      <c r="G42" s="14">
        <f>IF(ROW()-36&gt;$AG$3,"",INDEX(_Rosters!$H:$H,$AG$2+ROW()-37)&amp;"")</f>
        <v/>
      </c>
      <c r="H42" s="14">
        <f>IF(ROW()-36&gt;$AG$3,"",INDEX(_Rosters!$I:$I,$AG$2+ROW()-37)&amp;"")</f>
        <v/>
      </c>
      <c r="N42" s="35">
        <f>IF($AG$1=0,"",INDEX(_DepthGrid!$B:$B,$AG$6+ROW()-14)&amp;"")</f>
        <v/>
      </c>
      <c r="O42" s="5">
        <f>IF($AG$1=0,"",INDEX(_DepthGrid!$C:$C,$AG$6+ROW()-14)&amp;"")</f>
        <v/>
      </c>
      <c r="P42" s="5">
        <f>IF($AG$1=0,"",INDEX(_DepthGrid!$D:$D,$AG$6+ROW()-14)&amp;"")</f>
        <v/>
      </c>
      <c r="Q42" s="5">
        <f>IF($AG$1=0,"",INDEX(_DepthGrid!$E:$E,$AG$6+ROW()-14)&amp;"")</f>
        <v/>
      </c>
      <c r="R42" s="5">
        <f>IF($AG$1=0,"",INDEX(_DepthGrid!$F:$F,$AG$6+ROW()-14)&amp;"")</f>
        <v/>
      </c>
    </row>
    <row r="43">
      <c r="A43" s="14">
        <f>IF(ROW()-36&gt;$AG$3,"",IF(INDEX(_Rosters!$B:$B,$AG$2+ROW()-37)="","",INDEX(_Rosters!$B:$B,$AG$2+ROW()-37)))</f>
        <v/>
      </c>
      <c r="B43" s="14">
        <f>IF(ROW()-36&gt;$AG$3,"",INDEX(_Rosters!$C:$C,$AG$2+ROW()-37)&amp;"")</f>
        <v/>
      </c>
      <c r="C43" s="14">
        <f>IF(ROW()-36&gt;$AG$3,"",INDEX(_Rosters!$D:$D,$AG$2+ROW()-37)&amp;"")</f>
        <v/>
      </c>
      <c r="D43" s="14">
        <f>IF(ROW()-36&gt;$AG$3,"",INDEX(_Rosters!$E:$E,$AG$2+ROW()-37)&amp;"")</f>
        <v/>
      </c>
      <c r="E43" s="14">
        <f>IF(ROW()-36&gt;$AG$3,"",INDEX(_Rosters!$F:$F,$AG$2+ROW()-37)&amp;"")</f>
        <v/>
      </c>
      <c r="F43" s="14">
        <f>IF(ROW()-36&gt;$AG$3,"",IF(INDEX(_Rosters!$G:$G,$AG$2+ROW()-37)="","",INDEX(_Rosters!$G:$G,$AG$2+ROW()-37)))</f>
        <v/>
      </c>
      <c r="G43" s="14">
        <f>IF(ROW()-36&gt;$AG$3,"",INDEX(_Rosters!$H:$H,$AG$2+ROW()-37)&amp;"")</f>
        <v/>
      </c>
      <c r="H43" s="14">
        <f>IF(ROW()-36&gt;$AG$3,"",INDEX(_Rosters!$I:$I,$AG$2+ROW()-37)&amp;"")</f>
        <v/>
      </c>
      <c r="N43" s="35">
        <f>IF($AG$1=0,"",INDEX(_DepthGrid!$B:$B,$AG$6+ROW()-14)&amp;"")</f>
        <v/>
      </c>
      <c r="O43" s="5">
        <f>IF($AG$1=0,"",INDEX(_DepthGrid!$C:$C,$AG$6+ROW()-14)&amp;"")</f>
        <v/>
      </c>
      <c r="P43" s="5">
        <f>IF($AG$1=0,"",INDEX(_DepthGrid!$D:$D,$AG$6+ROW()-14)&amp;"")</f>
        <v/>
      </c>
      <c r="Q43" s="5">
        <f>IF($AG$1=0,"",INDEX(_DepthGrid!$E:$E,$AG$6+ROW()-14)&amp;"")</f>
        <v/>
      </c>
      <c r="R43" s="5">
        <f>IF($AG$1=0,"",INDEX(_DepthGrid!$F:$F,$AG$6+ROW()-14)&amp;"")</f>
        <v/>
      </c>
    </row>
    <row r="44">
      <c r="A44" s="14">
        <f>IF(ROW()-36&gt;$AG$3,"",IF(INDEX(_Rosters!$B:$B,$AG$2+ROW()-37)="","",INDEX(_Rosters!$B:$B,$AG$2+ROW()-37)))</f>
        <v/>
      </c>
      <c r="B44" s="14">
        <f>IF(ROW()-36&gt;$AG$3,"",INDEX(_Rosters!$C:$C,$AG$2+ROW()-37)&amp;"")</f>
        <v/>
      </c>
      <c r="C44" s="14">
        <f>IF(ROW()-36&gt;$AG$3,"",INDEX(_Rosters!$D:$D,$AG$2+ROW()-37)&amp;"")</f>
        <v/>
      </c>
      <c r="D44" s="14">
        <f>IF(ROW()-36&gt;$AG$3,"",INDEX(_Rosters!$E:$E,$AG$2+ROW()-37)&amp;"")</f>
        <v/>
      </c>
      <c r="E44" s="14">
        <f>IF(ROW()-36&gt;$AG$3,"",INDEX(_Rosters!$F:$F,$AG$2+ROW()-37)&amp;"")</f>
        <v/>
      </c>
      <c r="F44" s="14">
        <f>IF(ROW()-36&gt;$AG$3,"",IF(INDEX(_Rosters!$G:$G,$AG$2+ROW()-37)="","",INDEX(_Rosters!$G:$G,$AG$2+ROW()-37)))</f>
        <v/>
      </c>
      <c r="G44" s="14">
        <f>IF(ROW()-36&gt;$AG$3,"",INDEX(_Rosters!$H:$H,$AG$2+ROW()-37)&amp;"")</f>
        <v/>
      </c>
      <c r="H44" s="14">
        <f>IF(ROW()-36&gt;$AG$3,"",INDEX(_Rosters!$I:$I,$AG$2+ROW()-37)&amp;"")</f>
        <v/>
      </c>
      <c r="N44" s="35">
        <f>IF($AG$1=0,"",INDEX(_DepthGrid!$B:$B,$AG$6+ROW()-14)&amp;"")</f>
        <v/>
      </c>
      <c r="O44" s="5">
        <f>IF($AG$1=0,"",INDEX(_DepthGrid!$C:$C,$AG$6+ROW()-14)&amp;"")</f>
        <v/>
      </c>
      <c r="P44" s="5">
        <f>IF($AG$1=0,"",INDEX(_DepthGrid!$D:$D,$AG$6+ROW()-14)&amp;"")</f>
        <v/>
      </c>
      <c r="Q44" s="5">
        <f>IF($AG$1=0,"",INDEX(_DepthGrid!$E:$E,$AG$6+ROW()-14)&amp;"")</f>
        <v/>
      </c>
      <c r="R44" s="5">
        <f>IF($AG$1=0,"",INDEX(_DepthGrid!$F:$F,$AG$6+ROW()-14)&amp;"")</f>
        <v/>
      </c>
    </row>
    <row r="45">
      <c r="A45" s="14">
        <f>IF(ROW()-36&gt;$AG$3,"",IF(INDEX(_Rosters!$B:$B,$AG$2+ROW()-37)="","",INDEX(_Rosters!$B:$B,$AG$2+ROW()-37)))</f>
        <v/>
      </c>
      <c r="B45" s="14">
        <f>IF(ROW()-36&gt;$AG$3,"",INDEX(_Rosters!$C:$C,$AG$2+ROW()-37)&amp;"")</f>
        <v/>
      </c>
      <c r="C45" s="14">
        <f>IF(ROW()-36&gt;$AG$3,"",INDEX(_Rosters!$D:$D,$AG$2+ROW()-37)&amp;"")</f>
        <v/>
      </c>
      <c r="D45" s="14">
        <f>IF(ROW()-36&gt;$AG$3,"",INDEX(_Rosters!$E:$E,$AG$2+ROW()-37)&amp;"")</f>
        <v/>
      </c>
      <c r="E45" s="14">
        <f>IF(ROW()-36&gt;$AG$3,"",INDEX(_Rosters!$F:$F,$AG$2+ROW()-37)&amp;"")</f>
        <v/>
      </c>
      <c r="F45" s="14">
        <f>IF(ROW()-36&gt;$AG$3,"",IF(INDEX(_Rosters!$G:$G,$AG$2+ROW()-37)="","",INDEX(_Rosters!$G:$G,$AG$2+ROW()-37)))</f>
        <v/>
      </c>
      <c r="G45" s="14">
        <f>IF(ROW()-36&gt;$AG$3,"",INDEX(_Rosters!$H:$H,$AG$2+ROW()-37)&amp;"")</f>
        <v/>
      </c>
      <c r="H45" s="14">
        <f>IF(ROW()-36&gt;$AG$3,"",INDEX(_Rosters!$I:$I,$AG$2+ROW()-37)&amp;"")</f>
        <v/>
      </c>
      <c r="N45" s="35">
        <f>IF($AG$1=0,"",INDEX(_DepthGrid!$B:$B,$AG$6+ROW()-14)&amp;"")</f>
        <v/>
      </c>
      <c r="O45" s="5">
        <f>IF($AG$1=0,"",INDEX(_DepthGrid!$C:$C,$AG$6+ROW()-14)&amp;"")</f>
        <v/>
      </c>
      <c r="P45" s="5">
        <f>IF($AG$1=0,"",INDEX(_DepthGrid!$D:$D,$AG$6+ROW()-14)&amp;"")</f>
        <v/>
      </c>
      <c r="Q45" s="5">
        <f>IF($AG$1=0,"",INDEX(_DepthGrid!$E:$E,$AG$6+ROW()-14)&amp;"")</f>
        <v/>
      </c>
      <c r="R45" s="5">
        <f>IF($AG$1=0,"",INDEX(_DepthGrid!$F:$F,$AG$6+ROW()-14)&amp;"")</f>
        <v/>
      </c>
    </row>
    <row r="46">
      <c r="A46" s="14">
        <f>IF(ROW()-36&gt;$AG$3,"",IF(INDEX(_Rosters!$B:$B,$AG$2+ROW()-37)="","",INDEX(_Rosters!$B:$B,$AG$2+ROW()-37)))</f>
        <v/>
      </c>
      <c r="B46" s="14">
        <f>IF(ROW()-36&gt;$AG$3,"",INDEX(_Rosters!$C:$C,$AG$2+ROW()-37)&amp;"")</f>
        <v/>
      </c>
      <c r="C46" s="14">
        <f>IF(ROW()-36&gt;$AG$3,"",INDEX(_Rosters!$D:$D,$AG$2+ROW()-37)&amp;"")</f>
        <v/>
      </c>
      <c r="D46" s="14">
        <f>IF(ROW()-36&gt;$AG$3,"",INDEX(_Rosters!$E:$E,$AG$2+ROW()-37)&amp;"")</f>
        <v/>
      </c>
      <c r="E46" s="14">
        <f>IF(ROW()-36&gt;$AG$3,"",INDEX(_Rosters!$F:$F,$AG$2+ROW()-37)&amp;"")</f>
        <v/>
      </c>
      <c r="F46" s="14">
        <f>IF(ROW()-36&gt;$AG$3,"",IF(INDEX(_Rosters!$G:$G,$AG$2+ROW()-37)="","",INDEX(_Rosters!$G:$G,$AG$2+ROW()-37)))</f>
        <v/>
      </c>
      <c r="G46" s="14">
        <f>IF(ROW()-36&gt;$AG$3,"",INDEX(_Rosters!$H:$H,$AG$2+ROW()-37)&amp;"")</f>
        <v/>
      </c>
      <c r="H46" s="14">
        <f>IF(ROW()-36&gt;$AG$3,"",INDEX(_Rosters!$I:$I,$AG$2+ROW()-37)&amp;"")</f>
        <v/>
      </c>
      <c r="N46" s="35">
        <f>IF($AG$1=0,"",INDEX(_DepthGrid!$B:$B,$AG$6+ROW()-14)&amp;"")</f>
        <v/>
      </c>
      <c r="O46" s="5">
        <f>IF($AG$1=0,"",INDEX(_DepthGrid!$C:$C,$AG$6+ROW()-14)&amp;"")</f>
        <v/>
      </c>
      <c r="P46" s="5">
        <f>IF($AG$1=0,"",INDEX(_DepthGrid!$D:$D,$AG$6+ROW()-14)&amp;"")</f>
        <v/>
      </c>
      <c r="Q46" s="5">
        <f>IF($AG$1=0,"",INDEX(_DepthGrid!$E:$E,$AG$6+ROW()-14)&amp;"")</f>
        <v/>
      </c>
      <c r="R46" s="5">
        <f>IF($AG$1=0,"",INDEX(_DepthGrid!$F:$F,$AG$6+ROW()-14)&amp;"")</f>
        <v/>
      </c>
    </row>
    <row r="47">
      <c r="A47" s="14">
        <f>IF(ROW()-36&gt;$AG$3,"",IF(INDEX(_Rosters!$B:$B,$AG$2+ROW()-37)="","",INDEX(_Rosters!$B:$B,$AG$2+ROW()-37)))</f>
        <v/>
      </c>
      <c r="B47" s="14">
        <f>IF(ROW()-36&gt;$AG$3,"",INDEX(_Rosters!$C:$C,$AG$2+ROW()-37)&amp;"")</f>
        <v/>
      </c>
      <c r="C47" s="14">
        <f>IF(ROW()-36&gt;$AG$3,"",INDEX(_Rosters!$D:$D,$AG$2+ROW()-37)&amp;"")</f>
        <v/>
      </c>
      <c r="D47" s="14">
        <f>IF(ROW()-36&gt;$AG$3,"",INDEX(_Rosters!$E:$E,$AG$2+ROW()-37)&amp;"")</f>
        <v/>
      </c>
      <c r="E47" s="14">
        <f>IF(ROW()-36&gt;$AG$3,"",INDEX(_Rosters!$F:$F,$AG$2+ROW()-37)&amp;"")</f>
        <v/>
      </c>
      <c r="F47" s="14">
        <f>IF(ROW()-36&gt;$AG$3,"",IF(INDEX(_Rosters!$G:$G,$AG$2+ROW()-37)="","",INDEX(_Rosters!$G:$G,$AG$2+ROW()-37)))</f>
        <v/>
      </c>
      <c r="G47" s="14">
        <f>IF(ROW()-36&gt;$AG$3,"",INDEX(_Rosters!$H:$H,$AG$2+ROW()-37)&amp;"")</f>
        <v/>
      </c>
      <c r="H47" s="14">
        <f>IF(ROW()-36&gt;$AG$3,"",INDEX(_Rosters!$I:$I,$AG$2+ROW()-37)&amp;"")</f>
        <v/>
      </c>
      <c r="N47" s="35">
        <f>IF($AG$1=0,"",INDEX(_DepthGrid!$B:$B,$AG$6+ROW()-14)&amp;"")</f>
        <v/>
      </c>
      <c r="O47" s="5">
        <f>IF($AG$1=0,"",INDEX(_DepthGrid!$C:$C,$AG$6+ROW()-14)&amp;"")</f>
        <v/>
      </c>
      <c r="P47" s="5">
        <f>IF($AG$1=0,"",INDEX(_DepthGrid!$D:$D,$AG$6+ROW()-14)&amp;"")</f>
        <v/>
      </c>
      <c r="Q47" s="5">
        <f>IF($AG$1=0,"",INDEX(_DepthGrid!$E:$E,$AG$6+ROW()-14)&amp;"")</f>
        <v/>
      </c>
      <c r="R47" s="5">
        <f>IF($AG$1=0,"",INDEX(_DepthGrid!$F:$F,$AG$6+ROW()-14)&amp;"")</f>
        <v/>
      </c>
    </row>
    <row r="48">
      <c r="A48" s="14">
        <f>IF(ROW()-36&gt;$AG$3,"",IF(INDEX(_Rosters!$B:$B,$AG$2+ROW()-37)="","",INDEX(_Rosters!$B:$B,$AG$2+ROW()-37)))</f>
        <v/>
      </c>
      <c r="B48" s="14">
        <f>IF(ROW()-36&gt;$AG$3,"",INDEX(_Rosters!$C:$C,$AG$2+ROW()-37)&amp;"")</f>
        <v/>
      </c>
      <c r="C48" s="14">
        <f>IF(ROW()-36&gt;$AG$3,"",INDEX(_Rosters!$D:$D,$AG$2+ROW()-37)&amp;"")</f>
        <v/>
      </c>
      <c r="D48" s="14">
        <f>IF(ROW()-36&gt;$AG$3,"",INDEX(_Rosters!$E:$E,$AG$2+ROW()-37)&amp;"")</f>
        <v/>
      </c>
      <c r="E48" s="14">
        <f>IF(ROW()-36&gt;$AG$3,"",INDEX(_Rosters!$F:$F,$AG$2+ROW()-37)&amp;"")</f>
        <v/>
      </c>
      <c r="F48" s="14">
        <f>IF(ROW()-36&gt;$AG$3,"",IF(INDEX(_Rosters!$G:$G,$AG$2+ROW()-37)="","",INDEX(_Rosters!$G:$G,$AG$2+ROW()-37)))</f>
        <v/>
      </c>
      <c r="G48" s="14">
        <f>IF(ROW()-36&gt;$AG$3,"",INDEX(_Rosters!$H:$H,$AG$2+ROW()-37)&amp;"")</f>
        <v/>
      </c>
      <c r="H48" s="14">
        <f>IF(ROW()-36&gt;$AG$3,"",INDEX(_Rosters!$I:$I,$AG$2+ROW()-37)&amp;"")</f>
        <v/>
      </c>
      <c r="N48" s="35">
        <f>IF($AG$1=0,"",INDEX(_DepthGrid!$B:$B,$AG$6+ROW()-14)&amp;"")</f>
        <v/>
      </c>
      <c r="O48" s="5">
        <f>IF($AG$1=0,"",INDEX(_DepthGrid!$C:$C,$AG$6+ROW()-14)&amp;"")</f>
        <v/>
      </c>
      <c r="P48" s="5">
        <f>IF($AG$1=0,"",INDEX(_DepthGrid!$D:$D,$AG$6+ROW()-14)&amp;"")</f>
        <v/>
      </c>
      <c r="Q48" s="5">
        <f>IF($AG$1=0,"",INDEX(_DepthGrid!$E:$E,$AG$6+ROW()-14)&amp;"")</f>
        <v/>
      </c>
      <c r="R48" s="5">
        <f>IF($AG$1=0,"",INDEX(_DepthGrid!$F:$F,$AG$6+ROW()-14)&amp;"")</f>
        <v/>
      </c>
    </row>
    <row r="49">
      <c r="A49" s="14">
        <f>IF(ROW()-36&gt;$AG$3,"",IF(INDEX(_Rosters!$B:$B,$AG$2+ROW()-37)="","",INDEX(_Rosters!$B:$B,$AG$2+ROW()-37)))</f>
        <v/>
      </c>
      <c r="B49" s="14">
        <f>IF(ROW()-36&gt;$AG$3,"",INDEX(_Rosters!$C:$C,$AG$2+ROW()-37)&amp;"")</f>
        <v/>
      </c>
      <c r="C49" s="14">
        <f>IF(ROW()-36&gt;$AG$3,"",INDEX(_Rosters!$D:$D,$AG$2+ROW()-37)&amp;"")</f>
        <v/>
      </c>
      <c r="D49" s="14">
        <f>IF(ROW()-36&gt;$AG$3,"",INDEX(_Rosters!$E:$E,$AG$2+ROW()-37)&amp;"")</f>
        <v/>
      </c>
      <c r="E49" s="14">
        <f>IF(ROW()-36&gt;$AG$3,"",INDEX(_Rosters!$F:$F,$AG$2+ROW()-37)&amp;"")</f>
        <v/>
      </c>
      <c r="F49" s="14">
        <f>IF(ROW()-36&gt;$AG$3,"",IF(INDEX(_Rosters!$G:$G,$AG$2+ROW()-37)="","",INDEX(_Rosters!$G:$G,$AG$2+ROW()-37)))</f>
        <v/>
      </c>
      <c r="G49" s="14">
        <f>IF(ROW()-36&gt;$AG$3,"",INDEX(_Rosters!$H:$H,$AG$2+ROW()-37)&amp;"")</f>
        <v/>
      </c>
      <c r="H49" s="14">
        <f>IF(ROW()-36&gt;$AG$3,"",INDEX(_Rosters!$I:$I,$AG$2+ROW()-37)&amp;"")</f>
        <v/>
      </c>
      <c r="N49" s="56" t="inlineStr">
        <is>
          <t>Source: OurLads.com curated charts where captured (date in section bands; local use only) — '(projected)' bands = our roster-seniority fallback with depth_overrides.csv pins. • = transfer/portal, ✓ = pinned.</t>
        </is>
      </c>
    </row>
    <row r="50">
      <c r="A50" s="14">
        <f>IF(ROW()-36&gt;$AG$3,"",IF(INDEX(_Rosters!$B:$B,$AG$2+ROW()-37)="","",INDEX(_Rosters!$B:$B,$AG$2+ROW()-37)))</f>
        <v/>
      </c>
      <c r="B50" s="14">
        <f>IF(ROW()-36&gt;$AG$3,"",INDEX(_Rosters!$C:$C,$AG$2+ROW()-37)&amp;"")</f>
        <v/>
      </c>
      <c r="C50" s="14">
        <f>IF(ROW()-36&gt;$AG$3,"",INDEX(_Rosters!$D:$D,$AG$2+ROW()-37)&amp;"")</f>
        <v/>
      </c>
      <c r="D50" s="14">
        <f>IF(ROW()-36&gt;$AG$3,"",INDEX(_Rosters!$E:$E,$AG$2+ROW()-37)&amp;"")</f>
        <v/>
      </c>
      <c r="E50" s="14">
        <f>IF(ROW()-36&gt;$AG$3,"",INDEX(_Rosters!$F:$F,$AG$2+ROW()-37)&amp;"")</f>
        <v/>
      </c>
      <c r="F50" s="14">
        <f>IF(ROW()-36&gt;$AG$3,"",IF(INDEX(_Rosters!$G:$G,$AG$2+ROW()-37)="","",INDEX(_Rosters!$G:$G,$AG$2+ROW()-37)))</f>
        <v/>
      </c>
      <c r="G50" s="14">
        <f>IF(ROW()-36&gt;$AG$3,"",INDEX(_Rosters!$H:$H,$AG$2+ROW()-37)&amp;"")</f>
        <v/>
      </c>
      <c r="H50" s="14">
        <f>IF(ROW()-36&gt;$AG$3,"",INDEX(_Rosters!$I:$I,$AG$2+ROW()-37)&amp;"")</f>
        <v/>
      </c>
    </row>
    <row r="51">
      <c r="A51" s="14">
        <f>IF(ROW()-36&gt;$AG$3,"",IF(INDEX(_Rosters!$B:$B,$AG$2+ROW()-37)="","",INDEX(_Rosters!$B:$B,$AG$2+ROW()-37)))</f>
        <v/>
      </c>
      <c r="B51" s="14">
        <f>IF(ROW()-36&gt;$AG$3,"",INDEX(_Rosters!$C:$C,$AG$2+ROW()-37)&amp;"")</f>
        <v/>
      </c>
      <c r="C51" s="14">
        <f>IF(ROW()-36&gt;$AG$3,"",INDEX(_Rosters!$D:$D,$AG$2+ROW()-37)&amp;"")</f>
        <v/>
      </c>
      <c r="D51" s="14">
        <f>IF(ROW()-36&gt;$AG$3,"",INDEX(_Rosters!$E:$E,$AG$2+ROW()-37)&amp;"")</f>
        <v/>
      </c>
      <c r="E51" s="14">
        <f>IF(ROW()-36&gt;$AG$3,"",INDEX(_Rosters!$F:$F,$AG$2+ROW()-37)&amp;"")</f>
        <v/>
      </c>
      <c r="F51" s="14">
        <f>IF(ROW()-36&gt;$AG$3,"",IF(INDEX(_Rosters!$G:$G,$AG$2+ROW()-37)="","",INDEX(_Rosters!$G:$G,$AG$2+ROW()-37)))</f>
        <v/>
      </c>
      <c r="G51" s="14">
        <f>IF(ROW()-36&gt;$AG$3,"",INDEX(_Rosters!$H:$H,$AG$2+ROW()-37)&amp;"")</f>
        <v/>
      </c>
      <c r="H51" s="14">
        <f>IF(ROW()-36&gt;$AG$3,"",INDEX(_Rosters!$I:$I,$AG$2+ROW()-37)&amp;"")</f>
        <v/>
      </c>
    </row>
    <row r="52">
      <c r="A52" s="14">
        <f>IF(ROW()-36&gt;$AG$3,"",IF(INDEX(_Rosters!$B:$B,$AG$2+ROW()-37)="","",INDEX(_Rosters!$B:$B,$AG$2+ROW()-37)))</f>
        <v/>
      </c>
      <c r="B52" s="14">
        <f>IF(ROW()-36&gt;$AG$3,"",INDEX(_Rosters!$C:$C,$AG$2+ROW()-37)&amp;"")</f>
        <v/>
      </c>
      <c r="C52" s="14">
        <f>IF(ROW()-36&gt;$AG$3,"",INDEX(_Rosters!$D:$D,$AG$2+ROW()-37)&amp;"")</f>
        <v/>
      </c>
      <c r="D52" s="14">
        <f>IF(ROW()-36&gt;$AG$3,"",INDEX(_Rosters!$E:$E,$AG$2+ROW()-37)&amp;"")</f>
        <v/>
      </c>
      <c r="E52" s="14">
        <f>IF(ROW()-36&gt;$AG$3,"",INDEX(_Rosters!$F:$F,$AG$2+ROW()-37)&amp;"")</f>
        <v/>
      </c>
      <c r="F52" s="14">
        <f>IF(ROW()-36&gt;$AG$3,"",IF(INDEX(_Rosters!$G:$G,$AG$2+ROW()-37)="","",INDEX(_Rosters!$G:$G,$AG$2+ROW()-37)))</f>
        <v/>
      </c>
      <c r="G52" s="14">
        <f>IF(ROW()-36&gt;$AG$3,"",INDEX(_Rosters!$H:$H,$AG$2+ROW()-37)&amp;"")</f>
        <v/>
      </c>
      <c r="H52" s="14">
        <f>IF(ROW()-36&gt;$AG$3,"",INDEX(_Rosters!$I:$I,$AG$2+ROW()-37)&amp;"")</f>
        <v/>
      </c>
    </row>
    <row r="53">
      <c r="A53" s="14">
        <f>IF(ROW()-36&gt;$AG$3,"",IF(INDEX(_Rosters!$B:$B,$AG$2+ROW()-37)="","",INDEX(_Rosters!$B:$B,$AG$2+ROW()-37)))</f>
        <v/>
      </c>
      <c r="B53" s="14">
        <f>IF(ROW()-36&gt;$AG$3,"",INDEX(_Rosters!$C:$C,$AG$2+ROW()-37)&amp;"")</f>
        <v/>
      </c>
      <c r="C53" s="14">
        <f>IF(ROW()-36&gt;$AG$3,"",INDEX(_Rosters!$D:$D,$AG$2+ROW()-37)&amp;"")</f>
        <v/>
      </c>
      <c r="D53" s="14">
        <f>IF(ROW()-36&gt;$AG$3,"",INDEX(_Rosters!$E:$E,$AG$2+ROW()-37)&amp;"")</f>
        <v/>
      </c>
      <c r="E53" s="14">
        <f>IF(ROW()-36&gt;$AG$3,"",INDEX(_Rosters!$F:$F,$AG$2+ROW()-37)&amp;"")</f>
        <v/>
      </c>
      <c r="F53" s="14">
        <f>IF(ROW()-36&gt;$AG$3,"",IF(INDEX(_Rosters!$G:$G,$AG$2+ROW()-37)="","",INDEX(_Rosters!$G:$G,$AG$2+ROW()-37)))</f>
        <v/>
      </c>
      <c r="G53" s="14">
        <f>IF(ROW()-36&gt;$AG$3,"",INDEX(_Rosters!$H:$H,$AG$2+ROW()-37)&amp;"")</f>
        <v/>
      </c>
      <c r="H53" s="14">
        <f>IF(ROW()-36&gt;$AG$3,"",INDEX(_Rosters!$I:$I,$AG$2+ROW()-37)&amp;"")</f>
        <v/>
      </c>
      <c r="N53" s="36" t="inlineStr">
        <is>
          <t>DEEP DIVE — podcast prep (all 138 teams; drafted sections carry a review-before-air vintage)</t>
        </is>
      </c>
      <c r="O53" s="37" t="n"/>
      <c r="P53" s="37" t="n"/>
      <c r="Q53" s="37" t="n"/>
      <c r="R53" s="37" t="n"/>
    </row>
    <row r="54">
      <c r="A54" s="14">
        <f>IF(ROW()-36&gt;$AG$3,"",IF(INDEX(_Rosters!$B:$B,$AG$2+ROW()-37)="","",INDEX(_Rosters!$B:$B,$AG$2+ROW()-37)))</f>
        <v/>
      </c>
      <c r="B54" s="14">
        <f>IF(ROW()-36&gt;$AG$3,"",INDEX(_Rosters!$C:$C,$AG$2+ROW()-37)&amp;"")</f>
        <v/>
      </c>
      <c r="C54" s="14">
        <f>IF(ROW()-36&gt;$AG$3,"",INDEX(_Rosters!$D:$D,$AG$2+ROW()-37)&amp;"")</f>
        <v/>
      </c>
      <c r="D54" s="14">
        <f>IF(ROW()-36&gt;$AG$3,"",INDEX(_Rosters!$E:$E,$AG$2+ROW()-37)&amp;"")</f>
        <v/>
      </c>
      <c r="E54" s="14">
        <f>IF(ROW()-36&gt;$AG$3,"",INDEX(_Rosters!$F:$F,$AG$2+ROW()-37)&amp;"")</f>
        <v/>
      </c>
      <c r="F54" s="14">
        <f>IF(ROW()-36&gt;$AG$3,"",IF(INDEX(_Rosters!$G:$G,$AG$2+ROW()-37)="","",INDEX(_Rosters!$G:$G,$AG$2+ROW()-37)))</f>
        <v/>
      </c>
      <c r="G54" s="14">
        <f>IF(ROW()-36&gt;$AG$3,"",INDEX(_Rosters!$H:$H,$AG$2+ROW()-37)&amp;"")</f>
        <v/>
      </c>
      <c r="H54" s="14">
        <f>IF(ROW()-36&gt;$AG$3,"",INDEX(_Rosters!$I:$I,$AG$2+ROW()-37)&amp;"")</f>
        <v/>
      </c>
      <c r="N54" s="35" t="inlineStr">
        <is>
          <t>CAPSULE</t>
        </is>
      </c>
      <c r="AJ54" s="8">
        <f>IF($AG$1=0,"",INDEX(_Teams!$AM:$AM,$AG$1)&amp;"")</f>
        <v/>
      </c>
      <c r="AK54" s="8" t="n">
        <v>86</v>
      </c>
    </row>
    <row r="55">
      <c r="A55" s="14">
        <f>IF(ROW()-36&gt;$AG$3,"",IF(INDEX(_Rosters!$B:$B,$AG$2+ROW()-37)="","",INDEX(_Rosters!$B:$B,$AG$2+ROW()-37)))</f>
        <v/>
      </c>
      <c r="B55" s="14">
        <f>IF(ROW()-36&gt;$AG$3,"",INDEX(_Rosters!$C:$C,$AG$2+ROW()-37)&amp;"")</f>
        <v/>
      </c>
      <c r="C55" s="14">
        <f>IF(ROW()-36&gt;$AG$3,"",INDEX(_Rosters!$D:$D,$AG$2+ROW()-37)&amp;"")</f>
        <v/>
      </c>
      <c r="D55" s="14">
        <f>IF(ROW()-36&gt;$AG$3,"",INDEX(_Rosters!$E:$E,$AG$2+ROW()-37)&amp;"")</f>
        <v/>
      </c>
      <c r="E55" s="14">
        <f>IF(ROW()-36&gt;$AG$3,"",INDEX(_Rosters!$F:$F,$AG$2+ROW()-37)&amp;"")</f>
        <v/>
      </c>
      <c r="F55" s="14">
        <f>IF(ROW()-36&gt;$AG$3,"",IF(INDEX(_Rosters!$G:$G,$AG$2+ROW()-37)="","",INDEX(_Rosters!$G:$G,$AG$2+ROW()-37)))</f>
        <v/>
      </c>
      <c r="G55" s="14">
        <f>IF(ROW()-36&gt;$AG$3,"",INDEX(_Rosters!$H:$H,$AG$2+ROW()-37)&amp;"")</f>
        <v/>
      </c>
      <c r="H55" s="14">
        <f>IF(ROW()-36&gt;$AG$3,"",INDEX(_Rosters!$I:$I,$AG$2+ROW()-37)&amp;"")</f>
        <v/>
      </c>
    </row>
    <row r="56">
      <c r="A56" s="14">
        <f>IF(ROW()-36&gt;$AG$3,"",IF(INDEX(_Rosters!$B:$B,$AG$2+ROW()-37)="","",INDEX(_Rosters!$B:$B,$AG$2+ROW()-37)))</f>
        <v/>
      </c>
      <c r="B56" s="14">
        <f>IF(ROW()-36&gt;$AG$3,"",INDEX(_Rosters!$C:$C,$AG$2+ROW()-37)&amp;"")</f>
        <v/>
      </c>
      <c r="C56" s="14">
        <f>IF(ROW()-36&gt;$AG$3,"",INDEX(_Rosters!$D:$D,$AG$2+ROW()-37)&amp;"")</f>
        <v/>
      </c>
      <c r="D56" s="14">
        <f>IF(ROW()-36&gt;$AG$3,"",INDEX(_Rosters!$E:$E,$AG$2+ROW()-37)&amp;"")</f>
        <v/>
      </c>
      <c r="E56" s="14">
        <f>IF(ROW()-36&gt;$AG$3,"",INDEX(_Rosters!$F:$F,$AG$2+ROW()-37)&amp;"")</f>
        <v/>
      </c>
      <c r="F56" s="14">
        <f>IF(ROW()-36&gt;$AG$3,"",IF(INDEX(_Rosters!$G:$G,$AG$2+ROW()-37)="","",INDEX(_Rosters!$G:$G,$AG$2+ROW()-37)))</f>
        <v/>
      </c>
      <c r="G56" s="14">
        <f>IF(ROW()-36&gt;$AG$3,"",INDEX(_Rosters!$H:$H,$AG$2+ROW()-37)&amp;"")</f>
        <v/>
      </c>
      <c r="H56" s="14">
        <f>IF(ROW()-36&gt;$AG$3,"",INDEX(_Rosters!$I:$I,$AG$2+ROW()-37)&amp;"")</f>
        <v/>
      </c>
    </row>
    <row r="57">
      <c r="A57" s="14">
        <f>IF(ROW()-36&gt;$AG$3,"",IF(INDEX(_Rosters!$B:$B,$AG$2+ROW()-37)="","",INDEX(_Rosters!$B:$B,$AG$2+ROW()-37)))</f>
        <v/>
      </c>
      <c r="B57" s="14">
        <f>IF(ROW()-36&gt;$AG$3,"",INDEX(_Rosters!$C:$C,$AG$2+ROW()-37)&amp;"")</f>
        <v/>
      </c>
      <c r="C57" s="14">
        <f>IF(ROW()-36&gt;$AG$3,"",INDEX(_Rosters!$D:$D,$AG$2+ROW()-37)&amp;"")</f>
        <v/>
      </c>
      <c r="D57" s="14">
        <f>IF(ROW()-36&gt;$AG$3,"",INDEX(_Rosters!$E:$E,$AG$2+ROW()-37)&amp;"")</f>
        <v/>
      </c>
      <c r="E57" s="14">
        <f>IF(ROW()-36&gt;$AG$3,"",INDEX(_Rosters!$F:$F,$AG$2+ROW()-37)&amp;"")</f>
        <v/>
      </c>
      <c r="F57" s="14">
        <f>IF(ROW()-36&gt;$AG$3,"",IF(INDEX(_Rosters!$G:$G,$AG$2+ROW()-37)="","",INDEX(_Rosters!$G:$G,$AG$2+ROW()-37)))</f>
        <v/>
      </c>
      <c r="G57" s="14">
        <f>IF(ROW()-36&gt;$AG$3,"",INDEX(_Rosters!$H:$H,$AG$2+ROW()-37)&amp;"")</f>
        <v/>
      </c>
      <c r="H57" s="14">
        <f>IF(ROW()-36&gt;$AG$3,"",INDEX(_Rosters!$I:$I,$AG$2+ROW()-37)&amp;"")</f>
        <v/>
      </c>
    </row>
    <row r="58">
      <c r="A58" s="14">
        <f>IF(ROW()-36&gt;$AG$3,"",IF(INDEX(_Rosters!$B:$B,$AG$2+ROW()-37)="","",INDEX(_Rosters!$B:$B,$AG$2+ROW()-37)))</f>
        <v/>
      </c>
      <c r="B58" s="14">
        <f>IF(ROW()-36&gt;$AG$3,"",INDEX(_Rosters!$C:$C,$AG$2+ROW()-37)&amp;"")</f>
        <v/>
      </c>
      <c r="C58" s="14">
        <f>IF(ROW()-36&gt;$AG$3,"",INDEX(_Rosters!$D:$D,$AG$2+ROW()-37)&amp;"")</f>
        <v/>
      </c>
      <c r="D58" s="14">
        <f>IF(ROW()-36&gt;$AG$3,"",INDEX(_Rosters!$E:$E,$AG$2+ROW()-37)&amp;"")</f>
        <v/>
      </c>
      <c r="E58" s="14">
        <f>IF(ROW()-36&gt;$AG$3,"",INDEX(_Rosters!$F:$F,$AG$2+ROW()-37)&amp;"")</f>
        <v/>
      </c>
      <c r="F58" s="14">
        <f>IF(ROW()-36&gt;$AG$3,"",IF(INDEX(_Rosters!$G:$G,$AG$2+ROW()-37)="","",INDEX(_Rosters!$G:$G,$AG$2+ROW()-37)))</f>
        <v/>
      </c>
      <c r="G58" s="14">
        <f>IF(ROW()-36&gt;$AG$3,"",INDEX(_Rosters!$H:$H,$AG$2+ROW()-37)&amp;"")</f>
        <v/>
      </c>
      <c r="H58" s="14">
        <f>IF(ROW()-36&gt;$AG$3,"",INDEX(_Rosters!$I:$I,$AG$2+ROW()-37)&amp;"")</f>
        <v/>
      </c>
    </row>
    <row r="59">
      <c r="A59" s="14">
        <f>IF(ROW()-36&gt;$AG$3,"",IF(INDEX(_Rosters!$B:$B,$AG$2+ROW()-37)="","",INDEX(_Rosters!$B:$B,$AG$2+ROW()-37)))</f>
        <v/>
      </c>
      <c r="B59" s="14">
        <f>IF(ROW()-36&gt;$AG$3,"",INDEX(_Rosters!$C:$C,$AG$2+ROW()-37)&amp;"")</f>
        <v/>
      </c>
      <c r="C59" s="14">
        <f>IF(ROW()-36&gt;$AG$3,"",INDEX(_Rosters!$D:$D,$AG$2+ROW()-37)&amp;"")</f>
        <v/>
      </c>
      <c r="D59" s="14">
        <f>IF(ROW()-36&gt;$AG$3,"",INDEX(_Rosters!$E:$E,$AG$2+ROW()-37)&amp;"")</f>
        <v/>
      </c>
      <c r="E59" s="14">
        <f>IF(ROW()-36&gt;$AG$3,"",INDEX(_Rosters!$F:$F,$AG$2+ROW()-37)&amp;"")</f>
        <v/>
      </c>
      <c r="F59" s="14">
        <f>IF(ROW()-36&gt;$AG$3,"",IF(INDEX(_Rosters!$G:$G,$AG$2+ROW()-37)="","",INDEX(_Rosters!$G:$G,$AG$2+ROW()-37)))</f>
        <v/>
      </c>
      <c r="G59" s="14">
        <f>IF(ROW()-36&gt;$AG$3,"",INDEX(_Rosters!$H:$H,$AG$2+ROW()-37)&amp;"")</f>
        <v/>
      </c>
      <c r="H59" s="14">
        <f>IF(ROW()-36&gt;$AG$3,"",INDEX(_Rosters!$I:$I,$AG$2+ROW()-37)&amp;"")</f>
        <v/>
      </c>
    </row>
    <row r="60">
      <c r="A60" s="14">
        <f>IF(ROW()-36&gt;$AG$3,"",IF(INDEX(_Rosters!$B:$B,$AG$2+ROW()-37)="","",INDEX(_Rosters!$B:$B,$AG$2+ROW()-37)))</f>
        <v/>
      </c>
      <c r="B60" s="14">
        <f>IF(ROW()-36&gt;$AG$3,"",INDEX(_Rosters!$C:$C,$AG$2+ROW()-37)&amp;"")</f>
        <v/>
      </c>
      <c r="C60" s="14">
        <f>IF(ROW()-36&gt;$AG$3,"",INDEX(_Rosters!$D:$D,$AG$2+ROW()-37)&amp;"")</f>
        <v/>
      </c>
      <c r="D60" s="14">
        <f>IF(ROW()-36&gt;$AG$3,"",INDEX(_Rosters!$E:$E,$AG$2+ROW()-37)&amp;"")</f>
        <v/>
      </c>
      <c r="E60" s="14">
        <f>IF(ROW()-36&gt;$AG$3,"",INDEX(_Rosters!$F:$F,$AG$2+ROW()-37)&amp;"")</f>
        <v/>
      </c>
      <c r="F60" s="14">
        <f>IF(ROW()-36&gt;$AG$3,"",IF(INDEX(_Rosters!$G:$G,$AG$2+ROW()-37)="","",INDEX(_Rosters!$G:$G,$AG$2+ROW()-37)))</f>
        <v/>
      </c>
      <c r="G60" s="14">
        <f>IF(ROW()-36&gt;$AG$3,"",INDEX(_Rosters!$H:$H,$AG$2+ROW()-37)&amp;"")</f>
        <v/>
      </c>
      <c r="H60" s="14">
        <f>IF(ROW()-36&gt;$AG$3,"",INDEX(_Rosters!$I:$I,$AG$2+ROW()-37)&amp;"")</f>
        <v/>
      </c>
    </row>
    <row r="61">
      <c r="A61" s="14">
        <f>IF(ROW()-36&gt;$AG$3,"",IF(INDEX(_Rosters!$B:$B,$AG$2+ROW()-37)="","",INDEX(_Rosters!$B:$B,$AG$2+ROW()-37)))</f>
        <v/>
      </c>
      <c r="B61" s="14">
        <f>IF(ROW()-36&gt;$AG$3,"",INDEX(_Rosters!$C:$C,$AG$2+ROW()-37)&amp;"")</f>
        <v/>
      </c>
      <c r="C61" s="14">
        <f>IF(ROW()-36&gt;$AG$3,"",INDEX(_Rosters!$D:$D,$AG$2+ROW()-37)&amp;"")</f>
        <v/>
      </c>
      <c r="D61" s="14">
        <f>IF(ROW()-36&gt;$AG$3,"",INDEX(_Rosters!$E:$E,$AG$2+ROW()-37)&amp;"")</f>
        <v/>
      </c>
      <c r="E61" s="14">
        <f>IF(ROW()-36&gt;$AG$3,"",INDEX(_Rosters!$F:$F,$AG$2+ROW()-37)&amp;"")</f>
        <v/>
      </c>
      <c r="F61" s="14">
        <f>IF(ROW()-36&gt;$AG$3,"",IF(INDEX(_Rosters!$G:$G,$AG$2+ROW()-37)="","",INDEX(_Rosters!$G:$G,$AG$2+ROW()-37)))</f>
        <v/>
      </c>
      <c r="G61" s="14">
        <f>IF(ROW()-36&gt;$AG$3,"",INDEX(_Rosters!$H:$H,$AG$2+ROW()-37)&amp;"")</f>
        <v/>
      </c>
      <c r="H61" s="14">
        <f>IF(ROW()-36&gt;$AG$3,"",INDEX(_Rosters!$I:$I,$AG$2+ROW()-37)&amp;"")</f>
        <v/>
      </c>
    </row>
    <row r="62">
      <c r="A62" s="14">
        <f>IF(ROW()-36&gt;$AG$3,"",IF(INDEX(_Rosters!$B:$B,$AG$2+ROW()-37)="","",INDEX(_Rosters!$B:$B,$AG$2+ROW()-37)))</f>
        <v/>
      </c>
      <c r="B62" s="14">
        <f>IF(ROW()-36&gt;$AG$3,"",INDEX(_Rosters!$C:$C,$AG$2+ROW()-37)&amp;"")</f>
        <v/>
      </c>
      <c r="C62" s="14">
        <f>IF(ROW()-36&gt;$AG$3,"",INDEX(_Rosters!$D:$D,$AG$2+ROW()-37)&amp;"")</f>
        <v/>
      </c>
      <c r="D62" s="14">
        <f>IF(ROW()-36&gt;$AG$3,"",INDEX(_Rosters!$E:$E,$AG$2+ROW()-37)&amp;"")</f>
        <v/>
      </c>
      <c r="E62" s="14">
        <f>IF(ROW()-36&gt;$AG$3,"",INDEX(_Rosters!$F:$F,$AG$2+ROW()-37)&amp;"")</f>
        <v/>
      </c>
      <c r="F62" s="14">
        <f>IF(ROW()-36&gt;$AG$3,"",IF(INDEX(_Rosters!$G:$G,$AG$2+ROW()-37)="","",INDEX(_Rosters!$G:$G,$AG$2+ROW()-37)))</f>
        <v/>
      </c>
      <c r="G62" s="14">
        <f>IF(ROW()-36&gt;$AG$3,"",INDEX(_Rosters!$H:$H,$AG$2+ROW()-37)&amp;"")</f>
        <v/>
      </c>
      <c r="H62" s="14">
        <f>IF(ROW()-36&gt;$AG$3,"",INDEX(_Rosters!$I:$I,$AG$2+ROW()-37)&amp;"")</f>
        <v/>
      </c>
      <c r="N62" s="35" t="inlineStr">
        <is>
          <t>ROSTER</t>
        </is>
      </c>
      <c r="AJ62" s="8">
        <f>IF($AG$1=0,"",INDEX(_Teams!$AN:$AN,$AG$1)&amp;"")</f>
        <v/>
      </c>
      <c r="AK62" s="8" t="n">
        <v>99</v>
      </c>
    </row>
    <row r="63">
      <c r="A63" s="14">
        <f>IF(ROW()-36&gt;$AG$3,"",IF(INDEX(_Rosters!$B:$B,$AG$2+ROW()-37)="","",INDEX(_Rosters!$B:$B,$AG$2+ROW()-37)))</f>
        <v/>
      </c>
      <c r="B63" s="14">
        <f>IF(ROW()-36&gt;$AG$3,"",INDEX(_Rosters!$C:$C,$AG$2+ROW()-37)&amp;"")</f>
        <v/>
      </c>
      <c r="C63" s="14">
        <f>IF(ROW()-36&gt;$AG$3,"",INDEX(_Rosters!$D:$D,$AG$2+ROW()-37)&amp;"")</f>
        <v/>
      </c>
      <c r="D63" s="14">
        <f>IF(ROW()-36&gt;$AG$3,"",INDEX(_Rosters!$E:$E,$AG$2+ROW()-37)&amp;"")</f>
        <v/>
      </c>
      <c r="E63" s="14">
        <f>IF(ROW()-36&gt;$AG$3,"",INDEX(_Rosters!$F:$F,$AG$2+ROW()-37)&amp;"")</f>
        <v/>
      </c>
      <c r="F63" s="14">
        <f>IF(ROW()-36&gt;$AG$3,"",IF(INDEX(_Rosters!$G:$G,$AG$2+ROW()-37)="","",INDEX(_Rosters!$G:$G,$AG$2+ROW()-37)))</f>
        <v/>
      </c>
      <c r="G63" s="14">
        <f>IF(ROW()-36&gt;$AG$3,"",INDEX(_Rosters!$H:$H,$AG$2+ROW()-37)&amp;"")</f>
        <v/>
      </c>
      <c r="H63" s="14">
        <f>IF(ROW()-36&gt;$AG$3,"",INDEX(_Rosters!$I:$I,$AG$2+ROW()-37)&amp;"")</f>
        <v/>
      </c>
    </row>
    <row r="64">
      <c r="A64" s="14">
        <f>IF(ROW()-36&gt;$AG$3,"",IF(INDEX(_Rosters!$B:$B,$AG$2+ROW()-37)="","",INDEX(_Rosters!$B:$B,$AG$2+ROW()-37)))</f>
        <v/>
      </c>
      <c r="B64" s="14">
        <f>IF(ROW()-36&gt;$AG$3,"",INDEX(_Rosters!$C:$C,$AG$2+ROW()-37)&amp;"")</f>
        <v/>
      </c>
      <c r="C64" s="14">
        <f>IF(ROW()-36&gt;$AG$3,"",INDEX(_Rosters!$D:$D,$AG$2+ROW()-37)&amp;"")</f>
        <v/>
      </c>
      <c r="D64" s="14">
        <f>IF(ROW()-36&gt;$AG$3,"",INDEX(_Rosters!$E:$E,$AG$2+ROW()-37)&amp;"")</f>
        <v/>
      </c>
      <c r="E64" s="14">
        <f>IF(ROW()-36&gt;$AG$3,"",INDEX(_Rosters!$F:$F,$AG$2+ROW()-37)&amp;"")</f>
        <v/>
      </c>
      <c r="F64" s="14">
        <f>IF(ROW()-36&gt;$AG$3,"",IF(INDEX(_Rosters!$G:$G,$AG$2+ROW()-37)="","",INDEX(_Rosters!$G:$G,$AG$2+ROW()-37)))</f>
        <v/>
      </c>
      <c r="G64" s="14">
        <f>IF(ROW()-36&gt;$AG$3,"",INDEX(_Rosters!$H:$H,$AG$2+ROW()-37)&amp;"")</f>
        <v/>
      </c>
      <c r="H64" s="14">
        <f>IF(ROW()-36&gt;$AG$3,"",INDEX(_Rosters!$I:$I,$AG$2+ROW()-37)&amp;"")</f>
        <v/>
      </c>
    </row>
    <row r="65">
      <c r="A65" s="14">
        <f>IF(ROW()-36&gt;$AG$3,"",IF(INDEX(_Rosters!$B:$B,$AG$2+ROW()-37)="","",INDEX(_Rosters!$B:$B,$AG$2+ROW()-37)))</f>
        <v/>
      </c>
      <c r="B65" s="14">
        <f>IF(ROW()-36&gt;$AG$3,"",INDEX(_Rosters!$C:$C,$AG$2+ROW()-37)&amp;"")</f>
        <v/>
      </c>
      <c r="C65" s="14">
        <f>IF(ROW()-36&gt;$AG$3,"",INDEX(_Rosters!$D:$D,$AG$2+ROW()-37)&amp;"")</f>
        <v/>
      </c>
      <c r="D65" s="14">
        <f>IF(ROW()-36&gt;$AG$3,"",INDEX(_Rosters!$E:$E,$AG$2+ROW()-37)&amp;"")</f>
        <v/>
      </c>
      <c r="E65" s="14">
        <f>IF(ROW()-36&gt;$AG$3,"",INDEX(_Rosters!$F:$F,$AG$2+ROW()-37)&amp;"")</f>
        <v/>
      </c>
      <c r="F65" s="14">
        <f>IF(ROW()-36&gt;$AG$3,"",IF(INDEX(_Rosters!$G:$G,$AG$2+ROW()-37)="","",INDEX(_Rosters!$G:$G,$AG$2+ROW()-37)))</f>
        <v/>
      </c>
      <c r="G65" s="14">
        <f>IF(ROW()-36&gt;$AG$3,"",INDEX(_Rosters!$H:$H,$AG$2+ROW()-37)&amp;"")</f>
        <v/>
      </c>
      <c r="H65" s="14">
        <f>IF(ROW()-36&gt;$AG$3,"",INDEX(_Rosters!$I:$I,$AG$2+ROW()-37)&amp;"")</f>
        <v/>
      </c>
    </row>
    <row r="66">
      <c r="A66" s="14">
        <f>IF(ROW()-36&gt;$AG$3,"",IF(INDEX(_Rosters!$B:$B,$AG$2+ROW()-37)="","",INDEX(_Rosters!$B:$B,$AG$2+ROW()-37)))</f>
        <v/>
      </c>
      <c r="B66" s="14">
        <f>IF(ROW()-36&gt;$AG$3,"",INDEX(_Rosters!$C:$C,$AG$2+ROW()-37)&amp;"")</f>
        <v/>
      </c>
      <c r="C66" s="14">
        <f>IF(ROW()-36&gt;$AG$3,"",INDEX(_Rosters!$D:$D,$AG$2+ROW()-37)&amp;"")</f>
        <v/>
      </c>
      <c r="D66" s="14">
        <f>IF(ROW()-36&gt;$AG$3,"",INDEX(_Rosters!$E:$E,$AG$2+ROW()-37)&amp;"")</f>
        <v/>
      </c>
      <c r="E66" s="14">
        <f>IF(ROW()-36&gt;$AG$3,"",INDEX(_Rosters!$F:$F,$AG$2+ROW()-37)&amp;"")</f>
        <v/>
      </c>
      <c r="F66" s="14">
        <f>IF(ROW()-36&gt;$AG$3,"",IF(INDEX(_Rosters!$G:$G,$AG$2+ROW()-37)="","",INDEX(_Rosters!$G:$G,$AG$2+ROW()-37)))</f>
        <v/>
      </c>
      <c r="G66" s="14">
        <f>IF(ROW()-36&gt;$AG$3,"",INDEX(_Rosters!$H:$H,$AG$2+ROW()-37)&amp;"")</f>
        <v/>
      </c>
      <c r="H66" s="14">
        <f>IF(ROW()-36&gt;$AG$3,"",INDEX(_Rosters!$I:$I,$AG$2+ROW()-37)&amp;"")</f>
        <v/>
      </c>
    </row>
    <row r="67">
      <c r="A67" s="14">
        <f>IF(ROW()-36&gt;$AG$3,"",IF(INDEX(_Rosters!$B:$B,$AG$2+ROW()-37)="","",INDEX(_Rosters!$B:$B,$AG$2+ROW()-37)))</f>
        <v/>
      </c>
      <c r="B67" s="14">
        <f>IF(ROW()-36&gt;$AG$3,"",INDEX(_Rosters!$C:$C,$AG$2+ROW()-37)&amp;"")</f>
        <v/>
      </c>
      <c r="C67" s="14">
        <f>IF(ROW()-36&gt;$AG$3,"",INDEX(_Rosters!$D:$D,$AG$2+ROW()-37)&amp;"")</f>
        <v/>
      </c>
      <c r="D67" s="14">
        <f>IF(ROW()-36&gt;$AG$3,"",INDEX(_Rosters!$E:$E,$AG$2+ROW()-37)&amp;"")</f>
        <v/>
      </c>
      <c r="E67" s="14">
        <f>IF(ROW()-36&gt;$AG$3,"",INDEX(_Rosters!$F:$F,$AG$2+ROW()-37)&amp;"")</f>
        <v/>
      </c>
      <c r="F67" s="14">
        <f>IF(ROW()-36&gt;$AG$3,"",IF(INDEX(_Rosters!$G:$G,$AG$2+ROW()-37)="","",INDEX(_Rosters!$G:$G,$AG$2+ROW()-37)))</f>
        <v/>
      </c>
      <c r="G67" s="14">
        <f>IF(ROW()-36&gt;$AG$3,"",INDEX(_Rosters!$H:$H,$AG$2+ROW()-37)&amp;"")</f>
        <v/>
      </c>
      <c r="H67" s="14">
        <f>IF(ROW()-36&gt;$AG$3,"",INDEX(_Rosters!$I:$I,$AG$2+ROW()-37)&amp;"")</f>
        <v/>
      </c>
    </row>
    <row r="68">
      <c r="A68" s="14">
        <f>IF(ROW()-36&gt;$AG$3,"",IF(INDEX(_Rosters!$B:$B,$AG$2+ROW()-37)="","",INDEX(_Rosters!$B:$B,$AG$2+ROW()-37)))</f>
        <v/>
      </c>
      <c r="B68" s="14">
        <f>IF(ROW()-36&gt;$AG$3,"",INDEX(_Rosters!$C:$C,$AG$2+ROW()-37)&amp;"")</f>
        <v/>
      </c>
      <c r="C68" s="14">
        <f>IF(ROW()-36&gt;$AG$3,"",INDEX(_Rosters!$D:$D,$AG$2+ROW()-37)&amp;"")</f>
        <v/>
      </c>
      <c r="D68" s="14">
        <f>IF(ROW()-36&gt;$AG$3,"",INDEX(_Rosters!$E:$E,$AG$2+ROW()-37)&amp;"")</f>
        <v/>
      </c>
      <c r="E68" s="14">
        <f>IF(ROW()-36&gt;$AG$3,"",INDEX(_Rosters!$F:$F,$AG$2+ROW()-37)&amp;"")</f>
        <v/>
      </c>
      <c r="F68" s="14">
        <f>IF(ROW()-36&gt;$AG$3,"",IF(INDEX(_Rosters!$G:$G,$AG$2+ROW()-37)="","",INDEX(_Rosters!$G:$G,$AG$2+ROW()-37)))</f>
        <v/>
      </c>
      <c r="G68" s="14">
        <f>IF(ROW()-36&gt;$AG$3,"",INDEX(_Rosters!$H:$H,$AG$2+ROW()-37)&amp;"")</f>
        <v/>
      </c>
      <c r="H68" s="14">
        <f>IF(ROW()-36&gt;$AG$3,"",INDEX(_Rosters!$I:$I,$AG$2+ROW()-37)&amp;"")</f>
        <v/>
      </c>
    </row>
    <row r="69">
      <c r="A69" s="14">
        <f>IF(ROW()-36&gt;$AG$3,"",IF(INDEX(_Rosters!$B:$B,$AG$2+ROW()-37)="","",INDEX(_Rosters!$B:$B,$AG$2+ROW()-37)))</f>
        <v/>
      </c>
      <c r="B69" s="14">
        <f>IF(ROW()-36&gt;$AG$3,"",INDEX(_Rosters!$C:$C,$AG$2+ROW()-37)&amp;"")</f>
        <v/>
      </c>
      <c r="C69" s="14">
        <f>IF(ROW()-36&gt;$AG$3,"",INDEX(_Rosters!$D:$D,$AG$2+ROW()-37)&amp;"")</f>
        <v/>
      </c>
      <c r="D69" s="14">
        <f>IF(ROW()-36&gt;$AG$3,"",INDEX(_Rosters!$E:$E,$AG$2+ROW()-37)&amp;"")</f>
        <v/>
      </c>
      <c r="E69" s="14">
        <f>IF(ROW()-36&gt;$AG$3,"",INDEX(_Rosters!$F:$F,$AG$2+ROW()-37)&amp;"")</f>
        <v/>
      </c>
      <c r="F69" s="14">
        <f>IF(ROW()-36&gt;$AG$3,"",IF(INDEX(_Rosters!$G:$G,$AG$2+ROW()-37)="","",INDEX(_Rosters!$G:$G,$AG$2+ROW()-37)))</f>
        <v/>
      </c>
      <c r="G69" s="14">
        <f>IF(ROW()-36&gt;$AG$3,"",INDEX(_Rosters!$H:$H,$AG$2+ROW()-37)&amp;"")</f>
        <v/>
      </c>
      <c r="H69" s="14">
        <f>IF(ROW()-36&gt;$AG$3,"",INDEX(_Rosters!$I:$I,$AG$2+ROW()-37)&amp;"")</f>
        <v/>
      </c>
    </row>
    <row r="70">
      <c r="A70" s="14">
        <f>IF(ROW()-36&gt;$AG$3,"",IF(INDEX(_Rosters!$B:$B,$AG$2+ROW()-37)="","",INDEX(_Rosters!$B:$B,$AG$2+ROW()-37)))</f>
        <v/>
      </c>
      <c r="B70" s="14">
        <f>IF(ROW()-36&gt;$AG$3,"",INDEX(_Rosters!$C:$C,$AG$2+ROW()-37)&amp;"")</f>
        <v/>
      </c>
      <c r="C70" s="14">
        <f>IF(ROW()-36&gt;$AG$3,"",INDEX(_Rosters!$D:$D,$AG$2+ROW()-37)&amp;"")</f>
        <v/>
      </c>
      <c r="D70" s="14">
        <f>IF(ROW()-36&gt;$AG$3,"",INDEX(_Rosters!$E:$E,$AG$2+ROW()-37)&amp;"")</f>
        <v/>
      </c>
      <c r="E70" s="14">
        <f>IF(ROW()-36&gt;$AG$3,"",INDEX(_Rosters!$F:$F,$AG$2+ROW()-37)&amp;"")</f>
        <v/>
      </c>
      <c r="F70" s="14">
        <f>IF(ROW()-36&gt;$AG$3,"",IF(INDEX(_Rosters!$G:$G,$AG$2+ROW()-37)="","",INDEX(_Rosters!$G:$G,$AG$2+ROW()-37)))</f>
        <v/>
      </c>
      <c r="G70" s="14">
        <f>IF(ROW()-36&gt;$AG$3,"",INDEX(_Rosters!$H:$H,$AG$2+ROW()-37)&amp;"")</f>
        <v/>
      </c>
      <c r="H70" s="14">
        <f>IF(ROW()-36&gt;$AG$3,"",INDEX(_Rosters!$I:$I,$AG$2+ROW()-37)&amp;"")</f>
        <v/>
      </c>
    </row>
    <row r="71">
      <c r="A71" s="14">
        <f>IF(ROW()-36&gt;$AG$3,"",IF(INDEX(_Rosters!$B:$B,$AG$2+ROW()-37)="","",INDEX(_Rosters!$B:$B,$AG$2+ROW()-37)))</f>
        <v/>
      </c>
      <c r="B71" s="14">
        <f>IF(ROW()-36&gt;$AG$3,"",INDEX(_Rosters!$C:$C,$AG$2+ROW()-37)&amp;"")</f>
        <v/>
      </c>
      <c r="C71" s="14">
        <f>IF(ROW()-36&gt;$AG$3,"",INDEX(_Rosters!$D:$D,$AG$2+ROW()-37)&amp;"")</f>
        <v/>
      </c>
      <c r="D71" s="14">
        <f>IF(ROW()-36&gt;$AG$3,"",INDEX(_Rosters!$E:$E,$AG$2+ROW()-37)&amp;"")</f>
        <v/>
      </c>
      <c r="E71" s="14">
        <f>IF(ROW()-36&gt;$AG$3,"",INDEX(_Rosters!$F:$F,$AG$2+ROW()-37)&amp;"")</f>
        <v/>
      </c>
      <c r="F71" s="14">
        <f>IF(ROW()-36&gt;$AG$3,"",IF(INDEX(_Rosters!$G:$G,$AG$2+ROW()-37)="","",INDEX(_Rosters!$G:$G,$AG$2+ROW()-37)))</f>
        <v/>
      </c>
      <c r="G71" s="14">
        <f>IF(ROW()-36&gt;$AG$3,"",INDEX(_Rosters!$H:$H,$AG$2+ROW()-37)&amp;"")</f>
        <v/>
      </c>
      <c r="H71" s="14">
        <f>IF(ROW()-36&gt;$AG$3,"",INDEX(_Rosters!$I:$I,$AG$2+ROW()-37)&amp;"")</f>
        <v/>
      </c>
      <c r="N71" s="35" t="inlineStr">
        <is>
          <t>IDENTITY · STRENGTHS · WEAKNESSES · GOALS</t>
        </is>
      </c>
      <c r="AJ71" s="8">
        <f>IF($AG$1=0,"",INDEX(_Teams!$AO:$AO,$AG$1)&amp;"")</f>
        <v/>
      </c>
      <c r="AK71" s="8" t="n">
        <v>112</v>
      </c>
    </row>
    <row r="72">
      <c r="A72" s="14">
        <f>IF(ROW()-36&gt;$AG$3,"",IF(INDEX(_Rosters!$B:$B,$AG$2+ROW()-37)="","",INDEX(_Rosters!$B:$B,$AG$2+ROW()-37)))</f>
        <v/>
      </c>
      <c r="B72" s="14">
        <f>IF(ROW()-36&gt;$AG$3,"",INDEX(_Rosters!$C:$C,$AG$2+ROW()-37)&amp;"")</f>
        <v/>
      </c>
      <c r="C72" s="14">
        <f>IF(ROW()-36&gt;$AG$3,"",INDEX(_Rosters!$D:$D,$AG$2+ROW()-37)&amp;"")</f>
        <v/>
      </c>
      <c r="D72" s="14">
        <f>IF(ROW()-36&gt;$AG$3,"",INDEX(_Rosters!$E:$E,$AG$2+ROW()-37)&amp;"")</f>
        <v/>
      </c>
      <c r="E72" s="14">
        <f>IF(ROW()-36&gt;$AG$3,"",INDEX(_Rosters!$F:$F,$AG$2+ROW()-37)&amp;"")</f>
        <v/>
      </c>
      <c r="F72" s="14">
        <f>IF(ROW()-36&gt;$AG$3,"",IF(INDEX(_Rosters!$G:$G,$AG$2+ROW()-37)="","",INDEX(_Rosters!$G:$G,$AG$2+ROW()-37)))</f>
        <v/>
      </c>
      <c r="G72" s="14">
        <f>IF(ROW()-36&gt;$AG$3,"",INDEX(_Rosters!$H:$H,$AG$2+ROW()-37)&amp;"")</f>
        <v/>
      </c>
      <c r="H72" s="14">
        <f>IF(ROW()-36&gt;$AG$3,"",INDEX(_Rosters!$I:$I,$AG$2+ROW()-37)&amp;"")</f>
        <v/>
      </c>
    </row>
    <row r="73">
      <c r="A73" s="14">
        <f>IF(ROW()-36&gt;$AG$3,"",IF(INDEX(_Rosters!$B:$B,$AG$2+ROW()-37)="","",INDEX(_Rosters!$B:$B,$AG$2+ROW()-37)))</f>
        <v/>
      </c>
      <c r="B73" s="14">
        <f>IF(ROW()-36&gt;$AG$3,"",INDEX(_Rosters!$C:$C,$AG$2+ROW()-37)&amp;"")</f>
        <v/>
      </c>
      <c r="C73" s="14">
        <f>IF(ROW()-36&gt;$AG$3,"",INDEX(_Rosters!$D:$D,$AG$2+ROW()-37)&amp;"")</f>
        <v/>
      </c>
      <c r="D73" s="14">
        <f>IF(ROW()-36&gt;$AG$3,"",INDEX(_Rosters!$E:$E,$AG$2+ROW()-37)&amp;"")</f>
        <v/>
      </c>
      <c r="E73" s="14">
        <f>IF(ROW()-36&gt;$AG$3,"",INDEX(_Rosters!$F:$F,$AG$2+ROW()-37)&amp;"")</f>
        <v/>
      </c>
      <c r="F73" s="14">
        <f>IF(ROW()-36&gt;$AG$3,"",IF(INDEX(_Rosters!$G:$G,$AG$2+ROW()-37)="","",INDEX(_Rosters!$G:$G,$AG$2+ROW()-37)))</f>
        <v/>
      </c>
      <c r="G73" s="14">
        <f>IF(ROW()-36&gt;$AG$3,"",INDEX(_Rosters!$H:$H,$AG$2+ROW()-37)&amp;"")</f>
        <v/>
      </c>
      <c r="H73" s="14">
        <f>IF(ROW()-36&gt;$AG$3,"",INDEX(_Rosters!$I:$I,$AG$2+ROW()-37)&amp;"")</f>
        <v/>
      </c>
    </row>
    <row r="74">
      <c r="A74" s="14">
        <f>IF(ROW()-36&gt;$AG$3,"",IF(INDEX(_Rosters!$B:$B,$AG$2+ROW()-37)="","",INDEX(_Rosters!$B:$B,$AG$2+ROW()-37)))</f>
        <v/>
      </c>
      <c r="B74" s="14">
        <f>IF(ROW()-36&gt;$AG$3,"",INDEX(_Rosters!$C:$C,$AG$2+ROW()-37)&amp;"")</f>
        <v/>
      </c>
      <c r="C74" s="14">
        <f>IF(ROW()-36&gt;$AG$3,"",INDEX(_Rosters!$D:$D,$AG$2+ROW()-37)&amp;"")</f>
        <v/>
      </c>
      <c r="D74" s="14">
        <f>IF(ROW()-36&gt;$AG$3,"",INDEX(_Rosters!$E:$E,$AG$2+ROW()-37)&amp;"")</f>
        <v/>
      </c>
      <c r="E74" s="14">
        <f>IF(ROW()-36&gt;$AG$3,"",INDEX(_Rosters!$F:$F,$AG$2+ROW()-37)&amp;"")</f>
        <v/>
      </c>
      <c r="F74" s="14">
        <f>IF(ROW()-36&gt;$AG$3,"",IF(INDEX(_Rosters!$G:$G,$AG$2+ROW()-37)="","",INDEX(_Rosters!$G:$G,$AG$2+ROW()-37)))</f>
        <v/>
      </c>
      <c r="G74" s="14">
        <f>IF(ROW()-36&gt;$AG$3,"",INDEX(_Rosters!$H:$H,$AG$2+ROW()-37)&amp;"")</f>
        <v/>
      </c>
      <c r="H74" s="14">
        <f>IF(ROW()-36&gt;$AG$3,"",INDEX(_Rosters!$I:$I,$AG$2+ROW()-37)&amp;"")</f>
        <v/>
      </c>
    </row>
    <row r="75">
      <c r="A75" s="14">
        <f>IF(ROW()-36&gt;$AG$3,"",IF(INDEX(_Rosters!$B:$B,$AG$2+ROW()-37)="","",INDEX(_Rosters!$B:$B,$AG$2+ROW()-37)))</f>
        <v/>
      </c>
      <c r="B75" s="14">
        <f>IF(ROW()-36&gt;$AG$3,"",INDEX(_Rosters!$C:$C,$AG$2+ROW()-37)&amp;"")</f>
        <v/>
      </c>
      <c r="C75" s="14">
        <f>IF(ROW()-36&gt;$AG$3,"",INDEX(_Rosters!$D:$D,$AG$2+ROW()-37)&amp;"")</f>
        <v/>
      </c>
      <c r="D75" s="14">
        <f>IF(ROW()-36&gt;$AG$3,"",INDEX(_Rosters!$E:$E,$AG$2+ROW()-37)&amp;"")</f>
        <v/>
      </c>
      <c r="E75" s="14">
        <f>IF(ROW()-36&gt;$AG$3,"",INDEX(_Rosters!$F:$F,$AG$2+ROW()-37)&amp;"")</f>
        <v/>
      </c>
      <c r="F75" s="14">
        <f>IF(ROW()-36&gt;$AG$3,"",IF(INDEX(_Rosters!$G:$G,$AG$2+ROW()-37)="","",INDEX(_Rosters!$G:$G,$AG$2+ROW()-37)))</f>
        <v/>
      </c>
      <c r="G75" s="14">
        <f>IF(ROW()-36&gt;$AG$3,"",INDEX(_Rosters!$H:$H,$AG$2+ROW()-37)&amp;"")</f>
        <v/>
      </c>
      <c r="H75" s="14">
        <f>IF(ROW()-36&gt;$AG$3,"",INDEX(_Rosters!$I:$I,$AG$2+ROW()-37)&amp;"")</f>
        <v/>
      </c>
    </row>
    <row r="76">
      <c r="A76" s="14">
        <f>IF(ROW()-36&gt;$AG$3,"",IF(INDEX(_Rosters!$B:$B,$AG$2+ROW()-37)="","",INDEX(_Rosters!$B:$B,$AG$2+ROW()-37)))</f>
        <v/>
      </c>
      <c r="B76" s="14">
        <f>IF(ROW()-36&gt;$AG$3,"",INDEX(_Rosters!$C:$C,$AG$2+ROW()-37)&amp;"")</f>
        <v/>
      </c>
      <c r="C76" s="14">
        <f>IF(ROW()-36&gt;$AG$3,"",INDEX(_Rosters!$D:$D,$AG$2+ROW()-37)&amp;"")</f>
        <v/>
      </c>
      <c r="D76" s="14">
        <f>IF(ROW()-36&gt;$AG$3,"",INDEX(_Rosters!$E:$E,$AG$2+ROW()-37)&amp;"")</f>
        <v/>
      </c>
      <c r="E76" s="14">
        <f>IF(ROW()-36&gt;$AG$3,"",INDEX(_Rosters!$F:$F,$AG$2+ROW()-37)&amp;"")</f>
        <v/>
      </c>
      <c r="F76" s="14">
        <f>IF(ROW()-36&gt;$AG$3,"",IF(INDEX(_Rosters!$G:$G,$AG$2+ROW()-37)="","",INDEX(_Rosters!$G:$G,$AG$2+ROW()-37)))</f>
        <v/>
      </c>
      <c r="G76" s="14">
        <f>IF(ROW()-36&gt;$AG$3,"",INDEX(_Rosters!$H:$H,$AG$2+ROW()-37)&amp;"")</f>
        <v/>
      </c>
      <c r="H76" s="14">
        <f>IF(ROW()-36&gt;$AG$3,"",INDEX(_Rosters!$I:$I,$AG$2+ROW()-37)&amp;"")</f>
        <v/>
      </c>
    </row>
    <row r="77">
      <c r="A77" s="14">
        <f>IF(ROW()-36&gt;$AG$3,"",IF(INDEX(_Rosters!$B:$B,$AG$2+ROW()-37)="","",INDEX(_Rosters!$B:$B,$AG$2+ROW()-37)))</f>
        <v/>
      </c>
      <c r="B77" s="14">
        <f>IF(ROW()-36&gt;$AG$3,"",INDEX(_Rosters!$C:$C,$AG$2+ROW()-37)&amp;"")</f>
        <v/>
      </c>
      <c r="C77" s="14">
        <f>IF(ROW()-36&gt;$AG$3,"",INDEX(_Rosters!$D:$D,$AG$2+ROW()-37)&amp;"")</f>
        <v/>
      </c>
      <c r="D77" s="14">
        <f>IF(ROW()-36&gt;$AG$3,"",INDEX(_Rosters!$E:$E,$AG$2+ROW()-37)&amp;"")</f>
        <v/>
      </c>
      <c r="E77" s="14">
        <f>IF(ROW()-36&gt;$AG$3,"",INDEX(_Rosters!$F:$F,$AG$2+ROW()-37)&amp;"")</f>
        <v/>
      </c>
      <c r="F77" s="14">
        <f>IF(ROW()-36&gt;$AG$3,"",IF(INDEX(_Rosters!$G:$G,$AG$2+ROW()-37)="","",INDEX(_Rosters!$G:$G,$AG$2+ROW()-37)))</f>
        <v/>
      </c>
      <c r="G77" s="14">
        <f>IF(ROW()-36&gt;$AG$3,"",INDEX(_Rosters!$H:$H,$AG$2+ROW()-37)&amp;"")</f>
        <v/>
      </c>
      <c r="H77" s="14">
        <f>IF(ROW()-36&gt;$AG$3,"",INDEX(_Rosters!$I:$I,$AG$2+ROW()-37)&amp;"")</f>
        <v/>
      </c>
    </row>
    <row r="78">
      <c r="A78" s="14">
        <f>IF(ROW()-36&gt;$AG$3,"",IF(INDEX(_Rosters!$B:$B,$AG$2+ROW()-37)="","",INDEX(_Rosters!$B:$B,$AG$2+ROW()-37)))</f>
        <v/>
      </c>
      <c r="B78" s="14">
        <f>IF(ROW()-36&gt;$AG$3,"",INDEX(_Rosters!$C:$C,$AG$2+ROW()-37)&amp;"")</f>
        <v/>
      </c>
      <c r="C78" s="14">
        <f>IF(ROW()-36&gt;$AG$3,"",INDEX(_Rosters!$D:$D,$AG$2+ROW()-37)&amp;"")</f>
        <v/>
      </c>
      <c r="D78" s="14">
        <f>IF(ROW()-36&gt;$AG$3,"",INDEX(_Rosters!$E:$E,$AG$2+ROW()-37)&amp;"")</f>
        <v/>
      </c>
      <c r="E78" s="14">
        <f>IF(ROW()-36&gt;$AG$3,"",INDEX(_Rosters!$F:$F,$AG$2+ROW()-37)&amp;"")</f>
        <v/>
      </c>
      <c r="F78" s="14">
        <f>IF(ROW()-36&gt;$AG$3,"",IF(INDEX(_Rosters!$G:$G,$AG$2+ROW()-37)="","",INDEX(_Rosters!$G:$G,$AG$2+ROW()-37)))</f>
        <v/>
      </c>
      <c r="G78" s="14">
        <f>IF(ROW()-36&gt;$AG$3,"",INDEX(_Rosters!$H:$H,$AG$2+ROW()-37)&amp;"")</f>
        <v/>
      </c>
      <c r="H78" s="14">
        <f>IF(ROW()-36&gt;$AG$3,"",INDEX(_Rosters!$I:$I,$AG$2+ROW()-37)&amp;"")</f>
        <v/>
      </c>
    </row>
    <row r="79">
      <c r="A79" s="14">
        <f>IF(ROW()-36&gt;$AG$3,"",IF(INDEX(_Rosters!$B:$B,$AG$2+ROW()-37)="","",INDEX(_Rosters!$B:$B,$AG$2+ROW()-37)))</f>
        <v/>
      </c>
      <c r="B79" s="14">
        <f>IF(ROW()-36&gt;$AG$3,"",INDEX(_Rosters!$C:$C,$AG$2+ROW()-37)&amp;"")</f>
        <v/>
      </c>
      <c r="C79" s="14">
        <f>IF(ROW()-36&gt;$AG$3,"",INDEX(_Rosters!$D:$D,$AG$2+ROW()-37)&amp;"")</f>
        <v/>
      </c>
      <c r="D79" s="14">
        <f>IF(ROW()-36&gt;$AG$3,"",INDEX(_Rosters!$E:$E,$AG$2+ROW()-37)&amp;"")</f>
        <v/>
      </c>
      <c r="E79" s="14">
        <f>IF(ROW()-36&gt;$AG$3,"",INDEX(_Rosters!$F:$F,$AG$2+ROW()-37)&amp;"")</f>
        <v/>
      </c>
      <c r="F79" s="14">
        <f>IF(ROW()-36&gt;$AG$3,"",IF(INDEX(_Rosters!$G:$G,$AG$2+ROW()-37)="","",INDEX(_Rosters!$G:$G,$AG$2+ROW()-37)))</f>
        <v/>
      </c>
      <c r="G79" s="14">
        <f>IF(ROW()-36&gt;$AG$3,"",INDEX(_Rosters!$H:$H,$AG$2+ROW()-37)&amp;"")</f>
        <v/>
      </c>
      <c r="H79" s="14">
        <f>IF(ROW()-36&gt;$AG$3,"",INDEX(_Rosters!$I:$I,$AG$2+ROW()-37)&amp;"")</f>
        <v/>
      </c>
    </row>
    <row r="80">
      <c r="A80" s="14">
        <f>IF(ROW()-36&gt;$AG$3,"",IF(INDEX(_Rosters!$B:$B,$AG$2+ROW()-37)="","",INDEX(_Rosters!$B:$B,$AG$2+ROW()-37)))</f>
        <v/>
      </c>
      <c r="B80" s="14">
        <f>IF(ROW()-36&gt;$AG$3,"",INDEX(_Rosters!$C:$C,$AG$2+ROW()-37)&amp;"")</f>
        <v/>
      </c>
      <c r="C80" s="14">
        <f>IF(ROW()-36&gt;$AG$3,"",INDEX(_Rosters!$D:$D,$AG$2+ROW()-37)&amp;"")</f>
        <v/>
      </c>
      <c r="D80" s="14">
        <f>IF(ROW()-36&gt;$AG$3,"",INDEX(_Rosters!$E:$E,$AG$2+ROW()-37)&amp;"")</f>
        <v/>
      </c>
      <c r="E80" s="14">
        <f>IF(ROW()-36&gt;$AG$3,"",INDEX(_Rosters!$F:$F,$AG$2+ROW()-37)&amp;"")</f>
        <v/>
      </c>
      <c r="F80" s="14">
        <f>IF(ROW()-36&gt;$AG$3,"",IF(INDEX(_Rosters!$G:$G,$AG$2+ROW()-37)="","",INDEX(_Rosters!$G:$G,$AG$2+ROW()-37)))</f>
        <v/>
      </c>
      <c r="G80" s="14">
        <f>IF(ROW()-36&gt;$AG$3,"",INDEX(_Rosters!$H:$H,$AG$2+ROW()-37)&amp;"")</f>
        <v/>
      </c>
      <c r="H80" s="14">
        <f>IF(ROW()-36&gt;$AG$3,"",INDEX(_Rosters!$I:$I,$AG$2+ROW()-37)&amp;"")</f>
        <v/>
      </c>
    </row>
    <row r="81">
      <c r="A81" s="14">
        <f>IF(ROW()-36&gt;$AG$3,"",IF(INDEX(_Rosters!$B:$B,$AG$2+ROW()-37)="","",INDEX(_Rosters!$B:$B,$AG$2+ROW()-37)))</f>
        <v/>
      </c>
      <c r="B81" s="14">
        <f>IF(ROW()-36&gt;$AG$3,"",INDEX(_Rosters!$C:$C,$AG$2+ROW()-37)&amp;"")</f>
        <v/>
      </c>
      <c r="C81" s="14">
        <f>IF(ROW()-36&gt;$AG$3,"",INDEX(_Rosters!$D:$D,$AG$2+ROW()-37)&amp;"")</f>
        <v/>
      </c>
      <c r="D81" s="14">
        <f>IF(ROW()-36&gt;$AG$3,"",INDEX(_Rosters!$E:$E,$AG$2+ROW()-37)&amp;"")</f>
        <v/>
      </c>
      <c r="E81" s="14">
        <f>IF(ROW()-36&gt;$AG$3,"",INDEX(_Rosters!$F:$F,$AG$2+ROW()-37)&amp;"")</f>
        <v/>
      </c>
      <c r="F81" s="14">
        <f>IF(ROW()-36&gt;$AG$3,"",IF(INDEX(_Rosters!$G:$G,$AG$2+ROW()-37)="","",INDEX(_Rosters!$G:$G,$AG$2+ROW()-37)))</f>
        <v/>
      </c>
      <c r="G81" s="14">
        <f>IF(ROW()-36&gt;$AG$3,"",INDEX(_Rosters!$H:$H,$AG$2+ROW()-37)&amp;"")</f>
        <v/>
      </c>
      <c r="H81" s="14">
        <f>IF(ROW()-36&gt;$AG$3,"",INDEX(_Rosters!$I:$I,$AG$2+ROW()-37)&amp;"")</f>
        <v/>
      </c>
      <c r="N81" s="35" t="inlineStr">
        <is>
          <t>PREDICTION</t>
        </is>
      </c>
      <c r="AJ81" s="8">
        <f>IF($AG$1=0,"",INDEX(_Teams!$AP:$AP,$AG$1)&amp;"")</f>
        <v/>
      </c>
      <c r="AK81" s="8" t="n">
        <v>30</v>
      </c>
    </row>
    <row r="82">
      <c r="A82" s="14">
        <f>IF(ROW()-36&gt;$AG$3,"",IF(INDEX(_Rosters!$B:$B,$AG$2+ROW()-37)="","",INDEX(_Rosters!$B:$B,$AG$2+ROW()-37)))</f>
        <v/>
      </c>
      <c r="B82" s="14">
        <f>IF(ROW()-36&gt;$AG$3,"",INDEX(_Rosters!$C:$C,$AG$2+ROW()-37)&amp;"")</f>
        <v/>
      </c>
      <c r="C82" s="14">
        <f>IF(ROW()-36&gt;$AG$3,"",INDEX(_Rosters!$D:$D,$AG$2+ROW()-37)&amp;"")</f>
        <v/>
      </c>
      <c r="D82" s="14">
        <f>IF(ROW()-36&gt;$AG$3,"",INDEX(_Rosters!$E:$E,$AG$2+ROW()-37)&amp;"")</f>
        <v/>
      </c>
      <c r="E82" s="14">
        <f>IF(ROW()-36&gt;$AG$3,"",INDEX(_Rosters!$F:$F,$AG$2+ROW()-37)&amp;"")</f>
        <v/>
      </c>
      <c r="F82" s="14">
        <f>IF(ROW()-36&gt;$AG$3,"",IF(INDEX(_Rosters!$G:$G,$AG$2+ROW()-37)="","",INDEX(_Rosters!$G:$G,$AG$2+ROW()-37)))</f>
        <v/>
      </c>
      <c r="G82" s="14">
        <f>IF(ROW()-36&gt;$AG$3,"",INDEX(_Rosters!$H:$H,$AG$2+ROW()-37)&amp;"")</f>
        <v/>
      </c>
      <c r="H82" s="14">
        <f>IF(ROW()-36&gt;$AG$3,"",INDEX(_Rosters!$I:$I,$AG$2+ROW()-37)&amp;"")</f>
        <v/>
      </c>
    </row>
    <row r="83">
      <c r="A83" s="14">
        <f>IF(ROW()-36&gt;$AG$3,"",IF(INDEX(_Rosters!$B:$B,$AG$2+ROW()-37)="","",INDEX(_Rosters!$B:$B,$AG$2+ROW()-37)))</f>
        <v/>
      </c>
      <c r="B83" s="14">
        <f>IF(ROW()-36&gt;$AG$3,"",INDEX(_Rosters!$C:$C,$AG$2+ROW()-37)&amp;"")</f>
        <v/>
      </c>
      <c r="C83" s="14">
        <f>IF(ROW()-36&gt;$AG$3,"",INDEX(_Rosters!$D:$D,$AG$2+ROW()-37)&amp;"")</f>
        <v/>
      </c>
      <c r="D83" s="14">
        <f>IF(ROW()-36&gt;$AG$3,"",INDEX(_Rosters!$E:$E,$AG$2+ROW()-37)&amp;"")</f>
        <v/>
      </c>
      <c r="E83" s="14">
        <f>IF(ROW()-36&gt;$AG$3,"",INDEX(_Rosters!$F:$F,$AG$2+ROW()-37)&amp;"")</f>
        <v/>
      </c>
      <c r="F83" s="14">
        <f>IF(ROW()-36&gt;$AG$3,"",IF(INDEX(_Rosters!$G:$G,$AG$2+ROW()-37)="","",INDEX(_Rosters!$G:$G,$AG$2+ROW()-37)))</f>
        <v/>
      </c>
      <c r="G83" s="14">
        <f>IF(ROW()-36&gt;$AG$3,"",INDEX(_Rosters!$H:$H,$AG$2+ROW()-37)&amp;"")</f>
        <v/>
      </c>
      <c r="H83" s="14">
        <f>IF(ROW()-36&gt;$AG$3,"",INDEX(_Rosters!$I:$I,$AG$2+ROW()-37)&amp;"")</f>
        <v/>
      </c>
    </row>
    <row r="84">
      <c r="A84" s="14">
        <f>IF(ROW()-36&gt;$AG$3,"",IF(INDEX(_Rosters!$B:$B,$AG$2+ROW()-37)="","",INDEX(_Rosters!$B:$B,$AG$2+ROW()-37)))</f>
        <v/>
      </c>
      <c r="B84" s="14">
        <f>IF(ROW()-36&gt;$AG$3,"",INDEX(_Rosters!$C:$C,$AG$2+ROW()-37)&amp;"")</f>
        <v/>
      </c>
      <c r="C84" s="14">
        <f>IF(ROW()-36&gt;$AG$3,"",INDEX(_Rosters!$D:$D,$AG$2+ROW()-37)&amp;"")</f>
        <v/>
      </c>
      <c r="D84" s="14">
        <f>IF(ROW()-36&gt;$AG$3,"",INDEX(_Rosters!$E:$E,$AG$2+ROW()-37)&amp;"")</f>
        <v/>
      </c>
      <c r="E84" s="14">
        <f>IF(ROW()-36&gt;$AG$3,"",INDEX(_Rosters!$F:$F,$AG$2+ROW()-37)&amp;"")</f>
        <v/>
      </c>
      <c r="F84" s="14">
        <f>IF(ROW()-36&gt;$AG$3,"",IF(INDEX(_Rosters!$G:$G,$AG$2+ROW()-37)="","",INDEX(_Rosters!$G:$G,$AG$2+ROW()-37)))</f>
        <v/>
      </c>
      <c r="G84" s="14">
        <f>IF(ROW()-36&gt;$AG$3,"",INDEX(_Rosters!$H:$H,$AG$2+ROW()-37)&amp;"")</f>
        <v/>
      </c>
      <c r="H84" s="14">
        <f>IF(ROW()-36&gt;$AG$3,"",INDEX(_Rosters!$I:$I,$AG$2+ROW()-37)&amp;"")</f>
        <v/>
      </c>
    </row>
    <row r="85">
      <c r="A85" s="14">
        <f>IF(ROW()-36&gt;$AG$3,"",IF(INDEX(_Rosters!$B:$B,$AG$2+ROW()-37)="","",INDEX(_Rosters!$B:$B,$AG$2+ROW()-37)))</f>
        <v/>
      </c>
      <c r="B85" s="14">
        <f>IF(ROW()-36&gt;$AG$3,"",INDEX(_Rosters!$C:$C,$AG$2+ROW()-37)&amp;"")</f>
        <v/>
      </c>
      <c r="C85" s="14">
        <f>IF(ROW()-36&gt;$AG$3,"",INDEX(_Rosters!$D:$D,$AG$2+ROW()-37)&amp;"")</f>
        <v/>
      </c>
      <c r="D85" s="14">
        <f>IF(ROW()-36&gt;$AG$3,"",INDEX(_Rosters!$E:$E,$AG$2+ROW()-37)&amp;"")</f>
        <v/>
      </c>
      <c r="E85" s="14">
        <f>IF(ROW()-36&gt;$AG$3,"",INDEX(_Rosters!$F:$F,$AG$2+ROW()-37)&amp;"")</f>
        <v/>
      </c>
      <c r="F85" s="14">
        <f>IF(ROW()-36&gt;$AG$3,"",IF(INDEX(_Rosters!$G:$G,$AG$2+ROW()-37)="","",INDEX(_Rosters!$G:$G,$AG$2+ROW()-37)))</f>
        <v/>
      </c>
      <c r="G85" s="14">
        <f>IF(ROW()-36&gt;$AG$3,"",INDEX(_Rosters!$H:$H,$AG$2+ROW()-37)&amp;"")</f>
        <v/>
      </c>
      <c r="H85" s="14">
        <f>IF(ROW()-36&gt;$AG$3,"",INDEX(_Rosters!$I:$I,$AG$2+ROW()-37)&amp;"")</f>
        <v/>
      </c>
    </row>
    <row r="86">
      <c r="A86" s="14">
        <f>IF(ROW()-36&gt;$AG$3,"",IF(INDEX(_Rosters!$B:$B,$AG$2+ROW()-37)="","",INDEX(_Rosters!$B:$B,$AG$2+ROW()-37)))</f>
        <v/>
      </c>
      <c r="B86" s="14">
        <f>IF(ROW()-36&gt;$AG$3,"",INDEX(_Rosters!$C:$C,$AG$2+ROW()-37)&amp;"")</f>
        <v/>
      </c>
      <c r="C86" s="14">
        <f>IF(ROW()-36&gt;$AG$3,"",INDEX(_Rosters!$D:$D,$AG$2+ROW()-37)&amp;"")</f>
        <v/>
      </c>
      <c r="D86" s="14">
        <f>IF(ROW()-36&gt;$AG$3,"",INDEX(_Rosters!$E:$E,$AG$2+ROW()-37)&amp;"")</f>
        <v/>
      </c>
      <c r="E86" s="14">
        <f>IF(ROW()-36&gt;$AG$3,"",INDEX(_Rosters!$F:$F,$AG$2+ROW()-37)&amp;"")</f>
        <v/>
      </c>
      <c r="F86" s="14">
        <f>IF(ROW()-36&gt;$AG$3,"",IF(INDEX(_Rosters!$G:$G,$AG$2+ROW()-37)="","",INDEX(_Rosters!$G:$G,$AG$2+ROW()-37)))</f>
        <v/>
      </c>
      <c r="G86" s="14">
        <f>IF(ROW()-36&gt;$AG$3,"",INDEX(_Rosters!$H:$H,$AG$2+ROW()-37)&amp;"")</f>
        <v/>
      </c>
      <c r="H86" s="14">
        <f>IF(ROW()-36&gt;$AG$3,"",INDEX(_Rosters!$I:$I,$AG$2+ROW()-37)&amp;"")</f>
        <v/>
      </c>
    </row>
    <row r="87">
      <c r="A87" s="14">
        <f>IF(ROW()-36&gt;$AG$3,"",IF(INDEX(_Rosters!$B:$B,$AG$2+ROW()-37)="","",INDEX(_Rosters!$B:$B,$AG$2+ROW()-37)))</f>
        <v/>
      </c>
      <c r="B87" s="14">
        <f>IF(ROW()-36&gt;$AG$3,"",INDEX(_Rosters!$C:$C,$AG$2+ROW()-37)&amp;"")</f>
        <v/>
      </c>
      <c r="C87" s="14">
        <f>IF(ROW()-36&gt;$AG$3,"",INDEX(_Rosters!$D:$D,$AG$2+ROW()-37)&amp;"")</f>
        <v/>
      </c>
      <c r="D87" s="14">
        <f>IF(ROW()-36&gt;$AG$3,"",INDEX(_Rosters!$E:$E,$AG$2+ROW()-37)&amp;"")</f>
        <v/>
      </c>
      <c r="E87" s="14">
        <f>IF(ROW()-36&gt;$AG$3,"",INDEX(_Rosters!$F:$F,$AG$2+ROW()-37)&amp;"")</f>
        <v/>
      </c>
      <c r="F87" s="14">
        <f>IF(ROW()-36&gt;$AG$3,"",IF(INDEX(_Rosters!$G:$G,$AG$2+ROW()-37)="","",INDEX(_Rosters!$G:$G,$AG$2+ROW()-37)))</f>
        <v/>
      </c>
      <c r="G87" s="14">
        <f>IF(ROW()-36&gt;$AG$3,"",INDEX(_Rosters!$H:$H,$AG$2+ROW()-37)&amp;"")</f>
        <v/>
      </c>
      <c r="H87" s="14">
        <f>IF(ROW()-36&gt;$AG$3,"",INDEX(_Rosters!$I:$I,$AG$2+ROW()-37)&amp;"")</f>
        <v/>
      </c>
    </row>
    <row r="88">
      <c r="A88" s="14">
        <f>IF(ROW()-36&gt;$AG$3,"",IF(INDEX(_Rosters!$B:$B,$AG$2+ROW()-37)="","",INDEX(_Rosters!$B:$B,$AG$2+ROW()-37)))</f>
        <v/>
      </c>
      <c r="B88" s="14">
        <f>IF(ROW()-36&gt;$AG$3,"",INDEX(_Rosters!$C:$C,$AG$2+ROW()-37)&amp;"")</f>
        <v/>
      </c>
      <c r="C88" s="14">
        <f>IF(ROW()-36&gt;$AG$3,"",INDEX(_Rosters!$D:$D,$AG$2+ROW()-37)&amp;"")</f>
        <v/>
      </c>
      <c r="D88" s="14">
        <f>IF(ROW()-36&gt;$AG$3,"",INDEX(_Rosters!$E:$E,$AG$2+ROW()-37)&amp;"")</f>
        <v/>
      </c>
      <c r="E88" s="14">
        <f>IF(ROW()-36&gt;$AG$3,"",INDEX(_Rosters!$F:$F,$AG$2+ROW()-37)&amp;"")</f>
        <v/>
      </c>
      <c r="F88" s="14">
        <f>IF(ROW()-36&gt;$AG$3,"",IF(INDEX(_Rosters!$G:$G,$AG$2+ROW()-37)="","",INDEX(_Rosters!$G:$G,$AG$2+ROW()-37)))</f>
        <v/>
      </c>
      <c r="G88" s="14">
        <f>IF(ROW()-36&gt;$AG$3,"",INDEX(_Rosters!$H:$H,$AG$2+ROW()-37)&amp;"")</f>
        <v/>
      </c>
      <c r="H88" s="14">
        <f>IF(ROW()-36&gt;$AG$3,"",INDEX(_Rosters!$I:$I,$AG$2+ROW()-37)&amp;"")</f>
        <v/>
      </c>
    </row>
    <row r="89">
      <c r="A89" s="14">
        <f>IF(ROW()-36&gt;$AG$3,"",IF(INDEX(_Rosters!$B:$B,$AG$2+ROW()-37)="","",INDEX(_Rosters!$B:$B,$AG$2+ROW()-37)))</f>
        <v/>
      </c>
      <c r="B89" s="14">
        <f>IF(ROW()-36&gt;$AG$3,"",INDEX(_Rosters!$C:$C,$AG$2+ROW()-37)&amp;"")</f>
        <v/>
      </c>
      <c r="C89" s="14">
        <f>IF(ROW()-36&gt;$AG$3,"",INDEX(_Rosters!$D:$D,$AG$2+ROW()-37)&amp;"")</f>
        <v/>
      </c>
      <c r="D89" s="14">
        <f>IF(ROW()-36&gt;$AG$3,"",INDEX(_Rosters!$E:$E,$AG$2+ROW()-37)&amp;"")</f>
        <v/>
      </c>
      <c r="E89" s="14">
        <f>IF(ROW()-36&gt;$AG$3,"",INDEX(_Rosters!$F:$F,$AG$2+ROW()-37)&amp;"")</f>
        <v/>
      </c>
      <c r="F89" s="14">
        <f>IF(ROW()-36&gt;$AG$3,"",IF(INDEX(_Rosters!$G:$G,$AG$2+ROW()-37)="","",INDEX(_Rosters!$G:$G,$AG$2+ROW()-37)))</f>
        <v/>
      </c>
      <c r="G89" s="14">
        <f>IF(ROW()-36&gt;$AG$3,"",INDEX(_Rosters!$H:$H,$AG$2+ROW()-37)&amp;"")</f>
        <v/>
      </c>
      <c r="H89" s="14">
        <f>IF(ROW()-36&gt;$AG$3,"",INDEX(_Rosters!$I:$I,$AG$2+ROW()-37)&amp;"")</f>
        <v/>
      </c>
    </row>
    <row r="90">
      <c r="A90" s="14">
        <f>IF(ROW()-36&gt;$AG$3,"",IF(INDEX(_Rosters!$B:$B,$AG$2+ROW()-37)="","",INDEX(_Rosters!$B:$B,$AG$2+ROW()-37)))</f>
        <v/>
      </c>
      <c r="B90" s="14">
        <f>IF(ROW()-36&gt;$AG$3,"",INDEX(_Rosters!$C:$C,$AG$2+ROW()-37)&amp;"")</f>
        <v/>
      </c>
      <c r="C90" s="14">
        <f>IF(ROW()-36&gt;$AG$3,"",INDEX(_Rosters!$D:$D,$AG$2+ROW()-37)&amp;"")</f>
        <v/>
      </c>
      <c r="D90" s="14">
        <f>IF(ROW()-36&gt;$AG$3,"",INDEX(_Rosters!$E:$E,$AG$2+ROW()-37)&amp;"")</f>
        <v/>
      </c>
      <c r="E90" s="14">
        <f>IF(ROW()-36&gt;$AG$3,"",INDEX(_Rosters!$F:$F,$AG$2+ROW()-37)&amp;"")</f>
        <v/>
      </c>
      <c r="F90" s="14">
        <f>IF(ROW()-36&gt;$AG$3,"",IF(INDEX(_Rosters!$G:$G,$AG$2+ROW()-37)="","",INDEX(_Rosters!$G:$G,$AG$2+ROW()-37)))</f>
        <v/>
      </c>
      <c r="G90" s="14">
        <f>IF(ROW()-36&gt;$AG$3,"",INDEX(_Rosters!$H:$H,$AG$2+ROW()-37)&amp;"")</f>
        <v/>
      </c>
      <c r="H90" s="14">
        <f>IF(ROW()-36&gt;$AG$3,"",INDEX(_Rosters!$I:$I,$AG$2+ROW()-37)&amp;"")</f>
        <v/>
      </c>
    </row>
    <row r="91">
      <c r="A91" s="14">
        <f>IF(ROW()-36&gt;$AG$3,"",IF(INDEX(_Rosters!$B:$B,$AG$2+ROW()-37)="","",INDEX(_Rosters!$B:$B,$AG$2+ROW()-37)))</f>
        <v/>
      </c>
      <c r="B91" s="14">
        <f>IF(ROW()-36&gt;$AG$3,"",INDEX(_Rosters!$C:$C,$AG$2+ROW()-37)&amp;"")</f>
        <v/>
      </c>
      <c r="C91" s="14">
        <f>IF(ROW()-36&gt;$AG$3,"",INDEX(_Rosters!$D:$D,$AG$2+ROW()-37)&amp;"")</f>
        <v/>
      </c>
      <c r="D91" s="14">
        <f>IF(ROW()-36&gt;$AG$3,"",INDEX(_Rosters!$E:$E,$AG$2+ROW()-37)&amp;"")</f>
        <v/>
      </c>
      <c r="E91" s="14">
        <f>IF(ROW()-36&gt;$AG$3,"",INDEX(_Rosters!$F:$F,$AG$2+ROW()-37)&amp;"")</f>
        <v/>
      </c>
      <c r="F91" s="14">
        <f>IF(ROW()-36&gt;$AG$3,"",IF(INDEX(_Rosters!$G:$G,$AG$2+ROW()-37)="","",INDEX(_Rosters!$G:$G,$AG$2+ROW()-37)))</f>
        <v/>
      </c>
      <c r="G91" s="14">
        <f>IF(ROW()-36&gt;$AG$3,"",INDEX(_Rosters!$H:$H,$AG$2+ROW()-37)&amp;"")</f>
        <v/>
      </c>
      <c r="H91" s="14">
        <f>IF(ROW()-36&gt;$AG$3,"",INDEX(_Rosters!$I:$I,$AG$2+ROW()-37)&amp;"")</f>
        <v/>
      </c>
    </row>
    <row r="92">
      <c r="A92" s="14">
        <f>IF(ROW()-36&gt;$AG$3,"",IF(INDEX(_Rosters!$B:$B,$AG$2+ROW()-37)="","",INDEX(_Rosters!$B:$B,$AG$2+ROW()-37)))</f>
        <v/>
      </c>
      <c r="B92" s="14">
        <f>IF(ROW()-36&gt;$AG$3,"",INDEX(_Rosters!$C:$C,$AG$2+ROW()-37)&amp;"")</f>
        <v/>
      </c>
      <c r="C92" s="14">
        <f>IF(ROW()-36&gt;$AG$3,"",INDEX(_Rosters!$D:$D,$AG$2+ROW()-37)&amp;"")</f>
        <v/>
      </c>
      <c r="D92" s="14">
        <f>IF(ROW()-36&gt;$AG$3,"",INDEX(_Rosters!$E:$E,$AG$2+ROW()-37)&amp;"")</f>
        <v/>
      </c>
      <c r="E92" s="14">
        <f>IF(ROW()-36&gt;$AG$3,"",INDEX(_Rosters!$F:$F,$AG$2+ROW()-37)&amp;"")</f>
        <v/>
      </c>
      <c r="F92" s="14">
        <f>IF(ROW()-36&gt;$AG$3,"",IF(INDEX(_Rosters!$G:$G,$AG$2+ROW()-37)="","",INDEX(_Rosters!$G:$G,$AG$2+ROW()-37)))</f>
        <v/>
      </c>
      <c r="G92" s="14">
        <f>IF(ROW()-36&gt;$AG$3,"",INDEX(_Rosters!$H:$H,$AG$2+ROW()-37)&amp;"")</f>
        <v/>
      </c>
      <c r="H92" s="14">
        <f>IF(ROW()-36&gt;$AG$3,"",INDEX(_Rosters!$I:$I,$AG$2+ROW()-37)&amp;"")</f>
        <v/>
      </c>
    </row>
    <row r="93">
      <c r="A93" s="14">
        <f>IF(ROW()-36&gt;$AG$3,"",IF(INDEX(_Rosters!$B:$B,$AG$2+ROW()-37)="","",INDEX(_Rosters!$B:$B,$AG$2+ROW()-37)))</f>
        <v/>
      </c>
      <c r="B93" s="14">
        <f>IF(ROW()-36&gt;$AG$3,"",INDEX(_Rosters!$C:$C,$AG$2+ROW()-37)&amp;"")</f>
        <v/>
      </c>
      <c r="C93" s="14">
        <f>IF(ROW()-36&gt;$AG$3,"",INDEX(_Rosters!$D:$D,$AG$2+ROW()-37)&amp;"")</f>
        <v/>
      </c>
      <c r="D93" s="14">
        <f>IF(ROW()-36&gt;$AG$3,"",INDEX(_Rosters!$E:$E,$AG$2+ROW()-37)&amp;"")</f>
        <v/>
      </c>
      <c r="E93" s="14">
        <f>IF(ROW()-36&gt;$AG$3,"",INDEX(_Rosters!$F:$F,$AG$2+ROW()-37)&amp;"")</f>
        <v/>
      </c>
      <c r="F93" s="14">
        <f>IF(ROW()-36&gt;$AG$3,"",IF(INDEX(_Rosters!$G:$G,$AG$2+ROW()-37)="","",INDEX(_Rosters!$G:$G,$AG$2+ROW()-37)))</f>
        <v/>
      </c>
      <c r="G93" s="14">
        <f>IF(ROW()-36&gt;$AG$3,"",INDEX(_Rosters!$H:$H,$AG$2+ROW()-37)&amp;"")</f>
        <v/>
      </c>
      <c r="H93" s="14">
        <f>IF(ROW()-36&gt;$AG$3,"",INDEX(_Rosters!$I:$I,$AG$2+ROW()-37)&amp;"")</f>
        <v/>
      </c>
    </row>
    <row r="94">
      <c r="A94" s="14">
        <f>IF(ROW()-36&gt;$AG$3,"",IF(INDEX(_Rosters!$B:$B,$AG$2+ROW()-37)="","",INDEX(_Rosters!$B:$B,$AG$2+ROW()-37)))</f>
        <v/>
      </c>
      <c r="B94" s="14">
        <f>IF(ROW()-36&gt;$AG$3,"",INDEX(_Rosters!$C:$C,$AG$2+ROW()-37)&amp;"")</f>
        <v/>
      </c>
      <c r="C94" s="14">
        <f>IF(ROW()-36&gt;$AG$3,"",INDEX(_Rosters!$D:$D,$AG$2+ROW()-37)&amp;"")</f>
        <v/>
      </c>
      <c r="D94" s="14">
        <f>IF(ROW()-36&gt;$AG$3,"",INDEX(_Rosters!$E:$E,$AG$2+ROW()-37)&amp;"")</f>
        <v/>
      </c>
      <c r="E94" s="14">
        <f>IF(ROW()-36&gt;$AG$3,"",INDEX(_Rosters!$F:$F,$AG$2+ROW()-37)&amp;"")</f>
        <v/>
      </c>
      <c r="F94" s="14">
        <f>IF(ROW()-36&gt;$AG$3,"",IF(INDEX(_Rosters!$G:$G,$AG$2+ROW()-37)="","",INDEX(_Rosters!$G:$G,$AG$2+ROW()-37)))</f>
        <v/>
      </c>
      <c r="G94" s="14">
        <f>IF(ROW()-36&gt;$AG$3,"",INDEX(_Rosters!$H:$H,$AG$2+ROW()-37)&amp;"")</f>
        <v/>
      </c>
      <c r="H94" s="14">
        <f>IF(ROW()-36&gt;$AG$3,"",INDEX(_Rosters!$I:$I,$AG$2+ROW()-37)&amp;"")</f>
        <v/>
      </c>
    </row>
    <row r="95">
      <c r="A95" s="14">
        <f>IF(ROW()-36&gt;$AG$3,"",IF(INDEX(_Rosters!$B:$B,$AG$2+ROW()-37)="","",INDEX(_Rosters!$B:$B,$AG$2+ROW()-37)))</f>
        <v/>
      </c>
      <c r="B95" s="14">
        <f>IF(ROW()-36&gt;$AG$3,"",INDEX(_Rosters!$C:$C,$AG$2+ROW()-37)&amp;"")</f>
        <v/>
      </c>
      <c r="C95" s="14">
        <f>IF(ROW()-36&gt;$AG$3,"",INDEX(_Rosters!$D:$D,$AG$2+ROW()-37)&amp;"")</f>
        <v/>
      </c>
      <c r="D95" s="14">
        <f>IF(ROW()-36&gt;$AG$3,"",INDEX(_Rosters!$E:$E,$AG$2+ROW()-37)&amp;"")</f>
        <v/>
      </c>
      <c r="E95" s="14">
        <f>IF(ROW()-36&gt;$AG$3,"",INDEX(_Rosters!$F:$F,$AG$2+ROW()-37)&amp;"")</f>
        <v/>
      </c>
      <c r="F95" s="14">
        <f>IF(ROW()-36&gt;$AG$3,"",IF(INDEX(_Rosters!$G:$G,$AG$2+ROW()-37)="","",INDEX(_Rosters!$G:$G,$AG$2+ROW()-37)))</f>
        <v/>
      </c>
      <c r="G95" s="14">
        <f>IF(ROW()-36&gt;$AG$3,"",INDEX(_Rosters!$H:$H,$AG$2+ROW()-37)&amp;"")</f>
        <v/>
      </c>
      <c r="H95" s="14">
        <f>IF(ROW()-36&gt;$AG$3,"",INDEX(_Rosters!$I:$I,$AG$2+ROW()-37)&amp;"")</f>
        <v/>
      </c>
    </row>
    <row r="96">
      <c r="A96" s="14">
        <f>IF(ROW()-36&gt;$AG$3,"",IF(INDEX(_Rosters!$B:$B,$AG$2+ROW()-37)="","",INDEX(_Rosters!$B:$B,$AG$2+ROW()-37)))</f>
        <v/>
      </c>
      <c r="B96" s="14">
        <f>IF(ROW()-36&gt;$AG$3,"",INDEX(_Rosters!$C:$C,$AG$2+ROW()-37)&amp;"")</f>
        <v/>
      </c>
      <c r="C96" s="14">
        <f>IF(ROW()-36&gt;$AG$3,"",INDEX(_Rosters!$D:$D,$AG$2+ROW()-37)&amp;"")</f>
        <v/>
      </c>
      <c r="D96" s="14">
        <f>IF(ROW()-36&gt;$AG$3,"",INDEX(_Rosters!$E:$E,$AG$2+ROW()-37)&amp;"")</f>
        <v/>
      </c>
      <c r="E96" s="14">
        <f>IF(ROW()-36&gt;$AG$3,"",INDEX(_Rosters!$F:$F,$AG$2+ROW()-37)&amp;"")</f>
        <v/>
      </c>
      <c r="F96" s="14">
        <f>IF(ROW()-36&gt;$AG$3,"",IF(INDEX(_Rosters!$G:$G,$AG$2+ROW()-37)="","",INDEX(_Rosters!$G:$G,$AG$2+ROW()-37)))</f>
        <v/>
      </c>
      <c r="G96" s="14">
        <f>IF(ROW()-36&gt;$AG$3,"",INDEX(_Rosters!$H:$H,$AG$2+ROW()-37)&amp;"")</f>
        <v/>
      </c>
      <c r="H96" s="14">
        <f>IF(ROW()-36&gt;$AG$3,"",INDEX(_Rosters!$I:$I,$AG$2+ROW()-37)&amp;"")</f>
        <v/>
      </c>
    </row>
    <row r="97">
      <c r="A97" s="14">
        <f>IF(ROW()-36&gt;$AG$3,"",IF(INDEX(_Rosters!$B:$B,$AG$2+ROW()-37)="","",INDEX(_Rosters!$B:$B,$AG$2+ROW()-37)))</f>
        <v/>
      </c>
      <c r="B97" s="14">
        <f>IF(ROW()-36&gt;$AG$3,"",INDEX(_Rosters!$C:$C,$AG$2+ROW()-37)&amp;"")</f>
        <v/>
      </c>
      <c r="C97" s="14">
        <f>IF(ROW()-36&gt;$AG$3,"",INDEX(_Rosters!$D:$D,$AG$2+ROW()-37)&amp;"")</f>
        <v/>
      </c>
      <c r="D97" s="14">
        <f>IF(ROW()-36&gt;$AG$3,"",INDEX(_Rosters!$E:$E,$AG$2+ROW()-37)&amp;"")</f>
        <v/>
      </c>
      <c r="E97" s="14">
        <f>IF(ROW()-36&gt;$AG$3,"",INDEX(_Rosters!$F:$F,$AG$2+ROW()-37)&amp;"")</f>
        <v/>
      </c>
      <c r="F97" s="14">
        <f>IF(ROW()-36&gt;$AG$3,"",IF(INDEX(_Rosters!$G:$G,$AG$2+ROW()-37)="","",INDEX(_Rosters!$G:$G,$AG$2+ROW()-37)))</f>
        <v/>
      </c>
      <c r="G97" s="14">
        <f>IF(ROW()-36&gt;$AG$3,"",INDEX(_Rosters!$H:$H,$AG$2+ROW()-37)&amp;"")</f>
        <v/>
      </c>
      <c r="H97" s="14">
        <f>IF(ROW()-36&gt;$AG$3,"",INDEX(_Rosters!$I:$I,$AG$2+ROW()-37)&amp;"")</f>
        <v/>
      </c>
    </row>
    <row r="98">
      <c r="A98" s="14">
        <f>IF(ROW()-36&gt;$AG$3,"",IF(INDEX(_Rosters!$B:$B,$AG$2+ROW()-37)="","",INDEX(_Rosters!$B:$B,$AG$2+ROW()-37)))</f>
        <v/>
      </c>
      <c r="B98" s="14">
        <f>IF(ROW()-36&gt;$AG$3,"",INDEX(_Rosters!$C:$C,$AG$2+ROW()-37)&amp;"")</f>
        <v/>
      </c>
      <c r="C98" s="14">
        <f>IF(ROW()-36&gt;$AG$3,"",INDEX(_Rosters!$D:$D,$AG$2+ROW()-37)&amp;"")</f>
        <v/>
      </c>
      <c r="D98" s="14">
        <f>IF(ROW()-36&gt;$AG$3,"",INDEX(_Rosters!$E:$E,$AG$2+ROW()-37)&amp;"")</f>
        <v/>
      </c>
      <c r="E98" s="14">
        <f>IF(ROW()-36&gt;$AG$3,"",INDEX(_Rosters!$F:$F,$AG$2+ROW()-37)&amp;"")</f>
        <v/>
      </c>
      <c r="F98" s="14">
        <f>IF(ROW()-36&gt;$AG$3,"",IF(INDEX(_Rosters!$G:$G,$AG$2+ROW()-37)="","",INDEX(_Rosters!$G:$G,$AG$2+ROW()-37)))</f>
        <v/>
      </c>
      <c r="G98" s="14">
        <f>IF(ROW()-36&gt;$AG$3,"",INDEX(_Rosters!$H:$H,$AG$2+ROW()-37)&amp;"")</f>
        <v/>
      </c>
      <c r="H98" s="14">
        <f>IF(ROW()-36&gt;$AG$3,"",INDEX(_Rosters!$I:$I,$AG$2+ROW()-37)&amp;"")</f>
        <v/>
      </c>
    </row>
    <row r="99">
      <c r="A99" s="14">
        <f>IF(ROW()-36&gt;$AG$3,"",IF(INDEX(_Rosters!$B:$B,$AG$2+ROW()-37)="","",INDEX(_Rosters!$B:$B,$AG$2+ROW()-37)))</f>
        <v/>
      </c>
      <c r="B99" s="14">
        <f>IF(ROW()-36&gt;$AG$3,"",INDEX(_Rosters!$C:$C,$AG$2+ROW()-37)&amp;"")</f>
        <v/>
      </c>
      <c r="C99" s="14">
        <f>IF(ROW()-36&gt;$AG$3,"",INDEX(_Rosters!$D:$D,$AG$2+ROW()-37)&amp;"")</f>
        <v/>
      </c>
      <c r="D99" s="14">
        <f>IF(ROW()-36&gt;$AG$3,"",INDEX(_Rosters!$E:$E,$AG$2+ROW()-37)&amp;"")</f>
        <v/>
      </c>
      <c r="E99" s="14">
        <f>IF(ROW()-36&gt;$AG$3,"",INDEX(_Rosters!$F:$F,$AG$2+ROW()-37)&amp;"")</f>
        <v/>
      </c>
      <c r="F99" s="14">
        <f>IF(ROW()-36&gt;$AG$3,"",IF(INDEX(_Rosters!$G:$G,$AG$2+ROW()-37)="","",INDEX(_Rosters!$G:$G,$AG$2+ROW()-37)))</f>
        <v/>
      </c>
      <c r="G99" s="14">
        <f>IF(ROW()-36&gt;$AG$3,"",INDEX(_Rosters!$H:$H,$AG$2+ROW()-37)&amp;"")</f>
        <v/>
      </c>
      <c r="H99" s="14">
        <f>IF(ROW()-36&gt;$AG$3,"",INDEX(_Rosters!$I:$I,$AG$2+ROW()-37)&amp;"")</f>
        <v/>
      </c>
    </row>
    <row r="100">
      <c r="A100" s="14">
        <f>IF(ROW()-36&gt;$AG$3,"",IF(INDEX(_Rosters!$B:$B,$AG$2+ROW()-37)="","",INDEX(_Rosters!$B:$B,$AG$2+ROW()-37)))</f>
        <v/>
      </c>
      <c r="B100" s="14">
        <f>IF(ROW()-36&gt;$AG$3,"",INDEX(_Rosters!$C:$C,$AG$2+ROW()-37)&amp;"")</f>
        <v/>
      </c>
      <c r="C100" s="14">
        <f>IF(ROW()-36&gt;$AG$3,"",INDEX(_Rosters!$D:$D,$AG$2+ROW()-37)&amp;"")</f>
        <v/>
      </c>
      <c r="D100" s="14">
        <f>IF(ROW()-36&gt;$AG$3,"",INDEX(_Rosters!$E:$E,$AG$2+ROW()-37)&amp;"")</f>
        <v/>
      </c>
      <c r="E100" s="14">
        <f>IF(ROW()-36&gt;$AG$3,"",INDEX(_Rosters!$F:$F,$AG$2+ROW()-37)&amp;"")</f>
        <v/>
      </c>
      <c r="F100" s="14">
        <f>IF(ROW()-36&gt;$AG$3,"",IF(INDEX(_Rosters!$G:$G,$AG$2+ROW()-37)="","",INDEX(_Rosters!$G:$G,$AG$2+ROW()-37)))</f>
        <v/>
      </c>
      <c r="G100" s="14">
        <f>IF(ROW()-36&gt;$AG$3,"",INDEX(_Rosters!$H:$H,$AG$2+ROW()-37)&amp;"")</f>
        <v/>
      </c>
      <c r="H100" s="14">
        <f>IF(ROW()-36&gt;$AG$3,"",INDEX(_Rosters!$I:$I,$AG$2+ROW()-37)&amp;"")</f>
        <v/>
      </c>
    </row>
    <row r="101">
      <c r="A101" s="14">
        <f>IF(ROW()-36&gt;$AG$3,"",IF(INDEX(_Rosters!$B:$B,$AG$2+ROW()-37)="","",INDEX(_Rosters!$B:$B,$AG$2+ROW()-37)))</f>
        <v/>
      </c>
      <c r="B101" s="14">
        <f>IF(ROW()-36&gt;$AG$3,"",INDEX(_Rosters!$C:$C,$AG$2+ROW()-37)&amp;"")</f>
        <v/>
      </c>
      <c r="C101" s="14">
        <f>IF(ROW()-36&gt;$AG$3,"",INDEX(_Rosters!$D:$D,$AG$2+ROW()-37)&amp;"")</f>
        <v/>
      </c>
      <c r="D101" s="14">
        <f>IF(ROW()-36&gt;$AG$3,"",INDEX(_Rosters!$E:$E,$AG$2+ROW()-37)&amp;"")</f>
        <v/>
      </c>
      <c r="E101" s="14">
        <f>IF(ROW()-36&gt;$AG$3,"",INDEX(_Rosters!$F:$F,$AG$2+ROW()-37)&amp;"")</f>
        <v/>
      </c>
      <c r="F101" s="14">
        <f>IF(ROW()-36&gt;$AG$3,"",IF(INDEX(_Rosters!$G:$G,$AG$2+ROW()-37)="","",INDEX(_Rosters!$G:$G,$AG$2+ROW()-37)))</f>
        <v/>
      </c>
      <c r="G101" s="14">
        <f>IF(ROW()-36&gt;$AG$3,"",INDEX(_Rosters!$H:$H,$AG$2+ROW()-37)&amp;"")</f>
        <v/>
      </c>
      <c r="H101" s="14">
        <f>IF(ROW()-36&gt;$AG$3,"",INDEX(_Rosters!$I:$I,$AG$2+ROW()-37)&amp;"")</f>
        <v/>
      </c>
    </row>
    <row r="102">
      <c r="A102" s="14">
        <f>IF(ROW()-36&gt;$AG$3,"",IF(INDEX(_Rosters!$B:$B,$AG$2+ROW()-37)="","",INDEX(_Rosters!$B:$B,$AG$2+ROW()-37)))</f>
        <v/>
      </c>
      <c r="B102" s="14">
        <f>IF(ROW()-36&gt;$AG$3,"",INDEX(_Rosters!$C:$C,$AG$2+ROW()-37)&amp;"")</f>
        <v/>
      </c>
      <c r="C102" s="14">
        <f>IF(ROW()-36&gt;$AG$3,"",INDEX(_Rosters!$D:$D,$AG$2+ROW()-37)&amp;"")</f>
        <v/>
      </c>
      <c r="D102" s="14">
        <f>IF(ROW()-36&gt;$AG$3,"",INDEX(_Rosters!$E:$E,$AG$2+ROW()-37)&amp;"")</f>
        <v/>
      </c>
      <c r="E102" s="14">
        <f>IF(ROW()-36&gt;$AG$3,"",INDEX(_Rosters!$F:$F,$AG$2+ROW()-37)&amp;"")</f>
        <v/>
      </c>
      <c r="F102" s="14">
        <f>IF(ROW()-36&gt;$AG$3,"",IF(INDEX(_Rosters!$G:$G,$AG$2+ROW()-37)="","",INDEX(_Rosters!$G:$G,$AG$2+ROW()-37)))</f>
        <v/>
      </c>
      <c r="G102" s="14">
        <f>IF(ROW()-36&gt;$AG$3,"",INDEX(_Rosters!$H:$H,$AG$2+ROW()-37)&amp;"")</f>
        <v/>
      </c>
      <c r="H102" s="14">
        <f>IF(ROW()-36&gt;$AG$3,"",INDEX(_Rosters!$I:$I,$AG$2+ROW()-37)&amp;"")</f>
        <v/>
      </c>
    </row>
    <row r="103">
      <c r="A103" s="14">
        <f>IF(ROW()-36&gt;$AG$3,"",IF(INDEX(_Rosters!$B:$B,$AG$2+ROW()-37)="","",INDEX(_Rosters!$B:$B,$AG$2+ROW()-37)))</f>
        <v/>
      </c>
      <c r="B103" s="14">
        <f>IF(ROW()-36&gt;$AG$3,"",INDEX(_Rosters!$C:$C,$AG$2+ROW()-37)&amp;"")</f>
        <v/>
      </c>
      <c r="C103" s="14">
        <f>IF(ROW()-36&gt;$AG$3,"",INDEX(_Rosters!$D:$D,$AG$2+ROW()-37)&amp;"")</f>
        <v/>
      </c>
      <c r="D103" s="14">
        <f>IF(ROW()-36&gt;$AG$3,"",INDEX(_Rosters!$E:$E,$AG$2+ROW()-37)&amp;"")</f>
        <v/>
      </c>
      <c r="E103" s="14">
        <f>IF(ROW()-36&gt;$AG$3,"",INDEX(_Rosters!$F:$F,$AG$2+ROW()-37)&amp;"")</f>
        <v/>
      </c>
      <c r="F103" s="14">
        <f>IF(ROW()-36&gt;$AG$3,"",IF(INDEX(_Rosters!$G:$G,$AG$2+ROW()-37)="","",INDEX(_Rosters!$G:$G,$AG$2+ROW()-37)))</f>
        <v/>
      </c>
      <c r="G103" s="14">
        <f>IF(ROW()-36&gt;$AG$3,"",INDEX(_Rosters!$H:$H,$AG$2+ROW()-37)&amp;"")</f>
        <v/>
      </c>
      <c r="H103" s="14">
        <f>IF(ROW()-36&gt;$AG$3,"",INDEX(_Rosters!$I:$I,$AG$2+ROW()-37)&amp;"")</f>
        <v/>
      </c>
    </row>
    <row r="104">
      <c r="A104" s="14">
        <f>IF(ROW()-36&gt;$AG$3,"",IF(INDEX(_Rosters!$B:$B,$AG$2+ROW()-37)="","",INDEX(_Rosters!$B:$B,$AG$2+ROW()-37)))</f>
        <v/>
      </c>
      <c r="B104" s="14">
        <f>IF(ROW()-36&gt;$AG$3,"",INDEX(_Rosters!$C:$C,$AG$2+ROW()-37)&amp;"")</f>
        <v/>
      </c>
      <c r="C104" s="14">
        <f>IF(ROW()-36&gt;$AG$3,"",INDEX(_Rosters!$D:$D,$AG$2+ROW()-37)&amp;"")</f>
        <v/>
      </c>
      <c r="D104" s="14">
        <f>IF(ROW()-36&gt;$AG$3,"",INDEX(_Rosters!$E:$E,$AG$2+ROW()-37)&amp;"")</f>
        <v/>
      </c>
      <c r="E104" s="14">
        <f>IF(ROW()-36&gt;$AG$3,"",INDEX(_Rosters!$F:$F,$AG$2+ROW()-37)&amp;"")</f>
        <v/>
      </c>
      <c r="F104" s="14">
        <f>IF(ROW()-36&gt;$AG$3,"",IF(INDEX(_Rosters!$G:$G,$AG$2+ROW()-37)="","",INDEX(_Rosters!$G:$G,$AG$2+ROW()-37)))</f>
        <v/>
      </c>
      <c r="G104" s="14">
        <f>IF(ROW()-36&gt;$AG$3,"",INDEX(_Rosters!$H:$H,$AG$2+ROW()-37)&amp;"")</f>
        <v/>
      </c>
      <c r="H104" s="14">
        <f>IF(ROW()-36&gt;$AG$3,"",INDEX(_Rosters!$I:$I,$AG$2+ROW()-37)&amp;"")</f>
        <v/>
      </c>
    </row>
    <row r="105">
      <c r="A105" s="14">
        <f>IF(ROW()-36&gt;$AG$3,"",IF(INDEX(_Rosters!$B:$B,$AG$2+ROW()-37)="","",INDEX(_Rosters!$B:$B,$AG$2+ROW()-37)))</f>
        <v/>
      </c>
      <c r="B105" s="14">
        <f>IF(ROW()-36&gt;$AG$3,"",INDEX(_Rosters!$C:$C,$AG$2+ROW()-37)&amp;"")</f>
        <v/>
      </c>
      <c r="C105" s="14">
        <f>IF(ROW()-36&gt;$AG$3,"",INDEX(_Rosters!$D:$D,$AG$2+ROW()-37)&amp;"")</f>
        <v/>
      </c>
      <c r="D105" s="14">
        <f>IF(ROW()-36&gt;$AG$3,"",INDEX(_Rosters!$E:$E,$AG$2+ROW()-37)&amp;"")</f>
        <v/>
      </c>
      <c r="E105" s="14">
        <f>IF(ROW()-36&gt;$AG$3,"",INDEX(_Rosters!$F:$F,$AG$2+ROW()-37)&amp;"")</f>
        <v/>
      </c>
      <c r="F105" s="14">
        <f>IF(ROW()-36&gt;$AG$3,"",IF(INDEX(_Rosters!$G:$G,$AG$2+ROW()-37)="","",INDEX(_Rosters!$G:$G,$AG$2+ROW()-37)))</f>
        <v/>
      </c>
      <c r="G105" s="14">
        <f>IF(ROW()-36&gt;$AG$3,"",INDEX(_Rosters!$H:$H,$AG$2+ROW()-37)&amp;"")</f>
        <v/>
      </c>
      <c r="H105" s="14">
        <f>IF(ROW()-36&gt;$AG$3,"",INDEX(_Rosters!$I:$I,$AG$2+ROW()-37)&amp;"")</f>
        <v/>
      </c>
    </row>
    <row r="106">
      <c r="A106" s="14">
        <f>IF(ROW()-36&gt;$AG$3,"",IF(INDEX(_Rosters!$B:$B,$AG$2+ROW()-37)="","",INDEX(_Rosters!$B:$B,$AG$2+ROW()-37)))</f>
        <v/>
      </c>
      <c r="B106" s="14">
        <f>IF(ROW()-36&gt;$AG$3,"",INDEX(_Rosters!$C:$C,$AG$2+ROW()-37)&amp;"")</f>
        <v/>
      </c>
      <c r="C106" s="14">
        <f>IF(ROW()-36&gt;$AG$3,"",INDEX(_Rosters!$D:$D,$AG$2+ROW()-37)&amp;"")</f>
        <v/>
      </c>
      <c r="D106" s="14">
        <f>IF(ROW()-36&gt;$AG$3,"",INDEX(_Rosters!$E:$E,$AG$2+ROW()-37)&amp;"")</f>
        <v/>
      </c>
      <c r="E106" s="14">
        <f>IF(ROW()-36&gt;$AG$3,"",INDEX(_Rosters!$F:$F,$AG$2+ROW()-37)&amp;"")</f>
        <v/>
      </c>
      <c r="F106" s="14">
        <f>IF(ROW()-36&gt;$AG$3,"",IF(INDEX(_Rosters!$G:$G,$AG$2+ROW()-37)="","",INDEX(_Rosters!$G:$G,$AG$2+ROW()-37)))</f>
        <v/>
      </c>
      <c r="G106" s="14">
        <f>IF(ROW()-36&gt;$AG$3,"",INDEX(_Rosters!$H:$H,$AG$2+ROW()-37)&amp;"")</f>
        <v/>
      </c>
      <c r="H106" s="14">
        <f>IF(ROW()-36&gt;$AG$3,"",INDEX(_Rosters!$I:$I,$AG$2+ROW()-37)&amp;"")</f>
        <v/>
      </c>
    </row>
    <row r="107">
      <c r="A107" s="14">
        <f>IF(ROW()-36&gt;$AG$3,"",IF(INDEX(_Rosters!$B:$B,$AG$2+ROW()-37)="","",INDEX(_Rosters!$B:$B,$AG$2+ROW()-37)))</f>
        <v/>
      </c>
      <c r="B107" s="14">
        <f>IF(ROW()-36&gt;$AG$3,"",INDEX(_Rosters!$C:$C,$AG$2+ROW()-37)&amp;"")</f>
        <v/>
      </c>
      <c r="C107" s="14">
        <f>IF(ROW()-36&gt;$AG$3,"",INDEX(_Rosters!$D:$D,$AG$2+ROW()-37)&amp;"")</f>
        <v/>
      </c>
      <c r="D107" s="14">
        <f>IF(ROW()-36&gt;$AG$3,"",INDEX(_Rosters!$E:$E,$AG$2+ROW()-37)&amp;"")</f>
        <v/>
      </c>
      <c r="E107" s="14">
        <f>IF(ROW()-36&gt;$AG$3,"",INDEX(_Rosters!$F:$F,$AG$2+ROW()-37)&amp;"")</f>
        <v/>
      </c>
      <c r="F107" s="14">
        <f>IF(ROW()-36&gt;$AG$3,"",IF(INDEX(_Rosters!$G:$G,$AG$2+ROW()-37)="","",INDEX(_Rosters!$G:$G,$AG$2+ROW()-37)))</f>
        <v/>
      </c>
      <c r="G107" s="14">
        <f>IF(ROW()-36&gt;$AG$3,"",INDEX(_Rosters!$H:$H,$AG$2+ROW()-37)&amp;"")</f>
        <v/>
      </c>
      <c r="H107" s="14">
        <f>IF(ROW()-36&gt;$AG$3,"",INDEX(_Rosters!$I:$I,$AG$2+ROW()-37)&amp;"")</f>
        <v/>
      </c>
    </row>
    <row r="108">
      <c r="A108" s="14">
        <f>IF(ROW()-36&gt;$AG$3,"",IF(INDEX(_Rosters!$B:$B,$AG$2+ROW()-37)="","",INDEX(_Rosters!$B:$B,$AG$2+ROW()-37)))</f>
        <v/>
      </c>
      <c r="B108" s="14">
        <f>IF(ROW()-36&gt;$AG$3,"",INDEX(_Rosters!$C:$C,$AG$2+ROW()-37)&amp;"")</f>
        <v/>
      </c>
      <c r="C108" s="14">
        <f>IF(ROW()-36&gt;$AG$3,"",INDEX(_Rosters!$D:$D,$AG$2+ROW()-37)&amp;"")</f>
        <v/>
      </c>
      <c r="D108" s="14">
        <f>IF(ROW()-36&gt;$AG$3,"",INDEX(_Rosters!$E:$E,$AG$2+ROW()-37)&amp;"")</f>
        <v/>
      </c>
      <c r="E108" s="14">
        <f>IF(ROW()-36&gt;$AG$3,"",INDEX(_Rosters!$F:$F,$AG$2+ROW()-37)&amp;"")</f>
        <v/>
      </c>
      <c r="F108" s="14">
        <f>IF(ROW()-36&gt;$AG$3,"",IF(INDEX(_Rosters!$G:$G,$AG$2+ROW()-37)="","",INDEX(_Rosters!$G:$G,$AG$2+ROW()-37)))</f>
        <v/>
      </c>
      <c r="G108" s="14">
        <f>IF(ROW()-36&gt;$AG$3,"",INDEX(_Rosters!$H:$H,$AG$2+ROW()-37)&amp;"")</f>
        <v/>
      </c>
      <c r="H108" s="14">
        <f>IF(ROW()-36&gt;$AG$3,"",INDEX(_Rosters!$I:$I,$AG$2+ROW()-37)&amp;"")</f>
        <v/>
      </c>
    </row>
    <row r="109">
      <c r="A109" s="14">
        <f>IF(ROW()-36&gt;$AG$3,"",IF(INDEX(_Rosters!$B:$B,$AG$2+ROW()-37)="","",INDEX(_Rosters!$B:$B,$AG$2+ROW()-37)))</f>
        <v/>
      </c>
      <c r="B109" s="14">
        <f>IF(ROW()-36&gt;$AG$3,"",INDEX(_Rosters!$C:$C,$AG$2+ROW()-37)&amp;"")</f>
        <v/>
      </c>
      <c r="C109" s="14">
        <f>IF(ROW()-36&gt;$AG$3,"",INDEX(_Rosters!$D:$D,$AG$2+ROW()-37)&amp;"")</f>
        <v/>
      </c>
      <c r="D109" s="14">
        <f>IF(ROW()-36&gt;$AG$3,"",INDEX(_Rosters!$E:$E,$AG$2+ROW()-37)&amp;"")</f>
        <v/>
      </c>
      <c r="E109" s="14">
        <f>IF(ROW()-36&gt;$AG$3,"",INDEX(_Rosters!$F:$F,$AG$2+ROW()-37)&amp;"")</f>
        <v/>
      </c>
      <c r="F109" s="14">
        <f>IF(ROW()-36&gt;$AG$3,"",IF(INDEX(_Rosters!$G:$G,$AG$2+ROW()-37)="","",INDEX(_Rosters!$G:$G,$AG$2+ROW()-37)))</f>
        <v/>
      </c>
      <c r="G109" s="14">
        <f>IF(ROW()-36&gt;$AG$3,"",INDEX(_Rosters!$H:$H,$AG$2+ROW()-37)&amp;"")</f>
        <v/>
      </c>
      <c r="H109" s="14">
        <f>IF(ROW()-36&gt;$AG$3,"",INDEX(_Rosters!$I:$I,$AG$2+ROW()-37)&amp;"")</f>
        <v/>
      </c>
    </row>
    <row r="110">
      <c r="A110" s="14">
        <f>IF(ROW()-36&gt;$AG$3,"",IF(INDEX(_Rosters!$B:$B,$AG$2+ROW()-37)="","",INDEX(_Rosters!$B:$B,$AG$2+ROW()-37)))</f>
        <v/>
      </c>
      <c r="B110" s="14">
        <f>IF(ROW()-36&gt;$AG$3,"",INDEX(_Rosters!$C:$C,$AG$2+ROW()-37)&amp;"")</f>
        <v/>
      </c>
      <c r="C110" s="14">
        <f>IF(ROW()-36&gt;$AG$3,"",INDEX(_Rosters!$D:$D,$AG$2+ROW()-37)&amp;"")</f>
        <v/>
      </c>
      <c r="D110" s="14">
        <f>IF(ROW()-36&gt;$AG$3,"",INDEX(_Rosters!$E:$E,$AG$2+ROW()-37)&amp;"")</f>
        <v/>
      </c>
      <c r="E110" s="14">
        <f>IF(ROW()-36&gt;$AG$3,"",INDEX(_Rosters!$F:$F,$AG$2+ROW()-37)&amp;"")</f>
        <v/>
      </c>
      <c r="F110" s="14">
        <f>IF(ROW()-36&gt;$AG$3,"",IF(INDEX(_Rosters!$G:$G,$AG$2+ROW()-37)="","",INDEX(_Rosters!$G:$G,$AG$2+ROW()-37)))</f>
        <v/>
      </c>
      <c r="G110" s="14">
        <f>IF(ROW()-36&gt;$AG$3,"",INDEX(_Rosters!$H:$H,$AG$2+ROW()-37)&amp;"")</f>
        <v/>
      </c>
      <c r="H110" s="14">
        <f>IF(ROW()-36&gt;$AG$3,"",INDEX(_Rosters!$I:$I,$AG$2+ROW()-37)&amp;"")</f>
        <v/>
      </c>
    </row>
    <row r="111">
      <c r="A111" s="14">
        <f>IF(ROW()-36&gt;$AG$3,"",IF(INDEX(_Rosters!$B:$B,$AG$2+ROW()-37)="","",INDEX(_Rosters!$B:$B,$AG$2+ROW()-37)))</f>
        <v/>
      </c>
      <c r="B111" s="14">
        <f>IF(ROW()-36&gt;$AG$3,"",INDEX(_Rosters!$C:$C,$AG$2+ROW()-37)&amp;"")</f>
        <v/>
      </c>
      <c r="C111" s="14">
        <f>IF(ROW()-36&gt;$AG$3,"",INDEX(_Rosters!$D:$D,$AG$2+ROW()-37)&amp;"")</f>
        <v/>
      </c>
      <c r="D111" s="14">
        <f>IF(ROW()-36&gt;$AG$3,"",INDEX(_Rosters!$E:$E,$AG$2+ROW()-37)&amp;"")</f>
        <v/>
      </c>
      <c r="E111" s="14">
        <f>IF(ROW()-36&gt;$AG$3,"",INDEX(_Rosters!$F:$F,$AG$2+ROW()-37)&amp;"")</f>
        <v/>
      </c>
      <c r="F111" s="14">
        <f>IF(ROW()-36&gt;$AG$3,"",IF(INDEX(_Rosters!$G:$G,$AG$2+ROW()-37)="","",INDEX(_Rosters!$G:$G,$AG$2+ROW()-37)))</f>
        <v/>
      </c>
      <c r="G111" s="14">
        <f>IF(ROW()-36&gt;$AG$3,"",INDEX(_Rosters!$H:$H,$AG$2+ROW()-37)&amp;"")</f>
        <v/>
      </c>
      <c r="H111" s="14">
        <f>IF(ROW()-36&gt;$AG$3,"",INDEX(_Rosters!$I:$I,$AG$2+ROW()-37)&amp;"")</f>
        <v/>
      </c>
    </row>
    <row r="112">
      <c r="A112" s="14">
        <f>IF(ROW()-36&gt;$AG$3,"",IF(INDEX(_Rosters!$B:$B,$AG$2+ROW()-37)="","",INDEX(_Rosters!$B:$B,$AG$2+ROW()-37)))</f>
        <v/>
      </c>
      <c r="B112" s="14">
        <f>IF(ROW()-36&gt;$AG$3,"",INDEX(_Rosters!$C:$C,$AG$2+ROW()-37)&amp;"")</f>
        <v/>
      </c>
      <c r="C112" s="14">
        <f>IF(ROW()-36&gt;$AG$3,"",INDEX(_Rosters!$D:$D,$AG$2+ROW()-37)&amp;"")</f>
        <v/>
      </c>
      <c r="D112" s="14">
        <f>IF(ROW()-36&gt;$AG$3,"",INDEX(_Rosters!$E:$E,$AG$2+ROW()-37)&amp;"")</f>
        <v/>
      </c>
      <c r="E112" s="14">
        <f>IF(ROW()-36&gt;$AG$3,"",INDEX(_Rosters!$F:$F,$AG$2+ROW()-37)&amp;"")</f>
        <v/>
      </c>
      <c r="F112" s="14">
        <f>IF(ROW()-36&gt;$AG$3,"",IF(INDEX(_Rosters!$G:$G,$AG$2+ROW()-37)="","",INDEX(_Rosters!$G:$G,$AG$2+ROW()-37)))</f>
        <v/>
      </c>
      <c r="G112" s="14">
        <f>IF(ROW()-36&gt;$AG$3,"",INDEX(_Rosters!$H:$H,$AG$2+ROW()-37)&amp;"")</f>
        <v/>
      </c>
      <c r="H112" s="14">
        <f>IF(ROW()-36&gt;$AG$3,"",INDEX(_Rosters!$I:$I,$AG$2+ROW()-37)&amp;"")</f>
        <v/>
      </c>
    </row>
    <row r="113">
      <c r="A113" s="14">
        <f>IF(ROW()-36&gt;$AG$3,"",IF(INDEX(_Rosters!$B:$B,$AG$2+ROW()-37)="","",INDEX(_Rosters!$B:$B,$AG$2+ROW()-37)))</f>
        <v/>
      </c>
      <c r="B113" s="14">
        <f>IF(ROW()-36&gt;$AG$3,"",INDEX(_Rosters!$C:$C,$AG$2+ROW()-37)&amp;"")</f>
        <v/>
      </c>
      <c r="C113" s="14">
        <f>IF(ROW()-36&gt;$AG$3,"",INDEX(_Rosters!$D:$D,$AG$2+ROW()-37)&amp;"")</f>
        <v/>
      </c>
      <c r="D113" s="14">
        <f>IF(ROW()-36&gt;$AG$3,"",INDEX(_Rosters!$E:$E,$AG$2+ROW()-37)&amp;"")</f>
        <v/>
      </c>
      <c r="E113" s="14">
        <f>IF(ROW()-36&gt;$AG$3,"",INDEX(_Rosters!$F:$F,$AG$2+ROW()-37)&amp;"")</f>
        <v/>
      </c>
      <c r="F113" s="14">
        <f>IF(ROW()-36&gt;$AG$3,"",IF(INDEX(_Rosters!$G:$G,$AG$2+ROW()-37)="","",INDEX(_Rosters!$G:$G,$AG$2+ROW()-37)))</f>
        <v/>
      </c>
      <c r="G113" s="14">
        <f>IF(ROW()-36&gt;$AG$3,"",INDEX(_Rosters!$H:$H,$AG$2+ROW()-37)&amp;"")</f>
        <v/>
      </c>
      <c r="H113" s="14">
        <f>IF(ROW()-36&gt;$AG$3,"",INDEX(_Rosters!$I:$I,$AG$2+ROW()-37)&amp;"")</f>
        <v/>
      </c>
    </row>
    <row r="114">
      <c r="A114" s="14">
        <f>IF(ROW()-36&gt;$AG$3,"",IF(INDEX(_Rosters!$B:$B,$AG$2+ROW()-37)="","",INDEX(_Rosters!$B:$B,$AG$2+ROW()-37)))</f>
        <v/>
      </c>
      <c r="B114" s="14">
        <f>IF(ROW()-36&gt;$AG$3,"",INDEX(_Rosters!$C:$C,$AG$2+ROW()-37)&amp;"")</f>
        <v/>
      </c>
      <c r="C114" s="14">
        <f>IF(ROW()-36&gt;$AG$3,"",INDEX(_Rosters!$D:$D,$AG$2+ROW()-37)&amp;"")</f>
        <v/>
      </c>
      <c r="D114" s="14">
        <f>IF(ROW()-36&gt;$AG$3,"",INDEX(_Rosters!$E:$E,$AG$2+ROW()-37)&amp;"")</f>
        <v/>
      </c>
      <c r="E114" s="14">
        <f>IF(ROW()-36&gt;$AG$3,"",INDEX(_Rosters!$F:$F,$AG$2+ROW()-37)&amp;"")</f>
        <v/>
      </c>
      <c r="F114" s="14">
        <f>IF(ROW()-36&gt;$AG$3,"",IF(INDEX(_Rosters!$G:$G,$AG$2+ROW()-37)="","",INDEX(_Rosters!$G:$G,$AG$2+ROW()-37)))</f>
        <v/>
      </c>
      <c r="G114" s="14">
        <f>IF(ROW()-36&gt;$AG$3,"",INDEX(_Rosters!$H:$H,$AG$2+ROW()-37)&amp;"")</f>
        <v/>
      </c>
      <c r="H114" s="14">
        <f>IF(ROW()-36&gt;$AG$3,"",INDEX(_Rosters!$I:$I,$AG$2+ROW()-37)&amp;"")</f>
        <v/>
      </c>
    </row>
    <row r="115">
      <c r="A115" s="14">
        <f>IF(ROW()-36&gt;$AG$3,"",IF(INDEX(_Rosters!$B:$B,$AG$2+ROW()-37)="","",INDEX(_Rosters!$B:$B,$AG$2+ROW()-37)))</f>
        <v/>
      </c>
      <c r="B115" s="14">
        <f>IF(ROW()-36&gt;$AG$3,"",INDEX(_Rosters!$C:$C,$AG$2+ROW()-37)&amp;"")</f>
        <v/>
      </c>
      <c r="C115" s="14">
        <f>IF(ROW()-36&gt;$AG$3,"",INDEX(_Rosters!$D:$D,$AG$2+ROW()-37)&amp;"")</f>
        <v/>
      </c>
      <c r="D115" s="14">
        <f>IF(ROW()-36&gt;$AG$3,"",INDEX(_Rosters!$E:$E,$AG$2+ROW()-37)&amp;"")</f>
        <v/>
      </c>
      <c r="E115" s="14">
        <f>IF(ROW()-36&gt;$AG$3,"",INDEX(_Rosters!$F:$F,$AG$2+ROW()-37)&amp;"")</f>
        <v/>
      </c>
      <c r="F115" s="14">
        <f>IF(ROW()-36&gt;$AG$3,"",IF(INDEX(_Rosters!$G:$G,$AG$2+ROW()-37)="","",INDEX(_Rosters!$G:$G,$AG$2+ROW()-37)))</f>
        <v/>
      </c>
      <c r="G115" s="14">
        <f>IF(ROW()-36&gt;$AG$3,"",INDEX(_Rosters!$H:$H,$AG$2+ROW()-37)&amp;"")</f>
        <v/>
      </c>
      <c r="H115" s="14">
        <f>IF(ROW()-36&gt;$AG$3,"",INDEX(_Rosters!$I:$I,$AG$2+ROW()-37)&amp;"")</f>
        <v/>
      </c>
    </row>
    <row r="116">
      <c r="A116" s="14">
        <f>IF(ROW()-36&gt;$AG$3,"",IF(INDEX(_Rosters!$B:$B,$AG$2+ROW()-37)="","",INDEX(_Rosters!$B:$B,$AG$2+ROW()-37)))</f>
        <v/>
      </c>
      <c r="B116" s="14">
        <f>IF(ROW()-36&gt;$AG$3,"",INDEX(_Rosters!$C:$C,$AG$2+ROW()-37)&amp;"")</f>
        <v/>
      </c>
      <c r="C116" s="14">
        <f>IF(ROW()-36&gt;$AG$3,"",INDEX(_Rosters!$D:$D,$AG$2+ROW()-37)&amp;"")</f>
        <v/>
      </c>
      <c r="D116" s="14">
        <f>IF(ROW()-36&gt;$AG$3,"",INDEX(_Rosters!$E:$E,$AG$2+ROW()-37)&amp;"")</f>
        <v/>
      </c>
      <c r="E116" s="14">
        <f>IF(ROW()-36&gt;$AG$3,"",INDEX(_Rosters!$F:$F,$AG$2+ROW()-37)&amp;"")</f>
        <v/>
      </c>
      <c r="F116" s="14">
        <f>IF(ROW()-36&gt;$AG$3,"",IF(INDEX(_Rosters!$G:$G,$AG$2+ROW()-37)="","",INDEX(_Rosters!$G:$G,$AG$2+ROW()-37)))</f>
        <v/>
      </c>
      <c r="G116" s="14">
        <f>IF(ROW()-36&gt;$AG$3,"",INDEX(_Rosters!$H:$H,$AG$2+ROW()-37)&amp;"")</f>
        <v/>
      </c>
      <c r="H116" s="14">
        <f>IF(ROW()-36&gt;$AG$3,"",INDEX(_Rosters!$I:$I,$AG$2+ROW()-37)&amp;"")</f>
        <v/>
      </c>
    </row>
    <row r="117">
      <c r="A117" s="14">
        <f>IF(ROW()-36&gt;$AG$3,"",IF(INDEX(_Rosters!$B:$B,$AG$2+ROW()-37)="","",INDEX(_Rosters!$B:$B,$AG$2+ROW()-37)))</f>
        <v/>
      </c>
      <c r="B117" s="14">
        <f>IF(ROW()-36&gt;$AG$3,"",INDEX(_Rosters!$C:$C,$AG$2+ROW()-37)&amp;"")</f>
        <v/>
      </c>
      <c r="C117" s="14">
        <f>IF(ROW()-36&gt;$AG$3,"",INDEX(_Rosters!$D:$D,$AG$2+ROW()-37)&amp;"")</f>
        <v/>
      </c>
      <c r="D117" s="14">
        <f>IF(ROW()-36&gt;$AG$3,"",INDEX(_Rosters!$E:$E,$AG$2+ROW()-37)&amp;"")</f>
        <v/>
      </c>
      <c r="E117" s="14">
        <f>IF(ROW()-36&gt;$AG$3,"",INDEX(_Rosters!$F:$F,$AG$2+ROW()-37)&amp;"")</f>
        <v/>
      </c>
      <c r="F117" s="14">
        <f>IF(ROW()-36&gt;$AG$3,"",IF(INDEX(_Rosters!$G:$G,$AG$2+ROW()-37)="","",INDEX(_Rosters!$G:$G,$AG$2+ROW()-37)))</f>
        <v/>
      </c>
      <c r="G117" s="14">
        <f>IF(ROW()-36&gt;$AG$3,"",INDEX(_Rosters!$H:$H,$AG$2+ROW()-37)&amp;"")</f>
        <v/>
      </c>
      <c r="H117" s="14">
        <f>IF(ROW()-36&gt;$AG$3,"",INDEX(_Rosters!$I:$I,$AG$2+ROW()-37)&amp;"")</f>
        <v/>
      </c>
    </row>
    <row r="118">
      <c r="A118" s="14">
        <f>IF(ROW()-36&gt;$AG$3,"",IF(INDEX(_Rosters!$B:$B,$AG$2+ROW()-37)="","",INDEX(_Rosters!$B:$B,$AG$2+ROW()-37)))</f>
        <v/>
      </c>
      <c r="B118" s="14">
        <f>IF(ROW()-36&gt;$AG$3,"",INDEX(_Rosters!$C:$C,$AG$2+ROW()-37)&amp;"")</f>
        <v/>
      </c>
      <c r="C118" s="14">
        <f>IF(ROW()-36&gt;$AG$3,"",INDEX(_Rosters!$D:$D,$AG$2+ROW()-37)&amp;"")</f>
        <v/>
      </c>
      <c r="D118" s="14">
        <f>IF(ROW()-36&gt;$AG$3,"",INDEX(_Rosters!$E:$E,$AG$2+ROW()-37)&amp;"")</f>
        <v/>
      </c>
      <c r="E118" s="14">
        <f>IF(ROW()-36&gt;$AG$3,"",INDEX(_Rosters!$F:$F,$AG$2+ROW()-37)&amp;"")</f>
        <v/>
      </c>
      <c r="F118" s="14">
        <f>IF(ROW()-36&gt;$AG$3,"",IF(INDEX(_Rosters!$G:$G,$AG$2+ROW()-37)="","",INDEX(_Rosters!$G:$G,$AG$2+ROW()-37)))</f>
        <v/>
      </c>
      <c r="G118" s="14">
        <f>IF(ROW()-36&gt;$AG$3,"",INDEX(_Rosters!$H:$H,$AG$2+ROW()-37)&amp;"")</f>
        <v/>
      </c>
      <c r="H118" s="14">
        <f>IF(ROW()-36&gt;$AG$3,"",INDEX(_Rosters!$I:$I,$AG$2+ROW()-37)&amp;"")</f>
        <v/>
      </c>
    </row>
    <row r="119">
      <c r="A119" s="14">
        <f>IF(ROW()-36&gt;$AG$3,"",IF(INDEX(_Rosters!$B:$B,$AG$2+ROW()-37)="","",INDEX(_Rosters!$B:$B,$AG$2+ROW()-37)))</f>
        <v/>
      </c>
      <c r="B119" s="14">
        <f>IF(ROW()-36&gt;$AG$3,"",INDEX(_Rosters!$C:$C,$AG$2+ROW()-37)&amp;"")</f>
        <v/>
      </c>
      <c r="C119" s="14">
        <f>IF(ROW()-36&gt;$AG$3,"",INDEX(_Rosters!$D:$D,$AG$2+ROW()-37)&amp;"")</f>
        <v/>
      </c>
      <c r="D119" s="14">
        <f>IF(ROW()-36&gt;$AG$3,"",INDEX(_Rosters!$E:$E,$AG$2+ROW()-37)&amp;"")</f>
        <v/>
      </c>
      <c r="E119" s="14">
        <f>IF(ROW()-36&gt;$AG$3,"",INDEX(_Rosters!$F:$F,$AG$2+ROW()-37)&amp;"")</f>
        <v/>
      </c>
      <c r="F119" s="14">
        <f>IF(ROW()-36&gt;$AG$3,"",IF(INDEX(_Rosters!$G:$G,$AG$2+ROW()-37)="","",INDEX(_Rosters!$G:$G,$AG$2+ROW()-37)))</f>
        <v/>
      </c>
      <c r="G119" s="14">
        <f>IF(ROW()-36&gt;$AG$3,"",INDEX(_Rosters!$H:$H,$AG$2+ROW()-37)&amp;"")</f>
        <v/>
      </c>
      <c r="H119" s="14">
        <f>IF(ROW()-36&gt;$AG$3,"",INDEX(_Rosters!$I:$I,$AG$2+ROW()-37)&amp;"")</f>
        <v/>
      </c>
    </row>
    <row r="120">
      <c r="A120" s="14">
        <f>IF(ROW()-36&gt;$AG$3,"",IF(INDEX(_Rosters!$B:$B,$AG$2+ROW()-37)="","",INDEX(_Rosters!$B:$B,$AG$2+ROW()-37)))</f>
        <v/>
      </c>
      <c r="B120" s="14">
        <f>IF(ROW()-36&gt;$AG$3,"",INDEX(_Rosters!$C:$C,$AG$2+ROW()-37)&amp;"")</f>
        <v/>
      </c>
      <c r="C120" s="14">
        <f>IF(ROW()-36&gt;$AG$3,"",INDEX(_Rosters!$D:$D,$AG$2+ROW()-37)&amp;"")</f>
        <v/>
      </c>
      <c r="D120" s="14">
        <f>IF(ROW()-36&gt;$AG$3,"",INDEX(_Rosters!$E:$E,$AG$2+ROW()-37)&amp;"")</f>
        <v/>
      </c>
      <c r="E120" s="14">
        <f>IF(ROW()-36&gt;$AG$3,"",INDEX(_Rosters!$F:$F,$AG$2+ROW()-37)&amp;"")</f>
        <v/>
      </c>
      <c r="F120" s="14">
        <f>IF(ROW()-36&gt;$AG$3,"",IF(INDEX(_Rosters!$G:$G,$AG$2+ROW()-37)="","",INDEX(_Rosters!$G:$G,$AG$2+ROW()-37)))</f>
        <v/>
      </c>
      <c r="G120" s="14">
        <f>IF(ROW()-36&gt;$AG$3,"",INDEX(_Rosters!$H:$H,$AG$2+ROW()-37)&amp;"")</f>
        <v/>
      </c>
      <c r="H120" s="14">
        <f>IF(ROW()-36&gt;$AG$3,"",INDEX(_Rosters!$I:$I,$AG$2+ROW()-37)&amp;"")</f>
        <v/>
      </c>
    </row>
    <row r="121">
      <c r="A121" s="14">
        <f>IF(ROW()-36&gt;$AG$3,"",IF(INDEX(_Rosters!$B:$B,$AG$2+ROW()-37)="","",INDEX(_Rosters!$B:$B,$AG$2+ROW()-37)))</f>
        <v/>
      </c>
      <c r="B121" s="14">
        <f>IF(ROW()-36&gt;$AG$3,"",INDEX(_Rosters!$C:$C,$AG$2+ROW()-37)&amp;"")</f>
        <v/>
      </c>
      <c r="C121" s="14">
        <f>IF(ROW()-36&gt;$AG$3,"",INDEX(_Rosters!$D:$D,$AG$2+ROW()-37)&amp;"")</f>
        <v/>
      </c>
      <c r="D121" s="14">
        <f>IF(ROW()-36&gt;$AG$3,"",INDEX(_Rosters!$E:$E,$AG$2+ROW()-37)&amp;"")</f>
        <v/>
      </c>
      <c r="E121" s="14">
        <f>IF(ROW()-36&gt;$AG$3,"",INDEX(_Rosters!$F:$F,$AG$2+ROW()-37)&amp;"")</f>
        <v/>
      </c>
      <c r="F121" s="14">
        <f>IF(ROW()-36&gt;$AG$3,"",IF(INDEX(_Rosters!$G:$G,$AG$2+ROW()-37)="","",INDEX(_Rosters!$G:$G,$AG$2+ROW()-37)))</f>
        <v/>
      </c>
      <c r="G121" s="14">
        <f>IF(ROW()-36&gt;$AG$3,"",INDEX(_Rosters!$H:$H,$AG$2+ROW()-37)&amp;"")</f>
        <v/>
      </c>
      <c r="H121" s="14">
        <f>IF(ROW()-36&gt;$AG$3,"",INDEX(_Rosters!$I:$I,$AG$2+ROW()-37)&amp;"")</f>
        <v/>
      </c>
    </row>
    <row r="122">
      <c r="A122" s="14">
        <f>IF(ROW()-36&gt;$AG$3,"",IF(INDEX(_Rosters!$B:$B,$AG$2+ROW()-37)="","",INDEX(_Rosters!$B:$B,$AG$2+ROW()-37)))</f>
        <v/>
      </c>
      <c r="B122" s="14">
        <f>IF(ROW()-36&gt;$AG$3,"",INDEX(_Rosters!$C:$C,$AG$2+ROW()-37)&amp;"")</f>
        <v/>
      </c>
      <c r="C122" s="14">
        <f>IF(ROW()-36&gt;$AG$3,"",INDEX(_Rosters!$D:$D,$AG$2+ROW()-37)&amp;"")</f>
        <v/>
      </c>
      <c r="D122" s="14">
        <f>IF(ROW()-36&gt;$AG$3,"",INDEX(_Rosters!$E:$E,$AG$2+ROW()-37)&amp;"")</f>
        <v/>
      </c>
      <c r="E122" s="14">
        <f>IF(ROW()-36&gt;$AG$3,"",INDEX(_Rosters!$F:$F,$AG$2+ROW()-37)&amp;"")</f>
        <v/>
      </c>
      <c r="F122" s="14">
        <f>IF(ROW()-36&gt;$AG$3,"",IF(INDEX(_Rosters!$G:$G,$AG$2+ROW()-37)="","",INDEX(_Rosters!$G:$G,$AG$2+ROW()-37)))</f>
        <v/>
      </c>
      <c r="G122" s="14">
        <f>IF(ROW()-36&gt;$AG$3,"",INDEX(_Rosters!$H:$H,$AG$2+ROW()-37)&amp;"")</f>
        <v/>
      </c>
      <c r="H122" s="14">
        <f>IF(ROW()-36&gt;$AG$3,"",INDEX(_Rosters!$I:$I,$AG$2+ROW()-37)&amp;"")</f>
        <v/>
      </c>
    </row>
    <row r="123">
      <c r="A123" s="14">
        <f>IF(ROW()-36&gt;$AG$3,"",IF(INDEX(_Rosters!$B:$B,$AG$2+ROW()-37)="","",INDEX(_Rosters!$B:$B,$AG$2+ROW()-37)))</f>
        <v/>
      </c>
      <c r="B123" s="14">
        <f>IF(ROW()-36&gt;$AG$3,"",INDEX(_Rosters!$C:$C,$AG$2+ROW()-37)&amp;"")</f>
        <v/>
      </c>
      <c r="C123" s="14">
        <f>IF(ROW()-36&gt;$AG$3,"",INDEX(_Rosters!$D:$D,$AG$2+ROW()-37)&amp;"")</f>
        <v/>
      </c>
      <c r="D123" s="14">
        <f>IF(ROW()-36&gt;$AG$3,"",INDEX(_Rosters!$E:$E,$AG$2+ROW()-37)&amp;"")</f>
        <v/>
      </c>
      <c r="E123" s="14">
        <f>IF(ROW()-36&gt;$AG$3,"",INDEX(_Rosters!$F:$F,$AG$2+ROW()-37)&amp;"")</f>
        <v/>
      </c>
      <c r="F123" s="14">
        <f>IF(ROW()-36&gt;$AG$3,"",IF(INDEX(_Rosters!$G:$G,$AG$2+ROW()-37)="","",INDEX(_Rosters!$G:$G,$AG$2+ROW()-37)))</f>
        <v/>
      </c>
      <c r="G123" s="14">
        <f>IF(ROW()-36&gt;$AG$3,"",INDEX(_Rosters!$H:$H,$AG$2+ROW()-37)&amp;"")</f>
        <v/>
      </c>
      <c r="H123" s="14">
        <f>IF(ROW()-36&gt;$AG$3,"",INDEX(_Rosters!$I:$I,$AG$2+ROW()-37)&amp;"")</f>
        <v/>
      </c>
    </row>
    <row r="124">
      <c r="A124" s="14">
        <f>IF(ROW()-36&gt;$AG$3,"",IF(INDEX(_Rosters!$B:$B,$AG$2+ROW()-37)="","",INDEX(_Rosters!$B:$B,$AG$2+ROW()-37)))</f>
        <v/>
      </c>
      <c r="B124" s="14">
        <f>IF(ROW()-36&gt;$AG$3,"",INDEX(_Rosters!$C:$C,$AG$2+ROW()-37)&amp;"")</f>
        <v/>
      </c>
      <c r="C124" s="14">
        <f>IF(ROW()-36&gt;$AG$3,"",INDEX(_Rosters!$D:$D,$AG$2+ROW()-37)&amp;"")</f>
        <v/>
      </c>
      <c r="D124" s="14">
        <f>IF(ROW()-36&gt;$AG$3,"",INDEX(_Rosters!$E:$E,$AG$2+ROW()-37)&amp;"")</f>
        <v/>
      </c>
      <c r="E124" s="14">
        <f>IF(ROW()-36&gt;$AG$3,"",INDEX(_Rosters!$F:$F,$AG$2+ROW()-37)&amp;"")</f>
        <v/>
      </c>
      <c r="F124" s="14">
        <f>IF(ROW()-36&gt;$AG$3,"",IF(INDEX(_Rosters!$G:$G,$AG$2+ROW()-37)="","",INDEX(_Rosters!$G:$G,$AG$2+ROW()-37)))</f>
        <v/>
      </c>
      <c r="G124" s="14">
        <f>IF(ROW()-36&gt;$AG$3,"",INDEX(_Rosters!$H:$H,$AG$2+ROW()-37)&amp;"")</f>
        <v/>
      </c>
      <c r="H124" s="14">
        <f>IF(ROW()-36&gt;$AG$3,"",INDEX(_Rosters!$I:$I,$AG$2+ROW()-37)&amp;"")</f>
        <v/>
      </c>
    </row>
    <row r="125">
      <c r="A125" s="14">
        <f>IF(ROW()-36&gt;$AG$3,"",IF(INDEX(_Rosters!$B:$B,$AG$2+ROW()-37)="","",INDEX(_Rosters!$B:$B,$AG$2+ROW()-37)))</f>
        <v/>
      </c>
      <c r="B125" s="14">
        <f>IF(ROW()-36&gt;$AG$3,"",INDEX(_Rosters!$C:$C,$AG$2+ROW()-37)&amp;"")</f>
        <v/>
      </c>
      <c r="C125" s="14">
        <f>IF(ROW()-36&gt;$AG$3,"",INDEX(_Rosters!$D:$D,$AG$2+ROW()-37)&amp;"")</f>
        <v/>
      </c>
      <c r="D125" s="14">
        <f>IF(ROW()-36&gt;$AG$3,"",INDEX(_Rosters!$E:$E,$AG$2+ROW()-37)&amp;"")</f>
        <v/>
      </c>
      <c r="E125" s="14">
        <f>IF(ROW()-36&gt;$AG$3,"",INDEX(_Rosters!$F:$F,$AG$2+ROW()-37)&amp;"")</f>
        <v/>
      </c>
      <c r="F125" s="14">
        <f>IF(ROW()-36&gt;$AG$3,"",IF(INDEX(_Rosters!$G:$G,$AG$2+ROW()-37)="","",INDEX(_Rosters!$G:$G,$AG$2+ROW()-37)))</f>
        <v/>
      </c>
      <c r="G125" s="14">
        <f>IF(ROW()-36&gt;$AG$3,"",INDEX(_Rosters!$H:$H,$AG$2+ROW()-37)&amp;"")</f>
        <v/>
      </c>
      <c r="H125" s="14">
        <f>IF(ROW()-36&gt;$AG$3,"",INDEX(_Rosters!$I:$I,$AG$2+ROW()-37)&amp;"")</f>
        <v/>
      </c>
    </row>
    <row r="126">
      <c r="A126" s="14">
        <f>IF(ROW()-36&gt;$AG$3,"",IF(INDEX(_Rosters!$B:$B,$AG$2+ROW()-37)="","",INDEX(_Rosters!$B:$B,$AG$2+ROW()-37)))</f>
        <v/>
      </c>
      <c r="B126" s="14">
        <f>IF(ROW()-36&gt;$AG$3,"",INDEX(_Rosters!$C:$C,$AG$2+ROW()-37)&amp;"")</f>
        <v/>
      </c>
      <c r="C126" s="14">
        <f>IF(ROW()-36&gt;$AG$3,"",INDEX(_Rosters!$D:$D,$AG$2+ROW()-37)&amp;"")</f>
        <v/>
      </c>
      <c r="D126" s="14">
        <f>IF(ROW()-36&gt;$AG$3,"",INDEX(_Rosters!$E:$E,$AG$2+ROW()-37)&amp;"")</f>
        <v/>
      </c>
      <c r="E126" s="14">
        <f>IF(ROW()-36&gt;$AG$3,"",INDEX(_Rosters!$F:$F,$AG$2+ROW()-37)&amp;"")</f>
        <v/>
      </c>
      <c r="F126" s="14">
        <f>IF(ROW()-36&gt;$AG$3,"",IF(INDEX(_Rosters!$G:$G,$AG$2+ROW()-37)="","",INDEX(_Rosters!$G:$G,$AG$2+ROW()-37)))</f>
        <v/>
      </c>
      <c r="G126" s="14">
        <f>IF(ROW()-36&gt;$AG$3,"",INDEX(_Rosters!$H:$H,$AG$2+ROW()-37)&amp;"")</f>
        <v/>
      </c>
      <c r="H126" s="14">
        <f>IF(ROW()-36&gt;$AG$3,"",INDEX(_Rosters!$I:$I,$AG$2+ROW()-37)&amp;"")</f>
        <v/>
      </c>
    </row>
    <row r="127">
      <c r="A127" s="14">
        <f>IF(ROW()-36&gt;$AG$3,"",IF(INDEX(_Rosters!$B:$B,$AG$2+ROW()-37)="","",INDEX(_Rosters!$B:$B,$AG$2+ROW()-37)))</f>
        <v/>
      </c>
      <c r="B127" s="14">
        <f>IF(ROW()-36&gt;$AG$3,"",INDEX(_Rosters!$C:$C,$AG$2+ROW()-37)&amp;"")</f>
        <v/>
      </c>
      <c r="C127" s="14">
        <f>IF(ROW()-36&gt;$AG$3,"",INDEX(_Rosters!$D:$D,$AG$2+ROW()-37)&amp;"")</f>
        <v/>
      </c>
      <c r="D127" s="14">
        <f>IF(ROW()-36&gt;$AG$3,"",INDEX(_Rosters!$E:$E,$AG$2+ROW()-37)&amp;"")</f>
        <v/>
      </c>
      <c r="E127" s="14">
        <f>IF(ROW()-36&gt;$AG$3,"",INDEX(_Rosters!$F:$F,$AG$2+ROW()-37)&amp;"")</f>
        <v/>
      </c>
      <c r="F127" s="14">
        <f>IF(ROW()-36&gt;$AG$3,"",IF(INDEX(_Rosters!$G:$G,$AG$2+ROW()-37)="","",INDEX(_Rosters!$G:$G,$AG$2+ROW()-37)))</f>
        <v/>
      </c>
      <c r="G127" s="14">
        <f>IF(ROW()-36&gt;$AG$3,"",INDEX(_Rosters!$H:$H,$AG$2+ROW()-37)&amp;"")</f>
        <v/>
      </c>
      <c r="H127" s="14">
        <f>IF(ROW()-36&gt;$AG$3,"",INDEX(_Rosters!$I:$I,$AG$2+ROW()-37)&amp;"")</f>
        <v/>
      </c>
    </row>
    <row r="128">
      <c r="A128" s="14">
        <f>IF(ROW()-36&gt;$AG$3,"",IF(INDEX(_Rosters!$B:$B,$AG$2+ROW()-37)="","",INDEX(_Rosters!$B:$B,$AG$2+ROW()-37)))</f>
        <v/>
      </c>
      <c r="B128" s="14">
        <f>IF(ROW()-36&gt;$AG$3,"",INDEX(_Rosters!$C:$C,$AG$2+ROW()-37)&amp;"")</f>
        <v/>
      </c>
      <c r="C128" s="14">
        <f>IF(ROW()-36&gt;$AG$3,"",INDEX(_Rosters!$D:$D,$AG$2+ROW()-37)&amp;"")</f>
        <v/>
      </c>
      <c r="D128" s="14">
        <f>IF(ROW()-36&gt;$AG$3,"",INDEX(_Rosters!$E:$E,$AG$2+ROW()-37)&amp;"")</f>
        <v/>
      </c>
      <c r="E128" s="14">
        <f>IF(ROW()-36&gt;$AG$3,"",INDEX(_Rosters!$F:$F,$AG$2+ROW()-37)&amp;"")</f>
        <v/>
      </c>
      <c r="F128" s="14">
        <f>IF(ROW()-36&gt;$AG$3,"",IF(INDEX(_Rosters!$G:$G,$AG$2+ROW()-37)="","",INDEX(_Rosters!$G:$G,$AG$2+ROW()-37)))</f>
        <v/>
      </c>
      <c r="G128" s="14">
        <f>IF(ROW()-36&gt;$AG$3,"",INDEX(_Rosters!$H:$H,$AG$2+ROW()-37)&amp;"")</f>
        <v/>
      </c>
      <c r="H128" s="14">
        <f>IF(ROW()-36&gt;$AG$3,"",INDEX(_Rosters!$I:$I,$AG$2+ROW()-37)&amp;"")</f>
        <v/>
      </c>
    </row>
    <row r="129">
      <c r="A129" s="14">
        <f>IF(ROW()-36&gt;$AG$3,"",IF(INDEX(_Rosters!$B:$B,$AG$2+ROW()-37)="","",INDEX(_Rosters!$B:$B,$AG$2+ROW()-37)))</f>
        <v/>
      </c>
      <c r="B129" s="14">
        <f>IF(ROW()-36&gt;$AG$3,"",INDEX(_Rosters!$C:$C,$AG$2+ROW()-37)&amp;"")</f>
        <v/>
      </c>
      <c r="C129" s="14">
        <f>IF(ROW()-36&gt;$AG$3,"",INDEX(_Rosters!$D:$D,$AG$2+ROW()-37)&amp;"")</f>
        <v/>
      </c>
      <c r="D129" s="14">
        <f>IF(ROW()-36&gt;$AG$3,"",INDEX(_Rosters!$E:$E,$AG$2+ROW()-37)&amp;"")</f>
        <v/>
      </c>
      <c r="E129" s="14">
        <f>IF(ROW()-36&gt;$AG$3,"",INDEX(_Rosters!$F:$F,$AG$2+ROW()-37)&amp;"")</f>
        <v/>
      </c>
      <c r="F129" s="14">
        <f>IF(ROW()-36&gt;$AG$3,"",IF(INDEX(_Rosters!$G:$G,$AG$2+ROW()-37)="","",INDEX(_Rosters!$G:$G,$AG$2+ROW()-37)))</f>
        <v/>
      </c>
      <c r="G129" s="14">
        <f>IF(ROW()-36&gt;$AG$3,"",INDEX(_Rosters!$H:$H,$AG$2+ROW()-37)&amp;"")</f>
        <v/>
      </c>
      <c r="H129" s="14">
        <f>IF(ROW()-36&gt;$AG$3,"",INDEX(_Rosters!$I:$I,$AG$2+ROW()-37)&amp;"")</f>
        <v/>
      </c>
    </row>
    <row r="130">
      <c r="A130" s="14">
        <f>IF(ROW()-36&gt;$AG$3,"",IF(INDEX(_Rosters!$B:$B,$AG$2+ROW()-37)="","",INDEX(_Rosters!$B:$B,$AG$2+ROW()-37)))</f>
        <v/>
      </c>
      <c r="B130" s="14">
        <f>IF(ROW()-36&gt;$AG$3,"",INDEX(_Rosters!$C:$C,$AG$2+ROW()-37)&amp;"")</f>
        <v/>
      </c>
      <c r="C130" s="14">
        <f>IF(ROW()-36&gt;$AG$3,"",INDEX(_Rosters!$D:$D,$AG$2+ROW()-37)&amp;"")</f>
        <v/>
      </c>
      <c r="D130" s="14">
        <f>IF(ROW()-36&gt;$AG$3,"",INDEX(_Rosters!$E:$E,$AG$2+ROW()-37)&amp;"")</f>
        <v/>
      </c>
      <c r="E130" s="14">
        <f>IF(ROW()-36&gt;$AG$3,"",INDEX(_Rosters!$F:$F,$AG$2+ROW()-37)&amp;"")</f>
        <v/>
      </c>
      <c r="F130" s="14">
        <f>IF(ROW()-36&gt;$AG$3,"",IF(INDEX(_Rosters!$G:$G,$AG$2+ROW()-37)="","",INDEX(_Rosters!$G:$G,$AG$2+ROW()-37)))</f>
        <v/>
      </c>
      <c r="G130" s="14">
        <f>IF(ROW()-36&gt;$AG$3,"",INDEX(_Rosters!$H:$H,$AG$2+ROW()-37)&amp;"")</f>
        <v/>
      </c>
      <c r="H130" s="14">
        <f>IF(ROW()-36&gt;$AG$3,"",INDEX(_Rosters!$I:$I,$AG$2+ROW()-37)&amp;"")</f>
        <v/>
      </c>
    </row>
    <row r="131">
      <c r="A131" s="14">
        <f>IF(ROW()-36&gt;$AG$3,"",IF(INDEX(_Rosters!$B:$B,$AG$2+ROW()-37)="","",INDEX(_Rosters!$B:$B,$AG$2+ROW()-37)))</f>
        <v/>
      </c>
      <c r="B131" s="14">
        <f>IF(ROW()-36&gt;$AG$3,"",INDEX(_Rosters!$C:$C,$AG$2+ROW()-37)&amp;"")</f>
        <v/>
      </c>
      <c r="C131" s="14">
        <f>IF(ROW()-36&gt;$AG$3,"",INDEX(_Rosters!$D:$D,$AG$2+ROW()-37)&amp;"")</f>
        <v/>
      </c>
      <c r="D131" s="14">
        <f>IF(ROW()-36&gt;$AG$3,"",INDEX(_Rosters!$E:$E,$AG$2+ROW()-37)&amp;"")</f>
        <v/>
      </c>
      <c r="E131" s="14">
        <f>IF(ROW()-36&gt;$AG$3,"",INDEX(_Rosters!$F:$F,$AG$2+ROW()-37)&amp;"")</f>
        <v/>
      </c>
      <c r="F131" s="14">
        <f>IF(ROW()-36&gt;$AG$3,"",IF(INDEX(_Rosters!$G:$G,$AG$2+ROW()-37)="","",INDEX(_Rosters!$G:$G,$AG$2+ROW()-37)))</f>
        <v/>
      </c>
      <c r="G131" s="14">
        <f>IF(ROW()-36&gt;$AG$3,"",INDEX(_Rosters!$H:$H,$AG$2+ROW()-37)&amp;"")</f>
        <v/>
      </c>
      <c r="H131" s="14">
        <f>IF(ROW()-36&gt;$AG$3,"",INDEX(_Rosters!$I:$I,$AG$2+ROW()-37)&amp;"")</f>
        <v/>
      </c>
    </row>
    <row r="132">
      <c r="A132" s="14">
        <f>IF(ROW()-36&gt;$AG$3,"",IF(INDEX(_Rosters!$B:$B,$AG$2+ROW()-37)="","",INDEX(_Rosters!$B:$B,$AG$2+ROW()-37)))</f>
        <v/>
      </c>
      <c r="B132" s="14">
        <f>IF(ROW()-36&gt;$AG$3,"",INDEX(_Rosters!$C:$C,$AG$2+ROW()-37)&amp;"")</f>
        <v/>
      </c>
      <c r="C132" s="14">
        <f>IF(ROW()-36&gt;$AG$3,"",INDEX(_Rosters!$D:$D,$AG$2+ROW()-37)&amp;"")</f>
        <v/>
      </c>
      <c r="D132" s="14">
        <f>IF(ROW()-36&gt;$AG$3,"",INDEX(_Rosters!$E:$E,$AG$2+ROW()-37)&amp;"")</f>
        <v/>
      </c>
      <c r="E132" s="14">
        <f>IF(ROW()-36&gt;$AG$3,"",INDEX(_Rosters!$F:$F,$AG$2+ROW()-37)&amp;"")</f>
        <v/>
      </c>
      <c r="F132" s="14">
        <f>IF(ROW()-36&gt;$AG$3,"",IF(INDEX(_Rosters!$G:$G,$AG$2+ROW()-37)="","",INDEX(_Rosters!$G:$G,$AG$2+ROW()-37)))</f>
        <v/>
      </c>
      <c r="G132" s="14">
        <f>IF(ROW()-36&gt;$AG$3,"",INDEX(_Rosters!$H:$H,$AG$2+ROW()-37)&amp;"")</f>
        <v/>
      </c>
      <c r="H132" s="14">
        <f>IF(ROW()-36&gt;$AG$3,"",INDEX(_Rosters!$I:$I,$AG$2+ROW()-37)&amp;"")</f>
        <v/>
      </c>
    </row>
    <row r="133">
      <c r="A133" s="14">
        <f>IF(ROW()-36&gt;$AG$3,"",IF(INDEX(_Rosters!$B:$B,$AG$2+ROW()-37)="","",INDEX(_Rosters!$B:$B,$AG$2+ROW()-37)))</f>
        <v/>
      </c>
      <c r="B133" s="14">
        <f>IF(ROW()-36&gt;$AG$3,"",INDEX(_Rosters!$C:$C,$AG$2+ROW()-37)&amp;"")</f>
        <v/>
      </c>
      <c r="C133" s="14">
        <f>IF(ROW()-36&gt;$AG$3,"",INDEX(_Rosters!$D:$D,$AG$2+ROW()-37)&amp;"")</f>
        <v/>
      </c>
      <c r="D133" s="14">
        <f>IF(ROW()-36&gt;$AG$3,"",INDEX(_Rosters!$E:$E,$AG$2+ROW()-37)&amp;"")</f>
        <v/>
      </c>
      <c r="E133" s="14">
        <f>IF(ROW()-36&gt;$AG$3,"",INDEX(_Rosters!$F:$F,$AG$2+ROW()-37)&amp;"")</f>
        <v/>
      </c>
      <c r="F133" s="14">
        <f>IF(ROW()-36&gt;$AG$3,"",IF(INDEX(_Rosters!$G:$G,$AG$2+ROW()-37)="","",INDEX(_Rosters!$G:$G,$AG$2+ROW()-37)))</f>
        <v/>
      </c>
      <c r="G133" s="14">
        <f>IF(ROW()-36&gt;$AG$3,"",INDEX(_Rosters!$H:$H,$AG$2+ROW()-37)&amp;"")</f>
        <v/>
      </c>
      <c r="H133" s="14">
        <f>IF(ROW()-36&gt;$AG$3,"",INDEX(_Rosters!$I:$I,$AG$2+ROW()-37)&amp;"")</f>
        <v/>
      </c>
    </row>
    <row r="134">
      <c r="A134" s="14">
        <f>IF(ROW()-36&gt;$AG$3,"",IF(INDEX(_Rosters!$B:$B,$AG$2+ROW()-37)="","",INDEX(_Rosters!$B:$B,$AG$2+ROW()-37)))</f>
        <v/>
      </c>
      <c r="B134" s="14">
        <f>IF(ROW()-36&gt;$AG$3,"",INDEX(_Rosters!$C:$C,$AG$2+ROW()-37)&amp;"")</f>
        <v/>
      </c>
      <c r="C134" s="14">
        <f>IF(ROW()-36&gt;$AG$3,"",INDEX(_Rosters!$D:$D,$AG$2+ROW()-37)&amp;"")</f>
        <v/>
      </c>
      <c r="D134" s="14">
        <f>IF(ROW()-36&gt;$AG$3,"",INDEX(_Rosters!$E:$E,$AG$2+ROW()-37)&amp;"")</f>
        <v/>
      </c>
      <c r="E134" s="14">
        <f>IF(ROW()-36&gt;$AG$3,"",INDEX(_Rosters!$F:$F,$AG$2+ROW()-37)&amp;"")</f>
        <v/>
      </c>
      <c r="F134" s="14">
        <f>IF(ROW()-36&gt;$AG$3,"",IF(INDEX(_Rosters!$G:$G,$AG$2+ROW()-37)="","",INDEX(_Rosters!$G:$G,$AG$2+ROW()-37)))</f>
        <v/>
      </c>
      <c r="G134" s="14">
        <f>IF(ROW()-36&gt;$AG$3,"",INDEX(_Rosters!$H:$H,$AG$2+ROW()-37)&amp;"")</f>
        <v/>
      </c>
      <c r="H134" s="14">
        <f>IF(ROW()-36&gt;$AG$3,"",INDEX(_Rosters!$I:$I,$AG$2+ROW()-37)&amp;"")</f>
        <v/>
      </c>
    </row>
    <row r="135">
      <c r="A135" s="14">
        <f>IF(ROW()-36&gt;$AG$3,"",IF(INDEX(_Rosters!$B:$B,$AG$2+ROW()-37)="","",INDEX(_Rosters!$B:$B,$AG$2+ROW()-37)))</f>
        <v/>
      </c>
      <c r="B135" s="14">
        <f>IF(ROW()-36&gt;$AG$3,"",INDEX(_Rosters!$C:$C,$AG$2+ROW()-37)&amp;"")</f>
        <v/>
      </c>
      <c r="C135" s="14">
        <f>IF(ROW()-36&gt;$AG$3,"",INDEX(_Rosters!$D:$D,$AG$2+ROW()-37)&amp;"")</f>
        <v/>
      </c>
      <c r="D135" s="14">
        <f>IF(ROW()-36&gt;$AG$3,"",INDEX(_Rosters!$E:$E,$AG$2+ROW()-37)&amp;"")</f>
        <v/>
      </c>
      <c r="E135" s="14">
        <f>IF(ROW()-36&gt;$AG$3,"",INDEX(_Rosters!$F:$F,$AG$2+ROW()-37)&amp;"")</f>
        <v/>
      </c>
      <c r="F135" s="14">
        <f>IF(ROW()-36&gt;$AG$3,"",IF(INDEX(_Rosters!$G:$G,$AG$2+ROW()-37)="","",INDEX(_Rosters!$G:$G,$AG$2+ROW()-37)))</f>
        <v/>
      </c>
      <c r="G135" s="14">
        <f>IF(ROW()-36&gt;$AG$3,"",INDEX(_Rosters!$H:$H,$AG$2+ROW()-37)&amp;"")</f>
        <v/>
      </c>
      <c r="H135" s="14">
        <f>IF(ROW()-36&gt;$AG$3,"",INDEX(_Rosters!$I:$I,$AG$2+ROW()-37)&amp;"")</f>
        <v/>
      </c>
    </row>
    <row r="136">
      <c r="A136" s="14">
        <f>IF(ROW()-36&gt;$AG$3,"",IF(INDEX(_Rosters!$B:$B,$AG$2+ROW()-37)="","",INDEX(_Rosters!$B:$B,$AG$2+ROW()-37)))</f>
        <v/>
      </c>
      <c r="B136" s="14">
        <f>IF(ROW()-36&gt;$AG$3,"",INDEX(_Rosters!$C:$C,$AG$2+ROW()-37)&amp;"")</f>
        <v/>
      </c>
      <c r="C136" s="14">
        <f>IF(ROW()-36&gt;$AG$3,"",INDEX(_Rosters!$D:$D,$AG$2+ROW()-37)&amp;"")</f>
        <v/>
      </c>
      <c r="D136" s="14">
        <f>IF(ROW()-36&gt;$AG$3,"",INDEX(_Rosters!$E:$E,$AG$2+ROW()-37)&amp;"")</f>
        <v/>
      </c>
      <c r="E136" s="14">
        <f>IF(ROW()-36&gt;$AG$3,"",INDEX(_Rosters!$F:$F,$AG$2+ROW()-37)&amp;"")</f>
        <v/>
      </c>
      <c r="F136" s="14">
        <f>IF(ROW()-36&gt;$AG$3,"",IF(INDEX(_Rosters!$G:$G,$AG$2+ROW()-37)="","",INDEX(_Rosters!$G:$G,$AG$2+ROW()-37)))</f>
        <v/>
      </c>
      <c r="G136" s="14">
        <f>IF(ROW()-36&gt;$AG$3,"",INDEX(_Rosters!$H:$H,$AG$2+ROW()-37)&amp;"")</f>
        <v/>
      </c>
      <c r="H136" s="14">
        <f>IF(ROW()-36&gt;$AG$3,"",INDEX(_Rosters!$I:$I,$AG$2+ROW()-37)&amp;"")</f>
        <v/>
      </c>
    </row>
    <row r="137">
      <c r="A137" s="14">
        <f>IF(ROW()-36&gt;$AG$3,"",IF(INDEX(_Rosters!$B:$B,$AG$2+ROW()-37)="","",INDEX(_Rosters!$B:$B,$AG$2+ROW()-37)))</f>
        <v/>
      </c>
      <c r="B137" s="14">
        <f>IF(ROW()-36&gt;$AG$3,"",INDEX(_Rosters!$C:$C,$AG$2+ROW()-37)&amp;"")</f>
        <v/>
      </c>
      <c r="C137" s="14">
        <f>IF(ROW()-36&gt;$AG$3,"",INDEX(_Rosters!$D:$D,$AG$2+ROW()-37)&amp;"")</f>
        <v/>
      </c>
      <c r="D137" s="14">
        <f>IF(ROW()-36&gt;$AG$3,"",INDEX(_Rosters!$E:$E,$AG$2+ROW()-37)&amp;"")</f>
        <v/>
      </c>
      <c r="E137" s="14">
        <f>IF(ROW()-36&gt;$AG$3,"",INDEX(_Rosters!$F:$F,$AG$2+ROW()-37)&amp;"")</f>
        <v/>
      </c>
      <c r="F137" s="14">
        <f>IF(ROW()-36&gt;$AG$3,"",IF(INDEX(_Rosters!$G:$G,$AG$2+ROW()-37)="","",INDEX(_Rosters!$G:$G,$AG$2+ROW()-37)))</f>
        <v/>
      </c>
      <c r="G137" s="14">
        <f>IF(ROW()-36&gt;$AG$3,"",INDEX(_Rosters!$H:$H,$AG$2+ROW()-37)&amp;"")</f>
        <v/>
      </c>
      <c r="H137" s="14">
        <f>IF(ROW()-36&gt;$AG$3,"",INDEX(_Rosters!$I:$I,$AG$2+ROW()-37)&amp;"")</f>
        <v/>
      </c>
    </row>
    <row r="138">
      <c r="A138" s="14">
        <f>IF(ROW()-36&gt;$AG$3,"",IF(INDEX(_Rosters!$B:$B,$AG$2+ROW()-37)="","",INDEX(_Rosters!$B:$B,$AG$2+ROW()-37)))</f>
        <v/>
      </c>
      <c r="B138" s="14">
        <f>IF(ROW()-36&gt;$AG$3,"",INDEX(_Rosters!$C:$C,$AG$2+ROW()-37)&amp;"")</f>
        <v/>
      </c>
      <c r="C138" s="14">
        <f>IF(ROW()-36&gt;$AG$3,"",INDEX(_Rosters!$D:$D,$AG$2+ROW()-37)&amp;"")</f>
        <v/>
      </c>
      <c r="D138" s="14">
        <f>IF(ROW()-36&gt;$AG$3,"",INDEX(_Rosters!$E:$E,$AG$2+ROW()-37)&amp;"")</f>
        <v/>
      </c>
      <c r="E138" s="14">
        <f>IF(ROW()-36&gt;$AG$3,"",INDEX(_Rosters!$F:$F,$AG$2+ROW()-37)&amp;"")</f>
        <v/>
      </c>
      <c r="F138" s="14">
        <f>IF(ROW()-36&gt;$AG$3,"",IF(INDEX(_Rosters!$G:$G,$AG$2+ROW()-37)="","",INDEX(_Rosters!$G:$G,$AG$2+ROW()-37)))</f>
        <v/>
      </c>
      <c r="G138" s="14">
        <f>IF(ROW()-36&gt;$AG$3,"",INDEX(_Rosters!$H:$H,$AG$2+ROW()-37)&amp;"")</f>
        <v/>
      </c>
      <c r="H138" s="14">
        <f>IF(ROW()-36&gt;$AG$3,"",INDEX(_Rosters!$I:$I,$AG$2+ROW()-37)&amp;"")</f>
        <v/>
      </c>
    </row>
    <row r="139">
      <c r="A139" s="14">
        <f>IF(ROW()-36&gt;$AG$3,"",IF(INDEX(_Rosters!$B:$B,$AG$2+ROW()-37)="","",INDEX(_Rosters!$B:$B,$AG$2+ROW()-37)))</f>
        <v/>
      </c>
      <c r="B139" s="14">
        <f>IF(ROW()-36&gt;$AG$3,"",INDEX(_Rosters!$C:$C,$AG$2+ROW()-37)&amp;"")</f>
        <v/>
      </c>
      <c r="C139" s="14">
        <f>IF(ROW()-36&gt;$AG$3,"",INDEX(_Rosters!$D:$D,$AG$2+ROW()-37)&amp;"")</f>
        <v/>
      </c>
      <c r="D139" s="14">
        <f>IF(ROW()-36&gt;$AG$3,"",INDEX(_Rosters!$E:$E,$AG$2+ROW()-37)&amp;"")</f>
        <v/>
      </c>
      <c r="E139" s="14">
        <f>IF(ROW()-36&gt;$AG$3,"",INDEX(_Rosters!$F:$F,$AG$2+ROW()-37)&amp;"")</f>
        <v/>
      </c>
      <c r="F139" s="14">
        <f>IF(ROW()-36&gt;$AG$3,"",IF(INDEX(_Rosters!$G:$G,$AG$2+ROW()-37)="","",INDEX(_Rosters!$G:$G,$AG$2+ROW()-37)))</f>
        <v/>
      </c>
      <c r="G139" s="14">
        <f>IF(ROW()-36&gt;$AG$3,"",INDEX(_Rosters!$H:$H,$AG$2+ROW()-37)&amp;"")</f>
        <v/>
      </c>
      <c r="H139" s="14">
        <f>IF(ROW()-36&gt;$AG$3,"",INDEX(_Rosters!$I:$I,$AG$2+ROW()-37)&amp;"")</f>
        <v/>
      </c>
    </row>
    <row r="140">
      <c r="A140" s="14">
        <f>IF(ROW()-36&gt;$AG$3,"",IF(INDEX(_Rosters!$B:$B,$AG$2+ROW()-37)="","",INDEX(_Rosters!$B:$B,$AG$2+ROW()-37)))</f>
        <v/>
      </c>
      <c r="B140" s="14">
        <f>IF(ROW()-36&gt;$AG$3,"",INDEX(_Rosters!$C:$C,$AG$2+ROW()-37)&amp;"")</f>
        <v/>
      </c>
      <c r="C140" s="14">
        <f>IF(ROW()-36&gt;$AG$3,"",INDEX(_Rosters!$D:$D,$AG$2+ROW()-37)&amp;"")</f>
        <v/>
      </c>
      <c r="D140" s="14">
        <f>IF(ROW()-36&gt;$AG$3,"",INDEX(_Rosters!$E:$E,$AG$2+ROW()-37)&amp;"")</f>
        <v/>
      </c>
      <c r="E140" s="14">
        <f>IF(ROW()-36&gt;$AG$3,"",INDEX(_Rosters!$F:$F,$AG$2+ROW()-37)&amp;"")</f>
        <v/>
      </c>
      <c r="F140" s="14">
        <f>IF(ROW()-36&gt;$AG$3,"",IF(INDEX(_Rosters!$G:$G,$AG$2+ROW()-37)="","",INDEX(_Rosters!$G:$G,$AG$2+ROW()-37)))</f>
        <v/>
      </c>
      <c r="G140" s="14">
        <f>IF(ROW()-36&gt;$AG$3,"",INDEX(_Rosters!$H:$H,$AG$2+ROW()-37)&amp;"")</f>
        <v/>
      </c>
      <c r="H140" s="14">
        <f>IF(ROW()-36&gt;$AG$3,"",INDEX(_Rosters!$I:$I,$AG$2+ROW()-37)&amp;"")</f>
        <v/>
      </c>
    </row>
    <row r="141">
      <c r="A141" s="14">
        <f>IF(ROW()-36&gt;$AG$3,"",IF(INDEX(_Rosters!$B:$B,$AG$2+ROW()-37)="","",INDEX(_Rosters!$B:$B,$AG$2+ROW()-37)))</f>
        <v/>
      </c>
      <c r="B141" s="14">
        <f>IF(ROW()-36&gt;$AG$3,"",INDEX(_Rosters!$C:$C,$AG$2+ROW()-37)&amp;"")</f>
        <v/>
      </c>
      <c r="C141" s="14">
        <f>IF(ROW()-36&gt;$AG$3,"",INDEX(_Rosters!$D:$D,$AG$2+ROW()-37)&amp;"")</f>
        <v/>
      </c>
      <c r="D141" s="14">
        <f>IF(ROW()-36&gt;$AG$3,"",INDEX(_Rosters!$E:$E,$AG$2+ROW()-37)&amp;"")</f>
        <v/>
      </c>
      <c r="E141" s="14">
        <f>IF(ROW()-36&gt;$AG$3,"",INDEX(_Rosters!$F:$F,$AG$2+ROW()-37)&amp;"")</f>
        <v/>
      </c>
      <c r="F141" s="14">
        <f>IF(ROW()-36&gt;$AG$3,"",IF(INDEX(_Rosters!$G:$G,$AG$2+ROW()-37)="","",INDEX(_Rosters!$G:$G,$AG$2+ROW()-37)))</f>
        <v/>
      </c>
      <c r="G141" s="14">
        <f>IF(ROW()-36&gt;$AG$3,"",INDEX(_Rosters!$H:$H,$AG$2+ROW()-37)&amp;"")</f>
        <v/>
      </c>
      <c r="H141" s="14">
        <f>IF(ROW()-36&gt;$AG$3,"",INDEX(_Rosters!$I:$I,$AG$2+ROW()-37)&amp;"")</f>
        <v/>
      </c>
    </row>
    <row r="142">
      <c r="A142" s="14">
        <f>IF(ROW()-36&gt;$AG$3,"",IF(INDEX(_Rosters!$B:$B,$AG$2+ROW()-37)="","",INDEX(_Rosters!$B:$B,$AG$2+ROW()-37)))</f>
        <v/>
      </c>
      <c r="B142" s="14">
        <f>IF(ROW()-36&gt;$AG$3,"",INDEX(_Rosters!$C:$C,$AG$2+ROW()-37)&amp;"")</f>
        <v/>
      </c>
      <c r="C142" s="14">
        <f>IF(ROW()-36&gt;$AG$3,"",INDEX(_Rosters!$D:$D,$AG$2+ROW()-37)&amp;"")</f>
        <v/>
      </c>
      <c r="D142" s="14">
        <f>IF(ROW()-36&gt;$AG$3,"",INDEX(_Rosters!$E:$E,$AG$2+ROW()-37)&amp;"")</f>
        <v/>
      </c>
      <c r="E142" s="14">
        <f>IF(ROW()-36&gt;$AG$3,"",INDEX(_Rosters!$F:$F,$AG$2+ROW()-37)&amp;"")</f>
        <v/>
      </c>
      <c r="F142" s="14">
        <f>IF(ROW()-36&gt;$AG$3,"",IF(INDEX(_Rosters!$G:$G,$AG$2+ROW()-37)="","",INDEX(_Rosters!$G:$G,$AG$2+ROW()-37)))</f>
        <v/>
      </c>
      <c r="G142" s="14">
        <f>IF(ROW()-36&gt;$AG$3,"",INDEX(_Rosters!$H:$H,$AG$2+ROW()-37)&amp;"")</f>
        <v/>
      </c>
      <c r="H142" s="14">
        <f>IF(ROW()-36&gt;$AG$3,"",INDEX(_Rosters!$I:$I,$AG$2+ROW()-37)&amp;"")</f>
        <v/>
      </c>
    </row>
    <row r="143">
      <c r="A143" s="14">
        <f>IF(ROW()-36&gt;$AG$3,"",IF(INDEX(_Rosters!$B:$B,$AG$2+ROW()-37)="","",INDEX(_Rosters!$B:$B,$AG$2+ROW()-37)))</f>
        <v/>
      </c>
      <c r="B143" s="14">
        <f>IF(ROW()-36&gt;$AG$3,"",INDEX(_Rosters!$C:$C,$AG$2+ROW()-37)&amp;"")</f>
        <v/>
      </c>
      <c r="C143" s="14">
        <f>IF(ROW()-36&gt;$AG$3,"",INDEX(_Rosters!$D:$D,$AG$2+ROW()-37)&amp;"")</f>
        <v/>
      </c>
      <c r="D143" s="14">
        <f>IF(ROW()-36&gt;$AG$3,"",INDEX(_Rosters!$E:$E,$AG$2+ROW()-37)&amp;"")</f>
        <v/>
      </c>
      <c r="E143" s="14">
        <f>IF(ROW()-36&gt;$AG$3,"",INDEX(_Rosters!$F:$F,$AG$2+ROW()-37)&amp;"")</f>
        <v/>
      </c>
      <c r="F143" s="14">
        <f>IF(ROW()-36&gt;$AG$3,"",IF(INDEX(_Rosters!$G:$G,$AG$2+ROW()-37)="","",INDEX(_Rosters!$G:$G,$AG$2+ROW()-37)))</f>
        <v/>
      </c>
      <c r="G143" s="14">
        <f>IF(ROW()-36&gt;$AG$3,"",INDEX(_Rosters!$H:$H,$AG$2+ROW()-37)&amp;"")</f>
        <v/>
      </c>
      <c r="H143" s="14">
        <f>IF(ROW()-36&gt;$AG$3,"",INDEX(_Rosters!$I:$I,$AG$2+ROW()-37)&amp;"")</f>
        <v/>
      </c>
    </row>
    <row r="144">
      <c r="A144" s="14">
        <f>IF(ROW()-36&gt;$AG$3,"",IF(INDEX(_Rosters!$B:$B,$AG$2+ROW()-37)="","",INDEX(_Rosters!$B:$B,$AG$2+ROW()-37)))</f>
        <v/>
      </c>
      <c r="B144" s="14">
        <f>IF(ROW()-36&gt;$AG$3,"",INDEX(_Rosters!$C:$C,$AG$2+ROW()-37)&amp;"")</f>
        <v/>
      </c>
      <c r="C144" s="14">
        <f>IF(ROW()-36&gt;$AG$3,"",INDEX(_Rosters!$D:$D,$AG$2+ROW()-37)&amp;"")</f>
        <v/>
      </c>
      <c r="D144" s="14">
        <f>IF(ROW()-36&gt;$AG$3,"",INDEX(_Rosters!$E:$E,$AG$2+ROW()-37)&amp;"")</f>
        <v/>
      </c>
      <c r="E144" s="14">
        <f>IF(ROW()-36&gt;$AG$3,"",INDEX(_Rosters!$F:$F,$AG$2+ROW()-37)&amp;"")</f>
        <v/>
      </c>
      <c r="F144" s="14">
        <f>IF(ROW()-36&gt;$AG$3,"",IF(INDEX(_Rosters!$G:$G,$AG$2+ROW()-37)="","",INDEX(_Rosters!$G:$G,$AG$2+ROW()-37)))</f>
        <v/>
      </c>
      <c r="G144" s="14">
        <f>IF(ROW()-36&gt;$AG$3,"",INDEX(_Rosters!$H:$H,$AG$2+ROW()-37)&amp;"")</f>
        <v/>
      </c>
      <c r="H144" s="14">
        <f>IF(ROW()-36&gt;$AG$3,"",INDEX(_Rosters!$I:$I,$AG$2+ROW()-37)&amp;"")</f>
        <v/>
      </c>
    </row>
    <row r="145">
      <c r="A145" s="14">
        <f>IF(ROW()-36&gt;$AG$3,"",IF(INDEX(_Rosters!$B:$B,$AG$2+ROW()-37)="","",INDEX(_Rosters!$B:$B,$AG$2+ROW()-37)))</f>
        <v/>
      </c>
      <c r="B145" s="14">
        <f>IF(ROW()-36&gt;$AG$3,"",INDEX(_Rosters!$C:$C,$AG$2+ROW()-37)&amp;"")</f>
        <v/>
      </c>
      <c r="C145" s="14">
        <f>IF(ROW()-36&gt;$AG$3,"",INDEX(_Rosters!$D:$D,$AG$2+ROW()-37)&amp;"")</f>
        <v/>
      </c>
      <c r="D145" s="14">
        <f>IF(ROW()-36&gt;$AG$3,"",INDEX(_Rosters!$E:$E,$AG$2+ROW()-37)&amp;"")</f>
        <v/>
      </c>
      <c r="E145" s="14">
        <f>IF(ROW()-36&gt;$AG$3,"",INDEX(_Rosters!$F:$F,$AG$2+ROW()-37)&amp;"")</f>
        <v/>
      </c>
      <c r="F145" s="14">
        <f>IF(ROW()-36&gt;$AG$3,"",IF(INDEX(_Rosters!$G:$G,$AG$2+ROW()-37)="","",INDEX(_Rosters!$G:$G,$AG$2+ROW()-37)))</f>
        <v/>
      </c>
      <c r="G145" s="14">
        <f>IF(ROW()-36&gt;$AG$3,"",INDEX(_Rosters!$H:$H,$AG$2+ROW()-37)&amp;"")</f>
        <v/>
      </c>
      <c r="H145" s="14">
        <f>IF(ROW()-36&gt;$AG$3,"",INDEX(_Rosters!$I:$I,$AG$2+ROW()-37)&amp;"")</f>
        <v/>
      </c>
    </row>
    <row r="146">
      <c r="A146" s="14">
        <f>IF(ROW()-36&gt;$AG$3,"",IF(INDEX(_Rosters!$B:$B,$AG$2+ROW()-37)="","",INDEX(_Rosters!$B:$B,$AG$2+ROW()-37)))</f>
        <v/>
      </c>
      <c r="B146" s="14">
        <f>IF(ROW()-36&gt;$AG$3,"",INDEX(_Rosters!$C:$C,$AG$2+ROW()-37)&amp;"")</f>
        <v/>
      </c>
      <c r="C146" s="14">
        <f>IF(ROW()-36&gt;$AG$3,"",INDEX(_Rosters!$D:$D,$AG$2+ROW()-37)&amp;"")</f>
        <v/>
      </c>
      <c r="D146" s="14">
        <f>IF(ROW()-36&gt;$AG$3,"",INDEX(_Rosters!$E:$E,$AG$2+ROW()-37)&amp;"")</f>
        <v/>
      </c>
      <c r="E146" s="14">
        <f>IF(ROW()-36&gt;$AG$3,"",INDEX(_Rosters!$F:$F,$AG$2+ROW()-37)&amp;"")</f>
        <v/>
      </c>
      <c r="F146" s="14">
        <f>IF(ROW()-36&gt;$AG$3,"",IF(INDEX(_Rosters!$G:$G,$AG$2+ROW()-37)="","",INDEX(_Rosters!$G:$G,$AG$2+ROW()-37)))</f>
        <v/>
      </c>
      <c r="G146" s="14">
        <f>IF(ROW()-36&gt;$AG$3,"",INDEX(_Rosters!$H:$H,$AG$2+ROW()-37)&amp;"")</f>
        <v/>
      </c>
      <c r="H146" s="14">
        <f>IF(ROW()-36&gt;$AG$3,"",INDEX(_Rosters!$I:$I,$AG$2+ROW()-37)&amp;"")</f>
        <v/>
      </c>
    </row>
    <row r="147">
      <c r="A147" s="14">
        <f>IF(ROW()-36&gt;$AG$3,"",IF(INDEX(_Rosters!$B:$B,$AG$2+ROW()-37)="","",INDEX(_Rosters!$B:$B,$AG$2+ROW()-37)))</f>
        <v/>
      </c>
      <c r="B147" s="14">
        <f>IF(ROW()-36&gt;$AG$3,"",INDEX(_Rosters!$C:$C,$AG$2+ROW()-37)&amp;"")</f>
        <v/>
      </c>
      <c r="C147" s="14">
        <f>IF(ROW()-36&gt;$AG$3,"",INDEX(_Rosters!$D:$D,$AG$2+ROW()-37)&amp;"")</f>
        <v/>
      </c>
      <c r="D147" s="14">
        <f>IF(ROW()-36&gt;$AG$3,"",INDEX(_Rosters!$E:$E,$AG$2+ROW()-37)&amp;"")</f>
        <v/>
      </c>
      <c r="E147" s="14">
        <f>IF(ROW()-36&gt;$AG$3,"",INDEX(_Rosters!$F:$F,$AG$2+ROW()-37)&amp;"")</f>
        <v/>
      </c>
      <c r="F147" s="14">
        <f>IF(ROW()-36&gt;$AG$3,"",IF(INDEX(_Rosters!$G:$G,$AG$2+ROW()-37)="","",INDEX(_Rosters!$G:$G,$AG$2+ROW()-37)))</f>
        <v/>
      </c>
      <c r="G147" s="14">
        <f>IF(ROW()-36&gt;$AG$3,"",INDEX(_Rosters!$H:$H,$AG$2+ROW()-37)&amp;"")</f>
        <v/>
      </c>
      <c r="H147" s="14">
        <f>IF(ROW()-36&gt;$AG$3,"",INDEX(_Rosters!$I:$I,$AG$2+ROW()-37)&amp;"")</f>
        <v/>
      </c>
    </row>
    <row r="148">
      <c r="A148" s="14">
        <f>IF(ROW()-36&gt;$AG$3,"",IF(INDEX(_Rosters!$B:$B,$AG$2+ROW()-37)="","",INDEX(_Rosters!$B:$B,$AG$2+ROW()-37)))</f>
        <v/>
      </c>
      <c r="B148" s="14">
        <f>IF(ROW()-36&gt;$AG$3,"",INDEX(_Rosters!$C:$C,$AG$2+ROW()-37)&amp;"")</f>
        <v/>
      </c>
      <c r="C148" s="14">
        <f>IF(ROW()-36&gt;$AG$3,"",INDEX(_Rosters!$D:$D,$AG$2+ROW()-37)&amp;"")</f>
        <v/>
      </c>
      <c r="D148" s="14">
        <f>IF(ROW()-36&gt;$AG$3,"",INDEX(_Rosters!$E:$E,$AG$2+ROW()-37)&amp;"")</f>
        <v/>
      </c>
      <c r="E148" s="14">
        <f>IF(ROW()-36&gt;$AG$3,"",INDEX(_Rosters!$F:$F,$AG$2+ROW()-37)&amp;"")</f>
        <v/>
      </c>
      <c r="F148" s="14">
        <f>IF(ROW()-36&gt;$AG$3,"",IF(INDEX(_Rosters!$G:$G,$AG$2+ROW()-37)="","",INDEX(_Rosters!$G:$G,$AG$2+ROW()-37)))</f>
        <v/>
      </c>
      <c r="G148" s="14">
        <f>IF(ROW()-36&gt;$AG$3,"",INDEX(_Rosters!$H:$H,$AG$2+ROW()-37)&amp;"")</f>
        <v/>
      </c>
      <c r="H148" s="14">
        <f>IF(ROW()-36&gt;$AG$3,"",INDEX(_Rosters!$I:$I,$AG$2+ROW()-37)&amp;"")</f>
        <v/>
      </c>
    </row>
    <row r="149">
      <c r="A149" s="14">
        <f>IF(ROW()-36&gt;$AG$3,"",IF(INDEX(_Rosters!$B:$B,$AG$2+ROW()-37)="","",INDEX(_Rosters!$B:$B,$AG$2+ROW()-37)))</f>
        <v/>
      </c>
      <c r="B149" s="14">
        <f>IF(ROW()-36&gt;$AG$3,"",INDEX(_Rosters!$C:$C,$AG$2+ROW()-37)&amp;"")</f>
        <v/>
      </c>
      <c r="C149" s="14">
        <f>IF(ROW()-36&gt;$AG$3,"",INDEX(_Rosters!$D:$D,$AG$2+ROW()-37)&amp;"")</f>
        <v/>
      </c>
      <c r="D149" s="14">
        <f>IF(ROW()-36&gt;$AG$3,"",INDEX(_Rosters!$E:$E,$AG$2+ROW()-37)&amp;"")</f>
        <v/>
      </c>
      <c r="E149" s="14">
        <f>IF(ROW()-36&gt;$AG$3,"",INDEX(_Rosters!$F:$F,$AG$2+ROW()-37)&amp;"")</f>
        <v/>
      </c>
      <c r="F149" s="14">
        <f>IF(ROW()-36&gt;$AG$3,"",IF(INDEX(_Rosters!$G:$G,$AG$2+ROW()-37)="","",INDEX(_Rosters!$G:$G,$AG$2+ROW()-37)))</f>
        <v/>
      </c>
      <c r="G149" s="14">
        <f>IF(ROW()-36&gt;$AG$3,"",INDEX(_Rosters!$H:$H,$AG$2+ROW()-37)&amp;"")</f>
        <v/>
      </c>
      <c r="H149" s="14">
        <f>IF(ROW()-36&gt;$AG$3,"",INDEX(_Rosters!$I:$I,$AG$2+ROW()-37)&amp;"")</f>
        <v/>
      </c>
    </row>
    <row r="150">
      <c r="A150" s="14">
        <f>IF(ROW()-36&gt;$AG$3,"",IF(INDEX(_Rosters!$B:$B,$AG$2+ROW()-37)="","",INDEX(_Rosters!$B:$B,$AG$2+ROW()-37)))</f>
        <v/>
      </c>
      <c r="B150" s="14">
        <f>IF(ROW()-36&gt;$AG$3,"",INDEX(_Rosters!$C:$C,$AG$2+ROW()-37)&amp;"")</f>
        <v/>
      </c>
      <c r="C150" s="14">
        <f>IF(ROW()-36&gt;$AG$3,"",INDEX(_Rosters!$D:$D,$AG$2+ROW()-37)&amp;"")</f>
        <v/>
      </c>
      <c r="D150" s="14">
        <f>IF(ROW()-36&gt;$AG$3,"",INDEX(_Rosters!$E:$E,$AG$2+ROW()-37)&amp;"")</f>
        <v/>
      </c>
      <c r="E150" s="14">
        <f>IF(ROW()-36&gt;$AG$3,"",INDEX(_Rosters!$F:$F,$AG$2+ROW()-37)&amp;"")</f>
        <v/>
      </c>
      <c r="F150" s="14">
        <f>IF(ROW()-36&gt;$AG$3,"",IF(INDEX(_Rosters!$G:$G,$AG$2+ROW()-37)="","",INDEX(_Rosters!$G:$G,$AG$2+ROW()-37)))</f>
        <v/>
      </c>
      <c r="G150" s="14">
        <f>IF(ROW()-36&gt;$AG$3,"",INDEX(_Rosters!$H:$H,$AG$2+ROW()-37)&amp;"")</f>
        <v/>
      </c>
      <c r="H150" s="14">
        <f>IF(ROW()-36&gt;$AG$3,"",INDEX(_Rosters!$I:$I,$AG$2+ROW()-37)&amp;"")</f>
        <v/>
      </c>
    </row>
    <row r="151">
      <c r="A151" s="14">
        <f>IF(ROW()-36&gt;$AG$3,"",IF(INDEX(_Rosters!$B:$B,$AG$2+ROW()-37)="","",INDEX(_Rosters!$B:$B,$AG$2+ROW()-37)))</f>
        <v/>
      </c>
      <c r="B151" s="14">
        <f>IF(ROW()-36&gt;$AG$3,"",INDEX(_Rosters!$C:$C,$AG$2+ROW()-37)&amp;"")</f>
        <v/>
      </c>
      <c r="C151" s="14">
        <f>IF(ROW()-36&gt;$AG$3,"",INDEX(_Rosters!$D:$D,$AG$2+ROW()-37)&amp;"")</f>
        <v/>
      </c>
      <c r="D151" s="14">
        <f>IF(ROW()-36&gt;$AG$3,"",INDEX(_Rosters!$E:$E,$AG$2+ROW()-37)&amp;"")</f>
        <v/>
      </c>
      <c r="E151" s="14">
        <f>IF(ROW()-36&gt;$AG$3,"",INDEX(_Rosters!$F:$F,$AG$2+ROW()-37)&amp;"")</f>
        <v/>
      </c>
      <c r="F151" s="14">
        <f>IF(ROW()-36&gt;$AG$3,"",IF(INDEX(_Rosters!$G:$G,$AG$2+ROW()-37)="","",INDEX(_Rosters!$G:$G,$AG$2+ROW()-37)))</f>
        <v/>
      </c>
      <c r="G151" s="14">
        <f>IF(ROW()-36&gt;$AG$3,"",INDEX(_Rosters!$H:$H,$AG$2+ROW()-37)&amp;"")</f>
        <v/>
      </c>
      <c r="H151" s="14">
        <f>IF(ROW()-36&gt;$AG$3,"",INDEX(_Rosters!$I:$I,$AG$2+ROW()-37)&amp;"")</f>
        <v/>
      </c>
    </row>
    <row r="152">
      <c r="A152" s="14">
        <f>IF(ROW()-36&gt;$AG$3,"",IF(INDEX(_Rosters!$B:$B,$AG$2+ROW()-37)="","",INDEX(_Rosters!$B:$B,$AG$2+ROW()-37)))</f>
        <v/>
      </c>
      <c r="B152" s="14">
        <f>IF(ROW()-36&gt;$AG$3,"",INDEX(_Rosters!$C:$C,$AG$2+ROW()-37)&amp;"")</f>
        <v/>
      </c>
      <c r="C152" s="14">
        <f>IF(ROW()-36&gt;$AG$3,"",INDEX(_Rosters!$D:$D,$AG$2+ROW()-37)&amp;"")</f>
        <v/>
      </c>
      <c r="D152" s="14">
        <f>IF(ROW()-36&gt;$AG$3,"",INDEX(_Rosters!$E:$E,$AG$2+ROW()-37)&amp;"")</f>
        <v/>
      </c>
      <c r="E152" s="14">
        <f>IF(ROW()-36&gt;$AG$3,"",INDEX(_Rosters!$F:$F,$AG$2+ROW()-37)&amp;"")</f>
        <v/>
      </c>
      <c r="F152" s="14">
        <f>IF(ROW()-36&gt;$AG$3,"",IF(INDEX(_Rosters!$G:$G,$AG$2+ROW()-37)="","",INDEX(_Rosters!$G:$G,$AG$2+ROW()-37)))</f>
        <v/>
      </c>
      <c r="G152" s="14">
        <f>IF(ROW()-36&gt;$AG$3,"",INDEX(_Rosters!$H:$H,$AG$2+ROW()-37)&amp;"")</f>
        <v/>
      </c>
      <c r="H152" s="14">
        <f>IF(ROW()-36&gt;$AG$3,"",INDEX(_Rosters!$I:$I,$AG$2+ROW()-37)&amp;"")</f>
        <v/>
      </c>
    </row>
    <row r="153">
      <c r="A153" s="14">
        <f>IF(ROW()-36&gt;$AG$3,"",IF(INDEX(_Rosters!$B:$B,$AG$2+ROW()-37)="","",INDEX(_Rosters!$B:$B,$AG$2+ROW()-37)))</f>
        <v/>
      </c>
      <c r="B153" s="14">
        <f>IF(ROW()-36&gt;$AG$3,"",INDEX(_Rosters!$C:$C,$AG$2+ROW()-37)&amp;"")</f>
        <v/>
      </c>
      <c r="C153" s="14">
        <f>IF(ROW()-36&gt;$AG$3,"",INDEX(_Rosters!$D:$D,$AG$2+ROW()-37)&amp;"")</f>
        <v/>
      </c>
      <c r="D153" s="14">
        <f>IF(ROW()-36&gt;$AG$3,"",INDEX(_Rosters!$E:$E,$AG$2+ROW()-37)&amp;"")</f>
        <v/>
      </c>
      <c r="E153" s="14">
        <f>IF(ROW()-36&gt;$AG$3,"",INDEX(_Rosters!$F:$F,$AG$2+ROW()-37)&amp;"")</f>
        <v/>
      </c>
      <c r="F153" s="14">
        <f>IF(ROW()-36&gt;$AG$3,"",IF(INDEX(_Rosters!$G:$G,$AG$2+ROW()-37)="","",INDEX(_Rosters!$G:$G,$AG$2+ROW()-37)))</f>
        <v/>
      </c>
      <c r="G153" s="14">
        <f>IF(ROW()-36&gt;$AG$3,"",INDEX(_Rosters!$H:$H,$AG$2+ROW()-37)&amp;"")</f>
        <v/>
      </c>
      <c r="H153" s="14">
        <f>IF(ROW()-36&gt;$AG$3,"",INDEX(_Rosters!$I:$I,$AG$2+ROW()-37)&amp;"")</f>
        <v/>
      </c>
    </row>
    <row r="154">
      <c r="A154" s="14">
        <f>IF(ROW()-36&gt;$AG$3,"",IF(INDEX(_Rosters!$B:$B,$AG$2+ROW()-37)="","",INDEX(_Rosters!$B:$B,$AG$2+ROW()-37)))</f>
        <v/>
      </c>
      <c r="B154" s="14">
        <f>IF(ROW()-36&gt;$AG$3,"",INDEX(_Rosters!$C:$C,$AG$2+ROW()-37)&amp;"")</f>
        <v/>
      </c>
      <c r="C154" s="14">
        <f>IF(ROW()-36&gt;$AG$3,"",INDEX(_Rosters!$D:$D,$AG$2+ROW()-37)&amp;"")</f>
        <v/>
      </c>
      <c r="D154" s="14">
        <f>IF(ROW()-36&gt;$AG$3,"",INDEX(_Rosters!$E:$E,$AG$2+ROW()-37)&amp;"")</f>
        <v/>
      </c>
      <c r="E154" s="14">
        <f>IF(ROW()-36&gt;$AG$3,"",INDEX(_Rosters!$F:$F,$AG$2+ROW()-37)&amp;"")</f>
        <v/>
      </c>
      <c r="F154" s="14">
        <f>IF(ROW()-36&gt;$AG$3,"",IF(INDEX(_Rosters!$G:$G,$AG$2+ROW()-37)="","",INDEX(_Rosters!$G:$G,$AG$2+ROW()-37)))</f>
        <v/>
      </c>
      <c r="G154" s="14">
        <f>IF(ROW()-36&gt;$AG$3,"",INDEX(_Rosters!$H:$H,$AG$2+ROW()-37)&amp;"")</f>
        <v/>
      </c>
      <c r="H154" s="14">
        <f>IF(ROW()-36&gt;$AG$3,"",INDEX(_Rosters!$I:$I,$AG$2+ROW()-37)&amp;"")</f>
        <v/>
      </c>
    </row>
    <row r="155">
      <c r="A155" s="14">
        <f>IF(ROW()-36&gt;$AG$3,"",IF(INDEX(_Rosters!$B:$B,$AG$2+ROW()-37)="","",INDEX(_Rosters!$B:$B,$AG$2+ROW()-37)))</f>
        <v/>
      </c>
      <c r="B155" s="14">
        <f>IF(ROW()-36&gt;$AG$3,"",INDEX(_Rosters!$C:$C,$AG$2+ROW()-37)&amp;"")</f>
        <v/>
      </c>
      <c r="C155" s="14">
        <f>IF(ROW()-36&gt;$AG$3,"",INDEX(_Rosters!$D:$D,$AG$2+ROW()-37)&amp;"")</f>
        <v/>
      </c>
      <c r="D155" s="14">
        <f>IF(ROW()-36&gt;$AG$3,"",INDEX(_Rosters!$E:$E,$AG$2+ROW()-37)&amp;"")</f>
        <v/>
      </c>
      <c r="E155" s="14">
        <f>IF(ROW()-36&gt;$AG$3,"",INDEX(_Rosters!$F:$F,$AG$2+ROW()-37)&amp;"")</f>
        <v/>
      </c>
      <c r="F155" s="14">
        <f>IF(ROW()-36&gt;$AG$3,"",IF(INDEX(_Rosters!$G:$G,$AG$2+ROW()-37)="","",INDEX(_Rosters!$G:$G,$AG$2+ROW()-37)))</f>
        <v/>
      </c>
      <c r="G155" s="14">
        <f>IF(ROW()-36&gt;$AG$3,"",INDEX(_Rosters!$H:$H,$AG$2+ROW()-37)&amp;"")</f>
        <v/>
      </c>
      <c r="H155" s="14">
        <f>IF(ROW()-36&gt;$AG$3,"",INDEX(_Rosters!$I:$I,$AG$2+ROW()-37)&amp;"")</f>
        <v/>
      </c>
    </row>
    <row r="156">
      <c r="A156" s="14">
        <f>IF(ROW()-36&gt;$AG$3,"",IF(INDEX(_Rosters!$B:$B,$AG$2+ROW()-37)="","",INDEX(_Rosters!$B:$B,$AG$2+ROW()-37)))</f>
        <v/>
      </c>
      <c r="B156" s="14">
        <f>IF(ROW()-36&gt;$AG$3,"",INDEX(_Rosters!$C:$C,$AG$2+ROW()-37)&amp;"")</f>
        <v/>
      </c>
      <c r="C156" s="14">
        <f>IF(ROW()-36&gt;$AG$3,"",INDEX(_Rosters!$D:$D,$AG$2+ROW()-37)&amp;"")</f>
        <v/>
      </c>
      <c r="D156" s="14">
        <f>IF(ROW()-36&gt;$AG$3,"",INDEX(_Rosters!$E:$E,$AG$2+ROW()-37)&amp;"")</f>
        <v/>
      </c>
      <c r="E156" s="14">
        <f>IF(ROW()-36&gt;$AG$3,"",INDEX(_Rosters!$F:$F,$AG$2+ROW()-37)&amp;"")</f>
        <v/>
      </c>
      <c r="F156" s="14">
        <f>IF(ROW()-36&gt;$AG$3,"",IF(INDEX(_Rosters!$G:$G,$AG$2+ROW()-37)="","",INDEX(_Rosters!$G:$G,$AG$2+ROW()-37)))</f>
        <v/>
      </c>
      <c r="G156" s="14">
        <f>IF(ROW()-36&gt;$AG$3,"",INDEX(_Rosters!$H:$H,$AG$2+ROW()-37)&amp;"")</f>
        <v/>
      </c>
      <c r="H156" s="14">
        <f>IF(ROW()-36&gt;$AG$3,"",INDEX(_Rosters!$I:$I,$AG$2+ROW()-37)&amp;"")</f>
        <v/>
      </c>
    </row>
    <row r="157">
      <c r="A157" s="14">
        <f>IF(ROW()-36&gt;$AG$3,"",IF(INDEX(_Rosters!$B:$B,$AG$2+ROW()-37)="","",INDEX(_Rosters!$B:$B,$AG$2+ROW()-37)))</f>
        <v/>
      </c>
      <c r="B157" s="14">
        <f>IF(ROW()-36&gt;$AG$3,"",INDEX(_Rosters!$C:$C,$AG$2+ROW()-37)&amp;"")</f>
        <v/>
      </c>
      <c r="C157" s="14">
        <f>IF(ROW()-36&gt;$AG$3,"",INDEX(_Rosters!$D:$D,$AG$2+ROW()-37)&amp;"")</f>
        <v/>
      </c>
      <c r="D157" s="14">
        <f>IF(ROW()-36&gt;$AG$3,"",INDEX(_Rosters!$E:$E,$AG$2+ROW()-37)&amp;"")</f>
        <v/>
      </c>
      <c r="E157" s="14">
        <f>IF(ROW()-36&gt;$AG$3,"",INDEX(_Rosters!$F:$F,$AG$2+ROW()-37)&amp;"")</f>
        <v/>
      </c>
      <c r="F157" s="14">
        <f>IF(ROW()-36&gt;$AG$3,"",IF(INDEX(_Rosters!$G:$G,$AG$2+ROW()-37)="","",INDEX(_Rosters!$G:$G,$AG$2+ROW()-37)))</f>
        <v/>
      </c>
      <c r="G157" s="14">
        <f>IF(ROW()-36&gt;$AG$3,"",INDEX(_Rosters!$H:$H,$AG$2+ROW()-37)&amp;"")</f>
        <v/>
      </c>
      <c r="H157" s="14">
        <f>IF(ROW()-36&gt;$AG$3,"",INDEX(_Rosters!$I:$I,$AG$2+ROW()-37)&amp;"")</f>
        <v/>
      </c>
    </row>
    <row r="158">
      <c r="A158" s="14">
        <f>IF(ROW()-36&gt;$AG$3,"",IF(INDEX(_Rosters!$B:$B,$AG$2+ROW()-37)="","",INDEX(_Rosters!$B:$B,$AG$2+ROW()-37)))</f>
        <v/>
      </c>
      <c r="B158" s="14">
        <f>IF(ROW()-36&gt;$AG$3,"",INDEX(_Rosters!$C:$C,$AG$2+ROW()-37)&amp;"")</f>
        <v/>
      </c>
      <c r="C158" s="14">
        <f>IF(ROW()-36&gt;$AG$3,"",INDEX(_Rosters!$D:$D,$AG$2+ROW()-37)&amp;"")</f>
        <v/>
      </c>
      <c r="D158" s="14">
        <f>IF(ROW()-36&gt;$AG$3,"",INDEX(_Rosters!$E:$E,$AG$2+ROW()-37)&amp;"")</f>
        <v/>
      </c>
      <c r="E158" s="14">
        <f>IF(ROW()-36&gt;$AG$3,"",INDEX(_Rosters!$F:$F,$AG$2+ROW()-37)&amp;"")</f>
        <v/>
      </c>
      <c r="F158" s="14">
        <f>IF(ROW()-36&gt;$AG$3,"",IF(INDEX(_Rosters!$G:$G,$AG$2+ROW()-37)="","",INDEX(_Rosters!$G:$G,$AG$2+ROW()-37)))</f>
        <v/>
      </c>
      <c r="G158" s="14">
        <f>IF(ROW()-36&gt;$AG$3,"",INDEX(_Rosters!$H:$H,$AG$2+ROW()-37)&amp;"")</f>
        <v/>
      </c>
      <c r="H158" s="14">
        <f>IF(ROW()-36&gt;$AG$3,"",INDEX(_Rosters!$I:$I,$AG$2+ROW()-37)&amp;"")</f>
        <v/>
      </c>
    </row>
    <row r="159">
      <c r="A159" s="14">
        <f>IF(ROW()-36&gt;$AG$3,"",IF(INDEX(_Rosters!$B:$B,$AG$2+ROW()-37)="","",INDEX(_Rosters!$B:$B,$AG$2+ROW()-37)))</f>
        <v/>
      </c>
      <c r="B159" s="14">
        <f>IF(ROW()-36&gt;$AG$3,"",INDEX(_Rosters!$C:$C,$AG$2+ROW()-37)&amp;"")</f>
        <v/>
      </c>
      <c r="C159" s="14">
        <f>IF(ROW()-36&gt;$AG$3,"",INDEX(_Rosters!$D:$D,$AG$2+ROW()-37)&amp;"")</f>
        <v/>
      </c>
      <c r="D159" s="14">
        <f>IF(ROW()-36&gt;$AG$3,"",INDEX(_Rosters!$E:$E,$AG$2+ROW()-37)&amp;"")</f>
        <v/>
      </c>
      <c r="E159" s="14">
        <f>IF(ROW()-36&gt;$AG$3,"",INDEX(_Rosters!$F:$F,$AG$2+ROW()-37)&amp;"")</f>
        <v/>
      </c>
      <c r="F159" s="14">
        <f>IF(ROW()-36&gt;$AG$3,"",IF(INDEX(_Rosters!$G:$G,$AG$2+ROW()-37)="","",INDEX(_Rosters!$G:$G,$AG$2+ROW()-37)))</f>
        <v/>
      </c>
      <c r="G159" s="14">
        <f>IF(ROW()-36&gt;$AG$3,"",INDEX(_Rosters!$H:$H,$AG$2+ROW()-37)&amp;"")</f>
        <v/>
      </c>
      <c r="H159" s="14">
        <f>IF(ROW()-36&gt;$AG$3,"",INDEX(_Rosters!$I:$I,$AG$2+ROW()-37)&amp;"")</f>
        <v/>
      </c>
    </row>
    <row r="160">
      <c r="A160" s="14">
        <f>IF(ROW()-36&gt;$AG$3,"",IF(INDEX(_Rosters!$B:$B,$AG$2+ROW()-37)="","",INDEX(_Rosters!$B:$B,$AG$2+ROW()-37)))</f>
        <v/>
      </c>
      <c r="B160" s="14">
        <f>IF(ROW()-36&gt;$AG$3,"",INDEX(_Rosters!$C:$C,$AG$2+ROW()-37)&amp;"")</f>
        <v/>
      </c>
      <c r="C160" s="14">
        <f>IF(ROW()-36&gt;$AG$3,"",INDEX(_Rosters!$D:$D,$AG$2+ROW()-37)&amp;"")</f>
        <v/>
      </c>
      <c r="D160" s="14">
        <f>IF(ROW()-36&gt;$AG$3,"",INDEX(_Rosters!$E:$E,$AG$2+ROW()-37)&amp;"")</f>
        <v/>
      </c>
      <c r="E160" s="14">
        <f>IF(ROW()-36&gt;$AG$3,"",INDEX(_Rosters!$F:$F,$AG$2+ROW()-37)&amp;"")</f>
        <v/>
      </c>
      <c r="F160" s="14">
        <f>IF(ROW()-36&gt;$AG$3,"",IF(INDEX(_Rosters!$G:$G,$AG$2+ROW()-37)="","",INDEX(_Rosters!$G:$G,$AG$2+ROW()-37)))</f>
        <v/>
      </c>
      <c r="G160" s="14">
        <f>IF(ROW()-36&gt;$AG$3,"",INDEX(_Rosters!$H:$H,$AG$2+ROW()-37)&amp;"")</f>
        <v/>
      </c>
      <c r="H160" s="14">
        <f>IF(ROW()-36&gt;$AG$3,"",INDEX(_Rosters!$I:$I,$AG$2+ROW()-37)&amp;"")</f>
        <v/>
      </c>
    </row>
    <row r="161">
      <c r="A161" s="14">
        <f>IF(ROW()-36&gt;$AG$3,"",IF(INDEX(_Rosters!$B:$B,$AG$2+ROW()-37)="","",INDEX(_Rosters!$B:$B,$AG$2+ROW()-37)))</f>
        <v/>
      </c>
      <c r="B161" s="14">
        <f>IF(ROW()-36&gt;$AG$3,"",INDEX(_Rosters!$C:$C,$AG$2+ROW()-37)&amp;"")</f>
        <v/>
      </c>
      <c r="C161" s="14">
        <f>IF(ROW()-36&gt;$AG$3,"",INDEX(_Rosters!$D:$D,$AG$2+ROW()-37)&amp;"")</f>
        <v/>
      </c>
      <c r="D161" s="14">
        <f>IF(ROW()-36&gt;$AG$3,"",INDEX(_Rosters!$E:$E,$AG$2+ROW()-37)&amp;"")</f>
        <v/>
      </c>
      <c r="E161" s="14">
        <f>IF(ROW()-36&gt;$AG$3,"",INDEX(_Rosters!$F:$F,$AG$2+ROW()-37)&amp;"")</f>
        <v/>
      </c>
      <c r="F161" s="14">
        <f>IF(ROW()-36&gt;$AG$3,"",IF(INDEX(_Rosters!$G:$G,$AG$2+ROW()-37)="","",INDEX(_Rosters!$G:$G,$AG$2+ROW()-37)))</f>
        <v/>
      </c>
      <c r="G161" s="14">
        <f>IF(ROW()-36&gt;$AG$3,"",INDEX(_Rosters!$H:$H,$AG$2+ROW()-37)&amp;"")</f>
        <v/>
      </c>
      <c r="H161" s="14">
        <f>IF(ROW()-36&gt;$AG$3,"",INDEX(_Rosters!$I:$I,$AG$2+ROW()-37)&amp;"")</f>
        <v/>
      </c>
    </row>
    <row r="162">
      <c r="A162" s="14">
        <f>IF(ROW()-36&gt;$AG$3,"",IF(INDEX(_Rosters!$B:$B,$AG$2+ROW()-37)="","",INDEX(_Rosters!$B:$B,$AG$2+ROW()-37)))</f>
        <v/>
      </c>
      <c r="B162" s="14">
        <f>IF(ROW()-36&gt;$AG$3,"",INDEX(_Rosters!$C:$C,$AG$2+ROW()-37)&amp;"")</f>
        <v/>
      </c>
      <c r="C162" s="14">
        <f>IF(ROW()-36&gt;$AG$3,"",INDEX(_Rosters!$D:$D,$AG$2+ROW()-37)&amp;"")</f>
        <v/>
      </c>
      <c r="D162" s="14">
        <f>IF(ROW()-36&gt;$AG$3,"",INDEX(_Rosters!$E:$E,$AG$2+ROW()-37)&amp;"")</f>
        <v/>
      </c>
      <c r="E162" s="14">
        <f>IF(ROW()-36&gt;$AG$3,"",INDEX(_Rosters!$F:$F,$AG$2+ROW()-37)&amp;"")</f>
        <v/>
      </c>
      <c r="F162" s="14">
        <f>IF(ROW()-36&gt;$AG$3,"",IF(INDEX(_Rosters!$G:$G,$AG$2+ROW()-37)="","",INDEX(_Rosters!$G:$G,$AG$2+ROW()-37)))</f>
        <v/>
      </c>
      <c r="G162" s="14">
        <f>IF(ROW()-36&gt;$AG$3,"",INDEX(_Rosters!$H:$H,$AG$2+ROW()-37)&amp;"")</f>
        <v/>
      </c>
      <c r="H162" s="14">
        <f>IF(ROW()-36&gt;$AG$3,"",INDEX(_Rosters!$I:$I,$AG$2+ROW()-37)&amp;"")</f>
        <v/>
      </c>
    </row>
    <row r="163">
      <c r="A163" s="14">
        <f>IF(ROW()-36&gt;$AG$3,"",IF(INDEX(_Rosters!$B:$B,$AG$2+ROW()-37)="","",INDEX(_Rosters!$B:$B,$AG$2+ROW()-37)))</f>
        <v/>
      </c>
      <c r="B163" s="14">
        <f>IF(ROW()-36&gt;$AG$3,"",INDEX(_Rosters!$C:$C,$AG$2+ROW()-37)&amp;"")</f>
        <v/>
      </c>
      <c r="C163" s="14">
        <f>IF(ROW()-36&gt;$AG$3,"",INDEX(_Rosters!$D:$D,$AG$2+ROW()-37)&amp;"")</f>
        <v/>
      </c>
      <c r="D163" s="14">
        <f>IF(ROW()-36&gt;$AG$3,"",INDEX(_Rosters!$E:$E,$AG$2+ROW()-37)&amp;"")</f>
        <v/>
      </c>
      <c r="E163" s="14">
        <f>IF(ROW()-36&gt;$AG$3,"",INDEX(_Rosters!$F:$F,$AG$2+ROW()-37)&amp;"")</f>
        <v/>
      </c>
      <c r="F163" s="14">
        <f>IF(ROW()-36&gt;$AG$3,"",IF(INDEX(_Rosters!$G:$G,$AG$2+ROW()-37)="","",INDEX(_Rosters!$G:$G,$AG$2+ROW()-37)))</f>
        <v/>
      </c>
      <c r="G163" s="14">
        <f>IF(ROW()-36&gt;$AG$3,"",INDEX(_Rosters!$H:$H,$AG$2+ROW()-37)&amp;"")</f>
        <v/>
      </c>
      <c r="H163" s="14">
        <f>IF(ROW()-36&gt;$AG$3,"",INDEX(_Rosters!$I:$I,$AG$2+ROW()-37)&amp;"")</f>
        <v/>
      </c>
    </row>
    <row r="164">
      <c r="A164" s="14">
        <f>IF(ROW()-36&gt;$AG$3,"",IF(INDEX(_Rosters!$B:$B,$AG$2+ROW()-37)="","",INDEX(_Rosters!$B:$B,$AG$2+ROW()-37)))</f>
        <v/>
      </c>
      <c r="B164" s="14">
        <f>IF(ROW()-36&gt;$AG$3,"",INDEX(_Rosters!$C:$C,$AG$2+ROW()-37)&amp;"")</f>
        <v/>
      </c>
      <c r="C164" s="14">
        <f>IF(ROW()-36&gt;$AG$3,"",INDEX(_Rosters!$D:$D,$AG$2+ROW()-37)&amp;"")</f>
        <v/>
      </c>
      <c r="D164" s="14">
        <f>IF(ROW()-36&gt;$AG$3,"",INDEX(_Rosters!$E:$E,$AG$2+ROW()-37)&amp;"")</f>
        <v/>
      </c>
      <c r="E164" s="14">
        <f>IF(ROW()-36&gt;$AG$3,"",INDEX(_Rosters!$F:$F,$AG$2+ROW()-37)&amp;"")</f>
        <v/>
      </c>
      <c r="F164" s="14">
        <f>IF(ROW()-36&gt;$AG$3,"",IF(INDEX(_Rosters!$G:$G,$AG$2+ROW()-37)="","",INDEX(_Rosters!$G:$G,$AG$2+ROW()-37)))</f>
        <v/>
      </c>
      <c r="G164" s="14">
        <f>IF(ROW()-36&gt;$AG$3,"",INDEX(_Rosters!$H:$H,$AG$2+ROW()-37)&amp;"")</f>
        <v/>
      </c>
      <c r="H164" s="14">
        <f>IF(ROW()-36&gt;$AG$3,"",INDEX(_Rosters!$I:$I,$AG$2+ROW()-37)&amp;"")</f>
        <v/>
      </c>
    </row>
    <row r="165">
      <c r="A165" s="14">
        <f>IF(ROW()-36&gt;$AG$3,"",IF(INDEX(_Rosters!$B:$B,$AG$2+ROW()-37)="","",INDEX(_Rosters!$B:$B,$AG$2+ROW()-37)))</f>
        <v/>
      </c>
      <c r="B165" s="14">
        <f>IF(ROW()-36&gt;$AG$3,"",INDEX(_Rosters!$C:$C,$AG$2+ROW()-37)&amp;"")</f>
        <v/>
      </c>
      <c r="C165" s="14">
        <f>IF(ROW()-36&gt;$AG$3,"",INDEX(_Rosters!$D:$D,$AG$2+ROW()-37)&amp;"")</f>
        <v/>
      </c>
      <c r="D165" s="14">
        <f>IF(ROW()-36&gt;$AG$3,"",INDEX(_Rosters!$E:$E,$AG$2+ROW()-37)&amp;"")</f>
        <v/>
      </c>
      <c r="E165" s="14">
        <f>IF(ROW()-36&gt;$AG$3,"",INDEX(_Rosters!$F:$F,$AG$2+ROW()-37)&amp;"")</f>
        <v/>
      </c>
      <c r="F165" s="14">
        <f>IF(ROW()-36&gt;$AG$3,"",IF(INDEX(_Rosters!$G:$G,$AG$2+ROW()-37)="","",INDEX(_Rosters!$G:$G,$AG$2+ROW()-37)))</f>
        <v/>
      </c>
      <c r="G165" s="14">
        <f>IF(ROW()-36&gt;$AG$3,"",INDEX(_Rosters!$H:$H,$AG$2+ROW()-37)&amp;"")</f>
        <v/>
      </c>
      <c r="H165" s="14">
        <f>IF(ROW()-36&gt;$AG$3,"",INDEX(_Rosters!$I:$I,$AG$2+ROW()-37)&amp;"")</f>
        <v/>
      </c>
    </row>
    <row r="166">
      <c r="A166" s="14">
        <f>IF(ROW()-36&gt;$AG$3,"",IF(INDEX(_Rosters!$B:$B,$AG$2+ROW()-37)="","",INDEX(_Rosters!$B:$B,$AG$2+ROW()-37)))</f>
        <v/>
      </c>
      <c r="B166" s="14">
        <f>IF(ROW()-36&gt;$AG$3,"",INDEX(_Rosters!$C:$C,$AG$2+ROW()-37)&amp;"")</f>
        <v/>
      </c>
      <c r="C166" s="14">
        <f>IF(ROW()-36&gt;$AG$3,"",INDEX(_Rosters!$D:$D,$AG$2+ROW()-37)&amp;"")</f>
        <v/>
      </c>
      <c r="D166" s="14">
        <f>IF(ROW()-36&gt;$AG$3,"",INDEX(_Rosters!$E:$E,$AG$2+ROW()-37)&amp;"")</f>
        <v/>
      </c>
      <c r="E166" s="14">
        <f>IF(ROW()-36&gt;$AG$3,"",INDEX(_Rosters!$F:$F,$AG$2+ROW()-37)&amp;"")</f>
        <v/>
      </c>
      <c r="F166" s="14">
        <f>IF(ROW()-36&gt;$AG$3,"",IF(INDEX(_Rosters!$G:$G,$AG$2+ROW()-37)="","",INDEX(_Rosters!$G:$G,$AG$2+ROW()-37)))</f>
        <v/>
      </c>
      <c r="G166" s="14">
        <f>IF(ROW()-36&gt;$AG$3,"",INDEX(_Rosters!$H:$H,$AG$2+ROW()-37)&amp;"")</f>
        <v/>
      </c>
      <c r="H166" s="14">
        <f>IF(ROW()-36&gt;$AG$3,"",INDEX(_Rosters!$I:$I,$AG$2+ROW()-37)&amp;"")</f>
        <v/>
      </c>
    </row>
    <row r="167">
      <c r="A167" s="14">
        <f>IF(ROW()-36&gt;$AG$3,"",IF(INDEX(_Rosters!$B:$B,$AG$2+ROW()-37)="","",INDEX(_Rosters!$B:$B,$AG$2+ROW()-37)))</f>
        <v/>
      </c>
      <c r="B167" s="14">
        <f>IF(ROW()-36&gt;$AG$3,"",INDEX(_Rosters!$C:$C,$AG$2+ROW()-37)&amp;"")</f>
        <v/>
      </c>
      <c r="C167" s="14">
        <f>IF(ROW()-36&gt;$AG$3,"",INDEX(_Rosters!$D:$D,$AG$2+ROW()-37)&amp;"")</f>
        <v/>
      </c>
      <c r="D167" s="14">
        <f>IF(ROW()-36&gt;$AG$3,"",INDEX(_Rosters!$E:$E,$AG$2+ROW()-37)&amp;"")</f>
        <v/>
      </c>
      <c r="E167" s="14">
        <f>IF(ROW()-36&gt;$AG$3,"",INDEX(_Rosters!$F:$F,$AG$2+ROW()-37)&amp;"")</f>
        <v/>
      </c>
      <c r="F167" s="14">
        <f>IF(ROW()-36&gt;$AG$3,"",IF(INDEX(_Rosters!$G:$G,$AG$2+ROW()-37)="","",INDEX(_Rosters!$G:$G,$AG$2+ROW()-37)))</f>
        <v/>
      </c>
      <c r="G167" s="14">
        <f>IF(ROW()-36&gt;$AG$3,"",INDEX(_Rosters!$H:$H,$AG$2+ROW()-37)&amp;"")</f>
        <v/>
      </c>
      <c r="H167" s="14">
        <f>IF(ROW()-36&gt;$AG$3,"",INDEX(_Rosters!$I:$I,$AG$2+ROW()-37)&amp;"")</f>
        <v/>
      </c>
    </row>
    <row r="168">
      <c r="A168" s="14">
        <f>IF(ROW()-36&gt;$AG$3,"",IF(INDEX(_Rosters!$B:$B,$AG$2+ROW()-37)="","",INDEX(_Rosters!$B:$B,$AG$2+ROW()-37)))</f>
        <v/>
      </c>
      <c r="B168" s="14">
        <f>IF(ROW()-36&gt;$AG$3,"",INDEX(_Rosters!$C:$C,$AG$2+ROW()-37)&amp;"")</f>
        <v/>
      </c>
      <c r="C168" s="14">
        <f>IF(ROW()-36&gt;$AG$3,"",INDEX(_Rosters!$D:$D,$AG$2+ROW()-37)&amp;"")</f>
        <v/>
      </c>
      <c r="D168" s="14">
        <f>IF(ROW()-36&gt;$AG$3,"",INDEX(_Rosters!$E:$E,$AG$2+ROW()-37)&amp;"")</f>
        <v/>
      </c>
      <c r="E168" s="14">
        <f>IF(ROW()-36&gt;$AG$3,"",INDEX(_Rosters!$F:$F,$AG$2+ROW()-37)&amp;"")</f>
        <v/>
      </c>
      <c r="F168" s="14">
        <f>IF(ROW()-36&gt;$AG$3,"",IF(INDEX(_Rosters!$G:$G,$AG$2+ROW()-37)="","",INDEX(_Rosters!$G:$G,$AG$2+ROW()-37)))</f>
        <v/>
      </c>
      <c r="G168" s="14">
        <f>IF(ROW()-36&gt;$AG$3,"",INDEX(_Rosters!$H:$H,$AG$2+ROW()-37)&amp;"")</f>
        <v/>
      </c>
      <c r="H168" s="14">
        <f>IF(ROW()-36&gt;$AG$3,"",INDEX(_Rosters!$I:$I,$AG$2+ROW()-37)&amp;"")</f>
        <v/>
      </c>
    </row>
  </sheetData>
  <mergeCells count="5">
    <mergeCell ref="N12:R12"/>
    <mergeCell ref="N7:R10"/>
    <mergeCell ref="N2:R5"/>
    <mergeCell ref="T22:X24"/>
    <mergeCell ref="N49:R51"/>
  </mergeCells>
  <conditionalFormatting sqref="A20:L33">
    <cfRule type="expression" priority="1" dxfId="1" stopIfTrue="1">
      <formula>ISNUMBER(SEARCH("🔴",$J20))</formula>
    </cfRule>
    <cfRule type="expression" priority="2" dxfId="0" stopIfTrue="1">
      <formula>ISNUMBER(SEARCH("🟡",$J20))</formula>
    </cfRule>
  </conditionalFormatting>
  <dataValidations count="1">
    <dataValidation sqref="B1" showDropDown="0" showInputMessage="0" showErrorMessage="0" allowBlank="0" type="list">
      <formula1>$AH$1:$AH$10</formula1>
    </dataValidation>
  </dataValidations>
  <pageMargins left="0.75" right="0.75" top="1" bottom="1" header="0.5" footer="0.5"/>
</worksheet>
</file>

<file path=xl/worksheets/sheet15.xml><?xml version="1.0" encoding="utf-8"?>
<worksheet xmlns="http://schemas.openxmlformats.org/spreadsheetml/2006/main">
  <sheetPr>
    <outlinePr summaryBelow="1" summaryRight="1"/>
    <pageSetUpPr/>
  </sheetPr>
  <dimension ref="A1:AK156"/>
  <sheetViews>
    <sheetView workbookViewId="0">
      <pane ySplit="1" topLeftCell="A2" activePane="bottomLeft" state="frozen"/>
      <selection pane="bottomLeft" activeCell="A1" sqref="A1"/>
    </sheetView>
  </sheetViews>
  <sheetFormatPr baseColWidth="8" defaultRowHeight="15"/>
  <cols>
    <col width="22" customWidth="1" style="54" min="1" max="1"/>
    <col width="30" customWidth="1" style="54" min="2" max="2"/>
    <col width="26" customWidth="1" style="54" min="3" max="3"/>
    <col width="9" customWidth="1" style="54" min="4" max="4"/>
    <col width="8" customWidth="1" style="54" min="5" max="5"/>
    <col width="16" customWidth="1" style="54" min="6" max="6"/>
    <col width="30" customWidth="1" style="54" min="7" max="7"/>
    <col width="34" customWidth="1" style="54" min="8" max="8"/>
    <col width="28" customWidth="1" style="54" min="9" max="9"/>
    <col width="8" customWidth="1" style="54" min="10" max="12"/>
    <col width="2" customWidth="1" style="54" min="13" max="13"/>
    <col width="6" customWidth="1" style="54" min="14" max="14"/>
    <col width="24" customWidth="1" style="54" min="15" max="15"/>
    <col width="22" customWidth="1" style="54" min="16" max="16"/>
    <col width="20" customWidth="1" style="54" min="17" max="17"/>
    <col width="18" customWidth="1" style="54" min="18" max="18"/>
    <col width="34" customWidth="1" style="54" min="20" max="20"/>
    <col width="12" customWidth="1" style="54" min="21" max="21"/>
    <col width="6" customWidth="1" style="54" min="22" max="22"/>
    <col width="12" customWidth="1" style="54" min="23" max="23"/>
    <col width="6" customWidth="1" style="54" min="24" max="24"/>
    <col hidden="1" width="13" customWidth="1" style="54" min="33" max="34"/>
    <col hidden="1" width="13" customWidth="1" style="54" min="36" max="37"/>
  </cols>
  <sheetData>
    <row r="1" ht="15.75" customHeight="1" s="54">
      <c r="A1" s="12" t="inlineStr">
        <is>
          <t>Select team:</t>
        </is>
      </c>
      <c r="B1" s="24" t="inlineStr">
        <is>
          <t>Akron</t>
        </is>
      </c>
      <c r="D1" s="4" t="inlineStr">
        <is>
          <t>13 teams — Mid-American</t>
        </is>
      </c>
      <c r="N1" s="25" t="inlineStr">
        <is>
          <t>STRENGTHS</t>
        </is>
      </c>
      <c r="O1" s="26" t="n"/>
      <c r="P1" s="26" t="n"/>
      <c r="Q1" s="26" t="n"/>
      <c r="R1" s="26" t="n"/>
      <c r="T1" s="53" t="inlineStr">
        <is>
          <t>TEAM STATS 2026 — season to date</t>
        </is>
      </c>
      <c r="U1" s="10" t="n"/>
      <c r="V1" s="10" t="n"/>
      <c r="W1" s="10" t="n"/>
      <c r="X1" s="10" t="n"/>
      <c r="AG1">
        <f>MATCH($B$1,_Teams!$A:$A,0)</f>
        <v/>
      </c>
      <c r="AH1" t="inlineStr">
        <is>
          <t>Akron</t>
        </is>
      </c>
    </row>
    <row r="2">
      <c r="N2" s="55">
        <f>IF($AG$1=0,"",INDEX(_Teams!$AI:$AI,$AG$1)&amp;"")</f>
        <v/>
      </c>
      <c r="T2" s="61" t="inlineStr">
        <is>
          <t>Stat</t>
        </is>
      </c>
      <c r="U2" s="61" t="inlineStr">
        <is>
          <t>Offense</t>
        </is>
      </c>
      <c r="V2" s="61" t="inlineStr">
        <is>
          <t>rk</t>
        </is>
      </c>
      <c r="W2" s="61" t="inlineStr">
        <is>
          <t>Defense</t>
        </is>
      </c>
      <c r="X2" s="61" t="inlineStr">
        <is>
          <t>rk</t>
        </is>
      </c>
      <c r="AG2">
        <f>INDEX(_Teams!$AA:$AA,$AG$1)</f>
        <v/>
      </c>
      <c r="AH2" t="inlineStr">
        <is>
          <t>Ball State</t>
        </is>
      </c>
    </row>
    <row r="3" ht="18" customHeight="1" s="54">
      <c r="A3" s="59">
        <f>$B$1</f>
        <v/>
      </c>
      <c r="B3" s="10" t="n"/>
      <c r="C3" s="10" t="n"/>
      <c r="D3" s="10" t="n"/>
      <c r="E3" s="10" t="n"/>
      <c r="F3" s="10" t="n"/>
      <c r="G3" s="10" t="n"/>
      <c r="H3" s="10" t="n"/>
      <c r="T3" s="12" t="inlineStr">
        <is>
          <t>Games</t>
        </is>
      </c>
      <c r="U3" s="14">
        <f>IFERROR(INDEX('Team Stats'!$A$5:$ZZ$300,MATCH($B$1,'Team Stats'!$A$5:$A$300,0),MATCH("OFF: Games",'Team Stats'!$4:$4,0)),"")</f>
        <v/>
      </c>
      <c r="AG3">
        <f>INDEX(_Teams!$AB:$AB,$AG$1)</f>
        <v/>
      </c>
      <c r="AH3" t="inlineStr">
        <is>
          <t>Bowling Green</t>
        </is>
      </c>
    </row>
    <row r="4">
      <c r="T4" s="14" t="inlineStr">
        <is>
          <t>Points / game</t>
        </is>
      </c>
      <c r="U4" s="14">
        <f>IFERROR(INDEX('Team Stats'!$A$5:$ZZ$300,MATCH($B$1,'Team Stats'!$A$5:$A$300,0),MATCH("OFF: Points / game",'Team Stats'!$4:$4,0)),"")</f>
        <v/>
      </c>
      <c r="V4" s="28">
        <f>IFERROR("#"&amp;INDEX('Team Stats'!$A$5:$ZZ$300,MATCH($B$1,'Team Stats'!$A$5:$A$300,0),MATCH("OFF: Points / game",'Team Stats'!$4:$4,0)+1),"")</f>
        <v/>
      </c>
      <c r="W4" s="14">
        <f>IFERROR(INDEX('Team Stats'!$A$5:$ZZ$300,MATCH($B$1,'Team Stats'!$A$5:$A$300,0),MATCH("DEF: Points / game allowed",'Team Stats'!$4:$4,0)),"")</f>
        <v/>
      </c>
      <c r="X4" s="28">
        <f>IFERROR("#"&amp;INDEX('Team Stats'!$A$5:$ZZ$300,MATCH($B$1,'Team Stats'!$A$5:$A$300,0),MATCH("DEF: Points / game allowed",'Team Stats'!$4:$4,0)+1),"")</f>
        <v/>
      </c>
      <c r="AG4">
        <f>INDEX(_Teams!$AC:$AC,$AG$1)</f>
        <v/>
      </c>
      <c r="AH4" t="inlineStr">
        <is>
          <t>Buffalo</t>
        </is>
      </c>
    </row>
    <row r="5">
      <c r="A5" s="12" t="inlineStr">
        <is>
          <t>Conference</t>
        </is>
      </c>
      <c r="B5" s="14">
        <f>IF($AG$1=0,"",INDEX(_Teams!$B:$B,$AG$1)&amp;"")</f>
        <v/>
      </c>
      <c r="E5" s="12" t="inlineStr">
        <is>
          <t>ESPN FPI (2026 preseason)</t>
        </is>
      </c>
      <c r="F5" s="14">
        <f>IF(ISNUMBER(INDEX(_Teams!$AQ:$AQ,$AG$1)),ROUND(INDEX(_Teams!$AQ:$AQ,$AG$1),2)&amp;"  (#"&amp;INDEX(_Teams!$AR:$AR,$AG$1)&amp;")","n/a")</f>
        <v/>
      </c>
      <c r="T5" s="14" t="inlineStr">
        <is>
          <t>Plays / game</t>
        </is>
      </c>
      <c r="U5" s="14">
        <f>IFERROR(INDEX('Team Stats'!$A$5:$ZZ$300,MATCH($B$1,'Team Stats'!$A$5:$A$300,0),MATCH("OFF: Plays / game",'Team Stats'!$4:$4,0)),"")</f>
        <v/>
      </c>
      <c r="W5" s="14">
        <f>IFERROR(INDEX('Team Stats'!$A$5:$ZZ$300,MATCH($B$1,'Team Stats'!$A$5:$A$300,0),MATCH("DEF: Plays / game",'Team Stats'!$4:$4,0)),"")</f>
        <v/>
      </c>
      <c r="AG5">
        <f>INDEX(_Teams!$AD:$AD,$AG$1)</f>
        <v/>
      </c>
      <c r="AH5" t="inlineStr">
        <is>
          <t>Central Michigan</t>
        </is>
      </c>
    </row>
    <row r="6">
      <c r="A6" s="12" t="inlineStr">
        <is>
          <t>Machine rating (in-season)</t>
        </is>
      </c>
      <c r="B6" s="14">
        <f>IF(ISNUMBER(INDEX(_Teams!$D:$D,$AG$1)),ROUND(INDEX(_Teams!$D:$D,$AG$1),2)&amp;"  (#"&amp;INDEX(_Teams!$C:$C,$AG$1)&amp;")","n/a")</f>
        <v/>
      </c>
      <c r="E6" s="12" t="inlineStr">
        <is>
          <t>Machine Δ vs preseason</t>
        </is>
      </c>
      <c r="F6" s="14">
        <f>IF($AG$1=0,"",INDEX(_Teams!$AS:$AS,$AG$1)&amp;"")</f>
        <v/>
      </c>
      <c r="N6" s="29" t="inlineStr">
        <is>
          <t>WEAKNESSES</t>
        </is>
      </c>
      <c r="O6" s="30" t="n"/>
      <c r="P6" s="30" t="n"/>
      <c r="Q6" s="30" t="n"/>
      <c r="R6" s="30" t="n"/>
      <c r="T6" s="14" t="inlineStr">
        <is>
          <t>Yards / play</t>
        </is>
      </c>
      <c r="U6" s="14">
        <f>IFERROR(INDEX('Team Stats'!$A$5:$ZZ$300,MATCH($B$1,'Team Stats'!$A$5:$A$300,0),MATCH("OFF: Yards / play",'Team Stats'!$4:$4,0)),"")</f>
        <v/>
      </c>
      <c r="V6" s="28">
        <f>IFERROR("#"&amp;INDEX('Team Stats'!$A$5:$ZZ$300,MATCH($B$1,'Team Stats'!$A$5:$A$300,0),MATCH("OFF: Yards / play",'Team Stats'!$4:$4,0)+1),"")</f>
        <v/>
      </c>
      <c r="W6" s="14">
        <f>IFERROR(INDEX('Team Stats'!$A$5:$ZZ$300,MATCH($B$1,'Team Stats'!$A$5:$A$300,0),MATCH("DEF: Yards / play allowed",'Team Stats'!$4:$4,0)),"")</f>
        <v/>
      </c>
      <c r="X6" s="28">
        <f>IFERROR("#"&amp;INDEX('Team Stats'!$A$5:$ZZ$300,MATCH($B$1,'Team Stats'!$A$5:$A$300,0),MATCH("DEF: Yards / play allowed",'Team Stats'!$4:$4,0)+1),"")</f>
        <v/>
      </c>
      <c r="AG6">
        <f>INDEX(_Teams!$AK:$AK,$AG$1)</f>
        <v/>
      </c>
      <c r="AH6" t="inlineStr">
        <is>
          <t>Eastern Michigan</t>
        </is>
      </c>
    </row>
    <row r="7">
      <c r="A7" s="12" t="inlineStr">
        <is>
          <t>Residual (2025 decomposition)</t>
        </is>
      </c>
      <c r="B7" s="14">
        <f>IF(ISNUMBER(INDEX(_Teams!$F:$F,$AG$1)),ROUND(INDEX(_Teams!$F:$F,$AG$1),2)&amp;"  (#"&amp;INDEX(_Teams!$G:$G,$AG$1)&amp;")","n/a")</f>
        <v/>
      </c>
      <c r="E7" s="12" t="inlineStr">
        <is>
          <t>Games used by the machine</t>
        </is>
      </c>
      <c r="F7" s="14">
        <f>IF($AG$1=0,"",INDEX(_Teams!$AT:$AT,$AG$1)&amp;"")</f>
        <v/>
      </c>
      <c r="N7" s="55">
        <f>IF($AG$1=0,"",INDEX(_Teams!$AJ:$AJ,$AG$1)&amp;"")</f>
        <v/>
      </c>
      <c r="T7" s="14" t="inlineStr">
        <is>
          <t>Completions - attempts</t>
        </is>
      </c>
      <c r="U7" s="14">
        <f>IFERROR(INDEX('Team Stats'!$A$5:$ZZ$300,MATCH($B$1,'Team Stats'!$A$5:$A$300,0),MATCH("OFF: Completions - attempts",'Team Stats'!$4:$4,0)),"")</f>
        <v/>
      </c>
      <c r="W7" s="14">
        <f>IFERROR(INDEX('Team Stats'!$A$5:$ZZ$300,MATCH($B$1,'Team Stats'!$A$5:$A$300,0),MATCH("DEF: Completions - attempts",'Team Stats'!$4:$4,0)),"")</f>
        <v/>
      </c>
      <c r="AH7" t="inlineStr">
        <is>
          <t>Kent State</t>
        </is>
      </c>
    </row>
    <row r="8">
      <c r="A8" s="12" t="inlineStr">
        <is>
          <t>Composite (0-10)</t>
        </is>
      </c>
      <c r="B8" s="14">
        <f>IF(ISNUMBER(INDEX(_Teams!$H:$H,$AG$1)),ROUND(INDEX(_Teams!$H:$H,$AG$1),2)&amp;"  (#"&amp;INDEX(_Teams!$I:$I,$AG$1)&amp;")","n/a")</f>
        <v/>
      </c>
      <c r="E8" s="12" t="inlineStr">
        <is>
          <t>ESPN FPI (live)</t>
        </is>
      </c>
      <c r="F8" s="14">
        <f>IF(ISNUMBER(INDEX(_Teams!$AU:$AU,$AG$1)),ROUND(INDEX(_Teams!$AU:$AU,$AG$1),2)&amp;"  (#"&amp;INDEX(_Teams!$AV:$AV,$AG$1)&amp;")","n/a")</f>
        <v/>
      </c>
      <c r="T8" s="14" t="inlineStr">
        <is>
          <t>Passing yards</t>
        </is>
      </c>
      <c r="U8" s="14">
        <f>IFERROR(INDEX('Team Stats'!$A$5:$ZZ$300,MATCH($B$1,'Team Stats'!$A$5:$A$300,0),MATCH("OFF: Passing yards",'Team Stats'!$4:$4,0)),"")</f>
        <v/>
      </c>
      <c r="V8" s="28">
        <f>IFERROR("#"&amp;INDEX('Team Stats'!$A$5:$ZZ$300,MATCH($B$1,'Team Stats'!$A$5:$A$300,0),MATCH("OFF: Passing yards",'Team Stats'!$4:$4,0)+1),"")</f>
        <v/>
      </c>
      <c r="W8" s="14">
        <f>IFERROR(INDEX('Team Stats'!$A$5:$ZZ$300,MATCH($B$1,'Team Stats'!$A$5:$A$300,0),MATCH("DEF: Passing yards allowed",'Team Stats'!$4:$4,0)),"")</f>
        <v/>
      </c>
      <c r="X8" s="28">
        <f>IFERROR("#"&amp;INDEX('Team Stats'!$A$5:$ZZ$300,MATCH($B$1,'Team Stats'!$A$5:$A$300,0),MATCH("DEF: Passing yards allowed",'Team Stats'!$4:$4,0)+1),"")</f>
        <v/>
      </c>
      <c r="AH8" t="inlineStr">
        <is>
          <t>Massachusetts</t>
        </is>
      </c>
    </row>
    <row r="9">
      <c r="A9" s="12" t="inlineStr">
        <is>
          <t>SP+ (rescaled 0-10)</t>
        </is>
      </c>
      <c r="B9" s="14">
        <f>IF(ISNUMBER(INDEX(_Teams!$J:$J,$AG$1)),ROUND(INDEX(_Teams!$J:$J,$AG$1),2)&amp;"  (#"&amp;INDEX(_Teams!$K:$K,$AG$1)&amp;")","n/a")</f>
        <v/>
      </c>
      <c r="E9" s="12" t="inlineStr">
        <is>
          <t>AP / CFP rank</t>
        </is>
      </c>
      <c r="F9" s="14">
        <f>IF($AG$1=0,"",IF(ISNUMBER(INDEX(_Teams!$AW:$AW,$AG$1)),"AP #"&amp;INDEX(_Teams!$AW:$AW,$AG$1),"AP unranked")&amp;IF(ISNUMBER(INDEX(_Teams!$AX:$AX,$AG$1)),"  ·  CFP #"&amp;INDEX(_Teams!$AX:$AX,$AG$1),""))</f>
        <v/>
      </c>
      <c r="T9" s="14" t="inlineStr">
        <is>
          <t>Yards / pass attempt</t>
        </is>
      </c>
      <c r="U9" s="14">
        <f>IFERROR(INDEX('Team Stats'!$A$5:$ZZ$300,MATCH($B$1,'Team Stats'!$A$5:$A$300,0),MATCH("OFF: Yards / pass attempt",'Team Stats'!$4:$4,0)),"")</f>
        <v/>
      </c>
      <c r="V9" s="28">
        <f>IFERROR("#"&amp;INDEX('Team Stats'!$A$5:$ZZ$300,MATCH($B$1,'Team Stats'!$A$5:$A$300,0),MATCH("OFF: Yards / pass attempt",'Team Stats'!$4:$4,0)+1),"")</f>
        <v/>
      </c>
      <c r="W9" s="14">
        <f>IFERROR(INDEX('Team Stats'!$A$5:$ZZ$300,MATCH($B$1,'Team Stats'!$A$5:$A$300,0),MATCH("DEF: Yards / pass attempt allowed",'Team Stats'!$4:$4,0)),"")</f>
        <v/>
      </c>
      <c r="X9" s="28">
        <f>IFERROR("#"&amp;INDEX('Team Stats'!$A$5:$ZZ$300,MATCH($B$1,'Team Stats'!$A$5:$A$300,0),MATCH("DEF: Yards / pass attempt allowed",'Team Stats'!$4:$4,0)+1),"")</f>
        <v/>
      </c>
      <c r="AH9" t="inlineStr">
        <is>
          <t>Miami (OH)</t>
        </is>
      </c>
    </row>
    <row r="10">
      <c r="T10" s="14" t="inlineStr">
        <is>
          <t>Yards / completion</t>
        </is>
      </c>
      <c r="U10" s="14">
        <f>IFERROR(INDEX('Team Stats'!$A$5:$ZZ$300,MATCH($B$1,'Team Stats'!$A$5:$A$300,0),MATCH("OFF: Yards / completion",'Team Stats'!$4:$4,0)),"")</f>
        <v/>
      </c>
      <c r="V10" s="28">
        <f>IFERROR("#"&amp;INDEX('Team Stats'!$A$5:$ZZ$300,MATCH($B$1,'Team Stats'!$A$5:$A$300,0),MATCH("OFF: Yards / completion",'Team Stats'!$4:$4,0)+1),"")</f>
        <v/>
      </c>
      <c r="W10" s="14">
        <f>IFERROR(INDEX('Team Stats'!$A$5:$ZZ$300,MATCH($B$1,'Team Stats'!$A$5:$A$300,0),MATCH("DEF: Yards / completion allowed",'Team Stats'!$4:$4,0)),"")</f>
        <v/>
      </c>
      <c r="X10" s="28">
        <f>IFERROR("#"&amp;INDEX('Team Stats'!$A$5:$ZZ$300,MATCH($B$1,'Team Stats'!$A$5:$A$300,0),MATCH("DEF: Yards / completion allowed",'Team Stats'!$4:$4,0)+1),"")</f>
        <v/>
      </c>
      <c r="AH10" t="inlineStr">
        <is>
          <t>Ohio</t>
        </is>
      </c>
    </row>
    <row r="11">
      <c r="A11" s="61" t="inlineStr">
        <is>
          <t>Unit</t>
        </is>
      </c>
      <c r="B11" s="61" t="inlineStr">
        <is>
          <t>Rating</t>
        </is>
      </c>
      <c r="C11" s="61" t="inlineStr">
        <is>
          <t>Nat'l Rank</t>
        </is>
      </c>
      <c r="D11" s="61" t="inlineStr">
        <is>
          <t>Raw</t>
        </is>
      </c>
      <c r="T11" s="14" t="inlineStr">
        <is>
          <t>Pass TD - INT</t>
        </is>
      </c>
      <c r="U11" s="14">
        <f>IFERROR(INDEX('Team Stats'!$A$5:$ZZ$300,MATCH($B$1,'Team Stats'!$A$5:$A$300,0),MATCH("OFF: Pass TD - INT",'Team Stats'!$4:$4,0)),"")</f>
        <v/>
      </c>
      <c r="W11" s="14">
        <f>IFERROR(INDEX('Team Stats'!$A$5:$ZZ$300,MATCH($B$1,'Team Stats'!$A$5:$A$300,0),MATCH("DEF: Pass TD - INT",'Team Stats'!$4:$4,0)),"")</f>
        <v/>
      </c>
      <c r="AH11" t="inlineStr">
        <is>
          <t>Sacramento State</t>
        </is>
      </c>
    </row>
    <row r="12">
      <c r="A12" s="12" t="inlineStr">
        <is>
          <t>Rush O</t>
        </is>
      </c>
      <c r="B12" s="14">
        <f>IF(ISNUMBER(INDEX(_Teams!$L:$L,$AG$1)),INDEX(_Teams!$L:$L,$AG$1),"n/a")</f>
        <v/>
      </c>
      <c r="C12" s="14">
        <f>INDEX(_Teams!$M:$M,$AG$1)&amp;""</f>
        <v/>
      </c>
      <c r="D12" s="14">
        <f>INDEX(_Teams!$N:$N,$AG$1)&amp;""</f>
        <v/>
      </c>
      <c r="N12" s="53" t="inlineStr">
        <is>
          <t>DEPTH CHART</t>
        </is>
      </c>
      <c r="T12" s="14" t="inlineStr">
        <is>
          <t>Explosive pass rate (20+ / dropback)</t>
        </is>
      </c>
      <c r="U12" s="14">
        <f>IFERROR(INDEX('Team Stats'!$A$5:$ZZ$300,MATCH($B$1,'Team Stats'!$A$5:$A$300,0),MATCH("OFF: Explosive pass rate (20+ / dropback)",'Team Stats'!$4:$4,0)),"")</f>
        <v/>
      </c>
      <c r="V12" s="28">
        <f>IFERROR("#"&amp;INDEX('Team Stats'!$A$5:$ZZ$300,MATCH($B$1,'Team Stats'!$A$5:$A$300,0),MATCH("OFF: Explosive pass rate (20+ / dropback)",'Team Stats'!$4:$4,0)+1),"")</f>
        <v/>
      </c>
      <c r="W12" s="14">
        <f>IFERROR(INDEX('Team Stats'!$A$5:$ZZ$300,MATCH($B$1,'Team Stats'!$A$5:$A$300,0),MATCH("DEF: Explosive pass rate (20+ / dropback) allowed",'Team Stats'!$4:$4,0)),"")</f>
        <v/>
      </c>
      <c r="X12" s="28">
        <f>IFERROR("#"&amp;INDEX('Team Stats'!$A$5:$ZZ$300,MATCH($B$1,'Team Stats'!$A$5:$A$300,0),MATCH("DEF: Explosive pass rate (20+ / dropback) allowed",'Team Stats'!$4:$4,0)+1),"")</f>
        <v/>
      </c>
      <c r="AH12" t="inlineStr">
        <is>
          <t>Toledo</t>
        </is>
      </c>
    </row>
    <row r="13">
      <c r="A13" s="12" t="inlineStr">
        <is>
          <t>Pass O</t>
        </is>
      </c>
      <c r="B13" s="14">
        <f>IF(ISNUMBER(INDEX(_Teams!$O:$O,$AG$1)),INDEX(_Teams!$O:$O,$AG$1),"n/a")</f>
        <v/>
      </c>
      <c r="C13" s="14">
        <f>INDEX(_Teams!$P:$P,$AG$1)&amp;""</f>
        <v/>
      </c>
      <c r="D13" s="14">
        <f>INDEX(_Teams!$Q:$Q,$AG$1)&amp;""</f>
        <v/>
      </c>
      <c r="N13" s="61" t="inlineStr">
        <is>
          <t>Pos</t>
        </is>
      </c>
      <c r="O13" s="61" t="inlineStr">
        <is>
          <t>Starter</t>
        </is>
      </c>
      <c r="P13" s="61" t="inlineStr">
        <is>
          <t>2nd</t>
        </is>
      </c>
      <c r="Q13" s="61" t="inlineStr">
        <is>
          <t>3rd</t>
        </is>
      </c>
      <c r="R13" s="61" t="inlineStr">
        <is>
          <t>4th</t>
        </is>
      </c>
      <c r="T13" s="14" t="inlineStr">
        <is>
          <t>Sack rate</t>
        </is>
      </c>
      <c r="U13" s="14">
        <f>IFERROR(INDEX('Team Stats'!$A$5:$ZZ$300,MATCH($B$1,'Team Stats'!$A$5:$A$300,0),MATCH("OFF: Sack rate",'Team Stats'!$4:$4,0)),"")</f>
        <v/>
      </c>
      <c r="V13" s="28">
        <f>IFERROR("#"&amp;INDEX('Team Stats'!$A$5:$ZZ$300,MATCH($B$1,'Team Stats'!$A$5:$A$300,0),MATCH("OFF: Sack rate",'Team Stats'!$4:$4,0)+1),"")</f>
        <v/>
      </c>
      <c r="W13" s="14">
        <f>IFERROR(INDEX('Team Stats'!$A$5:$ZZ$300,MATCH($B$1,'Team Stats'!$A$5:$A$300,0),MATCH("DEF: Sack rate",'Team Stats'!$4:$4,0)),"")</f>
        <v/>
      </c>
      <c r="X13" s="28">
        <f>IFERROR("#"&amp;INDEX('Team Stats'!$A$5:$ZZ$300,MATCH($B$1,'Team Stats'!$A$5:$A$300,0),MATCH("DEF: Sack rate",'Team Stats'!$4:$4,0)+1),"")</f>
        <v/>
      </c>
      <c r="AH13" t="inlineStr">
        <is>
          <t>Western Michigan</t>
        </is>
      </c>
    </row>
    <row r="14">
      <c r="A14" s="12" t="inlineStr">
        <is>
          <t>Rush D</t>
        </is>
      </c>
      <c r="B14" s="14">
        <f>IF(ISNUMBER(INDEX(_Teams!$R:$R,$AG$1)),INDEX(_Teams!$R:$R,$AG$1),"n/a")</f>
        <v/>
      </c>
      <c r="C14" s="14">
        <f>INDEX(_Teams!$S:$S,$AG$1)&amp;""</f>
        <v/>
      </c>
      <c r="D14" s="14">
        <f>INDEX(_Teams!$T:$T,$AG$1)&amp;""</f>
        <v/>
      </c>
      <c r="N14" s="31">
        <f>IF($AG$1=0,"",INDEX(_DepthGrid!$B:$B,$AG$6+ROW()-14)&amp;"")</f>
        <v/>
      </c>
      <c r="O14" s="31">
        <f>IF($AG$1=0,"",INDEX(_DepthGrid!$C:$C,$AG$6+ROW()-14)&amp;"")</f>
        <v/>
      </c>
      <c r="P14" s="31">
        <f>IF($AG$1=0,"",INDEX(_DepthGrid!$D:$D,$AG$6+ROW()-14)&amp;"")</f>
        <v/>
      </c>
      <c r="Q14" s="31">
        <f>IF($AG$1=0,"",INDEX(_DepthGrid!$E:$E,$AG$6+ROW()-14)&amp;"")</f>
        <v/>
      </c>
      <c r="R14" s="31">
        <f>IF($AG$1=0,"",INDEX(_DepthGrid!$F:$F,$AG$6+ROW()-14)&amp;"")</f>
        <v/>
      </c>
      <c r="T14" s="14" t="inlineStr">
        <is>
          <t>Rushing att - yds (box score)</t>
        </is>
      </c>
      <c r="U14" s="14">
        <f>IFERROR(INDEX('Team Stats'!$A$5:$ZZ$300,MATCH($B$1,'Team Stats'!$A$5:$A$300,0),MATCH("OFF: Rushing att - yds (box score)",'Team Stats'!$4:$4,0)),"")</f>
        <v/>
      </c>
      <c r="W14" s="14">
        <f>IFERROR(INDEX('Team Stats'!$A$5:$ZZ$300,MATCH($B$1,'Team Stats'!$A$5:$A$300,0),MATCH("DEF: Rushing att - yds (box score)",'Team Stats'!$4:$4,0)),"")</f>
        <v/>
      </c>
    </row>
    <row r="15">
      <c r="A15" s="12" t="inlineStr">
        <is>
          <t>Pass D</t>
        </is>
      </c>
      <c r="B15" s="14">
        <f>IF(ISNUMBER(INDEX(_Teams!$U:$U,$AG$1)),INDEX(_Teams!$U:$U,$AG$1),"n/a")</f>
        <v/>
      </c>
      <c r="C15" s="14">
        <f>INDEX(_Teams!$V:$V,$AG$1)&amp;""</f>
        <v/>
      </c>
      <c r="D15" s="14">
        <f>INDEX(_Teams!$W:$W,$AG$1)&amp;""</f>
        <v/>
      </c>
      <c r="N15" s="32">
        <f>IF($AG$1=0,"",INDEX(_DepthGrid!$B:$B,$AG$6+ROW()-14)&amp;"")</f>
        <v/>
      </c>
      <c r="O15" s="5">
        <f>IF($AG$1=0,"",INDEX(_DepthGrid!$C:$C,$AG$6+ROW()-14)&amp;"")</f>
        <v/>
      </c>
      <c r="P15" s="5">
        <f>IF($AG$1=0,"",INDEX(_DepthGrid!$D:$D,$AG$6+ROW()-14)&amp;"")</f>
        <v/>
      </c>
      <c r="Q15" s="5">
        <f>IF($AG$1=0,"",INDEX(_DepthGrid!$E:$E,$AG$6+ROW()-14)&amp;"")</f>
        <v/>
      </c>
      <c r="R15" s="5">
        <f>IF($AG$1=0,"",INDEX(_DepthGrid!$F:$F,$AG$6+ROW()-14)&amp;"")</f>
        <v/>
      </c>
      <c r="T15" s="14" t="inlineStr">
        <is>
          <t>Yards / carry (box score)</t>
        </is>
      </c>
      <c r="U15" s="14">
        <f>IFERROR(INDEX('Team Stats'!$A$5:$ZZ$300,MATCH($B$1,'Team Stats'!$A$5:$A$300,0),MATCH("OFF: Yards / carry (box score)",'Team Stats'!$4:$4,0)),"")</f>
        <v/>
      </c>
      <c r="V15" s="28">
        <f>IFERROR("#"&amp;INDEX('Team Stats'!$A$5:$ZZ$300,MATCH($B$1,'Team Stats'!$A$5:$A$300,0),MATCH("OFF: Yards / carry (box score)",'Team Stats'!$4:$4,0)+1),"")</f>
        <v/>
      </c>
      <c r="W15" s="14">
        <f>IFERROR(INDEX('Team Stats'!$A$5:$ZZ$300,MATCH($B$1,'Team Stats'!$A$5:$A$300,0),MATCH("DEF: Yards / carry (box score) allowed",'Team Stats'!$4:$4,0)),"")</f>
        <v/>
      </c>
      <c r="X15" s="28">
        <f>IFERROR("#"&amp;INDEX('Team Stats'!$A$5:$ZZ$300,MATCH($B$1,'Team Stats'!$A$5:$A$300,0),MATCH("DEF: Yards / carry (box score) allowed",'Team Stats'!$4:$4,0)+1),"")</f>
        <v/>
      </c>
    </row>
    <row r="16">
      <c r="A16" s="12" t="inlineStr">
        <is>
          <t>Special Teams</t>
        </is>
      </c>
      <c r="B16" s="14">
        <f>IF(ISNUMBER(INDEX(_Teams!$X:$X,$AG$1)),INDEX(_Teams!$X:$X,$AG$1),"n/a")</f>
        <v/>
      </c>
      <c r="C16" s="14">
        <f>INDEX(_Teams!$Y:$Y,$AG$1)&amp;""</f>
        <v/>
      </c>
      <c r="D16" s="14">
        <f>INDEX(_Teams!$Z:$Z,$AG$1)&amp;""</f>
        <v/>
      </c>
      <c r="N16" s="32">
        <f>IF($AG$1=0,"",INDEX(_DepthGrid!$B:$B,$AG$6+ROW()-14)&amp;"")</f>
        <v/>
      </c>
      <c r="O16" s="5">
        <f>IF($AG$1=0,"",INDEX(_DepthGrid!$C:$C,$AG$6+ROW()-14)&amp;"")</f>
        <v/>
      </c>
      <c r="P16" s="5">
        <f>IF($AG$1=0,"",INDEX(_DepthGrid!$D:$D,$AG$6+ROW()-14)&amp;"")</f>
        <v/>
      </c>
      <c r="Q16" s="5">
        <f>IF($AG$1=0,"",INDEX(_DepthGrid!$E:$E,$AG$6+ROW()-14)&amp;"")</f>
        <v/>
      </c>
      <c r="R16" s="5">
        <f>IF($AG$1=0,"",INDEX(_DepthGrid!$F:$F,$AG$6+ROW()-14)&amp;"")</f>
        <v/>
      </c>
      <c r="T16" s="14" t="inlineStr">
        <is>
          <t>10+ run rate</t>
        </is>
      </c>
      <c r="U16" s="14">
        <f>IFERROR(INDEX('Team Stats'!$A$5:$ZZ$300,MATCH($B$1,'Team Stats'!$A$5:$A$300,0),MATCH("OFF: 10+ run rate",'Team Stats'!$4:$4,0)),"")</f>
        <v/>
      </c>
      <c r="V16" s="28">
        <f>IFERROR("#"&amp;INDEX('Team Stats'!$A$5:$ZZ$300,MATCH($B$1,'Team Stats'!$A$5:$A$300,0),MATCH("OFF: 10+ run rate",'Team Stats'!$4:$4,0)+1),"")</f>
        <v/>
      </c>
      <c r="W16" s="14">
        <f>IFERROR(INDEX('Team Stats'!$A$5:$ZZ$300,MATCH($B$1,'Team Stats'!$A$5:$A$300,0),MATCH("DEF: 10+ run rate allowed",'Team Stats'!$4:$4,0)),"")</f>
        <v/>
      </c>
      <c r="X16" s="28">
        <f>IFERROR("#"&amp;INDEX('Team Stats'!$A$5:$ZZ$300,MATCH($B$1,'Team Stats'!$A$5:$A$300,0),MATCH("DEF: 10+ run rate allowed",'Team Stats'!$4:$4,0)+1),"")</f>
        <v/>
      </c>
    </row>
    <row r="17">
      <c r="N17" s="32">
        <f>IF($AG$1=0,"",INDEX(_DepthGrid!$B:$B,$AG$6+ROW()-14)&amp;"")</f>
        <v/>
      </c>
      <c r="O17" s="5">
        <f>IF($AG$1=0,"",INDEX(_DepthGrid!$C:$C,$AG$6+ROW()-14)&amp;"")</f>
        <v/>
      </c>
      <c r="P17" s="5">
        <f>IF($AG$1=0,"",INDEX(_DepthGrid!$D:$D,$AG$6+ROW()-14)&amp;"")</f>
        <v/>
      </c>
      <c r="Q17" s="5">
        <f>IF($AG$1=0,"",INDEX(_DepthGrid!$E:$E,$AG$6+ROW()-14)&amp;"")</f>
        <v/>
      </c>
      <c r="R17" s="5">
        <f>IF($AG$1=0,"",INDEX(_DepthGrid!$F:$F,$AG$6+ROW()-14)&amp;"")</f>
        <v/>
      </c>
      <c r="T17" s="14" t="inlineStr">
        <is>
          <t>Stuff rate</t>
        </is>
      </c>
      <c r="U17" s="14">
        <f>IFERROR(INDEX('Team Stats'!$A$5:$ZZ$300,MATCH($B$1,'Team Stats'!$A$5:$A$300,0),MATCH("OFF: Stuff rate",'Team Stats'!$4:$4,0)),"")</f>
        <v/>
      </c>
      <c r="V17" s="28">
        <f>IFERROR("#"&amp;INDEX('Team Stats'!$A$5:$ZZ$300,MATCH($B$1,'Team Stats'!$A$5:$A$300,0),MATCH("OFF: Stuff rate",'Team Stats'!$4:$4,0)+1),"")</f>
        <v/>
      </c>
      <c r="W17" s="14">
        <f>IFERROR(INDEX('Team Stats'!$A$5:$ZZ$300,MATCH($B$1,'Team Stats'!$A$5:$A$300,0),MATCH("DEF: Stuff rate",'Team Stats'!$4:$4,0)),"")</f>
        <v/>
      </c>
      <c r="X17" s="28">
        <f>IFERROR("#"&amp;INDEX('Team Stats'!$A$5:$ZZ$300,MATCH($B$1,'Team Stats'!$A$5:$A$300,0),MATCH("DEF: Stuff rate",'Team Stats'!$4:$4,0)+1),"")</f>
        <v/>
      </c>
    </row>
    <row r="18">
      <c r="A18" s="12" t="inlineStr">
        <is>
          <t>2026 Schedule</t>
        </is>
      </c>
      <c r="D18" s="4" t="inlineStr">
        <is>
          <t>Opp FPI = opponent's 2025 final FPI rank. Lines: DraftKings/Bovada via CFBD as of refresh. Edge = FPI-implied margin minus market margin for THIS team; 🔴 model likes the dog outright, 🟡 6+ pt disagreement. ⚑MONSTER UNDER = total in the season's top decile (2021-25 post-mortem: unders 55%).</t>
        </is>
      </c>
      <c r="N18" s="32">
        <f>IF($AG$1=0,"",INDEX(_DepthGrid!$B:$B,$AG$6+ROW()-14)&amp;"")</f>
        <v/>
      </c>
      <c r="O18" s="5">
        <f>IF($AG$1=0,"",INDEX(_DepthGrid!$C:$C,$AG$6+ROW()-14)&amp;"")</f>
        <v/>
      </c>
      <c r="P18" s="5">
        <f>IF($AG$1=0,"",INDEX(_DepthGrid!$D:$D,$AG$6+ROW()-14)&amp;"")</f>
        <v/>
      </c>
      <c r="Q18" s="5">
        <f>IF($AG$1=0,"",INDEX(_DepthGrid!$E:$E,$AG$6+ROW()-14)&amp;"")</f>
        <v/>
      </c>
      <c r="R18" s="5">
        <f>IF($AG$1=0,"",INDEX(_DepthGrid!$F:$F,$AG$6+ROW()-14)&amp;"")</f>
        <v/>
      </c>
      <c r="T18" s="14" t="inlineStr">
        <is>
          <t>Third down %</t>
        </is>
      </c>
      <c r="U18" s="14">
        <f>IFERROR(INDEX('Team Stats'!$A$5:$ZZ$300,MATCH($B$1,'Team Stats'!$A$5:$A$300,0),MATCH("OFF: Third down %",'Team Stats'!$4:$4,0)),"")</f>
        <v/>
      </c>
      <c r="V18" s="28">
        <f>IFERROR("#"&amp;INDEX('Team Stats'!$A$5:$ZZ$300,MATCH($B$1,'Team Stats'!$A$5:$A$300,0),MATCH("OFF: Third down %",'Team Stats'!$4:$4,0)+1),"")</f>
        <v/>
      </c>
      <c r="W18" s="14">
        <f>IFERROR(INDEX('Team Stats'!$A$5:$ZZ$300,MATCH($B$1,'Team Stats'!$A$5:$A$300,0),MATCH("DEF: Third down % allowed",'Team Stats'!$4:$4,0)),"")</f>
        <v/>
      </c>
      <c r="X18" s="28">
        <f>IFERROR("#"&amp;INDEX('Team Stats'!$A$5:$ZZ$300,MATCH($B$1,'Team Stats'!$A$5:$A$300,0),MATCH("DEF: Third down % allowed",'Team Stats'!$4:$4,0)+1),"")</f>
        <v/>
      </c>
    </row>
    <row r="19">
      <c r="A19" s="61" t="inlineStr">
        <is>
          <t>Wk</t>
        </is>
      </c>
      <c r="B19" s="61" t="inlineStr">
        <is>
          <t>Date</t>
        </is>
      </c>
      <c r="C19" s="61" t="inlineStr">
        <is>
          <t>Opponent</t>
        </is>
      </c>
      <c r="D19" s="61" t="inlineStr">
        <is>
          <t>Opp FPI</t>
        </is>
      </c>
      <c r="E19" s="61" t="inlineStr">
        <is>
          <t>H/A</t>
        </is>
      </c>
      <c r="F19" s="61" t="inlineStr">
        <is>
          <t>Spread</t>
        </is>
      </c>
      <c r="G19" s="61" t="inlineStr">
        <is>
          <t>Open</t>
        </is>
      </c>
      <c r="H19" s="61" t="inlineStr">
        <is>
          <t>O/U</t>
        </is>
      </c>
      <c r="I19" s="61" t="inlineStr">
        <is>
          <t>ML</t>
        </is>
      </c>
      <c r="J19" s="61" t="inlineStr">
        <is>
          <t>Edge</t>
        </is>
      </c>
      <c r="K19" s="61" t="inlineStr">
        <is>
          <t>Result</t>
        </is>
      </c>
      <c r="L19" s="61" t="inlineStr">
        <is>
          <t>Venue</t>
        </is>
      </c>
      <c r="N19" s="32">
        <f>IF($AG$1=0,"",INDEX(_DepthGrid!$B:$B,$AG$6+ROW()-14)&amp;"")</f>
        <v/>
      </c>
      <c r="O19" s="5">
        <f>IF($AG$1=0,"",INDEX(_DepthGrid!$C:$C,$AG$6+ROW()-14)&amp;"")</f>
        <v/>
      </c>
      <c r="P19" s="5">
        <f>IF($AG$1=0,"",INDEX(_DepthGrid!$D:$D,$AG$6+ROW()-14)&amp;"")</f>
        <v/>
      </c>
      <c r="Q19" s="5">
        <f>IF($AG$1=0,"",INDEX(_DepthGrid!$E:$E,$AG$6+ROW()-14)&amp;"")</f>
        <v/>
      </c>
      <c r="R19" s="5">
        <f>IF($AG$1=0,"",INDEX(_DepthGrid!$F:$F,$AG$6+ROW()-14)&amp;"")</f>
        <v/>
      </c>
      <c r="T19" s="14" t="inlineStr">
        <is>
          <t>Third-and-long %</t>
        </is>
      </c>
      <c r="U19" s="14">
        <f>IFERROR(INDEX('Team Stats'!$A$5:$ZZ$300,MATCH($B$1,'Team Stats'!$A$5:$A$300,0),MATCH("OFF: Third-and-long %",'Team Stats'!$4:$4,0)),"")</f>
        <v/>
      </c>
      <c r="V19" s="28">
        <f>IFERROR("#"&amp;INDEX('Team Stats'!$A$5:$ZZ$300,MATCH($B$1,'Team Stats'!$A$5:$A$300,0),MATCH("OFF: Third-and-long %",'Team Stats'!$4:$4,0)+1),"")</f>
        <v/>
      </c>
      <c r="W19" s="14">
        <f>IFERROR(INDEX('Team Stats'!$A$5:$ZZ$300,MATCH($B$1,'Team Stats'!$A$5:$A$300,0),MATCH("DEF: Third-and-long % allowed",'Team Stats'!$4:$4,0)),"")</f>
        <v/>
      </c>
      <c r="X19" s="28">
        <f>IFERROR("#"&amp;INDEX('Team Stats'!$A$5:$ZZ$300,MATCH($B$1,'Team Stats'!$A$5:$A$300,0),MATCH("DEF: Third-and-long % allowed",'Team Stats'!$4:$4,0)+1),"")</f>
        <v/>
      </c>
    </row>
    <row r="20">
      <c r="A20" s="14">
        <f>IF(ROW()-19&gt;$AG$5,"",INDEX(_Sched!$B:$B,$AG$4+ROW()-20))</f>
        <v/>
      </c>
      <c r="B20" s="14">
        <f>IF(ROW()-19&gt;$AG$5,"",INDEX(_Sched!$C:$C,$AG$4+ROW()-20)&amp;"")</f>
        <v/>
      </c>
      <c r="C20" s="14">
        <f>IF(ROW()-19&gt;$AG$5,"",INDEX(_Sched!$D:$D,$AG$4+ROW()-20)&amp;"")</f>
        <v/>
      </c>
      <c r="D20" s="14">
        <f>IF(ROW()-19&gt;$AG$5,"",INDEX(_Sched!$E:$E,$AG$4+ROW()-20)&amp;"")</f>
        <v/>
      </c>
      <c r="E20" s="14">
        <f>IF(ROW()-19&gt;$AG$5,"",INDEX(_Sched!$F:$F,$AG$4+ROW()-20)&amp;"")</f>
        <v/>
      </c>
      <c r="F20" s="14">
        <f>IF(ROW()-19&gt;$AG$5,"",INDEX(_Sched!$G:$G,$AG$4+ROW()-20)&amp;"")</f>
        <v/>
      </c>
      <c r="G20" s="14">
        <f>IF(ROW()-19&gt;$AG$5,"",INDEX(_Sched!$H:$H,$AG$4+ROW()-20)&amp;"")</f>
        <v/>
      </c>
      <c r="H20" s="14">
        <f>IF(ROW()-19&gt;$AG$5,"",INDEX(_Sched!$I:$I,$AG$4+ROW()-20)&amp;"")</f>
        <v/>
      </c>
      <c r="I20" s="14">
        <f>IF(ROW()-19&gt;$AG$5,"",INDEX(_Sched!$J:$J,$AG$4+ROW()-20)&amp;"")</f>
        <v/>
      </c>
      <c r="J20" s="14">
        <f>IF(ROW()-19&gt;$AG$5,"",INDEX(_Sched!$K:$K,$AG$4+ROW()-20)&amp;"")</f>
        <v/>
      </c>
      <c r="K20" s="14">
        <f>IF(ROW()-19&gt;$AG$5,"",INDEX(_Sched!$L:$L,$AG$4+ROW()-20)&amp;"")</f>
        <v/>
      </c>
      <c r="L20" s="14">
        <f>IF(ROW()-19&gt;$AG$5,"",INDEX(_Sched!$M:$M,$AG$4+ROW()-20)&amp;"")</f>
        <v/>
      </c>
      <c r="N20" s="32">
        <f>IF($AG$1=0,"",INDEX(_DepthGrid!$B:$B,$AG$6+ROW()-14)&amp;"")</f>
        <v/>
      </c>
      <c r="O20" s="5">
        <f>IF($AG$1=0,"",INDEX(_DepthGrid!$C:$C,$AG$6+ROW()-14)&amp;"")</f>
        <v/>
      </c>
      <c r="P20" s="5">
        <f>IF($AG$1=0,"",INDEX(_DepthGrid!$D:$D,$AG$6+ROW()-14)&amp;"")</f>
        <v/>
      </c>
      <c r="Q20" s="5">
        <f>IF($AG$1=0,"",INDEX(_DepthGrid!$E:$E,$AG$6+ROW()-14)&amp;"")</f>
        <v/>
      </c>
      <c r="R20" s="5">
        <f>IF($AG$1=0,"",INDEX(_DepthGrid!$F:$F,$AG$6+ROW()-14)&amp;"")</f>
        <v/>
      </c>
      <c r="T20" s="14" t="inlineStr">
        <is>
          <t>Red-zone TD %</t>
        </is>
      </c>
      <c r="U20" s="14">
        <f>IFERROR(INDEX('Team Stats'!$A$5:$ZZ$300,MATCH($B$1,'Team Stats'!$A$5:$A$300,0),MATCH("OFF: Red-zone TD %",'Team Stats'!$4:$4,0)),"")</f>
        <v/>
      </c>
      <c r="V20" s="28">
        <f>IFERROR("#"&amp;INDEX('Team Stats'!$A$5:$ZZ$300,MATCH($B$1,'Team Stats'!$A$5:$A$300,0),MATCH("OFF: Red-zone TD %",'Team Stats'!$4:$4,0)+1),"")</f>
        <v/>
      </c>
      <c r="W20" s="14">
        <f>IFERROR(INDEX('Team Stats'!$A$5:$ZZ$300,MATCH($B$1,'Team Stats'!$A$5:$A$300,0),MATCH("DEF: Red-zone TD % allowed",'Team Stats'!$4:$4,0)),"")</f>
        <v/>
      </c>
      <c r="X20" s="28">
        <f>IFERROR("#"&amp;INDEX('Team Stats'!$A$5:$ZZ$300,MATCH($B$1,'Team Stats'!$A$5:$A$300,0),MATCH("DEF: Red-zone TD % allowed",'Team Stats'!$4:$4,0)+1),"")</f>
        <v/>
      </c>
    </row>
    <row r="21">
      <c r="A21" s="14">
        <f>IF(ROW()-19&gt;$AG$5,"",INDEX(_Sched!$B:$B,$AG$4+ROW()-20))</f>
        <v/>
      </c>
      <c r="B21" s="14">
        <f>IF(ROW()-19&gt;$AG$5,"",INDEX(_Sched!$C:$C,$AG$4+ROW()-20)&amp;"")</f>
        <v/>
      </c>
      <c r="C21" s="14">
        <f>IF(ROW()-19&gt;$AG$5,"",INDEX(_Sched!$D:$D,$AG$4+ROW()-20)&amp;"")</f>
        <v/>
      </c>
      <c r="D21" s="14">
        <f>IF(ROW()-19&gt;$AG$5,"",INDEX(_Sched!$E:$E,$AG$4+ROW()-20)&amp;"")</f>
        <v/>
      </c>
      <c r="E21" s="14">
        <f>IF(ROW()-19&gt;$AG$5,"",INDEX(_Sched!$F:$F,$AG$4+ROW()-20)&amp;"")</f>
        <v/>
      </c>
      <c r="F21" s="14">
        <f>IF(ROW()-19&gt;$AG$5,"",INDEX(_Sched!$G:$G,$AG$4+ROW()-20)&amp;"")</f>
        <v/>
      </c>
      <c r="G21" s="14">
        <f>IF(ROW()-19&gt;$AG$5,"",INDEX(_Sched!$H:$H,$AG$4+ROW()-20)&amp;"")</f>
        <v/>
      </c>
      <c r="H21" s="14">
        <f>IF(ROW()-19&gt;$AG$5,"",INDEX(_Sched!$I:$I,$AG$4+ROW()-20)&amp;"")</f>
        <v/>
      </c>
      <c r="I21" s="14">
        <f>IF(ROW()-19&gt;$AG$5,"",INDEX(_Sched!$J:$J,$AG$4+ROW()-20)&amp;"")</f>
        <v/>
      </c>
      <c r="J21" s="14">
        <f>IF(ROW()-19&gt;$AG$5,"",INDEX(_Sched!$K:$K,$AG$4+ROW()-20)&amp;"")</f>
        <v/>
      </c>
      <c r="K21" s="14">
        <f>IF(ROW()-19&gt;$AG$5,"",INDEX(_Sched!$L:$L,$AG$4+ROW()-20)&amp;"")</f>
        <v/>
      </c>
      <c r="L21" s="14">
        <f>IF(ROW()-19&gt;$AG$5,"",INDEX(_Sched!$M:$M,$AG$4+ROW()-20)&amp;"")</f>
        <v/>
      </c>
      <c r="N21" s="32">
        <f>IF($AG$1=0,"",INDEX(_DepthGrid!$B:$B,$AG$6+ROW()-14)&amp;"")</f>
        <v/>
      </c>
      <c r="O21" s="5">
        <f>IF($AG$1=0,"",INDEX(_DepthGrid!$C:$C,$AG$6+ROW()-14)&amp;"")</f>
        <v/>
      </c>
      <c r="P21" s="5">
        <f>IF($AG$1=0,"",INDEX(_DepthGrid!$D:$D,$AG$6+ROW()-14)&amp;"")</f>
        <v/>
      </c>
      <c r="Q21" s="5">
        <f>IF($AG$1=0,"",INDEX(_DepthGrid!$E:$E,$AG$6+ROW()-14)&amp;"")</f>
        <v/>
      </c>
      <c r="R21" s="5">
        <f>IF($AG$1=0,"",INDEX(_DepthGrid!$F:$F,$AG$6+ROW()-14)&amp;"")</f>
        <v/>
      </c>
      <c r="T21" s="14" t="inlineStr">
        <is>
          <t>Turnovers</t>
        </is>
      </c>
      <c r="U21" s="14">
        <f>IFERROR(INDEX('Team Stats'!$A$5:$ZZ$300,MATCH($B$1,'Team Stats'!$A$5:$A$300,0),MATCH("OFF: Turnovers",'Team Stats'!$4:$4,0)),"")</f>
        <v/>
      </c>
      <c r="V21" s="28">
        <f>IFERROR("#"&amp;INDEX('Team Stats'!$A$5:$ZZ$300,MATCH($B$1,'Team Stats'!$A$5:$A$300,0),MATCH("OFF: Turnovers",'Team Stats'!$4:$4,0)+1),"")</f>
        <v/>
      </c>
      <c r="W21" s="14">
        <f>IFERROR(INDEX('Team Stats'!$A$5:$ZZ$300,MATCH($B$1,'Team Stats'!$A$5:$A$300,0),MATCH("DEF: Takeaways",'Team Stats'!$4:$4,0)),"")</f>
        <v/>
      </c>
      <c r="X21" s="28">
        <f>IFERROR("#"&amp;INDEX('Team Stats'!$A$5:$ZZ$300,MATCH($B$1,'Team Stats'!$A$5:$A$300,0),MATCH("DEF: Takeaways",'Team Stats'!$4:$4,0)+1),"")</f>
        <v/>
      </c>
    </row>
    <row r="22">
      <c r="A22" s="14">
        <f>IF(ROW()-19&gt;$AG$5,"",INDEX(_Sched!$B:$B,$AG$4+ROW()-20))</f>
        <v/>
      </c>
      <c r="B22" s="14">
        <f>IF(ROW()-19&gt;$AG$5,"",INDEX(_Sched!$C:$C,$AG$4+ROW()-20)&amp;"")</f>
        <v/>
      </c>
      <c r="C22" s="14">
        <f>IF(ROW()-19&gt;$AG$5,"",INDEX(_Sched!$D:$D,$AG$4+ROW()-20)&amp;"")</f>
        <v/>
      </c>
      <c r="D22" s="14">
        <f>IF(ROW()-19&gt;$AG$5,"",INDEX(_Sched!$E:$E,$AG$4+ROW()-20)&amp;"")</f>
        <v/>
      </c>
      <c r="E22" s="14">
        <f>IF(ROW()-19&gt;$AG$5,"",INDEX(_Sched!$F:$F,$AG$4+ROW()-20)&amp;"")</f>
        <v/>
      </c>
      <c r="F22" s="14">
        <f>IF(ROW()-19&gt;$AG$5,"",INDEX(_Sched!$G:$G,$AG$4+ROW()-20)&amp;"")</f>
        <v/>
      </c>
      <c r="G22" s="14">
        <f>IF(ROW()-19&gt;$AG$5,"",INDEX(_Sched!$H:$H,$AG$4+ROW()-20)&amp;"")</f>
        <v/>
      </c>
      <c r="H22" s="14">
        <f>IF(ROW()-19&gt;$AG$5,"",INDEX(_Sched!$I:$I,$AG$4+ROW()-20)&amp;"")</f>
        <v/>
      </c>
      <c r="I22" s="14">
        <f>IF(ROW()-19&gt;$AG$5,"",INDEX(_Sched!$J:$J,$AG$4+ROW()-20)&amp;"")</f>
        <v/>
      </c>
      <c r="J22" s="14">
        <f>IF(ROW()-19&gt;$AG$5,"",INDEX(_Sched!$K:$K,$AG$4+ROW()-20)&amp;"")</f>
        <v/>
      </c>
      <c r="K22" s="14">
        <f>IF(ROW()-19&gt;$AG$5,"",INDEX(_Sched!$L:$L,$AG$4+ROW()-20)&amp;"")</f>
        <v/>
      </c>
      <c r="L22" s="14">
        <f>IF(ROW()-19&gt;$AG$5,"",INDEX(_Sched!$M:$M,$AG$4+ROW()-20)&amp;"")</f>
        <v/>
      </c>
      <c r="N22" s="32">
        <f>IF($AG$1=0,"",INDEX(_DepthGrid!$B:$B,$AG$6+ROW()-14)&amp;"")</f>
        <v/>
      </c>
      <c r="O22" s="5">
        <f>IF($AG$1=0,"",INDEX(_DepthGrid!$C:$C,$AG$6+ROW()-14)&amp;"")</f>
        <v/>
      </c>
      <c r="P22" s="5">
        <f>IF($AG$1=0,"",INDEX(_DepthGrid!$D:$D,$AG$6+ROW()-14)&amp;"")</f>
        <v/>
      </c>
      <c r="Q22" s="5">
        <f>IF($AG$1=0,"",INDEX(_DepthGrid!$E:$E,$AG$6+ROW()-14)&amp;"")</f>
        <v/>
      </c>
      <c r="R22" s="5">
        <f>IF($AG$1=0,"",INDEX(_DepthGrid!$F:$F,$AG$6+ROW()-14)&amp;"")</f>
        <v/>
      </c>
      <c r="T22" s="56" t="inlineStr">
        <is>
          <t>Pass yards per attempt = completions only; rushing = box score (sacks count); explosive / stuff / 10+ rates from play-by-play; rk = of 138 (defense = allowed, except sacks, stuffs, takeaways). Includes FCS games - the 'Team Stats' sheet has vs-FBS columns.</t>
        </is>
      </c>
    </row>
    <row r="23">
      <c r="A23" s="14">
        <f>IF(ROW()-19&gt;$AG$5,"",INDEX(_Sched!$B:$B,$AG$4+ROW()-20))</f>
        <v/>
      </c>
      <c r="B23" s="14">
        <f>IF(ROW()-19&gt;$AG$5,"",INDEX(_Sched!$C:$C,$AG$4+ROW()-20)&amp;"")</f>
        <v/>
      </c>
      <c r="C23" s="14">
        <f>IF(ROW()-19&gt;$AG$5,"",INDEX(_Sched!$D:$D,$AG$4+ROW()-20)&amp;"")</f>
        <v/>
      </c>
      <c r="D23" s="14">
        <f>IF(ROW()-19&gt;$AG$5,"",INDEX(_Sched!$E:$E,$AG$4+ROW()-20)&amp;"")</f>
        <v/>
      </c>
      <c r="E23" s="14">
        <f>IF(ROW()-19&gt;$AG$5,"",INDEX(_Sched!$F:$F,$AG$4+ROW()-20)&amp;"")</f>
        <v/>
      </c>
      <c r="F23" s="14">
        <f>IF(ROW()-19&gt;$AG$5,"",INDEX(_Sched!$G:$G,$AG$4+ROW()-20)&amp;"")</f>
        <v/>
      </c>
      <c r="G23" s="14">
        <f>IF(ROW()-19&gt;$AG$5,"",INDEX(_Sched!$H:$H,$AG$4+ROW()-20)&amp;"")</f>
        <v/>
      </c>
      <c r="H23" s="14">
        <f>IF(ROW()-19&gt;$AG$5,"",INDEX(_Sched!$I:$I,$AG$4+ROW()-20)&amp;"")</f>
        <v/>
      </c>
      <c r="I23" s="14">
        <f>IF(ROW()-19&gt;$AG$5,"",INDEX(_Sched!$J:$J,$AG$4+ROW()-20)&amp;"")</f>
        <v/>
      </c>
      <c r="J23" s="14">
        <f>IF(ROW()-19&gt;$AG$5,"",INDEX(_Sched!$K:$K,$AG$4+ROW()-20)&amp;"")</f>
        <v/>
      </c>
      <c r="K23" s="14">
        <f>IF(ROW()-19&gt;$AG$5,"",INDEX(_Sched!$L:$L,$AG$4+ROW()-20)&amp;"")</f>
        <v/>
      </c>
      <c r="L23" s="14">
        <f>IF(ROW()-19&gt;$AG$5,"",INDEX(_Sched!$M:$M,$AG$4+ROW()-20)&amp;"")</f>
        <v/>
      </c>
      <c r="N23" s="32">
        <f>IF($AG$1=0,"",INDEX(_DepthGrid!$B:$B,$AG$6+ROW()-14)&amp;"")</f>
        <v/>
      </c>
      <c r="O23" s="5">
        <f>IF($AG$1=0,"",INDEX(_DepthGrid!$C:$C,$AG$6+ROW()-14)&amp;"")</f>
        <v/>
      </c>
      <c r="P23" s="5">
        <f>IF($AG$1=0,"",INDEX(_DepthGrid!$D:$D,$AG$6+ROW()-14)&amp;"")</f>
        <v/>
      </c>
      <c r="Q23" s="5">
        <f>IF($AG$1=0,"",INDEX(_DepthGrid!$E:$E,$AG$6+ROW()-14)&amp;"")</f>
        <v/>
      </c>
      <c r="R23" s="5">
        <f>IF($AG$1=0,"",INDEX(_DepthGrid!$F:$F,$AG$6+ROW()-14)&amp;"")</f>
        <v/>
      </c>
    </row>
    <row r="24">
      <c r="A24" s="14">
        <f>IF(ROW()-19&gt;$AG$5,"",INDEX(_Sched!$B:$B,$AG$4+ROW()-20))</f>
        <v/>
      </c>
      <c r="B24" s="14">
        <f>IF(ROW()-19&gt;$AG$5,"",INDEX(_Sched!$C:$C,$AG$4+ROW()-20)&amp;"")</f>
        <v/>
      </c>
      <c r="C24" s="14">
        <f>IF(ROW()-19&gt;$AG$5,"",INDEX(_Sched!$D:$D,$AG$4+ROW()-20)&amp;"")</f>
        <v/>
      </c>
      <c r="D24" s="14">
        <f>IF(ROW()-19&gt;$AG$5,"",INDEX(_Sched!$E:$E,$AG$4+ROW()-20)&amp;"")</f>
        <v/>
      </c>
      <c r="E24" s="14">
        <f>IF(ROW()-19&gt;$AG$5,"",INDEX(_Sched!$F:$F,$AG$4+ROW()-20)&amp;"")</f>
        <v/>
      </c>
      <c r="F24" s="14">
        <f>IF(ROW()-19&gt;$AG$5,"",INDEX(_Sched!$G:$G,$AG$4+ROW()-20)&amp;"")</f>
        <v/>
      </c>
      <c r="G24" s="14">
        <f>IF(ROW()-19&gt;$AG$5,"",INDEX(_Sched!$H:$H,$AG$4+ROW()-20)&amp;"")</f>
        <v/>
      </c>
      <c r="H24" s="14">
        <f>IF(ROW()-19&gt;$AG$5,"",INDEX(_Sched!$I:$I,$AG$4+ROW()-20)&amp;"")</f>
        <v/>
      </c>
      <c r="I24" s="14">
        <f>IF(ROW()-19&gt;$AG$5,"",INDEX(_Sched!$J:$J,$AG$4+ROW()-20)&amp;"")</f>
        <v/>
      </c>
      <c r="J24" s="14">
        <f>IF(ROW()-19&gt;$AG$5,"",INDEX(_Sched!$K:$K,$AG$4+ROW()-20)&amp;"")</f>
        <v/>
      </c>
      <c r="K24" s="14">
        <f>IF(ROW()-19&gt;$AG$5,"",INDEX(_Sched!$L:$L,$AG$4+ROW()-20)&amp;"")</f>
        <v/>
      </c>
      <c r="L24" s="14">
        <f>IF(ROW()-19&gt;$AG$5,"",INDEX(_Sched!$M:$M,$AG$4+ROW()-20)&amp;"")</f>
        <v/>
      </c>
      <c r="N24" s="32">
        <f>IF($AG$1=0,"",INDEX(_DepthGrid!$B:$B,$AG$6+ROW()-14)&amp;"")</f>
        <v/>
      </c>
      <c r="O24" s="5">
        <f>IF($AG$1=0,"",INDEX(_DepthGrid!$C:$C,$AG$6+ROW()-14)&amp;"")</f>
        <v/>
      </c>
      <c r="P24" s="5">
        <f>IF($AG$1=0,"",INDEX(_DepthGrid!$D:$D,$AG$6+ROW()-14)&amp;"")</f>
        <v/>
      </c>
      <c r="Q24" s="5">
        <f>IF($AG$1=0,"",INDEX(_DepthGrid!$E:$E,$AG$6+ROW()-14)&amp;"")</f>
        <v/>
      </c>
      <c r="R24" s="5">
        <f>IF($AG$1=0,"",INDEX(_DepthGrid!$F:$F,$AG$6+ROW()-14)&amp;"")</f>
        <v/>
      </c>
    </row>
    <row r="25">
      <c r="A25" s="14">
        <f>IF(ROW()-19&gt;$AG$5,"",INDEX(_Sched!$B:$B,$AG$4+ROW()-20))</f>
        <v/>
      </c>
      <c r="B25" s="14">
        <f>IF(ROW()-19&gt;$AG$5,"",INDEX(_Sched!$C:$C,$AG$4+ROW()-20)&amp;"")</f>
        <v/>
      </c>
      <c r="C25" s="14">
        <f>IF(ROW()-19&gt;$AG$5,"",INDEX(_Sched!$D:$D,$AG$4+ROW()-20)&amp;"")</f>
        <v/>
      </c>
      <c r="D25" s="14">
        <f>IF(ROW()-19&gt;$AG$5,"",INDEX(_Sched!$E:$E,$AG$4+ROW()-20)&amp;"")</f>
        <v/>
      </c>
      <c r="E25" s="14">
        <f>IF(ROW()-19&gt;$AG$5,"",INDEX(_Sched!$F:$F,$AG$4+ROW()-20)&amp;"")</f>
        <v/>
      </c>
      <c r="F25" s="14">
        <f>IF(ROW()-19&gt;$AG$5,"",INDEX(_Sched!$G:$G,$AG$4+ROW()-20)&amp;"")</f>
        <v/>
      </c>
      <c r="G25" s="14">
        <f>IF(ROW()-19&gt;$AG$5,"",INDEX(_Sched!$H:$H,$AG$4+ROW()-20)&amp;"")</f>
        <v/>
      </c>
      <c r="H25" s="14">
        <f>IF(ROW()-19&gt;$AG$5,"",INDEX(_Sched!$I:$I,$AG$4+ROW()-20)&amp;"")</f>
        <v/>
      </c>
      <c r="I25" s="14">
        <f>IF(ROW()-19&gt;$AG$5,"",INDEX(_Sched!$J:$J,$AG$4+ROW()-20)&amp;"")</f>
        <v/>
      </c>
      <c r="J25" s="14">
        <f>IF(ROW()-19&gt;$AG$5,"",INDEX(_Sched!$K:$K,$AG$4+ROW()-20)&amp;"")</f>
        <v/>
      </c>
      <c r="K25" s="14">
        <f>IF(ROW()-19&gt;$AG$5,"",INDEX(_Sched!$L:$L,$AG$4+ROW()-20)&amp;"")</f>
        <v/>
      </c>
      <c r="L25" s="14">
        <f>IF(ROW()-19&gt;$AG$5,"",INDEX(_Sched!$M:$M,$AG$4+ROW()-20)&amp;"")</f>
        <v/>
      </c>
      <c r="N25" s="32">
        <f>IF($AG$1=0,"",INDEX(_DepthGrid!$B:$B,$AG$6+ROW()-14)&amp;"")</f>
        <v/>
      </c>
      <c r="O25" s="5">
        <f>IF($AG$1=0,"",INDEX(_DepthGrid!$C:$C,$AG$6+ROW()-14)&amp;"")</f>
        <v/>
      </c>
      <c r="P25" s="5">
        <f>IF($AG$1=0,"",INDEX(_DepthGrid!$D:$D,$AG$6+ROW()-14)&amp;"")</f>
        <v/>
      </c>
      <c r="Q25" s="5">
        <f>IF($AG$1=0,"",INDEX(_DepthGrid!$E:$E,$AG$6+ROW()-14)&amp;"")</f>
        <v/>
      </c>
      <c r="R25" s="5">
        <f>IF($AG$1=0,"",INDEX(_DepthGrid!$F:$F,$AG$6+ROW()-14)&amp;"")</f>
        <v/>
      </c>
    </row>
    <row r="26">
      <c r="A26" s="14">
        <f>IF(ROW()-19&gt;$AG$5,"",INDEX(_Sched!$B:$B,$AG$4+ROW()-20))</f>
        <v/>
      </c>
      <c r="B26" s="14">
        <f>IF(ROW()-19&gt;$AG$5,"",INDEX(_Sched!$C:$C,$AG$4+ROW()-20)&amp;"")</f>
        <v/>
      </c>
      <c r="C26" s="14">
        <f>IF(ROW()-19&gt;$AG$5,"",INDEX(_Sched!$D:$D,$AG$4+ROW()-20)&amp;"")</f>
        <v/>
      </c>
      <c r="D26" s="14">
        <f>IF(ROW()-19&gt;$AG$5,"",INDEX(_Sched!$E:$E,$AG$4+ROW()-20)&amp;"")</f>
        <v/>
      </c>
      <c r="E26" s="14">
        <f>IF(ROW()-19&gt;$AG$5,"",INDEX(_Sched!$F:$F,$AG$4+ROW()-20)&amp;"")</f>
        <v/>
      </c>
      <c r="F26" s="14">
        <f>IF(ROW()-19&gt;$AG$5,"",INDEX(_Sched!$G:$G,$AG$4+ROW()-20)&amp;"")</f>
        <v/>
      </c>
      <c r="G26" s="14">
        <f>IF(ROW()-19&gt;$AG$5,"",INDEX(_Sched!$H:$H,$AG$4+ROW()-20)&amp;"")</f>
        <v/>
      </c>
      <c r="H26" s="14">
        <f>IF(ROW()-19&gt;$AG$5,"",INDEX(_Sched!$I:$I,$AG$4+ROW()-20)&amp;"")</f>
        <v/>
      </c>
      <c r="I26" s="14">
        <f>IF(ROW()-19&gt;$AG$5,"",INDEX(_Sched!$J:$J,$AG$4+ROW()-20)&amp;"")</f>
        <v/>
      </c>
      <c r="J26" s="14">
        <f>IF(ROW()-19&gt;$AG$5,"",INDEX(_Sched!$K:$K,$AG$4+ROW()-20)&amp;"")</f>
        <v/>
      </c>
      <c r="K26" s="14">
        <f>IF(ROW()-19&gt;$AG$5,"",INDEX(_Sched!$L:$L,$AG$4+ROW()-20)&amp;"")</f>
        <v/>
      </c>
      <c r="L26" s="14">
        <f>IF(ROW()-19&gt;$AG$5,"",INDEX(_Sched!$M:$M,$AG$4+ROW()-20)&amp;"")</f>
        <v/>
      </c>
      <c r="N26" s="32">
        <f>IF($AG$1=0,"",INDEX(_DepthGrid!$B:$B,$AG$6+ROW()-14)&amp;"")</f>
        <v/>
      </c>
      <c r="O26" s="5">
        <f>IF($AG$1=0,"",INDEX(_DepthGrid!$C:$C,$AG$6+ROW()-14)&amp;"")</f>
        <v/>
      </c>
      <c r="P26" s="5">
        <f>IF($AG$1=0,"",INDEX(_DepthGrid!$D:$D,$AG$6+ROW()-14)&amp;"")</f>
        <v/>
      </c>
      <c r="Q26" s="5">
        <f>IF($AG$1=0,"",INDEX(_DepthGrid!$E:$E,$AG$6+ROW()-14)&amp;"")</f>
        <v/>
      </c>
      <c r="R26" s="5">
        <f>IF($AG$1=0,"",INDEX(_DepthGrid!$F:$F,$AG$6+ROW()-14)&amp;"")</f>
        <v/>
      </c>
    </row>
    <row r="27">
      <c r="A27" s="14">
        <f>IF(ROW()-19&gt;$AG$5,"",INDEX(_Sched!$B:$B,$AG$4+ROW()-20))</f>
        <v/>
      </c>
      <c r="B27" s="14">
        <f>IF(ROW()-19&gt;$AG$5,"",INDEX(_Sched!$C:$C,$AG$4+ROW()-20)&amp;"")</f>
        <v/>
      </c>
      <c r="C27" s="14">
        <f>IF(ROW()-19&gt;$AG$5,"",INDEX(_Sched!$D:$D,$AG$4+ROW()-20)&amp;"")</f>
        <v/>
      </c>
      <c r="D27" s="14">
        <f>IF(ROW()-19&gt;$AG$5,"",INDEX(_Sched!$E:$E,$AG$4+ROW()-20)&amp;"")</f>
        <v/>
      </c>
      <c r="E27" s="14">
        <f>IF(ROW()-19&gt;$AG$5,"",INDEX(_Sched!$F:$F,$AG$4+ROW()-20)&amp;"")</f>
        <v/>
      </c>
      <c r="F27" s="14">
        <f>IF(ROW()-19&gt;$AG$5,"",INDEX(_Sched!$G:$G,$AG$4+ROW()-20)&amp;"")</f>
        <v/>
      </c>
      <c r="G27" s="14">
        <f>IF(ROW()-19&gt;$AG$5,"",INDEX(_Sched!$H:$H,$AG$4+ROW()-20)&amp;"")</f>
        <v/>
      </c>
      <c r="H27" s="14">
        <f>IF(ROW()-19&gt;$AG$5,"",INDEX(_Sched!$I:$I,$AG$4+ROW()-20)&amp;"")</f>
        <v/>
      </c>
      <c r="I27" s="14">
        <f>IF(ROW()-19&gt;$AG$5,"",INDEX(_Sched!$J:$J,$AG$4+ROW()-20)&amp;"")</f>
        <v/>
      </c>
      <c r="J27" s="14">
        <f>IF(ROW()-19&gt;$AG$5,"",INDEX(_Sched!$K:$K,$AG$4+ROW()-20)&amp;"")</f>
        <v/>
      </c>
      <c r="K27" s="14">
        <f>IF(ROW()-19&gt;$AG$5,"",INDEX(_Sched!$L:$L,$AG$4+ROW()-20)&amp;"")</f>
        <v/>
      </c>
      <c r="L27" s="14">
        <f>IF(ROW()-19&gt;$AG$5,"",INDEX(_Sched!$M:$M,$AG$4+ROW()-20)&amp;"")</f>
        <v/>
      </c>
      <c r="N27" s="32">
        <f>IF($AG$1=0,"",INDEX(_DepthGrid!$B:$B,$AG$6+ROW()-14)&amp;"")</f>
        <v/>
      </c>
      <c r="O27" s="5">
        <f>IF($AG$1=0,"",INDEX(_DepthGrid!$C:$C,$AG$6+ROW()-14)&amp;"")</f>
        <v/>
      </c>
      <c r="P27" s="5">
        <f>IF($AG$1=0,"",INDEX(_DepthGrid!$D:$D,$AG$6+ROW()-14)&amp;"")</f>
        <v/>
      </c>
      <c r="Q27" s="5">
        <f>IF($AG$1=0,"",INDEX(_DepthGrid!$E:$E,$AG$6+ROW()-14)&amp;"")</f>
        <v/>
      </c>
      <c r="R27" s="5">
        <f>IF($AG$1=0,"",INDEX(_DepthGrid!$F:$F,$AG$6+ROW()-14)&amp;"")</f>
        <v/>
      </c>
    </row>
    <row r="28">
      <c r="A28" s="14">
        <f>IF(ROW()-19&gt;$AG$5,"",INDEX(_Sched!$B:$B,$AG$4+ROW()-20))</f>
        <v/>
      </c>
      <c r="B28" s="14">
        <f>IF(ROW()-19&gt;$AG$5,"",INDEX(_Sched!$C:$C,$AG$4+ROW()-20)&amp;"")</f>
        <v/>
      </c>
      <c r="C28" s="14">
        <f>IF(ROW()-19&gt;$AG$5,"",INDEX(_Sched!$D:$D,$AG$4+ROW()-20)&amp;"")</f>
        <v/>
      </c>
      <c r="D28" s="14">
        <f>IF(ROW()-19&gt;$AG$5,"",INDEX(_Sched!$E:$E,$AG$4+ROW()-20)&amp;"")</f>
        <v/>
      </c>
      <c r="E28" s="14">
        <f>IF(ROW()-19&gt;$AG$5,"",INDEX(_Sched!$F:$F,$AG$4+ROW()-20)&amp;"")</f>
        <v/>
      </c>
      <c r="F28" s="14">
        <f>IF(ROW()-19&gt;$AG$5,"",INDEX(_Sched!$G:$G,$AG$4+ROW()-20)&amp;"")</f>
        <v/>
      </c>
      <c r="G28" s="14">
        <f>IF(ROW()-19&gt;$AG$5,"",INDEX(_Sched!$H:$H,$AG$4+ROW()-20)&amp;"")</f>
        <v/>
      </c>
      <c r="H28" s="14">
        <f>IF(ROW()-19&gt;$AG$5,"",INDEX(_Sched!$I:$I,$AG$4+ROW()-20)&amp;"")</f>
        <v/>
      </c>
      <c r="I28" s="14">
        <f>IF(ROW()-19&gt;$AG$5,"",INDEX(_Sched!$J:$J,$AG$4+ROW()-20)&amp;"")</f>
        <v/>
      </c>
      <c r="J28" s="14">
        <f>IF(ROW()-19&gt;$AG$5,"",INDEX(_Sched!$K:$K,$AG$4+ROW()-20)&amp;"")</f>
        <v/>
      </c>
      <c r="K28" s="14">
        <f>IF(ROW()-19&gt;$AG$5,"",INDEX(_Sched!$L:$L,$AG$4+ROW()-20)&amp;"")</f>
        <v/>
      </c>
      <c r="L28" s="14">
        <f>IF(ROW()-19&gt;$AG$5,"",INDEX(_Sched!$M:$M,$AG$4+ROW()-20)&amp;"")</f>
        <v/>
      </c>
      <c r="N28" s="31">
        <f>IF($AG$1=0,"",INDEX(_DepthGrid!$B:$B,$AG$6+ROW()-14)&amp;"")</f>
        <v/>
      </c>
      <c r="O28" s="31">
        <f>IF($AG$1=0,"",INDEX(_DepthGrid!$C:$C,$AG$6+ROW()-14)&amp;"")</f>
        <v/>
      </c>
      <c r="P28" s="31">
        <f>IF($AG$1=0,"",INDEX(_DepthGrid!$D:$D,$AG$6+ROW()-14)&amp;"")</f>
        <v/>
      </c>
      <c r="Q28" s="31">
        <f>IF($AG$1=0,"",INDEX(_DepthGrid!$E:$E,$AG$6+ROW()-14)&amp;"")</f>
        <v/>
      </c>
      <c r="R28" s="31">
        <f>IF($AG$1=0,"",INDEX(_DepthGrid!$F:$F,$AG$6+ROW()-14)&amp;"")</f>
        <v/>
      </c>
    </row>
    <row r="29">
      <c r="A29" s="14">
        <f>IF(ROW()-19&gt;$AG$5,"",INDEX(_Sched!$B:$B,$AG$4+ROW()-20))</f>
        <v/>
      </c>
      <c r="B29" s="14">
        <f>IF(ROW()-19&gt;$AG$5,"",INDEX(_Sched!$C:$C,$AG$4+ROW()-20)&amp;"")</f>
        <v/>
      </c>
      <c r="C29" s="14">
        <f>IF(ROW()-19&gt;$AG$5,"",INDEX(_Sched!$D:$D,$AG$4+ROW()-20)&amp;"")</f>
        <v/>
      </c>
      <c r="D29" s="14">
        <f>IF(ROW()-19&gt;$AG$5,"",INDEX(_Sched!$E:$E,$AG$4+ROW()-20)&amp;"")</f>
        <v/>
      </c>
      <c r="E29" s="14">
        <f>IF(ROW()-19&gt;$AG$5,"",INDEX(_Sched!$F:$F,$AG$4+ROW()-20)&amp;"")</f>
        <v/>
      </c>
      <c r="F29" s="14">
        <f>IF(ROW()-19&gt;$AG$5,"",INDEX(_Sched!$G:$G,$AG$4+ROW()-20)&amp;"")</f>
        <v/>
      </c>
      <c r="G29" s="14">
        <f>IF(ROW()-19&gt;$AG$5,"",INDEX(_Sched!$H:$H,$AG$4+ROW()-20)&amp;"")</f>
        <v/>
      </c>
      <c r="H29" s="14">
        <f>IF(ROW()-19&gt;$AG$5,"",INDEX(_Sched!$I:$I,$AG$4+ROW()-20)&amp;"")</f>
        <v/>
      </c>
      <c r="I29" s="14">
        <f>IF(ROW()-19&gt;$AG$5,"",INDEX(_Sched!$J:$J,$AG$4+ROW()-20)&amp;"")</f>
        <v/>
      </c>
      <c r="J29" s="14">
        <f>IF(ROW()-19&gt;$AG$5,"",INDEX(_Sched!$K:$K,$AG$4+ROW()-20)&amp;"")</f>
        <v/>
      </c>
      <c r="K29" s="14">
        <f>IF(ROW()-19&gt;$AG$5,"",INDEX(_Sched!$L:$L,$AG$4+ROW()-20)&amp;"")</f>
        <v/>
      </c>
      <c r="L29" s="14">
        <f>IF(ROW()-19&gt;$AG$5,"",INDEX(_Sched!$M:$M,$AG$4+ROW()-20)&amp;"")</f>
        <v/>
      </c>
      <c r="N29" s="33">
        <f>IF($AG$1=0,"",INDEX(_DepthGrid!$B:$B,$AG$6+ROW()-14)&amp;"")</f>
        <v/>
      </c>
      <c r="O29" s="5">
        <f>IF($AG$1=0,"",INDEX(_DepthGrid!$C:$C,$AG$6+ROW()-14)&amp;"")</f>
        <v/>
      </c>
      <c r="P29" s="5">
        <f>IF($AG$1=0,"",INDEX(_DepthGrid!$D:$D,$AG$6+ROW()-14)&amp;"")</f>
        <v/>
      </c>
      <c r="Q29" s="5">
        <f>IF($AG$1=0,"",INDEX(_DepthGrid!$E:$E,$AG$6+ROW()-14)&amp;"")</f>
        <v/>
      </c>
      <c r="R29" s="5">
        <f>IF($AG$1=0,"",INDEX(_DepthGrid!$F:$F,$AG$6+ROW()-14)&amp;"")</f>
        <v/>
      </c>
    </row>
    <row r="30">
      <c r="A30" s="14">
        <f>IF(ROW()-19&gt;$AG$5,"",INDEX(_Sched!$B:$B,$AG$4+ROW()-20))</f>
        <v/>
      </c>
      <c r="B30" s="14">
        <f>IF(ROW()-19&gt;$AG$5,"",INDEX(_Sched!$C:$C,$AG$4+ROW()-20)&amp;"")</f>
        <v/>
      </c>
      <c r="C30" s="14">
        <f>IF(ROW()-19&gt;$AG$5,"",INDEX(_Sched!$D:$D,$AG$4+ROW()-20)&amp;"")</f>
        <v/>
      </c>
      <c r="D30" s="14">
        <f>IF(ROW()-19&gt;$AG$5,"",INDEX(_Sched!$E:$E,$AG$4+ROW()-20)&amp;"")</f>
        <v/>
      </c>
      <c r="E30" s="14">
        <f>IF(ROW()-19&gt;$AG$5,"",INDEX(_Sched!$F:$F,$AG$4+ROW()-20)&amp;"")</f>
        <v/>
      </c>
      <c r="F30" s="14">
        <f>IF(ROW()-19&gt;$AG$5,"",INDEX(_Sched!$G:$G,$AG$4+ROW()-20)&amp;"")</f>
        <v/>
      </c>
      <c r="G30" s="14">
        <f>IF(ROW()-19&gt;$AG$5,"",INDEX(_Sched!$H:$H,$AG$4+ROW()-20)&amp;"")</f>
        <v/>
      </c>
      <c r="H30" s="14">
        <f>IF(ROW()-19&gt;$AG$5,"",INDEX(_Sched!$I:$I,$AG$4+ROW()-20)&amp;"")</f>
        <v/>
      </c>
      <c r="I30" s="14">
        <f>IF(ROW()-19&gt;$AG$5,"",INDEX(_Sched!$J:$J,$AG$4+ROW()-20)&amp;"")</f>
        <v/>
      </c>
      <c r="J30" s="14">
        <f>IF(ROW()-19&gt;$AG$5,"",INDEX(_Sched!$K:$K,$AG$4+ROW()-20)&amp;"")</f>
        <v/>
      </c>
      <c r="K30" s="14">
        <f>IF(ROW()-19&gt;$AG$5,"",INDEX(_Sched!$L:$L,$AG$4+ROW()-20)&amp;"")</f>
        <v/>
      </c>
      <c r="L30" s="14">
        <f>IF(ROW()-19&gt;$AG$5,"",INDEX(_Sched!$M:$M,$AG$4+ROW()-20)&amp;"")</f>
        <v/>
      </c>
      <c r="N30" s="33">
        <f>IF($AG$1=0,"",INDEX(_DepthGrid!$B:$B,$AG$6+ROW()-14)&amp;"")</f>
        <v/>
      </c>
      <c r="O30" s="5">
        <f>IF($AG$1=0,"",INDEX(_DepthGrid!$C:$C,$AG$6+ROW()-14)&amp;"")</f>
        <v/>
      </c>
      <c r="P30" s="5">
        <f>IF($AG$1=0,"",INDEX(_DepthGrid!$D:$D,$AG$6+ROW()-14)&amp;"")</f>
        <v/>
      </c>
      <c r="Q30" s="5">
        <f>IF($AG$1=0,"",INDEX(_DepthGrid!$E:$E,$AG$6+ROW()-14)&amp;"")</f>
        <v/>
      </c>
      <c r="R30" s="5">
        <f>IF($AG$1=0,"",INDEX(_DepthGrid!$F:$F,$AG$6+ROW()-14)&amp;"")</f>
        <v/>
      </c>
    </row>
    <row r="31">
      <c r="A31" s="14">
        <f>IF(ROW()-19&gt;$AG$5,"",INDEX(_Sched!$B:$B,$AG$4+ROW()-20))</f>
        <v/>
      </c>
      <c r="B31" s="14">
        <f>IF(ROW()-19&gt;$AG$5,"",INDEX(_Sched!$C:$C,$AG$4+ROW()-20)&amp;"")</f>
        <v/>
      </c>
      <c r="C31" s="14">
        <f>IF(ROW()-19&gt;$AG$5,"",INDEX(_Sched!$D:$D,$AG$4+ROW()-20)&amp;"")</f>
        <v/>
      </c>
      <c r="D31" s="14">
        <f>IF(ROW()-19&gt;$AG$5,"",INDEX(_Sched!$E:$E,$AG$4+ROW()-20)&amp;"")</f>
        <v/>
      </c>
      <c r="E31" s="14">
        <f>IF(ROW()-19&gt;$AG$5,"",INDEX(_Sched!$F:$F,$AG$4+ROW()-20)&amp;"")</f>
        <v/>
      </c>
      <c r="F31" s="14">
        <f>IF(ROW()-19&gt;$AG$5,"",INDEX(_Sched!$G:$G,$AG$4+ROW()-20)&amp;"")</f>
        <v/>
      </c>
      <c r="G31" s="14">
        <f>IF(ROW()-19&gt;$AG$5,"",INDEX(_Sched!$H:$H,$AG$4+ROW()-20)&amp;"")</f>
        <v/>
      </c>
      <c r="H31" s="14">
        <f>IF(ROW()-19&gt;$AG$5,"",INDEX(_Sched!$I:$I,$AG$4+ROW()-20)&amp;"")</f>
        <v/>
      </c>
      <c r="I31" s="14">
        <f>IF(ROW()-19&gt;$AG$5,"",INDEX(_Sched!$J:$J,$AG$4+ROW()-20)&amp;"")</f>
        <v/>
      </c>
      <c r="J31" s="14">
        <f>IF(ROW()-19&gt;$AG$5,"",INDEX(_Sched!$K:$K,$AG$4+ROW()-20)&amp;"")</f>
        <v/>
      </c>
      <c r="K31" s="14">
        <f>IF(ROW()-19&gt;$AG$5,"",INDEX(_Sched!$L:$L,$AG$4+ROW()-20)&amp;"")</f>
        <v/>
      </c>
      <c r="L31" s="14">
        <f>IF(ROW()-19&gt;$AG$5,"",INDEX(_Sched!$M:$M,$AG$4+ROW()-20)&amp;"")</f>
        <v/>
      </c>
      <c r="N31" s="33">
        <f>IF($AG$1=0,"",INDEX(_DepthGrid!$B:$B,$AG$6+ROW()-14)&amp;"")</f>
        <v/>
      </c>
      <c r="O31" s="5">
        <f>IF($AG$1=0,"",INDEX(_DepthGrid!$C:$C,$AG$6+ROW()-14)&amp;"")</f>
        <v/>
      </c>
      <c r="P31" s="5">
        <f>IF($AG$1=0,"",INDEX(_DepthGrid!$D:$D,$AG$6+ROW()-14)&amp;"")</f>
        <v/>
      </c>
      <c r="Q31" s="5">
        <f>IF($AG$1=0,"",INDEX(_DepthGrid!$E:$E,$AG$6+ROW()-14)&amp;"")</f>
        <v/>
      </c>
      <c r="R31" s="5">
        <f>IF($AG$1=0,"",INDEX(_DepthGrid!$F:$F,$AG$6+ROW()-14)&amp;"")</f>
        <v/>
      </c>
    </row>
    <row r="32">
      <c r="A32" s="14">
        <f>IF(ROW()-19&gt;$AG$5,"",INDEX(_Sched!$B:$B,$AG$4+ROW()-20))</f>
        <v/>
      </c>
      <c r="B32" s="14">
        <f>IF(ROW()-19&gt;$AG$5,"",INDEX(_Sched!$C:$C,$AG$4+ROW()-20)&amp;"")</f>
        <v/>
      </c>
      <c r="C32" s="14">
        <f>IF(ROW()-19&gt;$AG$5,"",INDEX(_Sched!$D:$D,$AG$4+ROW()-20)&amp;"")</f>
        <v/>
      </c>
      <c r="D32" s="14">
        <f>IF(ROW()-19&gt;$AG$5,"",INDEX(_Sched!$E:$E,$AG$4+ROW()-20)&amp;"")</f>
        <v/>
      </c>
      <c r="E32" s="14">
        <f>IF(ROW()-19&gt;$AG$5,"",INDEX(_Sched!$F:$F,$AG$4+ROW()-20)&amp;"")</f>
        <v/>
      </c>
      <c r="F32" s="14">
        <f>IF(ROW()-19&gt;$AG$5,"",INDEX(_Sched!$G:$G,$AG$4+ROW()-20)&amp;"")</f>
        <v/>
      </c>
      <c r="G32" s="14">
        <f>IF(ROW()-19&gt;$AG$5,"",INDEX(_Sched!$H:$H,$AG$4+ROW()-20)&amp;"")</f>
        <v/>
      </c>
      <c r="H32" s="14">
        <f>IF(ROW()-19&gt;$AG$5,"",INDEX(_Sched!$I:$I,$AG$4+ROW()-20)&amp;"")</f>
        <v/>
      </c>
      <c r="I32" s="14">
        <f>IF(ROW()-19&gt;$AG$5,"",INDEX(_Sched!$J:$J,$AG$4+ROW()-20)&amp;"")</f>
        <v/>
      </c>
      <c r="J32" s="14">
        <f>IF(ROW()-19&gt;$AG$5,"",INDEX(_Sched!$K:$K,$AG$4+ROW()-20)&amp;"")</f>
        <v/>
      </c>
      <c r="K32" s="14">
        <f>IF(ROW()-19&gt;$AG$5,"",INDEX(_Sched!$L:$L,$AG$4+ROW()-20)&amp;"")</f>
        <v/>
      </c>
      <c r="L32" s="14">
        <f>IF(ROW()-19&gt;$AG$5,"",INDEX(_Sched!$M:$M,$AG$4+ROW()-20)&amp;"")</f>
        <v/>
      </c>
      <c r="N32" s="33">
        <f>IF($AG$1=0,"",INDEX(_DepthGrid!$B:$B,$AG$6+ROW()-14)&amp;"")</f>
        <v/>
      </c>
      <c r="O32" s="5">
        <f>IF($AG$1=0,"",INDEX(_DepthGrid!$C:$C,$AG$6+ROW()-14)&amp;"")</f>
        <v/>
      </c>
      <c r="P32" s="5">
        <f>IF($AG$1=0,"",INDEX(_DepthGrid!$D:$D,$AG$6+ROW()-14)&amp;"")</f>
        <v/>
      </c>
      <c r="Q32" s="5">
        <f>IF($AG$1=0,"",INDEX(_DepthGrid!$E:$E,$AG$6+ROW()-14)&amp;"")</f>
        <v/>
      </c>
      <c r="R32" s="5">
        <f>IF($AG$1=0,"",INDEX(_DepthGrid!$F:$F,$AG$6+ROW()-14)&amp;"")</f>
        <v/>
      </c>
    </row>
    <row r="33">
      <c r="A33" s="14">
        <f>IF(ROW()-19&gt;$AG$5,"",INDEX(_Sched!$B:$B,$AG$4+ROW()-20))</f>
        <v/>
      </c>
      <c r="B33" s="14">
        <f>IF(ROW()-19&gt;$AG$5,"",INDEX(_Sched!$C:$C,$AG$4+ROW()-20)&amp;"")</f>
        <v/>
      </c>
      <c r="C33" s="14">
        <f>IF(ROW()-19&gt;$AG$5,"",INDEX(_Sched!$D:$D,$AG$4+ROW()-20)&amp;"")</f>
        <v/>
      </c>
      <c r="D33" s="14">
        <f>IF(ROW()-19&gt;$AG$5,"",INDEX(_Sched!$E:$E,$AG$4+ROW()-20)&amp;"")</f>
        <v/>
      </c>
      <c r="E33" s="14">
        <f>IF(ROW()-19&gt;$AG$5,"",INDEX(_Sched!$F:$F,$AG$4+ROW()-20)&amp;"")</f>
        <v/>
      </c>
      <c r="F33" s="14">
        <f>IF(ROW()-19&gt;$AG$5,"",INDEX(_Sched!$G:$G,$AG$4+ROW()-20)&amp;"")</f>
        <v/>
      </c>
      <c r="G33" s="14">
        <f>IF(ROW()-19&gt;$AG$5,"",INDEX(_Sched!$H:$H,$AG$4+ROW()-20)&amp;"")</f>
        <v/>
      </c>
      <c r="H33" s="14">
        <f>IF(ROW()-19&gt;$AG$5,"",INDEX(_Sched!$I:$I,$AG$4+ROW()-20)&amp;"")</f>
        <v/>
      </c>
      <c r="I33" s="14">
        <f>IF(ROW()-19&gt;$AG$5,"",INDEX(_Sched!$J:$J,$AG$4+ROW()-20)&amp;"")</f>
        <v/>
      </c>
      <c r="J33" s="14">
        <f>IF(ROW()-19&gt;$AG$5,"",INDEX(_Sched!$K:$K,$AG$4+ROW()-20)&amp;"")</f>
        <v/>
      </c>
      <c r="K33" s="14">
        <f>IF(ROW()-19&gt;$AG$5,"",INDEX(_Sched!$L:$L,$AG$4+ROW()-20)&amp;"")</f>
        <v/>
      </c>
      <c r="L33" s="14">
        <f>IF(ROW()-19&gt;$AG$5,"",INDEX(_Sched!$M:$M,$AG$4+ROW()-20)&amp;"")</f>
        <v/>
      </c>
      <c r="N33" s="33">
        <f>IF($AG$1=0,"",INDEX(_DepthGrid!$B:$B,$AG$6+ROW()-14)&amp;"")</f>
        <v/>
      </c>
      <c r="O33" s="5">
        <f>IF($AG$1=0,"",INDEX(_DepthGrid!$C:$C,$AG$6+ROW()-14)&amp;"")</f>
        <v/>
      </c>
      <c r="P33" s="5">
        <f>IF($AG$1=0,"",INDEX(_DepthGrid!$D:$D,$AG$6+ROW()-14)&amp;"")</f>
        <v/>
      </c>
      <c r="Q33" s="5">
        <f>IF($AG$1=0,"",INDEX(_DepthGrid!$E:$E,$AG$6+ROW()-14)&amp;"")</f>
        <v/>
      </c>
      <c r="R33" s="5">
        <f>IF($AG$1=0,"",INDEX(_DepthGrid!$F:$F,$AG$6+ROW()-14)&amp;"")</f>
        <v/>
      </c>
    </row>
    <row r="34">
      <c r="N34" s="33">
        <f>IF($AG$1=0,"",INDEX(_DepthGrid!$B:$B,$AG$6+ROW()-14)&amp;"")</f>
        <v/>
      </c>
      <c r="O34" s="5">
        <f>IF($AG$1=0,"",INDEX(_DepthGrid!$C:$C,$AG$6+ROW()-14)&amp;"")</f>
        <v/>
      </c>
      <c r="P34" s="5">
        <f>IF($AG$1=0,"",INDEX(_DepthGrid!$D:$D,$AG$6+ROW()-14)&amp;"")</f>
        <v/>
      </c>
      <c r="Q34" s="5">
        <f>IF($AG$1=0,"",INDEX(_DepthGrid!$E:$E,$AG$6+ROW()-14)&amp;"")</f>
        <v/>
      </c>
      <c r="R34" s="5">
        <f>IF($AG$1=0,"",INDEX(_DepthGrid!$F:$F,$AG$6+ROW()-14)&amp;"")</f>
        <v/>
      </c>
    </row>
    <row r="35">
      <c r="A35" s="12" t="inlineStr">
        <is>
          <t>2026 Roster — official athletics site (refreshed October 06, 2026)</t>
        </is>
      </c>
      <c r="N35" s="33">
        <f>IF($AG$1=0,"",INDEX(_DepthGrid!$B:$B,$AG$6+ROW()-14)&amp;"")</f>
        <v/>
      </c>
      <c r="O35" s="5">
        <f>IF($AG$1=0,"",INDEX(_DepthGrid!$C:$C,$AG$6+ROW()-14)&amp;"")</f>
        <v/>
      </c>
      <c r="P35" s="5">
        <f>IF($AG$1=0,"",INDEX(_DepthGrid!$D:$D,$AG$6+ROW()-14)&amp;"")</f>
        <v/>
      </c>
      <c r="Q35" s="5">
        <f>IF($AG$1=0,"",INDEX(_DepthGrid!$E:$E,$AG$6+ROW()-14)&amp;"")</f>
        <v/>
      </c>
      <c r="R35" s="5">
        <f>IF($AG$1=0,"",INDEX(_DepthGrid!$F:$F,$AG$6+ROW()-14)&amp;"")</f>
        <v/>
      </c>
    </row>
    <row r="36">
      <c r="A36" s="34" t="inlineStr">
        <is>
          <t>#</t>
        </is>
      </c>
      <c r="B36" s="34" t="inlineStr">
        <is>
          <t>Name</t>
        </is>
      </c>
      <c r="C36" s="34" t="inlineStr">
        <is>
          <t>Pos</t>
        </is>
      </c>
      <c r="D36" s="34" t="inlineStr">
        <is>
          <t>Class</t>
        </is>
      </c>
      <c r="E36" s="34" t="inlineStr">
        <is>
          <t>Ht</t>
        </is>
      </c>
      <c r="F36" s="34" t="inlineStr">
        <is>
          <t>Wt</t>
        </is>
      </c>
      <c r="G36" s="34" t="inlineStr">
        <is>
          <t>Hometown</t>
        </is>
      </c>
      <c r="H36" s="34" t="inlineStr">
        <is>
          <t>Notes</t>
        </is>
      </c>
      <c r="N36" s="33">
        <f>IF($AG$1=0,"",INDEX(_DepthGrid!$B:$B,$AG$6+ROW()-14)&amp;"")</f>
        <v/>
      </c>
      <c r="O36" s="5">
        <f>IF($AG$1=0,"",INDEX(_DepthGrid!$C:$C,$AG$6+ROW()-14)&amp;"")</f>
        <v/>
      </c>
      <c r="P36" s="5">
        <f>IF($AG$1=0,"",INDEX(_DepthGrid!$D:$D,$AG$6+ROW()-14)&amp;"")</f>
        <v/>
      </c>
      <c r="Q36" s="5">
        <f>IF($AG$1=0,"",INDEX(_DepthGrid!$E:$E,$AG$6+ROW()-14)&amp;"")</f>
        <v/>
      </c>
      <c r="R36" s="5">
        <f>IF($AG$1=0,"",INDEX(_DepthGrid!$F:$F,$AG$6+ROW()-14)&amp;"")</f>
        <v/>
      </c>
    </row>
    <row r="37">
      <c r="A37" s="14">
        <f>IF(ROW()-36&gt;$AG$3,"",IF(INDEX(_Rosters!$B:$B,$AG$2+ROW()-37)="","",INDEX(_Rosters!$B:$B,$AG$2+ROW()-37)))</f>
        <v/>
      </c>
      <c r="B37" s="14">
        <f>IF(ROW()-36&gt;$AG$3,"",INDEX(_Rosters!$C:$C,$AG$2+ROW()-37)&amp;"")</f>
        <v/>
      </c>
      <c r="C37" s="14">
        <f>IF(ROW()-36&gt;$AG$3,"",INDEX(_Rosters!$D:$D,$AG$2+ROW()-37)&amp;"")</f>
        <v/>
      </c>
      <c r="D37" s="14">
        <f>IF(ROW()-36&gt;$AG$3,"",INDEX(_Rosters!$E:$E,$AG$2+ROW()-37)&amp;"")</f>
        <v/>
      </c>
      <c r="E37" s="14">
        <f>IF(ROW()-36&gt;$AG$3,"",INDEX(_Rosters!$F:$F,$AG$2+ROW()-37)&amp;"")</f>
        <v/>
      </c>
      <c r="F37" s="14">
        <f>IF(ROW()-36&gt;$AG$3,"",IF(INDEX(_Rosters!$G:$G,$AG$2+ROW()-37)="","",INDEX(_Rosters!$G:$G,$AG$2+ROW()-37)))</f>
        <v/>
      </c>
      <c r="G37" s="14">
        <f>IF(ROW()-36&gt;$AG$3,"",INDEX(_Rosters!$H:$H,$AG$2+ROW()-37)&amp;"")</f>
        <v/>
      </c>
      <c r="H37" s="14">
        <f>IF(ROW()-36&gt;$AG$3,"",INDEX(_Rosters!$I:$I,$AG$2+ROW()-37)&amp;"")</f>
        <v/>
      </c>
      <c r="N37" s="33">
        <f>IF($AG$1=0,"",INDEX(_DepthGrid!$B:$B,$AG$6+ROW()-14)&amp;"")</f>
        <v/>
      </c>
      <c r="O37" s="5">
        <f>IF($AG$1=0,"",INDEX(_DepthGrid!$C:$C,$AG$6+ROW()-14)&amp;"")</f>
        <v/>
      </c>
      <c r="P37" s="5">
        <f>IF($AG$1=0,"",INDEX(_DepthGrid!$D:$D,$AG$6+ROW()-14)&amp;"")</f>
        <v/>
      </c>
      <c r="Q37" s="5">
        <f>IF($AG$1=0,"",INDEX(_DepthGrid!$E:$E,$AG$6+ROW()-14)&amp;"")</f>
        <v/>
      </c>
      <c r="R37" s="5">
        <f>IF($AG$1=0,"",INDEX(_DepthGrid!$F:$F,$AG$6+ROW()-14)&amp;"")</f>
        <v/>
      </c>
    </row>
    <row r="38">
      <c r="A38" s="14">
        <f>IF(ROW()-36&gt;$AG$3,"",IF(INDEX(_Rosters!$B:$B,$AG$2+ROW()-37)="","",INDEX(_Rosters!$B:$B,$AG$2+ROW()-37)))</f>
        <v/>
      </c>
      <c r="B38" s="14">
        <f>IF(ROW()-36&gt;$AG$3,"",INDEX(_Rosters!$C:$C,$AG$2+ROW()-37)&amp;"")</f>
        <v/>
      </c>
      <c r="C38" s="14">
        <f>IF(ROW()-36&gt;$AG$3,"",INDEX(_Rosters!$D:$D,$AG$2+ROW()-37)&amp;"")</f>
        <v/>
      </c>
      <c r="D38" s="14">
        <f>IF(ROW()-36&gt;$AG$3,"",INDEX(_Rosters!$E:$E,$AG$2+ROW()-37)&amp;"")</f>
        <v/>
      </c>
      <c r="E38" s="14">
        <f>IF(ROW()-36&gt;$AG$3,"",INDEX(_Rosters!$F:$F,$AG$2+ROW()-37)&amp;"")</f>
        <v/>
      </c>
      <c r="F38" s="14">
        <f>IF(ROW()-36&gt;$AG$3,"",IF(INDEX(_Rosters!$G:$G,$AG$2+ROW()-37)="","",INDEX(_Rosters!$G:$G,$AG$2+ROW()-37)))</f>
        <v/>
      </c>
      <c r="G38" s="14">
        <f>IF(ROW()-36&gt;$AG$3,"",INDEX(_Rosters!$H:$H,$AG$2+ROW()-37)&amp;"")</f>
        <v/>
      </c>
      <c r="H38" s="14">
        <f>IF(ROW()-36&gt;$AG$3,"",INDEX(_Rosters!$I:$I,$AG$2+ROW()-37)&amp;"")</f>
        <v/>
      </c>
      <c r="N38" s="33">
        <f>IF($AG$1=0,"",INDEX(_DepthGrid!$B:$B,$AG$6+ROW()-14)&amp;"")</f>
        <v/>
      </c>
      <c r="O38" s="5">
        <f>IF($AG$1=0,"",INDEX(_DepthGrid!$C:$C,$AG$6+ROW()-14)&amp;"")</f>
        <v/>
      </c>
      <c r="P38" s="5">
        <f>IF($AG$1=0,"",INDEX(_DepthGrid!$D:$D,$AG$6+ROW()-14)&amp;"")</f>
        <v/>
      </c>
      <c r="Q38" s="5">
        <f>IF($AG$1=0,"",INDEX(_DepthGrid!$E:$E,$AG$6+ROW()-14)&amp;"")</f>
        <v/>
      </c>
      <c r="R38" s="5">
        <f>IF($AG$1=0,"",INDEX(_DepthGrid!$F:$F,$AG$6+ROW()-14)&amp;"")</f>
        <v/>
      </c>
    </row>
    <row r="39">
      <c r="A39" s="14">
        <f>IF(ROW()-36&gt;$AG$3,"",IF(INDEX(_Rosters!$B:$B,$AG$2+ROW()-37)="","",INDEX(_Rosters!$B:$B,$AG$2+ROW()-37)))</f>
        <v/>
      </c>
      <c r="B39" s="14">
        <f>IF(ROW()-36&gt;$AG$3,"",INDEX(_Rosters!$C:$C,$AG$2+ROW()-37)&amp;"")</f>
        <v/>
      </c>
      <c r="C39" s="14">
        <f>IF(ROW()-36&gt;$AG$3,"",INDEX(_Rosters!$D:$D,$AG$2+ROW()-37)&amp;"")</f>
        <v/>
      </c>
      <c r="D39" s="14">
        <f>IF(ROW()-36&gt;$AG$3,"",INDEX(_Rosters!$E:$E,$AG$2+ROW()-37)&amp;"")</f>
        <v/>
      </c>
      <c r="E39" s="14">
        <f>IF(ROW()-36&gt;$AG$3,"",INDEX(_Rosters!$F:$F,$AG$2+ROW()-37)&amp;"")</f>
        <v/>
      </c>
      <c r="F39" s="14">
        <f>IF(ROW()-36&gt;$AG$3,"",IF(INDEX(_Rosters!$G:$G,$AG$2+ROW()-37)="","",INDEX(_Rosters!$G:$G,$AG$2+ROW()-37)))</f>
        <v/>
      </c>
      <c r="G39" s="14">
        <f>IF(ROW()-36&gt;$AG$3,"",INDEX(_Rosters!$H:$H,$AG$2+ROW()-37)&amp;"")</f>
        <v/>
      </c>
      <c r="H39" s="14">
        <f>IF(ROW()-36&gt;$AG$3,"",INDEX(_Rosters!$I:$I,$AG$2+ROW()-37)&amp;"")</f>
        <v/>
      </c>
      <c r="N39" s="33">
        <f>IF($AG$1=0,"",INDEX(_DepthGrid!$B:$B,$AG$6+ROW()-14)&amp;"")</f>
        <v/>
      </c>
      <c r="O39" s="5">
        <f>IF($AG$1=0,"",INDEX(_DepthGrid!$C:$C,$AG$6+ROW()-14)&amp;"")</f>
        <v/>
      </c>
      <c r="P39" s="5">
        <f>IF($AG$1=0,"",INDEX(_DepthGrid!$D:$D,$AG$6+ROW()-14)&amp;"")</f>
        <v/>
      </c>
      <c r="Q39" s="5">
        <f>IF($AG$1=0,"",INDEX(_DepthGrid!$E:$E,$AG$6+ROW()-14)&amp;"")</f>
        <v/>
      </c>
      <c r="R39" s="5">
        <f>IF($AG$1=0,"",INDEX(_DepthGrid!$F:$F,$AG$6+ROW()-14)&amp;"")</f>
        <v/>
      </c>
    </row>
    <row r="40">
      <c r="A40" s="14">
        <f>IF(ROW()-36&gt;$AG$3,"",IF(INDEX(_Rosters!$B:$B,$AG$2+ROW()-37)="","",INDEX(_Rosters!$B:$B,$AG$2+ROW()-37)))</f>
        <v/>
      </c>
      <c r="B40" s="14">
        <f>IF(ROW()-36&gt;$AG$3,"",INDEX(_Rosters!$C:$C,$AG$2+ROW()-37)&amp;"")</f>
        <v/>
      </c>
      <c r="C40" s="14">
        <f>IF(ROW()-36&gt;$AG$3,"",INDEX(_Rosters!$D:$D,$AG$2+ROW()-37)&amp;"")</f>
        <v/>
      </c>
      <c r="D40" s="14">
        <f>IF(ROW()-36&gt;$AG$3,"",INDEX(_Rosters!$E:$E,$AG$2+ROW()-37)&amp;"")</f>
        <v/>
      </c>
      <c r="E40" s="14">
        <f>IF(ROW()-36&gt;$AG$3,"",INDEX(_Rosters!$F:$F,$AG$2+ROW()-37)&amp;"")</f>
        <v/>
      </c>
      <c r="F40" s="14">
        <f>IF(ROW()-36&gt;$AG$3,"",IF(INDEX(_Rosters!$G:$G,$AG$2+ROW()-37)="","",INDEX(_Rosters!$G:$G,$AG$2+ROW()-37)))</f>
        <v/>
      </c>
      <c r="G40" s="14">
        <f>IF(ROW()-36&gt;$AG$3,"",INDEX(_Rosters!$H:$H,$AG$2+ROW()-37)&amp;"")</f>
        <v/>
      </c>
      <c r="H40" s="14">
        <f>IF(ROW()-36&gt;$AG$3,"",INDEX(_Rosters!$I:$I,$AG$2+ROW()-37)&amp;"")</f>
        <v/>
      </c>
      <c r="N40" s="33">
        <f>IF($AG$1=0,"",INDEX(_DepthGrid!$B:$B,$AG$6+ROW()-14)&amp;"")</f>
        <v/>
      </c>
      <c r="O40" s="5">
        <f>IF($AG$1=0,"",INDEX(_DepthGrid!$C:$C,$AG$6+ROW()-14)&amp;"")</f>
        <v/>
      </c>
      <c r="P40" s="5">
        <f>IF($AG$1=0,"",INDEX(_DepthGrid!$D:$D,$AG$6+ROW()-14)&amp;"")</f>
        <v/>
      </c>
      <c r="Q40" s="5">
        <f>IF($AG$1=0,"",INDEX(_DepthGrid!$E:$E,$AG$6+ROW()-14)&amp;"")</f>
        <v/>
      </c>
      <c r="R40" s="5">
        <f>IF($AG$1=0,"",INDEX(_DepthGrid!$F:$F,$AG$6+ROW()-14)&amp;"")</f>
        <v/>
      </c>
    </row>
    <row r="41">
      <c r="A41" s="14">
        <f>IF(ROW()-36&gt;$AG$3,"",IF(INDEX(_Rosters!$B:$B,$AG$2+ROW()-37)="","",INDEX(_Rosters!$B:$B,$AG$2+ROW()-37)))</f>
        <v/>
      </c>
      <c r="B41" s="14">
        <f>IF(ROW()-36&gt;$AG$3,"",INDEX(_Rosters!$C:$C,$AG$2+ROW()-37)&amp;"")</f>
        <v/>
      </c>
      <c r="C41" s="14">
        <f>IF(ROW()-36&gt;$AG$3,"",INDEX(_Rosters!$D:$D,$AG$2+ROW()-37)&amp;"")</f>
        <v/>
      </c>
      <c r="D41" s="14">
        <f>IF(ROW()-36&gt;$AG$3,"",INDEX(_Rosters!$E:$E,$AG$2+ROW()-37)&amp;"")</f>
        <v/>
      </c>
      <c r="E41" s="14">
        <f>IF(ROW()-36&gt;$AG$3,"",INDEX(_Rosters!$F:$F,$AG$2+ROW()-37)&amp;"")</f>
        <v/>
      </c>
      <c r="F41" s="14">
        <f>IF(ROW()-36&gt;$AG$3,"",IF(INDEX(_Rosters!$G:$G,$AG$2+ROW()-37)="","",INDEX(_Rosters!$G:$G,$AG$2+ROW()-37)))</f>
        <v/>
      </c>
      <c r="G41" s="14">
        <f>IF(ROW()-36&gt;$AG$3,"",INDEX(_Rosters!$H:$H,$AG$2+ROW()-37)&amp;"")</f>
        <v/>
      </c>
      <c r="H41" s="14">
        <f>IF(ROW()-36&gt;$AG$3,"",INDEX(_Rosters!$I:$I,$AG$2+ROW()-37)&amp;"")</f>
        <v/>
      </c>
      <c r="N41" s="31">
        <f>IF($AG$1=0,"",INDEX(_DepthGrid!$B:$B,$AG$6+ROW()-14)&amp;"")</f>
        <v/>
      </c>
      <c r="O41" s="31">
        <f>IF($AG$1=0,"",INDEX(_DepthGrid!$C:$C,$AG$6+ROW()-14)&amp;"")</f>
        <v/>
      </c>
      <c r="P41" s="31">
        <f>IF($AG$1=0,"",INDEX(_DepthGrid!$D:$D,$AG$6+ROW()-14)&amp;"")</f>
        <v/>
      </c>
      <c r="Q41" s="31">
        <f>IF($AG$1=0,"",INDEX(_DepthGrid!$E:$E,$AG$6+ROW()-14)&amp;"")</f>
        <v/>
      </c>
      <c r="R41" s="31">
        <f>IF($AG$1=0,"",INDEX(_DepthGrid!$F:$F,$AG$6+ROW()-14)&amp;"")</f>
        <v/>
      </c>
    </row>
    <row r="42">
      <c r="A42" s="14">
        <f>IF(ROW()-36&gt;$AG$3,"",IF(INDEX(_Rosters!$B:$B,$AG$2+ROW()-37)="","",INDEX(_Rosters!$B:$B,$AG$2+ROW()-37)))</f>
        <v/>
      </c>
      <c r="B42" s="14">
        <f>IF(ROW()-36&gt;$AG$3,"",INDEX(_Rosters!$C:$C,$AG$2+ROW()-37)&amp;"")</f>
        <v/>
      </c>
      <c r="C42" s="14">
        <f>IF(ROW()-36&gt;$AG$3,"",INDEX(_Rosters!$D:$D,$AG$2+ROW()-37)&amp;"")</f>
        <v/>
      </c>
      <c r="D42" s="14">
        <f>IF(ROW()-36&gt;$AG$3,"",INDEX(_Rosters!$E:$E,$AG$2+ROW()-37)&amp;"")</f>
        <v/>
      </c>
      <c r="E42" s="14">
        <f>IF(ROW()-36&gt;$AG$3,"",INDEX(_Rosters!$F:$F,$AG$2+ROW()-37)&amp;"")</f>
        <v/>
      </c>
      <c r="F42" s="14">
        <f>IF(ROW()-36&gt;$AG$3,"",IF(INDEX(_Rosters!$G:$G,$AG$2+ROW()-37)="","",INDEX(_Rosters!$G:$G,$AG$2+ROW()-37)))</f>
        <v/>
      </c>
      <c r="G42" s="14">
        <f>IF(ROW()-36&gt;$AG$3,"",INDEX(_Rosters!$H:$H,$AG$2+ROW()-37)&amp;"")</f>
        <v/>
      </c>
      <c r="H42" s="14">
        <f>IF(ROW()-36&gt;$AG$3,"",INDEX(_Rosters!$I:$I,$AG$2+ROW()-37)&amp;"")</f>
        <v/>
      </c>
      <c r="N42" s="35">
        <f>IF($AG$1=0,"",INDEX(_DepthGrid!$B:$B,$AG$6+ROW()-14)&amp;"")</f>
        <v/>
      </c>
      <c r="O42" s="5">
        <f>IF($AG$1=0,"",INDEX(_DepthGrid!$C:$C,$AG$6+ROW()-14)&amp;"")</f>
        <v/>
      </c>
      <c r="P42" s="5">
        <f>IF($AG$1=0,"",INDEX(_DepthGrid!$D:$D,$AG$6+ROW()-14)&amp;"")</f>
        <v/>
      </c>
      <c r="Q42" s="5">
        <f>IF($AG$1=0,"",INDEX(_DepthGrid!$E:$E,$AG$6+ROW()-14)&amp;"")</f>
        <v/>
      </c>
      <c r="R42" s="5">
        <f>IF($AG$1=0,"",INDEX(_DepthGrid!$F:$F,$AG$6+ROW()-14)&amp;"")</f>
        <v/>
      </c>
    </row>
    <row r="43">
      <c r="A43" s="14">
        <f>IF(ROW()-36&gt;$AG$3,"",IF(INDEX(_Rosters!$B:$B,$AG$2+ROW()-37)="","",INDEX(_Rosters!$B:$B,$AG$2+ROW()-37)))</f>
        <v/>
      </c>
      <c r="B43" s="14">
        <f>IF(ROW()-36&gt;$AG$3,"",INDEX(_Rosters!$C:$C,$AG$2+ROW()-37)&amp;"")</f>
        <v/>
      </c>
      <c r="C43" s="14">
        <f>IF(ROW()-36&gt;$AG$3,"",INDEX(_Rosters!$D:$D,$AG$2+ROW()-37)&amp;"")</f>
        <v/>
      </c>
      <c r="D43" s="14">
        <f>IF(ROW()-36&gt;$AG$3,"",INDEX(_Rosters!$E:$E,$AG$2+ROW()-37)&amp;"")</f>
        <v/>
      </c>
      <c r="E43" s="14">
        <f>IF(ROW()-36&gt;$AG$3,"",INDEX(_Rosters!$F:$F,$AG$2+ROW()-37)&amp;"")</f>
        <v/>
      </c>
      <c r="F43" s="14">
        <f>IF(ROW()-36&gt;$AG$3,"",IF(INDEX(_Rosters!$G:$G,$AG$2+ROW()-37)="","",INDEX(_Rosters!$G:$G,$AG$2+ROW()-37)))</f>
        <v/>
      </c>
      <c r="G43" s="14">
        <f>IF(ROW()-36&gt;$AG$3,"",INDEX(_Rosters!$H:$H,$AG$2+ROW()-37)&amp;"")</f>
        <v/>
      </c>
      <c r="H43" s="14">
        <f>IF(ROW()-36&gt;$AG$3,"",INDEX(_Rosters!$I:$I,$AG$2+ROW()-37)&amp;"")</f>
        <v/>
      </c>
      <c r="N43" s="35">
        <f>IF($AG$1=0,"",INDEX(_DepthGrid!$B:$B,$AG$6+ROW()-14)&amp;"")</f>
        <v/>
      </c>
      <c r="O43" s="5">
        <f>IF($AG$1=0,"",INDEX(_DepthGrid!$C:$C,$AG$6+ROW()-14)&amp;"")</f>
        <v/>
      </c>
      <c r="P43" s="5">
        <f>IF($AG$1=0,"",INDEX(_DepthGrid!$D:$D,$AG$6+ROW()-14)&amp;"")</f>
        <v/>
      </c>
      <c r="Q43" s="5">
        <f>IF($AG$1=0,"",INDEX(_DepthGrid!$E:$E,$AG$6+ROW()-14)&amp;"")</f>
        <v/>
      </c>
      <c r="R43" s="5">
        <f>IF($AG$1=0,"",INDEX(_DepthGrid!$F:$F,$AG$6+ROW()-14)&amp;"")</f>
        <v/>
      </c>
    </row>
    <row r="44">
      <c r="A44" s="14">
        <f>IF(ROW()-36&gt;$AG$3,"",IF(INDEX(_Rosters!$B:$B,$AG$2+ROW()-37)="","",INDEX(_Rosters!$B:$B,$AG$2+ROW()-37)))</f>
        <v/>
      </c>
      <c r="B44" s="14">
        <f>IF(ROW()-36&gt;$AG$3,"",INDEX(_Rosters!$C:$C,$AG$2+ROW()-37)&amp;"")</f>
        <v/>
      </c>
      <c r="C44" s="14">
        <f>IF(ROW()-36&gt;$AG$3,"",INDEX(_Rosters!$D:$D,$AG$2+ROW()-37)&amp;"")</f>
        <v/>
      </c>
      <c r="D44" s="14">
        <f>IF(ROW()-36&gt;$AG$3,"",INDEX(_Rosters!$E:$E,$AG$2+ROW()-37)&amp;"")</f>
        <v/>
      </c>
      <c r="E44" s="14">
        <f>IF(ROW()-36&gt;$AG$3,"",INDEX(_Rosters!$F:$F,$AG$2+ROW()-37)&amp;"")</f>
        <v/>
      </c>
      <c r="F44" s="14">
        <f>IF(ROW()-36&gt;$AG$3,"",IF(INDEX(_Rosters!$G:$G,$AG$2+ROW()-37)="","",INDEX(_Rosters!$G:$G,$AG$2+ROW()-37)))</f>
        <v/>
      </c>
      <c r="G44" s="14">
        <f>IF(ROW()-36&gt;$AG$3,"",INDEX(_Rosters!$H:$H,$AG$2+ROW()-37)&amp;"")</f>
        <v/>
      </c>
      <c r="H44" s="14">
        <f>IF(ROW()-36&gt;$AG$3,"",INDEX(_Rosters!$I:$I,$AG$2+ROW()-37)&amp;"")</f>
        <v/>
      </c>
      <c r="N44" s="35">
        <f>IF($AG$1=0,"",INDEX(_DepthGrid!$B:$B,$AG$6+ROW()-14)&amp;"")</f>
        <v/>
      </c>
      <c r="O44" s="5">
        <f>IF($AG$1=0,"",INDEX(_DepthGrid!$C:$C,$AG$6+ROW()-14)&amp;"")</f>
        <v/>
      </c>
      <c r="P44" s="5">
        <f>IF($AG$1=0,"",INDEX(_DepthGrid!$D:$D,$AG$6+ROW()-14)&amp;"")</f>
        <v/>
      </c>
      <c r="Q44" s="5">
        <f>IF($AG$1=0,"",INDEX(_DepthGrid!$E:$E,$AG$6+ROW()-14)&amp;"")</f>
        <v/>
      </c>
      <c r="R44" s="5">
        <f>IF($AG$1=0,"",INDEX(_DepthGrid!$F:$F,$AG$6+ROW()-14)&amp;"")</f>
        <v/>
      </c>
    </row>
    <row r="45">
      <c r="A45" s="14">
        <f>IF(ROW()-36&gt;$AG$3,"",IF(INDEX(_Rosters!$B:$B,$AG$2+ROW()-37)="","",INDEX(_Rosters!$B:$B,$AG$2+ROW()-37)))</f>
        <v/>
      </c>
      <c r="B45" s="14">
        <f>IF(ROW()-36&gt;$AG$3,"",INDEX(_Rosters!$C:$C,$AG$2+ROW()-37)&amp;"")</f>
        <v/>
      </c>
      <c r="C45" s="14">
        <f>IF(ROW()-36&gt;$AG$3,"",INDEX(_Rosters!$D:$D,$AG$2+ROW()-37)&amp;"")</f>
        <v/>
      </c>
      <c r="D45" s="14">
        <f>IF(ROW()-36&gt;$AG$3,"",INDEX(_Rosters!$E:$E,$AG$2+ROW()-37)&amp;"")</f>
        <v/>
      </c>
      <c r="E45" s="14">
        <f>IF(ROW()-36&gt;$AG$3,"",INDEX(_Rosters!$F:$F,$AG$2+ROW()-37)&amp;"")</f>
        <v/>
      </c>
      <c r="F45" s="14">
        <f>IF(ROW()-36&gt;$AG$3,"",IF(INDEX(_Rosters!$G:$G,$AG$2+ROW()-37)="","",INDEX(_Rosters!$G:$G,$AG$2+ROW()-37)))</f>
        <v/>
      </c>
      <c r="G45" s="14">
        <f>IF(ROW()-36&gt;$AG$3,"",INDEX(_Rosters!$H:$H,$AG$2+ROW()-37)&amp;"")</f>
        <v/>
      </c>
      <c r="H45" s="14">
        <f>IF(ROW()-36&gt;$AG$3,"",INDEX(_Rosters!$I:$I,$AG$2+ROW()-37)&amp;"")</f>
        <v/>
      </c>
      <c r="N45" s="35">
        <f>IF($AG$1=0,"",INDEX(_DepthGrid!$B:$B,$AG$6+ROW()-14)&amp;"")</f>
        <v/>
      </c>
      <c r="O45" s="5">
        <f>IF($AG$1=0,"",INDEX(_DepthGrid!$C:$C,$AG$6+ROW()-14)&amp;"")</f>
        <v/>
      </c>
      <c r="P45" s="5">
        <f>IF($AG$1=0,"",INDEX(_DepthGrid!$D:$D,$AG$6+ROW()-14)&amp;"")</f>
        <v/>
      </c>
      <c r="Q45" s="5">
        <f>IF($AG$1=0,"",INDEX(_DepthGrid!$E:$E,$AG$6+ROW()-14)&amp;"")</f>
        <v/>
      </c>
      <c r="R45" s="5">
        <f>IF($AG$1=0,"",INDEX(_DepthGrid!$F:$F,$AG$6+ROW()-14)&amp;"")</f>
        <v/>
      </c>
    </row>
    <row r="46">
      <c r="A46" s="14">
        <f>IF(ROW()-36&gt;$AG$3,"",IF(INDEX(_Rosters!$B:$B,$AG$2+ROW()-37)="","",INDEX(_Rosters!$B:$B,$AG$2+ROW()-37)))</f>
        <v/>
      </c>
      <c r="B46" s="14">
        <f>IF(ROW()-36&gt;$AG$3,"",INDEX(_Rosters!$C:$C,$AG$2+ROW()-37)&amp;"")</f>
        <v/>
      </c>
      <c r="C46" s="14">
        <f>IF(ROW()-36&gt;$AG$3,"",INDEX(_Rosters!$D:$D,$AG$2+ROW()-37)&amp;"")</f>
        <v/>
      </c>
      <c r="D46" s="14">
        <f>IF(ROW()-36&gt;$AG$3,"",INDEX(_Rosters!$E:$E,$AG$2+ROW()-37)&amp;"")</f>
        <v/>
      </c>
      <c r="E46" s="14">
        <f>IF(ROW()-36&gt;$AG$3,"",INDEX(_Rosters!$F:$F,$AG$2+ROW()-37)&amp;"")</f>
        <v/>
      </c>
      <c r="F46" s="14">
        <f>IF(ROW()-36&gt;$AG$3,"",IF(INDEX(_Rosters!$G:$G,$AG$2+ROW()-37)="","",INDEX(_Rosters!$G:$G,$AG$2+ROW()-37)))</f>
        <v/>
      </c>
      <c r="G46" s="14">
        <f>IF(ROW()-36&gt;$AG$3,"",INDEX(_Rosters!$H:$H,$AG$2+ROW()-37)&amp;"")</f>
        <v/>
      </c>
      <c r="H46" s="14">
        <f>IF(ROW()-36&gt;$AG$3,"",INDEX(_Rosters!$I:$I,$AG$2+ROW()-37)&amp;"")</f>
        <v/>
      </c>
      <c r="N46" s="35">
        <f>IF($AG$1=0,"",INDEX(_DepthGrid!$B:$B,$AG$6+ROW()-14)&amp;"")</f>
        <v/>
      </c>
      <c r="O46" s="5">
        <f>IF($AG$1=0,"",INDEX(_DepthGrid!$C:$C,$AG$6+ROW()-14)&amp;"")</f>
        <v/>
      </c>
      <c r="P46" s="5">
        <f>IF($AG$1=0,"",INDEX(_DepthGrid!$D:$D,$AG$6+ROW()-14)&amp;"")</f>
        <v/>
      </c>
      <c r="Q46" s="5">
        <f>IF($AG$1=0,"",INDEX(_DepthGrid!$E:$E,$AG$6+ROW()-14)&amp;"")</f>
        <v/>
      </c>
      <c r="R46" s="5">
        <f>IF($AG$1=0,"",INDEX(_DepthGrid!$F:$F,$AG$6+ROW()-14)&amp;"")</f>
        <v/>
      </c>
    </row>
    <row r="47">
      <c r="A47" s="14">
        <f>IF(ROW()-36&gt;$AG$3,"",IF(INDEX(_Rosters!$B:$B,$AG$2+ROW()-37)="","",INDEX(_Rosters!$B:$B,$AG$2+ROW()-37)))</f>
        <v/>
      </c>
      <c r="B47" s="14">
        <f>IF(ROW()-36&gt;$AG$3,"",INDEX(_Rosters!$C:$C,$AG$2+ROW()-37)&amp;"")</f>
        <v/>
      </c>
      <c r="C47" s="14">
        <f>IF(ROW()-36&gt;$AG$3,"",INDEX(_Rosters!$D:$D,$AG$2+ROW()-37)&amp;"")</f>
        <v/>
      </c>
      <c r="D47" s="14">
        <f>IF(ROW()-36&gt;$AG$3,"",INDEX(_Rosters!$E:$E,$AG$2+ROW()-37)&amp;"")</f>
        <v/>
      </c>
      <c r="E47" s="14">
        <f>IF(ROW()-36&gt;$AG$3,"",INDEX(_Rosters!$F:$F,$AG$2+ROW()-37)&amp;"")</f>
        <v/>
      </c>
      <c r="F47" s="14">
        <f>IF(ROW()-36&gt;$AG$3,"",IF(INDEX(_Rosters!$G:$G,$AG$2+ROW()-37)="","",INDEX(_Rosters!$G:$G,$AG$2+ROW()-37)))</f>
        <v/>
      </c>
      <c r="G47" s="14">
        <f>IF(ROW()-36&gt;$AG$3,"",INDEX(_Rosters!$H:$H,$AG$2+ROW()-37)&amp;"")</f>
        <v/>
      </c>
      <c r="H47" s="14">
        <f>IF(ROW()-36&gt;$AG$3,"",INDEX(_Rosters!$I:$I,$AG$2+ROW()-37)&amp;"")</f>
        <v/>
      </c>
      <c r="N47" s="35">
        <f>IF($AG$1=0,"",INDEX(_DepthGrid!$B:$B,$AG$6+ROW()-14)&amp;"")</f>
        <v/>
      </c>
      <c r="O47" s="5">
        <f>IF($AG$1=0,"",INDEX(_DepthGrid!$C:$C,$AG$6+ROW()-14)&amp;"")</f>
        <v/>
      </c>
      <c r="P47" s="5">
        <f>IF($AG$1=0,"",INDEX(_DepthGrid!$D:$D,$AG$6+ROW()-14)&amp;"")</f>
        <v/>
      </c>
      <c r="Q47" s="5">
        <f>IF($AG$1=0,"",INDEX(_DepthGrid!$E:$E,$AG$6+ROW()-14)&amp;"")</f>
        <v/>
      </c>
      <c r="R47" s="5">
        <f>IF($AG$1=0,"",INDEX(_DepthGrid!$F:$F,$AG$6+ROW()-14)&amp;"")</f>
        <v/>
      </c>
    </row>
    <row r="48">
      <c r="A48" s="14">
        <f>IF(ROW()-36&gt;$AG$3,"",IF(INDEX(_Rosters!$B:$B,$AG$2+ROW()-37)="","",INDEX(_Rosters!$B:$B,$AG$2+ROW()-37)))</f>
        <v/>
      </c>
      <c r="B48" s="14">
        <f>IF(ROW()-36&gt;$AG$3,"",INDEX(_Rosters!$C:$C,$AG$2+ROW()-37)&amp;"")</f>
        <v/>
      </c>
      <c r="C48" s="14">
        <f>IF(ROW()-36&gt;$AG$3,"",INDEX(_Rosters!$D:$D,$AG$2+ROW()-37)&amp;"")</f>
        <v/>
      </c>
      <c r="D48" s="14">
        <f>IF(ROW()-36&gt;$AG$3,"",INDEX(_Rosters!$E:$E,$AG$2+ROW()-37)&amp;"")</f>
        <v/>
      </c>
      <c r="E48" s="14">
        <f>IF(ROW()-36&gt;$AG$3,"",INDEX(_Rosters!$F:$F,$AG$2+ROW()-37)&amp;"")</f>
        <v/>
      </c>
      <c r="F48" s="14">
        <f>IF(ROW()-36&gt;$AG$3,"",IF(INDEX(_Rosters!$G:$G,$AG$2+ROW()-37)="","",INDEX(_Rosters!$G:$G,$AG$2+ROW()-37)))</f>
        <v/>
      </c>
      <c r="G48" s="14">
        <f>IF(ROW()-36&gt;$AG$3,"",INDEX(_Rosters!$H:$H,$AG$2+ROW()-37)&amp;"")</f>
        <v/>
      </c>
      <c r="H48" s="14">
        <f>IF(ROW()-36&gt;$AG$3,"",INDEX(_Rosters!$I:$I,$AG$2+ROW()-37)&amp;"")</f>
        <v/>
      </c>
      <c r="N48" s="35">
        <f>IF($AG$1=0,"",INDEX(_DepthGrid!$B:$B,$AG$6+ROW()-14)&amp;"")</f>
        <v/>
      </c>
      <c r="O48" s="5">
        <f>IF($AG$1=0,"",INDEX(_DepthGrid!$C:$C,$AG$6+ROW()-14)&amp;"")</f>
        <v/>
      </c>
      <c r="P48" s="5">
        <f>IF($AG$1=0,"",INDEX(_DepthGrid!$D:$D,$AG$6+ROW()-14)&amp;"")</f>
        <v/>
      </c>
      <c r="Q48" s="5">
        <f>IF($AG$1=0,"",INDEX(_DepthGrid!$E:$E,$AG$6+ROW()-14)&amp;"")</f>
        <v/>
      </c>
      <c r="R48" s="5">
        <f>IF($AG$1=0,"",INDEX(_DepthGrid!$F:$F,$AG$6+ROW()-14)&amp;"")</f>
        <v/>
      </c>
    </row>
    <row r="49">
      <c r="A49" s="14">
        <f>IF(ROW()-36&gt;$AG$3,"",IF(INDEX(_Rosters!$B:$B,$AG$2+ROW()-37)="","",INDEX(_Rosters!$B:$B,$AG$2+ROW()-37)))</f>
        <v/>
      </c>
      <c r="B49" s="14">
        <f>IF(ROW()-36&gt;$AG$3,"",INDEX(_Rosters!$C:$C,$AG$2+ROW()-37)&amp;"")</f>
        <v/>
      </c>
      <c r="C49" s="14">
        <f>IF(ROW()-36&gt;$AG$3,"",INDEX(_Rosters!$D:$D,$AG$2+ROW()-37)&amp;"")</f>
        <v/>
      </c>
      <c r="D49" s="14">
        <f>IF(ROW()-36&gt;$AG$3,"",INDEX(_Rosters!$E:$E,$AG$2+ROW()-37)&amp;"")</f>
        <v/>
      </c>
      <c r="E49" s="14">
        <f>IF(ROW()-36&gt;$AG$3,"",INDEX(_Rosters!$F:$F,$AG$2+ROW()-37)&amp;"")</f>
        <v/>
      </c>
      <c r="F49" s="14">
        <f>IF(ROW()-36&gt;$AG$3,"",IF(INDEX(_Rosters!$G:$G,$AG$2+ROW()-37)="","",INDEX(_Rosters!$G:$G,$AG$2+ROW()-37)))</f>
        <v/>
      </c>
      <c r="G49" s="14">
        <f>IF(ROW()-36&gt;$AG$3,"",INDEX(_Rosters!$H:$H,$AG$2+ROW()-37)&amp;"")</f>
        <v/>
      </c>
      <c r="H49" s="14">
        <f>IF(ROW()-36&gt;$AG$3,"",INDEX(_Rosters!$I:$I,$AG$2+ROW()-37)&amp;"")</f>
        <v/>
      </c>
      <c r="N49" s="56" t="inlineStr">
        <is>
          <t>Source: OurLads.com curated charts where captured (date in section bands; local use only) — '(projected)' bands = our roster-seniority fallback with depth_overrides.csv pins. • = transfer/portal, ✓ = pinned.</t>
        </is>
      </c>
    </row>
    <row r="50">
      <c r="A50" s="14">
        <f>IF(ROW()-36&gt;$AG$3,"",IF(INDEX(_Rosters!$B:$B,$AG$2+ROW()-37)="","",INDEX(_Rosters!$B:$B,$AG$2+ROW()-37)))</f>
        <v/>
      </c>
      <c r="B50" s="14">
        <f>IF(ROW()-36&gt;$AG$3,"",INDEX(_Rosters!$C:$C,$AG$2+ROW()-37)&amp;"")</f>
        <v/>
      </c>
      <c r="C50" s="14">
        <f>IF(ROW()-36&gt;$AG$3,"",INDEX(_Rosters!$D:$D,$AG$2+ROW()-37)&amp;"")</f>
        <v/>
      </c>
      <c r="D50" s="14">
        <f>IF(ROW()-36&gt;$AG$3,"",INDEX(_Rosters!$E:$E,$AG$2+ROW()-37)&amp;"")</f>
        <v/>
      </c>
      <c r="E50" s="14">
        <f>IF(ROW()-36&gt;$AG$3,"",INDEX(_Rosters!$F:$F,$AG$2+ROW()-37)&amp;"")</f>
        <v/>
      </c>
      <c r="F50" s="14">
        <f>IF(ROW()-36&gt;$AG$3,"",IF(INDEX(_Rosters!$G:$G,$AG$2+ROW()-37)="","",INDEX(_Rosters!$G:$G,$AG$2+ROW()-37)))</f>
        <v/>
      </c>
      <c r="G50" s="14">
        <f>IF(ROW()-36&gt;$AG$3,"",INDEX(_Rosters!$H:$H,$AG$2+ROW()-37)&amp;"")</f>
        <v/>
      </c>
      <c r="H50" s="14">
        <f>IF(ROW()-36&gt;$AG$3,"",INDEX(_Rosters!$I:$I,$AG$2+ROW()-37)&amp;"")</f>
        <v/>
      </c>
    </row>
    <row r="51">
      <c r="A51" s="14">
        <f>IF(ROW()-36&gt;$AG$3,"",IF(INDEX(_Rosters!$B:$B,$AG$2+ROW()-37)="","",INDEX(_Rosters!$B:$B,$AG$2+ROW()-37)))</f>
        <v/>
      </c>
      <c r="B51" s="14">
        <f>IF(ROW()-36&gt;$AG$3,"",INDEX(_Rosters!$C:$C,$AG$2+ROW()-37)&amp;"")</f>
        <v/>
      </c>
      <c r="C51" s="14">
        <f>IF(ROW()-36&gt;$AG$3,"",INDEX(_Rosters!$D:$D,$AG$2+ROW()-37)&amp;"")</f>
        <v/>
      </c>
      <c r="D51" s="14">
        <f>IF(ROW()-36&gt;$AG$3,"",INDEX(_Rosters!$E:$E,$AG$2+ROW()-37)&amp;"")</f>
        <v/>
      </c>
      <c r="E51" s="14">
        <f>IF(ROW()-36&gt;$AG$3,"",INDEX(_Rosters!$F:$F,$AG$2+ROW()-37)&amp;"")</f>
        <v/>
      </c>
      <c r="F51" s="14">
        <f>IF(ROW()-36&gt;$AG$3,"",IF(INDEX(_Rosters!$G:$G,$AG$2+ROW()-37)="","",INDEX(_Rosters!$G:$G,$AG$2+ROW()-37)))</f>
        <v/>
      </c>
      <c r="G51" s="14">
        <f>IF(ROW()-36&gt;$AG$3,"",INDEX(_Rosters!$H:$H,$AG$2+ROW()-37)&amp;"")</f>
        <v/>
      </c>
      <c r="H51" s="14">
        <f>IF(ROW()-36&gt;$AG$3,"",INDEX(_Rosters!$I:$I,$AG$2+ROW()-37)&amp;"")</f>
        <v/>
      </c>
    </row>
    <row r="52">
      <c r="A52" s="14">
        <f>IF(ROW()-36&gt;$AG$3,"",IF(INDEX(_Rosters!$B:$B,$AG$2+ROW()-37)="","",INDEX(_Rosters!$B:$B,$AG$2+ROW()-37)))</f>
        <v/>
      </c>
      <c r="B52" s="14">
        <f>IF(ROW()-36&gt;$AG$3,"",INDEX(_Rosters!$C:$C,$AG$2+ROW()-37)&amp;"")</f>
        <v/>
      </c>
      <c r="C52" s="14">
        <f>IF(ROW()-36&gt;$AG$3,"",INDEX(_Rosters!$D:$D,$AG$2+ROW()-37)&amp;"")</f>
        <v/>
      </c>
      <c r="D52" s="14">
        <f>IF(ROW()-36&gt;$AG$3,"",INDEX(_Rosters!$E:$E,$AG$2+ROW()-37)&amp;"")</f>
        <v/>
      </c>
      <c r="E52" s="14">
        <f>IF(ROW()-36&gt;$AG$3,"",INDEX(_Rosters!$F:$F,$AG$2+ROW()-37)&amp;"")</f>
        <v/>
      </c>
      <c r="F52" s="14">
        <f>IF(ROW()-36&gt;$AG$3,"",IF(INDEX(_Rosters!$G:$G,$AG$2+ROW()-37)="","",INDEX(_Rosters!$G:$G,$AG$2+ROW()-37)))</f>
        <v/>
      </c>
      <c r="G52" s="14">
        <f>IF(ROW()-36&gt;$AG$3,"",INDEX(_Rosters!$H:$H,$AG$2+ROW()-37)&amp;"")</f>
        <v/>
      </c>
      <c r="H52" s="14">
        <f>IF(ROW()-36&gt;$AG$3,"",INDEX(_Rosters!$I:$I,$AG$2+ROW()-37)&amp;"")</f>
        <v/>
      </c>
    </row>
    <row r="53">
      <c r="A53" s="14">
        <f>IF(ROW()-36&gt;$AG$3,"",IF(INDEX(_Rosters!$B:$B,$AG$2+ROW()-37)="","",INDEX(_Rosters!$B:$B,$AG$2+ROW()-37)))</f>
        <v/>
      </c>
      <c r="B53" s="14">
        <f>IF(ROW()-36&gt;$AG$3,"",INDEX(_Rosters!$C:$C,$AG$2+ROW()-37)&amp;"")</f>
        <v/>
      </c>
      <c r="C53" s="14">
        <f>IF(ROW()-36&gt;$AG$3,"",INDEX(_Rosters!$D:$D,$AG$2+ROW()-37)&amp;"")</f>
        <v/>
      </c>
      <c r="D53" s="14">
        <f>IF(ROW()-36&gt;$AG$3,"",INDEX(_Rosters!$E:$E,$AG$2+ROW()-37)&amp;"")</f>
        <v/>
      </c>
      <c r="E53" s="14">
        <f>IF(ROW()-36&gt;$AG$3,"",INDEX(_Rosters!$F:$F,$AG$2+ROW()-37)&amp;"")</f>
        <v/>
      </c>
      <c r="F53" s="14">
        <f>IF(ROW()-36&gt;$AG$3,"",IF(INDEX(_Rosters!$G:$G,$AG$2+ROW()-37)="","",INDEX(_Rosters!$G:$G,$AG$2+ROW()-37)))</f>
        <v/>
      </c>
      <c r="G53" s="14">
        <f>IF(ROW()-36&gt;$AG$3,"",INDEX(_Rosters!$H:$H,$AG$2+ROW()-37)&amp;"")</f>
        <v/>
      </c>
      <c r="H53" s="14">
        <f>IF(ROW()-36&gt;$AG$3,"",INDEX(_Rosters!$I:$I,$AG$2+ROW()-37)&amp;"")</f>
        <v/>
      </c>
      <c r="N53" s="36" t="inlineStr">
        <is>
          <t>DEEP DIVE — podcast prep (all 138 teams; drafted sections carry a review-before-air vintage)</t>
        </is>
      </c>
      <c r="O53" s="37" t="n"/>
      <c r="P53" s="37" t="n"/>
      <c r="Q53" s="37" t="n"/>
      <c r="R53" s="37" t="n"/>
    </row>
    <row r="54">
      <c r="A54" s="14">
        <f>IF(ROW()-36&gt;$AG$3,"",IF(INDEX(_Rosters!$B:$B,$AG$2+ROW()-37)="","",INDEX(_Rosters!$B:$B,$AG$2+ROW()-37)))</f>
        <v/>
      </c>
      <c r="B54" s="14">
        <f>IF(ROW()-36&gt;$AG$3,"",INDEX(_Rosters!$C:$C,$AG$2+ROW()-37)&amp;"")</f>
        <v/>
      </c>
      <c r="C54" s="14">
        <f>IF(ROW()-36&gt;$AG$3,"",INDEX(_Rosters!$D:$D,$AG$2+ROW()-37)&amp;"")</f>
        <v/>
      </c>
      <c r="D54" s="14">
        <f>IF(ROW()-36&gt;$AG$3,"",INDEX(_Rosters!$E:$E,$AG$2+ROW()-37)&amp;"")</f>
        <v/>
      </c>
      <c r="E54" s="14">
        <f>IF(ROW()-36&gt;$AG$3,"",INDEX(_Rosters!$F:$F,$AG$2+ROW()-37)&amp;"")</f>
        <v/>
      </c>
      <c r="F54" s="14">
        <f>IF(ROW()-36&gt;$AG$3,"",IF(INDEX(_Rosters!$G:$G,$AG$2+ROW()-37)="","",INDEX(_Rosters!$G:$G,$AG$2+ROW()-37)))</f>
        <v/>
      </c>
      <c r="G54" s="14">
        <f>IF(ROW()-36&gt;$AG$3,"",INDEX(_Rosters!$H:$H,$AG$2+ROW()-37)&amp;"")</f>
        <v/>
      </c>
      <c r="H54" s="14">
        <f>IF(ROW()-36&gt;$AG$3,"",INDEX(_Rosters!$I:$I,$AG$2+ROW()-37)&amp;"")</f>
        <v/>
      </c>
      <c r="N54" s="35" t="inlineStr">
        <is>
          <t>CAPSULE</t>
        </is>
      </c>
      <c r="AJ54" s="8">
        <f>IF($AG$1=0,"",INDEX(_Teams!$AM:$AM,$AG$1)&amp;"")</f>
        <v/>
      </c>
      <c r="AK54" s="8" t="n">
        <v>125</v>
      </c>
    </row>
    <row r="55">
      <c r="A55" s="14">
        <f>IF(ROW()-36&gt;$AG$3,"",IF(INDEX(_Rosters!$B:$B,$AG$2+ROW()-37)="","",INDEX(_Rosters!$B:$B,$AG$2+ROW()-37)))</f>
        <v/>
      </c>
      <c r="B55" s="14">
        <f>IF(ROW()-36&gt;$AG$3,"",INDEX(_Rosters!$C:$C,$AG$2+ROW()-37)&amp;"")</f>
        <v/>
      </c>
      <c r="C55" s="14">
        <f>IF(ROW()-36&gt;$AG$3,"",INDEX(_Rosters!$D:$D,$AG$2+ROW()-37)&amp;"")</f>
        <v/>
      </c>
      <c r="D55" s="14">
        <f>IF(ROW()-36&gt;$AG$3,"",INDEX(_Rosters!$E:$E,$AG$2+ROW()-37)&amp;"")</f>
        <v/>
      </c>
      <c r="E55" s="14">
        <f>IF(ROW()-36&gt;$AG$3,"",INDEX(_Rosters!$F:$F,$AG$2+ROW()-37)&amp;"")</f>
        <v/>
      </c>
      <c r="F55" s="14">
        <f>IF(ROW()-36&gt;$AG$3,"",IF(INDEX(_Rosters!$G:$G,$AG$2+ROW()-37)="","",INDEX(_Rosters!$G:$G,$AG$2+ROW()-37)))</f>
        <v/>
      </c>
      <c r="G55" s="14">
        <f>IF(ROW()-36&gt;$AG$3,"",INDEX(_Rosters!$H:$H,$AG$2+ROW()-37)&amp;"")</f>
        <v/>
      </c>
      <c r="H55" s="14">
        <f>IF(ROW()-36&gt;$AG$3,"",INDEX(_Rosters!$I:$I,$AG$2+ROW()-37)&amp;"")</f>
        <v/>
      </c>
    </row>
    <row r="56">
      <c r="A56" s="14">
        <f>IF(ROW()-36&gt;$AG$3,"",IF(INDEX(_Rosters!$B:$B,$AG$2+ROW()-37)="","",INDEX(_Rosters!$B:$B,$AG$2+ROW()-37)))</f>
        <v/>
      </c>
      <c r="B56" s="14">
        <f>IF(ROW()-36&gt;$AG$3,"",INDEX(_Rosters!$C:$C,$AG$2+ROW()-37)&amp;"")</f>
        <v/>
      </c>
      <c r="C56" s="14">
        <f>IF(ROW()-36&gt;$AG$3,"",INDEX(_Rosters!$D:$D,$AG$2+ROW()-37)&amp;"")</f>
        <v/>
      </c>
      <c r="D56" s="14">
        <f>IF(ROW()-36&gt;$AG$3,"",INDEX(_Rosters!$E:$E,$AG$2+ROW()-37)&amp;"")</f>
        <v/>
      </c>
      <c r="E56" s="14">
        <f>IF(ROW()-36&gt;$AG$3,"",INDEX(_Rosters!$F:$F,$AG$2+ROW()-37)&amp;"")</f>
        <v/>
      </c>
      <c r="F56" s="14">
        <f>IF(ROW()-36&gt;$AG$3,"",IF(INDEX(_Rosters!$G:$G,$AG$2+ROW()-37)="","",INDEX(_Rosters!$G:$G,$AG$2+ROW()-37)))</f>
        <v/>
      </c>
      <c r="G56" s="14">
        <f>IF(ROW()-36&gt;$AG$3,"",INDEX(_Rosters!$H:$H,$AG$2+ROW()-37)&amp;"")</f>
        <v/>
      </c>
      <c r="H56" s="14">
        <f>IF(ROW()-36&gt;$AG$3,"",INDEX(_Rosters!$I:$I,$AG$2+ROW()-37)&amp;"")</f>
        <v/>
      </c>
    </row>
    <row r="57">
      <c r="A57" s="14">
        <f>IF(ROW()-36&gt;$AG$3,"",IF(INDEX(_Rosters!$B:$B,$AG$2+ROW()-37)="","",INDEX(_Rosters!$B:$B,$AG$2+ROW()-37)))</f>
        <v/>
      </c>
      <c r="B57" s="14">
        <f>IF(ROW()-36&gt;$AG$3,"",INDEX(_Rosters!$C:$C,$AG$2+ROW()-37)&amp;"")</f>
        <v/>
      </c>
      <c r="C57" s="14">
        <f>IF(ROW()-36&gt;$AG$3,"",INDEX(_Rosters!$D:$D,$AG$2+ROW()-37)&amp;"")</f>
        <v/>
      </c>
      <c r="D57" s="14">
        <f>IF(ROW()-36&gt;$AG$3,"",INDEX(_Rosters!$E:$E,$AG$2+ROW()-37)&amp;"")</f>
        <v/>
      </c>
      <c r="E57" s="14">
        <f>IF(ROW()-36&gt;$AG$3,"",INDEX(_Rosters!$F:$F,$AG$2+ROW()-37)&amp;"")</f>
        <v/>
      </c>
      <c r="F57" s="14">
        <f>IF(ROW()-36&gt;$AG$3,"",IF(INDEX(_Rosters!$G:$G,$AG$2+ROW()-37)="","",INDEX(_Rosters!$G:$G,$AG$2+ROW()-37)))</f>
        <v/>
      </c>
      <c r="G57" s="14">
        <f>IF(ROW()-36&gt;$AG$3,"",INDEX(_Rosters!$H:$H,$AG$2+ROW()-37)&amp;"")</f>
        <v/>
      </c>
      <c r="H57" s="14">
        <f>IF(ROW()-36&gt;$AG$3,"",INDEX(_Rosters!$I:$I,$AG$2+ROW()-37)&amp;"")</f>
        <v/>
      </c>
    </row>
    <row r="58">
      <c r="A58" s="14">
        <f>IF(ROW()-36&gt;$AG$3,"",IF(INDEX(_Rosters!$B:$B,$AG$2+ROW()-37)="","",INDEX(_Rosters!$B:$B,$AG$2+ROW()-37)))</f>
        <v/>
      </c>
      <c r="B58" s="14">
        <f>IF(ROW()-36&gt;$AG$3,"",INDEX(_Rosters!$C:$C,$AG$2+ROW()-37)&amp;"")</f>
        <v/>
      </c>
      <c r="C58" s="14">
        <f>IF(ROW()-36&gt;$AG$3,"",INDEX(_Rosters!$D:$D,$AG$2+ROW()-37)&amp;"")</f>
        <v/>
      </c>
      <c r="D58" s="14">
        <f>IF(ROW()-36&gt;$AG$3,"",INDEX(_Rosters!$E:$E,$AG$2+ROW()-37)&amp;"")</f>
        <v/>
      </c>
      <c r="E58" s="14">
        <f>IF(ROW()-36&gt;$AG$3,"",INDEX(_Rosters!$F:$F,$AG$2+ROW()-37)&amp;"")</f>
        <v/>
      </c>
      <c r="F58" s="14">
        <f>IF(ROW()-36&gt;$AG$3,"",IF(INDEX(_Rosters!$G:$G,$AG$2+ROW()-37)="","",INDEX(_Rosters!$G:$G,$AG$2+ROW()-37)))</f>
        <v/>
      </c>
      <c r="G58" s="14">
        <f>IF(ROW()-36&gt;$AG$3,"",INDEX(_Rosters!$H:$H,$AG$2+ROW()-37)&amp;"")</f>
        <v/>
      </c>
      <c r="H58" s="14">
        <f>IF(ROW()-36&gt;$AG$3,"",INDEX(_Rosters!$I:$I,$AG$2+ROW()-37)&amp;"")</f>
        <v/>
      </c>
    </row>
    <row r="59">
      <c r="A59" s="14">
        <f>IF(ROW()-36&gt;$AG$3,"",IF(INDEX(_Rosters!$B:$B,$AG$2+ROW()-37)="","",INDEX(_Rosters!$B:$B,$AG$2+ROW()-37)))</f>
        <v/>
      </c>
      <c r="B59" s="14">
        <f>IF(ROW()-36&gt;$AG$3,"",INDEX(_Rosters!$C:$C,$AG$2+ROW()-37)&amp;"")</f>
        <v/>
      </c>
      <c r="C59" s="14">
        <f>IF(ROW()-36&gt;$AG$3,"",INDEX(_Rosters!$D:$D,$AG$2+ROW()-37)&amp;"")</f>
        <v/>
      </c>
      <c r="D59" s="14">
        <f>IF(ROW()-36&gt;$AG$3,"",INDEX(_Rosters!$E:$E,$AG$2+ROW()-37)&amp;"")</f>
        <v/>
      </c>
      <c r="E59" s="14">
        <f>IF(ROW()-36&gt;$AG$3,"",INDEX(_Rosters!$F:$F,$AG$2+ROW()-37)&amp;"")</f>
        <v/>
      </c>
      <c r="F59" s="14">
        <f>IF(ROW()-36&gt;$AG$3,"",IF(INDEX(_Rosters!$G:$G,$AG$2+ROW()-37)="","",INDEX(_Rosters!$G:$G,$AG$2+ROW()-37)))</f>
        <v/>
      </c>
      <c r="G59" s="14">
        <f>IF(ROW()-36&gt;$AG$3,"",INDEX(_Rosters!$H:$H,$AG$2+ROW()-37)&amp;"")</f>
        <v/>
      </c>
      <c r="H59" s="14">
        <f>IF(ROW()-36&gt;$AG$3,"",INDEX(_Rosters!$I:$I,$AG$2+ROW()-37)&amp;"")</f>
        <v/>
      </c>
    </row>
    <row r="60">
      <c r="A60" s="14">
        <f>IF(ROW()-36&gt;$AG$3,"",IF(INDEX(_Rosters!$B:$B,$AG$2+ROW()-37)="","",INDEX(_Rosters!$B:$B,$AG$2+ROW()-37)))</f>
        <v/>
      </c>
      <c r="B60" s="14">
        <f>IF(ROW()-36&gt;$AG$3,"",INDEX(_Rosters!$C:$C,$AG$2+ROW()-37)&amp;"")</f>
        <v/>
      </c>
      <c r="C60" s="14">
        <f>IF(ROW()-36&gt;$AG$3,"",INDEX(_Rosters!$D:$D,$AG$2+ROW()-37)&amp;"")</f>
        <v/>
      </c>
      <c r="D60" s="14">
        <f>IF(ROW()-36&gt;$AG$3,"",INDEX(_Rosters!$E:$E,$AG$2+ROW()-37)&amp;"")</f>
        <v/>
      </c>
      <c r="E60" s="14">
        <f>IF(ROW()-36&gt;$AG$3,"",INDEX(_Rosters!$F:$F,$AG$2+ROW()-37)&amp;"")</f>
        <v/>
      </c>
      <c r="F60" s="14">
        <f>IF(ROW()-36&gt;$AG$3,"",IF(INDEX(_Rosters!$G:$G,$AG$2+ROW()-37)="","",INDEX(_Rosters!$G:$G,$AG$2+ROW()-37)))</f>
        <v/>
      </c>
      <c r="G60" s="14">
        <f>IF(ROW()-36&gt;$AG$3,"",INDEX(_Rosters!$H:$H,$AG$2+ROW()-37)&amp;"")</f>
        <v/>
      </c>
      <c r="H60" s="14">
        <f>IF(ROW()-36&gt;$AG$3,"",INDEX(_Rosters!$I:$I,$AG$2+ROW()-37)&amp;"")</f>
        <v/>
      </c>
    </row>
    <row r="61">
      <c r="A61" s="14">
        <f>IF(ROW()-36&gt;$AG$3,"",IF(INDEX(_Rosters!$B:$B,$AG$2+ROW()-37)="","",INDEX(_Rosters!$B:$B,$AG$2+ROW()-37)))</f>
        <v/>
      </c>
      <c r="B61" s="14">
        <f>IF(ROW()-36&gt;$AG$3,"",INDEX(_Rosters!$C:$C,$AG$2+ROW()-37)&amp;"")</f>
        <v/>
      </c>
      <c r="C61" s="14">
        <f>IF(ROW()-36&gt;$AG$3,"",INDEX(_Rosters!$D:$D,$AG$2+ROW()-37)&amp;"")</f>
        <v/>
      </c>
      <c r="D61" s="14">
        <f>IF(ROW()-36&gt;$AG$3,"",INDEX(_Rosters!$E:$E,$AG$2+ROW()-37)&amp;"")</f>
        <v/>
      </c>
      <c r="E61" s="14">
        <f>IF(ROW()-36&gt;$AG$3,"",INDEX(_Rosters!$F:$F,$AG$2+ROW()-37)&amp;"")</f>
        <v/>
      </c>
      <c r="F61" s="14">
        <f>IF(ROW()-36&gt;$AG$3,"",IF(INDEX(_Rosters!$G:$G,$AG$2+ROW()-37)="","",INDEX(_Rosters!$G:$G,$AG$2+ROW()-37)))</f>
        <v/>
      </c>
      <c r="G61" s="14">
        <f>IF(ROW()-36&gt;$AG$3,"",INDEX(_Rosters!$H:$H,$AG$2+ROW()-37)&amp;"")</f>
        <v/>
      </c>
      <c r="H61" s="14">
        <f>IF(ROW()-36&gt;$AG$3,"",INDEX(_Rosters!$I:$I,$AG$2+ROW()-37)&amp;"")</f>
        <v/>
      </c>
    </row>
    <row r="62">
      <c r="A62" s="14">
        <f>IF(ROW()-36&gt;$AG$3,"",IF(INDEX(_Rosters!$B:$B,$AG$2+ROW()-37)="","",INDEX(_Rosters!$B:$B,$AG$2+ROW()-37)))</f>
        <v/>
      </c>
      <c r="B62" s="14">
        <f>IF(ROW()-36&gt;$AG$3,"",INDEX(_Rosters!$C:$C,$AG$2+ROW()-37)&amp;"")</f>
        <v/>
      </c>
      <c r="C62" s="14">
        <f>IF(ROW()-36&gt;$AG$3,"",INDEX(_Rosters!$D:$D,$AG$2+ROW()-37)&amp;"")</f>
        <v/>
      </c>
      <c r="D62" s="14">
        <f>IF(ROW()-36&gt;$AG$3,"",INDEX(_Rosters!$E:$E,$AG$2+ROW()-37)&amp;"")</f>
        <v/>
      </c>
      <c r="E62" s="14">
        <f>IF(ROW()-36&gt;$AG$3,"",INDEX(_Rosters!$F:$F,$AG$2+ROW()-37)&amp;"")</f>
        <v/>
      </c>
      <c r="F62" s="14">
        <f>IF(ROW()-36&gt;$AG$3,"",IF(INDEX(_Rosters!$G:$G,$AG$2+ROW()-37)="","",INDEX(_Rosters!$G:$G,$AG$2+ROW()-37)))</f>
        <v/>
      </c>
      <c r="G62" s="14">
        <f>IF(ROW()-36&gt;$AG$3,"",INDEX(_Rosters!$H:$H,$AG$2+ROW()-37)&amp;"")</f>
        <v/>
      </c>
      <c r="H62" s="14">
        <f>IF(ROW()-36&gt;$AG$3,"",INDEX(_Rosters!$I:$I,$AG$2+ROW()-37)&amp;"")</f>
        <v/>
      </c>
    </row>
    <row r="63">
      <c r="A63" s="14">
        <f>IF(ROW()-36&gt;$AG$3,"",IF(INDEX(_Rosters!$B:$B,$AG$2+ROW()-37)="","",INDEX(_Rosters!$B:$B,$AG$2+ROW()-37)))</f>
        <v/>
      </c>
      <c r="B63" s="14">
        <f>IF(ROW()-36&gt;$AG$3,"",INDEX(_Rosters!$C:$C,$AG$2+ROW()-37)&amp;"")</f>
        <v/>
      </c>
      <c r="C63" s="14">
        <f>IF(ROW()-36&gt;$AG$3,"",INDEX(_Rosters!$D:$D,$AG$2+ROW()-37)&amp;"")</f>
        <v/>
      </c>
      <c r="D63" s="14">
        <f>IF(ROW()-36&gt;$AG$3,"",INDEX(_Rosters!$E:$E,$AG$2+ROW()-37)&amp;"")</f>
        <v/>
      </c>
      <c r="E63" s="14">
        <f>IF(ROW()-36&gt;$AG$3,"",INDEX(_Rosters!$F:$F,$AG$2+ROW()-37)&amp;"")</f>
        <v/>
      </c>
      <c r="F63" s="14">
        <f>IF(ROW()-36&gt;$AG$3,"",IF(INDEX(_Rosters!$G:$G,$AG$2+ROW()-37)="","",INDEX(_Rosters!$G:$G,$AG$2+ROW()-37)))</f>
        <v/>
      </c>
      <c r="G63" s="14">
        <f>IF(ROW()-36&gt;$AG$3,"",INDEX(_Rosters!$H:$H,$AG$2+ROW()-37)&amp;"")</f>
        <v/>
      </c>
      <c r="H63" s="14">
        <f>IF(ROW()-36&gt;$AG$3,"",INDEX(_Rosters!$I:$I,$AG$2+ROW()-37)&amp;"")</f>
        <v/>
      </c>
    </row>
    <row r="64">
      <c r="A64" s="14">
        <f>IF(ROW()-36&gt;$AG$3,"",IF(INDEX(_Rosters!$B:$B,$AG$2+ROW()-37)="","",INDEX(_Rosters!$B:$B,$AG$2+ROW()-37)))</f>
        <v/>
      </c>
      <c r="B64" s="14">
        <f>IF(ROW()-36&gt;$AG$3,"",INDEX(_Rosters!$C:$C,$AG$2+ROW()-37)&amp;"")</f>
        <v/>
      </c>
      <c r="C64" s="14">
        <f>IF(ROW()-36&gt;$AG$3,"",INDEX(_Rosters!$D:$D,$AG$2+ROW()-37)&amp;"")</f>
        <v/>
      </c>
      <c r="D64" s="14">
        <f>IF(ROW()-36&gt;$AG$3,"",INDEX(_Rosters!$E:$E,$AG$2+ROW()-37)&amp;"")</f>
        <v/>
      </c>
      <c r="E64" s="14">
        <f>IF(ROW()-36&gt;$AG$3,"",INDEX(_Rosters!$F:$F,$AG$2+ROW()-37)&amp;"")</f>
        <v/>
      </c>
      <c r="F64" s="14">
        <f>IF(ROW()-36&gt;$AG$3,"",IF(INDEX(_Rosters!$G:$G,$AG$2+ROW()-37)="","",INDEX(_Rosters!$G:$G,$AG$2+ROW()-37)))</f>
        <v/>
      </c>
      <c r="G64" s="14">
        <f>IF(ROW()-36&gt;$AG$3,"",INDEX(_Rosters!$H:$H,$AG$2+ROW()-37)&amp;"")</f>
        <v/>
      </c>
      <c r="H64" s="14">
        <f>IF(ROW()-36&gt;$AG$3,"",INDEX(_Rosters!$I:$I,$AG$2+ROW()-37)&amp;"")</f>
        <v/>
      </c>
    </row>
    <row r="65">
      <c r="A65" s="14">
        <f>IF(ROW()-36&gt;$AG$3,"",IF(INDEX(_Rosters!$B:$B,$AG$2+ROW()-37)="","",INDEX(_Rosters!$B:$B,$AG$2+ROW()-37)))</f>
        <v/>
      </c>
      <c r="B65" s="14">
        <f>IF(ROW()-36&gt;$AG$3,"",INDEX(_Rosters!$C:$C,$AG$2+ROW()-37)&amp;"")</f>
        <v/>
      </c>
      <c r="C65" s="14">
        <f>IF(ROW()-36&gt;$AG$3,"",INDEX(_Rosters!$D:$D,$AG$2+ROW()-37)&amp;"")</f>
        <v/>
      </c>
      <c r="D65" s="14">
        <f>IF(ROW()-36&gt;$AG$3,"",INDEX(_Rosters!$E:$E,$AG$2+ROW()-37)&amp;"")</f>
        <v/>
      </c>
      <c r="E65" s="14">
        <f>IF(ROW()-36&gt;$AG$3,"",INDEX(_Rosters!$F:$F,$AG$2+ROW()-37)&amp;"")</f>
        <v/>
      </c>
      <c r="F65" s="14">
        <f>IF(ROW()-36&gt;$AG$3,"",IF(INDEX(_Rosters!$G:$G,$AG$2+ROW()-37)="","",INDEX(_Rosters!$G:$G,$AG$2+ROW()-37)))</f>
        <v/>
      </c>
      <c r="G65" s="14">
        <f>IF(ROW()-36&gt;$AG$3,"",INDEX(_Rosters!$H:$H,$AG$2+ROW()-37)&amp;"")</f>
        <v/>
      </c>
      <c r="H65" s="14">
        <f>IF(ROW()-36&gt;$AG$3,"",INDEX(_Rosters!$I:$I,$AG$2+ROW()-37)&amp;"")</f>
        <v/>
      </c>
      <c r="N65" s="35" t="inlineStr">
        <is>
          <t>ROSTER</t>
        </is>
      </c>
      <c r="AJ65" s="8">
        <f>IF($AG$1=0,"",INDEX(_Teams!$AN:$AN,$AG$1)&amp;"")</f>
        <v/>
      </c>
      <c r="AK65" s="8" t="n">
        <v>99</v>
      </c>
    </row>
    <row r="66">
      <c r="A66" s="14">
        <f>IF(ROW()-36&gt;$AG$3,"",IF(INDEX(_Rosters!$B:$B,$AG$2+ROW()-37)="","",INDEX(_Rosters!$B:$B,$AG$2+ROW()-37)))</f>
        <v/>
      </c>
      <c r="B66" s="14">
        <f>IF(ROW()-36&gt;$AG$3,"",INDEX(_Rosters!$C:$C,$AG$2+ROW()-37)&amp;"")</f>
        <v/>
      </c>
      <c r="C66" s="14">
        <f>IF(ROW()-36&gt;$AG$3,"",INDEX(_Rosters!$D:$D,$AG$2+ROW()-37)&amp;"")</f>
        <v/>
      </c>
      <c r="D66" s="14">
        <f>IF(ROW()-36&gt;$AG$3,"",INDEX(_Rosters!$E:$E,$AG$2+ROW()-37)&amp;"")</f>
        <v/>
      </c>
      <c r="E66" s="14">
        <f>IF(ROW()-36&gt;$AG$3,"",INDEX(_Rosters!$F:$F,$AG$2+ROW()-37)&amp;"")</f>
        <v/>
      </c>
      <c r="F66" s="14">
        <f>IF(ROW()-36&gt;$AG$3,"",IF(INDEX(_Rosters!$G:$G,$AG$2+ROW()-37)="","",INDEX(_Rosters!$G:$G,$AG$2+ROW()-37)))</f>
        <v/>
      </c>
      <c r="G66" s="14">
        <f>IF(ROW()-36&gt;$AG$3,"",INDEX(_Rosters!$H:$H,$AG$2+ROW()-37)&amp;"")</f>
        <v/>
      </c>
      <c r="H66" s="14">
        <f>IF(ROW()-36&gt;$AG$3,"",INDEX(_Rosters!$I:$I,$AG$2+ROW()-37)&amp;"")</f>
        <v/>
      </c>
    </row>
    <row r="67">
      <c r="A67" s="14">
        <f>IF(ROW()-36&gt;$AG$3,"",IF(INDEX(_Rosters!$B:$B,$AG$2+ROW()-37)="","",INDEX(_Rosters!$B:$B,$AG$2+ROW()-37)))</f>
        <v/>
      </c>
      <c r="B67" s="14">
        <f>IF(ROW()-36&gt;$AG$3,"",INDEX(_Rosters!$C:$C,$AG$2+ROW()-37)&amp;"")</f>
        <v/>
      </c>
      <c r="C67" s="14">
        <f>IF(ROW()-36&gt;$AG$3,"",INDEX(_Rosters!$D:$D,$AG$2+ROW()-37)&amp;"")</f>
        <v/>
      </c>
      <c r="D67" s="14">
        <f>IF(ROW()-36&gt;$AG$3,"",INDEX(_Rosters!$E:$E,$AG$2+ROW()-37)&amp;"")</f>
        <v/>
      </c>
      <c r="E67" s="14">
        <f>IF(ROW()-36&gt;$AG$3,"",INDEX(_Rosters!$F:$F,$AG$2+ROW()-37)&amp;"")</f>
        <v/>
      </c>
      <c r="F67" s="14">
        <f>IF(ROW()-36&gt;$AG$3,"",IF(INDEX(_Rosters!$G:$G,$AG$2+ROW()-37)="","",INDEX(_Rosters!$G:$G,$AG$2+ROW()-37)))</f>
        <v/>
      </c>
      <c r="G67" s="14">
        <f>IF(ROW()-36&gt;$AG$3,"",INDEX(_Rosters!$H:$H,$AG$2+ROW()-37)&amp;"")</f>
        <v/>
      </c>
      <c r="H67" s="14">
        <f>IF(ROW()-36&gt;$AG$3,"",INDEX(_Rosters!$I:$I,$AG$2+ROW()-37)&amp;"")</f>
        <v/>
      </c>
    </row>
    <row r="68">
      <c r="A68" s="14">
        <f>IF(ROW()-36&gt;$AG$3,"",IF(INDEX(_Rosters!$B:$B,$AG$2+ROW()-37)="","",INDEX(_Rosters!$B:$B,$AG$2+ROW()-37)))</f>
        <v/>
      </c>
      <c r="B68" s="14">
        <f>IF(ROW()-36&gt;$AG$3,"",INDEX(_Rosters!$C:$C,$AG$2+ROW()-37)&amp;"")</f>
        <v/>
      </c>
      <c r="C68" s="14">
        <f>IF(ROW()-36&gt;$AG$3,"",INDEX(_Rosters!$D:$D,$AG$2+ROW()-37)&amp;"")</f>
        <v/>
      </c>
      <c r="D68" s="14">
        <f>IF(ROW()-36&gt;$AG$3,"",INDEX(_Rosters!$E:$E,$AG$2+ROW()-37)&amp;"")</f>
        <v/>
      </c>
      <c r="E68" s="14">
        <f>IF(ROW()-36&gt;$AG$3,"",INDEX(_Rosters!$F:$F,$AG$2+ROW()-37)&amp;"")</f>
        <v/>
      </c>
      <c r="F68" s="14">
        <f>IF(ROW()-36&gt;$AG$3,"",IF(INDEX(_Rosters!$G:$G,$AG$2+ROW()-37)="","",INDEX(_Rosters!$G:$G,$AG$2+ROW()-37)))</f>
        <v/>
      </c>
      <c r="G68" s="14">
        <f>IF(ROW()-36&gt;$AG$3,"",INDEX(_Rosters!$H:$H,$AG$2+ROW()-37)&amp;"")</f>
        <v/>
      </c>
      <c r="H68" s="14">
        <f>IF(ROW()-36&gt;$AG$3,"",INDEX(_Rosters!$I:$I,$AG$2+ROW()-37)&amp;"")</f>
        <v/>
      </c>
    </row>
    <row r="69">
      <c r="A69" s="14">
        <f>IF(ROW()-36&gt;$AG$3,"",IF(INDEX(_Rosters!$B:$B,$AG$2+ROW()-37)="","",INDEX(_Rosters!$B:$B,$AG$2+ROW()-37)))</f>
        <v/>
      </c>
      <c r="B69" s="14">
        <f>IF(ROW()-36&gt;$AG$3,"",INDEX(_Rosters!$C:$C,$AG$2+ROW()-37)&amp;"")</f>
        <v/>
      </c>
      <c r="C69" s="14">
        <f>IF(ROW()-36&gt;$AG$3,"",INDEX(_Rosters!$D:$D,$AG$2+ROW()-37)&amp;"")</f>
        <v/>
      </c>
      <c r="D69" s="14">
        <f>IF(ROW()-36&gt;$AG$3,"",INDEX(_Rosters!$E:$E,$AG$2+ROW()-37)&amp;"")</f>
        <v/>
      </c>
      <c r="E69" s="14">
        <f>IF(ROW()-36&gt;$AG$3,"",INDEX(_Rosters!$F:$F,$AG$2+ROW()-37)&amp;"")</f>
        <v/>
      </c>
      <c r="F69" s="14">
        <f>IF(ROW()-36&gt;$AG$3,"",IF(INDEX(_Rosters!$G:$G,$AG$2+ROW()-37)="","",INDEX(_Rosters!$G:$G,$AG$2+ROW()-37)))</f>
        <v/>
      </c>
      <c r="G69" s="14">
        <f>IF(ROW()-36&gt;$AG$3,"",INDEX(_Rosters!$H:$H,$AG$2+ROW()-37)&amp;"")</f>
        <v/>
      </c>
      <c r="H69" s="14">
        <f>IF(ROW()-36&gt;$AG$3,"",INDEX(_Rosters!$I:$I,$AG$2+ROW()-37)&amp;"")</f>
        <v/>
      </c>
    </row>
    <row r="70">
      <c r="A70" s="14">
        <f>IF(ROW()-36&gt;$AG$3,"",IF(INDEX(_Rosters!$B:$B,$AG$2+ROW()-37)="","",INDEX(_Rosters!$B:$B,$AG$2+ROW()-37)))</f>
        <v/>
      </c>
      <c r="B70" s="14">
        <f>IF(ROW()-36&gt;$AG$3,"",INDEX(_Rosters!$C:$C,$AG$2+ROW()-37)&amp;"")</f>
        <v/>
      </c>
      <c r="C70" s="14">
        <f>IF(ROW()-36&gt;$AG$3,"",INDEX(_Rosters!$D:$D,$AG$2+ROW()-37)&amp;"")</f>
        <v/>
      </c>
      <c r="D70" s="14">
        <f>IF(ROW()-36&gt;$AG$3,"",INDEX(_Rosters!$E:$E,$AG$2+ROW()-37)&amp;"")</f>
        <v/>
      </c>
      <c r="E70" s="14">
        <f>IF(ROW()-36&gt;$AG$3,"",INDEX(_Rosters!$F:$F,$AG$2+ROW()-37)&amp;"")</f>
        <v/>
      </c>
      <c r="F70" s="14">
        <f>IF(ROW()-36&gt;$AG$3,"",IF(INDEX(_Rosters!$G:$G,$AG$2+ROW()-37)="","",INDEX(_Rosters!$G:$G,$AG$2+ROW()-37)))</f>
        <v/>
      </c>
      <c r="G70" s="14">
        <f>IF(ROW()-36&gt;$AG$3,"",INDEX(_Rosters!$H:$H,$AG$2+ROW()-37)&amp;"")</f>
        <v/>
      </c>
      <c r="H70" s="14">
        <f>IF(ROW()-36&gt;$AG$3,"",INDEX(_Rosters!$I:$I,$AG$2+ROW()-37)&amp;"")</f>
        <v/>
      </c>
    </row>
    <row r="71">
      <c r="A71" s="14">
        <f>IF(ROW()-36&gt;$AG$3,"",IF(INDEX(_Rosters!$B:$B,$AG$2+ROW()-37)="","",INDEX(_Rosters!$B:$B,$AG$2+ROW()-37)))</f>
        <v/>
      </c>
      <c r="B71" s="14">
        <f>IF(ROW()-36&gt;$AG$3,"",INDEX(_Rosters!$C:$C,$AG$2+ROW()-37)&amp;"")</f>
        <v/>
      </c>
      <c r="C71" s="14">
        <f>IF(ROW()-36&gt;$AG$3,"",INDEX(_Rosters!$D:$D,$AG$2+ROW()-37)&amp;"")</f>
        <v/>
      </c>
      <c r="D71" s="14">
        <f>IF(ROW()-36&gt;$AG$3,"",INDEX(_Rosters!$E:$E,$AG$2+ROW()-37)&amp;"")</f>
        <v/>
      </c>
      <c r="E71" s="14">
        <f>IF(ROW()-36&gt;$AG$3,"",INDEX(_Rosters!$F:$F,$AG$2+ROW()-37)&amp;"")</f>
        <v/>
      </c>
      <c r="F71" s="14">
        <f>IF(ROW()-36&gt;$AG$3,"",IF(INDEX(_Rosters!$G:$G,$AG$2+ROW()-37)="","",INDEX(_Rosters!$G:$G,$AG$2+ROW()-37)))</f>
        <v/>
      </c>
      <c r="G71" s="14">
        <f>IF(ROW()-36&gt;$AG$3,"",INDEX(_Rosters!$H:$H,$AG$2+ROW()-37)&amp;"")</f>
        <v/>
      </c>
      <c r="H71" s="14">
        <f>IF(ROW()-36&gt;$AG$3,"",INDEX(_Rosters!$I:$I,$AG$2+ROW()-37)&amp;"")</f>
        <v/>
      </c>
    </row>
    <row r="72">
      <c r="A72" s="14">
        <f>IF(ROW()-36&gt;$AG$3,"",IF(INDEX(_Rosters!$B:$B,$AG$2+ROW()-37)="","",INDEX(_Rosters!$B:$B,$AG$2+ROW()-37)))</f>
        <v/>
      </c>
      <c r="B72" s="14">
        <f>IF(ROW()-36&gt;$AG$3,"",INDEX(_Rosters!$C:$C,$AG$2+ROW()-37)&amp;"")</f>
        <v/>
      </c>
      <c r="C72" s="14">
        <f>IF(ROW()-36&gt;$AG$3,"",INDEX(_Rosters!$D:$D,$AG$2+ROW()-37)&amp;"")</f>
        <v/>
      </c>
      <c r="D72" s="14">
        <f>IF(ROW()-36&gt;$AG$3,"",INDEX(_Rosters!$E:$E,$AG$2+ROW()-37)&amp;"")</f>
        <v/>
      </c>
      <c r="E72" s="14">
        <f>IF(ROW()-36&gt;$AG$3,"",INDEX(_Rosters!$F:$F,$AG$2+ROW()-37)&amp;"")</f>
        <v/>
      </c>
      <c r="F72" s="14">
        <f>IF(ROW()-36&gt;$AG$3,"",IF(INDEX(_Rosters!$G:$G,$AG$2+ROW()-37)="","",INDEX(_Rosters!$G:$G,$AG$2+ROW()-37)))</f>
        <v/>
      </c>
      <c r="G72" s="14">
        <f>IF(ROW()-36&gt;$AG$3,"",INDEX(_Rosters!$H:$H,$AG$2+ROW()-37)&amp;"")</f>
        <v/>
      </c>
      <c r="H72" s="14">
        <f>IF(ROW()-36&gt;$AG$3,"",INDEX(_Rosters!$I:$I,$AG$2+ROW()-37)&amp;"")</f>
        <v/>
      </c>
    </row>
    <row r="73">
      <c r="A73" s="14">
        <f>IF(ROW()-36&gt;$AG$3,"",IF(INDEX(_Rosters!$B:$B,$AG$2+ROW()-37)="","",INDEX(_Rosters!$B:$B,$AG$2+ROW()-37)))</f>
        <v/>
      </c>
      <c r="B73" s="14">
        <f>IF(ROW()-36&gt;$AG$3,"",INDEX(_Rosters!$C:$C,$AG$2+ROW()-37)&amp;"")</f>
        <v/>
      </c>
      <c r="C73" s="14">
        <f>IF(ROW()-36&gt;$AG$3,"",INDEX(_Rosters!$D:$D,$AG$2+ROW()-37)&amp;"")</f>
        <v/>
      </c>
      <c r="D73" s="14">
        <f>IF(ROW()-36&gt;$AG$3,"",INDEX(_Rosters!$E:$E,$AG$2+ROW()-37)&amp;"")</f>
        <v/>
      </c>
      <c r="E73" s="14">
        <f>IF(ROW()-36&gt;$AG$3,"",INDEX(_Rosters!$F:$F,$AG$2+ROW()-37)&amp;"")</f>
        <v/>
      </c>
      <c r="F73" s="14">
        <f>IF(ROW()-36&gt;$AG$3,"",IF(INDEX(_Rosters!$G:$G,$AG$2+ROW()-37)="","",INDEX(_Rosters!$G:$G,$AG$2+ROW()-37)))</f>
        <v/>
      </c>
      <c r="G73" s="14">
        <f>IF(ROW()-36&gt;$AG$3,"",INDEX(_Rosters!$H:$H,$AG$2+ROW()-37)&amp;"")</f>
        <v/>
      </c>
      <c r="H73" s="14">
        <f>IF(ROW()-36&gt;$AG$3,"",INDEX(_Rosters!$I:$I,$AG$2+ROW()-37)&amp;"")</f>
        <v/>
      </c>
    </row>
    <row r="74">
      <c r="A74" s="14">
        <f>IF(ROW()-36&gt;$AG$3,"",IF(INDEX(_Rosters!$B:$B,$AG$2+ROW()-37)="","",INDEX(_Rosters!$B:$B,$AG$2+ROW()-37)))</f>
        <v/>
      </c>
      <c r="B74" s="14">
        <f>IF(ROW()-36&gt;$AG$3,"",INDEX(_Rosters!$C:$C,$AG$2+ROW()-37)&amp;"")</f>
        <v/>
      </c>
      <c r="C74" s="14">
        <f>IF(ROW()-36&gt;$AG$3,"",INDEX(_Rosters!$D:$D,$AG$2+ROW()-37)&amp;"")</f>
        <v/>
      </c>
      <c r="D74" s="14">
        <f>IF(ROW()-36&gt;$AG$3,"",INDEX(_Rosters!$E:$E,$AG$2+ROW()-37)&amp;"")</f>
        <v/>
      </c>
      <c r="E74" s="14">
        <f>IF(ROW()-36&gt;$AG$3,"",INDEX(_Rosters!$F:$F,$AG$2+ROW()-37)&amp;"")</f>
        <v/>
      </c>
      <c r="F74" s="14">
        <f>IF(ROW()-36&gt;$AG$3,"",IF(INDEX(_Rosters!$G:$G,$AG$2+ROW()-37)="","",INDEX(_Rosters!$G:$G,$AG$2+ROW()-37)))</f>
        <v/>
      </c>
      <c r="G74" s="14">
        <f>IF(ROW()-36&gt;$AG$3,"",INDEX(_Rosters!$H:$H,$AG$2+ROW()-37)&amp;"")</f>
        <v/>
      </c>
      <c r="H74" s="14">
        <f>IF(ROW()-36&gt;$AG$3,"",INDEX(_Rosters!$I:$I,$AG$2+ROW()-37)&amp;"")</f>
        <v/>
      </c>
      <c r="N74" s="35" t="inlineStr">
        <is>
          <t>IDENTITY · STRENGTHS · WEAKNESSES · GOALS</t>
        </is>
      </c>
      <c r="AJ74" s="8">
        <f>IF($AG$1=0,"",INDEX(_Teams!$AO:$AO,$AG$1)&amp;"")</f>
        <v/>
      </c>
      <c r="AK74" s="8" t="n">
        <v>112</v>
      </c>
    </row>
    <row r="75">
      <c r="A75" s="14">
        <f>IF(ROW()-36&gt;$AG$3,"",IF(INDEX(_Rosters!$B:$B,$AG$2+ROW()-37)="","",INDEX(_Rosters!$B:$B,$AG$2+ROW()-37)))</f>
        <v/>
      </c>
      <c r="B75" s="14">
        <f>IF(ROW()-36&gt;$AG$3,"",INDEX(_Rosters!$C:$C,$AG$2+ROW()-37)&amp;"")</f>
        <v/>
      </c>
      <c r="C75" s="14">
        <f>IF(ROW()-36&gt;$AG$3,"",INDEX(_Rosters!$D:$D,$AG$2+ROW()-37)&amp;"")</f>
        <v/>
      </c>
      <c r="D75" s="14">
        <f>IF(ROW()-36&gt;$AG$3,"",INDEX(_Rosters!$E:$E,$AG$2+ROW()-37)&amp;"")</f>
        <v/>
      </c>
      <c r="E75" s="14">
        <f>IF(ROW()-36&gt;$AG$3,"",INDEX(_Rosters!$F:$F,$AG$2+ROW()-37)&amp;"")</f>
        <v/>
      </c>
      <c r="F75" s="14">
        <f>IF(ROW()-36&gt;$AG$3,"",IF(INDEX(_Rosters!$G:$G,$AG$2+ROW()-37)="","",INDEX(_Rosters!$G:$G,$AG$2+ROW()-37)))</f>
        <v/>
      </c>
      <c r="G75" s="14">
        <f>IF(ROW()-36&gt;$AG$3,"",INDEX(_Rosters!$H:$H,$AG$2+ROW()-37)&amp;"")</f>
        <v/>
      </c>
      <c r="H75" s="14">
        <f>IF(ROW()-36&gt;$AG$3,"",INDEX(_Rosters!$I:$I,$AG$2+ROW()-37)&amp;"")</f>
        <v/>
      </c>
    </row>
    <row r="76">
      <c r="A76" s="14">
        <f>IF(ROW()-36&gt;$AG$3,"",IF(INDEX(_Rosters!$B:$B,$AG$2+ROW()-37)="","",INDEX(_Rosters!$B:$B,$AG$2+ROW()-37)))</f>
        <v/>
      </c>
      <c r="B76" s="14">
        <f>IF(ROW()-36&gt;$AG$3,"",INDEX(_Rosters!$C:$C,$AG$2+ROW()-37)&amp;"")</f>
        <v/>
      </c>
      <c r="C76" s="14">
        <f>IF(ROW()-36&gt;$AG$3,"",INDEX(_Rosters!$D:$D,$AG$2+ROW()-37)&amp;"")</f>
        <v/>
      </c>
      <c r="D76" s="14">
        <f>IF(ROW()-36&gt;$AG$3,"",INDEX(_Rosters!$E:$E,$AG$2+ROW()-37)&amp;"")</f>
        <v/>
      </c>
      <c r="E76" s="14">
        <f>IF(ROW()-36&gt;$AG$3,"",INDEX(_Rosters!$F:$F,$AG$2+ROW()-37)&amp;"")</f>
        <v/>
      </c>
      <c r="F76" s="14">
        <f>IF(ROW()-36&gt;$AG$3,"",IF(INDEX(_Rosters!$G:$G,$AG$2+ROW()-37)="","",INDEX(_Rosters!$G:$G,$AG$2+ROW()-37)))</f>
        <v/>
      </c>
      <c r="G76" s="14">
        <f>IF(ROW()-36&gt;$AG$3,"",INDEX(_Rosters!$H:$H,$AG$2+ROW()-37)&amp;"")</f>
        <v/>
      </c>
      <c r="H76" s="14">
        <f>IF(ROW()-36&gt;$AG$3,"",INDEX(_Rosters!$I:$I,$AG$2+ROW()-37)&amp;"")</f>
        <v/>
      </c>
    </row>
    <row r="77">
      <c r="A77" s="14">
        <f>IF(ROW()-36&gt;$AG$3,"",IF(INDEX(_Rosters!$B:$B,$AG$2+ROW()-37)="","",INDEX(_Rosters!$B:$B,$AG$2+ROW()-37)))</f>
        <v/>
      </c>
      <c r="B77" s="14">
        <f>IF(ROW()-36&gt;$AG$3,"",INDEX(_Rosters!$C:$C,$AG$2+ROW()-37)&amp;"")</f>
        <v/>
      </c>
      <c r="C77" s="14">
        <f>IF(ROW()-36&gt;$AG$3,"",INDEX(_Rosters!$D:$D,$AG$2+ROW()-37)&amp;"")</f>
        <v/>
      </c>
      <c r="D77" s="14">
        <f>IF(ROW()-36&gt;$AG$3,"",INDEX(_Rosters!$E:$E,$AG$2+ROW()-37)&amp;"")</f>
        <v/>
      </c>
      <c r="E77" s="14">
        <f>IF(ROW()-36&gt;$AG$3,"",INDEX(_Rosters!$F:$F,$AG$2+ROW()-37)&amp;"")</f>
        <v/>
      </c>
      <c r="F77" s="14">
        <f>IF(ROW()-36&gt;$AG$3,"",IF(INDEX(_Rosters!$G:$G,$AG$2+ROW()-37)="","",INDEX(_Rosters!$G:$G,$AG$2+ROW()-37)))</f>
        <v/>
      </c>
      <c r="G77" s="14">
        <f>IF(ROW()-36&gt;$AG$3,"",INDEX(_Rosters!$H:$H,$AG$2+ROW()-37)&amp;"")</f>
        <v/>
      </c>
      <c r="H77" s="14">
        <f>IF(ROW()-36&gt;$AG$3,"",INDEX(_Rosters!$I:$I,$AG$2+ROW()-37)&amp;"")</f>
        <v/>
      </c>
    </row>
    <row r="78">
      <c r="A78" s="14">
        <f>IF(ROW()-36&gt;$AG$3,"",IF(INDEX(_Rosters!$B:$B,$AG$2+ROW()-37)="","",INDEX(_Rosters!$B:$B,$AG$2+ROW()-37)))</f>
        <v/>
      </c>
      <c r="B78" s="14">
        <f>IF(ROW()-36&gt;$AG$3,"",INDEX(_Rosters!$C:$C,$AG$2+ROW()-37)&amp;"")</f>
        <v/>
      </c>
      <c r="C78" s="14">
        <f>IF(ROW()-36&gt;$AG$3,"",INDEX(_Rosters!$D:$D,$AG$2+ROW()-37)&amp;"")</f>
        <v/>
      </c>
      <c r="D78" s="14">
        <f>IF(ROW()-36&gt;$AG$3,"",INDEX(_Rosters!$E:$E,$AG$2+ROW()-37)&amp;"")</f>
        <v/>
      </c>
      <c r="E78" s="14">
        <f>IF(ROW()-36&gt;$AG$3,"",INDEX(_Rosters!$F:$F,$AG$2+ROW()-37)&amp;"")</f>
        <v/>
      </c>
      <c r="F78" s="14">
        <f>IF(ROW()-36&gt;$AG$3,"",IF(INDEX(_Rosters!$G:$G,$AG$2+ROW()-37)="","",INDEX(_Rosters!$G:$G,$AG$2+ROW()-37)))</f>
        <v/>
      </c>
      <c r="G78" s="14">
        <f>IF(ROW()-36&gt;$AG$3,"",INDEX(_Rosters!$H:$H,$AG$2+ROW()-37)&amp;"")</f>
        <v/>
      </c>
      <c r="H78" s="14">
        <f>IF(ROW()-36&gt;$AG$3,"",INDEX(_Rosters!$I:$I,$AG$2+ROW()-37)&amp;"")</f>
        <v/>
      </c>
    </row>
    <row r="79">
      <c r="A79" s="14">
        <f>IF(ROW()-36&gt;$AG$3,"",IF(INDEX(_Rosters!$B:$B,$AG$2+ROW()-37)="","",INDEX(_Rosters!$B:$B,$AG$2+ROW()-37)))</f>
        <v/>
      </c>
      <c r="B79" s="14">
        <f>IF(ROW()-36&gt;$AG$3,"",INDEX(_Rosters!$C:$C,$AG$2+ROW()-37)&amp;"")</f>
        <v/>
      </c>
      <c r="C79" s="14">
        <f>IF(ROW()-36&gt;$AG$3,"",INDEX(_Rosters!$D:$D,$AG$2+ROW()-37)&amp;"")</f>
        <v/>
      </c>
      <c r="D79" s="14">
        <f>IF(ROW()-36&gt;$AG$3,"",INDEX(_Rosters!$E:$E,$AG$2+ROW()-37)&amp;"")</f>
        <v/>
      </c>
      <c r="E79" s="14">
        <f>IF(ROW()-36&gt;$AG$3,"",INDEX(_Rosters!$F:$F,$AG$2+ROW()-37)&amp;"")</f>
        <v/>
      </c>
      <c r="F79" s="14">
        <f>IF(ROW()-36&gt;$AG$3,"",IF(INDEX(_Rosters!$G:$G,$AG$2+ROW()-37)="","",INDEX(_Rosters!$G:$G,$AG$2+ROW()-37)))</f>
        <v/>
      </c>
      <c r="G79" s="14">
        <f>IF(ROW()-36&gt;$AG$3,"",INDEX(_Rosters!$H:$H,$AG$2+ROW()-37)&amp;"")</f>
        <v/>
      </c>
      <c r="H79" s="14">
        <f>IF(ROW()-36&gt;$AG$3,"",INDEX(_Rosters!$I:$I,$AG$2+ROW()-37)&amp;"")</f>
        <v/>
      </c>
    </row>
    <row r="80">
      <c r="A80" s="14">
        <f>IF(ROW()-36&gt;$AG$3,"",IF(INDEX(_Rosters!$B:$B,$AG$2+ROW()-37)="","",INDEX(_Rosters!$B:$B,$AG$2+ROW()-37)))</f>
        <v/>
      </c>
      <c r="B80" s="14">
        <f>IF(ROW()-36&gt;$AG$3,"",INDEX(_Rosters!$C:$C,$AG$2+ROW()-37)&amp;"")</f>
        <v/>
      </c>
      <c r="C80" s="14">
        <f>IF(ROW()-36&gt;$AG$3,"",INDEX(_Rosters!$D:$D,$AG$2+ROW()-37)&amp;"")</f>
        <v/>
      </c>
      <c r="D80" s="14">
        <f>IF(ROW()-36&gt;$AG$3,"",INDEX(_Rosters!$E:$E,$AG$2+ROW()-37)&amp;"")</f>
        <v/>
      </c>
      <c r="E80" s="14">
        <f>IF(ROW()-36&gt;$AG$3,"",INDEX(_Rosters!$F:$F,$AG$2+ROW()-37)&amp;"")</f>
        <v/>
      </c>
      <c r="F80" s="14">
        <f>IF(ROW()-36&gt;$AG$3,"",IF(INDEX(_Rosters!$G:$G,$AG$2+ROW()-37)="","",INDEX(_Rosters!$G:$G,$AG$2+ROW()-37)))</f>
        <v/>
      </c>
      <c r="G80" s="14">
        <f>IF(ROW()-36&gt;$AG$3,"",INDEX(_Rosters!$H:$H,$AG$2+ROW()-37)&amp;"")</f>
        <v/>
      </c>
      <c r="H80" s="14">
        <f>IF(ROW()-36&gt;$AG$3,"",INDEX(_Rosters!$I:$I,$AG$2+ROW()-37)&amp;"")</f>
        <v/>
      </c>
    </row>
    <row r="81">
      <c r="A81" s="14">
        <f>IF(ROW()-36&gt;$AG$3,"",IF(INDEX(_Rosters!$B:$B,$AG$2+ROW()-37)="","",INDEX(_Rosters!$B:$B,$AG$2+ROW()-37)))</f>
        <v/>
      </c>
      <c r="B81" s="14">
        <f>IF(ROW()-36&gt;$AG$3,"",INDEX(_Rosters!$C:$C,$AG$2+ROW()-37)&amp;"")</f>
        <v/>
      </c>
      <c r="C81" s="14">
        <f>IF(ROW()-36&gt;$AG$3,"",INDEX(_Rosters!$D:$D,$AG$2+ROW()-37)&amp;"")</f>
        <v/>
      </c>
      <c r="D81" s="14">
        <f>IF(ROW()-36&gt;$AG$3,"",INDEX(_Rosters!$E:$E,$AG$2+ROW()-37)&amp;"")</f>
        <v/>
      </c>
      <c r="E81" s="14">
        <f>IF(ROW()-36&gt;$AG$3,"",INDEX(_Rosters!$F:$F,$AG$2+ROW()-37)&amp;"")</f>
        <v/>
      </c>
      <c r="F81" s="14">
        <f>IF(ROW()-36&gt;$AG$3,"",IF(INDEX(_Rosters!$G:$G,$AG$2+ROW()-37)="","",INDEX(_Rosters!$G:$G,$AG$2+ROW()-37)))</f>
        <v/>
      </c>
      <c r="G81" s="14">
        <f>IF(ROW()-36&gt;$AG$3,"",INDEX(_Rosters!$H:$H,$AG$2+ROW()-37)&amp;"")</f>
        <v/>
      </c>
      <c r="H81" s="14">
        <f>IF(ROW()-36&gt;$AG$3,"",INDEX(_Rosters!$I:$I,$AG$2+ROW()-37)&amp;"")</f>
        <v/>
      </c>
    </row>
    <row r="82">
      <c r="A82" s="14">
        <f>IF(ROW()-36&gt;$AG$3,"",IF(INDEX(_Rosters!$B:$B,$AG$2+ROW()-37)="","",INDEX(_Rosters!$B:$B,$AG$2+ROW()-37)))</f>
        <v/>
      </c>
      <c r="B82" s="14">
        <f>IF(ROW()-36&gt;$AG$3,"",INDEX(_Rosters!$C:$C,$AG$2+ROW()-37)&amp;"")</f>
        <v/>
      </c>
      <c r="C82" s="14">
        <f>IF(ROW()-36&gt;$AG$3,"",INDEX(_Rosters!$D:$D,$AG$2+ROW()-37)&amp;"")</f>
        <v/>
      </c>
      <c r="D82" s="14">
        <f>IF(ROW()-36&gt;$AG$3,"",INDEX(_Rosters!$E:$E,$AG$2+ROW()-37)&amp;"")</f>
        <v/>
      </c>
      <c r="E82" s="14">
        <f>IF(ROW()-36&gt;$AG$3,"",INDEX(_Rosters!$F:$F,$AG$2+ROW()-37)&amp;"")</f>
        <v/>
      </c>
      <c r="F82" s="14">
        <f>IF(ROW()-36&gt;$AG$3,"",IF(INDEX(_Rosters!$G:$G,$AG$2+ROW()-37)="","",INDEX(_Rosters!$G:$G,$AG$2+ROW()-37)))</f>
        <v/>
      </c>
      <c r="G82" s="14">
        <f>IF(ROW()-36&gt;$AG$3,"",INDEX(_Rosters!$H:$H,$AG$2+ROW()-37)&amp;"")</f>
        <v/>
      </c>
      <c r="H82" s="14">
        <f>IF(ROW()-36&gt;$AG$3,"",INDEX(_Rosters!$I:$I,$AG$2+ROW()-37)&amp;"")</f>
        <v/>
      </c>
    </row>
    <row r="83">
      <c r="A83" s="14">
        <f>IF(ROW()-36&gt;$AG$3,"",IF(INDEX(_Rosters!$B:$B,$AG$2+ROW()-37)="","",INDEX(_Rosters!$B:$B,$AG$2+ROW()-37)))</f>
        <v/>
      </c>
      <c r="B83" s="14">
        <f>IF(ROW()-36&gt;$AG$3,"",INDEX(_Rosters!$C:$C,$AG$2+ROW()-37)&amp;"")</f>
        <v/>
      </c>
      <c r="C83" s="14">
        <f>IF(ROW()-36&gt;$AG$3,"",INDEX(_Rosters!$D:$D,$AG$2+ROW()-37)&amp;"")</f>
        <v/>
      </c>
      <c r="D83" s="14">
        <f>IF(ROW()-36&gt;$AG$3,"",INDEX(_Rosters!$E:$E,$AG$2+ROW()-37)&amp;"")</f>
        <v/>
      </c>
      <c r="E83" s="14">
        <f>IF(ROW()-36&gt;$AG$3,"",INDEX(_Rosters!$F:$F,$AG$2+ROW()-37)&amp;"")</f>
        <v/>
      </c>
      <c r="F83" s="14">
        <f>IF(ROW()-36&gt;$AG$3,"",IF(INDEX(_Rosters!$G:$G,$AG$2+ROW()-37)="","",INDEX(_Rosters!$G:$G,$AG$2+ROW()-37)))</f>
        <v/>
      </c>
      <c r="G83" s="14">
        <f>IF(ROW()-36&gt;$AG$3,"",INDEX(_Rosters!$H:$H,$AG$2+ROW()-37)&amp;"")</f>
        <v/>
      </c>
      <c r="H83" s="14">
        <f>IF(ROW()-36&gt;$AG$3,"",INDEX(_Rosters!$I:$I,$AG$2+ROW()-37)&amp;"")</f>
        <v/>
      </c>
    </row>
    <row r="84">
      <c r="A84" s="14">
        <f>IF(ROW()-36&gt;$AG$3,"",IF(INDEX(_Rosters!$B:$B,$AG$2+ROW()-37)="","",INDEX(_Rosters!$B:$B,$AG$2+ROW()-37)))</f>
        <v/>
      </c>
      <c r="B84" s="14">
        <f>IF(ROW()-36&gt;$AG$3,"",INDEX(_Rosters!$C:$C,$AG$2+ROW()-37)&amp;"")</f>
        <v/>
      </c>
      <c r="C84" s="14">
        <f>IF(ROW()-36&gt;$AG$3,"",INDEX(_Rosters!$D:$D,$AG$2+ROW()-37)&amp;"")</f>
        <v/>
      </c>
      <c r="D84" s="14">
        <f>IF(ROW()-36&gt;$AG$3,"",INDEX(_Rosters!$E:$E,$AG$2+ROW()-37)&amp;"")</f>
        <v/>
      </c>
      <c r="E84" s="14">
        <f>IF(ROW()-36&gt;$AG$3,"",INDEX(_Rosters!$F:$F,$AG$2+ROW()-37)&amp;"")</f>
        <v/>
      </c>
      <c r="F84" s="14">
        <f>IF(ROW()-36&gt;$AG$3,"",IF(INDEX(_Rosters!$G:$G,$AG$2+ROW()-37)="","",INDEX(_Rosters!$G:$G,$AG$2+ROW()-37)))</f>
        <v/>
      </c>
      <c r="G84" s="14">
        <f>IF(ROW()-36&gt;$AG$3,"",INDEX(_Rosters!$H:$H,$AG$2+ROW()-37)&amp;"")</f>
        <v/>
      </c>
      <c r="H84" s="14">
        <f>IF(ROW()-36&gt;$AG$3,"",INDEX(_Rosters!$I:$I,$AG$2+ROW()-37)&amp;"")</f>
        <v/>
      </c>
      <c r="N84" s="35" t="inlineStr">
        <is>
          <t>PREDICTION</t>
        </is>
      </c>
      <c r="AJ84" s="8">
        <f>IF($AG$1=0,"",INDEX(_Teams!$AP:$AP,$AG$1)&amp;"")</f>
        <v/>
      </c>
      <c r="AK84" s="8" t="n">
        <v>30</v>
      </c>
    </row>
    <row r="85">
      <c r="A85" s="14">
        <f>IF(ROW()-36&gt;$AG$3,"",IF(INDEX(_Rosters!$B:$B,$AG$2+ROW()-37)="","",INDEX(_Rosters!$B:$B,$AG$2+ROW()-37)))</f>
        <v/>
      </c>
      <c r="B85" s="14">
        <f>IF(ROW()-36&gt;$AG$3,"",INDEX(_Rosters!$C:$C,$AG$2+ROW()-37)&amp;"")</f>
        <v/>
      </c>
      <c r="C85" s="14">
        <f>IF(ROW()-36&gt;$AG$3,"",INDEX(_Rosters!$D:$D,$AG$2+ROW()-37)&amp;"")</f>
        <v/>
      </c>
      <c r="D85" s="14">
        <f>IF(ROW()-36&gt;$AG$3,"",INDEX(_Rosters!$E:$E,$AG$2+ROW()-37)&amp;"")</f>
        <v/>
      </c>
      <c r="E85" s="14">
        <f>IF(ROW()-36&gt;$AG$3,"",INDEX(_Rosters!$F:$F,$AG$2+ROW()-37)&amp;"")</f>
        <v/>
      </c>
      <c r="F85" s="14">
        <f>IF(ROW()-36&gt;$AG$3,"",IF(INDEX(_Rosters!$G:$G,$AG$2+ROW()-37)="","",INDEX(_Rosters!$G:$G,$AG$2+ROW()-37)))</f>
        <v/>
      </c>
      <c r="G85" s="14">
        <f>IF(ROW()-36&gt;$AG$3,"",INDEX(_Rosters!$H:$H,$AG$2+ROW()-37)&amp;"")</f>
        <v/>
      </c>
      <c r="H85" s="14">
        <f>IF(ROW()-36&gt;$AG$3,"",INDEX(_Rosters!$I:$I,$AG$2+ROW()-37)&amp;"")</f>
        <v/>
      </c>
    </row>
    <row r="86">
      <c r="A86" s="14">
        <f>IF(ROW()-36&gt;$AG$3,"",IF(INDEX(_Rosters!$B:$B,$AG$2+ROW()-37)="","",INDEX(_Rosters!$B:$B,$AG$2+ROW()-37)))</f>
        <v/>
      </c>
      <c r="B86" s="14">
        <f>IF(ROW()-36&gt;$AG$3,"",INDEX(_Rosters!$C:$C,$AG$2+ROW()-37)&amp;"")</f>
        <v/>
      </c>
      <c r="C86" s="14">
        <f>IF(ROW()-36&gt;$AG$3,"",INDEX(_Rosters!$D:$D,$AG$2+ROW()-37)&amp;"")</f>
        <v/>
      </c>
      <c r="D86" s="14">
        <f>IF(ROW()-36&gt;$AG$3,"",INDEX(_Rosters!$E:$E,$AG$2+ROW()-37)&amp;"")</f>
        <v/>
      </c>
      <c r="E86" s="14">
        <f>IF(ROW()-36&gt;$AG$3,"",INDEX(_Rosters!$F:$F,$AG$2+ROW()-37)&amp;"")</f>
        <v/>
      </c>
      <c r="F86" s="14">
        <f>IF(ROW()-36&gt;$AG$3,"",IF(INDEX(_Rosters!$G:$G,$AG$2+ROW()-37)="","",INDEX(_Rosters!$G:$G,$AG$2+ROW()-37)))</f>
        <v/>
      </c>
      <c r="G86" s="14">
        <f>IF(ROW()-36&gt;$AG$3,"",INDEX(_Rosters!$H:$H,$AG$2+ROW()-37)&amp;"")</f>
        <v/>
      </c>
      <c r="H86" s="14">
        <f>IF(ROW()-36&gt;$AG$3,"",INDEX(_Rosters!$I:$I,$AG$2+ROW()-37)&amp;"")</f>
        <v/>
      </c>
    </row>
    <row r="87">
      <c r="A87" s="14">
        <f>IF(ROW()-36&gt;$AG$3,"",IF(INDEX(_Rosters!$B:$B,$AG$2+ROW()-37)="","",INDEX(_Rosters!$B:$B,$AG$2+ROW()-37)))</f>
        <v/>
      </c>
      <c r="B87" s="14">
        <f>IF(ROW()-36&gt;$AG$3,"",INDEX(_Rosters!$C:$C,$AG$2+ROW()-37)&amp;"")</f>
        <v/>
      </c>
      <c r="C87" s="14">
        <f>IF(ROW()-36&gt;$AG$3,"",INDEX(_Rosters!$D:$D,$AG$2+ROW()-37)&amp;"")</f>
        <v/>
      </c>
      <c r="D87" s="14">
        <f>IF(ROW()-36&gt;$AG$3,"",INDEX(_Rosters!$E:$E,$AG$2+ROW()-37)&amp;"")</f>
        <v/>
      </c>
      <c r="E87" s="14">
        <f>IF(ROW()-36&gt;$AG$3,"",INDEX(_Rosters!$F:$F,$AG$2+ROW()-37)&amp;"")</f>
        <v/>
      </c>
      <c r="F87" s="14">
        <f>IF(ROW()-36&gt;$AG$3,"",IF(INDEX(_Rosters!$G:$G,$AG$2+ROW()-37)="","",INDEX(_Rosters!$G:$G,$AG$2+ROW()-37)))</f>
        <v/>
      </c>
      <c r="G87" s="14">
        <f>IF(ROW()-36&gt;$AG$3,"",INDEX(_Rosters!$H:$H,$AG$2+ROW()-37)&amp;"")</f>
        <v/>
      </c>
      <c r="H87" s="14">
        <f>IF(ROW()-36&gt;$AG$3,"",INDEX(_Rosters!$I:$I,$AG$2+ROW()-37)&amp;"")</f>
        <v/>
      </c>
    </row>
    <row r="88">
      <c r="A88" s="14">
        <f>IF(ROW()-36&gt;$AG$3,"",IF(INDEX(_Rosters!$B:$B,$AG$2+ROW()-37)="","",INDEX(_Rosters!$B:$B,$AG$2+ROW()-37)))</f>
        <v/>
      </c>
      <c r="B88" s="14">
        <f>IF(ROW()-36&gt;$AG$3,"",INDEX(_Rosters!$C:$C,$AG$2+ROW()-37)&amp;"")</f>
        <v/>
      </c>
      <c r="C88" s="14">
        <f>IF(ROW()-36&gt;$AG$3,"",INDEX(_Rosters!$D:$D,$AG$2+ROW()-37)&amp;"")</f>
        <v/>
      </c>
      <c r="D88" s="14">
        <f>IF(ROW()-36&gt;$AG$3,"",INDEX(_Rosters!$E:$E,$AG$2+ROW()-37)&amp;"")</f>
        <v/>
      </c>
      <c r="E88" s="14">
        <f>IF(ROW()-36&gt;$AG$3,"",INDEX(_Rosters!$F:$F,$AG$2+ROW()-37)&amp;"")</f>
        <v/>
      </c>
      <c r="F88" s="14">
        <f>IF(ROW()-36&gt;$AG$3,"",IF(INDEX(_Rosters!$G:$G,$AG$2+ROW()-37)="","",INDEX(_Rosters!$G:$G,$AG$2+ROW()-37)))</f>
        <v/>
      </c>
      <c r="G88" s="14">
        <f>IF(ROW()-36&gt;$AG$3,"",INDEX(_Rosters!$H:$H,$AG$2+ROW()-37)&amp;"")</f>
        <v/>
      </c>
      <c r="H88" s="14">
        <f>IF(ROW()-36&gt;$AG$3,"",INDEX(_Rosters!$I:$I,$AG$2+ROW()-37)&amp;"")</f>
        <v/>
      </c>
    </row>
    <row r="89">
      <c r="A89" s="14">
        <f>IF(ROW()-36&gt;$AG$3,"",IF(INDEX(_Rosters!$B:$B,$AG$2+ROW()-37)="","",INDEX(_Rosters!$B:$B,$AG$2+ROW()-37)))</f>
        <v/>
      </c>
      <c r="B89" s="14">
        <f>IF(ROW()-36&gt;$AG$3,"",INDEX(_Rosters!$C:$C,$AG$2+ROW()-37)&amp;"")</f>
        <v/>
      </c>
      <c r="C89" s="14">
        <f>IF(ROW()-36&gt;$AG$3,"",INDEX(_Rosters!$D:$D,$AG$2+ROW()-37)&amp;"")</f>
        <v/>
      </c>
      <c r="D89" s="14">
        <f>IF(ROW()-36&gt;$AG$3,"",INDEX(_Rosters!$E:$E,$AG$2+ROW()-37)&amp;"")</f>
        <v/>
      </c>
      <c r="E89" s="14">
        <f>IF(ROW()-36&gt;$AG$3,"",INDEX(_Rosters!$F:$F,$AG$2+ROW()-37)&amp;"")</f>
        <v/>
      </c>
      <c r="F89" s="14">
        <f>IF(ROW()-36&gt;$AG$3,"",IF(INDEX(_Rosters!$G:$G,$AG$2+ROW()-37)="","",INDEX(_Rosters!$G:$G,$AG$2+ROW()-37)))</f>
        <v/>
      </c>
      <c r="G89" s="14">
        <f>IF(ROW()-36&gt;$AG$3,"",INDEX(_Rosters!$H:$H,$AG$2+ROW()-37)&amp;"")</f>
        <v/>
      </c>
      <c r="H89" s="14">
        <f>IF(ROW()-36&gt;$AG$3,"",INDEX(_Rosters!$I:$I,$AG$2+ROW()-37)&amp;"")</f>
        <v/>
      </c>
    </row>
    <row r="90">
      <c r="A90" s="14">
        <f>IF(ROW()-36&gt;$AG$3,"",IF(INDEX(_Rosters!$B:$B,$AG$2+ROW()-37)="","",INDEX(_Rosters!$B:$B,$AG$2+ROW()-37)))</f>
        <v/>
      </c>
      <c r="B90" s="14">
        <f>IF(ROW()-36&gt;$AG$3,"",INDEX(_Rosters!$C:$C,$AG$2+ROW()-37)&amp;"")</f>
        <v/>
      </c>
      <c r="C90" s="14">
        <f>IF(ROW()-36&gt;$AG$3,"",INDEX(_Rosters!$D:$D,$AG$2+ROW()-37)&amp;"")</f>
        <v/>
      </c>
      <c r="D90" s="14">
        <f>IF(ROW()-36&gt;$AG$3,"",INDEX(_Rosters!$E:$E,$AG$2+ROW()-37)&amp;"")</f>
        <v/>
      </c>
      <c r="E90" s="14">
        <f>IF(ROW()-36&gt;$AG$3,"",INDEX(_Rosters!$F:$F,$AG$2+ROW()-37)&amp;"")</f>
        <v/>
      </c>
      <c r="F90" s="14">
        <f>IF(ROW()-36&gt;$AG$3,"",IF(INDEX(_Rosters!$G:$G,$AG$2+ROW()-37)="","",INDEX(_Rosters!$G:$G,$AG$2+ROW()-37)))</f>
        <v/>
      </c>
      <c r="G90" s="14">
        <f>IF(ROW()-36&gt;$AG$3,"",INDEX(_Rosters!$H:$H,$AG$2+ROW()-37)&amp;"")</f>
        <v/>
      </c>
      <c r="H90" s="14">
        <f>IF(ROW()-36&gt;$AG$3,"",INDEX(_Rosters!$I:$I,$AG$2+ROW()-37)&amp;"")</f>
        <v/>
      </c>
    </row>
    <row r="91">
      <c r="A91" s="14">
        <f>IF(ROW()-36&gt;$AG$3,"",IF(INDEX(_Rosters!$B:$B,$AG$2+ROW()-37)="","",INDEX(_Rosters!$B:$B,$AG$2+ROW()-37)))</f>
        <v/>
      </c>
      <c r="B91" s="14">
        <f>IF(ROW()-36&gt;$AG$3,"",INDEX(_Rosters!$C:$C,$AG$2+ROW()-37)&amp;"")</f>
        <v/>
      </c>
      <c r="C91" s="14">
        <f>IF(ROW()-36&gt;$AG$3,"",INDEX(_Rosters!$D:$D,$AG$2+ROW()-37)&amp;"")</f>
        <v/>
      </c>
      <c r="D91" s="14">
        <f>IF(ROW()-36&gt;$AG$3,"",INDEX(_Rosters!$E:$E,$AG$2+ROW()-37)&amp;"")</f>
        <v/>
      </c>
      <c r="E91" s="14">
        <f>IF(ROW()-36&gt;$AG$3,"",INDEX(_Rosters!$F:$F,$AG$2+ROW()-37)&amp;"")</f>
        <v/>
      </c>
      <c r="F91" s="14">
        <f>IF(ROW()-36&gt;$AG$3,"",IF(INDEX(_Rosters!$G:$G,$AG$2+ROW()-37)="","",INDEX(_Rosters!$G:$G,$AG$2+ROW()-37)))</f>
        <v/>
      </c>
      <c r="G91" s="14">
        <f>IF(ROW()-36&gt;$AG$3,"",INDEX(_Rosters!$H:$H,$AG$2+ROW()-37)&amp;"")</f>
        <v/>
      </c>
      <c r="H91" s="14">
        <f>IF(ROW()-36&gt;$AG$3,"",INDEX(_Rosters!$I:$I,$AG$2+ROW()-37)&amp;"")</f>
        <v/>
      </c>
    </row>
    <row r="92">
      <c r="A92" s="14">
        <f>IF(ROW()-36&gt;$AG$3,"",IF(INDEX(_Rosters!$B:$B,$AG$2+ROW()-37)="","",INDEX(_Rosters!$B:$B,$AG$2+ROW()-37)))</f>
        <v/>
      </c>
      <c r="B92" s="14">
        <f>IF(ROW()-36&gt;$AG$3,"",INDEX(_Rosters!$C:$C,$AG$2+ROW()-37)&amp;"")</f>
        <v/>
      </c>
      <c r="C92" s="14">
        <f>IF(ROW()-36&gt;$AG$3,"",INDEX(_Rosters!$D:$D,$AG$2+ROW()-37)&amp;"")</f>
        <v/>
      </c>
      <c r="D92" s="14">
        <f>IF(ROW()-36&gt;$AG$3,"",INDEX(_Rosters!$E:$E,$AG$2+ROW()-37)&amp;"")</f>
        <v/>
      </c>
      <c r="E92" s="14">
        <f>IF(ROW()-36&gt;$AG$3,"",INDEX(_Rosters!$F:$F,$AG$2+ROW()-37)&amp;"")</f>
        <v/>
      </c>
      <c r="F92" s="14">
        <f>IF(ROW()-36&gt;$AG$3,"",IF(INDEX(_Rosters!$G:$G,$AG$2+ROW()-37)="","",INDEX(_Rosters!$G:$G,$AG$2+ROW()-37)))</f>
        <v/>
      </c>
      <c r="G92" s="14">
        <f>IF(ROW()-36&gt;$AG$3,"",INDEX(_Rosters!$H:$H,$AG$2+ROW()-37)&amp;"")</f>
        <v/>
      </c>
      <c r="H92" s="14">
        <f>IF(ROW()-36&gt;$AG$3,"",INDEX(_Rosters!$I:$I,$AG$2+ROW()-37)&amp;"")</f>
        <v/>
      </c>
    </row>
    <row r="93">
      <c r="A93" s="14">
        <f>IF(ROW()-36&gt;$AG$3,"",IF(INDEX(_Rosters!$B:$B,$AG$2+ROW()-37)="","",INDEX(_Rosters!$B:$B,$AG$2+ROW()-37)))</f>
        <v/>
      </c>
      <c r="B93" s="14">
        <f>IF(ROW()-36&gt;$AG$3,"",INDEX(_Rosters!$C:$C,$AG$2+ROW()-37)&amp;"")</f>
        <v/>
      </c>
      <c r="C93" s="14">
        <f>IF(ROW()-36&gt;$AG$3,"",INDEX(_Rosters!$D:$D,$AG$2+ROW()-37)&amp;"")</f>
        <v/>
      </c>
      <c r="D93" s="14">
        <f>IF(ROW()-36&gt;$AG$3,"",INDEX(_Rosters!$E:$E,$AG$2+ROW()-37)&amp;"")</f>
        <v/>
      </c>
      <c r="E93" s="14">
        <f>IF(ROW()-36&gt;$AG$3,"",INDEX(_Rosters!$F:$F,$AG$2+ROW()-37)&amp;"")</f>
        <v/>
      </c>
      <c r="F93" s="14">
        <f>IF(ROW()-36&gt;$AG$3,"",IF(INDEX(_Rosters!$G:$G,$AG$2+ROW()-37)="","",INDEX(_Rosters!$G:$G,$AG$2+ROW()-37)))</f>
        <v/>
      </c>
      <c r="G93" s="14">
        <f>IF(ROW()-36&gt;$AG$3,"",INDEX(_Rosters!$H:$H,$AG$2+ROW()-37)&amp;"")</f>
        <v/>
      </c>
      <c r="H93" s="14">
        <f>IF(ROW()-36&gt;$AG$3,"",INDEX(_Rosters!$I:$I,$AG$2+ROW()-37)&amp;"")</f>
        <v/>
      </c>
    </row>
    <row r="94">
      <c r="A94" s="14">
        <f>IF(ROW()-36&gt;$AG$3,"",IF(INDEX(_Rosters!$B:$B,$AG$2+ROW()-37)="","",INDEX(_Rosters!$B:$B,$AG$2+ROW()-37)))</f>
        <v/>
      </c>
      <c r="B94" s="14">
        <f>IF(ROW()-36&gt;$AG$3,"",INDEX(_Rosters!$C:$C,$AG$2+ROW()-37)&amp;"")</f>
        <v/>
      </c>
      <c r="C94" s="14">
        <f>IF(ROW()-36&gt;$AG$3,"",INDEX(_Rosters!$D:$D,$AG$2+ROW()-37)&amp;"")</f>
        <v/>
      </c>
      <c r="D94" s="14">
        <f>IF(ROW()-36&gt;$AG$3,"",INDEX(_Rosters!$E:$E,$AG$2+ROW()-37)&amp;"")</f>
        <v/>
      </c>
      <c r="E94" s="14">
        <f>IF(ROW()-36&gt;$AG$3,"",INDEX(_Rosters!$F:$F,$AG$2+ROW()-37)&amp;"")</f>
        <v/>
      </c>
      <c r="F94" s="14">
        <f>IF(ROW()-36&gt;$AG$3,"",IF(INDEX(_Rosters!$G:$G,$AG$2+ROW()-37)="","",INDEX(_Rosters!$G:$G,$AG$2+ROW()-37)))</f>
        <v/>
      </c>
      <c r="G94" s="14">
        <f>IF(ROW()-36&gt;$AG$3,"",INDEX(_Rosters!$H:$H,$AG$2+ROW()-37)&amp;"")</f>
        <v/>
      </c>
      <c r="H94" s="14">
        <f>IF(ROW()-36&gt;$AG$3,"",INDEX(_Rosters!$I:$I,$AG$2+ROW()-37)&amp;"")</f>
        <v/>
      </c>
    </row>
    <row r="95">
      <c r="A95" s="14">
        <f>IF(ROW()-36&gt;$AG$3,"",IF(INDEX(_Rosters!$B:$B,$AG$2+ROW()-37)="","",INDEX(_Rosters!$B:$B,$AG$2+ROW()-37)))</f>
        <v/>
      </c>
      <c r="B95" s="14">
        <f>IF(ROW()-36&gt;$AG$3,"",INDEX(_Rosters!$C:$C,$AG$2+ROW()-37)&amp;"")</f>
        <v/>
      </c>
      <c r="C95" s="14">
        <f>IF(ROW()-36&gt;$AG$3,"",INDEX(_Rosters!$D:$D,$AG$2+ROW()-37)&amp;"")</f>
        <v/>
      </c>
      <c r="D95" s="14">
        <f>IF(ROW()-36&gt;$AG$3,"",INDEX(_Rosters!$E:$E,$AG$2+ROW()-37)&amp;"")</f>
        <v/>
      </c>
      <c r="E95" s="14">
        <f>IF(ROW()-36&gt;$AG$3,"",INDEX(_Rosters!$F:$F,$AG$2+ROW()-37)&amp;"")</f>
        <v/>
      </c>
      <c r="F95" s="14">
        <f>IF(ROW()-36&gt;$AG$3,"",IF(INDEX(_Rosters!$G:$G,$AG$2+ROW()-37)="","",INDEX(_Rosters!$G:$G,$AG$2+ROW()-37)))</f>
        <v/>
      </c>
      <c r="G95" s="14">
        <f>IF(ROW()-36&gt;$AG$3,"",INDEX(_Rosters!$H:$H,$AG$2+ROW()-37)&amp;"")</f>
        <v/>
      </c>
      <c r="H95" s="14">
        <f>IF(ROW()-36&gt;$AG$3,"",INDEX(_Rosters!$I:$I,$AG$2+ROW()-37)&amp;"")</f>
        <v/>
      </c>
    </row>
    <row r="96">
      <c r="A96" s="14">
        <f>IF(ROW()-36&gt;$AG$3,"",IF(INDEX(_Rosters!$B:$B,$AG$2+ROW()-37)="","",INDEX(_Rosters!$B:$B,$AG$2+ROW()-37)))</f>
        <v/>
      </c>
      <c r="B96" s="14">
        <f>IF(ROW()-36&gt;$AG$3,"",INDEX(_Rosters!$C:$C,$AG$2+ROW()-37)&amp;"")</f>
        <v/>
      </c>
      <c r="C96" s="14">
        <f>IF(ROW()-36&gt;$AG$3,"",INDEX(_Rosters!$D:$D,$AG$2+ROW()-37)&amp;"")</f>
        <v/>
      </c>
      <c r="D96" s="14">
        <f>IF(ROW()-36&gt;$AG$3,"",INDEX(_Rosters!$E:$E,$AG$2+ROW()-37)&amp;"")</f>
        <v/>
      </c>
      <c r="E96" s="14">
        <f>IF(ROW()-36&gt;$AG$3,"",INDEX(_Rosters!$F:$F,$AG$2+ROW()-37)&amp;"")</f>
        <v/>
      </c>
      <c r="F96" s="14">
        <f>IF(ROW()-36&gt;$AG$3,"",IF(INDEX(_Rosters!$G:$G,$AG$2+ROW()-37)="","",INDEX(_Rosters!$G:$G,$AG$2+ROW()-37)))</f>
        <v/>
      </c>
      <c r="G96" s="14">
        <f>IF(ROW()-36&gt;$AG$3,"",INDEX(_Rosters!$H:$H,$AG$2+ROW()-37)&amp;"")</f>
        <v/>
      </c>
      <c r="H96" s="14">
        <f>IF(ROW()-36&gt;$AG$3,"",INDEX(_Rosters!$I:$I,$AG$2+ROW()-37)&amp;"")</f>
        <v/>
      </c>
    </row>
    <row r="97">
      <c r="A97" s="14">
        <f>IF(ROW()-36&gt;$AG$3,"",IF(INDEX(_Rosters!$B:$B,$AG$2+ROW()-37)="","",INDEX(_Rosters!$B:$B,$AG$2+ROW()-37)))</f>
        <v/>
      </c>
      <c r="B97" s="14">
        <f>IF(ROW()-36&gt;$AG$3,"",INDEX(_Rosters!$C:$C,$AG$2+ROW()-37)&amp;"")</f>
        <v/>
      </c>
      <c r="C97" s="14">
        <f>IF(ROW()-36&gt;$AG$3,"",INDEX(_Rosters!$D:$D,$AG$2+ROW()-37)&amp;"")</f>
        <v/>
      </c>
      <c r="D97" s="14">
        <f>IF(ROW()-36&gt;$AG$3,"",INDEX(_Rosters!$E:$E,$AG$2+ROW()-37)&amp;"")</f>
        <v/>
      </c>
      <c r="E97" s="14">
        <f>IF(ROW()-36&gt;$AG$3,"",INDEX(_Rosters!$F:$F,$AG$2+ROW()-37)&amp;"")</f>
        <v/>
      </c>
      <c r="F97" s="14">
        <f>IF(ROW()-36&gt;$AG$3,"",IF(INDEX(_Rosters!$G:$G,$AG$2+ROW()-37)="","",INDEX(_Rosters!$G:$G,$AG$2+ROW()-37)))</f>
        <v/>
      </c>
      <c r="G97" s="14">
        <f>IF(ROW()-36&gt;$AG$3,"",INDEX(_Rosters!$H:$H,$AG$2+ROW()-37)&amp;"")</f>
        <v/>
      </c>
      <c r="H97" s="14">
        <f>IF(ROW()-36&gt;$AG$3,"",INDEX(_Rosters!$I:$I,$AG$2+ROW()-37)&amp;"")</f>
        <v/>
      </c>
    </row>
    <row r="98">
      <c r="A98" s="14">
        <f>IF(ROW()-36&gt;$AG$3,"",IF(INDEX(_Rosters!$B:$B,$AG$2+ROW()-37)="","",INDEX(_Rosters!$B:$B,$AG$2+ROW()-37)))</f>
        <v/>
      </c>
      <c r="B98" s="14">
        <f>IF(ROW()-36&gt;$AG$3,"",INDEX(_Rosters!$C:$C,$AG$2+ROW()-37)&amp;"")</f>
        <v/>
      </c>
      <c r="C98" s="14">
        <f>IF(ROW()-36&gt;$AG$3,"",INDEX(_Rosters!$D:$D,$AG$2+ROW()-37)&amp;"")</f>
        <v/>
      </c>
      <c r="D98" s="14">
        <f>IF(ROW()-36&gt;$AG$3,"",INDEX(_Rosters!$E:$E,$AG$2+ROW()-37)&amp;"")</f>
        <v/>
      </c>
      <c r="E98" s="14">
        <f>IF(ROW()-36&gt;$AG$3,"",INDEX(_Rosters!$F:$F,$AG$2+ROW()-37)&amp;"")</f>
        <v/>
      </c>
      <c r="F98" s="14">
        <f>IF(ROW()-36&gt;$AG$3,"",IF(INDEX(_Rosters!$G:$G,$AG$2+ROW()-37)="","",INDEX(_Rosters!$G:$G,$AG$2+ROW()-37)))</f>
        <v/>
      </c>
      <c r="G98" s="14">
        <f>IF(ROW()-36&gt;$AG$3,"",INDEX(_Rosters!$H:$H,$AG$2+ROW()-37)&amp;"")</f>
        <v/>
      </c>
      <c r="H98" s="14">
        <f>IF(ROW()-36&gt;$AG$3,"",INDEX(_Rosters!$I:$I,$AG$2+ROW()-37)&amp;"")</f>
        <v/>
      </c>
    </row>
    <row r="99">
      <c r="A99" s="14">
        <f>IF(ROW()-36&gt;$AG$3,"",IF(INDEX(_Rosters!$B:$B,$AG$2+ROW()-37)="","",INDEX(_Rosters!$B:$B,$AG$2+ROW()-37)))</f>
        <v/>
      </c>
      <c r="B99" s="14">
        <f>IF(ROW()-36&gt;$AG$3,"",INDEX(_Rosters!$C:$C,$AG$2+ROW()-37)&amp;"")</f>
        <v/>
      </c>
      <c r="C99" s="14">
        <f>IF(ROW()-36&gt;$AG$3,"",INDEX(_Rosters!$D:$D,$AG$2+ROW()-37)&amp;"")</f>
        <v/>
      </c>
      <c r="D99" s="14">
        <f>IF(ROW()-36&gt;$AG$3,"",INDEX(_Rosters!$E:$E,$AG$2+ROW()-37)&amp;"")</f>
        <v/>
      </c>
      <c r="E99" s="14">
        <f>IF(ROW()-36&gt;$AG$3,"",INDEX(_Rosters!$F:$F,$AG$2+ROW()-37)&amp;"")</f>
        <v/>
      </c>
      <c r="F99" s="14">
        <f>IF(ROW()-36&gt;$AG$3,"",IF(INDEX(_Rosters!$G:$G,$AG$2+ROW()-37)="","",INDEX(_Rosters!$G:$G,$AG$2+ROW()-37)))</f>
        <v/>
      </c>
      <c r="G99" s="14">
        <f>IF(ROW()-36&gt;$AG$3,"",INDEX(_Rosters!$H:$H,$AG$2+ROW()-37)&amp;"")</f>
        <v/>
      </c>
      <c r="H99" s="14">
        <f>IF(ROW()-36&gt;$AG$3,"",INDEX(_Rosters!$I:$I,$AG$2+ROW()-37)&amp;"")</f>
        <v/>
      </c>
    </row>
    <row r="100">
      <c r="A100" s="14">
        <f>IF(ROW()-36&gt;$AG$3,"",IF(INDEX(_Rosters!$B:$B,$AG$2+ROW()-37)="","",INDEX(_Rosters!$B:$B,$AG$2+ROW()-37)))</f>
        <v/>
      </c>
      <c r="B100" s="14">
        <f>IF(ROW()-36&gt;$AG$3,"",INDEX(_Rosters!$C:$C,$AG$2+ROW()-37)&amp;"")</f>
        <v/>
      </c>
      <c r="C100" s="14">
        <f>IF(ROW()-36&gt;$AG$3,"",INDEX(_Rosters!$D:$D,$AG$2+ROW()-37)&amp;"")</f>
        <v/>
      </c>
      <c r="D100" s="14">
        <f>IF(ROW()-36&gt;$AG$3,"",INDEX(_Rosters!$E:$E,$AG$2+ROW()-37)&amp;"")</f>
        <v/>
      </c>
      <c r="E100" s="14">
        <f>IF(ROW()-36&gt;$AG$3,"",INDEX(_Rosters!$F:$F,$AG$2+ROW()-37)&amp;"")</f>
        <v/>
      </c>
      <c r="F100" s="14">
        <f>IF(ROW()-36&gt;$AG$3,"",IF(INDEX(_Rosters!$G:$G,$AG$2+ROW()-37)="","",INDEX(_Rosters!$G:$G,$AG$2+ROW()-37)))</f>
        <v/>
      </c>
      <c r="G100" s="14">
        <f>IF(ROW()-36&gt;$AG$3,"",INDEX(_Rosters!$H:$H,$AG$2+ROW()-37)&amp;"")</f>
        <v/>
      </c>
      <c r="H100" s="14">
        <f>IF(ROW()-36&gt;$AG$3,"",INDEX(_Rosters!$I:$I,$AG$2+ROW()-37)&amp;"")</f>
        <v/>
      </c>
    </row>
    <row r="101">
      <c r="A101" s="14">
        <f>IF(ROW()-36&gt;$AG$3,"",IF(INDEX(_Rosters!$B:$B,$AG$2+ROW()-37)="","",INDEX(_Rosters!$B:$B,$AG$2+ROW()-37)))</f>
        <v/>
      </c>
      <c r="B101" s="14">
        <f>IF(ROW()-36&gt;$AG$3,"",INDEX(_Rosters!$C:$C,$AG$2+ROW()-37)&amp;"")</f>
        <v/>
      </c>
      <c r="C101" s="14">
        <f>IF(ROW()-36&gt;$AG$3,"",INDEX(_Rosters!$D:$D,$AG$2+ROW()-37)&amp;"")</f>
        <v/>
      </c>
      <c r="D101" s="14">
        <f>IF(ROW()-36&gt;$AG$3,"",INDEX(_Rosters!$E:$E,$AG$2+ROW()-37)&amp;"")</f>
        <v/>
      </c>
      <c r="E101" s="14">
        <f>IF(ROW()-36&gt;$AG$3,"",INDEX(_Rosters!$F:$F,$AG$2+ROW()-37)&amp;"")</f>
        <v/>
      </c>
      <c r="F101" s="14">
        <f>IF(ROW()-36&gt;$AG$3,"",IF(INDEX(_Rosters!$G:$G,$AG$2+ROW()-37)="","",INDEX(_Rosters!$G:$G,$AG$2+ROW()-37)))</f>
        <v/>
      </c>
      <c r="G101" s="14">
        <f>IF(ROW()-36&gt;$AG$3,"",INDEX(_Rosters!$H:$H,$AG$2+ROW()-37)&amp;"")</f>
        <v/>
      </c>
      <c r="H101" s="14">
        <f>IF(ROW()-36&gt;$AG$3,"",INDEX(_Rosters!$I:$I,$AG$2+ROW()-37)&amp;"")</f>
        <v/>
      </c>
    </row>
    <row r="102">
      <c r="A102" s="14">
        <f>IF(ROW()-36&gt;$AG$3,"",IF(INDEX(_Rosters!$B:$B,$AG$2+ROW()-37)="","",INDEX(_Rosters!$B:$B,$AG$2+ROW()-37)))</f>
        <v/>
      </c>
      <c r="B102" s="14">
        <f>IF(ROW()-36&gt;$AG$3,"",INDEX(_Rosters!$C:$C,$AG$2+ROW()-37)&amp;"")</f>
        <v/>
      </c>
      <c r="C102" s="14">
        <f>IF(ROW()-36&gt;$AG$3,"",INDEX(_Rosters!$D:$D,$AG$2+ROW()-37)&amp;"")</f>
        <v/>
      </c>
      <c r="D102" s="14">
        <f>IF(ROW()-36&gt;$AG$3,"",INDEX(_Rosters!$E:$E,$AG$2+ROW()-37)&amp;"")</f>
        <v/>
      </c>
      <c r="E102" s="14">
        <f>IF(ROW()-36&gt;$AG$3,"",INDEX(_Rosters!$F:$F,$AG$2+ROW()-37)&amp;"")</f>
        <v/>
      </c>
      <c r="F102" s="14">
        <f>IF(ROW()-36&gt;$AG$3,"",IF(INDEX(_Rosters!$G:$G,$AG$2+ROW()-37)="","",INDEX(_Rosters!$G:$G,$AG$2+ROW()-37)))</f>
        <v/>
      </c>
      <c r="G102" s="14">
        <f>IF(ROW()-36&gt;$AG$3,"",INDEX(_Rosters!$H:$H,$AG$2+ROW()-37)&amp;"")</f>
        <v/>
      </c>
      <c r="H102" s="14">
        <f>IF(ROW()-36&gt;$AG$3,"",INDEX(_Rosters!$I:$I,$AG$2+ROW()-37)&amp;"")</f>
        <v/>
      </c>
    </row>
    <row r="103">
      <c r="A103" s="14">
        <f>IF(ROW()-36&gt;$AG$3,"",IF(INDEX(_Rosters!$B:$B,$AG$2+ROW()-37)="","",INDEX(_Rosters!$B:$B,$AG$2+ROW()-37)))</f>
        <v/>
      </c>
      <c r="B103" s="14">
        <f>IF(ROW()-36&gt;$AG$3,"",INDEX(_Rosters!$C:$C,$AG$2+ROW()-37)&amp;"")</f>
        <v/>
      </c>
      <c r="C103" s="14">
        <f>IF(ROW()-36&gt;$AG$3,"",INDEX(_Rosters!$D:$D,$AG$2+ROW()-37)&amp;"")</f>
        <v/>
      </c>
      <c r="D103" s="14">
        <f>IF(ROW()-36&gt;$AG$3,"",INDEX(_Rosters!$E:$E,$AG$2+ROW()-37)&amp;"")</f>
        <v/>
      </c>
      <c r="E103" s="14">
        <f>IF(ROW()-36&gt;$AG$3,"",INDEX(_Rosters!$F:$F,$AG$2+ROW()-37)&amp;"")</f>
        <v/>
      </c>
      <c r="F103" s="14">
        <f>IF(ROW()-36&gt;$AG$3,"",IF(INDEX(_Rosters!$G:$G,$AG$2+ROW()-37)="","",INDEX(_Rosters!$G:$G,$AG$2+ROW()-37)))</f>
        <v/>
      </c>
      <c r="G103" s="14">
        <f>IF(ROW()-36&gt;$AG$3,"",INDEX(_Rosters!$H:$H,$AG$2+ROW()-37)&amp;"")</f>
        <v/>
      </c>
      <c r="H103" s="14">
        <f>IF(ROW()-36&gt;$AG$3,"",INDEX(_Rosters!$I:$I,$AG$2+ROW()-37)&amp;"")</f>
        <v/>
      </c>
    </row>
    <row r="104">
      <c r="A104" s="14">
        <f>IF(ROW()-36&gt;$AG$3,"",IF(INDEX(_Rosters!$B:$B,$AG$2+ROW()-37)="","",INDEX(_Rosters!$B:$B,$AG$2+ROW()-37)))</f>
        <v/>
      </c>
      <c r="B104" s="14">
        <f>IF(ROW()-36&gt;$AG$3,"",INDEX(_Rosters!$C:$C,$AG$2+ROW()-37)&amp;"")</f>
        <v/>
      </c>
      <c r="C104" s="14">
        <f>IF(ROW()-36&gt;$AG$3,"",INDEX(_Rosters!$D:$D,$AG$2+ROW()-37)&amp;"")</f>
        <v/>
      </c>
      <c r="D104" s="14">
        <f>IF(ROW()-36&gt;$AG$3,"",INDEX(_Rosters!$E:$E,$AG$2+ROW()-37)&amp;"")</f>
        <v/>
      </c>
      <c r="E104" s="14">
        <f>IF(ROW()-36&gt;$AG$3,"",INDEX(_Rosters!$F:$F,$AG$2+ROW()-37)&amp;"")</f>
        <v/>
      </c>
      <c r="F104" s="14">
        <f>IF(ROW()-36&gt;$AG$3,"",IF(INDEX(_Rosters!$G:$G,$AG$2+ROW()-37)="","",INDEX(_Rosters!$G:$G,$AG$2+ROW()-37)))</f>
        <v/>
      </c>
      <c r="G104" s="14">
        <f>IF(ROW()-36&gt;$AG$3,"",INDEX(_Rosters!$H:$H,$AG$2+ROW()-37)&amp;"")</f>
        <v/>
      </c>
      <c r="H104" s="14">
        <f>IF(ROW()-36&gt;$AG$3,"",INDEX(_Rosters!$I:$I,$AG$2+ROW()-37)&amp;"")</f>
        <v/>
      </c>
    </row>
    <row r="105">
      <c r="A105" s="14">
        <f>IF(ROW()-36&gt;$AG$3,"",IF(INDEX(_Rosters!$B:$B,$AG$2+ROW()-37)="","",INDEX(_Rosters!$B:$B,$AG$2+ROW()-37)))</f>
        <v/>
      </c>
      <c r="B105" s="14">
        <f>IF(ROW()-36&gt;$AG$3,"",INDEX(_Rosters!$C:$C,$AG$2+ROW()-37)&amp;"")</f>
        <v/>
      </c>
      <c r="C105" s="14">
        <f>IF(ROW()-36&gt;$AG$3,"",INDEX(_Rosters!$D:$D,$AG$2+ROW()-37)&amp;"")</f>
        <v/>
      </c>
      <c r="D105" s="14">
        <f>IF(ROW()-36&gt;$AG$3,"",INDEX(_Rosters!$E:$E,$AG$2+ROW()-37)&amp;"")</f>
        <v/>
      </c>
      <c r="E105" s="14">
        <f>IF(ROW()-36&gt;$AG$3,"",INDEX(_Rosters!$F:$F,$AG$2+ROW()-37)&amp;"")</f>
        <v/>
      </c>
      <c r="F105" s="14">
        <f>IF(ROW()-36&gt;$AG$3,"",IF(INDEX(_Rosters!$G:$G,$AG$2+ROW()-37)="","",INDEX(_Rosters!$G:$G,$AG$2+ROW()-37)))</f>
        <v/>
      </c>
      <c r="G105" s="14">
        <f>IF(ROW()-36&gt;$AG$3,"",INDEX(_Rosters!$H:$H,$AG$2+ROW()-37)&amp;"")</f>
        <v/>
      </c>
      <c r="H105" s="14">
        <f>IF(ROW()-36&gt;$AG$3,"",INDEX(_Rosters!$I:$I,$AG$2+ROW()-37)&amp;"")</f>
        <v/>
      </c>
    </row>
    <row r="106">
      <c r="A106" s="14">
        <f>IF(ROW()-36&gt;$AG$3,"",IF(INDEX(_Rosters!$B:$B,$AG$2+ROW()-37)="","",INDEX(_Rosters!$B:$B,$AG$2+ROW()-37)))</f>
        <v/>
      </c>
      <c r="B106" s="14">
        <f>IF(ROW()-36&gt;$AG$3,"",INDEX(_Rosters!$C:$C,$AG$2+ROW()-37)&amp;"")</f>
        <v/>
      </c>
      <c r="C106" s="14">
        <f>IF(ROW()-36&gt;$AG$3,"",INDEX(_Rosters!$D:$D,$AG$2+ROW()-37)&amp;"")</f>
        <v/>
      </c>
      <c r="D106" s="14">
        <f>IF(ROW()-36&gt;$AG$3,"",INDEX(_Rosters!$E:$E,$AG$2+ROW()-37)&amp;"")</f>
        <v/>
      </c>
      <c r="E106" s="14">
        <f>IF(ROW()-36&gt;$AG$3,"",INDEX(_Rosters!$F:$F,$AG$2+ROW()-37)&amp;"")</f>
        <v/>
      </c>
      <c r="F106" s="14">
        <f>IF(ROW()-36&gt;$AG$3,"",IF(INDEX(_Rosters!$G:$G,$AG$2+ROW()-37)="","",INDEX(_Rosters!$G:$G,$AG$2+ROW()-37)))</f>
        <v/>
      </c>
      <c r="G106" s="14">
        <f>IF(ROW()-36&gt;$AG$3,"",INDEX(_Rosters!$H:$H,$AG$2+ROW()-37)&amp;"")</f>
        <v/>
      </c>
      <c r="H106" s="14">
        <f>IF(ROW()-36&gt;$AG$3,"",INDEX(_Rosters!$I:$I,$AG$2+ROW()-37)&amp;"")</f>
        <v/>
      </c>
    </row>
    <row r="107">
      <c r="A107" s="14">
        <f>IF(ROW()-36&gt;$AG$3,"",IF(INDEX(_Rosters!$B:$B,$AG$2+ROW()-37)="","",INDEX(_Rosters!$B:$B,$AG$2+ROW()-37)))</f>
        <v/>
      </c>
      <c r="B107" s="14">
        <f>IF(ROW()-36&gt;$AG$3,"",INDEX(_Rosters!$C:$C,$AG$2+ROW()-37)&amp;"")</f>
        <v/>
      </c>
      <c r="C107" s="14">
        <f>IF(ROW()-36&gt;$AG$3,"",INDEX(_Rosters!$D:$D,$AG$2+ROW()-37)&amp;"")</f>
        <v/>
      </c>
      <c r="D107" s="14">
        <f>IF(ROW()-36&gt;$AG$3,"",INDEX(_Rosters!$E:$E,$AG$2+ROW()-37)&amp;"")</f>
        <v/>
      </c>
      <c r="E107" s="14">
        <f>IF(ROW()-36&gt;$AG$3,"",INDEX(_Rosters!$F:$F,$AG$2+ROW()-37)&amp;"")</f>
        <v/>
      </c>
      <c r="F107" s="14">
        <f>IF(ROW()-36&gt;$AG$3,"",IF(INDEX(_Rosters!$G:$G,$AG$2+ROW()-37)="","",INDEX(_Rosters!$G:$G,$AG$2+ROW()-37)))</f>
        <v/>
      </c>
      <c r="G107" s="14">
        <f>IF(ROW()-36&gt;$AG$3,"",INDEX(_Rosters!$H:$H,$AG$2+ROW()-37)&amp;"")</f>
        <v/>
      </c>
      <c r="H107" s="14">
        <f>IF(ROW()-36&gt;$AG$3,"",INDEX(_Rosters!$I:$I,$AG$2+ROW()-37)&amp;"")</f>
        <v/>
      </c>
    </row>
    <row r="108">
      <c r="A108" s="14">
        <f>IF(ROW()-36&gt;$AG$3,"",IF(INDEX(_Rosters!$B:$B,$AG$2+ROW()-37)="","",INDEX(_Rosters!$B:$B,$AG$2+ROW()-37)))</f>
        <v/>
      </c>
      <c r="B108" s="14">
        <f>IF(ROW()-36&gt;$AG$3,"",INDEX(_Rosters!$C:$C,$AG$2+ROW()-37)&amp;"")</f>
        <v/>
      </c>
      <c r="C108" s="14">
        <f>IF(ROW()-36&gt;$AG$3,"",INDEX(_Rosters!$D:$D,$AG$2+ROW()-37)&amp;"")</f>
        <v/>
      </c>
      <c r="D108" s="14">
        <f>IF(ROW()-36&gt;$AG$3,"",INDEX(_Rosters!$E:$E,$AG$2+ROW()-37)&amp;"")</f>
        <v/>
      </c>
      <c r="E108" s="14">
        <f>IF(ROW()-36&gt;$AG$3,"",INDEX(_Rosters!$F:$F,$AG$2+ROW()-37)&amp;"")</f>
        <v/>
      </c>
      <c r="F108" s="14">
        <f>IF(ROW()-36&gt;$AG$3,"",IF(INDEX(_Rosters!$G:$G,$AG$2+ROW()-37)="","",INDEX(_Rosters!$G:$G,$AG$2+ROW()-37)))</f>
        <v/>
      </c>
      <c r="G108" s="14">
        <f>IF(ROW()-36&gt;$AG$3,"",INDEX(_Rosters!$H:$H,$AG$2+ROW()-37)&amp;"")</f>
        <v/>
      </c>
      <c r="H108" s="14">
        <f>IF(ROW()-36&gt;$AG$3,"",INDEX(_Rosters!$I:$I,$AG$2+ROW()-37)&amp;"")</f>
        <v/>
      </c>
    </row>
    <row r="109">
      <c r="A109" s="14">
        <f>IF(ROW()-36&gt;$AG$3,"",IF(INDEX(_Rosters!$B:$B,$AG$2+ROW()-37)="","",INDEX(_Rosters!$B:$B,$AG$2+ROW()-37)))</f>
        <v/>
      </c>
      <c r="B109" s="14">
        <f>IF(ROW()-36&gt;$AG$3,"",INDEX(_Rosters!$C:$C,$AG$2+ROW()-37)&amp;"")</f>
        <v/>
      </c>
      <c r="C109" s="14">
        <f>IF(ROW()-36&gt;$AG$3,"",INDEX(_Rosters!$D:$D,$AG$2+ROW()-37)&amp;"")</f>
        <v/>
      </c>
      <c r="D109" s="14">
        <f>IF(ROW()-36&gt;$AG$3,"",INDEX(_Rosters!$E:$E,$AG$2+ROW()-37)&amp;"")</f>
        <v/>
      </c>
      <c r="E109" s="14">
        <f>IF(ROW()-36&gt;$AG$3,"",INDEX(_Rosters!$F:$F,$AG$2+ROW()-37)&amp;"")</f>
        <v/>
      </c>
      <c r="F109" s="14">
        <f>IF(ROW()-36&gt;$AG$3,"",IF(INDEX(_Rosters!$G:$G,$AG$2+ROW()-37)="","",INDEX(_Rosters!$G:$G,$AG$2+ROW()-37)))</f>
        <v/>
      </c>
      <c r="G109" s="14">
        <f>IF(ROW()-36&gt;$AG$3,"",INDEX(_Rosters!$H:$H,$AG$2+ROW()-37)&amp;"")</f>
        <v/>
      </c>
      <c r="H109" s="14">
        <f>IF(ROW()-36&gt;$AG$3,"",INDEX(_Rosters!$I:$I,$AG$2+ROW()-37)&amp;"")</f>
        <v/>
      </c>
    </row>
    <row r="110">
      <c r="A110" s="14">
        <f>IF(ROW()-36&gt;$AG$3,"",IF(INDEX(_Rosters!$B:$B,$AG$2+ROW()-37)="","",INDEX(_Rosters!$B:$B,$AG$2+ROW()-37)))</f>
        <v/>
      </c>
      <c r="B110" s="14">
        <f>IF(ROW()-36&gt;$AG$3,"",INDEX(_Rosters!$C:$C,$AG$2+ROW()-37)&amp;"")</f>
        <v/>
      </c>
      <c r="C110" s="14">
        <f>IF(ROW()-36&gt;$AG$3,"",INDEX(_Rosters!$D:$D,$AG$2+ROW()-37)&amp;"")</f>
        <v/>
      </c>
      <c r="D110" s="14">
        <f>IF(ROW()-36&gt;$AG$3,"",INDEX(_Rosters!$E:$E,$AG$2+ROW()-37)&amp;"")</f>
        <v/>
      </c>
      <c r="E110" s="14">
        <f>IF(ROW()-36&gt;$AG$3,"",INDEX(_Rosters!$F:$F,$AG$2+ROW()-37)&amp;"")</f>
        <v/>
      </c>
      <c r="F110" s="14">
        <f>IF(ROW()-36&gt;$AG$3,"",IF(INDEX(_Rosters!$G:$G,$AG$2+ROW()-37)="","",INDEX(_Rosters!$G:$G,$AG$2+ROW()-37)))</f>
        <v/>
      </c>
      <c r="G110" s="14">
        <f>IF(ROW()-36&gt;$AG$3,"",INDEX(_Rosters!$H:$H,$AG$2+ROW()-37)&amp;"")</f>
        <v/>
      </c>
      <c r="H110" s="14">
        <f>IF(ROW()-36&gt;$AG$3,"",INDEX(_Rosters!$I:$I,$AG$2+ROW()-37)&amp;"")</f>
        <v/>
      </c>
    </row>
    <row r="111">
      <c r="A111" s="14">
        <f>IF(ROW()-36&gt;$AG$3,"",IF(INDEX(_Rosters!$B:$B,$AG$2+ROW()-37)="","",INDEX(_Rosters!$B:$B,$AG$2+ROW()-37)))</f>
        <v/>
      </c>
      <c r="B111" s="14">
        <f>IF(ROW()-36&gt;$AG$3,"",INDEX(_Rosters!$C:$C,$AG$2+ROW()-37)&amp;"")</f>
        <v/>
      </c>
      <c r="C111" s="14">
        <f>IF(ROW()-36&gt;$AG$3,"",INDEX(_Rosters!$D:$D,$AG$2+ROW()-37)&amp;"")</f>
        <v/>
      </c>
      <c r="D111" s="14">
        <f>IF(ROW()-36&gt;$AG$3,"",INDEX(_Rosters!$E:$E,$AG$2+ROW()-37)&amp;"")</f>
        <v/>
      </c>
      <c r="E111" s="14">
        <f>IF(ROW()-36&gt;$AG$3,"",INDEX(_Rosters!$F:$F,$AG$2+ROW()-37)&amp;"")</f>
        <v/>
      </c>
      <c r="F111" s="14">
        <f>IF(ROW()-36&gt;$AG$3,"",IF(INDEX(_Rosters!$G:$G,$AG$2+ROW()-37)="","",INDEX(_Rosters!$G:$G,$AG$2+ROW()-37)))</f>
        <v/>
      </c>
      <c r="G111" s="14">
        <f>IF(ROW()-36&gt;$AG$3,"",INDEX(_Rosters!$H:$H,$AG$2+ROW()-37)&amp;"")</f>
        <v/>
      </c>
      <c r="H111" s="14">
        <f>IF(ROW()-36&gt;$AG$3,"",INDEX(_Rosters!$I:$I,$AG$2+ROW()-37)&amp;"")</f>
        <v/>
      </c>
    </row>
    <row r="112">
      <c r="A112" s="14">
        <f>IF(ROW()-36&gt;$AG$3,"",IF(INDEX(_Rosters!$B:$B,$AG$2+ROW()-37)="","",INDEX(_Rosters!$B:$B,$AG$2+ROW()-37)))</f>
        <v/>
      </c>
      <c r="B112" s="14">
        <f>IF(ROW()-36&gt;$AG$3,"",INDEX(_Rosters!$C:$C,$AG$2+ROW()-37)&amp;"")</f>
        <v/>
      </c>
      <c r="C112" s="14">
        <f>IF(ROW()-36&gt;$AG$3,"",INDEX(_Rosters!$D:$D,$AG$2+ROW()-37)&amp;"")</f>
        <v/>
      </c>
      <c r="D112" s="14">
        <f>IF(ROW()-36&gt;$AG$3,"",INDEX(_Rosters!$E:$E,$AG$2+ROW()-37)&amp;"")</f>
        <v/>
      </c>
      <c r="E112" s="14">
        <f>IF(ROW()-36&gt;$AG$3,"",INDEX(_Rosters!$F:$F,$AG$2+ROW()-37)&amp;"")</f>
        <v/>
      </c>
      <c r="F112" s="14">
        <f>IF(ROW()-36&gt;$AG$3,"",IF(INDEX(_Rosters!$G:$G,$AG$2+ROW()-37)="","",INDEX(_Rosters!$G:$G,$AG$2+ROW()-37)))</f>
        <v/>
      </c>
      <c r="G112" s="14">
        <f>IF(ROW()-36&gt;$AG$3,"",INDEX(_Rosters!$H:$H,$AG$2+ROW()-37)&amp;"")</f>
        <v/>
      </c>
      <c r="H112" s="14">
        <f>IF(ROW()-36&gt;$AG$3,"",INDEX(_Rosters!$I:$I,$AG$2+ROW()-37)&amp;"")</f>
        <v/>
      </c>
    </row>
    <row r="113">
      <c r="A113" s="14">
        <f>IF(ROW()-36&gt;$AG$3,"",IF(INDEX(_Rosters!$B:$B,$AG$2+ROW()-37)="","",INDEX(_Rosters!$B:$B,$AG$2+ROW()-37)))</f>
        <v/>
      </c>
      <c r="B113" s="14">
        <f>IF(ROW()-36&gt;$AG$3,"",INDEX(_Rosters!$C:$C,$AG$2+ROW()-37)&amp;"")</f>
        <v/>
      </c>
      <c r="C113" s="14">
        <f>IF(ROW()-36&gt;$AG$3,"",INDEX(_Rosters!$D:$D,$AG$2+ROW()-37)&amp;"")</f>
        <v/>
      </c>
      <c r="D113" s="14">
        <f>IF(ROW()-36&gt;$AG$3,"",INDEX(_Rosters!$E:$E,$AG$2+ROW()-37)&amp;"")</f>
        <v/>
      </c>
      <c r="E113" s="14">
        <f>IF(ROW()-36&gt;$AG$3,"",INDEX(_Rosters!$F:$F,$AG$2+ROW()-37)&amp;"")</f>
        <v/>
      </c>
      <c r="F113" s="14">
        <f>IF(ROW()-36&gt;$AG$3,"",IF(INDEX(_Rosters!$G:$G,$AG$2+ROW()-37)="","",INDEX(_Rosters!$G:$G,$AG$2+ROW()-37)))</f>
        <v/>
      </c>
      <c r="G113" s="14">
        <f>IF(ROW()-36&gt;$AG$3,"",INDEX(_Rosters!$H:$H,$AG$2+ROW()-37)&amp;"")</f>
        <v/>
      </c>
      <c r="H113" s="14">
        <f>IF(ROW()-36&gt;$AG$3,"",INDEX(_Rosters!$I:$I,$AG$2+ROW()-37)&amp;"")</f>
        <v/>
      </c>
    </row>
    <row r="114">
      <c r="A114" s="14">
        <f>IF(ROW()-36&gt;$AG$3,"",IF(INDEX(_Rosters!$B:$B,$AG$2+ROW()-37)="","",INDEX(_Rosters!$B:$B,$AG$2+ROW()-37)))</f>
        <v/>
      </c>
      <c r="B114" s="14">
        <f>IF(ROW()-36&gt;$AG$3,"",INDEX(_Rosters!$C:$C,$AG$2+ROW()-37)&amp;"")</f>
        <v/>
      </c>
      <c r="C114" s="14">
        <f>IF(ROW()-36&gt;$AG$3,"",INDEX(_Rosters!$D:$D,$AG$2+ROW()-37)&amp;"")</f>
        <v/>
      </c>
      <c r="D114" s="14">
        <f>IF(ROW()-36&gt;$AG$3,"",INDEX(_Rosters!$E:$E,$AG$2+ROW()-37)&amp;"")</f>
        <v/>
      </c>
      <c r="E114" s="14">
        <f>IF(ROW()-36&gt;$AG$3,"",INDEX(_Rosters!$F:$F,$AG$2+ROW()-37)&amp;"")</f>
        <v/>
      </c>
      <c r="F114" s="14">
        <f>IF(ROW()-36&gt;$AG$3,"",IF(INDEX(_Rosters!$G:$G,$AG$2+ROW()-37)="","",INDEX(_Rosters!$G:$G,$AG$2+ROW()-37)))</f>
        <v/>
      </c>
      <c r="G114" s="14">
        <f>IF(ROW()-36&gt;$AG$3,"",INDEX(_Rosters!$H:$H,$AG$2+ROW()-37)&amp;"")</f>
        <v/>
      </c>
      <c r="H114" s="14">
        <f>IF(ROW()-36&gt;$AG$3,"",INDEX(_Rosters!$I:$I,$AG$2+ROW()-37)&amp;"")</f>
        <v/>
      </c>
    </row>
    <row r="115">
      <c r="A115" s="14">
        <f>IF(ROW()-36&gt;$AG$3,"",IF(INDEX(_Rosters!$B:$B,$AG$2+ROW()-37)="","",INDEX(_Rosters!$B:$B,$AG$2+ROW()-37)))</f>
        <v/>
      </c>
      <c r="B115" s="14">
        <f>IF(ROW()-36&gt;$AG$3,"",INDEX(_Rosters!$C:$C,$AG$2+ROW()-37)&amp;"")</f>
        <v/>
      </c>
      <c r="C115" s="14">
        <f>IF(ROW()-36&gt;$AG$3,"",INDEX(_Rosters!$D:$D,$AG$2+ROW()-37)&amp;"")</f>
        <v/>
      </c>
      <c r="D115" s="14">
        <f>IF(ROW()-36&gt;$AG$3,"",INDEX(_Rosters!$E:$E,$AG$2+ROW()-37)&amp;"")</f>
        <v/>
      </c>
      <c r="E115" s="14">
        <f>IF(ROW()-36&gt;$AG$3,"",INDEX(_Rosters!$F:$F,$AG$2+ROW()-37)&amp;"")</f>
        <v/>
      </c>
      <c r="F115" s="14">
        <f>IF(ROW()-36&gt;$AG$3,"",IF(INDEX(_Rosters!$G:$G,$AG$2+ROW()-37)="","",INDEX(_Rosters!$G:$G,$AG$2+ROW()-37)))</f>
        <v/>
      </c>
      <c r="G115" s="14">
        <f>IF(ROW()-36&gt;$AG$3,"",INDEX(_Rosters!$H:$H,$AG$2+ROW()-37)&amp;"")</f>
        <v/>
      </c>
      <c r="H115" s="14">
        <f>IF(ROW()-36&gt;$AG$3,"",INDEX(_Rosters!$I:$I,$AG$2+ROW()-37)&amp;"")</f>
        <v/>
      </c>
    </row>
    <row r="116">
      <c r="A116" s="14">
        <f>IF(ROW()-36&gt;$AG$3,"",IF(INDEX(_Rosters!$B:$B,$AG$2+ROW()-37)="","",INDEX(_Rosters!$B:$B,$AG$2+ROW()-37)))</f>
        <v/>
      </c>
      <c r="B116" s="14">
        <f>IF(ROW()-36&gt;$AG$3,"",INDEX(_Rosters!$C:$C,$AG$2+ROW()-37)&amp;"")</f>
        <v/>
      </c>
      <c r="C116" s="14">
        <f>IF(ROW()-36&gt;$AG$3,"",INDEX(_Rosters!$D:$D,$AG$2+ROW()-37)&amp;"")</f>
        <v/>
      </c>
      <c r="D116" s="14">
        <f>IF(ROW()-36&gt;$AG$3,"",INDEX(_Rosters!$E:$E,$AG$2+ROW()-37)&amp;"")</f>
        <v/>
      </c>
      <c r="E116" s="14">
        <f>IF(ROW()-36&gt;$AG$3,"",INDEX(_Rosters!$F:$F,$AG$2+ROW()-37)&amp;"")</f>
        <v/>
      </c>
      <c r="F116" s="14">
        <f>IF(ROW()-36&gt;$AG$3,"",IF(INDEX(_Rosters!$G:$G,$AG$2+ROW()-37)="","",INDEX(_Rosters!$G:$G,$AG$2+ROW()-37)))</f>
        <v/>
      </c>
      <c r="G116" s="14">
        <f>IF(ROW()-36&gt;$AG$3,"",INDEX(_Rosters!$H:$H,$AG$2+ROW()-37)&amp;"")</f>
        <v/>
      </c>
      <c r="H116" s="14">
        <f>IF(ROW()-36&gt;$AG$3,"",INDEX(_Rosters!$I:$I,$AG$2+ROW()-37)&amp;"")</f>
        <v/>
      </c>
    </row>
    <row r="117">
      <c r="A117" s="14">
        <f>IF(ROW()-36&gt;$AG$3,"",IF(INDEX(_Rosters!$B:$B,$AG$2+ROW()-37)="","",INDEX(_Rosters!$B:$B,$AG$2+ROW()-37)))</f>
        <v/>
      </c>
      <c r="B117" s="14">
        <f>IF(ROW()-36&gt;$AG$3,"",INDEX(_Rosters!$C:$C,$AG$2+ROW()-37)&amp;"")</f>
        <v/>
      </c>
      <c r="C117" s="14">
        <f>IF(ROW()-36&gt;$AG$3,"",INDEX(_Rosters!$D:$D,$AG$2+ROW()-37)&amp;"")</f>
        <v/>
      </c>
      <c r="D117" s="14">
        <f>IF(ROW()-36&gt;$AG$3,"",INDEX(_Rosters!$E:$E,$AG$2+ROW()-37)&amp;"")</f>
        <v/>
      </c>
      <c r="E117" s="14">
        <f>IF(ROW()-36&gt;$AG$3,"",INDEX(_Rosters!$F:$F,$AG$2+ROW()-37)&amp;"")</f>
        <v/>
      </c>
      <c r="F117" s="14">
        <f>IF(ROW()-36&gt;$AG$3,"",IF(INDEX(_Rosters!$G:$G,$AG$2+ROW()-37)="","",INDEX(_Rosters!$G:$G,$AG$2+ROW()-37)))</f>
        <v/>
      </c>
      <c r="G117" s="14">
        <f>IF(ROW()-36&gt;$AG$3,"",INDEX(_Rosters!$H:$H,$AG$2+ROW()-37)&amp;"")</f>
        <v/>
      </c>
      <c r="H117" s="14">
        <f>IF(ROW()-36&gt;$AG$3,"",INDEX(_Rosters!$I:$I,$AG$2+ROW()-37)&amp;"")</f>
        <v/>
      </c>
    </row>
    <row r="118">
      <c r="A118" s="14">
        <f>IF(ROW()-36&gt;$AG$3,"",IF(INDEX(_Rosters!$B:$B,$AG$2+ROW()-37)="","",INDEX(_Rosters!$B:$B,$AG$2+ROW()-37)))</f>
        <v/>
      </c>
      <c r="B118" s="14">
        <f>IF(ROW()-36&gt;$AG$3,"",INDEX(_Rosters!$C:$C,$AG$2+ROW()-37)&amp;"")</f>
        <v/>
      </c>
      <c r="C118" s="14">
        <f>IF(ROW()-36&gt;$AG$3,"",INDEX(_Rosters!$D:$D,$AG$2+ROW()-37)&amp;"")</f>
        <v/>
      </c>
      <c r="D118" s="14">
        <f>IF(ROW()-36&gt;$AG$3,"",INDEX(_Rosters!$E:$E,$AG$2+ROW()-37)&amp;"")</f>
        <v/>
      </c>
      <c r="E118" s="14">
        <f>IF(ROW()-36&gt;$AG$3,"",INDEX(_Rosters!$F:$F,$AG$2+ROW()-37)&amp;"")</f>
        <v/>
      </c>
      <c r="F118" s="14">
        <f>IF(ROW()-36&gt;$AG$3,"",IF(INDEX(_Rosters!$G:$G,$AG$2+ROW()-37)="","",INDEX(_Rosters!$G:$G,$AG$2+ROW()-37)))</f>
        <v/>
      </c>
      <c r="G118" s="14">
        <f>IF(ROW()-36&gt;$AG$3,"",INDEX(_Rosters!$H:$H,$AG$2+ROW()-37)&amp;"")</f>
        <v/>
      </c>
      <c r="H118" s="14">
        <f>IF(ROW()-36&gt;$AG$3,"",INDEX(_Rosters!$I:$I,$AG$2+ROW()-37)&amp;"")</f>
        <v/>
      </c>
    </row>
    <row r="119">
      <c r="A119" s="14">
        <f>IF(ROW()-36&gt;$AG$3,"",IF(INDEX(_Rosters!$B:$B,$AG$2+ROW()-37)="","",INDEX(_Rosters!$B:$B,$AG$2+ROW()-37)))</f>
        <v/>
      </c>
      <c r="B119" s="14">
        <f>IF(ROW()-36&gt;$AG$3,"",INDEX(_Rosters!$C:$C,$AG$2+ROW()-37)&amp;"")</f>
        <v/>
      </c>
      <c r="C119" s="14">
        <f>IF(ROW()-36&gt;$AG$3,"",INDEX(_Rosters!$D:$D,$AG$2+ROW()-37)&amp;"")</f>
        <v/>
      </c>
      <c r="D119" s="14">
        <f>IF(ROW()-36&gt;$AG$3,"",INDEX(_Rosters!$E:$E,$AG$2+ROW()-37)&amp;"")</f>
        <v/>
      </c>
      <c r="E119" s="14">
        <f>IF(ROW()-36&gt;$AG$3,"",INDEX(_Rosters!$F:$F,$AG$2+ROW()-37)&amp;"")</f>
        <v/>
      </c>
      <c r="F119" s="14">
        <f>IF(ROW()-36&gt;$AG$3,"",IF(INDEX(_Rosters!$G:$G,$AG$2+ROW()-37)="","",INDEX(_Rosters!$G:$G,$AG$2+ROW()-37)))</f>
        <v/>
      </c>
      <c r="G119" s="14">
        <f>IF(ROW()-36&gt;$AG$3,"",INDEX(_Rosters!$H:$H,$AG$2+ROW()-37)&amp;"")</f>
        <v/>
      </c>
      <c r="H119" s="14">
        <f>IF(ROW()-36&gt;$AG$3,"",INDEX(_Rosters!$I:$I,$AG$2+ROW()-37)&amp;"")</f>
        <v/>
      </c>
    </row>
    <row r="120">
      <c r="A120" s="14">
        <f>IF(ROW()-36&gt;$AG$3,"",IF(INDEX(_Rosters!$B:$B,$AG$2+ROW()-37)="","",INDEX(_Rosters!$B:$B,$AG$2+ROW()-37)))</f>
        <v/>
      </c>
      <c r="B120" s="14">
        <f>IF(ROW()-36&gt;$AG$3,"",INDEX(_Rosters!$C:$C,$AG$2+ROW()-37)&amp;"")</f>
        <v/>
      </c>
      <c r="C120" s="14">
        <f>IF(ROW()-36&gt;$AG$3,"",INDEX(_Rosters!$D:$D,$AG$2+ROW()-37)&amp;"")</f>
        <v/>
      </c>
      <c r="D120" s="14">
        <f>IF(ROW()-36&gt;$AG$3,"",INDEX(_Rosters!$E:$E,$AG$2+ROW()-37)&amp;"")</f>
        <v/>
      </c>
      <c r="E120" s="14">
        <f>IF(ROW()-36&gt;$AG$3,"",INDEX(_Rosters!$F:$F,$AG$2+ROW()-37)&amp;"")</f>
        <v/>
      </c>
      <c r="F120" s="14">
        <f>IF(ROW()-36&gt;$AG$3,"",IF(INDEX(_Rosters!$G:$G,$AG$2+ROW()-37)="","",INDEX(_Rosters!$G:$G,$AG$2+ROW()-37)))</f>
        <v/>
      </c>
      <c r="G120" s="14">
        <f>IF(ROW()-36&gt;$AG$3,"",INDEX(_Rosters!$H:$H,$AG$2+ROW()-37)&amp;"")</f>
        <v/>
      </c>
      <c r="H120" s="14">
        <f>IF(ROW()-36&gt;$AG$3,"",INDEX(_Rosters!$I:$I,$AG$2+ROW()-37)&amp;"")</f>
        <v/>
      </c>
    </row>
    <row r="121">
      <c r="A121" s="14">
        <f>IF(ROW()-36&gt;$AG$3,"",IF(INDEX(_Rosters!$B:$B,$AG$2+ROW()-37)="","",INDEX(_Rosters!$B:$B,$AG$2+ROW()-37)))</f>
        <v/>
      </c>
      <c r="B121" s="14">
        <f>IF(ROW()-36&gt;$AG$3,"",INDEX(_Rosters!$C:$C,$AG$2+ROW()-37)&amp;"")</f>
        <v/>
      </c>
      <c r="C121" s="14">
        <f>IF(ROW()-36&gt;$AG$3,"",INDEX(_Rosters!$D:$D,$AG$2+ROW()-37)&amp;"")</f>
        <v/>
      </c>
      <c r="D121" s="14">
        <f>IF(ROW()-36&gt;$AG$3,"",INDEX(_Rosters!$E:$E,$AG$2+ROW()-37)&amp;"")</f>
        <v/>
      </c>
      <c r="E121" s="14">
        <f>IF(ROW()-36&gt;$AG$3,"",INDEX(_Rosters!$F:$F,$AG$2+ROW()-37)&amp;"")</f>
        <v/>
      </c>
      <c r="F121" s="14">
        <f>IF(ROW()-36&gt;$AG$3,"",IF(INDEX(_Rosters!$G:$G,$AG$2+ROW()-37)="","",INDEX(_Rosters!$G:$G,$AG$2+ROW()-37)))</f>
        <v/>
      </c>
      <c r="G121" s="14">
        <f>IF(ROW()-36&gt;$AG$3,"",INDEX(_Rosters!$H:$H,$AG$2+ROW()-37)&amp;"")</f>
        <v/>
      </c>
      <c r="H121" s="14">
        <f>IF(ROW()-36&gt;$AG$3,"",INDEX(_Rosters!$I:$I,$AG$2+ROW()-37)&amp;"")</f>
        <v/>
      </c>
    </row>
    <row r="122">
      <c r="A122" s="14">
        <f>IF(ROW()-36&gt;$AG$3,"",IF(INDEX(_Rosters!$B:$B,$AG$2+ROW()-37)="","",INDEX(_Rosters!$B:$B,$AG$2+ROW()-37)))</f>
        <v/>
      </c>
      <c r="B122" s="14">
        <f>IF(ROW()-36&gt;$AG$3,"",INDEX(_Rosters!$C:$C,$AG$2+ROW()-37)&amp;"")</f>
        <v/>
      </c>
      <c r="C122" s="14">
        <f>IF(ROW()-36&gt;$AG$3,"",INDEX(_Rosters!$D:$D,$AG$2+ROW()-37)&amp;"")</f>
        <v/>
      </c>
      <c r="D122" s="14">
        <f>IF(ROW()-36&gt;$AG$3,"",INDEX(_Rosters!$E:$E,$AG$2+ROW()-37)&amp;"")</f>
        <v/>
      </c>
      <c r="E122" s="14">
        <f>IF(ROW()-36&gt;$AG$3,"",INDEX(_Rosters!$F:$F,$AG$2+ROW()-37)&amp;"")</f>
        <v/>
      </c>
      <c r="F122" s="14">
        <f>IF(ROW()-36&gt;$AG$3,"",IF(INDEX(_Rosters!$G:$G,$AG$2+ROW()-37)="","",INDEX(_Rosters!$G:$G,$AG$2+ROW()-37)))</f>
        <v/>
      </c>
      <c r="G122" s="14">
        <f>IF(ROW()-36&gt;$AG$3,"",INDEX(_Rosters!$H:$H,$AG$2+ROW()-37)&amp;"")</f>
        <v/>
      </c>
      <c r="H122" s="14">
        <f>IF(ROW()-36&gt;$AG$3,"",INDEX(_Rosters!$I:$I,$AG$2+ROW()-37)&amp;"")</f>
        <v/>
      </c>
    </row>
    <row r="123">
      <c r="A123" s="14">
        <f>IF(ROW()-36&gt;$AG$3,"",IF(INDEX(_Rosters!$B:$B,$AG$2+ROW()-37)="","",INDEX(_Rosters!$B:$B,$AG$2+ROW()-37)))</f>
        <v/>
      </c>
      <c r="B123" s="14">
        <f>IF(ROW()-36&gt;$AG$3,"",INDEX(_Rosters!$C:$C,$AG$2+ROW()-37)&amp;"")</f>
        <v/>
      </c>
      <c r="C123" s="14">
        <f>IF(ROW()-36&gt;$AG$3,"",INDEX(_Rosters!$D:$D,$AG$2+ROW()-37)&amp;"")</f>
        <v/>
      </c>
      <c r="D123" s="14">
        <f>IF(ROW()-36&gt;$AG$3,"",INDEX(_Rosters!$E:$E,$AG$2+ROW()-37)&amp;"")</f>
        <v/>
      </c>
      <c r="E123" s="14">
        <f>IF(ROW()-36&gt;$AG$3,"",INDEX(_Rosters!$F:$F,$AG$2+ROW()-37)&amp;"")</f>
        <v/>
      </c>
      <c r="F123" s="14">
        <f>IF(ROW()-36&gt;$AG$3,"",IF(INDEX(_Rosters!$G:$G,$AG$2+ROW()-37)="","",INDEX(_Rosters!$G:$G,$AG$2+ROW()-37)))</f>
        <v/>
      </c>
      <c r="G123" s="14">
        <f>IF(ROW()-36&gt;$AG$3,"",INDEX(_Rosters!$H:$H,$AG$2+ROW()-37)&amp;"")</f>
        <v/>
      </c>
      <c r="H123" s="14">
        <f>IF(ROW()-36&gt;$AG$3,"",INDEX(_Rosters!$I:$I,$AG$2+ROW()-37)&amp;"")</f>
        <v/>
      </c>
    </row>
    <row r="124">
      <c r="A124" s="14">
        <f>IF(ROW()-36&gt;$AG$3,"",IF(INDEX(_Rosters!$B:$B,$AG$2+ROW()-37)="","",INDEX(_Rosters!$B:$B,$AG$2+ROW()-37)))</f>
        <v/>
      </c>
      <c r="B124" s="14">
        <f>IF(ROW()-36&gt;$AG$3,"",INDEX(_Rosters!$C:$C,$AG$2+ROW()-37)&amp;"")</f>
        <v/>
      </c>
      <c r="C124" s="14">
        <f>IF(ROW()-36&gt;$AG$3,"",INDEX(_Rosters!$D:$D,$AG$2+ROW()-37)&amp;"")</f>
        <v/>
      </c>
      <c r="D124" s="14">
        <f>IF(ROW()-36&gt;$AG$3,"",INDEX(_Rosters!$E:$E,$AG$2+ROW()-37)&amp;"")</f>
        <v/>
      </c>
      <c r="E124" s="14">
        <f>IF(ROW()-36&gt;$AG$3,"",INDEX(_Rosters!$F:$F,$AG$2+ROW()-37)&amp;"")</f>
        <v/>
      </c>
      <c r="F124" s="14">
        <f>IF(ROW()-36&gt;$AG$3,"",IF(INDEX(_Rosters!$G:$G,$AG$2+ROW()-37)="","",INDEX(_Rosters!$G:$G,$AG$2+ROW()-37)))</f>
        <v/>
      </c>
      <c r="G124" s="14">
        <f>IF(ROW()-36&gt;$AG$3,"",INDEX(_Rosters!$H:$H,$AG$2+ROW()-37)&amp;"")</f>
        <v/>
      </c>
      <c r="H124" s="14">
        <f>IF(ROW()-36&gt;$AG$3,"",INDEX(_Rosters!$I:$I,$AG$2+ROW()-37)&amp;"")</f>
        <v/>
      </c>
    </row>
    <row r="125">
      <c r="A125" s="14">
        <f>IF(ROW()-36&gt;$AG$3,"",IF(INDEX(_Rosters!$B:$B,$AG$2+ROW()-37)="","",INDEX(_Rosters!$B:$B,$AG$2+ROW()-37)))</f>
        <v/>
      </c>
      <c r="B125" s="14">
        <f>IF(ROW()-36&gt;$AG$3,"",INDEX(_Rosters!$C:$C,$AG$2+ROW()-37)&amp;"")</f>
        <v/>
      </c>
      <c r="C125" s="14">
        <f>IF(ROW()-36&gt;$AG$3,"",INDEX(_Rosters!$D:$D,$AG$2+ROW()-37)&amp;"")</f>
        <v/>
      </c>
      <c r="D125" s="14">
        <f>IF(ROW()-36&gt;$AG$3,"",INDEX(_Rosters!$E:$E,$AG$2+ROW()-37)&amp;"")</f>
        <v/>
      </c>
      <c r="E125" s="14">
        <f>IF(ROW()-36&gt;$AG$3,"",INDEX(_Rosters!$F:$F,$AG$2+ROW()-37)&amp;"")</f>
        <v/>
      </c>
      <c r="F125" s="14">
        <f>IF(ROW()-36&gt;$AG$3,"",IF(INDEX(_Rosters!$G:$G,$AG$2+ROW()-37)="","",INDEX(_Rosters!$G:$G,$AG$2+ROW()-37)))</f>
        <v/>
      </c>
      <c r="G125" s="14">
        <f>IF(ROW()-36&gt;$AG$3,"",INDEX(_Rosters!$H:$H,$AG$2+ROW()-37)&amp;"")</f>
        <v/>
      </c>
      <c r="H125" s="14">
        <f>IF(ROW()-36&gt;$AG$3,"",INDEX(_Rosters!$I:$I,$AG$2+ROW()-37)&amp;"")</f>
        <v/>
      </c>
    </row>
    <row r="126">
      <c r="A126" s="14">
        <f>IF(ROW()-36&gt;$AG$3,"",IF(INDEX(_Rosters!$B:$B,$AG$2+ROW()-37)="","",INDEX(_Rosters!$B:$B,$AG$2+ROW()-37)))</f>
        <v/>
      </c>
      <c r="B126" s="14">
        <f>IF(ROW()-36&gt;$AG$3,"",INDEX(_Rosters!$C:$C,$AG$2+ROW()-37)&amp;"")</f>
        <v/>
      </c>
      <c r="C126" s="14">
        <f>IF(ROW()-36&gt;$AG$3,"",INDEX(_Rosters!$D:$D,$AG$2+ROW()-37)&amp;"")</f>
        <v/>
      </c>
      <c r="D126" s="14">
        <f>IF(ROW()-36&gt;$AG$3,"",INDEX(_Rosters!$E:$E,$AG$2+ROW()-37)&amp;"")</f>
        <v/>
      </c>
      <c r="E126" s="14">
        <f>IF(ROW()-36&gt;$AG$3,"",INDEX(_Rosters!$F:$F,$AG$2+ROW()-37)&amp;"")</f>
        <v/>
      </c>
      <c r="F126" s="14">
        <f>IF(ROW()-36&gt;$AG$3,"",IF(INDEX(_Rosters!$G:$G,$AG$2+ROW()-37)="","",INDEX(_Rosters!$G:$G,$AG$2+ROW()-37)))</f>
        <v/>
      </c>
      <c r="G126" s="14">
        <f>IF(ROW()-36&gt;$AG$3,"",INDEX(_Rosters!$H:$H,$AG$2+ROW()-37)&amp;"")</f>
        <v/>
      </c>
      <c r="H126" s="14">
        <f>IF(ROW()-36&gt;$AG$3,"",INDEX(_Rosters!$I:$I,$AG$2+ROW()-37)&amp;"")</f>
        <v/>
      </c>
    </row>
    <row r="127">
      <c r="A127" s="14">
        <f>IF(ROW()-36&gt;$AG$3,"",IF(INDEX(_Rosters!$B:$B,$AG$2+ROW()-37)="","",INDEX(_Rosters!$B:$B,$AG$2+ROW()-37)))</f>
        <v/>
      </c>
      <c r="B127" s="14">
        <f>IF(ROW()-36&gt;$AG$3,"",INDEX(_Rosters!$C:$C,$AG$2+ROW()-37)&amp;"")</f>
        <v/>
      </c>
      <c r="C127" s="14">
        <f>IF(ROW()-36&gt;$AG$3,"",INDEX(_Rosters!$D:$D,$AG$2+ROW()-37)&amp;"")</f>
        <v/>
      </c>
      <c r="D127" s="14">
        <f>IF(ROW()-36&gt;$AG$3,"",INDEX(_Rosters!$E:$E,$AG$2+ROW()-37)&amp;"")</f>
        <v/>
      </c>
      <c r="E127" s="14">
        <f>IF(ROW()-36&gt;$AG$3,"",INDEX(_Rosters!$F:$F,$AG$2+ROW()-37)&amp;"")</f>
        <v/>
      </c>
      <c r="F127" s="14">
        <f>IF(ROW()-36&gt;$AG$3,"",IF(INDEX(_Rosters!$G:$G,$AG$2+ROW()-37)="","",INDEX(_Rosters!$G:$G,$AG$2+ROW()-37)))</f>
        <v/>
      </c>
      <c r="G127" s="14">
        <f>IF(ROW()-36&gt;$AG$3,"",INDEX(_Rosters!$H:$H,$AG$2+ROW()-37)&amp;"")</f>
        <v/>
      </c>
      <c r="H127" s="14">
        <f>IF(ROW()-36&gt;$AG$3,"",INDEX(_Rosters!$I:$I,$AG$2+ROW()-37)&amp;"")</f>
        <v/>
      </c>
    </row>
    <row r="128">
      <c r="A128" s="14">
        <f>IF(ROW()-36&gt;$AG$3,"",IF(INDEX(_Rosters!$B:$B,$AG$2+ROW()-37)="","",INDEX(_Rosters!$B:$B,$AG$2+ROW()-37)))</f>
        <v/>
      </c>
      <c r="B128" s="14">
        <f>IF(ROW()-36&gt;$AG$3,"",INDEX(_Rosters!$C:$C,$AG$2+ROW()-37)&amp;"")</f>
        <v/>
      </c>
      <c r="C128" s="14">
        <f>IF(ROW()-36&gt;$AG$3,"",INDEX(_Rosters!$D:$D,$AG$2+ROW()-37)&amp;"")</f>
        <v/>
      </c>
      <c r="D128" s="14">
        <f>IF(ROW()-36&gt;$AG$3,"",INDEX(_Rosters!$E:$E,$AG$2+ROW()-37)&amp;"")</f>
        <v/>
      </c>
      <c r="E128" s="14">
        <f>IF(ROW()-36&gt;$AG$3,"",INDEX(_Rosters!$F:$F,$AG$2+ROW()-37)&amp;"")</f>
        <v/>
      </c>
      <c r="F128" s="14">
        <f>IF(ROW()-36&gt;$AG$3,"",IF(INDEX(_Rosters!$G:$G,$AG$2+ROW()-37)="","",INDEX(_Rosters!$G:$G,$AG$2+ROW()-37)))</f>
        <v/>
      </c>
      <c r="G128" s="14">
        <f>IF(ROW()-36&gt;$AG$3,"",INDEX(_Rosters!$H:$H,$AG$2+ROW()-37)&amp;"")</f>
        <v/>
      </c>
      <c r="H128" s="14">
        <f>IF(ROW()-36&gt;$AG$3,"",INDEX(_Rosters!$I:$I,$AG$2+ROW()-37)&amp;"")</f>
        <v/>
      </c>
    </row>
    <row r="129">
      <c r="A129" s="14">
        <f>IF(ROW()-36&gt;$AG$3,"",IF(INDEX(_Rosters!$B:$B,$AG$2+ROW()-37)="","",INDEX(_Rosters!$B:$B,$AG$2+ROW()-37)))</f>
        <v/>
      </c>
      <c r="B129" s="14">
        <f>IF(ROW()-36&gt;$AG$3,"",INDEX(_Rosters!$C:$C,$AG$2+ROW()-37)&amp;"")</f>
        <v/>
      </c>
      <c r="C129" s="14">
        <f>IF(ROW()-36&gt;$AG$3,"",INDEX(_Rosters!$D:$D,$AG$2+ROW()-37)&amp;"")</f>
        <v/>
      </c>
      <c r="D129" s="14">
        <f>IF(ROW()-36&gt;$AG$3,"",INDEX(_Rosters!$E:$E,$AG$2+ROW()-37)&amp;"")</f>
        <v/>
      </c>
      <c r="E129" s="14">
        <f>IF(ROW()-36&gt;$AG$3,"",INDEX(_Rosters!$F:$F,$AG$2+ROW()-37)&amp;"")</f>
        <v/>
      </c>
      <c r="F129" s="14">
        <f>IF(ROW()-36&gt;$AG$3,"",IF(INDEX(_Rosters!$G:$G,$AG$2+ROW()-37)="","",INDEX(_Rosters!$G:$G,$AG$2+ROW()-37)))</f>
        <v/>
      </c>
      <c r="G129" s="14">
        <f>IF(ROW()-36&gt;$AG$3,"",INDEX(_Rosters!$H:$H,$AG$2+ROW()-37)&amp;"")</f>
        <v/>
      </c>
      <c r="H129" s="14">
        <f>IF(ROW()-36&gt;$AG$3,"",INDEX(_Rosters!$I:$I,$AG$2+ROW()-37)&amp;"")</f>
        <v/>
      </c>
    </row>
    <row r="130">
      <c r="A130" s="14">
        <f>IF(ROW()-36&gt;$AG$3,"",IF(INDEX(_Rosters!$B:$B,$AG$2+ROW()-37)="","",INDEX(_Rosters!$B:$B,$AG$2+ROW()-37)))</f>
        <v/>
      </c>
      <c r="B130" s="14">
        <f>IF(ROW()-36&gt;$AG$3,"",INDEX(_Rosters!$C:$C,$AG$2+ROW()-37)&amp;"")</f>
        <v/>
      </c>
      <c r="C130" s="14">
        <f>IF(ROW()-36&gt;$AG$3,"",INDEX(_Rosters!$D:$D,$AG$2+ROW()-37)&amp;"")</f>
        <v/>
      </c>
      <c r="D130" s="14">
        <f>IF(ROW()-36&gt;$AG$3,"",INDEX(_Rosters!$E:$E,$AG$2+ROW()-37)&amp;"")</f>
        <v/>
      </c>
      <c r="E130" s="14">
        <f>IF(ROW()-36&gt;$AG$3,"",INDEX(_Rosters!$F:$F,$AG$2+ROW()-37)&amp;"")</f>
        <v/>
      </c>
      <c r="F130" s="14">
        <f>IF(ROW()-36&gt;$AG$3,"",IF(INDEX(_Rosters!$G:$G,$AG$2+ROW()-37)="","",INDEX(_Rosters!$G:$G,$AG$2+ROW()-37)))</f>
        <v/>
      </c>
      <c r="G130" s="14">
        <f>IF(ROW()-36&gt;$AG$3,"",INDEX(_Rosters!$H:$H,$AG$2+ROW()-37)&amp;"")</f>
        <v/>
      </c>
      <c r="H130" s="14">
        <f>IF(ROW()-36&gt;$AG$3,"",INDEX(_Rosters!$I:$I,$AG$2+ROW()-37)&amp;"")</f>
        <v/>
      </c>
    </row>
    <row r="131">
      <c r="A131" s="14">
        <f>IF(ROW()-36&gt;$AG$3,"",IF(INDEX(_Rosters!$B:$B,$AG$2+ROW()-37)="","",INDEX(_Rosters!$B:$B,$AG$2+ROW()-37)))</f>
        <v/>
      </c>
      <c r="B131" s="14">
        <f>IF(ROW()-36&gt;$AG$3,"",INDEX(_Rosters!$C:$C,$AG$2+ROW()-37)&amp;"")</f>
        <v/>
      </c>
      <c r="C131" s="14">
        <f>IF(ROW()-36&gt;$AG$3,"",INDEX(_Rosters!$D:$D,$AG$2+ROW()-37)&amp;"")</f>
        <v/>
      </c>
      <c r="D131" s="14">
        <f>IF(ROW()-36&gt;$AG$3,"",INDEX(_Rosters!$E:$E,$AG$2+ROW()-37)&amp;"")</f>
        <v/>
      </c>
      <c r="E131" s="14">
        <f>IF(ROW()-36&gt;$AG$3,"",INDEX(_Rosters!$F:$F,$AG$2+ROW()-37)&amp;"")</f>
        <v/>
      </c>
      <c r="F131" s="14">
        <f>IF(ROW()-36&gt;$AG$3,"",IF(INDEX(_Rosters!$G:$G,$AG$2+ROW()-37)="","",INDEX(_Rosters!$G:$G,$AG$2+ROW()-37)))</f>
        <v/>
      </c>
      <c r="G131" s="14">
        <f>IF(ROW()-36&gt;$AG$3,"",INDEX(_Rosters!$H:$H,$AG$2+ROW()-37)&amp;"")</f>
        <v/>
      </c>
      <c r="H131" s="14">
        <f>IF(ROW()-36&gt;$AG$3,"",INDEX(_Rosters!$I:$I,$AG$2+ROW()-37)&amp;"")</f>
        <v/>
      </c>
    </row>
    <row r="132">
      <c r="A132" s="14">
        <f>IF(ROW()-36&gt;$AG$3,"",IF(INDEX(_Rosters!$B:$B,$AG$2+ROW()-37)="","",INDEX(_Rosters!$B:$B,$AG$2+ROW()-37)))</f>
        <v/>
      </c>
      <c r="B132" s="14">
        <f>IF(ROW()-36&gt;$AG$3,"",INDEX(_Rosters!$C:$C,$AG$2+ROW()-37)&amp;"")</f>
        <v/>
      </c>
      <c r="C132" s="14">
        <f>IF(ROW()-36&gt;$AG$3,"",INDEX(_Rosters!$D:$D,$AG$2+ROW()-37)&amp;"")</f>
        <v/>
      </c>
      <c r="D132" s="14">
        <f>IF(ROW()-36&gt;$AG$3,"",INDEX(_Rosters!$E:$E,$AG$2+ROW()-37)&amp;"")</f>
        <v/>
      </c>
      <c r="E132" s="14">
        <f>IF(ROW()-36&gt;$AG$3,"",INDEX(_Rosters!$F:$F,$AG$2+ROW()-37)&amp;"")</f>
        <v/>
      </c>
      <c r="F132" s="14">
        <f>IF(ROW()-36&gt;$AG$3,"",IF(INDEX(_Rosters!$G:$G,$AG$2+ROW()-37)="","",INDEX(_Rosters!$G:$G,$AG$2+ROW()-37)))</f>
        <v/>
      </c>
      <c r="G132" s="14">
        <f>IF(ROW()-36&gt;$AG$3,"",INDEX(_Rosters!$H:$H,$AG$2+ROW()-37)&amp;"")</f>
        <v/>
      </c>
      <c r="H132" s="14">
        <f>IF(ROW()-36&gt;$AG$3,"",INDEX(_Rosters!$I:$I,$AG$2+ROW()-37)&amp;"")</f>
        <v/>
      </c>
    </row>
    <row r="133">
      <c r="A133" s="14">
        <f>IF(ROW()-36&gt;$AG$3,"",IF(INDEX(_Rosters!$B:$B,$AG$2+ROW()-37)="","",INDEX(_Rosters!$B:$B,$AG$2+ROW()-37)))</f>
        <v/>
      </c>
      <c r="B133" s="14">
        <f>IF(ROW()-36&gt;$AG$3,"",INDEX(_Rosters!$C:$C,$AG$2+ROW()-37)&amp;"")</f>
        <v/>
      </c>
      <c r="C133" s="14">
        <f>IF(ROW()-36&gt;$AG$3,"",INDEX(_Rosters!$D:$D,$AG$2+ROW()-37)&amp;"")</f>
        <v/>
      </c>
      <c r="D133" s="14">
        <f>IF(ROW()-36&gt;$AG$3,"",INDEX(_Rosters!$E:$E,$AG$2+ROW()-37)&amp;"")</f>
        <v/>
      </c>
      <c r="E133" s="14">
        <f>IF(ROW()-36&gt;$AG$3,"",INDEX(_Rosters!$F:$F,$AG$2+ROW()-37)&amp;"")</f>
        <v/>
      </c>
      <c r="F133" s="14">
        <f>IF(ROW()-36&gt;$AG$3,"",IF(INDEX(_Rosters!$G:$G,$AG$2+ROW()-37)="","",INDEX(_Rosters!$G:$G,$AG$2+ROW()-37)))</f>
        <v/>
      </c>
      <c r="G133" s="14">
        <f>IF(ROW()-36&gt;$AG$3,"",INDEX(_Rosters!$H:$H,$AG$2+ROW()-37)&amp;"")</f>
        <v/>
      </c>
      <c r="H133" s="14">
        <f>IF(ROW()-36&gt;$AG$3,"",INDEX(_Rosters!$I:$I,$AG$2+ROW()-37)&amp;"")</f>
        <v/>
      </c>
    </row>
    <row r="134">
      <c r="A134" s="14">
        <f>IF(ROW()-36&gt;$AG$3,"",IF(INDEX(_Rosters!$B:$B,$AG$2+ROW()-37)="","",INDEX(_Rosters!$B:$B,$AG$2+ROW()-37)))</f>
        <v/>
      </c>
      <c r="B134" s="14">
        <f>IF(ROW()-36&gt;$AG$3,"",INDEX(_Rosters!$C:$C,$AG$2+ROW()-37)&amp;"")</f>
        <v/>
      </c>
      <c r="C134" s="14">
        <f>IF(ROW()-36&gt;$AG$3,"",INDEX(_Rosters!$D:$D,$AG$2+ROW()-37)&amp;"")</f>
        <v/>
      </c>
      <c r="D134" s="14">
        <f>IF(ROW()-36&gt;$AG$3,"",INDEX(_Rosters!$E:$E,$AG$2+ROW()-37)&amp;"")</f>
        <v/>
      </c>
      <c r="E134" s="14">
        <f>IF(ROW()-36&gt;$AG$3,"",INDEX(_Rosters!$F:$F,$AG$2+ROW()-37)&amp;"")</f>
        <v/>
      </c>
      <c r="F134" s="14">
        <f>IF(ROW()-36&gt;$AG$3,"",IF(INDEX(_Rosters!$G:$G,$AG$2+ROW()-37)="","",INDEX(_Rosters!$G:$G,$AG$2+ROW()-37)))</f>
        <v/>
      </c>
      <c r="G134" s="14">
        <f>IF(ROW()-36&gt;$AG$3,"",INDEX(_Rosters!$H:$H,$AG$2+ROW()-37)&amp;"")</f>
        <v/>
      </c>
      <c r="H134" s="14">
        <f>IF(ROW()-36&gt;$AG$3,"",INDEX(_Rosters!$I:$I,$AG$2+ROW()-37)&amp;"")</f>
        <v/>
      </c>
    </row>
    <row r="135">
      <c r="A135" s="14">
        <f>IF(ROW()-36&gt;$AG$3,"",IF(INDEX(_Rosters!$B:$B,$AG$2+ROW()-37)="","",INDEX(_Rosters!$B:$B,$AG$2+ROW()-37)))</f>
        <v/>
      </c>
      <c r="B135" s="14">
        <f>IF(ROW()-36&gt;$AG$3,"",INDEX(_Rosters!$C:$C,$AG$2+ROW()-37)&amp;"")</f>
        <v/>
      </c>
      <c r="C135" s="14">
        <f>IF(ROW()-36&gt;$AG$3,"",INDEX(_Rosters!$D:$D,$AG$2+ROW()-37)&amp;"")</f>
        <v/>
      </c>
      <c r="D135" s="14">
        <f>IF(ROW()-36&gt;$AG$3,"",INDEX(_Rosters!$E:$E,$AG$2+ROW()-37)&amp;"")</f>
        <v/>
      </c>
      <c r="E135" s="14">
        <f>IF(ROW()-36&gt;$AG$3,"",INDEX(_Rosters!$F:$F,$AG$2+ROW()-37)&amp;"")</f>
        <v/>
      </c>
      <c r="F135" s="14">
        <f>IF(ROW()-36&gt;$AG$3,"",IF(INDEX(_Rosters!$G:$G,$AG$2+ROW()-37)="","",INDEX(_Rosters!$G:$G,$AG$2+ROW()-37)))</f>
        <v/>
      </c>
      <c r="G135" s="14">
        <f>IF(ROW()-36&gt;$AG$3,"",INDEX(_Rosters!$H:$H,$AG$2+ROW()-37)&amp;"")</f>
        <v/>
      </c>
      <c r="H135" s="14">
        <f>IF(ROW()-36&gt;$AG$3,"",INDEX(_Rosters!$I:$I,$AG$2+ROW()-37)&amp;"")</f>
        <v/>
      </c>
    </row>
    <row r="136">
      <c r="A136" s="14">
        <f>IF(ROW()-36&gt;$AG$3,"",IF(INDEX(_Rosters!$B:$B,$AG$2+ROW()-37)="","",INDEX(_Rosters!$B:$B,$AG$2+ROW()-37)))</f>
        <v/>
      </c>
      <c r="B136" s="14">
        <f>IF(ROW()-36&gt;$AG$3,"",INDEX(_Rosters!$C:$C,$AG$2+ROW()-37)&amp;"")</f>
        <v/>
      </c>
      <c r="C136" s="14">
        <f>IF(ROW()-36&gt;$AG$3,"",INDEX(_Rosters!$D:$D,$AG$2+ROW()-37)&amp;"")</f>
        <v/>
      </c>
      <c r="D136" s="14">
        <f>IF(ROW()-36&gt;$AG$3,"",INDEX(_Rosters!$E:$E,$AG$2+ROW()-37)&amp;"")</f>
        <v/>
      </c>
      <c r="E136" s="14">
        <f>IF(ROW()-36&gt;$AG$3,"",INDEX(_Rosters!$F:$F,$AG$2+ROW()-37)&amp;"")</f>
        <v/>
      </c>
      <c r="F136" s="14">
        <f>IF(ROW()-36&gt;$AG$3,"",IF(INDEX(_Rosters!$G:$G,$AG$2+ROW()-37)="","",INDEX(_Rosters!$G:$G,$AG$2+ROW()-37)))</f>
        <v/>
      </c>
      <c r="G136" s="14">
        <f>IF(ROW()-36&gt;$AG$3,"",INDEX(_Rosters!$H:$H,$AG$2+ROW()-37)&amp;"")</f>
        <v/>
      </c>
      <c r="H136" s="14">
        <f>IF(ROW()-36&gt;$AG$3,"",INDEX(_Rosters!$I:$I,$AG$2+ROW()-37)&amp;"")</f>
        <v/>
      </c>
    </row>
    <row r="137">
      <c r="A137" s="14">
        <f>IF(ROW()-36&gt;$AG$3,"",IF(INDEX(_Rosters!$B:$B,$AG$2+ROW()-37)="","",INDEX(_Rosters!$B:$B,$AG$2+ROW()-37)))</f>
        <v/>
      </c>
      <c r="B137" s="14">
        <f>IF(ROW()-36&gt;$AG$3,"",INDEX(_Rosters!$C:$C,$AG$2+ROW()-37)&amp;"")</f>
        <v/>
      </c>
      <c r="C137" s="14">
        <f>IF(ROW()-36&gt;$AG$3,"",INDEX(_Rosters!$D:$D,$AG$2+ROW()-37)&amp;"")</f>
        <v/>
      </c>
      <c r="D137" s="14">
        <f>IF(ROW()-36&gt;$AG$3,"",INDEX(_Rosters!$E:$E,$AG$2+ROW()-37)&amp;"")</f>
        <v/>
      </c>
      <c r="E137" s="14">
        <f>IF(ROW()-36&gt;$AG$3,"",INDEX(_Rosters!$F:$F,$AG$2+ROW()-37)&amp;"")</f>
        <v/>
      </c>
      <c r="F137" s="14">
        <f>IF(ROW()-36&gt;$AG$3,"",IF(INDEX(_Rosters!$G:$G,$AG$2+ROW()-37)="","",INDEX(_Rosters!$G:$G,$AG$2+ROW()-37)))</f>
        <v/>
      </c>
      <c r="G137" s="14">
        <f>IF(ROW()-36&gt;$AG$3,"",INDEX(_Rosters!$H:$H,$AG$2+ROW()-37)&amp;"")</f>
        <v/>
      </c>
      <c r="H137" s="14">
        <f>IF(ROW()-36&gt;$AG$3,"",INDEX(_Rosters!$I:$I,$AG$2+ROW()-37)&amp;"")</f>
        <v/>
      </c>
    </row>
    <row r="138">
      <c r="A138" s="14">
        <f>IF(ROW()-36&gt;$AG$3,"",IF(INDEX(_Rosters!$B:$B,$AG$2+ROW()-37)="","",INDEX(_Rosters!$B:$B,$AG$2+ROW()-37)))</f>
        <v/>
      </c>
      <c r="B138" s="14">
        <f>IF(ROW()-36&gt;$AG$3,"",INDEX(_Rosters!$C:$C,$AG$2+ROW()-37)&amp;"")</f>
        <v/>
      </c>
      <c r="C138" s="14">
        <f>IF(ROW()-36&gt;$AG$3,"",INDEX(_Rosters!$D:$D,$AG$2+ROW()-37)&amp;"")</f>
        <v/>
      </c>
      <c r="D138" s="14">
        <f>IF(ROW()-36&gt;$AG$3,"",INDEX(_Rosters!$E:$E,$AG$2+ROW()-37)&amp;"")</f>
        <v/>
      </c>
      <c r="E138" s="14">
        <f>IF(ROW()-36&gt;$AG$3,"",INDEX(_Rosters!$F:$F,$AG$2+ROW()-37)&amp;"")</f>
        <v/>
      </c>
      <c r="F138" s="14">
        <f>IF(ROW()-36&gt;$AG$3,"",IF(INDEX(_Rosters!$G:$G,$AG$2+ROW()-37)="","",INDEX(_Rosters!$G:$G,$AG$2+ROW()-37)))</f>
        <v/>
      </c>
      <c r="G138" s="14">
        <f>IF(ROW()-36&gt;$AG$3,"",INDEX(_Rosters!$H:$H,$AG$2+ROW()-37)&amp;"")</f>
        <v/>
      </c>
      <c r="H138" s="14">
        <f>IF(ROW()-36&gt;$AG$3,"",INDEX(_Rosters!$I:$I,$AG$2+ROW()-37)&amp;"")</f>
        <v/>
      </c>
    </row>
    <row r="139">
      <c r="A139" s="14">
        <f>IF(ROW()-36&gt;$AG$3,"",IF(INDEX(_Rosters!$B:$B,$AG$2+ROW()-37)="","",INDEX(_Rosters!$B:$B,$AG$2+ROW()-37)))</f>
        <v/>
      </c>
      <c r="B139" s="14">
        <f>IF(ROW()-36&gt;$AG$3,"",INDEX(_Rosters!$C:$C,$AG$2+ROW()-37)&amp;"")</f>
        <v/>
      </c>
      <c r="C139" s="14">
        <f>IF(ROW()-36&gt;$AG$3,"",INDEX(_Rosters!$D:$D,$AG$2+ROW()-37)&amp;"")</f>
        <v/>
      </c>
      <c r="D139" s="14">
        <f>IF(ROW()-36&gt;$AG$3,"",INDEX(_Rosters!$E:$E,$AG$2+ROW()-37)&amp;"")</f>
        <v/>
      </c>
      <c r="E139" s="14">
        <f>IF(ROW()-36&gt;$AG$3,"",INDEX(_Rosters!$F:$F,$AG$2+ROW()-37)&amp;"")</f>
        <v/>
      </c>
      <c r="F139" s="14">
        <f>IF(ROW()-36&gt;$AG$3,"",IF(INDEX(_Rosters!$G:$G,$AG$2+ROW()-37)="","",INDEX(_Rosters!$G:$G,$AG$2+ROW()-37)))</f>
        <v/>
      </c>
      <c r="G139" s="14">
        <f>IF(ROW()-36&gt;$AG$3,"",INDEX(_Rosters!$H:$H,$AG$2+ROW()-37)&amp;"")</f>
        <v/>
      </c>
      <c r="H139" s="14">
        <f>IF(ROW()-36&gt;$AG$3,"",INDEX(_Rosters!$I:$I,$AG$2+ROW()-37)&amp;"")</f>
        <v/>
      </c>
    </row>
    <row r="140">
      <c r="A140" s="14">
        <f>IF(ROW()-36&gt;$AG$3,"",IF(INDEX(_Rosters!$B:$B,$AG$2+ROW()-37)="","",INDEX(_Rosters!$B:$B,$AG$2+ROW()-37)))</f>
        <v/>
      </c>
      <c r="B140" s="14">
        <f>IF(ROW()-36&gt;$AG$3,"",INDEX(_Rosters!$C:$C,$AG$2+ROW()-37)&amp;"")</f>
        <v/>
      </c>
      <c r="C140" s="14">
        <f>IF(ROW()-36&gt;$AG$3,"",INDEX(_Rosters!$D:$D,$AG$2+ROW()-37)&amp;"")</f>
        <v/>
      </c>
      <c r="D140" s="14">
        <f>IF(ROW()-36&gt;$AG$3,"",INDEX(_Rosters!$E:$E,$AG$2+ROW()-37)&amp;"")</f>
        <v/>
      </c>
      <c r="E140" s="14">
        <f>IF(ROW()-36&gt;$AG$3,"",INDEX(_Rosters!$F:$F,$AG$2+ROW()-37)&amp;"")</f>
        <v/>
      </c>
      <c r="F140" s="14">
        <f>IF(ROW()-36&gt;$AG$3,"",IF(INDEX(_Rosters!$G:$G,$AG$2+ROW()-37)="","",INDEX(_Rosters!$G:$G,$AG$2+ROW()-37)))</f>
        <v/>
      </c>
      <c r="G140" s="14">
        <f>IF(ROW()-36&gt;$AG$3,"",INDEX(_Rosters!$H:$H,$AG$2+ROW()-37)&amp;"")</f>
        <v/>
      </c>
      <c r="H140" s="14">
        <f>IF(ROW()-36&gt;$AG$3,"",INDEX(_Rosters!$I:$I,$AG$2+ROW()-37)&amp;"")</f>
        <v/>
      </c>
    </row>
    <row r="141">
      <c r="A141" s="14">
        <f>IF(ROW()-36&gt;$AG$3,"",IF(INDEX(_Rosters!$B:$B,$AG$2+ROW()-37)="","",INDEX(_Rosters!$B:$B,$AG$2+ROW()-37)))</f>
        <v/>
      </c>
      <c r="B141" s="14">
        <f>IF(ROW()-36&gt;$AG$3,"",INDEX(_Rosters!$C:$C,$AG$2+ROW()-37)&amp;"")</f>
        <v/>
      </c>
      <c r="C141" s="14">
        <f>IF(ROW()-36&gt;$AG$3,"",INDEX(_Rosters!$D:$D,$AG$2+ROW()-37)&amp;"")</f>
        <v/>
      </c>
      <c r="D141" s="14">
        <f>IF(ROW()-36&gt;$AG$3,"",INDEX(_Rosters!$E:$E,$AG$2+ROW()-37)&amp;"")</f>
        <v/>
      </c>
      <c r="E141" s="14">
        <f>IF(ROW()-36&gt;$AG$3,"",INDEX(_Rosters!$F:$F,$AG$2+ROW()-37)&amp;"")</f>
        <v/>
      </c>
      <c r="F141" s="14">
        <f>IF(ROW()-36&gt;$AG$3,"",IF(INDEX(_Rosters!$G:$G,$AG$2+ROW()-37)="","",INDEX(_Rosters!$G:$G,$AG$2+ROW()-37)))</f>
        <v/>
      </c>
      <c r="G141" s="14">
        <f>IF(ROW()-36&gt;$AG$3,"",INDEX(_Rosters!$H:$H,$AG$2+ROW()-37)&amp;"")</f>
        <v/>
      </c>
      <c r="H141" s="14">
        <f>IF(ROW()-36&gt;$AG$3,"",INDEX(_Rosters!$I:$I,$AG$2+ROW()-37)&amp;"")</f>
        <v/>
      </c>
    </row>
    <row r="142">
      <c r="A142" s="14">
        <f>IF(ROW()-36&gt;$AG$3,"",IF(INDEX(_Rosters!$B:$B,$AG$2+ROW()-37)="","",INDEX(_Rosters!$B:$B,$AG$2+ROW()-37)))</f>
        <v/>
      </c>
      <c r="B142" s="14">
        <f>IF(ROW()-36&gt;$AG$3,"",INDEX(_Rosters!$C:$C,$AG$2+ROW()-37)&amp;"")</f>
        <v/>
      </c>
      <c r="C142" s="14">
        <f>IF(ROW()-36&gt;$AG$3,"",INDEX(_Rosters!$D:$D,$AG$2+ROW()-37)&amp;"")</f>
        <v/>
      </c>
      <c r="D142" s="14">
        <f>IF(ROW()-36&gt;$AG$3,"",INDEX(_Rosters!$E:$E,$AG$2+ROW()-37)&amp;"")</f>
        <v/>
      </c>
      <c r="E142" s="14">
        <f>IF(ROW()-36&gt;$AG$3,"",INDEX(_Rosters!$F:$F,$AG$2+ROW()-37)&amp;"")</f>
        <v/>
      </c>
      <c r="F142" s="14">
        <f>IF(ROW()-36&gt;$AG$3,"",IF(INDEX(_Rosters!$G:$G,$AG$2+ROW()-37)="","",INDEX(_Rosters!$G:$G,$AG$2+ROW()-37)))</f>
        <v/>
      </c>
      <c r="G142" s="14">
        <f>IF(ROW()-36&gt;$AG$3,"",INDEX(_Rosters!$H:$H,$AG$2+ROW()-37)&amp;"")</f>
        <v/>
      </c>
      <c r="H142" s="14">
        <f>IF(ROW()-36&gt;$AG$3,"",INDEX(_Rosters!$I:$I,$AG$2+ROW()-37)&amp;"")</f>
        <v/>
      </c>
    </row>
    <row r="143">
      <c r="A143" s="14">
        <f>IF(ROW()-36&gt;$AG$3,"",IF(INDEX(_Rosters!$B:$B,$AG$2+ROW()-37)="","",INDEX(_Rosters!$B:$B,$AG$2+ROW()-37)))</f>
        <v/>
      </c>
      <c r="B143" s="14">
        <f>IF(ROW()-36&gt;$AG$3,"",INDEX(_Rosters!$C:$C,$AG$2+ROW()-37)&amp;"")</f>
        <v/>
      </c>
      <c r="C143" s="14">
        <f>IF(ROW()-36&gt;$AG$3,"",INDEX(_Rosters!$D:$D,$AG$2+ROW()-37)&amp;"")</f>
        <v/>
      </c>
      <c r="D143" s="14">
        <f>IF(ROW()-36&gt;$AG$3,"",INDEX(_Rosters!$E:$E,$AG$2+ROW()-37)&amp;"")</f>
        <v/>
      </c>
      <c r="E143" s="14">
        <f>IF(ROW()-36&gt;$AG$3,"",INDEX(_Rosters!$F:$F,$AG$2+ROW()-37)&amp;"")</f>
        <v/>
      </c>
      <c r="F143" s="14">
        <f>IF(ROW()-36&gt;$AG$3,"",IF(INDEX(_Rosters!$G:$G,$AG$2+ROW()-37)="","",INDEX(_Rosters!$G:$G,$AG$2+ROW()-37)))</f>
        <v/>
      </c>
      <c r="G143" s="14">
        <f>IF(ROW()-36&gt;$AG$3,"",INDEX(_Rosters!$H:$H,$AG$2+ROW()-37)&amp;"")</f>
        <v/>
      </c>
      <c r="H143" s="14">
        <f>IF(ROW()-36&gt;$AG$3,"",INDEX(_Rosters!$I:$I,$AG$2+ROW()-37)&amp;"")</f>
        <v/>
      </c>
    </row>
    <row r="144">
      <c r="A144" s="14">
        <f>IF(ROW()-36&gt;$AG$3,"",IF(INDEX(_Rosters!$B:$B,$AG$2+ROW()-37)="","",INDEX(_Rosters!$B:$B,$AG$2+ROW()-37)))</f>
        <v/>
      </c>
      <c r="B144" s="14">
        <f>IF(ROW()-36&gt;$AG$3,"",INDEX(_Rosters!$C:$C,$AG$2+ROW()-37)&amp;"")</f>
        <v/>
      </c>
      <c r="C144" s="14">
        <f>IF(ROW()-36&gt;$AG$3,"",INDEX(_Rosters!$D:$D,$AG$2+ROW()-37)&amp;"")</f>
        <v/>
      </c>
      <c r="D144" s="14">
        <f>IF(ROW()-36&gt;$AG$3,"",INDEX(_Rosters!$E:$E,$AG$2+ROW()-37)&amp;"")</f>
        <v/>
      </c>
      <c r="E144" s="14">
        <f>IF(ROW()-36&gt;$AG$3,"",INDEX(_Rosters!$F:$F,$AG$2+ROW()-37)&amp;"")</f>
        <v/>
      </c>
      <c r="F144" s="14">
        <f>IF(ROW()-36&gt;$AG$3,"",IF(INDEX(_Rosters!$G:$G,$AG$2+ROW()-37)="","",INDEX(_Rosters!$G:$G,$AG$2+ROW()-37)))</f>
        <v/>
      </c>
      <c r="G144" s="14">
        <f>IF(ROW()-36&gt;$AG$3,"",INDEX(_Rosters!$H:$H,$AG$2+ROW()-37)&amp;"")</f>
        <v/>
      </c>
      <c r="H144" s="14">
        <f>IF(ROW()-36&gt;$AG$3,"",INDEX(_Rosters!$I:$I,$AG$2+ROW()-37)&amp;"")</f>
        <v/>
      </c>
    </row>
    <row r="145">
      <c r="A145" s="14">
        <f>IF(ROW()-36&gt;$AG$3,"",IF(INDEX(_Rosters!$B:$B,$AG$2+ROW()-37)="","",INDEX(_Rosters!$B:$B,$AG$2+ROW()-37)))</f>
        <v/>
      </c>
      <c r="B145" s="14">
        <f>IF(ROW()-36&gt;$AG$3,"",INDEX(_Rosters!$C:$C,$AG$2+ROW()-37)&amp;"")</f>
        <v/>
      </c>
      <c r="C145" s="14">
        <f>IF(ROW()-36&gt;$AG$3,"",INDEX(_Rosters!$D:$D,$AG$2+ROW()-37)&amp;"")</f>
        <v/>
      </c>
      <c r="D145" s="14">
        <f>IF(ROW()-36&gt;$AG$3,"",INDEX(_Rosters!$E:$E,$AG$2+ROW()-37)&amp;"")</f>
        <v/>
      </c>
      <c r="E145" s="14">
        <f>IF(ROW()-36&gt;$AG$3,"",INDEX(_Rosters!$F:$F,$AG$2+ROW()-37)&amp;"")</f>
        <v/>
      </c>
      <c r="F145" s="14">
        <f>IF(ROW()-36&gt;$AG$3,"",IF(INDEX(_Rosters!$G:$G,$AG$2+ROW()-37)="","",INDEX(_Rosters!$G:$G,$AG$2+ROW()-37)))</f>
        <v/>
      </c>
      <c r="G145" s="14">
        <f>IF(ROW()-36&gt;$AG$3,"",INDEX(_Rosters!$H:$H,$AG$2+ROW()-37)&amp;"")</f>
        <v/>
      </c>
      <c r="H145" s="14">
        <f>IF(ROW()-36&gt;$AG$3,"",INDEX(_Rosters!$I:$I,$AG$2+ROW()-37)&amp;"")</f>
        <v/>
      </c>
    </row>
    <row r="146">
      <c r="A146" s="14">
        <f>IF(ROW()-36&gt;$AG$3,"",IF(INDEX(_Rosters!$B:$B,$AG$2+ROW()-37)="","",INDEX(_Rosters!$B:$B,$AG$2+ROW()-37)))</f>
        <v/>
      </c>
      <c r="B146" s="14">
        <f>IF(ROW()-36&gt;$AG$3,"",INDEX(_Rosters!$C:$C,$AG$2+ROW()-37)&amp;"")</f>
        <v/>
      </c>
      <c r="C146" s="14">
        <f>IF(ROW()-36&gt;$AG$3,"",INDEX(_Rosters!$D:$D,$AG$2+ROW()-37)&amp;"")</f>
        <v/>
      </c>
      <c r="D146" s="14">
        <f>IF(ROW()-36&gt;$AG$3,"",INDEX(_Rosters!$E:$E,$AG$2+ROW()-37)&amp;"")</f>
        <v/>
      </c>
      <c r="E146" s="14">
        <f>IF(ROW()-36&gt;$AG$3,"",INDEX(_Rosters!$F:$F,$AG$2+ROW()-37)&amp;"")</f>
        <v/>
      </c>
      <c r="F146" s="14">
        <f>IF(ROW()-36&gt;$AG$3,"",IF(INDEX(_Rosters!$G:$G,$AG$2+ROW()-37)="","",INDEX(_Rosters!$G:$G,$AG$2+ROW()-37)))</f>
        <v/>
      </c>
      <c r="G146" s="14">
        <f>IF(ROW()-36&gt;$AG$3,"",INDEX(_Rosters!$H:$H,$AG$2+ROW()-37)&amp;"")</f>
        <v/>
      </c>
      <c r="H146" s="14">
        <f>IF(ROW()-36&gt;$AG$3,"",INDEX(_Rosters!$I:$I,$AG$2+ROW()-37)&amp;"")</f>
        <v/>
      </c>
    </row>
    <row r="147">
      <c r="A147" s="14">
        <f>IF(ROW()-36&gt;$AG$3,"",IF(INDEX(_Rosters!$B:$B,$AG$2+ROW()-37)="","",INDEX(_Rosters!$B:$B,$AG$2+ROW()-37)))</f>
        <v/>
      </c>
      <c r="B147" s="14">
        <f>IF(ROW()-36&gt;$AG$3,"",INDEX(_Rosters!$C:$C,$AG$2+ROW()-37)&amp;"")</f>
        <v/>
      </c>
      <c r="C147" s="14">
        <f>IF(ROW()-36&gt;$AG$3,"",INDEX(_Rosters!$D:$D,$AG$2+ROW()-37)&amp;"")</f>
        <v/>
      </c>
      <c r="D147" s="14">
        <f>IF(ROW()-36&gt;$AG$3,"",INDEX(_Rosters!$E:$E,$AG$2+ROW()-37)&amp;"")</f>
        <v/>
      </c>
      <c r="E147" s="14">
        <f>IF(ROW()-36&gt;$AG$3,"",INDEX(_Rosters!$F:$F,$AG$2+ROW()-37)&amp;"")</f>
        <v/>
      </c>
      <c r="F147" s="14">
        <f>IF(ROW()-36&gt;$AG$3,"",IF(INDEX(_Rosters!$G:$G,$AG$2+ROW()-37)="","",INDEX(_Rosters!$G:$G,$AG$2+ROW()-37)))</f>
        <v/>
      </c>
      <c r="G147" s="14">
        <f>IF(ROW()-36&gt;$AG$3,"",INDEX(_Rosters!$H:$H,$AG$2+ROW()-37)&amp;"")</f>
        <v/>
      </c>
      <c r="H147" s="14">
        <f>IF(ROW()-36&gt;$AG$3,"",INDEX(_Rosters!$I:$I,$AG$2+ROW()-37)&amp;"")</f>
        <v/>
      </c>
    </row>
    <row r="148">
      <c r="A148" s="14">
        <f>IF(ROW()-36&gt;$AG$3,"",IF(INDEX(_Rosters!$B:$B,$AG$2+ROW()-37)="","",INDEX(_Rosters!$B:$B,$AG$2+ROW()-37)))</f>
        <v/>
      </c>
      <c r="B148" s="14">
        <f>IF(ROW()-36&gt;$AG$3,"",INDEX(_Rosters!$C:$C,$AG$2+ROW()-37)&amp;"")</f>
        <v/>
      </c>
      <c r="C148" s="14">
        <f>IF(ROW()-36&gt;$AG$3,"",INDEX(_Rosters!$D:$D,$AG$2+ROW()-37)&amp;"")</f>
        <v/>
      </c>
      <c r="D148" s="14">
        <f>IF(ROW()-36&gt;$AG$3,"",INDEX(_Rosters!$E:$E,$AG$2+ROW()-37)&amp;"")</f>
        <v/>
      </c>
      <c r="E148" s="14">
        <f>IF(ROW()-36&gt;$AG$3,"",INDEX(_Rosters!$F:$F,$AG$2+ROW()-37)&amp;"")</f>
        <v/>
      </c>
      <c r="F148" s="14">
        <f>IF(ROW()-36&gt;$AG$3,"",IF(INDEX(_Rosters!$G:$G,$AG$2+ROW()-37)="","",INDEX(_Rosters!$G:$G,$AG$2+ROW()-37)))</f>
        <v/>
      </c>
      <c r="G148" s="14">
        <f>IF(ROW()-36&gt;$AG$3,"",INDEX(_Rosters!$H:$H,$AG$2+ROW()-37)&amp;"")</f>
        <v/>
      </c>
      <c r="H148" s="14">
        <f>IF(ROW()-36&gt;$AG$3,"",INDEX(_Rosters!$I:$I,$AG$2+ROW()-37)&amp;"")</f>
        <v/>
      </c>
    </row>
    <row r="149">
      <c r="A149" s="14">
        <f>IF(ROW()-36&gt;$AG$3,"",IF(INDEX(_Rosters!$B:$B,$AG$2+ROW()-37)="","",INDEX(_Rosters!$B:$B,$AG$2+ROW()-37)))</f>
        <v/>
      </c>
      <c r="B149" s="14">
        <f>IF(ROW()-36&gt;$AG$3,"",INDEX(_Rosters!$C:$C,$AG$2+ROW()-37)&amp;"")</f>
        <v/>
      </c>
      <c r="C149" s="14">
        <f>IF(ROW()-36&gt;$AG$3,"",INDEX(_Rosters!$D:$D,$AG$2+ROW()-37)&amp;"")</f>
        <v/>
      </c>
      <c r="D149" s="14">
        <f>IF(ROW()-36&gt;$AG$3,"",INDEX(_Rosters!$E:$E,$AG$2+ROW()-37)&amp;"")</f>
        <v/>
      </c>
      <c r="E149" s="14">
        <f>IF(ROW()-36&gt;$AG$3,"",INDEX(_Rosters!$F:$F,$AG$2+ROW()-37)&amp;"")</f>
        <v/>
      </c>
      <c r="F149" s="14">
        <f>IF(ROW()-36&gt;$AG$3,"",IF(INDEX(_Rosters!$G:$G,$AG$2+ROW()-37)="","",INDEX(_Rosters!$G:$G,$AG$2+ROW()-37)))</f>
        <v/>
      </c>
      <c r="G149" s="14">
        <f>IF(ROW()-36&gt;$AG$3,"",INDEX(_Rosters!$H:$H,$AG$2+ROW()-37)&amp;"")</f>
        <v/>
      </c>
      <c r="H149" s="14">
        <f>IF(ROW()-36&gt;$AG$3,"",INDEX(_Rosters!$I:$I,$AG$2+ROW()-37)&amp;"")</f>
        <v/>
      </c>
    </row>
    <row r="150">
      <c r="A150" s="14">
        <f>IF(ROW()-36&gt;$AG$3,"",IF(INDEX(_Rosters!$B:$B,$AG$2+ROW()-37)="","",INDEX(_Rosters!$B:$B,$AG$2+ROW()-37)))</f>
        <v/>
      </c>
      <c r="B150" s="14">
        <f>IF(ROW()-36&gt;$AG$3,"",INDEX(_Rosters!$C:$C,$AG$2+ROW()-37)&amp;"")</f>
        <v/>
      </c>
      <c r="C150" s="14">
        <f>IF(ROW()-36&gt;$AG$3,"",INDEX(_Rosters!$D:$D,$AG$2+ROW()-37)&amp;"")</f>
        <v/>
      </c>
      <c r="D150" s="14">
        <f>IF(ROW()-36&gt;$AG$3,"",INDEX(_Rosters!$E:$E,$AG$2+ROW()-37)&amp;"")</f>
        <v/>
      </c>
      <c r="E150" s="14">
        <f>IF(ROW()-36&gt;$AG$3,"",INDEX(_Rosters!$F:$F,$AG$2+ROW()-37)&amp;"")</f>
        <v/>
      </c>
      <c r="F150" s="14">
        <f>IF(ROW()-36&gt;$AG$3,"",IF(INDEX(_Rosters!$G:$G,$AG$2+ROW()-37)="","",INDEX(_Rosters!$G:$G,$AG$2+ROW()-37)))</f>
        <v/>
      </c>
      <c r="G150" s="14">
        <f>IF(ROW()-36&gt;$AG$3,"",INDEX(_Rosters!$H:$H,$AG$2+ROW()-37)&amp;"")</f>
        <v/>
      </c>
      <c r="H150" s="14">
        <f>IF(ROW()-36&gt;$AG$3,"",INDEX(_Rosters!$I:$I,$AG$2+ROW()-37)&amp;"")</f>
        <v/>
      </c>
    </row>
    <row r="151">
      <c r="A151" s="14">
        <f>IF(ROW()-36&gt;$AG$3,"",IF(INDEX(_Rosters!$B:$B,$AG$2+ROW()-37)="","",INDEX(_Rosters!$B:$B,$AG$2+ROW()-37)))</f>
        <v/>
      </c>
      <c r="B151" s="14">
        <f>IF(ROW()-36&gt;$AG$3,"",INDEX(_Rosters!$C:$C,$AG$2+ROW()-37)&amp;"")</f>
        <v/>
      </c>
      <c r="C151" s="14">
        <f>IF(ROW()-36&gt;$AG$3,"",INDEX(_Rosters!$D:$D,$AG$2+ROW()-37)&amp;"")</f>
        <v/>
      </c>
      <c r="D151" s="14">
        <f>IF(ROW()-36&gt;$AG$3,"",INDEX(_Rosters!$E:$E,$AG$2+ROW()-37)&amp;"")</f>
        <v/>
      </c>
      <c r="E151" s="14">
        <f>IF(ROW()-36&gt;$AG$3,"",INDEX(_Rosters!$F:$F,$AG$2+ROW()-37)&amp;"")</f>
        <v/>
      </c>
      <c r="F151" s="14">
        <f>IF(ROW()-36&gt;$AG$3,"",IF(INDEX(_Rosters!$G:$G,$AG$2+ROW()-37)="","",INDEX(_Rosters!$G:$G,$AG$2+ROW()-37)))</f>
        <v/>
      </c>
      <c r="G151" s="14">
        <f>IF(ROW()-36&gt;$AG$3,"",INDEX(_Rosters!$H:$H,$AG$2+ROW()-37)&amp;"")</f>
        <v/>
      </c>
      <c r="H151" s="14">
        <f>IF(ROW()-36&gt;$AG$3,"",INDEX(_Rosters!$I:$I,$AG$2+ROW()-37)&amp;"")</f>
        <v/>
      </c>
    </row>
    <row r="152">
      <c r="A152" s="14">
        <f>IF(ROW()-36&gt;$AG$3,"",IF(INDEX(_Rosters!$B:$B,$AG$2+ROW()-37)="","",INDEX(_Rosters!$B:$B,$AG$2+ROW()-37)))</f>
        <v/>
      </c>
      <c r="B152" s="14">
        <f>IF(ROW()-36&gt;$AG$3,"",INDEX(_Rosters!$C:$C,$AG$2+ROW()-37)&amp;"")</f>
        <v/>
      </c>
      <c r="C152" s="14">
        <f>IF(ROW()-36&gt;$AG$3,"",INDEX(_Rosters!$D:$D,$AG$2+ROW()-37)&amp;"")</f>
        <v/>
      </c>
      <c r="D152" s="14">
        <f>IF(ROW()-36&gt;$AG$3,"",INDEX(_Rosters!$E:$E,$AG$2+ROW()-37)&amp;"")</f>
        <v/>
      </c>
      <c r="E152" s="14">
        <f>IF(ROW()-36&gt;$AG$3,"",INDEX(_Rosters!$F:$F,$AG$2+ROW()-37)&amp;"")</f>
        <v/>
      </c>
      <c r="F152" s="14">
        <f>IF(ROW()-36&gt;$AG$3,"",IF(INDEX(_Rosters!$G:$G,$AG$2+ROW()-37)="","",INDEX(_Rosters!$G:$G,$AG$2+ROW()-37)))</f>
        <v/>
      </c>
      <c r="G152" s="14">
        <f>IF(ROW()-36&gt;$AG$3,"",INDEX(_Rosters!$H:$H,$AG$2+ROW()-37)&amp;"")</f>
        <v/>
      </c>
      <c r="H152" s="14">
        <f>IF(ROW()-36&gt;$AG$3,"",INDEX(_Rosters!$I:$I,$AG$2+ROW()-37)&amp;"")</f>
        <v/>
      </c>
    </row>
    <row r="153">
      <c r="A153" s="14">
        <f>IF(ROW()-36&gt;$AG$3,"",IF(INDEX(_Rosters!$B:$B,$AG$2+ROW()-37)="","",INDEX(_Rosters!$B:$B,$AG$2+ROW()-37)))</f>
        <v/>
      </c>
      <c r="B153" s="14">
        <f>IF(ROW()-36&gt;$AG$3,"",INDEX(_Rosters!$C:$C,$AG$2+ROW()-37)&amp;"")</f>
        <v/>
      </c>
      <c r="C153" s="14">
        <f>IF(ROW()-36&gt;$AG$3,"",INDEX(_Rosters!$D:$D,$AG$2+ROW()-37)&amp;"")</f>
        <v/>
      </c>
      <c r="D153" s="14">
        <f>IF(ROW()-36&gt;$AG$3,"",INDEX(_Rosters!$E:$E,$AG$2+ROW()-37)&amp;"")</f>
        <v/>
      </c>
      <c r="E153" s="14">
        <f>IF(ROW()-36&gt;$AG$3,"",INDEX(_Rosters!$F:$F,$AG$2+ROW()-37)&amp;"")</f>
        <v/>
      </c>
      <c r="F153" s="14">
        <f>IF(ROW()-36&gt;$AG$3,"",IF(INDEX(_Rosters!$G:$G,$AG$2+ROW()-37)="","",INDEX(_Rosters!$G:$G,$AG$2+ROW()-37)))</f>
        <v/>
      </c>
      <c r="G153" s="14">
        <f>IF(ROW()-36&gt;$AG$3,"",INDEX(_Rosters!$H:$H,$AG$2+ROW()-37)&amp;"")</f>
        <v/>
      </c>
      <c r="H153" s="14">
        <f>IF(ROW()-36&gt;$AG$3,"",INDEX(_Rosters!$I:$I,$AG$2+ROW()-37)&amp;"")</f>
        <v/>
      </c>
    </row>
    <row r="154">
      <c r="A154" s="14">
        <f>IF(ROW()-36&gt;$AG$3,"",IF(INDEX(_Rosters!$B:$B,$AG$2+ROW()-37)="","",INDEX(_Rosters!$B:$B,$AG$2+ROW()-37)))</f>
        <v/>
      </c>
      <c r="B154" s="14">
        <f>IF(ROW()-36&gt;$AG$3,"",INDEX(_Rosters!$C:$C,$AG$2+ROW()-37)&amp;"")</f>
        <v/>
      </c>
      <c r="C154" s="14">
        <f>IF(ROW()-36&gt;$AG$3,"",INDEX(_Rosters!$D:$D,$AG$2+ROW()-37)&amp;"")</f>
        <v/>
      </c>
      <c r="D154" s="14">
        <f>IF(ROW()-36&gt;$AG$3,"",INDEX(_Rosters!$E:$E,$AG$2+ROW()-37)&amp;"")</f>
        <v/>
      </c>
      <c r="E154" s="14">
        <f>IF(ROW()-36&gt;$AG$3,"",INDEX(_Rosters!$F:$F,$AG$2+ROW()-37)&amp;"")</f>
        <v/>
      </c>
      <c r="F154" s="14">
        <f>IF(ROW()-36&gt;$AG$3,"",IF(INDEX(_Rosters!$G:$G,$AG$2+ROW()-37)="","",INDEX(_Rosters!$G:$G,$AG$2+ROW()-37)))</f>
        <v/>
      </c>
      <c r="G154" s="14">
        <f>IF(ROW()-36&gt;$AG$3,"",INDEX(_Rosters!$H:$H,$AG$2+ROW()-37)&amp;"")</f>
        <v/>
      </c>
      <c r="H154" s="14">
        <f>IF(ROW()-36&gt;$AG$3,"",INDEX(_Rosters!$I:$I,$AG$2+ROW()-37)&amp;"")</f>
        <v/>
      </c>
    </row>
    <row r="155">
      <c r="A155" s="14">
        <f>IF(ROW()-36&gt;$AG$3,"",IF(INDEX(_Rosters!$B:$B,$AG$2+ROW()-37)="","",INDEX(_Rosters!$B:$B,$AG$2+ROW()-37)))</f>
        <v/>
      </c>
      <c r="B155" s="14">
        <f>IF(ROW()-36&gt;$AG$3,"",INDEX(_Rosters!$C:$C,$AG$2+ROW()-37)&amp;"")</f>
        <v/>
      </c>
      <c r="C155" s="14">
        <f>IF(ROW()-36&gt;$AG$3,"",INDEX(_Rosters!$D:$D,$AG$2+ROW()-37)&amp;"")</f>
        <v/>
      </c>
      <c r="D155" s="14">
        <f>IF(ROW()-36&gt;$AG$3,"",INDEX(_Rosters!$E:$E,$AG$2+ROW()-37)&amp;"")</f>
        <v/>
      </c>
      <c r="E155" s="14">
        <f>IF(ROW()-36&gt;$AG$3,"",INDEX(_Rosters!$F:$F,$AG$2+ROW()-37)&amp;"")</f>
        <v/>
      </c>
      <c r="F155" s="14">
        <f>IF(ROW()-36&gt;$AG$3,"",IF(INDEX(_Rosters!$G:$G,$AG$2+ROW()-37)="","",INDEX(_Rosters!$G:$G,$AG$2+ROW()-37)))</f>
        <v/>
      </c>
      <c r="G155" s="14">
        <f>IF(ROW()-36&gt;$AG$3,"",INDEX(_Rosters!$H:$H,$AG$2+ROW()-37)&amp;"")</f>
        <v/>
      </c>
      <c r="H155" s="14">
        <f>IF(ROW()-36&gt;$AG$3,"",INDEX(_Rosters!$I:$I,$AG$2+ROW()-37)&amp;"")</f>
        <v/>
      </c>
    </row>
    <row r="156">
      <c r="A156" s="14">
        <f>IF(ROW()-36&gt;$AG$3,"",IF(INDEX(_Rosters!$B:$B,$AG$2+ROW()-37)="","",INDEX(_Rosters!$B:$B,$AG$2+ROW()-37)))</f>
        <v/>
      </c>
      <c r="B156" s="14">
        <f>IF(ROW()-36&gt;$AG$3,"",INDEX(_Rosters!$C:$C,$AG$2+ROW()-37)&amp;"")</f>
        <v/>
      </c>
      <c r="C156" s="14">
        <f>IF(ROW()-36&gt;$AG$3,"",INDEX(_Rosters!$D:$D,$AG$2+ROW()-37)&amp;"")</f>
        <v/>
      </c>
      <c r="D156" s="14">
        <f>IF(ROW()-36&gt;$AG$3,"",INDEX(_Rosters!$E:$E,$AG$2+ROW()-37)&amp;"")</f>
        <v/>
      </c>
      <c r="E156" s="14">
        <f>IF(ROW()-36&gt;$AG$3,"",INDEX(_Rosters!$F:$F,$AG$2+ROW()-37)&amp;"")</f>
        <v/>
      </c>
      <c r="F156" s="14">
        <f>IF(ROW()-36&gt;$AG$3,"",IF(INDEX(_Rosters!$G:$G,$AG$2+ROW()-37)="","",INDEX(_Rosters!$G:$G,$AG$2+ROW()-37)))</f>
        <v/>
      </c>
      <c r="G156" s="14">
        <f>IF(ROW()-36&gt;$AG$3,"",INDEX(_Rosters!$H:$H,$AG$2+ROW()-37)&amp;"")</f>
        <v/>
      </c>
      <c r="H156" s="14">
        <f>IF(ROW()-36&gt;$AG$3,"",INDEX(_Rosters!$I:$I,$AG$2+ROW()-37)&amp;"")</f>
        <v/>
      </c>
    </row>
  </sheetData>
  <mergeCells count="5">
    <mergeCell ref="N12:R12"/>
    <mergeCell ref="N7:R10"/>
    <mergeCell ref="N2:R5"/>
    <mergeCell ref="T22:X24"/>
    <mergeCell ref="N49:R51"/>
  </mergeCells>
  <conditionalFormatting sqref="A20:L33">
    <cfRule type="expression" priority="1" dxfId="1" stopIfTrue="1">
      <formula>ISNUMBER(SEARCH("🔴",$J20))</formula>
    </cfRule>
    <cfRule type="expression" priority="2" dxfId="0" stopIfTrue="1">
      <formula>ISNUMBER(SEARCH("🟡",$J20))</formula>
    </cfRule>
  </conditionalFormatting>
  <dataValidations count="1">
    <dataValidation sqref="B1" showDropDown="0" showInputMessage="0" showErrorMessage="0" allowBlank="0" type="list">
      <formula1>$AH$1:$AH$13</formula1>
    </dataValidation>
  </dataValidations>
  <pageMargins left="0.75" right="0.75" top="1" bottom="1" header="0.5" footer="0.5"/>
</worksheet>
</file>

<file path=xl/worksheets/sheet16.xml><?xml version="1.0" encoding="utf-8"?>
<worksheet xmlns="http://schemas.openxmlformats.org/spreadsheetml/2006/main">
  <sheetPr>
    <outlinePr summaryBelow="1" summaryRight="1"/>
    <pageSetUpPr/>
  </sheetPr>
  <dimension ref="A1:AK149"/>
  <sheetViews>
    <sheetView workbookViewId="0">
      <pane ySplit="1" topLeftCell="A2" activePane="bottomLeft" state="frozen"/>
      <selection pane="bottomLeft" activeCell="A1" sqref="A1"/>
    </sheetView>
  </sheetViews>
  <sheetFormatPr baseColWidth="8" defaultRowHeight="15"/>
  <cols>
    <col width="22" customWidth="1" style="54" min="1" max="1"/>
    <col width="30" customWidth="1" style="54" min="2" max="2"/>
    <col width="26" customWidth="1" style="54" min="3" max="3"/>
    <col width="9" customWidth="1" style="54" min="4" max="4"/>
    <col width="8" customWidth="1" style="54" min="5" max="5"/>
    <col width="16" customWidth="1" style="54" min="6" max="6"/>
    <col width="30" customWidth="1" style="54" min="7" max="7"/>
    <col width="34" customWidth="1" style="54" min="8" max="8"/>
    <col width="28" customWidth="1" style="54" min="9" max="9"/>
    <col width="8" customWidth="1" style="54" min="10" max="12"/>
    <col width="2" customWidth="1" style="54" min="13" max="13"/>
    <col width="6" customWidth="1" style="54" min="14" max="14"/>
    <col width="24" customWidth="1" style="54" min="15" max="15"/>
    <col width="22" customWidth="1" style="54" min="16" max="16"/>
    <col width="20" customWidth="1" style="54" min="17" max="17"/>
    <col width="18" customWidth="1" style="54" min="18" max="18"/>
    <col width="34" customWidth="1" style="54" min="20" max="20"/>
    <col width="12" customWidth="1" style="54" min="21" max="21"/>
    <col width="6" customWidth="1" style="54" min="22" max="22"/>
    <col width="12" customWidth="1" style="54" min="23" max="23"/>
    <col width="6" customWidth="1" style="54" min="24" max="24"/>
    <col hidden="1" width="13" customWidth="1" style="54" min="33" max="34"/>
    <col hidden="1" width="13" customWidth="1" style="54" min="36" max="37"/>
  </cols>
  <sheetData>
    <row r="1" ht="15.75" customHeight="1" s="54">
      <c r="A1" s="12" t="inlineStr">
        <is>
          <t>Select team:</t>
        </is>
      </c>
      <c r="B1" s="24" t="inlineStr">
        <is>
          <t>Notre Dame</t>
        </is>
      </c>
      <c r="D1" s="4" t="inlineStr">
        <is>
          <t>2 teams — FBS Independents</t>
        </is>
      </c>
      <c r="N1" s="25" t="inlineStr">
        <is>
          <t>STRENGTHS</t>
        </is>
      </c>
      <c r="O1" s="26" t="n"/>
      <c r="P1" s="26" t="n"/>
      <c r="Q1" s="26" t="n"/>
      <c r="R1" s="26" t="n"/>
      <c r="T1" s="53" t="inlineStr">
        <is>
          <t>TEAM STATS 2026 — season to date</t>
        </is>
      </c>
      <c r="U1" s="10" t="n"/>
      <c r="V1" s="10" t="n"/>
      <c r="W1" s="10" t="n"/>
      <c r="X1" s="10" t="n"/>
      <c r="AG1">
        <f>MATCH($B$1,_Teams!$A:$A,0)</f>
        <v/>
      </c>
      <c r="AH1" t="inlineStr">
        <is>
          <t>Notre Dame</t>
        </is>
      </c>
    </row>
    <row r="2">
      <c r="N2" s="55">
        <f>IF($AG$1=0,"",INDEX(_Teams!$AI:$AI,$AG$1)&amp;"")</f>
        <v/>
      </c>
      <c r="T2" s="61" t="inlineStr">
        <is>
          <t>Stat</t>
        </is>
      </c>
      <c r="U2" s="61" t="inlineStr">
        <is>
          <t>Offense</t>
        </is>
      </c>
      <c r="V2" s="61" t="inlineStr">
        <is>
          <t>rk</t>
        </is>
      </c>
      <c r="W2" s="61" t="inlineStr">
        <is>
          <t>Defense</t>
        </is>
      </c>
      <c r="X2" s="61" t="inlineStr">
        <is>
          <t>rk</t>
        </is>
      </c>
      <c r="AG2">
        <f>INDEX(_Teams!$AA:$AA,$AG$1)</f>
        <v/>
      </c>
      <c r="AH2" t="inlineStr">
        <is>
          <t>UConn</t>
        </is>
      </c>
    </row>
    <row r="3" ht="18" customHeight="1" s="54">
      <c r="A3" s="59">
        <f>$B$1</f>
        <v/>
      </c>
      <c r="B3" s="10" t="n"/>
      <c r="C3" s="10" t="n"/>
      <c r="D3" s="10" t="n"/>
      <c r="E3" s="10" t="n"/>
      <c r="F3" s="10" t="n"/>
      <c r="G3" s="10" t="n"/>
      <c r="H3" s="10" t="n"/>
      <c r="T3" s="12" t="inlineStr">
        <is>
          <t>Games</t>
        </is>
      </c>
      <c r="U3" s="14">
        <f>IFERROR(INDEX('Team Stats'!$A$5:$ZZ$300,MATCH($B$1,'Team Stats'!$A$5:$A$300,0),MATCH("OFF: Games",'Team Stats'!$4:$4,0)),"")</f>
        <v/>
      </c>
      <c r="AG3">
        <f>INDEX(_Teams!$AB:$AB,$AG$1)</f>
        <v/>
      </c>
    </row>
    <row r="4">
      <c r="T4" s="14" t="inlineStr">
        <is>
          <t>Points / game</t>
        </is>
      </c>
      <c r="U4" s="14">
        <f>IFERROR(INDEX('Team Stats'!$A$5:$ZZ$300,MATCH($B$1,'Team Stats'!$A$5:$A$300,0),MATCH("OFF: Points / game",'Team Stats'!$4:$4,0)),"")</f>
        <v/>
      </c>
      <c r="V4" s="28">
        <f>IFERROR("#"&amp;INDEX('Team Stats'!$A$5:$ZZ$300,MATCH($B$1,'Team Stats'!$A$5:$A$300,0),MATCH("OFF: Points / game",'Team Stats'!$4:$4,0)+1),"")</f>
        <v/>
      </c>
      <c r="W4" s="14">
        <f>IFERROR(INDEX('Team Stats'!$A$5:$ZZ$300,MATCH($B$1,'Team Stats'!$A$5:$A$300,0),MATCH("DEF: Points / game allowed",'Team Stats'!$4:$4,0)),"")</f>
        <v/>
      </c>
      <c r="X4" s="28">
        <f>IFERROR("#"&amp;INDEX('Team Stats'!$A$5:$ZZ$300,MATCH($B$1,'Team Stats'!$A$5:$A$300,0),MATCH("DEF: Points / game allowed",'Team Stats'!$4:$4,0)+1),"")</f>
        <v/>
      </c>
      <c r="AG4">
        <f>INDEX(_Teams!$AC:$AC,$AG$1)</f>
        <v/>
      </c>
    </row>
    <row r="5">
      <c r="A5" s="12" t="inlineStr">
        <is>
          <t>Conference</t>
        </is>
      </c>
      <c r="B5" s="14">
        <f>IF($AG$1=0,"",INDEX(_Teams!$B:$B,$AG$1)&amp;"")</f>
        <v/>
      </c>
      <c r="E5" s="12" t="inlineStr">
        <is>
          <t>ESPN FPI (2026 preseason)</t>
        </is>
      </c>
      <c r="F5" s="14">
        <f>IF(ISNUMBER(INDEX(_Teams!$AQ:$AQ,$AG$1)),ROUND(INDEX(_Teams!$AQ:$AQ,$AG$1),2)&amp;"  (#"&amp;INDEX(_Teams!$AR:$AR,$AG$1)&amp;")","n/a")</f>
        <v/>
      </c>
      <c r="T5" s="14" t="inlineStr">
        <is>
          <t>Plays / game</t>
        </is>
      </c>
      <c r="U5" s="14">
        <f>IFERROR(INDEX('Team Stats'!$A$5:$ZZ$300,MATCH($B$1,'Team Stats'!$A$5:$A$300,0),MATCH("OFF: Plays / game",'Team Stats'!$4:$4,0)),"")</f>
        <v/>
      </c>
      <c r="W5" s="14">
        <f>IFERROR(INDEX('Team Stats'!$A$5:$ZZ$300,MATCH($B$1,'Team Stats'!$A$5:$A$300,0),MATCH("DEF: Plays / game",'Team Stats'!$4:$4,0)),"")</f>
        <v/>
      </c>
      <c r="AG5">
        <f>INDEX(_Teams!$AD:$AD,$AG$1)</f>
        <v/>
      </c>
    </row>
    <row r="6">
      <c r="A6" s="12" t="inlineStr">
        <is>
          <t>Machine rating (in-season)</t>
        </is>
      </c>
      <c r="B6" s="14">
        <f>IF(ISNUMBER(INDEX(_Teams!$D:$D,$AG$1)),ROUND(INDEX(_Teams!$D:$D,$AG$1),2)&amp;"  (#"&amp;INDEX(_Teams!$C:$C,$AG$1)&amp;")","n/a")</f>
        <v/>
      </c>
      <c r="E6" s="12" t="inlineStr">
        <is>
          <t>Machine Δ vs preseason</t>
        </is>
      </c>
      <c r="F6" s="14">
        <f>IF($AG$1=0,"",INDEX(_Teams!$AS:$AS,$AG$1)&amp;"")</f>
        <v/>
      </c>
      <c r="N6" s="29" t="inlineStr">
        <is>
          <t>WEAKNESSES</t>
        </is>
      </c>
      <c r="O6" s="30" t="n"/>
      <c r="P6" s="30" t="n"/>
      <c r="Q6" s="30" t="n"/>
      <c r="R6" s="30" t="n"/>
      <c r="T6" s="14" t="inlineStr">
        <is>
          <t>Yards / play</t>
        </is>
      </c>
      <c r="U6" s="14">
        <f>IFERROR(INDEX('Team Stats'!$A$5:$ZZ$300,MATCH($B$1,'Team Stats'!$A$5:$A$300,0),MATCH("OFF: Yards / play",'Team Stats'!$4:$4,0)),"")</f>
        <v/>
      </c>
      <c r="V6" s="28">
        <f>IFERROR("#"&amp;INDEX('Team Stats'!$A$5:$ZZ$300,MATCH($B$1,'Team Stats'!$A$5:$A$300,0),MATCH("OFF: Yards / play",'Team Stats'!$4:$4,0)+1),"")</f>
        <v/>
      </c>
      <c r="W6" s="14">
        <f>IFERROR(INDEX('Team Stats'!$A$5:$ZZ$300,MATCH($B$1,'Team Stats'!$A$5:$A$300,0),MATCH("DEF: Yards / play allowed",'Team Stats'!$4:$4,0)),"")</f>
        <v/>
      </c>
      <c r="X6" s="28">
        <f>IFERROR("#"&amp;INDEX('Team Stats'!$A$5:$ZZ$300,MATCH($B$1,'Team Stats'!$A$5:$A$300,0),MATCH("DEF: Yards / play allowed",'Team Stats'!$4:$4,0)+1),"")</f>
        <v/>
      </c>
      <c r="AG6">
        <f>INDEX(_Teams!$AK:$AK,$AG$1)</f>
        <v/>
      </c>
    </row>
    <row r="7">
      <c r="A7" s="12" t="inlineStr">
        <is>
          <t>Residual (2025 decomposition)</t>
        </is>
      </c>
      <c r="B7" s="14">
        <f>IF(ISNUMBER(INDEX(_Teams!$F:$F,$AG$1)),ROUND(INDEX(_Teams!$F:$F,$AG$1),2)&amp;"  (#"&amp;INDEX(_Teams!$G:$G,$AG$1)&amp;")","n/a")</f>
        <v/>
      </c>
      <c r="E7" s="12" t="inlineStr">
        <is>
          <t>Games used by the machine</t>
        </is>
      </c>
      <c r="F7" s="14">
        <f>IF($AG$1=0,"",INDEX(_Teams!$AT:$AT,$AG$1)&amp;"")</f>
        <v/>
      </c>
      <c r="N7" s="55">
        <f>IF($AG$1=0,"",INDEX(_Teams!$AJ:$AJ,$AG$1)&amp;"")</f>
        <v/>
      </c>
      <c r="T7" s="14" t="inlineStr">
        <is>
          <t>Completions - attempts</t>
        </is>
      </c>
      <c r="U7" s="14">
        <f>IFERROR(INDEX('Team Stats'!$A$5:$ZZ$300,MATCH($B$1,'Team Stats'!$A$5:$A$300,0),MATCH("OFF: Completions - attempts",'Team Stats'!$4:$4,0)),"")</f>
        <v/>
      </c>
      <c r="W7" s="14">
        <f>IFERROR(INDEX('Team Stats'!$A$5:$ZZ$300,MATCH($B$1,'Team Stats'!$A$5:$A$300,0),MATCH("DEF: Completions - attempts",'Team Stats'!$4:$4,0)),"")</f>
        <v/>
      </c>
    </row>
    <row r="8">
      <c r="A8" s="12" t="inlineStr">
        <is>
          <t>Composite (0-10)</t>
        </is>
      </c>
      <c r="B8" s="14">
        <f>IF(ISNUMBER(INDEX(_Teams!$H:$H,$AG$1)),ROUND(INDEX(_Teams!$H:$H,$AG$1),2)&amp;"  (#"&amp;INDEX(_Teams!$I:$I,$AG$1)&amp;")","n/a")</f>
        <v/>
      </c>
      <c r="E8" s="12" t="inlineStr">
        <is>
          <t>ESPN FPI (live)</t>
        </is>
      </c>
      <c r="F8" s="14">
        <f>IF(ISNUMBER(INDEX(_Teams!$AU:$AU,$AG$1)),ROUND(INDEX(_Teams!$AU:$AU,$AG$1),2)&amp;"  (#"&amp;INDEX(_Teams!$AV:$AV,$AG$1)&amp;")","n/a")</f>
        <v/>
      </c>
      <c r="T8" s="14" t="inlineStr">
        <is>
          <t>Passing yards</t>
        </is>
      </c>
      <c r="U8" s="14">
        <f>IFERROR(INDEX('Team Stats'!$A$5:$ZZ$300,MATCH($B$1,'Team Stats'!$A$5:$A$300,0),MATCH("OFF: Passing yards",'Team Stats'!$4:$4,0)),"")</f>
        <v/>
      </c>
      <c r="V8" s="28">
        <f>IFERROR("#"&amp;INDEX('Team Stats'!$A$5:$ZZ$300,MATCH($B$1,'Team Stats'!$A$5:$A$300,0),MATCH("OFF: Passing yards",'Team Stats'!$4:$4,0)+1),"")</f>
        <v/>
      </c>
      <c r="W8" s="14">
        <f>IFERROR(INDEX('Team Stats'!$A$5:$ZZ$300,MATCH($B$1,'Team Stats'!$A$5:$A$300,0),MATCH("DEF: Passing yards allowed",'Team Stats'!$4:$4,0)),"")</f>
        <v/>
      </c>
      <c r="X8" s="28">
        <f>IFERROR("#"&amp;INDEX('Team Stats'!$A$5:$ZZ$300,MATCH($B$1,'Team Stats'!$A$5:$A$300,0),MATCH("DEF: Passing yards allowed",'Team Stats'!$4:$4,0)+1),"")</f>
        <v/>
      </c>
    </row>
    <row r="9">
      <c r="A9" s="12" t="inlineStr">
        <is>
          <t>SP+ (rescaled 0-10)</t>
        </is>
      </c>
      <c r="B9" s="14">
        <f>IF(ISNUMBER(INDEX(_Teams!$J:$J,$AG$1)),ROUND(INDEX(_Teams!$J:$J,$AG$1),2)&amp;"  (#"&amp;INDEX(_Teams!$K:$K,$AG$1)&amp;")","n/a")</f>
        <v/>
      </c>
      <c r="E9" s="12" t="inlineStr">
        <is>
          <t>AP / CFP rank</t>
        </is>
      </c>
      <c r="F9" s="14">
        <f>IF($AG$1=0,"",IF(ISNUMBER(INDEX(_Teams!$AW:$AW,$AG$1)),"AP #"&amp;INDEX(_Teams!$AW:$AW,$AG$1),"AP unranked")&amp;IF(ISNUMBER(INDEX(_Teams!$AX:$AX,$AG$1)),"  ·  CFP #"&amp;INDEX(_Teams!$AX:$AX,$AG$1),""))</f>
        <v/>
      </c>
      <c r="T9" s="14" t="inlineStr">
        <is>
          <t>Yards / pass attempt</t>
        </is>
      </c>
      <c r="U9" s="14">
        <f>IFERROR(INDEX('Team Stats'!$A$5:$ZZ$300,MATCH($B$1,'Team Stats'!$A$5:$A$300,0),MATCH("OFF: Yards / pass attempt",'Team Stats'!$4:$4,0)),"")</f>
        <v/>
      </c>
      <c r="V9" s="28">
        <f>IFERROR("#"&amp;INDEX('Team Stats'!$A$5:$ZZ$300,MATCH($B$1,'Team Stats'!$A$5:$A$300,0),MATCH("OFF: Yards / pass attempt",'Team Stats'!$4:$4,0)+1),"")</f>
        <v/>
      </c>
      <c r="W9" s="14">
        <f>IFERROR(INDEX('Team Stats'!$A$5:$ZZ$300,MATCH($B$1,'Team Stats'!$A$5:$A$300,0),MATCH("DEF: Yards / pass attempt allowed",'Team Stats'!$4:$4,0)),"")</f>
        <v/>
      </c>
      <c r="X9" s="28">
        <f>IFERROR("#"&amp;INDEX('Team Stats'!$A$5:$ZZ$300,MATCH($B$1,'Team Stats'!$A$5:$A$300,0),MATCH("DEF: Yards / pass attempt allowed",'Team Stats'!$4:$4,0)+1),"")</f>
        <v/>
      </c>
    </row>
    <row r="10">
      <c r="T10" s="14" t="inlineStr">
        <is>
          <t>Yards / completion</t>
        </is>
      </c>
      <c r="U10" s="14">
        <f>IFERROR(INDEX('Team Stats'!$A$5:$ZZ$300,MATCH($B$1,'Team Stats'!$A$5:$A$300,0),MATCH("OFF: Yards / completion",'Team Stats'!$4:$4,0)),"")</f>
        <v/>
      </c>
      <c r="V10" s="28">
        <f>IFERROR("#"&amp;INDEX('Team Stats'!$A$5:$ZZ$300,MATCH($B$1,'Team Stats'!$A$5:$A$300,0),MATCH("OFF: Yards / completion",'Team Stats'!$4:$4,0)+1),"")</f>
        <v/>
      </c>
      <c r="W10" s="14">
        <f>IFERROR(INDEX('Team Stats'!$A$5:$ZZ$300,MATCH($B$1,'Team Stats'!$A$5:$A$300,0),MATCH("DEF: Yards / completion allowed",'Team Stats'!$4:$4,0)),"")</f>
        <v/>
      </c>
      <c r="X10" s="28">
        <f>IFERROR("#"&amp;INDEX('Team Stats'!$A$5:$ZZ$300,MATCH($B$1,'Team Stats'!$A$5:$A$300,0),MATCH("DEF: Yards / completion allowed",'Team Stats'!$4:$4,0)+1),"")</f>
        <v/>
      </c>
    </row>
    <row r="11">
      <c r="A11" s="61" t="inlineStr">
        <is>
          <t>Unit</t>
        </is>
      </c>
      <c r="B11" s="61" t="inlineStr">
        <is>
          <t>Rating</t>
        </is>
      </c>
      <c r="C11" s="61" t="inlineStr">
        <is>
          <t>Nat'l Rank</t>
        </is>
      </c>
      <c r="D11" s="61" t="inlineStr">
        <is>
          <t>Raw</t>
        </is>
      </c>
      <c r="T11" s="14" t="inlineStr">
        <is>
          <t>Pass TD - INT</t>
        </is>
      </c>
      <c r="U11" s="14">
        <f>IFERROR(INDEX('Team Stats'!$A$5:$ZZ$300,MATCH($B$1,'Team Stats'!$A$5:$A$300,0),MATCH("OFF: Pass TD - INT",'Team Stats'!$4:$4,0)),"")</f>
        <v/>
      </c>
      <c r="W11" s="14">
        <f>IFERROR(INDEX('Team Stats'!$A$5:$ZZ$300,MATCH($B$1,'Team Stats'!$A$5:$A$300,0),MATCH("DEF: Pass TD - INT",'Team Stats'!$4:$4,0)),"")</f>
        <v/>
      </c>
    </row>
    <row r="12">
      <c r="A12" s="12" t="inlineStr">
        <is>
          <t>Rush O</t>
        </is>
      </c>
      <c r="B12" s="14">
        <f>IF(ISNUMBER(INDEX(_Teams!$L:$L,$AG$1)),INDEX(_Teams!$L:$L,$AG$1),"n/a")</f>
        <v/>
      </c>
      <c r="C12" s="14">
        <f>INDEX(_Teams!$M:$M,$AG$1)&amp;""</f>
        <v/>
      </c>
      <c r="D12" s="14">
        <f>INDEX(_Teams!$N:$N,$AG$1)&amp;""</f>
        <v/>
      </c>
      <c r="N12" s="53" t="inlineStr">
        <is>
          <t>DEPTH CHART</t>
        </is>
      </c>
      <c r="T12" s="14" t="inlineStr">
        <is>
          <t>Explosive pass rate (20+ / dropback)</t>
        </is>
      </c>
      <c r="U12" s="14">
        <f>IFERROR(INDEX('Team Stats'!$A$5:$ZZ$300,MATCH($B$1,'Team Stats'!$A$5:$A$300,0),MATCH("OFF: Explosive pass rate (20+ / dropback)",'Team Stats'!$4:$4,0)),"")</f>
        <v/>
      </c>
      <c r="V12" s="28">
        <f>IFERROR("#"&amp;INDEX('Team Stats'!$A$5:$ZZ$300,MATCH($B$1,'Team Stats'!$A$5:$A$300,0),MATCH("OFF: Explosive pass rate (20+ / dropback)",'Team Stats'!$4:$4,0)+1),"")</f>
        <v/>
      </c>
      <c r="W12" s="14">
        <f>IFERROR(INDEX('Team Stats'!$A$5:$ZZ$300,MATCH($B$1,'Team Stats'!$A$5:$A$300,0),MATCH("DEF: Explosive pass rate (20+ / dropback) allowed",'Team Stats'!$4:$4,0)),"")</f>
        <v/>
      </c>
      <c r="X12" s="28">
        <f>IFERROR("#"&amp;INDEX('Team Stats'!$A$5:$ZZ$300,MATCH($B$1,'Team Stats'!$A$5:$A$300,0),MATCH("DEF: Explosive pass rate (20+ / dropback) allowed",'Team Stats'!$4:$4,0)+1),"")</f>
        <v/>
      </c>
    </row>
    <row r="13">
      <c r="A13" s="12" t="inlineStr">
        <is>
          <t>Pass O</t>
        </is>
      </c>
      <c r="B13" s="14">
        <f>IF(ISNUMBER(INDEX(_Teams!$O:$O,$AG$1)),INDEX(_Teams!$O:$O,$AG$1),"n/a")</f>
        <v/>
      </c>
      <c r="C13" s="14">
        <f>INDEX(_Teams!$P:$P,$AG$1)&amp;""</f>
        <v/>
      </c>
      <c r="D13" s="14">
        <f>INDEX(_Teams!$Q:$Q,$AG$1)&amp;""</f>
        <v/>
      </c>
      <c r="N13" s="61" t="inlineStr">
        <is>
          <t>Pos</t>
        </is>
      </c>
      <c r="O13" s="61" t="inlineStr">
        <is>
          <t>Starter</t>
        </is>
      </c>
      <c r="P13" s="61" t="inlineStr">
        <is>
          <t>2nd</t>
        </is>
      </c>
      <c r="Q13" s="61" t="inlineStr">
        <is>
          <t>3rd</t>
        </is>
      </c>
      <c r="R13" s="61" t="inlineStr">
        <is>
          <t>4th</t>
        </is>
      </c>
      <c r="T13" s="14" t="inlineStr">
        <is>
          <t>Sack rate</t>
        </is>
      </c>
      <c r="U13" s="14">
        <f>IFERROR(INDEX('Team Stats'!$A$5:$ZZ$300,MATCH($B$1,'Team Stats'!$A$5:$A$300,0),MATCH("OFF: Sack rate",'Team Stats'!$4:$4,0)),"")</f>
        <v/>
      </c>
      <c r="V13" s="28">
        <f>IFERROR("#"&amp;INDEX('Team Stats'!$A$5:$ZZ$300,MATCH($B$1,'Team Stats'!$A$5:$A$300,0),MATCH("OFF: Sack rate",'Team Stats'!$4:$4,0)+1),"")</f>
        <v/>
      </c>
      <c r="W13" s="14">
        <f>IFERROR(INDEX('Team Stats'!$A$5:$ZZ$300,MATCH($B$1,'Team Stats'!$A$5:$A$300,0),MATCH("DEF: Sack rate",'Team Stats'!$4:$4,0)),"")</f>
        <v/>
      </c>
      <c r="X13" s="28">
        <f>IFERROR("#"&amp;INDEX('Team Stats'!$A$5:$ZZ$300,MATCH($B$1,'Team Stats'!$A$5:$A$300,0),MATCH("DEF: Sack rate",'Team Stats'!$4:$4,0)+1),"")</f>
        <v/>
      </c>
    </row>
    <row r="14">
      <c r="A14" s="12" t="inlineStr">
        <is>
          <t>Rush D</t>
        </is>
      </c>
      <c r="B14" s="14">
        <f>IF(ISNUMBER(INDEX(_Teams!$R:$R,$AG$1)),INDEX(_Teams!$R:$R,$AG$1),"n/a")</f>
        <v/>
      </c>
      <c r="C14" s="14">
        <f>INDEX(_Teams!$S:$S,$AG$1)&amp;""</f>
        <v/>
      </c>
      <c r="D14" s="14">
        <f>INDEX(_Teams!$T:$T,$AG$1)&amp;""</f>
        <v/>
      </c>
      <c r="N14" s="31">
        <f>IF($AG$1=0,"",INDEX(_DepthGrid!$B:$B,$AG$6+ROW()-14)&amp;"")</f>
        <v/>
      </c>
      <c r="O14" s="31">
        <f>IF($AG$1=0,"",INDEX(_DepthGrid!$C:$C,$AG$6+ROW()-14)&amp;"")</f>
        <v/>
      </c>
      <c r="P14" s="31">
        <f>IF($AG$1=0,"",INDEX(_DepthGrid!$D:$D,$AG$6+ROW()-14)&amp;"")</f>
        <v/>
      </c>
      <c r="Q14" s="31">
        <f>IF($AG$1=0,"",INDEX(_DepthGrid!$E:$E,$AG$6+ROW()-14)&amp;"")</f>
        <v/>
      </c>
      <c r="R14" s="31">
        <f>IF($AG$1=0,"",INDEX(_DepthGrid!$F:$F,$AG$6+ROW()-14)&amp;"")</f>
        <v/>
      </c>
      <c r="T14" s="14" t="inlineStr">
        <is>
          <t>Rushing att - yds (box score)</t>
        </is>
      </c>
      <c r="U14" s="14">
        <f>IFERROR(INDEX('Team Stats'!$A$5:$ZZ$300,MATCH($B$1,'Team Stats'!$A$5:$A$300,0),MATCH("OFF: Rushing att - yds (box score)",'Team Stats'!$4:$4,0)),"")</f>
        <v/>
      </c>
      <c r="W14" s="14">
        <f>IFERROR(INDEX('Team Stats'!$A$5:$ZZ$300,MATCH($B$1,'Team Stats'!$A$5:$A$300,0),MATCH("DEF: Rushing att - yds (box score)",'Team Stats'!$4:$4,0)),"")</f>
        <v/>
      </c>
    </row>
    <row r="15">
      <c r="A15" s="12" t="inlineStr">
        <is>
          <t>Pass D</t>
        </is>
      </c>
      <c r="B15" s="14">
        <f>IF(ISNUMBER(INDEX(_Teams!$U:$U,$AG$1)),INDEX(_Teams!$U:$U,$AG$1),"n/a")</f>
        <v/>
      </c>
      <c r="C15" s="14">
        <f>INDEX(_Teams!$V:$V,$AG$1)&amp;""</f>
        <v/>
      </c>
      <c r="D15" s="14">
        <f>INDEX(_Teams!$W:$W,$AG$1)&amp;""</f>
        <v/>
      </c>
      <c r="N15" s="32">
        <f>IF($AG$1=0,"",INDEX(_DepthGrid!$B:$B,$AG$6+ROW()-14)&amp;"")</f>
        <v/>
      </c>
      <c r="O15" s="5">
        <f>IF($AG$1=0,"",INDEX(_DepthGrid!$C:$C,$AG$6+ROW()-14)&amp;"")</f>
        <v/>
      </c>
      <c r="P15" s="5">
        <f>IF($AG$1=0,"",INDEX(_DepthGrid!$D:$D,$AG$6+ROW()-14)&amp;"")</f>
        <v/>
      </c>
      <c r="Q15" s="5">
        <f>IF($AG$1=0,"",INDEX(_DepthGrid!$E:$E,$AG$6+ROW()-14)&amp;"")</f>
        <v/>
      </c>
      <c r="R15" s="5">
        <f>IF($AG$1=0,"",INDEX(_DepthGrid!$F:$F,$AG$6+ROW()-14)&amp;"")</f>
        <v/>
      </c>
      <c r="T15" s="14" t="inlineStr">
        <is>
          <t>Yards / carry (box score)</t>
        </is>
      </c>
      <c r="U15" s="14">
        <f>IFERROR(INDEX('Team Stats'!$A$5:$ZZ$300,MATCH($B$1,'Team Stats'!$A$5:$A$300,0),MATCH("OFF: Yards / carry (box score)",'Team Stats'!$4:$4,0)),"")</f>
        <v/>
      </c>
      <c r="V15" s="28">
        <f>IFERROR("#"&amp;INDEX('Team Stats'!$A$5:$ZZ$300,MATCH($B$1,'Team Stats'!$A$5:$A$300,0),MATCH("OFF: Yards / carry (box score)",'Team Stats'!$4:$4,0)+1),"")</f>
        <v/>
      </c>
      <c r="W15" s="14">
        <f>IFERROR(INDEX('Team Stats'!$A$5:$ZZ$300,MATCH($B$1,'Team Stats'!$A$5:$A$300,0),MATCH("DEF: Yards / carry (box score) allowed",'Team Stats'!$4:$4,0)),"")</f>
        <v/>
      </c>
      <c r="X15" s="28">
        <f>IFERROR("#"&amp;INDEX('Team Stats'!$A$5:$ZZ$300,MATCH($B$1,'Team Stats'!$A$5:$A$300,0),MATCH("DEF: Yards / carry (box score) allowed",'Team Stats'!$4:$4,0)+1),"")</f>
        <v/>
      </c>
    </row>
    <row r="16">
      <c r="A16" s="12" t="inlineStr">
        <is>
          <t>Special Teams</t>
        </is>
      </c>
      <c r="B16" s="14">
        <f>IF(ISNUMBER(INDEX(_Teams!$X:$X,$AG$1)),INDEX(_Teams!$X:$X,$AG$1),"n/a")</f>
        <v/>
      </c>
      <c r="C16" s="14">
        <f>INDEX(_Teams!$Y:$Y,$AG$1)&amp;""</f>
        <v/>
      </c>
      <c r="D16" s="14">
        <f>INDEX(_Teams!$Z:$Z,$AG$1)&amp;""</f>
        <v/>
      </c>
      <c r="N16" s="32">
        <f>IF($AG$1=0,"",INDEX(_DepthGrid!$B:$B,$AG$6+ROW()-14)&amp;"")</f>
        <v/>
      </c>
      <c r="O16" s="5">
        <f>IF($AG$1=0,"",INDEX(_DepthGrid!$C:$C,$AG$6+ROW()-14)&amp;"")</f>
        <v/>
      </c>
      <c r="P16" s="5">
        <f>IF($AG$1=0,"",INDEX(_DepthGrid!$D:$D,$AG$6+ROW()-14)&amp;"")</f>
        <v/>
      </c>
      <c r="Q16" s="5">
        <f>IF($AG$1=0,"",INDEX(_DepthGrid!$E:$E,$AG$6+ROW()-14)&amp;"")</f>
        <v/>
      </c>
      <c r="R16" s="5">
        <f>IF($AG$1=0,"",INDEX(_DepthGrid!$F:$F,$AG$6+ROW()-14)&amp;"")</f>
        <v/>
      </c>
      <c r="T16" s="14" t="inlineStr">
        <is>
          <t>10+ run rate</t>
        </is>
      </c>
      <c r="U16" s="14">
        <f>IFERROR(INDEX('Team Stats'!$A$5:$ZZ$300,MATCH($B$1,'Team Stats'!$A$5:$A$300,0),MATCH("OFF: 10+ run rate",'Team Stats'!$4:$4,0)),"")</f>
        <v/>
      </c>
      <c r="V16" s="28">
        <f>IFERROR("#"&amp;INDEX('Team Stats'!$A$5:$ZZ$300,MATCH($B$1,'Team Stats'!$A$5:$A$300,0),MATCH("OFF: 10+ run rate",'Team Stats'!$4:$4,0)+1),"")</f>
        <v/>
      </c>
      <c r="W16" s="14">
        <f>IFERROR(INDEX('Team Stats'!$A$5:$ZZ$300,MATCH($B$1,'Team Stats'!$A$5:$A$300,0),MATCH("DEF: 10+ run rate allowed",'Team Stats'!$4:$4,0)),"")</f>
        <v/>
      </c>
      <c r="X16" s="28">
        <f>IFERROR("#"&amp;INDEX('Team Stats'!$A$5:$ZZ$300,MATCH($B$1,'Team Stats'!$A$5:$A$300,0),MATCH("DEF: 10+ run rate allowed",'Team Stats'!$4:$4,0)+1),"")</f>
        <v/>
      </c>
    </row>
    <row r="17">
      <c r="N17" s="32">
        <f>IF($AG$1=0,"",INDEX(_DepthGrid!$B:$B,$AG$6+ROW()-14)&amp;"")</f>
        <v/>
      </c>
      <c r="O17" s="5">
        <f>IF($AG$1=0,"",INDEX(_DepthGrid!$C:$C,$AG$6+ROW()-14)&amp;"")</f>
        <v/>
      </c>
      <c r="P17" s="5">
        <f>IF($AG$1=0,"",INDEX(_DepthGrid!$D:$D,$AG$6+ROW()-14)&amp;"")</f>
        <v/>
      </c>
      <c r="Q17" s="5">
        <f>IF($AG$1=0,"",INDEX(_DepthGrid!$E:$E,$AG$6+ROW()-14)&amp;"")</f>
        <v/>
      </c>
      <c r="R17" s="5">
        <f>IF($AG$1=0,"",INDEX(_DepthGrid!$F:$F,$AG$6+ROW()-14)&amp;"")</f>
        <v/>
      </c>
      <c r="T17" s="14" t="inlineStr">
        <is>
          <t>Stuff rate</t>
        </is>
      </c>
      <c r="U17" s="14">
        <f>IFERROR(INDEX('Team Stats'!$A$5:$ZZ$300,MATCH($B$1,'Team Stats'!$A$5:$A$300,0),MATCH("OFF: Stuff rate",'Team Stats'!$4:$4,0)),"")</f>
        <v/>
      </c>
      <c r="V17" s="28">
        <f>IFERROR("#"&amp;INDEX('Team Stats'!$A$5:$ZZ$300,MATCH($B$1,'Team Stats'!$A$5:$A$300,0),MATCH("OFF: Stuff rate",'Team Stats'!$4:$4,0)+1),"")</f>
        <v/>
      </c>
      <c r="W17" s="14">
        <f>IFERROR(INDEX('Team Stats'!$A$5:$ZZ$300,MATCH($B$1,'Team Stats'!$A$5:$A$300,0),MATCH("DEF: Stuff rate",'Team Stats'!$4:$4,0)),"")</f>
        <v/>
      </c>
      <c r="X17" s="28">
        <f>IFERROR("#"&amp;INDEX('Team Stats'!$A$5:$ZZ$300,MATCH($B$1,'Team Stats'!$A$5:$A$300,0),MATCH("DEF: Stuff rate",'Team Stats'!$4:$4,0)+1),"")</f>
        <v/>
      </c>
    </row>
    <row r="18">
      <c r="A18" s="12" t="inlineStr">
        <is>
          <t>2026 Schedule</t>
        </is>
      </c>
      <c r="D18" s="4" t="inlineStr">
        <is>
          <t>Opp FPI = opponent's 2025 final FPI rank. Lines: DraftKings/Bovada via CFBD as of refresh. Edge = FPI-implied margin minus market margin for THIS team; 🔴 model likes the dog outright, 🟡 6+ pt disagreement. ⚑MONSTER UNDER = total in the season's top decile (2021-25 post-mortem: unders 55%).</t>
        </is>
      </c>
      <c r="N18" s="32">
        <f>IF($AG$1=0,"",INDEX(_DepthGrid!$B:$B,$AG$6+ROW()-14)&amp;"")</f>
        <v/>
      </c>
      <c r="O18" s="5">
        <f>IF($AG$1=0,"",INDEX(_DepthGrid!$C:$C,$AG$6+ROW()-14)&amp;"")</f>
        <v/>
      </c>
      <c r="P18" s="5">
        <f>IF($AG$1=0,"",INDEX(_DepthGrid!$D:$D,$AG$6+ROW()-14)&amp;"")</f>
        <v/>
      </c>
      <c r="Q18" s="5">
        <f>IF($AG$1=0,"",INDEX(_DepthGrid!$E:$E,$AG$6+ROW()-14)&amp;"")</f>
        <v/>
      </c>
      <c r="R18" s="5">
        <f>IF($AG$1=0,"",INDEX(_DepthGrid!$F:$F,$AG$6+ROW()-14)&amp;"")</f>
        <v/>
      </c>
      <c r="T18" s="14" t="inlineStr">
        <is>
          <t>Third down %</t>
        </is>
      </c>
      <c r="U18" s="14">
        <f>IFERROR(INDEX('Team Stats'!$A$5:$ZZ$300,MATCH($B$1,'Team Stats'!$A$5:$A$300,0),MATCH("OFF: Third down %",'Team Stats'!$4:$4,0)),"")</f>
        <v/>
      </c>
      <c r="V18" s="28">
        <f>IFERROR("#"&amp;INDEX('Team Stats'!$A$5:$ZZ$300,MATCH($B$1,'Team Stats'!$A$5:$A$300,0),MATCH("OFF: Third down %",'Team Stats'!$4:$4,0)+1),"")</f>
        <v/>
      </c>
      <c r="W18" s="14">
        <f>IFERROR(INDEX('Team Stats'!$A$5:$ZZ$300,MATCH($B$1,'Team Stats'!$A$5:$A$300,0),MATCH("DEF: Third down % allowed",'Team Stats'!$4:$4,0)),"")</f>
        <v/>
      </c>
      <c r="X18" s="28">
        <f>IFERROR("#"&amp;INDEX('Team Stats'!$A$5:$ZZ$300,MATCH($B$1,'Team Stats'!$A$5:$A$300,0),MATCH("DEF: Third down % allowed",'Team Stats'!$4:$4,0)+1),"")</f>
        <v/>
      </c>
    </row>
    <row r="19">
      <c r="A19" s="61" t="inlineStr">
        <is>
          <t>Wk</t>
        </is>
      </c>
      <c r="B19" s="61" t="inlineStr">
        <is>
          <t>Date</t>
        </is>
      </c>
      <c r="C19" s="61" t="inlineStr">
        <is>
          <t>Opponent</t>
        </is>
      </c>
      <c r="D19" s="61" t="inlineStr">
        <is>
          <t>Opp FPI</t>
        </is>
      </c>
      <c r="E19" s="61" t="inlineStr">
        <is>
          <t>H/A</t>
        </is>
      </c>
      <c r="F19" s="61" t="inlineStr">
        <is>
          <t>Spread</t>
        </is>
      </c>
      <c r="G19" s="61" t="inlineStr">
        <is>
          <t>Open</t>
        </is>
      </c>
      <c r="H19" s="61" t="inlineStr">
        <is>
          <t>O/U</t>
        </is>
      </c>
      <c r="I19" s="61" t="inlineStr">
        <is>
          <t>ML</t>
        </is>
      </c>
      <c r="J19" s="61" t="inlineStr">
        <is>
          <t>Edge</t>
        </is>
      </c>
      <c r="K19" s="61" t="inlineStr">
        <is>
          <t>Result</t>
        </is>
      </c>
      <c r="L19" s="61" t="inlineStr">
        <is>
          <t>Venue</t>
        </is>
      </c>
      <c r="N19" s="32">
        <f>IF($AG$1=0,"",INDEX(_DepthGrid!$B:$B,$AG$6+ROW()-14)&amp;"")</f>
        <v/>
      </c>
      <c r="O19" s="5">
        <f>IF($AG$1=0,"",INDEX(_DepthGrid!$C:$C,$AG$6+ROW()-14)&amp;"")</f>
        <v/>
      </c>
      <c r="P19" s="5">
        <f>IF($AG$1=0,"",INDEX(_DepthGrid!$D:$D,$AG$6+ROW()-14)&amp;"")</f>
        <v/>
      </c>
      <c r="Q19" s="5">
        <f>IF($AG$1=0,"",INDEX(_DepthGrid!$E:$E,$AG$6+ROW()-14)&amp;"")</f>
        <v/>
      </c>
      <c r="R19" s="5">
        <f>IF($AG$1=0,"",INDEX(_DepthGrid!$F:$F,$AG$6+ROW()-14)&amp;"")</f>
        <v/>
      </c>
      <c r="T19" s="14" t="inlineStr">
        <is>
          <t>Third-and-long %</t>
        </is>
      </c>
      <c r="U19" s="14">
        <f>IFERROR(INDEX('Team Stats'!$A$5:$ZZ$300,MATCH($B$1,'Team Stats'!$A$5:$A$300,0),MATCH("OFF: Third-and-long %",'Team Stats'!$4:$4,0)),"")</f>
        <v/>
      </c>
      <c r="V19" s="28">
        <f>IFERROR("#"&amp;INDEX('Team Stats'!$A$5:$ZZ$300,MATCH($B$1,'Team Stats'!$A$5:$A$300,0),MATCH("OFF: Third-and-long %",'Team Stats'!$4:$4,0)+1),"")</f>
        <v/>
      </c>
      <c r="W19" s="14">
        <f>IFERROR(INDEX('Team Stats'!$A$5:$ZZ$300,MATCH($B$1,'Team Stats'!$A$5:$A$300,0),MATCH("DEF: Third-and-long % allowed",'Team Stats'!$4:$4,0)),"")</f>
        <v/>
      </c>
      <c r="X19" s="28">
        <f>IFERROR("#"&amp;INDEX('Team Stats'!$A$5:$ZZ$300,MATCH($B$1,'Team Stats'!$A$5:$A$300,0),MATCH("DEF: Third-and-long % allowed",'Team Stats'!$4:$4,0)+1),"")</f>
        <v/>
      </c>
    </row>
    <row r="20">
      <c r="A20" s="14">
        <f>IF(ROW()-19&gt;$AG$5,"",INDEX(_Sched!$B:$B,$AG$4+ROW()-20))</f>
        <v/>
      </c>
      <c r="B20" s="14">
        <f>IF(ROW()-19&gt;$AG$5,"",INDEX(_Sched!$C:$C,$AG$4+ROW()-20)&amp;"")</f>
        <v/>
      </c>
      <c r="C20" s="14">
        <f>IF(ROW()-19&gt;$AG$5,"",INDEX(_Sched!$D:$D,$AG$4+ROW()-20)&amp;"")</f>
        <v/>
      </c>
      <c r="D20" s="14">
        <f>IF(ROW()-19&gt;$AG$5,"",INDEX(_Sched!$E:$E,$AG$4+ROW()-20)&amp;"")</f>
        <v/>
      </c>
      <c r="E20" s="14">
        <f>IF(ROW()-19&gt;$AG$5,"",INDEX(_Sched!$F:$F,$AG$4+ROW()-20)&amp;"")</f>
        <v/>
      </c>
      <c r="F20" s="14">
        <f>IF(ROW()-19&gt;$AG$5,"",INDEX(_Sched!$G:$G,$AG$4+ROW()-20)&amp;"")</f>
        <v/>
      </c>
      <c r="G20" s="14">
        <f>IF(ROW()-19&gt;$AG$5,"",INDEX(_Sched!$H:$H,$AG$4+ROW()-20)&amp;"")</f>
        <v/>
      </c>
      <c r="H20" s="14">
        <f>IF(ROW()-19&gt;$AG$5,"",INDEX(_Sched!$I:$I,$AG$4+ROW()-20)&amp;"")</f>
        <v/>
      </c>
      <c r="I20" s="14">
        <f>IF(ROW()-19&gt;$AG$5,"",INDEX(_Sched!$J:$J,$AG$4+ROW()-20)&amp;"")</f>
        <v/>
      </c>
      <c r="J20" s="14">
        <f>IF(ROW()-19&gt;$AG$5,"",INDEX(_Sched!$K:$K,$AG$4+ROW()-20)&amp;"")</f>
        <v/>
      </c>
      <c r="K20" s="14">
        <f>IF(ROW()-19&gt;$AG$5,"",INDEX(_Sched!$L:$L,$AG$4+ROW()-20)&amp;"")</f>
        <v/>
      </c>
      <c r="L20" s="14">
        <f>IF(ROW()-19&gt;$AG$5,"",INDEX(_Sched!$M:$M,$AG$4+ROW()-20)&amp;"")</f>
        <v/>
      </c>
      <c r="N20" s="32">
        <f>IF($AG$1=0,"",INDEX(_DepthGrid!$B:$B,$AG$6+ROW()-14)&amp;"")</f>
        <v/>
      </c>
      <c r="O20" s="5">
        <f>IF($AG$1=0,"",INDEX(_DepthGrid!$C:$C,$AG$6+ROW()-14)&amp;"")</f>
        <v/>
      </c>
      <c r="P20" s="5">
        <f>IF($AG$1=0,"",INDEX(_DepthGrid!$D:$D,$AG$6+ROW()-14)&amp;"")</f>
        <v/>
      </c>
      <c r="Q20" s="5">
        <f>IF($AG$1=0,"",INDEX(_DepthGrid!$E:$E,$AG$6+ROW()-14)&amp;"")</f>
        <v/>
      </c>
      <c r="R20" s="5">
        <f>IF($AG$1=0,"",INDEX(_DepthGrid!$F:$F,$AG$6+ROW()-14)&amp;"")</f>
        <v/>
      </c>
      <c r="T20" s="14" t="inlineStr">
        <is>
          <t>Red-zone TD %</t>
        </is>
      </c>
      <c r="U20" s="14">
        <f>IFERROR(INDEX('Team Stats'!$A$5:$ZZ$300,MATCH($B$1,'Team Stats'!$A$5:$A$300,0),MATCH("OFF: Red-zone TD %",'Team Stats'!$4:$4,0)),"")</f>
        <v/>
      </c>
      <c r="V20" s="28">
        <f>IFERROR("#"&amp;INDEX('Team Stats'!$A$5:$ZZ$300,MATCH($B$1,'Team Stats'!$A$5:$A$300,0),MATCH("OFF: Red-zone TD %",'Team Stats'!$4:$4,0)+1),"")</f>
        <v/>
      </c>
      <c r="W20" s="14">
        <f>IFERROR(INDEX('Team Stats'!$A$5:$ZZ$300,MATCH($B$1,'Team Stats'!$A$5:$A$300,0),MATCH("DEF: Red-zone TD % allowed",'Team Stats'!$4:$4,0)),"")</f>
        <v/>
      </c>
      <c r="X20" s="28">
        <f>IFERROR("#"&amp;INDEX('Team Stats'!$A$5:$ZZ$300,MATCH($B$1,'Team Stats'!$A$5:$A$300,0),MATCH("DEF: Red-zone TD % allowed",'Team Stats'!$4:$4,0)+1),"")</f>
        <v/>
      </c>
    </row>
    <row r="21">
      <c r="A21" s="14">
        <f>IF(ROW()-19&gt;$AG$5,"",INDEX(_Sched!$B:$B,$AG$4+ROW()-20))</f>
        <v/>
      </c>
      <c r="B21" s="14">
        <f>IF(ROW()-19&gt;$AG$5,"",INDEX(_Sched!$C:$C,$AG$4+ROW()-20)&amp;"")</f>
        <v/>
      </c>
      <c r="C21" s="14">
        <f>IF(ROW()-19&gt;$AG$5,"",INDEX(_Sched!$D:$D,$AG$4+ROW()-20)&amp;"")</f>
        <v/>
      </c>
      <c r="D21" s="14">
        <f>IF(ROW()-19&gt;$AG$5,"",INDEX(_Sched!$E:$E,$AG$4+ROW()-20)&amp;"")</f>
        <v/>
      </c>
      <c r="E21" s="14">
        <f>IF(ROW()-19&gt;$AG$5,"",INDEX(_Sched!$F:$F,$AG$4+ROW()-20)&amp;"")</f>
        <v/>
      </c>
      <c r="F21" s="14">
        <f>IF(ROW()-19&gt;$AG$5,"",INDEX(_Sched!$G:$G,$AG$4+ROW()-20)&amp;"")</f>
        <v/>
      </c>
      <c r="G21" s="14">
        <f>IF(ROW()-19&gt;$AG$5,"",INDEX(_Sched!$H:$H,$AG$4+ROW()-20)&amp;"")</f>
        <v/>
      </c>
      <c r="H21" s="14">
        <f>IF(ROW()-19&gt;$AG$5,"",INDEX(_Sched!$I:$I,$AG$4+ROW()-20)&amp;"")</f>
        <v/>
      </c>
      <c r="I21" s="14">
        <f>IF(ROW()-19&gt;$AG$5,"",INDEX(_Sched!$J:$J,$AG$4+ROW()-20)&amp;"")</f>
        <v/>
      </c>
      <c r="J21" s="14">
        <f>IF(ROW()-19&gt;$AG$5,"",INDEX(_Sched!$K:$K,$AG$4+ROW()-20)&amp;"")</f>
        <v/>
      </c>
      <c r="K21" s="14">
        <f>IF(ROW()-19&gt;$AG$5,"",INDEX(_Sched!$L:$L,$AG$4+ROW()-20)&amp;"")</f>
        <v/>
      </c>
      <c r="L21" s="14">
        <f>IF(ROW()-19&gt;$AG$5,"",INDEX(_Sched!$M:$M,$AG$4+ROW()-20)&amp;"")</f>
        <v/>
      </c>
      <c r="N21" s="32">
        <f>IF($AG$1=0,"",INDEX(_DepthGrid!$B:$B,$AG$6+ROW()-14)&amp;"")</f>
        <v/>
      </c>
      <c r="O21" s="5">
        <f>IF($AG$1=0,"",INDEX(_DepthGrid!$C:$C,$AG$6+ROW()-14)&amp;"")</f>
        <v/>
      </c>
      <c r="P21" s="5">
        <f>IF($AG$1=0,"",INDEX(_DepthGrid!$D:$D,$AG$6+ROW()-14)&amp;"")</f>
        <v/>
      </c>
      <c r="Q21" s="5">
        <f>IF($AG$1=0,"",INDEX(_DepthGrid!$E:$E,$AG$6+ROW()-14)&amp;"")</f>
        <v/>
      </c>
      <c r="R21" s="5">
        <f>IF($AG$1=0,"",INDEX(_DepthGrid!$F:$F,$AG$6+ROW()-14)&amp;"")</f>
        <v/>
      </c>
      <c r="T21" s="14" t="inlineStr">
        <is>
          <t>Turnovers</t>
        </is>
      </c>
      <c r="U21" s="14">
        <f>IFERROR(INDEX('Team Stats'!$A$5:$ZZ$300,MATCH($B$1,'Team Stats'!$A$5:$A$300,0),MATCH("OFF: Turnovers",'Team Stats'!$4:$4,0)),"")</f>
        <v/>
      </c>
      <c r="V21" s="28">
        <f>IFERROR("#"&amp;INDEX('Team Stats'!$A$5:$ZZ$300,MATCH($B$1,'Team Stats'!$A$5:$A$300,0),MATCH("OFF: Turnovers",'Team Stats'!$4:$4,0)+1),"")</f>
        <v/>
      </c>
      <c r="W21" s="14">
        <f>IFERROR(INDEX('Team Stats'!$A$5:$ZZ$300,MATCH($B$1,'Team Stats'!$A$5:$A$300,0),MATCH("DEF: Takeaways",'Team Stats'!$4:$4,0)),"")</f>
        <v/>
      </c>
      <c r="X21" s="28">
        <f>IFERROR("#"&amp;INDEX('Team Stats'!$A$5:$ZZ$300,MATCH($B$1,'Team Stats'!$A$5:$A$300,0),MATCH("DEF: Takeaways",'Team Stats'!$4:$4,0)+1),"")</f>
        <v/>
      </c>
    </row>
    <row r="22">
      <c r="A22" s="14">
        <f>IF(ROW()-19&gt;$AG$5,"",INDEX(_Sched!$B:$B,$AG$4+ROW()-20))</f>
        <v/>
      </c>
      <c r="B22" s="14">
        <f>IF(ROW()-19&gt;$AG$5,"",INDEX(_Sched!$C:$C,$AG$4+ROW()-20)&amp;"")</f>
        <v/>
      </c>
      <c r="C22" s="14">
        <f>IF(ROW()-19&gt;$AG$5,"",INDEX(_Sched!$D:$D,$AG$4+ROW()-20)&amp;"")</f>
        <v/>
      </c>
      <c r="D22" s="14">
        <f>IF(ROW()-19&gt;$AG$5,"",INDEX(_Sched!$E:$E,$AG$4+ROW()-20)&amp;"")</f>
        <v/>
      </c>
      <c r="E22" s="14">
        <f>IF(ROW()-19&gt;$AG$5,"",INDEX(_Sched!$F:$F,$AG$4+ROW()-20)&amp;"")</f>
        <v/>
      </c>
      <c r="F22" s="14">
        <f>IF(ROW()-19&gt;$AG$5,"",INDEX(_Sched!$G:$G,$AG$4+ROW()-20)&amp;"")</f>
        <v/>
      </c>
      <c r="G22" s="14">
        <f>IF(ROW()-19&gt;$AG$5,"",INDEX(_Sched!$H:$H,$AG$4+ROW()-20)&amp;"")</f>
        <v/>
      </c>
      <c r="H22" s="14">
        <f>IF(ROW()-19&gt;$AG$5,"",INDEX(_Sched!$I:$I,$AG$4+ROW()-20)&amp;"")</f>
        <v/>
      </c>
      <c r="I22" s="14">
        <f>IF(ROW()-19&gt;$AG$5,"",INDEX(_Sched!$J:$J,$AG$4+ROW()-20)&amp;"")</f>
        <v/>
      </c>
      <c r="J22" s="14">
        <f>IF(ROW()-19&gt;$AG$5,"",INDEX(_Sched!$K:$K,$AG$4+ROW()-20)&amp;"")</f>
        <v/>
      </c>
      <c r="K22" s="14">
        <f>IF(ROW()-19&gt;$AG$5,"",INDEX(_Sched!$L:$L,$AG$4+ROW()-20)&amp;"")</f>
        <v/>
      </c>
      <c r="L22" s="14">
        <f>IF(ROW()-19&gt;$AG$5,"",INDEX(_Sched!$M:$M,$AG$4+ROW()-20)&amp;"")</f>
        <v/>
      </c>
      <c r="N22" s="32">
        <f>IF($AG$1=0,"",INDEX(_DepthGrid!$B:$B,$AG$6+ROW()-14)&amp;"")</f>
        <v/>
      </c>
      <c r="O22" s="5">
        <f>IF($AG$1=0,"",INDEX(_DepthGrid!$C:$C,$AG$6+ROW()-14)&amp;"")</f>
        <v/>
      </c>
      <c r="P22" s="5">
        <f>IF($AG$1=0,"",INDEX(_DepthGrid!$D:$D,$AG$6+ROW()-14)&amp;"")</f>
        <v/>
      </c>
      <c r="Q22" s="5">
        <f>IF($AG$1=0,"",INDEX(_DepthGrid!$E:$E,$AG$6+ROW()-14)&amp;"")</f>
        <v/>
      </c>
      <c r="R22" s="5">
        <f>IF($AG$1=0,"",INDEX(_DepthGrid!$F:$F,$AG$6+ROW()-14)&amp;"")</f>
        <v/>
      </c>
      <c r="T22" s="56" t="inlineStr">
        <is>
          <t>Pass yards per attempt = completions only; rushing = box score (sacks count); explosive / stuff / 10+ rates from play-by-play; rk = of 138 (defense = allowed, except sacks, stuffs, takeaways). Includes FCS games - the 'Team Stats' sheet has vs-FBS columns.</t>
        </is>
      </c>
    </row>
    <row r="23">
      <c r="A23" s="14">
        <f>IF(ROW()-19&gt;$AG$5,"",INDEX(_Sched!$B:$B,$AG$4+ROW()-20))</f>
        <v/>
      </c>
      <c r="B23" s="14">
        <f>IF(ROW()-19&gt;$AG$5,"",INDEX(_Sched!$C:$C,$AG$4+ROW()-20)&amp;"")</f>
        <v/>
      </c>
      <c r="C23" s="14">
        <f>IF(ROW()-19&gt;$AG$5,"",INDEX(_Sched!$D:$D,$AG$4+ROW()-20)&amp;"")</f>
        <v/>
      </c>
      <c r="D23" s="14">
        <f>IF(ROW()-19&gt;$AG$5,"",INDEX(_Sched!$E:$E,$AG$4+ROW()-20)&amp;"")</f>
        <v/>
      </c>
      <c r="E23" s="14">
        <f>IF(ROW()-19&gt;$AG$5,"",INDEX(_Sched!$F:$F,$AG$4+ROW()-20)&amp;"")</f>
        <v/>
      </c>
      <c r="F23" s="14">
        <f>IF(ROW()-19&gt;$AG$5,"",INDEX(_Sched!$G:$G,$AG$4+ROW()-20)&amp;"")</f>
        <v/>
      </c>
      <c r="G23" s="14">
        <f>IF(ROW()-19&gt;$AG$5,"",INDEX(_Sched!$H:$H,$AG$4+ROW()-20)&amp;"")</f>
        <v/>
      </c>
      <c r="H23" s="14">
        <f>IF(ROW()-19&gt;$AG$5,"",INDEX(_Sched!$I:$I,$AG$4+ROW()-20)&amp;"")</f>
        <v/>
      </c>
      <c r="I23" s="14">
        <f>IF(ROW()-19&gt;$AG$5,"",INDEX(_Sched!$J:$J,$AG$4+ROW()-20)&amp;"")</f>
        <v/>
      </c>
      <c r="J23" s="14">
        <f>IF(ROW()-19&gt;$AG$5,"",INDEX(_Sched!$K:$K,$AG$4+ROW()-20)&amp;"")</f>
        <v/>
      </c>
      <c r="K23" s="14">
        <f>IF(ROW()-19&gt;$AG$5,"",INDEX(_Sched!$L:$L,$AG$4+ROW()-20)&amp;"")</f>
        <v/>
      </c>
      <c r="L23" s="14">
        <f>IF(ROW()-19&gt;$AG$5,"",INDEX(_Sched!$M:$M,$AG$4+ROW()-20)&amp;"")</f>
        <v/>
      </c>
      <c r="N23" s="32">
        <f>IF($AG$1=0,"",INDEX(_DepthGrid!$B:$B,$AG$6+ROW()-14)&amp;"")</f>
        <v/>
      </c>
      <c r="O23" s="5">
        <f>IF($AG$1=0,"",INDEX(_DepthGrid!$C:$C,$AG$6+ROW()-14)&amp;"")</f>
        <v/>
      </c>
      <c r="P23" s="5">
        <f>IF($AG$1=0,"",INDEX(_DepthGrid!$D:$D,$AG$6+ROW()-14)&amp;"")</f>
        <v/>
      </c>
      <c r="Q23" s="5">
        <f>IF($AG$1=0,"",INDEX(_DepthGrid!$E:$E,$AG$6+ROW()-14)&amp;"")</f>
        <v/>
      </c>
      <c r="R23" s="5">
        <f>IF($AG$1=0,"",INDEX(_DepthGrid!$F:$F,$AG$6+ROW()-14)&amp;"")</f>
        <v/>
      </c>
    </row>
    <row r="24">
      <c r="A24" s="14">
        <f>IF(ROW()-19&gt;$AG$5,"",INDEX(_Sched!$B:$B,$AG$4+ROW()-20))</f>
        <v/>
      </c>
      <c r="B24" s="14">
        <f>IF(ROW()-19&gt;$AG$5,"",INDEX(_Sched!$C:$C,$AG$4+ROW()-20)&amp;"")</f>
        <v/>
      </c>
      <c r="C24" s="14">
        <f>IF(ROW()-19&gt;$AG$5,"",INDEX(_Sched!$D:$D,$AG$4+ROW()-20)&amp;"")</f>
        <v/>
      </c>
      <c r="D24" s="14">
        <f>IF(ROW()-19&gt;$AG$5,"",INDEX(_Sched!$E:$E,$AG$4+ROW()-20)&amp;"")</f>
        <v/>
      </c>
      <c r="E24" s="14">
        <f>IF(ROW()-19&gt;$AG$5,"",INDEX(_Sched!$F:$F,$AG$4+ROW()-20)&amp;"")</f>
        <v/>
      </c>
      <c r="F24" s="14">
        <f>IF(ROW()-19&gt;$AG$5,"",INDEX(_Sched!$G:$G,$AG$4+ROW()-20)&amp;"")</f>
        <v/>
      </c>
      <c r="G24" s="14">
        <f>IF(ROW()-19&gt;$AG$5,"",INDEX(_Sched!$H:$H,$AG$4+ROW()-20)&amp;"")</f>
        <v/>
      </c>
      <c r="H24" s="14">
        <f>IF(ROW()-19&gt;$AG$5,"",INDEX(_Sched!$I:$I,$AG$4+ROW()-20)&amp;"")</f>
        <v/>
      </c>
      <c r="I24" s="14">
        <f>IF(ROW()-19&gt;$AG$5,"",INDEX(_Sched!$J:$J,$AG$4+ROW()-20)&amp;"")</f>
        <v/>
      </c>
      <c r="J24" s="14">
        <f>IF(ROW()-19&gt;$AG$5,"",INDEX(_Sched!$K:$K,$AG$4+ROW()-20)&amp;"")</f>
        <v/>
      </c>
      <c r="K24" s="14">
        <f>IF(ROW()-19&gt;$AG$5,"",INDEX(_Sched!$L:$L,$AG$4+ROW()-20)&amp;"")</f>
        <v/>
      </c>
      <c r="L24" s="14">
        <f>IF(ROW()-19&gt;$AG$5,"",INDEX(_Sched!$M:$M,$AG$4+ROW()-20)&amp;"")</f>
        <v/>
      </c>
      <c r="N24" s="32">
        <f>IF($AG$1=0,"",INDEX(_DepthGrid!$B:$B,$AG$6+ROW()-14)&amp;"")</f>
        <v/>
      </c>
      <c r="O24" s="5">
        <f>IF($AG$1=0,"",INDEX(_DepthGrid!$C:$C,$AG$6+ROW()-14)&amp;"")</f>
        <v/>
      </c>
      <c r="P24" s="5">
        <f>IF($AG$1=0,"",INDEX(_DepthGrid!$D:$D,$AG$6+ROW()-14)&amp;"")</f>
        <v/>
      </c>
      <c r="Q24" s="5">
        <f>IF($AG$1=0,"",INDEX(_DepthGrid!$E:$E,$AG$6+ROW()-14)&amp;"")</f>
        <v/>
      </c>
      <c r="R24" s="5">
        <f>IF($AG$1=0,"",INDEX(_DepthGrid!$F:$F,$AG$6+ROW()-14)&amp;"")</f>
        <v/>
      </c>
    </row>
    <row r="25">
      <c r="A25" s="14">
        <f>IF(ROW()-19&gt;$AG$5,"",INDEX(_Sched!$B:$B,$AG$4+ROW()-20))</f>
        <v/>
      </c>
      <c r="B25" s="14">
        <f>IF(ROW()-19&gt;$AG$5,"",INDEX(_Sched!$C:$C,$AG$4+ROW()-20)&amp;"")</f>
        <v/>
      </c>
      <c r="C25" s="14">
        <f>IF(ROW()-19&gt;$AG$5,"",INDEX(_Sched!$D:$D,$AG$4+ROW()-20)&amp;"")</f>
        <v/>
      </c>
      <c r="D25" s="14">
        <f>IF(ROW()-19&gt;$AG$5,"",INDEX(_Sched!$E:$E,$AG$4+ROW()-20)&amp;"")</f>
        <v/>
      </c>
      <c r="E25" s="14">
        <f>IF(ROW()-19&gt;$AG$5,"",INDEX(_Sched!$F:$F,$AG$4+ROW()-20)&amp;"")</f>
        <v/>
      </c>
      <c r="F25" s="14">
        <f>IF(ROW()-19&gt;$AG$5,"",INDEX(_Sched!$G:$G,$AG$4+ROW()-20)&amp;"")</f>
        <v/>
      </c>
      <c r="G25" s="14">
        <f>IF(ROW()-19&gt;$AG$5,"",INDEX(_Sched!$H:$H,$AG$4+ROW()-20)&amp;"")</f>
        <v/>
      </c>
      <c r="H25" s="14">
        <f>IF(ROW()-19&gt;$AG$5,"",INDEX(_Sched!$I:$I,$AG$4+ROW()-20)&amp;"")</f>
        <v/>
      </c>
      <c r="I25" s="14">
        <f>IF(ROW()-19&gt;$AG$5,"",INDEX(_Sched!$J:$J,$AG$4+ROW()-20)&amp;"")</f>
        <v/>
      </c>
      <c r="J25" s="14">
        <f>IF(ROW()-19&gt;$AG$5,"",INDEX(_Sched!$K:$K,$AG$4+ROW()-20)&amp;"")</f>
        <v/>
      </c>
      <c r="K25" s="14">
        <f>IF(ROW()-19&gt;$AG$5,"",INDEX(_Sched!$L:$L,$AG$4+ROW()-20)&amp;"")</f>
        <v/>
      </c>
      <c r="L25" s="14">
        <f>IF(ROW()-19&gt;$AG$5,"",INDEX(_Sched!$M:$M,$AG$4+ROW()-20)&amp;"")</f>
        <v/>
      </c>
      <c r="N25" s="32">
        <f>IF($AG$1=0,"",INDEX(_DepthGrid!$B:$B,$AG$6+ROW()-14)&amp;"")</f>
        <v/>
      </c>
      <c r="O25" s="5">
        <f>IF($AG$1=0,"",INDEX(_DepthGrid!$C:$C,$AG$6+ROW()-14)&amp;"")</f>
        <v/>
      </c>
      <c r="P25" s="5">
        <f>IF($AG$1=0,"",INDEX(_DepthGrid!$D:$D,$AG$6+ROW()-14)&amp;"")</f>
        <v/>
      </c>
      <c r="Q25" s="5">
        <f>IF($AG$1=0,"",INDEX(_DepthGrid!$E:$E,$AG$6+ROW()-14)&amp;"")</f>
        <v/>
      </c>
      <c r="R25" s="5">
        <f>IF($AG$1=0,"",INDEX(_DepthGrid!$F:$F,$AG$6+ROW()-14)&amp;"")</f>
        <v/>
      </c>
    </row>
    <row r="26">
      <c r="A26" s="14">
        <f>IF(ROW()-19&gt;$AG$5,"",INDEX(_Sched!$B:$B,$AG$4+ROW()-20))</f>
        <v/>
      </c>
      <c r="B26" s="14">
        <f>IF(ROW()-19&gt;$AG$5,"",INDEX(_Sched!$C:$C,$AG$4+ROW()-20)&amp;"")</f>
        <v/>
      </c>
      <c r="C26" s="14">
        <f>IF(ROW()-19&gt;$AG$5,"",INDEX(_Sched!$D:$D,$AG$4+ROW()-20)&amp;"")</f>
        <v/>
      </c>
      <c r="D26" s="14">
        <f>IF(ROW()-19&gt;$AG$5,"",INDEX(_Sched!$E:$E,$AG$4+ROW()-20)&amp;"")</f>
        <v/>
      </c>
      <c r="E26" s="14">
        <f>IF(ROW()-19&gt;$AG$5,"",INDEX(_Sched!$F:$F,$AG$4+ROW()-20)&amp;"")</f>
        <v/>
      </c>
      <c r="F26" s="14">
        <f>IF(ROW()-19&gt;$AG$5,"",INDEX(_Sched!$G:$G,$AG$4+ROW()-20)&amp;"")</f>
        <v/>
      </c>
      <c r="G26" s="14">
        <f>IF(ROW()-19&gt;$AG$5,"",INDEX(_Sched!$H:$H,$AG$4+ROW()-20)&amp;"")</f>
        <v/>
      </c>
      <c r="H26" s="14">
        <f>IF(ROW()-19&gt;$AG$5,"",INDEX(_Sched!$I:$I,$AG$4+ROW()-20)&amp;"")</f>
        <v/>
      </c>
      <c r="I26" s="14">
        <f>IF(ROW()-19&gt;$AG$5,"",INDEX(_Sched!$J:$J,$AG$4+ROW()-20)&amp;"")</f>
        <v/>
      </c>
      <c r="J26" s="14">
        <f>IF(ROW()-19&gt;$AG$5,"",INDEX(_Sched!$K:$K,$AG$4+ROW()-20)&amp;"")</f>
        <v/>
      </c>
      <c r="K26" s="14">
        <f>IF(ROW()-19&gt;$AG$5,"",INDEX(_Sched!$L:$L,$AG$4+ROW()-20)&amp;"")</f>
        <v/>
      </c>
      <c r="L26" s="14">
        <f>IF(ROW()-19&gt;$AG$5,"",INDEX(_Sched!$M:$M,$AG$4+ROW()-20)&amp;"")</f>
        <v/>
      </c>
      <c r="N26" s="32">
        <f>IF($AG$1=0,"",INDEX(_DepthGrid!$B:$B,$AG$6+ROW()-14)&amp;"")</f>
        <v/>
      </c>
      <c r="O26" s="5">
        <f>IF($AG$1=0,"",INDEX(_DepthGrid!$C:$C,$AG$6+ROW()-14)&amp;"")</f>
        <v/>
      </c>
      <c r="P26" s="5">
        <f>IF($AG$1=0,"",INDEX(_DepthGrid!$D:$D,$AG$6+ROW()-14)&amp;"")</f>
        <v/>
      </c>
      <c r="Q26" s="5">
        <f>IF($AG$1=0,"",INDEX(_DepthGrid!$E:$E,$AG$6+ROW()-14)&amp;"")</f>
        <v/>
      </c>
      <c r="R26" s="5">
        <f>IF($AG$1=0,"",INDEX(_DepthGrid!$F:$F,$AG$6+ROW()-14)&amp;"")</f>
        <v/>
      </c>
    </row>
    <row r="27">
      <c r="A27" s="14">
        <f>IF(ROW()-19&gt;$AG$5,"",INDEX(_Sched!$B:$B,$AG$4+ROW()-20))</f>
        <v/>
      </c>
      <c r="B27" s="14">
        <f>IF(ROW()-19&gt;$AG$5,"",INDEX(_Sched!$C:$C,$AG$4+ROW()-20)&amp;"")</f>
        <v/>
      </c>
      <c r="C27" s="14">
        <f>IF(ROW()-19&gt;$AG$5,"",INDEX(_Sched!$D:$D,$AG$4+ROW()-20)&amp;"")</f>
        <v/>
      </c>
      <c r="D27" s="14">
        <f>IF(ROW()-19&gt;$AG$5,"",INDEX(_Sched!$E:$E,$AG$4+ROW()-20)&amp;"")</f>
        <v/>
      </c>
      <c r="E27" s="14">
        <f>IF(ROW()-19&gt;$AG$5,"",INDEX(_Sched!$F:$F,$AG$4+ROW()-20)&amp;"")</f>
        <v/>
      </c>
      <c r="F27" s="14">
        <f>IF(ROW()-19&gt;$AG$5,"",INDEX(_Sched!$G:$G,$AG$4+ROW()-20)&amp;"")</f>
        <v/>
      </c>
      <c r="G27" s="14">
        <f>IF(ROW()-19&gt;$AG$5,"",INDEX(_Sched!$H:$H,$AG$4+ROW()-20)&amp;"")</f>
        <v/>
      </c>
      <c r="H27" s="14">
        <f>IF(ROW()-19&gt;$AG$5,"",INDEX(_Sched!$I:$I,$AG$4+ROW()-20)&amp;"")</f>
        <v/>
      </c>
      <c r="I27" s="14">
        <f>IF(ROW()-19&gt;$AG$5,"",INDEX(_Sched!$J:$J,$AG$4+ROW()-20)&amp;"")</f>
        <v/>
      </c>
      <c r="J27" s="14">
        <f>IF(ROW()-19&gt;$AG$5,"",INDEX(_Sched!$K:$K,$AG$4+ROW()-20)&amp;"")</f>
        <v/>
      </c>
      <c r="K27" s="14">
        <f>IF(ROW()-19&gt;$AG$5,"",INDEX(_Sched!$L:$L,$AG$4+ROW()-20)&amp;"")</f>
        <v/>
      </c>
      <c r="L27" s="14">
        <f>IF(ROW()-19&gt;$AG$5,"",INDEX(_Sched!$M:$M,$AG$4+ROW()-20)&amp;"")</f>
        <v/>
      </c>
      <c r="N27" s="32">
        <f>IF($AG$1=0,"",INDEX(_DepthGrid!$B:$B,$AG$6+ROW()-14)&amp;"")</f>
        <v/>
      </c>
      <c r="O27" s="5">
        <f>IF($AG$1=0,"",INDEX(_DepthGrid!$C:$C,$AG$6+ROW()-14)&amp;"")</f>
        <v/>
      </c>
      <c r="P27" s="5">
        <f>IF($AG$1=0,"",INDEX(_DepthGrid!$D:$D,$AG$6+ROW()-14)&amp;"")</f>
        <v/>
      </c>
      <c r="Q27" s="5">
        <f>IF($AG$1=0,"",INDEX(_DepthGrid!$E:$E,$AG$6+ROW()-14)&amp;"")</f>
        <v/>
      </c>
      <c r="R27" s="5">
        <f>IF($AG$1=0,"",INDEX(_DepthGrid!$F:$F,$AG$6+ROW()-14)&amp;"")</f>
        <v/>
      </c>
    </row>
    <row r="28">
      <c r="A28" s="14">
        <f>IF(ROW()-19&gt;$AG$5,"",INDEX(_Sched!$B:$B,$AG$4+ROW()-20))</f>
        <v/>
      </c>
      <c r="B28" s="14">
        <f>IF(ROW()-19&gt;$AG$5,"",INDEX(_Sched!$C:$C,$AG$4+ROW()-20)&amp;"")</f>
        <v/>
      </c>
      <c r="C28" s="14">
        <f>IF(ROW()-19&gt;$AG$5,"",INDEX(_Sched!$D:$D,$AG$4+ROW()-20)&amp;"")</f>
        <v/>
      </c>
      <c r="D28" s="14">
        <f>IF(ROW()-19&gt;$AG$5,"",INDEX(_Sched!$E:$E,$AG$4+ROW()-20)&amp;"")</f>
        <v/>
      </c>
      <c r="E28" s="14">
        <f>IF(ROW()-19&gt;$AG$5,"",INDEX(_Sched!$F:$F,$AG$4+ROW()-20)&amp;"")</f>
        <v/>
      </c>
      <c r="F28" s="14">
        <f>IF(ROW()-19&gt;$AG$5,"",INDEX(_Sched!$G:$G,$AG$4+ROW()-20)&amp;"")</f>
        <v/>
      </c>
      <c r="G28" s="14">
        <f>IF(ROW()-19&gt;$AG$5,"",INDEX(_Sched!$H:$H,$AG$4+ROW()-20)&amp;"")</f>
        <v/>
      </c>
      <c r="H28" s="14">
        <f>IF(ROW()-19&gt;$AG$5,"",INDEX(_Sched!$I:$I,$AG$4+ROW()-20)&amp;"")</f>
        <v/>
      </c>
      <c r="I28" s="14">
        <f>IF(ROW()-19&gt;$AG$5,"",INDEX(_Sched!$J:$J,$AG$4+ROW()-20)&amp;"")</f>
        <v/>
      </c>
      <c r="J28" s="14">
        <f>IF(ROW()-19&gt;$AG$5,"",INDEX(_Sched!$K:$K,$AG$4+ROW()-20)&amp;"")</f>
        <v/>
      </c>
      <c r="K28" s="14">
        <f>IF(ROW()-19&gt;$AG$5,"",INDEX(_Sched!$L:$L,$AG$4+ROW()-20)&amp;"")</f>
        <v/>
      </c>
      <c r="L28" s="14">
        <f>IF(ROW()-19&gt;$AG$5,"",INDEX(_Sched!$M:$M,$AG$4+ROW()-20)&amp;"")</f>
        <v/>
      </c>
      <c r="N28" s="31">
        <f>IF($AG$1=0,"",INDEX(_DepthGrid!$B:$B,$AG$6+ROW()-14)&amp;"")</f>
        <v/>
      </c>
      <c r="O28" s="31">
        <f>IF($AG$1=0,"",INDEX(_DepthGrid!$C:$C,$AG$6+ROW()-14)&amp;"")</f>
        <v/>
      </c>
      <c r="P28" s="31">
        <f>IF($AG$1=0,"",INDEX(_DepthGrid!$D:$D,$AG$6+ROW()-14)&amp;"")</f>
        <v/>
      </c>
      <c r="Q28" s="31">
        <f>IF($AG$1=0,"",INDEX(_DepthGrid!$E:$E,$AG$6+ROW()-14)&amp;"")</f>
        <v/>
      </c>
      <c r="R28" s="31">
        <f>IF($AG$1=0,"",INDEX(_DepthGrid!$F:$F,$AG$6+ROW()-14)&amp;"")</f>
        <v/>
      </c>
    </row>
    <row r="29">
      <c r="A29" s="14">
        <f>IF(ROW()-19&gt;$AG$5,"",INDEX(_Sched!$B:$B,$AG$4+ROW()-20))</f>
        <v/>
      </c>
      <c r="B29" s="14">
        <f>IF(ROW()-19&gt;$AG$5,"",INDEX(_Sched!$C:$C,$AG$4+ROW()-20)&amp;"")</f>
        <v/>
      </c>
      <c r="C29" s="14">
        <f>IF(ROW()-19&gt;$AG$5,"",INDEX(_Sched!$D:$D,$AG$4+ROW()-20)&amp;"")</f>
        <v/>
      </c>
      <c r="D29" s="14">
        <f>IF(ROW()-19&gt;$AG$5,"",INDEX(_Sched!$E:$E,$AG$4+ROW()-20)&amp;"")</f>
        <v/>
      </c>
      <c r="E29" s="14">
        <f>IF(ROW()-19&gt;$AG$5,"",INDEX(_Sched!$F:$F,$AG$4+ROW()-20)&amp;"")</f>
        <v/>
      </c>
      <c r="F29" s="14">
        <f>IF(ROW()-19&gt;$AG$5,"",INDEX(_Sched!$G:$G,$AG$4+ROW()-20)&amp;"")</f>
        <v/>
      </c>
      <c r="G29" s="14">
        <f>IF(ROW()-19&gt;$AG$5,"",INDEX(_Sched!$H:$H,$AG$4+ROW()-20)&amp;"")</f>
        <v/>
      </c>
      <c r="H29" s="14">
        <f>IF(ROW()-19&gt;$AG$5,"",INDEX(_Sched!$I:$I,$AG$4+ROW()-20)&amp;"")</f>
        <v/>
      </c>
      <c r="I29" s="14">
        <f>IF(ROW()-19&gt;$AG$5,"",INDEX(_Sched!$J:$J,$AG$4+ROW()-20)&amp;"")</f>
        <v/>
      </c>
      <c r="J29" s="14">
        <f>IF(ROW()-19&gt;$AG$5,"",INDEX(_Sched!$K:$K,$AG$4+ROW()-20)&amp;"")</f>
        <v/>
      </c>
      <c r="K29" s="14">
        <f>IF(ROW()-19&gt;$AG$5,"",INDEX(_Sched!$L:$L,$AG$4+ROW()-20)&amp;"")</f>
        <v/>
      </c>
      <c r="L29" s="14">
        <f>IF(ROW()-19&gt;$AG$5,"",INDEX(_Sched!$M:$M,$AG$4+ROW()-20)&amp;"")</f>
        <v/>
      </c>
      <c r="N29" s="33">
        <f>IF($AG$1=0,"",INDEX(_DepthGrid!$B:$B,$AG$6+ROW()-14)&amp;"")</f>
        <v/>
      </c>
      <c r="O29" s="5">
        <f>IF($AG$1=0,"",INDEX(_DepthGrid!$C:$C,$AG$6+ROW()-14)&amp;"")</f>
        <v/>
      </c>
      <c r="P29" s="5">
        <f>IF($AG$1=0,"",INDEX(_DepthGrid!$D:$D,$AG$6+ROW()-14)&amp;"")</f>
        <v/>
      </c>
      <c r="Q29" s="5">
        <f>IF($AG$1=0,"",INDEX(_DepthGrid!$E:$E,$AG$6+ROW()-14)&amp;"")</f>
        <v/>
      </c>
      <c r="R29" s="5">
        <f>IF($AG$1=0,"",INDEX(_DepthGrid!$F:$F,$AG$6+ROW()-14)&amp;"")</f>
        <v/>
      </c>
    </row>
    <row r="30">
      <c r="A30" s="14">
        <f>IF(ROW()-19&gt;$AG$5,"",INDEX(_Sched!$B:$B,$AG$4+ROW()-20))</f>
        <v/>
      </c>
      <c r="B30" s="14">
        <f>IF(ROW()-19&gt;$AG$5,"",INDEX(_Sched!$C:$C,$AG$4+ROW()-20)&amp;"")</f>
        <v/>
      </c>
      <c r="C30" s="14">
        <f>IF(ROW()-19&gt;$AG$5,"",INDEX(_Sched!$D:$D,$AG$4+ROW()-20)&amp;"")</f>
        <v/>
      </c>
      <c r="D30" s="14">
        <f>IF(ROW()-19&gt;$AG$5,"",INDEX(_Sched!$E:$E,$AG$4+ROW()-20)&amp;"")</f>
        <v/>
      </c>
      <c r="E30" s="14">
        <f>IF(ROW()-19&gt;$AG$5,"",INDEX(_Sched!$F:$F,$AG$4+ROW()-20)&amp;"")</f>
        <v/>
      </c>
      <c r="F30" s="14">
        <f>IF(ROW()-19&gt;$AG$5,"",INDEX(_Sched!$G:$G,$AG$4+ROW()-20)&amp;"")</f>
        <v/>
      </c>
      <c r="G30" s="14">
        <f>IF(ROW()-19&gt;$AG$5,"",INDEX(_Sched!$H:$H,$AG$4+ROW()-20)&amp;"")</f>
        <v/>
      </c>
      <c r="H30" s="14">
        <f>IF(ROW()-19&gt;$AG$5,"",INDEX(_Sched!$I:$I,$AG$4+ROW()-20)&amp;"")</f>
        <v/>
      </c>
      <c r="I30" s="14">
        <f>IF(ROW()-19&gt;$AG$5,"",INDEX(_Sched!$J:$J,$AG$4+ROW()-20)&amp;"")</f>
        <v/>
      </c>
      <c r="J30" s="14">
        <f>IF(ROW()-19&gt;$AG$5,"",INDEX(_Sched!$K:$K,$AG$4+ROW()-20)&amp;"")</f>
        <v/>
      </c>
      <c r="K30" s="14">
        <f>IF(ROW()-19&gt;$AG$5,"",INDEX(_Sched!$L:$L,$AG$4+ROW()-20)&amp;"")</f>
        <v/>
      </c>
      <c r="L30" s="14">
        <f>IF(ROW()-19&gt;$AG$5,"",INDEX(_Sched!$M:$M,$AG$4+ROW()-20)&amp;"")</f>
        <v/>
      </c>
      <c r="N30" s="33">
        <f>IF($AG$1=0,"",INDEX(_DepthGrid!$B:$B,$AG$6+ROW()-14)&amp;"")</f>
        <v/>
      </c>
      <c r="O30" s="5">
        <f>IF($AG$1=0,"",INDEX(_DepthGrid!$C:$C,$AG$6+ROW()-14)&amp;"")</f>
        <v/>
      </c>
      <c r="P30" s="5">
        <f>IF($AG$1=0,"",INDEX(_DepthGrid!$D:$D,$AG$6+ROW()-14)&amp;"")</f>
        <v/>
      </c>
      <c r="Q30" s="5">
        <f>IF($AG$1=0,"",INDEX(_DepthGrid!$E:$E,$AG$6+ROW()-14)&amp;"")</f>
        <v/>
      </c>
      <c r="R30" s="5">
        <f>IF($AG$1=0,"",INDEX(_DepthGrid!$F:$F,$AG$6+ROW()-14)&amp;"")</f>
        <v/>
      </c>
    </row>
    <row r="31">
      <c r="A31" s="14">
        <f>IF(ROW()-19&gt;$AG$5,"",INDEX(_Sched!$B:$B,$AG$4+ROW()-20))</f>
        <v/>
      </c>
      <c r="B31" s="14">
        <f>IF(ROW()-19&gt;$AG$5,"",INDEX(_Sched!$C:$C,$AG$4+ROW()-20)&amp;"")</f>
        <v/>
      </c>
      <c r="C31" s="14">
        <f>IF(ROW()-19&gt;$AG$5,"",INDEX(_Sched!$D:$D,$AG$4+ROW()-20)&amp;"")</f>
        <v/>
      </c>
      <c r="D31" s="14">
        <f>IF(ROW()-19&gt;$AG$5,"",INDEX(_Sched!$E:$E,$AG$4+ROW()-20)&amp;"")</f>
        <v/>
      </c>
      <c r="E31" s="14">
        <f>IF(ROW()-19&gt;$AG$5,"",INDEX(_Sched!$F:$F,$AG$4+ROW()-20)&amp;"")</f>
        <v/>
      </c>
      <c r="F31" s="14">
        <f>IF(ROW()-19&gt;$AG$5,"",INDEX(_Sched!$G:$G,$AG$4+ROW()-20)&amp;"")</f>
        <v/>
      </c>
      <c r="G31" s="14">
        <f>IF(ROW()-19&gt;$AG$5,"",INDEX(_Sched!$H:$H,$AG$4+ROW()-20)&amp;"")</f>
        <v/>
      </c>
      <c r="H31" s="14">
        <f>IF(ROW()-19&gt;$AG$5,"",INDEX(_Sched!$I:$I,$AG$4+ROW()-20)&amp;"")</f>
        <v/>
      </c>
      <c r="I31" s="14">
        <f>IF(ROW()-19&gt;$AG$5,"",INDEX(_Sched!$J:$J,$AG$4+ROW()-20)&amp;"")</f>
        <v/>
      </c>
      <c r="J31" s="14">
        <f>IF(ROW()-19&gt;$AG$5,"",INDEX(_Sched!$K:$K,$AG$4+ROW()-20)&amp;"")</f>
        <v/>
      </c>
      <c r="K31" s="14">
        <f>IF(ROW()-19&gt;$AG$5,"",INDEX(_Sched!$L:$L,$AG$4+ROW()-20)&amp;"")</f>
        <v/>
      </c>
      <c r="L31" s="14">
        <f>IF(ROW()-19&gt;$AG$5,"",INDEX(_Sched!$M:$M,$AG$4+ROW()-20)&amp;"")</f>
        <v/>
      </c>
      <c r="N31" s="33">
        <f>IF($AG$1=0,"",INDEX(_DepthGrid!$B:$B,$AG$6+ROW()-14)&amp;"")</f>
        <v/>
      </c>
      <c r="O31" s="5">
        <f>IF($AG$1=0,"",INDEX(_DepthGrid!$C:$C,$AG$6+ROW()-14)&amp;"")</f>
        <v/>
      </c>
      <c r="P31" s="5">
        <f>IF($AG$1=0,"",INDEX(_DepthGrid!$D:$D,$AG$6+ROW()-14)&amp;"")</f>
        <v/>
      </c>
      <c r="Q31" s="5">
        <f>IF($AG$1=0,"",INDEX(_DepthGrid!$E:$E,$AG$6+ROW()-14)&amp;"")</f>
        <v/>
      </c>
      <c r="R31" s="5">
        <f>IF($AG$1=0,"",INDEX(_DepthGrid!$F:$F,$AG$6+ROW()-14)&amp;"")</f>
        <v/>
      </c>
    </row>
    <row r="32">
      <c r="A32" s="14">
        <f>IF(ROW()-19&gt;$AG$5,"",INDEX(_Sched!$B:$B,$AG$4+ROW()-20))</f>
        <v/>
      </c>
      <c r="B32" s="14">
        <f>IF(ROW()-19&gt;$AG$5,"",INDEX(_Sched!$C:$C,$AG$4+ROW()-20)&amp;"")</f>
        <v/>
      </c>
      <c r="C32" s="14">
        <f>IF(ROW()-19&gt;$AG$5,"",INDEX(_Sched!$D:$D,$AG$4+ROW()-20)&amp;"")</f>
        <v/>
      </c>
      <c r="D32" s="14">
        <f>IF(ROW()-19&gt;$AG$5,"",INDEX(_Sched!$E:$E,$AG$4+ROW()-20)&amp;"")</f>
        <v/>
      </c>
      <c r="E32" s="14">
        <f>IF(ROW()-19&gt;$AG$5,"",INDEX(_Sched!$F:$F,$AG$4+ROW()-20)&amp;"")</f>
        <v/>
      </c>
      <c r="F32" s="14">
        <f>IF(ROW()-19&gt;$AG$5,"",INDEX(_Sched!$G:$G,$AG$4+ROW()-20)&amp;"")</f>
        <v/>
      </c>
      <c r="G32" s="14">
        <f>IF(ROW()-19&gt;$AG$5,"",INDEX(_Sched!$H:$H,$AG$4+ROW()-20)&amp;"")</f>
        <v/>
      </c>
      <c r="H32" s="14">
        <f>IF(ROW()-19&gt;$AG$5,"",INDEX(_Sched!$I:$I,$AG$4+ROW()-20)&amp;"")</f>
        <v/>
      </c>
      <c r="I32" s="14">
        <f>IF(ROW()-19&gt;$AG$5,"",INDEX(_Sched!$J:$J,$AG$4+ROW()-20)&amp;"")</f>
        <v/>
      </c>
      <c r="J32" s="14">
        <f>IF(ROW()-19&gt;$AG$5,"",INDEX(_Sched!$K:$K,$AG$4+ROW()-20)&amp;"")</f>
        <v/>
      </c>
      <c r="K32" s="14">
        <f>IF(ROW()-19&gt;$AG$5,"",INDEX(_Sched!$L:$L,$AG$4+ROW()-20)&amp;"")</f>
        <v/>
      </c>
      <c r="L32" s="14">
        <f>IF(ROW()-19&gt;$AG$5,"",INDEX(_Sched!$M:$M,$AG$4+ROW()-20)&amp;"")</f>
        <v/>
      </c>
      <c r="N32" s="33">
        <f>IF($AG$1=0,"",INDEX(_DepthGrid!$B:$B,$AG$6+ROW()-14)&amp;"")</f>
        <v/>
      </c>
      <c r="O32" s="5">
        <f>IF($AG$1=0,"",INDEX(_DepthGrid!$C:$C,$AG$6+ROW()-14)&amp;"")</f>
        <v/>
      </c>
      <c r="P32" s="5">
        <f>IF($AG$1=0,"",INDEX(_DepthGrid!$D:$D,$AG$6+ROW()-14)&amp;"")</f>
        <v/>
      </c>
      <c r="Q32" s="5">
        <f>IF($AG$1=0,"",INDEX(_DepthGrid!$E:$E,$AG$6+ROW()-14)&amp;"")</f>
        <v/>
      </c>
      <c r="R32" s="5">
        <f>IF($AG$1=0,"",INDEX(_DepthGrid!$F:$F,$AG$6+ROW()-14)&amp;"")</f>
        <v/>
      </c>
    </row>
    <row r="33">
      <c r="A33" s="14">
        <f>IF(ROW()-19&gt;$AG$5,"",INDEX(_Sched!$B:$B,$AG$4+ROW()-20))</f>
        <v/>
      </c>
      <c r="B33" s="14">
        <f>IF(ROW()-19&gt;$AG$5,"",INDEX(_Sched!$C:$C,$AG$4+ROW()-20)&amp;"")</f>
        <v/>
      </c>
      <c r="C33" s="14">
        <f>IF(ROW()-19&gt;$AG$5,"",INDEX(_Sched!$D:$D,$AG$4+ROW()-20)&amp;"")</f>
        <v/>
      </c>
      <c r="D33" s="14">
        <f>IF(ROW()-19&gt;$AG$5,"",INDEX(_Sched!$E:$E,$AG$4+ROW()-20)&amp;"")</f>
        <v/>
      </c>
      <c r="E33" s="14">
        <f>IF(ROW()-19&gt;$AG$5,"",INDEX(_Sched!$F:$F,$AG$4+ROW()-20)&amp;"")</f>
        <v/>
      </c>
      <c r="F33" s="14">
        <f>IF(ROW()-19&gt;$AG$5,"",INDEX(_Sched!$G:$G,$AG$4+ROW()-20)&amp;"")</f>
        <v/>
      </c>
      <c r="G33" s="14">
        <f>IF(ROW()-19&gt;$AG$5,"",INDEX(_Sched!$H:$H,$AG$4+ROW()-20)&amp;"")</f>
        <v/>
      </c>
      <c r="H33" s="14">
        <f>IF(ROW()-19&gt;$AG$5,"",INDEX(_Sched!$I:$I,$AG$4+ROW()-20)&amp;"")</f>
        <v/>
      </c>
      <c r="I33" s="14">
        <f>IF(ROW()-19&gt;$AG$5,"",INDEX(_Sched!$J:$J,$AG$4+ROW()-20)&amp;"")</f>
        <v/>
      </c>
      <c r="J33" s="14">
        <f>IF(ROW()-19&gt;$AG$5,"",INDEX(_Sched!$K:$K,$AG$4+ROW()-20)&amp;"")</f>
        <v/>
      </c>
      <c r="K33" s="14">
        <f>IF(ROW()-19&gt;$AG$5,"",INDEX(_Sched!$L:$L,$AG$4+ROW()-20)&amp;"")</f>
        <v/>
      </c>
      <c r="L33" s="14">
        <f>IF(ROW()-19&gt;$AG$5,"",INDEX(_Sched!$M:$M,$AG$4+ROW()-20)&amp;"")</f>
        <v/>
      </c>
      <c r="N33" s="33">
        <f>IF($AG$1=0,"",INDEX(_DepthGrid!$B:$B,$AG$6+ROW()-14)&amp;"")</f>
        <v/>
      </c>
      <c r="O33" s="5">
        <f>IF($AG$1=0,"",INDEX(_DepthGrid!$C:$C,$AG$6+ROW()-14)&amp;"")</f>
        <v/>
      </c>
      <c r="P33" s="5">
        <f>IF($AG$1=0,"",INDEX(_DepthGrid!$D:$D,$AG$6+ROW()-14)&amp;"")</f>
        <v/>
      </c>
      <c r="Q33" s="5">
        <f>IF($AG$1=0,"",INDEX(_DepthGrid!$E:$E,$AG$6+ROW()-14)&amp;"")</f>
        <v/>
      </c>
      <c r="R33" s="5">
        <f>IF($AG$1=0,"",INDEX(_DepthGrid!$F:$F,$AG$6+ROW()-14)&amp;"")</f>
        <v/>
      </c>
    </row>
    <row r="34">
      <c r="N34" s="33">
        <f>IF($AG$1=0,"",INDEX(_DepthGrid!$B:$B,$AG$6+ROW()-14)&amp;"")</f>
        <v/>
      </c>
      <c r="O34" s="5">
        <f>IF($AG$1=0,"",INDEX(_DepthGrid!$C:$C,$AG$6+ROW()-14)&amp;"")</f>
        <v/>
      </c>
      <c r="P34" s="5">
        <f>IF($AG$1=0,"",INDEX(_DepthGrid!$D:$D,$AG$6+ROW()-14)&amp;"")</f>
        <v/>
      </c>
      <c r="Q34" s="5">
        <f>IF($AG$1=0,"",INDEX(_DepthGrid!$E:$E,$AG$6+ROW()-14)&amp;"")</f>
        <v/>
      </c>
      <c r="R34" s="5">
        <f>IF($AG$1=0,"",INDEX(_DepthGrid!$F:$F,$AG$6+ROW()-14)&amp;"")</f>
        <v/>
      </c>
    </row>
    <row r="35">
      <c r="A35" s="12" t="inlineStr">
        <is>
          <t>2026 Roster — official athletics site (refreshed October 06, 2026)</t>
        </is>
      </c>
      <c r="N35" s="33">
        <f>IF($AG$1=0,"",INDEX(_DepthGrid!$B:$B,$AG$6+ROW()-14)&amp;"")</f>
        <v/>
      </c>
      <c r="O35" s="5">
        <f>IF($AG$1=0,"",INDEX(_DepthGrid!$C:$C,$AG$6+ROW()-14)&amp;"")</f>
        <v/>
      </c>
      <c r="P35" s="5">
        <f>IF($AG$1=0,"",INDEX(_DepthGrid!$D:$D,$AG$6+ROW()-14)&amp;"")</f>
        <v/>
      </c>
      <c r="Q35" s="5">
        <f>IF($AG$1=0,"",INDEX(_DepthGrid!$E:$E,$AG$6+ROW()-14)&amp;"")</f>
        <v/>
      </c>
      <c r="R35" s="5">
        <f>IF($AG$1=0,"",INDEX(_DepthGrid!$F:$F,$AG$6+ROW()-14)&amp;"")</f>
        <v/>
      </c>
    </row>
    <row r="36">
      <c r="A36" s="34" t="inlineStr">
        <is>
          <t>#</t>
        </is>
      </c>
      <c r="B36" s="34" t="inlineStr">
        <is>
          <t>Name</t>
        </is>
      </c>
      <c r="C36" s="34" t="inlineStr">
        <is>
          <t>Pos</t>
        </is>
      </c>
      <c r="D36" s="34" t="inlineStr">
        <is>
          <t>Class</t>
        </is>
      </c>
      <c r="E36" s="34" t="inlineStr">
        <is>
          <t>Ht</t>
        </is>
      </c>
      <c r="F36" s="34" t="inlineStr">
        <is>
          <t>Wt</t>
        </is>
      </c>
      <c r="G36" s="34" t="inlineStr">
        <is>
          <t>Hometown</t>
        </is>
      </c>
      <c r="H36" s="34" t="inlineStr">
        <is>
          <t>Notes</t>
        </is>
      </c>
      <c r="N36" s="33">
        <f>IF($AG$1=0,"",INDEX(_DepthGrid!$B:$B,$AG$6+ROW()-14)&amp;"")</f>
        <v/>
      </c>
      <c r="O36" s="5">
        <f>IF($AG$1=0,"",INDEX(_DepthGrid!$C:$C,$AG$6+ROW()-14)&amp;"")</f>
        <v/>
      </c>
      <c r="P36" s="5">
        <f>IF($AG$1=0,"",INDEX(_DepthGrid!$D:$D,$AG$6+ROW()-14)&amp;"")</f>
        <v/>
      </c>
      <c r="Q36" s="5">
        <f>IF($AG$1=0,"",INDEX(_DepthGrid!$E:$E,$AG$6+ROW()-14)&amp;"")</f>
        <v/>
      </c>
      <c r="R36" s="5">
        <f>IF($AG$1=0,"",INDEX(_DepthGrid!$F:$F,$AG$6+ROW()-14)&amp;"")</f>
        <v/>
      </c>
    </row>
    <row r="37">
      <c r="A37" s="14">
        <f>IF(ROW()-36&gt;$AG$3,"",IF(INDEX(_Rosters!$B:$B,$AG$2+ROW()-37)="","",INDEX(_Rosters!$B:$B,$AG$2+ROW()-37)))</f>
        <v/>
      </c>
      <c r="B37" s="14">
        <f>IF(ROW()-36&gt;$AG$3,"",INDEX(_Rosters!$C:$C,$AG$2+ROW()-37)&amp;"")</f>
        <v/>
      </c>
      <c r="C37" s="14">
        <f>IF(ROW()-36&gt;$AG$3,"",INDEX(_Rosters!$D:$D,$AG$2+ROW()-37)&amp;"")</f>
        <v/>
      </c>
      <c r="D37" s="14">
        <f>IF(ROW()-36&gt;$AG$3,"",INDEX(_Rosters!$E:$E,$AG$2+ROW()-37)&amp;"")</f>
        <v/>
      </c>
      <c r="E37" s="14">
        <f>IF(ROW()-36&gt;$AG$3,"",INDEX(_Rosters!$F:$F,$AG$2+ROW()-37)&amp;"")</f>
        <v/>
      </c>
      <c r="F37" s="14">
        <f>IF(ROW()-36&gt;$AG$3,"",IF(INDEX(_Rosters!$G:$G,$AG$2+ROW()-37)="","",INDEX(_Rosters!$G:$G,$AG$2+ROW()-37)))</f>
        <v/>
      </c>
      <c r="G37" s="14">
        <f>IF(ROW()-36&gt;$AG$3,"",INDEX(_Rosters!$H:$H,$AG$2+ROW()-37)&amp;"")</f>
        <v/>
      </c>
      <c r="H37" s="14">
        <f>IF(ROW()-36&gt;$AG$3,"",INDEX(_Rosters!$I:$I,$AG$2+ROW()-37)&amp;"")</f>
        <v/>
      </c>
      <c r="N37" s="33">
        <f>IF($AG$1=0,"",INDEX(_DepthGrid!$B:$B,$AG$6+ROW()-14)&amp;"")</f>
        <v/>
      </c>
      <c r="O37" s="5">
        <f>IF($AG$1=0,"",INDEX(_DepthGrid!$C:$C,$AG$6+ROW()-14)&amp;"")</f>
        <v/>
      </c>
      <c r="P37" s="5">
        <f>IF($AG$1=0,"",INDEX(_DepthGrid!$D:$D,$AG$6+ROW()-14)&amp;"")</f>
        <v/>
      </c>
      <c r="Q37" s="5">
        <f>IF($AG$1=0,"",INDEX(_DepthGrid!$E:$E,$AG$6+ROW()-14)&amp;"")</f>
        <v/>
      </c>
      <c r="R37" s="5">
        <f>IF($AG$1=0,"",INDEX(_DepthGrid!$F:$F,$AG$6+ROW()-14)&amp;"")</f>
        <v/>
      </c>
    </row>
    <row r="38">
      <c r="A38" s="14">
        <f>IF(ROW()-36&gt;$AG$3,"",IF(INDEX(_Rosters!$B:$B,$AG$2+ROW()-37)="","",INDEX(_Rosters!$B:$B,$AG$2+ROW()-37)))</f>
        <v/>
      </c>
      <c r="B38" s="14">
        <f>IF(ROW()-36&gt;$AG$3,"",INDEX(_Rosters!$C:$C,$AG$2+ROW()-37)&amp;"")</f>
        <v/>
      </c>
      <c r="C38" s="14">
        <f>IF(ROW()-36&gt;$AG$3,"",INDEX(_Rosters!$D:$D,$AG$2+ROW()-37)&amp;"")</f>
        <v/>
      </c>
      <c r="D38" s="14">
        <f>IF(ROW()-36&gt;$AG$3,"",INDEX(_Rosters!$E:$E,$AG$2+ROW()-37)&amp;"")</f>
        <v/>
      </c>
      <c r="E38" s="14">
        <f>IF(ROW()-36&gt;$AG$3,"",INDEX(_Rosters!$F:$F,$AG$2+ROW()-37)&amp;"")</f>
        <v/>
      </c>
      <c r="F38" s="14">
        <f>IF(ROW()-36&gt;$AG$3,"",IF(INDEX(_Rosters!$G:$G,$AG$2+ROW()-37)="","",INDEX(_Rosters!$G:$G,$AG$2+ROW()-37)))</f>
        <v/>
      </c>
      <c r="G38" s="14">
        <f>IF(ROW()-36&gt;$AG$3,"",INDEX(_Rosters!$H:$H,$AG$2+ROW()-37)&amp;"")</f>
        <v/>
      </c>
      <c r="H38" s="14">
        <f>IF(ROW()-36&gt;$AG$3,"",INDEX(_Rosters!$I:$I,$AG$2+ROW()-37)&amp;"")</f>
        <v/>
      </c>
      <c r="N38" s="33">
        <f>IF($AG$1=0,"",INDEX(_DepthGrid!$B:$B,$AG$6+ROW()-14)&amp;"")</f>
        <v/>
      </c>
      <c r="O38" s="5">
        <f>IF($AG$1=0,"",INDEX(_DepthGrid!$C:$C,$AG$6+ROW()-14)&amp;"")</f>
        <v/>
      </c>
      <c r="P38" s="5">
        <f>IF($AG$1=0,"",INDEX(_DepthGrid!$D:$D,$AG$6+ROW()-14)&amp;"")</f>
        <v/>
      </c>
      <c r="Q38" s="5">
        <f>IF($AG$1=0,"",INDEX(_DepthGrid!$E:$E,$AG$6+ROW()-14)&amp;"")</f>
        <v/>
      </c>
      <c r="R38" s="5">
        <f>IF($AG$1=0,"",INDEX(_DepthGrid!$F:$F,$AG$6+ROW()-14)&amp;"")</f>
        <v/>
      </c>
    </row>
    <row r="39">
      <c r="A39" s="14">
        <f>IF(ROW()-36&gt;$AG$3,"",IF(INDEX(_Rosters!$B:$B,$AG$2+ROW()-37)="","",INDEX(_Rosters!$B:$B,$AG$2+ROW()-37)))</f>
        <v/>
      </c>
      <c r="B39" s="14">
        <f>IF(ROW()-36&gt;$AG$3,"",INDEX(_Rosters!$C:$C,$AG$2+ROW()-37)&amp;"")</f>
        <v/>
      </c>
      <c r="C39" s="14">
        <f>IF(ROW()-36&gt;$AG$3,"",INDEX(_Rosters!$D:$D,$AG$2+ROW()-37)&amp;"")</f>
        <v/>
      </c>
      <c r="D39" s="14">
        <f>IF(ROW()-36&gt;$AG$3,"",INDEX(_Rosters!$E:$E,$AG$2+ROW()-37)&amp;"")</f>
        <v/>
      </c>
      <c r="E39" s="14">
        <f>IF(ROW()-36&gt;$AG$3,"",INDEX(_Rosters!$F:$F,$AG$2+ROW()-37)&amp;"")</f>
        <v/>
      </c>
      <c r="F39" s="14">
        <f>IF(ROW()-36&gt;$AG$3,"",IF(INDEX(_Rosters!$G:$G,$AG$2+ROW()-37)="","",INDEX(_Rosters!$G:$G,$AG$2+ROW()-37)))</f>
        <v/>
      </c>
      <c r="G39" s="14">
        <f>IF(ROW()-36&gt;$AG$3,"",INDEX(_Rosters!$H:$H,$AG$2+ROW()-37)&amp;"")</f>
        <v/>
      </c>
      <c r="H39" s="14">
        <f>IF(ROW()-36&gt;$AG$3,"",INDEX(_Rosters!$I:$I,$AG$2+ROW()-37)&amp;"")</f>
        <v/>
      </c>
      <c r="N39" s="33">
        <f>IF($AG$1=0,"",INDEX(_DepthGrid!$B:$B,$AG$6+ROW()-14)&amp;"")</f>
        <v/>
      </c>
      <c r="O39" s="5">
        <f>IF($AG$1=0,"",INDEX(_DepthGrid!$C:$C,$AG$6+ROW()-14)&amp;"")</f>
        <v/>
      </c>
      <c r="P39" s="5">
        <f>IF($AG$1=0,"",INDEX(_DepthGrid!$D:$D,$AG$6+ROW()-14)&amp;"")</f>
        <v/>
      </c>
      <c r="Q39" s="5">
        <f>IF($AG$1=0,"",INDEX(_DepthGrid!$E:$E,$AG$6+ROW()-14)&amp;"")</f>
        <v/>
      </c>
      <c r="R39" s="5">
        <f>IF($AG$1=0,"",INDEX(_DepthGrid!$F:$F,$AG$6+ROW()-14)&amp;"")</f>
        <v/>
      </c>
    </row>
    <row r="40">
      <c r="A40" s="14">
        <f>IF(ROW()-36&gt;$AG$3,"",IF(INDEX(_Rosters!$B:$B,$AG$2+ROW()-37)="","",INDEX(_Rosters!$B:$B,$AG$2+ROW()-37)))</f>
        <v/>
      </c>
      <c r="B40" s="14">
        <f>IF(ROW()-36&gt;$AG$3,"",INDEX(_Rosters!$C:$C,$AG$2+ROW()-37)&amp;"")</f>
        <v/>
      </c>
      <c r="C40" s="14">
        <f>IF(ROW()-36&gt;$AG$3,"",INDEX(_Rosters!$D:$D,$AG$2+ROW()-37)&amp;"")</f>
        <v/>
      </c>
      <c r="D40" s="14">
        <f>IF(ROW()-36&gt;$AG$3,"",INDEX(_Rosters!$E:$E,$AG$2+ROW()-37)&amp;"")</f>
        <v/>
      </c>
      <c r="E40" s="14">
        <f>IF(ROW()-36&gt;$AG$3,"",INDEX(_Rosters!$F:$F,$AG$2+ROW()-37)&amp;"")</f>
        <v/>
      </c>
      <c r="F40" s="14">
        <f>IF(ROW()-36&gt;$AG$3,"",IF(INDEX(_Rosters!$G:$G,$AG$2+ROW()-37)="","",INDEX(_Rosters!$G:$G,$AG$2+ROW()-37)))</f>
        <v/>
      </c>
      <c r="G40" s="14">
        <f>IF(ROW()-36&gt;$AG$3,"",INDEX(_Rosters!$H:$H,$AG$2+ROW()-37)&amp;"")</f>
        <v/>
      </c>
      <c r="H40" s="14">
        <f>IF(ROW()-36&gt;$AG$3,"",INDEX(_Rosters!$I:$I,$AG$2+ROW()-37)&amp;"")</f>
        <v/>
      </c>
      <c r="N40" s="33">
        <f>IF($AG$1=0,"",INDEX(_DepthGrid!$B:$B,$AG$6+ROW()-14)&amp;"")</f>
        <v/>
      </c>
      <c r="O40" s="5">
        <f>IF($AG$1=0,"",INDEX(_DepthGrid!$C:$C,$AG$6+ROW()-14)&amp;"")</f>
        <v/>
      </c>
      <c r="P40" s="5">
        <f>IF($AG$1=0,"",INDEX(_DepthGrid!$D:$D,$AG$6+ROW()-14)&amp;"")</f>
        <v/>
      </c>
      <c r="Q40" s="5">
        <f>IF($AG$1=0,"",INDEX(_DepthGrid!$E:$E,$AG$6+ROW()-14)&amp;"")</f>
        <v/>
      </c>
      <c r="R40" s="5">
        <f>IF($AG$1=0,"",INDEX(_DepthGrid!$F:$F,$AG$6+ROW()-14)&amp;"")</f>
        <v/>
      </c>
    </row>
    <row r="41">
      <c r="A41" s="14">
        <f>IF(ROW()-36&gt;$AG$3,"",IF(INDEX(_Rosters!$B:$B,$AG$2+ROW()-37)="","",INDEX(_Rosters!$B:$B,$AG$2+ROW()-37)))</f>
        <v/>
      </c>
      <c r="B41" s="14">
        <f>IF(ROW()-36&gt;$AG$3,"",INDEX(_Rosters!$C:$C,$AG$2+ROW()-37)&amp;"")</f>
        <v/>
      </c>
      <c r="C41" s="14">
        <f>IF(ROW()-36&gt;$AG$3,"",INDEX(_Rosters!$D:$D,$AG$2+ROW()-37)&amp;"")</f>
        <v/>
      </c>
      <c r="D41" s="14">
        <f>IF(ROW()-36&gt;$AG$3,"",INDEX(_Rosters!$E:$E,$AG$2+ROW()-37)&amp;"")</f>
        <v/>
      </c>
      <c r="E41" s="14">
        <f>IF(ROW()-36&gt;$AG$3,"",INDEX(_Rosters!$F:$F,$AG$2+ROW()-37)&amp;"")</f>
        <v/>
      </c>
      <c r="F41" s="14">
        <f>IF(ROW()-36&gt;$AG$3,"",IF(INDEX(_Rosters!$G:$G,$AG$2+ROW()-37)="","",INDEX(_Rosters!$G:$G,$AG$2+ROW()-37)))</f>
        <v/>
      </c>
      <c r="G41" s="14">
        <f>IF(ROW()-36&gt;$AG$3,"",INDEX(_Rosters!$H:$H,$AG$2+ROW()-37)&amp;"")</f>
        <v/>
      </c>
      <c r="H41" s="14">
        <f>IF(ROW()-36&gt;$AG$3,"",INDEX(_Rosters!$I:$I,$AG$2+ROW()-37)&amp;"")</f>
        <v/>
      </c>
      <c r="N41" s="31">
        <f>IF($AG$1=0,"",INDEX(_DepthGrid!$B:$B,$AG$6+ROW()-14)&amp;"")</f>
        <v/>
      </c>
      <c r="O41" s="31">
        <f>IF($AG$1=0,"",INDEX(_DepthGrid!$C:$C,$AG$6+ROW()-14)&amp;"")</f>
        <v/>
      </c>
      <c r="P41" s="31">
        <f>IF($AG$1=0,"",INDEX(_DepthGrid!$D:$D,$AG$6+ROW()-14)&amp;"")</f>
        <v/>
      </c>
      <c r="Q41" s="31">
        <f>IF($AG$1=0,"",INDEX(_DepthGrid!$E:$E,$AG$6+ROW()-14)&amp;"")</f>
        <v/>
      </c>
      <c r="R41" s="31">
        <f>IF($AG$1=0,"",INDEX(_DepthGrid!$F:$F,$AG$6+ROW()-14)&amp;"")</f>
        <v/>
      </c>
    </row>
    <row r="42">
      <c r="A42" s="14">
        <f>IF(ROW()-36&gt;$AG$3,"",IF(INDEX(_Rosters!$B:$B,$AG$2+ROW()-37)="","",INDEX(_Rosters!$B:$B,$AG$2+ROW()-37)))</f>
        <v/>
      </c>
      <c r="B42" s="14">
        <f>IF(ROW()-36&gt;$AG$3,"",INDEX(_Rosters!$C:$C,$AG$2+ROW()-37)&amp;"")</f>
        <v/>
      </c>
      <c r="C42" s="14">
        <f>IF(ROW()-36&gt;$AG$3,"",INDEX(_Rosters!$D:$D,$AG$2+ROW()-37)&amp;"")</f>
        <v/>
      </c>
      <c r="D42" s="14">
        <f>IF(ROW()-36&gt;$AG$3,"",INDEX(_Rosters!$E:$E,$AG$2+ROW()-37)&amp;"")</f>
        <v/>
      </c>
      <c r="E42" s="14">
        <f>IF(ROW()-36&gt;$AG$3,"",INDEX(_Rosters!$F:$F,$AG$2+ROW()-37)&amp;"")</f>
        <v/>
      </c>
      <c r="F42" s="14">
        <f>IF(ROW()-36&gt;$AG$3,"",IF(INDEX(_Rosters!$G:$G,$AG$2+ROW()-37)="","",INDEX(_Rosters!$G:$G,$AG$2+ROW()-37)))</f>
        <v/>
      </c>
      <c r="G42" s="14">
        <f>IF(ROW()-36&gt;$AG$3,"",INDEX(_Rosters!$H:$H,$AG$2+ROW()-37)&amp;"")</f>
        <v/>
      </c>
      <c r="H42" s="14">
        <f>IF(ROW()-36&gt;$AG$3,"",INDEX(_Rosters!$I:$I,$AG$2+ROW()-37)&amp;"")</f>
        <v/>
      </c>
      <c r="N42" s="35">
        <f>IF($AG$1=0,"",INDEX(_DepthGrid!$B:$B,$AG$6+ROW()-14)&amp;"")</f>
        <v/>
      </c>
      <c r="O42" s="5">
        <f>IF($AG$1=0,"",INDEX(_DepthGrid!$C:$C,$AG$6+ROW()-14)&amp;"")</f>
        <v/>
      </c>
      <c r="P42" s="5">
        <f>IF($AG$1=0,"",INDEX(_DepthGrid!$D:$D,$AG$6+ROW()-14)&amp;"")</f>
        <v/>
      </c>
      <c r="Q42" s="5">
        <f>IF($AG$1=0,"",INDEX(_DepthGrid!$E:$E,$AG$6+ROW()-14)&amp;"")</f>
        <v/>
      </c>
      <c r="R42" s="5">
        <f>IF($AG$1=0,"",INDEX(_DepthGrid!$F:$F,$AG$6+ROW()-14)&amp;"")</f>
        <v/>
      </c>
    </row>
    <row r="43">
      <c r="A43" s="14">
        <f>IF(ROW()-36&gt;$AG$3,"",IF(INDEX(_Rosters!$B:$B,$AG$2+ROW()-37)="","",INDEX(_Rosters!$B:$B,$AG$2+ROW()-37)))</f>
        <v/>
      </c>
      <c r="B43" s="14">
        <f>IF(ROW()-36&gt;$AG$3,"",INDEX(_Rosters!$C:$C,$AG$2+ROW()-37)&amp;"")</f>
        <v/>
      </c>
      <c r="C43" s="14">
        <f>IF(ROW()-36&gt;$AG$3,"",INDEX(_Rosters!$D:$D,$AG$2+ROW()-37)&amp;"")</f>
        <v/>
      </c>
      <c r="D43" s="14">
        <f>IF(ROW()-36&gt;$AG$3,"",INDEX(_Rosters!$E:$E,$AG$2+ROW()-37)&amp;"")</f>
        <v/>
      </c>
      <c r="E43" s="14">
        <f>IF(ROW()-36&gt;$AG$3,"",INDEX(_Rosters!$F:$F,$AG$2+ROW()-37)&amp;"")</f>
        <v/>
      </c>
      <c r="F43" s="14">
        <f>IF(ROW()-36&gt;$AG$3,"",IF(INDEX(_Rosters!$G:$G,$AG$2+ROW()-37)="","",INDEX(_Rosters!$G:$G,$AG$2+ROW()-37)))</f>
        <v/>
      </c>
      <c r="G43" s="14">
        <f>IF(ROW()-36&gt;$AG$3,"",INDEX(_Rosters!$H:$H,$AG$2+ROW()-37)&amp;"")</f>
        <v/>
      </c>
      <c r="H43" s="14">
        <f>IF(ROW()-36&gt;$AG$3,"",INDEX(_Rosters!$I:$I,$AG$2+ROW()-37)&amp;"")</f>
        <v/>
      </c>
      <c r="N43" s="35">
        <f>IF($AG$1=0,"",INDEX(_DepthGrid!$B:$B,$AG$6+ROW()-14)&amp;"")</f>
        <v/>
      </c>
      <c r="O43" s="5">
        <f>IF($AG$1=0,"",INDEX(_DepthGrid!$C:$C,$AG$6+ROW()-14)&amp;"")</f>
        <v/>
      </c>
      <c r="P43" s="5">
        <f>IF($AG$1=0,"",INDEX(_DepthGrid!$D:$D,$AG$6+ROW()-14)&amp;"")</f>
        <v/>
      </c>
      <c r="Q43" s="5">
        <f>IF($AG$1=0,"",INDEX(_DepthGrid!$E:$E,$AG$6+ROW()-14)&amp;"")</f>
        <v/>
      </c>
      <c r="R43" s="5">
        <f>IF($AG$1=0,"",INDEX(_DepthGrid!$F:$F,$AG$6+ROW()-14)&amp;"")</f>
        <v/>
      </c>
    </row>
    <row r="44">
      <c r="A44" s="14">
        <f>IF(ROW()-36&gt;$AG$3,"",IF(INDEX(_Rosters!$B:$B,$AG$2+ROW()-37)="","",INDEX(_Rosters!$B:$B,$AG$2+ROW()-37)))</f>
        <v/>
      </c>
      <c r="B44" s="14">
        <f>IF(ROW()-36&gt;$AG$3,"",INDEX(_Rosters!$C:$C,$AG$2+ROW()-37)&amp;"")</f>
        <v/>
      </c>
      <c r="C44" s="14">
        <f>IF(ROW()-36&gt;$AG$3,"",INDEX(_Rosters!$D:$D,$AG$2+ROW()-37)&amp;"")</f>
        <v/>
      </c>
      <c r="D44" s="14">
        <f>IF(ROW()-36&gt;$AG$3,"",INDEX(_Rosters!$E:$E,$AG$2+ROW()-37)&amp;"")</f>
        <v/>
      </c>
      <c r="E44" s="14">
        <f>IF(ROW()-36&gt;$AG$3,"",INDEX(_Rosters!$F:$F,$AG$2+ROW()-37)&amp;"")</f>
        <v/>
      </c>
      <c r="F44" s="14">
        <f>IF(ROW()-36&gt;$AG$3,"",IF(INDEX(_Rosters!$G:$G,$AG$2+ROW()-37)="","",INDEX(_Rosters!$G:$G,$AG$2+ROW()-37)))</f>
        <v/>
      </c>
      <c r="G44" s="14">
        <f>IF(ROW()-36&gt;$AG$3,"",INDEX(_Rosters!$H:$H,$AG$2+ROW()-37)&amp;"")</f>
        <v/>
      </c>
      <c r="H44" s="14">
        <f>IF(ROW()-36&gt;$AG$3,"",INDEX(_Rosters!$I:$I,$AG$2+ROW()-37)&amp;"")</f>
        <v/>
      </c>
      <c r="N44" s="35">
        <f>IF($AG$1=0,"",INDEX(_DepthGrid!$B:$B,$AG$6+ROW()-14)&amp;"")</f>
        <v/>
      </c>
      <c r="O44" s="5">
        <f>IF($AG$1=0,"",INDEX(_DepthGrid!$C:$C,$AG$6+ROW()-14)&amp;"")</f>
        <v/>
      </c>
      <c r="P44" s="5">
        <f>IF($AG$1=0,"",INDEX(_DepthGrid!$D:$D,$AG$6+ROW()-14)&amp;"")</f>
        <v/>
      </c>
      <c r="Q44" s="5">
        <f>IF($AG$1=0,"",INDEX(_DepthGrid!$E:$E,$AG$6+ROW()-14)&amp;"")</f>
        <v/>
      </c>
      <c r="R44" s="5">
        <f>IF($AG$1=0,"",INDEX(_DepthGrid!$F:$F,$AG$6+ROW()-14)&amp;"")</f>
        <v/>
      </c>
    </row>
    <row r="45">
      <c r="A45" s="14">
        <f>IF(ROW()-36&gt;$AG$3,"",IF(INDEX(_Rosters!$B:$B,$AG$2+ROW()-37)="","",INDEX(_Rosters!$B:$B,$AG$2+ROW()-37)))</f>
        <v/>
      </c>
      <c r="B45" s="14">
        <f>IF(ROW()-36&gt;$AG$3,"",INDEX(_Rosters!$C:$C,$AG$2+ROW()-37)&amp;"")</f>
        <v/>
      </c>
      <c r="C45" s="14">
        <f>IF(ROW()-36&gt;$AG$3,"",INDEX(_Rosters!$D:$D,$AG$2+ROW()-37)&amp;"")</f>
        <v/>
      </c>
      <c r="D45" s="14">
        <f>IF(ROW()-36&gt;$AG$3,"",INDEX(_Rosters!$E:$E,$AG$2+ROW()-37)&amp;"")</f>
        <v/>
      </c>
      <c r="E45" s="14">
        <f>IF(ROW()-36&gt;$AG$3,"",INDEX(_Rosters!$F:$F,$AG$2+ROW()-37)&amp;"")</f>
        <v/>
      </c>
      <c r="F45" s="14">
        <f>IF(ROW()-36&gt;$AG$3,"",IF(INDEX(_Rosters!$G:$G,$AG$2+ROW()-37)="","",INDEX(_Rosters!$G:$G,$AG$2+ROW()-37)))</f>
        <v/>
      </c>
      <c r="G45" s="14">
        <f>IF(ROW()-36&gt;$AG$3,"",INDEX(_Rosters!$H:$H,$AG$2+ROW()-37)&amp;"")</f>
        <v/>
      </c>
      <c r="H45" s="14">
        <f>IF(ROW()-36&gt;$AG$3,"",INDEX(_Rosters!$I:$I,$AG$2+ROW()-37)&amp;"")</f>
        <v/>
      </c>
      <c r="N45" s="35">
        <f>IF($AG$1=0,"",INDEX(_DepthGrid!$B:$B,$AG$6+ROW()-14)&amp;"")</f>
        <v/>
      </c>
      <c r="O45" s="5">
        <f>IF($AG$1=0,"",INDEX(_DepthGrid!$C:$C,$AG$6+ROW()-14)&amp;"")</f>
        <v/>
      </c>
      <c r="P45" s="5">
        <f>IF($AG$1=0,"",INDEX(_DepthGrid!$D:$D,$AG$6+ROW()-14)&amp;"")</f>
        <v/>
      </c>
      <c r="Q45" s="5">
        <f>IF($AG$1=0,"",INDEX(_DepthGrid!$E:$E,$AG$6+ROW()-14)&amp;"")</f>
        <v/>
      </c>
      <c r="R45" s="5">
        <f>IF($AG$1=0,"",INDEX(_DepthGrid!$F:$F,$AG$6+ROW()-14)&amp;"")</f>
        <v/>
      </c>
    </row>
    <row r="46">
      <c r="A46" s="14">
        <f>IF(ROW()-36&gt;$AG$3,"",IF(INDEX(_Rosters!$B:$B,$AG$2+ROW()-37)="","",INDEX(_Rosters!$B:$B,$AG$2+ROW()-37)))</f>
        <v/>
      </c>
      <c r="B46" s="14">
        <f>IF(ROW()-36&gt;$AG$3,"",INDEX(_Rosters!$C:$C,$AG$2+ROW()-37)&amp;"")</f>
        <v/>
      </c>
      <c r="C46" s="14">
        <f>IF(ROW()-36&gt;$AG$3,"",INDEX(_Rosters!$D:$D,$AG$2+ROW()-37)&amp;"")</f>
        <v/>
      </c>
      <c r="D46" s="14">
        <f>IF(ROW()-36&gt;$AG$3,"",INDEX(_Rosters!$E:$E,$AG$2+ROW()-37)&amp;"")</f>
        <v/>
      </c>
      <c r="E46" s="14">
        <f>IF(ROW()-36&gt;$AG$3,"",INDEX(_Rosters!$F:$F,$AG$2+ROW()-37)&amp;"")</f>
        <v/>
      </c>
      <c r="F46" s="14">
        <f>IF(ROW()-36&gt;$AG$3,"",IF(INDEX(_Rosters!$G:$G,$AG$2+ROW()-37)="","",INDEX(_Rosters!$G:$G,$AG$2+ROW()-37)))</f>
        <v/>
      </c>
      <c r="G46" s="14">
        <f>IF(ROW()-36&gt;$AG$3,"",INDEX(_Rosters!$H:$H,$AG$2+ROW()-37)&amp;"")</f>
        <v/>
      </c>
      <c r="H46" s="14">
        <f>IF(ROW()-36&gt;$AG$3,"",INDEX(_Rosters!$I:$I,$AG$2+ROW()-37)&amp;"")</f>
        <v/>
      </c>
      <c r="N46" s="35">
        <f>IF($AG$1=0,"",INDEX(_DepthGrid!$B:$B,$AG$6+ROW()-14)&amp;"")</f>
        <v/>
      </c>
      <c r="O46" s="5">
        <f>IF($AG$1=0,"",INDEX(_DepthGrid!$C:$C,$AG$6+ROW()-14)&amp;"")</f>
        <v/>
      </c>
      <c r="P46" s="5">
        <f>IF($AG$1=0,"",INDEX(_DepthGrid!$D:$D,$AG$6+ROW()-14)&amp;"")</f>
        <v/>
      </c>
      <c r="Q46" s="5">
        <f>IF($AG$1=0,"",INDEX(_DepthGrid!$E:$E,$AG$6+ROW()-14)&amp;"")</f>
        <v/>
      </c>
      <c r="R46" s="5">
        <f>IF($AG$1=0,"",INDEX(_DepthGrid!$F:$F,$AG$6+ROW()-14)&amp;"")</f>
        <v/>
      </c>
    </row>
    <row r="47">
      <c r="A47" s="14">
        <f>IF(ROW()-36&gt;$AG$3,"",IF(INDEX(_Rosters!$B:$B,$AG$2+ROW()-37)="","",INDEX(_Rosters!$B:$B,$AG$2+ROW()-37)))</f>
        <v/>
      </c>
      <c r="B47" s="14">
        <f>IF(ROW()-36&gt;$AG$3,"",INDEX(_Rosters!$C:$C,$AG$2+ROW()-37)&amp;"")</f>
        <v/>
      </c>
      <c r="C47" s="14">
        <f>IF(ROW()-36&gt;$AG$3,"",INDEX(_Rosters!$D:$D,$AG$2+ROW()-37)&amp;"")</f>
        <v/>
      </c>
      <c r="D47" s="14">
        <f>IF(ROW()-36&gt;$AG$3,"",INDEX(_Rosters!$E:$E,$AG$2+ROW()-37)&amp;"")</f>
        <v/>
      </c>
      <c r="E47" s="14">
        <f>IF(ROW()-36&gt;$AG$3,"",INDEX(_Rosters!$F:$F,$AG$2+ROW()-37)&amp;"")</f>
        <v/>
      </c>
      <c r="F47" s="14">
        <f>IF(ROW()-36&gt;$AG$3,"",IF(INDEX(_Rosters!$G:$G,$AG$2+ROW()-37)="","",INDEX(_Rosters!$G:$G,$AG$2+ROW()-37)))</f>
        <v/>
      </c>
      <c r="G47" s="14">
        <f>IF(ROW()-36&gt;$AG$3,"",INDEX(_Rosters!$H:$H,$AG$2+ROW()-37)&amp;"")</f>
        <v/>
      </c>
      <c r="H47" s="14">
        <f>IF(ROW()-36&gt;$AG$3,"",INDEX(_Rosters!$I:$I,$AG$2+ROW()-37)&amp;"")</f>
        <v/>
      </c>
      <c r="N47" s="35">
        <f>IF($AG$1=0,"",INDEX(_DepthGrid!$B:$B,$AG$6+ROW()-14)&amp;"")</f>
        <v/>
      </c>
      <c r="O47" s="5">
        <f>IF($AG$1=0,"",INDEX(_DepthGrid!$C:$C,$AG$6+ROW()-14)&amp;"")</f>
        <v/>
      </c>
      <c r="P47" s="5">
        <f>IF($AG$1=0,"",INDEX(_DepthGrid!$D:$D,$AG$6+ROW()-14)&amp;"")</f>
        <v/>
      </c>
      <c r="Q47" s="5">
        <f>IF($AG$1=0,"",INDEX(_DepthGrid!$E:$E,$AG$6+ROW()-14)&amp;"")</f>
        <v/>
      </c>
      <c r="R47" s="5">
        <f>IF($AG$1=0,"",INDEX(_DepthGrid!$F:$F,$AG$6+ROW()-14)&amp;"")</f>
        <v/>
      </c>
    </row>
    <row r="48">
      <c r="A48" s="14">
        <f>IF(ROW()-36&gt;$AG$3,"",IF(INDEX(_Rosters!$B:$B,$AG$2+ROW()-37)="","",INDEX(_Rosters!$B:$B,$AG$2+ROW()-37)))</f>
        <v/>
      </c>
      <c r="B48" s="14">
        <f>IF(ROW()-36&gt;$AG$3,"",INDEX(_Rosters!$C:$C,$AG$2+ROW()-37)&amp;"")</f>
        <v/>
      </c>
      <c r="C48" s="14">
        <f>IF(ROW()-36&gt;$AG$3,"",INDEX(_Rosters!$D:$D,$AG$2+ROW()-37)&amp;"")</f>
        <v/>
      </c>
      <c r="D48" s="14">
        <f>IF(ROW()-36&gt;$AG$3,"",INDEX(_Rosters!$E:$E,$AG$2+ROW()-37)&amp;"")</f>
        <v/>
      </c>
      <c r="E48" s="14">
        <f>IF(ROW()-36&gt;$AG$3,"",INDEX(_Rosters!$F:$F,$AG$2+ROW()-37)&amp;"")</f>
        <v/>
      </c>
      <c r="F48" s="14">
        <f>IF(ROW()-36&gt;$AG$3,"",IF(INDEX(_Rosters!$G:$G,$AG$2+ROW()-37)="","",INDEX(_Rosters!$G:$G,$AG$2+ROW()-37)))</f>
        <v/>
      </c>
      <c r="G48" s="14">
        <f>IF(ROW()-36&gt;$AG$3,"",INDEX(_Rosters!$H:$H,$AG$2+ROW()-37)&amp;"")</f>
        <v/>
      </c>
      <c r="H48" s="14">
        <f>IF(ROW()-36&gt;$AG$3,"",INDEX(_Rosters!$I:$I,$AG$2+ROW()-37)&amp;"")</f>
        <v/>
      </c>
      <c r="N48" s="35">
        <f>IF($AG$1=0,"",INDEX(_DepthGrid!$B:$B,$AG$6+ROW()-14)&amp;"")</f>
        <v/>
      </c>
      <c r="O48" s="5">
        <f>IF($AG$1=0,"",INDEX(_DepthGrid!$C:$C,$AG$6+ROW()-14)&amp;"")</f>
        <v/>
      </c>
      <c r="P48" s="5">
        <f>IF($AG$1=0,"",INDEX(_DepthGrid!$D:$D,$AG$6+ROW()-14)&amp;"")</f>
        <v/>
      </c>
      <c r="Q48" s="5">
        <f>IF($AG$1=0,"",INDEX(_DepthGrid!$E:$E,$AG$6+ROW()-14)&amp;"")</f>
        <v/>
      </c>
      <c r="R48" s="5">
        <f>IF($AG$1=0,"",INDEX(_DepthGrid!$F:$F,$AG$6+ROW()-14)&amp;"")</f>
        <v/>
      </c>
    </row>
    <row r="49">
      <c r="A49" s="14">
        <f>IF(ROW()-36&gt;$AG$3,"",IF(INDEX(_Rosters!$B:$B,$AG$2+ROW()-37)="","",INDEX(_Rosters!$B:$B,$AG$2+ROW()-37)))</f>
        <v/>
      </c>
      <c r="B49" s="14">
        <f>IF(ROW()-36&gt;$AG$3,"",INDEX(_Rosters!$C:$C,$AG$2+ROW()-37)&amp;"")</f>
        <v/>
      </c>
      <c r="C49" s="14">
        <f>IF(ROW()-36&gt;$AG$3,"",INDEX(_Rosters!$D:$D,$AG$2+ROW()-37)&amp;"")</f>
        <v/>
      </c>
      <c r="D49" s="14">
        <f>IF(ROW()-36&gt;$AG$3,"",INDEX(_Rosters!$E:$E,$AG$2+ROW()-37)&amp;"")</f>
        <v/>
      </c>
      <c r="E49" s="14">
        <f>IF(ROW()-36&gt;$AG$3,"",INDEX(_Rosters!$F:$F,$AG$2+ROW()-37)&amp;"")</f>
        <v/>
      </c>
      <c r="F49" s="14">
        <f>IF(ROW()-36&gt;$AG$3,"",IF(INDEX(_Rosters!$G:$G,$AG$2+ROW()-37)="","",INDEX(_Rosters!$G:$G,$AG$2+ROW()-37)))</f>
        <v/>
      </c>
      <c r="G49" s="14">
        <f>IF(ROW()-36&gt;$AG$3,"",INDEX(_Rosters!$H:$H,$AG$2+ROW()-37)&amp;"")</f>
        <v/>
      </c>
      <c r="H49" s="14">
        <f>IF(ROW()-36&gt;$AG$3,"",INDEX(_Rosters!$I:$I,$AG$2+ROW()-37)&amp;"")</f>
        <v/>
      </c>
      <c r="N49" s="56" t="inlineStr">
        <is>
          <t>Source: OurLads.com curated charts where captured (date in section bands; local use only) — '(projected)' bands = our roster-seniority fallback with depth_overrides.csv pins. • = transfer/portal, ✓ = pinned.</t>
        </is>
      </c>
    </row>
    <row r="50">
      <c r="A50" s="14">
        <f>IF(ROW()-36&gt;$AG$3,"",IF(INDEX(_Rosters!$B:$B,$AG$2+ROW()-37)="","",INDEX(_Rosters!$B:$B,$AG$2+ROW()-37)))</f>
        <v/>
      </c>
      <c r="B50" s="14">
        <f>IF(ROW()-36&gt;$AG$3,"",INDEX(_Rosters!$C:$C,$AG$2+ROW()-37)&amp;"")</f>
        <v/>
      </c>
      <c r="C50" s="14">
        <f>IF(ROW()-36&gt;$AG$3,"",INDEX(_Rosters!$D:$D,$AG$2+ROW()-37)&amp;"")</f>
        <v/>
      </c>
      <c r="D50" s="14">
        <f>IF(ROW()-36&gt;$AG$3,"",INDEX(_Rosters!$E:$E,$AG$2+ROW()-37)&amp;"")</f>
        <v/>
      </c>
      <c r="E50" s="14">
        <f>IF(ROW()-36&gt;$AG$3,"",INDEX(_Rosters!$F:$F,$AG$2+ROW()-37)&amp;"")</f>
        <v/>
      </c>
      <c r="F50" s="14">
        <f>IF(ROW()-36&gt;$AG$3,"",IF(INDEX(_Rosters!$G:$G,$AG$2+ROW()-37)="","",INDEX(_Rosters!$G:$G,$AG$2+ROW()-37)))</f>
        <v/>
      </c>
      <c r="G50" s="14">
        <f>IF(ROW()-36&gt;$AG$3,"",INDEX(_Rosters!$H:$H,$AG$2+ROW()-37)&amp;"")</f>
        <v/>
      </c>
      <c r="H50" s="14">
        <f>IF(ROW()-36&gt;$AG$3,"",INDEX(_Rosters!$I:$I,$AG$2+ROW()-37)&amp;"")</f>
        <v/>
      </c>
    </row>
    <row r="51">
      <c r="A51" s="14">
        <f>IF(ROW()-36&gt;$AG$3,"",IF(INDEX(_Rosters!$B:$B,$AG$2+ROW()-37)="","",INDEX(_Rosters!$B:$B,$AG$2+ROW()-37)))</f>
        <v/>
      </c>
      <c r="B51" s="14">
        <f>IF(ROW()-36&gt;$AG$3,"",INDEX(_Rosters!$C:$C,$AG$2+ROW()-37)&amp;"")</f>
        <v/>
      </c>
      <c r="C51" s="14">
        <f>IF(ROW()-36&gt;$AG$3,"",INDEX(_Rosters!$D:$D,$AG$2+ROW()-37)&amp;"")</f>
        <v/>
      </c>
      <c r="D51" s="14">
        <f>IF(ROW()-36&gt;$AG$3,"",INDEX(_Rosters!$E:$E,$AG$2+ROW()-37)&amp;"")</f>
        <v/>
      </c>
      <c r="E51" s="14">
        <f>IF(ROW()-36&gt;$AG$3,"",INDEX(_Rosters!$F:$F,$AG$2+ROW()-37)&amp;"")</f>
        <v/>
      </c>
      <c r="F51" s="14">
        <f>IF(ROW()-36&gt;$AG$3,"",IF(INDEX(_Rosters!$G:$G,$AG$2+ROW()-37)="","",INDEX(_Rosters!$G:$G,$AG$2+ROW()-37)))</f>
        <v/>
      </c>
      <c r="G51" s="14">
        <f>IF(ROW()-36&gt;$AG$3,"",INDEX(_Rosters!$H:$H,$AG$2+ROW()-37)&amp;"")</f>
        <v/>
      </c>
      <c r="H51" s="14">
        <f>IF(ROW()-36&gt;$AG$3,"",INDEX(_Rosters!$I:$I,$AG$2+ROW()-37)&amp;"")</f>
        <v/>
      </c>
    </row>
    <row r="52">
      <c r="A52" s="14">
        <f>IF(ROW()-36&gt;$AG$3,"",IF(INDEX(_Rosters!$B:$B,$AG$2+ROW()-37)="","",INDEX(_Rosters!$B:$B,$AG$2+ROW()-37)))</f>
        <v/>
      </c>
      <c r="B52" s="14">
        <f>IF(ROW()-36&gt;$AG$3,"",INDEX(_Rosters!$C:$C,$AG$2+ROW()-37)&amp;"")</f>
        <v/>
      </c>
      <c r="C52" s="14">
        <f>IF(ROW()-36&gt;$AG$3,"",INDEX(_Rosters!$D:$D,$AG$2+ROW()-37)&amp;"")</f>
        <v/>
      </c>
      <c r="D52" s="14">
        <f>IF(ROW()-36&gt;$AG$3,"",INDEX(_Rosters!$E:$E,$AG$2+ROW()-37)&amp;"")</f>
        <v/>
      </c>
      <c r="E52" s="14">
        <f>IF(ROW()-36&gt;$AG$3,"",INDEX(_Rosters!$F:$F,$AG$2+ROW()-37)&amp;"")</f>
        <v/>
      </c>
      <c r="F52" s="14">
        <f>IF(ROW()-36&gt;$AG$3,"",IF(INDEX(_Rosters!$G:$G,$AG$2+ROW()-37)="","",INDEX(_Rosters!$G:$G,$AG$2+ROW()-37)))</f>
        <v/>
      </c>
      <c r="G52" s="14">
        <f>IF(ROW()-36&gt;$AG$3,"",INDEX(_Rosters!$H:$H,$AG$2+ROW()-37)&amp;"")</f>
        <v/>
      </c>
      <c r="H52" s="14">
        <f>IF(ROW()-36&gt;$AG$3,"",INDEX(_Rosters!$I:$I,$AG$2+ROW()-37)&amp;"")</f>
        <v/>
      </c>
    </row>
    <row r="53">
      <c r="A53" s="14">
        <f>IF(ROW()-36&gt;$AG$3,"",IF(INDEX(_Rosters!$B:$B,$AG$2+ROW()-37)="","",INDEX(_Rosters!$B:$B,$AG$2+ROW()-37)))</f>
        <v/>
      </c>
      <c r="B53" s="14">
        <f>IF(ROW()-36&gt;$AG$3,"",INDEX(_Rosters!$C:$C,$AG$2+ROW()-37)&amp;"")</f>
        <v/>
      </c>
      <c r="C53" s="14">
        <f>IF(ROW()-36&gt;$AG$3,"",INDEX(_Rosters!$D:$D,$AG$2+ROW()-37)&amp;"")</f>
        <v/>
      </c>
      <c r="D53" s="14">
        <f>IF(ROW()-36&gt;$AG$3,"",INDEX(_Rosters!$E:$E,$AG$2+ROW()-37)&amp;"")</f>
        <v/>
      </c>
      <c r="E53" s="14">
        <f>IF(ROW()-36&gt;$AG$3,"",INDEX(_Rosters!$F:$F,$AG$2+ROW()-37)&amp;"")</f>
        <v/>
      </c>
      <c r="F53" s="14">
        <f>IF(ROW()-36&gt;$AG$3,"",IF(INDEX(_Rosters!$G:$G,$AG$2+ROW()-37)="","",INDEX(_Rosters!$G:$G,$AG$2+ROW()-37)))</f>
        <v/>
      </c>
      <c r="G53" s="14">
        <f>IF(ROW()-36&gt;$AG$3,"",INDEX(_Rosters!$H:$H,$AG$2+ROW()-37)&amp;"")</f>
        <v/>
      </c>
      <c r="H53" s="14">
        <f>IF(ROW()-36&gt;$AG$3,"",INDEX(_Rosters!$I:$I,$AG$2+ROW()-37)&amp;"")</f>
        <v/>
      </c>
      <c r="N53" s="36" t="inlineStr">
        <is>
          <t>DEEP DIVE — podcast prep (all 138 teams; drafted sections carry a review-before-air vintage)</t>
        </is>
      </c>
      <c r="O53" s="37" t="n"/>
      <c r="P53" s="37" t="n"/>
      <c r="Q53" s="37" t="n"/>
      <c r="R53" s="37" t="n"/>
    </row>
    <row r="54">
      <c r="A54" s="14">
        <f>IF(ROW()-36&gt;$AG$3,"",IF(INDEX(_Rosters!$B:$B,$AG$2+ROW()-37)="","",INDEX(_Rosters!$B:$B,$AG$2+ROW()-37)))</f>
        <v/>
      </c>
      <c r="B54" s="14">
        <f>IF(ROW()-36&gt;$AG$3,"",INDEX(_Rosters!$C:$C,$AG$2+ROW()-37)&amp;"")</f>
        <v/>
      </c>
      <c r="C54" s="14">
        <f>IF(ROW()-36&gt;$AG$3,"",INDEX(_Rosters!$D:$D,$AG$2+ROW()-37)&amp;"")</f>
        <v/>
      </c>
      <c r="D54" s="14">
        <f>IF(ROW()-36&gt;$AG$3,"",INDEX(_Rosters!$E:$E,$AG$2+ROW()-37)&amp;"")</f>
        <v/>
      </c>
      <c r="E54" s="14">
        <f>IF(ROW()-36&gt;$AG$3,"",INDEX(_Rosters!$F:$F,$AG$2+ROW()-37)&amp;"")</f>
        <v/>
      </c>
      <c r="F54" s="14">
        <f>IF(ROW()-36&gt;$AG$3,"",IF(INDEX(_Rosters!$G:$G,$AG$2+ROW()-37)="","",INDEX(_Rosters!$G:$G,$AG$2+ROW()-37)))</f>
        <v/>
      </c>
      <c r="G54" s="14">
        <f>IF(ROW()-36&gt;$AG$3,"",INDEX(_Rosters!$H:$H,$AG$2+ROW()-37)&amp;"")</f>
        <v/>
      </c>
      <c r="H54" s="14">
        <f>IF(ROW()-36&gt;$AG$3,"",INDEX(_Rosters!$I:$I,$AG$2+ROW()-37)&amp;"")</f>
        <v/>
      </c>
      <c r="N54" s="35" t="inlineStr">
        <is>
          <t>CAPSULE</t>
        </is>
      </c>
      <c r="AJ54" s="8">
        <f>IF($AG$1=0,"",INDEX(_Teams!$AM:$AM,$AG$1)&amp;"")</f>
        <v/>
      </c>
      <c r="AK54" s="8" t="n">
        <v>99</v>
      </c>
    </row>
    <row r="55">
      <c r="A55" s="14">
        <f>IF(ROW()-36&gt;$AG$3,"",IF(INDEX(_Rosters!$B:$B,$AG$2+ROW()-37)="","",INDEX(_Rosters!$B:$B,$AG$2+ROW()-37)))</f>
        <v/>
      </c>
      <c r="B55" s="14">
        <f>IF(ROW()-36&gt;$AG$3,"",INDEX(_Rosters!$C:$C,$AG$2+ROW()-37)&amp;"")</f>
        <v/>
      </c>
      <c r="C55" s="14">
        <f>IF(ROW()-36&gt;$AG$3,"",INDEX(_Rosters!$D:$D,$AG$2+ROW()-37)&amp;"")</f>
        <v/>
      </c>
      <c r="D55" s="14">
        <f>IF(ROW()-36&gt;$AG$3,"",INDEX(_Rosters!$E:$E,$AG$2+ROW()-37)&amp;"")</f>
        <v/>
      </c>
      <c r="E55" s="14">
        <f>IF(ROW()-36&gt;$AG$3,"",INDEX(_Rosters!$F:$F,$AG$2+ROW()-37)&amp;"")</f>
        <v/>
      </c>
      <c r="F55" s="14">
        <f>IF(ROW()-36&gt;$AG$3,"",IF(INDEX(_Rosters!$G:$G,$AG$2+ROW()-37)="","",INDEX(_Rosters!$G:$G,$AG$2+ROW()-37)))</f>
        <v/>
      </c>
      <c r="G55" s="14">
        <f>IF(ROW()-36&gt;$AG$3,"",INDEX(_Rosters!$H:$H,$AG$2+ROW()-37)&amp;"")</f>
        <v/>
      </c>
      <c r="H55" s="14">
        <f>IF(ROW()-36&gt;$AG$3,"",INDEX(_Rosters!$I:$I,$AG$2+ROW()-37)&amp;"")</f>
        <v/>
      </c>
    </row>
    <row r="56">
      <c r="A56" s="14">
        <f>IF(ROW()-36&gt;$AG$3,"",IF(INDEX(_Rosters!$B:$B,$AG$2+ROW()-37)="","",INDEX(_Rosters!$B:$B,$AG$2+ROW()-37)))</f>
        <v/>
      </c>
      <c r="B56" s="14">
        <f>IF(ROW()-36&gt;$AG$3,"",INDEX(_Rosters!$C:$C,$AG$2+ROW()-37)&amp;"")</f>
        <v/>
      </c>
      <c r="C56" s="14">
        <f>IF(ROW()-36&gt;$AG$3,"",INDEX(_Rosters!$D:$D,$AG$2+ROW()-37)&amp;"")</f>
        <v/>
      </c>
      <c r="D56" s="14">
        <f>IF(ROW()-36&gt;$AG$3,"",INDEX(_Rosters!$E:$E,$AG$2+ROW()-37)&amp;"")</f>
        <v/>
      </c>
      <c r="E56" s="14">
        <f>IF(ROW()-36&gt;$AG$3,"",INDEX(_Rosters!$F:$F,$AG$2+ROW()-37)&amp;"")</f>
        <v/>
      </c>
      <c r="F56" s="14">
        <f>IF(ROW()-36&gt;$AG$3,"",IF(INDEX(_Rosters!$G:$G,$AG$2+ROW()-37)="","",INDEX(_Rosters!$G:$G,$AG$2+ROW()-37)))</f>
        <v/>
      </c>
      <c r="G56" s="14">
        <f>IF(ROW()-36&gt;$AG$3,"",INDEX(_Rosters!$H:$H,$AG$2+ROW()-37)&amp;"")</f>
        <v/>
      </c>
      <c r="H56" s="14">
        <f>IF(ROW()-36&gt;$AG$3,"",INDEX(_Rosters!$I:$I,$AG$2+ROW()-37)&amp;"")</f>
        <v/>
      </c>
    </row>
    <row r="57">
      <c r="A57" s="14">
        <f>IF(ROW()-36&gt;$AG$3,"",IF(INDEX(_Rosters!$B:$B,$AG$2+ROW()-37)="","",INDEX(_Rosters!$B:$B,$AG$2+ROW()-37)))</f>
        <v/>
      </c>
      <c r="B57" s="14">
        <f>IF(ROW()-36&gt;$AG$3,"",INDEX(_Rosters!$C:$C,$AG$2+ROW()-37)&amp;"")</f>
        <v/>
      </c>
      <c r="C57" s="14">
        <f>IF(ROW()-36&gt;$AG$3,"",INDEX(_Rosters!$D:$D,$AG$2+ROW()-37)&amp;"")</f>
        <v/>
      </c>
      <c r="D57" s="14">
        <f>IF(ROW()-36&gt;$AG$3,"",INDEX(_Rosters!$E:$E,$AG$2+ROW()-37)&amp;"")</f>
        <v/>
      </c>
      <c r="E57" s="14">
        <f>IF(ROW()-36&gt;$AG$3,"",INDEX(_Rosters!$F:$F,$AG$2+ROW()-37)&amp;"")</f>
        <v/>
      </c>
      <c r="F57" s="14">
        <f>IF(ROW()-36&gt;$AG$3,"",IF(INDEX(_Rosters!$G:$G,$AG$2+ROW()-37)="","",INDEX(_Rosters!$G:$G,$AG$2+ROW()-37)))</f>
        <v/>
      </c>
      <c r="G57" s="14">
        <f>IF(ROW()-36&gt;$AG$3,"",INDEX(_Rosters!$H:$H,$AG$2+ROW()-37)&amp;"")</f>
        <v/>
      </c>
      <c r="H57" s="14">
        <f>IF(ROW()-36&gt;$AG$3,"",INDEX(_Rosters!$I:$I,$AG$2+ROW()-37)&amp;"")</f>
        <v/>
      </c>
    </row>
    <row r="58">
      <c r="A58" s="14">
        <f>IF(ROW()-36&gt;$AG$3,"",IF(INDEX(_Rosters!$B:$B,$AG$2+ROW()-37)="","",INDEX(_Rosters!$B:$B,$AG$2+ROW()-37)))</f>
        <v/>
      </c>
      <c r="B58" s="14">
        <f>IF(ROW()-36&gt;$AG$3,"",INDEX(_Rosters!$C:$C,$AG$2+ROW()-37)&amp;"")</f>
        <v/>
      </c>
      <c r="C58" s="14">
        <f>IF(ROW()-36&gt;$AG$3,"",INDEX(_Rosters!$D:$D,$AG$2+ROW()-37)&amp;"")</f>
        <v/>
      </c>
      <c r="D58" s="14">
        <f>IF(ROW()-36&gt;$AG$3,"",INDEX(_Rosters!$E:$E,$AG$2+ROW()-37)&amp;"")</f>
        <v/>
      </c>
      <c r="E58" s="14">
        <f>IF(ROW()-36&gt;$AG$3,"",INDEX(_Rosters!$F:$F,$AG$2+ROW()-37)&amp;"")</f>
        <v/>
      </c>
      <c r="F58" s="14">
        <f>IF(ROW()-36&gt;$AG$3,"",IF(INDEX(_Rosters!$G:$G,$AG$2+ROW()-37)="","",INDEX(_Rosters!$G:$G,$AG$2+ROW()-37)))</f>
        <v/>
      </c>
      <c r="G58" s="14">
        <f>IF(ROW()-36&gt;$AG$3,"",INDEX(_Rosters!$H:$H,$AG$2+ROW()-37)&amp;"")</f>
        <v/>
      </c>
      <c r="H58" s="14">
        <f>IF(ROW()-36&gt;$AG$3,"",INDEX(_Rosters!$I:$I,$AG$2+ROW()-37)&amp;"")</f>
        <v/>
      </c>
    </row>
    <row r="59">
      <c r="A59" s="14">
        <f>IF(ROW()-36&gt;$AG$3,"",IF(INDEX(_Rosters!$B:$B,$AG$2+ROW()-37)="","",INDEX(_Rosters!$B:$B,$AG$2+ROW()-37)))</f>
        <v/>
      </c>
      <c r="B59" s="14">
        <f>IF(ROW()-36&gt;$AG$3,"",INDEX(_Rosters!$C:$C,$AG$2+ROW()-37)&amp;"")</f>
        <v/>
      </c>
      <c r="C59" s="14">
        <f>IF(ROW()-36&gt;$AG$3,"",INDEX(_Rosters!$D:$D,$AG$2+ROW()-37)&amp;"")</f>
        <v/>
      </c>
      <c r="D59" s="14">
        <f>IF(ROW()-36&gt;$AG$3,"",INDEX(_Rosters!$E:$E,$AG$2+ROW()-37)&amp;"")</f>
        <v/>
      </c>
      <c r="E59" s="14">
        <f>IF(ROW()-36&gt;$AG$3,"",INDEX(_Rosters!$F:$F,$AG$2+ROW()-37)&amp;"")</f>
        <v/>
      </c>
      <c r="F59" s="14">
        <f>IF(ROW()-36&gt;$AG$3,"",IF(INDEX(_Rosters!$G:$G,$AG$2+ROW()-37)="","",INDEX(_Rosters!$G:$G,$AG$2+ROW()-37)))</f>
        <v/>
      </c>
      <c r="G59" s="14">
        <f>IF(ROW()-36&gt;$AG$3,"",INDEX(_Rosters!$H:$H,$AG$2+ROW()-37)&amp;"")</f>
        <v/>
      </c>
      <c r="H59" s="14">
        <f>IF(ROW()-36&gt;$AG$3,"",INDEX(_Rosters!$I:$I,$AG$2+ROW()-37)&amp;"")</f>
        <v/>
      </c>
    </row>
    <row r="60">
      <c r="A60" s="14">
        <f>IF(ROW()-36&gt;$AG$3,"",IF(INDEX(_Rosters!$B:$B,$AG$2+ROW()-37)="","",INDEX(_Rosters!$B:$B,$AG$2+ROW()-37)))</f>
        <v/>
      </c>
      <c r="B60" s="14">
        <f>IF(ROW()-36&gt;$AG$3,"",INDEX(_Rosters!$C:$C,$AG$2+ROW()-37)&amp;"")</f>
        <v/>
      </c>
      <c r="C60" s="14">
        <f>IF(ROW()-36&gt;$AG$3,"",INDEX(_Rosters!$D:$D,$AG$2+ROW()-37)&amp;"")</f>
        <v/>
      </c>
      <c r="D60" s="14">
        <f>IF(ROW()-36&gt;$AG$3,"",INDEX(_Rosters!$E:$E,$AG$2+ROW()-37)&amp;"")</f>
        <v/>
      </c>
      <c r="E60" s="14">
        <f>IF(ROW()-36&gt;$AG$3,"",INDEX(_Rosters!$F:$F,$AG$2+ROW()-37)&amp;"")</f>
        <v/>
      </c>
      <c r="F60" s="14">
        <f>IF(ROW()-36&gt;$AG$3,"",IF(INDEX(_Rosters!$G:$G,$AG$2+ROW()-37)="","",INDEX(_Rosters!$G:$G,$AG$2+ROW()-37)))</f>
        <v/>
      </c>
      <c r="G60" s="14">
        <f>IF(ROW()-36&gt;$AG$3,"",INDEX(_Rosters!$H:$H,$AG$2+ROW()-37)&amp;"")</f>
        <v/>
      </c>
      <c r="H60" s="14">
        <f>IF(ROW()-36&gt;$AG$3,"",INDEX(_Rosters!$I:$I,$AG$2+ROW()-37)&amp;"")</f>
        <v/>
      </c>
    </row>
    <row r="61">
      <c r="A61" s="14">
        <f>IF(ROW()-36&gt;$AG$3,"",IF(INDEX(_Rosters!$B:$B,$AG$2+ROW()-37)="","",INDEX(_Rosters!$B:$B,$AG$2+ROW()-37)))</f>
        <v/>
      </c>
      <c r="B61" s="14">
        <f>IF(ROW()-36&gt;$AG$3,"",INDEX(_Rosters!$C:$C,$AG$2+ROW()-37)&amp;"")</f>
        <v/>
      </c>
      <c r="C61" s="14">
        <f>IF(ROW()-36&gt;$AG$3,"",INDEX(_Rosters!$D:$D,$AG$2+ROW()-37)&amp;"")</f>
        <v/>
      </c>
      <c r="D61" s="14">
        <f>IF(ROW()-36&gt;$AG$3,"",INDEX(_Rosters!$E:$E,$AG$2+ROW()-37)&amp;"")</f>
        <v/>
      </c>
      <c r="E61" s="14">
        <f>IF(ROW()-36&gt;$AG$3,"",INDEX(_Rosters!$F:$F,$AG$2+ROW()-37)&amp;"")</f>
        <v/>
      </c>
      <c r="F61" s="14">
        <f>IF(ROW()-36&gt;$AG$3,"",IF(INDEX(_Rosters!$G:$G,$AG$2+ROW()-37)="","",INDEX(_Rosters!$G:$G,$AG$2+ROW()-37)))</f>
        <v/>
      </c>
      <c r="G61" s="14">
        <f>IF(ROW()-36&gt;$AG$3,"",INDEX(_Rosters!$H:$H,$AG$2+ROW()-37)&amp;"")</f>
        <v/>
      </c>
      <c r="H61" s="14">
        <f>IF(ROW()-36&gt;$AG$3,"",INDEX(_Rosters!$I:$I,$AG$2+ROW()-37)&amp;"")</f>
        <v/>
      </c>
    </row>
    <row r="62">
      <c r="A62" s="14">
        <f>IF(ROW()-36&gt;$AG$3,"",IF(INDEX(_Rosters!$B:$B,$AG$2+ROW()-37)="","",INDEX(_Rosters!$B:$B,$AG$2+ROW()-37)))</f>
        <v/>
      </c>
      <c r="B62" s="14">
        <f>IF(ROW()-36&gt;$AG$3,"",INDEX(_Rosters!$C:$C,$AG$2+ROW()-37)&amp;"")</f>
        <v/>
      </c>
      <c r="C62" s="14">
        <f>IF(ROW()-36&gt;$AG$3,"",INDEX(_Rosters!$D:$D,$AG$2+ROW()-37)&amp;"")</f>
        <v/>
      </c>
      <c r="D62" s="14">
        <f>IF(ROW()-36&gt;$AG$3,"",INDEX(_Rosters!$E:$E,$AG$2+ROW()-37)&amp;"")</f>
        <v/>
      </c>
      <c r="E62" s="14">
        <f>IF(ROW()-36&gt;$AG$3,"",INDEX(_Rosters!$F:$F,$AG$2+ROW()-37)&amp;"")</f>
        <v/>
      </c>
      <c r="F62" s="14">
        <f>IF(ROW()-36&gt;$AG$3,"",IF(INDEX(_Rosters!$G:$G,$AG$2+ROW()-37)="","",INDEX(_Rosters!$G:$G,$AG$2+ROW()-37)))</f>
        <v/>
      </c>
      <c r="G62" s="14">
        <f>IF(ROW()-36&gt;$AG$3,"",INDEX(_Rosters!$H:$H,$AG$2+ROW()-37)&amp;"")</f>
        <v/>
      </c>
      <c r="H62" s="14">
        <f>IF(ROW()-36&gt;$AG$3,"",INDEX(_Rosters!$I:$I,$AG$2+ROW()-37)&amp;"")</f>
        <v/>
      </c>
    </row>
    <row r="63">
      <c r="A63" s="14">
        <f>IF(ROW()-36&gt;$AG$3,"",IF(INDEX(_Rosters!$B:$B,$AG$2+ROW()-37)="","",INDEX(_Rosters!$B:$B,$AG$2+ROW()-37)))</f>
        <v/>
      </c>
      <c r="B63" s="14">
        <f>IF(ROW()-36&gt;$AG$3,"",INDEX(_Rosters!$C:$C,$AG$2+ROW()-37)&amp;"")</f>
        <v/>
      </c>
      <c r="C63" s="14">
        <f>IF(ROW()-36&gt;$AG$3,"",INDEX(_Rosters!$D:$D,$AG$2+ROW()-37)&amp;"")</f>
        <v/>
      </c>
      <c r="D63" s="14">
        <f>IF(ROW()-36&gt;$AG$3,"",INDEX(_Rosters!$E:$E,$AG$2+ROW()-37)&amp;"")</f>
        <v/>
      </c>
      <c r="E63" s="14">
        <f>IF(ROW()-36&gt;$AG$3,"",INDEX(_Rosters!$F:$F,$AG$2+ROW()-37)&amp;"")</f>
        <v/>
      </c>
      <c r="F63" s="14">
        <f>IF(ROW()-36&gt;$AG$3,"",IF(INDEX(_Rosters!$G:$G,$AG$2+ROW()-37)="","",INDEX(_Rosters!$G:$G,$AG$2+ROW()-37)))</f>
        <v/>
      </c>
      <c r="G63" s="14">
        <f>IF(ROW()-36&gt;$AG$3,"",INDEX(_Rosters!$H:$H,$AG$2+ROW()-37)&amp;"")</f>
        <v/>
      </c>
      <c r="H63" s="14">
        <f>IF(ROW()-36&gt;$AG$3,"",INDEX(_Rosters!$I:$I,$AG$2+ROW()-37)&amp;"")</f>
        <v/>
      </c>
      <c r="N63" s="35" t="inlineStr">
        <is>
          <t>ROSTER</t>
        </is>
      </c>
      <c r="AJ63" s="8">
        <f>IF($AG$1=0,"",INDEX(_Teams!$AN:$AN,$AG$1)&amp;"")</f>
        <v/>
      </c>
      <c r="AK63" s="8" t="n">
        <v>216</v>
      </c>
    </row>
    <row r="64">
      <c r="A64" s="14">
        <f>IF(ROW()-36&gt;$AG$3,"",IF(INDEX(_Rosters!$B:$B,$AG$2+ROW()-37)="","",INDEX(_Rosters!$B:$B,$AG$2+ROW()-37)))</f>
        <v/>
      </c>
      <c r="B64" s="14">
        <f>IF(ROW()-36&gt;$AG$3,"",INDEX(_Rosters!$C:$C,$AG$2+ROW()-37)&amp;"")</f>
        <v/>
      </c>
      <c r="C64" s="14">
        <f>IF(ROW()-36&gt;$AG$3,"",INDEX(_Rosters!$D:$D,$AG$2+ROW()-37)&amp;"")</f>
        <v/>
      </c>
      <c r="D64" s="14">
        <f>IF(ROW()-36&gt;$AG$3,"",INDEX(_Rosters!$E:$E,$AG$2+ROW()-37)&amp;"")</f>
        <v/>
      </c>
      <c r="E64" s="14">
        <f>IF(ROW()-36&gt;$AG$3,"",INDEX(_Rosters!$F:$F,$AG$2+ROW()-37)&amp;"")</f>
        <v/>
      </c>
      <c r="F64" s="14">
        <f>IF(ROW()-36&gt;$AG$3,"",IF(INDEX(_Rosters!$G:$G,$AG$2+ROW()-37)="","",INDEX(_Rosters!$G:$G,$AG$2+ROW()-37)))</f>
        <v/>
      </c>
      <c r="G64" s="14">
        <f>IF(ROW()-36&gt;$AG$3,"",INDEX(_Rosters!$H:$H,$AG$2+ROW()-37)&amp;"")</f>
        <v/>
      </c>
      <c r="H64" s="14">
        <f>IF(ROW()-36&gt;$AG$3,"",INDEX(_Rosters!$I:$I,$AG$2+ROW()-37)&amp;"")</f>
        <v/>
      </c>
    </row>
    <row r="65">
      <c r="A65" s="14">
        <f>IF(ROW()-36&gt;$AG$3,"",IF(INDEX(_Rosters!$B:$B,$AG$2+ROW()-37)="","",INDEX(_Rosters!$B:$B,$AG$2+ROW()-37)))</f>
        <v/>
      </c>
      <c r="B65" s="14">
        <f>IF(ROW()-36&gt;$AG$3,"",INDEX(_Rosters!$C:$C,$AG$2+ROW()-37)&amp;"")</f>
        <v/>
      </c>
      <c r="C65" s="14">
        <f>IF(ROW()-36&gt;$AG$3,"",INDEX(_Rosters!$D:$D,$AG$2+ROW()-37)&amp;"")</f>
        <v/>
      </c>
      <c r="D65" s="14">
        <f>IF(ROW()-36&gt;$AG$3,"",INDEX(_Rosters!$E:$E,$AG$2+ROW()-37)&amp;"")</f>
        <v/>
      </c>
      <c r="E65" s="14">
        <f>IF(ROW()-36&gt;$AG$3,"",INDEX(_Rosters!$F:$F,$AG$2+ROW()-37)&amp;"")</f>
        <v/>
      </c>
      <c r="F65" s="14">
        <f>IF(ROW()-36&gt;$AG$3,"",IF(INDEX(_Rosters!$G:$G,$AG$2+ROW()-37)="","",INDEX(_Rosters!$G:$G,$AG$2+ROW()-37)))</f>
        <v/>
      </c>
      <c r="G65" s="14">
        <f>IF(ROW()-36&gt;$AG$3,"",INDEX(_Rosters!$H:$H,$AG$2+ROW()-37)&amp;"")</f>
        <v/>
      </c>
      <c r="H65" s="14">
        <f>IF(ROW()-36&gt;$AG$3,"",INDEX(_Rosters!$I:$I,$AG$2+ROW()-37)&amp;"")</f>
        <v/>
      </c>
    </row>
    <row r="66">
      <c r="A66" s="14">
        <f>IF(ROW()-36&gt;$AG$3,"",IF(INDEX(_Rosters!$B:$B,$AG$2+ROW()-37)="","",INDEX(_Rosters!$B:$B,$AG$2+ROW()-37)))</f>
        <v/>
      </c>
      <c r="B66" s="14">
        <f>IF(ROW()-36&gt;$AG$3,"",INDEX(_Rosters!$C:$C,$AG$2+ROW()-37)&amp;"")</f>
        <v/>
      </c>
      <c r="C66" s="14">
        <f>IF(ROW()-36&gt;$AG$3,"",INDEX(_Rosters!$D:$D,$AG$2+ROW()-37)&amp;"")</f>
        <v/>
      </c>
      <c r="D66" s="14">
        <f>IF(ROW()-36&gt;$AG$3,"",INDEX(_Rosters!$E:$E,$AG$2+ROW()-37)&amp;"")</f>
        <v/>
      </c>
      <c r="E66" s="14">
        <f>IF(ROW()-36&gt;$AG$3,"",INDEX(_Rosters!$F:$F,$AG$2+ROW()-37)&amp;"")</f>
        <v/>
      </c>
      <c r="F66" s="14">
        <f>IF(ROW()-36&gt;$AG$3,"",IF(INDEX(_Rosters!$G:$G,$AG$2+ROW()-37)="","",INDEX(_Rosters!$G:$G,$AG$2+ROW()-37)))</f>
        <v/>
      </c>
      <c r="G66" s="14">
        <f>IF(ROW()-36&gt;$AG$3,"",INDEX(_Rosters!$H:$H,$AG$2+ROW()-37)&amp;"")</f>
        <v/>
      </c>
      <c r="H66" s="14">
        <f>IF(ROW()-36&gt;$AG$3,"",INDEX(_Rosters!$I:$I,$AG$2+ROW()-37)&amp;"")</f>
        <v/>
      </c>
    </row>
    <row r="67">
      <c r="A67" s="14">
        <f>IF(ROW()-36&gt;$AG$3,"",IF(INDEX(_Rosters!$B:$B,$AG$2+ROW()-37)="","",INDEX(_Rosters!$B:$B,$AG$2+ROW()-37)))</f>
        <v/>
      </c>
      <c r="B67" s="14">
        <f>IF(ROW()-36&gt;$AG$3,"",INDEX(_Rosters!$C:$C,$AG$2+ROW()-37)&amp;"")</f>
        <v/>
      </c>
      <c r="C67" s="14">
        <f>IF(ROW()-36&gt;$AG$3,"",INDEX(_Rosters!$D:$D,$AG$2+ROW()-37)&amp;"")</f>
        <v/>
      </c>
      <c r="D67" s="14">
        <f>IF(ROW()-36&gt;$AG$3,"",INDEX(_Rosters!$E:$E,$AG$2+ROW()-37)&amp;"")</f>
        <v/>
      </c>
      <c r="E67" s="14">
        <f>IF(ROW()-36&gt;$AG$3,"",INDEX(_Rosters!$F:$F,$AG$2+ROW()-37)&amp;"")</f>
        <v/>
      </c>
      <c r="F67" s="14">
        <f>IF(ROW()-36&gt;$AG$3,"",IF(INDEX(_Rosters!$G:$G,$AG$2+ROW()-37)="","",INDEX(_Rosters!$G:$G,$AG$2+ROW()-37)))</f>
        <v/>
      </c>
      <c r="G67" s="14">
        <f>IF(ROW()-36&gt;$AG$3,"",INDEX(_Rosters!$H:$H,$AG$2+ROW()-37)&amp;"")</f>
        <v/>
      </c>
      <c r="H67" s="14">
        <f>IF(ROW()-36&gt;$AG$3,"",INDEX(_Rosters!$I:$I,$AG$2+ROW()-37)&amp;"")</f>
        <v/>
      </c>
    </row>
    <row r="68">
      <c r="A68" s="14">
        <f>IF(ROW()-36&gt;$AG$3,"",IF(INDEX(_Rosters!$B:$B,$AG$2+ROW()-37)="","",INDEX(_Rosters!$B:$B,$AG$2+ROW()-37)))</f>
        <v/>
      </c>
      <c r="B68" s="14">
        <f>IF(ROW()-36&gt;$AG$3,"",INDEX(_Rosters!$C:$C,$AG$2+ROW()-37)&amp;"")</f>
        <v/>
      </c>
      <c r="C68" s="14">
        <f>IF(ROW()-36&gt;$AG$3,"",INDEX(_Rosters!$D:$D,$AG$2+ROW()-37)&amp;"")</f>
        <v/>
      </c>
      <c r="D68" s="14">
        <f>IF(ROW()-36&gt;$AG$3,"",INDEX(_Rosters!$E:$E,$AG$2+ROW()-37)&amp;"")</f>
        <v/>
      </c>
      <c r="E68" s="14">
        <f>IF(ROW()-36&gt;$AG$3,"",INDEX(_Rosters!$F:$F,$AG$2+ROW()-37)&amp;"")</f>
        <v/>
      </c>
      <c r="F68" s="14">
        <f>IF(ROW()-36&gt;$AG$3,"",IF(INDEX(_Rosters!$G:$G,$AG$2+ROW()-37)="","",INDEX(_Rosters!$G:$G,$AG$2+ROW()-37)))</f>
        <v/>
      </c>
      <c r="G68" s="14">
        <f>IF(ROW()-36&gt;$AG$3,"",INDEX(_Rosters!$H:$H,$AG$2+ROW()-37)&amp;"")</f>
        <v/>
      </c>
      <c r="H68" s="14">
        <f>IF(ROW()-36&gt;$AG$3,"",INDEX(_Rosters!$I:$I,$AG$2+ROW()-37)&amp;"")</f>
        <v/>
      </c>
    </row>
    <row r="69">
      <c r="A69" s="14">
        <f>IF(ROW()-36&gt;$AG$3,"",IF(INDEX(_Rosters!$B:$B,$AG$2+ROW()-37)="","",INDEX(_Rosters!$B:$B,$AG$2+ROW()-37)))</f>
        <v/>
      </c>
      <c r="B69" s="14">
        <f>IF(ROW()-36&gt;$AG$3,"",INDEX(_Rosters!$C:$C,$AG$2+ROW()-37)&amp;"")</f>
        <v/>
      </c>
      <c r="C69" s="14">
        <f>IF(ROW()-36&gt;$AG$3,"",INDEX(_Rosters!$D:$D,$AG$2+ROW()-37)&amp;"")</f>
        <v/>
      </c>
      <c r="D69" s="14">
        <f>IF(ROW()-36&gt;$AG$3,"",INDEX(_Rosters!$E:$E,$AG$2+ROW()-37)&amp;"")</f>
        <v/>
      </c>
      <c r="E69" s="14">
        <f>IF(ROW()-36&gt;$AG$3,"",INDEX(_Rosters!$F:$F,$AG$2+ROW()-37)&amp;"")</f>
        <v/>
      </c>
      <c r="F69" s="14">
        <f>IF(ROW()-36&gt;$AG$3,"",IF(INDEX(_Rosters!$G:$G,$AG$2+ROW()-37)="","",INDEX(_Rosters!$G:$G,$AG$2+ROW()-37)))</f>
        <v/>
      </c>
      <c r="G69" s="14">
        <f>IF(ROW()-36&gt;$AG$3,"",INDEX(_Rosters!$H:$H,$AG$2+ROW()-37)&amp;"")</f>
        <v/>
      </c>
      <c r="H69" s="14">
        <f>IF(ROW()-36&gt;$AG$3,"",INDEX(_Rosters!$I:$I,$AG$2+ROW()-37)&amp;"")</f>
        <v/>
      </c>
    </row>
    <row r="70">
      <c r="A70" s="14">
        <f>IF(ROW()-36&gt;$AG$3,"",IF(INDEX(_Rosters!$B:$B,$AG$2+ROW()-37)="","",INDEX(_Rosters!$B:$B,$AG$2+ROW()-37)))</f>
        <v/>
      </c>
      <c r="B70" s="14">
        <f>IF(ROW()-36&gt;$AG$3,"",INDEX(_Rosters!$C:$C,$AG$2+ROW()-37)&amp;"")</f>
        <v/>
      </c>
      <c r="C70" s="14">
        <f>IF(ROW()-36&gt;$AG$3,"",INDEX(_Rosters!$D:$D,$AG$2+ROW()-37)&amp;"")</f>
        <v/>
      </c>
      <c r="D70" s="14">
        <f>IF(ROW()-36&gt;$AG$3,"",INDEX(_Rosters!$E:$E,$AG$2+ROW()-37)&amp;"")</f>
        <v/>
      </c>
      <c r="E70" s="14">
        <f>IF(ROW()-36&gt;$AG$3,"",INDEX(_Rosters!$F:$F,$AG$2+ROW()-37)&amp;"")</f>
        <v/>
      </c>
      <c r="F70" s="14">
        <f>IF(ROW()-36&gt;$AG$3,"",IF(INDEX(_Rosters!$G:$G,$AG$2+ROW()-37)="","",INDEX(_Rosters!$G:$G,$AG$2+ROW()-37)))</f>
        <v/>
      </c>
      <c r="G70" s="14">
        <f>IF(ROW()-36&gt;$AG$3,"",INDEX(_Rosters!$H:$H,$AG$2+ROW()-37)&amp;"")</f>
        <v/>
      </c>
      <c r="H70" s="14">
        <f>IF(ROW()-36&gt;$AG$3,"",INDEX(_Rosters!$I:$I,$AG$2+ROW()-37)&amp;"")</f>
        <v/>
      </c>
    </row>
    <row r="71">
      <c r="A71" s="14">
        <f>IF(ROW()-36&gt;$AG$3,"",IF(INDEX(_Rosters!$B:$B,$AG$2+ROW()-37)="","",INDEX(_Rosters!$B:$B,$AG$2+ROW()-37)))</f>
        <v/>
      </c>
      <c r="B71" s="14">
        <f>IF(ROW()-36&gt;$AG$3,"",INDEX(_Rosters!$C:$C,$AG$2+ROW()-37)&amp;"")</f>
        <v/>
      </c>
      <c r="C71" s="14">
        <f>IF(ROW()-36&gt;$AG$3,"",INDEX(_Rosters!$D:$D,$AG$2+ROW()-37)&amp;"")</f>
        <v/>
      </c>
      <c r="D71" s="14">
        <f>IF(ROW()-36&gt;$AG$3,"",INDEX(_Rosters!$E:$E,$AG$2+ROW()-37)&amp;"")</f>
        <v/>
      </c>
      <c r="E71" s="14">
        <f>IF(ROW()-36&gt;$AG$3,"",INDEX(_Rosters!$F:$F,$AG$2+ROW()-37)&amp;"")</f>
        <v/>
      </c>
      <c r="F71" s="14">
        <f>IF(ROW()-36&gt;$AG$3,"",IF(INDEX(_Rosters!$G:$G,$AG$2+ROW()-37)="","",INDEX(_Rosters!$G:$G,$AG$2+ROW()-37)))</f>
        <v/>
      </c>
      <c r="G71" s="14">
        <f>IF(ROW()-36&gt;$AG$3,"",INDEX(_Rosters!$H:$H,$AG$2+ROW()-37)&amp;"")</f>
        <v/>
      </c>
      <c r="H71" s="14">
        <f>IF(ROW()-36&gt;$AG$3,"",INDEX(_Rosters!$I:$I,$AG$2+ROW()-37)&amp;"")</f>
        <v/>
      </c>
    </row>
    <row r="72">
      <c r="A72" s="14">
        <f>IF(ROW()-36&gt;$AG$3,"",IF(INDEX(_Rosters!$B:$B,$AG$2+ROW()-37)="","",INDEX(_Rosters!$B:$B,$AG$2+ROW()-37)))</f>
        <v/>
      </c>
      <c r="B72" s="14">
        <f>IF(ROW()-36&gt;$AG$3,"",INDEX(_Rosters!$C:$C,$AG$2+ROW()-37)&amp;"")</f>
        <v/>
      </c>
      <c r="C72" s="14">
        <f>IF(ROW()-36&gt;$AG$3,"",INDEX(_Rosters!$D:$D,$AG$2+ROW()-37)&amp;"")</f>
        <v/>
      </c>
      <c r="D72" s="14">
        <f>IF(ROW()-36&gt;$AG$3,"",INDEX(_Rosters!$E:$E,$AG$2+ROW()-37)&amp;"")</f>
        <v/>
      </c>
      <c r="E72" s="14">
        <f>IF(ROW()-36&gt;$AG$3,"",INDEX(_Rosters!$F:$F,$AG$2+ROW()-37)&amp;"")</f>
        <v/>
      </c>
      <c r="F72" s="14">
        <f>IF(ROW()-36&gt;$AG$3,"",IF(INDEX(_Rosters!$G:$G,$AG$2+ROW()-37)="","",INDEX(_Rosters!$G:$G,$AG$2+ROW()-37)))</f>
        <v/>
      </c>
      <c r="G72" s="14">
        <f>IF(ROW()-36&gt;$AG$3,"",INDEX(_Rosters!$H:$H,$AG$2+ROW()-37)&amp;"")</f>
        <v/>
      </c>
      <c r="H72" s="14">
        <f>IF(ROW()-36&gt;$AG$3,"",INDEX(_Rosters!$I:$I,$AG$2+ROW()-37)&amp;"")</f>
        <v/>
      </c>
    </row>
    <row r="73">
      <c r="A73" s="14">
        <f>IF(ROW()-36&gt;$AG$3,"",IF(INDEX(_Rosters!$B:$B,$AG$2+ROW()-37)="","",INDEX(_Rosters!$B:$B,$AG$2+ROW()-37)))</f>
        <v/>
      </c>
      <c r="B73" s="14">
        <f>IF(ROW()-36&gt;$AG$3,"",INDEX(_Rosters!$C:$C,$AG$2+ROW()-37)&amp;"")</f>
        <v/>
      </c>
      <c r="C73" s="14">
        <f>IF(ROW()-36&gt;$AG$3,"",INDEX(_Rosters!$D:$D,$AG$2+ROW()-37)&amp;"")</f>
        <v/>
      </c>
      <c r="D73" s="14">
        <f>IF(ROW()-36&gt;$AG$3,"",INDEX(_Rosters!$E:$E,$AG$2+ROW()-37)&amp;"")</f>
        <v/>
      </c>
      <c r="E73" s="14">
        <f>IF(ROW()-36&gt;$AG$3,"",INDEX(_Rosters!$F:$F,$AG$2+ROW()-37)&amp;"")</f>
        <v/>
      </c>
      <c r="F73" s="14">
        <f>IF(ROW()-36&gt;$AG$3,"",IF(INDEX(_Rosters!$G:$G,$AG$2+ROW()-37)="","",INDEX(_Rosters!$G:$G,$AG$2+ROW()-37)))</f>
        <v/>
      </c>
      <c r="G73" s="14">
        <f>IF(ROW()-36&gt;$AG$3,"",INDEX(_Rosters!$H:$H,$AG$2+ROW()-37)&amp;"")</f>
        <v/>
      </c>
      <c r="H73" s="14">
        <f>IF(ROW()-36&gt;$AG$3,"",INDEX(_Rosters!$I:$I,$AG$2+ROW()-37)&amp;"")</f>
        <v/>
      </c>
    </row>
    <row r="74">
      <c r="A74" s="14">
        <f>IF(ROW()-36&gt;$AG$3,"",IF(INDEX(_Rosters!$B:$B,$AG$2+ROW()-37)="","",INDEX(_Rosters!$B:$B,$AG$2+ROW()-37)))</f>
        <v/>
      </c>
      <c r="B74" s="14">
        <f>IF(ROW()-36&gt;$AG$3,"",INDEX(_Rosters!$C:$C,$AG$2+ROW()-37)&amp;"")</f>
        <v/>
      </c>
      <c r="C74" s="14">
        <f>IF(ROW()-36&gt;$AG$3,"",INDEX(_Rosters!$D:$D,$AG$2+ROW()-37)&amp;"")</f>
        <v/>
      </c>
      <c r="D74" s="14">
        <f>IF(ROW()-36&gt;$AG$3,"",INDEX(_Rosters!$E:$E,$AG$2+ROW()-37)&amp;"")</f>
        <v/>
      </c>
      <c r="E74" s="14">
        <f>IF(ROW()-36&gt;$AG$3,"",INDEX(_Rosters!$F:$F,$AG$2+ROW()-37)&amp;"")</f>
        <v/>
      </c>
      <c r="F74" s="14">
        <f>IF(ROW()-36&gt;$AG$3,"",IF(INDEX(_Rosters!$G:$G,$AG$2+ROW()-37)="","",INDEX(_Rosters!$G:$G,$AG$2+ROW()-37)))</f>
        <v/>
      </c>
      <c r="G74" s="14">
        <f>IF(ROW()-36&gt;$AG$3,"",INDEX(_Rosters!$H:$H,$AG$2+ROW()-37)&amp;"")</f>
        <v/>
      </c>
      <c r="H74" s="14">
        <f>IF(ROW()-36&gt;$AG$3,"",INDEX(_Rosters!$I:$I,$AG$2+ROW()-37)&amp;"")</f>
        <v/>
      </c>
    </row>
    <row r="75">
      <c r="A75" s="14">
        <f>IF(ROW()-36&gt;$AG$3,"",IF(INDEX(_Rosters!$B:$B,$AG$2+ROW()-37)="","",INDEX(_Rosters!$B:$B,$AG$2+ROW()-37)))</f>
        <v/>
      </c>
      <c r="B75" s="14">
        <f>IF(ROW()-36&gt;$AG$3,"",INDEX(_Rosters!$C:$C,$AG$2+ROW()-37)&amp;"")</f>
        <v/>
      </c>
      <c r="C75" s="14">
        <f>IF(ROW()-36&gt;$AG$3,"",INDEX(_Rosters!$D:$D,$AG$2+ROW()-37)&amp;"")</f>
        <v/>
      </c>
      <c r="D75" s="14">
        <f>IF(ROW()-36&gt;$AG$3,"",INDEX(_Rosters!$E:$E,$AG$2+ROW()-37)&amp;"")</f>
        <v/>
      </c>
      <c r="E75" s="14">
        <f>IF(ROW()-36&gt;$AG$3,"",INDEX(_Rosters!$F:$F,$AG$2+ROW()-37)&amp;"")</f>
        <v/>
      </c>
      <c r="F75" s="14">
        <f>IF(ROW()-36&gt;$AG$3,"",IF(INDEX(_Rosters!$G:$G,$AG$2+ROW()-37)="","",INDEX(_Rosters!$G:$G,$AG$2+ROW()-37)))</f>
        <v/>
      </c>
      <c r="G75" s="14">
        <f>IF(ROW()-36&gt;$AG$3,"",INDEX(_Rosters!$H:$H,$AG$2+ROW()-37)&amp;"")</f>
        <v/>
      </c>
      <c r="H75" s="14">
        <f>IF(ROW()-36&gt;$AG$3,"",INDEX(_Rosters!$I:$I,$AG$2+ROW()-37)&amp;"")</f>
        <v/>
      </c>
    </row>
    <row r="76">
      <c r="A76" s="14">
        <f>IF(ROW()-36&gt;$AG$3,"",IF(INDEX(_Rosters!$B:$B,$AG$2+ROW()-37)="","",INDEX(_Rosters!$B:$B,$AG$2+ROW()-37)))</f>
        <v/>
      </c>
      <c r="B76" s="14">
        <f>IF(ROW()-36&gt;$AG$3,"",INDEX(_Rosters!$C:$C,$AG$2+ROW()-37)&amp;"")</f>
        <v/>
      </c>
      <c r="C76" s="14">
        <f>IF(ROW()-36&gt;$AG$3,"",INDEX(_Rosters!$D:$D,$AG$2+ROW()-37)&amp;"")</f>
        <v/>
      </c>
      <c r="D76" s="14">
        <f>IF(ROW()-36&gt;$AG$3,"",INDEX(_Rosters!$E:$E,$AG$2+ROW()-37)&amp;"")</f>
        <v/>
      </c>
      <c r="E76" s="14">
        <f>IF(ROW()-36&gt;$AG$3,"",INDEX(_Rosters!$F:$F,$AG$2+ROW()-37)&amp;"")</f>
        <v/>
      </c>
      <c r="F76" s="14">
        <f>IF(ROW()-36&gt;$AG$3,"",IF(INDEX(_Rosters!$G:$G,$AG$2+ROW()-37)="","",INDEX(_Rosters!$G:$G,$AG$2+ROW()-37)))</f>
        <v/>
      </c>
      <c r="G76" s="14">
        <f>IF(ROW()-36&gt;$AG$3,"",INDEX(_Rosters!$H:$H,$AG$2+ROW()-37)&amp;"")</f>
        <v/>
      </c>
      <c r="H76" s="14">
        <f>IF(ROW()-36&gt;$AG$3,"",INDEX(_Rosters!$I:$I,$AG$2+ROW()-37)&amp;"")</f>
        <v/>
      </c>
    </row>
    <row r="77">
      <c r="A77" s="14">
        <f>IF(ROW()-36&gt;$AG$3,"",IF(INDEX(_Rosters!$B:$B,$AG$2+ROW()-37)="","",INDEX(_Rosters!$B:$B,$AG$2+ROW()-37)))</f>
        <v/>
      </c>
      <c r="B77" s="14">
        <f>IF(ROW()-36&gt;$AG$3,"",INDEX(_Rosters!$C:$C,$AG$2+ROW()-37)&amp;"")</f>
        <v/>
      </c>
      <c r="C77" s="14">
        <f>IF(ROW()-36&gt;$AG$3,"",INDEX(_Rosters!$D:$D,$AG$2+ROW()-37)&amp;"")</f>
        <v/>
      </c>
      <c r="D77" s="14">
        <f>IF(ROW()-36&gt;$AG$3,"",INDEX(_Rosters!$E:$E,$AG$2+ROW()-37)&amp;"")</f>
        <v/>
      </c>
      <c r="E77" s="14">
        <f>IF(ROW()-36&gt;$AG$3,"",INDEX(_Rosters!$F:$F,$AG$2+ROW()-37)&amp;"")</f>
        <v/>
      </c>
      <c r="F77" s="14">
        <f>IF(ROW()-36&gt;$AG$3,"",IF(INDEX(_Rosters!$G:$G,$AG$2+ROW()-37)="","",INDEX(_Rosters!$G:$G,$AG$2+ROW()-37)))</f>
        <v/>
      </c>
      <c r="G77" s="14">
        <f>IF(ROW()-36&gt;$AG$3,"",INDEX(_Rosters!$H:$H,$AG$2+ROW()-37)&amp;"")</f>
        <v/>
      </c>
      <c r="H77" s="14">
        <f>IF(ROW()-36&gt;$AG$3,"",INDEX(_Rosters!$I:$I,$AG$2+ROW()-37)&amp;"")</f>
        <v/>
      </c>
    </row>
    <row r="78">
      <c r="A78" s="14">
        <f>IF(ROW()-36&gt;$AG$3,"",IF(INDEX(_Rosters!$B:$B,$AG$2+ROW()-37)="","",INDEX(_Rosters!$B:$B,$AG$2+ROW()-37)))</f>
        <v/>
      </c>
      <c r="B78" s="14">
        <f>IF(ROW()-36&gt;$AG$3,"",INDEX(_Rosters!$C:$C,$AG$2+ROW()-37)&amp;"")</f>
        <v/>
      </c>
      <c r="C78" s="14">
        <f>IF(ROW()-36&gt;$AG$3,"",INDEX(_Rosters!$D:$D,$AG$2+ROW()-37)&amp;"")</f>
        <v/>
      </c>
      <c r="D78" s="14">
        <f>IF(ROW()-36&gt;$AG$3,"",INDEX(_Rosters!$E:$E,$AG$2+ROW()-37)&amp;"")</f>
        <v/>
      </c>
      <c r="E78" s="14">
        <f>IF(ROW()-36&gt;$AG$3,"",INDEX(_Rosters!$F:$F,$AG$2+ROW()-37)&amp;"")</f>
        <v/>
      </c>
      <c r="F78" s="14">
        <f>IF(ROW()-36&gt;$AG$3,"",IF(INDEX(_Rosters!$G:$G,$AG$2+ROW()-37)="","",INDEX(_Rosters!$G:$G,$AG$2+ROW()-37)))</f>
        <v/>
      </c>
      <c r="G78" s="14">
        <f>IF(ROW()-36&gt;$AG$3,"",INDEX(_Rosters!$H:$H,$AG$2+ROW()-37)&amp;"")</f>
        <v/>
      </c>
      <c r="H78" s="14">
        <f>IF(ROW()-36&gt;$AG$3,"",INDEX(_Rosters!$I:$I,$AG$2+ROW()-37)&amp;"")</f>
        <v/>
      </c>
    </row>
    <row r="79">
      <c r="A79" s="14">
        <f>IF(ROW()-36&gt;$AG$3,"",IF(INDEX(_Rosters!$B:$B,$AG$2+ROW()-37)="","",INDEX(_Rosters!$B:$B,$AG$2+ROW()-37)))</f>
        <v/>
      </c>
      <c r="B79" s="14">
        <f>IF(ROW()-36&gt;$AG$3,"",INDEX(_Rosters!$C:$C,$AG$2+ROW()-37)&amp;"")</f>
        <v/>
      </c>
      <c r="C79" s="14">
        <f>IF(ROW()-36&gt;$AG$3,"",INDEX(_Rosters!$D:$D,$AG$2+ROW()-37)&amp;"")</f>
        <v/>
      </c>
      <c r="D79" s="14">
        <f>IF(ROW()-36&gt;$AG$3,"",INDEX(_Rosters!$E:$E,$AG$2+ROW()-37)&amp;"")</f>
        <v/>
      </c>
      <c r="E79" s="14">
        <f>IF(ROW()-36&gt;$AG$3,"",INDEX(_Rosters!$F:$F,$AG$2+ROW()-37)&amp;"")</f>
        <v/>
      </c>
      <c r="F79" s="14">
        <f>IF(ROW()-36&gt;$AG$3,"",IF(INDEX(_Rosters!$G:$G,$AG$2+ROW()-37)="","",INDEX(_Rosters!$G:$G,$AG$2+ROW()-37)))</f>
        <v/>
      </c>
      <c r="G79" s="14">
        <f>IF(ROW()-36&gt;$AG$3,"",INDEX(_Rosters!$H:$H,$AG$2+ROW()-37)&amp;"")</f>
        <v/>
      </c>
      <c r="H79" s="14">
        <f>IF(ROW()-36&gt;$AG$3,"",INDEX(_Rosters!$I:$I,$AG$2+ROW()-37)&amp;"")</f>
        <v/>
      </c>
    </row>
    <row r="80">
      <c r="A80" s="14">
        <f>IF(ROW()-36&gt;$AG$3,"",IF(INDEX(_Rosters!$B:$B,$AG$2+ROW()-37)="","",INDEX(_Rosters!$B:$B,$AG$2+ROW()-37)))</f>
        <v/>
      </c>
      <c r="B80" s="14">
        <f>IF(ROW()-36&gt;$AG$3,"",INDEX(_Rosters!$C:$C,$AG$2+ROW()-37)&amp;"")</f>
        <v/>
      </c>
      <c r="C80" s="14">
        <f>IF(ROW()-36&gt;$AG$3,"",INDEX(_Rosters!$D:$D,$AG$2+ROW()-37)&amp;"")</f>
        <v/>
      </c>
      <c r="D80" s="14">
        <f>IF(ROW()-36&gt;$AG$3,"",INDEX(_Rosters!$E:$E,$AG$2+ROW()-37)&amp;"")</f>
        <v/>
      </c>
      <c r="E80" s="14">
        <f>IF(ROW()-36&gt;$AG$3,"",INDEX(_Rosters!$F:$F,$AG$2+ROW()-37)&amp;"")</f>
        <v/>
      </c>
      <c r="F80" s="14">
        <f>IF(ROW()-36&gt;$AG$3,"",IF(INDEX(_Rosters!$G:$G,$AG$2+ROW()-37)="","",INDEX(_Rosters!$G:$G,$AG$2+ROW()-37)))</f>
        <v/>
      </c>
      <c r="G80" s="14">
        <f>IF(ROW()-36&gt;$AG$3,"",INDEX(_Rosters!$H:$H,$AG$2+ROW()-37)&amp;"")</f>
        <v/>
      </c>
      <c r="H80" s="14">
        <f>IF(ROW()-36&gt;$AG$3,"",INDEX(_Rosters!$I:$I,$AG$2+ROW()-37)&amp;"")</f>
        <v/>
      </c>
      <c r="N80" s="35" t="inlineStr">
        <is>
          <t>IDENTITY · STRENGTHS · WEAKNESSES · GOALS</t>
        </is>
      </c>
      <c r="AJ80" s="8">
        <f>IF($AG$1=0,"",INDEX(_Teams!$AO:$AO,$AG$1)&amp;"")</f>
        <v/>
      </c>
      <c r="AK80" s="8" t="n">
        <v>125</v>
      </c>
    </row>
    <row r="81">
      <c r="A81" s="14">
        <f>IF(ROW()-36&gt;$AG$3,"",IF(INDEX(_Rosters!$B:$B,$AG$2+ROW()-37)="","",INDEX(_Rosters!$B:$B,$AG$2+ROW()-37)))</f>
        <v/>
      </c>
      <c r="B81" s="14">
        <f>IF(ROW()-36&gt;$AG$3,"",INDEX(_Rosters!$C:$C,$AG$2+ROW()-37)&amp;"")</f>
        <v/>
      </c>
      <c r="C81" s="14">
        <f>IF(ROW()-36&gt;$AG$3,"",INDEX(_Rosters!$D:$D,$AG$2+ROW()-37)&amp;"")</f>
        <v/>
      </c>
      <c r="D81" s="14">
        <f>IF(ROW()-36&gt;$AG$3,"",INDEX(_Rosters!$E:$E,$AG$2+ROW()-37)&amp;"")</f>
        <v/>
      </c>
      <c r="E81" s="14">
        <f>IF(ROW()-36&gt;$AG$3,"",INDEX(_Rosters!$F:$F,$AG$2+ROW()-37)&amp;"")</f>
        <v/>
      </c>
      <c r="F81" s="14">
        <f>IF(ROW()-36&gt;$AG$3,"",IF(INDEX(_Rosters!$G:$G,$AG$2+ROW()-37)="","",INDEX(_Rosters!$G:$G,$AG$2+ROW()-37)))</f>
        <v/>
      </c>
      <c r="G81" s="14">
        <f>IF(ROW()-36&gt;$AG$3,"",INDEX(_Rosters!$H:$H,$AG$2+ROW()-37)&amp;"")</f>
        <v/>
      </c>
      <c r="H81" s="14">
        <f>IF(ROW()-36&gt;$AG$3,"",INDEX(_Rosters!$I:$I,$AG$2+ROW()-37)&amp;"")</f>
        <v/>
      </c>
    </row>
    <row r="82">
      <c r="A82" s="14">
        <f>IF(ROW()-36&gt;$AG$3,"",IF(INDEX(_Rosters!$B:$B,$AG$2+ROW()-37)="","",INDEX(_Rosters!$B:$B,$AG$2+ROW()-37)))</f>
        <v/>
      </c>
      <c r="B82" s="14">
        <f>IF(ROW()-36&gt;$AG$3,"",INDEX(_Rosters!$C:$C,$AG$2+ROW()-37)&amp;"")</f>
        <v/>
      </c>
      <c r="C82" s="14">
        <f>IF(ROW()-36&gt;$AG$3,"",INDEX(_Rosters!$D:$D,$AG$2+ROW()-37)&amp;"")</f>
        <v/>
      </c>
      <c r="D82" s="14">
        <f>IF(ROW()-36&gt;$AG$3,"",INDEX(_Rosters!$E:$E,$AG$2+ROW()-37)&amp;"")</f>
        <v/>
      </c>
      <c r="E82" s="14">
        <f>IF(ROW()-36&gt;$AG$3,"",INDEX(_Rosters!$F:$F,$AG$2+ROW()-37)&amp;"")</f>
        <v/>
      </c>
      <c r="F82" s="14">
        <f>IF(ROW()-36&gt;$AG$3,"",IF(INDEX(_Rosters!$G:$G,$AG$2+ROW()-37)="","",INDEX(_Rosters!$G:$G,$AG$2+ROW()-37)))</f>
        <v/>
      </c>
      <c r="G82" s="14">
        <f>IF(ROW()-36&gt;$AG$3,"",INDEX(_Rosters!$H:$H,$AG$2+ROW()-37)&amp;"")</f>
        <v/>
      </c>
      <c r="H82" s="14">
        <f>IF(ROW()-36&gt;$AG$3,"",INDEX(_Rosters!$I:$I,$AG$2+ROW()-37)&amp;"")</f>
        <v/>
      </c>
    </row>
    <row r="83">
      <c r="A83" s="14">
        <f>IF(ROW()-36&gt;$AG$3,"",IF(INDEX(_Rosters!$B:$B,$AG$2+ROW()-37)="","",INDEX(_Rosters!$B:$B,$AG$2+ROW()-37)))</f>
        <v/>
      </c>
      <c r="B83" s="14">
        <f>IF(ROW()-36&gt;$AG$3,"",INDEX(_Rosters!$C:$C,$AG$2+ROW()-37)&amp;"")</f>
        <v/>
      </c>
      <c r="C83" s="14">
        <f>IF(ROW()-36&gt;$AG$3,"",INDEX(_Rosters!$D:$D,$AG$2+ROW()-37)&amp;"")</f>
        <v/>
      </c>
      <c r="D83" s="14">
        <f>IF(ROW()-36&gt;$AG$3,"",INDEX(_Rosters!$E:$E,$AG$2+ROW()-37)&amp;"")</f>
        <v/>
      </c>
      <c r="E83" s="14">
        <f>IF(ROW()-36&gt;$AG$3,"",INDEX(_Rosters!$F:$F,$AG$2+ROW()-37)&amp;"")</f>
        <v/>
      </c>
      <c r="F83" s="14">
        <f>IF(ROW()-36&gt;$AG$3,"",IF(INDEX(_Rosters!$G:$G,$AG$2+ROW()-37)="","",INDEX(_Rosters!$G:$G,$AG$2+ROW()-37)))</f>
        <v/>
      </c>
      <c r="G83" s="14">
        <f>IF(ROW()-36&gt;$AG$3,"",INDEX(_Rosters!$H:$H,$AG$2+ROW()-37)&amp;"")</f>
        <v/>
      </c>
      <c r="H83" s="14">
        <f>IF(ROW()-36&gt;$AG$3,"",INDEX(_Rosters!$I:$I,$AG$2+ROW()-37)&amp;"")</f>
        <v/>
      </c>
    </row>
    <row r="84">
      <c r="A84" s="14">
        <f>IF(ROW()-36&gt;$AG$3,"",IF(INDEX(_Rosters!$B:$B,$AG$2+ROW()-37)="","",INDEX(_Rosters!$B:$B,$AG$2+ROW()-37)))</f>
        <v/>
      </c>
      <c r="B84" s="14">
        <f>IF(ROW()-36&gt;$AG$3,"",INDEX(_Rosters!$C:$C,$AG$2+ROW()-37)&amp;"")</f>
        <v/>
      </c>
      <c r="C84" s="14">
        <f>IF(ROW()-36&gt;$AG$3,"",INDEX(_Rosters!$D:$D,$AG$2+ROW()-37)&amp;"")</f>
        <v/>
      </c>
      <c r="D84" s="14">
        <f>IF(ROW()-36&gt;$AG$3,"",INDEX(_Rosters!$E:$E,$AG$2+ROW()-37)&amp;"")</f>
        <v/>
      </c>
      <c r="E84" s="14">
        <f>IF(ROW()-36&gt;$AG$3,"",INDEX(_Rosters!$F:$F,$AG$2+ROW()-37)&amp;"")</f>
        <v/>
      </c>
      <c r="F84" s="14">
        <f>IF(ROW()-36&gt;$AG$3,"",IF(INDEX(_Rosters!$G:$G,$AG$2+ROW()-37)="","",INDEX(_Rosters!$G:$G,$AG$2+ROW()-37)))</f>
        <v/>
      </c>
      <c r="G84" s="14">
        <f>IF(ROW()-36&gt;$AG$3,"",INDEX(_Rosters!$H:$H,$AG$2+ROW()-37)&amp;"")</f>
        <v/>
      </c>
      <c r="H84" s="14">
        <f>IF(ROW()-36&gt;$AG$3,"",INDEX(_Rosters!$I:$I,$AG$2+ROW()-37)&amp;"")</f>
        <v/>
      </c>
    </row>
    <row r="85">
      <c r="A85" s="14">
        <f>IF(ROW()-36&gt;$AG$3,"",IF(INDEX(_Rosters!$B:$B,$AG$2+ROW()-37)="","",INDEX(_Rosters!$B:$B,$AG$2+ROW()-37)))</f>
        <v/>
      </c>
      <c r="B85" s="14">
        <f>IF(ROW()-36&gt;$AG$3,"",INDEX(_Rosters!$C:$C,$AG$2+ROW()-37)&amp;"")</f>
        <v/>
      </c>
      <c r="C85" s="14">
        <f>IF(ROW()-36&gt;$AG$3,"",INDEX(_Rosters!$D:$D,$AG$2+ROW()-37)&amp;"")</f>
        <v/>
      </c>
      <c r="D85" s="14">
        <f>IF(ROW()-36&gt;$AG$3,"",INDEX(_Rosters!$E:$E,$AG$2+ROW()-37)&amp;"")</f>
        <v/>
      </c>
      <c r="E85" s="14">
        <f>IF(ROW()-36&gt;$AG$3,"",INDEX(_Rosters!$F:$F,$AG$2+ROW()-37)&amp;"")</f>
        <v/>
      </c>
      <c r="F85" s="14">
        <f>IF(ROW()-36&gt;$AG$3,"",IF(INDEX(_Rosters!$G:$G,$AG$2+ROW()-37)="","",INDEX(_Rosters!$G:$G,$AG$2+ROW()-37)))</f>
        <v/>
      </c>
      <c r="G85" s="14">
        <f>IF(ROW()-36&gt;$AG$3,"",INDEX(_Rosters!$H:$H,$AG$2+ROW()-37)&amp;"")</f>
        <v/>
      </c>
      <c r="H85" s="14">
        <f>IF(ROW()-36&gt;$AG$3,"",INDEX(_Rosters!$I:$I,$AG$2+ROW()-37)&amp;"")</f>
        <v/>
      </c>
    </row>
    <row r="86">
      <c r="A86" s="14">
        <f>IF(ROW()-36&gt;$AG$3,"",IF(INDEX(_Rosters!$B:$B,$AG$2+ROW()-37)="","",INDEX(_Rosters!$B:$B,$AG$2+ROW()-37)))</f>
        <v/>
      </c>
      <c r="B86" s="14">
        <f>IF(ROW()-36&gt;$AG$3,"",INDEX(_Rosters!$C:$C,$AG$2+ROW()-37)&amp;"")</f>
        <v/>
      </c>
      <c r="C86" s="14">
        <f>IF(ROW()-36&gt;$AG$3,"",INDEX(_Rosters!$D:$D,$AG$2+ROW()-37)&amp;"")</f>
        <v/>
      </c>
      <c r="D86" s="14">
        <f>IF(ROW()-36&gt;$AG$3,"",INDEX(_Rosters!$E:$E,$AG$2+ROW()-37)&amp;"")</f>
        <v/>
      </c>
      <c r="E86" s="14">
        <f>IF(ROW()-36&gt;$AG$3,"",INDEX(_Rosters!$F:$F,$AG$2+ROW()-37)&amp;"")</f>
        <v/>
      </c>
      <c r="F86" s="14">
        <f>IF(ROW()-36&gt;$AG$3,"",IF(INDEX(_Rosters!$G:$G,$AG$2+ROW()-37)="","",INDEX(_Rosters!$G:$G,$AG$2+ROW()-37)))</f>
        <v/>
      </c>
      <c r="G86" s="14">
        <f>IF(ROW()-36&gt;$AG$3,"",INDEX(_Rosters!$H:$H,$AG$2+ROW()-37)&amp;"")</f>
        <v/>
      </c>
      <c r="H86" s="14">
        <f>IF(ROW()-36&gt;$AG$3,"",INDEX(_Rosters!$I:$I,$AG$2+ROW()-37)&amp;"")</f>
        <v/>
      </c>
    </row>
    <row r="87">
      <c r="A87" s="14">
        <f>IF(ROW()-36&gt;$AG$3,"",IF(INDEX(_Rosters!$B:$B,$AG$2+ROW()-37)="","",INDEX(_Rosters!$B:$B,$AG$2+ROW()-37)))</f>
        <v/>
      </c>
      <c r="B87" s="14">
        <f>IF(ROW()-36&gt;$AG$3,"",INDEX(_Rosters!$C:$C,$AG$2+ROW()-37)&amp;"")</f>
        <v/>
      </c>
      <c r="C87" s="14">
        <f>IF(ROW()-36&gt;$AG$3,"",INDEX(_Rosters!$D:$D,$AG$2+ROW()-37)&amp;"")</f>
        <v/>
      </c>
      <c r="D87" s="14">
        <f>IF(ROW()-36&gt;$AG$3,"",INDEX(_Rosters!$E:$E,$AG$2+ROW()-37)&amp;"")</f>
        <v/>
      </c>
      <c r="E87" s="14">
        <f>IF(ROW()-36&gt;$AG$3,"",INDEX(_Rosters!$F:$F,$AG$2+ROW()-37)&amp;"")</f>
        <v/>
      </c>
      <c r="F87" s="14">
        <f>IF(ROW()-36&gt;$AG$3,"",IF(INDEX(_Rosters!$G:$G,$AG$2+ROW()-37)="","",INDEX(_Rosters!$G:$G,$AG$2+ROW()-37)))</f>
        <v/>
      </c>
      <c r="G87" s="14">
        <f>IF(ROW()-36&gt;$AG$3,"",INDEX(_Rosters!$H:$H,$AG$2+ROW()-37)&amp;"")</f>
        <v/>
      </c>
      <c r="H87" s="14">
        <f>IF(ROW()-36&gt;$AG$3,"",INDEX(_Rosters!$I:$I,$AG$2+ROW()-37)&amp;"")</f>
        <v/>
      </c>
    </row>
    <row r="88">
      <c r="A88" s="14">
        <f>IF(ROW()-36&gt;$AG$3,"",IF(INDEX(_Rosters!$B:$B,$AG$2+ROW()-37)="","",INDEX(_Rosters!$B:$B,$AG$2+ROW()-37)))</f>
        <v/>
      </c>
      <c r="B88" s="14">
        <f>IF(ROW()-36&gt;$AG$3,"",INDEX(_Rosters!$C:$C,$AG$2+ROW()-37)&amp;"")</f>
        <v/>
      </c>
      <c r="C88" s="14">
        <f>IF(ROW()-36&gt;$AG$3,"",INDEX(_Rosters!$D:$D,$AG$2+ROW()-37)&amp;"")</f>
        <v/>
      </c>
      <c r="D88" s="14">
        <f>IF(ROW()-36&gt;$AG$3,"",INDEX(_Rosters!$E:$E,$AG$2+ROW()-37)&amp;"")</f>
        <v/>
      </c>
      <c r="E88" s="14">
        <f>IF(ROW()-36&gt;$AG$3,"",INDEX(_Rosters!$F:$F,$AG$2+ROW()-37)&amp;"")</f>
        <v/>
      </c>
      <c r="F88" s="14">
        <f>IF(ROW()-36&gt;$AG$3,"",IF(INDEX(_Rosters!$G:$G,$AG$2+ROW()-37)="","",INDEX(_Rosters!$G:$G,$AG$2+ROW()-37)))</f>
        <v/>
      </c>
      <c r="G88" s="14">
        <f>IF(ROW()-36&gt;$AG$3,"",INDEX(_Rosters!$H:$H,$AG$2+ROW()-37)&amp;"")</f>
        <v/>
      </c>
      <c r="H88" s="14">
        <f>IF(ROW()-36&gt;$AG$3,"",INDEX(_Rosters!$I:$I,$AG$2+ROW()-37)&amp;"")</f>
        <v/>
      </c>
    </row>
    <row r="89">
      <c r="A89" s="14">
        <f>IF(ROW()-36&gt;$AG$3,"",IF(INDEX(_Rosters!$B:$B,$AG$2+ROW()-37)="","",INDEX(_Rosters!$B:$B,$AG$2+ROW()-37)))</f>
        <v/>
      </c>
      <c r="B89" s="14">
        <f>IF(ROW()-36&gt;$AG$3,"",INDEX(_Rosters!$C:$C,$AG$2+ROW()-37)&amp;"")</f>
        <v/>
      </c>
      <c r="C89" s="14">
        <f>IF(ROW()-36&gt;$AG$3,"",INDEX(_Rosters!$D:$D,$AG$2+ROW()-37)&amp;"")</f>
        <v/>
      </c>
      <c r="D89" s="14">
        <f>IF(ROW()-36&gt;$AG$3,"",INDEX(_Rosters!$E:$E,$AG$2+ROW()-37)&amp;"")</f>
        <v/>
      </c>
      <c r="E89" s="14">
        <f>IF(ROW()-36&gt;$AG$3,"",INDEX(_Rosters!$F:$F,$AG$2+ROW()-37)&amp;"")</f>
        <v/>
      </c>
      <c r="F89" s="14">
        <f>IF(ROW()-36&gt;$AG$3,"",IF(INDEX(_Rosters!$G:$G,$AG$2+ROW()-37)="","",INDEX(_Rosters!$G:$G,$AG$2+ROW()-37)))</f>
        <v/>
      </c>
      <c r="G89" s="14">
        <f>IF(ROW()-36&gt;$AG$3,"",INDEX(_Rosters!$H:$H,$AG$2+ROW()-37)&amp;"")</f>
        <v/>
      </c>
      <c r="H89" s="14">
        <f>IF(ROW()-36&gt;$AG$3,"",INDEX(_Rosters!$I:$I,$AG$2+ROW()-37)&amp;"")</f>
        <v/>
      </c>
    </row>
    <row r="90">
      <c r="A90" s="14">
        <f>IF(ROW()-36&gt;$AG$3,"",IF(INDEX(_Rosters!$B:$B,$AG$2+ROW()-37)="","",INDEX(_Rosters!$B:$B,$AG$2+ROW()-37)))</f>
        <v/>
      </c>
      <c r="B90" s="14">
        <f>IF(ROW()-36&gt;$AG$3,"",INDEX(_Rosters!$C:$C,$AG$2+ROW()-37)&amp;"")</f>
        <v/>
      </c>
      <c r="C90" s="14">
        <f>IF(ROW()-36&gt;$AG$3,"",INDEX(_Rosters!$D:$D,$AG$2+ROW()-37)&amp;"")</f>
        <v/>
      </c>
      <c r="D90" s="14">
        <f>IF(ROW()-36&gt;$AG$3,"",INDEX(_Rosters!$E:$E,$AG$2+ROW()-37)&amp;"")</f>
        <v/>
      </c>
      <c r="E90" s="14">
        <f>IF(ROW()-36&gt;$AG$3,"",INDEX(_Rosters!$F:$F,$AG$2+ROW()-37)&amp;"")</f>
        <v/>
      </c>
      <c r="F90" s="14">
        <f>IF(ROW()-36&gt;$AG$3,"",IF(INDEX(_Rosters!$G:$G,$AG$2+ROW()-37)="","",INDEX(_Rosters!$G:$G,$AG$2+ROW()-37)))</f>
        <v/>
      </c>
      <c r="G90" s="14">
        <f>IF(ROW()-36&gt;$AG$3,"",INDEX(_Rosters!$H:$H,$AG$2+ROW()-37)&amp;"")</f>
        <v/>
      </c>
      <c r="H90" s="14">
        <f>IF(ROW()-36&gt;$AG$3,"",INDEX(_Rosters!$I:$I,$AG$2+ROW()-37)&amp;"")</f>
        <v/>
      </c>
    </row>
    <row r="91">
      <c r="A91" s="14">
        <f>IF(ROW()-36&gt;$AG$3,"",IF(INDEX(_Rosters!$B:$B,$AG$2+ROW()-37)="","",INDEX(_Rosters!$B:$B,$AG$2+ROW()-37)))</f>
        <v/>
      </c>
      <c r="B91" s="14">
        <f>IF(ROW()-36&gt;$AG$3,"",INDEX(_Rosters!$C:$C,$AG$2+ROW()-37)&amp;"")</f>
        <v/>
      </c>
      <c r="C91" s="14">
        <f>IF(ROW()-36&gt;$AG$3,"",INDEX(_Rosters!$D:$D,$AG$2+ROW()-37)&amp;"")</f>
        <v/>
      </c>
      <c r="D91" s="14">
        <f>IF(ROW()-36&gt;$AG$3,"",INDEX(_Rosters!$E:$E,$AG$2+ROW()-37)&amp;"")</f>
        <v/>
      </c>
      <c r="E91" s="14">
        <f>IF(ROW()-36&gt;$AG$3,"",INDEX(_Rosters!$F:$F,$AG$2+ROW()-37)&amp;"")</f>
        <v/>
      </c>
      <c r="F91" s="14">
        <f>IF(ROW()-36&gt;$AG$3,"",IF(INDEX(_Rosters!$G:$G,$AG$2+ROW()-37)="","",INDEX(_Rosters!$G:$G,$AG$2+ROW()-37)))</f>
        <v/>
      </c>
      <c r="G91" s="14">
        <f>IF(ROW()-36&gt;$AG$3,"",INDEX(_Rosters!$H:$H,$AG$2+ROW()-37)&amp;"")</f>
        <v/>
      </c>
      <c r="H91" s="14">
        <f>IF(ROW()-36&gt;$AG$3,"",INDEX(_Rosters!$I:$I,$AG$2+ROW()-37)&amp;"")</f>
        <v/>
      </c>
      <c r="N91" s="35" t="inlineStr">
        <is>
          <t>PREDICTION</t>
        </is>
      </c>
      <c r="AJ91" s="8">
        <f>IF($AG$1=0,"",INDEX(_Teams!$AP:$AP,$AG$1)&amp;"")</f>
        <v/>
      </c>
      <c r="AK91" s="8" t="n">
        <v>99</v>
      </c>
    </row>
    <row r="92">
      <c r="A92" s="14">
        <f>IF(ROW()-36&gt;$AG$3,"",IF(INDEX(_Rosters!$B:$B,$AG$2+ROW()-37)="","",INDEX(_Rosters!$B:$B,$AG$2+ROW()-37)))</f>
        <v/>
      </c>
      <c r="B92" s="14">
        <f>IF(ROW()-36&gt;$AG$3,"",INDEX(_Rosters!$C:$C,$AG$2+ROW()-37)&amp;"")</f>
        <v/>
      </c>
      <c r="C92" s="14">
        <f>IF(ROW()-36&gt;$AG$3,"",INDEX(_Rosters!$D:$D,$AG$2+ROW()-37)&amp;"")</f>
        <v/>
      </c>
      <c r="D92" s="14">
        <f>IF(ROW()-36&gt;$AG$3,"",INDEX(_Rosters!$E:$E,$AG$2+ROW()-37)&amp;"")</f>
        <v/>
      </c>
      <c r="E92" s="14">
        <f>IF(ROW()-36&gt;$AG$3,"",INDEX(_Rosters!$F:$F,$AG$2+ROW()-37)&amp;"")</f>
        <v/>
      </c>
      <c r="F92" s="14">
        <f>IF(ROW()-36&gt;$AG$3,"",IF(INDEX(_Rosters!$G:$G,$AG$2+ROW()-37)="","",INDEX(_Rosters!$G:$G,$AG$2+ROW()-37)))</f>
        <v/>
      </c>
      <c r="G92" s="14">
        <f>IF(ROW()-36&gt;$AG$3,"",INDEX(_Rosters!$H:$H,$AG$2+ROW()-37)&amp;"")</f>
        <v/>
      </c>
      <c r="H92" s="14">
        <f>IF(ROW()-36&gt;$AG$3,"",INDEX(_Rosters!$I:$I,$AG$2+ROW()-37)&amp;"")</f>
        <v/>
      </c>
    </row>
    <row r="93">
      <c r="A93" s="14">
        <f>IF(ROW()-36&gt;$AG$3,"",IF(INDEX(_Rosters!$B:$B,$AG$2+ROW()-37)="","",INDEX(_Rosters!$B:$B,$AG$2+ROW()-37)))</f>
        <v/>
      </c>
      <c r="B93" s="14">
        <f>IF(ROW()-36&gt;$AG$3,"",INDEX(_Rosters!$C:$C,$AG$2+ROW()-37)&amp;"")</f>
        <v/>
      </c>
      <c r="C93" s="14">
        <f>IF(ROW()-36&gt;$AG$3,"",INDEX(_Rosters!$D:$D,$AG$2+ROW()-37)&amp;"")</f>
        <v/>
      </c>
      <c r="D93" s="14">
        <f>IF(ROW()-36&gt;$AG$3,"",INDEX(_Rosters!$E:$E,$AG$2+ROW()-37)&amp;"")</f>
        <v/>
      </c>
      <c r="E93" s="14">
        <f>IF(ROW()-36&gt;$AG$3,"",INDEX(_Rosters!$F:$F,$AG$2+ROW()-37)&amp;"")</f>
        <v/>
      </c>
      <c r="F93" s="14">
        <f>IF(ROW()-36&gt;$AG$3,"",IF(INDEX(_Rosters!$G:$G,$AG$2+ROW()-37)="","",INDEX(_Rosters!$G:$G,$AG$2+ROW()-37)))</f>
        <v/>
      </c>
      <c r="G93" s="14">
        <f>IF(ROW()-36&gt;$AG$3,"",INDEX(_Rosters!$H:$H,$AG$2+ROW()-37)&amp;"")</f>
        <v/>
      </c>
      <c r="H93" s="14">
        <f>IF(ROW()-36&gt;$AG$3,"",INDEX(_Rosters!$I:$I,$AG$2+ROW()-37)&amp;"")</f>
        <v/>
      </c>
    </row>
    <row r="94">
      <c r="A94" s="14">
        <f>IF(ROW()-36&gt;$AG$3,"",IF(INDEX(_Rosters!$B:$B,$AG$2+ROW()-37)="","",INDEX(_Rosters!$B:$B,$AG$2+ROW()-37)))</f>
        <v/>
      </c>
      <c r="B94" s="14">
        <f>IF(ROW()-36&gt;$AG$3,"",INDEX(_Rosters!$C:$C,$AG$2+ROW()-37)&amp;"")</f>
        <v/>
      </c>
      <c r="C94" s="14">
        <f>IF(ROW()-36&gt;$AG$3,"",INDEX(_Rosters!$D:$D,$AG$2+ROW()-37)&amp;"")</f>
        <v/>
      </c>
      <c r="D94" s="14">
        <f>IF(ROW()-36&gt;$AG$3,"",INDEX(_Rosters!$E:$E,$AG$2+ROW()-37)&amp;"")</f>
        <v/>
      </c>
      <c r="E94" s="14">
        <f>IF(ROW()-36&gt;$AG$3,"",INDEX(_Rosters!$F:$F,$AG$2+ROW()-37)&amp;"")</f>
        <v/>
      </c>
      <c r="F94" s="14">
        <f>IF(ROW()-36&gt;$AG$3,"",IF(INDEX(_Rosters!$G:$G,$AG$2+ROW()-37)="","",INDEX(_Rosters!$G:$G,$AG$2+ROW()-37)))</f>
        <v/>
      </c>
      <c r="G94" s="14">
        <f>IF(ROW()-36&gt;$AG$3,"",INDEX(_Rosters!$H:$H,$AG$2+ROW()-37)&amp;"")</f>
        <v/>
      </c>
      <c r="H94" s="14">
        <f>IF(ROW()-36&gt;$AG$3,"",INDEX(_Rosters!$I:$I,$AG$2+ROW()-37)&amp;"")</f>
        <v/>
      </c>
    </row>
    <row r="95">
      <c r="A95" s="14">
        <f>IF(ROW()-36&gt;$AG$3,"",IF(INDEX(_Rosters!$B:$B,$AG$2+ROW()-37)="","",INDEX(_Rosters!$B:$B,$AG$2+ROW()-37)))</f>
        <v/>
      </c>
      <c r="B95" s="14">
        <f>IF(ROW()-36&gt;$AG$3,"",INDEX(_Rosters!$C:$C,$AG$2+ROW()-37)&amp;"")</f>
        <v/>
      </c>
      <c r="C95" s="14">
        <f>IF(ROW()-36&gt;$AG$3,"",INDEX(_Rosters!$D:$D,$AG$2+ROW()-37)&amp;"")</f>
        <v/>
      </c>
      <c r="D95" s="14">
        <f>IF(ROW()-36&gt;$AG$3,"",INDEX(_Rosters!$E:$E,$AG$2+ROW()-37)&amp;"")</f>
        <v/>
      </c>
      <c r="E95" s="14">
        <f>IF(ROW()-36&gt;$AG$3,"",INDEX(_Rosters!$F:$F,$AG$2+ROW()-37)&amp;"")</f>
        <v/>
      </c>
      <c r="F95" s="14">
        <f>IF(ROW()-36&gt;$AG$3,"",IF(INDEX(_Rosters!$G:$G,$AG$2+ROW()-37)="","",INDEX(_Rosters!$G:$G,$AG$2+ROW()-37)))</f>
        <v/>
      </c>
      <c r="G95" s="14">
        <f>IF(ROW()-36&gt;$AG$3,"",INDEX(_Rosters!$H:$H,$AG$2+ROW()-37)&amp;"")</f>
        <v/>
      </c>
      <c r="H95" s="14">
        <f>IF(ROW()-36&gt;$AG$3,"",INDEX(_Rosters!$I:$I,$AG$2+ROW()-37)&amp;"")</f>
        <v/>
      </c>
    </row>
    <row r="96">
      <c r="A96" s="14">
        <f>IF(ROW()-36&gt;$AG$3,"",IF(INDEX(_Rosters!$B:$B,$AG$2+ROW()-37)="","",INDEX(_Rosters!$B:$B,$AG$2+ROW()-37)))</f>
        <v/>
      </c>
      <c r="B96" s="14">
        <f>IF(ROW()-36&gt;$AG$3,"",INDEX(_Rosters!$C:$C,$AG$2+ROW()-37)&amp;"")</f>
        <v/>
      </c>
      <c r="C96" s="14">
        <f>IF(ROW()-36&gt;$AG$3,"",INDEX(_Rosters!$D:$D,$AG$2+ROW()-37)&amp;"")</f>
        <v/>
      </c>
      <c r="D96" s="14">
        <f>IF(ROW()-36&gt;$AG$3,"",INDEX(_Rosters!$E:$E,$AG$2+ROW()-37)&amp;"")</f>
        <v/>
      </c>
      <c r="E96" s="14">
        <f>IF(ROW()-36&gt;$AG$3,"",INDEX(_Rosters!$F:$F,$AG$2+ROW()-37)&amp;"")</f>
        <v/>
      </c>
      <c r="F96" s="14">
        <f>IF(ROW()-36&gt;$AG$3,"",IF(INDEX(_Rosters!$G:$G,$AG$2+ROW()-37)="","",INDEX(_Rosters!$G:$G,$AG$2+ROW()-37)))</f>
        <v/>
      </c>
      <c r="G96" s="14">
        <f>IF(ROW()-36&gt;$AG$3,"",INDEX(_Rosters!$H:$H,$AG$2+ROW()-37)&amp;"")</f>
        <v/>
      </c>
      <c r="H96" s="14">
        <f>IF(ROW()-36&gt;$AG$3,"",INDEX(_Rosters!$I:$I,$AG$2+ROW()-37)&amp;"")</f>
        <v/>
      </c>
    </row>
    <row r="97">
      <c r="A97" s="14">
        <f>IF(ROW()-36&gt;$AG$3,"",IF(INDEX(_Rosters!$B:$B,$AG$2+ROW()-37)="","",INDEX(_Rosters!$B:$B,$AG$2+ROW()-37)))</f>
        <v/>
      </c>
      <c r="B97" s="14">
        <f>IF(ROW()-36&gt;$AG$3,"",INDEX(_Rosters!$C:$C,$AG$2+ROW()-37)&amp;"")</f>
        <v/>
      </c>
      <c r="C97" s="14">
        <f>IF(ROW()-36&gt;$AG$3,"",INDEX(_Rosters!$D:$D,$AG$2+ROW()-37)&amp;"")</f>
        <v/>
      </c>
      <c r="D97" s="14">
        <f>IF(ROW()-36&gt;$AG$3,"",INDEX(_Rosters!$E:$E,$AG$2+ROW()-37)&amp;"")</f>
        <v/>
      </c>
      <c r="E97" s="14">
        <f>IF(ROW()-36&gt;$AG$3,"",INDEX(_Rosters!$F:$F,$AG$2+ROW()-37)&amp;"")</f>
        <v/>
      </c>
      <c r="F97" s="14">
        <f>IF(ROW()-36&gt;$AG$3,"",IF(INDEX(_Rosters!$G:$G,$AG$2+ROW()-37)="","",INDEX(_Rosters!$G:$G,$AG$2+ROW()-37)))</f>
        <v/>
      </c>
      <c r="G97" s="14">
        <f>IF(ROW()-36&gt;$AG$3,"",INDEX(_Rosters!$H:$H,$AG$2+ROW()-37)&amp;"")</f>
        <v/>
      </c>
      <c r="H97" s="14">
        <f>IF(ROW()-36&gt;$AG$3,"",INDEX(_Rosters!$I:$I,$AG$2+ROW()-37)&amp;"")</f>
        <v/>
      </c>
    </row>
    <row r="98">
      <c r="A98" s="14">
        <f>IF(ROW()-36&gt;$AG$3,"",IF(INDEX(_Rosters!$B:$B,$AG$2+ROW()-37)="","",INDEX(_Rosters!$B:$B,$AG$2+ROW()-37)))</f>
        <v/>
      </c>
      <c r="B98" s="14">
        <f>IF(ROW()-36&gt;$AG$3,"",INDEX(_Rosters!$C:$C,$AG$2+ROW()-37)&amp;"")</f>
        <v/>
      </c>
      <c r="C98" s="14">
        <f>IF(ROW()-36&gt;$AG$3,"",INDEX(_Rosters!$D:$D,$AG$2+ROW()-37)&amp;"")</f>
        <v/>
      </c>
      <c r="D98" s="14">
        <f>IF(ROW()-36&gt;$AG$3,"",INDEX(_Rosters!$E:$E,$AG$2+ROW()-37)&amp;"")</f>
        <v/>
      </c>
      <c r="E98" s="14">
        <f>IF(ROW()-36&gt;$AG$3,"",INDEX(_Rosters!$F:$F,$AG$2+ROW()-37)&amp;"")</f>
        <v/>
      </c>
      <c r="F98" s="14">
        <f>IF(ROW()-36&gt;$AG$3,"",IF(INDEX(_Rosters!$G:$G,$AG$2+ROW()-37)="","",INDEX(_Rosters!$G:$G,$AG$2+ROW()-37)))</f>
        <v/>
      </c>
      <c r="G98" s="14">
        <f>IF(ROW()-36&gt;$AG$3,"",INDEX(_Rosters!$H:$H,$AG$2+ROW()-37)&amp;"")</f>
        <v/>
      </c>
      <c r="H98" s="14">
        <f>IF(ROW()-36&gt;$AG$3,"",INDEX(_Rosters!$I:$I,$AG$2+ROW()-37)&amp;"")</f>
        <v/>
      </c>
    </row>
    <row r="99">
      <c r="A99" s="14">
        <f>IF(ROW()-36&gt;$AG$3,"",IF(INDEX(_Rosters!$B:$B,$AG$2+ROW()-37)="","",INDEX(_Rosters!$B:$B,$AG$2+ROW()-37)))</f>
        <v/>
      </c>
      <c r="B99" s="14">
        <f>IF(ROW()-36&gt;$AG$3,"",INDEX(_Rosters!$C:$C,$AG$2+ROW()-37)&amp;"")</f>
        <v/>
      </c>
      <c r="C99" s="14">
        <f>IF(ROW()-36&gt;$AG$3,"",INDEX(_Rosters!$D:$D,$AG$2+ROW()-37)&amp;"")</f>
        <v/>
      </c>
      <c r="D99" s="14">
        <f>IF(ROW()-36&gt;$AG$3,"",INDEX(_Rosters!$E:$E,$AG$2+ROW()-37)&amp;"")</f>
        <v/>
      </c>
      <c r="E99" s="14">
        <f>IF(ROW()-36&gt;$AG$3,"",INDEX(_Rosters!$F:$F,$AG$2+ROW()-37)&amp;"")</f>
        <v/>
      </c>
      <c r="F99" s="14">
        <f>IF(ROW()-36&gt;$AG$3,"",IF(INDEX(_Rosters!$G:$G,$AG$2+ROW()-37)="","",INDEX(_Rosters!$G:$G,$AG$2+ROW()-37)))</f>
        <v/>
      </c>
      <c r="G99" s="14">
        <f>IF(ROW()-36&gt;$AG$3,"",INDEX(_Rosters!$H:$H,$AG$2+ROW()-37)&amp;"")</f>
        <v/>
      </c>
      <c r="H99" s="14">
        <f>IF(ROW()-36&gt;$AG$3,"",INDEX(_Rosters!$I:$I,$AG$2+ROW()-37)&amp;"")</f>
        <v/>
      </c>
    </row>
    <row r="100">
      <c r="A100" s="14">
        <f>IF(ROW()-36&gt;$AG$3,"",IF(INDEX(_Rosters!$B:$B,$AG$2+ROW()-37)="","",INDEX(_Rosters!$B:$B,$AG$2+ROW()-37)))</f>
        <v/>
      </c>
      <c r="B100" s="14">
        <f>IF(ROW()-36&gt;$AG$3,"",INDEX(_Rosters!$C:$C,$AG$2+ROW()-37)&amp;"")</f>
        <v/>
      </c>
      <c r="C100" s="14">
        <f>IF(ROW()-36&gt;$AG$3,"",INDEX(_Rosters!$D:$D,$AG$2+ROW()-37)&amp;"")</f>
        <v/>
      </c>
      <c r="D100" s="14">
        <f>IF(ROW()-36&gt;$AG$3,"",INDEX(_Rosters!$E:$E,$AG$2+ROW()-37)&amp;"")</f>
        <v/>
      </c>
      <c r="E100" s="14">
        <f>IF(ROW()-36&gt;$AG$3,"",INDEX(_Rosters!$F:$F,$AG$2+ROW()-37)&amp;"")</f>
        <v/>
      </c>
      <c r="F100" s="14">
        <f>IF(ROW()-36&gt;$AG$3,"",IF(INDEX(_Rosters!$G:$G,$AG$2+ROW()-37)="","",INDEX(_Rosters!$G:$G,$AG$2+ROW()-37)))</f>
        <v/>
      </c>
      <c r="G100" s="14">
        <f>IF(ROW()-36&gt;$AG$3,"",INDEX(_Rosters!$H:$H,$AG$2+ROW()-37)&amp;"")</f>
        <v/>
      </c>
      <c r="H100" s="14">
        <f>IF(ROW()-36&gt;$AG$3,"",INDEX(_Rosters!$I:$I,$AG$2+ROW()-37)&amp;"")</f>
        <v/>
      </c>
    </row>
    <row r="101">
      <c r="A101" s="14">
        <f>IF(ROW()-36&gt;$AG$3,"",IF(INDEX(_Rosters!$B:$B,$AG$2+ROW()-37)="","",INDEX(_Rosters!$B:$B,$AG$2+ROW()-37)))</f>
        <v/>
      </c>
      <c r="B101" s="14">
        <f>IF(ROW()-36&gt;$AG$3,"",INDEX(_Rosters!$C:$C,$AG$2+ROW()-37)&amp;"")</f>
        <v/>
      </c>
      <c r="C101" s="14">
        <f>IF(ROW()-36&gt;$AG$3,"",INDEX(_Rosters!$D:$D,$AG$2+ROW()-37)&amp;"")</f>
        <v/>
      </c>
      <c r="D101" s="14">
        <f>IF(ROW()-36&gt;$AG$3,"",INDEX(_Rosters!$E:$E,$AG$2+ROW()-37)&amp;"")</f>
        <v/>
      </c>
      <c r="E101" s="14">
        <f>IF(ROW()-36&gt;$AG$3,"",INDEX(_Rosters!$F:$F,$AG$2+ROW()-37)&amp;"")</f>
        <v/>
      </c>
      <c r="F101" s="14">
        <f>IF(ROW()-36&gt;$AG$3,"",IF(INDEX(_Rosters!$G:$G,$AG$2+ROW()-37)="","",INDEX(_Rosters!$G:$G,$AG$2+ROW()-37)))</f>
        <v/>
      </c>
      <c r="G101" s="14">
        <f>IF(ROW()-36&gt;$AG$3,"",INDEX(_Rosters!$H:$H,$AG$2+ROW()-37)&amp;"")</f>
        <v/>
      </c>
      <c r="H101" s="14">
        <f>IF(ROW()-36&gt;$AG$3,"",INDEX(_Rosters!$I:$I,$AG$2+ROW()-37)&amp;"")</f>
        <v/>
      </c>
    </row>
    <row r="102">
      <c r="A102" s="14">
        <f>IF(ROW()-36&gt;$AG$3,"",IF(INDEX(_Rosters!$B:$B,$AG$2+ROW()-37)="","",INDEX(_Rosters!$B:$B,$AG$2+ROW()-37)))</f>
        <v/>
      </c>
      <c r="B102" s="14">
        <f>IF(ROW()-36&gt;$AG$3,"",INDEX(_Rosters!$C:$C,$AG$2+ROW()-37)&amp;"")</f>
        <v/>
      </c>
      <c r="C102" s="14">
        <f>IF(ROW()-36&gt;$AG$3,"",INDEX(_Rosters!$D:$D,$AG$2+ROW()-37)&amp;"")</f>
        <v/>
      </c>
      <c r="D102" s="14">
        <f>IF(ROW()-36&gt;$AG$3,"",INDEX(_Rosters!$E:$E,$AG$2+ROW()-37)&amp;"")</f>
        <v/>
      </c>
      <c r="E102" s="14">
        <f>IF(ROW()-36&gt;$AG$3,"",INDEX(_Rosters!$F:$F,$AG$2+ROW()-37)&amp;"")</f>
        <v/>
      </c>
      <c r="F102" s="14">
        <f>IF(ROW()-36&gt;$AG$3,"",IF(INDEX(_Rosters!$G:$G,$AG$2+ROW()-37)="","",INDEX(_Rosters!$G:$G,$AG$2+ROW()-37)))</f>
        <v/>
      </c>
      <c r="G102" s="14">
        <f>IF(ROW()-36&gt;$AG$3,"",INDEX(_Rosters!$H:$H,$AG$2+ROW()-37)&amp;"")</f>
        <v/>
      </c>
      <c r="H102" s="14">
        <f>IF(ROW()-36&gt;$AG$3,"",INDEX(_Rosters!$I:$I,$AG$2+ROW()-37)&amp;"")</f>
        <v/>
      </c>
    </row>
    <row r="103">
      <c r="A103" s="14">
        <f>IF(ROW()-36&gt;$AG$3,"",IF(INDEX(_Rosters!$B:$B,$AG$2+ROW()-37)="","",INDEX(_Rosters!$B:$B,$AG$2+ROW()-37)))</f>
        <v/>
      </c>
      <c r="B103" s="14">
        <f>IF(ROW()-36&gt;$AG$3,"",INDEX(_Rosters!$C:$C,$AG$2+ROW()-37)&amp;"")</f>
        <v/>
      </c>
      <c r="C103" s="14">
        <f>IF(ROW()-36&gt;$AG$3,"",INDEX(_Rosters!$D:$D,$AG$2+ROW()-37)&amp;"")</f>
        <v/>
      </c>
      <c r="D103" s="14">
        <f>IF(ROW()-36&gt;$AG$3,"",INDEX(_Rosters!$E:$E,$AG$2+ROW()-37)&amp;"")</f>
        <v/>
      </c>
      <c r="E103" s="14">
        <f>IF(ROW()-36&gt;$AG$3,"",INDEX(_Rosters!$F:$F,$AG$2+ROW()-37)&amp;"")</f>
        <v/>
      </c>
      <c r="F103" s="14">
        <f>IF(ROW()-36&gt;$AG$3,"",IF(INDEX(_Rosters!$G:$G,$AG$2+ROW()-37)="","",INDEX(_Rosters!$G:$G,$AG$2+ROW()-37)))</f>
        <v/>
      </c>
      <c r="G103" s="14">
        <f>IF(ROW()-36&gt;$AG$3,"",INDEX(_Rosters!$H:$H,$AG$2+ROW()-37)&amp;"")</f>
        <v/>
      </c>
      <c r="H103" s="14">
        <f>IF(ROW()-36&gt;$AG$3,"",INDEX(_Rosters!$I:$I,$AG$2+ROW()-37)&amp;"")</f>
        <v/>
      </c>
    </row>
    <row r="104">
      <c r="A104" s="14">
        <f>IF(ROW()-36&gt;$AG$3,"",IF(INDEX(_Rosters!$B:$B,$AG$2+ROW()-37)="","",INDEX(_Rosters!$B:$B,$AG$2+ROW()-37)))</f>
        <v/>
      </c>
      <c r="B104" s="14">
        <f>IF(ROW()-36&gt;$AG$3,"",INDEX(_Rosters!$C:$C,$AG$2+ROW()-37)&amp;"")</f>
        <v/>
      </c>
      <c r="C104" s="14">
        <f>IF(ROW()-36&gt;$AG$3,"",INDEX(_Rosters!$D:$D,$AG$2+ROW()-37)&amp;"")</f>
        <v/>
      </c>
      <c r="D104" s="14">
        <f>IF(ROW()-36&gt;$AG$3,"",INDEX(_Rosters!$E:$E,$AG$2+ROW()-37)&amp;"")</f>
        <v/>
      </c>
      <c r="E104" s="14">
        <f>IF(ROW()-36&gt;$AG$3,"",INDEX(_Rosters!$F:$F,$AG$2+ROW()-37)&amp;"")</f>
        <v/>
      </c>
      <c r="F104" s="14">
        <f>IF(ROW()-36&gt;$AG$3,"",IF(INDEX(_Rosters!$G:$G,$AG$2+ROW()-37)="","",INDEX(_Rosters!$G:$G,$AG$2+ROW()-37)))</f>
        <v/>
      </c>
      <c r="G104" s="14">
        <f>IF(ROW()-36&gt;$AG$3,"",INDEX(_Rosters!$H:$H,$AG$2+ROW()-37)&amp;"")</f>
        <v/>
      </c>
      <c r="H104" s="14">
        <f>IF(ROW()-36&gt;$AG$3,"",INDEX(_Rosters!$I:$I,$AG$2+ROW()-37)&amp;"")</f>
        <v/>
      </c>
    </row>
    <row r="105">
      <c r="A105" s="14">
        <f>IF(ROW()-36&gt;$AG$3,"",IF(INDEX(_Rosters!$B:$B,$AG$2+ROW()-37)="","",INDEX(_Rosters!$B:$B,$AG$2+ROW()-37)))</f>
        <v/>
      </c>
      <c r="B105" s="14">
        <f>IF(ROW()-36&gt;$AG$3,"",INDEX(_Rosters!$C:$C,$AG$2+ROW()-37)&amp;"")</f>
        <v/>
      </c>
      <c r="C105" s="14">
        <f>IF(ROW()-36&gt;$AG$3,"",INDEX(_Rosters!$D:$D,$AG$2+ROW()-37)&amp;"")</f>
        <v/>
      </c>
      <c r="D105" s="14">
        <f>IF(ROW()-36&gt;$AG$3,"",INDEX(_Rosters!$E:$E,$AG$2+ROW()-37)&amp;"")</f>
        <v/>
      </c>
      <c r="E105" s="14">
        <f>IF(ROW()-36&gt;$AG$3,"",INDEX(_Rosters!$F:$F,$AG$2+ROW()-37)&amp;"")</f>
        <v/>
      </c>
      <c r="F105" s="14">
        <f>IF(ROW()-36&gt;$AG$3,"",IF(INDEX(_Rosters!$G:$G,$AG$2+ROW()-37)="","",INDEX(_Rosters!$G:$G,$AG$2+ROW()-37)))</f>
        <v/>
      </c>
      <c r="G105" s="14">
        <f>IF(ROW()-36&gt;$AG$3,"",INDEX(_Rosters!$H:$H,$AG$2+ROW()-37)&amp;"")</f>
        <v/>
      </c>
      <c r="H105" s="14">
        <f>IF(ROW()-36&gt;$AG$3,"",INDEX(_Rosters!$I:$I,$AG$2+ROW()-37)&amp;"")</f>
        <v/>
      </c>
    </row>
    <row r="106">
      <c r="A106" s="14">
        <f>IF(ROW()-36&gt;$AG$3,"",IF(INDEX(_Rosters!$B:$B,$AG$2+ROW()-37)="","",INDEX(_Rosters!$B:$B,$AG$2+ROW()-37)))</f>
        <v/>
      </c>
      <c r="B106" s="14">
        <f>IF(ROW()-36&gt;$AG$3,"",INDEX(_Rosters!$C:$C,$AG$2+ROW()-37)&amp;"")</f>
        <v/>
      </c>
      <c r="C106" s="14">
        <f>IF(ROW()-36&gt;$AG$3,"",INDEX(_Rosters!$D:$D,$AG$2+ROW()-37)&amp;"")</f>
        <v/>
      </c>
      <c r="D106" s="14">
        <f>IF(ROW()-36&gt;$AG$3,"",INDEX(_Rosters!$E:$E,$AG$2+ROW()-37)&amp;"")</f>
        <v/>
      </c>
      <c r="E106" s="14">
        <f>IF(ROW()-36&gt;$AG$3,"",INDEX(_Rosters!$F:$F,$AG$2+ROW()-37)&amp;"")</f>
        <v/>
      </c>
      <c r="F106" s="14">
        <f>IF(ROW()-36&gt;$AG$3,"",IF(INDEX(_Rosters!$G:$G,$AG$2+ROW()-37)="","",INDEX(_Rosters!$G:$G,$AG$2+ROW()-37)))</f>
        <v/>
      </c>
      <c r="G106" s="14">
        <f>IF(ROW()-36&gt;$AG$3,"",INDEX(_Rosters!$H:$H,$AG$2+ROW()-37)&amp;"")</f>
        <v/>
      </c>
      <c r="H106" s="14">
        <f>IF(ROW()-36&gt;$AG$3,"",INDEX(_Rosters!$I:$I,$AG$2+ROW()-37)&amp;"")</f>
        <v/>
      </c>
    </row>
    <row r="107">
      <c r="A107" s="14">
        <f>IF(ROW()-36&gt;$AG$3,"",IF(INDEX(_Rosters!$B:$B,$AG$2+ROW()-37)="","",INDEX(_Rosters!$B:$B,$AG$2+ROW()-37)))</f>
        <v/>
      </c>
      <c r="B107" s="14">
        <f>IF(ROW()-36&gt;$AG$3,"",INDEX(_Rosters!$C:$C,$AG$2+ROW()-37)&amp;"")</f>
        <v/>
      </c>
      <c r="C107" s="14">
        <f>IF(ROW()-36&gt;$AG$3,"",INDEX(_Rosters!$D:$D,$AG$2+ROW()-37)&amp;"")</f>
        <v/>
      </c>
      <c r="D107" s="14">
        <f>IF(ROW()-36&gt;$AG$3,"",INDEX(_Rosters!$E:$E,$AG$2+ROW()-37)&amp;"")</f>
        <v/>
      </c>
      <c r="E107" s="14">
        <f>IF(ROW()-36&gt;$AG$3,"",INDEX(_Rosters!$F:$F,$AG$2+ROW()-37)&amp;"")</f>
        <v/>
      </c>
      <c r="F107" s="14">
        <f>IF(ROW()-36&gt;$AG$3,"",IF(INDEX(_Rosters!$G:$G,$AG$2+ROW()-37)="","",INDEX(_Rosters!$G:$G,$AG$2+ROW()-37)))</f>
        <v/>
      </c>
      <c r="G107" s="14">
        <f>IF(ROW()-36&gt;$AG$3,"",INDEX(_Rosters!$H:$H,$AG$2+ROW()-37)&amp;"")</f>
        <v/>
      </c>
      <c r="H107" s="14">
        <f>IF(ROW()-36&gt;$AG$3,"",INDEX(_Rosters!$I:$I,$AG$2+ROW()-37)&amp;"")</f>
        <v/>
      </c>
    </row>
    <row r="108">
      <c r="A108" s="14">
        <f>IF(ROW()-36&gt;$AG$3,"",IF(INDEX(_Rosters!$B:$B,$AG$2+ROW()-37)="","",INDEX(_Rosters!$B:$B,$AG$2+ROW()-37)))</f>
        <v/>
      </c>
      <c r="B108" s="14">
        <f>IF(ROW()-36&gt;$AG$3,"",INDEX(_Rosters!$C:$C,$AG$2+ROW()-37)&amp;"")</f>
        <v/>
      </c>
      <c r="C108" s="14">
        <f>IF(ROW()-36&gt;$AG$3,"",INDEX(_Rosters!$D:$D,$AG$2+ROW()-37)&amp;"")</f>
        <v/>
      </c>
      <c r="D108" s="14">
        <f>IF(ROW()-36&gt;$AG$3,"",INDEX(_Rosters!$E:$E,$AG$2+ROW()-37)&amp;"")</f>
        <v/>
      </c>
      <c r="E108" s="14">
        <f>IF(ROW()-36&gt;$AG$3,"",INDEX(_Rosters!$F:$F,$AG$2+ROW()-37)&amp;"")</f>
        <v/>
      </c>
      <c r="F108" s="14">
        <f>IF(ROW()-36&gt;$AG$3,"",IF(INDEX(_Rosters!$G:$G,$AG$2+ROW()-37)="","",INDEX(_Rosters!$G:$G,$AG$2+ROW()-37)))</f>
        <v/>
      </c>
      <c r="G108" s="14">
        <f>IF(ROW()-36&gt;$AG$3,"",INDEX(_Rosters!$H:$H,$AG$2+ROW()-37)&amp;"")</f>
        <v/>
      </c>
      <c r="H108" s="14">
        <f>IF(ROW()-36&gt;$AG$3,"",INDEX(_Rosters!$I:$I,$AG$2+ROW()-37)&amp;"")</f>
        <v/>
      </c>
    </row>
    <row r="109">
      <c r="A109" s="14">
        <f>IF(ROW()-36&gt;$AG$3,"",IF(INDEX(_Rosters!$B:$B,$AG$2+ROW()-37)="","",INDEX(_Rosters!$B:$B,$AG$2+ROW()-37)))</f>
        <v/>
      </c>
      <c r="B109" s="14">
        <f>IF(ROW()-36&gt;$AG$3,"",INDEX(_Rosters!$C:$C,$AG$2+ROW()-37)&amp;"")</f>
        <v/>
      </c>
      <c r="C109" s="14">
        <f>IF(ROW()-36&gt;$AG$3,"",INDEX(_Rosters!$D:$D,$AG$2+ROW()-37)&amp;"")</f>
        <v/>
      </c>
      <c r="D109" s="14">
        <f>IF(ROW()-36&gt;$AG$3,"",INDEX(_Rosters!$E:$E,$AG$2+ROW()-37)&amp;"")</f>
        <v/>
      </c>
      <c r="E109" s="14">
        <f>IF(ROW()-36&gt;$AG$3,"",INDEX(_Rosters!$F:$F,$AG$2+ROW()-37)&amp;"")</f>
        <v/>
      </c>
      <c r="F109" s="14">
        <f>IF(ROW()-36&gt;$AG$3,"",IF(INDEX(_Rosters!$G:$G,$AG$2+ROW()-37)="","",INDEX(_Rosters!$G:$G,$AG$2+ROW()-37)))</f>
        <v/>
      </c>
      <c r="G109" s="14">
        <f>IF(ROW()-36&gt;$AG$3,"",INDEX(_Rosters!$H:$H,$AG$2+ROW()-37)&amp;"")</f>
        <v/>
      </c>
      <c r="H109" s="14">
        <f>IF(ROW()-36&gt;$AG$3,"",INDEX(_Rosters!$I:$I,$AG$2+ROW()-37)&amp;"")</f>
        <v/>
      </c>
    </row>
    <row r="110">
      <c r="A110" s="14">
        <f>IF(ROW()-36&gt;$AG$3,"",IF(INDEX(_Rosters!$B:$B,$AG$2+ROW()-37)="","",INDEX(_Rosters!$B:$B,$AG$2+ROW()-37)))</f>
        <v/>
      </c>
      <c r="B110" s="14">
        <f>IF(ROW()-36&gt;$AG$3,"",INDEX(_Rosters!$C:$C,$AG$2+ROW()-37)&amp;"")</f>
        <v/>
      </c>
      <c r="C110" s="14">
        <f>IF(ROW()-36&gt;$AG$3,"",INDEX(_Rosters!$D:$D,$AG$2+ROW()-37)&amp;"")</f>
        <v/>
      </c>
      <c r="D110" s="14">
        <f>IF(ROW()-36&gt;$AG$3,"",INDEX(_Rosters!$E:$E,$AG$2+ROW()-37)&amp;"")</f>
        <v/>
      </c>
      <c r="E110" s="14">
        <f>IF(ROW()-36&gt;$AG$3,"",INDEX(_Rosters!$F:$F,$AG$2+ROW()-37)&amp;"")</f>
        <v/>
      </c>
      <c r="F110" s="14">
        <f>IF(ROW()-36&gt;$AG$3,"",IF(INDEX(_Rosters!$G:$G,$AG$2+ROW()-37)="","",INDEX(_Rosters!$G:$G,$AG$2+ROW()-37)))</f>
        <v/>
      </c>
      <c r="G110" s="14">
        <f>IF(ROW()-36&gt;$AG$3,"",INDEX(_Rosters!$H:$H,$AG$2+ROW()-37)&amp;"")</f>
        <v/>
      </c>
      <c r="H110" s="14">
        <f>IF(ROW()-36&gt;$AG$3,"",INDEX(_Rosters!$I:$I,$AG$2+ROW()-37)&amp;"")</f>
        <v/>
      </c>
    </row>
    <row r="111">
      <c r="A111" s="14">
        <f>IF(ROW()-36&gt;$AG$3,"",IF(INDEX(_Rosters!$B:$B,$AG$2+ROW()-37)="","",INDEX(_Rosters!$B:$B,$AG$2+ROW()-37)))</f>
        <v/>
      </c>
      <c r="B111" s="14">
        <f>IF(ROW()-36&gt;$AG$3,"",INDEX(_Rosters!$C:$C,$AG$2+ROW()-37)&amp;"")</f>
        <v/>
      </c>
      <c r="C111" s="14">
        <f>IF(ROW()-36&gt;$AG$3,"",INDEX(_Rosters!$D:$D,$AG$2+ROW()-37)&amp;"")</f>
        <v/>
      </c>
      <c r="D111" s="14">
        <f>IF(ROW()-36&gt;$AG$3,"",INDEX(_Rosters!$E:$E,$AG$2+ROW()-37)&amp;"")</f>
        <v/>
      </c>
      <c r="E111" s="14">
        <f>IF(ROW()-36&gt;$AG$3,"",INDEX(_Rosters!$F:$F,$AG$2+ROW()-37)&amp;"")</f>
        <v/>
      </c>
      <c r="F111" s="14">
        <f>IF(ROW()-36&gt;$AG$3,"",IF(INDEX(_Rosters!$G:$G,$AG$2+ROW()-37)="","",INDEX(_Rosters!$G:$G,$AG$2+ROW()-37)))</f>
        <v/>
      </c>
      <c r="G111" s="14">
        <f>IF(ROW()-36&gt;$AG$3,"",INDEX(_Rosters!$H:$H,$AG$2+ROW()-37)&amp;"")</f>
        <v/>
      </c>
      <c r="H111" s="14">
        <f>IF(ROW()-36&gt;$AG$3,"",INDEX(_Rosters!$I:$I,$AG$2+ROW()-37)&amp;"")</f>
        <v/>
      </c>
    </row>
    <row r="112">
      <c r="A112" s="14">
        <f>IF(ROW()-36&gt;$AG$3,"",IF(INDEX(_Rosters!$B:$B,$AG$2+ROW()-37)="","",INDEX(_Rosters!$B:$B,$AG$2+ROW()-37)))</f>
        <v/>
      </c>
      <c r="B112" s="14">
        <f>IF(ROW()-36&gt;$AG$3,"",INDEX(_Rosters!$C:$C,$AG$2+ROW()-37)&amp;"")</f>
        <v/>
      </c>
      <c r="C112" s="14">
        <f>IF(ROW()-36&gt;$AG$3,"",INDEX(_Rosters!$D:$D,$AG$2+ROW()-37)&amp;"")</f>
        <v/>
      </c>
      <c r="D112" s="14">
        <f>IF(ROW()-36&gt;$AG$3,"",INDEX(_Rosters!$E:$E,$AG$2+ROW()-37)&amp;"")</f>
        <v/>
      </c>
      <c r="E112" s="14">
        <f>IF(ROW()-36&gt;$AG$3,"",INDEX(_Rosters!$F:$F,$AG$2+ROW()-37)&amp;"")</f>
        <v/>
      </c>
      <c r="F112" s="14">
        <f>IF(ROW()-36&gt;$AG$3,"",IF(INDEX(_Rosters!$G:$G,$AG$2+ROW()-37)="","",INDEX(_Rosters!$G:$G,$AG$2+ROW()-37)))</f>
        <v/>
      </c>
      <c r="G112" s="14">
        <f>IF(ROW()-36&gt;$AG$3,"",INDEX(_Rosters!$H:$H,$AG$2+ROW()-37)&amp;"")</f>
        <v/>
      </c>
      <c r="H112" s="14">
        <f>IF(ROW()-36&gt;$AG$3,"",INDEX(_Rosters!$I:$I,$AG$2+ROW()-37)&amp;"")</f>
        <v/>
      </c>
    </row>
    <row r="113">
      <c r="A113" s="14">
        <f>IF(ROW()-36&gt;$AG$3,"",IF(INDEX(_Rosters!$B:$B,$AG$2+ROW()-37)="","",INDEX(_Rosters!$B:$B,$AG$2+ROW()-37)))</f>
        <v/>
      </c>
      <c r="B113" s="14">
        <f>IF(ROW()-36&gt;$AG$3,"",INDEX(_Rosters!$C:$C,$AG$2+ROW()-37)&amp;"")</f>
        <v/>
      </c>
      <c r="C113" s="14">
        <f>IF(ROW()-36&gt;$AG$3,"",INDEX(_Rosters!$D:$D,$AG$2+ROW()-37)&amp;"")</f>
        <v/>
      </c>
      <c r="D113" s="14">
        <f>IF(ROW()-36&gt;$AG$3,"",INDEX(_Rosters!$E:$E,$AG$2+ROW()-37)&amp;"")</f>
        <v/>
      </c>
      <c r="E113" s="14">
        <f>IF(ROW()-36&gt;$AG$3,"",INDEX(_Rosters!$F:$F,$AG$2+ROW()-37)&amp;"")</f>
        <v/>
      </c>
      <c r="F113" s="14">
        <f>IF(ROW()-36&gt;$AG$3,"",IF(INDEX(_Rosters!$G:$G,$AG$2+ROW()-37)="","",INDEX(_Rosters!$G:$G,$AG$2+ROW()-37)))</f>
        <v/>
      </c>
      <c r="G113" s="14">
        <f>IF(ROW()-36&gt;$AG$3,"",INDEX(_Rosters!$H:$H,$AG$2+ROW()-37)&amp;"")</f>
        <v/>
      </c>
      <c r="H113" s="14">
        <f>IF(ROW()-36&gt;$AG$3,"",INDEX(_Rosters!$I:$I,$AG$2+ROW()-37)&amp;"")</f>
        <v/>
      </c>
    </row>
    <row r="114">
      <c r="A114" s="14">
        <f>IF(ROW()-36&gt;$AG$3,"",IF(INDEX(_Rosters!$B:$B,$AG$2+ROW()-37)="","",INDEX(_Rosters!$B:$B,$AG$2+ROW()-37)))</f>
        <v/>
      </c>
      <c r="B114" s="14">
        <f>IF(ROW()-36&gt;$AG$3,"",INDEX(_Rosters!$C:$C,$AG$2+ROW()-37)&amp;"")</f>
        <v/>
      </c>
      <c r="C114" s="14">
        <f>IF(ROW()-36&gt;$AG$3,"",INDEX(_Rosters!$D:$D,$AG$2+ROW()-37)&amp;"")</f>
        <v/>
      </c>
      <c r="D114" s="14">
        <f>IF(ROW()-36&gt;$AG$3,"",INDEX(_Rosters!$E:$E,$AG$2+ROW()-37)&amp;"")</f>
        <v/>
      </c>
      <c r="E114" s="14">
        <f>IF(ROW()-36&gt;$AG$3,"",INDEX(_Rosters!$F:$F,$AG$2+ROW()-37)&amp;"")</f>
        <v/>
      </c>
      <c r="F114" s="14">
        <f>IF(ROW()-36&gt;$AG$3,"",IF(INDEX(_Rosters!$G:$G,$AG$2+ROW()-37)="","",INDEX(_Rosters!$G:$G,$AG$2+ROW()-37)))</f>
        <v/>
      </c>
      <c r="G114" s="14">
        <f>IF(ROW()-36&gt;$AG$3,"",INDEX(_Rosters!$H:$H,$AG$2+ROW()-37)&amp;"")</f>
        <v/>
      </c>
      <c r="H114" s="14">
        <f>IF(ROW()-36&gt;$AG$3,"",INDEX(_Rosters!$I:$I,$AG$2+ROW()-37)&amp;"")</f>
        <v/>
      </c>
    </row>
    <row r="115">
      <c r="A115" s="14">
        <f>IF(ROW()-36&gt;$AG$3,"",IF(INDEX(_Rosters!$B:$B,$AG$2+ROW()-37)="","",INDEX(_Rosters!$B:$B,$AG$2+ROW()-37)))</f>
        <v/>
      </c>
      <c r="B115" s="14">
        <f>IF(ROW()-36&gt;$AG$3,"",INDEX(_Rosters!$C:$C,$AG$2+ROW()-37)&amp;"")</f>
        <v/>
      </c>
      <c r="C115" s="14">
        <f>IF(ROW()-36&gt;$AG$3,"",INDEX(_Rosters!$D:$D,$AG$2+ROW()-37)&amp;"")</f>
        <v/>
      </c>
      <c r="D115" s="14">
        <f>IF(ROW()-36&gt;$AG$3,"",INDEX(_Rosters!$E:$E,$AG$2+ROW()-37)&amp;"")</f>
        <v/>
      </c>
      <c r="E115" s="14">
        <f>IF(ROW()-36&gt;$AG$3,"",INDEX(_Rosters!$F:$F,$AG$2+ROW()-37)&amp;"")</f>
        <v/>
      </c>
      <c r="F115" s="14">
        <f>IF(ROW()-36&gt;$AG$3,"",IF(INDEX(_Rosters!$G:$G,$AG$2+ROW()-37)="","",INDEX(_Rosters!$G:$G,$AG$2+ROW()-37)))</f>
        <v/>
      </c>
      <c r="G115" s="14">
        <f>IF(ROW()-36&gt;$AG$3,"",INDEX(_Rosters!$H:$H,$AG$2+ROW()-37)&amp;"")</f>
        <v/>
      </c>
      <c r="H115" s="14">
        <f>IF(ROW()-36&gt;$AG$3,"",INDEX(_Rosters!$I:$I,$AG$2+ROW()-37)&amp;"")</f>
        <v/>
      </c>
    </row>
    <row r="116">
      <c r="A116" s="14">
        <f>IF(ROW()-36&gt;$AG$3,"",IF(INDEX(_Rosters!$B:$B,$AG$2+ROW()-37)="","",INDEX(_Rosters!$B:$B,$AG$2+ROW()-37)))</f>
        <v/>
      </c>
      <c r="B116" s="14">
        <f>IF(ROW()-36&gt;$AG$3,"",INDEX(_Rosters!$C:$C,$AG$2+ROW()-37)&amp;"")</f>
        <v/>
      </c>
      <c r="C116" s="14">
        <f>IF(ROW()-36&gt;$AG$3,"",INDEX(_Rosters!$D:$D,$AG$2+ROW()-37)&amp;"")</f>
        <v/>
      </c>
      <c r="D116" s="14">
        <f>IF(ROW()-36&gt;$AG$3,"",INDEX(_Rosters!$E:$E,$AG$2+ROW()-37)&amp;"")</f>
        <v/>
      </c>
      <c r="E116" s="14">
        <f>IF(ROW()-36&gt;$AG$3,"",INDEX(_Rosters!$F:$F,$AG$2+ROW()-37)&amp;"")</f>
        <v/>
      </c>
      <c r="F116" s="14">
        <f>IF(ROW()-36&gt;$AG$3,"",IF(INDEX(_Rosters!$G:$G,$AG$2+ROW()-37)="","",INDEX(_Rosters!$G:$G,$AG$2+ROW()-37)))</f>
        <v/>
      </c>
      <c r="G116" s="14">
        <f>IF(ROW()-36&gt;$AG$3,"",INDEX(_Rosters!$H:$H,$AG$2+ROW()-37)&amp;"")</f>
        <v/>
      </c>
      <c r="H116" s="14">
        <f>IF(ROW()-36&gt;$AG$3,"",INDEX(_Rosters!$I:$I,$AG$2+ROW()-37)&amp;"")</f>
        <v/>
      </c>
    </row>
    <row r="117">
      <c r="A117" s="14">
        <f>IF(ROW()-36&gt;$AG$3,"",IF(INDEX(_Rosters!$B:$B,$AG$2+ROW()-37)="","",INDEX(_Rosters!$B:$B,$AG$2+ROW()-37)))</f>
        <v/>
      </c>
      <c r="B117" s="14">
        <f>IF(ROW()-36&gt;$AG$3,"",INDEX(_Rosters!$C:$C,$AG$2+ROW()-37)&amp;"")</f>
        <v/>
      </c>
      <c r="C117" s="14">
        <f>IF(ROW()-36&gt;$AG$3,"",INDEX(_Rosters!$D:$D,$AG$2+ROW()-37)&amp;"")</f>
        <v/>
      </c>
      <c r="D117" s="14">
        <f>IF(ROW()-36&gt;$AG$3,"",INDEX(_Rosters!$E:$E,$AG$2+ROW()-37)&amp;"")</f>
        <v/>
      </c>
      <c r="E117" s="14">
        <f>IF(ROW()-36&gt;$AG$3,"",INDEX(_Rosters!$F:$F,$AG$2+ROW()-37)&amp;"")</f>
        <v/>
      </c>
      <c r="F117" s="14">
        <f>IF(ROW()-36&gt;$AG$3,"",IF(INDEX(_Rosters!$G:$G,$AG$2+ROW()-37)="","",INDEX(_Rosters!$G:$G,$AG$2+ROW()-37)))</f>
        <v/>
      </c>
      <c r="G117" s="14">
        <f>IF(ROW()-36&gt;$AG$3,"",INDEX(_Rosters!$H:$H,$AG$2+ROW()-37)&amp;"")</f>
        <v/>
      </c>
      <c r="H117" s="14">
        <f>IF(ROW()-36&gt;$AG$3,"",INDEX(_Rosters!$I:$I,$AG$2+ROW()-37)&amp;"")</f>
        <v/>
      </c>
    </row>
    <row r="118">
      <c r="A118" s="14">
        <f>IF(ROW()-36&gt;$AG$3,"",IF(INDEX(_Rosters!$B:$B,$AG$2+ROW()-37)="","",INDEX(_Rosters!$B:$B,$AG$2+ROW()-37)))</f>
        <v/>
      </c>
      <c r="B118" s="14">
        <f>IF(ROW()-36&gt;$AG$3,"",INDEX(_Rosters!$C:$C,$AG$2+ROW()-37)&amp;"")</f>
        <v/>
      </c>
      <c r="C118" s="14">
        <f>IF(ROW()-36&gt;$AG$3,"",INDEX(_Rosters!$D:$D,$AG$2+ROW()-37)&amp;"")</f>
        <v/>
      </c>
      <c r="D118" s="14">
        <f>IF(ROW()-36&gt;$AG$3,"",INDEX(_Rosters!$E:$E,$AG$2+ROW()-37)&amp;"")</f>
        <v/>
      </c>
      <c r="E118" s="14">
        <f>IF(ROW()-36&gt;$AG$3,"",INDEX(_Rosters!$F:$F,$AG$2+ROW()-37)&amp;"")</f>
        <v/>
      </c>
      <c r="F118" s="14">
        <f>IF(ROW()-36&gt;$AG$3,"",IF(INDEX(_Rosters!$G:$G,$AG$2+ROW()-37)="","",INDEX(_Rosters!$G:$G,$AG$2+ROW()-37)))</f>
        <v/>
      </c>
      <c r="G118" s="14">
        <f>IF(ROW()-36&gt;$AG$3,"",INDEX(_Rosters!$H:$H,$AG$2+ROW()-37)&amp;"")</f>
        <v/>
      </c>
      <c r="H118" s="14">
        <f>IF(ROW()-36&gt;$AG$3,"",INDEX(_Rosters!$I:$I,$AG$2+ROW()-37)&amp;"")</f>
        <v/>
      </c>
    </row>
    <row r="119">
      <c r="A119" s="14">
        <f>IF(ROW()-36&gt;$AG$3,"",IF(INDEX(_Rosters!$B:$B,$AG$2+ROW()-37)="","",INDEX(_Rosters!$B:$B,$AG$2+ROW()-37)))</f>
        <v/>
      </c>
      <c r="B119" s="14">
        <f>IF(ROW()-36&gt;$AG$3,"",INDEX(_Rosters!$C:$C,$AG$2+ROW()-37)&amp;"")</f>
        <v/>
      </c>
      <c r="C119" s="14">
        <f>IF(ROW()-36&gt;$AG$3,"",INDEX(_Rosters!$D:$D,$AG$2+ROW()-37)&amp;"")</f>
        <v/>
      </c>
      <c r="D119" s="14">
        <f>IF(ROW()-36&gt;$AG$3,"",INDEX(_Rosters!$E:$E,$AG$2+ROW()-37)&amp;"")</f>
        <v/>
      </c>
      <c r="E119" s="14">
        <f>IF(ROW()-36&gt;$AG$3,"",INDEX(_Rosters!$F:$F,$AG$2+ROW()-37)&amp;"")</f>
        <v/>
      </c>
      <c r="F119" s="14">
        <f>IF(ROW()-36&gt;$AG$3,"",IF(INDEX(_Rosters!$G:$G,$AG$2+ROW()-37)="","",INDEX(_Rosters!$G:$G,$AG$2+ROW()-37)))</f>
        <v/>
      </c>
      <c r="G119" s="14">
        <f>IF(ROW()-36&gt;$AG$3,"",INDEX(_Rosters!$H:$H,$AG$2+ROW()-37)&amp;"")</f>
        <v/>
      </c>
      <c r="H119" s="14">
        <f>IF(ROW()-36&gt;$AG$3,"",INDEX(_Rosters!$I:$I,$AG$2+ROW()-37)&amp;"")</f>
        <v/>
      </c>
    </row>
    <row r="120">
      <c r="A120" s="14">
        <f>IF(ROW()-36&gt;$AG$3,"",IF(INDEX(_Rosters!$B:$B,$AG$2+ROW()-37)="","",INDEX(_Rosters!$B:$B,$AG$2+ROW()-37)))</f>
        <v/>
      </c>
      <c r="B120" s="14">
        <f>IF(ROW()-36&gt;$AG$3,"",INDEX(_Rosters!$C:$C,$AG$2+ROW()-37)&amp;"")</f>
        <v/>
      </c>
      <c r="C120" s="14">
        <f>IF(ROW()-36&gt;$AG$3,"",INDEX(_Rosters!$D:$D,$AG$2+ROW()-37)&amp;"")</f>
        <v/>
      </c>
      <c r="D120" s="14">
        <f>IF(ROW()-36&gt;$AG$3,"",INDEX(_Rosters!$E:$E,$AG$2+ROW()-37)&amp;"")</f>
        <v/>
      </c>
      <c r="E120" s="14">
        <f>IF(ROW()-36&gt;$AG$3,"",INDEX(_Rosters!$F:$F,$AG$2+ROW()-37)&amp;"")</f>
        <v/>
      </c>
      <c r="F120" s="14">
        <f>IF(ROW()-36&gt;$AG$3,"",IF(INDEX(_Rosters!$G:$G,$AG$2+ROW()-37)="","",INDEX(_Rosters!$G:$G,$AG$2+ROW()-37)))</f>
        <v/>
      </c>
      <c r="G120" s="14">
        <f>IF(ROW()-36&gt;$AG$3,"",INDEX(_Rosters!$H:$H,$AG$2+ROW()-37)&amp;"")</f>
        <v/>
      </c>
      <c r="H120" s="14">
        <f>IF(ROW()-36&gt;$AG$3,"",INDEX(_Rosters!$I:$I,$AG$2+ROW()-37)&amp;"")</f>
        <v/>
      </c>
    </row>
    <row r="121">
      <c r="A121" s="14">
        <f>IF(ROW()-36&gt;$AG$3,"",IF(INDEX(_Rosters!$B:$B,$AG$2+ROW()-37)="","",INDEX(_Rosters!$B:$B,$AG$2+ROW()-37)))</f>
        <v/>
      </c>
      <c r="B121" s="14">
        <f>IF(ROW()-36&gt;$AG$3,"",INDEX(_Rosters!$C:$C,$AG$2+ROW()-37)&amp;"")</f>
        <v/>
      </c>
      <c r="C121" s="14">
        <f>IF(ROW()-36&gt;$AG$3,"",INDEX(_Rosters!$D:$D,$AG$2+ROW()-37)&amp;"")</f>
        <v/>
      </c>
      <c r="D121" s="14">
        <f>IF(ROW()-36&gt;$AG$3,"",INDEX(_Rosters!$E:$E,$AG$2+ROW()-37)&amp;"")</f>
        <v/>
      </c>
      <c r="E121" s="14">
        <f>IF(ROW()-36&gt;$AG$3,"",INDEX(_Rosters!$F:$F,$AG$2+ROW()-37)&amp;"")</f>
        <v/>
      </c>
      <c r="F121" s="14">
        <f>IF(ROW()-36&gt;$AG$3,"",IF(INDEX(_Rosters!$G:$G,$AG$2+ROW()-37)="","",INDEX(_Rosters!$G:$G,$AG$2+ROW()-37)))</f>
        <v/>
      </c>
      <c r="G121" s="14">
        <f>IF(ROW()-36&gt;$AG$3,"",INDEX(_Rosters!$H:$H,$AG$2+ROW()-37)&amp;"")</f>
        <v/>
      </c>
      <c r="H121" s="14">
        <f>IF(ROW()-36&gt;$AG$3,"",INDEX(_Rosters!$I:$I,$AG$2+ROW()-37)&amp;"")</f>
        <v/>
      </c>
    </row>
    <row r="122">
      <c r="A122" s="14">
        <f>IF(ROW()-36&gt;$AG$3,"",IF(INDEX(_Rosters!$B:$B,$AG$2+ROW()-37)="","",INDEX(_Rosters!$B:$B,$AG$2+ROW()-37)))</f>
        <v/>
      </c>
      <c r="B122" s="14">
        <f>IF(ROW()-36&gt;$AG$3,"",INDEX(_Rosters!$C:$C,$AG$2+ROW()-37)&amp;"")</f>
        <v/>
      </c>
      <c r="C122" s="14">
        <f>IF(ROW()-36&gt;$AG$3,"",INDEX(_Rosters!$D:$D,$AG$2+ROW()-37)&amp;"")</f>
        <v/>
      </c>
      <c r="D122" s="14">
        <f>IF(ROW()-36&gt;$AG$3,"",INDEX(_Rosters!$E:$E,$AG$2+ROW()-37)&amp;"")</f>
        <v/>
      </c>
      <c r="E122" s="14">
        <f>IF(ROW()-36&gt;$AG$3,"",INDEX(_Rosters!$F:$F,$AG$2+ROW()-37)&amp;"")</f>
        <v/>
      </c>
      <c r="F122" s="14">
        <f>IF(ROW()-36&gt;$AG$3,"",IF(INDEX(_Rosters!$G:$G,$AG$2+ROW()-37)="","",INDEX(_Rosters!$G:$G,$AG$2+ROW()-37)))</f>
        <v/>
      </c>
      <c r="G122" s="14">
        <f>IF(ROW()-36&gt;$AG$3,"",INDEX(_Rosters!$H:$H,$AG$2+ROW()-37)&amp;"")</f>
        <v/>
      </c>
      <c r="H122" s="14">
        <f>IF(ROW()-36&gt;$AG$3,"",INDEX(_Rosters!$I:$I,$AG$2+ROW()-37)&amp;"")</f>
        <v/>
      </c>
    </row>
    <row r="123">
      <c r="A123" s="14">
        <f>IF(ROW()-36&gt;$AG$3,"",IF(INDEX(_Rosters!$B:$B,$AG$2+ROW()-37)="","",INDEX(_Rosters!$B:$B,$AG$2+ROW()-37)))</f>
        <v/>
      </c>
      <c r="B123" s="14">
        <f>IF(ROW()-36&gt;$AG$3,"",INDEX(_Rosters!$C:$C,$AG$2+ROW()-37)&amp;"")</f>
        <v/>
      </c>
      <c r="C123" s="14">
        <f>IF(ROW()-36&gt;$AG$3,"",INDEX(_Rosters!$D:$D,$AG$2+ROW()-37)&amp;"")</f>
        <v/>
      </c>
      <c r="D123" s="14">
        <f>IF(ROW()-36&gt;$AG$3,"",INDEX(_Rosters!$E:$E,$AG$2+ROW()-37)&amp;"")</f>
        <v/>
      </c>
      <c r="E123" s="14">
        <f>IF(ROW()-36&gt;$AG$3,"",INDEX(_Rosters!$F:$F,$AG$2+ROW()-37)&amp;"")</f>
        <v/>
      </c>
      <c r="F123" s="14">
        <f>IF(ROW()-36&gt;$AG$3,"",IF(INDEX(_Rosters!$G:$G,$AG$2+ROW()-37)="","",INDEX(_Rosters!$G:$G,$AG$2+ROW()-37)))</f>
        <v/>
      </c>
      <c r="G123" s="14">
        <f>IF(ROW()-36&gt;$AG$3,"",INDEX(_Rosters!$H:$H,$AG$2+ROW()-37)&amp;"")</f>
        <v/>
      </c>
      <c r="H123" s="14">
        <f>IF(ROW()-36&gt;$AG$3,"",INDEX(_Rosters!$I:$I,$AG$2+ROW()-37)&amp;"")</f>
        <v/>
      </c>
    </row>
    <row r="124">
      <c r="A124" s="14">
        <f>IF(ROW()-36&gt;$AG$3,"",IF(INDEX(_Rosters!$B:$B,$AG$2+ROW()-37)="","",INDEX(_Rosters!$B:$B,$AG$2+ROW()-37)))</f>
        <v/>
      </c>
      <c r="B124" s="14">
        <f>IF(ROW()-36&gt;$AG$3,"",INDEX(_Rosters!$C:$C,$AG$2+ROW()-37)&amp;"")</f>
        <v/>
      </c>
      <c r="C124" s="14">
        <f>IF(ROW()-36&gt;$AG$3,"",INDEX(_Rosters!$D:$D,$AG$2+ROW()-37)&amp;"")</f>
        <v/>
      </c>
      <c r="D124" s="14">
        <f>IF(ROW()-36&gt;$AG$3,"",INDEX(_Rosters!$E:$E,$AG$2+ROW()-37)&amp;"")</f>
        <v/>
      </c>
      <c r="E124" s="14">
        <f>IF(ROW()-36&gt;$AG$3,"",INDEX(_Rosters!$F:$F,$AG$2+ROW()-37)&amp;"")</f>
        <v/>
      </c>
      <c r="F124" s="14">
        <f>IF(ROW()-36&gt;$AG$3,"",IF(INDEX(_Rosters!$G:$G,$AG$2+ROW()-37)="","",INDEX(_Rosters!$G:$G,$AG$2+ROW()-37)))</f>
        <v/>
      </c>
      <c r="G124" s="14">
        <f>IF(ROW()-36&gt;$AG$3,"",INDEX(_Rosters!$H:$H,$AG$2+ROW()-37)&amp;"")</f>
        <v/>
      </c>
      <c r="H124" s="14">
        <f>IF(ROW()-36&gt;$AG$3,"",INDEX(_Rosters!$I:$I,$AG$2+ROW()-37)&amp;"")</f>
        <v/>
      </c>
    </row>
    <row r="125">
      <c r="A125" s="14">
        <f>IF(ROW()-36&gt;$AG$3,"",IF(INDEX(_Rosters!$B:$B,$AG$2+ROW()-37)="","",INDEX(_Rosters!$B:$B,$AG$2+ROW()-37)))</f>
        <v/>
      </c>
      <c r="B125" s="14">
        <f>IF(ROW()-36&gt;$AG$3,"",INDEX(_Rosters!$C:$C,$AG$2+ROW()-37)&amp;"")</f>
        <v/>
      </c>
      <c r="C125" s="14">
        <f>IF(ROW()-36&gt;$AG$3,"",INDEX(_Rosters!$D:$D,$AG$2+ROW()-37)&amp;"")</f>
        <v/>
      </c>
      <c r="D125" s="14">
        <f>IF(ROW()-36&gt;$AG$3,"",INDEX(_Rosters!$E:$E,$AG$2+ROW()-37)&amp;"")</f>
        <v/>
      </c>
      <c r="E125" s="14">
        <f>IF(ROW()-36&gt;$AG$3,"",INDEX(_Rosters!$F:$F,$AG$2+ROW()-37)&amp;"")</f>
        <v/>
      </c>
      <c r="F125" s="14">
        <f>IF(ROW()-36&gt;$AG$3,"",IF(INDEX(_Rosters!$G:$G,$AG$2+ROW()-37)="","",INDEX(_Rosters!$G:$G,$AG$2+ROW()-37)))</f>
        <v/>
      </c>
      <c r="G125" s="14">
        <f>IF(ROW()-36&gt;$AG$3,"",INDEX(_Rosters!$H:$H,$AG$2+ROW()-37)&amp;"")</f>
        <v/>
      </c>
      <c r="H125" s="14">
        <f>IF(ROW()-36&gt;$AG$3,"",INDEX(_Rosters!$I:$I,$AG$2+ROW()-37)&amp;"")</f>
        <v/>
      </c>
    </row>
    <row r="126">
      <c r="A126" s="14">
        <f>IF(ROW()-36&gt;$AG$3,"",IF(INDEX(_Rosters!$B:$B,$AG$2+ROW()-37)="","",INDEX(_Rosters!$B:$B,$AG$2+ROW()-37)))</f>
        <v/>
      </c>
      <c r="B126" s="14">
        <f>IF(ROW()-36&gt;$AG$3,"",INDEX(_Rosters!$C:$C,$AG$2+ROW()-37)&amp;"")</f>
        <v/>
      </c>
      <c r="C126" s="14">
        <f>IF(ROW()-36&gt;$AG$3,"",INDEX(_Rosters!$D:$D,$AG$2+ROW()-37)&amp;"")</f>
        <v/>
      </c>
      <c r="D126" s="14">
        <f>IF(ROW()-36&gt;$AG$3,"",INDEX(_Rosters!$E:$E,$AG$2+ROW()-37)&amp;"")</f>
        <v/>
      </c>
      <c r="E126" s="14">
        <f>IF(ROW()-36&gt;$AG$3,"",INDEX(_Rosters!$F:$F,$AG$2+ROW()-37)&amp;"")</f>
        <v/>
      </c>
      <c r="F126" s="14">
        <f>IF(ROW()-36&gt;$AG$3,"",IF(INDEX(_Rosters!$G:$G,$AG$2+ROW()-37)="","",INDEX(_Rosters!$G:$G,$AG$2+ROW()-37)))</f>
        <v/>
      </c>
      <c r="G126" s="14">
        <f>IF(ROW()-36&gt;$AG$3,"",INDEX(_Rosters!$H:$H,$AG$2+ROW()-37)&amp;"")</f>
        <v/>
      </c>
      <c r="H126" s="14">
        <f>IF(ROW()-36&gt;$AG$3,"",INDEX(_Rosters!$I:$I,$AG$2+ROW()-37)&amp;"")</f>
        <v/>
      </c>
    </row>
    <row r="127">
      <c r="A127" s="14">
        <f>IF(ROW()-36&gt;$AG$3,"",IF(INDEX(_Rosters!$B:$B,$AG$2+ROW()-37)="","",INDEX(_Rosters!$B:$B,$AG$2+ROW()-37)))</f>
        <v/>
      </c>
      <c r="B127" s="14">
        <f>IF(ROW()-36&gt;$AG$3,"",INDEX(_Rosters!$C:$C,$AG$2+ROW()-37)&amp;"")</f>
        <v/>
      </c>
      <c r="C127" s="14">
        <f>IF(ROW()-36&gt;$AG$3,"",INDEX(_Rosters!$D:$D,$AG$2+ROW()-37)&amp;"")</f>
        <v/>
      </c>
      <c r="D127" s="14">
        <f>IF(ROW()-36&gt;$AG$3,"",INDEX(_Rosters!$E:$E,$AG$2+ROW()-37)&amp;"")</f>
        <v/>
      </c>
      <c r="E127" s="14">
        <f>IF(ROW()-36&gt;$AG$3,"",INDEX(_Rosters!$F:$F,$AG$2+ROW()-37)&amp;"")</f>
        <v/>
      </c>
      <c r="F127" s="14">
        <f>IF(ROW()-36&gt;$AG$3,"",IF(INDEX(_Rosters!$G:$G,$AG$2+ROW()-37)="","",INDEX(_Rosters!$G:$G,$AG$2+ROW()-37)))</f>
        <v/>
      </c>
      <c r="G127" s="14">
        <f>IF(ROW()-36&gt;$AG$3,"",INDEX(_Rosters!$H:$H,$AG$2+ROW()-37)&amp;"")</f>
        <v/>
      </c>
      <c r="H127" s="14">
        <f>IF(ROW()-36&gt;$AG$3,"",INDEX(_Rosters!$I:$I,$AG$2+ROW()-37)&amp;"")</f>
        <v/>
      </c>
    </row>
    <row r="128">
      <c r="A128" s="14">
        <f>IF(ROW()-36&gt;$AG$3,"",IF(INDEX(_Rosters!$B:$B,$AG$2+ROW()-37)="","",INDEX(_Rosters!$B:$B,$AG$2+ROW()-37)))</f>
        <v/>
      </c>
      <c r="B128" s="14">
        <f>IF(ROW()-36&gt;$AG$3,"",INDEX(_Rosters!$C:$C,$AG$2+ROW()-37)&amp;"")</f>
        <v/>
      </c>
      <c r="C128" s="14">
        <f>IF(ROW()-36&gt;$AG$3,"",INDEX(_Rosters!$D:$D,$AG$2+ROW()-37)&amp;"")</f>
        <v/>
      </c>
      <c r="D128" s="14">
        <f>IF(ROW()-36&gt;$AG$3,"",INDEX(_Rosters!$E:$E,$AG$2+ROW()-37)&amp;"")</f>
        <v/>
      </c>
      <c r="E128" s="14">
        <f>IF(ROW()-36&gt;$AG$3,"",INDEX(_Rosters!$F:$F,$AG$2+ROW()-37)&amp;"")</f>
        <v/>
      </c>
      <c r="F128" s="14">
        <f>IF(ROW()-36&gt;$AG$3,"",IF(INDEX(_Rosters!$G:$G,$AG$2+ROW()-37)="","",INDEX(_Rosters!$G:$G,$AG$2+ROW()-37)))</f>
        <v/>
      </c>
      <c r="G128" s="14">
        <f>IF(ROW()-36&gt;$AG$3,"",INDEX(_Rosters!$H:$H,$AG$2+ROW()-37)&amp;"")</f>
        <v/>
      </c>
      <c r="H128" s="14">
        <f>IF(ROW()-36&gt;$AG$3,"",INDEX(_Rosters!$I:$I,$AG$2+ROW()-37)&amp;"")</f>
        <v/>
      </c>
    </row>
    <row r="129">
      <c r="A129" s="14">
        <f>IF(ROW()-36&gt;$AG$3,"",IF(INDEX(_Rosters!$B:$B,$AG$2+ROW()-37)="","",INDEX(_Rosters!$B:$B,$AG$2+ROW()-37)))</f>
        <v/>
      </c>
      <c r="B129" s="14">
        <f>IF(ROW()-36&gt;$AG$3,"",INDEX(_Rosters!$C:$C,$AG$2+ROW()-37)&amp;"")</f>
        <v/>
      </c>
      <c r="C129" s="14">
        <f>IF(ROW()-36&gt;$AG$3,"",INDEX(_Rosters!$D:$D,$AG$2+ROW()-37)&amp;"")</f>
        <v/>
      </c>
      <c r="D129" s="14">
        <f>IF(ROW()-36&gt;$AG$3,"",INDEX(_Rosters!$E:$E,$AG$2+ROW()-37)&amp;"")</f>
        <v/>
      </c>
      <c r="E129" s="14">
        <f>IF(ROW()-36&gt;$AG$3,"",INDEX(_Rosters!$F:$F,$AG$2+ROW()-37)&amp;"")</f>
        <v/>
      </c>
      <c r="F129" s="14">
        <f>IF(ROW()-36&gt;$AG$3,"",IF(INDEX(_Rosters!$G:$G,$AG$2+ROW()-37)="","",INDEX(_Rosters!$G:$G,$AG$2+ROW()-37)))</f>
        <v/>
      </c>
      <c r="G129" s="14">
        <f>IF(ROW()-36&gt;$AG$3,"",INDEX(_Rosters!$H:$H,$AG$2+ROW()-37)&amp;"")</f>
        <v/>
      </c>
      <c r="H129" s="14">
        <f>IF(ROW()-36&gt;$AG$3,"",INDEX(_Rosters!$I:$I,$AG$2+ROW()-37)&amp;"")</f>
        <v/>
      </c>
    </row>
    <row r="130">
      <c r="A130" s="14">
        <f>IF(ROW()-36&gt;$AG$3,"",IF(INDEX(_Rosters!$B:$B,$AG$2+ROW()-37)="","",INDEX(_Rosters!$B:$B,$AG$2+ROW()-37)))</f>
        <v/>
      </c>
      <c r="B130" s="14">
        <f>IF(ROW()-36&gt;$AG$3,"",INDEX(_Rosters!$C:$C,$AG$2+ROW()-37)&amp;"")</f>
        <v/>
      </c>
      <c r="C130" s="14">
        <f>IF(ROW()-36&gt;$AG$3,"",INDEX(_Rosters!$D:$D,$AG$2+ROW()-37)&amp;"")</f>
        <v/>
      </c>
      <c r="D130" s="14">
        <f>IF(ROW()-36&gt;$AG$3,"",INDEX(_Rosters!$E:$E,$AG$2+ROW()-37)&amp;"")</f>
        <v/>
      </c>
      <c r="E130" s="14">
        <f>IF(ROW()-36&gt;$AG$3,"",INDEX(_Rosters!$F:$F,$AG$2+ROW()-37)&amp;"")</f>
        <v/>
      </c>
      <c r="F130" s="14">
        <f>IF(ROW()-36&gt;$AG$3,"",IF(INDEX(_Rosters!$G:$G,$AG$2+ROW()-37)="","",INDEX(_Rosters!$G:$G,$AG$2+ROW()-37)))</f>
        <v/>
      </c>
      <c r="G130" s="14">
        <f>IF(ROW()-36&gt;$AG$3,"",INDEX(_Rosters!$H:$H,$AG$2+ROW()-37)&amp;"")</f>
        <v/>
      </c>
      <c r="H130" s="14">
        <f>IF(ROW()-36&gt;$AG$3,"",INDEX(_Rosters!$I:$I,$AG$2+ROW()-37)&amp;"")</f>
        <v/>
      </c>
    </row>
    <row r="131">
      <c r="A131" s="14">
        <f>IF(ROW()-36&gt;$AG$3,"",IF(INDEX(_Rosters!$B:$B,$AG$2+ROW()-37)="","",INDEX(_Rosters!$B:$B,$AG$2+ROW()-37)))</f>
        <v/>
      </c>
      <c r="B131" s="14">
        <f>IF(ROW()-36&gt;$AG$3,"",INDEX(_Rosters!$C:$C,$AG$2+ROW()-37)&amp;"")</f>
        <v/>
      </c>
      <c r="C131" s="14">
        <f>IF(ROW()-36&gt;$AG$3,"",INDEX(_Rosters!$D:$D,$AG$2+ROW()-37)&amp;"")</f>
        <v/>
      </c>
      <c r="D131" s="14">
        <f>IF(ROW()-36&gt;$AG$3,"",INDEX(_Rosters!$E:$E,$AG$2+ROW()-37)&amp;"")</f>
        <v/>
      </c>
      <c r="E131" s="14">
        <f>IF(ROW()-36&gt;$AG$3,"",INDEX(_Rosters!$F:$F,$AG$2+ROW()-37)&amp;"")</f>
        <v/>
      </c>
      <c r="F131" s="14">
        <f>IF(ROW()-36&gt;$AG$3,"",IF(INDEX(_Rosters!$G:$G,$AG$2+ROW()-37)="","",INDEX(_Rosters!$G:$G,$AG$2+ROW()-37)))</f>
        <v/>
      </c>
      <c r="G131" s="14">
        <f>IF(ROW()-36&gt;$AG$3,"",INDEX(_Rosters!$H:$H,$AG$2+ROW()-37)&amp;"")</f>
        <v/>
      </c>
      <c r="H131" s="14">
        <f>IF(ROW()-36&gt;$AG$3,"",INDEX(_Rosters!$I:$I,$AG$2+ROW()-37)&amp;"")</f>
        <v/>
      </c>
    </row>
    <row r="132">
      <c r="A132" s="14">
        <f>IF(ROW()-36&gt;$AG$3,"",IF(INDEX(_Rosters!$B:$B,$AG$2+ROW()-37)="","",INDEX(_Rosters!$B:$B,$AG$2+ROW()-37)))</f>
        <v/>
      </c>
      <c r="B132" s="14">
        <f>IF(ROW()-36&gt;$AG$3,"",INDEX(_Rosters!$C:$C,$AG$2+ROW()-37)&amp;"")</f>
        <v/>
      </c>
      <c r="C132" s="14">
        <f>IF(ROW()-36&gt;$AG$3,"",INDEX(_Rosters!$D:$D,$AG$2+ROW()-37)&amp;"")</f>
        <v/>
      </c>
      <c r="D132" s="14">
        <f>IF(ROW()-36&gt;$AG$3,"",INDEX(_Rosters!$E:$E,$AG$2+ROW()-37)&amp;"")</f>
        <v/>
      </c>
      <c r="E132" s="14">
        <f>IF(ROW()-36&gt;$AG$3,"",INDEX(_Rosters!$F:$F,$AG$2+ROW()-37)&amp;"")</f>
        <v/>
      </c>
      <c r="F132" s="14">
        <f>IF(ROW()-36&gt;$AG$3,"",IF(INDEX(_Rosters!$G:$G,$AG$2+ROW()-37)="","",INDEX(_Rosters!$G:$G,$AG$2+ROW()-37)))</f>
        <v/>
      </c>
      <c r="G132" s="14">
        <f>IF(ROW()-36&gt;$AG$3,"",INDEX(_Rosters!$H:$H,$AG$2+ROW()-37)&amp;"")</f>
        <v/>
      </c>
      <c r="H132" s="14">
        <f>IF(ROW()-36&gt;$AG$3,"",INDEX(_Rosters!$I:$I,$AG$2+ROW()-37)&amp;"")</f>
        <v/>
      </c>
    </row>
    <row r="133">
      <c r="A133" s="14">
        <f>IF(ROW()-36&gt;$AG$3,"",IF(INDEX(_Rosters!$B:$B,$AG$2+ROW()-37)="","",INDEX(_Rosters!$B:$B,$AG$2+ROW()-37)))</f>
        <v/>
      </c>
      <c r="B133" s="14">
        <f>IF(ROW()-36&gt;$AG$3,"",INDEX(_Rosters!$C:$C,$AG$2+ROW()-37)&amp;"")</f>
        <v/>
      </c>
      <c r="C133" s="14">
        <f>IF(ROW()-36&gt;$AG$3,"",INDEX(_Rosters!$D:$D,$AG$2+ROW()-37)&amp;"")</f>
        <v/>
      </c>
      <c r="D133" s="14">
        <f>IF(ROW()-36&gt;$AG$3,"",INDEX(_Rosters!$E:$E,$AG$2+ROW()-37)&amp;"")</f>
        <v/>
      </c>
      <c r="E133" s="14">
        <f>IF(ROW()-36&gt;$AG$3,"",INDEX(_Rosters!$F:$F,$AG$2+ROW()-37)&amp;"")</f>
        <v/>
      </c>
      <c r="F133" s="14">
        <f>IF(ROW()-36&gt;$AG$3,"",IF(INDEX(_Rosters!$G:$G,$AG$2+ROW()-37)="","",INDEX(_Rosters!$G:$G,$AG$2+ROW()-37)))</f>
        <v/>
      </c>
      <c r="G133" s="14">
        <f>IF(ROW()-36&gt;$AG$3,"",INDEX(_Rosters!$H:$H,$AG$2+ROW()-37)&amp;"")</f>
        <v/>
      </c>
      <c r="H133" s="14">
        <f>IF(ROW()-36&gt;$AG$3,"",INDEX(_Rosters!$I:$I,$AG$2+ROW()-37)&amp;"")</f>
        <v/>
      </c>
    </row>
    <row r="134">
      <c r="A134" s="14">
        <f>IF(ROW()-36&gt;$AG$3,"",IF(INDEX(_Rosters!$B:$B,$AG$2+ROW()-37)="","",INDEX(_Rosters!$B:$B,$AG$2+ROW()-37)))</f>
        <v/>
      </c>
      <c r="B134" s="14">
        <f>IF(ROW()-36&gt;$AG$3,"",INDEX(_Rosters!$C:$C,$AG$2+ROW()-37)&amp;"")</f>
        <v/>
      </c>
      <c r="C134" s="14">
        <f>IF(ROW()-36&gt;$AG$3,"",INDEX(_Rosters!$D:$D,$AG$2+ROW()-37)&amp;"")</f>
        <v/>
      </c>
      <c r="D134" s="14">
        <f>IF(ROW()-36&gt;$AG$3,"",INDEX(_Rosters!$E:$E,$AG$2+ROW()-37)&amp;"")</f>
        <v/>
      </c>
      <c r="E134" s="14">
        <f>IF(ROW()-36&gt;$AG$3,"",INDEX(_Rosters!$F:$F,$AG$2+ROW()-37)&amp;"")</f>
        <v/>
      </c>
      <c r="F134" s="14">
        <f>IF(ROW()-36&gt;$AG$3,"",IF(INDEX(_Rosters!$G:$G,$AG$2+ROW()-37)="","",INDEX(_Rosters!$G:$G,$AG$2+ROW()-37)))</f>
        <v/>
      </c>
      <c r="G134" s="14">
        <f>IF(ROW()-36&gt;$AG$3,"",INDEX(_Rosters!$H:$H,$AG$2+ROW()-37)&amp;"")</f>
        <v/>
      </c>
      <c r="H134" s="14">
        <f>IF(ROW()-36&gt;$AG$3,"",INDEX(_Rosters!$I:$I,$AG$2+ROW()-37)&amp;"")</f>
        <v/>
      </c>
    </row>
    <row r="135">
      <c r="A135" s="14">
        <f>IF(ROW()-36&gt;$AG$3,"",IF(INDEX(_Rosters!$B:$B,$AG$2+ROW()-37)="","",INDEX(_Rosters!$B:$B,$AG$2+ROW()-37)))</f>
        <v/>
      </c>
      <c r="B135" s="14">
        <f>IF(ROW()-36&gt;$AG$3,"",INDEX(_Rosters!$C:$C,$AG$2+ROW()-37)&amp;"")</f>
        <v/>
      </c>
      <c r="C135" s="14">
        <f>IF(ROW()-36&gt;$AG$3,"",INDEX(_Rosters!$D:$D,$AG$2+ROW()-37)&amp;"")</f>
        <v/>
      </c>
      <c r="D135" s="14">
        <f>IF(ROW()-36&gt;$AG$3,"",INDEX(_Rosters!$E:$E,$AG$2+ROW()-37)&amp;"")</f>
        <v/>
      </c>
      <c r="E135" s="14">
        <f>IF(ROW()-36&gt;$AG$3,"",INDEX(_Rosters!$F:$F,$AG$2+ROW()-37)&amp;"")</f>
        <v/>
      </c>
      <c r="F135" s="14">
        <f>IF(ROW()-36&gt;$AG$3,"",IF(INDEX(_Rosters!$G:$G,$AG$2+ROW()-37)="","",INDEX(_Rosters!$G:$G,$AG$2+ROW()-37)))</f>
        <v/>
      </c>
      <c r="G135" s="14">
        <f>IF(ROW()-36&gt;$AG$3,"",INDEX(_Rosters!$H:$H,$AG$2+ROW()-37)&amp;"")</f>
        <v/>
      </c>
      <c r="H135" s="14">
        <f>IF(ROW()-36&gt;$AG$3,"",INDEX(_Rosters!$I:$I,$AG$2+ROW()-37)&amp;"")</f>
        <v/>
      </c>
    </row>
    <row r="136">
      <c r="A136" s="14">
        <f>IF(ROW()-36&gt;$AG$3,"",IF(INDEX(_Rosters!$B:$B,$AG$2+ROW()-37)="","",INDEX(_Rosters!$B:$B,$AG$2+ROW()-37)))</f>
        <v/>
      </c>
      <c r="B136" s="14">
        <f>IF(ROW()-36&gt;$AG$3,"",INDEX(_Rosters!$C:$C,$AG$2+ROW()-37)&amp;"")</f>
        <v/>
      </c>
      <c r="C136" s="14">
        <f>IF(ROW()-36&gt;$AG$3,"",INDEX(_Rosters!$D:$D,$AG$2+ROW()-37)&amp;"")</f>
        <v/>
      </c>
      <c r="D136" s="14">
        <f>IF(ROW()-36&gt;$AG$3,"",INDEX(_Rosters!$E:$E,$AG$2+ROW()-37)&amp;"")</f>
        <v/>
      </c>
      <c r="E136" s="14">
        <f>IF(ROW()-36&gt;$AG$3,"",INDEX(_Rosters!$F:$F,$AG$2+ROW()-37)&amp;"")</f>
        <v/>
      </c>
      <c r="F136" s="14">
        <f>IF(ROW()-36&gt;$AG$3,"",IF(INDEX(_Rosters!$G:$G,$AG$2+ROW()-37)="","",INDEX(_Rosters!$G:$G,$AG$2+ROW()-37)))</f>
        <v/>
      </c>
      <c r="G136" s="14">
        <f>IF(ROW()-36&gt;$AG$3,"",INDEX(_Rosters!$H:$H,$AG$2+ROW()-37)&amp;"")</f>
        <v/>
      </c>
      <c r="H136" s="14">
        <f>IF(ROW()-36&gt;$AG$3,"",INDEX(_Rosters!$I:$I,$AG$2+ROW()-37)&amp;"")</f>
        <v/>
      </c>
    </row>
    <row r="137">
      <c r="A137" s="14">
        <f>IF(ROW()-36&gt;$AG$3,"",IF(INDEX(_Rosters!$B:$B,$AG$2+ROW()-37)="","",INDEX(_Rosters!$B:$B,$AG$2+ROW()-37)))</f>
        <v/>
      </c>
      <c r="B137" s="14">
        <f>IF(ROW()-36&gt;$AG$3,"",INDEX(_Rosters!$C:$C,$AG$2+ROW()-37)&amp;"")</f>
        <v/>
      </c>
      <c r="C137" s="14">
        <f>IF(ROW()-36&gt;$AG$3,"",INDEX(_Rosters!$D:$D,$AG$2+ROW()-37)&amp;"")</f>
        <v/>
      </c>
      <c r="D137" s="14">
        <f>IF(ROW()-36&gt;$AG$3,"",INDEX(_Rosters!$E:$E,$AG$2+ROW()-37)&amp;"")</f>
        <v/>
      </c>
      <c r="E137" s="14">
        <f>IF(ROW()-36&gt;$AG$3,"",INDEX(_Rosters!$F:$F,$AG$2+ROW()-37)&amp;"")</f>
        <v/>
      </c>
      <c r="F137" s="14">
        <f>IF(ROW()-36&gt;$AG$3,"",IF(INDEX(_Rosters!$G:$G,$AG$2+ROW()-37)="","",INDEX(_Rosters!$G:$G,$AG$2+ROW()-37)))</f>
        <v/>
      </c>
      <c r="G137" s="14">
        <f>IF(ROW()-36&gt;$AG$3,"",INDEX(_Rosters!$H:$H,$AG$2+ROW()-37)&amp;"")</f>
        <v/>
      </c>
      <c r="H137" s="14">
        <f>IF(ROW()-36&gt;$AG$3,"",INDEX(_Rosters!$I:$I,$AG$2+ROW()-37)&amp;"")</f>
        <v/>
      </c>
    </row>
    <row r="138">
      <c r="A138" s="14">
        <f>IF(ROW()-36&gt;$AG$3,"",IF(INDEX(_Rosters!$B:$B,$AG$2+ROW()-37)="","",INDEX(_Rosters!$B:$B,$AG$2+ROW()-37)))</f>
        <v/>
      </c>
      <c r="B138" s="14">
        <f>IF(ROW()-36&gt;$AG$3,"",INDEX(_Rosters!$C:$C,$AG$2+ROW()-37)&amp;"")</f>
        <v/>
      </c>
      <c r="C138" s="14">
        <f>IF(ROW()-36&gt;$AG$3,"",INDEX(_Rosters!$D:$D,$AG$2+ROW()-37)&amp;"")</f>
        <v/>
      </c>
      <c r="D138" s="14">
        <f>IF(ROW()-36&gt;$AG$3,"",INDEX(_Rosters!$E:$E,$AG$2+ROW()-37)&amp;"")</f>
        <v/>
      </c>
      <c r="E138" s="14">
        <f>IF(ROW()-36&gt;$AG$3,"",INDEX(_Rosters!$F:$F,$AG$2+ROW()-37)&amp;"")</f>
        <v/>
      </c>
      <c r="F138" s="14">
        <f>IF(ROW()-36&gt;$AG$3,"",IF(INDEX(_Rosters!$G:$G,$AG$2+ROW()-37)="","",INDEX(_Rosters!$G:$G,$AG$2+ROW()-37)))</f>
        <v/>
      </c>
      <c r="G138" s="14">
        <f>IF(ROW()-36&gt;$AG$3,"",INDEX(_Rosters!$H:$H,$AG$2+ROW()-37)&amp;"")</f>
        <v/>
      </c>
      <c r="H138" s="14">
        <f>IF(ROW()-36&gt;$AG$3,"",INDEX(_Rosters!$I:$I,$AG$2+ROW()-37)&amp;"")</f>
        <v/>
      </c>
    </row>
    <row r="139">
      <c r="A139" s="14">
        <f>IF(ROW()-36&gt;$AG$3,"",IF(INDEX(_Rosters!$B:$B,$AG$2+ROW()-37)="","",INDEX(_Rosters!$B:$B,$AG$2+ROW()-37)))</f>
        <v/>
      </c>
      <c r="B139" s="14">
        <f>IF(ROW()-36&gt;$AG$3,"",INDEX(_Rosters!$C:$C,$AG$2+ROW()-37)&amp;"")</f>
        <v/>
      </c>
      <c r="C139" s="14">
        <f>IF(ROW()-36&gt;$AG$3,"",INDEX(_Rosters!$D:$D,$AG$2+ROW()-37)&amp;"")</f>
        <v/>
      </c>
      <c r="D139" s="14">
        <f>IF(ROW()-36&gt;$AG$3,"",INDEX(_Rosters!$E:$E,$AG$2+ROW()-37)&amp;"")</f>
        <v/>
      </c>
      <c r="E139" s="14">
        <f>IF(ROW()-36&gt;$AG$3,"",INDEX(_Rosters!$F:$F,$AG$2+ROW()-37)&amp;"")</f>
        <v/>
      </c>
      <c r="F139" s="14">
        <f>IF(ROW()-36&gt;$AG$3,"",IF(INDEX(_Rosters!$G:$G,$AG$2+ROW()-37)="","",INDEX(_Rosters!$G:$G,$AG$2+ROW()-37)))</f>
        <v/>
      </c>
      <c r="G139" s="14">
        <f>IF(ROW()-36&gt;$AG$3,"",INDEX(_Rosters!$H:$H,$AG$2+ROW()-37)&amp;"")</f>
        <v/>
      </c>
      <c r="H139" s="14">
        <f>IF(ROW()-36&gt;$AG$3,"",INDEX(_Rosters!$I:$I,$AG$2+ROW()-37)&amp;"")</f>
        <v/>
      </c>
    </row>
    <row r="140">
      <c r="A140" s="14">
        <f>IF(ROW()-36&gt;$AG$3,"",IF(INDEX(_Rosters!$B:$B,$AG$2+ROW()-37)="","",INDEX(_Rosters!$B:$B,$AG$2+ROW()-37)))</f>
        <v/>
      </c>
      <c r="B140" s="14">
        <f>IF(ROW()-36&gt;$AG$3,"",INDEX(_Rosters!$C:$C,$AG$2+ROW()-37)&amp;"")</f>
        <v/>
      </c>
      <c r="C140" s="14">
        <f>IF(ROW()-36&gt;$AG$3,"",INDEX(_Rosters!$D:$D,$AG$2+ROW()-37)&amp;"")</f>
        <v/>
      </c>
      <c r="D140" s="14">
        <f>IF(ROW()-36&gt;$AG$3,"",INDEX(_Rosters!$E:$E,$AG$2+ROW()-37)&amp;"")</f>
        <v/>
      </c>
      <c r="E140" s="14">
        <f>IF(ROW()-36&gt;$AG$3,"",INDEX(_Rosters!$F:$F,$AG$2+ROW()-37)&amp;"")</f>
        <v/>
      </c>
      <c r="F140" s="14">
        <f>IF(ROW()-36&gt;$AG$3,"",IF(INDEX(_Rosters!$G:$G,$AG$2+ROW()-37)="","",INDEX(_Rosters!$G:$G,$AG$2+ROW()-37)))</f>
        <v/>
      </c>
      <c r="G140" s="14">
        <f>IF(ROW()-36&gt;$AG$3,"",INDEX(_Rosters!$H:$H,$AG$2+ROW()-37)&amp;"")</f>
        <v/>
      </c>
      <c r="H140" s="14">
        <f>IF(ROW()-36&gt;$AG$3,"",INDEX(_Rosters!$I:$I,$AG$2+ROW()-37)&amp;"")</f>
        <v/>
      </c>
    </row>
    <row r="141">
      <c r="A141" s="14">
        <f>IF(ROW()-36&gt;$AG$3,"",IF(INDEX(_Rosters!$B:$B,$AG$2+ROW()-37)="","",INDEX(_Rosters!$B:$B,$AG$2+ROW()-37)))</f>
        <v/>
      </c>
      <c r="B141" s="14">
        <f>IF(ROW()-36&gt;$AG$3,"",INDEX(_Rosters!$C:$C,$AG$2+ROW()-37)&amp;"")</f>
        <v/>
      </c>
      <c r="C141" s="14">
        <f>IF(ROW()-36&gt;$AG$3,"",INDEX(_Rosters!$D:$D,$AG$2+ROW()-37)&amp;"")</f>
        <v/>
      </c>
      <c r="D141" s="14">
        <f>IF(ROW()-36&gt;$AG$3,"",INDEX(_Rosters!$E:$E,$AG$2+ROW()-37)&amp;"")</f>
        <v/>
      </c>
      <c r="E141" s="14">
        <f>IF(ROW()-36&gt;$AG$3,"",INDEX(_Rosters!$F:$F,$AG$2+ROW()-37)&amp;"")</f>
        <v/>
      </c>
      <c r="F141" s="14">
        <f>IF(ROW()-36&gt;$AG$3,"",IF(INDEX(_Rosters!$G:$G,$AG$2+ROW()-37)="","",INDEX(_Rosters!$G:$G,$AG$2+ROW()-37)))</f>
        <v/>
      </c>
      <c r="G141" s="14">
        <f>IF(ROW()-36&gt;$AG$3,"",INDEX(_Rosters!$H:$H,$AG$2+ROW()-37)&amp;"")</f>
        <v/>
      </c>
      <c r="H141" s="14">
        <f>IF(ROW()-36&gt;$AG$3,"",INDEX(_Rosters!$I:$I,$AG$2+ROW()-37)&amp;"")</f>
        <v/>
      </c>
    </row>
    <row r="142">
      <c r="A142" s="14">
        <f>IF(ROW()-36&gt;$AG$3,"",IF(INDEX(_Rosters!$B:$B,$AG$2+ROW()-37)="","",INDEX(_Rosters!$B:$B,$AG$2+ROW()-37)))</f>
        <v/>
      </c>
      <c r="B142" s="14">
        <f>IF(ROW()-36&gt;$AG$3,"",INDEX(_Rosters!$C:$C,$AG$2+ROW()-37)&amp;"")</f>
        <v/>
      </c>
      <c r="C142" s="14">
        <f>IF(ROW()-36&gt;$AG$3,"",INDEX(_Rosters!$D:$D,$AG$2+ROW()-37)&amp;"")</f>
        <v/>
      </c>
      <c r="D142" s="14">
        <f>IF(ROW()-36&gt;$AG$3,"",INDEX(_Rosters!$E:$E,$AG$2+ROW()-37)&amp;"")</f>
        <v/>
      </c>
      <c r="E142" s="14">
        <f>IF(ROW()-36&gt;$AG$3,"",INDEX(_Rosters!$F:$F,$AG$2+ROW()-37)&amp;"")</f>
        <v/>
      </c>
      <c r="F142" s="14">
        <f>IF(ROW()-36&gt;$AG$3,"",IF(INDEX(_Rosters!$G:$G,$AG$2+ROW()-37)="","",INDEX(_Rosters!$G:$G,$AG$2+ROW()-37)))</f>
        <v/>
      </c>
      <c r="G142" s="14">
        <f>IF(ROW()-36&gt;$AG$3,"",INDEX(_Rosters!$H:$H,$AG$2+ROW()-37)&amp;"")</f>
        <v/>
      </c>
      <c r="H142" s="14">
        <f>IF(ROW()-36&gt;$AG$3,"",INDEX(_Rosters!$I:$I,$AG$2+ROW()-37)&amp;"")</f>
        <v/>
      </c>
    </row>
    <row r="143">
      <c r="A143" s="14">
        <f>IF(ROW()-36&gt;$AG$3,"",IF(INDEX(_Rosters!$B:$B,$AG$2+ROW()-37)="","",INDEX(_Rosters!$B:$B,$AG$2+ROW()-37)))</f>
        <v/>
      </c>
      <c r="B143" s="14">
        <f>IF(ROW()-36&gt;$AG$3,"",INDEX(_Rosters!$C:$C,$AG$2+ROW()-37)&amp;"")</f>
        <v/>
      </c>
      <c r="C143" s="14">
        <f>IF(ROW()-36&gt;$AG$3,"",INDEX(_Rosters!$D:$D,$AG$2+ROW()-37)&amp;"")</f>
        <v/>
      </c>
      <c r="D143" s="14">
        <f>IF(ROW()-36&gt;$AG$3,"",INDEX(_Rosters!$E:$E,$AG$2+ROW()-37)&amp;"")</f>
        <v/>
      </c>
      <c r="E143" s="14">
        <f>IF(ROW()-36&gt;$AG$3,"",INDEX(_Rosters!$F:$F,$AG$2+ROW()-37)&amp;"")</f>
        <v/>
      </c>
      <c r="F143" s="14">
        <f>IF(ROW()-36&gt;$AG$3,"",IF(INDEX(_Rosters!$G:$G,$AG$2+ROW()-37)="","",INDEX(_Rosters!$G:$G,$AG$2+ROW()-37)))</f>
        <v/>
      </c>
      <c r="G143" s="14">
        <f>IF(ROW()-36&gt;$AG$3,"",INDEX(_Rosters!$H:$H,$AG$2+ROW()-37)&amp;"")</f>
        <v/>
      </c>
      <c r="H143" s="14">
        <f>IF(ROW()-36&gt;$AG$3,"",INDEX(_Rosters!$I:$I,$AG$2+ROW()-37)&amp;"")</f>
        <v/>
      </c>
    </row>
    <row r="144">
      <c r="A144" s="14">
        <f>IF(ROW()-36&gt;$AG$3,"",IF(INDEX(_Rosters!$B:$B,$AG$2+ROW()-37)="","",INDEX(_Rosters!$B:$B,$AG$2+ROW()-37)))</f>
        <v/>
      </c>
      <c r="B144" s="14">
        <f>IF(ROW()-36&gt;$AG$3,"",INDEX(_Rosters!$C:$C,$AG$2+ROW()-37)&amp;"")</f>
        <v/>
      </c>
      <c r="C144" s="14">
        <f>IF(ROW()-36&gt;$AG$3,"",INDEX(_Rosters!$D:$D,$AG$2+ROW()-37)&amp;"")</f>
        <v/>
      </c>
      <c r="D144" s="14">
        <f>IF(ROW()-36&gt;$AG$3,"",INDEX(_Rosters!$E:$E,$AG$2+ROW()-37)&amp;"")</f>
        <v/>
      </c>
      <c r="E144" s="14">
        <f>IF(ROW()-36&gt;$AG$3,"",INDEX(_Rosters!$F:$F,$AG$2+ROW()-37)&amp;"")</f>
        <v/>
      </c>
      <c r="F144" s="14">
        <f>IF(ROW()-36&gt;$AG$3,"",IF(INDEX(_Rosters!$G:$G,$AG$2+ROW()-37)="","",INDEX(_Rosters!$G:$G,$AG$2+ROW()-37)))</f>
        <v/>
      </c>
      <c r="G144" s="14">
        <f>IF(ROW()-36&gt;$AG$3,"",INDEX(_Rosters!$H:$H,$AG$2+ROW()-37)&amp;"")</f>
        <v/>
      </c>
      <c r="H144" s="14">
        <f>IF(ROW()-36&gt;$AG$3,"",INDEX(_Rosters!$I:$I,$AG$2+ROW()-37)&amp;"")</f>
        <v/>
      </c>
    </row>
    <row r="145">
      <c r="A145" s="14">
        <f>IF(ROW()-36&gt;$AG$3,"",IF(INDEX(_Rosters!$B:$B,$AG$2+ROW()-37)="","",INDEX(_Rosters!$B:$B,$AG$2+ROW()-37)))</f>
        <v/>
      </c>
      <c r="B145" s="14">
        <f>IF(ROW()-36&gt;$AG$3,"",INDEX(_Rosters!$C:$C,$AG$2+ROW()-37)&amp;"")</f>
        <v/>
      </c>
      <c r="C145" s="14">
        <f>IF(ROW()-36&gt;$AG$3,"",INDEX(_Rosters!$D:$D,$AG$2+ROW()-37)&amp;"")</f>
        <v/>
      </c>
      <c r="D145" s="14">
        <f>IF(ROW()-36&gt;$AG$3,"",INDEX(_Rosters!$E:$E,$AG$2+ROW()-37)&amp;"")</f>
        <v/>
      </c>
      <c r="E145" s="14">
        <f>IF(ROW()-36&gt;$AG$3,"",INDEX(_Rosters!$F:$F,$AG$2+ROW()-37)&amp;"")</f>
        <v/>
      </c>
      <c r="F145" s="14">
        <f>IF(ROW()-36&gt;$AG$3,"",IF(INDEX(_Rosters!$G:$G,$AG$2+ROW()-37)="","",INDEX(_Rosters!$G:$G,$AG$2+ROW()-37)))</f>
        <v/>
      </c>
      <c r="G145" s="14">
        <f>IF(ROW()-36&gt;$AG$3,"",INDEX(_Rosters!$H:$H,$AG$2+ROW()-37)&amp;"")</f>
        <v/>
      </c>
      <c r="H145" s="14">
        <f>IF(ROW()-36&gt;$AG$3,"",INDEX(_Rosters!$I:$I,$AG$2+ROW()-37)&amp;"")</f>
        <v/>
      </c>
    </row>
    <row r="146">
      <c r="A146" s="14">
        <f>IF(ROW()-36&gt;$AG$3,"",IF(INDEX(_Rosters!$B:$B,$AG$2+ROW()-37)="","",INDEX(_Rosters!$B:$B,$AG$2+ROW()-37)))</f>
        <v/>
      </c>
      <c r="B146" s="14">
        <f>IF(ROW()-36&gt;$AG$3,"",INDEX(_Rosters!$C:$C,$AG$2+ROW()-37)&amp;"")</f>
        <v/>
      </c>
      <c r="C146" s="14">
        <f>IF(ROW()-36&gt;$AG$3,"",INDEX(_Rosters!$D:$D,$AG$2+ROW()-37)&amp;"")</f>
        <v/>
      </c>
      <c r="D146" s="14">
        <f>IF(ROW()-36&gt;$AG$3,"",INDEX(_Rosters!$E:$E,$AG$2+ROW()-37)&amp;"")</f>
        <v/>
      </c>
      <c r="E146" s="14">
        <f>IF(ROW()-36&gt;$AG$3,"",INDEX(_Rosters!$F:$F,$AG$2+ROW()-37)&amp;"")</f>
        <v/>
      </c>
      <c r="F146" s="14">
        <f>IF(ROW()-36&gt;$AG$3,"",IF(INDEX(_Rosters!$G:$G,$AG$2+ROW()-37)="","",INDEX(_Rosters!$G:$G,$AG$2+ROW()-37)))</f>
        <v/>
      </c>
      <c r="G146" s="14">
        <f>IF(ROW()-36&gt;$AG$3,"",INDEX(_Rosters!$H:$H,$AG$2+ROW()-37)&amp;"")</f>
        <v/>
      </c>
      <c r="H146" s="14">
        <f>IF(ROW()-36&gt;$AG$3,"",INDEX(_Rosters!$I:$I,$AG$2+ROW()-37)&amp;"")</f>
        <v/>
      </c>
    </row>
    <row r="147">
      <c r="A147" s="14">
        <f>IF(ROW()-36&gt;$AG$3,"",IF(INDEX(_Rosters!$B:$B,$AG$2+ROW()-37)="","",INDEX(_Rosters!$B:$B,$AG$2+ROW()-37)))</f>
        <v/>
      </c>
      <c r="B147" s="14">
        <f>IF(ROW()-36&gt;$AG$3,"",INDEX(_Rosters!$C:$C,$AG$2+ROW()-37)&amp;"")</f>
        <v/>
      </c>
      <c r="C147" s="14">
        <f>IF(ROW()-36&gt;$AG$3,"",INDEX(_Rosters!$D:$D,$AG$2+ROW()-37)&amp;"")</f>
        <v/>
      </c>
      <c r="D147" s="14">
        <f>IF(ROW()-36&gt;$AG$3,"",INDEX(_Rosters!$E:$E,$AG$2+ROW()-37)&amp;"")</f>
        <v/>
      </c>
      <c r="E147" s="14">
        <f>IF(ROW()-36&gt;$AG$3,"",INDEX(_Rosters!$F:$F,$AG$2+ROW()-37)&amp;"")</f>
        <v/>
      </c>
      <c r="F147" s="14">
        <f>IF(ROW()-36&gt;$AG$3,"",IF(INDEX(_Rosters!$G:$G,$AG$2+ROW()-37)="","",INDEX(_Rosters!$G:$G,$AG$2+ROW()-37)))</f>
        <v/>
      </c>
      <c r="G147" s="14">
        <f>IF(ROW()-36&gt;$AG$3,"",INDEX(_Rosters!$H:$H,$AG$2+ROW()-37)&amp;"")</f>
        <v/>
      </c>
      <c r="H147" s="14">
        <f>IF(ROW()-36&gt;$AG$3,"",INDEX(_Rosters!$I:$I,$AG$2+ROW()-37)&amp;"")</f>
        <v/>
      </c>
    </row>
    <row r="148">
      <c r="A148" s="14">
        <f>IF(ROW()-36&gt;$AG$3,"",IF(INDEX(_Rosters!$B:$B,$AG$2+ROW()-37)="","",INDEX(_Rosters!$B:$B,$AG$2+ROW()-37)))</f>
        <v/>
      </c>
      <c r="B148" s="14">
        <f>IF(ROW()-36&gt;$AG$3,"",INDEX(_Rosters!$C:$C,$AG$2+ROW()-37)&amp;"")</f>
        <v/>
      </c>
      <c r="C148" s="14">
        <f>IF(ROW()-36&gt;$AG$3,"",INDEX(_Rosters!$D:$D,$AG$2+ROW()-37)&amp;"")</f>
        <v/>
      </c>
      <c r="D148" s="14">
        <f>IF(ROW()-36&gt;$AG$3,"",INDEX(_Rosters!$E:$E,$AG$2+ROW()-37)&amp;"")</f>
        <v/>
      </c>
      <c r="E148" s="14">
        <f>IF(ROW()-36&gt;$AG$3,"",INDEX(_Rosters!$F:$F,$AG$2+ROW()-37)&amp;"")</f>
        <v/>
      </c>
      <c r="F148" s="14">
        <f>IF(ROW()-36&gt;$AG$3,"",IF(INDEX(_Rosters!$G:$G,$AG$2+ROW()-37)="","",INDEX(_Rosters!$G:$G,$AG$2+ROW()-37)))</f>
        <v/>
      </c>
      <c r="G148" s="14">
        <f>IF(ROW()-36&gt;$AG$3,"",INDEX(_Rosters!$H:$H,$AG$2+ROW()-37)&amp;"")</f>
        <v/>
      </c>
      <c r="H148" s="14">
        <f>IF(ROW()-36&gt;$AG$3,"",INDEX(_Rosters!$I:$I,$AG$2+ROW()-37)&amp;"")</f>
        <v/>
      </c>
    </row>
    <row r="149">
      <c r="A149" s="14">
        <f>IF(ROW()-36&gt;$AG$3,"",IF(INDEX(_Rosters!$B:$B,$AG$2+ROW()-37)="","",INDEX(_Rosters!$B:$B,$AG$2+ROW()-37)))</f>
        <v/>
      </c>
      <c r="B149" s="14">
        <f>IF(ROW()-36&gt;$AG$3,"",INDEX(_Rosters!$C:$C,$AG$2+ROW()-37)&amp;"")</f>
        <v/>
      </c>
      <c r="C149" s="14">
        <f>IF(ROW()-36&gt;$AG$3,"",INDEX(_Rosters!$D:$D,$AG$2+ROW()-37)&amp;"")</f>
        <v/>
      </c>
      <c r="D149" s="14">
        <f>IF(ROW()-36&gt;$AG$3,"",INDEX(_Rosters!$E:$E,$AG$2+ROW()-37)&amp;"")</f>
        <v/>
      </c>
      <c r="E149" s="14">
        <f>IF(ROW()-36&gt;$AG$3,"",INDEX(_Rosters!$F:$F,$AG$2+ROW()-37)&amp;"")</f>
        <v/>
      </c>
      <c r="F149" s="14">
        <f>IF(ROW()-36&gt;$AG$3,"",IF(INDEX(_Rosters!$G:$G,$AG$2+ROW()-37)="","",INDEX(_Rosters!$G:$G,$AG$2+ROW()-37)))</f>
        <v/>
      </c>
      <c r="G149" s="14">
        <f>IF(ROW()-36&gt;$AG$3,"",INDEX(_Rosters!$H:$H,$AG$2+ROW()-37)&amp;"")</f>
        <v/>
      </c>
      <c r="H149" s="14">
        <f>IF(ROW()-36&gt;$AG$3,"",INDEX(_Rosters!$I:$I,$AG$2+ROW()-37)&amp;"")</f>
        <v/>
      </c>
    </row>
  </sheetData>
  <mergeCells count="5">
    <mergeCell ref="N12:R12"/>
    <mergeCell ref="N7:R10"/>
    <mergeCell ref="N2:R5"/>
    <mergeCell ref="T22:X24"/>
    <mergeCell ref="N49:R51"/>
  </mergeCells>
  <conditionalFormatting sqref="A20:L33">
    <cfRule type="expression" priority="1" dxfId="1" stopIfTrue="1">
      <formula>ISNUMBER(SEARCH("🔴",$J20))</formula>
    </cfRule>
    <cfRule type="expression" priority="2" dxfId="0" stopIfTrue="1">
      <formula>ISNUMBER(SEARCH("🟡",$J20))</formula>
    </cfRule>
  </conditionalFormatting>
  <dataValidations count="1">
    <dataValidation sqref="B1" showDropDown="0" showInputMessage="0" showErrorMessage="0" allowBlank="0" type="list">
      <formula1>$AH$1:$AH$2</formula1>
    </dataValidation>
  </dataValidations>
  <pageMargins left="0.75" right="0.75" top="1" bottom="1" header="0.5" footer="0.5"/>
</worksheet>
</file>

<file path=xl/worksheets/sheet17.xml><?xml version="1.0" encoding="utf-8"?>
<worksheet xmlns="http://schemas.openxmlformats.org/spreadsheetml/2006/main">
  <sheetPr>
    <outlinePr summaryBelow="1" summaryRight="1"/>
    <pageSetUpPr/>
  </sheetPr>
  <dimension ref="A1:AW139"/>
  <sheetViews>
    <sheetView workbookViewId="0">
      <selection activeCell="A1" sqref="A1"/>
    </sheetView>
  </sheetViews>
  <sheetFormatPr baseColWidth="8" defaultRowHeight="15"/>
  <sheetData>
    <row r="1">
      <c r="A1" t="inlineStr">
        <is>
          <t>Team</t>
        </is>
      </c>
      <c r="B1" t="inlineStr">
        <is>
          <t>Conference</t>
        </is>
      </c>
      <c r="C1" t="inlineStr">
        <is>
          <t>FPI Rank</t>
        </is>
      </c>
      <c r="D1" t="inlineStr">
        <is>
          <t>FPI</t>
        </is>
      </c>
      <c r="E1" t="inlineStr">
        <is>
          <t>Predicted</t>
        </is>
      </c>
      <c r="F1" t="inlineStr">
        <is>
          <t>Residual</t>
        </is>
      </c>
      <c r="G1" t="inlineStr">
        <is>
          <t>Resid Rank</t>
        </is>
      </c>
      <c r="H1" t="inlineStr">
        <is>
          <t>Composite</t>
        </is>
      </c>
      <c r="I1" t="inlineStr">
        <is>
          <t>Comp Rank</t>
        </is>
      </c>
      <c r="J1" t="inlineStr">
        <is>
          <t>SP+ (0-10)</t>
        </is>
      </c>
      <c r="K1" t="inlineStr">
        <is>
          <t>SP+ Rank</t>
        </is>
      </c>
      <c r="L1" t="inlineStr">
        <is>
          <t>RushO</t>
        </is>
      </c>
      <c r="M1" t="inlineStr">
        <is>
          <t>RushO Rk</t>
        </is>
      </c>
      <c r="N1" t="inlineStr">
        <is>
          <t>RushO Note</t>
        </is>
      </c>
      <c r="O1" t="inlineStr">
        <is>
          <t>PassO</t>
        </is>
      </c>
      <c r="P1" t="inlineStr">
        <is>
          <t>PassO Rk</t>
        </is>
      </c>
      <c r="Q1" t="inlineStr">
        <is>
          <t>PassO Note</t>
        </is>
      </c>
      <c r="R1" t="inlineStr">
        <is>
          <t>RushD</t>
        </is>
      </c>
      <c r="S1" t="inlineStr">
        <is>
          <t>RushD Rk</t>
        </is>
      </c>
      <c r="T1" t="inlineStr">
        <is>
          <t>RushD Note</t>
        </is>
      </c>
      <c r="U1" t="inlineStr">
        <is>
          <t>PassD</t>
        </is>
      </c>
      <c r="V1" t="inlineStr">
        <is>
          <t>PassD Rk</t>
        </is>
      </c>
      <c r="W1" t="inlineStr">
        <is>
          <t>PassD Note</t>
        </is>
      </c>
      <c r="X1" t="inlineStr">
        <is>
          <t>ST</t>
        </is>
      </c>
      <c r="Y1" t="inlineStr">
        <is>
          <t>ST Rk</t>
        </is>
      </c>
      <c r="Z1" t="inlineStr">
        <is>
          <t>ST Note</t>
        </is>
      </c>
      <c r="AA1" t="inlineStr">
        <is>
          <t>RosterStart</t>
        </is>
      </c>
      <c r="AB1" t="inlineStr">
        <is>
          <t>RosterCount</t>
        </is>
      </c>
      <c r="AC1" t="inlineStr">
        <is>
          <t>SchedStart</t>
        </is>
      </c>
      <c r="AD1" t="inlineStr">
        <is>
          <t>SchedCount</t>
        </is>
      </c>
      <c r="AE1" t="inlineStr">
        <is>
          <t>ScoutBaseO</t>
        </is>
      </c>
      <c r="AF1" t="inlineStr">
        <is>
          <t>ScoutTendO</t>
        </is>
      </c>
      <c r="AG1" t="inlineStr">
        <is>
          <t>ScoutBaseD</t>
        </is>
      </c>
      <c r="AH1" t="inlineStr">
        <is>
          <t>ScoutTendD</t>
        </is>
      </c>
      <c r="AI1" t="inlineStr">
        <is>
          <t>ScoutStrengths</t>
        </is>
      </c>
      <c r="AJ1" t="inlineStr">
        <is>
          <t>ScoutWeaknesses</t>
        </is>
      </c>
      <c r="AK1" t="inlineStr">
        <is>
          <t>DepthStart</t>
        </is>
      </c>
      <c r="AL1" t="inlineStr">
        <is>
          <t>SchemeLabel</t>
        </is>
      </c>
      <c r="AM1" t="inlineStr">
        <is>
          <t>DeepIntro</t>
        </is>
      </c>
      <c r="AN1" t="inlineStr">
        <is>
          <t>DeepRoster</t>
        </is>
      </c>
      <c r="AO1" t="inlineStr">
        <is>
          <t>DeepIdentity</t>
        </is>
      </c>
      <c r="AP1" t="inlineStr">
        <is>
          <t>DeepPrediction</t>
        </is>
      </c>
    </row>
    <row r="2">
      <c r="A2" t="inlineStr">
        <is>
          <t>Air Force</t>
        </is>
      </c>
      <c r="B2" t="inlineStr">
        <is>
          <t>Mountain West</t>
        </is>
      </c>
      <c r="C2" t="n">
        <v>87</v>
      </c>
      <c r="D2" t="n">
        <v>-5.1</v>
      </c>
      <c r="E2" t="inlineStr">
        <is>
          <t>n/a</t>
        </is>
      </c>
      <c r="F2" t="inlineStr">
        <is>
          <t>n/a</t>
        </is>
      </c>
      <c r="G2" t="inlineStr">
        <is>
          <t>n/a</t>
        </is>
      </c>
      <c r="H2" t="n">
        <v>4.38</v>
      </c>
      <c r="I2" t="n">
        <v>90</v>
      </c>
      <c r="J2" t="n">
        <v>4.4</v>
      </c>
      <c r="K2" t="n">
        <v>80</v>
      </c>
      <c r="L2" t="n">
        <v>7.36</v>
      </c>
      <c r="M2" t="n">
        <v>19</v>
      </c>
      <c r="N2" t="inlineStr">
        <is>
          <t>PPA 0.229/play</t>
        </is>
      </c>
      <c r="O2" t="n">
        <v>9.44</v>
      </c>
      <c r="P2" t="n">
        <v>3</v>
      </c>
      <c r="Q2" t="inlineStr">
        <is>
          <t>PPA 0.545/play</t>
        </is>
      </c>
      <c r="R2" t="n">
        <v>0.19</v>
      </c>
      <c r="S2" t="n">
        <v>136</v>
      </c>
      <c r="T2" t="inlineStr">
        <is>
          <t>PPA 0.292/play allowed</t>
        </is>
      </c>
      <c r="U2" t="n">
        <v>0.16</v>
      </c>
      <c r="V2" t="n">
        <v>136</v>
      </c>
      <c r="W2" t="inlineStr">
        <is>
          <t>PPA 0.509/play allowed</t>
        </is>
      </c>
      <c r="X2" t="n">
        <v>5.33</v>
      </c>
      <c r="Y2" t="n">
        <v>65</v>
      </c>
      <c r="Z2" t="inlineStr">
        <is>
          <t>SP+ ST 0.20</t>
        </is>
      </c>
      <c r="AA2" t="n">
        <v>2</v>
      </c>
      <c r="AB2" t="n">
        <v>143</v>
      </c>
      <c r="AC2" t="n">
        <v>2</v>
      </c>
      <c r="AD2" t="n">
        <v>12</v>
      </c>
      <c r="AE2" t="inlineStr">
        <is>
          <t>Calhoun's flexbone — four decades of option devotion.</t>
        </is>
      </c>
      <c r="AF2" t="inlineStr">
        <is>
          <t>The cycle repeats: new QB, same machine, 300 rushing yards.</t>
        </is>
      </c>
      <c r="AG2" t="inlineStr">
        <is>
          <t>3-4 undersized discipline.</t>
        </is>
      </c>
      <c r="AH2" t="inlineStr">
        <is>
          <t>Erase explosives, steal possessions; the formula is eternal.</t>
        </is>
      </c>
      <c r="AI2" t="inlineStr">
        <is>
          <t>• Option execution
• Discipline margins
• Coaching continuity</t>
        </is>
      </c>
      <c r="AJ2" t="inlineStr">
        <is>
          <t>• Two-year rebuild trough continues
• Pass threat minimal
• Depth vs injuries</t>
        </is>
      </c>
      <c r="AK2" t="n">
        <v>2</v>
      </c>
      <c r="AL2" t="inlineStr">
        <is>
          <t>Triple Option · 3-4 (OurLads)</t>
        </is>
      </c>
      <c r="AM2" t="inlineStr">
        <is>
          <t>Szarka plus the academy regression-to-excellence pattern; last year's 51-48 loss to UNLV was one of the season's most delirious games, and Connelly formally requested a repeat (Oct. 17).</t>
        </is>
      </c>
      <c r="AN2" t="inlineStr">
        <is>
          <t>Zero portal arrivals, 143 players — the academy model in one line. Liam Szarka, the converted fullback, returns as the clear starter after 1,294 passing and 922 rushing yards (22 total TDs) in 10 games before a season-ending injury vs UConn. The option infrastructure around him is loaded and experienced (Owen Allen at RB, a senior-heavy line), and the defense — which allowed over 50% third-down conversions and ranked dead last in both run and pass PPA — returns more experience than any Calhoun unit in three years.</t>
        </is>
      </c>
      <c r="AO2" t="inlineStr">
        <is>
          <t>Offense: Calhoun's flexbone, year 20 — the cycle repeats: new QB matures, same machine, 300 rushing yards (the #3 pass PPA on tiny volume is the option's dirty secret: when they throw, it lands). Defense: undersized 3-4 discipline whose 2025 collapse (#136 both ways) is the anomaly the academy pattern says corrects. Strengths: option execution, discipline margins, the longest coaching continuity in the league. Weaknesses: a two-year rebuild trough (back-to-back losing seasons — Calhoun has never had three), minimal pass threat, injury-fragile depth. Season goals: 7-5 per the one-liner and the CFN projection — regression-to-excellence, with the Oct. 17 UNLV rematch of last year's delirious 51-48 game formally requested by Connelly.</t>
        </is>
      </c>
      <c r="AP2" t="inlineStr">
        <is>
          <t>7-5.</t>
        </is>
      </c>
      <c r="AQ2" t="n">
        <v>-6.8</v>
      </c>
      <c r="AR2" t="n">
        <v>93</v>
      </c>
      <c r="AS2" t="n">
        <v>1.7</v>
      </c>
      <c r="AT2" t="n">
        <v>3</v>
      </c>
      <c r="AU2" t="n">
        <v>-5.5</v>
      </c>
      <c r="AV2" t="n">
        <v>91</v>
      </c>
    </row>
    <row r="3">
      <c r="A3" t="inlineStr">
        <is>
          <t>Akron</t>
        </is>
      </c>
      <c r="B3" t="inlineStr">
        <is>
          <t>Mid-American</t>
        </is>
      </c>
      <c r="C3" t="n">
        <v>133</v>
      </c>
      <c r="D3" t="n">
        <v>-20.4</v>
      </c>
      <c r="E3" t="n">
        <v>-15.2</v>
      </c>
      <c r="F3" t="n">
        <v>-2.4</v>
      </c>
      <c r="G3" t="n">
        <v>85</v>
      </c>
      <c r="H3" t="n">
        <v>3.86</v>
      </c>
      <c r="I3" t="n">
        <v>109</v>
      </c>
      <c r="J3" t="n">
        <v>2.77</v>
      </c>
      <c r="K3" t="n">
        <v>117</v>
      </c>
      <c r="L3" t="n">
        <v>2.63</v>
      </c>
      <c r="M3" t="n">
        <v>123</v>
      </c>
      <c r="N3" t="inlineStr">
        <is>
          <t>PPA 0.012/play</t>
        </is>
      </c>
      <c r="O3" t="n">
        <v>3.62</v>
      </c>
      <c r="P3" t="n">
        <v>107</v>
      </c>
      <c r="Q3" t="inlineStr">
        <is>
          <t>PPA 0.168/play</t>
        </is>
      </c>
      <c r="R3" t="n">
        <v>4.92</v>
      </c>
      <c r="S3" t="n">
        <v>72</v>
      </c>
      <c r="T3" t="inlineStr">
        <is>
          <t>PPA 0.098/play allowed</t>
        </is>
      </c>
      <c r="U3" t="n">
        <v>5.05</v>
      </c>
      <c r="V3" t="n">
        <v>64</v>
      </c>
      <c r="W3" t="inlineStr">
        <is>
          <t>PPA 0.228/play allowed</t>
        </is>
      </c>
      <c r="X3" t="n">
        <v>1.87</v>
      </c>
      <c r="Y3" t="n">
        <v>129</v>
      </c>
      <c r="Z3" t="inlineStr">
        <is>
          <t>SP+ ST -1.90</t>
        </is>
      </c>
      <c r="AA3" t="n">
        <v>145</v>
      </c>
      <c r="AB3" t="n">
        <v>84</v>
      </c>
      <c r="AC3" t="n">
        <v>14</v>
      </c>
      <c r="AD3" t="n">
        <v>12</v>
      </c>
      <c r="AE3" t="inlineStr">
        <is>
          <t>Moorhead's RPO spread — year four of the slow climb.</t>
        </is>
      </c>
      <c r="AF3" t="inlineStr">
        <is>
          <t>Offense finally showed his Penn State-era fingerprints in stretches.</t>
        </is>
      </c>
      <c r="AG3" t="inlineStr">
        <is>
          <t>4-2-5 thin.</t>
        </is>
      </c>
      <c r="AH3" t="inlineStr">
        <is>
          <t>Bottom-third MAC; close-game record decides bowl math.</t>
        </is>
      </c>
      <c r="AI3" t="inlineStr">
        <is>
          <t>• Moorhead's scheme pedigree
• QB room continuity
• MAC middle is soft</t>
        </is>
      </c>
      <c r="AJ3" t="inlineStr">
        <is>
          <t>• Talent bottom-quartile
• Depth
• Program inertia</t>
        </is>
      </c>
      <c r="AK3" t="n">
        <v>37</v>
      </c>
      <c r="AL3" t="inlineStr">
        <is>
          <t>Multiple Up-Tempo · Multiple 4-2-5 (OurLads)</t>
        </is>
      </c>
      <c r="AM3" t="inlineStr">
        <is>
          <t>bowl-push hopes for the first two, Year 2 patience for the last two.</t>
        </is>
      </c>
      <c r="AN3" t="inlineStr">
        <is>
          <t>Year five, still no bowl, and Moorhead openly calls it a 'rebuilt roster': Ben Finley's eligibility ran out, and the QB answer is journeyman Reese Poffenbarger — 6,000+ yards and 50 TDs at FCS Albany before backup stints at Miami and North Texas — atop OurLads' chart with no starter formally named. The 14-man portal class is secondary-heavy (Old Dominion's Zach Hobson, Miami's Khory Moss, WVU's Dawayne Galloway Jr.), with FIU LB Dwight Nunoo in the middle.</t>
        </is>
      </c>
      <c r="AO3" t="inlineStr">
        <is>
          <t>Offense: Moorhead's RPO spread finally showed his Penn State-era fingerprints in stretches — but #123 rushing PPA and a bottom-quartile roster kept 5-7 as the era's high-water mark. Defense: thin 4-2-5, bottom-third, where the close-game record decides the bowl math. Strengths: Moorhead's scheme pedigree, a soft MAC middle, Poffenbarger's production history at the right level. Weaknesses: bottom-quartile talent, depth, program inertia — picked 10th in the coaches poll. Season goals: 5-7 per the one-liner — bowl-or-bust year five, stated as plainly as the league says such things.</t>
        </is>
      </c>
      <c r="AP3" t="inlineStr">
        <is>
          <t>5-7.</t>
        </is>
      </c>
      <c r="AQ3" t="n">
        <v>-16.9</v>
      </c>
      <c r="AR3" t="n">
        <v>133</v>
      </c>
      <c r="AS3" t="n">
        <v>-3.5</v>
      </c>
      <c r="AT3" t="n">
        <v>4</v>
      </c>
      <c r="AU3" t="n">
        <v>-21.2</v>
      </c>
      <c r="AV3" t="n">
        <v>133</v>
      </c>
    </row>
    <row r="4">
      <c r="A4" t="inlineStr">
        <is>
          <t>Alabama</t>
        </is>
      </c>
      <c r="B4" t="inlineStr">
        <is>
          <t>SEC</t>
        </is>
      </c>
      <c r="C4" t="n">
        <v>1</v>
      </c>
      <c r="D4" t="n">
        <v>27.9</v>
      </c>
      <c r="E4" t="n">
        <v>23.4</v>
      </c>
      <c r="F4" t="n">
        <v>-4.4</v>
      </c>
      <c r="G4" t="n">
        <v>97</v>
      </c>
      <c r="H4" t="n">
        <v>5.35</v>
      </c>
      <c r="I4" t="n">
        <v>54</v>
      </c>
      <c r="J4" t="n">
        <v>7.15</v>
      </c>
      <c r="K4" t="n">
        <v>20</v>
      </c>
      <c r="L4" t="n">
        <v>3.44</v>
      </c>
      <c r="M4" t="n">
        <v>102</v>
      </c>
      <c r="N4" t="inlineStr">
        <is>
          <t>PPA 0.049/play</t>
        </is>
      </c>
      <c r="O4" t="n">
        <v>6.4</v>
      </c>
      <c r="P4" t="n">
        <v>37</v>
      </c>
      <c r="Q4" t="inlineStr">
        <is>
          <t>PPA 0.348/play</t>
        </is>
      </c>
      <c r="R4" t="n">
        <v>5.66</v>
      </c>
      <c r="S4" t="n">
        <v>49</v>
      </c>
      <c r="T4" t="inlineStr">
        <is>
          <t>PPA 0.067/play allowed</t>
        </is>
      </c>
      <c r="U4" t="n">
        <v>6.9</v>
      </c>
      <c r="V4" t="n">
        <v>20</v>
      </c>
      <c r="W4" t="inlineStr">
        <is>
          <t>PPA 0.122/play allowed</t>
        </is>
      </c>
      <c r="X4" t="n">
        <v>2.86</v>
      </c>
      <c r="Y4" t="n">
        <v>103</v>
      </c>
      <c r="Z4" t="inlineStr">
        <is>
          <t>SP+ ST -1.30</t>
        </is>
      </c>
      <c r="AA4" t="n">
        <v>229</v>
      </c>
      <c r="AB4" t="n">
        <v>111</v>
      </c>
      <c r="AC4" t="n">
        <v>26</v>
      </c>
      <c r="AD4" t="n">
        <v>12</v>
      </c>
      <c r="AE4" t="inlineStr">
        <is>
          <t>Ryan Grubb's dropback pass game — five-out spacing, chunk throws to the intermediate middle, RB screens as run-game extension.</t>
        </is>
      </c>
      <c r="AF4" t="inlineStr">
        <is>
          <t>Ty Simpson's draft departure hands it to Keelon Russell (five-star, year two). Pass-first identity is set; the run game (#102 rush EPA feel in stretches) and short-yardage remain the friction points.</t>
        </is>
      </c>
      <c r="AG4" t="inlineStr">
        <is>
          <t>Kane Wommack's 4-2-5 'swarm' — light boxes, rally speed, disguised pressure.</t>
        </is>
      </c>
      <c r="AH4" t="inlineStr">
        <is>
          <t>Elite in coverage, occasionally soft vs downhill gap runs. Special teams (SP+ ST -1.30, #103) actively lost them field position all season — a fixable, glaring leak.</t>
        </is>
      </c>
      <c r="AI4" t="inlineStr">
        <is>
          <t>• Russell is the most talented QB in the building since Bryce Young
• WR room reloads with five-stars annually
• Wommack's coverage disguise ranks with anyone's</t>
        </is>
      </c>
      <c r="AJ4" t="inlineStr">
        <is>
          <t>• Special teams was a bottom-35 unit — inexcusable at this level
• Short-yardage/goal-line identity unresolved
• First-year starter at QB in Tuscaloosa expectations</t>
        </is>
      </c>
      <c r="AK4" t="n">
        <v>72</v>
      </c>
      <c r="AL4" t="inlineStr">
        <is>
          <t>Pro Spread · 4-2-5 (OurLads)</t>
        </is>
      </c>
      <c r="AM4" t="inlineStr">
        <is>
          <t>2025: 11-4 (7-2) — beat Georgia in Tuscaloosa, lost the SEC CG rematch 28-7, won a CFP first-round game, lost the quarterfinal. Also lost the opener to Florida State and collapsed late. SP+: #11, 8.0 avg wins. CBS: 9-3, first team out of the CFP (losses: Georgia, A&amp;M, at LSU). Vegas: 8.5 (Talty: over), +850.</t>
        </is>
      </c>
      <c r="AN4" t="inlineStr">
        <is>
          <t>This is the scariest continuity profile of any blue blood: 48% returning production (90th nationally), 35% on offense — dead last in the conference tier. Gone: QB Ty Simpson (NFL), leading rusher Jam Miller, three of Simpson's top four targets, and six of the top seven offensive linemen. DeBoer deliberately skipped the veteran-QB portal market and is handing the offense to either redshirt freshman Keelon Russell — the No. 2 overall prospect in the 2025 class, nearly flawless in a tiny 2025 sample — or longtime DeBoer backup Austin Mack. The only notable skill transfer, NC State WR Noah Rogers, is already hurt (spring injury, out to start the season). The defense is the inverse: Kane Wommack returns maybe the best secondary in America — CBs Zabien Brown and Dijon Lee Jr., nickel Red Morgan, safeties Bray Hubbard and Keon Sabb — plus potential All-American edge Yhonzae Pierre. But four of the top five interior D-linemen are gone, patched with transfers Devan Thompkins (USC), Kedrick Bingley-Jones (Miss State), and Terrance Green (Oregon). Watch list: Russell (the whole season), Pierre, sophomore skill wave (Lotzeir Brooks, Rico Scott, Derek Meadows, Kaleb Edwards), freshman RB Ezavier Crowell.</t>
        </is>
      </c>
      <c r="AO4" t="inlineStr">
        <is>
          <t>Offense: DeBoer's rhythm-and-spacing passing game — except last year it finished 36th in offensive SP+, the run game was dreadful, and the No. 1 receiver had the country's worst high-volume drop rate (13.0%). Now it's the same scheme with a teenager at the wheel and a rebuilt line. Defense: top-five SP+ projection, elite coverage, aggressive structure. Strengths: secondary, edge rush, the sheer recruiting talent stockpile, a soft launch (no projected top-20 opponent until Week 6 — which is Georgia, Oct. 10). Weaknesses: total offensive inexperience, interior lines both ways, special teams (107th last year, projected 109th — a real hidden-points leak), and early landmines: Kentucky Week 2, an FSU revenge game Week 3 (they lost that opener last year), South Carolina Week 4. Season goals: DeBoer has lost as many games in two years as Saban lost in his final five. Year 3 is the referendum.</t>
        </is>
      </c>
      <c r="AP4" t="inlineStr">
        <is>
          <t>Prediction &amp; the seat. The honest range: if Russell is the generational player his recruiting ranking says, this is a 10-2 playoff team and the QB story of the year. If he's a normal redshirt freshman behind a new line, 8-4 with an ugly October is absolutely live, and CBS's "first team out" pick becomes the kind description. I'll take 9-3, narrowly out of the field, and a full-blown Tuscaloosa crisis of faith by Thanksgiving. How the seat got warm: eight losses in two years at a program that measured itself in undefeated regular seasons; a late-2025 fade; an offense that regressed; and the optics of skipping the QB portal market while rivals spent. How he escapes: Russell hits, Bama beats Georgia or LSU (or both), 10+ wins with a playoff appearance. Anything less and the DeBoer question stops being whispered. The nightmare scenario nobody in Alabama says out loud: 8-4 while Kiffin wins big at LSU with the roster-building model Bama declined to run.</t>
        </is>
      </c>
      <c r="AQ4" t="n">
        <v>20.1</v>
      </c>
      <c r="AR4" t="n">
        <v>8</v>
      </c>
      <c r="AS4" t="n">
        <v>7.8</v>
      </c>
      <c r="AT4" t="n">
        <v>5</v>
      </c>
      <c r="AU4" t="n">
        <v>27</v>
      </c>
      <c r="AV4" t="n">
        <v>6</v>
      </c>
      <c r="AW4" t="n">
        <v>6</v>
      </c>
    </row>
    <row r="5">
      <c r="A5" t="inlineStr">
        <is>
          <t>App State</t>
        </is>
      </c>
      <c r="B5" t="inlineStr">
        <is>
          <t>Sun Belt</t>
        </is>
      </c>
      <c r="C5" t="n">
        <v>106</v>
      </c>
      <c r="D5" t="n">
        <v>-10.3</v>
      </c>
      <c r="E5" t="n">
        <v>-7.5</v>
      </c>
      <c r="F5" t="n">
        <v>-5.8</v>
      </c>
      <c r="G5" t="n">
        <v>107</v>
      </c>
      <c r="H5" t="n">
        <v>4.37</v>
      </c>
      <c r="I5" t="n">
        <v>91</v>
      </c>
      <c r="J5" t="n">
        <v>3.15</v>
      </c>
      <c r="K5" t="n">
        <v>111</v>
      </c>
      <c r="L5" t="n">
        <v>3.92</v>
      </c>
      <c r="M5" t="n">
        <v>90</v>
      </c>
      <c r="N5" t="inlineStr">
        <is>
          <t>PPA 0.071/play</t>
        </is>
      </c>
      <c r="O5" t="n">
        <v>3.77</v>
      </c>
      <c r="P5" t="n">
        <v>102</v>
      </c>
      <c r="Q5" t="inlineStr">
        <is>
          <t>PPA 0.178/play</t>
        </is>
      </c>
      <c r="R5" t="n">
        <v>5.06</v>
      </c>
      <c r="S5" t="n">
        <v>64</v>
      </c>
      <c r="T5" t="inlineStr">
        <is>
          <t>PPA 0.092/play allowed</t>
        </is>
      </c>
      <c r="U5" t="n">
        <v>3.87</v>
      </c>
      <c r="V5" t="n">
        <v>94</v>
      </c>
      <c r="W5" t="inlineStr">
        <is>
          <t>PPA 0.296/play allowed</t>
        </is>
      </c>
      <c r="X5" t="n">
        <v>6.48</v>
      </c>
      <c r="Y5" t="n">
        <v>39</v>
      </c>
      <c r="Z5" t="inlineStr">
        <is>
          <t>SP+ ST 0.90</t>
        </is>
      </c>
      <c r="AA5" t="n">
        <v>340</v>
      </c>
      <c r="AB5" t="n">
        <v>108</v>
      </c>
      <c r="AC5" t="n">
        <v>38</v>
      </c>
      <c r="AD5" t="n">
        <v>12</v>
      </c>
      <c r="AE5" t="inlineStr">
        <is>
          <t>Dowell Loggains' pro-spread — the Boone standard rebuilding after two mid years.</t>
        </is>
      </c>
      <c r="AF5" t="inlineStr">
        <is>
          <t>NFL-tree QB coaching with a physical run base; the roster returns solid production.</t>
        </is>
      </c>
      <c r="AG5" t="inlineStr">
        <is>
          <t>4-2-5 — App's traditional swarm needs restocking.</t>
        </is>
      </c>
      <c r="AH5" t="inlineStr">
        <is>
          <t>Median Sun Belt now; the standard is higher and everyone in Boone knows it.</t>
        </is>
      </c>
      <c r="AI5" t="inlineStr">
        <is>
          <t>• Program tradition and standard
• Loggains' offensive structure
• Rivalry-week reliability</t>
        </is>
      </c>
      <c r="AJ5" t="inlineStr">
        <is>
          <t>• Defense below the old standard
• QB competition
• Sun Belt East gauntlet</t>
        </is>
      </c>
      <c r="AK5" t="n">
        <v>107</v>
      </c>
      <c r="AL5" t="inlineStr">
        <is>
          <t>Pro Tempo · 3-4 (OurLads)</t>
        </is>
      </c>
      <c r="AM5" t="inlineStr">
        <is>
          <t>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t>
        </is>
      </c>
      <c r="AN5" t="inlineStr">
        <is>
          <t>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t>
        </is>
      </c>
      <c r="AO5" t="inlineStr">
        <is>
          <t>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t>
        </is>
      </c>
      <c r="AP5" t="inlineStr">
        <is>
          <t>6-6 — the culture equity is real, the talent floor is real, and merely reaching a bowl would mark the refresh as working. Boone deserves the bounce.</t>
        </is>
      </c>
      <c r="AQ5" t="n">
        <v>-9.800000000000001</v>
      </c>
      <c r="AR5" t="n">
        <v>109</v>
      </c>
      <c r="AS5" t="n">
        <v>-0.5</v>
      </c>
      <c r="AT5" t="n">
        <v>3</v>
      </c>
      <c r="AU5" t="n">
        <v>-6.5</v>
      </c>
      <c r="AV5" t="n">
        <v>93</v>
      </c>
    </row>
    <row r="6">
      <c r="A6" t="inlineStr">
        <is>
          <t>Arizona</t>
        </is>
      </c>
      <c r="B6" t="inlineStr">
        <is>
          <t>Big 12</t>
        </is>
      </c>
      <c r="C6" t="n">
        <v>33</v>
      </c>
      <c r="D6" t="n">
        <v>9.699999999999999</v>
      </c>
      <c r="E6" t="n">
        <v>0.7</v>
      </c>
      <c r="F6" t="n">
        <v>9.4</v>
      </c>
      <c r="G6" t="n">
        <v>14</v>
      </c>
      <c r="H6" t="n">
        <v>5.11</v>
      </c>
      <c r="I6" t="n">
        <v>60</v>
      </c>
      <c r="J6" t="n">
        <v>6.73</v>
      </c>
      <c r="K6" t="n">
        <v>28</v>
      </c>
      <c r="L6" t="n">
        <v>5.44</v>
      </c>
      <c r="M6" t="n">
        <v>58</v>
      </c>
      <c r="N6" t="inlineStr">
        <is>
          <t>PPA 0.140/play</t>
        </is>
      </c>
      <c r="O6" t="n">
        <v>4.18</v>
      </c>
      <c r="P6" t="n">
        <v>84</v>
      </c>
      <c r="Q6" t="inlineStr">
        <is>
          <t>PPA 0.204/play</t>
        </is>
      </c>
      <c r="R6" t="n">
        <v>4.83</v>
      </c>
      <c r="S6" t="n">
        <v>74</v>
      </c>
      <c r="T6" t="inlineStr">
        <is>
          <t>PPA 0.102/play allowed</t>
        </is>
      </c>
      <c r="U6" t="n">
        <v>7.02</v>
      </c>
      <c r="V6" t="n">
        <v>19</v>
      </c>
      <c r="W6" t="inlineStr">
        <is>
          <t>PPA 0.115/play allowed</t>
        </is>
      </c>
      <c r="X6" t="n">
        <v>2.53</v>
      </c>
      <c r="Y6" t="n">
        <v>117</v>
      </c>
      <c r="Z6" t="inlineStr">
        <is>
          <t>SP+ ST -1.50</t>
        </is>
      </c>
      <c r="AA6" t="n">
        <v>448</v>
      </c>
      <c r="AB6" t="n">
        <v>105</v>
      </c>
      <c r="AC6" t="n">
        <v>50</v>
      </c>
      <c r="AD6" t="n">
        <v>12</v>
      </c>
      <c r="AE6" t="inlineStr">
        <is>
          <t>Brent Brennan's spread resets around a new QB after Noah Fifita's four-year era ended.</t>
        </is>
      </c>
      <c r="AF6" t="inlineStr">
        <is>
          <t>2025's rebound (bowl return) came from defense and a softer schedule; the offense turns over its top three passers and its identity with them.</t>
        </is>
      </c>
      <c r="AG6" t="inlineStr">
        <is>
          <t>4-2-5 with legitimate back-seven talent — the roster's strength.</t>
        </is>
      </c>
      <c r="AH6" t="inlineStr">
        <is>
          <t>Top-40 pass defense in 2025; the front six needs a portal infusion to hold the line vs the league's power runs.</t>
        </is>
      </c>
      <c r="AI6" t="inlineStr">
        <is>
          <t>• Secondary is Big 12 top-tier
• Brennan stabilized a sinking program
• Tucson recruiting ticking up</t>
        </is>
      </c>
      <c r="AJ6" t="inlineStr">
        <is>
          <t>• Post-Fifita QB void
• Front-six physicality
• Offense has no proven identity</t>
        </is>
      </c>
      <c r="AK6" t="n">
        <v>142</v>
      </c>
      <c r="AL6" t="inlineStr">
        <is>
          <t>Up-Tempo Spread · Multiple 3-3-5 (OurLads)</t>
        </is>
      </c>
      <c r="AM6" t="inlineStr">
        <is>
          <t>2025: 9-4 (6-3) — the boom half of a program that only does booms and busts (top-30 or outside the top-75 in SP+ seven straight years). SP+: #30, 7.6 avg wins. CBS: 8-4 (losses at BYU, at Tech, Utah, at K-State).</t>
        </is>
      </c>
      <c r="AN6" t="inlineStr">
        <is>
          <t>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t>
        </is>
      </c>
      <c r="AO6" t="inlineStr">
        <is>
          <t>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t>
        </is>
      </c>
      <c r="AP6" t="inlineStr">
        <is>
          <t>8-4 — with the caveat that which contenders they beat (BYU? Utah at home? K-State?) will decide the CCG field. Brennan's seat is cool and warming in the good direction.</t>
        </is>
      </c>
      <c r="AQ6" t="n">
        <v>7.2</v>
      </c>
      <c r="AR6" t="n">
        <v>34</v>
      </c>
      <c r="AS6" t="n">
        <v>2.5</v>
      </c>
      <c r="AT6" t="n">
        <v>4</v>
      </c>
      <c r="AU6" t="n">
        <v>8.6</v>
      </c>
      <c r="AV6" t="n">
        <v>42</v>
      </c>
    </row>
    <row r="7">
      <c r="A7" t="inlineStr">
        <is>
          <t>Arizona State</t>
        </is>
      </c>
      <c r="B7" t="inlineStr">
        <is>
          <t>Big 12</t>
        </is>
      </c>
      <c r="C7" t="n">
        <v>66</v>
      </c>
      <c r="D7" t="n">
        <v>-0.7</v>
      </c>
      <c r="E7" t="n">
        <v>6.1</v>
      </c>
      <c r="F7" t="n">
        <v>0.2</v>
      </c>
      <c r="G7" t="n">
        <v>60</v>
      </c>
      <c r="H7" t="n">
        <v>5.2</v>
      </c>
      <c r="I7" t="n">
        <v>57</v>
      </c>
      <c r="J7" t="n">
        <v>5.49</v>
      </c>
      <c r="K7" t="n">
        <v>60</v>
      </c>
      <c r="L7" t="n">
        <v>4.98</v>
      </c>
      <c r="M7" t="n">
        <v>69</v>
      </c>
      <c r="N7" t="inlineStr">
        <is>
          <t>PPA 0.119/play</t>
        </is>
      </c>
      <c r="O7" t="n">
        <v>4.45</v>
      </c>
      <c r="P7" t="n">
        <v>79</v>
      </c>
      <c r="Q7" t="inlineStr">
        <is>
          <t>PPA 0.222/play</t>
        </is>
      </c>
      <c r="R7" t="n">
        <v>6.37</v>
      </c>
      <c r="S7" t="n">
        <v>34</v>
      </c>
      <c r="T7" t="inlineStr">
        <is>
          <t>PPA 0.038/play allowed</t>
        </is>
      </c>
      <c r="U7" t="n">
        <v>6.2</v>
      </c>
      <c r="V7" t="n">
        <v>37</v>
      </c>
      <c r="W7" t="inlineStr">
        <is>
          <t>PPA 0.162/play allowed</t>
        </is>
      </c>
      <c r="X7" t="n">
        <v>2.2</v>
      </c>
      <c r="Y7" t="n">
        <v>125</v>
      </c>
      <c r="Z7" t="inlineStr">
        <is>
          <t>SP+ ST -1.70</t>
        </is>
      </c>
      <c r="AA7" t="n">
        <v>553</v>
      </c>
      <c r="AB7" t="n">
        <v>102</v>
      </c>
      <c r="AC7" t="n">
        <v>62</v>
      </c>
      <c r="AD7" t="n">
        <v>12</v>
      </c>
      <c r="AE7" t="inlineStr">
        <is>
          <t>Dillingham's tempo-spread — Sam Leavitt's return from injury restores the league's best QB-coach chemistry outside Lubbock.</t>
        </is>
      </c>
      <c r="AF7" t="inlineStr">
        <is>
          <t>Sam Leavitt left for LSU in the spring portal — a gut punch. The room is now veteran journeyman Mikey Keene vs Kentucky transfer Cutter Boley; Dillingham QB development is the bet, superstar continuity is gone.</t>
        </is>
      </c>
      <c r="AG7" t="inlineStr">
        <is>
          <t>3-3-5 pressure-heavy — undersized, fast, gambling.</t>
        </is>
      </c>
      <c r="AH7" t="inlineStr">
        <is>
          <t>Havoc-rich and bust-prone; they need the offense scoring 30+ to let the gambles ride.</t>
        </is>
      </c>
      <c r="AI7" t="inlineStr">
        <is>
          <t>• Dillingham develops QBs regardless of the name
• Tempe NIL momentum post-CFP
• Tempo stresses the league's thin two-deeps</t>
        </is>
      </c>
      <c r="AJ7" t="inlineStr">
        <is>
          <t>• Leavitt exit removed the ceiling-maker
• Defensive size vs power runs
• Skill room rebuilt again</t>
        </is>
      </c>
      <c r="AK7" t="n">
        <v>177</v>
      </c>
      <c r="AL7" t="inlineStr">
        <is>
          <t>Spread · 4-2-5 (OurLads)</t>
        </is>
      </c>
      <c r="AM7" t="inlineStr">
        <is>
          <t>2025: 8-5 — an injury-shredded title defense salvaged by the Tech upset. SP+: #42, 6.0 wins. Dillingham's Year 4 is a full reset: 25 transfers in, only 11 of 34 regulars back, and a four-way QB derby (Kentucky's Cutter Boley the favorite over Mikey Keene, Cameron Dyer, and Jake Fette). The skill room rebuilds around 7.5-ypc backfield flashes (Kyson Brown, Jason Brown Jr.), Colorado's Omarion Miller, and Delaware State's Marquis Gillis; the line kept faith with returnees despite losing five of seven. Brian Ward's defense leans on C.J. Fite and transfers Emar'rion Winston and Ashton Stamps — with the fun wrinkle that ASU plays Kansas at WEMBLEY on Sept. 19 and visits Texas A&amp;M (SEC-doc crossover) in nonconference.</t>
        </is>
      </c>
      <c r="AN7" t="inlineStr">
        <is>
          <t>The gut punch: Sam Leavitt left for LSU in the spring portal, and only 11 of 34 regulars return from the injury-shredded title defense. The 25-transfer reset hands the QB derby to Kentucky's Cutter Boley (the favorite, and a sneaky 2027 name) over Mikey Keene, Cameron Dyer, and Jake Fette. The skill rebuild: Colorado's Omarion Miller and Delaware State's Marquis Gillis outside, 7.5-ypc flashes Kyson Brown and Jason Brown Jr. in the backfield. Brian Ward's defense leans on C.J. Fite plus transfers Emar'rion Winston (Baylor) and LSU corner Ashton Stamps.</t>
        </is>
      </c>
      <c r="AO7" t="inlineStr">
        <is>
          <t>Offense: Dillingham's tempo-spread minus its ceiling-maker — the bet is that his QB development works regardless of the name on the jersey. Defense: 3-3-5 pressure-heavy, undersized and gambling (#34 rush, #37 pass PPA allowed say it worked); the gambles need 30-point offense behind them. Strengths: Dillingham's QB pedigree, post-CFP Tempe NIL momentum, tempo that stresses thin Big 12 two-deeps. Weaknesses: the Leavitt exit, defensive size vs power runs, special teams (#125) actively leaking. Season goals: 6-6 — the banked 2024 title buys all the patience this rebuild needs, with Wembley vs Kansas on Sept. 19 as the odd landmark.</t>
        </is>
      </c>
      <c r="AP7" t="inlineStr">
        <is>
          <t>6-6 — the banked 2024 title buys Dillingham all the patience this rebuild needs, and Boley is a sneaky 2027 name.</t>
        </is>
      </c>
      <c r="AQ7" t="n">
        <v>4.8</v>
      </c>
      <c r="AR7" t="n">
        <v>44</v>
      </c>
      <c r="AS7" t="n">
        <v>-5.5</v>
      </c>
      <c r="AT7" t="n">
        <v>3</v>
      </c>
      <c r="AU7" t="n">
        <v>-0.3</v>
      </c>
      <c r="AV7" t="n">
        <v>69</v>
      </c>
    </row>
    <row r="8">
      <c r="A8" t="inlineStr">
        <is>
          <t>Arkansas</t>
        </is>
      </c>
      <c r="B8" t="inlineStr">
        <is>
          <t>SEC</t>
        </is>
      </c>
      <c r="C8" t="n">
        <v>60</v>
      </c>
      <c r="D8" t="n">
        <v>1.2</v>
      </c>
      <c r="E8" t="n">
        <v>9.199999999999999</v>
      </c>
      <c r="F8" t="n">
        <v>-2.7</v>
      </c>
      <c r="G8" t="n">
        <v>87</v>
      </c>
      <c r="H8" t="n">
        <v>5.11</v>
      </c>
      <c r="I8" t="n">
        <v>61</v>
      </c>
      <c r="J8" t="n">
        <v>5.67</v>
      </c>
      <c r="K8" t="n">
        <v>53</v>
      </c>
      <c r="L8" t="n">
        <v>8.449999999999999</v>
      </c>
      <c r="M8" t="n">
        <v>6</v>
      </c>
      <c r="N8" t="inlineStr">
        <is>
          <t>PPA 0.278/play</t>
        </is>
      </c>
      <c r="O8" t="n">
        <v>6.78</v>
      </c>
      <c r="P8" t="n">
        <v>25</v>
      </c>
      <c r="Q8" t="inlineStr">
        <is>
          <t>PPA 0.373/play</t>
        </is>
      </c>
      <c r="R8" t="n">
        <v>3.29</v>
      </c>
      <c r="S8" t="n">
        <v>106</v>
      </c>
      <c r="T8" t="inlineStr">
        <is>
          <t>PPA 0.165/play allowed</t>
        </is>
      </c>
      <c r="U8" t="n">
        <v>1.46</v>
      </c>
      <c r="V8" t="n">
        <v>132</v>
      </c>
      <c r="W8" t="inlineStr">
        <is>
          <t>PPA 0.434/play allowed</t>
        </is>
      </c>
      <c r="X8" t="n">
        <v>6.31</v>
      </c>
      <c r="Y8" t="n">
        <v>41</v>
      </c>
      <c r="Z8" t="inlineStr">
        <is>
          <t>SP+ ST 0.80</t>
        </is>
      </c>
      <c r="AA8" t="n">
        <v>655</v>
      </c>
      <c r="AB8" t="n">
        <v>118</v>
      </c>
      <c r="AC8" t="n">
        <v>74</v>
      </c>
      <c r="AD8" t="n">
        <v>12</v>
      </c>
      <c r="AE8" t="inlineStr">
        <is>
          <t>Ryan Silverfield (50-25 at Memphis, two 10-win seasons) brings a balanced pro-spread with a strong OL-development reputation.</t>
        </is>
      </c>
      <c r="AF8" t="inlineStr">
        <is>
          <t>The offense will be built around efficiency and the run game while the portal sorts the QB room. Silverfield's Memphis teams were clean: low turnovers, high red-zone conversion, few beat-yourself losses.</t>
        </is>
      </c>
      <c r="AG8" t="inlineStr">
        <is>
          <t>New staff, fundamentals-first rebuild — reports pointed at an in-state coordinator hire; verify before air.</t>
        </is>
      </c>
      <c r="AH8" t="inlineStr">
        <is>
          <t>The 2025 defense was bottom-quartile SEC and the talent gap is real. Year one is about structure, not stars.</t>
        </is>
      </c>
      <c r="AI8" t="inlineStr">
        <is>
          <t>• Silverfield develops OL and culture — the two things Arkansas lacked
• A genuinely fresh start after the Pittman plateau
• Soft on-ramp: opens with North Alabama Sept 5</t>
        </is>
      </c>
      <c r="AJ8" t="inlineStr">
        <is>
          <t>• Talent gap vs even the SEC's middle class
• QB unsettled entering camp
• Transition-year variance cuts both ways</t>
        </is>
      </c>
      <c r="AK8" t="n">
        <v>212</v>
      </c>
      <c r="AL8" t="inlineStr">
        <is>
          <t>Veer And Shoot · Multiple 4-2-5 (OurLads)</t>
        </is>
      </c>
      <c r="AM8" t="inlineStr">
        <is>
          <t>2025: 2-10 (0-8) — winless in the league with a top-20 offense, which tells you everything about the defense. Pittman fired in September. 2026 coach: Ryan Silverfield, Year 1 from Memphis (never a losing season in six years there). SP+: #46, 4.3 avg wins — with the No. 2 schedule in America. CBS: 4-8 (Talty: under, -144).</t>
        </is>
      </c>
      <c r="AN8" t="inlineStr">
        <is>
          <t>A near-total teardown: only three of sixteen 200-snap defenders return, and just one mattered — DL Quincy Rhodes Jr. and his 17.5 TFLs, the lone keeper from the country's most broken defense. New DC Ron Roberts inherits 20+ defensive transfers and four juco adds: disruptive DBs (Jahiem Johnson, La'khi Roland, John Howse IV, Christian Harrison), a wall of 300-pounders, and LB bets Khmori House (UNC) and Ja'Quavion Smith. Offense: a two-man QB derby between sophomore KJ Jackson and blue-chip Memphis import AJ Hill, with Memphis RB Sutton Smith and Boise's Chris Marshall the proven skill pieces, and a seven-man OL transfer haul needing to produce three starters. Watch list: Rhodes, the QB battle, Silverfield's play-calling identity transplant.</t>
        </is>
      </c>
      <c r="AO8" t="inlineStr">
        <is>
          <t>Offense: Silverfield's Memphis attacks averaged a top-16 offensive SP+ ranking over his last four years — he can score. Defense: his Memphis defenses averaged 89th, and he inherited the worst unit in the power conferences. That asymmetry is the whole evaluation. Strengths: offensive scheme, low bar, no pressure. Weaknesses: the entire defensive two-deep is a grab bag, and the schedule (at Utah, Georgia, at A&amp;M, Tennessee, at Texas, LSU...) is legitimately the hardest rebuild draw imaginable. Season goals: 4 wins, a real QB answer, one SEC scalp.</t>
        </is>
      </c>
      <c r="AP8" t="inlineStr">
        <is>
          <t>3-9, better than the record, with a signature near-miss that sells hope. No seat in Year 1; Arkansas just wants a pulse and stability after three 2-10 seasons in eight years.</t>
        </is>
      </c>
      <c r="AQ8" t="n">
        <v>4.4</v>
      </c>
      <c r="AR8" t="n">
        <v>47</v>
      </c>
      <c r="AS8" t="n">
        <v>-3.2</v>
      </c>
      <c r="AT8" t="n">
        <v>4</v>
      </c>
      <c r="AU8" t="n">
        <v>0.8</v>
      </c>
      <c r="AV8" t="n">
        <v>65</v>
      </c>
    </row>
    <row r="9">
      <c r="A9" t="inlineStr">
        <is>
          <t>Arkansas State</t>
        </is>
      </c>
      <c r="B9" t="inlineStr">
        <is>
          <t>Sun Belt</t>
        </is>
      </c>
      <c r="C9" t="n">
        <v>105</v>
      </c>
      <c r="D9" t="n">
        <v>-10.3</v>
      </c>
      <c r="E9" t="n">
        <v>-4.9</v>
      </c>
      <c r="F9" t="n">
        <v>-4.7</v>
      </c>
      <c r="G9" t="n">
        <v>100</v>
      </c>
      <c r="H9" t="n">
        <v>3.73</v>
      </c>
      <c r="I9" t="n">
        <v>114</v>
      </c>
      <c r="J9" t="n">
        <v>3.55</v>
      </c>
      <c r="K9" t="n">
        <v>100</v>
      </c>
      <c r="L9" t="n">
        <v>1.6</v>
      </c>
      <c r="M9" t="n">
        <v>130</v>
      </c>
      <c r="N9" t="inlineStr">
        <is>
          <t>PPA -0.036/play</t>
        </is>
      </c>
      <c r="O9" t="n">
        <v>4.57</v>
      </c>
      <c r="P9" t="n">
        <v>76</v>
      </c>
      <c r="Q9" t="inlineStr">
        <is>
          <t>PPA 0.230/play</t>
        </is>
      </c>
      <c r="R9" t="n">
        <v>4.41</v>
      </c>
      <c r="S9" t="n">
        <v>84</v>
      </c>
      <c r="T9" t="inlineStr">
        <is>
          <t>PPA 0.119/play allowed</t>
        </is>
      </c>
      <c r="U9" t="n">
        <v>3.62</v>
      </c>
      <c r="V9" t="n">
        <v>100</v>
      </c>
      <c r="W9" t="inlineStr">
        <is>
          <t>PPA 0.310/play allowed</t>
        </is>
      </c>
      <c r="X9" t="n">
        <v>5.49</v>
      </c>
      <c r="Y9" t="n">
        <v>62</v>
      </c>
      <c r="Z9" t="inlineStr">
        <is>
          <t>SP+ ST 0.30</t>
        </is>
      </c>
      <c r="AA9" t="n">
        <v>773</v>
      </c>
      <c r="AB9" t="n">
        <v>115</v>
      </c>
      <c r="AC9" t="n">
        <v>86</v>
      </c>
      <c r="AD9" t="n">
        <v>12</v>
      </c>
      <c r="AE9" t="inlineStr">
        <is>
          <t>Butch Jones' veteran build — quietly back to bowl-level.</t>
        </is>
      </c>
      <c r="AF9" t="inlineStr">
        <is>
          <t>Balanced spread, senior-laden two-deep.</t>
        </is>
      </c>
      <c r="AG9" t="inlineStr">
        <is>
          <t>4-2-5 median.</t>
        </is>
      </c>
      <c r="AH9" t="inlineStr">
        <is>
          <t>Competent; wins the games it should.</t>
        </is>
      </c>
      <c r="AI9" t="inlineStr">
        <is>
          <t>• Jones' program experience
• Veteran roster
• Stability</t>
        </is>
      </c>
      <c r="AJ9" t="inlineStr">
        <is>
          <t>• Ceiling modest
• Explosiveness low
• Talent mid</t>
        </is>
      </c>
      <c r="AK9" t="n">
        <v>247</v>
      </c>
      <c r="AL9" t="inlineStr">
        <is>
          <t>Spread · 4-3 (OurLads)</t>
        </is>
      </c>
      <c r="AM9" t="inlineStr">
        <is>
          <t>2025: 7-6 — the definitively decent era: 21-18 since 2023. SP+: #101, 6.9 avg wins. Butch Jones Year 6, and the schedule handed him a gift: ASU misses the East's top two entirely.
The gist. Jaylen Raynor (8,694 career yards) left for Iowa State, so Jones signed FOUR quarterbacks — Texas blue-chipper Trey Owens plus two Vanderbilt transfers (Drew Dickey, Jérémy St-Hilaire) who followed new OC Garrett Altman from Nashville — to battle holdover Ethan Crawford. The supporting cast is the league's most experienced: five of seven line starters back (the Saxton-Myers-Smith interior trio graded elite), both top RBs (Kenyon Clay, Devin Spencer), and five of seven 25-catch receivers. The defense got a 17-transfer makeover aimed at the interior line (MTSU's Shakai Woods, Maine's 290-pound, 10-TFL Elias Sherman) in front of a returning safety corps. The math problem: ASU was 4-1 when allowing under 27 points — and did it five times.</t>
        </is>
      </c>
      <c r="AN9" t="inlineStr">
        <is>
          <t>Jaylen Raynor (8,694 career yards) left for Iowa State, so Butch Jones signed FOUR quarterbacks — Texas blue-chipper Trey Owens plus two Vanderbilt transfers (Drew Dickey, Jérémy St-Hilaire) who followed new OC Garrett Altman — to battle holdover Ethan Crawford, who holds the OurLads line for now. The supporting cast is the league's most experienced: five of seven line starters back (the Saxton-Myers-Smith interior graded elite), both top RBs (Kenyon Clay, Devin Spencer), five of seven 25-catch receivers. The defense took a 17-transfer makeover aimed at the interior line: MTSU's Shakai Woods, Maine's 290-pound, 10-TFL Elias Sherman.</t>
        </is>
      </c>
      <c r="AO9" t="inlineStr">
        <is>
          <t>Offense: Jones's veteran balanced spread — a senior-laden two-deep whose one missing piece is the trigger (#130 rush PPA needs the interior trio to cash). Defense: median 4-2-5 that wins the games it should — and ASU was 4-1 when allowing under 27. Strengths: Jones's program experience, the veteran roster, stability in a churning league. Weaknesses: modest ceiling, low explosiveness, mid talent. Season goals: 8-4 and the division's tiebreaker menace — the schedule misses the East's top two entirely, so if any of the four QBs is simply good, Jonesboro is the sneaky path to the title game. Year 6 records are judged by this opportunity.</t>
        </is>
      </c>
      <c r="AP9" t="inlineStr">
        <is>
          <t>8-4 and the division's tiebreaker menace; if any of the four QBs is simply good, the schedule makes Jonesboro the sneaky path to the title game. This is the opportunity Year 6 records are judged by.</t>
        </is>
      </c>
      <c r="AQ9" t="n">
        <v>-9.199999999999999</v>
      </c>
      <c r="AR9" t="n">
        <v>107</v>
      </c>
      <c r="AS9" t="n">
        <v>-1.1</v>
      </c>
      <c r="AT9" t="n">
        <v>4</v>
      </c>
      <c r="AU9" t="n">
        <v>-8.800000000000001</v>
      </c>
      <c r="AV9" t="n">
        <v>101</v>
      </c>
    </row>
    <row r="10">
      <c r="A10" t="inlineStr">
        <is>
          <t>Army</t>
        </is>
      </c>
      <c r="B10" t="inlineStr">
        <is>
          <t>American</t>
        </is>
      </c>
      <c r="C10" t="n">
        <v>85</v>
      </c>
      <c r="D10" t="n">
        <v>-4.9</v>
      </c>
      <c r="E10" t="n">
        <v>-1.5</v>
      </c>
      <c r="F10" t="n">
        <v>-1.1</v>
      </c>
      <c r="G10" t="n">
        <v>74</v>
      </c>
      <c r="H10" t="n">
        <v>5.6</v>
      </c>
      <c r="I10" t="n">
        <v>45</v>
      </c>
      <c r="J10" t="n">
        <v>5.02</v>
      </c>
      <c r="K10" t="n">
        <v>74</v>
      </c>
      <c r="L10" t="n">
        <v>5.51</v>
      </c>
      <c r="M10" t="n">
        <v>55</v>
      </c>
      <c r="N10" t="inlineStr">
        <is>
          <t>PPA 0.143/play</t>
        </is>
      </c>
      <c r="O10" t="n">
        <v>8.109999999999999</v>
      </c>
      <c r="P10" t="n">
        <v>7</v>
      </c>
      <c r="Q10" t="inlineStr">
        <is>
          <t>PPA 0.459/play</t>
        </is>
      </c>
      <c r="R10" t="n">
        <v>5</v>
      </c>
      <c r="S10" t="n">
        <v>67</v>
      </c>
      <c r="T10" t="inlineStr">
        <is>
          <t>PPA 0.095/play allowed</t>
        </is>
      </c>
      <c r="U10" t="n">
        <v>3.81</v>
      </c>
      <c r="V10" t="n">
        <v>96</v>
      </c>
      <c r="W10" t="inlineStr">
        <is>
          <t>PPA 0.299/play allowed</t>
        </is>
      </c>
      <c r="X10" t="n">
        <v>5.49</v>
      </c>
      <c r="Y10" t="n">
        <v>62</v>
      </c>
      <c r="Z10" t="inlineStr">
        <is>
          <t>SP+ ST 0.30</t>
        </is>
      </c>
      <c r="AA10" t="n">
        <v>888</v>
      </c>
      <c r="AB10" t="n">
        <v>200</v>
      </c>
      <c r="AC10" t="n">
        <v>98</v>
      </c>
      <c r="AD10" t="n">
        <v>12</v>
      </c>
      <c r="AE10" t="inlineStr">
        <is>
          <t>Monken's flexbone triple option — the purest run identity in FBS.</t>
        </is>
      </c>
      <c r="AF10" t="inlineStr">
        <is>
          <t>Post-Daily QB transition; the machine reloads inside. Clock control caps possessions near 8 a game.</t>
        </is>
      </c>
      <c r="AG10" t="inlineStr">
        <is>
          <t>3-4 bend-don't-break sized for option-week prep opponents.</t>
        </is>
      </c>
      <c r="AH10" t="inlineStr">
        <is>
          <t>Assignment-sound, undersized; they win by keeping your offense in street clothes.</t>
        </is>
      </c>
      <c r="AI10" t="inlineStr">
        <is>
          <t>• Option execution elite
• Discipline/penalty margins best in FBS
• Bowl-level floor annually</t>
        </is>
      </c>
      <c r="AJ10" t="inlineStr">
        <is>
          <t>• Pass game is emergency-only
• Talent gaps show vs P4 speed
• Comeback capability near zero</t>
        </is>
      </c>
      <c r="AK10" t="n">
        <v>282</v>
      </c>
      <c r="AL10" t="inlineStr">
        <is>
          <t>Gun Option · 3-4 (OurLads)</t>
        </is>
      </c>
      <c r="AM10" t="inlineStr">
        <is>
          <t>2025: 7-6 — with the season explained by one stat: 4-5 in one-score games after going 23-16 in them over the previous eight years. SP+: #81, 7.1 avg wins. Monken Year 13. Vegas: +1600 for the bid, ahead of Navy — make of that what you will.</t>
        </is>
      </c>
      <c r="AN10" t="inlineStr">
        <is>
          <t>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t>
        </is>
      </c>
      <c r="AO10" t="inlineStr">
        <is>
          <t>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t>
        </is>
      </c>
      <c r="AP10" t="inlineStr">
        <is>
          <t>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t>
        </is>
      </c>
      <c r="AQ10" t="n">
        <v>-5.6</v>
      </c>
      <c r="AR10" t="n">
        <v>89</v>
      </c>
      <c r="AS10" t="n">
        <v>0.7</v>
      </c>
      <c r="AT10" t="n">
        <v>3</v>
      </c>
      <c r="AU10" t="n">
        <v>-2.8</v>
      </c>
      <c r="AV10" t="n">
        <v>80</v>
      </c>
    </row>
    <row r="11">
      <c r="A11" t="inlineStr">
        <is>
          <t>Auburn</t>
        </is>
      </c>
      <c r="B11" t="inlineStr">
        <is>
          <t>SEC</t>
        </is>
      </c>
      <c r="C11" t="n">
        <v>26</v>
      </c>
      <c r="D11" t="n">
        <v>12.3</v>
      </c>
      <c r="E11" t="n">
        <v>10.2</v>
      </c>
      <c r="F11" t="n">
        <v>0.9</v>
      </c>
      <c r="G11" t="n">
        <v>51</v>
      </c>
      <c r="H11" t="n">
        <v>6.3</v>
      </c>
      <c r="I11" t="n">
        <v>18</v>
      </c>
      <c r="J11" t="n">
        <v>6.66</v>
      </c>
      <c r="K11" t="n">
        <v>29</v>
      </c>
      <c r="L11" t="n">
        <v>7.59</v>
      </c>
      <c r="M11" t="n">
        <v>12</v>
      </c>
      <c r="N11" t="inlineStr">
        <is>
          <t>PPA 0.239/play</t>
        </is>
      </c>
      <c r="O11" t="n">
        <v>3.19</v>
      </c>
      <c r="P11" t="n">
        <v>115</v>
      </c>
      <c r="Q11" t="inlineStr">
        <is>
          <t>PPA 0.140/play</t>
        </is>
      </c>
      <c r="R11" t="n">
        <v>10</v>
      </c>
      <c r="S11" t="n">
        <v>1</v>
      </c>
      <c r="T11" t="inlineStr">
        <is>
          <t>PPA -0.113/play allowed</t>
        </is>
      </c>
      <c r="U11" t="n">
        <v>4.46</v>
      </c>
      <c r="V11" t="n">
        <v>83</v>
      </c>
      <c r="W11" t="inlineStr">
        <is>
          <t>PPA 0.262/play allowed</t>
        </is>
      </c>
      <c r="X11" t="n">
        <v>6.15</v>
      </c>
      <c r="Y11" t="n">
        <v>48</v>
      </c>
      <c r="Z11" t="inlineStr">
        <is>
          <t>SP+ ST 0.70</t>
        </is>
      </c>
      <c r="AA11" t="n">
        <v>1088</v>
      </c>
      <c r="AB11" t="n">
        <v>113</v>
      </c>
      <c r="AC11" t="n">
        <v>110</v>
      </c>
      <c r="AD11" t="n">
        <v>12</v>
      </c>
      <c r="AE11" t="inlineStr">
        <is>
          <t>Alex Golesh's tempo, TE-friendly vertical spread arrives from USF — OC Joel Gordon came with him (his play-caller all three Tampa years; #2 national total offense in 2025).</t>
        </is>
      </c>
      <c r="AF11" t="inlineStr">
        <is>
          <t>Golesh offenses live in 12-personnel spacing at Veer-and-Shoot pace — the exact inverse of the Freeze stagnation. Staff assembled in 17 days: Kodi Burns (WRs, Auburn alum), Larry Porter (RBs), Tim Banks (safeties, from Tennessee). QB room portal-rebuilt (Deuce Knight left for Ole Miss).</t>
        </is>
      </c>
      <c r="AG11" t="inlineStr">
        <is>
          <t>Continuity where it counts: DJ Durkin RETAINED as DC — the fronts, sim pressures, and personnel carry over intact.</t>
        </is>
      </c>
      <c r="AH11" t="inlineStr">
        <is>
          <t>Keeping Durkin means the defense skips the reinstall tax entirely. DL talent accumulation is top-10 nationally; the 2025 defense was better than its record.</t>
        </is>
      </c>
      <c r="AI11" t="inlineStr">
        <is>
          <t>• Golesh's offense fixes the exact thing that got Freeze fired
• Durkin retention = one-sided transition, not a teardown
• Jordan-Hare in year-one-energy mode is worth a home upset</t>
        </is>
      </c>
      <c r="AJ11" t="inlineStr">
        <is>
          <t>• Full identity reinstall on offense — year-one variance is huge
• QB is a total unknown after the Knight exit
• SEC schedule shows no mercy to transitions</t>
        </is>
      </c>
      <c r="AK11" t="n">
        <v>317</v>
      </c>
      <c r="AL11" t="inlineStr">
        <is>
          <t>Multiple · Multiple (OurLads)</t>
        </is>
      </c>
      <c r="AM11" t="inlineStr">
        <is>
          <t>2025: 5-7 (1-7) — Freeze fired in November after losing 12 of his last 13 one-score games, an almost supernatural run of pain. 2026 coach: Alex Golesh, Year 1 — from USF, and he brought 11 Bulls with him. SP+: #26, 6.5 avg wins. CBS: 7-5 and a bowl (Talty: over at -118). Vegas: 6.5, +4500.</t>
        </is>
      </c>
      <c r="AN11" t="inlineStr">
        <is>
          <t>The centerpiece: QB Byrum Brown, who followed Golesh from USF after a 3,158-pass / 1,121-rush / 42-TD season — Connelly ranks him among his favorite transfers anywhere and among the best QBs in the Power 4. The supporting cast is half-Tampa: RB Nykahi Davenport and four USF receivers (Keshaun Singleton, Christian Neptune, Jeremiah Koger, Chas Nimrod) join returning back Jeremiah Cobb and Baylor's Bryson Washington. The line is the gamble — top five linemen gone, nine transfers asked to cohere. Defense: DC D.J. Durkin was retained after back-to-back top-20 units, but only two of the ten 300-snap defenders return; the reload leans on sophomores (Jared Smith, Xavier Atkins, Elijah Melendez, Kaleb Harris) plus transfers Da'Shawn Womack (Ole Miss), Cody Sigler (Arkansas State — 8 TFLs at 302 pounds, another Connelly favorite), and corners Andre Jordan Jr. and Shamar Arnoux. Notable exits: Cam Coleman (Texas), Eric Singleton Jr. (Florida), Kayin Lee (Tennessee) — the old regime's skill talent scattered to rivals. Watch list: Brown, Sigler, Cobb.</t>
        </is>
      </c>
      <c r="AO11" t="inlineStr">
        <is>
          <t>Offense: Golesh's up-tempo, explosive spread — he lifted USF from 114th to 30th in SP+ in three years on the strength of it. Defense: Durkin continuity, new bodies. Strengths: QB, coaching-schematic clarity, motivated-transfer energy. Weaknesses: both lines are transfer science experiments, and the ghost: seven projected one-score games for a program that just lost 12 of 13 of them. Season goals: a bowl, close-game normalcy, and making the Iron Bowl matter again.</t>
        </is>
      </c>
      <c r="AP11" t="inlineStr">
        <is>
          <t>7-5 and the feel-good Year 1 story — Brown is too good, and close-game luck regresses to the mean by force of statistics. Golesh has no seat, but Auburn's last three coaches would like a word about how fast that changes on the Plains.</t>
        </is>
      </c>
      <c r="AQ11" t="n">
        <v>12</v>
      </c>
      <c r="AR11" t="n">
        <v>22</v>
      </c>
      <c r="AS11" t="n">
        <v>0.3</v>
      </c>
      <c r="AT11" t="n">
        <v>5</v>
      </c>
      <c r="AU11" t="n">
        <v>12.5</v>
      </c>
      <c r="AV11" t="n">
        <v>24</v>
      </c>
    </row>
    <row r="12">
      <c r="A12" t="inlineStr">
        <is>
          <t>BYU</t>
        </is>
      </c>
      <c r="B12" t="inlineStr">
        <is>
          <t>Big 12</t>
        </is>
      </c>
      <c r="C12" t="n">
        <v>23</v>
      </c>
      <c r="D12" t="n">
        <v>12.9</v>
      </c>
      <c r="E12" t="n">
        <v>9.300000000000001</v>
      </c>
      <c r="F12" t="n">
        <v>6</v>
      </c>
      <c r="G12" t="n">
        <v>21</v>
      </c>
      <c r="H12" t="n">
        <v>6.28</v>
      </c>
      <c r="I12" t="n">
        <v>20</v>
      </c>
      <c r="J12" t="n">
        <v>7.32</v>
      </c>
      <c r="K12" t="n">
        <v>18</v>
      </c>
      <c r="L12" t="n">
        <v>6.71</v>
      </c>
      <c r="M12" t="n">
        <v>27</v>
      </c>
      <c r="N12" t="inlineStr">
        <is>
          <t>PPA 0.199/play</t>
        </is>
      </c>
      <c r="O12" t="n">
        <v>5.51</v>
      </c>
      <c r="P12" t="n">
        <v>48</v>
      </c>
      <c r="Q12" t="inlineStr">
        <is>
          <t>PPA 0.291/play</t>
        </is>
      </c>
      <c r="R12" t="n">
        <v>6.16</v>
      </c>
      <c r="S12" t="n">
        <v>40</v>
      </c>
      <c r="T12" t="inlineStr">
        <is>
          <t>PPA 0.047/play allowed</t>
        </is>
      </c>
      <c r="U12" t="n">
        <v>6.74</v>
      </c>
      <c r="V12" t="n">
        <v>23</v>
      </c>
      <c r="W12" t="inlineStr">
        <is>
          <t>PPA 0.131/play allowed</t>
        </is>
      </c>
      <c r="X12" t="n">
        <v>6.31</v>
      </c>
      <c r="Y12" t="n">
        <v>41</v>
      </c>
      <c r="Z12" t="inlineStr">
        <is>
          <t>SP+ ST 0.80</t>
        </is>
      </c>
      <c r="AA12" t="n">
        <v>1201</v>
      </c>
      <c r="AB12" t="n">
        <v>116</v>
      </c>
      <c r="AC12" t="n">
        <v>122</v>
      </c>
      <c r="AD12" t="n">
        <v>12</v>
      </c>
      <c r="AE12" t="inlineStr">
        <is>
          <t>Aaron Roderick's spread — Bear Bachmeier's true-freshman 2025 revelation, QB run married to deep play-action.</t>
        </is>
      </c>
      <c r="AF12" t="inlineStr">
        <is>
          <t>Bachmeier returning for year two is the Big 12's quiet superpower: they punished single-high all season. Physical, patient, and better on 3rd-and-4-to-7 than anyone in the league.</t>
        </is>
      </c>
      <c r="AG12" t="inlineStr">
        <is>
          <t>Jay Hill's 3-3-5 — boundary pressure looks, disciplined eyes, turnover manufacturing.</t>
        </is>
      </c>
      <c r="AH12" t="inlineStr">
        <is>
          <t>Top-20 havoc without gambling: Hill's blitzes hit home because the back end holds. Size vs SEC-style OLs is the only structural question.</t>
        </is>
      </c>
      <c r="AI12" t="inlineStr">
        <is>
          <t>• Bachmeier is the best returning QB story in the Big 12
• Hill's defense creates 2+ takeaways a game feel
• Roster continuity in the portal era — nobody retains like BYU</t>
        </is>
      </c>
      <c r="AJ12" t="inlineStr">
        <is>
          <t>• Skill-position ceiling is modest by top-10 standards
• Front sizes get tested by the league's biggest OLs
• Thin margin for error with a top-heavy schedule</t>
        </is>
      </c>
      <c r="AK12" t="n">
        <v>352</v>
      </c>
      <c r="AL12" t="inlineStr">
        <is>
          <t>Multiple · Multiple (OurLads)</t>
        </is>
      </c>
      <c r="AM12" t="inlineStr">
        <is>
          <t>2025: 12-2 (8-2), 23-4 over two years, CCG runner-up — both losses to Tech by a combined 49 points. SP+: #18, 8.7 avg wins. Vegas: 8.5 total (CBS projected ~10-2), sub-+1000 title odds.</t>
        </is>
      </c>
      <c r="AN12" t="inlineStr">
        <is>
          <t>Bear Bachmeier returns after a true-freshman season Connelly calls deliciously high-level — the safest QB bet in the conference. LJ Martin (1,300 yards) returns behind four veteran linemen including all-conference center Bruce Mitchell, plus Washington tackle transfer Paki Finau. The flags: the top three pass targets are gone (Martin and USC TE transfer Walker Lyons are the safety valves; Jojo Phillips and Oregon transfer Kyler Kasper are big-bodied potential, nothing more yet), and DC Jay Hill left for Michigan — longtime assistant Kelly Poppinga inherits ten returning rotation defenders, headlined by LB pair Isaiah Glasker and Siale Esera, corners Evan Johnson and Therrian Alexander III, and 6-4 safety Faletau Satuala. Young edges Nusi Taumoepeau and Tausili Akana carry the pressure-rate promise of a sack breakout. Watch list: Bachmeier, Glasker, the WR mystery.</t>
        </is>
      </c>
      <c r="AO12" t="inlineStr">
        <is>
          <t>Offense: efficient, physical, QB-run-flavored — potentially BYU's best since the legendary 2020 unit if receivers emerge. Defense: experienced everywhere with a new voice in the booth. Strengths: continuity (177 returning starts, tops in the league), QB, culture, home-field. Weaknesses: pass-catching proof, pass rush conversion, the Hill departure. Season goals: get over the Tech hump they never touched — and win the two biggest home games in program memory: Arizona Sept. 12 and NOTRE DAME in mid-October.</t>
        </is>
      </c>
      <c r="AP12" t="inlineStr">
        <is>
          <t>10-2 and the league's second CFP bid — with the Notre Dame game as a season-defining at-large résumé bomb either way. Connelly's running joke that he's always wrong about BYU is doing a lot of work here; the fundamentals say top-15, and this time there's no Tech on the schedule until Arlington. Sitake's seat: nonexistent; he's built the second-best program in the league.</t>
        </is>
      </c>
      <c r="AQ12" t="n">
        <v>13.1</v>
      </c>
      <c r="AR12" t="n">
        <v>20</v>
      </c>
      <c r="AS12" t="n">
        <v>-0.2</v>
      </c>
      <c r="AT12" t="n">
        <v>3</v>
      </c>
      <c r="AU12" t="n">
        <v>14.9</v>
      </c>
      <c r="AV12" t="n">
        <v>16</v>
      </c>
      <c r="AW12" t="n">
        <v>8</v>
      </c>
    </row>
    <row r="13">
      <c r="A13" t="inlineStr">
        <is>
          <t>Ball State</t>
        </is>
      </c>
      <c r="B13" t="inlineStr">
        <is>
          <t>Mid-American</t>
        </is>
      </c>
      <c r="C13" t="n">
        <v>136</v>
      </c>
      <c r="D13" t="n">
        <v>-22.8</v>
      </c>
      <c r="E13" t="n">
        <v>-14.8</v>
      </c>
      <c r="F13" t="n">
        <v>-4.6</v>
      </c>
      <c r="G13" t="n">
        <v>98</v>
      </c>
      <c r="H13" t="n">
        <v>2.64</v>
      </c>
      <c r="I13" t="n">
        <v>132</v>
      </c>
      <c r="J13" t="n">
        <v>1.38</v>
      </c>
      <c r="K13" t="n">
        <v>132</v>
      </c>
      <c r="L13" t="n">
        <v>3.06</v>
      </c>
      <c r="M13" t="n">
        <v>113</v>
      </c>
      <c r="N13" t="inlineStr">
        <is>
          <t>PPA 0.032/play</t>
        </is>
      </c>
      <c r="O13" t="n">
        <v>0.58</v>
      </c>
      <c r="P13" t="n">
        <v>136</v>
      </c>
      <c r="Q13" t="inlineStr">
        <is>
          <t>PPA -0.029/play</t>
        </is>
      </c>
      <c r="R13" t="n">
        <v>3.8</v>
      </c>
      <c r="S13" t="n">
        <v>94</v>
      </c>
      <c r="T13" t="inlineStr">
        <is>
          <t>PPA 0.144/play allowed</t>
        </is>
      </c>
      <c r="U13" t="n">
        <v>3.48</v>
      </c>
      <c r="V13" t="n">
        <v>104</v>
      </c>
      <c r="W13" t="inlineStr">
        <is>
          <t>PPA 0.319/play allowed</t>
        </is>
      </c>
      <c r="X13" t="n">
        <v>1.71</v>
      </c>
      <c r="Y13" t="n">
        <v>131</v>
      </c>
      <c r="Z13" t="inlineStr">
        <is>
          <t>SP+ ST -2.00</t>
        </is>
      </c>
      <c r="AA13" t="n">
        <v>1317</v>
      </c>
      <c r="AB13" t="n">
        <v>116</v>
      </c>
      <c r="AC13" t="n">
        <v>134</v>
      </c>
      <c r="AD13" t="n">
        <v>12</v>
      </c>
      <c r="AE13" t="inlineStr">
        <is>
          <t>Mike Uremovich's power-spread rebuild, year two.</t>
        </is>
      </c>
      <c r="AF13" t="inlineStr">
        <is>
          <t>Ground-first identity taking hold; QB unsettled.</t>
        </is>
      </c>
      <c r="AG13" t="inlineStr">
        <is>
          <t>4-2-5 young.</t>
        </is>
      </c>
      <c r="AH13" t="inlineStr">
        <is>
          <t>Improvement from awful to below-average — trajectory matters.</t>
        </is>
      </c>
      <c r="AI13" t="inlineStr">
        <is>
          <t>• Run identity clear
• Coaching staff continuity
• Low bar</t>
        </is>
      </c>
      <c r="AJ13" t="inlineStr">
        <is>
          <t>• Pass game limited
• Defense leaky
• Talent floor</t>
        </is>
      </c>
      <c r="AK13" t="n">
        <v>387</v>
      </c>
      <c r="AL13" t="inlineStr">
        <is>
          <t>Multiple · 3-4 (OurLads)</t>
        </is>
      </c>
      <c r="AM13" t="inlineStr">
        <is>
          <t>bowl-push hopes for the first two, Year 2 patience for the last two.</t>
        </is>
      </c>
      <c r="AN13" t="inlineStr">
        <is>
          <t>Uremovich's year two, with the offense finally his: Texas Tech dual-threat Keldric Luster (atop OurLads' chart) versus D-II Concord's Tyler Mizzell in a derby he declined to settle at media day, among four QBs recruited specifically for the system. The OL and skill spots improved (Vanderbilt's Sandoval, Cincinnati DT pair); the red flag is stark — only TWO returning starters from a defense that allowed 406 yards and 30 points a game, patched by a six-deep transfer LB/DB class (Ohio State's Dianté Griffin, Cincinnati's Cincear Lewis).</t>
        </is>
      </c>
      <c r="AO13" t="inlineStr">
        <is>
          <t>Offense: the power-spread ground identity is taking hold — but #136 passing PPA (dead last territory) is why Luster was the winter's priority. Defense: young 4-2-5 going from awful toward below-average; in Muncie, trajectory is the honest metric. Strengths: a clear run identity, staff continuity, a low bar. Weaknesses: the league-worst pass game until proven otherwise, two returning defensive starters, five MAC losses by an average of 24.2 last year. Season goals: 3-9 per the one-liner, opening at Ohio State — year-two patience, with 'chip on its shoulder' as the stated posture and competitiveness as the deliverable.</t>
        </is>
      </c>
      <c r="AP13" t="inlineStr">
        <is>
          <t>3-9.</t>
        </is>
      </c>
      <c r="AQ13" t="n">
        <v>-17.3</v>
      </c>
      <c r="AR13" t="n">
        <v>134</v>
      </c>
      <c r="AS13" t="n">
        <v>-5.5</v>
      </c>
      <c r="AT13" t="n">
        <v>4</v>
      </c>
      <c r="AU13" t="n">
        <v>-21.7</v>
      </c>
      <c r="AV13" t="n">
        <v>134</v>
      </c>
    </row>
    <row r="14">
      <c r="A14" t="inlineStr">
        <is>
          <t>Baylor</t>
        </is>
      </c>
      <c r="B14" t="inlineStr">
        <is>
          <t>Big 12</t>
        </is>
      </c>
      <c r="C14" t="n">
        <v>28</v>
      </c>
      <c r="D14" t="n">
        <v>10.8</v>
      </c>
      <c r="E14" t="n">
        <v>8.199999999999999</v>
      </c>
      <c r="F14" t="n">
        <v>-5.2</v>
      </c>
      <c r="G14" t="n">
        <v>104</v>
      </c>
      <c r="H14" t="n">
        <v>5.14</v>
      </c>
      <c r="I14" t="n">
        <v>58</v>
      </c>
      <c r="J14" t="n">
        <v>5.11</v>
      </c>
      <c r="K14" t="n">
        <v>71</v>
      </c>
      <c r="L14" t="n">
        <v>5.87</v>
      </c>
      <c r="M14" t="n">
        <v>42</v>
      </c>
      <c r="N14" t="inlineStr">
        <is>
          <t>PPA 0.160/play</t>
        </is>
      </c>
      <c r="O14" t="n">
        <v>4.82</v>
      </c>
      <c r="P14" t="n">
        <v>66</v>
      </c>
      <c r="Q14" t="inlineStr">
        <is>
          <t>PPA 0.246/play</t>
        </is>
      </c>
      <c r="R14" t="n">
        <v>3.99</v>
      </c>
      <c r="S14" t="n">
        <v>92</v>
      </c>
      <c r="T14" t="inlineStr">
        <is>
          <t>PPA 0.136/play allowed</t>
        </is>
      </c>
      <c r="U14" t="n">
        <v>4.71</v>
      </c>
      <c r="V14" t="n">
        <v>74</v>
      </c>
      <c r="W14" t="inlineStr">
        <is>
          <t>PPA 0.248/play allowed</t>
        </is>
      </c>
      <c r="X14" t="n">
        <v>8.119999999999999</v>
      </c>
      <c r="Y14" t="n">
        <v>1</v>
      </c>
      <c r="Z14" t="inlineStr">
        <is>
          <t>SP+ ST 1.90</t>
        </is>
      </c>
      <c r="AA14" t="n">
        <v>1433</v>
      </c>
      <c r="AB14" t="n">
        <v>99</v>
      </c>
      <c r="AC14" t="n">
        <v>146</v>
      </c>
      <c r="AD14" t="n">
        <v>12</v>
      </c>
      <c r="AE14" t="inlineStr">
        <is>
          <t>Aranda survived and won the offseason: DJ Lagway arrives from Florida — the highest-rated transfer in program history running Jake Spavital's spread.</t>
        </is>
      </c>
      <c r="AF14" t="inlineStr">
        <is>
          <t>Sawyer Robertson's graduation plus Lagway's arrival makes this the league's most fascinating offense: elite arm talent meeting a proven system. Waco expectations just tripled.</t>
        </is>
      </c>
      <c r="AG14" t="inlineStr">
        <is>
          <t>Aranda's multiple front — his personal play-calling stint continues; disguise-heavy, light boxes.</t>
        </is>
      </c>
      <c r="AH14" t="inlineStr">
        <is>
          <t>2025 defense was middling; Aranda's own scheme brain remains the unit's best asset and its bottleneck (HC doing DC things).</t>
        </is>
      </c>
      <c r="AI14" t="inlineStr">
        <is>
          <t>• Lagway is a program-changing talent get
• Aranda's defensive mind with his seat finally cool
• Spavital's QB-friendly structure</t>
        </is>
      </c>
      <c r="AJ14" t="inlineStr">
        <is>
          <t>• Lagway's health history (shoulder/leg in 2025)
• Defense middling two years straight
• Aranda's game-management still costs a game a year</t>
        </is>
      </c>
      <c r="AK14" t="n">
        <v>422</v>
      </c>
      <c r="AL14" t="inlineStr">
        <is>
          <t>Air Raid · Multiple 3-4 (OurLads)</t>
        </is>
      </c>
      <c r="AM14" t="inlineStr">
        <is>
          <t>2025: 5-7 despite a 3,681-yard QB season — the Bears lost EVERY game they didn't score 30, because the defense has averaged 92nd in SP+ for three straight years. SP+: #51, 5.9 wins (Vegas leans under at -108). The full treatment: Aranda is 36-37 in Year 7, 16-21 over three years, and Connelly flatly ranks the seat among the nation's hottest. The save-the-job plan is a spectacular double-bet: DJ Lagway at quarterback (the former No. 1 recruit, post-chaotic-portal-tour, with new OC Jake Spavital tasked with making the talent into a quarterback) and K-State's Joe Klanderman as the third DC hire (six K-State defenses averaging 37.7 in SP+, four Wildcats in tow including nickel Daniel Cobbs, plus Indiana champ DT Hosea Wheeler). The offense keeps almost nothing — three returnees with 200+ snaps — but the transfer starting XI has real talent. How he escapes: Lagway hits, the defense jumps 40 spots, 7-5 with a bowl — genuinely achievable, since eight of twelve games project within one score. How it ends: the close games break like they have for three years (Baylor's a favorite in only two of those eight coin flips), Lagway's turnover habit follows him, and Waco moves on in November.</t>
        </is>
      </c>
      <c r="AN14" t="inlineStr">
        <is>
          <t>Sawyer Robertson graduated (3,681 yards that still produced 5-7), and the save-the-job double-bet arrived: DJ Lagway from Florida — the highest-rated transfer in program history, the former No. 1 recruit — with new OC Jake Spavital tasked with making the talent a quarterback. The other half: K-State's Joe Klanderman as the third DC hire, four Wildcats in tow (nickel Daniel Cobbs, corner Jayden Rowe, JACK Ryan Davis) plus Indiana champ DT Hosea Wheeler at the nose. Only three offensive returnees played 200+ snaps; the transfer starting XI has real talent.</t>
        </is>
      </c>
      <c r="AO14" t="inlineStr">
        <is>
          <t>Offense: Spavital's QB-friendly spread around the single highest-variance player in the conference — elite arm talent meets a proven system, and Waco expectations just tripled. Defense: three straight years averaging 92nd in SP+ is why Klanderman is here; six K-State defenses averaged 37.7. Strengths: Lagway is a program-changing talent get, the nation's best special teams (#1 SP+), Aranda's defensive brain finally freed from play-calling. Weaknesses: Lagway's health history, a close-game record that's broken three straight years (favorite in only two of eight projected coin flips), Aranda's game management. Season goals: 6-6 and a sweat — 7-5 saves the job, November decides it.</t>
        </is>
      </c>
      <c r="AP14" t="inlineStr">
        <is>
          <t>6-6 and a sweat — Lagway is the single highest-variance player in the conference, and this is the league's best weekly soap opera either way.</t>
        </is>
      </c>
      <c r="AQ14" t="n">
        <v>6.5</v>
      </c>
      <c r="AR14" t="n">
        <v>37</v>
      </c>
      <c r="AS14" t="n">
        <v>4.3</v>
      </c>
      <c r="AT14" t="n">
        <v>4</v>
      </c>
      <c r="AU14" t="n">
        <v>11.2</v>
      </c>
      <c r="AV14" t="n">
        <v>29</v>
      </c>
    </row>
    <row r="15">
      <c r="A15" t="inlineStr">
        <is>
          <t>Boise State</t>
        </is>
      </c>
      <c r="B15" t="inlineStr">
        <is>
          <t>Pac-12</t>
        </is>
      </c>
      <c r="C15" t="n">
        <v>30</v>
      </c>
      <c r="D15" t="n">
        <v>10.7</v>
      </c>
      <c r="E15" t="n">
        <v>7.5</v>
      </c>
      <c r="F15" t="n">
        <v>-4</v>
      </c>
      <c r="G15" t="n">
        <v>94</v>
      </c>
      <c r="H15" t="n">
        <v>5.09</v>
      </c>
      <c r="I15" t="n">
        <v>62</v>
      </c>
      <c r="J15" t="n">
        <v>5.37</v>
      </c>
      <c r="K15" t="n">
        <v>64</v>
      </c>
      <c r="L15" t="n">
        <v>5.16</v>
      </c>
      <c r="M15" t="n">
        <v>65</v>
      </c>
      <c r="N15" t="inlineStr">
        <is>
          <t>PPA 0.128/play</t>
        </is>
      </c>
      <c r="O15" t="n">
        <v>4.92</v>
      </c>
      <c r="P15" t="n">
        <v>63</v>
      </c>
      <c r="Q15" t="inlineStr">
        <is>
          <t>PPA 0.252/play</t>
        </is>
      </c>
      <c r="R15" t="n">
        <v>2.4</v>
      </c>
      <c r="S15" t="n">
        <v>126</v>
      </c>
      <c r="T15" t="inlineStr">
        <is>
          <t>PPA 0.202/play allowed</t>
        </is>
      </c>
      <c r="U15" t="n">
        <v>8.449999999999999</v>
      </c>
      <c r="V15" t="n">
        <v>5</v>
      </c>
      <c r="W15" t="inlineStr">
        <is>
          <t>PPA 0.033/play allowed</t>
        </is>
      </c>
      <c r="X15" t="n">
        <v>3.68</v>
      </c>
      <c r="Y15" t="n">
        <v>89</v>
      </c>
      <c r="Z15" t="inlineStr">
        <is>
          <t>SP+ ST -0.80</t>
        </is>
      </c>
      <c r="AA15" t="n">
        <v>1532</v>
      </c>
      <c r="AB15" t="n">
        <v>114</v>
      </c>
      <c r="AC15" t="n">
        <v>158</v>
      </c>
      <c r="AD15" t="n">
        <v>11</v>
      </c>
      <c r="AE15" t="inlineStr">
        <is>
          <t>Danielson's pro-spread — post-Jeanty era found its footing in 2025.</t>
        </is>
      </c>
      <c r="AF15" t="inlineStr">
        <is>
          <t>Madsen returns for a fifth year and a third as the starter — the league's best continuity; the RB tradition never sleeps.</t>
        </is>
      </c>
      <c r="AG15" t="inlineStr">
        <is>
          <t>4-2-5 fast — the G5's most talented defense.</t>
        </is>
      </c>
      <c r="AH15" t="inlineStr">
        <is>
          <t>Top-25-caliber front; the blue turf standard holds.</t>
        </is>
      </c>
      <c r="AI15" t="inlineStr">
        <is>
          <t>• Program standard = CFP contention
• DL is P4 quality
• Recruiting/NIL best in G5</t>
        </is>
      </c>
      <c r="AJ15" t="inlineStr">
        <is>
          <t>• QB transition
• Skill retooling
• Every opponent's Super Bowl</t>
        </is>
      </c>
      <c r="AK15" t="n">
        <v>457</v>
      </c>
      <c r="AL15" t="inlineStr">
        <is>
          <t>Spread · 4-2-5 (OurLads)</t>
        </is>
      </c>
      <c r="AM15" t="inlineStr">
        <is>
          <t>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t>
        </is>
      </c>
      <c r="AN15" t="inlineStr">
        <is>
          <t>The continuity king of the new league: Maddux Madsen returns for a FIFTH year and third as the starter (20-6 career, 6,586 yards, 61 total TDs), behind five of eight linemen and the Riley-Gaines backfield that combined for 2,157 scrimmage yards. The holes are identical on both sides — everyone out wide is new (top four receivers gone; senior slot Ben Ford carries the room) and four of the top five DBs left, patched by the portal's best mid-major corner: Kennesaw State's JeRico Washington Jr. (13 breakups on a CUSA title team, only a sophomore). Virgin-Morgan and Stege (19 combined TFLs) make the front six legitimately nasty.</t>
        </is>
      </c>
      <c r="AO15" t="inlineStr">
        <is>
          <t>Offense: Danielson's pro-spread with the league's best QB-OL-RB continuity — the 2025 profile was bipolar (+21.1 in nine wins, -21.8 in five losses, ONE single-digit game all year). Defense: fast 4-2-5 with a #5-nationally pass defense and a run front (#126) that was the actual leak. Strengths: the CFP-contention standard, P4-quality DL, the G5's best recruiting/NIL. Weaknesses: total receiver reset, the run defense, and every opponent's Super Bowl — now in a new league. Season goals: overwhelming Pac-12 favorite (+170, ~36% title odds, 11% CFP per FPI) at 10-2 — with the Oregon opener, Memphis at home, and the trip to defending MAC champ Western Michigan as the bid-race gauntlet.</t>
        </is>
      </c>
      <c r="AP15" t="inlineStr">
        <is>
          <t>10-2, Pac-12 champs, and the CFP bid — with the Oct. 10 trip to Fresno (where Boise has lost three straight to the Bulldogs) as the one league game that genuinely scares them.</t>
        </is>
      </c>
      <c r="AQ15" t="n">
        <v>4</v>
      </c>
      <c r="AR15" t="n">
        <v>50</v>
      </c>
      <c r="AS15" t="n">
        <v>6.7</v>
      </c>
      <c r="AT15" t="n">
        <v>4</v>
      </c>
      <c r="AU15" t="n">
        <v>11.6</v>
      </c>
      <c r="AV15" t="n">
        <v>28</v>
      </c>
      <c r="AW15" t="n">
        <v>23</v>
      </c>
    </row>
    <row r="16">
      <c r="A16" t="inlineStr">
        <is>
          <t>Boston College</t>
        </is>
      </c>
      <c r="B16" t="inlineStr">
        <is>
          <t>ACC</t>
        </is>
      </c>
      <c r="C16" t="n">
        <v>78</v>
      </c>
      <c r="D16" t="n">
        <v>-3</v>
      </c>
      <c r="E16" t="n">
        <v>2</v>
      </c>
      <c r="F16" t="n">
        <v>-7.2</v>
      </c>
      <c r="G16" t="n">
        <v>117</v>
      </c>
      <c r="H16" t="n">
        <v>4.03</v>
      </c>
      <c r="I16" t="n">
        <v>102</v>
      </c>
      <c r="J16" t="n">
        <v>3.6</v>
      </c>
      <c r="K16" t="n">
        <v>97</v>
      </c>
      <c r="L16" t="n">
        <v>3.4</v>
      </c>
      <c r="M16" t="n">
        <v>103</v>
      </c>
      <c r="N16" t="inlineStr">
        <is>
          <t>PPA 0.047/play</t>
        </is>
      </c>
      <c r="O16" t="n">
        <v>4.95</v>
      </c>
      <c r="P16" t="n">
        <v>62</v>
      </c>
      <c r="Q16" t="inlineStr">
        <is>
          <t>PPA 0.254/play</t>
        </is>
      </c>
      <c r="R16" t="n">
        <v>3.78</v>
      </c>
      <c r="S16" t="n">
        <v>95</v>
      </c>
      <c r="T16" t="inlineStr">
        <is>
          <t>PPA 0.145/play allowed</t>
        </is>
      </c>
      <c r="U16" t="n">
        <v>2.74</v>
      </c>
      <c r="V16" t="n">
        <v>118</v>
      </c>
      <c r="W16" t="inlineStr">
        <is>
          <t>PPA 0.361/play allowed</t>
        </is>
      </c>
      <c r="X16" t="n">
        <v>7.13</v>
      </c>
      <c r="Y16" t="n">
        <v>25</v>
      </c>
      <c r="Z16" t="inlineStr">
        <is>
          <t>SP+ ST 1.30</t>
        </is>
      </c>
      <c r="AA16" t="n">
        <v>1646</v>
      </c>
      <c r="AB16" t="n">
        <v>123</v>
      </c>
      <c r="AC16" t="n">
        <v>169</v>
      </c>
      <c r="AD16" t="n">
        <v>12</v>
      </c>
      <c r="AE16" t="inlineStr">
        <is>
          <t>Bill O'Brien's pro-style — TE-centric, protection-first, NFL install running on a college clock.</t>
        </is>
      </c>
      <c r="AF16" t="inlineStr">
        <is>
          <t>The QB room stays unsettled after two years of rotation; O'Brien's system rewards whoever protects the ball. Run game leans gap-scheme behind a veteran interior.</t>
        </is>
      </c>
      <c r="AG16" t="inlineStr">
        <is>
          <t>4-3 multiple, coverage-forward — short on difference-makers.</t>
        </is>
      </c>
      <c r="AH16" t="inlineStr">
        <is>
          <t>They align right and tackle; havoc is bottom-quartile ACC and pass rush is a committee. Games stay close on structure alone.</t>
        </is>
      </c>
      <c r="AI16" t="inlineStr">
        <is>
          <t>• O'Brien's QB coaching pedigree
• OL interior returning production
• Schedule keeps bowl math realistic</t>
        </is>
      </c>
      <c r="AJ16" t="inlineStr">
        <is>
          <t>• No proven QB — again
• Pass rush ordinary
• Talent ceiling is mid-ACC</t>
        </is>
      </c>
      <c r="AK16" t="n">
        <v>492</v>
      </c>
      <c r="AL16" t="inlineStr">
        <is>
          <t>Pro Style · 4-2-5 (OurLads)</t>
        </is>
      </c>
      <c r="AM16" t="inlineStr">
        <is>
          <t>Coach: Bill O'Brien, Year 3 (9-16). Hot seat: top-10 nationally (Athlon #7-range).</t>
        </is>
      </c>
      <c r="AN16" t="inlineStr">
        <is>
          <t>The response to a lost season was drastic: O'Brien fired the structure — he's now his own offensive coordinator, with 62-year-old Ted Roof running the defense. The transfer class is genuinely intriguing for this level: RB Evan Dickens (Liberty) rushed for 1,339 yards — ninth nationally despite 11 games — with 3.8 yards after contact per carry; Connelly called him an outright steal. QB is the wild card: Mason McKenzie, a dual-threat jumping all the way from Division II Saginaw Valley State, had an up-and-down spring. The line gets G6 starters Reggie Jackson (Jacksonville State) and Owen Snively (Eastern Michigan); Colgate WR Reed Swanson and TE Kaelan Chudzinski round out the weapons. Defense adds LB Anthony Palano (Washington State), Harvard edge Alex DeGrieck, and ex-blue-chips Kris Jones (Georgia) and KJ Sampson (FSU) up front — but the returning secondary helped BC rank 126th in yards per dropback, and Roof hasn't run a strong defense since the 2010s.</t>
        </is>
      </c>
      <c r="AO16" t="inlineStr">
        <is>
          <t>The plan is transparent — physical, Dickens-powered, clock-controlling offense to protect a D2 quarterback and a bad defense. Strengths: Dickens, tight end, special teams (28th). Weaknesses: nearly everything else — pass protection, pass defense, and depth. Goal: competence. Non-conference trips to Cincinnati and Rutgers will tell you everything by mid-September.</t>
        </is>
      </c>
      <c r="AP16" t="inlineStr">
        <is>
          <t>CBS's most brutal projection in the league: 1-11, 0-8 — a winless ACC slate. SP+ is gentler (4.0 wins) but 74th overall.
4) The seat: How he got here: the 4-1 start of 2024 created belief; BC is 5-15 since, with the offense imploding via sacks/turnovers and a defense that stopped doing anything well. Two years in with regression, at a program that can't out-spend its mistakes. How he escapes: the identity has to work immediately — feed Dickens 25 times a game, shorten games, steal the Rutgers/Cincinnati tossups, and scrap to 4-5 wins with visible fight. Anything resembling that CBS projection ends the era; even Saturday Down South framed it plainly — below .500 brings the real-estate agents.</t>
        </is>
      </c>
      <c r="AQ16" t="n">
        <v>-2.7</v>
      </c>
      <c r="AR16" t="n">
        <v>78</v>
      </c>
      <c r="AS16" t="n">
        <v>-0.3</v>
      </c>
      <c r="AT16" t="n">
        <v>4</v>
      </c>
      <c r="AU16" t="n">
        <v>-5</v>
      </c>
      <c r="AV16" t="n">
        <v>88</v>
      </c>
    </row>
    <row r="17">
      <c r="A17" t="inlineStr">
        <is>
          <t>Bowling Green</t>
        </is>
      </c>
      <c r="B17" t="inlineStr">
        <is>
          <t>Mid-American</t>
        </is>
      </c>
      <c r="C17" t="n">
        <v>130</v>
      </c>
      <c r="D17" t="n">
        <v>-19</v>
      </c>
      <c r="E17" t="n">
        <v>-5.1</v>
      </c>
      <c r="F17" t="n">
        <v>-6.8</v>
      </c>
      <c r="G17" t="n">
        <v>112</v>
      </c>
      <c r="H17" t="n">
        <v>4.07</v>
      </c>
      <c r="I17" t="n">
        <v>100</v>
      </c>
      <c r="J17" t="n">
        <v>2.97</v>
      </c>
      <c r="K17" t="n">
        <v>113</v>
      </c>
      <c r="L17" t="n">
        <v>3.36</v>
      </c>
      <c r="M17" t="n">
        <v>105</v>
      </c>
      <c r="N17" t="inlineStr">
        <is>
          <t>PPA 0.045/play</t>
        </is>
      </c>
      <c r="O17" t="n">
        <v>1.78</v>
      </c>
      <c r="P17" t="n">
        <v>128</v>
      </c>
      <c r="Q17" t="inlineStr">
        <is>
          <t>PPA 0.049/play</t>
        </is>
      </c>
      <c r="R17" t="n">
        <v>5.93</v>
      </c>
      <c r="S17" t="n">
        <v>45</v>
      </c>
      <c r="T17" t="inlineStr">
        <is>
          <t>PPA 0.056/play allowed</t>
        </is>
      </c>
      <c r="U17" t="n">
        <v>4.31</v>
      </c>
      <c r="V17" t="n">
        <v>85</v>
      </c>
      <c r="W17" t="inlineStr">
        <is>
          <t>PPA 0.271/play allowed</t>
        </is>
      </c>
      <c r="X17" t="n">
        <v>6.31</v>
      </c>
      <c r="Y17" t="n">
        <v>41</v>
      </c>
      <c r="Z17" t="inlineStr">
        <is>
          <t>SP+ ST 0.80</t>
        </is>
      </c>
      <c r="AA17" t="n">
        <v>1769</v>
      </c>
      <c r="AB17" t="n">
        <v>101</v>
      </c>
      <c r="AC17" t="n">
        <v>181</v>
      </c>
      <c r="AD17" t="n">
        <v>12</v>
      </c>
      <c r="AE17" t="inlineStr">
        <is>
          <t>Eddie George's pro-style — the celebrity hire proved substance in year one.</t>
        </is>
      </c>
      <c r="AF17" t="inlineStr">
        <is>
          <t>Run-first, physical, TE-heavy; the locker room buys in fully.</t>
        </is>
      </c>
      <c r="AG17" t="inlineStr">
        <is>
          <t>4-2-5 sound.</t>
        </is>
      </c>
      <c r="AH17" t="inlineStr">
        <is>
          <t>League-median with a real identity; that's progress.</t>
        </is>
      </c>
      <c r="AI17" t="inlineStr">
        <is>
          <t>• George's leadership gravity
• Physical identity
• Recruiting attention spike</t>
        </is>
      </c>
      <c r="AJ17" t="inlineStr">
        <is>
          <t>• QB modest
• Skill talent thin
• Second-year test real</t>
        </is>
      </c>
      <c r="AK17" t="n">
        <v>527</v>
      </c>
      <c r="AL17" t="inlineStr">
        <is>
          <t>Multiple · Multiple (OurLads)</t>
        </is>
      </c>
      <c r="AM17" t="inlineStr">
        <is>
          <t>Eddie George Year 2 — the celebrity-coach experiment quietly continues.</t>
        </is>
      </c>
      <c r="AN17" t="inlineStr">
        <is>
          <t>The most consequential portal bet in the league's bottom half: ~35 players left in the December window (TE Jacob Harris; LB Gideon Lampron to Colorado — your Big 12 crossover), and Eddie George's answer at QB is Oregon transfer Austin Novosad, a former four-star and No. 12 QB in the 2023 class. The room is genuinely crowded — OurLads' July chart lists Hunter Najm first with veteran Drew Pyne behind, and George said at media day the starter gets decided in fall camp. Sophomore RB Austyn Dendy is the offensive centerpiece; Louisville's Selah Brown and Purdue's Sanders Ellis patch the defense.</t>
        </is>
      </c>
      <c r="AO17" t="inlineStr">
        <is>
          <t>Offense: George's run-first, TE-heavy pro-style — year one proved the celebrity hire has substance, but four different QB starters, a 13-12 TD-INT ratio, and 28 sacks allowed is why Novosad is here. Defense: sound 4-2-5, league-median with a real identity (#45 rush defense) — that IS progress in Bowling Green. Strengths: George's leadership gravity, the physical identity, a recruiting attention spike no MAC peer gets. Weaknesses: the gutted roster, thin skill talent, and a local-media framing of 'most consequential challenge yet.' Season goals: 6-6 and a bowl — the year-two test of whether the experiment is a program or a press conference.</t>
        </is>
      </c>
      <c r="AP17" t="inlineStr">
        <is>
          <t>6-6 and a bowl.</t>
        </is>
      </c>
      <c r="AQ17" t="n">
        <v>-13.7</v>
      </c>
      <c r="AR17" t="n">
        <v>123</v>
      </c>
      <c r="AS17" t="n">
        <v>-5.3</v>
      </c>
      <c r="AT17" t="n">
        <v>4</v>
      </c>
      <c r="AU17" t="n">
        <v>-18.9</v>
      </c>
      <c r="AV17" t="n">
        <v>130</v>
      </c>
    </row>
    <row r="18">
      <c r="A18" t="inlineStr">
        <is>
          <t>Buffalo</t>
        </is>
      </c>
      <c r="B18" t="inlineStr">
        <is>
          <t>Mid-American</t>
        </is>
      </c>
      <c r="C18" t="n">
        <v>122</v>
      </c>
      <c r="D18" t="n">
        <v>-13.9</v>
      </c>
      <c r="E18" t="n">
        <v>-3.4</v>
      </c>
      <c r="F18" t="n">
        <v>-9.800000000000001</v>
      </c>
      <c r="G18" t="n">
        <v>125</v>
      </c>
      <c r="H18" t="n">
        <v>4.74</v>
      </c>
      <c r="I18" t="n">
        <v>76</v>
      </c>
      <c r="J18" t="n">
        <v>3.75</v>
      </c>
      <c r="K18" t="n">
        <v>95</v>
      </c>
      <c r="L18" t="n">
        <v>2.49</v>
      </c>
      <c r="M18" t="n">
        <v>124</v>
      </c>
      <c r="N18" t="inlineStr">
        <is>
          <t>PPA 0.005/play</t>
        </is>
      </c>
      <c r="O18" t="n">
        <v>3.68</v>
      </c>
      <c r="P18" t="n">
        <v>106</v>
      </c>
      <c r="Q18" t="inlineStr">
        <is>
          <t>PPA 0.172/play</t>
        </is>
      </c>
      <c r="R18" t="n">
        <v>6.16</v>
      </c>
      <c r="S18" t="n">
        <v>40</v>
      </c>
      <c r="T18" t="inlineStr">
        <is>
          <t>PPA 0.047/play allowed</t>
        </is>
      </c>
      <c r="U18" t="n">
        <v>5.46</v>
      </c>
      <c r="V18" t="n">
        <v>55</v>
      </c>
      <c r="W18" t="inlineStr">
        <is>
          <t>PPA 0.205/play allowed</t>
        </is>
      </c>
      <c r="X18" t="n">
        <v>7.63</v>
      </c>
      <c r="Y18" t="n">
        <v>12</v>
      </c>
      <c r="Z18" t="inlineStr">
        <is>
          <t>SP+ ST 1.60</t>
        </is>
      </c>
      <c r="AA18" t="n">
        <v>1870</v>
      </c>
      <c r="AB18" t="n">
        <v>119</v>
      </c>
      <c r="AC18" t="n">
        <v>193</v>
      </c>
      <c r="AD18" t="n">
        <v>12</v>
      </c>
      <c r="AE18" t="inlineStr">
        <is>
          <t>Pete Lembo's special-teams-and-structure program — quietly excellent 2025.</t>
        </is>
      </c>
      <c r="AF18" t="inlineStr">
        <is>
          <t>Efficient run game, low turnovers, field position mastery.</t>
        </is>
      </c>
      <c r="AG18" t="inlineStr">
        <is>
          <t>4-2-5 veteran.</t>
        </is>
      </c>
      <c r="AH18" t="inlineStr">
        <is>
          <t>Top-third MAC; they beat you with fewer mistakes.</t>
        </is>
      </c>
      <c r="AI18" t="inlineStr">
        <is>
          <t>• Lembo's detail obsession
• ST best in MAC
• Veteran two-deep</t>
        </is>
      </c>
      <c r="AJ18" t="inlineStr">
        <is>
          <t>• Explosiveness low
• QB ceiling modest
• Talent influx slow</t>
        </is>
      </c>
      <c r="AK18" t="n">
        <v>562</v>
      </c>
      <c r="AL18" t="inlineStr">
        <is>
          <t>Multiple · Multiple (OurLads)</t>
        </is>
      </c>
      <c r="AM18" t="inlineStr">
        <is>
          <t>the Penn State trip headlines a schedule with an FIU crossover; total dropped from 7.5 to 5.5 in one year.</t>
        </is>
      </c>
      <c r="AN18" t="inlineStr">
        <is>
          <t>Lembo's veteran core aged out of the 5-7 step-back year, and he's publicly searching for new leadership: the QB derby is Jason Wright (atop OurLads' July chart), Mason Cumbie, and Elijah Holmes — unresolved since spring, with no verifiable stats among them. The reinforcement pattern is pure Lembo: grad-transfer linebackers from Virginia, Cornell, and Missouri Southern, FCS edge volume, Baylor OL Joe Crocker — structure guys for a structure program.</t>
        </is>
      </c>
      <c r="AO18" t="inlineStr">
        <is>
          <t>Offense: Lembo's field-position ball — efficient run game, low turnovers, and an explosiveness profile (#124 rush PPA) that needs the derby winner to add something. Defense: veteran 4-2-5, top-third MAC, beating you with fewer mistakes. Strengths: Lembo's detail obsession, the MAC's best special teams (#12), a veteran two-deep. Weaknesses: low explosiveness, modest QB ceiling, slow talent influx — and the market noticed: the win total dropped from 7.5 to 5.5 in one year. Season goals: 5-7 per the one-liner, with CFN framing them as 'due to win' — the Oct. 3 MAC opener against champ WMU and the Penn State trip in September set the tone either way.</t>
        </is>
      </c>
      <c r="AP18" t="inlineStr">
        <is>
          <t>5-7.</t>
        </is>
      </c>
      <c r="AQ18" t="n">
        <v>-10.8</v>
      </c>
      <c r="AR18" t="n">
        <v>113</v>
      </c>
      <c r="AS18" t="n">
        <v>-3.1</v>
      </c>
      <c r="AT18" t="n">
        <v>3</v>
      </c>
      <c r="AU18" t="n">
        <v>-17.1</v>
      </c>
      <c r="AV18" t="n">
        <v>127</v>
      </c>
    </row>
    <row r="19">
      <c r="A19" t="inlineStr">
        <is>
          <t>California</t>
        </is>
      </c>
      <c r="B19" t="inlineStr">
        <is>
          <t>ACC</t>
        </is>
      </c>
      <c r="C19" t="n">
        <v>80</v>
      </c>
      <c r="D19" t="n">
        <v>-3.8</v>
      </c>
      <c r="E19" t="n">
        <v>0.7</v>
      </c>
      <c r="F19" t="n">
        <v>-4.1</v>
      </c>
      <c r="G19" t="n">
        <v>95</v>
      </c>
      <c r="H19" t="n">
        <v>3.81</v>
      </c>
      <c r="I19" t="n">
        <v>110</v>
      </c>
      <c r="J19" t="n">
        <v>4.4</v>
      </c>
      <c r="K19" t="n">
        <v>80</v>
      </c>
      <c r="L19" t="n">
        <v>1.56</v>
      </c>
      <c r="M19" t="n">
        <v>132</v>
      </c>
      <c r="N19" t="inlineStr">
        <is>
          <t>PPA -0.037/play</t>
        </is>
      </c>
      <c r="O19" t="n">
        <v>4.63</v>
      </c>
      <c r="P19" t="n">
        <v>74</v>
      </c>
      <c r="Q19" t="inlineStr">
        <is>
          <t>PPA 0.234/play</t>
        </is>
      </c>
      <c r="R19" t="n">
        <v>2.62</v>
      </c>
      <c r="S19" t="n">
        <v>122</v>
      </c>
      <c r="T19" t="inlineStr">
        <is>
          <t>PPA 0.192/play allowed</t>
        </is>
      </c>
      <c r="U19" t="n">
        <v>6.53</v>
      </c>
      <c r="V19" t="n">
        <v>33</v>
      </c>
      <c r="W19" t="inlineStr">
        <is>
          <t>PPA 0.143/play allowed</t>
        </is>
      </c>
      <c r="X19" t="n">
        <v>3.52</v>
      </c>
      <c r="Y19" t="n">
        <v>93</v>
      </c>
      <c r="Z19" t="inlineStr">
        <is>
          <t>SP+ ST -0.90</t>
        </is>
      </c>
      <c r="AA19" t="n">
        <v>1989</v>
      </c>
      <c r="AB19" t="n">
        <v>105</v>
      </c>
      <c r="AC19" t="n">
        <v>205</v>
      </c>
      <c r="AD19" t="n">
        <v>12</v>
      </c>
      <c r="AE19" t="inlineStr">
        <is>
          <t>Tosh Lupoi (from Oregon DC) takes over post-Wilcox, keeping sophomore Jaron-Keawe Sagapolutele — the ACC's best young lefty — as the centerpiece.</t>
        </is>
      </c>
      <c r="AF19" t="inlineStr">
        <is>
          <t>Sagapolutele's freshman 3,000-yard flash is the program's asset; expect a modern spread built around his rhythm game (OC hire defines the details — verify).</t>
        </is>
      </c>
      <c r="AG19" t="inlineStr">
        <is>
          <t>Lupoi's specialty: movement fronts, deep DL rotation, recruiting-driven talent upgrades.</t>
        </is>
      </c>
      <c r="AH19" t="inlineStr">
        <is>
          <t>The Wilcox-era discipline stays in the walls; Lupoi's Oregon fronts were faster than anything Cal fielded. Transition friction is the only question.</t>
        </is>
      </c>
      <c r="AI19" t="inlineStr">
        <is>
          <t>• Sagapolutele is a two-year franchise QB
• Lupoi recruits at a level Cal hasn't seen
• Defensive identity continuity</t>
        </is>
      </c>
      <c r="AJ19" t="inlineStr">
        <is>
          <t>• First-time head coach
• Bay Area NIL still trails
• Skill room needs two portal hits</t>
        </is>
      </c>
      <c r="AK19" t="n">
        <v>597</v>
      </c>
      <c r="AL19" t="inlineStr">
        <is>
          <t>Up-Tempo Spread · Multiple 2-4-5 (OurLads)</t>
        </is>
      </c>
      <c r="AM19" t="inlineStr">
        <is>
          <t>Coach: Tosh Lupoi, Year 1. New hire, clean slate.</t>
        </is>
      </c>
      <c r="AN19" t="inlineStr">
        <is>
          <t>Justin Wilcox was let go after nine years of aggressively .500 football (13-13 across the Mendoza and Sagapolutele eras; 62-68 over 11 years), and Cal handed the keys to Lupoi — elite recruiter, former Cal DL, fresh off four years running Oregon's defense. His first and biggest win: keeping QB Jaron-Keawe Sagapolutele, the blue-chip sophomore who threw for nearly 3,500 yards as a true freshman. Then he built around him with the ACC's second-best portal class (#14 nationally, 30 commits): RBs Adam Mohammed (Washington), Carter Vargas (Cal Poly), Ashten Emory (UTEP); WRs Chase Hendricks (Ohio), Ian Strong (Rutgers), Cooper Perry (Oregon); OL Jimothy Lewis Jr. (Miss State) and Ashton Rivera (Kent State) joining four returning linemen with 32 combined starts. The defense — which lost star corners Hezekiah Masses and Brent Austin — got a youth infusion of ex-blue-chips (Oregon's Jericho Johnson, Kamar Mothudi, and Kingston Lopa; A&amp;M's Solomon Williams; Tennessee's Emmanuel Okoye) plus vets like Georgia CB Daniel Harris and Arizona CB Marquis Groves-Killebrew.</t>
        </is>
      </c>
      <c r="AO19" t="inlineStr">
        <is>
          <t>TBD, and that's the intrigue: 30-year-old OC Jordan Somerville arrives from the Buccaneers preaching pro-style (Connelly is openly allergic to that phrase), and DC Michael Hutchings inherits talent that needs assembly. Strengths: the QB, O-line continuity, upside everywhere. Weaknesses: front-line defensive proof, chemistry, first-year-staff variance. Goal: bowl comfortably, develop JKS into a star, and make the Calgorithm mainstream.</t>
        </is>
      </c>
      <c r="AP19" t="inlineStr">
        <is>
          <t>CBS calls them a dark-horse ACC sleeper at 7-5 (5-4) — they don't play Miami — while SP+ hedges at 6.1 wins. The road slate (UNLV, SMU, NC State, Virginia) decides whether this is cute or real.</t>
        </is>
      </c>
      <c r="AQ19" t="n">
        <v>0.9</v>
      </c>
      <c r="AR19" t="n">
        <v>62</v>
      </c>
      <c r="AS19" t="n">
        <v>-4.7</v>
      </c>
      <c r="AT19" t="n">
        <v>4</v>
      </c>
      <c r="AU19" t="n">
        <v>-3.5</v>
      </c>
      <c r="AV19" t="n">
        <v>82</v>
      </c>
    </row>
    <row r="20">
      <c r="A20" t="inlineStr">
        <is>
          <t>Central Michigan</t>
        </is>
      </c>
      <c r="B20" t="inlineStr">
        <is>
          <t>Mid-American</t>
        </is>
      </c>
      <c r="C20" t="n">
        <v>117</v>
      </c>
      <c r="D20" t="n">
        <v>-12.4</v>
      </c>
      <c r="E20" t="n">
        <v>-11.3</v>
      </c>
      <c r="F20" t="n">
        <v>0.1</v>
      </c>
      <c r="G20" t="n">
        <v>61</v>
      </c>
      <c r="H20" t="n">
        <v>5.45</v>
      </c>
      <c r="I20" t="n">
        <v>50</v>
      </c>
      <c r="J20" t="n">
        <v>3.55</v>
      </c>
      <c r="K20" t="n">
        <v>100</v>
      </c>
      <c r="L20" t="n">
        <v>2.86</v>
      </c>
      <c r="M20" t="n">
        <v>117</v>
      </c>
      <c r="N20" t="inlineStr">
        <is>
          <t>PPA 0.022/play</t>
        </is>
      </c>
      <c r="O20" t="n">
        <v>7.21</v>
      </c>
      <c r="P20" t="n">
        <v>20</v>
      </c>
      <c r="Q20" t="inlineStr">
        <is>
          <t>PPA 0.401/play</t>
        </is>
      </c>
      <c r="R20" t="n">
        <v>5.54</v>
      </c>
      <c r="S20" t="n">
        <v>53</v>
      </c>
      <c r="T20" t="inlineStr">
        <is>
          <t>PPA 0.072/play allowed</t>
        </is>
      </c>
      <c r="U20" t="n">
        <v>6.83</v>
      </c>
      <c r="V20" t="n">
        <v>21</v>
      </c>
      <c r="W20" t="inlineStr">
        <is>
          <t>PPA 0.126/play allowed</t>
        </is>
      </c>
      <c r="X20" t="n">
        <v>3.85</v>
      </c>
      <c r="Y20" t="n">
        <v>84</v>
      </c>
      <c r="Z20" t="inlineStr">
        <is>
          <t>SP+ ST -0.70</t>
        </is>
      </c>
      <c r="AA20" t="n">
        <v>2094</v>
      </c>
      <c r="AB20" t="n">
        <v>112</v>
      </c>
      <c r="AC20" t="n">
        <v>217</v>
      </c>
      <c r="AD20" t="n">
        <v>12</v>
      </c>
      <c r="AE20" t="inlineStr">
        <is>
          <t>Matt Drinkall's smashmouth build — Army-tree toughness, year two.</t>
        </is>
      </c>
      <c r="AF20" t="inlineStr">
        <is>
          <t>Run-heavy, huddle-up, clock-control; the MAC's most deliberate offense.</t>
        </is>
      </c>
      <c r="AG20" t="inlineStr">
        <is>
          <t>4-3 physical.</t>
        </is>
      </c>
      <c r="AH20" t="inlineStr">
        <is>
          <t>Improved on effort; personnel still catching up.</t>
        </is>
      </c>
      <c r="AI20" t="inlineStr">
        <is>
          <t>• Identity conviction
• Culture hardening
• Division winnable</t>
        </is>
      </c>
      <c r="AJ20" t="inlineStr">
        <is>
          <t>• Pass game vestigial
• Comeback capability nil
• Depth</t>
        </is>
      </c>
      <c r="AK20" t="n">
        <v>632</v>
      </c>
      <c r="AL20" t="inlineStr">
        <is>
          <t>Power Spread · 4-3 (OurLads)</t>
        </is>
      </c>
      <c r="AM20" t="inlineStr">
        <is>
          <t>Central Michigan plays at Miami. Your Miami — Matt Drinkall's Year 2 Chippewas — 7-6 in a debut where he maximized everything — play both Miamis, including the trip to Hard Rock Stadium. That's a direct Canes-content bridge: a MAC opponent your listeners will actually scout. (CMU also plays at New Mexico and hosts Wyoming — this doc eats its own tail.)</t>
        </is>
      </c>
      <c r="AN20" t="inlineStr">
        <is>
          <t>Drinkall's year two after a maximized 7-6 debut: the QB room is the open question — the beat coverage frames it as Jadyn Glasser (missed most of 2025 injured) versus Angel Flores (527 rushing yards), while OurLads' July chart runs Iowa-pedigree Joe Labas first with Flores behind him. Verify the room before air. The OL is described as ready to compete for a conference title NOW; Liberty's Vaughn Blue and Holy Cross's Jayden Clerveaux deepen the backfield, and Michigan State's Shawn Foster II helps a receiver corps that must catch up to the run game.</t>
        </is>
      </c>
      <c r="AO20" t="inlineStr">
        <is>
          <t>Offense: Army-tree smashmouth — run-heavy, huddle-up, clock-control, the MAC's most deliberate attack (the #20 pass PPA on low volume says play-action lands when they bother). Defense: physical 4-3 with a #21 pass defense — effort ahead of personnel, closing fast. Strengths: total identity conviction, hardening culture, a winnable division. Weaknesses: vestigial pass volume means nil comeback capability, depth, the unsettled QB. Season goals: 7-5, playing spoiler in the Cluster — and the schedule is a gift to the pod: the Chippewas play BOTH Miamis, including the trip to Hard Rock. Your listeners will actually scout a MAC team this year.</t>
        </is>
      </c>
      <c r="AP20" t="inlineStr">
        <is>
          <t>7-5, playing spoiler in the Cluster.</t>
        </is>
      </c>
      <c r="AQ20" t="n">
        <v>-12.8</v>
      </c>
      <c r="AR20" t="n">
        <v>120</v>
      </c>
      <c r="AS20" t="n">
        <v>0.4</v>
      </c>
      <c r="AT20" t="n">
        <v>4</v>
      </c>
      <c r="AU20" t="n">
        <v>-13</v>
      </c>
      <c r="AV20" t="n">
        <v>119</v>
      </c>
    </row>
    <row r="21">
      <c r="A21" t="inlineStr">
        <is>
          <t>Charlotte</t>
        </is>
      </c>
      <c r="B21" t="inlineStr">
        <is>
          <t>American</t>
        </is>
      </c>
      <c r="C21" t="n">
        <v>132</v>
      </c>
      <c r="D21" t="n">
        <v>-19.8</v>
      </c>
      <c r="E21" t="n">
        <v>-15</v>
      </c>
      <c r="F21" t="n">
        <v>-6.3</v>
      </c>
      <c r="G21" t="n">
        <v>111</v>
      </c>
      <c r="H21" t="n">
        <v>2.38</v>
      </c>
      <c r="I21" t="n">
        <v>135</v>
      </c>
      <c r="J21" t="n">
        <v>0.82</v>
      </c>
      <c r="K21" t="n">
        <v>134</v>
      </c>
      <c r="L21" t="n">
        <v>0</v>
      </c>
      <c r="M21" t="n">
        <v>136</v>
      </c>
      <c r="N21" t="inlineStr">
        <is>
          <t>PPA -0.115/play</t>
        </is>
      </c>
      <c r="O21" t="n">
        <v>2.93</v>
      </c>
      <c r="P21" t="n">
        <v>119</v>
      </c>
      <c r="Q21" t="inlineStr">
        <is>
          <t>PPA 0.123/play</t>
        </is>
      </c>
      <c r="R21" t="n">
        <v>2.77</v>
      </c>
      <c r="S21" t="n">
        <v>117</v>
      </c>
      <c r="T21" t="inlineStr">
        <is>
          <t>PPA 0.187/play allowed</t>
        </is>
      </c>
      <c r="U21" t="n">
        <v>3.71</v>
      </c>
      <c r="V21" t="n">
        <v>99</v>
      </c>
      <c r="W21" t="inlineStr">
        <is>
          <t>PPA 0.305/play allowed</t>
        </is>
      </c>
      <c r="X21" t="n">
        <v>2.7</v>
      </c>
      <c r="Y21" t="n">
        <v>109</v>
      </c>
      <c r="Z21" t="inlineStr">
        <is>
          <t>SP+ ST -1.40</t>
        </is>
      </c>
      <c r="AA21" t="n">
        <v>2206</v>
      </c>
      <c r="AB21" t="n">
        <v>94</v>
      </c>
      <c r="AC21" t="n">
        <v>229</v>
      </c>
      <c r="AD21" t="n">
        <v>12</v>
      </c>
      <c r="AE21" t="inlineStr">
        <is>
          <t>Tim Albin's veer-and-shoot influence — rebuilt after a bleak-everything 2025.</t>
        </is>
      </c>
      <c r="AF21" t="inlineStr">
        <is>
          <t>Year two of the Albin rebuild; QB from the portal. The offense showed late-season signs; the roster is still bottom-quartile American.</t>
        </is>
      </c>
      <c r="AG21" t="inlineStr">
        <is>
          <t>4-2-5 rebuild, thin two-deep.</t>
        </is>
      </c>
      <c r="AH21" t="inlineStr">
        <is>
          <t>Bottom-tier havoc and explosives allowed; progress is measured in competitive quarters.</t>
        </is>
      </c>
      <c r="AI21" t="inlineStr">
        <is>
          <t>• Albin won consistently at Ohio
• Charlotte market upside
• Low bar to clear</t>
        </is>
      </c>
      <c r="AJ21" t="inlineStr">
        <is>
          <t>• Roster among the league's thinnest
• QB unsettled
• Both lines below league grade</t>
        </is>
      </c>
      <c r="AK21" t="n">
        <v>667</v>
      </c>
      <c r="AL21" t="inlineStr">
        <is>
          <t>Spread Option · 4-2-5 (OurLads)</t>
        </is>
      </c>
      <c r="AM21" t="inlineStr">
        <is>
          <t>2025: 1-11, never within single digits of an FBS opponent. SP+: #138 — DEAD LAST IN THE FBS, 1.3 average wins, and a 0.0% chance at bowl eligibility per the model, a number Connelly himself flagged with a "wow." The hope kernel: QB Conner Harrell's pre-injury September, Western Carolina's Cole Gonzales, and portal heft at DT.</t>
        </is>
      </c>
      <c r="AN21" t="inlineStr">
        <is>
          <t>The QB answer is Cole Gonzales — the Western Carolina production arrives via Pittsburgh to run Albin's option-spread, with Conner Harrell (whose pre-injury September was 2025's lone bright spot) as the veteran insurance. The 18-man portal class is trench triage: Penn State OL J'Ven Williams slots straight in at left tackle, Wyoming's Luke Sandy joins him, and the DT rotation (Jamarrion Solomon, Macyo Williams, D'Nas White) got the promised heft. A three-man transfer RB committee (Alexander from App State, Perteet from Coastal, Chance Williams from Cincinnati) replaces basically everyone.</t>
        </is>
      </c>
      <c r="AO21" t="inlineStr">
        <is>
          <t>Offense: Albin's veer-and-shoot influence, year two of a from-zero install — Gonzales gives it a real triggerman for the first time. Defense: 4-2-5 with the league's thinnest two-deep; progress is measured in competitive quarters, not stops. Strengths: Albin's Ohio track record, a market with upside, and the lowest bar in FBS to clear. Weaknesses: SP+ dead last (#138), both lines below league grade, and a single-digit-margin drought that is the actual season-long stat to watch. Season goals: break that single-digit streak by October — or the Albin-seat conversation starts in earnest.</t>
        </is>
      </c>
      <c r="AP21" t="inlineStr">
        <is>
          <t>2-10 — and Albin's seat conversation starts in earnest if the single-digit-margin streak doesn't break by October.</t>
        </is>
      </c>
      <c r="AQ21" t="n">
        <v>-14.6</v>
      </c>
      <c r="AR21" t="n">
        <v>126</v>
      </c>
      <c r="AS21" t="n">
        <v>-5.2</v>
      </c>
      <c r="AT21" t="n">
        <v>4</v>
      </c>
      <c r="AU21" t="n">
        <v>-23.6</v>
      </c>
      <c r="AV21" t="n">
        <v>135</v>
      </c>
    </row>
    <row r="22">
      <c r="A22" t="inlineStr">
        <is>
          <t>Cincinnati</t>
        </is>
      </c>
      <c r="B22" t="inlineStr">
        <is>
          <t>Big 12</t>
        </is>
      </c>
      <c r="C22" t="n">
        <v>65</v>
      </c>
      <c r="D22" t="n">
        <v>-0.4</v>
      </c>
      <c r="E22" t="n">
        <v>1.4</v>
      </c>
      <c r="F22" t="n">
        <v>2.3</v>
      </c>
      <c r="G22" t="n">
        <v>41</v>
      </c>
      <c r="H22" t="n">
        <v>5.94</v>
      </c>
      <c r="I22" t="n">
        <v>31</v>
      </c>
      <c r="J22" t="n">
        <v>5.58</v>
      </c>
      <c r="K22" t="n">
        <v>56</v>
      </c>
      <c r="L22" t="n">
        <v>7.46</v>
      </c>
      <c r="M22" t="n">
        <v>18</v>
      </c>
      <c r="N22" t="inlineStr">
        <is>
          <t>PPA 0.233/play</t>
        </is>
      </c>
      <c r="O22" t="n">
        <v>7.71</v>
      </c>
      <c r="P22" t="n">
        <v>13</v>
      </c>
      <c r="Q22" t="inlineStr">
        <is>
          <t>PPA 0.434/play</t>
        </is>
      </c>
      <c r="R22" t="n">
        <v>3.78</v>
      </c>
      <c r="S22" t="n">
        <v>95</v>
      </c>
      <c r="T22" t="inlineStr">
        <is>
          <t>PPA 0.145/play allowed</t>
        </is>
      </c>
      <c r="U22" t="n">
        <v>4.67</v>
      </c>
      <c r="V22" t="n">
        <v>76</v>
      </c>
      <c r="W22" t="inlineStr">
        <is>
          <t>PPA 0.250/play allowed</t>
        </is>
      </c>
      <c r="X22" t="n">
        <v>6.31</v>
      </c>
      <c r="Y22" t="n">
        <v>41</v>
      </c>
      <c r="Z22" t="inlineStr">
        <is>
          <t>SP+ ST 0.80</t>
        </is>
      </c>
      <c r="AA22" t="n">
        <v>2300</v>
      </c>
      <c r="AB22" t="n">
        <v>107</v>
      </c>
      <c r="AC22" t="n">
        <v>241</v>
      </c>
      <c r="AD22" t="n">
        <v>12</v>
      </c>
      <c r="AE22" t="inlineStr">
        <is>
          <t>Satterfield's balanced spread — Brendan Sorsby's breakout 2025 made this a top-25 offense; his draft decision defined the offseason (verify the QB room).</t>
        </is>
      </c>
      <c r="AF22" t="inlineStr">
        <is>
          <t>If Sorsby's back, everything works: QB run, play-action seams, the league's most underrated OL. If not, it's a reset.</t>
        </is>
      </c>
      <c r="AG22" t="inlineStr">
        <is>
          <t>3-3-5 — improved but still the program's limiting factor.</t>
        </is>
      </c>
      <c r="AH22" t="inlineStr">
        <is>
          <t>Bottom-half in havoc and explosives allowed; they won 2025 shootouts by having the better QB.</t>
        </is>
      </c>
      <c r="AI22" t="inlineStr">
        <is>
          <t>• Sorsby (if returning) is top-3 in the league
• OL quietly excellent
• Satterfield's offense finally clicked</t>
        </is>
      </c>
      <c r="AJ22" t="inlineStr">
        <is>
          <t>• Defense caps the ceiling
• Sorsby decision risk
• Late-season fades two straight years</t>
        </is>
      </c>
      <c r="AK22" t="n">
        <v>702</v>
      </c>
      <c r="AL22" t="inlineStr">
        <is>
          <t>Multiple · Multiple 3-4 (OurLads)</t>
        </is>
      </c>
      <c r="AM22" t="inlineStr">
        <is>
          <t>2025: 7-6 — the third straight year of modest gains. SP+: #50, 5.9 wins. Satterfield's whole 2026 is a bet on mid-major arbitrage: Georgia Southern QB JC French IV likely starts, the league's most-decorated returning O-line trio (Cotton, Tengesdahl, Tyo) protects him, and the skill corps and secondary are stitched from the MAC, FCS, and Division II. The elephant: the Sorsby gambling probe's Cincinnati chapter — the school is publicly denying it knew about his betting, and that story will not stay quiet. The seat: lukewarm; incremental improvement has bought time, but Connelly's ceiling question is the honest one, and 5-7 with this line would end the patience.</t>
        </is>
      </c>
      <c r="AN22" t="inlineStr">
        <is>
          <t>The offseason was defined by the Sorsby gambling probe (the school publicly denies it knew — that story will not stay quiet), so the offense belongs to Georgia Southern's JC French IV behind the league's most-decorated returning O-line trio (Cotton, Tengesdahl, Tyo). The rest is mid-major arbitrage on purpose: skill corps and secondary stitched from the MAC, FCS, and D-II — Notre Dame's Gi'Bran Payne and Louisiana's Zylan Perry at RB, UTSA's KK Meier and Chidera Otutu on defense, Penn grad Liam O'Brien as the QB insurance.</t>
        </is>
      </c>
      <c r="AO22" t="inlineStr">
        <is>
          <t>Offense: Satterfield's balanced spread lost its breakout QB but kept the infrastructure — a top-25 2025 offense (#18 rush, #13 pass PPA) built on the league's most underrated OL. Defense: 3-3-5 that remains the program's limiting factor — bottom-half havoc, they won shootouts by having the better QB. Strengths: the OL is quietly excellent, Satterfield's offense finally clicked, incremental gains three years running. Weaknesses: the defense caps the ceiling, late-season fades two straight years, and the probe hanging over everything. Season goals: 6-6 with the bowl on a knife's edge — 5-7 with this line ends the patience.</t>
        </is>
      </c>
      <c r="AP22" t="inlineStr">
        <is>
          <t>6-6, bowl on a knife's edge.</t>
        </is>
      </c>
      <c r="AQ22" t="n">
        <v>4.4</v>
      </c>
      <c r="AR22" t="n">
        <v>46</v>
      </c>
      <c r="AS22" t="n">
        <v>-4.8</v>
      </c>
      <c r="AT22" t="n">
        <v>4</v>
      </c>
      <c r="AU22" t="n">
        <v>3.7</v>
      </c>
      <c r="AV22" t="n">
        <v>56</v>
      </c>
    </row>
    <row r="23">
      <c r="A23" t="inlineStr">
        <is>
          <t>Clemson</t>
        </is>
      </c>
      <c r="B23" t="inlineStr">
        <is>
          <t>ACC</t>
        </is>
      </c>
      <c r="C23" t="n">
        <v>39</v>
      </c>
      <c r="D23" t="n">
        <v>8.300000000000001</v>
      </c>
      <c r="E23" t="n">
        <v>14.1</v>
      </c>
      <c r="F23" t="n">
        <v>-4.6</v>
      </c>
      <c r="G23" t="n">
        <v>99</v>
      </c>
      <c r="H23" t="n">
        <v>5.58</v>
      </c>
      <c r="I23" t="n">
        <v>46</v>
      </c>
      <c r="J23" t="n">
        <v>6.34</v>
      </c>
      <c r="K23" t="n">
        <v>34</v>
      </c>
      <c r="L23" t="n">
        <v>4.57</v>
      </c>
      <c r="M23" t="n">
        <v>77</v>
      </c>
      <c r="N23" t="inlineStr">
        <is>
          <t>PPA 0.101/play</t>
        </is>
      </c>
      <c r="O23" t="n">
        <v>4.92</v>
      </c>
      <c r="P23" t="n">
        <v>63</v>
      </c>
      <c r="Q23" t="inlineStr">
        <is>
          <t>PPA 0.252/play</t>
        </is>
      </c>
      <c r="R23" t="n">
        <v>6.44</v>
      </c>
      <c r="S23" t="n">
        <v>31</v>
      </c>
      <c r="T23" t="inlineStr">
        <is>
          <t>PPA 0.035/play allowed</t>
        </is>
      </c>
      <c r="U23" t="n">
        <v>6.12</v>
      </c>
      <c r="V23" t="n">
        <v>42</v>
      </c>
      <c r="W23" t="inlineStr">
        <is>
          <t>PPA 0.167/play allowed</t>
        </is>
      </c>
      <c r="X23" t="n">
        <v>6.31</v>
      </c>
      <c r="Y23" t="n">
        <v>41</v>
      </c>
      <c r="Z23" t="inlineStr">
        <is>
          <t>SP+ ST 0.80</t>
        </is>
      </c>
      <c r="AA23" t="n">
        <v>2407</v>
      </c>
      <c r="AB23" t="n">
        <v>122</v>
      </c>
      <c r="AC23" t="n">
        <v>253</v>
      </c>
      <c r="AD23" t="n">
        <v>12</v>
      </c>
      <c r="AE23" t="inlineStr">
        <is>
          <t>Dabo's pro-spread — 2025 was the program's worst season in 15 years, and the offense resets around a new QB after Klubnik.</t>
        </is>
      </c>
      <c r="AF23" t="inlineStr">
        <is>
          <t>Garrett Riley's system needs a distributor; the freshman class has the pedigree. The bigger question is philosophical: Dabo finally used the portal — barely.</t>
        </is>
      </c>
      <c r="AG23" t="inlineStr">
        <is>
          <t>Tom Allen's aggressive 4-2-5 — the one 2025 unit that kept its standard.</t>
        </is>
      </c>
      <c r="AH23" t="inlineStr">
        <is>
          <t>Front-seven talent is still blue-chip; the 2025 collapse was offense and vibes. Explosive allowance stayed top-25.</t>
        </is>
      </c>
      <c r="AI23" t="inlineStr">
        <is>
          <t>• Blue-chip roster ratio still top-5 nationally
• Allen's defense is legitimate
• A wounded Dabo has responded before</t>
        </is>
      </c>
      <c r="AJ23" t="inlineStr">
        <is>
          <t>• Portal resistance is now a proven handicap
• QB unproven
• Program aura of inevitability is gone</t>
        </is>
      </c>
      <c r="AK23" t="n">
        <v>737</v>
      </c>
      <c r="AL23" t="inlineStr">
        <is>
          <t>Air Raid · 4-2-5 (OurLads)</t>
        </is>
      </c>
      <c r="AM23" t="inlineStr">
        <is>
          <t>Coach: Dabo Swinney, Year 18 (186-53). Not on the hot seat — but on a hot-seat list ("others receiving votes" per Athlon) for the first time in his career. That's the story.</t>
        </is>
      </c>
      <c r="AN23" t="inlineStr">
        <is>
          <t>A genuine reset. Gone: QB Cade Klubnik, three top-50 NFL draft picks off the defense, star OT Blake Miller, five of the top seven defensive linemen, and seven offensive starters overall. The offense belongs to junior Christopher Vizzina — a two-year backup who looked solid in his one career start — with true freshman Tait Reynolds lurking. Skill talent is real if healthy: WRs Bryant Wesco Jr. (injured most of '25) and T.J. Moore, RB Gideon Davidson plus SMU transfer Chris Johnson Jr. Five of the nine linemen who started last year (injuries everywhere) are back. Dabo finally leaned into the portal — 10 transfers, a career high though still below the national average — headlined by edge London Merritt (Colorado), DT Markus Strong (Oklahoma), and safeties Corey Myrick (Southern Miss) and Jerome Carter (Old Dominion). Players to watch: DE Will Heldt (17.5 TFLs — a legit All-America candidate) and the LB duo of Sammy Brown and Kobe McCloud, maybe the ACC's best.</t>
        </is>
      </c>
      <c r="AO23" t="inlineStr">
        <is>
          <t>Here's the spicy part — the offense is going backward to go forward: Chad Morris returns as OC, the man who modernized Clemson from 2011-14 but hasn't coordinated a good offense since 2017. Skeptics see a regressive hire; believers see a culture fit who can build a clean, QB-friendly system around Vizzina. Defensively they've been less than the sum of their parts for three straight years (outside the SP+ top 20 each season despite blue-chip talent). Strengths: front-seven star power, home-heavy early schedule (five of the first seven at home). Weaknesses: unproven QB, rebuilt secondary, big-play allowance, and the psychological residue of 2025. Goal: a redemption arc — get back to Charlotte and quiet the "is the dynasty over" chorus.</t>
        </is>
      </c>
      <c r="AP23" t="inlineStr">
        <is>
          <t>Fascinating split — SP+ ranks Clemson 23rd, second-best in the ACC, while Vegas lumps them at 7.5 wins with the middle class and CBS says 8-4 (6-2) with losses to LSU, Miami, Virginia Tech, and South Carolina. They're the league's hinge team: the Oct. 3 Miami visit and Oct. 31 trip to FSU will decide whether this is a bounce-back or a slow burn.
4) The seat, such as it is: How he got here: three straight years of defensive underachievement, a 2025 collapse from #4 to 7-6 (worst since 2010), and a stubborn late arrival to portal-era roster building. How he gets out: it doesn't take a title — a 9-or-10-win season with a competent Vizzina and a top-15 defense resets the entire narrative, and the schedule gives him a 5-2-or-better runway. What keeps him safe regardless: the résumé, the buyout, and an administration with no appetite for a divorce.</t>
        </is>
      </c>
      <c r="AQ23" t="n">
        <v>13.4</v>
      </c>
      <c r="AR23" t="n">
        <v>19</v>
      </c>
      <c r="AS23" t="n">
        <v>-5.1</v>
      </c>
      <c r="AT23" t="n">
        <v>5</v>
      </c>
      <c r="AU23" t="n">
        <v>6.3</v>
      </c>
      <c r="AV23" t="n">
        <v>50</v>
      </c>
    </row>
    <row r="24">
      <c r="A24" t="inlineStr">
        <is>
          <t>Coastal Carolina</t>
        </is>
      </c>
      <c r="B24" t="inlineStr">
        <is>
          <t>Sun Belt</t>
        </is>
      </c>
      <c r="C24" t="n">
        <v>116</v>
      </c>
      <c r="D24" t="n">
        <v>-12.1</v>
      </c>
      <c r="E24" t="n">
        <v>-5.8</v>
      </c>
      <c r="F24" t="n">
        <v>-8.4</v>
      </c>
      <c r="G24" t="n">
        <v>120</v>
      </c>
      <c r="H24" t="n">
        <v>3.12</v>
      </c>
      <c r="I24" t="n">
        <v>130</v>
      </c>
      <c r="J24" t="n">
        <v>2.59</v>
      </c>
      <c r="K24" t="n">
        <v>121</v>
      </c>
      <c r="L24" t="n">
        <v>3.3</v>
      </c>
      <c r="M24" t="n">
        <v>107</v>
      </c>
      <c r="N24" t="inlineStr">
        <is>
          <t>PPA 0.042/play</t>
        </is>
      </c>
      <c r="O24" t="n">
        <v>2.67</v>
      </c>
      <c r="P24" t="n">
        <v>123</v>
      </c>
      <c r="Q24" t="inlineStr">
        <is>
          <t>PPA 0.107/play</t>
        </is>
      </c>
      <c r="R24" t="n">
        <v>2.64</v>
      </c>
      <c r="S24" t="n">
        <v>121</v>
      </c>
      <c r="T24" t="inlineStr">
        <is>
          <t>PPA 0.192/play allowed</t>
        </is>
      </c>
      <c r="U24" t="n">
        <v>4.04</v>
      </c>
      <c r="V24" t="n">
        <v>92</v>
      </c>
      <c r="W24" t="inlineStr">
        <is>
          <t>PPA 0.286/play allowed</t>
        </is>
      </c>
      <c r="X24" t="n">
        <v>2.7</v>
      </c>
      <c r="Y24" t="n">
        <v>109</v>
      </c>
      <c r="Z24" t="inlineStr">
        <is>
          <t>SP+ ST -1.40</t>
        </is>
      </c>
      <c r="AA24" t="n">
        <v>2529</v>
      </c>
      <c r="AB24" t="n">
        <v>89</v>
      </c>
      <c r="AC24" t="n">
        <v>265</v>
      </c>
      <c r="AD24" t="n">
        <v>12</v>
      </c>
      <c r="AE24" t="inlineStr">
        <is>
          <t>Ryan Beard (from Missouri State's rise) — young HC energy for the post-Chadwell drift.</t>
        </is>
      </c>
      <c r="AF24" t="inlineStr">
        <is>
          <t>The spread-option DNA remains in the roster; Beard's task is re-sharpening an identity that dulled.</t>
        </is>
      </c>
      <c r="AG24" t="inlineStr">
        <is>
          <t>3-3-5 rebuild.</t>
        </is>
      </c>
      <c r="AH24" t="inlineStr">
        <is>
          <t>The -8.8 residual flagged 2025's market overrating; honest reset year.</t>
        </is>
      </c>
      <c r="AI24" t="inlineStr">
        <is>
          <t>• Beard's trajectory
• Conway culture bones intact
• Low expectations</t>
        </is>
      </c>
      <c r="AJ24" t="inlineStr">
        <is>
          <t>• Identity transition
• QB unsettled
• Defense mid-rebuild</t>
        </is>
      </c>
      <c r="AK24" t="n">
        <v>772</v>
      </c>
      <c r="AL24" t="inlineStr">
        <is>
          <t>Spread · Multiple 4-3 (OurLads)</t>
        </is>
      </c>
      <c r="AM24" t="inlineStr">
        <is>
          <t>2025: 6-7 — bowl-eligible and fired anyway, because five consecutive years of decline from 11-1/17th-in-SP+ is a trend, not a blip (five winless top-50 games at an average of 48.6 to 6.2 is the damning stat). 2026: Ryan Beard imports Missouri State's standard — 41 transfers, 12 Bears (QB Deuce Bailey, WR Tristian Gardner, a D-line trio), retained explosives (Dominic Knicely, Ibrahim Diawara, Tray Brown), and a four-way QB derby with Arkansas's Trever Jackson and freshman super-athlete Osiris Lopez in the mix. SP+: #119, 5.2 wins.</t>
        </is>
      </c>
      <c r="AN24" t="inlineStr">
        <is>
          <t>Bowl-eligible and fired anyway — five consecutive years of decline is a trend, not a blip. Ryan Beard imports Missouri State's standard wholesale: 41 transfers, twelve Bears (QB Deuce Bailey, WR Tristian Gardner, a D-line trio including Ahmad Poole and Mitchell Toney), around retained explosives Dominic Knicely, Ibrahim Diawara, and Tray Brown. The four-way QB derby adds Arkansas's Trever Jackson and freshman super-athlete Osiris Lopez.</t>
        </is>
      </c>
      <c r="AO24" t="inlineStr">
        <is>
          <t>Offense: the spread-option DNA remains in the roster; Beard's task is re-sharpening an identity that dulled through the post-Chadwell drift. Defense: 3-3-5 mid-rebuild — the -8.8 FPI residual flagged 2025 as market-overrated, so this is an honest reset year. Strengths: Beard's trajectory, Conway's culture bones, low expectations. Weaknesses: identity transition, unsettled QB, five winless top-50 games at an average of 48.6-to-6.2 as the damning baseline stat. Season goals: 5-7 with real passing-game fun — Connelly sees potential but won't trust a five-year regression, and neither should you. Yet.</t>
        </is>
      </c>
      <c r="AP24" t="inlineStr">
        <is>
          <t>5-7 with real passing-game fun — Connelly sees potential but won't trust a five-year regression, and neither should you. Yet.</t>
        </is>
      </c>
      <c r="AQ24" t="n">
        <v>-12.1</v>
      </c>
      <c r="AR24" t="n">
        <v>117</v>
      </c>
      <c r="AS24" t="n">
        <v>0</v>
      </c>
      <c r="AT24" t="n">
        <v>4</v>
      </c>
      <c r="AU24" t="n">
        <v>-13.5</v>
      </c>
      <c r="AV24" t="n">
        <v>121</v>
      </c>
    </row>
    <row r="25">
      <c r="A25" t="inlineStr">
        <is>
          <t>Colorado</t>
        </is>
      </c>
      <c r="B25" t="inlineStr">
        <is>
          <t>Big 12</t>
        </is>
      </c>
      <c r="C25" t="n">
        <v>59</v>
      </c>
      <c r="D25" t="n">
        <v>1.6</v>
      </c>
      <c r="E25" t="n">
        <v>4.5</v>
      </c>
      <c r="F25" t="n">
        <v>-7.2</v>
      </c>
      <c r="G25" t="n">
        <v>114</v>
      </c>
      <c r="H25" t="n">
        <v>3.43</v>
      </c>
      <c r="I25" t="n">
        <v>123</v>
      </c>
      <c r="J25" t="n">
        <v>3.63</v>
      </c>
      <c r="K25" t="n">
        <v>96</v>
      </c>
      <c r="L25" t="n">
        <v>3.2</v>
      </c>
      <c r="M25" t="n">
        <v>109</v>
      </c>
      <c r="N25" t="inlineStr">
        <is>
          <t>PPA 0.038/play</t>
        </is>
      </c>
      <c r="O25" t="n">
        <v>3.42</v>
      </c>
      <c r="P25" t="n">
        <v>112</v>
      </c>
      <c r="Q25" t="inlineStr">
        <is>
          <t>PPA 0.155/play</t>
        </is>
      </c>
      <c r="R25" t="n">
        <v>4.11</v>
      </c>
      <c r="S25" t="n">
        <v>88</v>
      </c>
      <c r="T25" t="inlineStr">
        <is>
          <t>PPA 0.131/play allowed</t>
        </is>
      </c>
      <c r="U25" t="n">
        <v>3.28</v>
      </c>
      <c r="V25" t="n">
        <v>107</v>
      </c>
      <c r="W25" t="inlineStr">
        <is>
          <t>PPA 0.330/play allowed</t>
        </is>
      </c>
      <c r="X25" t="n">
        <v>2.7</v>
      </c>
      <c r="Y25" t="n">
        <v>109</v>
      </c>
      <c r="Z25" t="inlineStr">
        <is>
          <t>SP+ ST -1.40</t>
        </is>
      </c>
      <c r="AA25" t="n">
        <v>2618</v>
      </c>
      <c r="AB25" t="n">
        <v>96</v>
      </c>
      <c r="AC25" t="n">
        <v>277</v>
      </c>
      <c r="AD25" t="n">
        <v>12</v>
      </c>
      <c r="AE25" t="inlineStr">
        <is>
          <t>Prime's year four — Julian Lewis' offense now, with the five-star sophomore taking full ownership after splitting 2025.</t>
        </is>
      </c>
      <c r="AF25" t="inlineStr">
        <is>
          <t>The Shedeur/Hunter era's afterglow faded fast in 2025; Lewis is the reboot. Expect pro-style dropback with Shurmur-tree structure and a rebuilt OL — again.</t>
        </is>
      </c>
      <c r="AG25" t="inlineStr">
        <is>
          <t>4-2-5 — Livingston-era aggression with annual portal turnover.</t>
        </is>
      </c>
      <c r="AH25" t="inlineStr">
        <is>
          <t>Boulder's defense has been a new cast every September; talent flashes, cohesion lags. Year-four culture verdict comes due.</t>
        </is>
      </c>
      <c r="AI25" t="inlineStr">
        <is>
          <t>• Lewis' arm talent is real
• Prime's brand still wins portal battles
• Skill room athleticism top-25</t>
        </is>
      </c>
      <c r="AJ25" t="inlineStr">
        <is>
          <t>• OL remains the program's chronic failure
• Roster cohesion vs annual churn
• Defense unproven for the third straight year</t>
        </is>
      </c>
      <c r="AK25" t="n">
        <v>807</v>
      </c>
      <c r="AL25" t="inlineStr">
        <is>
          <t>Multiple · Multiple (OurLads)</t>
        </is>
      </c>
      <c r="AM25" t="inlineStr">
        <is>
          <t>2025: 3-9 (1-8) — the post-Shedeur/Hunter cliff, a rotating QB carousel that confused everything, and a season Deion Sanders spent managing serious health problems. SP+: #65, 4.6 wins — last in the league's projections and Vegas's win totals. The full treatment: this is Year 4, 16-21 overall, and a third-or-fourth total roster reset — an on-field case that would have any normal coach squarely on the hot seat. The counterweights are real too: the brand economics, the recruiting gravity, and a health situation that makes the whole conversation different in kind — handle it with care on air. The football case for optimism is Connelly's favorite contrarian take in the league: he likes almost everyone Deion added. New OC Brennan Marion (instant-improvement résumé), blue-chip redshirt freshman QB Julian Lewis, an outstanding transfer WR trio (Danny Scudero, Kam Perry, Texas's DeAndre Moore Jr.), seven veteran O-line adds, FBS tackling-machine LB Gideon Lampron (123 tackles, 18.5 TFLs), SEC-proven nickel Randon Fontenette, and a talent flier on Tennessee's exiled playmaker Boo Carter. Connelly's line: more proven production than even the nine-win 2024 roster had. How this goes right: Lewis-Marion clicks, 6-6, a bowl, and the program story flips overnight. How it goes wrong: the floor we saw last year, and the hardest conversation in the sport arrives.</t>
        </is>
      </c>
      <c r="AN25" t="inlineStr">
        <is>
          <t>The QB carousel is over: Julian Lewis takes full ownership, and Connelly likes almost everyone Deion added around him — new OC Brennan Marion, an outstanding transfer WR trio (Danny Scudero, Kam Perry, Texas's DeAndre Moore Jr.), seven veteran O-line adds, FCS tackling-machine LB Gideon Lampron (123 tackles, 18.5 TFLs), SEC-proven nickel Randon Fontenette from Vanderbilt, and the talent flier on Tennessee's exiled Boo Carter. Connelly's line: more proven production than even the nine-win 2024 roster had. Alabama-pedigree RB Richard Young carries it.</t>
        </is>
      </c>
      <c r="AO25" t="inlineStr">
        <is>
          <t>Offense: Lewis's offense now — pro-style dropback with Shurmur-tree structure and Marion's instant-improvement résumé, behind a rebuilt OL. Again. Defense: 4-2-5 with Livingston-era aggression and the annual-new-cast problem; talent flashes, cohesion lags, and the year-four culture verdict comes due. Strengths: Lewis's arm talent is real, Prime's brand still wins portal battles, top-25 skill-room athleticism. Weaknesses: the OL is the program's chronic failure, roster cohesion vs 41 arrivals of churn, a defense unproven for the third straight year. Season goals: 5-7 but better than the record — Lewis-Marion clicking flips the program story overnight; the floor from last year invites the sport's hardest conversation.</t>
        </is>
      </c>
      <c r="AP25" t="inlineStr">
        <is>
          <t>5-7, better than the record, with Lewis the reason to watch every week.</t>
        </is>
      </c>
      <c r="AQ25" t="n">
        <v>4.5</v>
      </c>
      <c r="AR25" t="n">
        <v>45</v>
      </c>
      <c r="AS25" t="n">
        <v>-2.9</v>
      </c>
      <c r="AT25" t="n">
        <v>4</v>
      </c>
      <c r="AU25" t="n">
        <v>-0.5</v>
      </c>
      <c r="AV25" t="n">
        <v>72</v>
      </c>
    </row>
    <row r="26">
      <c r="A26" t="inlineStr">
        <is>
          <t>Colorado State</t>
        </is>
      </c>
      <c r="B26" t="inlineStr">
        <is>
          <t>Pac-12</t>
        </is>
      </c>
      <c r="C26" t="n">
        <v>119</v>
      </c>
      <c r="D26" t="n">
        <v>-13.4</v>
      </c>
      <c r="E26" t="n">
        <v>-3.8</v>
      </c>
      <c r="F26" t="n">
        <v>-9.4</v>
      </c>
      <c r="G26" t="n">
        <v>123</v>
      </c>
      <c r="H26" t="n">
        <v>3.56</v>
      </c>
      <c r="I26" t="n">
        <v>122</v>
      </c>
      <c r="J26" t="n">
        <v>2.51</v>
      </c>
      <c r="K26" t="n">
        <v>124</v>
      </c>
      <c r="L26" t="n">
        <v>4.09</v>
      </c>
      <c r="M26" t="n">
        <v>87</v>
      </c>
      <c r="N26" t="inlineStr">
        <is>
          <t>PPA 0.079/play</t>
        </is>
      </c>
      <c r="O26" t="n">
        <v>4.11</v>
      </c>
      <c r="P26" t="n">
        <v>90</v>
      </c>
      <c r="Q26" t="inlineStr">
        <is>
          <t>PPA 0.200/play</t>
        </is>
      </c>
      <c r="R26" t="n">
        <v>3.17</v>
      </c>
      <c r="S26" t="n">
        <v>108</v>
      </c>
      <c r="T26" t="inlineStr">
        <is>
          <t>PPA 0.170/play allowed</t>
        </is>
      </c>
      <c r="U26" t="n">
        <v>2.49</v>
      </c>
      <c r="V26" t="n">
        <v>124</v>
      </c>
      <c r="W26" t="inlineStr">
        <is>
          <t>PPA 0.376/play allowed</t>
        </is>
      </c>
      <c r="X26" t="n">
        <v>4.5</v>
      </c>
      <c r="Y26" t="n">
        <v>78</v>
      </c>
      <c r="Z26" t="inlineStr">
        <is>
          <t>SP+ ST -0.30</t>
        </is>
      </c>
      <c r="AA26" t="n">
        <v>2714</v>
      </c>
      <c r="AB26" t="n">
        <v>105</v>
      </c>
      <c r="AC26" t="n">
        <v>289</v>
      </c>
      <c r="AD26" t="n">
        <v>11</v>
      </c>
      <c r="AE26" t="inlineStr">
        <is>
          <t>Jim Mora (from UConn) replaces Jay Norvell — pro-style structure and NFL-tree discipline come to Fort Collins.</t>
        </is>
      </c>
      <c r="AF26" t="inlineStr">
        <is>
          <t>Mora rebuilt UConn from irrelevance to bowls; CSU hands him a better talent base and the rebuilt Pac-12 stage. QB room opens to competition.</t>
        </is>
      </c>
      <c r="AG26" t="inlineStr">
        <is>
          <t>4-3 NFL-structured — Mora defenses tackle and align immediately.</t>
        </is>
      </c>
      <c r="AH26" t="inlineStr">
        <is>
          <t>The -8.9 FPI residual flagged 2025 as market-overrated, and the staff change confirms the reset. Floor rises fast under Mora; ceilings take longer.</t>
        </is>
      </c>
      <c r="AI26" t="inlineStr">
        <is>
          <t>• Mora is a proven program resuscitator
• Pac-12 move raises the stakes and the revenue
• Defensive structure improves day one</t>
        </is>
      </c>
      <c r="AJ26" t="inlineStr">
        <is>
          <t>• Full identity transition
• QB unsettled
• Roster inherited below his standard</t>
        </is>
      </c>
      <c r="AK26" t="n">
        <v>842</v>
      </c>
      <c r="AL26" t="inlineStr">
        <is>
          <t>Air Raid · 4-2-5 (OurLads)</t>
        </is>
      </c>
      <c r="AM26" t="inlineStr">
        <is>
          <t>The UConn caravan (Farrar, two starters, Diomande) meets TCU-transfer QB Hauss Hejny in a genuinely open derby. One winning season in eight years is the bar to clear.</t>
        </is>
      </c>
      <c r="AN26" t="inlineStr">
        <is>
          <t>Total reset: Jay Norvell was fired October 19 at 2-5, and Jim Mora arrived December 2 from UConn (back-to-back 9-win seasons, 73-53 career) — bringing as many as FOURTEEN Huskies with him (QB K'saan Farrar, LB Oumar Diomande, DL Stephon Wright and Brandon Kelley, OL Toriyan Johnson and Diego Rodriguez). The QB derby is genuinely open three ways: Hauss Hejny (the P4 transfer atop OurLads' July chart — his TCU-vs-Oklahoma State path is inconsistently reported, verify before air), Farrar (who knows Mora's offense), and Darius Curry (the only returner with 2025 snaps).</t>
        </is>
      </c>
      <c r="AO26" t="inlineStr">
        <is>
          <t>Offense: Mora's pro-style structure and NFL-tree discipline replace the Norvell Air Raid — a full identity transition on a roster inherited below his standard. Defense: NFL-structured 4-3 — Mora defenses tackle and align immediately, and the #124 pass defense has nowhere to go but up. Strengths: Mora is a proven program resuscitator, the Pac-12 move raises stakes and revenue, day-one defensive structure. Weaknesses: the transition, the three-way QB derby, one winning season in eight years as the bar. Season goals: 5-7, better by November — the league's longest shot (+4000), with the UConn caravan as the culture seed crystal.</t>
        </is>
      </c>
      <c r="AP26" t="inlineStr">
        <is>
          <t>5-7, better by November.</t>
        </is>
      </c>
      <c r="AQ26" t="n">
        <v>-12.4</v>
      </c>
      <c r="AR26" t="n">
        <v>118</v>
      </c>
      <c r="AS26" t="n">
        <v>-1</v>
      </c>
      <c r="AT26" t="n">
        <v>4</v>
      </c>
      <c r="AU26" t="n">
        <v>-10.3</v>
      </c>
      <c r="AV26" t="n">
        <v>107</v>
      </c>
    </row>
    <row r="27">
      <c r="A27" t="inlineStr">
        <is>
          <t>Delaware</t>
        </is>
      </c>
      <c r="B27" t="inlineStr">
        <is>
          <t>Conference USA</t>
        </is>
      </c>
      <c r="C27" t="n">
        <v>100</v>
      </c>
      <c r="D27" t="n">
        <v>-9.300000000000001</v>
      </c>
      <c r="E27" t="inlineStr">
        <is>
          <t>n/a</t>
        </is>
      </c>
      <c r="F27" t="inlineStr">
        <is>
          <t>n/a</t>
        </is>
      </c>
      <c r="G27" t="inlineStr">
        <is>
          <t>n/a</t>
        </is>
      </c>
      <c r="H27" t="n">
        <v>4.04</v>
      </c>
      <c r="I27" t="n">
        <v>101</v>
      </c>
      <c r="J27" t="n">
        <v>3.23</v>
      </c>
      <c r="K27" t="n">
        <v>109</v>
      </c>
      <c r="L27" t="n">
        <v>4.12</v>
      </c>
      <c r="M27" t="n">
        <v>86</v>
      </c>
      <c r="N27" t="inlineStr">
        <is>
          <t>PPA 0.080/play</t>
        </is>
      </c>
      <c r="O27" t="n">
        <v>5.05</v>
      </c>
      <c r="P27" t="n">
        <v>60</v>
      </c>
      <c r="Q27" t="inlineStr">
        <is>
          <t>PPA 0.261/play</t>
        </is>
      </c>
      <c r="R27" t="n">
        <v>3.24</v>
      </c>
      <c r="S27" t="n">
        <v>107</v>
      </c>
      <c r="T27" t="inlineStr">
        <is>
          <t>PPA 0.167/play allowed</t>
        </is>
      </c>
      <c r="U27" t="n">
        <v>3.98</v>
      </c>
      <c r="V27" t="n">
        <v>93</v>
      </c>
      <c r="W27" t="inlineStr">
        <is>
          <t>PPA 0.290/play allowed</t>
        </is>
      </c>
      <c r="X27" t="n">
        <v>3.52</v>
      </c>
      <c r="Y27" t="n">
        <v>93</v>
      </c>
      <c r="Z27" t="inlineStr">
        <is>
          <t>SP+ ST -0.90</t>
        </is>
      </c>
      <c r="AA27" t="n">
        <v>2819</v>
      </c>
      <c r="AB27" t="n">
        <v>104</v>
      </c>
      <c r="AC27" t="n">
        <v>300</v>
      </c>
      <c r="AD27" t="n">
        <v>12</v>
      </c>
      <c r="AE27" t="inlineStr">
        <is>
          <t>Carty's balanced pro-spread — year two of FBS transition went bowl-eligible; the climb is real.</t>
        </is>
      </c>
      <c r="AF27" t="inlineStr">
        <is>
          <t>QB stability carried 2025; the jump to full CUSA rounds meets a thin two-deep.</t>
        </is>
      </c>
      <c r="AG27" t="inlineStr">
        <is>
          <t>4-2-5, disciplined FCS-champion DNA.</t>
        </is>
      </c>
      <c r="AH27" t="inlineStr">
        <is>
          <t>Structure travels; line-of-scrimmage depth doesn't yet.</t>
        </is>
      </c>
      <c r="AI27" t="inlineStr">
        <is>
          <t>• Program competence exceeds its age
• Carty's offense translates
• Culture from the FCS title runs</t>
        </is>
      </c>
      <c r="AJ27" t="inlineStr">
        <is>
          <t>• Depth vs full FBS schedule
• Talent accumulation early
• Ceiling honest at 7-8</t>
        </is>
      </c>
      <c r="AK27" t="n">
        <v>877</v>
      </c>
      <c r="AL27" t="inlineStr">
        <is>
          <t>Spread · 3-3-5 (OurLads)</t>
        </is>
      </c>
      <c r="AM27" t="inlineStr">
        <is>
          <t>From the rapid-fire one-liners: Delaware 7-5</t>
        </is>
      </c>
      <c r="AN27" t="inlineStr">
        <is>
          <t>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t>
        </is>
      </c>
      <c r="AO27" t="inlineStr">
        <is>
          <t>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t>
        </is>
      </c>
      <c r="AP27" t="inlineStr">
        <is>
          <t>7-5.</t>
        </is>
      </c>
      <c r="AQ27" t="n">
        <v>-6.6</v>
      </c>
      <c r="AR27" t="n">
        <v>91</v>
      </c>
      <c r="AS27" t="n">
        <v>-2.7</v>
      </c>
      <c r="AT27" t="n">
        <v>4</v>
      </c>
      <c r="AU27" t="n">
        <v>-12.4</v>
      </c>
      <c r="AV27" t="n">
        <v>117</v>
      </c>
    </row>
    <row r="28">
      <c r="A28" t="inlineStr">
        <is>
          <t>Duke</t>
        </is>
      </c>
      <c r="B28" t="inlineStr">
        <is>
          <t>ACC</t>
        </is>
      </c>
      <c r="C28" t="n">
        <v>42</v>
      </c>
      <c r="D28" t="n">
        <v>7.1</v>
      </c>
      <c r="E28" t="n">
        <v>3.9</v>
      </c>
      <c r="F28" t="n">
        <v>2.5</v>
      </c>
      <c r="G28" t="n">
        <v>39</v>
      </c>
      <c r="H28" t="n">
        <v>4.82</v>
      </c>
      <c r="I28" t="n">
        <v>73</v>
      </c>
      <c r="J28" t="n">
        <v>5.9</v>
      </c>
      <c r="K28" t="n">
        <v>44</v>
      </c>
      <c r="L28" t="n">
        <v>4.41</v>
      </c>
      <c r="M28" t="n">
        <v>79</v>
      </c>
      <c r="N28" t="inlineStr">
        <is>
          <t>PPA 0.093/play</t>
        </is>
      </c>
      <c r="O28" t="n">
        <v>6.9</v>
      </c>
      <c r="P28" t="n">
        <v>23</v>
      </c>
      <c r="Q28" t="inlineStr">
        <is>
          <t>PPA 0.381/play</t>
        </is>
      </c>
      <c r="R28" t="n">
        <v>5</v>
      </c>
      <c r="S28" t="n">
        <v>67</v>
      </c>
      <c r="T28" t="inlineStr">
        <is>
          <t>PPA 0.094/play allowed</t>
        </is>
      </c>
      <c r="U28" t="n">
        <v>2.18</v>
      </c>
      <c r="V28" t="n">
        <v>125</v>
      </c>
      <c r="W28" t="inlineStr">
        <is>
          <t>PPA 0.393/play allowed</t>
        </is>
      </c>
      <c r="X28" t="n">
        <v>6.81</v>
      </c>
      <c r="Y28" t="n">
        <v>33</v>
      </c>
      <c r="Z28" t="inlineStr">
        <is>
          <t>SP+ ST 1.10</t>
        </is>
      </c>
      <c r="AA28" t="n">
        <v>2923</v>
      </c>
      <c r="AB28" t="n">
        <v>101</v>
      </c>
      <c r="AC28" t="n">
        <v>312</v>
      </c>
      <c r="AD28" t="n">
        <v>12</v>
      </c>
      <c r="AE28" t="inlineStr">
        <is>
          <t>Manny Diaz's reigning ACC CHAMPIONS — Darian Mensah's title-winning offense now needs a new arm after his Miami transfer.</t>
        </is>
      </c>
      <c r="AF28" t="inlineStr">
        <is>
          <t>The system (tempo spread, layered play-action) returns intact with the OC; the QB who ran it doesn't. Duke's roster is the deepest it's been in program history.</t>
        </is>
      </c>
      <c r="AG28" t="inlineStr">
        <is>
          <t>Diaz's pressure-forward 4-2-5 — top-20 havoc, turnover manufacturing.</t>
        </is>
      </c>
      <c r="AH28" t="inlineStr">
        <is>
          <t>The championship formula was defense + Mensah; the defense half returns. They'll blitz on 3rd-and-4 with a lead in the fourth. Fear nothing.</t>
        </is>
      </c>
      <c r="AI28" t="inlineStr">
        <is>
          <t>• Reigning ACC champs with the DC-turned-HC formula working
• Havoc defense returns its core
• Program money and momentum at all-time highs</t>
        </is>
      </c>
      <c r="AJ28" t="inlineStr">
        <is>
          <t>• Mensah's exit is a 10-point-per-game problem
• Title defense with a target on every week
• Skill room was Mensah-elevated</t>
        </is>
      </c>
      <c r="AK28" t="n">
        <v>912</v>
      </c>
      <c r="AL28" t="inlineStr">
        <is>
          <t>Spread · Multiple 4-2-5 (OurLads)</t>
        </is>
      </c>
      <c r="AM28" t="inlineStr">
        <is>
          <t>Coach: Manny Diaz, Year 3 (18-9). Safe — two 9-win seasons and a trophy will do that.</t>
        </is>
      </c>
      <c r="AN28" t="inlineStr">
        <is>
          <t>No champion in America got robbed harder this offseason. Miami took Darian Mensah AND Cooper Barkate in a late-January portal raid (the Mensah NIL dispute got legal before settling), and the bleeding didn't stop there — WR Que'Sean Brown left for Virginia Tech and Terry Moore for Ohio State. The rebuild: QB Walker Eget (San Jose State), a veteran who somehow threw for 3,000 yards on a torn ACL last season; WRs Jared Richardson (Penn, 1,000-yard FCS producer) and Javen Nicholas (Charlotte, 700 yards); TE Nate Kurisky (Louisville). The good news is homegrown: RB Nate Sheppard ran for 1,100 yards as a freshman and gets portal reinforcements CJ Campbell Jr. (Rutgers/FAU) and Wilhelm Daal (Yale), behind two returning line starters plus tackles Nick Del Grande (Coastal, All-Sun Belt) and Braden Miller (Cal). Defensively Diaz mostly trusted his own development pipeline in the front seven (jr DT Preston Watson, blue-chip soph edge Bryce Davis, returning LB Luke Mergott) while adding secondary help: Che Ojarikre (Stanford), Dylan Flowers (WKU), Patrick Smith-Young (North Texas).</t>
        </is>
      </c>
      <c r="AO28" t="inlineStr">
        <is>
          <t>Diaz's whole tenure has been "one elite unit at a time" — 2025's 19th-ranked offense with an 86th-ranked defense, after the reverse in 2024. The offense will regress without Mensah/Barkate but shouldn't collapse; the defense has room to climb back toward Diaz's havoc-heavy standard. Strengths: coaching, backfield, improving secondary. Weaknesses: pass-game proof, rebuilt DL, and a nasty non-conference (Illinois, Tulane). Goal: defend the title with a straight face — and win the revenge game when Miami visits Durham, the pettiest date on the ACC calendar.</t>
        </is>
      </c>
      <c r="AP28" t="inlineStr">
        <is>
          <t>CBS says 6-6 (4-5); SP+ says 6.5 wins but notes six projected one-score ACC games — Duke overachieved projections by 12+ points five times last year, so writing them off is how you get burned twice. Coach status: cold.</t>
        </is>
      </c>
      <c r="AQ28" t="n">
        <v>3.5</v>
      </c>
      <c r="AR28" t="n">
        <v>52</v>
      </c>
      <c r="AS28" t="n">
        <v>3.6</v>
      </c>
      <c r="AT28" t="n">
        <v>3</v>
      </c>
      <c r="AU28" t="n">
        <v>9.6</v>
      </c>
      <c r="AV28" t="n">
        <v>37</v>
      </c>
    </row>
    <row r="29">
      <c r="A29" t="inlineStr">
        <is>
          <t>East Carolina</t>
        </is>
      </c>
      <c r="B29" t="inlineStr">
        <is>
          <t>American</t>
        </is>
      </c>
      <c r="C29" t="n">
        <v>88</v>
      </c>
      <c r="D29" t="n">
        <v>-5.3</v>
      </c>
      <c r="E29" t="n">
        <v>-0.7</v>
      </c>
      <c r="F29" t="n">
        <v>5.8</v>
      </c>
      <c r="G29" t="n">
        <v>23</v>
      </c>
      <c r="H29" t="n">
        <v>6.13</v>
      </c>
      <c r="I29" t="n">
        <v>25</v>
      </c>
      <c r="J29" t="n">
        <v>6.12</v>
      </c>
      <c r="K29" t="n">
        <v>38</v>
      </c>
      <c r="L29" t="n">
        <v>4.65</v>
      </c>
      <c r="M29" t="n">
        <v>74</v>
      </c>
      <c r="N29" t="inlineStr">
        <is>
          <t>PPA 0.104/play</t>
        </is>
      </c>
      <c r="O29" t="n">
        <v>6.16</v>
      </c>
      <c r="P29" t="n">
        <v>39</v>
      </c>
      <c r="Q29" t="inlineStr">
        <is>
          <t>PPA 0.333/play</t>
        </is>
      </c>
      <c r="R29" t="n">
        <v>8.119999999999999</v>
      </c>
      <c r="S29" t="n">
        <v>10</v>
      </c>
      <c r="T29" t="inlineStr">
        <is>
          <t>PPA -0.034/play allowed</t>
        </is>
      </c>
      <c r="U29" t="n">
        <v>6.39</v>
      </c>
      <c r="V29" t="n">
        <v>35</v>
      </c>
      <c r="W29" t="inlineStr">
        <is>
          <t>PPA 0.151/play allowed</t>
        </is>
      </c>
      <c r="X29" t="n">
        <v>4.18</v>
      </c>
      <c r="Y29" t="n">
        <v>81</v>
      </c>
      <c r="Z29" t="inlineStr">
        <is>
          <t>SP+ ST -0.50</t>
        </is>
      </c>
      <c r="AA29" t="n">
        <v>3024</v>
      </c>
      <c r="AB29" t="n">
        <v>114</v>
      </c>
      <c r="AC29" t="n">
        <v>324</v>
      </c>
      <c r="AD29" t="n">
        <v>12</v>
      </c>
      <c r="AE29" t="inlineStr">
        <is>
          <t>Houston's balanced spread — steady, veteran-driven, quietly 8-win capable.</t>
        </is>
      </c>
      <c r="AF29" t="inlineStr">
        <is>
          <t>Katz-era QB stability ended; the run game and OL return the league's sneakiest floor.</t>
        </is>
      </c>
      <c r="AG29" t="inlineStr">
        <is>
          <t>4-2-5, opportunistic — top-half league takeaways annually.</t>
        </is>
      </c>
      <c r="AH29" t="inlineStr">
        <is>
          <t>Sound vs the run, targetable deep; they keep games in the 20s.</t>
        </is>
      </c>
      <c r="AI29" t="inlineStr">
        <is>
          <t>• OL/run game floor
• Houston's culture stability
• Home crowd best in the league</t>
        </is>
      </c>
      <c r="AJ29" t="inlineStr">
        <is>
          <t>• QB transition
• WR explosiveness modest
• Ceiling capped vs Tulane/Memphis tier</t>
        </is>
      </c>
      <c r="AK29" t="n">
        <v>947</v>
      </c>
      <c r="AL29" t="inlineStr">
        <is>
          <t>Spread · 4-2-5 (OurLads)</t>
        </is>
      </c>
      <c r="AM29" t="inlineStr">
        <is>
          <t>2025: 9-4 (6-2) — Harrell is 14-5 after the program went 5-14 in the 19 games before him, with ECU's first top-40 SP+ finish in 25 years. SP+: #76, 7.8 avg wins.</t>
        </is>
      </c>
      <c r="AN29" t="inlineStr">
        <is>
          <t>The punishment for mid-major success, itemized: both coordinators gone, ten players to power conferences — including QB Katin Houser (Illinois), two all-conference offensive linemen, and safety Ja'Marley Riddle (Georgia). Harrell's response was a masterclass in lateral shopping: he hired North Texas's OC (Jordan Davis, architect of the No. 1 offense) and Memphis's DC (Jordon Hankins), then raided the G5's proven middle class — North Texas's RB Ashton Gray and WR Landon Sides, Marshall's Michael Allen, App State's Kanen Hamlett and Zyeir Gamble, Kennesaw and Southern Miss linemen. The QB battle is the aforementioned Canes special: Mitch Griffis (2,314 career yards, scrambler-gambler streak, via Wake Forest and Texas Tech) versus Emory Williams (the pocket operator with a 70.8 career QBR and a Miami spot-start win on his résumé). Ex-Cane Ray Ray Joseph adds juice out wide.</t>
        </is>
      </c>
      <c r="AO29" t="inlineStr">
        <is>
          <t>Identity: whatever Harrell touches turns competent — that's now a two-year data set. Strengths: coaching, schedule (plays only one of the top three projected teams, plays all of the bottom three), and a transfer class built on production rather than pedigree. Weaknesses: 110th in returning production and two first-year coordinators. Goals: prove 2025 was the program, not the roster.</t>
        </is>
      </c>
      <c r="AP29" t="inlineStr">
        <is>
          <t>8-4, agonizingly close to the title game, and Harrell becomes the hottest name on every December list anyway. Connelly's line is the right frame: calling ECU a contender after this much turnover made him nervous, but nothing Harrell has done justifies doubting him yet.</t>
        </is>
      </c>
      <c r="AQ29" t="n">
        <v>-0.6</v>
      </c>
      <c r="AR29" t="n">
        <v>68</v>
      </c>
      <c r="AS29" t="n">
        <v>-4.7</v>
      </c>
      <c r="AT29" t="n">
        <v>3</v>
      </c>
      <c r="AU29" t="n">
        <v>-4.4</v>
      </c>
      <c r="AV29" t="n">
        <v>86</v>
      </c>
    </row>
    <row r="30">
      <c r="A30" t="inlineStr">
        <is>
          <t>Eastern Michigan</t>
        </is>
      </c>
      <c r="B30" t="inlineStr">
        <is>
          <t>Mid-American</t>
        </is>
      </c>
      <c r="C30" t="n">
        <v>127</v>
      </c>
      <c r="D30" t="n">
        <v>-15.4</v>
      </c>
      <c r="E30" t="n">
        <v>-10.8</v>
      </c>
      <c r="F30" t="n">
        <v>-2.7</v>
      </c>
      <c r="G30" t="n">
        <v>88</v>
      </c>
      <c r="H30" t="n">
        <v>4.12</v>
      </c>
      <c r="I30" t="n">
        <v>98</v>
      </c>
      <c r="J30" t="n">
        <v>2.65</v>
      </c>
      <c r="K30" t="n">
        <v>119</v>
      </c>
      <c r="L30" t="n">
        <v>5.26</v>
      </c>
      <c r="M30" t="n">
        <v>62</v>
      </c>
      <c r="N30" t="inlineStr">
        <is>
          <t>PPA 0.132/play</t>
        </is>
      </c>
      <c r="O30" t="n">
        <v>5.55</v>
      </c>
      <c r="P30" t="n">
        <v>46</v>
      </c>
      <c r="Q30" t="inlineStr">
        <is>
          <t>PPA 0.293/play</t>
        </is>
      </c>
      <c r="R30" t="n">
        <v>2.27</v>
      </c>
      <c r="S30" t="n">
        <v>127</v>
      </c>
      <c r="T30" t="inlineStr">
        <is>
          <t>PPA 0.207/play allowed</t>
        </is>
      </c>
      <c r="U30" t="n">
        <v>2.97</v>
      </c>
      <c r="V30" t="n">
        <v>114</v>
      </c>
      <c r="W30" t="inlineStr">
        <is>
          <t>PPA 0.347/play allowed</t>
        </is>
      </c>
      <c r="X30" t="n">
        <v>5.16</v>
      </c>
      <c r="Y30" t="n">
        <v>69</v>
      </c>
      <c r="Z30" t="inlineStr">
        <is>
          <t>SP+ ST 0.10</t>
        </is>
      </c>
      <c r="AA30" t="n">
        <v>3138</v>
      </c>
      <c r="AB30" t="n">
        <v>112</v>
      </c>
      <c r="AC30" t="n">
        <v>336</v>
      </c>
      <c r="AD30" t="n">
        <v>12</v>
      </c>
      <c r="AE30" t="inlineStr">
        <is>
          <t>Creighton's veteran program — perennial 6-win bowl machine.</t>
        </is>
      </c>
      <c r="AF30" t="inlineStr">
        <is>
          <t>Portal QB again; the formula is competence plus timing.</t>
        </is>
      </c>
      <c r="AG30" t="inlineStr">
        <is>
          <t>4-2-5 opportunistic.</t>
        </is>
      </c>
      <c r="AH30" t="inlineStr">
        <is>
          <t>Median MAC; turnover margin is the whole story.</t>
        </is>
      </c>
      <c r="AI30" t="inlineStr">
        <is>
          <t>• Creighton's bowl consistency
• Program stability
• Culture</t>
        </is>
      </c>
      <c r="AJ30" t="inlineStr">
        <is>
          <t>• Ceiling firmly capped
• Talent mid
• Lines modest</t>
        </is>
      </c>
      <c r="AK30" t="n">
        <v>982</v>
      </c>
      <c r="AL30" t="inlineStr">
        <is>
          <t>Multiple · Multiple 4-2-5 (OurLads)</t>
        </is>
      </c>
      <c r="AM30" t="inlineStr">
        <is>
          <t>bowl-push hopes for the first two, Year 2 patience for the last two.</t>
        </is>
      </c>
      <c r="AN30" t="inlineStr">
        <is>
          <t>The rare MAC continuity story: Noah Kim (Michigan State → Coastal → EMU) led the league with 2,817 passing yards and DIDN'T transfer — and most of his top receivers stayed with him (Devereaux, Rooks, the veteran room). The overhaul is on the other side: new co-DCs Kasey Teegardin and Tate Omli inherit a unit that ranked #127 against the run and #114 against the pass, patched modestly (Lamar's Peyton Christian). Virginia Tech grad Braydon Bennett and Syracuse's Malachi James deepen the backfield.</t>
        </is>
      </c>
      <c r="AO30" t="inlineStr">
        <is>
          <t>Offense: Creighton's formula — competence plus timing, and for once the portal QB is a returning one; the #46 pass PPA was quietly the MAC's fourth-best. Defense: opportunistic 4-2-5 where turnover margin is the whole story, because the underlying numbers were bad. Strengths: Creighton's bowl consistency (six in eight years before this dip), program stability, the Kim-receivers continuity. Weaknesses: a firmly capped ceiling, three straight losing seasons, both lines modest — though per CFN 'the hot seat is made of ice cubes.' Season goals: 5-7 per the one-liner, picked 7th in the coaches poll — bounce-back or stagnate, and Kim's year two is the case for bounce.</t>
        </is>
      </c>
      <c r="AP30" t="inlineStr">
        <is>
          <t>5-7.</t>
        </is>
      </c>
      <c r="AQ30" t="n">
        <v>-16.3</v>
      </c>
      <c r="AR30" t="n">
        <v>131</v>
      </c>
      <c r="AS30" t="n">
        <v>0.9</v>
      </c>
      <c r="AT30" t="n">
        <v>5</v>
      </c>
      <c r="AU30" t="n">
        <v>-14.7</v>
      </c>
      <c r="AV30" t="n">
        <v>124</v>
      </c>
    </row>
    <row r="31">
      <c r="A31" t="inlineStr">
        <is>
          <t>Florida</t>
        </is>
      </c>
      <c r="B31" t="inlineStr">
        <is>
          <t>SEC</t>
        </is>
      </c>
      <c r="C31" t="n">
        <v>15</v>
      </c>
      <c r="D31" t="n">
        <v>15.6</v>
      </c>
      <c r="E31" t="n">
        <v>13.8</v>
      </c>
      <c r="F31" t="n">
        <v>-5.6</v>
      </c>
      <c r="G31" t="n">
        <v>106</v>
      </c>
      <c r="H31" t="n">
        <v>4.84</v>
      </c>
      <c r="I31" t="n">
        <v>72</v>
      </c>
      <c r="J31" t="n">
        <v>5.43</v>
      </c>
      <c r="K31" t="n">
        <v>63</v>
      </c>
      <c r="L31" t="n">
        <v>5.26</v>
      </c>
      <c r="M31" t="n">
        <v>62</v>
      </c>
      <c r="N31" t="inlineStr">
        <is>
          <t>PPA 0.132/play</t>
        </is>
      </c>
      <c r="O31" t="n">
        <v>3.74</v>
      </c>
      <c r="P31" t="n">
        <v>104</v>
      </c>
      <c r="Q31" t="inlineStr">
        <is>
          <t>PPA 0.176/play</t>
        </is>
      </c>
      <c r="R31" t="n">
        <v>5.23</v>
      </c>
      <c r="S31" t="n">
        <v>60</v>
      </c>
      <c r="T31" t="inlineStr">
        <is>
          <t>PPA 0.085/play allowed</t>
        </is>
      </c>
      <c r="U31" t="n">
        <v>4.06</v>
      </c>
      <c r="V31" t="n">
        <v>91</v>
      </c>
      <c r="W31" t="inlineStr">
        <is>
          <t>PPA 0.285/play allowed</t>
        </is>
      </c>
      <c r="X31" t="n">
        <v>7.46</v>
      </c>
      <c r="Y31" t="n">
        <v>16</v>
      </c>
      <c r="Z31" t="inlineStr">
        <is>
          <t>SP+ ST 1.50</t>
        </is>
      </c>
      <c r="AA31" t="n">
        <v>3250</v>
      </c>
      <c r="AB31" t="n">
        <v>111</v>
      </c>
      <c r="AC31" t="n">
        <v>348</v>
      </c>
      <c r="AD31" t="n">
        <v>12</v>
      </c>
      <c r="AE31" t="inlineStr">
        <is>
          <t>Jon Sumrall (from Tulane) brings his physical, run-first spread — QB run game, heavy play-action, ball-control identity.</t>
        </is>
      </c>
      <c r="AF31" t="inlineStr">
        <is>
          <t>DJ Lagway left for Baylor after the coaching change, so the QB is a portal answer running a brand-new system. Sumrall's Tulane teams won with discipline, turnover margin, and fourth-down conviction — the exact traits late-Napier Florida lacked.</t>
        </is>
      </c>
      <c r="AG31" t="inlineStr">
        <is>
          <t>Sumrall is a defense-and-culture head coach: aggressive 4-2-5, tackling-first, simplified assignments.</t>
        </is>
      </c>
      <c r="AH31" t="inlineStr">
        <is>
          <t>The roster has more SEC talent than its 2025 results showed — misused, not missing. Expect immediate physicality gains and early-season simplicity.</t>
        </is>
      </c>
      <c r="AI31" t="inlineStr">
        <is>
          <t>• Sumrall has the best culture track record of any recent mid-major riser
• DL and secondary talent stockpiled from top-10 classes
• Roster is battle-hardened by the league's toughest schedules</t>
        </is>
      </c>
      <c r="AJ31" t="inlineStr">
        <is>
          <t>• QB reset after Lagway's exit — new system, new triggerman
• Second offensive system in two years for the returners
• The Swamp does not grade on a transition curve</t>
        </is>
      </c>
      <c r="AK31" t="n">
        <v>1017</v>
      </c>
      <c r="AL31" t="inlineStr">
        <is>
          <t>Spread Option · 3-4 (OurLads)</t>
        </is>
      </c>
      <c r="AM31" t="inlineStr">
        <is>
          <t>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t>
        </is>
      </c>
      <c r="AN31" t="inlineStr">
        <is>
          <t>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t>
        </is>
      </c>
      <c r="AO31" t="inlineStr">
        <is>
          <t>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t>
        </is>
      </c>
      <c r="AP31" t="inlineStr">
        <is>
          <t>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t>
        </is>
      </c>
      <c r="AQ31" t="n">
        <v>13.6</v>
      </c>
      <c r="AR31" t="n">
        <v>18</v>
      </c>
      <c r="AS31" t="n">
        <v>2</v>
      </c>
      <c r="AT31" t="n">
        <v>4</v>
      </c>
      <c r="AU31" t="n">
        <v>15.2</v>
      </c>
      <c r="AV31" t="n">
        <v>15</v>
      </c>
      <c r="AW31" t="n">
        <v>16</v>
      </c>
    </row>
    <row r="32">
      <c r="A32" t="inlineStr">
        <is>
          <t>Florida Atlantic</t>
        </is>
      </c>
      <c r="B32" t="inlineStr">
        <is>
          <t>American</t>
        </is>
      </c>
      <c r="C32" t="n">
        <v>104</v>
      </c>
      <c r="D32" t="n">
        <v>-9.800000000000001</v>
      </c>
      <c r="E32" t="n">
        <v>-9.800000000000001</v>
      </c>
      <c r="F32" t="n">
        <v>-1.5</v>
      </c>
      <c r="G32" t="n">
        <v>79</v>
      </c>
      <c r="H32" t="n">
        <v>4.14</v>
      </c>
      <c r="I32" t="n">
        <v>97</v>
      </c>
      <c r="J32" t="n">
        <v>3.57</v>
      </c>
      <c r="K32" t="n">
        <v>98</v>
      </c>
      <c r="L32" t="n">
        <v>3.36</v>
      </c>
      <c r="M32" t="n">
        <v>105</v>
      </c>
      <c r="N32" t="inlineStr">
        <is>
          <t>PPA 0.045/play</t>
        </is>
      </c>
      <c r="O32" t="n">
        <v>5.35</v>
      </c>
      <c r="P32" t="n">
        <v>51</v>
      </c>
      <c r="Q32" t="inlineStr">
        <is>
          <t>PPA 0.281/play</t>
        </is>
      </c>
      <c r="R32" t="n">
        <v>2.02</v>
      </c>
      <c r="S32" t="n">
        <v>131</v>
      </c>
      <c r="T32" t="inlineStr">
        <is>
          <t>PPA 0.217/play allowed</t>
        </is>
      </c>
      <c r="U32" t="n">
        <v>4.51</v>
      </c>
      <c r="V32" t="n">
        <v>82</v>
      </c>
      <c r="W32" t="inlineStr">
        <is>
          <t>PPA 0.259/play allowed</t>
        </is>
      </c>
      <c r="X32" t="n">
        <v>7.46</v>
      </c>
      <c r="Y32" t="n">
        <v>16</v>
      </c>
      <c r="Z32" t="inlineStr">
        <is>
          <t>SP+ ST 1.50</t>
        </is>
      </c>
      <c r="AA32" t="n">
        <v>3361</v>
      </c>
      <c r="AB32" t="n">
        <v>114</v>
      </c>
      <c r="AC32" t="n">
        <v>360</v>
      </c>
      <c r="AD32" t="n">
        <v>12</v>
      </c>
      <c r="AE32" t="inlineStr">
        <is>
          <t>Zach Kittley's Air Raid — the league's pace-and-volume passing lab.</t>
        </is>
      </c>
      <c r="AF32" t="inlineStr">
        <is>
          <t>Year two: the system produced yards immediately; points and wins need a defense. QB competition is open but the plug-in history is proven.</t>
        </is>
      </c>
      <c r="AG32" t="inlineStr">
        <is>
          <t>3-3-5 rebuild — 2025 was bottom-ten nationally.</t>
        </is>
      </c>
      <c r="AH32" t="inlineStr">
        <is>
          <t>If it climbs to merely bad, the offense makes them a bowl team.</t>
        </is>
      </c>
      <c r="AI32" t="inlineStr">
        <is>
          <t>• Kittley's system scores anywhere
• Boca portal appeal rising
• Pass-game identity fully installed</t>
        </is>
      </c>
      <c r="AJ32" t="inlineStr">
        <is>
          <t>• Defense historically awful
• Run game an afterthought
• Two-deep depth thin</t>
        </is>
      </c>
      <c r="AK32" t="n">
        <v>1052</v>
      </c>
      <c r="AL32" t="inlineStr">
        <is>
          <t>Air Raid · Multiple 4-2-5 (OurLads)</t>
        </is>
      </c>
      <c r="AM32" t="inlineStr">
        <is>
          <t>2025: 4-8 — but the most entertaining 4-8 in the league, and 0-7 vs. top-100 teams tells you the gap. SP+: #95, 6.2 wins. The case: the BEST returning production in the Group of 6 (64%, 19th nationally), Caden Veltkamp back from shoulder surgery after finishing eighth nationally with 3,641 passing yards in the country's fastest offense, 1,000-yard slot Easton Messer retained, and a transfer class Connelly flat-out loved — headlined by the small-school haul of the year: DE Kenyon Garner, who posted TWENTY-EIGHT tackles for loss at Division II Livingstone (an Okeechobee kid coming home to Florida), plus disruptors Nate Fischer, Ahlston Ware, and Bo Simpson-Nealy behind 300-pound SEC-adjacent tackles. The catch: the conference schedule stiffens (3.6 projected league wins), and the defense has to jump from 131st to functional.</t>
        </is>
      </c>
      <c r="AN32" t="inlineStr">
        <is>
          <t>The best returning production in the Group of 6 (64%, 19th nationally): Caden Veltkamp is back from shoulder surgery after 3,641 yards in the country's fastest offense, and 1,000-yard slot Easton Messer stayed home. The transfer headliner is the small-school haul of the year — DE Kenyon Garner and his TWENTY-EIGHT tackles for loss at D-II Livingstone, an Okeechobee kid coming home — flanked by TCU edge Jonathan Bax, P4 DBs (LSU's Wallace Foster IV, Oklahoma State's JK Johnson), and SMU kicker Collin Rogers. Rice's Drew Devillier backstops the QB room.</t>
        </is>
      </c>
      <c r="AO32" t="inlineStr">
        <is>
          <t>Offense: Zach Kittley's Air Raid — the league's pace-and-volume passing lab, fully installed and already produced yards; points follow if anything resembling a defense shows up. Defense: 3-3-5 rebuild off a bottom-ten-nationally 2025 (131st) — the entire season is whether it climbs to merely bad. Strengths: the system scores anywhere, elite special teams (#16 SP+), rising Boca portal appeal. Weaknesses: run game an afterthought (#105 rush PPA), historically awful defense, thin two-deep. Season goals: 7-5 and bowling — Veltkamp flirts with 4,000 and Garner leads the league in TFLs.</t>
        </is>
      </c>
      <c r="AP32" t="inlineStr">
        <is>
          <t>7-5 and bowling — Boca gets a winner, Veltkamp flirts with 4,000, and Garner leads the league in TFLs. Your most fun local segment of the year.</t>
        </is>
      </c>
      <c r="AQ32" t="n">
        <v>-11.3</v>
      </c>
      <c r="AR32" t="n">
        <v>115</v>
      </c>
      <c r="AS32" t="n">
        <v>1.5</v>
      </c>
      <c r="AT32" t="n">
        <v>4</v>
      </c>
      <c r="AU32" t="n">
        <v>-7.6</v>
      </c>
      <c r="AV32" t="n">
        <v>98</v>
      </c>
    </row>
    <row r="33">
      <c r="A33" t="inlineStr">
        <is>
          <t>Florida International</t>
        </is>
      </c>
      <c r="B33" t="inlineStr">
        <is>
          <t>Conference USA</t>
        </is>
      </c>
      <c r="C33" t="n">
        <v>97</v>
      </c>
      <c r="D33" t="n">
        <v>-8.199999999999999</v>
      </c>
      <c r="E33" t="n">
        <v>-8.5</v>
      </c>
      <c r="F33" t="n">
        <v>-2.7</v>
      </c>
      <c r="G33" t="n">
        <v>90</v>
      </c>
      <c r="H33" t="n">
        <v>4.72</v>
      </c>
      <c r="I33" t="n">
        <v>78</v>
      </c>
      <c r="J33" t="n">
        <v>3.29</v>
      </c>
      <c r="K33" t="n">
        <v>107</v>
      </c>
      <c r="L33" t="n">
        <v>5.83</v>
      </c>
      <c r="M33" t="n">
        <v>43</v>
      </c>
      <c r="N33" t="inlineStr">
        <is>
          <t>PPA 0.158/play</t>
        </is>
      </c>
      <c r="O33" t="n">
        <v>4.09</v>
      </c>
      <c r="P33" t="n">
        <v>93</v>
      </c>
      <c r="Q33" t="inlineStr">
        <is>
          <t>PPA 0.199/play</t>
        </is>
      </c>
      <c r="R33" t="n">
        <v>4</v>
      </c>
      <c r="S33" t="n">
        <v>91</v>
      </c>
      <c r="T33" t="inlineStr">
        <is>
          <t>PPA 0.136/play allowed</t>
        </is>
      </c>
      <c r="U33" t="n">
        <v>5.36</v>
      </c>
      <c r="V33" t="n">
        <v>57</v>
      </c>
      <c r="W33" t="inlineStr">
        <is>
          <t>PPA 0.210/play allowed</t>
        </is>
      </c>
      <c r="X33" t="n">
        <v>3.68</v>
      </c>
      <c r="Y33" t="n">
        <v>89</v>
      </c>
      <c r="Z33" t="inlineStr">
        <is>
          <t>SP+ ST -0.80</t>
        </is>
      </c>
      <c r="AA33" t="n">
        <v>3475</v>
      </c>
      <c r="AB33" t="n">
        <v>106</v>
      </c>
      <c r="AC33" t="n">
        <v>372</v>
      </c>
      <c r="AD33" t="n">
        <v>12</v>
      </c>
      <c r="AE33" t="inlineStr">
        <is>
          <t>Willie Simmons' spread — the FAMU winner's first FBS build, year two.</t>
        </is>
      </c>
      <c r="AF33" t="inlineStr">
        <is>
          <t>Miami-area portal finds keep the skill room competitive; the lines lag a class behind.</t>
        </is>
      </c>
      <c r="AG33" t="inlineStr">
        <is>
          <t>4-2-5 young and fast.</t>
        </is>
      </c>
      <c r="AH33" t="inlineStr">
        <is>
          <t>Speed shows in flashes; sustaining four quarters is the project.</t>
        </is>
      </c>
      <c r="AI33" t="inlineStr">
        <is>
          <t>• Simmons won big at every stop
• Miami talent access
• Offense identity set</t>
        </is>
      </c>
      <c r="AJ33" t="inlineStr">
        <is>
          <t>• Lines below league grade
• QB unsettled
• Depth one injury thin</t>
        </is>
      </c>
      <c r="AK33" t="n">
        <v>1087</v>
      </c>
      <c r="AL33" t="inlineStr">
        <is>
          <t>Spread · 4-2-5 (OurLads)</t>
        </is>
      </c>
      <c r="AM33" t="inlineStr">
        <is>
          <t>The Miami thread lives at FIU — Your listeners' crosstown neighbor is the league's rising team: sixth in Athlon's projections with the most all-conference selections of anyone — WRs Jojo Stone and Greg Gaines, TE Jackson Verdugo, OL Zaire Flournoy, DLs Dante Anderson and Kenton Simmons, CB Jai-Ayviauynn Celestine, safeties Demetrius Hill and Shamir Sterlin — plus a home date with Buffalo as a nonconference oddity. If the Panthers crash the CG race, that's a weekly local segment 20 minutes from your listeners' couches.</t>
        </is>
      </c>
      <c r="AN33" t="inlineStr">
        <is>
          <t>The league's most all-conference selections, and now a real QB: JJ Kohl — the 6-7 App State transfer (1,465 yards, 12 TDs on 61.6%) — repped FIU at CUSA media days alongside safety Shamir Sterlin. Around him: WRs Jojo Stone and Greg Gaines III, TE Jackson Verdugo, OL Zaire Flournoy, DLs Dante Anderson and Kenton Simmons, CB Jai-Ayviauynn Celestine, safety Demetrius Hill. Delaware's Zach Marker (who won the Blue Hens' job before tearing his ACL) is the depth. The one big loss: All-CUSA WR Alex Perry portaled to Illinois — your B1G-doc crossover.</t>
        </is>
      </c>
      <c r="AO33" t="inlineStr">
        <is>
          <t>Offense: Willie Simmons's spread, year two off a 7-6 that snapped droughts — first bowl since 2019, first winning season since 2018. Miami-area portal finds keep the skill room stocked; the lines still lag a class behind. Defense: 4-2-5, young and fast — flashes into sustained four-quarter football is the project. Strengths: Simmons won big at every stop and the trajectory is real, Miami talent access, a settled QB with actual size. Weaknesses: lines below league grade, depth one injury thin, expectations now real in a wide-open league. Season goals: 7-5 and the heat check — sixth in Athlon, most all-conference picks in the league, and a CG crash would be a weekly segment 20 minutes from the couch.</t>
        </is>
      </c>
      <c r="AP33" t="inlineStr">
        <is>
          <t>7-5 (local heat check)</t>
        </is>
      </c>
      <c r="AQ33" t="n">
        <v>-12.6</v>
      </c>
      <c r="AR33" t="n">
        <v>119</v>
      </c>
      <c r="AS33" t="n">
        <v>4.4</v>
      </c>
      <c r="AT33" t="n">
        <v>3</v>
      </c>
      <c r="AU33" t="n">
        <v>-11.6</v>
      </c>
      <c r="AV33" t="n">
        <v>111</v>
      </c>
    </row>
    <row r="34">
      <c r="A34" t="inlineStr">
        <is>
          <t>Florida State</t>
        </is>
      </c>
      <c r="B34" t="inlineStr">
        <is>
          <t>ACC</t>
        </is>
      </c>
      <c r="C34" t="n">
        <v>20</v>
      </c>
      <c r="D34" t="n">
        <v>13.1</v>
      </c>
      <c r="E34" t="n">
        <v>2.2</v>
      </c>
      <c r="F34" t="n">
        <v>7.2</v>
      </c>
      <c r="G34" t="n">
        <v>18</v>
      </c>
      <c r="H34" t="n">
        <v>6.04</v>
      </c>
      <c r="I34" t="n">
        <v>28</v>
      </c>
      <c r="J34" t="n">
        <v>5.99</v>
      </c>
      <c r="K34" t="n">
        <v>41</v>
      </c>
      <c r="L34" t="n">
        <v>8.390000000000001</v>
      </c>
      <c r="M34" t="n">
        <v>7</v>
      </c>
      <c r="N34" t="inlineStr">
        <is>
          <t>PPA 0.276/play</t>
        </is>
      </c>
      <c r="O34" t="n">
        <v>6.47</v>
      </c>
      <c r="P34" t="n">
        <v>34</v>
      </c>
      <c r="Q34" t="inlineStr">
        <is>
          <t>PPA 0.353/play</t>
        </is>
      </c>
      <c r="R34" t="n">
        <v>4.99</v>
      </c>
      <c r="S34" t="n">
        <v>69</v>
      </c>
      <c r="T34" t="inlineStr">
        <is>
          <t>PPA 0.095/play allowed</t>
        </is>
      </c>
      <c r="U34" t="n">
        <v>5.24</v>
      </c>
      <c r="V34" t="n">
        <v>59</v>
      </c>
      <c r="W34" t="inlineStr">
        <is>
          <t>PPA 0.217/play allowed</t>
        </is>
      </c>
      <c r="X34" t="n">
        <v>3.68</v>
      </c>
      <c r="Y34" t="n">
        <v>89</v>
      </c>
      <c r="Z34" t="inlineStr">
        <is>
          <t>SP+ ST -0.80</t>
        </is>
      </c>
      <c r="AA34" t="n">
        <v>3581</v>
      </c>
      <c r="AB34" t="n">
        <v>110</v>
      </c>
      <c r="AC34" t="n">
        <v>384</v>
      </c>
      <c r="AD34" t="n">
        <v>12</v>
      </c>
      <c r="AE34" t="inlineStr">
        <is>
          <t>Norvell's tempo-spread survived the 2024 disaster with a 2025 rebound — year seven runs through a veteran portal QB room.</t>
        </is>
      </c>
      <c r="AF34" t="inlineStr">
        <is>
          <t>Malzahn-influenced run game (yes, that hire) with Norvell's RPO structure; identity is more physical than the CFP-era teams.</t>
        </is>
      </c>
      <c r="AG34" t="inlineStr">
        <is>
          <t>Multiple 4-2-5 rebuilt via portal for the third time.</t>
        </is>
      </c>
      <c r="AH34" t="inlineStr">
        <is>
          <t>2025 was league-average with flashes; the talent is sufficient, cohesion decides. Tallahassee's boom-bust cycle continues.</t>
        </is>
      </c>
      <c r="AI34" t="inlineStr">
        <is>
          <t>• Norvell's rebound instincts are proven
• Trench portal classes graded top-10
• Schedule sets up for 9+</t>
        </is>
      </c>
      <c r="AJ34" t="inlineStr">
        <is>
          <t>• Program whiplash: CFP to 2-10 to reset in 36 months
• QB room is rentals again
• Boosters' patience is conditional</t>
        </is>
      </c>
      <c r="AK34" t="n">
        <v>1122</v>
      </c>
      <c r="AL34" t="inlineStr">
        <is>
          <t>Multiple · 4-2-5 (OurLads)</t>
        </is>
      </c>
      <c r="AM34" t="inlineStr">
        <is>
          <t>Coach: Mike Norvell, Year 7 (38-34). CBS hot-seat rating: 5.0 — unanimous, the hottest seat in college football (shared only with Wisconsin's Fickell and Baylor's Aranda).</t>
        </is>
      </c>
      <c r="AN34" t="inlineStr">
        <is>
          <t>Tommy Castellanos is gone after the classic Castellanos arc (torched projections by 17 points a game through September, faded hard after). New QB: Ashton Daniels (Auburn, ex-Stanford) — steadier passer, less explosive, physical runner. The skill core is genuinely good: RB Ousmane Kromah (breakout candidate) plus Texas transfer Quintrevion Wisner, and WRs Duce Robinson and Micahi Danzy both rank among the ACC's top six returning receivers in yards per route. The terrifying part: the top seven offensive linemen are all gone — five transfers arrived (All-MAC T Nate Pabst, Auburn's Xavier Chaplin) and up to four could start. Defense: LB duo Blake Nichelson + Southern Miss tackle-machine Chris Jones should make the run D nasty; DTs Daniel Lyons and Jordan Sanders push the pocket; but sophomore Mandrell Desir is the only proven pass rusher and the secondary lost four of its top six (including All-ACC S Earl Little Jr.). Portal class ranked 26th nationally / 5th in the ACC — and notably, the biggest "wins" were retentions of young talent.</t>
        </is>
      </c>
      <c r="AO34" t="inlineStr">
        <is>
          <t>New wrinkle — Gus Malzahn retired in February, receivers coach Tim Harris Jr. was promoted to OC, and Norvell is taking a heavier hand in his own offense. Expect his up-tempo, RPO-heavy system with more QB run. Tony White's 3-3-5 improved in bend-don't-break fashion (54th in success rate allowed, but 6th in yards allowed per successful play). Strengths: skill talent, linebackers, run defense. Weaknesses: a fully transfer-built O-line (the single most common failure mode in college football), pass rush, secondary depth, and a psyche that's absorbed two years of losing. Goals: honestly? Survive. No road win since 2023 — get one. Get bowl-eligible early, then steal one of the big ones.</t>
        </is>
      </c>
      <c r="AP34" t="inlineStr">
        <is>
          <t>SP+ actually respects the roster (35th, 6.6 wins) but the schedule is a meat grinder — SMU, Alabama, Louisville, and Miami all by mid-October, Clemson on Halloween, Florida to close. CBS projects 6-6 (4-4) with losses to every good team on the slate.
4) The seat — how he got here and how he escapes: The arc is brutal: 13-0 in 2023 → the CFP snub → 2-10 in 2024 → a 5-7 "rebound" in 2025 that still meant 7-17 across two years with zero ACC relevance. FSU openly circled the Lane Kiffin drama in November and reportedly would have moved if it materialized; the $50M+ buyout is widely described as the only reason he's employed. Multiple outlets call 2026 make-or-break, some flatly a foregone conclusion that it's his last year. His path off: (1) the transfer O-line must gel immediately, because everything else follows from it; (2) Daniels has to be the stabilizer Castellanos wasn't in November; (3) beat one of Alabama/Miami/Clemson/Florida to change the emotional math; (4) win road games, plural. Realistically, 8-4 with a signature scalp saves him; 6-6 with losses to every ranked team means Tallahassee is hiring in December.</t>
        </is>
      </c>
      <c r="AQ34" t="n">
        <v>9.300000000000001</v>
      </c>
      <c r="AR34" t="n">
        <v>28</v>
      </c>
      <c r="AS34" t="n">
        <v>3.8</v>
      </c>
      <c r="AT34" t="n">
        <v>4</v>
      </c>
      <c r="AU34" t="n">
        <v>11.2</v>
      </c>
      <c r="AV34" t="n">
        <v>30</v>
      </c>
    </row>
    <row r="35">
      <c r="A35" t="inlineStr">
        <is>
          <t>Fresno State</t>
        </is>
      </c>
      <c r="B35" t="inlineStr">
        <is>
          <t>Pac-12</t>
        </is>
      </c>
      <c r="C35" t="n">
        <v>71</v>
      </c>
      <c r="D35" t="n">
        <v>-1.3</v>
      </c>
      <c r="E35" t="n">
        <v>-4.1</v>
      </c>
      <c r="F35" t="n">
        <v>-0.2</v>
      </c>
      <c r="G35" t="n">
        <v>65</v>
      </c>
      <c r="H35" t="n">
        <v>5.08</v>
      </c>
      <c r="I35" t="n">
        <v>63</v>
      </c>
      <c r="J35" t="n">
        <v>5.17</v>
      </c>
      <c r="K35" t="n">
        <v>66</v>
      </c>
      <c r="L35" t="n">
        <v>3.25</v>
      </c>
      <c r="M35" t="n">
        <v>108</v>
      </c>
      <c r="N35" t="inlineStr">
        <is>
          <t>PPA 0.040/play</t>
        </is>
      </c>
      <c r="O35" t="n">
        <v>4.59</v>
      </c>
      <c r="P35" t="n">
        <v>75</v>
      </c>
      <c r="Q35" t="inlineStr">
        <is>
          <t>PPA 0.231/play</t>
        </is>
      </c>
      <c r="R35" t="n">
        <v>5.92</v>
      </c>
      <c r="S35" t="n">
        <v>46</v>
      </c>
      <c r="T35" t="inlineStr">
        <is>
          <t>PPA 0.057/play allowed</t>
        </is>
      </c>
      <c r="U35" t="n">
        <v>6.65</v>
      </c>
      <c r="V35" t="n">
        <v>30</v>
      </c>
      <c r="W35" t="inlineStr">
        <is>
          <t>PPA 0.136/play allowed</t>
        </is>
      </c>
      <c r="X35" t="n">
        <v>4.83</v>
      </c>
      <c r="Y35" t="n">
        <v>77</v>
      </c>
      <c r="Z35" t="inlineStr">
        <is>
          <t>SP+ ST -0.10</t>
        </is>
      </c>
      <c r="AA35" t="n">
        <v>3691</v>
      </c>
      <c r="AB35" t="n">
        <v>117</v>
      </c>
      <c r="AC35" t="n">
        <v>396</v>
      </c>
      <c r="AD35" t="n">
        <v>11</v>
      </c>
      <c r="AE35" t="inlineStr">
        <is>
          <t>Matt Entz's physical program — FCS-dynasty structure in year two.</t>
        </is>
      </c>
      <c r="AF35" t="inlineStr">
        <is>
          <t>Run-first identity, QB competition; the Valley talent base delivers.</t>
        </is>
      </c>
      <c r="AG35" t="inlineStr">
        <is>
          <t>4-3 stout — immediately improved.</t>
        </is>
      </c>
      <c r="AH35" t="inlineStr">
        <is>
          <t>Top-third MW; Entz defenses travel.</t>
        </is>
      </c>
      <c r="AI35" t="inlineStr">
        <is>
          <t>• Entz's championship pedigree
• Defensive floor
• Program stability</t>
        </is>
      </c>
      <c r="AJ35" t="inlineStr">
        <is>
          <t>• Offense conservative
• QB unsettled
• Pac-12 raid aftermath</t>
        </is>
      </c>
      <c r="AK35" t="n">
        <v>1157</v>
      </c>
      <c r="AL35" t="inlineStr">
        <is>
          <t>Pro-Style · 4-2-5 (OurLads)</t>
        </is>
      </c>
      <c r="AM35" t="inlineStr">
        <is>
          <t>Fresno State (Matt Entz Year 2) — Same bipolar profile as Boise (+19.6 in wins, -21.5 in losses), same identity as Entz's NDSU teams: run it, slow it, dare you to pass. Donelson and Luke return in the backfield, the defense leaped 77th→37th and returns its front (Jacks, Xepera, Laffitte plus a 13-TFL Sac State transfer), and the whole season is the QB derby — Maryland's Khristian Martin versus Jayden Mandal. Connelly's kicker is the honest one: the Bulldogs contend if they have a quarterback, and he's not sure they do.</t>
        </is>
      </c>
      <c r="AN35" t="inlineStr">
        <is>
          <t>Matt Entz's year two after an instant 9-4 with a Snoop Dogg Arizona Bowl win over Miami (OH) — but bowl MVP E.J. Warner is gone, and the whole season is the derby: Maryland transfer Khristian Martin (6-4, 230, currently first on OurLads) versus 2025 backup Jayden Mandal. Sources genuinely split on whether Martin has it won — treat as Martin-favored, verify before air. Donelson and Luke return in the backfield; the defense that leaped 77th→37th returns its front (Jacks, Xepera, Laffitte) plus a 13-TFL Sacramento State transfer.</t>
        </is>
      </c>
      <c r="AO35" t="inlineStr">
        <is>
          <t>Offense: Entz's physical FCS-dynasty structure — run it, slow it, dare you to pass; the profile is the same bipolar split as Boise (+19.6 in wins, -21.5 in losses). Defense: stout 4-3, immediately improved, and Entz defenses travel. Strengths: two-time-FCS-champ pedigree, the defensive floor, program stability (9+ wins in four of five years). Weaknesses: conservative offense (#108 rushing PPA says the identity outran the personnel), unsettled QB, Pac-12 raid aftermath. Season goals: 8-4 as Boise's chief narrative pursuer (market says 4th at +650) — Connelly's kicker is the honest one: they contend if they have a quarterback, and he's not sure they do.</t>
        </is>
      </c>
      <c r="AP35" t="inlineStr">
        <is>
          <t>8-4 with the season-defining fortnight built right in — Boise visits Oct. 10, then Fresno's at SDSU Oct. 17. Win both and the Valley hosts the title race.</t>
        </is>
      </c>
      <c r="AQ35" t="n">
        <v>-2.5</v>
      </c>
      <c r="AR35" t="n">
        <v>77</v>
      </c>
      <c r="AS35" t="n">
        <v>1.2</v>
      </c>
      <c r="AT35" t="n">
        <v>5</v>
      </c>
      <c r="AU35" t="n">
        <v>1.4</v>
      </c>
      <c r="AV35" t="n">
        <v>63</v>
      </c>
    </row>
    <row r="36">
      <c r="A36" t="inlineStr">
        <is>
          <t>Georgia</t>
        </is>
      </c>
      <c r="B36" t="inlineStr">
        <is>
          <t>SEC</t>
        </is>
      </c>
      <c r="C36" t="n">
        <v>2</v>
      </c>
      <c r="D36" t="n">
        <v>27.8</v>
      </c>
      <c r="E36" t="n">
        <v>22.9</v>
      </c>
      <c r="F36" t="n">
        <v>-1.5</v>
      </c>
      <c r="G36" t="n">
        <v>78</v>
      </c>
      <c r="H36" t="n">
        <v>6.36</v>
      </c>
      <c r="I36" t="n">
        <v>15</v>
      </c>
      <c r="J36" t="n">
        <v>8.57</v>
      </c>
      <c r="K36" t="n">
        <v>6</v>
      </c>
      <c r="L36" t="n">
        <v>5.54</v>
      </c>
      <c r="M36" t="n">
        <v>54</v>
      </c>
      <c r="N36" t="inlineStr">
        <is>
          <t>PPA 0.145/play</t>
        </is>
      </c>
      <c r="O36" t="n">
        <v>6.5</v>
      </c>
      <c r="P36" t="n">
        <v>33</v>
      </c>
      <c r="Q36" t="inlineStr">
        <is>
          <t>PPA 0.355/play</t>
        </is>
      </c>
      <c r="R36" t="n">
        <v>7.53</v>
      </c>
      <c r="S36" t="n">
        <v>14</v>
      </c>
      <c r="T36" t="inlineStr">
        <is>
          <t>PPA -0.010/play allowed</t>
        </is>
      </c>
      <c r="U36" t="n">
        <v>5.17</v>
      </c>
      <c r="V36" t="n">
        <v>62</v>
      </c>
      <c r="W36" t="inlineStr">
        <is>
          <t>PPA 0.221/play allowed</t>
        </is>
      </c>
      <c r="X36" t="n">
        <v>8.119999999999999</v>
      </c>
      <c r="Y36" t="n">
        <v>1</v>
      </c>
      <c r="Z36" t="inlineStr">
        <is>
          <t>SP+ ST 1.90</t>
        </is>
      </c>
      <c r="AA36" t="n">
        <v>3808</v>
      </c>
      <c r="AB36" t="n">
        <v>125</v>
      </c>
      <c r="AC36" t="n">
        <v>407</v>
      </c>
      <c r="AD36" t="n">
        <v>12</v>
      </c>
      <c r="AE36" t="inlineStr">
        <is>
          <t>Mike Bobo pro-style — 12 personnel base, condensed formations, play-action keepers for Gunner Stockton's legs.</t>
        </is>
      </c>
      <c r="AF36" t="inlineStr">
        <is>
          <t>More QB-run element with Stockton than the Bennett/Beck eras. Explosiveness has been the missing gear two straight years; they manufacture chunk plays with tight-end seams rather than WR speed.</t>
        </is>
      </c>
      <c r="AG36" t="inlineStr">
        <is>
          <t>Smart/Schumann multiple 3-4 — pattern-match zone, elite vs the run, linebacker-driven.</t>
        </is>
      </c>
      <c r="AH36" t="inlineStr">
        <is>
          <t>Still top-shelf on early downs, but 2025 showed uncharacteristic explosive leaks in the secondary. The front seven reloads annually; the back end is the retooling project.</t>
        </is>
      </c>
      <c r="AI36" t="inlineStr">
        <is>
          <t>• Line-of-scrimmage depth on both sides remains SEC-best
• Smart's floor: double-digit wins in every full season
• Stockton's mobility adds a red-zone dimension</t>
        </is>
      </c>
      <c r="AJ36" t="inlineStr">
        <is>
          <t>• WR separation and vertical speed — two years running
• Secondary explosives allowed trending the wrong way
• Offense can go conservative in exactly the games that decide seasons</t>
        </is>
      </c>
      <c r="AK36" t="n">
        <v>1192</v>
      </c>
      <c r="AL36" t="inlineStr">
        <is>
          <t>Pro Spread · 3-4 (OurLads)</t>
        </is>
      </c>
      <c r="AM36" t="inlineStr">
        <is>
          <t>2025: 12-2 (8-1), SEC champions, lost the Sugar Bowl CFP quarterfinal to Ole Miss. SP+: #4, 9.8 avg wins. CBS: 11-1 regular season (lone loss: at South Carolina — a genuinely spicy upset pick), loses SEC CG to Texas, No. 5 seed. Vegas: 9.5 total, +310.</t>
        </is>
      </c>
      <c r="AN36" t="inlineStr">
        <is>
          <t>This is the continuity monster: 68% returning production (top-10 nationally), a league-high 169 returning starts, and 13 of the 18 defenders who logged 200+ snaps back. QB Gunner Stockton returns to run what Connelly memorably calls a "blue-chip service academy offense" — extreme efficiency, sideline-to-sideline stress, minimal risk. Backs Nate Frazier and Chauncey Bowens return, with Kentucky bruiser Dante Dowdell added via portal, behind seven linemen with starting experience (four of them sophomores). The portal adds were surgical rather than splashy: Georgia Tech deep threat Isiah Canion (14.6 ypc) to attack the big-play problem, Clemson safety Khalil Barnes for the back end. The defense returns a terrifying sophomore trio — DTs Elijah Griffin and Joseph Jonah-Ajonye plus CB Ellis Robinson IV — and Connelly calls the tackle rotation the deepest in the country. Watch list: Griffin (potential No. 1-pick trajectory), Robinson, London Humphreys (15.3 ypc as the returning field-stretcher).</t>
        </is>
      </c>
      <c r="AO36" t="inlineStr">
        <is>
          <t>Offense: Mike Bobo conservatism — quick game, huge success rate, allergic to explosives. That's the entire Georgia debate in one sentence: they've finished sixth in SP+ two straight years, they've lost two straight playoff games, and the culprit both times is an offense that doesn't generate big plays even though the defense doesn't allow any. Defense: no unit in the conference gets more benefit of the doubt — eight games allowing 14 or fewer points last year with a young lineup that's now experienced. Strengths: DT depth, offensive efficiency, special teams (3rd in SP+), the schedule (avoids Texas, A&amp;M, and LSU in the regular season and is projected favorite in all 12 games). Weakness: explosiveness, full stop. Season goals: a fifth straight trip to Atlanta is close to assumed; the real goal is winning three playoff games in December/January, which requires an offense that can score fast when trailing.</t>
        </is>
      </c>
      <c r="AP36" t="inlineStr">
        <is>
          <t>The floor is the highest in America: 10-2 is the realistic worst case. I'd take the CBS shape — 11-1, SEC title game — but I'd flip the CG result and take Georgia over Texas, because Kirby is 3-0 against Sark's Longhorns including the 2024 title game. Call it 11-1, SEC champs, No. 2/3 seed, and a semifinal-or-better run. The Nov. 7 trip to Oxford is the revenge game of the SEC season (Golding is 1-0 lifetime against Kirby, from the Sugar Bowl). Hot seat: nonexistent — but note the streak on the line: Kirby hasn't won fewer than 10 in a full season since 2016.</t>
        </is>
      </c>
      <c r="AQ36" t="n">
        <v>24.8</v>
      </c>
      <c r="AR36" t="n">
        <v>5</v>
      </c>
      <c r="AS36" t="n">
        <v>3</v>
      </c>
      <c r="AT36" t="n">
        <v>4</v>
      </c>
      <c r="AU36" t="n">
        <v>28.2</v>
      </c>
      <c r="AV36" t="n">
        <v>2</v>
      </c>
      <c r="AW36" t="n">
        <v>2</v>
      </c>
    </row>
    <row r="37">
      <c r="A37" t="inlineStr">
        <is>
          <t>Georgia Southern</t>
        </is>
      </c>
      <c r="B37" t="inlineStr">
        <is>
          <t>Sun Belt</t>
        </is>
      </c>
      <c r="C37" t="n">
        <v>99</v>
      </c>
      <c r="D37" t="n">
        <v>-8.6</v>
      </c>
      <c r="E37" t="n">
        <v>-2.5</v>
      </c>
      <c r="F37" t="n">
        <v>-7.2</v>
      </c>
      <c r="G37" t="n">
        <v>115</v>
      </c>
      <c r="H37" t="n">
        <v>4</v>
      </c>
      <c r="I37" t="n">
        <v>103</v>
      </c>
      <c r="J37" t="n">
        <v>3.46</v>
      </c>
      <c r="K37" t="n">
        <v>103</v>
      </c>
      <c r="L37" t="n">
        <v>6.34</v>
      </c>
      <c r="M37" t="n">
        <v>34</v>
      </c>
      <c r="N37" t="inlineStr">
        <is>
          <t>PPA 0.182/play</t>
        </is>
      </c>
      <c r="O37" t="n">
        <v>5.07</v>
      </c>
      <c r="P37" t="n">
        <v>58</v>
      </c>
      <c r="Q37" t="inlineStr">
        <is>
          <t>PPA 0.262/play</t>
        </is>
      </c>
      <c r="R37" t="n">
        <v>0.75</v>
      </c>
      <c r="S37" t="n">
        <v>134</v>
      </c>
      <c r="T37" t="inlineStr">
        <is>
          <t>PPA 0.270/play allowed</t>
        </is>
      </c>
      <c r="U37" t="n">
        <v>3.36</v>
      </c>
      <c r="V37" t="n">
        <v>106</v>
      </c>
      <c r="W37" t="inlineStr">
        <is>
          <t>PPA 0.325/play allowed</t>
        </is>
      </c>
      <c r="X37" t="n">
        <v>5.16</v>
      </c>
      <c r="Y37" t="n">
        <v>69</v>
      </c>
      <c r="Z37" t="inlineStr">
        <is>
          <t>SP+ ST 0.10</t>
        </is>
      </c>
      <c r="AA37" t="n">
        <v>3933</v>
      </c>
      <c r="AB37" t="n">
        <v>122</v>
      </c>
      <c r="AC37" t="n">
        <v>419</v>
      </c>
      <c r="AD37" t="n">
        <v>12</v>
      </c>
      <c r="AE37" t="inlineStr">
        <is>
          <t>Clay Helton's pro-style — steady bowl-level program.</t>
        </is>
      </c>
      <c r="AF37" t="inlineStr">
        <is>
          <t>Veteran QB play annually; the option ghosts are long gone.</t>
        </is>
      </c>
      <c r="AG37" t="inlineStr">
        <is>
          <t>4-2-5 median.</t>
        </is>
      </c>
      <c r="AH37" t="inlineStr">
        <is>
          <t>Middle of the league both sides; special teams above.</t>
        </is>
      </c>
      <c r="AI37" t="inlineStr">
        <is>
          <t>• Helton's stability
• QB room experience
• Program floor</t>
        </is>
      </c>
      <c r="AJ37" t="inlineStr">
        <is>
          <t>• Ceiling capped
• Trenches mid
• Explosiveness modest</t>
        </is>
      </c>
      <c r="AK37" t="n">
        <v>1227</v>
      </c>
      <c r="AL37" t="inlineStr">
        <is>
          <t>Multiple · 4-2-5 (OurLads)</t>
        </is>
      </c>
      <c r="AM37" t="inlineStr">
        <is>
          <t>2025: 7-6 — four straight bowls under Clay Helton is real fort-holding, but the cracks showed: four one-score wins to scrape eligibility and an 0-4, 45-to-13 average wipeout against top-70 teams. SP+: #103, 5.8 wins. The 2026 story is two derbies: Max Johnson's final act (6,356 career yards at LSU/UNC, back from the 2024 leg injury) versus sophomores Turner Helton — yes, Clay's son — and Weston Bryan for the QB job, and new DC Mike Mutz (fresh off a dominant Stephen F. Austin defense) trying to lift a unit that fell to 130th despite ten returning sophomore/junior contributors. Aplin's offense has averaged 59.8 in SP+ for four years, so the floor is real; the receiver/line proof is not (top returnee started twice).</t>
        </is>
      </c>
      <c r="AN37" t="inlineStr">
        <is>
          <t>Two derbies define it: Max Johnson's final act (6,356 career yards at LSU/UNC, seventh year, back from the 2024 leg injury) versus sophomores Turner Helton — yes, Clay's son, currently first on OurLads — and Weston Bryan for the QB job; and new DC Mike Mutz (fresh off a dominant Stephen F. Austin defense) versus a unit that fell to 130th despite ten returning underclass contributors. The receiver room was rebuilt through the portal (Virginia's Andre Greene Jr., Illinois's Ashton Hollins, Auburn's Cam King) because the top returnee started twice.</t>
        </is>
      </c>
      <c r="AO37" t="inlineStr">
        <is>
          <t>Offense: Helton's pro-style — Aplin's unit has averaged 59.8 in offensive SP+ for four years, so the floor is real (#34 rush PPA); the receiver/line proof is not. Defense: 4-2-5 that must climb from #134 against the rush — Mutz is the bet. Strengths: Helton's stability (four straight bowls is real fort-holding), QB room experience, the program floor. Weaknesses: a capped ceiling — 0-4 and outscored 45-to-13 on average vs top-70 teams — mid trenches, modest explosiveness. Season goals: 6-6 — the defense improves, the offense regresses, and the Johnson-vs-Helton derby is a weekly subplot either way.</t>
        </is>
      </c>
      <c r="AP37" t="inlineStr">
        <is>
          <t>6-6 — the defense improves, the offense regresses, and the Johnson-vs-Helton derby is a weekly subplot either way. JC French's departure to Cincinnati, by the way, is your AAC-doc crossover.</t>
        </is>
      </c>
      <c r="AQ37" t="n">
        <v>-8.699999999999999</v>
      </c>
      <c r="AR37" t="n">
        <v>103</v>
      </c>
      <c r="AS37" t="n">
        <v>0.1</v>
      </c>
      <c r="AT37" t="n">
        <v>4</v>
      </c>
      <c r="AU37" t="n">
        <v>-6.6</v>
      </c>
      <c r="AV37" t="n">
        <v>94</v>
      </c>
    </row>
    <row r="38">
      <c r="A38" t="inlineStr">
        <is>
          <t>Georgia State</t>
        </is>
      </c>
      <c r="B38" t="inlineStr">
        <is>
          <t>Sun Belt</t>
        </is>
      </c>
      <c r="C38" t="n">
        <v>74</v>
      </c>
      <c r="D38" t="n">
        <v>-2.1</v>
      </c>
      <c r="E38" t="n">
        <v>-12.7</v>
      </c>
      <c r="F38" t="n">
        <v>-4.9</v>
      </c>
      <c r="G38" t="n">
        <v>102</v>
      </c>
      <c r="H38" t="n">
        <v>3.01</v>
      </c>
      <c r="I38" t="n">
        <v>131</v>
      </c>
      <c r="J38" t="n">
        <v>1.15</v>
      </c>
      <c r="K38" t="n">
        <v>133</v>
      </c>
      <c r="L38" t="n">
        <v>3.6</v>
      </c>
      <c r="M38" t="n">
        <v>98</v>
      </c>
      <c r="N38" t="inlineStr">
        <is>
          <t>PPA 0.056/play</t>
        </is>
      </c>
      <c r="O38" t="n">
        <v>4.64</v>
      </c>
      <c r="P38" t="n">
        <v>73</v>
      </c>
      <c r="Q38" t="inlineStr">
        <is>
          <t>PPA 0.234/play</t>
        </is>
      </c>
      <c r="R38" t="n">
        <v>2.67</v>
      </c>
      <c r="S38" t="n">
        <v>118</v>
      </c>
      <c r="T38" t="inlineStr">
        <is>
          <t>PPA 0.191/play allowed</t>
        </is>
      </c>
      <c r="U38" t="n">
        <v>1.64</v>
      </c>
      <c r="V38" t="n">
        <v>129</v>
      </c>
      <c r="W38" t="inlineStr">
        <is>
          <t>PPA 0.424/play allowed</t>
        </is>
      </c>
      <c r="X38" t="n">
        <v>1.71</v>
      </c>
      <c r="Y38" t="n">
        <v>131</v>
      </c>
      <c r="Z38" t="inlineStr">
        <is>
          <t>SP+ ST -2.00</t>
        </is>
      </c>
      <c r="AA38" t="n">
        <v>4055</v>
      </c>
      <c r="AB38" t="n">
        <v>111</v>
      </c>
      <c r="AC38" t="n">
        <v>431</v>
      </c>
      <c r="AD38" t="n">
        <v>12</v>
      </c>
      <c r="AE38" t="inlineStr">
        <is>
          <t>Dell McGee's ground-first rebuild — year three grind.</t>
        </is>
      </c>
      <c r="AF38" t="inlineStr">
        <is>
          <t>Atlanta talent, run-heavy identity, developing QB room.</t>
        </is>
      </c>
      <c r="AG38" t="inlineStr">
        <is>
          <t>4-2-5 young.</t>
        </is>
      </c>
      <c r="AH38" t="inlineStr">
        <is>
          <t>Bottom-third but hardening.</t>
        </is>
      </c>
      <c r="AI38" t="inlineStr">
        <is>
          <t>• McGee's recruiting ties
• RB room legit
• Culture forming</t>
        </is>
      </c>
      <c r="AJ38" t="inlineStr">
        <is>
          <t>• Pass game limited
• Defense leaky
• Depth</t>
        </is>
      </c>
      <c r="AK38" t="n">
        <v>1262</v>
      </c>
      <c r="AL38" t="inlineStr">
        <is>
          <t>Multiple · 3-3-5 (OurLads)</t>
        </is>
      </c>
      <c r="AM38" t="inlineStr">
        <is>
          <t>2025: 1-11, 0-11 versus FBS, within one score twice — cautious optimism to dust. SP+: #133, 2.7 wins. McGee's Year 3 bet is the most fun bad-team roster in the league: dual-threat QB Cameran Brown (25.3 PPG over four late starts) holds off small-school lightning Ayden Pereira (1,813 passing + 853 rushing at Merrimack), with a transfer haul of pure production — Shorter's Lanear McCrary Jr., Georgetown's Savion Hart, Wingate's 12.5-TFL DT Mandjou Berte, Savannah State's 11.5-sack Xavier Esquillen. Connelly's closer is the honest pitch: size, experience, and a really low bar is not a terrible combination.</t>
        </is>
      </c>
      <c r="AN38" t="inlineStr">
        <is>
          <t>The most fun bad-team roster in the league: dual-threat Cameran Brown (25.3 PPG over four late starts) holds off small-school lightning Ayden Pereira (1,813 passing + 853 rushing at Merrimack), with a transfer haul of pure production behind them — Shorter's Lanear McCrary Jr. and Georgetown's Savion Hart at RB, Wingate's 12.5-TFL DT Mandjou Berte, Savannah State's 11.5-sack Xavier Esquillen, Michigan LB Jaydon Hood. The OL took six transfers including Georgia's Kelton Smith and Florida's Marcus Mascoll.</t>
        </is>
      </c>
      <c r="AO38" t="inlineStr">
        <is>
          <t>Offense: McGee's ground-first rebuild, year three — Atlanta talent, run-heavy identity, a developing QB room that finally has two live arms. Defense: young 4-2-5, bottom-third but hardening; the #129 pass defense and #131 special teams are where 1-11 lived. Strengths: McGee's recruiting ties, a legit RB room, culture forming. Weaknesses: limited pass game, leaky defense, depth. Season goals: 3-9 but twice as competitive — Connelly's honest pitch is that size, experience, and a really low bar is not a terrible combination. The seat still glows.</t>
        </is>
      </c>
      <c r="AP38" t="inlineStr">
        <is>
          <t>3-9, twice as competitive, seat still glowing.</t>
        </is>
      </c>
      <c r="AQ38" t="n">
        <v>-15.2</v>
      </c>
      <c r="AR38" t="n">
        <v>127</v>
      </c>
      <c r="AS38" t="n">
        <v>13.1</v>
      </c>
      <c r="AT38" t="n">
        <v>4</v>
      </c>
      <c r="AU38" t="n">
        <v>-3.2</v>
      </c>
      <c r="AV38" t="n">
        <v>81</v>
      </c>
    </row>
    <row r="39">
      <c r="A39" t="inlineStr">
        <is>
          <t>Georgia Tech</t>
        </is>
      </c>
      <c r="B39" t="inlineStr">
        <is>
          <t>ACC</t>
        </is>
      </c>
      <c r="C39" t="n">
        <v>62</v>
      </c>
      <c r="D39" t="n">
        <v>0.4</v>
      </c>
      <c r="E39" t="n">
        <v>4.4</v>
      </c>
      <c r="F39" t="n">
        <v>3.3</v>
      </c>
      <c r="G39" t="n">
        <v>36</v>
      </c>
      <c r="H39" t="n">
        <v>5.95</v>
      </c>
      <c r="I39" t="n">
        <v>30</v>
      </c>
      <c r="J39" t="n">
        <v>6.31</v>
      </c>
      <c r="K39" t="n">
        <v>35</v>
      </c>
      <c r="L39" t="n">
        <v>6.43</v>
      </c>
      <c r="M39" t="n">
        <v>31</v>
      </c>
      <c r="N39" t="inlineStr">
        <is>
          <t>PPA 0.186/play</t>
        </is>
      </c>
      <c r="O39" t="n">
        <v>7.65</v>
      </c>
      <c r="P39" t="n">
        <v>15</v>
      </c>
      <c r="Q39" t="inlineStr">
        <is>
          <t>PPA 0.429/play</t>
        </is>
      </c>
      <c r="R39" t="n">
        <v>4.75</v>
      </c>
      <c r="S39" t="n">
        <v>76</v>
      </c>
      <c r="T39" t="inlineStr">
        <is>
          <t>PPA 0.105/play allowed</t>
        </is>
      </c>
      <c r="U39" t="n">
        <v>4.22</v>
      </c>
      <c r="V39" t="n">
        <v>87</v>
      </c>
      <c r="W39" t="inlineStr">
        <is>
          <t>PPA 0.276/play allowed</t>
        </is>
      </c>
      <c r="X39" t="n">
        <v>7.79</v>
      </c>
      <c r="Y39" t="n">
        <v>8</v>
      </c>
      <c r="Z39" t="inlineStr">
        <is>
          <t>SP+ ST 1.70</t>
        </is>
      </c>
      <c r="AA39" t="n">
        <v>4166</v>
      </c>
      <c r="AB39" t="n">
        <v>110</v>
      </c>
      <c r="AC39" t="n">
        <v>443</v>
      </c>
      <c r="AD39" t="n">
        <v>12</v>
      </c>
      <c r="AE39" t="inlineStr">
        <is>
          <t>Key's option-flavored spread lost Haynes King but kept the identity: QB run game, heavy motion, fourth-down conviction.</t>
        </is>
      </c>
      <c r="AF39" t="inlineStr">
        <is>
          <t>King's toughness defined the 10-win 2025 near-CFP season. The new QB inherits the league's best-schemed run game and its most creative situational calls.</t>
        </is>
      </c>
      <c r="AG39" t="inlineStr">
        <is>
          <t>3-3-5 — improved yearly under Key, still the lesser half.</t>
        </is>
      </c>
      <c r="AH39" t="inlineStr">
        <is>
          <t>They stay in structure and force long drives; elite speed still stresses the perimeter. Progress is real but incremental.</t>
        </is>
      </c>
      <c r="AI39" t="inlineStr">
        <is>
          <t>• Key's schematic identity is the ACC's most distinct
• OL play punches above talent
• Program belief after the 10-win breakthrough</t>
        </is>
      </c>
      <c r="AJ39" t="inlineStr">
        <is>
          <t>• King's do-everything void
• Defense a year behind the offense
• Atlanta portal competition is brutal</t>
        </is>
      </c>
      <c r="AK39" t="n">
        <v>1297</v>
      </c>
      <c r="AL39" t="inlineStr">
        <is>
          <t>Spread Pro Style · 4-2-5 (OurLads)</t>
        </is>
      </c>
      <c r="AM39" t="inlineStr">
        <is>
          <t>Coach: Brent Key, Year 5 (27-20). Secure after three straight winning seasons.</t>
        </is>
      </c>
      <c r="AN39" t="inlineStr">
        <is>
          <t>The Haynes King era is over (7,907 passing / 2,277 rushing yards as a Jacket — a human third-down conversion), and the turnover is extreme: only 3 of 16 offensive players with 200+ snaps return (RB Malachi Hosley, OTs Ethan Mackenny and Malachi Carney), and the defense lost DT Jordan van den Berg plus five of its top six DBs. Both coordinators left too (OC Buster Faulkner to Florida, DC Blake Gideon to Texas). The reload is fun, though: QB Alberto Mendoza (Indiana — Fernando's little brother, who posted a 99.4 QBR in 102 garbage-time snaps: 18-of-24, 286 yards, 5 TDs, plus 190 rushing yards on 13 carries) and RB Justice Haynes (Michigan — 857 yards at 7.1 a pop and 10 TDs in just seven games). Key's portal tells you his priorities: six defensive linemen and two corners, including UConn's Vincent Carroll-Jackson, Colorado's Tawfiq Thomas, and ex-Bama blue-chips Noah Carter (edge) and Jaylen Mbakwe (CB). Watch: LB E.J. Lightsey is the one proven defensive anchor; 6-4 Elon WR Isaiah Fuhrmann needs to get healthy because the pass-catching cupboard is nearly bare.</t>
        </is>
      </c>
      <c r="AO39" t="inlineStr">
        <is>
          <t>Line-of-scrimmage football — Key is an O-lineman to his core — now with an NFL flavor: new OC George Godsey (a GT alum back after 15 NFL seasons) and new DC Jason Semore (Marshall/Southern Miss). Expect a Haynes/Hosley-powered run game with play-action shots and a defense betting on unlocked athleticism. Strengths: backfield, tackles, elite special teams (11th in SP+). Weaknesses: receiver room, secondary rebuild, proven defensive bodies generally. Goal: keep the winning-season streak alive in an obvious reset year and set up a legitimate 2027 run.</t>
        </is>
      </c>
      <c r="AP39" t="inlineStr">
        <is>
          <t>CBS 7-5 (5-3) feels right; SP+ is harsher (43rd, 6.1) mostly on schedule (Tennessee, at Georgia, Louisville, at Clemson, at Virginia Tech). A fourth straight winning season here would be quietly excellent coaching. Coach status: cold seat, warm buzz.</t>
        </is>
      </c>
      <c r="AQ39" t="n">
        <v>4.2</v>
      </c>
      <c r="AR39" t="n">
        <v>48</v>
      </c>
      <c r="AS39" t="n">
        <v>-3.8</v>
      </c>
      <c r="AT39" t="n">
        <v>3</v>
      </c>
      <c r="AU39" t="n">
        <v>-0.5</v>
      </c>
      <c r="AV39" t="n">
        <v>71</v>
      </c>
    </row>
    <row r="40">
      <c r="A40" t="inlineStr">
        <is>
          <t>Hawai'i</t>
        </is>
      </c>
      <c r="B40" t="inlineStr">
        <is>
          <t>Mountain West</t>
        </is>
      </c>
      <c r="C40" t="n">
        <v>110</v>
      </c>
      <c r="D40" t="n">
        <v>-11.4</v>
      </c>
      <c r="E40" t="n">
        <v>-10.4</v>
      </c>
      <c r="F40" t="n">
        <v>5.2</v>
      </c>
      <c r="G40" t="n">
        <v>26</v>
      </c>
      <c r="H40" t="n">
        <v>4.78</v>
      </c>
      <c r="I40" t="n">
        <v>75</v>
      </c>
      <c r="J40" t="n">
        <v>5.15</v>
      </c>
      <c r="K40" t="n">
        <v>68</v>
      </c>
      <c r="L40" t="n">
        <v>2.86</v>
      </c>
      <c r="M40" t="n">
        <v>117</v>
      </c>
      <c r="N40" t="inlineStr">
        <is>
          <t>PPA 0.022/play</t>
        </is>
      </c>
      <c r="O40" t="n">
        <v>5.32</v>
      </c>
      <c r="P40" t="n">
        <v>52</v>
      </c>
      <c r="Q40" t="inlineStr">
        <is>
          <t>PPA 0.278/play</t>
        </is>
      </c>
      <c r="R40" t="n">
        <v>4.97</v>
      </c>
      <c r="S40" t="n">
        <v>70</v>
      </c>
      <c r="T40" t="inlineStr">
        <is>
          <t>PPA 0.096/play allowed</t>
        </is>
      </c>
      <c r="U40" t="n">
        <v>4.76</v>
      </c>
      <c r="V40" t="n">
        <v>72</v>
      </c>
      <c r="W40" t="inlineStr">
        <is>
          <t>PPA 0.245/play allowed</t>
        </is>
      </c>
      <c r="X40" t="n">
        <v>7.79</v>
      </c>
      <c r="Y40" t="n">
        <v>8</v>
      </c>
      <c r="Z40" t="inlineStr">
        <is>
          <t>SP+ ST 1.70</t>
        </is>
      </c>
      <c r="AA40" t="n">
        <v>4276</v>
      </c>
      <c r="AB40" t="n">
        <v>99</v>
      </c>
      <c r="AC40" t="n">
        <v>455</v>
      </c>
      <c r="AD40" t="n">
        <v>12</v>
      </c>
      <c r="AE40" t="inlineStr">
        <is>
          <t>Timmy Chang's run-and-shoot revival — Micah Alejado's breakout made it real.</t>
        </is>
      </c>
      <c r="AF40" t="inlineStr">
        <is>
          <t>The island's system is back: four-wide, choice routes, volume. Alejado is the G5's most fun watch.</t>
        </is>
      </c>
      <c r="AG40" t="inlineStr">
        <is>
          <t>3-3-5 undersized.</t>
        </is>
      </c>
      <c r="AH40" t="inlineStr">
        <is>
          <t>They'll trade scores; the defense needs three stops, not ten.</t>
        </is>
      </c>
      <c r="AI40" t="inlineStr">
        <is>
          <t>• Alejado-Chang system fluency
• Home-field travel edge
• Identity fully installed</t>
        </is>
      </c>
      <c r="AJ40" t="inlineStr">
        <is>
          <t>• Defense bottom-third
• Travel grind
• Line depth</t>
        </is>
      </c>
      <c r="AK40" t="n">
        <v>1332</v>
      </c>
      <c r="AL40" t="inlineStr">
        <is>
          <t>Run-And-Shoot · 4-2-5 (OurLads)</t>
        </is>
      </c>
      <c r="AM40" t="inlineStr">
        <is>
          <t>+400 says the market believes; the defense taking one more step is the entire thesis, and the Week 1 UNLV visit to the islands is the league's opening statement game.</t>
        </is>
      </c>
      <c r="AN40" t="inlineStr">
        <is>
          <t>Micah Alejado returns from his 3,100-yard, 24-TD breakout as the MWC Preseason Player of the Year, with top target Pofele Ashlock (76 catches) and a portal WR haul built to feed the system: Washington's Audric Harris, Oklahoma State's Tre Griffiths, Iowa State's Carson Brown. Backup Maika Eugenio left the team in July — the room behind Alejado is thin, which is the quiet risk in a pass-volume offense. Oregon OL Lipe Moala helps the one unit that lags.</t>
        </is>
      </c>
      <c r="AO40" t="inlineStr">
        <is>
          <t>Offense: Timmy Chang's run-and-shoot revival, fully installed — four-wide, choice routes, volume, 394 yards and 29 points a game; Alejado is the G5's most fun watch. Defense: undersized 3-3-5 that needs three stops, not ten — the entire thesis is one more step from a unit that improved to respectable. Strengths: Alejado-Chang system fluency, the home-field travel edge, elite special teams (#8). Weaknesses: bottom-third defense, the travel grind, line depth — and no proven backup QB. Season goals: 8-4 with the market at +400 saying believe — Connelly put them in an early CFP projection, Chang says he has the pieces for a title run, and the Week 1 UNLV visit to the islands is the league's opening statement game.</t>
        </is>
      </c>
      <c r="AP40" t="inlineStr">
        <is>
          <t>8-4.</t>
        </is>
      </c>
      <c r="AQ40" t="n">
        <v>-2.4</v>
      </c>
      <c r="AR40" t="n">
        <v>76</v>
      </c>
      <c r="AS40" t="n">
        <v>-9</v>
      </c>
      <c r="AT40" t="n">
        <v>5</v>
      </c>
      <c r="AU40" t="n">
        <v>-11.9</v>
      </c>
      <c r="AV40" t="n">
        <v>115</v>
      </c>
    </row>
    <row r="41">
      <c r="A41" t="inlineStr">
        <is>
          <t>Houston</t>
        </is>
      </c>
      <c r="B41" t="inlineStr">
        <is>
          <t>Big 12</t>
        </is>
      </c>
      <c r="C41" t="n">
        <v>36</v>
      </c>
      <c r="D41" t="n">
        <v>9</v>
      </c>
      <c r="E41" t="n">
        <v>-3.7</v>
      </c>
      <c r="F41" t="n">
        <v>8.1</v>
      </c>
      <c r="G41" t="n">
        <v>16</v>
      </c>
      <c r="H41" t="n">
        <v>4.64</v>
      </c>
      <c r="I41" t="n">
        <v>82</v>
      </c>
      <c r="J41" t="n">
        <v>6.02</v>
      </c>
      <c r="K41" t="n">
        <v>40</v>
      </c>
      <c r="L41" t="n">
        <v>1.75</v>
      </c>
      <c r="M41" t="n">
        <v>129</v>
      </c>
      <c r="N41" t="inlineStr">
        <is>
          <t>PPA -0.029/play</t>
        </is>
      </c>
      <c r="O41" t="n">
        <v>5.98</v>
      </c>
      <c r="P41" t="n">
        <v>42</v>
      </c>
      <c r="Q41" t="inlineStr">
        <is>
          <t>PPA 0.321/play</t>
        </is>
      </c>
      <c r="R41" t="n">
        <v>6.18</v>
      </c>
      <c r="S41" t="n">
        <v>38</v>
      </c>
      <c r="T41" t="inlineStr">
        <is>
          <t>PPA 0.046/play allowed</t>
        </is>
      </c>
      <c r="U41" t="n">
        <v>5.22</v>
      </c>
      <c r="V41" t="n">
        <v>61</v>
      </c>
      <c r="W41" t="inlineStr">
        <is>
          <t>PPA 0.218/play allowed</t>
        </is>
      </c>
      <c r="X41" t="n">
        <v>3.19</v>
      </c>
      <c r="Y41" t="n">
        <v>99</v>
      </c>
      <c r="Z41" t="inlineStr">
        <is>
          <t>SP+ ST -1.10</t>
        </is>
      </c>
      <c r="AA41" t="n">
        <v>4375</v>
      </c>
      <c r="AB41" t="n">
        <v>118</v>
      </c>
      <c r="AC41" t="n">
        <v>467</v>
      </c>
      <c r="AD41" t="n">
        <v>12</v>
      </c>
      <c r="AE41" t="inlineStr">
        <is>
          <t>Willie Fritz ball: run-first, clock-first, QB-run spread — the 2025 bowl return validated the rebuild's floor.</t>
        </is>
      </c>
      <c r="AF41" t="inlineStr">
        <is>
          <t>The QB room remains committee-flavored; Fritz teams historically peak in year three, which is now.</t>
        </is>
      </c>
      <c r="AG41" t="inlineStr">
        <is>
          <t>4-2-5, sound and physical — the roster's better half.</t>
        </is>
      </c>
      <c r="AH41" t="inlineStr">
        <is>
          <t>Top-half Big 12 defense in 2025 on effort and structure; talent acquisition hasn't caught up to scheme yet.</t>
        </is>
      </c>
      <c r="AI41" t="inlineStr">
        <is>
          <t>• Fritz's year-three pattern (Tulane: 2 wins to 12)
• Defense already respectable
• Identity clarity</t>
        </is>
      </c>
      <c r="AJ41" t="inlineStr">
        <is>
          <t>• QB talent below league median
• Skill explosiveness thin
• Margins depend on turnover luck</t>
        </is>
      </c>
      <c r="AK41" t="n">
        <v>1367</v>
      </c>
      <c r="AL41" t="inlineStr">
        <is>
          <t>Spread · 4-2-5 (OurLads)</t>
        </is>
      </c>
      <c r="AM41" t="inlineStr">
        <is>
          <t>2025: 10-3 — Willie Fritz's Year 2 rocket, right on his career pattern (.507 in Year 1s, .730 in Year 2s, .725 in Year 3s). SP+: #36, 7.4 avg wins.</t>
        </is>
      </c>
      <c r="AN41" t="inlineStr">
        <is>
          <t>QB Conner Weigman returns off a 2,705-pass/795-rush/36-TD season, and Fritz reunited him with the Tulane band: RB Makhi Hughes (2,779 yards over two Tulane years before a lost Oregon detour) comes home to a Fritz-Nagle offense, Tulane guard Shadre Hurst and nickel Javion White follow, and the line adds all-conference transfers Drew Terrill and Anthony Boswell. Slot Amare Thomas and big-play sophomore Koby Young return; Oregon State's leading receiver Trent Walker joins. The insurance policy is outrageous: five-star freshman Keisean Henderson, a top-five national recruit, backs up Weigman. The defense returns its secondary core (Webb, Allen, James) and front-six vets (Mack, Fotu, Laufau) with an Oregon/Okie State/Yale tackle infusion.</t>
        </is>
      </c>
      <c r="AO41" t="inlineStr">
        <is>
          <t>Strengths: possibly the league's best combined trench play, QB continuity, a coach whose Year 3s are historically monsters. Weaknesses: the schedule (at Tech Week 3, at K-State, at Utah — all three contenders on the road), secondary depth post-McCutchin. Goals: crash the CCG conversation and make the Henderson succession a 2027 luxury, not a 2026 necessity.</t>
        </is>
      </c>
      <c r="AP41" t="inlineStr">
        <is>
          <t>8-4 with the Week 3 trip to Lubbock as the league's first great litmus test — cover the "Houston is the sleeper" take now, because if they steal that one, this becomes the race everyone wanted. Fritz at 66 is playing with house money and knows it.</t>
        </is>
      </c>
      <c r="AQ41" t="n">
        <v>7.1</v>
      </c>
      <c r="AR41" t="n">
        <v>35</v>
      </c>
      <c r="AS41" t="n">
        <v>1.9</v>
      </c>
      <c r="AT41" t="n">
        <v>4</v>
      </c>
      <c r="AU41" t="n">
        <v>12.2</v>
      </c>
      <c r="AV41" t="n">
        <v>25</v>
      </c>
      <c r="AW41" t="n">
        <v>22</v>
      </c>
    </row>
    <row r="42">
      <c r="A42" t="inlineStr">
        <is>
          <t>Illinois</t>
        </is>
      </c>
      <c r="B42" t="inlineStr">
        <is>
          <t>Big Ten</t>
        </is>
      </c>
      <c r="C42" t="n">
        <v>54</v>
      </c>
      <c r="D42" t="n">
        <v>3.3</v>
      </c>
      <c r="E42" t="n">
        <v>7.8</v>
      </c>
      <c r="F42" t="n">
        <v>2.2</v>
      </c>
      <c r="G42" t="n">
        <v>43</v>
      </c>
      <c r="H42" t="n">
        <v>5.32</v>
      </c>
      <c r="I42" t="n">
        <v>56</v>
      </c>
      <c r="J42" t="n">
        <v>6.86</v>
      </c>
      <c r="K42" t="n">
        <v>24</v>
      </c>
      <c r="L42" t="n">
        <v>4.27</v>
      </c>
      <c r="M42" t="n">
        <v>81</v>
      </c>
      <c r="N42" t="inlineStr">
        <is>
          <t>PPA 0.087/play</t>
        </is>
      </c>
      <c r="O42" t="n">
        <v>7.13</v>
      </c>
      <c r="P42" t="n">
        <v>21</v>
      </c>
      <c r="Q42" t="inlineStr">
        <is>
          <t>PPA 0.396/play</t>
        </is>
      </c>
      <c r="R42" t="n">
        <v>5.34</v>
      </c>
      <c r="S42" t="n">
        <v>56</v>
      </c>
      <c r="T42" t="inlineStr">
        <is>
          <t>PPA 0.080/play allowed</t>
        </is>
      </c>
      <c r="U42" t="n">
        <v>3.8</v>
      </c>
      <c r="V42" t="n">
        <v>97</v>
      </c>
      <c r="W42" t="inlineStr">
        <is>
          <t>PPA 0.300/play allowed</t>
        </is>
      </c>
      <c r="X42" t="n">
        <v>7.13</v>
      </c>
      <c r="Y42" t="n">
        <v>25</v>
      </c>
      <c r="Z42" t="inlineStr">
        <is>
          <t>SP+ ST 1.30</t>
        </is>
      </c>
      <c r="AA42" t="n">
        <v>4493</v>
      </c>
      <c r="AB42" t="n">
        <v>116</v>
      </c>
      <c r="AC42" t="n">
        <v>479</v>
      </c>
      <c r="AD42" t="n">
        <v>12</v>
      </c>
      <c r="AE42" t="inlineStr">
        <is>
          <t>Bielema's pro-style spread — play-action heavy, TE-friendly, built on OL development.</t>
        </is>
      </c>
      <c r="AF42" t="inlineStr">
        <is>
          <t>Luke Altmyer's graduation opens the QB room after the winningest three-year run in program history. The formula stays: protect the ball, win the hidden yards, play from ahead.</t>
        </is>
      </c>
      <c r="AG42" t="inlineStr">
        <is>
          <t>4-2-5 two-high shell — takeaway-driven, disciplined, rarely blitz-reliant.</t>
        </is>
      </c>
      <c r="AH42" t="inlineStr">
        <is>
          <t>Consistently top-25 in turnover margin under Bielema; they concede yards between the 20s and clamp in the red zone.</t>
        </is>
      </c>
      <c r="AI42" t="inlineStr">
        <is>
          <t>• Bielema's OL/culture floor is real
• Turnover-margin machine
• Program stability while rivals churn</t>
        </is>
      </c>
      <c r="AJ42" t="inlineStr">
        <is>
          <t>• QB transition after Altmyer
• Skill speed below B1G contender grade
• Ceiling has been 8-10 wins, not 12</t>
        </is>
      </c>
      <c r="AK42" t="n">
        <v>1402</v>
      </c>
      <c r="AL42" t="inlineStr">
        <is>
          <t>Spread · Multiple 3-3-5 (OurLads)</t>
        </is>
      </c>
      <c r="AM42" t="inlineStr">
        <is>
          <t>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t>
        </is>
      </c>
      <c r="AN42" t="inlineStr">
        <is>
          <t>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t>
        </is>
      </c>
      <c r="AO42" t="inlineStr">
        <is>
          <t>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t>
        </is>
      </c>
      <c r="AP42" t="inlineStr">
        <is>
          <t>7-5 — the one-score luck regresses at the exact moment the roster resets. Bielema's seat is cool; the program's floor is his legacy.</t>
        </is>
      </c>
      <c r="AQ42" t="n">
        <v>6.3</v>
      </c>
      <c r="AR42" t="n">
        <v>39</v>
      </c>
      <c r="AS42" t="n">
        <v>-3</v>
      </c>
      <c r="AT42" t="n">
        <v>4</v>
      </c>
      <c r="AU42" t="n">
        <v>4.7</v>
      </c>
      <c r="AV42" t="n">
        <v>54</v>
      </c>
    </row>
    <row r="43">
      <c r="A43" t="inlineStr">
        <is>
          <t>Indiana</t>
        </is>
      </c>
      <c r="B43" t="inlineStr">
        <is>
          <t>Big Ten</t>
        </is>
      </c>
      <c r="C43" t="n">
        <v>8</v>
      </c>
      <c r="D43" t="n">
        <v>23</v>
      </c>
      <c r="E43" t="n">
        <v>12.3</v>
      </c>
      <c r="F43" t="n">
        <v>19.1</v>
      </c>
      <c r="G43" t="n">
        <v>1</v>
      </c>
      <c r="H43" t="n">
        <v>8.15</v>
      </c>
      <c r="I43" t="n">
        <v>1</v>
      </c>
      <c r="J43" t="n">
        <v>9.84</v>
      </c>
      <c r="K43" t="n">
        <v>1</v>
      </c>
      <c r="L43" t="n">
        <v>7.36</v>
      </c>
      <c r="M43" t="n">
        <v>19</v>
      </c>
      <c r="N43" t="inlineStr">
        <is>
          <t>PPA 0.229/play</t>
        </is>
      </c>
      <c r="O43" t="n">
        <v>9.869999999999999</v>
      </c>
      <c r="P43" t="n">
        <v>1</v>
      </c>
      <c r="Q43" t="inlineStr">
        <is>
          <t>PPA 0.573/play</t>
        </is>
      </c>
      <c r="R43" t="n">
        <v>8.960000000000001</v>
      </c>
      <c r="S43" t="n">
        <v>4</v>
      </c>
      <c r="T43" t="inlineStr">
        <is>
          <t>PPA -0.069/play allowed</t>
        </is>
      </c>
      <c r="U43" t="n">
        <v>6.69</v>
      </c>
      <c r="V43" t="n">
        <v>27</v>
      </c>
      <c r="W43" t="inlineStr">
        <is>
          <t>PPA 0.134/play allowed</t>
        </is>
      </c>
      <c r="X43" t="n">
        <v>7.46</v>
      </c>
      <c r="Y43" t="n">
        <v>16</v>
      </c>
      <c r="Z43" t="inlineStr">
        <is>
          <t>SP+ ST 1.50</t>
        </is>
      </c>
      <c r="AA43" t="n">
        <v>4609</v>
      </c>
      <c r="AB43" t="n">
        <v>97</v>
      </c>
      <c r="AC43" t="n">
        <v>491</v>
      </c>
      <c r="AD43" t="n">
        <v>12</v>
      </c>
      <c r="AE43" t="inlineStr">
        <is>
          <t>Zone-RPO spread under Curt Cignetti — 11 personnel, condensed splits, heavy play-action and glance RPOs off wide zone.</t>
        </is>
      </c>
      <c r="AF43" t="inlineStr">
        <is>
          <t>Fresh off a 16-0 NATIONAL CHAMPIONSHIP — the efficiency machine finished the job. Methodical by design: elite success rate with little vertical variance, best red-zone offense in the country. QB room resets after Fernando Mendoza's departure — the system, not the passer, is the constant.</t>
        </is>
      </c>
      <c r="AG43" t="inlineStr">
        <is>
          <t>4-2-5 under Bryant Haines — aggressive simulated pressures, run-through linebackers, press-quarters behind it.</t>
        </is>
      </c>
      <c r="AH43" t="inlineStr">
        <is>
          <t>#1 stuff rate and #2 havoc in FBS: they win at the line and on early downs. The tradeoff is boom-bust — #108 at preventing explosives. Teams that protect and take shots have a path; nobody grinds them down.</t>
        </is>
      </c>
      <c r="AI43" t="inlineStr">
        <is>
          <t>• Best situational football in the sport — red zone and 3rd down on both sides
• Front-seven havoc travels anywhere
• Coaching edge: Cignetti's staff wins the margins</t>
        </is>
      </c>
      <c r="AJ43" t="inlineStr">
        <is>
          <t>• Explosiveness allergy on offense caps blowout upside vs elite defenses
• New QB after Mendoza — efficiency machine needs a new trigger man
• Secondary can be beaten over the top when pressure doesn't land</t>
        </is>
      </c>
      <c r="AK43" t="n">
        <v>1437</v>
      </c>
      <c r="AL43" t="inlineStr">
        <is>
          <t>Spread · Multiple 4-2-5 (OurLads)</t>
        </is>
      </c>
      <c r="AM43" t="inlineStr">
        <is>
          <t>2025: 16-0. National champions. First in SP+. Beat Ohio State in Indy, beat Oregon twice, beat Miami for the title. 2026: Cignetti is 27-2 in Bloomington. SP+: #5, 9.9 avg wins (7.0 conference). Vegas: 10.5 total, +260.</t>
        </is>
      </c>
      <c r="AN43" t="inlineStr">
        <is>
          <t>Gone: Mendoza (No. 1 overall pick), two 1,000-yard rushers, two 800-yard receivers, eight draft picks. Cignetti's answer was a portal class Connelly likes better than last year's — a sentence he calls scary. QB Josh Hoover (TCU) arrives with 9,629 career passing yards and 71 TDs — more proven than Mendoza was at the same point. RB Turbo Richard, WRs Nick Marsh (Michigan State — scouts' darling) and Shazz Preston (Tulane's top big-play threat on a CFP team), Wisconsin's best lineman (Joe Brunner), three transfer edges with elite pressure rates (Chiddi Obiazor, Tobi Osunsanmi, Josh Burnham), and FCS-champion corner Carson Williams. The internal star: WR Charlie Becker, who averaged an outrageous 3.7 yards per route over the season's final two months — better than Jeremiah Smith's full-season number — with game-winning catches in IU's three tightest wins. The trenches keep All-American LT Carter Smith, guards Bray Lynch and Drew Evans, DTs Tyrique Tucker and Mario Landino, and semifinal breakout DE Daniel Ndukwe. Watch list: Hoover (interception habit is the one red flag — Cignetti has already had to publicly defend him), Becker, the Becker/Marsh/Preston trio.</t>
        </is>
      </c>
      <c r="AO43" t="inlineStr">
        <is>
          <t>Offense: Mike Shanahan's precision spread — the scheme made a Heisman winner out of a Cal transfer; now it gets a more experienced arm. Defense: Bryant Haines' aggressive structure returns proven interior anchors but needs the transfer edges to hit, because line play has powered this entire two-year run. Strengths: the best coaching staff in the sport by results, scouting-and-development edge, portal precision, house-money-turned-empire culture. Weaknesses: 52nd in returning production (normal for champions, abnormal for Indiana), Hoover's turnovers, and the target on their back — every opponent's Super Bowl now. Season goals: prove it's a program, not a comet — the exact bet Connelly makes by refusing to project them below the top 10.</t>
        </is>
      </c>
      <c r="AP43" t="inlineStr">
        <is>
          <t>10-2, a third straight CFP, and no repeat — the October gauntlet (at Ohio State's building flipped: OSU comes to Bloomington Oct. 17, then at Michigan Oct. 24, at Washington Nov. 21) takes one bite, and the title-defense tax takes another. But betting against Cignetti has been the worst trade in college football for two years, and if Hoover cuts the picks, all bets are off. For your listeners: this is the revenge tour's final boss, and the rematch can only happen in the CFP.</t>
        </is>
      </c>
      <c r="AQ43" t="n">
        <v>23.1</v>
      </c>
      <c r="AR43" t="n">
        <v>6</v>
      </c>
      <c r="AS43" t="n">
        <v>-0.1</v>
      </c>
      <c r="AT43" t="n">
        <v>4</v>
      </c>
      <c r="AU43" t="n">
        <v>25.5</v>
      </c>
      <c r="AV43" t="n">
        <v>7</v>
      </c>
      <c r="AW43" t="n">
        <v>7</v>
      </c>
    </row>
    <row r="44">
      <c r="A44" t="inlineStr">
        <is>
          <t>Iowa</t>
        </is>
      </c>
      <c r="B44" t="inlineStr">
        <is>
          <t>Big Ten</t>
        </is>
      </c>
      <c r="C44" t="n">
        <v>29</v>
      </c>
      <c r="D44" t="n">
        <v>10.7</v>
      </c>
      <c r="E44" t="n">
        <v>10.8</v>
      </c>
      <c r="F44" t="n">
        <v>4.5</v>
      </c>
      <c r="G44" t="n">
        <v>30</v>
      </c>
      <c r="H44" t="n">
        <v>6.04</v>
      </c>
      <c r="I44" t="n">
        <v>29</v>
      </c>
      <c r="J44" t="n">
        <v>7.9</v>
      </c>
      <c r="K44" t="n">
        <v>12</v>
      </c>
      <c r="L44" t="n">
        <v>5.92</v>
      </c>
      <c r="M44" t="n">
        <v>38</v>
      </c>
      <c r="N44" t="inlineStr">
        <is>
          <t>PPA 0.163/play</t>
        </is>
      </c>
      <c r="O44" t="n">
        <v>4.66</v>
      </c>
      <c r="P44" t="n">
        <v>71</v>
      </c>
      <c r="Q44" t="inlineStr">
        <is>
          <t>PPA 0.235/play</t>
        </is>
      </c>
      <c r="R44" t="n">
        <v>6.2</v>
      </c>
      <c r="S44" t="n">
        <v>37</v>
      </c>
      <c r="T44" t="inlineStr">
        <is>
          <t>PPA 0.045/play allowed</t>
        </is>
      </c>
      <c r="U44" t="n">
        <v>6.68</v>
      </c>
      <c r="V44" t="n">
        <v>28</v>
      </c>
      <c r="W44" t="inlineStr">
        <is>
          <t>PPA 0.134/play allowed</t>
        </is>
      </c>
      <c r="X44" t="n">
        <v>7.79</v>
      </c>
      <c r="Y44" t="n">
        <v>8</v>
      </c>
      <c r="Z44" t="inlineStr">
        <is>
          <t>SP+ ST 1.70</t>
        </is>
      </c>
      <c r="AA44" t="n">
        <v>4706</v>
      </c>
      <c r="AB44" t="n">
        <v>101</v>
      </c>
      <c r="AC44" t="n">
        <v>503</v>
      </c>
      <c r="AD44" t="n">
        <v>12</v>
      </c>
      <c r="AE44" t="inlineStr">
        <is>
          <t>Tim Lester's outside zone — 12/21 personnel, the slowest pace in the sample (60.8 plays/g), play-action boots off it.</t>
        </is>
      </c>
      <c r="AF44" t="inlineStr">
        <is>
          <t>Gronowski's graduation reopens the eternal QB question. Elite line yards (#15) and points/opportunity (#20) say the infrastructure works; they shorten every game and bet on special teams.</t>
        </is>
      </c>
      <c r="AG44" t="inlineStr">
        <is>
          <t>Phil Parker's quarters — two-high shells, drop-eight in must-pass, tackling machine.</t>
        </is>
      </c>
      <c r="AH44" t="inlineStr">
        <is>
          <t>#8 in explosiveness allowed: nothing over the top, ever. Low havoc by design; they'll concede 5-yard completions for sixty minutes and win the red zone.</t>
        </is>
      </c>
      <c r="AI44" t="inlineStr">
        <is>
          <t>• Parker is the best pure DC in the sport, year in year out
• Special teams wins them a game a season outright
• Identity so stable it survives any roster</t>
        </is>
      </c>
      <c r="AJ44" t="inlineStr">
        <is>
          <t>• QB play caps the ceiling — again
• Explosiveness (#132) means zero comeback capability
• Modern tempo offenses stress their substitution patterns</t>
        </is>
      </c>
      <c r="AK44" t="n">
        <v>1472</v>
      </c>
      <c r="AL44" t="inlineStr">
        <is>
          <t>Multiple · 4-2-5 (OurLads)</t>
        </is>
      </c>
      <c r="AM44" t="inlineStr">
        <is>
          <t>2025: 9-4 (6-3), 12th in SP+ with the No. 6 defense — again. SP+: #22, 8.0 avg wins. 2026: Ferentz Year 28.
The gist. The most stable program in America faces its least stable roster: dead last in the Big Ten in returning production (104th nationally), with only six of 17 rotation defenders back and all four top TFL producers gone. Phil Parker hasn't ranked below sixth in defensive SP+ since 2018, so he gets the benefit of the doubt, but Ferentz signed eight defensive transfers — a franchise record by volume — many from the FCS ranks (Kahmari Brown, Anthony Hawkins, Xavier Styles) around holdovers Bryce Hawthorne, Jayden Montgomery, and Zach Lutmer. The offense is quietly the steadier unit under Tim Lester: RBs Kamari Moulton and Xavier Williams return, FCS star LJ Phillips Jr. (2,100+ scrimmage yards at South Dakota, a Connelly favorite) arrives, All-America G Kade Pieper anchors the line, and sophomore TE DJ Vonnahme was the most efficient per-route tight end in the country. The QB derby (Hank Brown vs. Jeremy Hecklinski) needs to clear only the modest bar Mark Gronowski left.</t>
        </is>
      </c>
      <c r="AN44" t="inlineStr">
        <is>
          <t>The most stable program in America faces its least stable roster: dead last in the B1G in returning production (104th nationally), only six of 17 rotation defenders back, all four top TFL producers gone — so Ferentz signed eight defensive transfers, a franchise record, many from FCS (Kahmari Brown, Anthony Hawkins, Xavier Styles) around holdovers Hawthorne, Montgomery, and Lutmer. The offense is the steadier unit: Moulton and Williams return at RB, FCS star LJ Phillips Jr. (2,100+ scrimmage yards at South Dakota) arrives, All-America G Kade Pieper anchors, and TE DJ Vonnahme was the most efficient per-route tight end in the country. The derby (Hecklinski currently atop, Hank Brown pushing) needs only to clear the Gronowski bar.</t>
        </is>
      </c>
      <c r="AO44" t="inlineStr">
        <is>
          <t>Offense: Tim Lester's outside zone at the slowest pace in football (60.8 plays/g) — elite line yards (#15), play-action boots, shorten every game. Defense: Phil Parker's quarters, #8 in explosiveness allowed — nothing over the top, ever, and he hasn't ranked below sixth in defensive SP+ since 2018. Strengths: Parker is the best pure DC in the sport, special teams (#8) win a game outright annually, an identity so stable it survives any roster. Weaknesses: QB play caps the ceiling again, #132 explosiveness means zero comeback capability, tempo offenses stress the substitution patterns. Season goals: the sport's most reliable 8-4, with Ohio State's October trip to Kinnick as the annual rock-fight-of-the-year candidate.</t>
        </is>
      </c>
      <c r="AP44" t="inlineStr">
        <is>
          <t>8-4. Iowa is the sport's most reliable 8-4, and the Oct. trip by Ohio State to Kinnick is the annual rock-fight-of-the-year candidate. Ferentz's seat: geological.</t>
        </is>
      </c>
      <c r="AQ44" t="n">
        <v>10.6</v>
      </c>
      <c r="AR44" t="n">
        <v>25</v>
      </c>
      <c r="AS44" t="n">
        <v>0.1</v>
      </c>
      <c r="AT44" t="n">
        <v>4</v>
      </c>
      <c r="AU44" t="n">
        <v>11.9</v>
      </c>
      <c r="AV44" t="n">
        <v>26</v>
      </c>
      <c r="AW44" t="n">
        <v>20</v>
      </c>
    </row>
    <row r="45">
      <c r="A45" t="inlineStr">
        <is>
          <t>Iowa State</t>
        </is>
      </c>
      <c r="B45" t="inlineStr">
        <is>
          <t>Big 12</t>
        </is>
      </c>
      <c r="C45" t="n">
        <v>50</v>
      </c>
      <c r="D45" t="n">
        <v>5.1</v>
      </c>
      <c r="E45" t="n">
        <v>8.6</v>
      </c>
      <c r="F45" t="n">
        <v>0.1</v>
      </c>
      <c r="G45" t="n">
        <v>62</v>
      </c>
      <c r="H45" t="n">
        <v>5.91</v>
      </c>
      <c r="I45" t="n">
        <v>34</v>
      </c>
      <c r="J45" t="n">
        <v>6.41</v>
      </c>
      <c r="K45" t="n">
        <v>33</v>
      </c>
      <c r="L45" t="n">
        <v>5.88</v>
      </c>
      <c r="M45" t="n">
        <v>41</v>
      </c>
      <c r="N45" t="inlineStr">
        <is>
          <t>PPA 0.160/play</t>
        </is>
      </c>
      <c r="O45" t="n">
        <v>5.45</v>
      </c>
      <c r="P45" t="n">
        <v>50</v>
      </c>
      <c r="Q45" t="inlineStr">
        <is>
          <t>PPA 0.287/play</t>
        </is>
      </c>
      <c r="R45" t="n">
        <v>6.91</v>
      </c>
      <c r="S45" t="n">
        <v>22</v>
      </c>
      <c r="T45" t="inlineStr">
        <is>
          <t>PPA 0.016/play allowed</t>
        </is>
      </c>
      <c r="U45" t="n">
        <v>4.93</v>
      </c>
      <c r="V45" t="n">
        <v>67</v>
      </c>
      <c r="W45" t="inlineStr">
        <is>
          <t>PPA 0.235/play allowed</t>
        </is>
      </c>
      <c r="X45" t="n">
        <v>7.13</v>
      </c>
      <c r="Y45" t="n">
        <v>25</v>
      </c>
      <c r="Z45" t="inlineStr">
        <is>
          <t>SP+ ST 1.30</t>
        </is>
      </c>
      <c r="AA45" t="n">
        <v>4807</v>
      </c>
      <c r="AB45" t="n">
        <v>126</v>
      </c>
      <c r="AC45" t="n">
        <v>515</v>
      </c>
      <c r="AD45" t="n">
        <v>12</v>
      </c>
      <c r="AE45" t="inlineStr">
        <is>
          <t>Jimmy Rogers (via Washington State, before that 15-0 at South Dakota State) replaces Campbell — expect his physical, TE-heavy, defense-first program model.</t>
        </is>
      </c>
      <c r="AF45" t="inlineStr">
        <is>
          <t>Rocco Becht's graduation plus the HC change makes the offense a full reset; Rogers' FCS-dynasty pedigree says structure arrives before stars.</t>
        </is>
      </c>
      <c r="AG45" t="inlineStr">
        <is>
          <t>Rogers is a defensive builder — the Cyclone 3-3-3 tradition should evolve, not vanish.</t>
        </is>
      </c>
      <c r="AH45" t="inlineStr">
        <is>
          <t>Campbell left the cupboard solid but the stars left with him (transfers followed him to PSU). Grade this roster in October.</t>
        </is>
      </c>
      <c r="AI45" t="inlineStr">
        <is>
          <t>• Rogers won everywhere, including a natty run at SDSU
• Program culture is transition-resistant
• Big 12 middle is soft enough to stay bowl-bound</t>
        </is>
      </c>
      <c r="AJ45" t="inlineStr">
        <is>
          <t>• Campbell took momentum and some players east
• QB room unsettled
• First P4 HC job — the jump is real</t>
        </is>
      </c>
      <c r="AK45" t="n">
        <v>1507</v>
      </c>
      <c r="AL45" t="inlineStr">
        <is>
          <t>Multiple · Multiple (OurLads)</t>
        </is>
      </c>
      <c r="AM45" t="inlineStr">
        <is>
          <t>2025: 8-4 — then Campbell left for Penn State and FIFTY-FIVE players entered the portal, about half following him east. 2026: Jimmy Rogers (27-3 and an FCS title at South Dakota State, then a one-year Washington State improvement job) inherits the most complete teardown in the Power 4: no returning offensive player with more than 87 scrimmage yards, no returning passing yards, five returning defenders with 100+ snaps. The rebuild: QB Jaylen Raynor (8,694 career yards at Arkansas State), Tulane's 3.0-yards-per-route WR Omari Hayes, and a defense stocked with twelve former Cougars under coordinator Jesse Bobbit. SP+: #64, 5.3 wins; CBS says 4-8.</t>
        </is>
      </c>
      <c r="AN45" t="inlineStr">
        <is>
          <t>The most complete teardown in the Power 4: Campbell left for Penn State, FIFTY-FIVE players hit the portal, and no returning offensive player has more than 87 scrimmage yards. Jimmy Rogers's rebuild imports a proven triggerman in Arkansas State's Jaylen Raynor (8,694 career yards), Tulane's 3.0-yards-per-route WR Omari Hayes, and — the tell — twelve former Washington State Cougars, most of them on Jesse Bobbit's defense (Terrell, Ta'ase, Janikowski, Lamb, Baloun). Forty-eight arrivals in all, the largest class in the league.</t>
        </is>
      </c>
      <c r="AO45" t="inlineStr">
        <is>
          <t>Offense: Rogers's physical, TE-heavy, defense-first program model replaces the Campbell era — structure arrives before stars. Defense: the Cyclone tradition evolves under Bobbit with an entire imported front; Campbell left the scheme cupboard solid (#22 rush defense) even as the stars went east. Strengths: Rogers won everywhere including a 27-3 FCS-title run at SDSU, transition-resistant program culture, a soft Big 12 middle. Weaknesses: zero returning passing yards, first P4 head job, and Campbell took the momentum with him. Season goals: 5-7 — defense respectable fast, offense a year away; 'eventually' is the operative word.</t>
        </is>
      </c>
      <c r="AP45" t="inlineStr">
        <is>
          <t>5-7, with the defense respectable fast and the offense a year away. Rogers wins everywhere eventually; "eventually" is the operative word.</t>
        </is>
      </c>
      <c r="AQ45" t="n">
        <v>-0.9</v>
      </c>
      <c r="AR45" t="n">
        <v>72</v>
      </c>
      <c r="AS45" t="n">
        <v>6</v>
      </c>
      <c r="AT45" t="n">
        <v>4</v>
      </c>
      <c r="AU45" t="n">
        <v>4.4</v>
      </c>
      <c r="AV45" t="n">
        <v>55</v>
      </c>
    </row>
    <row r="46">
      <c r="A46" t="inlineStr">
        <is>
          <t>Jacksonville State</t>
        </is>
      </c>
      <c r="B46" t="inlineStr">
        <is>
          <t>Conference USA</t>
        </is>
      </c>
      <c r="C46" t="n">
        <v>102</v>
      </c>
      <c r="D46" t="n">
        <v>-9.5</v>
      </c>
      <c r="E46" t="n">
        <v>-9.699999999999999</v>
      </c>
      <c r="F46" t="n">
        <v>0.2</v>
      </c>
      <c r="G46" t="n">
        <v>59</v>
      </c>
      <c r="H46" t="n">
        <v>4.8</v>
      </c>
      <c r="I46" t="n">
        <v>74</v>
      </c>
      <c r="J46" t="n">
        <v>3.87</v>
      </c>
      <c r="K46" t="n">
        <v>92</v>
      </c>
      <c r="L46" t="n">
        <v>6.97</v>
      </c>
      <c r="M46" t="n">
        <v>23</v>
      </c>
      <c r="N46" t="inlineStr">
        <is>
          <t>PPA 0.210/play</t>
        </is>
      </c>
      <c r="O46" t="n">
        <v>3.62</v>
      </c>
      <c r="P46" t="n">
        <v>107</v>
      </c>
      <c r="Q46" t="inlineStr">
        <is>
          <t>PPA 0.168/play</t>
        </is>
      </c>
      <c r="R46" t="n">
        <v>4.69</v>
      </c>
      <c r="S46" t="n">
        <v>78</v>
      </c>
      <c r="T46" t="inlineStr">
        <is>
          <t>PPA 0.107/play allowed</t>
        </is>
      </c>
      <c r="U46" t="n">
        <v>4.89</v>
      </c>
      <c r="V46" t="n">
        <v>70</v>
      </c>
      <c r="W46" t="inlineStr">
        <is>
          <t>PPA 0.238/play allowed</t>
        </is>
      </c>
      <c r="X46" t="n">
        <v>2.37</v>
      </c>
      <c r="Y46" t="n">
        <v>123</v>
      </c>
      <c r="Z46" t="inlineStr">
        <is>
          <t>SP+ ST -1.60</t>
        </is>
      </c>
      <c r="AA46" t="n">
        <v>4933</v>
      </c>
      <c r="AB46" t="n">
        <v>132</v>
      </c>
      <c r="AC46" t="n">
        <v>527</v>
      </c>
      <c r="AD46" t="n">
        <v>12</v>
      </c>
      <c r="AE46" t="inlineStr">
        <is>
          <t>Run-heavy spread — the post-Rodriguez identity carried by a strong OL room.</t>
        </is>
      </c>
      <c r="AF46" t="inlineStr">
        <is>
          <t>Back-to-back title-game trips prove the roster model; QB is a portal rental annually. Verify the current staff before air.</t>
        </is>
      </c>
      <c r="AG46" t="inlineStr">
        <is>
          <t>3-3-5 aggressive.</t>
        </is>
      </c>
      <c r="AH46" t="inlineStr">
        <is>
          <t>Top-third league havoc; deep balls hurt them when the gambles miss.</t>
        </is>
      </c>
      <c r="AI46" t="inlineStr">
        <is>
          <t>• Trench identity real
• Program's title-game pedigree fresh
• Alabama recruiting overflow</t>
        </is>
      </c>
      <c r="AJ46" t="inlineStr">
        <is>
          <t>• Coaching continuity questions
• Pass game one-dimensional
• Title window vs Liberty/WKU tier</t>
        </is>
      </c>
      <c r="AK46" t="n">
        <v>1542</v>
      </c>
      <c r="AL46" t="inlineStr">
        <is>
          <t>Spread Option · 3-3-5 (OurLads)</t>
        </is>
      </c>
      <c r="AM46" t="inlineStr">
        <is>
          <t>From the rapid-fire one-liners: Jax State 8-4</t>
        </is>
      </c>
      <c r="AN46" t="inlineStr">
        <is>
          <t>Staff verified: Charles Kelly, year two — the career defensive coordinator went 9-5 in his debut, reached the CUSA championship game (lost it to Kennesaw), and beat old rival Troy in the bowl. QB Caden Creel is the real thing: 1,076 rushing yards and 7 scores plus 1,500-plus passing as a junior, now handed to new OC Taylor Housewright (promoted from tight ends). The trench restock continues — North Carolina's Bo Burkes, Mercer's Amarii Atchison, and Nevada's Hadine Diaby on the OL; Wisconsin's Angel Toombs, UCF's Andrew Rumph, and returning anchor Khurtiss Perry up front; Clemson safety Rob Billings IV behind. The tax: mega-back Cam Cook and two all-conference linemen left for West Virginia.</t>
        </is>
      </c>
      <c r="AO46" t="inlineStr">
        <is>
          <t>Offense: run-heavy spread that's piled up roughly 3,500 rushing yards in back-to-back years through two coaching staffs — the model is the program, and Creel is its best expression yet. Defense: aggressive 3-3-5, top-third league havoc, burned deep when the gambles miss. Strengths: the trench identity, three straight title-game trips' worth of pedigree, Alabama recruiting overflow. Weaknesses: the one-dimensional pass game (#107 PPA), the Cook-sized hole, and Kennesaw now sitting where they used to. Season goals: 8-4 and back to the CG — the Oct. 7 rematch in Kennesaw is the season's fulcrum.</t>
        </is>
      </c>
      <c r="AP46" t="inlineStr">
        <is>
          <t>8-4.</t>
        </is>
      </c>
      <c r="AQ46" t="n">
        <v>-8.5</v>
      </c>
      <c r="AR46" t="n">
        <v>101</v>
      </c>
      <c r="AS46" t="n">
        <v>-1</v>
      </c>
      <c r="AT46" t="n">
        <v>4</v>
      </c>
      <c r="AU46" t="n">
        <v>-9.1</v>
      </c>
      <c r="AV46" t="n">
        <v>103</v>
      </c>
    </row>
    <row r="47">
      <c r="A47" t="inlineStr">
        <is>
          <t>James Madison</t>
        </is>
      </c>
      <c r="B47" t="inlineStr">
        <is>
          <t>Sun Belt</t>
        </is>
      </c>
      <c r="C47" t="n">
        <v>52</v>
      </c>
      <c r="D47" t="n">
        <v>4.3</v>
      </c>
      <c r="E47" t="n">
        <v>-2.7</v>
      </c>
      <c r="F47" t="n">
        <v>13</v>
      </c>
      <c r="G47" t="n">
        <v>7</v>
      </c>
      <c r="H47" t="n">
        <v>6.86</v>
      </c>
      <c r="I47" t="n">
        <v>10</v>
      </c>
      <c r="J47" t="n">
        <v>6.77</v>
      </c>
      <c r="K47" t="n">
        <v>27</v>
      </c>
      <c r="L47" t="n">
        <v>7.65</v>
      </c>
      <c r="M47" t="n">
        <v>11</v>
      </c>
      <c r="N47" t="inlineStr">
        <is>
          <t>PPA 0.242/play</t>
        </is>
      </c>
      <c r="O47" t="n">
        <v>5.29</v>
      </c>
      <c r="P47" t="n">
        <v>53</v>
      </c>
      <c r="Q47" t="inlineStr">
        <is>
          <t>PPA 0.276/play</t>
        </is>
      </c>
      <c r="R47" t="n">
        <v>7.97</v>
      </c>
      <c r="S47" t="n">
        <v>12</v>
      </c>
      <c r="T47" t="inlineStr">
        <is>
          <t>PPA -0.028/play allowed</t>
        </is>
      </c>
      <c r="U47" t="n">
        <v>8.01</v>
      </c>
      <c r="V47" t="n">
        <v>8</v>
      </c>
      <c r="W47" t="inlineStr">
        <is>
          <t>PPA 0.058/play allowed</t>
        </is>
      </c>
      <c r="X47" t="n">
        <v>3.19</v>
      </c>
      <c r="Y47" t="n">
        <v>99</v>
      </c>
      <c r="Z47" t="inlineStr">
        <is>
          <t>SP+ ST -1.10</t>
        </is>
      </c>
      <c r="AA47" t="n">
        <v>5065</v>
      </c>
      <c r="AB47" t="n">
        <v>109</v>
      </c>
      <c r="AC47" t="n">
        <v>539</v>
      </c>
      <c r="AD47" t="n">
        <v>12</v>
      </c>
      <c r="AE47" t="inlineStr">
        <is>
          <t>Billy Napier lands at the G5's best program — inheriting the roster Chesney took to the brink of the CFP.</t>
        </is>
      </c>
      <c r="AF47" t="inlineStr">
        <is>
          <t>Napier's process-driven pro-spread meets JMU's absurd G5 talent level; the fit is cleaner than Gainesville ever was.</t>
        </is>
      </c>
      <c r="AG47" t="inlineStr">
        <is>
          <t>4-2-5 loaded — the Sun Belt's best unit returns its core.</t>
        </is>
      </c>
      <c r="AH47" t="inlineStr">
        <is>
          <t>The +13.2 residual flagged them as market-underrated in 2025 and the CFP push proved it.</t>
        </is>
      </c>
      <c r="AI47" t="inlineStr">
        <is>
          <t>• Best G5 roster east of Boise
• Napier's rebuilt reputation runway
• Program only ascends</t>
        </is>
      </c>
      <c r="AJ47" t="inlineStr">
        <is>
          <t>• Chesney's magic left for Westwood
• QB room reset
• G5 CFP window pressure</t>
        </is>
      </c>
      <c r="AK47" t="n">
        <v>1577</v>
      </c>
      <c r="AL47" t="inlineStr">
        <is>
          <t>Spread · 3-3-5 (OurLads)</t>
        </is>
      </c>
      <c r="AM47" t="inlineStr">
        <is>
          <t>2025: 12-2 (9-0), Sun Belt champions, CFP No. 12 seed — lone regular-season loss at Louisville, then the 51-34 Eugene exit. 2026 coach: Billy Napier, first year. SP+: #75, 8.5 avg wins on the 132nd-ranked schedule. Vegas: +230 league favorite, 8.5 total (over -130), +1300 for the bid.</t>
        </is>
      </c>
      <c r="AN47" t="inlineStr">
        <is>
          <t>The teardown is total: of 27 Dukes with 300+ snaps, four return — center Zach Greenberg, WR Braeden Wisloski, edge Amar Thomas, LB Gannon Weathersby. Napier's 41-transfer answer is the most interesting class-construction story in the G5, split between his trademark mass (an O-line haul listed at 6-5/339, 6-8/321, 6-8/310, 6-7/307, 6-6/325) and a deliberate youth strategy Connelly highlights: he vacuumed up the best small-school UNDERCLASSMEN in America — RB Nick Herman (1,034 yards at 7.2 a carry as a Drake freshman), WRs Noah Grevious (VMI) and Jeremiah Harrison (ETSU), DT Kevin Roberts (a Connelly favorite: 18 TFLs at 291 pounds for West Florida), Holy Cross and West Alabama linebackers, a Fordham/Findlay/Shepherd DB trio — plus FBS sophomores with pedigree (LSU blue-chip WR Kylan Billiot, Wisconsin DE Ernest Willor Jr., K-State and Florida linemen). Whoever stars in 2026 has 2027 eligibility; this is a two-year build wearing a one-year favorite's crown. The QB derby is four deep: Memphis's Arrington Maiden, UCF's Davi Belfort, holdover Camden Coleman (13-1 as Richmond's starter), and big sophomore JC Evans.</t>
        </is>
      </c>
      <c r="AO47" t="inlineStr">
        <is>
          <t>Identity: Napier ball — size, physicality, evaluation-and-development, the formula that went 34-5 at Louisiana. Strengths: resources, the league's softest schedule (132nd SOS), a proven Sun Belt-domination operating manual, and George Pettaway steadying the backfield. Weaknesses: total unfamiliarity (Connelly's warning: 2026 JMU will look NOTHING like 2025 JMU), a four-way QB derby, and the résumé trap — no P4 opponent means even 12-1 might not out-rank Boise. Goals: win the East, win the title, and force the committee's hand for a third straight Harrisonburg December.</t>
        </is>
      </c>
      <c r="AP47" t="inlineStr">
        <is>
          <t>10-2 and a repeat — the Sept. 26 trip to ODU and the Oct. 29 Troy rematch are the only real land mines on that schedule, and Napier's floor-raising is exactly what a transition roster needs. But the CFP bid slips away on résumé math, and the real story becomes 2027: if the sophomore class hits, JMU opens next season as a top-40 program with continuity nobody in the G5 can match. For your show: the Napier redemption arc versus the Florida subplot writes itself weekly.</t>
        </is>
      </c>
      <c r="AQ47" t="n">
        <v>-2</v>
      </c>
      <c r="AR47" t="n">
        <v>75</v>
      </c>
      <c r="AS47" t="n">
        <v>6.3</v>
      </c>
      <c r="AT47" t="n">
        <v>4</v>
      </c>
      <c r="AU47" t="n">
        <v>6.4</v>
      </c>
      <c r="AV47" t="n">
        <v>49</v>
      </c>
    </row>
    <row r="48">
      <c r="A48" t="inlineStr">
        <is>
          <t>Kansas</t>
        </is>
      </c>
      <c r="B48" t="inlineStr">
        <is>
          <t>Big 12</t>
        </is>
      </c>
      <c r="C48" t="n">
        <v>44</v>
      </c>
      <c r="D48" t="n">
        <v>6.8</v>
      </c>
      <c r="E48" t="n">
        <v>1.4</v>
      </c>
      <c r="F48" t="n">
        <v>2.9</v>
      </c>
      <c r="G48" t="n">
        <v>37</v>
      </c>
      <c r="H48" t="n">
        <v>5.05</v>
      </c>
      <c r="I48" t="n">
        <v>65</v>
      </c>
      <c r="J48" t="n">
        <v>5.52</v>
      </c>
      <c r="K48" t="n">
        <v>58</v>
      </c>
      <c r="L48" t="n">
        <v>6.42</v>
      </c>
      <c r="M48" t="n">
        <v>32</v>
      </c>
      <c r="N48" t="inlineStr">
        <is>
          <t>PPA 0.185/play</t>
        </is>
      </c>
      <c r="O48" t="n">
        <v>5.51</v>
      </c>
      <c r="P48" t="n">
        <v>48</v>
      </c>
      <c r="Q48" t="inlineStr">
        <is>
          <t>PPA 0.291/play</t>
        </is>
      </c>
      <c r="R48" t="n">
        <v>4.48</v>
      </c>
      <c r="S48" t="n">
        <v>82</v>
      </c>
      <c r="T48" t="inlineStr">
        <is>
          <t>PPA 0.116/play allowed</t>
        </is>
      </c>
      <c r="U48" t="n">
        <v>2.71</v>
      </c>
      <c r="V48" t="n">
        <v>122</v>
      </c>
      <c r="W48" t="inlineStr">
        <is>
          <t>PPA 0.363/play allowed</t>
        </is>
      </c>
      <c r="X48" t="n">
        <v>7.79</v>
      </c>
      <c r="Y48" t="n">
        <v>8</v>
      </c>
      <c r="Z48" t="inlineStr">
        <is>
          <t>SP+ ST 1.70</t>
        </is>
      </c>
      <c r="AA48" t="n">
        <v>5174</v>
      </c>
      <c r="AB48" t="n">
        <v>113</v>
      </c>
      <c r="AC48" t="n">
        <v>551</v>
      </c>
      <c r="AD48" t="n">
        <v>12</v>
      </c>
      <c r="AE48" t="inlineStr">
        <is>
          <t>Leipold's post-Daniels era begins — the veteran spread stays, the six-year QB finally graduated.</t>
        </is>
      </c>
      <c r="AF48" t="inlineStr">
        <is>
          <t>Leipold's system has produced top-40 offenses with three different QBs; the OL and TE room make the floor. The new starter inherits structure, not chaos.</t>
        </is>
      </c>
      <c r="AG48" t="inlineStr">
        <is>
          <t>4-2-5 bend-don't-break — perpetually undersized, perpetually competent.</t>
        </is>
      </c>
      <c r="AH48" t="inlineStr">
        <is>
          <t>The defense keeps Kansas in games it has no business winning; explosives allowed spike vs elite speed.</t>
        </is>
      </c>
      <c r="AI48" t="inlineStr">
        <is>
          <t>• Leipold is the league's best pure program coach
• System QB-proof to the 7-win level
• New stadium fully online</t>
        </is>
      </c>
      <c r="AJ48" t="inlineStr">
        <is>
          <t>• Daniels-sized hole at QB
• Talent ceiling honest: 8 wins is the peak
• Pass rush ordinary</t>
        </is>
      </c>
      <c r="AK48" t="n">
        <v>1612</v>
      </c>
      <c r="AL48" t="inlineStr">
        <is>
          <t>Multiple · 4-2-5 (OurLads)</t>
        </is>
      </c>
      <c r="AM48" t="inlineStr">
        <is>
          <t>2025: 5-7, again — nine losses in eleven one-score games over two years, the cruelest stretch in the league. SP+: #55, 5.8 wins. Jalon Daniels is finally out of eligibility, and the offense hands itself to a derby (Cole Ballard vs. Isaiah Marshall vs. Rice's Chase Jenkins) with one massive tailwind: OC Andy Kotelnicki is BACK in Lawrence after his Penn State detour — KU had a top-30 offense in each of his last two years. The transfer skill haul (K-State's Dylan Edwards — a rivalry poach and elite returner — Syracuse's Yasin Willis, Buffalo's Nik McMillan) is fun; the defense returns solid pieces (Harris, Herold, Lathan) under second-year DC D.K. McDonald. The frame: Leipold is explicitly hoping to pull a Matt Campbell — Iowa State's 12-losses-in-13-one-score-games stretch flipped into 10 wins in 11 and an 11-win season.</t>
        </is>
      </c>
      <c r="AN48" t="inlineStr">
        <is>
          <t>Jalon Daniels is finally out of eligibility after six years, and the tailwind is that OC Andy Kotelnicki is BACK from his Penn State detour — KU was top-30 on offense in each of his last two Lawrence years. The derby (Isaiah Marshall the incumbent leader over Cole Ballard and Rice's Chase Jenkins) inherits structure, not chaos, plus a fun transfer skill haul: K-State's Dylan Edwards — a rivalry poach and elite returner — Syracuse's Yasin Willis, and Buffalo's Nik McMillan. The defense returns its solid pieces (Harris, Herold, Lathan) under second-year DC D.K. McDonald, with Tulane's Tre'von McAlpine added inside.</t>
        </is>
      </c>
      <c r="AO48" t="inlineStr">
        <is>
          <t>Offense: Leipold's veteran spread, proven QB-proof to the seven-win level with three different starters — the OL and TE room make the floor. Defense: 4-2-5 bend-don't-break, perpetually undersized and perpetually competent, though elite speed still hits the explosive button (#122 pass PPA allowed). Strengths: Leipold is the league's best pure program coach (173 career wins), elite special teams (#8), the new stadium fully online. Weaknesses: a Daniels-sized hole, an honest eight-win talent ceiling, ordinary pass rush. Season goals: 6-6 and a bowl as the one-score luck (nine losses in eleven) finally normalizes — the explicit hope is pulling a Matt Campbell flip.</t>
        </is>
      </c>
      <c r="AP48" t="inlineStr">
        <is>
          <t>6-6 and a bowl as the luck normalizes. The frustration is real, but 173 career wins and the Kotelnicki return buy the year.</t>
        </is>
      </c>
      <c r="AQ48" t="n">
        <v>2.8</v>
      </c>
      <c r="AR48" t="n">
        <v>55</v>
      </c>
      <c r="AS48" t="n">
        <v>4</v>
      </c>
      <c r="AT48" t="n">
        <v>3</v>
      </c>
      <c r="AU48" t="n">
        <v>5.2</v>
      </c>
      <c r="AV48" t="n">
        <v>51</v>
      </c>
    </row>
    <row r="49">
      <c r="A49" t="inlineStr">
        <is>
          <t>Kansas State</t>
        </is>
      </c>
      <c r="B49" t="inlineStr">
        <is>
          <t>Big 12</t>
        </is>
      </c>
      <c r="C49" t="n">
        <v>46</v>
      </c>
      <c r="D49" t="n">
        <v>6.3</v>
      </c>
      <c r="E49" t="n">
        <v>10.3</v>
      </c>
      <c r="F49" t="n">
        <v>-2.5</v>
      </c>
      <c r="G49" t="n">
        <v>86</v>
      </c>
      <c r="H49" t="n">
        <v>5.57</v>
      </c>
      <c r="I49" t="n">
        <v>47</v>
      </c>
      <c r="J49" t="n">
        <v>5.96</v>
      </c>
      <c r="K49" t="n">
        <v>42</v>
      </c>
      <c r="L49" t="n">
        <v>6.2</v>
      </c>
      <c r="M49" t="n">
        <v>36</v>
      </c>
      <c r="N49" t="inlineStr">
        <is>
          <t>PPA 0.175/play</t>
        </is>
      </c>
      <c r="O49" t="n">
        <v>4.92</v>
      </c>
      <c r="P49" t="n">
        <v>63</v>
      </c>
      <c r="Q49" t="inlineStr">
        <is>
          <t>PPA 0.253/play</t>
        </is>
      </c>
      <c r="R49" t="n">
        <v>4.51</v>
      </c>
      <c r="S49" t="n">
        <v>80</v>
      </c>
      <c r="T49" t="inlineStr">
        <is>
          <t>PPA 0.115/play allowed</t>
        </is>
      </c>
      <c r="U49" t="n">
        <v>6.43</v>
      </c>
      <c r="V49" t="n">
        <v>34</v>
      </c>
      <c r="W49" t="inlineStr">
        <is>
          <t>PPA 0.149/play allowed</t>
        </is>
      </c>
      <c r="X49" t="n">
        <v>6.15</v>
      </c>
      <c r="Y49" t="n">
        <v>48</v>
      </c>
      <c r="Z49" t="inlineStr">
        <is>
          <t>SP+ ST 0.70</t>
        </is>
      </c>
      <c r="AA49" t="n">
        <v>5287</v>
      </c>
      <c r="AB49" t="n">
        <v>110</v>
      </c>
      <c r="AC49" t="n">
        <v>563</v>
      </c>
      <c r="AD49" t="n">
        <v>12</v>
      </c>
      <c r="AE49" t="inlineStr">
        <is>
          <t>Klieman's spread-option hybrid around Avery Johnson's final act — the league's most schemed QB-run offense.</t>
        </is>
      </c>
      <c r="AF49" t="inlineStr">
        <is>
          <t>Johnson's decision to return (verify) sets the ceiling; the RB-by-committee and elite special teams do the rest. 2025 underachieved the talent.</t>
        </is>
      </c>
      <c r="AG49" t="inlineStr">
        <is>
          <t>4-3 quarters, disciplined — the Wildcat formula since Snyder.</t>
        </is>
      </c>
      <c r="AH49" t="inlineStr">
        <is>
          <t>Rarely elite, never bad: 15 straight years of top-60 defense. Wins come from +1.5 turnover margin game scripts.</t>
        </is>
      </c>
      <c r="AI49" t="inlineStr">
        <is>
          <t>• Johnson's dual-threat ceiling
• Best special teams in the league
• Klieman never has a lost season</t>
        </is>
      </c>
      <c r="AJ49" t="inlineStr">
        <is>
          <t>• 2025's underachievement unexplained
• WR separation weak
• Thin margins vs the league's new money teams</t>
        </is>
      </c>
      <c r="AK49" t="n">
        <v>1647</v>
      </c>
      <c r="AL49" t="inlineStr">
        <is>
          <t>Spread · 4-2-5 (OurLads)</t>
        </is>
      </c>
      <c r="AM49" t="inlineStr">
        <is>
          <t>2025: 6-6 — a preseason top-18 team that lost five of seven one-score games and never fixed the run game; Chris Klieman retired. 2026 coach: Collin Klein, first year — the program-legend QB and former OC, back after two years running Texas A&amp;M's offense. Connelly's word for the hire: it just seems perfect (with the "so did Frost-to-Nebraska" asterisk attached). SP+: #29, 8.2 avg wins. Vegas: ~+1200 tier.</t>
        </is>
      </c>
      <c r="AN49" t="inlineStr">
        <is>
          <t>QB Avery Johnson stayed — the whole ballgame. His 2025 was an identity crisis (elite athlete intermittently cosplaying as a pocket passer), and Klein, the human-third-down-conversion himself, is the ideal whisperer. Around him: RBs Joe Jackson and Oklahoma State transfer Rodney Fields Jr., returning targets Jaron Tibbs and TE Garrett Oakley, plus blue-chip WR transfers Josh Manning (Missouri) and Izaiah Williams (A&amp;M). The line is the fear: All-conference LT John Pastore and then six transfers and a juco. The defense, handed to A&amp;M co-coordinator Jordan Peterson, was gutted (six of 19 regulars back) but restocked with Connelly's favorite front-six haul in the league: edges Wendell Gregory (15.5 TFLs on a 1-11 Oklahoma State team) and Elijah Hill, LB Mekhi Mason (15 TFLs at Louisiana Tech), plus secondary vets Zashon Rich, Donovan McIntosh, Koy Beasley, and Ja'son Prevard. Watch list: Johnson's decision-making, Gregory, the O-line.</t>
        </is>
      </c>
      <c r="AO49" t="inlineStr">
        <is>
          <t>Offense: Klein's QB-run-forward physicality, tailored to Johnson. Defense: speed-and-havoc front, question-mark depth. Strengths: QB ceiling, the schedule jackpot (misses Tech, BYU, AND Utah — projected favorite in eleven games, underdog only at TCU), no Dublin curse this year (Connelly's joke, but the 2025 Week 0 Ireland loss really did poison the season). Weaknesses: portal-built lines on both sides, first-year coordinators everywhere. Season goals: 9+ wins and the CCG — the path is genuinely open.</t>
        </is>
      </c>
      <c r="AP49" t="inlineStr">
        <is>
          <t>9-3 with a real shot at Arlington on tiebreakers and scheduling alone — the classic Big 12 "back into the title game, then shock someone on Friday night" candidate. If Johnson plays instinctively, this is the league's best dark horse. Klein's seat: a honeymoon with generational goodwill.</t>
        </is>
      </c>
      <c r="AQ49" t="n">
        <v>5.1</v>
      </c>
      <c r="AR49" t="n">
        <v>41</v>
      </c>
      <c r="AS49" t="n">
        <v>1.2</v>
      </c>
      <c r="AT49" t="n">
        <v>3</v>
      </c>
      <c r="AU49" t="n">
        <v>8.800000000000001</v>
      </c>
      <c r="AV49" t="n">
        <v>41</v>
      </c>
    </row>
    <row r="50">
      <c r="A50" t="inlineStr">
        <is>
          <t>Kennesaw State</t>
        </is>
      </c>
      <c r="B50" t="inlineStr">
        <is>
          <t>Conference USA</t>
        </is>
      </c>
      <c r="C50" t="n">
        <v>111</v>
      </c>
      <c r="D50" t="n">
        <v>-11.7</v>
      </c>
      <c r="E50" t="n">
        <v>-24</v>
      </c>
      <c r="F50" t="n">
        <v>16.1</v>
      </c>
      <c r="G50" t="n">
        <v>2</v>
      </c>
      <c r="H50" t="n">
        <v>4.55</v>
      </c>
      <c r="I50" t="n">
        <v>84</v>
      </c>
      <c r="J50" t="n">
        <v>4.07</v>
      </c>
      <c r="K50" t="n">
        <v>89</v>
      </c>
      <c r="L50" t="n">
        <v>4.97</v>
      </c>
      <c r="M50" t="n">
        <v>71</v>
      </c>
      <c r="N50" t="inlineStr">
        <is>
          <t>PPA 0.119/play</t>
        </is>
      </c>
      <c r="O50" t="n">
        <v>5.29</v>
      </c>
      <c r="P50" t="n">
        <v>53</v>
      </c>
      <c r="Q50" t="inlineStr">
        <is>
          <t>PPA 0.276/play</t>
        </is>
      </c>
      <c r="R50" t="n">
        <v>3.77</v>
      </c>
      <c r="S50" t="n">
        <v>97</v>
      </c>
      <c r="T50" t="inlineStr">
        <is>
          <t>PPA 0.145/play allowed</t>
        </is>
      </c>
      <c r="U50" t="n">
        <v>5.09</v>
      </c>
      <c r="V50" t="n">
        <v>63</v>
      </c>
      <c r="W50" t="inlineStr">
        <is>
          <t>PPA 0.226/play allowed</t>
        </is>
      </c>
      <c r="X50" t="n">
        <v>2.2</v>
      </c>
      <c r="Y50" t="n">
        <v>125</v>
      </c>
      <c r="Z50" t="inlineStr">
        <is>
          <t>SP+ ST -1.70</t>
        </is>
      </c>
      <c r="AA50" t="n">
        <v>5397</v>
      </c>
      <c r="AB50" t="n">
        <v>100</v>
      </c>
      <c r="AC50" t="n">
        <v>575</v>
      </c>
      <c r="AD50" t="n">
        <v>12</v>
      </c>
      <c r="AE50" t="inlineStr">
        <is>
          <t>Jerry Mack's ground-first attack — year two after inheriting the Bohannon-era program; the +16.4 FPI residual outlier of 2025.</t>
        </is>
      </c>
      <c r="AF50" t="inlineStr">
        <is>
          <t>The market undersold them all season (our model flagged it); Mack layered portal spread elements over the roster's option DNA en route to the 2025 CUSA title.</t>
        </is>
      </c>
      <c r="AG50" t="inlineStr">
        <is>
          <t>4-2-5 swarming — small, fast, mean.</t>
        </is>
      </c>
      <c r="AH50" t="inlineStr">
        <is>
          <t>They tackle like an FCS-champion program because they were one.</t>
        </is>
      </c>
      <c r="AI50" t="inlineStr">
        <is>
          <t>• Proved the doubters wrong once already
• Option DNA = weekly prep problem
• Atlanta metro athletes</t>
        </is>
      </c>
      <c r="AJ50" t="inlineStr">
        <is>
          <t>• Sustainability of 2025's overachievement
• Pass game limited
• Depth still transitional</t>
        </is>
      </c>
      <c r="AK50" t="n">
        <v>1682</v>
      </c>
      <c r="AL50" t="inlineStr">
        <is>
          <t>Spread · 4-2-5 (OurLads)</t>
        </is>
      </c>
      <c r="AM50" t="inlineStr">
        <is>
          <t>Kennesaw State is the proof-of-concept — From 10 losses to a title in twelve months, a September trip to eventual national champion Indiana on the 2025 résumé, and now the target on their back — with Boise having poached their best corner (JeRico Washington Jr.), a perfect food-chain story connecting this doc's two halves.</t>
        </is>
      </c>
      <c r="AN50" t="inlineStr">
        <is>
          <t>Correction on the record: this is JERRY MACK's program now — he took a 2-10 team to 10-4, 7-1 in league play, and the 2025 CUSA title (over reigning-champ Jax State in the CG) in one year. The encore problem is real: the surprisingly strong offense must replace NINE starters — only the two linemen who didn't make All-CUSA return — which is why LSU-pedigree QB Rickie Collins and RB Latrelle Murrell arrive via the portal. Boise poached star corner JeRico Washington Jr., so the 28-man class is DB-heavy (Miami's Luke Evans, West Virginia's Kaleb Gray, Memphis's Cam Miller). Fourteen Phil Steele preseason All-CUSA picks — third-most in the league — say the cupboard is far from bare.</t>
        </is>
      </c>
      <c r="AO50" t="inlineStr">
        <is>
          <t>Offense: Mack's ground-first identity blending portal spread elements — the +16.4 FPI residual outlier of 2025, the team our model flagged as most underpriced all season. Defense: 4-2-5 swarming — small, fast, mean, tackles like the FCS-champion program it recently was. Strengths: proved it once already (ten losses to a title in twelve months, with a September trip to eventual national champ Indiana on the résumé), option-flavored DNA as a weekly prep problem, Atlanta metro athletes. Weaknesses: nine new offensive starters, a genuine penalty problem (104 flags in 14 games, up from 67), and the target on their back. Season goals: 8-4 — defend it through the Oct. 7 Jax State rematch, Liberty Oct. 22, and Delaware Nov. 7, all at home.</t>
        </is>
      </c>
      <c r="AP50" t="inlineStr">
        <is>
          <t>8-4.</t>
        </is>
      </c>
      <c r="AQ50" t="n">
        <v>-9</v>
      </c>
      <c r="AR50" t="n">
        <v>106</v>
      </c>
      <c r="AS50" t="n">
        <v>-2.7</v>
      </c>
      <c r="AT50" t="n">
        <v>3</v>
      </c>
      <c r="AU50" t="n">
        <v>-10.1</v>
      </c>
      <c r="AV50" t="n">
        <v>105</v>
      </c>
    </row>
    <row r="51">
      <c r="A51" t="inlineStr">
        <is>
          <t>Kent State</t>
        </is>
      </c>
      <c r="B51" t="inlineStr">
        <is>
          <t>Mid-American</t>
        </is>
      </c>
      <c r="C51" t="n">
        <v>134</v>
      </c>
      <c r="D51" t="n">
        <v>-20.4</v>
      </c>
      <c r="E51" t="n">
        <v>-21.4</v>
      </c>
      <c r="F51" t="n">
        <v>1.8</v>
      </c>
      <c r="G51" t="n">
        <v>46</v>
      </c>
      <c r="H51" t="n">
        <v>3.42</v>
      </c>
      <c r="I51" t="n">
        <v>124</v>
      </c>
      <c r="J51" t="n">
        <v>1.95</v>
      </c>
      <c r="K51" t="n">
        <v>130</v>
      </c>
      <c r="L51" t="n">
        <v>1.59</v>
      </c>
      <c r="M51" t="n">
        <v>131</v>
      </c>
      <c r="N51" t="inlineStr">
        <is>
          <t>PPA -0.036/play</t>
        </is>
      </c>
      <c r="O51" t="n">
        <v>4.82</v>
      </c>
      <c r="P51" t="n">
        <v>66</v>
      </c>
      <c r="Q51" t="inlineStr">
        <is>
          <t>PPA 0.246/play</t>
        </is>
      </c>
      <c r="R51" t="n">
        <v>3.48</v>
      </c>
      <c r="S51" t="n">
        <v>103</v>
      </c>
      <c r="T51" t="inlineStr">
        <is>
          <t>PPA 0.157/play allowed</t>
        </is>
      </c>
      <c r="U51" t="n">
        <v>4.13</v>
      </c>
      <c r="V51" t="n">
        <v>90</v>
      </c>
      <c r="W51" t="inlineStr">
        <is>
          <t>PPA 0.281/play allowed</t>
        </is>
      </c>
      <c r="X51" t="n">
        <v>2.53</v>
      </c>
      <c r="Y51" t="n">
        <v>117</v>
      </c>
      <c r="Z51" t="inlineStr">
        <is>
          <t>SP+ ST -1.50</t>
        </is>
      </c>
      <c r="AA51" t="n">
        <v>5497</v>
      </c>
      <c r="AB51" t="n">
        <v>110</v>
      </c>
      <c r="AC51" t="n">
        <v>587</v>
      </c>
      <c r="AD51" t="n">
        <v>12</v>
      </c>
      <c r="AE51" t="inlineStr">
        <is>
          <t>Mark Carney (promoted) inherits the league's longest rebuild.</t>
        </is>
      </c>
      <c r="AF51" t="inlineStr">
        <is>
          <t>Roster still recovering from the Burns-era teardown; wins are found money.</t>
        </is>
      </c>
      <c r="AG51" t="inlineStr">
        <is>
          <t>4-2-5 thin.</t>
        </is>
      </c>
      <c r="AH51" t="inlineStr">
        <is>
          <t>Bottom of FBS metrics two years running.</t>
        </is>
      </c>
      <c r="AI51" t="inlineStr">
        <is>
          <t>• Carney's continuity
• Young roster grows
• Zero pressure</t>
        </is>
      </c>
      <c r="AJ51" t="inlineStr">
        <is>
          <t>• FBS's thinnest roster
• Both lines
• Everything is a project</t>
        </is>
      </c>
      <c r="AK51" t="n">
        <v>1717</v>
      </c>
      <c r="AL51" t="inlineStr">
        <is>
          <t>Spread · 4-3 (OurLads)</t>
        </is>
      </c>
      <c r="AM51" t="inlineStr">
        <is>
          <t>last year's 5-7 overachievers get the Ohio State check and another hard road.</t>
        </is>
      </c>
      <c r="AN51" t="inlineStr">
        <is>
          <t>From national laughingstock to fringe contender in two years: Mark Carney — interim in April 2025, permanent by October — engineered a five-win improvement (second-largest turnaround in program history, fourth nationally). Dru DeShields returns after 2,030 yards and an 18-3 TD-INT ratio in his first year starting, top-5 in the MAC in passing efficiency. The rebuild bills come due elsewhere: WRs Cade Wolford (now at Cincinnati) and Da'Shawn Martin are gone, the RB room restocks through grads (Illinois State's Mason King), and Kentucky LB Hayden Dawahare headlines a modest 10-man class.</t>
        </is>
      </c>
      <c r="AO51" t="inlineStr">
        <is>
          <t>Offense: Carney's spread around DeShields's efficiency — the #66 pass PPA on this roster was a genuine coaching feat; the #131 run game is the ceiling-setter. Defense: thin 4-2-5, bottom-of-FBS metrics two years running, growing but green. Strengths: Carney's continuity, a young roster compounding, zero pressure. Weaknesses: the FBS's thinnest roster, both lines, a receiver room starting over — and a non-conference with Ohio State AND South Carolina. Season goals: 4-8 per the one-liner — last year's overachievers get the checks cashed against them; DeShields's development is the season.</t>
        </is>
      </c>
      <c r="AP51" t="inlineStr">
        <is>
          <t>4-8.</t>
        </is>
      </c>
      <c r="AQ51" t="n">
        <v>-17.9</v>
      </c>
      <c r="AR51" t="n">
        <v>135</v>
      </c>
      <c r="AS51" t="n">
        <v>-2.5</v>
      </c>
      <c r="AT51" t="n">
        <v>4</v>
      </c>
      <c r="AU51" t="n">
        <v>-20.5</v>
      </c>
      <c r="AV51" t="n">
        <v>132</v>
      </c>
    </row>
    <row r="52">
      <c r="A52" t="inlineStr">
        <is>
          <t>Kentucky</t>
        </is>
      </c>
      <c r="B52" t="inlineStr">
        <is>
          <t>SEC</t>
        </is>
      </c>
      <c r="C52" t="n">
        <v>38</v>
      </c>
      <c r="D52" t="n">
        <v>8.4</v>
      </c>
      <c r="E52" t="n">
        <v>6.1</v>
      </c>
      <c r="F52" t="n">
        <v>-1</v>
      </c>
      <c r="G52" t="n">
        <v>70</v>
      </c>
      <c r="H52" t="n">
        <v>4.42</v>
      </c>
      <c r="I52" t="n">
        <v>89</v>
      </c>
      <c r="J52" t="n">
        <v>5.17</v>
      </c>
      <c r="K52" t="n">
        <v>66</v>
      </c>
      <c r="L52" t="n">
        <v>4.24</v>
      </c>
      <c r="M52" t="n">
        <v>82</v>
      </c>
      <c r="N52" t="inlineStr">
        <is>
          <t>PPA 0.085/play</t>
        </is>
      </c>
      <c r="O52" t="n">
        <v>3.75</v>
      </c>
      <c r="P52" t="n">
        <v>103</v>
      </c>
      <c r="Q52" t="inlineStr">
        <is>
          <t>PPA 0.176/play</t>
        </is>
      </c>
      <c r="R52" t="n">
        <v>5.69</v>
      </c>
      <c r="S52" t="n">
        <v>48</v>
      </c>
      <c r="T52" t="inlineStr">
        <is>
          <t>PPA 0.066/play allowed</t>
        </is>
      </c>
      <c r="U52" t="n">
        <v>3.78</v>
      </c>
      <c r="V52" t="n">
        <v>98</v>
      </c>
      <c r="W52" t="inlineStr">
        <is>
          <t>PPA 0.301/play allowed</t>
        </is>
      </c>
      <c r="X52" t="n">
        <v>5</v>
      </c>
      <c r="Y52" t="n">
        <v>74</v>
      </c>
      <c r="Z52" t="inlineStr">
        <is>
          <t>SP+ ST 0.00</t>
        </is>
      </c>
      <c r="AA52" t="n">
        <v>5607</v>
      </c>
      <c r="AB52" t="n">
        <v>114</v>
      </c>
      <c r="AC52" t="n">
        <v>599</v>
      </c>
      <c r="AD52" t="n">
        <v>12</v>
      </c>
      <c r="AE52" t="inlineStr">
        <is>
          <t>Will Stein — Oregon's offensive coordinator — takes over after Kentucky moved on from Mark Stoops following back-to-back losing seasons. His motion-heavy wide-zone spread replaces a decade of grind-it-out identity.</t>
        </is>
      </c>
      <c r="AF52" t="inlineStr">
        <is>
          <t>Stein was the hottest OC hire on the market; the roster he inherits was built for the opposite style. Expect a portal-heavy skill infusion and a year-one offense that looks modern immediately but runs thin by November.</t>
        </is>
      </c>
      <c r="AG52" t="inlineStr">
        <is>
          <t>The Stoops-era defensive identity leaves with him — new coordinator, new structure (verify the staff before air).</t>
        </is>
      </c>
      <c r="AH52" t="inlineStr">
        <is>
          <t>Kentucky's floor was always its defense under Stoops; that floor is now unknown. The rebuild is total, both sides.</t>
        </is>
      </c>
      <c r="AI52" t="inlineStr">
        <is>
          <t>• Stein's offense is the anti-Stoops — pace, space, and QB-friendly structure
• Expectations at rock bottom: everything is upside
• First-mover credibility with portal offensive skill</t>
        </is>
      </c>
      <c r="AJ52" t="inlineStr">
        <is>
          <t>• Full-program reset — scheme, staff, and roster simultaneously
• Roster was recruited for a different sport, stylistically
• The SEC schedule doesn't wait for installs</t>
        </is>
      </c>
      <c r="AK52" t="n">
        <v>1752</v>
      </c>
      <c r="AL52" t="inlineStr">
        <is>
          <t>Multiple Pro Style · Multiple (OurLads)</t>
        </is>
      </c>
      <c r="AM52" t="inlineStr">
        <is>
          <t>2025: 5-7 (2-6) — the quiet end of the Mark Stoops era after a two-year slide. 2026 coach: Will Stein, Year 1 — hired off Oregon's staff and building the transfer class while coordinating the Ducks' CFP semifinal run in January. SP+: #54, 4.2 avg wins (No. 8 schedule). CBS: 5-7 (Talty: under at +118). Vegas: 4.5.</t>
        </is>
      </c>
      <c r="AN52" t="inlineStr">
        <is>
          <t>Stein's transfer class could start 12-15 players immediately. The offense: Notre Dame QB Kenny Minchey (another small-sample darling — accurate, mobile, unproven), a giant backfield of CJ Baxter (Texas) and Jovantae Barnes (Oklahoma), and six transfer linemen averaging 6-5, 323 with 49 combined FBS starts — three of them all-conference honorees (Lance Heard, Tegra Tshabola, Mark Robinson). The receiver room is the void: TE Willie Rodriguez is the only sure thing. Defense: the strength — 10 of 19 game-starters return (Mi'Quise Humphrey-Grace, Ty Bryant, Terhyon Nichols, Grant Grayton), reinforced by 13 transfers including Florida S Jordan Castell. Watch list: Minchey, Baxter (the former five-star recruit rebooting), the mauling new line.</t>
        </is>
      </c>
      <c r="AO52" t="inlineStr">
        <is>
          <t>Offense: Stein's Oregon-style spacing and motion game, run through a power line — an odd and interesting hybrid. Defense: veteran, solid, unspectacular. Strengths: OL mass, RB room, defensive continuity, coaching upside. Weaknesses: WR talent, QB proof, and a top-10 schedule with almost no soft SEC draws. Season goals: 5-6 wins with obvious offensive identity would be a triumphant Year 1.</t>
        </is>
      </c>
      <c r="AP52" t="inlineStr">
        <is>
          <t>5-7 but frisky — the kind of team that ruins someone's November. Stein might be the best long-game hire of the cycle; Connelly outright says he wouldn't be surprised if they beat projections.</t>
        </is>
      </c>
      <c r="AQ52" t="n">
        <v>5.4</v>
      </c>
      <c r="AR52" t="n">
        <v>40</v>
      </c>
      <c r="AS52" t="n">
        <v>3</v>
      </c>
      <c r="AT52" t="n">
        <v>4</v>
      </c>
      <c r="AU52" t="n">
        <v>10.4</v>
      </c>
      <c r="AV52" t="n">
        <v>34</v>
      </c>
    </row>
    <row r="53">
      <c r="A53" t="inlineStr">
        <is>
          <t>LSU</t>
        </is>
      </c>
      <c r="B53" t="inlineStr">
        <is>
          <t>SEC</t>
        </is>
      </c>
      <c r="C53" t="n">
        <v>7</v>
      </c>
      <c r="D53" t="n">
        <v>25.9</v>
      </c>
      <c r="E53" t="n">
        <v>16.5</v>
      </c>
      <c r="F53" t="n">
        <v>-5.8</v>
      </c>
      <c r="G53" t="n">
        <v>108</v>
      </c>
      <c r="H53" t="n">
        <v>5.05</v>
      </c>
      <c r="I53" t="n">
        <v>64</v>
      </c>
      <c r="J53" t="n">
        <v>6.47</v>
      </c>
      <c r="K53" t="n">
        <v>32</v>
      </c>
      <c r="L53" t="n">
        <v>2.82</v>
      </c>
      <c r="M53" t="n">
        <v>120</v>
      </c>
      <c r="N53" t="inlineStr">
        <is>
          <t>PPA 0.021/play</t>
        </is>
      </c>
      <c r="O53" t="n">
        <v>4.23</v>
      </c>
      <c r="P53" t="n">
        <v>83</v>
      </c>
      <c r="Q53" t="inlineStr">
        <is>
          <t>PPA 0.208/play</t>
        </is>
      </c>
      <c r="R53" t="n">
        <v>6.65</v>
      </c>
      <c r="S53" t="n">
        <v>26</v>
      </c>
      <c r="T53" t="inlineStr">
        <is>
          <t>PPA 0.026/play allowed</t>
        </is>
      </c>
      <c r="U53" t="n">
        <v>6.07</v>
      </c>
      <c r="V53" t="n">
        <v>44</v>
      </c>
      <c r="W53" t="inlineStr">
        <is>
          <t>PPA 0.170/play allowed</t>
        </is>
      </c>
      <c r="X53" t="n">
        <v>6.15</v>
      </c>
      <c r="Y53" t="n">
        <v>48</v>
      </c>
      <c r="Z53" t="inlineStr">
        <is>
          <t>SP+ ST 0.70</t>
        </is>
      </c>
      <c r="AA53" t="n">
        <v>5721</v>
      </c>
      <c r="AB53" t="n">
        <v>108</v>
      </c>
      <c r="AC53" t="n">
        <v>611</v>
      </c>
      <c r="AD53" t="n">
        <v>12</v>
      </c>
      <c r="AE53" t="inlineStr">
        <is>
          <t>Lane Kiffin's tempo-RPO spread arrives in Baton Rouge — the same pace-and-glance system that just produced Ole Miss's 13-win CFP season, now with LSU's talent base.</t>
        </is>
      </c>
      <c r="AF53" t="inlineStr">
        <is>
          <t>The portal answer landed: Sam Leavitt from Arizona State — the biggest spring QB move in the country. Kiffin + Leavitt + LSU skill talent is a CFP-or-bust construction; Nussmeier is off to the draft.</t>
        </is>
      </c>
      <c r="AG53" t="inlineStr">
        <is>
          <t>Multiple 4-2-5 rebuild under Kiffin's hires — verify the coordinator before air; the transition consumed the winter.</t>
        </is>
      </c>
      <c r="AH53" t="inlineStr">
        <is>
          <t>The 2025 defense underachieved amid the Brian Kelly firing chaos — talent has outrun results in Baton Rouge for two years. Kiffin's Ole Miss defenses were portal-patched and opportunistic; expect the same blueprint.</t>
        </is>
      </c>
      <c r="AI53" t="inlineStr">
        <is>
          <t>• Leavitt is a proven CFP-caliber QB in a proven system
• NIL/portal muscle to patch any hole fast
• Skill-position talent still top-10 nationally</t>
        </is>
      </c>
      <c r="AJ53" t="inlineStr">
        <is>
          <t>• Leavitt must gel with a new OL fast — install runway is short
• Mid-season firing chaos tax: two systems, two staffs in one year
• OL was the 2025 failure point and returns unproven</t>
        </is>
      </c>
      <c r="AK53" t="n">
        <v>1787</v>
      </c>
      <c r="AL53" t="inlineStr">
        <is>
          <t>Up-Tempo · 4-2-5 (OurLads)</t>
        </is>
      </c>
      <c r="AM53" t="inlineStr">
        <is>
          <t>2025: 7-6 (3-5) — Kelly fired in October. 2026 coach: Lane Kiffin, Year 1. SP+: #10, 8.5 avg wins. CBS: 10-2, No. 9 CFP seed — with the delicious detail that the two losses come at Ole Miss and at Tennessee, his two former SEC schools. Vegas: 8.5 (Talty: over, -150), +850.</t>
        </is>
      </c>
      <c r="AN53" t="inlineStr">
        <is>
          <t>The No. 1 transfer portal class in America, full stop — the self-styled Portal King's magnum opus after four straight top-five classes at Ole Miss. The headliners: QB Sam Leavitt (Arizona State — the portal's No. 1 QB, the 2024 ASU playoff-run engine before injuries wrecked his 2025; Kiffin literally flew to meet him to close the deal), plus heir apparent Husan Longstreet (USC five-star). Four explosive transfer WRs: Jayce Brown (Kansas State, a monstrous 3.0 yards per route run), Jackson Harris (Hawai'i), Tre' Brown III (ODU), Winston Watkins (Ole Miss) — plus Eugene Wilson III poached from Florida. OT Jordan Seaton (Colorado — zero sacks allowed, 1.1% blown-block rate) anchors a rebuilt line. On defense: Ole Miss edge Princewill Umanmielen (portal's No. 1 edge), Tennessee edge Jordan Ross, Auburn DT Malik Blocton, Ole Miss LB TJ Dottery, Boise State S Ty Benefield (105 tackles) join returnees Whit Weeks, Dominick McKinley, DJ Pickett, and Harold Perkins' departed shadow. Blue-chip freshmen Lamar Brown, Richard Anderson, and Havon Finney Jr. give it depth. Returning production: just 61%, 89 returning starts — this is a build-a-bear roster. Watch list: Leavitt, Umanmielen, TE Trey'Dez Green (the unlock candidate), Weeks.</t>
        </is>
      </c>
      <c r="AO53" t="inlineStr">
        <is>
          <t>Offense: Kiffin/Charlie Weis Jr. tempo-and-leverage passing — Kiffin coaxes top-25 offense out of nearly any QB, and Leavitt is far better than "any QB." Defense: Blake Baker's aggressive pressure system — two top-15 SP+ defenses in the past three years between Mizzou and LSU, and SP+ projects this unit No. 2 nationally. Strengths: pass-catcher explosiveness, defensive front talent, coordinator pedigree on both sides. Weaknesses: O-line depth is genuinely precarious (only two of last year's top seven back), unproven RBs (Durham and Berry haven't matched the recruiting hype), and total roster cohesion risk — new coach, new QB, 136 incoming starts. Season goals: LSU hasn't finished top-10 in SP+ since the 2019 title season. Kiffin was not hired to compete for playoff spots; he was hired for championships, and CBS says no first-year coach in America faces more pressure.</t>
        </is>
      </c>
      <c r="AP53" t="inlineStr">
        <is>
          <t>The schedule front-loads the drama: Clemson in Week 1, at Ole Miss Week 3, A&amp;M Week 4, and the closing stretch brings Alabama and Texas to Baton Rouge. I'll say 9-3 and a bubble sweat rather than CBS's clean 10-2 — transfer-heavy teams usually leak one game they shouldn't. But the ceiling is a title, and the floor (7-5 with a locker-room chemistry story) would be the loudest story in the sport. Hot seat: obviously not in Year 1 — but Kiffin has imported championship-now expectations, a hated-rival backstory, and a fan base that fired Kelly at 7-5ish pace. There is no honeymoon clause in that contract.</t>
        </is>
      </c>
      <c r="AQ53" t="n">
        <v>20</v>
      </c>
      <c r="AR53" t="n">
        <v>9</v>
      </c>
      <c r="AS53" t="n">
        <v>5.9</v>
      </c>
      <c r="AT53" t="n">
        <v>4</v>
      </c>
      <c r="AU53" t="n">
        <v>22</v>
      </c>
      <c r="AV53" t="n">
        <v>8</v>
      </c>
      <c r="AW53" t="n">
        <v>10</v>
      </c>
    </row>
    <row r="54">
      <c r="A54" t="inlineStr">
        <is>
          <t>Liberty</t>
        </is>
      </c>
      <c r="B54" t="inlineStr">
        <is>
          <t>Conference USA</t>
        </is>
      </c>
      <c r="C54" t="n">
        <v>67</v>
      </c>
      <c r="D54" t="n">
        <v>-0.7</v>
      </c>
      <c r="E54" t="n">
        <v>-3.4</v>
      </c>
      <c r="F54" t="n">
        <v>-7.2</v>
      </c>
      <c r="G54" t="n">
        <v>118</v>
      </c>
      <c r="H54" t="n">
        <v>4.49</v>
      </c>
      <c r="I54" t="n">
        <v>85</v>
      </c>
      <c r="J54" t="n">
        <v>3.52</v>
      </c>
      <c r="K54" t="n">
        <v>102</v>
      </c>
      <c r="L54" t="n">
        <v>6.15</v>
      </c>
      <c r="M54" t="n">
        <v>37</v>
      </c>
      <c r="N54" t="inlineStr">
        <is>
          <t>PPA 0.173/play</t>
        </is>
      </c>
      <c r="O54" t="n">
        <v>4.52</v>
      </c>
      <c r="P54" t="n">
        <v>77</v>
      </c>
      <c r="Q54" t="inlineStr">
        <is>
          <t>PPA 0.226/play</t>
        </is>
      </c>
      <c r="R54" t="n">
        <v>2.79</v>
      </c>
      <c r="S54" t="n">
        <v>115</v>
      </c>
      <c r="T54" t="inlineStr">
        <is>
          <t>PPA 0.186/play allowed</t>
        </is>
      </c>
      <c r="U54" t="n">
        <v>4.74</v>
      </c>
      <c r="V54" t="n">
        <v>73</v>
      </c>
      <c r="W54" t="inlineStr">
        <is>
          <t>PPA 0.246/play allowed</t>
        </is>
      </c>
      <c r="X54" t="n">
        <v>3.85</v>
      </c>
      <c r="Y54" t="n">
        <v>84</v>
      </c>
      <c r="Z54" t="inlineStr">
        <is>
          <t>SP+ ST -0.70</t>
        </is>
      </c>
      <c r="AA54" t="n">
        <v>5829</v>
      </c>
      <c r="AB54" t="n">
        <v>97</v>
      </c>
      <c r="AC54" t="n">
        <v>623</v>
      </c>
      <c r="AD54" t="n">
        <v>12</v>
      </c>
      <c r="AE54" t="inlineStr">
        <is>
          <t>Chadwell's option-spread — QB-run identity hunting a return to the NY6 level.</t>
        </is>
      </c>
      <c r="AF54" t="inlineStr">
        <is>
          <t>2025 disappointed (-7.9 FPI residual said the market overrated them); the QB room and OL retool.</t>
        </is>
      </c>
      <c r="AG54" t="inlineStr">
        <is>
          <t>3-3-5 pressure.</t>
        </is>
      </c>
      <c r="AH54" t="inlineStr">
        <is>
          <t>League-average with big-play leaks; the offense must carry again.</t>
        </is>
      </c>
      <c r="AI54" t="inlineStr">
        <is>
          <t>• Chadwell's scheme pedigree
• Facilities/NIL best in CUSA
• Bounce-back roster talent</t>
        </is>
      </c>
      <c r="AJ54" t="inlineStr">
        <is>
          <t>• 2025 regression was real
• QB competition unsettled
• Defense mid-tier</t>
        </is>
      </c>
      <c r="AK54" t="n">
        <v>1822</v>
      </c>
      <c r="AL54" t="inlineStr">
        <is>
          <t>Spread · Multiple 4-2-5 (OurLads)</t>
        </is>
      </c>
      <c r="AM54" t="inlineStr">
        <is>
          <t>Liberty is the value play and the bid sleeper — At +1120 for the CFP — third-shortest in the G6 — the market prices the Flames' 2025 as the aberration, not the level. A rebound-conducive schedule plus that defensive line (Nathan Pirolli, Mike Jarvis) makes 10-2 live, and a 12-1 Liberty is the only CUSA résumé that could crash the Boise-versus-American bid fight.</t>
        </is>
      </c>
      <c r="AN54" t="inlineStr">
        <is>
          <t>The 2025 collapse has a stat line: 4-8 with Liberty QBs throwing more interceptions (13) than touchdowns (11) — which is why the derby between West Virginia's Jaylen Henderson and Wake Forest's Deshawn Purdie IS the offseason. The retool around the winner: Penn State's Alex Birchmeier and NC State's Val Erickson headline a rebuilt OL, Kanye Udoh and FSU's Kam Davis restock the backfield, and Chadwell's 19-man December class went four OL / four DL. The defensive line — Nathan Pirolli, Mike Jarvis — is the unit that makes the bounce-back credible.</t>
        </is>
      </c>
      <c r="AO54" t="inlineStr">
        <is>
          <t>Offense: Chadwell's option-spread in year four, hunting the NY6 level his first Flames team hit — 2025 was scored by our model as genuinely overrated (-7.9 residual) even before the QB play cratered it. Defense: 3-3-5 pressure, league-average with big-play leaks; the offense must carry again. Strengths: Chadwell's scheme pedigree, the CUSA's best facilities and NIL, a roster built for the rebound. Weaknesses: the QB derby is unsettled and everything depends on it, a mid-tier defense, and an opener at JMU — against Billy Napier's debut — that sets the season's tone immediately. Season goals: 10-2 is live with a rebound-conducive schedule; at +1120, still the bid race's dark horse — a 12-1 Liberty is the only CUSA résumé that could crash the Boise-versus-American fight.</t>
        </is>
      </c>
      <c r="AP54" t="inlineStr">
        <is>
          <t>9-3 CG (and the bid race's dark horse)</t>
        </is>
      </c>
      <c r="AQ54" t="n">
        <v>-7.7</v>
      </c>
      <c r="AR54" t="n">
        <v>96</v>
      </c>
      <c r="AS54" t="n">
        <v>7</v>
      </c>
      <c r="AT54" t="n">
        <v>4</v>
      </c>
      <c r="AU54" t="n">
        <v>-1.1</v>
      </c>
      <c r="AV54" t="n">
        <v>73</v>
      </c>
    </row>
    <row r="55">
      <c r="A55" t="inlineStr">
        <is>
          <t>Louisiana</t>
        </is>
      </c>
      <c r="B55" t="inlineStr">
        <is>
          <t>Sun Belt</t>
        </is>
      </c>
      <c r="C55" t="n">
        <v>91</v>
      </c>
      <c r="D55" t="n">
        <v>-6.2</v>
      </c>
      <c r="E55" t="n">
        <v>-0.5</v>
      </c>
      <c r="F55" t="n">
        <v>-10.1</v>
      </c>
      <c r="G55" t="n">
        <v>126</v>
      </c>
      <c r="H55" t="n">
        <v>3.72</v>
      </c>
      <c r="I55" t="n">
        <v>116</v>
      </c>
      <c r="J55" t="n">
        <v>3.35</v>
      </c>
      <c r="K55" t="n">
        <v>105</v>
      </c>
      <c r="L55" t="n">
        <v>5.13</v>
      </c>
      <c r="M55" t="n">
        <v>66</v>
      </c>
      <c r="N55" t="inlineStr">
        <is>
          <t>PPA 0.126/play</t>
        </is>
      </c>
      <c r="O55" t="n">
        <v>3.2</v>
      </c>
      <c r="P55" t="n">
        <v>114</v>
      </c>
      <c r="Q55" t="inlineStr">
        <is>
          <t>PPA 0.141/play</t>
        </is>
      </c>
      <c r="R55" t="n">
        <v>2.67</v>
      </c>
      <c r="S55" t="n">
        <v>118</v>
      </c>
      <c r="T55" t="inlineStr">
        <is>
          <t>PPA 0.191/play allowed</t>
        </is>
      </c>
      <c r="U55" t="n">
        <v>4.27</v>
      </c>
      <c r="V55" t="n">
        <v>86</v>
      </c>
      <c r="W55" t="inlineStr">
        <is>
          <t>PPA 0.273/play allowed</t>
        </is>
      </c>
      <c r="X55" t="n">
        <v>2.7</v>
      </c>
      <c r="Y55" t="n">
        <v>109</v>
      </c>
      <c r="Z55" t="inlineStr">
        <is>
          <t>SP+ ST -1.40</t>
        </is>
      </c>
      <c r="AA55" t="n">
        <v>5926</v>
      </c>
      <c r="AB55" t="n">
        <v>105</v>
      </c>
      <c r="AC55" t="n">
        <v>635</v>
      </c>
      <c r="AD55" t="n">
        <v>12</v>
      </c>
      <c r="AE55" t="inlineStr">
        <is>
          <t>Desormeaux's option-influenced spread — the Cajuns' physical identity, retooling year.</t>
        </is>
      </c>
      <c r="AF55" t="inlineStr">
        <is>
          <t>The -10.9 residual said the market overrated 2025; graduations across both lines make this a legitimate reset.</t>
        </is>
      </c>
      <c r="AG55" t="inlineStr">
        <is>
          <t>4-2-5 rebuilding.</t>
        </is>
      </c>
      <c r="AH55" t="inlineStr">
        <is>
          <t>League-median at best while the two-deep regrows.</t>
        </is>
      </c>
      <c r="AI55" t="inlineStr">
        <is>
          <t>• Desormeaux's system fit
• Program culture stable
• Recruiting base loyal</t>
        </is>
      </c>
      <c r="AJ55" t="inlineStr">
        <is>
          <t>• Two-deep gutted
• QB competition
• Sun Belt West rising around them</t>
        </is>
      </c>
      <c r="AK55" t="n">
        <v>1857</v>
      </c>
      <c r="AL55" t="inlineStr">
        <is>
          <t>Multiple · 3-4 (OurLads)</t>
        </is>
      </c>
      <c r="AM55" t="inlineStr">
        <is>
          <t>2025: 6-7 — the anti-portal bet failed (seven transfers in, offense fell 45 SP+ spots, Walker Howard busted), salvaged only by a late four-game surge with Lunch Winfield at QB. SP+: #104 overall but 7.7 avg wins — the schedule-adjusted West favorite. Desormeaux Year 5, and the league's most fascinating hot seat.
1) The roster &amp; identity. The double-down: FIVE transfers this time, the fewest in the league, because Desormeaux believes the pipeline — and the projections half-agree, since Louisiana has the league's third-best returning production and its most interesting sophomore core (Winfield, deep threat Shelton Sampson Jr., C Cooper Fordham, S Kody Jackson, CB Brent Gordon Jr.). Winfield's flashes were real: 14-of-15 for 232 against South Alabama, 131 rushing yards against Arkansas State. Six linemen with starts return, RB transfers Anthony Reagan Jr. and sophomore Steven Blanco restock the ground game, and the identity — physical runs, Winfield keepers, bombs to Sampson — writes itself. The flaw: a front six replacing six of its top eight with essentially no reinforcements, in a league where Louisiana played five 62-point track meets last year.
2) The seat, full treatment. Three losing seasons in four (all 6-7) after inheriting Napier's machine; the anti-portal philosophy is either a conviction or an alibi, and 2026 rules on which. How he escapes: Winfield leaps, the sophomores hit, 8-4 and a division title shot — genuinely live given the 7.7 projection. How it ends: another 6-7 built on a 113th-ranked defense, and the school that watched Napier go 34-5 decides conviction isn't results.</t>
        </is>
      </c>
      <c r="AN55" t="inlineStr">
        <is>
          <t>The double-down: FIVE transfers, fewest in the league, because Desormeaux believes the pipeline — and the projections half-agree, with the league's third-best returning production and its most interesting sophomore core: Lunch Winfield (14-of-15 for 232 vs South Alabama, 131 rushing vs Arkansas State), deep threat Shelton Sampson Jr., C Cooper Fordham, S Kody Jackson, CB Brent Gordon Jr. Six linemen with starts return; Howard's Anthony Reagan Jr. and sophomore Steven Blanco restock the ground game. The flaw: a front six replacing six of its top eight with essentially no reinforcements.</t>
        </is>
      </c>
      <c r="AO55" t="inlineStr">
        <is>
          <t>Offense: Desormeaux's option-influenced spread — physical runs, Winfield keepers, bombs to Sampson; the identity writes itself. Defense: 4-2-5 regrowing its two-deep, league-median at best, in a league where they played five 62-point track meets last year. Strengths: system fit, stable culture, loyal recruiting base. Weaknesses: the gutted front six, the Sun Belt West rising around them, and the anti-portal philosophy — either a conviction or an alibi, and 2026 rules on which. Season goals: 7-5 and a division race until mid-November — the schedule-adjusted West favorite (7.7 projected wins) is also the league's most fascinating hot seat and its highest-variance bet.</t>
        </is>
      </c>
      <c r="AP55" t="inlineStr">
        <is>
          <t>7-5, division race until mid-November, and the philosophy debate rages either way. The highest-variance bet in the league.</t>
        </is>
      </c>
      <c r="AQ55" t="n">
        <v>-8.300000000000001</v>
      </c>
      <c r="AR55" t="n">
        <v>99</v>
      </c>
      <c r="AS55" t="n">
        <v>2.1</v>
      </c>
      <c r="AT55" t="n">
        <v>4</v>
      </c>
      <c r="AU55" t="n">
        <v>-4.2</v>
      </c>
      <c r="AV55" t="n">
        <v>84</v>
      </c>
    </row>
    <row r="56">
      <c r="A56" t="inlineStr">
        <is>
          <t>Louisiana Tech</t>
        </is>
      </c>
      <c r="B56" t="inlineStr">
        <is>
          <t>Sun Belt</t>
        </is>
      </c>
      <c r="C56" t="n">
        <v>95</v>
      </c>
      <c r="D56" t="n">
        <v>-7.8</v>
      </c>
      <c r="E56" t="n">
        <v>-8.300000000000001</v>
      </c>
      <c r="F56" t="n">
        <v>2.1</v>
      </c>
      <c r="G56" t="n">
        <v>45</v>
      </c>
      <c r="H56" t="n">
        <v>5.79</v>
      </c>
      <c r="I56" t="n">
        <v>39</v>
      </c>
      <c r="J56" t="n">
        <v>4.7</v>
      </c>
      <c r="K56" t="n">
        <v>77</v>
      </c>
      <c r="L56" t="n">
        <v>5.61</v>
      </c>
      <c r="M56" t="n">
        <v>50</v>
      </c>
      <c r="N56" t="inlineStr">
        <is>
          <t>PPA 0.148/play</t>
        </is>
      </c>
      <c r="O56" t="n">
        <v>3.84</v>
      </c>
      <c r="P56" t="n">
        <v>99</v>
      </c>
      <c r="Q56" t="inlineStr">
        <is>
          <t>PPA 0.182/play</t>
        </is>
      </c>
      <c r="R56" t="n">
        <v>6.79</v>
      </c>
      <c r="S56" t="n">
        <v>25</v>
      </c>
      <c r="T56" t="inlineStr">
        <is>
          <t>PPA 0.021/play allowed</t>
        </is>
      </c>
      <c r="U56" t="n">
        <v>7.18</v>
      </c>
      <c r="V56" t="n">
        <v>17</v>
      </c>
      <c r="W56" t="inlineStr">
        <is>
          <t>PPA 0.106/play allowed</t>
        </is>
      </c>
      <c r="X56" t="n">
        <v>5.16</v>
      </c>
      <c r="Y56" t="n">
        <v>69</v>
      </c>
      <c r="Z56" t="inlineStr">
        <is>
          <t>SP+ ST 0.10</t>
        </is>
      </c>
      <c r="AA56" t="n">
        <v>6031</v>
      </c>
      <c r="AB56" t="n">
        <v>111</v>
      </c>
      <c r="AC56" t="n">
        <v>647</v>
      </c>
      <c r="AD56" t="n">
        <v>12</v>
      </c>
      <c r="AE56" t="inlineStr">
        <is>
          <t>Cumbie's Air Raid roots — pass-volume identity with a defense that finally showed up in 2025.</t>
        </is>
      </c>
      <c r="AF56" t="inlineStr">
        <is>
          <t>Bowl return built on the league's surprise defense; the offense now must match it.</t>
        </is>
      </c>
      <c r="AG56" t="inlineStr">
        <is>
          <t>4-2-5 veteran — the 2025 revelation.</t>
        </is>
      </c>
      <c r="AH56" t="inlineStr">
        <is>
          <t>Top-quartile league unit; regression risk with graduations.</t>
        </is>
      </c>
      <c r="AI56" t="inlineStr">
        <is>
          <t>• Defense proved real
• Cumbie's system QB-friendly
• Program stability returning</t>
        </is>
      </c>
      <c r="AJ56" t="inlineStr">
        <is>
          <t>• Offense underperformed the system
• Skill talent modest
• Defensive graduations</t>
        </is>
      </c>
      <c r="AK56" t="n">
        <v>1892</v>
      </c>
      <c r="AL56" t="inlineStr">
        <is>
          <t>Air Raid · 3-3-5 (OurLads)</t>
        </is>
      </c>
      <c r="AM56" t="inlineStr">
        <is>
          <t>2025 (CUSA): 8-5 — Cumbie's breakthrough after four straight losing years: best win total and SP+ (77th) in seven seasons, with both units finally good simultaneously. SP+: #99, 6.4 avg wins. Best returning production in the league (56%, 53rd nationally).</t>
        </is>
      </c>
      <c r="AN56" t="inlineStr">
        <is>
          <t>QB Blake Baker was excellent before an ACL tear (backup Trey Kukuk closed the year with three straight wins on his legs) and should be back for the debut. Sure-handed TE Eli Finley returns; the receiver reload runs through healthy-again Jay Wilkerson (20.2 per catch in 2024), Oklahoma State's Talyn Shettron, and return ace Dedrick Latulas; five linemen with starts protect it all; and new OC Nathan Young leans pass. The defense is the identity: Cumbie has nailed back-to-back coordinator hires, and Luke Olson's unit stuffed 38% of plays for zero-or-negative yards (6th in FBS), forced 25 turnovers (9th), and locked the red zone (48.7% TD rate, 11th). LBs Sifa Leota and Jadon Mayfield and ends Emmanuel Oguns and Donovan Rieman keep the front six real; the secondary's total makeover (top five gone) is the one soft spot.</t>
        </is>
      </c>
      <c r="AO56" t="inlineStr">
        <is>
          <t>Strengths: continuity, defense, a healthy QB, and house-money energy — they PAID to get here early. Weaknesses: secondary, RB proof (NAIA transfer Jaden Miller leaps three levels), and a schedule the league office did not make gentle. Goals: contend immediately — Nov. 7 vs. Troy at home is Connelly's lone West entry on the best-games list, and it's set up as the stakes-setter.</t>
        </is>
      </c>
      <c r="AP56" t="inlineStr">
        <is>
          <t>7-5 in the debut with a signature home November — and the instant-rivalry content (Louisiana and ULM finally get their third sibling) is a gift to the whole league. The hostility quotient, indeed.</t>
        </is>
      </c>
      <c r="AQ56" t="n">
        <v>-9.6</v>
      </c>
      <c r="AR56" t="n">
        <v>108</v>
      </c>
      <c r="AS56" t="n">
        <v>1.8</v>
      </c>
      <c r="AT56" t="n">
        <v>3</v>
      </c>
      <c r="AU56" t="n">
        <v>-5.3</v>
      </c>
      <c r="AV56" t="n">
        <v>90</v>
      </c>
    </row>
    <row r="57">
      <c r="A57" t="inlineStr">
        <is>
          <t>Louisville</t>
        </is>
      </c>
      <c r="B57" t="inlineStr">
        <is>
          <t>ACC</t>
        </is>
      </c>
      <c r="C57" t="n">
        <v>43</v>
      </c>
      <c r="D57" t="n">
        <v>7</v>
      </c>
      <c r="E57" t="n">
        <v>8.699999999999999</v>
      </c>
      <c r="F57" t="n">
        <v>1.5</v>
      </c>
      <c r="G57" t="n">
        <v>48</v>
      </c>
      <c r="H57" t="n">
        <v>5.86</v>
      </c>
      <c r="I57" t="n">
        <v>37</v>
      </c>
      <c r="J57" t="n">
        <v>6.79</v>
      </c>
      <c r="K57" t="n">
        <v>25</v>
      </c>
      <c r="L57" t="n">
        <v>6.53</v>
      </c>
      <c r="M57" t="n">
        <v>29</v>
      </c>
      <c r="N57" t="inlineStr">
        <is>
          <t>PPA 0.190/play</t>
        </is>
      </c>
      <c r="O57" t="n">
        <v>3.53</v>
      </c>
      <c r="P57" t="n">
        <v>110</v>
      </c>
      <c r="Q57" t="inlineStr">
        <is>
          <t>PPA 0.162/play</t>
        </is>
      </c>
      <c r="R57" t="n">
        <v>5.39</v>
      </c>
      <c r="S57" t="n">
        <v>54</v>
      </c>
      <c r="T57" t="inlineStr">
        <is>
          <t>PPA 0.079/play allowed</t>
        </is>
      </c>
      <c r="U57" t="n">
        <v>7.94</v>
      </c>
      <c r="V57" t="n">
        <v>9</v>
      </c>
      <c r="W57" t="inlineStr">
        <is>
          <t>PPA 0.062/play allowed</t>
        </is>
      </c>
      <c r="X57" t="n">
        <v>5.98</v>
      </c>
      <c r="Y57" t="n">
        <v>54</v>
      </c>
      <c r="Z57" t="inlineStr">
        <is>
          <t>SP+ ST 0.60</t>
        </is>
      </c>
      <c r="AA57" t="n">
        <v>6142</v>
      </c>
      <c r="AB57" t="n">
        <v>93</v>
      </c>
      <c r="AC57" t="n">
        <v>659</v>
      </c>
      <c r="AD57" t="n">
        <v>12</v>
      </c>
      <c r="AE57" t="inlineStr">
        <is>
          <t>Brohm's QB-whisperer spread — a new arm (post-Miller Moss) in the most pass-friendly structure in the league.</t>
        </is>
      </c>
      <c r="AF57" t="inlineStr">
        <is>
          <t>Brohm's offenses finish top-25 regardless of the trigger man; the vertical timing game and TE seams stay. RB room is the sneaky strength.</t>
        </is>
      </c>
      <c r="AG57" t="inlineStr">
        <is>
          <t>4-2-5 aggressive — feast-or-famine profile continues.</t>
        </is>
      </c>
      <c r="AH57" t="inlineStr">
        <is>
          <t>Top-20 havoc, bottom-40 explosives allowed: the Brohm-era tradeoff in one line. They'll win a shootout and lose a coverage bust.</t>
        </is>
      </c>
      <c r="AI57" t="inlineStr">
        <is>
          <t>• Brohm's system is QB-plug-and-play
• Skill talent consistently underrated
• Home slate favors 9 wins</t>
        </is>
      </c>
      <c r="AJ57" t="inlineStr">
        <is>
          <t>• Coverage busts at the worst times
• Third QB1 in three years
• Defensive identity unsettled</t>
        </is>
      </c>
      <c r="AK57" t="n">
        <v>1927</v>
      </c>
      <c r="AL57" t="inlineStr">
        <is>
          <t>Pro Style · base (OurLads)</t>
        </is>
      </c>
      <c r="AM57" t="inlineStr">
        <is>
          <t>Coach: Jeff Brohm, Year 4 (28-12). Secure — three straight 9+ win seasons, but the "what-if" file is thick.</t>
        </is>
      </c>
      <c r="AN57" t="inlineStr">
        <is>
          <t>The Brohm formula continues: 30+ transfers, new QB, stable 9-win product. QB Miller Moss is gone; former Ohio State backup Lincoln Kienholz takes over (Davin Wydner of West Georgia behind him). The one elite returning unit: RBs Isaac Brown and Keyjuan Brown, arguably the country's best duo — 1,588 combined yards at 8.1 per carry with zero QB run threat helping them. The receiver room is fully rebuilt: Tre Richardson (Vanderbilt — big-play threat and dangerous kick returner), Lawayne McCoy (FSU), Jackson Voth (Drake), TEs Brody Foley (Tulsa) and Justyn Reid (Tulane). O-line: only guard Lance Robinson returns; five transfers arrive, led by All-CUSA T Anwar O'Neal (Delaware) and All-Sun Belt T Johnnie Brown III (Georgia Southern). Defense returns real stars — edge Clev Lubin (8.5 sacks), LB Stanquan Clark, nickel Antonio Watts (8.5 TFL), CB Tayon Holloway — but only 5 of 16 players with 200+ snaps, so 14 defensive transfers (Iowa S Koen Entringer, Tennessee S Kaleb Beasley, Kentucky CB DJ Waller Jr., Purdue DT Demeco Kennedy, UNC edge Tyler Thompson among them) fill the gaps under new co-DCs Steve Ellis and Mark Ivey. Portal class ranked ~18th nationally.</t>
        </is>
      </c>
      <c r="AO57" t="inlineStr">
        <is>
          <t>Brohm's aggressive, QB-friendly pass game — though with this RB room and an unproven QB, expect a more ground-forward tilt early. Strengths: backfield, edge rush, Brohm's track record of making portal rosters click. Weaknesses: Kienholz is the least-proven QB Brohm has started here, the OL is transfer-dependent, and the margins are razor thin — they've lost by combined single digits in the games that kept them out of Charlotte two straight years (three 2025 ACC losses by a combined 7 points). Goal: stop losing coin-flips and finally reach the title game.</t>
        </is>
      </c>
      <c r="AP57" t="inlineStr">
        <is>
          <t>CBS has 9-3 with a monster 8-1 ACC mark; SP+ notes they're projected favorites in every game after the Ole Miss opener (a Sunday game in Nashville) but play eight projected one-score games. They don't face Miami, Clemson, or Virginia, and get SMU and Pitt at home. If Kienholz is good, they're a title-game team. Coach status: safe, and per CBS one of the sport's most underrated coaches.</t>
        </is>
      </c>
      <c r="AQ57" t="n">
        <v>9.5</v>
      </c>
      <c r="AR57" t="n">
        <v>27</v>
      </c>
      <c r="AS57" t="n">
        <v>-2.5</v>
      </c>
      <c r="AT57" t="n">
        <v>4</v>
      </c>
      <c r="AU57" t="n">
        <v>9.800000000000001</v>
      </c>
      <c r="AV57" t="n">
        <v>36</v>
      </c>
    </row>
    <row r="58">
      <c r="A58" t="inlineStr">
        <is>
          <t>Marshall</t>
        </is>
      </c>
      <c r="B58" t="inlineStr">
        <is>
          <t>Sun Belt</t>
        </is>
      </c>
      <c r="C58" t="n">
        <v>120</v>
      </c>
      <c r="D58" t="n">
        <v>-13.7</v>
      </c>
      <c r="E58" t="n">
        <v>-3.1</v>
      </c>
      <c r="F58" t="n">
        <v>-2.7</v>
      </c>
      <c r="G58" t="n">
        <v>89</v>
      </c>
      <c r="H58" t="n">
        <v>4.91</v>
      </c>
      <c r="I58" t="n">
        <v>71</v>
      </c>
      <c r="J58" t="n">
        <v>4.21</v>
      </c>
      <c r="K58" t="n">
        <v>86</v>
      </c>
      <c r="L58" t="n">
        <v>2.83</v>
      </c>
      <c r="M58" t="n">
        <v>119</v>
      </c>
      <c r="N58" t="inlineStr">
        <is>
          <t>PPA 0.021/play</t>
        </is>
      </c>
      <c r="O58" t="n">
        <v>6.76</v>
      </c>
      <c r="P58" t="n">
        <v>26</v>
      </c>
      <c r="Q58" t="inlineStr">
        <is>
          <t>PPA 0.372/play</t>
        </is>
      </c>
      <c r="R58" t="n">
        <v>6.44</v>
      </c>
      <c r="S58" t="n">
        <v>31</v>
      </c>
      <c r="T58" t="inlineStr">
        <is>
          <t>PPA 0.035/play allowed</t>
        </is>
      </c>
      <c r="U58" t="n">
        <v>3.1</v>
      </c>
      <c r="V58" t="n">
        <v>111</v>
      </c>
      <c r="W58" t="inlineStr">
        <is>
          <t>PPA 0.340/play allowed</t>
        </is>
      </c>
      <c r="X58" t="n">
        <v>6.15</v>
      </c>
      <c r="Y58" t="n">
        <v>48</v>
      </c>
      <c r="Z58" t="inlineStr">
        <is>
          <t>SP+ ST 0.70</t>
        </is>
      </c>
      <c r="AA58" t="n">
        <v>6235</v>
      </c>
      <c r="AB58" t="n">
        <v>97</v>
      </c>
      <c r="AC58" t="n">
        <v>671</v>
      </c>
      <c r="AD58" t="n">
        <v>12</v>
      </c>
      <c r="AE58" t="inlineStr">
        <is>
          <t>Tony Gibson's defense-first program — year two after the title-game run.</t>
        </is>
      </c>
      <c r="AF58" t="inlineStr">
        <is>
          <t>Run-heavy, physical, QB-stable; the Herd's identity is set.</t>
        </is>
      </c>
      <c r="AG58" t="inlineStr">
        <is>
          <t>3-3-5 attacking — Gibson's specialty and the league's most disruptive front.</t>
        </is>
      </c>
      <c r="AH58" t="inlineStr">
        <is>
          <t>Top-third G5 havoc; they break offenses that lack answers vs pressure.</t>
        </is>
      </c>
      <c r="AI58" t="inlineStr">
        <is>
          <t>• Gibson's defense travels
• Title-game core returning
• Identity total</t>
        </is>
      </c>
      <c r="AJ58" t="inlineStr">
        <is>
          <t>• Pass game modest
• Skill depth
• Encore expectations</t>
        </is>
      </c>
      <c r="AK58" t="n">
        <v>1962</v>
      </c>
      <c r="AL58" t="inlineStr">
        <is>
          <t>Spread · Multiple (OurLads)</t>
        </is>
      </c>
      <c r="AM58" t="inlineStr">
        <is>
          <t>2025: 5-7 — the forgivable disaster: dead last nationally in returning production post-Huff, early chaos, then a real October (upset ODU 48-34, outlasted Texas State in double OT) and two brutally unlucky late losses (outgained App State and Georgia Southern 6.6 to 5.1 yards per play, lost by seven combined). SP+: #92, 7.8 avg wins — the model's sneaky East pick.</t>
        </is>
      </c>
      <c r="AN58" t="inlineStr">
        <is>
          <t>By Sun Belt standards this is now a CONTINUITY team: QB Carlos Del Rio-Wilson returns off 2,043 passing and 714 rushing yards, with three of his top four receivers and two line starters, in Rod Smith's dual-threat-QB system that's made a career of exactly this profile. The defense is the rebuild — Tony Gibson brought back Brad Lambert (architect of Marshall's 2019-20 defensive surge) as coordinator, but only seven of 21 regulars return; OLB Javae Gilmore (15 run stops) and safety Daytione Smith are the keepers, and transfer corners Charles McCartherens and Brayden Hall are the most proven imports.</t>
        </is>
      </c>
      <c r="AO58" t="inlineStr">
        <is>
          <t>Strengths: the QB, offensive continuity (54th projected offense), and last year's underlying metrics screaming positive regression. Weaknesses: a 119th-ranked defense being handed to a nostalgia hire, and a projection (7.8 wins) that quietly assumes the unlucky bounces flip. Goals: crash the JMU-ODU party — the Oct. 3 trip to Harrisonburg and Oct. 31 trip to ODU are both on Connelly's best-games list.</t>
        </is>
      </c>
      <c r="AP58" t="inlineStr">
        <is>
          <t>8-4 and the East's chaos agent — Del Rio-Wilson is the division's best returning QB, and if Lambert gets the defense to merely 90th, Marshall beats one of the two favorites in a game that decides the division. The 2024 champs are the league's best value narrative.</t>
        </is>
      </c>
      <c r="AQ58" t="n">
        <v>-8.800000000000001</v>
      </c>
      <c r="AR58" t="n">
        <v>104</v>
      </c>
      <c r="AS58" t="n">
        <v>-4.9</v>
      </c>
      <c r="AT58" t="n">
        <v>4</v>
      </c>
      <c r="AU58" t="n">
        <v>-15.1</v>
      </c>
      <c r="AV58" t="n">
        <v>125</v>
      </c>
    </row>
    <row r="59">
      <c r="A59" t="inlineStr">
        <is>
          <t>Maryland</t>
        </is>
      </c>
      <c r="B59" t="inlineStr">
        <is>
          <t>Big Ten</t>
        </is>
      </c>
      <c r="C59" t="n">
        <v>77</v>
      </c>
      <c r="D59" t="n">
        <v>-2.9</v>
      </c>
      <c r="E59" t="n">
        <v>0.1</v>
      </c>
      <c r="F59" t="n">
        <v>-1.9</v>
      </c>
      <c r="G59" t="n">
        <v>81</v>
      </c>
      <c r="H59" t="n">
        <v>4.48</v>
      </c>
      <c r="I59" t="n">
        <v>86</v>
      </c>
      <c r="J59" t="n">
        <v>4.99</v>
      </c>
      <c r="K59" t="n">
        <v>75</v>
      </c>
      <c r="L59" t="n">
        <v>2.47</v>
      </c>
      <c r="M59" t="n">
        <v>126</v>
      </c>
      <c r="N59" t="inlineStr">
        <is>
          <t>PPA 0.004/play</t>
        </is>
      </c>
      <c r="O59" t="n">
        <v>4.14</v>
      </c>
      <c r="P59" t="n">
        <v>87</v>
      </c>
      <c r="Q59" t="inlineStr">
        <is>
          <t>PPA 0.202/play</t>
        </is>
      </c>
      <c r="R59" t="n">
        <v>4.19</v>
      </c>
      <c r="S59" t="n">
        <v>87</v>
      </c>
      <c r="T59" t="inlineStr">
        <is>
          <t>PPA 0.128/play allowed</t>
        </is>
      </c>
      <c r="U59" t="n">
        <v>6.32</v>
      </c>
      <c r="V59" t="n">
        <v>36</v>
      </c>
      <c r="W59" t="inlineStr">
        <is>
          <t>PPA 0.155/play allowed</t>
        </is>
      </c>
      <c r="X59" t="n">
        <v>6.48</v>
      </c>
      <c r="Y59" t="n">
        <v>39</v>
      </c>
      <c r="Z59" t="inlineStr">
        <is>
          <t>SP+ ST 0.90</t>
        </is>
      </c>
      <c r="AA59" t="n">
        <v>6332</v>
      </c>
      <c r="AB59" t="n">
        <v>107</v>
      </c>
      <c r="AC59" t="n">
        <v>683</v>
      </c>
      <c r="AD59" t="n">
        <v>12</v>
      </c>
      <c r="AE59" t="inlineStr">
        <is>
          <t>Locksley's pass-first spread around Malik Washington — the true-freshman revelation of 2025 returns as the conference's most exciting young arm.</t>
        </is>
      </c>
      <c r="AF59" t="inlineStr">
        <is>
          <t>Washington threw it 40+ times a game down the stretch; expect a more balanced year two with a rebuilt OL in front of him.</t>
        </is>
      </c>
      <c r="AG59" t="inlineStr">
        <is>
          <t>4-2-5 with rebuilt back seven — 2025 collapsed late-season yet again.</t>
        </is>
      </c>
      <c r="AH59" t="inlineStr">
        <is>
          <t>The pattern is Maryland's curse: competitive Septembers, brutal Novembers. The defense, not Washington, decides if that changes.</t>
        </is>
      </c>
      <c r="AI59" t="inlineStr">
        <is>
          <t>• Washington is a future star — genuine top-15-pick trajectory
• Locksley develops QBs
• DMV skill pipeline keeps producing</t>
        </is>
      </c>
      <c r="AJ59" t="inlineStr">
        <is>
          <t>• Half-decade of November fades
• OL play inconsistent
• Defense a tier below the offense's arc</t>
        </is>
      </c>
      <c r="AK59" t="n">
        <v>1997</v>
      </c>
      <c r="AL59" t="inlineStr">
        <is>
          <t>Pro Style · Multiple 4-3 (OurLads)</t>
        </is>
      </c>
      <c r="AM59" t="inlineStr">
        <is>
          <t>2025: 4-8, second straight. SP+: #53, 5.8 wins — but No. 2 NATIONALLY in returning production. This is the all-in year Locksley designed: he handed blue-chip freshman QB Malik Washington the keys in 2025, ate the losses, kept him out of the portal, and returns 13 of 19 defensive regulars including a monster sophomore edge duo (Sidney Stewart + Zahir Mathis: 20.5 TFLs as freshmen). Washington's flaws were real (15th of 17 B1G QBs in QBR, heat-seeking fastballs off receivers' hands) but so was the sack avoidance and scrambling; new OC Clint Trickett and transfer targets (Chris Durr Jr., Na'eem Abdul-Rahim Gladding) are the support package. Hot seat, full treatment: Year 8, 37-49, under .500 across any window you pick — the development-year gamble only pays if 2026 produces a bowl and visible Washington growth. How he escapes: 6-6+ and a top-40 defense; the roster genuinely supports it. How it ends: another 4-8 with this much continuity would remove every argument.</t>
        </is>
      </c>
      <c r="AN59" t="inlineStr">
        <is>
          <t>No. 2 nationally in returning production — this is the all-in year Locksley designed when he handed Malik Washington the keys as a true freshman, ate the 4-8, and kept him out of the portal. Thirteen of 19 defensive regulars return, including the monster sophomore edge duo of Sidney Stewart and Zahir Mathis (20.5 TFLs as freshmen), reinforced inside by Texas's Lavon Johnson and the Washington Parker brothers. The support package for Washington: new OC Clint Trickett, Wyoming's Chris Durr Jr., Old Dominion's Na'eem Abdul-Rahim Gladding, and Auburn TE Preston Howard.</t>
        </is>
      </c>
      <c r="AO59" t="inlineStr">
        <is>
          <t>Offense: Locksley's pass-first spread around the conference's most exciting young arm — Washington threw 40+ times a game down the stretch; year two should balance behind a rebuilt OL (#126 rush PPA was the anchor dragging). Defense: 4-2-5 with a rebuilt back seven and Maryland's chronic curse — competitive Septembers, brutal Novembers. Strengths: Washington's genuine top-15-pick trajectory, Locksley's QB development, the DMV pipeline. Weaknesses: a half-decade of November fades, inconsistent OL play, a defense a tier below the offense's arc. Season goals: 6-6 and survival by a nose — Year 8 at 37-49 means another 4-8 with this much continuity removes every argument.</t>
        </is>
      </c>
      <c r="AP59" t="inlineStr">
        <is>
          <t>6-6, bowl, survival by a nose.</t>
        </is>
      </c>
      <c r="AQ59" t="n">
        <v>1</v>
      </c>
      <c r="AR59" t="n">
        <v>61</v>
      </c>
      <c r="AS59" t="n">
        <v>-3.9</v>
      </c>
      <c r="AT59" t="n">
        <v>4</v>
      </c>
      <c r="AU59" t="n">
        <v>-2.5</v>
      </c>
      <c r="AV59" t="n">
        <v>79</v>
      </c>
    </row>
    <row r="60">
      <c r="A60" t="inlineStr">
        <is>
          <t>Massachusetts</t>
        </is>
      </c>
      <c r="B60" t="inlineStr">
        <is>
          <t>Mid-American</t>
        </is>
      </c>
      <c r="C60" t="n">
        <v>123</v>
      </c>
      <c r="D60" t="n">
        <v>-13.9</v>
      </c>
      <c r="E60" t="n">
        <v>-19.4</v>
      </c>
      <c r="F60" t="n">
        <v>-11.1</v>
      </c>
      <c r="G60" t="n">
        <v>128</v>
      </c>
      <c r="H60" t="n">
        <v>1.79</v>
      </c>
      <c r="I60" t="n">
        <v>136</v>
      </c>
      <c r="J60" t="n">
        <v>0</v>
      </c>
      <c r="K60" t="n">
        <v>136</v>
      </c>
      <c r="L60" t="n">
        <v>1.43</v>
      </c>
      <c r="M60" t="n">
        <v>133</v>
      </c>
      <c r="N60" t="inlineStr">
        <is>
          <t>PPA -0.043/play</t>
        </is>
      </c>
      <c r="O60" t="n">
        <v>0.85</v>
      </c>
      <c r="P60" t="n">
        <v>133</v>
      </c>
      <c r="Q60" t="inlineStr">
        <is>
          <t>PPA -0.011/play</t>
        </is>
      </c>
      <c r="R60" t="n">
        <v>3.16</v>
      </c>
      <c r="S60" t="n">
        <v>109</v>
      </c>
      <c r="T60" t="inlineStr">
        <is>
          <t>PPA 0.170/play allowed</t>
        </is>
      </c>
      <c r="U60" t="n">
        <v>1.42</v>
      </c>
      <c r="V60" t="n">
        <v>133</v>
      </c>
      <c r="W60" t="inlineStr">
        <is>
          <t>PPA 0.437/play allowed</t>
        </is>
      </c>
      <c r="X60" t="n">
        <v>2.53</v>
      </c>
      <c r="Y60" t="n">
        <v>117</v>
      </c>
      <c r="Z60" t="inlineStr">
        <is>
          <t>SP+ ST -1.50</t>
        </is>
      </c>
      <c r="AA60" t="n">
        <v>6439</v>
      </c>
      <c r="AB60" t="n">
        <v>102</v>
      </c>
      <c r="AC60" t="n">
        <v>695</v>
      </c>
      <c r="AD60" t="n">
        <v>12</v>
      </c>
      <c r="AE60" t="inlineStr">
        <is>
          <t>Joe Harasymiak's return to MAC play — defense-first rebuild, year two.</t>
        </is>
      </c>
      <c r="AF60" t="inlineStr">
        <is>
          <t>The -11.3 FPI residual said the market overrated even the low bar; Minutemen football remains a grind.</t>
        </is>
      </c>
      <c r="AG60" t="inlineStr">
        <is>
          <t>3-3-5 respectable.</t>
        </is>
      </c>
      <c r="AH60" t="inlineStr">
        <is>
          <t>The defense is honest; the offense is the abyss.</t>
        </is>
      </c>
      <c r="AI60" t="inlineStr">
        <is>
          <t>• Harasymiak's defensive chops
• MAC fit better than independence
• Patience institutionalized</t>
        </is>
      </c>
      <c r="AJ60" t="inlineStr">
        <is>
          <t>• Offense bottom-5 FBS
• QB carousel
• Talent pipeline weak</t>
        </is>
      </c>
      <c r="AK60" t="n">
        <v>2032</v>
      </c>
      <c r="AL60" t="inlineStr">
        <is>
          <t>Multiple Pro · base (OurLads)</t>
        </is>
      </c>
      <c r="AM60" t="inlineStr">
        <is>
          <t>bowl-push hopes for the first two, Year 2 patience for the last two.</t>
        </is>
      </c>
      <c r="AN60" t="inlineStr">
        <is>
          <t>0-12, a 16-game losing streak, and a targeted rebuild: Virginia Tech transfer Pop Watson (William Watson III on the chart) entered spring as the expected starter and reportedly clicked with new OC Max Warner. The overhaul went where the collapse was — QB, OL (William &amp; Mary's Klingensmith, McNeese's Knox), and a seven-deep transfer DL infusion (the Indiana DePaepe brothers, UConn's Aubrey Melvin) — under a second-year coach whose own defense stayed honest through the wreckage.</t>
        </is>
      </c>
      <c r="AO60" t="inlineStr">
        <is>
          <t>Offense: the abyss, statistically — #133 rushing AND #133 passing PPA, which is why the -11.3 FPI residual said the market overrated even the low bar. Watson is the first real arm of the rebuild. Defense: Harasymiak's 3-3-5 is respectable relative to everything around it; the run front needs the transfer bodies. Strengths: Harasymiak's defensive chops, the MAC fitting better than independence ever did, institutionalized patience. Weaknesses: bottom-5 FBS offense, the QB carousel history, a weak talent pipeline. Season goals: 3-9 per the one-liner — but really: win a game, then several; the opener at Rutgers starts the streak-watch clock.</t>
        </is>
      </c>
      <c r="AP60" t="inlineStr">
        <is>
          <t>3-9.</t>
        </is>
      </c>
      <c r="AQ60" t="n">
        <v>-18.8</v>
      </c>
      <c r="AR60" t="n">
        <v>137</v>
      </c>
      <c r="AS60" t="n">
        <v>4.9</v>
      </c>
      <c r="AT60" t="n">
        <v>3</v>
      </c>
      <c r="AU60" t="n">
        <v>-13.1</v>
      </c>
      <c r="AV60" t="n">
        <v>120</v>
      </c>
    </row>
    <row r="61">
      <c r="A61" t="inlineStr">
        <is>
          <t>Memphis</t>
        </is>
      </c>
      <c r="B61" t="inlineStr">
        <is>
          <t>American</t>
        </is>
      </c>
      <c r="C61" t="n">
        <v>53</v>
      </c>
      <c r="D61" t="n">
        <v>3.9</v>
      </c>
      <c r="E61" t="n">
        <v>4.9</v>
      </c>
      <c r="F61" t="n">
        <v>-1.5</v>
      </c>
      <c r="G61" t="n">
        <v>77</v>
      </c>
      <c r="H61" t="n">
        <v>5.83</v>
      </c>
      <c r="I61" t="n">
        <v>38</v>
      </c>
      <c r="J61" t="n">
        <v>6.05</v>
      </c>
      <c r="K61" t="n">
        <v>39</v>
      </c>
      <c r="L61" t="n">
        <v>8.66</v>
      </c>
      <c r="M61" t="n">
        <v>5</v>
      </c>
      <c r="N61" t="inlineStr">
        <is>
          <t>PPA 0.288/play</t>
        </is>
      </c>
      <c r="O61" t="n">
        <v>4.24</v>
      </c>
      <c r="P61" t="n">
        <v>82</v>
      </c>
      <c r="Q61" t="inlineStr">
        <is>
          <t>PPA 0.208/play</t>
        </is>
      </c>
      <c r="R61" t="n">
        <v>7.05</v>
      </c>
      <c r="S61" t="n">
        <v>20</v>
      </c>
      <c r="T61" t="inlineStr">
        <is>
          <t>PPA 0.010/play allowed</t>
        </is>
      </c>
      <c r="U61" t="n">
        <v>2.74</v>
      </c>
      <c r="V61" t="n">
        <v>118</v>
      </c>
      <c r="W61" t="inlineStr">
        <is>
          <t>PPA 0.361/play allowed</t>
        </is>
      </c>
      <c r="X61" t="n">
        <v>7.46</v>
      </c>
      <c r="Y61" t="n">
        <v>16</v>
      </c>
      <c r="Z61" t="inlineStr">
        <is>
          <t>SP+ ST 1.50</t>
        </is>
      </c>
      <c r="AA61" t="n">
        <v>6541</v>
      </c>
      <c r="AB61" t="n">
        <v>97</v>
      </c>
      <c r="AC61" t="n">
        <v>707</v>
      </c>
      <c r="AD61" t="n">
        <v>12</v>
      </c>
      <c r="AE61" t="inlineStr">
        <is>
          <t>Charles Huff (from Southern Miss' turnaround) inherits a perennial 10-win machine.</t>
        </is>
      </c>
      <c r="AF61" t="inlineStr">
        <is>
          <t>Silverfield left a stocked roster; Huff's Marshall/USM teams ran harder than Memphis' recent identity — expect balance shift.</t>
        </is>
      </c>
      <c r="AG61" t="inlineStr">
        <is>
          <t>4-2-5 — talent stays, coordinator changes (verify).</t>
        </is>
      </c>
      <c r="AH61" t="inlineStr">
        <is>
          <t>League-average unit with above-average takeaway timing; good enough behind that offense.</t>
        </is>
      </c>
      <c r="AI61" t="inlineStr">
        <is>
          <t>• Roster inherited at 10-win level
• Huff's back-to-back program lifts
• AAC title window open</t>
        </is>
      </c>
      <c r="AJ61" t="inlineStr">
        <is>
          <t>• System transition costs early
• QB room competition unsettled
• Defense mid-tier</t>
        </is>
      </c>
      <c r="AK61" t="n">
        <v>2067</v>
      </c>
      <c r="AL61" t="inlineStr">
        <is>
          <t>Pro Spread · Multiple (OurLads)</t>
        </is>
      </c>
      <c r="AM61" t="inlineStr">
        <is>
          <t>2025: 8-5 in Silverfield's finale. 2026 coach: Charles Huff, first year — the caravan's third stop. SP+: #70, 7.5 avg wins. Vegas: +820 CFP-bid co-favorite. CFN: 7.5 total, projected 8-4.</t>
        </is>
      </c>
      <c r="AN61" t="inlineStr">
        <is>
          <t>Memphis has averaged 8.9 wins a year since 2014 — the steadiest program in the G5 — and it just hired the man who flipped Southern Miss from 1-11 to 7-6 in one season by importing Marshall's roster. Now he's imported Southern Miss's: 53 transfers, 17 Golden Eagles, one of the biggest roster flips in America. The QB derby is the league's most interesting — Air Noland (the former top-60 recruit, on his third school in three years via Ohio State and South Carolina) versus Marcus Stokes (3,297 yards and 30 TDs at Division II West Florida). Connelly's read: one gives you the ceiling, one the floor, and either works. The skill room is well-traveled and semi-proven (Dallan Hayden, Manny Covey, Tychaun Chapman, Terrell Timmons Jr.), the line is one returnee (Parker Mitchell) plus four G6 starters and two FCS vets, and the OC hire is the league's best: Kevin Decker, who called Old Dominion's explosive 2025 offense, poached straight from a division rival's staff. The defense is USM East — J'Mond Tapp (13 TFLs, the most proven defender on the roster), safeties Ahmere and Ian Foster, plus blue-chip flotsam (K.J. Miles, Christian Thatcher, Stonka Burnside) and small-school hitters.</t>
        </is>
      </c>
      <c r="AO61" t="inlineStr">
        <is>
          <t>Identity: Huff ball — physicality, roster churn as a weapon, chemistry on fast-forward. Strengths: institutional floor, coaching fit, athletic two-deep, and the market's belief. Weaknesses: 111th in returning production, everything is theoretical until October, and Huff's model has never faced this level of expectation in Year 1. Goals: the title game — and Connelly's structural note makes them the fulcrum either way: Memphis is his named hinge team, with ECU and Army visiting (Oct. 22, Oct. 31) then trips to USF (Nov. 12) and Navy (Nov. 21) forming the league's four-game November tribunal.</t>
        </is>
      </c>
      <c r="AP61" t="inlineStr">
        <is>
          <t>9-3 and the title game via the hinge games, with the Navy trip deciding home field. The Huff pattern says Year 1 chemistry arrives fast; the Vegas co-favorite price says the sharps agree. If Noland finally sticks somewhere, Memphis wins this league.</t>
        </is>
      </c>
      <c r="AQ61" t="n">
        <v>-1.9</v>
      </c>
      <c r="AR61" t="n">
        <v>74</v>
      </c>
      <c r="AS61" t="n">
        <v>5.8</v>
      </c>
      <c r="AT61" t="n">
        <v>4</v>
      </c>
      <c r="AU61" t="n">
        <v>3.6</v>
      </c>
      <c r="AV61" t="n">
        <v>57</v>
      </c>
    </row>
    <row r="62">
      <c r="A62" t="inlineStr">
        <is>
          <t>Miami</t>
        </is>
      </c>
      <c r="B62" t="inlineStr">
        <is>
          <t>ACC</t>
        </is>
      </c>
      <c r="C62" t="n">
        <v>6</v>
      </c>
      <c r="D62" t="n">
        <v>26.2</v>
      </c>
      <c r="E62" t="n">
        <v>17.5</v>
      </c>
      <c r="F62" t="n">
        <v>4.8</v>
      </c>
      <c r="G62" t="n">
        <v>28</v>
      </c>
      <c r="H62" t="n">
        <v>6.65</v>
      </c>
      <c r="I62" t="n">
        <v>11</v>
      </c>
      <c r="J62" t="n">
        <v>8.050000000000001</v>
      </c>
      <c r="K62" t="n">
        <v>9</v>
      </c>
      <c r="L62" t="n">
        <v>4.62</v>
      </c>
      <c r="M62" t="n">
        <v>76</v>
      </c>
      <c r="N62" t="inlineStr">
        <is>
          <t>PPA 0.103/play. Pass-tilted scheme + game scripts pulled the per-play efficiency below the gaudy total yardage rank.</t>
        </is>
      </c>
      <c r="O62" t="n">
        <v>7.76</v>
      </c>
      <c r="P62" t="n">
        <v>12</v>
      </c>
      <c r="Q62" t="inlineStr">
        <is>
          <t>PPA 0.437/play. Top quartile nationally; Beck's CFP run drove this. Mensah transfer regression risk for 2026 (α=0.55).</t>
        </is>
      </c>
      <c r="R62" t="n">
        <v>7.57</v>
      </c>
      <c r="S62" t="n">
        <v>13</v>
      </c>
      <c r="T62" t="inlineStr">
        <is>
          <t>PPA -0.011/play allowed. Strong but not elite by EPA — the #3 yardage rank was inflated by trailing-opponent script. Bain Jr. departure adds 2026 risk.</t>
        </is>
      </c>
      <c r="U62" t="n">
        <v>6.77</v>
      </c>
      <c r="V62" t="n">
        <v>22</v>
      </c>
      <c r="W62" t="inlineStr">
        <is>
          <t>PPA 0.130/play allowed. Solid mid-pack; coverage will depend on new portal CBs (Thornton, Hussey) gelling early.</t>
        </is>
      </c>
      <c r="X62" t="n">
        <v>6.31</v>
      </c>
      <c r="Y62" t="inlineStr">
        <is>
          <t>n/a</t>
        </is>
      </c>
      <c r="AA62" t="n">
        <v>6638</v>
      </c>
      <c r="AB62" t="n">
        <v>113</v>
      </c>
      <c r="AC62" t="n">
        <v>719</v>
      </c>
      <c r="AD62" t="n">
        <v>12</v>
      </c>
      <c r="AE62" t="inlineStr">
        <is>
          <t>Shannon Dawson's one-back spread — tempo, quick game to the boundary, vertical seams — behind Cristobal's mauling OL.</t>
        </is>
      </c>
      <c r="AF62" t="inlineStr">
        <is>
          <t>The portal answer arrived: Darian Mensah from Duke — the ACC's leading passer (3,973 yds, 34/6 TD-INT) who won the league title against them. Pair that with a top-10 line-yards OL and this is the ACC's most complete offense on paper.</t>
        </is>
      </c>
      <c r="AG62" t="inlineStr">
        <is>
          <t>Corey Hetherman's attack front — high sim-pressure rate, aggressive run fits, man-heavy behind it.</t>
        </is>
      </c>
      <c r="AH62" t="inlineStr">
        <is>
          <t>Big havoc jump in 2025; they trade structure for negative plays. Vertical shots off play-action are the counterpunch opponents live on.</t>
        </is>
      </c>
      <c r="AI62" t="inlineStr">
        <is>
          <t>• Elite OL/DL two-deep — Cristobal recruits the trenches like nobody in the ACC
• Mensah is the conference's best returning QB resume
• 2025 national runner-up — took Indiana to the wire in the title game</t>
        </is>
      </c>
      <c r="AJ62" t="inlineStr">
        <is>
          <t>• Aggression = explosives allowed when pressure whiffs
• Mensah's first year in a new building — Duke's spacing isn't Dawson's tempo
• Expectations now assume CFP; anything less reopens the Cristobal questions</t>
        </is>
      </c>
      <c r="AK62" t="n">
        <v>2102</v>
      </c>
      <c r="AL62" t="inlineStr">
        <is>
          <t>Air Raid · 4-2-5 (OurLads)</t>
        </is>
      </c>
      <c r="AM62" t="inlineStr">
        <is>
          <t>Coach: Mario Cristobal, Year 5 (35-19). Ice cold seat — he's coaching for a natty, not his job.</t>
        </is>
      </c>
      <c r="AN62" t="inlineStr">
        <is>
          <t>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t>
        </is>
      </c>
      <c r="AO62" t="inlineStr">
        <is>
          <t>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t>
        </is>
      </c>
      <c r="AP62" t="inlineStr">
        <is>
          <t>CBS says 12-0 and the No. 1 seed; SP+ says 9.8 wins and the league's only real playoff horse; Vegas says 10.5 and -135. Split the difference: 11-1 or better, ACC championship game, playoff lock barring a Mensah injury. Coach status: untouchable.</t>
        </is>
      </c>
      <c r="AQ62" t="n">
        <v>21.8</v>
      </c>
      <c r="AR62" t="n">
        <v>7</v>
      </c>
      <c r="AS62" t="n">
        <v>4.4</v>
      </c>
      <c r="AT62" t="n">
        <v>4</v>
      </c>
      <c r="AU62" t="n">
        <v>27.5</v>
      </c>
      <c r="AV62" t="n">
        <v>5</v>
      </c>
      <c r="AW62" t="n">
        <v>4</v>
      </c>
    </row>
    <row r="63">
      <c r="A63" t="inlineStr">
        <is>
          <t>Miami (OH)</t>
        </is>
      </c>
      <c r="B63" t="inlineStr">
        <is>
          <t>Mid-American</t>
        </is>
      </c>
      <c r="C63" t="n">
        <v>118</v>
      </c>
      <c r="D63" t="n">
        <v>-13</v>
      </c>
      <c r="E63" t="n">
        <v>-2</v>
      </c>
      <c r="F63" t="n">
        <v>-3.7</v>
      </c>
      <c r="G63" t="n">
        <v>93</v>
      </c>
      <c r="H63" t="n">
        <v>5.11</v>
      </c>
      <c r="I63" t="n">
        <v>59</v>
      </c>
      <c r="J63" t="n">
        <v>4.37</v>
      </c>
      <c r="K63" t="n">
        <v>82</v>
      </c>
      <c r="L63" t="n">
        <v>3.91</v>
      </c>
      <c r="M63" t="n">
        <v>92</v>
      </c>
      <c r="N63" t="inlineStr">
        <is>
          <t>PPA 0.070/play</t>
        </is>
      </c>
      <c r="O63" t="n">
        <v>3.8</v>
      </c>
      <c r="P63" t="n">
        <v>100</v>
      </c>
      <c r="Q63" t="inlineStr">
        <is>
          <t>PPA 0.180/play</t>
        </is>
      </c>
      <c r="R63" t="n">
        <v>6.06</v>
      </c>
      <c r="S63" t="n">
        <v>43</v>
      </c>
      <c r="T63" t="inlineStr">
        <is>
          <t>PPA 0.051/play allowed</t>
        </is>
      </c>
      <c r="U63" t="n">
        <v>5.71</v>
      </c>
      <c r="V63" t="n">
        <v>50</v>
      </c>
      <c r="W63" t="inlineStr">
        <is>
          <t>PPA 0.190/play allowed</t>
        </is>
      </c>
      <c r="X63" t="n">
        <v>7.46</v>
      </c>
      <c r="Y63" t="n">
        <v>16</v>
      </c>
      <c r="Z63" t="inlineStr">
        <is>
          <t>SP+ ST 1.50</t>
        </is>
      </c>
      <c r="AA63" t="n">
        <v>6751</v>
      </c>
      <c r="AB63" t="n">
        <v>120</v>
      </c>
      <c r="AC63" t="n">
        <v>731</v>
      </c>
      <c r="AD63" t="n">
        <v>12</v>
      </c>
      <c r="AE63" t="inlineStr">
        <is>
          <t>Chuck Martin's veteran pro-spread — the MAC's steadiest program.</t>
        </is>
      </c>
      <c r="AF63" t="inlineStr">
        <is>
          <t>Post-Gabbert QB transition; OL and TE play carry the identity.</t>
        </is>
      </c>
      <c r="AG63" t="inlineStr">
        <is>
          <t>4-3 disciplined — annually top-third MAC.</t>
        </is>
      </c>
      <c r="AH63" t="inlineStr">
        <is>
          <t>Structure and tackling; they lose only to speed.</t>
        </is>
      </c>
      <c r="AI63" t="inlineStr">
        <is>
          <t>• Martin's floor is division-title level
• OL development
• Program stability</t>
        </is>
      </c>
      <c r="AJ63" t="inlineStr">
        <is>
          <t>• QB transition
• Explosiveness low
• Ceiling is the MAC title game</t>
        </is>
      </c>
      <c r="AK63" t="n">
        <v>2137</v>
      </c>
      <c r="AL63" t="inlineStr">
        <is>
          <t>Multiple · Multiple (OurLads)</t>
        </is>
      </c>
      <c r="AM63" t="inlineStr">
        <is>
          <t>Miami (Ohio) keeps showing up — Three straight trips to Detroit, the league's most proven offensive line, and Connelly's favorite MAC transfer: Monmouth RB Rodney Nelson (1,802 yards, three 200-yard games) — he'll be shocked if Nelson isn't a star. The Nov. 24 trip to Western Michigan, one week before the title game, is a potential straight-up elimination bout.</t>
        </is>
      </c>
      <c r="AN63" t="inlineStr">
        <is>
          <t>Three straight trips to Detroit, and the pieces for a fourth: Thomas Gotkowski returns after leading the title-game run, now under new OC Gus Ragland — a former Miami QB himself. Connelly's favorite MAC transfer headlines the backfield: Monmouth's Rodney Nelson (1,802 yards, three 200-yard games — 'he'll be shocked if Nelson isn't a star'), joined by Wisconsin's Cade Yacamelli. The league's most proven OL returns three starters including LT Eric Smith, plus third-team All-MAC RT Evan Malcore poached from NIU; Notre Dame's Ben Minich and Northwestern's Dillon Tatum restock the secondary.</t>
        </is>
      </c>
      <c r="AO63" t="inlineStr">
        <is>
          <t>Offense: Chuck Martin's veteran pro-spread, year 13 — OL and TE play carry it, and Nelson gives it the between-the-tackles star it lacked at 7-7. Defense: disciplined 4-3, annually top-third, losing only to speed. Strengths: Martin's floor is division-title level, the OL development machine, elite special teams (#16) — and a schedule that misses Toledo. Weaknesses: low explosiveness, a ceiling that keeps stopping in the title game — losses in it two straight years. Season goals: 8-4 and Detroit, again — with the Nov. 24 trip to Western Michigan, one week before the championship, as a potential straight-up elimination bout.</t>
        </is>
      </c>
      <c r="AP63" t="inlineStr">
        <is>
          <t>8-4 and Detroit, again.</t>
        </is>
      </c>
      <c r="AQ63" t="n">
        <v>-7</v>
      </c>
      <c r="AR63" t="n">
        <v>94</v>
      </c>
      <c r="AS63" t="n">
        <v>-6</v>
      </c>
      <c r="AT63" t="n">
        <v>4</v>
      </c>
      <c r="AU63" t="n">
        <v>-10.2</v>
      </c>
      <c r="AV63" t="n">
        <v>106</v>
      </c>
    </row>
    <row r="64">
      <c r="A64" t="inlineStr">
        <is>
          <t>Michigan</t>
        </is>
      </c>
      <c r="B64" t="inlineStr">
        <is>
          <t>Big Ten</t>
        </is>
      </c>
      <c r="C64" t="n">
        <v>31</v>
      </c>
      <c r="D64" t="n">
        <v>9.9</v>
      </c>
      <c r="E64" t="n">
        <v>11.3</v>
      </c>
      <c r="F64" t="n">
        <v>2.9</v>
      </c>
      <c r="G64" t="n">
        <v>38</v>
      </c>
      <c r="H64" t="n">
        <v>5.51</v>
      </c>
      <c r="I64" t="n">
        <v>48</v>
      </c>
      <c r="J64" t="n">
        <v>6.79</v>
      </c>
      <c r="K64" t="n">
        <v>25</v>
      </c>
      <c r="L64" t="n">
        <v>7.56</v>
      </c>
      <c r="M64" t="n">
        <v>14</v>
      </c>
      <c r="N64" t="inlineStr">
        <is>
          <t>PPA 0.237/play</t>
        </is>
      </c>
      <c r="O64" t="n">
        <v>4.16</v>
      </c>
      <c r="P64" t="n">
        <v>85</v>
      </c>
      <c r="Q64" t="inlineStr">
        <is>
          <t>PPA 0.203/play</t>
        </is>
      </c>
      <c r="R64" t="n">
        <v>6.22</v>
      </c>
      <c r="S64" t="n">
        <v>36</v>
      </c>
      <c r="T64" t="inlineStr">
        <is>
          <t>PPA 0.044/play allowed</t>
        </is>
      </c>
      <c r="U64" t="n">
        <v>5.24</v>
      </c>
      <c r="V64" t="n">
        <v>59</v>
      </c>
      <c r="W64" t="inlineStr">
        <is>
          <t>PPA 0.217/play allowed</t>
        </is>
      </c>
      <c r="X64" t="n">
        <v>2.7</v>
      </c>
      <c r="Y64" t="n">
        <v>109</v>
      </c>
      <c r="Z64" t="inlineStr">
        <is>
          <t>SP+ ST -1.40</t>
        </is>
      </c>
      <c r="AA64" t="n">
        <v>6871</v>
      </c>
      <c r="AB64" t="n">
        <v>109</v>
      </c>
      <c r="AC64" t="n">
        <v>743</v>
      </c>
      <c r="AD64" t="n">
        <v>12</v>
      </c>
      <c r="AE64" t="inlineStr">
        <is>
          <t>New era: Kyle Whittingham (hired from Utah after Sherrone Moore's December firing) inherits Bryce Underwood's year two — expect a physical, QB-run-friendly structure around the #1 recruit's arm.</t>
        </is>
      </c>
      <c r="AF64" t="inlineStr">
        <is>
          <t>Whittingham's Utah offenses were identity-stable: gap runs, play-action, low turnovers. Pairing that floor with Underwood's ceiling is the bet; the OC hire and system blend are the July unknowns — verify the staff before air.</t>
        </is>
      </c>
      <c r="AG64" t="inlineStr">
        <is>
          <t>Wink Martindale's pressure-man — highest blitz-rate profile in the conference, corners on islands.</t>
        </is>
      </c>
      <c r="AH64" t="inlineStr">
        <is>
          <t>Boom-bust by design: elite havoc, occasional explosive concessions when the pressure loses. They erase bad QBs entirely.</t>
        </is>
      </c>
      <c r="AI64" t="inlineStr">
        <is>
          <t>• Underwood's ceiling is the B1G's highest
• Whittingham brings two decades of program-toughness credibility
• Championship-grade DL two-deep survives the change</t>
        </is>
      </c>
      <c r="AJ64" t="inlineStr">
        <is>
          <t>• HC transition on top of a year-two QB — variance stacks
• Whittingham has never coached east of the Rockies
• WR separation remains the thinnest asset</t>
        </is>
      </c>
      <c r="AK64" t="n">
        <v>2172</v>
      </c>
      <c r="AL64" t="inlineStr">
        <is>
          <t>Spread Option · 4-2-5 (OurLads)</t>
        </is>
      </c>
      <c r="AM64" t="inlineStr">
        <is>
          <t>2025: 9-4 (7-2), 25th in SP+ — then the December implosion: Sherrone Moore fired for cause Dec. 10, arrested and charged days later. 2026 coach: Kyle Whittingham, first year — 21 seasons and a school-record 177 wins at Utah, hired Dec. 26 after Michigan's DeBoer pursuit fizzled. SP+: #14, 7.5 avg wins, No. 5 schedule. Vegas: +1500.</t>
        </is>
      </c>
      <c r="AN64" t="inlineStr">
        <is>
          <t>The crown jewel stayed: Bryce Underwood, the No. 1 recruit in the 2025 class, enters Year 2 after a freshman season of flashes (506 non-sack rushing yards on just 68 carries). Whittingham imported his Utah operating system wholesale — OC Jason Beck, who built a top-6 offense around dual-threat Devon Dampier last year, DC Jay Hill (from BYU via Utah lineage), O-line coach Jim Harding, and three Utah players: star DE John Henry Daley (a Connelly top-10 transfer, racing back from an October Achilles rupture), DT Jonah Lea'ea, and do-everything nickel Smith Snowden. Returning defensive core: DT Trey Pierce, LB Troy Bowles, CBs Jyaire Hill and Zeke Berry. The skill room is young: sophomore WR Andrew Marsh and RB Jordan Marshall are budding stars; transfers JJ Buchanan and Jaime Ffrench Jr. plus freshman Salesi Moa fill out a thin pass-catching group. Watch list: Underwood (the whole enterprise), Daley's Achilles, Marsh.</t>
        </is>
      </c>
      <c r="AO64" t="inlineStr">
        <is>
          <t>Offense: Beck's efficiency-first, QB-run-leveraged system — the fascinating question is whether he runs Underwood like he ran Dampier (who carried it twice as often) or builds something more conventional around a five-star arm. Defense: Hill's aggressive Utah/BYU structure with more raw talent than he's ever coached. Strengths: Underwood's ceiling, coaching pedigree, culture reset after a traumatic winter. Weaknesses: Connelly's two big flags — can a 66-year-old built on chip-on-the-shoulder rosters connect with blue-chippers, and does the Beck-Underwood marriage actually fit — plus receiver depth and the league's No. 5 schedule (Indiana visits Oct. 24; the Ohio State finale is in Columbus). Season goals: stability first, 9 wins second, and a healthy Underwood entering 2027 as the Heisman favorite.</t>
        </is>
      </c>
      <c r="AP64" t="inlineStr">
        <is>
          <t>8-4, competitive in everything, with the Underwood leap arriving in bursts rather than in full. The Whittingham hire is either a masterstroke bridge or an awkward era mismatch, and we genuinely won't know until October. No seat, obviously — but the administration that botched December needs this to look functional fast.</t>
        </is>
      </c>
      <c r="AQ64" t="n">
        <v>15.9</v>
      </c>
      <c r="AR64" t="n">
        <v>15</v>
      </c>
      <c r="AS64" t="n">
        <v>-6</v>
      </c>
      <c r="AT64" t="n">
        <v>5</v>
      </c>
      <c r="AU64" t="n">
        <v>10.6</v>
      </c>
      <c r="AV64" t="n">
        <v>32</v>
      </c>
    </row>
    <row r="65">
      <c r="A65" t="inlineStr">
        <is>
          <t>Michigan State</t>
        </is>
      </c>
      <c r="B65" t="inlineStr">
        <is>
          <t>Big Ten</t>
        </is>
      </c>
      <c r="C65" t="n">
        <v>58</v>
      </c>
      <c r="D65" t="n">
        <v>2.4</v>
      </c>
      <c r="E65" t="n">
        <v>0.5</v>
      </c>
      <c r="F65" t="n">
        <v>0.3</v>
      </c>
      <c r="G65" t="n">
        <v>57</v>
      </c>
      <c r="H65" t="n">
        <v>3.88</v>
      </c>
      <c r="I65" t="n">
        <v>108</v>
      </c>
      <c r="J65" t="n">
        <v>4.37</v>
      </c>
      <c r="K65" t="n">
        <v>82</v>
      </c>
      <c r="L65" t="n">
        <v>3.92</v>
      </c>
      <c r="M65" t="n">
        <v>90</v>
      </c>
      <c r="N65" t="inlineStr">
        <is>
          <t>PPA 0.071/play</t>
        </is>
      </c>
      <c r="O65" t="n">
        <v>4.66</v>
      </c>
      <c r="P65" t="n">
        <v>71</v>
      </c>
      <c r="Q65" t="inlineStr">
        <is>
          <t>PPA 0.236/play</t>
        </is>
      </c>
      <c r="R65" t="n">
        <v>3.49</v>
      </c>
      <c r="S65" t="n">
        <v>101</v>
      </c>
      <c r="T65" t="inlineStr">
        <is>
          <t>PPA 0.157/play allowed</t>
        </is>
      </c>
      <c r="U65" t="n">
        <v>3.86</v>
      </c>
      <c r="V65" t="n">
        <v>95</v>
      </c>
      <c r="W65" t="inlineStr">
        <is>
          <t>PPA 0.297/play allowed</t>
        </is>
      </c>
      <c r="X65" t="n">
        <v>2.86</v>
      </c>
      <c r="Y65" t="n">
        <v>103</v>
      </c>
      <c r="Z65" t="inlineStr">
        <is>
          <t>SP+ ST -1.30</t>
        </is>
      </c>
      <c r="AA65" t="n">
        <v>6980</v>
      </c>
      <c r="AB65" t="n">
        <v>97</v>
      </c>
      <c r="AC65" t="n">
        <v>755</v>
      </c>
      <c r="AD65" t="n">
        <v>12</v>
      </c>
      <c r="AE65" t="inlineStr">
        <is>
          <t>Pat Fitzgerald returns to coaching in East Lansing after Jonathan Smith's firing — expect his identity: physical inside run, play-action, field position.</t>
        </is>
      </c>
      <c r="AF65" t="inlineStr">
        <is>
          <t>Fitzgerald's Northwestern teams won with structure and special teams, never talent. MSU gives him more raw material than Evanston ever did; the QB room is unsettled.</t>
        </is>
      </c>
      <c r="AG65" t="inlineStr">
        <is>
          <t>4-3-quarters roots — sound, physical, turnover-hunting. Staff assembly ongoing; verify coordinators before air.</t>
        </is>
      </c>
      <c r="AH65" t="inlineStr">
        <is>
          <t>The floor rises immediately (Fitzgerald teams don't beat themselves); the ceiling depends on portal talent acquisition catching up.</t>
        </is>
      </c>
      <c r="AI65" t="inlineStr">
        <is>
          <t>• Fitzgerald's floor: disciplined, hard-to-blow-out teams
• Fresh energy after two failed rebuilds
• B1G-caliber facilities and NIL waiting to be used</t>
        </is>
      </c>
      <c r="AJ65" t="inlineStr">
        <is>
          <t>• Roster talent bottom-third of the B1G
• QB genuinely unknown
• Fitzgerald's last CFB game was 2022 — rust is real</t>
        </is>
      </c>
      <c r="AK65" t="n">
        <v>2207</v>
      </c>
      <c r="AL65" t="inlineStr">
        <is>
          <t>Multiple · Multiple 4-2-5 (OurLads)</t>
        </is>
      </c>
      <c r="AM65" t="inlineStr">
        <is>
          <t>2025: 4-8; Jonathan Smith fired after going 4-15 across parts of two seasons. 2026: Pat Fitzgerald, hired the very next day — a move Connelly graded harshly and stands by: a coach who went 4-20 in his last two Northwestern seasons handed a big-time job with no interim proving ground. SP+: #67, 4.4 wins. The plan: run the ball (UConn's 1,240-yard Cam Edwards leads four transfer RBs) and steal possessions (transfer DBs Tre Bell, Tyran Chappell, Michael Richard, Devin Vaught combined for 12 INTs). The problems: sophomore Alessio Milivojevic starts at QB mostly by default, the receiver room has no proven playmakers, and depth everywhere is a coin flip.</t>
        </is>
      </c>
      <c r="AN65" t="inlineStr">
        <is>
          <t>Jonathan Smith fired at 4-15; Pat Fitzgerald hired the very next day — a move Connelly graded harshly and stands by. The plan is visible in the 28-man class: run it (UConn's 1,240-yard Cam Edwards leads four transfer RBs) and steal possessions (transfer DBs Bell, Chappell, Richard, and Vaught combined for 12 INTs, plus sixth-year Miami corner Charles Brantley). Sophomore Alessio Milivojevic starts at QB mostly by default with Cam Fancher as the veteran hedge, and the receiver room has no proven playmakers.</t>
        </is>
      </c>
      <c r="AO65" t="inlineStr">
        <is>
          <t>Offense: Fitzgerald's identity — physical inside run, play-action, field position — with more raw material than Evanston ever gave him but a genuinely unknown QB. Defense: 4-3-quarters roots, sound and turnover-hunting; the floor rises immediately because Fitzgerald teams don't beat themselves. Strengths: disciplined, hard-to-blow-out teams; fresh energy after two failed rebuilds; B1G facilities and NIL waiting to be used. Weaknesses: bottom-third B1G talent, the QB unknown, and rust — his last college game was 2022. Season goals: 4-8; even the generous read is that if Fitzgerald succeeds here, it probably won't be in 2026.</t>
        </is>
      </c>
      <c r="AP65" t="inlineStr">
        <is>
          <t>4-8. Even Connelly's most generous read is "if Fitzgerald succeeds here, it probably won't be in 2026."</t>
        </is>
      </c>
      <c r="AQ65" t="n">
        <v>0.3</v>
      </c>
      <c r="AR65" t="n">
        <v>65</v>
      </c>
      <c r="AS65" t="n">
        <v>2.1</v>
      </c>
      <c r="AT65" t="n">
        <v>5</v>
      </c>
      <c r="AU65" t="n">
        <v>1.4</v>
      </c>
      <c r="AV65" t="n">
        <v>62</v>
      </c>
    </row>
    <row r="66">
      <c r="A66" t="inlineStr">
        <is>
          <t>Middle Tennessee</t>
        </is>
      </c>
      <c r="B66" t="inlineStr">
        <is>
          <t>Conference USA</t>
        </is>
      </c>
      <c r="C66" t="n">
        <v>131</v>
      </c>
      <c r="D66" t="n">
        <v>-19.6</v>
      </c>
      <c r="E66" t="n">
        <v>-16.9</v>
      </c>
      <c r="F66" t="n">
        <v>-1.1</v>
      </c>
      <c r="G66" t="n">
        <v>72</v>
      </c>
      <c r="H66" t="n">
        <v>4.21</v>
      </c>
      <c r="I66" t="n">
        <v>94</v>
      </c>
      <c r="J66" t="n">
        <v>2.45</v>
      </c>
      <c r="K66" t="n">
        <v>127</v>
      </c>
      <c r="L66" t="n">
        <v>3.96</v>
      </c>
      <c r="M66" t="n">
        <v>89</v>
      </c>
      <c r="N66" t="inlineStr">
        <is>
          <t>PPA 0.072/play</t>
        </is>
      </c>
      <c r="O66" t="n">
        <v>3.91</v>
      </c>
      <c r="P66" t="n">
        <v>95</v>
      </c>
      <c r="Q66" t="inlineStr">
        <is>
          <t>PPA 0.187/play</t>
        </is>
      </c>
      <c r="R66" t="n">
        <v>6.48</v>
      </c>
      <c r="S66" t="n">
        <v>30</v>
      </c>
      <c r="T66" t="inlineStr">
        <is>
          <t>PPA 0.034/play allowed</t>
        </is>
      </c>
      <c r="U66" t="n">
        <v>1.85</v>
      </c>
      <c r="V66" t="n">
        <v>127</v>
      </c>
      <c r="W66" t="inlineStr">
        <is>
          <t>PPA 0.412/play allowed</t>
        </is>
      </c>
      <c r="X66" t="n">
        <v>5.82</v>
      </c>
      <c r="Y66" t="n">
        <v>56</v>
      </c>
      <c r="Z66" t="inlineStr">
        <is>
          <t>SP+ ST 0.50</t>
        </is>
      </c>
      <c r="AA66" t="n">
        <v>7077</v>
      </c>
      <c r="AB66" t="n">
        <v>107</v>
      </c>
      <c r="AC66" t="n">
        <v>767</v>
      </c>
      <c r="AD66" t="n">
        <v>12</v>
      </c>
      <c r="AE66" t="inlineStr">
        <is>
          <t>Derek Mason's physical rebuild — defense-first culture in year two.</t>
        </is>
      </c>
      <c r="AF66" t="inlineStr">
        <is>
          <t>The offense remains the project; run-game commitment rose all 2025.</t>
        </is>
      </c>
      <c r="AG66" t="inlineStr">
        <is>
          <t>Mason's 3-4 multiple — the identity anchor.</t>
        </is>
      </c>
      <c r="AH66" t="inlineStr">
        <is>
          <t>Improved a tier in year one; talent still bottom-half league.</t>
        </is>
      </c>
      <c r="AI66" t="inlineStr">
        <is>
          <t>• Mason's defensive credibility
• Culture visibly harder
• Nashville-adjacent recruiting</t>
        </is>
      </c>
      <c r="AJ66" t="inlineStr">
        <is>
          <t>• Offense bottom-quartile
• QB unsettled
• Two-deep gaps</t>
        </is>
      </c>
      <c r="AK66" t="n">
        <v>2242</v>
      </c>
      <c r="AL66" t="inlineStr">
        <is>
          <t>Spread · 3-4 (OurLads)</t>
        </is>
      </c>
      <c r="AM66" t="inlineStr">
        <is>
          <t>From the rapid-fire one-liners: MTSU 6-6 (the Connelly sleeper cashes as a bowl, not a title)</t>
        </is>
      </c>
      <c r="AN66" t="inlineStr">
        <is>
          <t>Year three of the Mason rebuild, and the QB question answered itself: Roman Gagliano emerged late — 911 yards across three starts, wins in two of the final three — and Mason opened spring calling it his best football and the job his to build on. The defense-first spine returns Aidan Butts and Reggie Johnson up front with Missouri's Justin Bodford added inside; Washington grad Dyson McCutcheon patches the corner spot on a pass defense that ranked 127th. The OL rebuilt with Minnesota's Reese Tripp and Mississippi State's Brennan Smith.</t>
        </is>
      </c>
      <c r="AO66" t="inlineStr">
        <is>
          <t>Offense: Mason's physical, run-committed build finally has a triggerman with momentum instead of a derby. Defense: the multiple 3-4 is the identity anchor — #30 against the rush, torched through the air, which is exactly where the portal work went. Strengths: Mason's defensive credibility, a visibly harder culture, Nashville-adjacent recruiting. Weaknesses: bottom-quartile offense until Gagliano proves the late surge was real, two-deep gaps, three midweek CUSA dates that punish thin rosters. Season goals: 6-6 — the Connelly sleeper cashes as a bowl, not a title, with a first-ever Kansas meeting as the measuring stick.</t>
        </is>
      </c>
      <c r="AP66" t="inlineStr">
        <is>
          <t>6-6 (the Connelly sleeper cashes as a bowl, not a title)</t>
        </is>
      </c>
      <c r="AQ66" t="n">
        <v>-16.1</v>
      </c>
      <c r="AR66" t="n">
        <v>130</v>
      </c>
      <c r="AS66" t="n">
        <v>-3.5</v>
      </c>
      <c r="AT66" t="n">
        <v>4</v>
      </c>
      <c r="AU66" t="n">
        <v>-19.4</v>
      </c>
      <c r="AV66" t="n">
        <v>131</v>
      </c>
    </row>
    <row r="67">
      <c r="A67" t="inlineStr">
        <is>
          <t>Minnesota</t>
        </is>
      </c>
      <c r="B67" t="inlineStr">
        <is>
          <t>Big Ten</t>
        </is>
      </c>
      <c r="C67" t="n">
        <v>57</v>
      </c>
      <c r="D67" t="n">
        <v>2.5</v>
      </c>
      <c r="E67" t="n">
        <v>7</v>
      </c>
      <c r="F67" t="n">
        <v>-5.9</v>
      </c>
      <c r="G67" t="n">
        <v>110</v>
      </c>
      <c r="H67" t="n">
        <v>3.92</v>
      </c>
      <c r="I67" t="n">
        <v>106</v>
      </c>
      <c r="J67" t="n">
        <v>5.12</v>
      </c>
      <c r="K67" t="n">
        <v>70</v>
      </c>
      <c r="L67" t="n">
        <v>2.98</v>
      </c>
      <c r="M67" t="n">
        <v>114</v>
      </c>
      <c r="N67" t="inlineStr">
        <is>
          <t>PPA 0.028/play</t>
        </is>
      </c>
      <c r="O67" t="n">
        <v>4.14</v>
      </c>
      <c r="P67" t="n">
        <v>87</v>
      </c>
      <c r="Q67" t="inlineStr">
        <is>
          <t>PPA 0.202/play</t>
        </is>
      </c>
      <c r="R67" t="n">
        <v>4.56</v>
      </c>
      <c r="S67" t="n">
        <v>79</v>
      </c>
      <c r="T67" t="inlineStr">
        <is>
          <t>PPA 0.113/play allowed</t>
        </is>
      </c>
      <c r="U67" t="n">
        <v>4.61</v>
      </c>
      <c r="V67" t="n">
        <v>81</v>
      </c>
      <c r="W67" t="inlineStr">
        <is>
          <t>PPA 0.254/play allowed</t>
        </is>
      </c>
      <c r="X67" t="n">
        <v>2.37</v>
      </c>
      <c r="Y67" t="n">
        <v>123</v>
      </c>
      <c r="Z67" t="inlineStr">
        <is>
          <t>SP+ ST -1.60</t>
        </is>
      </c>
      <c r="AA67" t="n">
        <v>7184</v>
      </c>
      <c r="AB67" t="n">
        <v>113</v>
      </c>
      <c r="AC67" t="n">
        <v>779</v>
      </c>
      <c r="AD67" t="n">
        <v>12</v>
      </c>
      <c r="AE67" t="inlineStr">
        <is>
          <t>Fleck's run-first, boat-rowing ball control — outside zone, max-protect shots, Drake Lindsey managing.</t>
        </is>
      </c>
      <c r="AF67" t="inlineStr">
        <is>
          <t>Lindsey's sophomore year showed enough to keep the job; the identity never changes: shorten the game, win 4th quarters with the OL.</t>
        </is>
      </c>
      <c r="AG67" t="inlineStr">
        <is>
          <t>4-2-5 under Corey Hetherman's former structure — disciplined, low-explosives.</t>
        </is>
      </c>
      <c r="AH67" t="inlineStr">
        <is>
          <t>Perpetually top-30 in explosive-play prevention; pressure comes from scheme. They lose to teams that out-talent them, never to chaos.</t>
        </is>
      </c>
      <c r="AI67" t="inlineStr">
        <is>
          <t>• The most stable identity in the West division footprint
• Elite explosive-play prevention year over year
• Fleck wins the games he should</t>
        </is>
      </c>
      <c r="AJ67" t="inlineStr">
        <is>
          <t>• Talent ceiling caps at 9 wins
• Pass game vertical threat minimal
• Loses the line of scrimmage vs elite fronts</t>
        </is>
      </c>
      <c r="AK67" t="n">
        <v>2277</v>
      </c>
      <c r="AL67" t="inlineStr">
        <is>
          <t>Multiple · 4-3 (OurLads)</t>
        </is>
      </c>
      <c r="AM67" t="inlineStr">
        <is>
          <t>2025: 8-5. SP+: #45, 6.0 wins. Fleck's Year 10 formula is unchanged: top-25 defense (five in six years projected), physical ball, and an offense that keeps the ceiling nailed shut — no top-50 unit since 2020, and 14 or fewer points in 22 of his 44 losses. QB Drake Lindsey returns for Year 2 with experience everywhere (Darius Taylor, three linemen, Cincinnati transfer Noah Jennings), but the numbers were grim (62.0 QBR, 9.7 yards per completion). The defense lost its best player to a conference rival — safety Koi Perich to Oregon, the pettiest transfer of the Big Ten cycle — but returns Anthony Smith (12.5 sacks), Maverick Baranowski, and John Nestor (six INTs).</t>
        </is>
      </c>
      <c r="AN67" t="inlineStr">
        <is>
          <t>The pettiest transfer of the B1G cycle: safety Koi Perich left for Oregon, a conference rival — but the defense returns Anthony Smith (12.5 sacks), Maverick Baranowski, and six-INT corner John Nestor, patched with Marshall's interior duo (Crowder, Kaba). Drake Lindsey returns for year two with experience everywhere: Darius Taylor at RB, three linemen, and Cincinnati transfer Noah Jennings out wide. The QB numbers were grim (62.0 QBR, 9.7 yards per completion) and the room bet on continuity anyway.</t>
        </is>
      </c>
      <c r="AO67" t="inlineStr">
        <is>
          <t>Offense: Fleck's run-first, boat-rowing ball control — outside zone, max-protect shots, and no top-50 unit since 2020 (#114 rush PPA says the identity ran on fumes). Defense: 4-2-5, perpetually top-30 in explosive-play prevention — they lose to teams that out-talent them, never to chaos. Strengths: the most stable identity in the West footprint, elite explosive prevention, Fleck wins the games he should. Weaknesses: a nine-win talent ceiling, minimal vertical threat, loses the line of scrimmage vs elite fronts — plus special teams (#123) suddenly a leak. Season goals: 6-6, a bowl, and the same conversation next July. Fleck's seat: room temperature forever.</t>
        </is>
      </c>
      <c r="AP67" t="inlineStr">
        <is>
          <t>6-6, a bowl, and the same conversation next July. Fleck's seat: room temperature forever.</t>
        </is>
      </c>
      <c r="AQ67" t="n">
        <v>0.6</v>
      </c>
      <c r="AR67" t="n">
        <v>63</v>
      </c>
      <c r="AS67" t="n">
        <v>1.9</v>
      </c>
      <c r="AT67" t="n">
        <v>4</v>
      </c>
      <c r="AU67" t="n">
        <v>3</v>
      </c>
      <c r="AV67" t="n">
        <v>59</v>
      </c>
    </row>
    <row r="68">
      <c r="A68" t="inlineStr">
        <is>
          <t>Mississippi State</t>
        </is>
      </c>
      <c r="B68" t="inlineStr">
        <is>
          <t>SEC</t>
        </is>
      </c>
      <c r="C68" t="n">
        <v>22</v>
      </c>
      <c r="D68" t="n">
        <v>13</v>
      </c>
      <c r="E68" t="n">
        <v>1</v>
      </c>
      <c r="F68" t="n">
        <v>2.4</v>
      </c>
      <c r="G68" t="n">
        <v>40</v>
      </c>
      <c r="H68" t="n">
        <v>4.66</v>
      </c>
      <c r="I68" t="n">
        <v>79</v>
      </c>
      <c r="J68" t="n">
        <v>5.52</v>
      </c>
      <c r="K68" t="n">
        <v>58</v>
      </c>
      <c r="L68" t="n">
        <v>5.42</v>
      </c>
      <c r="M68" t="n">
        <v>59</v>
      </c>
      <c r="N68" t="inlineStr">
        <is>
          <t>PPA 0.139/play</t>
        </is>
      </c>
      <c r="O68" t="n">
        <v>4.16</v>
      </c>
      <c r="P68" t="n">
        <v>85</v>
      </c>
      <c r="Q68" t="inlineStr">
        <is>
          <t>PPA 0.203/play</t>
        </is>
      </c>
      <c r="R68" t="n">
        <v>3.81</v>
      </c>
      <c r="S68" t="n">
        <v>93</v>
      </c>
      <c r="T68" t="inlineStr">
        <is>
          <t>PPA 0.144/play allowed</t>
        </is>
      </c>
      <c r="U68" t="n">
        <v>4.14</v>
      </c>
      <c r="V68" t="n">
        <v>89</v>
      </c>
      <c r="W68" t="inlineStr">
        <is>
          <t>PPA 0.281/play allowed</t>
        </is>
      </c>
      <c r="X68" t="n">
        <v>7.46</v>
      </c>
      <c r="Y68" t="n">
        <v>16</v>
      </c>
      <c r="Z68" t="inlineStr">
        <is>
          <t>SP+ ST 1.50</t>
        </is>
      </c>
      <c r="AA68" t="n">
        <v>7297</v>
      </c>
      <c r="AB68" t="n">
        <v>115</v>
      </c>
      <c r="AC68" t="n">
        <v>791</v>
      </c>
      <c r="AD68" t="n">
        <v>12</v>
      </c>
      <c r="AE68" t="inlineStr">
        <is>
          <t>Jeff Lebby's year-three tempo spread (Veer-and-Shoot family) around rising QB KaMario Taylor — vertical shots off wide splits at pace.</t>
        </is>
      </c>
      <c r="AF68" t="inlineStr">
        <is>
          <t>Taylor is the league's quiet breakout pick, with Kevin Johns (from Oklahoma State) hired to coach the QB room. Scoring won't be the problem; it never is in Lebby's offense by year three.</t>
        </is>
      </c>
      <c r="AG68" t="inlineStr">
        <is>
          <t>Rebuilt defensive staff for 2026 — the 2025 unit was among the SEC's worst on early downs.</t>
        </is>
      </c>
      <c r="AH68" t="inlineStr">
        <is>
          <t>They'll score and get scored on: the win total rides entirely on the defense climbing from bad to mediocre. Watch shootout unders... which is to say, overs.</t>
        </is>
      </c>
      <c r="AI68" t="inlineStr">
        <is>
          <t>• Taylor's trajectory is real — dual-threat with a live arm
• Lebby's offense travels regardless of talent gaps
• Year-three continuity is rare currency in this league's chaos</t>
        </is>
      </c>
      <c r="AJ68" t="inlineStr">
        <is>
          <t>• Defense still bottom-tier SEC after two rebuild years
• Two-deep depth thins fast at contact positions
• Zero margin for error in this schedule</t>
        </is>
      </c>
      <c r="AK68" t="n">
        <v>2312</v>
      </c>
      <c r="AL68" t="inlineStr">
        <is>
          <t>Veer And Shoot · 3-3-5 (OurLads)</t>
        </is>
      </c>
      <c r="AM68" t="inlineStr">
        <is>
          <t>2025: 5-8 (1-7) — a 4-0 start, a 1-8 finish, but with OT scares of Tennessee and Texas and an upset of ranked Arizona State. SP+: #52, 4.5 avg wins. CBS: 4-8, one SEC win (Auburn). Vegas: 4.5 (Talty: over, -115).</t>
        </is>
      </c>
      <c r="AN68" t="inlineStr">
        <is>
          <t>Sophomore QB Kamario Taylor is the reason for hope: an 82.3 QBR in a two-start, 106-dropback sample — fourth-in-the-league numbers if they qualified — with big-play hunting, real rushing, and way too many sacks. Backups AJ Swann and fallen five-star Jaden Rashada arrive as insurance. The line is the terror: six of the top seven gone, eight transfers in, most of them young. Skill continuity is decent (Fluff Bothwell, Anthony Evans III, Ayden Williams, Missouri transfer Marquis Johnson). The defensive twist: Zach Arnett is back in Starkville as DC — yes, the same Arnett who succeeded Leach as head coach and was fired mid-season, now working for the guy who replaced him. Four of five returning D-linemen led by 315-lb playmaker Jaray Bledsoe, CB Kelley Jones, and six transfer DBs. Watch list: Taylor (a genuine 2027 breakout candidate), Bledsoe.</t>
        </is>
      </c>
      <c r="AO68" t="inlineStr">
        <is>
          <t>Offense: Lebby tempo — the unit jumped from 82nd to 39th in offensive SP+ last year, which is the entire case for keeping him. Defense: never came around; Arnett's return is a culture-and-scheme reset. Strengths: QB upside, DL interior, low expectations. Weaknesses: O-line, pass rush, secondary churn, and a murderer's row — six consecutive projected top-25 opponents starting Week 3. Season goals: steal one ranked scalp at Davis-Wade, get to four or five wins, show Taylor's arrow.</t>
        </is>
      </c>
      <c r="AP68" t="inlineStr">
        <is>
          <t>The hot seat — full treatment. How he got here: 7-18 overall, one SEC win in two seasons, and a fan base with the itchiest trigger finger in the league — the school fired Joe Moorhead after consecutive winning seasons and didn't let Arnett finish one full year. Lebby's buyout is described as manageable, which is the most dangerous adjective in coaching. The uncomfortable structural question, straight from the league's hot-seat coverage: does MSU employ a head coach, or two coordinators (Lebby and Arnett) with no head coach between them? How he escapes: an upset of Alabama or Oklahoma in Starkville, 3-4 SEC wins, visible Taylor development — any real November relevance and the trajectory argument (2-10 → 5-8 → up) carries him to Year 4. How it ends: 1-8 in the league again, and the Arnett-in-the-building succession plan writes itself. My call: 5-7, genuinely improved, and a coin-flip December decision.</t>
        </is>
      </c>
      <c r="AQ68" t="n">
        <v>4.1</v>
      </c>
      <c r="AR68" t="n">
        <v>49</v>
      </c>
      <c r="AS68" t="n">
        <v>8.9</v>
      </c>
      <c r="AT68" t="n">
        <v>5</v>
      </c>
      <c r="AU68" t="n">
        <v>11.9</v>
      </c>
      <c r="AV68" t="n">
        <v>27</v>
      </c>
      <c r="AW68" t="n">
        <v>17</v>
      </c>
    </row>
    <row r="69">
      <c r="A69" t="inlineStr">
        <is>
          <t>Missouri</t>
        </is>
      </c>
      <c r="B69" t="inlineStr">
        <is>
          <t>SEC</t>
        </is>
      </c>
      <c r="C69" t="n">
        <v>17</v>
      </c>
      <c r="D69" t="n">
        <v>14.5</v>
      </c>
      <c r="E69" t="n">
        <v>10.9</v>
      </c>
      <c r="F69" t="n">
        <v>2.2</v>
      </c>
      <c r="G69" t="n">
        <v>44</v>
      </c>
      <c r="H69" t="n">
        <v>6.22</v>
      </c>
      <c r="I69" t="n">
        <v>23</v>
      </c>
      <c r="J69" t="n">
        <v>7.09</v>
      </c>
      <c r="K69" t="n">
        <v>21</v>
      </c>
      <c r="L69" t="n">
        <v>7.53</v>
      </c>
      <c r="M69" t="n">
        <v>16</v>
      </c>
      <c r="N69" t="inlineStr">
        <is>
          <t>PPA 0.236/play</t>
        </is>
      </c>
      <c r="O69" t="n">
        <v>4.14</v>
      </c>
      <c r="P69" t="n">
        <v>87</v>
      </c>
      <c r="Q69" t="inlineStr">
        <is>
          <t>PPA 0.202/play</t>
        </is>
      </c>
      <c r="R69" t="n">
        <v>6.51</v>
      </c>
      <c r="S69" t="n">
        <v>29</v>
      </c>
      <c r="T69" t="inlineStr">
        <is>
          <t>PPA 0.032/play allowed</t>
        </is>
      </c>
      <c r="U69" t="n">
        <v>8.109999999999999</v>
      </c>
      <c r="V69" t="n">
        <v>7</v>
      </c>
      <c r="W69" t="inlineStr">
        <is>
          <t>PPA 0.052/play allowed</t>
        </is>
      </c>
      <c r="X69" t="n">
        <v>2.7</v>
      </c>
      <c r="Y69" t="n">
        <v>109</v>
      </c>
      <c r="Z69" t="inlineStr">
        <is>
          <t>SP+ ST -1.40</t>
        </is>
      </c>
      <c r="AA69" t="n">
        <v>7412</v>
      </c>
      <c r="AB69" t="n">
        <v>100</v>
      </c>
      <c r="AC69" t="n">
        <v>803</v>
      </c>
      <c r="AD69" t="n">
        <v>12</v>
      </c>
      <c r="AE69" t="inlineStr">
        <is>
          <t>Drinkwitz spread — Ahmad Hardy's downhill volume behind heavy pre-snap motion, Beau Pribula-era RPO game.</t>
        </is>
      </c>
      <c r="AF69" t="inlineStr">
        <is>
          <t>Hardy led the nation in rushing as a sophomore; everything constraints off him. Austin Simmons arrives from Ole Miss to settle the QB room — an SEC-experienced arm to keep defenses out of nine-man boxes.</t>
        </is>
      </c>
      <c r="AG69" t="inlineStr">
        <is>
          <t>Corey Batoon's 4-2-5 — spot-drop discipline, interior push over edge speed.</t>
        </is>
      </c>
      <c r="AH69" t="inlineStr">
        <is>
          <t>Top-25 success rate allowed in 2025; the profile is stout-vs-run, adequate-vs-pass. They keep games in the 20s.</t>
        </is>
      </c>
      <c r="AI69" t="inlineStr">
        <is>
          <t>• Hardy is the SEC's best returning RB — full stop
• Drink's game-planning wins toss-up games
• Home environment consistently banks an upset</t>
        </is>
      </c>
      <c r="AJ69" t="inlineStr">
        <is>
          <t>• QB clarity needed before the identity fully clicks
• Edge rush is ordinary
• Ceiling historically caps at 10 wins — breaking through needs variance</t>
        </is>
      </c>
      <c r="AK69" t="n">
        <v>2347</v>
      </c>
      <c r="AL69" t="inlineStr">
        <is>
          <t>Multiple · 4-2-5 (OurLads)</t>
        </is>
      </c>
      <c r="AM69" t="inlineStr">
        <is>
          <t>2025: 8-5 (4-4). Only three SEC programs have more wins than Mizzou's 29 over the past three years. SP+: #19, 7.3 avg wins. CBS: 6-6 — Crawford's pick for the biggest loser of the nine-game schedule. Vegas: 6.5 (Talty: under), +3500.</t>
        </is>
      </c>
      <c r="AN69" t="inlineStr">
        <is>
          <t>Three questions define the season, per Connelly's framing. One: Ahmad Hardy — the All-American back who ran for 1,649 yards — was shot in the upper leg leaving a concert in May, and his return timetable is unknown. Backup Jamal Roberts is one of the country's best RB2s and FCS 1,000-yard rusher Xai'Shaun Edwards arrives, but Mizzou's ceiling travels with Hardy's rehab. Two: QB Austin Simmons (Ole Miss) — the lefty with the prettiest deep ball in the transfer class, who started 2025 as Ole Miss's QB1, got Wally Pipp'd by Chambliss after 84 dropbacks, and flashed 15 twenty-yard completions against five picks in that tiny sample. New OC Chip Lindsey's whole job is keeping the big plays and killing the mistakes. Three: the pass rush — all three sack leaders are gone, the secondary lost seven of eight and re-armed with Oregon and Ole Miss transfers (Jahlil Florence, Sione Laulea, Chris Graves Jr.), and the whole structure only works if QBs stay harassed. Connelly's favorite under-the-radar transfer: Auburn LB Robert Woodyard Jr. (14.7% tackle rate) next to speedster Nicholas Rodriguez. Watch list: Hardy's health above everything, Simmons, sophomore WR Donovan Olugbode.</t>
        </is>
      </c>
      <c r="AO69" t="inlineStr">
        <is>
          <t>Offense: Drinkwitz's run-anchored play-action game with a new vertical dimension if Simmons clicks. Defense: 7th nationally in yards per dropback last year — pressure-and-coverage synergy that must be rebuilt on both ends. Strengths: O-line experience, DT pair (Gracial/Marshall), LB spine, program stability. Weaknesses: pass rush, secondary turnover, RB uncertainty, and a schedule that swapped Big 12-lite crossovers for Texas, Oklahoma, and a trip to Georgia. Season goals: keep the top-20 program floor intact through a retooling year; get Hardy back whole.</t>
        </is>
      </c>
      <c r="AP69" t="inlineStr">
        <is>
          <t>7-5, splitting the difference — this program has out-kicked projections three straight years and 6-6 feels disrespectful, but the schedule jump is real. Drinkwitz's seat is ice cold (1.11 on the last published CBS temperature scale, effectively untouchable).</t>
        </is>
      </c>
      <c r="AQ69" t="n">
        <v>12.2</v>
      </c>
      <c r="AR69" t="n">
        <v>21</v>
      </c>
      <c r="AS69" t="n">
        <v>2.3</v>
      </c>
      <c r="AT69" t="n">
        <v>4</v>
      </c>
      <c r="AU69" t="n">
        <v>14.3</v>
      </c>
      <c r="AV69" t="n">
        <v>18</v>
      </c>
      <c r="AW69" t="n">
        <v>14</v>
      </c>
    </row>
    <row r="70">
      <c r="A70" t="inlineStr">
        <is>
          <t>Missouri State</t>
        </is>
      </c>
      <c r="B70" t="inlineStr">
        <is>
          <t>Conference USA</t>
        </is>
      </c>
      <c r="C70" t="n">
        <v>126</v>
      </c>
      <c r="D70" t="n">
        <v>-15</v>
      </c>
      <c r="E70" t="inlineStr">
        <is>
          <t>n/a</t>
        </is>
      </c>
      <c r="F70" t="inlineStr">
        <is>
          <t>n/a</t>
        </is>
      </c>
      <c r="G70" t="inlineStr">
        <is>
          <t>n/a</t>
        </is>
      </c>
      <c r="H70" t="n">
        <v>3.67</v>
      </c>
      <c r="I70" t="n">
        <v>118</v>
      </c>
      <c r="J70" t="n">
        <v>3.26</v>
      </c>
      <c r="K70" t="n">
        <v>108</v>
      </c>
      <c r="L70" t="n">
        <v>3.08</v>
      </c>
      <c r="M70" t="n">
        <v>112</v>
      </c>
      <c r="N70" t="inlineStr">
        <is>
          <t>PPA 0.032/play</t>
        </is>
      </c>
      <c r="O70" t="n">
        <v>6.02</v>
      </c>
      <c r="P70" t="n">
        <v>41</v>
      </c>
      <c r="Q70" t="inlineStr">
        <is>
          <t>PPA 0.323/play</t>
        </is>
      </c>
      <c r="R70" t="n">
        <v>2.8</v>
      </c>
      <c r="S70" t="n">
        <v>114</v>
      </c>
      <c r="T70" t="inlineStr">
        <is>
          <t>PPA 0.185/play allowed</t>
        </is>
      </c>
      <c r="U70" t="n">
        <v>3.25</v>
      </c>
      <c r="V70" t="n">
        <v>108</v>
      </c>
      <c r="W70" t="inlineStr">
        <is>
          <t>PPA 0.332/play allowed</t>
        </is>
      </c>
      <c r="X70" t="n">
        <v>2.53</v>
      </c>
      <c r="Y70" t="n">
        <v>117</v>
      </c>
      <c r="Z70" t="inlineStr">
        <is>
          <t>SP+ ST -1.50</t>
        </is>
      </c>
      <c r="AA70" t="n">
        <v>7512</v>
      </c>
      <c r="AB70" t="n">
        <v>104</v>
      </c>
      <c r="AC70" t="n">
        <v>815</v>
      </c>
      <c r="AD70" t="n">
        <v>12</v>
      </c>
      <c r="AE70" t="inlineStr">
        <is>
          <t>Casey Woods (from SMU OC) — FBS year two with a tempo-balanced attack.</t>
        </is>
      </c>
      <c r="AF70" t="inlineStr">
        <is>
          <t>Transition roster overachieved in 2025; Woods brings P4 structure to the install.</t>
        </is>
      </c>
      <c r="AG70" t="inlineStr">
        <is>
          <t>4-2-5 young.</t>
        </is>
      </c>
      <c r="AH70" t="inlineStr">
        <is>
          <t>League-bottom talent, league-median effort; the gap closes slowly.</t>
        </is>
      </c>
      <c r="AI70" t="inlineStr">
        <is>
          <t>• Woods' offensive pedigree
• Program momentum from transition
• No pressure year</t>
        </is>
      </c>
      <c r="AJ70" t="inlineStr">
        <is>
          <t>• FBS depth reality
• Lines overmatched
• QB room green</t>
        </is>
      </c>
      <c r="AK70" t="n">
        <v>2382</v>
      </c>
      <c r="AL70" t="inlineStr">
        <is>
          <t>Multiple Up-Tempo · 4-2-5 (OurLads)</t>
        </is>
      </c>
      <c r="AM70" t="inlineStr">
        <is>
          <t>From the rapid-fire one-liners: Missouri State 6-6</t>
        </is>
      </c>
      <c r="AN70" t="inlineStr">
        <is>
          <t>Correction on the record: Jacob Clark is GONE — the greatest passer in program history (8,081 yards and 64 TDs over 28 starts, capped by the 7-6 Xbox Bowl season in the FBS debut year) signed with the Raiders as a UDFA in April. The Casey Woods era opens with a veteran QB derby instead: Duke's Henry Belin IV vs UTEP's Skyler Locklear. The SMU thread is real — Woods brought OL King Large with him — and the pass rush got a genuine haul: Kansas's Dylan Brooks, Miami's Josh Lukusa, Tennessee's Kellen Lindstrom. (OurLads' July chart still lists Clark — trust the transaction wire, not the chart.)</t>
        </is>
      </c>
      <c r="AO70" t="inlineStr">
        <is>
          <t>Offense: Woods's tempo-balanced attack now missing the player who made the transition look easy — the #41 pass PPA leaves with Clark, and the derby decides how much survives. Defense: young 4-2-5 — league-bottom talent, league-median effort, closing slowly. Strengths: Woods's P4 offensive pedigree, transition momentum from a bowl in year one of FBS life, a no-pressure year. Weaknesses: replacing a program GOAT with a two-man derby, overmatched lines, FBS depth reality. Season goals: 6-6 — a second straight bowl-adjacent year without Clark would be the real proof the program, not the player, made the jump.</t>
        </is>
      </c>
      <c r="AP70" t="inlineStr">
        <is>
          <t>6-6.</t>
        </is>
      </c>
      <c r="AQ70" t="n">
        <v>-10.3</v>
      </c>
      <c r="AR70" t="n">
        <v>110</v>
      </c>
      <c r="AS70" t="n">
        <v>-4.7</v>
      </c>
      <c r="AT70" t="n">
        <v>3</v>
      </c>
      <c r="AU70" t="n">
        <v>-12.4</v>
      </c>
      <c r="AV70" t="n">
        <v>116</v>
      </c>
    </row>
    <row r="71">
      <c r="A71" t="inlineStr">
        <is>
          <t>NC State</t>
        </is>
      </c>
      <c r="B71" t="inlineStr">
        <is>
          <t>ACC</t>
        </is>
      </c>
      <c r="C71" t="n">
        <v>61</v>
      </c>
      <c r="D71" t="n">
        <v>1.2</v>
      </c>
      <c r="E71" t="n">
        <v>5.4</v>
      </c>
      <c r="F71" t="n">
        <v>-0.1</v>
      </c>
      <c r="G71" t="n">
        <v>64</v>
      </c>
      <c r="H71" t="n">
        <v>5.05</v>
      </c>
      <c r="I71" t="n">
        <v>66</v>
      </c>
      <c r="J71" t="n">
        <v>5.63</v>
      </c>
      <c r="K71" t="n">
        <v>55</v>
      </c>
      <c r="L71" t="n">
        <v>5.79</v>
      </c>
      <c r="M71" t="n">
        <v>46</v>
      </c>
      <c r="N71" t="inlineStr">
        <is>
          <t>PPA 0.157/play</t>
        </is>
      </c>
      <c r="O71" t="n">
        <v>6.41</v>
      </c>
      <c r="P71" t="n">
        <v>36</v>
      </c>
      <c r="Q71" t="inlineStr">
        <is>
          <t>PPA 0.349/play</t>
        </is>
      </c>
      <c r="R71" t="n">
        <v>4.49</v>
      </c>
      <c r="S71" t="n">
        <v>81</v>
      </c>
      <c r="T71" t="inlineStr">
        <is>
          <t>PPA 0.115/play allowed</t>
        </is>
      </c>
      <c r="U71" t="n">
        <v>4.33</v>
      </c>
      <c r="V71" t="n">
        <v>84</v>
      </c>
      <c r="W71" t="inlineStr">
        <is>
          <t>PPA 0.270/play allowed</t>
        </is>
      </c>
      <c r="X71" t="n">
        <v>3.02</v>
      </c>
      <c r="Y71" t="n">
        <v>101</v>
      </c>
      <c r="Z71" t="inlineStr">
        <is>
          <t>SP+ ST -1.20</t>
        </is>
      </c>
      <c r="AA71" t="n">
        <v>7616</v>
      </c>
      <c r="AB71" t="n">
        <v>126</v>
      </c>
      <c r="AC71" t="n">
        <v>827</v>
      </c>
      <c r="AD71" t="n">
        <v>12</v>
      </c>
      <c r="AE71" t="inlineStr">
        <is>
          <t>Doeren's spread behind CJ Bailey's year three — the ACC's most experienced returning QB nobody talks about.</t>
        </is>
      </c>
      <c r="AF71" t="inlineStr">
        <is>
          <t>Bailey's steady rise (14:4 ratio in 2025's back half) plus a veteran OL makes this the quiet dark horse. Identity: efficiency over explosion.</t>
        </is>
      </c>
      <c r="AG71" t="inlineStr">
        <is>
          <t>3-3-3 hybrid — Doeren's defensive roots keep the floor.</t>
        </is>
      </c>
      <c r="AH71" t="inlineStr">
        <is>
          <t>Middle-of-the-pack everything in 2025 with youth everywhere; the two-deep returns more production than any ACC defense.</t>
        </is>
      </c>
      <c r="AI71" t="inlineStr">
        <is>
          <t>• Bailey is a top-5 returning ACC QB
• Most returning production in the league
• Doeren's floor: never below 6 wins</t>
        </is>
      </c>
      <c r="AJ71" t="inlineStr">
        <is>
          <t>• Explosiveness bottom-third
• Beats nobody above them historically
• Special teams cost them two 2025 games</t>
        </is>
      </c>
      <c r="AK71" t="n">
        <v>2417</v>
      </c>
      <c r="AL71" t="inlineStr">
        <is>
          <t>Multiple · Multiple 3-4 (OurLads)</t>
        </is>
      </c>
      <c r="AM71" t="inlineStr">
        <is>
          <t>Coach: Dave Doeren, Year 14 (95-70). Warm — not listed, but the Year 14 ceiling conversation is live.</t>
        </is>
      </c>
      <c r="AN71" t="inlineStr">
        <is>
          <t>Start here: CJ Bailey is the best returning QB in the ACC by Total QBR and is already climbing 2027 draft boards. Around him, though, it's a gut renovation — top rusher, top four pass catchers (the leading WR transferred to USC), and three OL starters all gone. Doeren signed eight skill transfers, headlined by WRs Victor Snow (Buffalo) and Joshisa Trader (Miami) — yes, a Canes-to-Pack storyline. The line adds an All-AAC gem in T Jimarion McCrimon (ECU — one sack allowed all year; Connelly called proven OL transfers "gold" and this one of the class's best) plus 6-8, 345-pound FCS mauler Jai'Lun Hampton. Defense: the pass rush was nonexistent, so edge Harvey Dyson (Tulane — 8 sacks for the American champs) and 336-pound DT Katron Evans (Marshall) arrive, with PSU S King Mack, UNC DB Ty White, and Georgia DB Ondre Evans joining a secondary that returns six 200-snap players, mostly sophomores/juniors.</t>
        </is>
      </c>
      <c r="AO71" t="inlineStr">
        <is>
          <t>Bailey's improvisation — a scrambler who rarely takes sacks — behind a huge line, attached to a defense that's ranked outside the SP+ top 60 two straight years (the program's historical identity, inverted). Strengths: QB, O-line size, young DB continuity. Weaknesses: pass rush until proven, brand-new receiver room, and a front-loaded schedule: Virginia in Brazil (Week 0), Vanderbilt, and Louisville all by Oct. 3 — though all three break in new QBs. Goal: turn the late-2025 surge (4-4 → 8-5) into a 9-win year and shut down the ceiling talk.</t>
        </is>
      </c>
      <c r="AP71" t="inlineStr">
        <is>
          <t>SP+ 6.9 wins, Vegas 7.5, CBS a deflating 6-6 (4-5). The range of outcomes is enormous because Bailey alone is worth two wins. Coach status: another .500 season "would inevitably spark tougher questions" — CBS's words, and Raleigh's mood.</t>
        </is>
      </c>
      <c r="AQ71" t="n">
        <v>3.7</v>
      </c>
      <c r="AR71" t="n">
        <v>51</v>
      </c>
      <c r="AS71" t="n">
        <v>-2.5</v>
      </c>
      <c r="AT71" t="n">
        <v>4</v>
      </c>
      <c r="AU71" t="n">
        <v>3.4</v>
      </c>
      <c r="AV71" t="n">
        <v>58</v>
      </c>
    </row>
    <row r="72">
      <c r="A72" t="inlineStr">
        <is>
          <t>Navy</t>
        </is>
      </c>
      <c r="B72" t="inlineStr">
        <is>
          <t>American</t>
        </is>
      </c>
      <c r="C72" t="n">
        <v>90</v>
      </c>
      <c r="D72" t="n">
        <v>-6.2</v>
      </c>
      <c r="E72" t="inlineStr">
        <is>
          <t>n/a</t>
        </is>
      </c>
      <c r="F72" t="inlineStr">
        <is>
          <t>n/a</t>
        </is>
      </c>
      <c r="G72" t="inlineStr">
        <is>
          <t>n/a</t>
        </is>
      </c>
      <c r="H72" t="n">
        <v>5.93</v>
      </c>
      <c r="I72" t="n">
        <v>32</v>
      </c>
      <c r="J72" t="n">
        <v>5.84</v>
      </c>
      <c r="K72" t="n">
        <v>46</v>
      </c>
      <c r="L72" t="n">
        <v>8.69</v>
      </c>
      <c r="M72" t="n">
        <v>4</v>
      </c>
      <c r="N72" t="inlineStr">
        <is>
          <t>PPA 0.289/play</t>
        </is>
      </c>
      <c r="O72" t="n">
        <v>7.9</v>
      </c>
      <c r="P72" t="n">
        <v>9</v>
      </c>
      <c r="Q72" t="inlineStr">
        <is>
          <t>PPA 0.445/play</t>
        </is>
      </c>
      <c r="R72" t="n">
        <v>4.43</v>
      </c>
      <c r="S72" t="n">
        <v>83</v>
      </c>
      <c r="T72" t="inlineStr">
        <is>
          <t>PPA 0.118/play allowed</t>
        </is>
      </c>
      <c r="U72" t="n">
        <v>2.74</v>
      </c>
      <c r="V72" t="n">
        <v>118</v>
      </c>
      <c r="W72" t="inlineStr">
        <is>
          <t>PPA 0.361/play allowed</t>
        </is>
      </c>
      <c r="X72" t="n">
        <v>5.82</v>
      </c>
      <c r="Y72" t="n">
        <v>56</v>
      </c>
      <c r="Z72" t="inlineStr">
        <is>
          <t>SP+ ST 0.50</t>
        </is>
      </c>
      <c r="AA72" t="n">
        <v>7742</v>
      </c>
      <c r="AB72" t="n">
        <v>147</v>
      </c>
      <c r="AC72" t="n">
        <v>839</v>
      </c>
      <c r="AD72" t="n">
        <v>12</v>
      </c>
      <c r="AE72" t="inlineStr">
        <is>
          <t>Newberry's flexbone-with-RPO evolution — more pass than Army, same soul.</t>
        </is>
      </c>
      <c r="AF72" t="inlineStr">
        <is>
          <t>Horvath's graduation hands it to the next trained pilot; the 2025 offense was top-20 rushing efficiency.</t>
        </is>
      </c>
      <c r="AG72" t="inlineStr">
        <is>
          <t>3-4 disciplined — undersized, well-drilled.</t>
        </is>
      </c>
      <c r="AH72" t="inlineStr">
        <is>
          <t>The Army-Navy formula: erase explosives, force patience your opponent doesn't have.</t>
        </is>
      </c>
      <c r="AI72" t="inlineStr">
        <is>
          <t>• Option efficiency with a real RPO layer
• Service-academy discipline
• Newberry's play-calling creativity</t>
        </is>
      </c>
      <c r="AJ72" t="inlineStr">
        <is>
          <t>• QB transition in a specialist system
• Depth thin at contact spots
• Shootouts unwinnable</t>
        </is>
      </c>
      <c r="AK72" t="n">
        <v>2452</v>
      </c>
      <c r="AL72" t="inlineStr">
        <is>
          <t>Triple Option · Multiple (OurLads)</t>
        </is>
      </c>
      <c r="AM72" t="inlineStr">
        <is>
          <t>2025: 11-2 (7-1) — 21-5 over two years under Brian Newberry. SP+: #63, 8.1 avg wins, 6.6 in conference — the projected favorite. Vegas: +1800 for the CFP bid (the value play if you believe the model over the market).</t>
        </is>
      </c>
      <c r="AN72" t="inlineStr">
        <is>
          <t>The Blake Horvath era ends after 2,549 career non-sack rushing yards, 33 rushing TDs, and — the part that made this offense special — 2,933 passing yards at 16.6 per completion. Drew Cronic's modernized option throws when the numbers say throw. The heir got a real preview: Braxton Woodson has 19 appearances, 6.7 yards per non-sack carry, and 13.1 per completion in relief work. The caution flag is everything around him — Horvath, Eli Heidenreich, Alex Tecza, and Brandon Chatman took 4,257 scrimmage yards with them, and the leading returning skill player caught 136 yards' worth of passes. But three line starters plus two key backups return, and the fullback pipeline never misses. The defense is the quiet story: EIGHT of 15 regulars back (unusual riches for an academy), led by lineman Griffen Willis and LB MarcAnthony Parker, in a scheme that's finished between 53rd and 75th in defensive SP+ every year since Newberry arrived as coordinator.</t>
        </is>
      </c>
      <c r="AO72" t="inlineStr">
        <is>
          <t>Identity: aggressive run defense, third-and-long pass rush, and an option offense that punishes light boxes through the air. Strengths: continuity of scheme, defensive experience, and the schedule — Navy plays only two of the six teams projected closest to it in conference, is a projected underdog ONLY against Notre Dame, and is at least a four-point favorite in every American game but one. Weaknesses: zero proven skill depth, and the annual academy variance. Goals: explicitly, Navy's first conference title game appearance in a decade — and the league's flag in the bid war.</t>
        </is>
      </c>
      <c r="AP72" t="inlineStr">
        <is>
          <t>10-2, a title-game berth, and the SP+-vs-Vegas argument settled in the model's favor. The Oct. 17 trip to the Alamodome (somehow the first Navy-UTSA game ever) and the Nov. 21 Memphis visit decide whether it's 11-1 and a real CFP case instead. Also flag Nov. 27 for a piece of poetry: it's the 100th anniversary, nearly to the day, of the 1926 Army-Navy 21-21 tie that christened Soldier Field in front of 110,000 people — the game that made Army-Navy, Army-Navy.</t>
        </is>
      </c>
      <c r="AQ72" t="n">
        <v>-0.7</v>
      </c>
      <c r="AR72" t="n">
        <v>69</v>
      </c>
      <c r="AS72" t="n">
        <v>-5.5</v>
      </c>
      <c r="AT72" t="n">
        <v>3</v>
      </c>
      <c r="AU72" t="n">
        <v>-7.5</v>
      </c>
      <c r="AV72" t="n">
        <v>97</v>
      </c>
    </row>
    <row r="73">
      <c r="A73" t="inlineStr">
        <is>
          <t>Nebraska</t>
        </is>
      </c>
      <c r="B73" t="inlineStr">
        <is>
          <t>Big Ten</t>
        </is>
      </c>
      <c r="C73" t="n">
        <v>18</v>
      </c>
      <c r="D73" t="n">
        <v>14.3</v>
      </c>
      <c r="E73" t="n">
        <v>6.3</v>
      </c>
      <c r="F73" t="n">
        <v>-0.9</v>
      </c>
      <c r="G73" t="n">
        <v>68</v>
      </c>
      <c r="H73" t="n">
        <v>4.6</v>
      </c>
      <c r="I73" t="n">
        <v>83</v>
      </c>
      <c r="J73" t="n">
        <v>5.84</v>
      </c>
      <c r="K73" t="n">
        <v>46</v>
      </c>
      <c r="L73" t="n">
        <v>5.72</v>
      </c>
      <c r="M73" t="n">
        <v>48</v>
      </c>
      <c r="N73" t="inlineStr">
        <is>
          <t>PPA 0.153/play</t>
        </is>
      </c>
      <c r="O73" t="n">
        <v>4.76</v>
      </c>
      <c r="P73" t="n">
        <v>70</v>
      </c>
      <c r="Q73" t="inlineStr">
        <is>
          <t>PPA 0.242/play</t>
        </is>
      </c>
      <c r="R73" t="n">
        <v>1.53</v>
      </c>
      <c r="S73" t="n">
        <v>132</v>
      </c>
      <c r="T73" t="inlineStr">
        <is>
          <t>PPA 0.237/play allowed</t>
        </is>
      </c>
      <c r="U73" t="n">
        <v>6.15</v>
      </c>
      <c r="V73" t="n">
        <v>40</v>
      </c>
      <c r="W73" t="inlineStr">
        <is>
          <t>PPA 0.165/play allowed</t>
        </is>
      </c>
      <c r="X73" t="n">
        <v>5.16</v>
      </c>
      <c r="Y73" t="n">
        <v>69</v>
      </c>
      <c r="Z73" t="inlineStr">
        <is>
          <t>SP+ ST 0.10</t>
        </is>
      </c>
      <c r="AA73" t="n">
        <v>7889</v>
      </c>
      <c r="AB73" t="n">
        <v>116</v>
      </c>
      <c r="AC73" t="n">
        <v>851</v>
      </c>
      <c r="AD73" t="n">
        <v>12</v>
      </c>
      <c r="AE73" t="inlineStr">
        <is>
          <t>Rhule's pro-spread — quick game and RPOs with Dylan Raiola, TJ Lateef pushing after his freshman flashes during Raiola's injury.</t>
        </is>
      </c>
      <c r="AF73" t="inlineStr">
        <is>
          <t>Dylan Raiola left for Oregon in the spring portal — the room is now Anthony Colandrea (the UVA transfer senior) vs TJ Lateef, whose freshman flashes during the injury stretch earned a real shot. Skill room rebuilt through the portal again.</t>
        </is>
      </c>
      <c r="AG73" t="inlineStr">
        <is>
          <t>3-3-5 pressure system — Rhule's rebuilt front seven finally has B1G bodies.</t>
        </is>
      </c>
      <c r="AH73" t="inlineStr">
        <is>
          <t>Year-three Rhule defenses historically spike; 2025's close-game curse (one-score losses again) was offense-inflicted.</t>
        </is>
      </c>
      <c r="AI73" t="inlineStr">
        <is>
          <t>• Rhule's year-three track record (Temple, Baylor both spiked)
• QB room has two legitimate answers
• Defense is quietly top-25 caliber</t>
        </is>
      </c>
      <c r="AJ73" t="inlineStr">
        <is>
          <t>• One-score-game demons two years running
• Raiola exit resets QB continuity
• Still has not beaten a top-15 team under Rhule</t>
        </is>
      </c>
      <c r="AK73" t="n">
        <v>2487</v>
      </c>
      <c r="AL73" t="inlineStr">
        <is>
          <t>Spread Option · 4-2-5 (OurLads)</t>
        </is>
      </c>
      <c r="AM73" t="inlineStr">
        <is>
          <t>2025: 7-6 — Year 3 stagnation instead of the classic Rhule Year 3 leap. SP+: #37, 6.0 avg wins, No. 12 schedule.
The gist. Dylan Raiola is gone; UNLV's Anthony Colandrea arrives — a scramble-heavy, big-play-hunting, occasionally self-destructive joyride (nine career multi-INT games) that Dana Holgorsen will point at WRs Nyziah Hunter and Jacory Barney Jr. The line adds ISU, LSU, and South Carolina transfers; sophomore RBs Mekhi Nelson and Isaiah Mozee replace 1,400-yard Emmett Johnson — with the July complication that Nelson was just arrested on an aggravated battery charge, status unresolved. Defense: Rob Aurich is the fourth coordinator in five years, importing his San Diego State fix-it kit plus SDSU players around promising sophomores (Williams Nwaneri, Kade Pietrzak).</t>
        </is>
      </c>
      <c r="AN73" t="inlineStr">
        <is>
          <t>Dylan Raiola left for Oregon in the spring portal, and the replacement is a joyride: UNLV's Anthony Colandrea — scramble-heavy, big-play-hunting, occasionally self-destructive (nine career multi-INT games) — with TJ Lateef's freshman flashes making it a real room. Holgorsen points him at Nyziah Hunter and Jacory Barney Jr. behind a line adding ISU, LSU, and South Carolina transfers. Sophomores Mekhi Nelson and Isaiah Mozee replace 1,400-yard Emmett Johnson — with the July complication that Nelson was just arrested on an aggravated battery charge, status unresolved. Rob Aurich is the fourth DC in five years, importing his SDSU fix-it kit and SDSU players (Chambliss, McDougle) around Nwaneri and Pietrzak.</t>
        </is>
      </c>
      <c r="AO73" t="inlineStr">
        <is>
          <t>Offense: Rhule's pro-spread with a new flavor of chaos at trigger — Colandrea's juice against Colandrea's turnovers is the season's variance. Defense: 3-3-5 pressure with B1G bodies at last, though the 2025 run front (#132) was the quiet embarrassment. Strengths: Rhule's year-three-spike track record (Temple, Baylor), two legitimate QB answers, top-25-caliber defensive back seven. Weaknesses: one-score demons two years running, the Raiola continuity reset, still zero top-15 wins under Rhule. Season goals: 6-6 or 7-5 against the No. 12 schedule — two straight 7-6s reads as progress until it reads as ceiling.</t>
        </is>
      </c>
      <c r="AP73" t="inlineStr">
        <is>
          <t>6-6 or 7-5 against the league's 12th-toughest schedule, and either way the Rhule conversation sharpens: two straight 7-6s reads as progress until it reads as ceiling. Warm-adjacent, trending on results.</t>
        </is>
      </c>
      <c r="AQ73" t="n">
        <v>8.800000000000001</v>
      </c>
      <c r="AR73" t="n">
        <v>30</v>
      </c>
      <c r="AS73" t="n">
        <v>5.5</v>
      </c>
      <c r="AT73" t="n">
        <v>4</v>
      </c>
      <c r="AU73" t="n">
        <v>16.6</v>
      </c>
      <c r="AV73" t="n">
        <v>13</v>
      </c>
    </row>
    <row r="74">
      <c r="A74" t="inlineStr">
        <is>
          <t>Nevada</t>
        </is>
      </c>
      <c r="B74" t="inlineStr">
        <is>
          <t>Mountain West</t>
        </is>
      </c>
      <c r="C74" t="n">
        <v>98</v>
      </c>
      <c r="D74" t="n">
        <v>-8.5</v>
      </c>
      <c r="E74" t="n">
        <v>-11.9</v>
      </c>
      <c r="F74" t="n">
        <v>-2.4</v>
      </c>
      <c r="G74" t="n">
        <v>84</v>
      </c>
      <c r="H74" t="n">
        <v>3.61</v>
      </c>
      <c r="I74" t="n">
        <v>120</v>
      </c>
      <c r="J74" t="n">
        <v>2.85</v>
      </c>
      <c r="K74" t="n">
        <v>116</v>
      </c>
      <c r="L74" t="n">
        <v>4.21</v>
      </c>
      <c r="M74" t="n">
        <v>83</v>
      </c>
      <c r="N74" t="inlineStr">
        <is>
          <t>PPA 0.084/play</t>
        </is>
      </c>
      <c r="O74" t="n">
        <v>0.85</v>
      </c>
      <c r="P74" t="n">
        <v>133</v>
      </c>
      <c r="Q74" t="inlineStr">
        <is>
          <t>PPA -0.011/play</t>
        </is>
      </c>
      <c r="R74" t="n">
        <v>2.66</v>
      </c>
      <c r="S74" t="n">
        <v>120</v>
      </c>
      <c r="T74" t="inlineStr">
        <is>
          <t>PPA 0.191/play allowed</t>
        </is>
      </c>
      <c r="U74" t="n">
        <v>5.52</v>
      </c>
      <c r="V74" t="n">
        <v>52</v>
      </c>
      <c r="W74" t="inlineStr">
        <is>
          <t>PPA 0.201/play allowed</t>
        </is>
      </c>
      <c r="X74" t="n">
        <v>6.64</v>
      </c>
      <c r="Y74" t="n">
        <v>37</v>
      </c>
      <c r="Z74" t="inlineStr">
        <is>
          <t>SP+ ST 1.00</t>
        </is>
      </c>
      <c r="AA74" t="n">
        <v>8005</v>
      </c>
      <c r="AB74" t="n">
        <v>102</v>
      </c>
      <c r="AC74" t="n">
        <v>863</v>
      </c>
      <c r="AD74" t="n">
        <v>12</v>
      </c>
      <c r="AE74" t="inlineStr">
        <is>
          <t>Jeff Choate's toughness rebuild — year three of the climb.</t>
        </is>
      </c>
      <c r="AF74" t="inlineStr">
        <is>
          <t>Run-heavy, defense-first; wins inch upward annually.</t>
        </is>
      </c>
      <c r="AG74" t="inlineStr">
        <is>
          <t>4-2-5 physical.</t>
        </is>
      </c>
      <c r="AH74" t="inlineStr">
        <is>
          <t>Respectable now; explosive-thin offenses keep games ugly by design.</t>
        </is>
      </c>
      <c r="AI74" t="inlineStr">
        <is>
          <t>• Choate's culture
• Defensive identity
• Trajectory positive</t>
        </is>
      </c>
      <c r="AJ74" t="inlineStr">
        <is>
          <t>• Offense bottom-quartile
• QB modest
• Talent gap to MW top</t>
        </is>
      </c>
      <c r="AK74" t="n">
        <v>2522</v>
      </c>
      <c r="AL74" t="inlineStr">
        <is>
          <t>Multiple · 4-2-5 (OurLads)</t>
        </is>
      </c>
      <c r="AM74" t="inlineStr">
        <is>
          <t>parallel builds, bowl-bubble ceilings.</t>
        </is>
      </c>
      <c r="AN74" t="inlineStr">
        <is>
          <t>Choate's year three brings the fourth offensive coordinator in four seasons (Brett Bartolone) and a true three-way QB derby: sophomore Carter Jones (flashes as a true freshman), veteran AJ Bianco, and UCLA transfer Luke Duncan — unresolved entering fall camp. The offensive side was overhauled in the portal (Memphis OL pair Newman and Norcross, Towson's Jaceon Doss outside) while the steadier defense added Arkansas DB Selman Bridges and Boise State's Jaylen Webb.</t>
        </is>
      </c>
      <c r="AO74" t="inlineStr">
        <is>
          <t>Offense: Choate's toughness rebuild, run-heavy by intent — but 17.6 points a game (128th) with 10 TD passes against 17 INTs is why the coordinator carousel spins. Defense: physical 4-2-5, respectable now, keeping games ugly by design. Strengths: Choate's culture, the defensive identity, a genuinely positive trajectory in close games. Weaknesses: bottom-quartile offense, no QB answer yet, the talent gap to the MW top. Season goals: 5-7 per the one-liner — Choate himself calls 2026 the crucial 'hump year,' and the opening fortnight is brutal: Western Kentucky, then FCS champ Montana State (his old program) at Mackay.</t>
        </is>
      </c>
      <c r="AP74" t="inlineStr">
        <is>
          <t>5-7.</t>
        </is>
      </c>
      <c r="AQ74" t="n">
        <v>-11.9</v>
      </c>
      <c r="AR74" t="n">
        <v>116</v>
      </c>
      <c r="AS74" t="n">
        <v>3.4</v>
      </c>
      <c r="AT74" t="n">
        <v>3</v>
      </c>
      <c r="AU74" t="n">
        <v>-9.800000000000001</v>
      </c>
      <c r="AV74" t="n">
        <v>104</v>
      </c>
    </row>
    <row r="75">
      <c r="A75" t="inlineStr">
        <is>
          <t>New Mexico</t>
        </is>
      </c>
      <c r="B75" t="inlineStr">
        <is>
          <t>Mountain West</t>
        </is>
      </c>
      <c r="C75" t="n">
        <v>49</v>
      </c>
      <c r="D75" t="n">
        <v>5.4</v>
      </c>
      <c r="E75" t="n">
        <v>-18</v>
      </c>
      <c r="F75" t="n">
        <v>15.3</v>
      </c>
      <c r="G75" t="n">
        <v>4</v>
      </c>
      <c r="H75" t="n">
        <v>5.67</v>
      </c>
      <c r="I75" t="n">
        <v>43</v>
      </c>
      <c r="J75" t="n">
        <v>5.03</v>
      </c>
      <c r="K75" t="n">
        <v>73</v>
      </c>
      <c r="L75" t="n">
        <v>5.58</v>
      </c>
      <c r="M75" t="n">
        <v>52</v>
      </c>
      <c r="N75" t="inlineStr">
        <is>
          <t>PPA 0.147/play</t>
        </is>
      </c>
      <c r="O75" t="n">
        <v>5.11</v>
      </c>
      <c r="P75" t="n">
        <v>56</v>
      </c>
      <c r="Q75" t="inlineStr">
        <is>
          <t>PPA 0.265/play</t>
        </is>
      </c>
      <c r="R75" t="n">
        <v>6.29</v>
      </c>
      <c r="S75" t="n">
        <v>35</v>
      </c>
      <c r="T75" t="inlineStr">
        <is>
          <t>PPA 0.042/play allowed</t>
        </is>
      </c>
      <c r="U75" t="n">
        <v>4.91</v>
      </c>
      <c r="V75" t="n">
        <v>68</v>
      </c>
      <c r="W75" t="inlineStr">
        <is>
          <t>PPA 0.236/play allowed</t>
        </is>
      </c>
      <c r="X75" t="n">
        <v>7.63</v>
      </c>
      <c r="Y75" t="n">
        <v>12</v>
      </c>
      <c r="Z75" t="inlineStr">
        <is>
          <t>SP+ ST 1.60</t>
        </is>
      </c>
      <c r="AA75" t="n">
        <v>8107</v>
      </c>
      <c r="AB75" t="n">
        <v>112</v>
      </c>
      <c r="AC75" t="n">
        <v>875</v>
      </c>
      <c r="AD75" t="n">
        <v>12</v>
      </c>
      <c r="AE75" t="inlineStr">
        <is>
          <t>Jason Eck's option-spread — the 2025 breakout (+15.1 FPI residual, market never caught up).</t>
        </is>
      </c>
      <c r="AF75" t="inlineStr">
        <is>
          <t>Our model flagged them as the year's most underrated G5 team and the season validated it; the QB-run game returns its core.</t>
        </is>
      </c>
      <c r="AG75" t="inlineStr">
        <is>
          <t>3-3-5 aggressive.</t>
        </is>
      </c>
      <c r="AH75" t="inlineStr">
        <is>
          <t>Improved to league-median; the offense carries.</t>
        </is>
      </c>
      <c r="AI75" t="inlineStr">
        <is>
          <t>• Eck's scheme edge proven
• Returning production top-MW
• Belief established</t>
        </is>
      </c>
      <c r="AJ75" t="inlineStr">
        <is>
          <t>• Defense still catching up
• Depth thin
• Encore-year regression risk</t>
        </is>
      </c>
      <c r="AK75" t="n">
        <v>2557</v>
      </c>
      <c r="AL75" t="inlineStr">
        <is>
          <t>Pro Style · 4-2-5 (OurLads)</t>
        </is>
      </c>
      <c r="AM75" t="inlineStr">
        <is>
          <t>New Mexico (Jason Eck Year 2) — The best story in the league: lowest-projected team to 9-4 (6-2) and the program's first bowl since 2016, and now the FUTURES FAVORITE at +220 — ahead of UNLV — on the strength of one of the league's best returning foundations. Betting markets moving a program from worst-projected to favorite in twelve months basically never happens; the Lobos earned it.</t>
        </is>
      </c>
      <c r="AN75" t="inlineStr">
        <is>
          <t>The best story in the league now has the target: Jack Layne (Idaho transfer who started all 13 games of the 9-4 breakout) is the presumptive starter but missed spring rehabbing a torn elbow flexor suffered in pregame warmups vs UCLA — Oregon transfer Luke Moga is a real challenger, and Eck's own line is 'it ain't gonna be easy to beat Jack out.' Six QBs on the fall roster. Scottre Humphrey leads the ground game, seventh-year UNLV receiver Troy Omeire headlines the targets, and Boise State LB Clay Martineau joins a defense that quietly reached league-median.</t>
        </is>
      </c>
      <c r="AO75" t="inlineStr">
        <is>
          <t>Offense: Eck's option-spread — the 2025 breakout our model flagged all season (+15.1 FPI residual, the year's most underrated G5 team) returns its QB-run core. Defense: aggressive 3-3-5, improved to median with a #35 run front; the offense still carries. Strengths: Eck's proven scheme edge, top-MW returning production, belief established — the market moved them from worst-projected to FUTURES FAVORITE (+220, ahead of UNLV) in twelve months, which basically never happens. Weaknesses: the defense still catching up, thin depth, encore-year regression risk — and Layne's elbow. Season goals: 9-3 champs per the one-liner, with the Michigan opener as a free swing and the highest expectations in program history.</t>
        </is>
      </c>
      <c r="AP75" t="inlineStr">
        <is>
          <t>9-3 and the title game — the Oct. 24 NDSU visit and the UNLV date decide whether Albuquerque hosts the whole thing.</t>
        </is>
      </c>
      <c r="AQ75" t="n">
        <v>-3.5</v>
      </c>
      <c r="AR75" t="n">
        <v>81</v>
      </c>
      <c r="AS75" t="n">
        <v>8.9</v>
      </c>
      <c r="AT75" t="n">
        <v>4</v>
      </c>
      <c r="AU75" t="n">
        <v>9.199999999999999</v>
      </c>
      <c r="AV75" t="n">
        <v>39</v>
      </c>
    </row>
    <row r="76">
      <c r="A76" t="inlineStr">
        <is>
          <t>New Mexico State</t>
        </is>
      </c>
      <c r="B76" t="inlineStr">
        <is>
          <t>Conference USA</t>
        </is>
      </c>
      <c r="C76" t="n">
        <v>108</v>
      </c>
      <c r="D76" t="n">
        <v>-10.5</v>
      </c>
      <c r="E76" t="n">
        <v>-15.6</v>
      </c>
      <c r="F76" t="n">
        <v>-1.6</v>
      </c>
      <c r="G76" t="n">
        <v>80</v>
      </c>
      <c r="H76" t="n">
        <v>3.97</v>
      </c>
      <c r="I76" t="n">
        <v>104</v>
      </c>
      <c r="J76" t="n">
        <v>2.53</v>
      </c>
      <c r="K76" t="n">
        <v>123</v>
      </c>
      <c r="L76" t="n">
        <v>0.68</v>
      </c>
      <c r="M76" t="n">
        <v>135</v>
      </c>
      <c r="N76" t="inlineStr">
        <is>
          <t>PPA -0.077/play</t>
        </is>
      </c>
      <c r="O76" t="n">
        <v>3.06</v>
      </c>
      <c r="P76" t="n">
        <v>116</v>
      </c>
      <c r="Q76" t="inlineStr">
        <is>
          <t>PPA 0.132/play</t>
        </is>
      </c>
      <c r="R76" t="n">
        <v>7.25</v>
      </c>
      <c r="S76" t="n">
        <v>17</v>
      </c>
      <c r="T76" t="inlineStr">
        <is>
          <t>PPA 0.002/play allowed</t>
        </is>
      </c>
      <c r="U76" t="n">
        <v>4.66</v>
      </c>
      <c r="V76" t="n">
        <v>79</v>
      </c>
      <c r="W76" t="inlineStr">
        <is>
          <t>PPA 0.251/play allowed</t>
        </is>
      </c>
      <c r="X76" t="n">
        <v>4.5</v>
      </c>
      <c r="Y76" t="n">
        <v>78</v>
      </c>
      <c r="Z76" t="inlineStr">
        <is>
          <t>SP+ ST -0.30</t>
        </is>
      </c>
      <c r="AA76" t="n">
        <v>8219</v>
      </c>
      <c r="AB76" t="n">
        <v>105</v>
      </c>
      <c r="AC76" t="n">
        <v>887</v>
      </c>
      <c r="AD76" t="n">
        <v>12</v>
      </c>
      <c r="AE76" t="inlineStr">
        <is>
          <t>Tony Sanchez's veteran-laden spread — perennial scrappy underdog.</t>
        </is>
      </c>
      <c r="AF76" t="inlineStr">
        <is>
          <t>QB churn again; the identity is physical run and special teams.</t>
        </is>
      </c>
      <c r="AG76" t="inlineStr">
        <is>
          <t>3-3-5 opportunistic.</t>
        </is>
      </c>
      <c r="AH76" t="inlineStr">
        <is>
          <t>Competitive floor established; ceilings require upsets.</t>
        </is>
      </c>
      <c r="AI76" t="inlineStr">
        <is>
          <t>• Sanchez stabilized the program
• Rivalry games winnable
• Special teams edge</t>
        </is>
      </c>
      <c r="AJ76" t="inlineStr">
        <is>
          <t>• Talent bottom-quartile
• Pass game limited
• Depth thin</t>
        </is>
      </c>
      <c r="AK76" t="n">
        <v>2592</v>
      </c>
      <c r="AL76" t="inlineStr">
        <is>
          <t>Multiple · 3-3-5 (OurLads)</t>
        </is>
      </c>
      <c r="AM76" t="inlineStr">
        <is>
          <t>From the rapid-fire one-liners: NM State 4-8</t>
        </is>
      </c>
      <c r="AN76" t="inlineStr">
        <is>
          <t>Sanchez's year three (7-17 so far) hinges on a real QB derby: Adam Damante is the frontrunner after starting the final two games of 2025 and throwing FIVE touchdown passes in them (vs UTEP and MTSU), against Furman's Trey Hedden and JUCO Kalani McLeod — with veteran Logan Fife sitting atop OurLads' July chart, so verify the room before air. OC David Yost inherits the worst ground game in college football (#135 rush PPA — dead-on with the national write-ups) and answered with grad Kadarius Calloway and Utah speedster Dijon Stanley, behind an OL rebuilt from the veteran bargain bin (Boise State's Keinath, Columbia's Chapman, UTEP's Williams).</t>
        </is>
      </c>
      <c r="AO76" t="inlineStr">
        <is>
          <t>Offense: Yost's pass-leaning attack by necessity — the run game was the nation's worst, so the big passing game wasn't a choice, it was triage. Defense: opportunistic 3-3-5 with a legitimately stout run front (#17 nationally) — the identity anchor nobody notices. Strengths: the run defense, winnable rivalry games (La Tech hostility restored), special-teams edge. Weaknesses: bottom-quartile talent, both lines thin, and Sanchez's seat warming if year three stalls. Season goals: 4-8 says the one-liner, but the national previews openly float a bowl if the derby produces — 'breakthrough year' is on the record as the question.</t>
        </is>
      </c>
      <c r="AP76" t="inlineStr">
        <is>
          <t>4-8.</t>
        </is>
      </c>
      <c r="AQ76" t="n">
        <v>-15.7</v>
      </c>
      <c r="AR76" t="n">
        <v>129</v>
      </c>
      <c r="AS76" t="n">
        <v>5.2</v>
      </c>
      <c r="AT76" t="n">
        <v>4</v>
      </c>
      <c r="AU76" t="n">
        <v>-11.6</v>
      </c>
      <c r="AV76" t="n">
        <v>110</v>
      </c>
    </row>
    <row r="77">
      <c r="A77" t="inlineStr">
        <is>
          <t>North Carolina</t>
        </is>
      </c>
      <c r="B77" t="inlineStr">
        <is>
          <t>ACC</t>
        </is>
      </c>
      <c r="C77" t="n">
        <v>37</v>
      </c>
      <c r="D77" t="n">
        <v>9</v>
      </c>
      <c r="E77" t="n">
        <v>5.9</v>
      </c>
      <c r="F77" t="n">
        <v>-11.8</v>
      </c>
      <c r="G77" t="n">
        <v>130</v>
      </c>
      <c r="H77" t="n">
        <v>4.37</v>
      </c>
      <c r="I77" t="n">
        <v>92</v>
      </c>
      <c r="J77" t="n">
        <v>3.89</v>
      </c>
      <c r="K77" t="n">
        <v>91</v>
      </c>
      <c r="L77" t="n">
        <v>1.95</v>
      </c>
      <c r="M77" t="n">
        <v>127</v>
      </c>
      <c r="N77" t="inlineStr">
        <is>
          <t>PPA -0.019/play</t>
        </is>
      </c>
      <c r="O77" t="n">
        <v>3.78</v>
      </c>
      <c r="P77" t="n">
        <v>101</v>
      </c>
      <c r="Q77" t="inlineStr">
        <is>
          <t>PPA 0.178/play</t>
        </is>
      </c>
      <c r="R77" t="n">
        <v>4.96</v>
      </c>
      <c r="S77" t="n">
        <v>71</v>
      </c>
      <c r="T77" t="inlineStr">
        <is>
          <t>PPA 0.096/play allowed</t>
        </is>
      </c>
      <c r="U77" t="n">
        <v>5.74</v>
      </c>
      <c r="V77" t="n">
        <v>49</v>
      </c>
      <c r="W77" t="inlineStr">
        <is>
          <t>PPA 0.189/play allowed</t>
        </is>
      </c>
      <c r="X77" t="n">
        <v>6.97</v>
      </c>
      <c r="Y77" t="n">
        <v>31</v>
      </c>
      <c r="Z77" t="inlineStr">
        <is>
          <t>SP+ ST 1.20</t>
        </is>
      </c>
      <c r="AA77" t="n">
        <v>8324</v>
      </c>
      <c r="AB77" t="n">
        <v>110</v>
      </c>
      <c r="AC77" t="n">
        <v>899</v>
      </c>
      <c r="AD77" t="n">
        <v>12</v>
      </c>
      <c r="AE77" t="inlineStr">
        <is>
          <t>Belichick year two — the NFL operating system (12 personnel, situational mastery) with a roster now fully his.</t>
        </is>
      </c>
      <c r="AF77" t="inlineStr">
        <is>
          <t>Year one was a soap opera with a losing record; the football itself improved late. The QB room went full portal; the system asks for competence, not stardom.</t>
        </is>
      </c>
      <c r="AG77" t="inlineStr">
        <is>
          <t>NFL-structure 3-4 — assignment-perfect, talent-limited.</t>
        </is>
      </c>
      <c r="AH77" t="inlineStr">
        <is>
          <t>The defense tackled and aligned better than any recent UNC unit; it just couldn't rush P4 passers. Year two roster is bigger everywhere.</t>
        </is>
      </c>
      <c r="AI77" t="inlineStr">
        <is>
          <t>• Late-2025 tape showed real structural progress
• Situational football is genuinely NFL-grade
• National attention brings portal reach</t>
        </is>
      </c>
      <c r="AJ77" t="inlineStr">
        <is>
          <t>• The circus obscures the football
• QB room is all projection
• FPI's -12.1 residual said the market undersold the mess</t>
        </is>
      </c>
      <c r="AK77" t="n">
        <v>2627</v>
      </c>
      <c r="AL77" t="inlineStr">
        <is>
          <t>Pro Style · 4-2-5 (OurLads)</t>
        </is>
      </c>
      <c r="AM77" t="inlineStr">
        <is>
          <t>Coach: Bill Belichick, Year 2 (4-8). Hot seat: 4.1 CBS rating, Athlon top-10.</t>
        </is>
      </c>
      <c r="AN77" t="inlineStr">
        <is>
          <t>Year 1's fatal flaw was a transfer class that Belichick and GM Michael Lombardi badly overrated (the "33rd NFL team" quote became a national punchline), leaving UNC 124th in offensive SP+. The Year 2 rebuild looks more coherent — though returning production is dead last in the ACC at 44%. QB: Billy Edwards Jr. (productive at Maryland, lost most of 2025 to injury at Wisconsin) — debatable ceiling, much higher floor. RB Demon June and slot Jordan Shipp are real returning pieces; the line adds size in JacQawn McRoy (Arkansas) and Andrew Threatt (Charleston Southern); and in peak Belichick fashion, he signed three transfer tight ends and a Patriot League star WR (Lehigh's Mason Humphrey). Defense was the 2025 bright spot under Steve Belichick (59th SP+, disciplined bend-don't-break): edge Melkart Abou Jaoude (10.5 sacks) headlines, with Leroy Jackson, Isaiah Johnson, and nickel Kaleb Cost back, plus a Richmond pipeline (edge Donovan Hoilette Jr., LB Peyton Seelmann).</t>
        </is>
      </c>
      <c r="AO77" t="inlineStr">
        <is>
          <t>The real hire is OC Bobby Petrino — whatever else you think of him, he has demonstrably improved recent offenses at Texas A&amp;M and Arkansas, and pairing his scheme with Belichick's situational defense is at minimum fascinating television. Strengths: defensive discipline, coaching IQ in one-score games, a competent-or-better QB for the first time in the era. Weaknesses: zero proven OL, thin receiver talent, roster churn, and the noise machine. Goal per CBS: bowl eligibility = tangible, honest progress.</t>
        </is>
      </c>
      <c r="AP77" t="inlineStr">
        <is>
          <t>SP+ 58th, 5.3 wins; CBS 6-6 (4-4). The schedule guarantees main-character status immediately: TCU in Ireland (Week 0), at Clemson (Week 3), Notre Dame (Week 5). Win one of those and it's "Belichick redemption" headlines; start 1-3 and it's retirement-watch content by October.
4) The seat: How he got here: the most hyped hire in college football history producing a team that didn't beat a single FBS opponent with a winning record, wrapped in a year of off-field soap opera (the exit rumors he had to call "categorically false," the Lombardi discourse, the general circus). How he escapes: let Petrino run the offense without interference, ride the defense, win the winnable middle of the schedule, and — bluntly — keep the program out of the tabloids. Six or seven wins with visible discipline probably buys Year 3. Another 4-8 and both sides likely negotiate the exit everyone half-expects.</t>
        </is>
      </c>
      <c r="AQ77" t="n">
        <v>4.9</v>
      </c>
      <c r="AR77" t="n">
        <v>42</v>
      </c>
      <c r="AS77" t="n">
        <v>4.1</v>
      </c>
      <c r="AT77" t="n">
        <v>3</v>
      </c>
      <c r="AU77" t="n">
        <v>6.7</v>
      </c>
      <c r="AV77" t="n">
        <v>47</v>
      </c>
    </row>
    <row r="78">
      <c r="A78" t="inlineStr">
        <is>
          <t>North Dakota State</t>
        </is>
      </c>
      <c r="B78" t="inlineStr">
        <is>
          <t>Mountain West</t>
        </is>
      </c>
      <c r="C78" t="n">
        <v>70</v>
      </c>
      <c r="D78" t="n">
        <v>-1</v>
      </c>
      <c r="E78" t="inlineStr">
        <is>
          <t>n/a</t>
        </is>
      </c>
      <c r="F78" t="inlineStr">
        <is>
          <t>n/a</t>
        </is>
      </c>
      <c r="G78" t="inlineStr">
        <is>
          <t>n/a</t>
        </is>
      </c>
      <c r="H78" t="inlineStr">
        <is>
          <t>n/a</t>
        </is>
      </c>
      <c r="I78" t="inlineStr">
        <is>
          <t>n/a</t>
        </is>
      </c>
      <c r="J78" t="inlineStr">
        <is>
          <t>n/a</t>
        </is>
      </c>
      <c r="K78" t="inlineStr">
        <is>
          <t>n/a</t>
        </is>
      </c>
      <c r="L78" t="inlineStr">
        <is>
          <t>n/a</t>
        </is>
      </c>
      <c r="M78" t="inlineStr">
        <is>
          <t>n/a</t>
        </is>
      </c>
      <c r="O78" t="inlineStr">
        <is>
          <t>n/a</t>
        </is>
      </c>
      <c r="P78" t="inlineStr">
        <is>
          <t>n/a</t>
        </is>
      </c>
      <c r="R78" t="inlineStr">
        <is>
          <t>n/a</t>
        </is>
      </c>
      <c r="S78" t="inlineStr">
        <is>
          <t>n/a</t>
        </is>
      </c>
      <c r="U78" t="inlineStr">
        <is>
          <t>n/a</t>
        </is>
      </c>
      <c r="V78" t="inlineStr">
        <is>
          <t>n/a</t>
        </is>
      </c>
      <c r="X78" t="inlineStr">
        <is>
          <t>n/a</t>
        </is>
      </c>
      <c r="Y78" t="inlineStr">
        <is>
          <t>n/a</t>
        </is>
      </c>
      <c r="AA78" t="n">
        <v>8434</v>
      </c>
      <c r="AB78" t="n">
        <v>102</v>
      </c>
      <c r="AC78" t="n">
        <v>911</v>
      </c>
      <c r="AD78" t="n">
        <v>12</v>
      </c>
      <c r="AE78" t="inlineStr">
        <is>
          <t>The FCS dynasty goes FBS — power run game, TE-heavy, the winningest program model in college football (verify 2026 staff).</t>
        </is>
      </c>
      <c r="AF78" t="inlineStr">
        <is>
          <t>The Bison bring championship infrastructure, not transition chaos; the roster out-executes its new league immediately even if athleticism lags.</t>
        </is>
      </c>
      <c r="AG78" t="inlineStr">
        <is>
          <t>4-3 disciplined — dynasty-grade fundamentals.</t>
        </is>
      </c>
      <c r="AH78" t="inlineStr">
        <is>
          <t>No FPI prior exists; treat market lines on them with humility either way.</t>
        </is>
      </c>
      <c r="AI78" t="inlineStr">
        <is>
          <t>• Championship culture beyond dispute
• Execution polish
• Fargo fanbase force</t>
        </is>
      </c>
      <c r="AJ78" t="inlineStr">
        <is>
          <t>• FBS depth/athleticism jump
• No ratings prior — model blind spot
• Travel/schedule step-up</t>
        </is>
      </c>
      <c r="AK78" t="n">
        <v>2662</v>
      </c>
      <c r="AL78" t="inlineStr">
        <is>
          <t>Pro Style · 4-3 (OurLads)</t>
        </is>
      </c>
      <c r="AM78" t="inlineStr">
        <is>
          <t>North Dakota State (Polasek) — postseason-eligible after the Jun 24 repeal — The Bison arrive with a championship culture and a road gauntlet — at Air Force, at UNLV, at New Mexico, at Hawai'i, all four fellow contenders away from Fargo, per Athlon. Every NDSU result is a referendum: on the FCS-to-CFP pipeline, and on whether the sport's most consistent program travels.</t>
        </is>
      </c>
      <c r="AN78" t="inlineStr">
        <is>
          <t>The dynasty travels light: only three portal arrivals, because the program IS the pipeline — but the 2025 core left big holes. QB Cole Payton went in the fifth round to the Eagles (2,719 pass / 777 rush / 52 total TDs), along with RB Barika Kpeenu and WR Bryce Lance. Senior Nathan Hayes steps in with ZERO career starts in four years — Polasek's own words: 'a talented guy... trying to find his way' — and no QB1 has been formally announced. The 12-1 season ended in the most shocking result in program history: 12-0, No. 1 seed, then stunned 29-28 at home by Illinois State (six first downs, 42:01 opponent possession).</t>
        </is>
      </c>
      <c r="AO78" t="inlineStr">
        <is>
          <t>Offense: the winningest program model in college football — power run, TE-heavy, championship infrastructure rather than transition chaos. Defense: dynasty-grade 4-3 fundamentals; no FPI prior exists, so treat market lines on them with humility either way. Strengths: culture beyond dispute (10 of the last 15 FCS titles), execution polish, the Fargo force. Weaknesses: the FBS athleticism jump, a first-time starter at QB, and a road gauntlet — at Air Force, at UNLV, at New Mexico, at Hawai'i, all four fellow contenders away from Fargo. Season goals: 8-4 per the one-liner — and FULLY ELIGIBLE: the NCAA repealed the FCS-transition postseason ban on Jun 24, 2026, so the MWC title game, bowls and the CFP are all open in year one. The 'shadow champs' framing is retired; this is a real race.</t>
        </is>
      </c>
      <c r="AP78" t="inlineStr">
        <is>
          <t>8-4-ish against the toughest possible welcome, with at least one contender scalp — and a real seat in the MWC title race — the transition ban was repealed Jun 24, 2026.</t>
        </is>
      </c>
      <c r="AQ78" t="n">
        <v>-8.300000000000001</v>
      </c>
      <c r="AR78" t="n">
        <v>100</v>
      </c>
      <c r="AS78" t="n">
        <v>7.3</v>
      </c>
      <c r="AT78" t="n">
        <v>4</v>
      </c>
      <c r="AU78" t="n">
        <v>0.9</v>
      </c>
      <c r="AV78" t="n">
        <v>64</v>
      </c>
    </row>
    <row r="79">
      <c r="A79" t="inlineStr">
        <is>
          <t>North Texas</t>
        </is>
      </c>
      <c r="B79" t="inlineStr">
        <is>
          <t>American</t>
        </is>
      </c>
      <c r="C79" t="n">
        <v>72</v>
      </c>
      <c r="D79" t="n">
        <v>-1.7</v>
      </c>
      <c r="E79" t="n">
        <v>-5.6</v>
      </c>
      <c r="F79" t="n">
        <v>12.6</v>
      </c>
      <c r="G79" t="n">
        <v>8</v>
      </c>
      <c r="H79" t="n">
        <v>6.25</v>
      </c>
      <c r="I79" t="n">
        <v>21</v>
      </c>
      <c r="J79" t="n">
        <v>7</v>
      </c>
      <c r="K79" t="n">
        <v>22</v>
      </c>
      <c r="L79" t="n">
        <v>8.800000000000001</v>
      </c>
      <c r="M79" t="n">
        <v>3</v>
      </c>
      <c r="N79" t="inlineStr">
        <is>
          <t>PPA 0.294/play</t>
        </is>
      </c>
      <c r="O79" t="n">
        <v>8.029999999999999</v>
      </c>
      <c r="P79" t="n">
        <v>8</v>
      </c>
      <c r="Q79" t="inlineStr">
        <is>
          <t>PPA 0.454/play</t>
        </is>
      </c>
      <c r="R79" t="n">
        <v>3.03</v>
      </c>
      <c r="S79" t="n">
        <v>111</v>
      </c>
      <c r="T79" t="inlineStr">
        <is>
          <t>PPA 0.176/play allowed</t>
        </is>
      </c>
      <c r="U79" t="n">
        <v>6.11</v>
      </c>
      <c r="V79" t="n">
        <v>43</v>
      </c>
      <c r="W79" t="inlineStr">
        <is>
          <t>PPA 0.168/play allowed</t>
        </is>
      </c>
      <c r="X79" t="n">
        <v>3.85</v>
      </c>
      <c r="Y79" t="n">
        <v>84</v>
      </c>
      <c r="Z79" t="inlineStr">
        <is>
          <t>SP+ ST -0.70</t>
        </is>
      </c>
      <c r="AA79" t="n">
        <v>8536</v>
      </c>
      <c r="AB79" t="n">
        <v>107</v>
      </c>
      <c r="AC79" t="n">
        <v>923</v>
      </c>
      <c r="AD79" t="n">
        <v>12</v>
      </c>
      <c r="AE79" t="inlineStr">
        <is>
          <t>Neal Brown returns to the G5 — inheriting the tempo machine Eric Morris built and took to Stillwater.</t>
        </is>
      </c>
      <c r="AF79" t="inlineStr">
        <is>
          <t>Drew Mestemaker followed Eric Morris to Oklahoma State — brutal double exit. Tayven Jackson (the veteran Indiana transfer) headlines the retooled room; Neal Brown pragmatism replaces tempo maximalism.</t>
        </is>
      </c>
      <c r="AG79" t="inlineStr">
        <is>
          <t>3-3-5 — the 2025 weak half of a great team.</t>
        </is>
      </c>
      <c r="AH79" t="inlineStr">
        <is>
          <t>Bottom-third league defense rode shotgun on a top-10 G5 offense; Brown's rebuild focus starts here.</t>
        </is>
      </c>
      <c r="AI79" t="inlineStr">
        <is>
          <t>• Roster at program peak outside the QB room
• Brown is a proven G5 program CEO
• DFW recruiting base</t>
        </is>
      </c>
      <c r="AJ79" t="inlineStr">
        <is>
          <t>• Lost the HC and the QB in one offseason
• Defense still leaky
• Tempo identity likely dials back</t>
        </is>
      </c>
      <c r="AK79" t="n">
        <v>2697</v>
      </c>
      <c r="AL79" t="inlineStr">
        <is>
          <t>Air Raid · 4-2-5 (OurLads)</t>
        </is>
      </c>
      <c r="AM79" t="inlineStr">
        <is>
          <t>2025: 12-2, the NATION'S No. 1 offense, a title-game run — then Eric Morris took half the operation to Stillwater and the rest scattered. The two most brutal lines in Connelly's preview: the full list of returnees with 200+ snaps is one player (DT Terrell Washington), and the list of offensive returnees with 100+ snaps is null. 2026: Neal Brown — 31-8 in his Troy prime — starts from actual zero, with a fun QB room (Tayven Jackson, Chaston Ditta), WVU's Jahiem White at RB, and proven wanderer Udoka Ezeani (12.5 TFLs at UTEP, his fifth school) headlining the defense. SP+: #109, 5.3 wins — an 87-spot projected fall, the largest in the league's history of getting looted.</t>
        </is>
      </c>
      <c r="AN79" t="inlineStr">
        <is>
          <t>The most looted roster in the league's history of getting looted: Eric Morris took half the operation (including QB Drew Mestemaker) to Stillwater, and the full list of returnees with 200+ snaps is one player — DT Terrell Washington. Neal Brown's 47-man portal rebuild starts with a fun QB room (Indiana veteran Tayven Jackson over Chaston Ditta), WVU's Jahiem White at RB, and proven wanderer Udoka Ezeani (12.5 TFLs at UTEP, fifth school) headlining a nine-deep transfer DL. An entire secondary arrived too — Arkansas corners Jaden Allen and Keshawn Davila, Baylor's Caden Jenkins.</t>
        </is>
      </c>
      <c r="AO79" t="inlineStr">
        <is>
          <t>Offense: Neal Brown pragmatism replaces Morris tempo-maximalism — the nation's No. 1 offense of 2025 exists now only as banners. Defense: 3-3-5 that rode shotgun on the title-game run (111th vs the rush); Brown's rebuild focus starts here. Strengths: Brown is a proven G5 program CEO (31-8 in his Troy prime), DFW recruiting base, facility-era momentum. Weaknesses: lost the HC and QB in one offseason, an 87-spot projected SP+ fall, tempo identity dialing back. Season goals: 5-7 with flashes — and the Nov. 21 return to Yulman for the championship rematch as pure poetry.</t>
        </is>
      </c>
      <c r="AP79" t="inlineStr">
        <is>
          <t>5-7 with flashes — and the Nov. 21 return to Yulman for the championship rematch as pure poetry. The 25-year echo for your Sun Belt crossover: North Texas won the first four Sun Belt titles ever contested. Dynasties are rentals now.</t>
        </is>
      </c>
      <c r="AQ79" t="n">
        <v>-6.4</v>
      </c>
      <c r="AR79" t="n">
        <v>90</v>
      </c>
      <c r="AS79" t="n">
        <v>4.7</v>
      </c>
      <c r="AT79" t="n">
        <v>4</v>
      </c>
      <c r="AU79" t="n">
        <v>0.1</v>
      </c>
      <c r="AV79" t="n">
        <v>67</v>
      </c>
    </row>
    <row r="80">
      <c r="A80" t="inlineStr">
        <is>
          <t>Northern Illinois</t>
        </is>
      </c>
      <c r="B80" t="inlineStr">
        <is>
          <t>Mountain West</t>
        </is>
      </c>
      <c r="C80" t="n">
        <v>129</v>
      </c>
      <c r="D80" t="n">
        <v>-18.3</v>
      </c>
      <c r="E80" t="n">
        <v>-4</v>
      </c>
      <c r="F80" t="n">
        <v>-10.3</v>
      </c>
      <c r="G80" t="n">
        <v>127</v>
      </c>
      <c r="H80" t="n">
        <v>3.73</v>
      </c>
      <c r="I80" t="n">
        <v>115</v>
      </c>
      <c r="J80" t="n">
        <v>2.34</v>
      </c>
      <c r="K80" t="n">
        <v>128</v>
      </c>
      <c r="L80" t="n">
        <v>4.94</v>
      </c>
      <c r="M80" t="n">
        <v>72</v>
      </c>
      <c r="N80" t="inlineStr">
        <is>
          <t>PPA 0.117/play</t>
        </is>
      </c>
      <c r="O80" t="n">
        <v>1.03</v>
      </c>
      <c r="P80" t="n">
        <v>132</v>
      </c>
      <c r="Q80" t="inlineStr">
        <is>
          <t>PPA 0.000/play</t>
        </is>
      </c>
      <c r="R80" t="n">
        <v>3.34</v>
      </c>
      <c r="S80" t="n">
        <v>105</v>
      </c>
      <c r="T80" t="inlineStr">
        <is>
          <t>PPA 0.163/play allowed</t>
        </is>
      </c>
      <c r="U80" t="n">
        <v>5.48</v>
      </c>
      <c r="V80" t="n">
        <v>54</v>
      </c>
      <c r="W80" t="inlineStr">
        <is>
          <t>PPA 0.204/play allowed</t>
        </is>
      </c>
      <c r="X80" t="n">
        <v>4.01</v>
      </c>
      <c r="Y80" t="n">
        <v>83</v>
      </c>
      <c r="Z80" t="inlineStr">
        <is>
          <t>SP+ ST -0.60</t>
        </is>
      </c>
      <c r="AA80" t="n">
        <v>8643</v>
      </c>
      <c r="AB80" t="n">
        <v>89</v>
      </c>
      <c r="AC80" t="n">
        <v>935</v>
      </c>
      <c r="AD80" t="n">
        <v>12</v>
      </c>
      <c r="AE80" t="inlineStr">
        <is>
          <t>The power-run identity outlives Hammock (gone to the Seahawks in February; DC Rob Harley is interim HC) — year one in the Mountain West.</t>
        </is>
      </c>
      <c r="AF80" t="inlineStr">
        <is>
          <t>RB-led, physical, low-variance; the 2024 Notre Dame upset aura faded into a rebuilding 2025.</t>
        </is>
      </c>
      <c r="AG80" t="inlineStr">
        <is>
          <t>4-2-5 sound.</t>
        </is>
      </c>
      <c r="AH80" t="inlineStr">
        <is>
          <t>Top-half historically; graduations bite.</t>
        </is>
      </c>
      <c r="AI80" t="inlineStr">
        <is>
          <t>• Hammock's run game scheme
• Program toughness
• Rivalry motivation</t>
        </is>
      </c>
      <c r="AJ80" t="inlineStr">
        <is>
          <t>• Pass game bottom-quartile
• Roster turnover
• QB unsettled</t>
        </is>
      </c>
      <c r="AK80" t="n">
        <v>2732</v>
      </c>
      <c r="AL80" t="inlineStr">
        <is>
          <t>Multiple · 4-2-5 (OurLads)</t>
        </is>
      </c>
      <c r="AM80" t="inlineStr">
        <is>
          <t>the imports. NIU's physicality should translate better than UTEP's three-straight-nine-loss baseline.</t>
        </is>
      </c>
      <c r="AN80" t="inlineStr">
        <is>
          <t>The double transition nobody planned: Thomas Hammock left in mid-February for the Seattle Seahawks, DC Rob Harley (Ohio State/Pitt background) holds it as interim while the search continues, and 2025 bowl-MVP QB Josh Holst reportedly hit the portal. The spring derby — RS senior Jalen Macon (who looked like QB1 in the spring game), Ean Hamric, Brady Davidson, Bryshawn Brown — has no declared frontrunner per Harley. Only three portal arrivals on an 89-man roster: this is a hold-the-line year in a new league.</t>
        </is>
      </c>
      <c r="AO80" t="inlineStr">
        <is>
          <t>Offense: the power-run identity survives its architect's exit — RB-led, physical, low-variance, with a pass game (#132 PPA, statistically zero) that must produce something. Defense: sound 4-2-5, historically top-half, graduations biting. Strengths: the run-game infrastructure, program toughness, rivalry motivation in a league full of new neighbors. Weaknesses: interim-coach limbo, the QB void, a roster that lost its margin. Season goals: 5-7 per the one-liner — MAC-to-MWC (football-only) plus an interim staff is the hardest degree-of-difficulty in the league, and the honest metric is whether the physical identity travels to altitude.</t>
        </is>
      </c>
      <c r="AP80" t="inlineStr">
        <is>
          <t>5-7.</t>
        </is>
      </c>
      <c r="AQ80" t="n">
        <v>-14.5</v>
      </c>
      <c r="AR80" t="n">
        <v>125</v>
      </c>
      <c r="AS80" t="n">
        <v>-3.8</v>
      </c>
      <c r="AT80" t="n">
        <v>3</v>
      </c>
      <c r="AU80" t="n">
        <v>-17.3</v>
      </c>
      <c r="AV80" t="n">
        <v>128</v>
      </c>
    </row>
    <row r="81">
      <c r="A81" t="inlineStr">
        <is>
          <t>Northwestern</t>
        </is>
      </c>
      <c r="B81" t="inlineStr">
        <is>
          <t>Big Ten</t>
        </is>
      </c>
      <c r="C81" t="n">
        <v>25</v>
      </c>
      <c r="D81" t="n">
        <v>12.5</v>
      </c>
      <c r="E81" t="n">
        <v>-4.6</v>
      </c>
      <c r="F81" t="n">
        <v>8.1</v>
      </c>
      <c r="G81" t="n">
        <v>15</v>
      </c>
      <c r="H81" t="n">
        <v>4.66</v>
      </c>
      <c r="I81" t="n">
        <v>81</v>
      </c>
      <c r="J81" t="n">
        <v>5.78</v>
      </c>
      <c r="K81" t="n">
        <v>51</v>
      </c>
      <c r="L81" t="n">
        <v>5.48</v>
      </c>
      <c r="M81" t="n">
        <v>57</v>
      </c>
      <c r="N81" t="inlineStr">
        <is>
          <t>PPA 0.142/play</t>
        </is>
      </c>
      <c r="O81" t="n">
        <v>4.08</v>
      </c>
      <c r="P81" t="n">
        <v>94</v>
      </c>
      <c r="Q81" t="inlineStr">
        <is>
          <t>PPA 0.198/play</t>
        </is>
      </c>
      <c r="R81" t="n">
        <v>3.16</v>
      </c>
      <c r="S81" t="n">
        <v>109</v>
      </c>
      <c r="T81" t="inlineStr">
        <is>
          <t>PPA 0.170/play allowed</t>
        </is>
      </c>
      <c r="U81" t="n">
        <v>4.94</v>
      </c>
      <c r="V81" t="n">
        <v>66</v>
      </c>
      <c r="W81" t="inlineStr">
        <is>
          <t>PPA 0.234/play allowed</t>
        </is>
      </c>
      <c r="X81" t="n">
        <v>7.13</v>
      </c>
      <c r="Y81" t="n">
        <v>25</v>
      </c>
      <c r="Z81" t="inlineStr">
        <is>
          <t>SP+ ST 1.30</t>
        </is>
      </c>
      <c r="AA81" t="n">
        <v>8732</v>
      </c>
      <c r="AB81" t="n">
        <v>124</v>
      </c>
      <c r="AC81" t="n">
        <v>947</v>
      </c>
      <c r="AD81" t="n">
        <v>12</v>
      </c>
      <c r="AE81" t="inlineStr">
        <is>
          <t>Braun-ball: outside zone, heavy formations, field-position chess with a new QB after Preston Stone's one-year rental.</t>
        </is>
      </c>
      <c r="AF81" t="inlineStr">
        <is>
          <t>The new lakeside stadium opens with the same formula: shorten games, live in third-and-manageable, upset one ranked team a year.</t>
        </is>
      </c>
      <c r="AG81" t="inlineStr">
        <is>
          <t>4-3 quarters, fundamentals-first — routinely better than its talent.</t>
        </is>
      </c>
      <c r="AH81" t="inlineStr">
        <is>
          <t>Braun's defenses tackle and align; they lose to speed, not scheme. Explosives allowed spike only against top-15 offenses.</t>
        </is>
      </c>
      <c r="AI81" t="inlineStr">
        <is>
          <t>• Braun maximizes rosters annually
• New stadium energy
• Disciplined defense travels</t>
        </is>
      </c>
      <c r="AJ81" t="inlineStr">
        <is>
          <t>• Talent floor of the B1G
• QB carousel continues
• Zero explosive offense two years running</t>
        </is>
      </c>
      <c r="AK81" t="n">
        <v>2767</v>
      </c>
      <c r="AL81" t="inlineStr">
        <is>
          <t>Spread · Multiple 4-3 (OurLads)</t>
        </is>
      </c>
      <c r="AM81" t="inlineStr">
        <is>
          <t>2025: 7-6, best team in five years, top-30 defense and special teams. SP+: #49, 5.4 avg wins... with the No. 6 schedule in America.
The gist. The vision is delicious — Chip Kelly as OC, MSU transfer Aidan Chiles at QB, and a roster built on sheer mass (three transfer linemen averaging 6-7, 328; a 225-pound RB; a 275-pound TE; a Division II tight end sensation in Luke Dehnicke) — and the schedule is a war crime: road games at ALL THREE of Ohio State, Oregon, and Indiana, plus Penn State, Iowa, and Illinois at home. The new lakefront-replacing Ryan Field opens in October. Six of 15 defensive regulars return, all six good (Fussell, Fitzgerald, Turner headline).</t>
        </is>
      </c>
      <c r="AN81" t="inlineStr">
        <is>
          <t>The vision is delicious: Chip Kelly as OC, MSU transfer Aidan Chiles at QB (Nicco Marchiol as insurance), and a roster built on sheer mass — three transfer linemen averaging 6-7, 328 (Alabama's Anugwom, Oklahoma State's Seagren), a 225-pound RB room with Gavin Sawchuk, a 275-pound D-II tight end sensation in Luke Dehnicke. Six of 15 defensive regulars return and all six are good (Fussell, Fitzgerald, Turner headline), with Oklahoma LB Kobie McKinzie added to the middle. The new lakefront Ryan Field opens in October.</t>
        </is>
      </c>
      <c r="AO81" t="inlineStr">
        <is>
          <t>Offense: Braun-ball with a Chip Kelly steering wheel — outside zone, heavy formations, field-position chess, now with an actual dual-threat at QB. Defense: 4-3 quarters, fundamentals-first, routinely better than its talent; they lose to speed, not scheme. Strengths: Braun maximizes rosters annually, new-stadium energy, a disciplined defense that travels. Weaknesses: the B1G's talent floor, the QB carousel, zero explosive offense two years running — and a war-crime schedule: road at ALL THREE of Ohio State, Oregon, and Indiana. Season goals: 5-7 with one upset that breaks somebody's season — the stadium bought Braun all the patience he needs.</t>
        </is>
      </c>
      <c r="AP81" t="inlineStr">
        <is>
          <t>5-7 with one upset that breaks somebody's season — Connelly's betting the same. Braun's seat is cool; the athletic department just built him a stadium.</t>
        </is>
      </c>
      <c r="AQ81" t="n">
        <v>1.4</v>
      </c>
      <c r="AR81" t="n">
        <v>60</v>
      </c>
      <c r="AS81" t="n">
        <v>11.1</v>
      </c>
      <c r="AT81" t="n">
        <v>3</v>
      </c>
      <c r="AU81" t="n">
        <v>14.8</v>
      </c>
      <c r="AV81" t="n">
        <v>17</v>
      </c>
    </row>
    <row r="82">
      <c r="A82" t="inlineStr">
        <is>
          <t>Notre Dame</t>
        </is>
      </c>
      <c r="B82" t="inlineStr">
        <is>
          <t>FBS Independents</t>
        </is>
      </c>
      <c r="C82" t="n">
        <v>5</v>
      </c>
      <c r="D82" t="n">
        <v>26.7</v>
      </c>
      <c r="E82" t="n">
        <v>19.8</v>
      </c>
      <c r="F82" t="n">
        <v>5.5</v>
      </c>
      <c r="G82" t="n">
        <v>24</v>
      </c>
      <c r="H82" t="n">
        <v>7.38</v>
      </c>
      <c r="I82" t="n">
        <v>4</v>
      </c>
      <c r="J82" t="n">
        <v>8.619999999999999</v>
      </c>
      <c r="K82" t="n">
        <v>5</v>
      </c>
      <c r="L82" t="n">
        <v>7.54</v>
      </c>
      <c r="M82" t="n">
        <v>15</v>
      </c>
      <c r="N82" t="inlineStr">
        <is>
          <t>PPA 0.237/play</t>
        </is>
      </c>
      <c r="O82" t="n">
        <v>7.87</v>
      </c>
      <c r="P82" t="n">
        <v>10</v>
      </c>
      <c r="Q82" t="inlineStr">
        <is>
          <t>PPA 0.444/play</t>
        </is>
      </c>
      <c r="R82" t="n">
        <v>6.43</v>
      </c>
      <c r="S82" t="n">
        <v>33</v>
      </c>
      <c r="T82" t="inlineStr">
        <is>
          <t>PPA 0.036/play allowed</t>
        </is>
      </c>
      <c r="U82" t="n">
        <v>8.119999999999999</v>
      </c>
      <c r="V82" t="n">
        <v>6</v>
      </c>
      <c r="W82" t="inlineStr">
        <is>
          <t>PPA 0.052/play allowed</t>
        </is>
      </c>
      <c r="X82" t="n">
        <v>6.31</v>
      </c>
      <c r="Y82" t="n">
        <v>41</v>
      </c>
      <c r="Z82" t="inlineStr">
        <is>
          <t>SP+ ST 0.80</t>
        </is>
      </c>
      <c r="AA82" t="n">
        <v>8856</v>
      </c>
      <c r="AB82" t="n">
        <v>113</v>
      </c>
      <c r="AC82" t="n">
        <v>959</v>
      </c>
      <c r="AD82" t="n">
        <v>12</v>
      </c>
      <c r="AE82" t="inlineStr">
        <is>
          <t>Duo/counter downhill run game under Mike Denbrock — 12/13 personnel mixed with CJ Carr's rhythm play-action.</t>
        </is>
      </c>
      <c r="AF82" t="inlineStr">
        <is>
          <t>Even post-Jeremiyah Love, the identity is RB-led: gap-scheme runs, heavy sets, then max-protect shots. Carr showed a live arm as a first-year starter; they'll trust him more in 2026.</t>
        </is>
      </c>
      <c r="AG82" t="inlineStr">
        <is>
          <t>Tite-front quarters-match — sound, positionally disciplined, built to erase explosives first.</t>
        </is>
      </c>
      <c r="AH82" t="inlineStr">
        <is>
          <t>Bend-don't-break with elite tackling. They trade some havoc for structure; screens and QB run are the historical soft spots.</t>
        </is>
      </c>
      <c r="AI82" t="inlineStr">
        <is>
          <t>• OL/RB physicality wins November football
• Carr's year-two leap is the highest-probability QB improvement in the top 10
• Freeman's roster has no bottom-quartile position group</t>
        </is>
      </c>
      <c r="AJ82" t="inlineStr">
        <is>
          <t>• Independent schedule means zero bad-week amnesty
• WR separation vs elite man coverage is still a question
• Pass rush relies on scheme more than a dominant edge</t>
        </is>
      </c>
      <c r="AK82" t="n">
        <v>2802</v>
      </c>
      <c r="AL82" t="inlineStr">
        <is>
          <t>Multiple · 4-2-5 (OurLads)</t>
        </is>
      </c>
      <c r="AM82" t="inlineStr">
        <is>
          <t>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t>
        </is>
      </c>
      <c r="AN82" t="inlineStr">
        <is>
          <t>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t>
        </is>
      </c>
      <c r="AO82" t="inlineStr">
        <is>
          <t>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t>
        </is>
      </c>
      <c r="AP82" t="inlineStr">
        <is>
          <t>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t>
        </is>
      </c>
      <c r="AQ82" t="n">
        <v>25.9</v>
      </c>
      <c r="AR82" t="n">
        <v>3</v>
      </c>
      <c r="AS82" t="n">
        <v>0.8</v>
      </c>
      <c r="AT82" t="n">
        <v>5</v>
      </c>
      <c r="AU82" t="n">
        <v>27.8</v>
      </c>
      <c r="AV82" t="n">
        <v>3</v>
      </c>
      <c r="AW82" t="n">
        <v>3</v>
      </c>
    </row>
    <row r="83">
      <c r="A83" t="inlineStr">
        <is>
          <t>Ohio</t>
        </is>
      </c>
      <c r="B83" t="inlineStr">
        <is>
          <t>Mid-American</t>
        </is>
      </c>
      <c r="C83" t="n">
        <v>103</v>
      </c>
      <c r="D83" t="n">
        <v>-9.699999999999999</v>
      </c>
      <c r="E83" t="n">
        <v>-2</v>
      </c>
      <c r="F83" t="n">
        <v>-0.5</v>
      </c>
      <c r="G83" t="n">
        <v>66</v>
      </c>
      <c r="H83" t="n">
        <v>5.37</v>
      </c>
      <c r="I83" t="n">
        <v>53</v>
      </c>
      <c r="J83" t="n">
        <v>4.28</v>
      </c>
      <c r="K83" t="n">
        <v>84</v>
      </c>
      <c r="L83" t="n">
        <v>6.93</v>
      </c>
      <c r="M83" t="n">
        <v>24</v>
      </c>
      <c r="N83" t="inlineStr">
        <is>
          <t>PPA 0.209/play</t>
        </is>
      </c>
      <c r="O83" t="n">
        <v>5.19</v>
      </c>
      <c r="P83" t="n">
        <v>55</v>
      </c>
      <c r="Q83" t="inlineStr">
        <is>
          <t>PPA 0.270/play</t>
        </is>
      </c>
      <c r="R83" t="n">
        <v>5.34</v>
      </c>
      <c r="S83" t="n">
        <v>56</v>
      </c>
      <c r="T83" t="inlineStr">
        <is>
          <t>PPA 0.080/play allowed</t>
        </is>
      </c>
      <c r="U83" t="n">
        <v>5.43</v>
      </c>
      <c r="V83" t="n">
        <v>56</v>
      </c>
      <c r="W83" t="inlineStr">
        <is>
          <t>PPA 0.207/play allowed</t>
        </is>
      </c>
      <c r="X83" t="n">
        <v>1.87</v>
      </c>
      <c r="Y83" t="n">
        <v>129</v>
      </c>
      <c r="Z83" t="inlineStr">
        <is>
          <t>SP+ ST -1.90</t>
        </is>
      </c>
      <c r="AA83" t="n">
        <v>8969</v>
      </c>
      <c r="AB83" t="n">
        <v>107</v>
      </c>
      <c r="AC83" t="n">
        <v>971</v>
      </c>
      <c r="AD83" t="n">
        <v>12</v>
      </c>
      <c r="AE83" t="inlineStr">
        <is>
          <t>John Hauser promoted after Brian Smith's single season — continuity for the MAC's best recent program.</t>
        </is>
      </c>
      <c r="AF83" t="inlineStr">
        <is>
          <t>The 2025 roster won 8+ again; Hauser's DC lens keeps the complementary-football identity.</t>
        </is>
      </c>
      <c r="AG83" t="inlineStr">
        <is>
          <t>4-2-5 — was the MAC's best unit under his coordination.</t>
        </is>
      </c>
      <c r="AH83" t="inlineStr">
        <is>
          <t>Top-quartile MAC defense returns its architect as HC.</t>
        </is>
      </c>
      <c r="AI83" t="inlineStr">
        <is>
          <t>• Program at MAC's top tier
• Hauser's defense proven
• Culture continuity</t>
        </is>
      </c>
      <c r="AJ83" t="inlineStr">
        <is>
          <t>• Offense loses its caller
• QB competition
• Promotion learning curve</t>
        </is>
      </c>
      <c r="AK83" t="n">
        <v>2837</v>
      </c>
      <c r="AL83" t="inlineStr">
        <is>
          <t>Multiple · 4-2-5 (OurLads)</t>
        </is>
      </c>
      <c r="AM83" t="inlineStr">
        <is>
          <t>perpetually competent, reloading again; hosts Toledo late and plays at Nebraska and at South Alabama (a Sun Belt doc crossover).</t>
        </is>
      </c>
      <c r="AN83" t="inlineStr">
        <is>
          <t>The ugliest coaching story in the league: Brian Smith was fired FOR CAUSE in December (an alleged relationship with a student, plus a public intoxication allegation) after a single season — itself following Tim Albin's exit to Charlotte. Two changes in two offseasons, and yet the program keeps humming: DC John Hauser won the Frisco Bowl 17-10 over UNLV as interim (the nation's second-longest bowl win streak, seven) and got the permanent job. The harder loss is on the field: dual-threat Parker Navarro (2,375 pass / 886 rush, 23 total TDs) was denied a seventh-year waiver. Junior Nick Poulos leads the QB room per Hauser at media day, with UConn RB Victor Rosa behind Sieh Bangura.</t>
        </is>
      </c>
      <c r="AO83" t="inlineStr">
        <is>
          <t>Offense: the complementary-football identity survives its third play-caller in three years — #24 rushing PPA with Bangura back is the floor. Defense: Hauser's own 4-2-5, the MAC's best recent unit, returns its architect as head coach. Strengths: the program's top-tier floor, Hauser's proven defense, culture that has now survived two coaching upheavals. Weaknesses: the Navarro-sized dual-threat hole, the promotion learning curve, special teams (#129). Season goals: 7-5 per the one-liner — perpetually competent, reloading again, with the Nebraska trip and a South Alabama crossover on the slate.</t>
        </is>
      </c>
      <c r="AP83" t="inlineStr">
        <is>
          <t>7-5.</t>
        </is>
      </c>
      <c r="AQ83" t="n">
        <v>-8</v>
      </c>
      <c r="AR83" t="n">
        <v>97</v>
      </c>
      <c r="AS83" t="n">
        <v>-1.7</v>
      </c>
      <c r="AT83" t="n">
        <v>4</v>
      </c>
      <c r="AU83" t="n">
        <v>-11</v>
      </c>
      <c r="AV83" t="n">
        <v>109</v>
      </c>
    </row>
    <row r="84">
      <c r="A84" t="inlineStr">
        <is>
          <t>Ohio State</t>
        </is>
      </c>
      <c r="B84" t="inlineStr">
        <is>
          <t>Big Ten</t>
        </is>
      </c>
      <c r="C84" t="n">
        <v>3</v>
      </c>
      <c r="D84" t="n">
        <v>27.6</v>
      </c>
      <c r="E84" t="n">
        <v>25.3</v>
      </c>
      <c r="F84" t="n">
        <v>2.3</v>
      </c>
      <c r="G84" t="n">
        <v>42</v>
      </c>
      <c r="H84" t="n">
        <v>7.71</v>
      </c>
      <c r="I84" t="n">
        <v>2</v>
      </c>
      <c r="J84" t="n">
        <v>9.49</v>
      </c>
      <c r="K84" t="n">
        <v>2</v>
      </c>
      <c r="L84" t="n">
        <v>5.4</v>
      </c>
      <c r="M84" t="n">
        <v>60</v>
      </c>
      <c r="N84" t="inlineStr">
        <is>
          <t>PPA 0.139/play</t>
        </is>
      </c>
      <c r="O84" t="n">
        <v>9.58</v>
      </c>
      <c r="P84" t="n">
        <v>2</v>
      </c>
      <c r="Q84" t="inlineStr">
        <is>
          <t>PPA 0.555/play</t>
        </is>
      </c>
      <c r="R84" t="n">
        <v>8.92</v>
      </c>
      <c r="S84" t="n">
        <v>6</v>
      </c>
      <c r="T84" t="inlineStr">
        <is>
          <t>PPA -0.067/play allowed</t>
        </is>
      </c>
      <c r="U84" t="n">
        <v>7.9</v>
      </c>
      <c r="V84" t="n">
        <v>10</v>
      </c>
      <c r="W84" t="inlineStr">
        <is>
          <t>PPA 0.065/play allowed</t>
        </is>
      </c>
      <c r="X84" t="n">
        <v>5.33</v>
      </c>
      <c r="Y84" t="n">
        <v>65</v>
      </c>
      <c r="Z84" t="inlineStr">
        <is>
          <t>SP+ ST 0.20</t>
        </is>
      </c>
      <c r="AA84" t="n">
        <v>9076</v>
      </c>
      <c r="AB84" t="n">
        <v>120</v>
      </c>
      <c r="AC84" t="n">
        <v>983</v>
      </c>
      <c r="AD84" t="n">
        <v>12</v>
      </c>
      <c r="AE84" t="inlineStr">
        <is>
          <t>Pro-spread under Ryan Day with new OC Arthur Smith (ex-Falcons HC/Steelers OC, hired after Brian Hartline left for the USF job) — expect more 12/13 personnel, play-action, and a real run-game commitment layered onto the WR pipeline.</t>
        </is>
      </c>
      <c r="AF84" t="inlineStr">
        <is>
          <t>Julian Sayin returns behind Jeremiah Smith (Tate left for the draft) — the highest-ceiling pass game in the country, now with Smith's NFL wide-zone/keeper structure around it. The 2025 season ended in a Cotton Bowl CFP loss; the offense, not the defense, was the reason.</t>
        </is>
      </c>
      <c r="AG84" t="inlineStr">
        <is>
          <t>Multiple front under Matt Patricia — disguised coverage shells, NFL-style game-planning, elite pass defense metrics.</t>
        </is>
      </c>
      <c r="AH84" t="inlineStr">
        <is>
          <t>Top-5 in EPA allowed and pass efficiency defense in 2025. They rally-tackle and squeeze explosives; pressure comes from scheme more than raw blitzing.</t>
        </is>
      </c>
      <c r="AI84" t="inlineStr">
        <is>
          <t>• Sayin-to-Smith is the best QB-WR axis in the sport
• Back-to-back elite defenses with NFL scheme diversity
• Two former NFL head coaches now coordinate both sides</t>
        </is>
      </c>
      <c r="AJ84" t="inlineStr">
        <is>
          <t>• First-year college OC install — NFL-to-CFB transitions are not automatic
• OL play, not skill talent, decides their CFP ceiling
• Run-game identity was still optional against elite fronts in 2025</t>
        </is>
      </c>
      <c r="AK84" t="n">
        <v>2872</v>
      </c>
      <c r="AL84" t="inlineStr">
        <is>
          <t>Spread Option · 4-2-5 (OurLads)</t>
        </is>
      </c>
      <c r="AM84" t="inlineStr">
        <is>
          <t>2025: 12-2 — a 12-0 regular season (including 14-7 over Texas in the opener), then 24 combined points in the CCG loss to Indiana and the Cotton Bowl loss to Miami. SP+: #1 overall, #1 defense, #2 offense, 10.2 avg wins — with the No. 4 schedule. CBS: 11-1, loses the Indy rematch to Oregon, makes the CFP at-large. Vegas: 9.5 total, +185 conference, +600 national favorite.</t>
        </is>
      </c>
      <c r="AN84" t="inlineStr">
        <is>
          <t>Julian Sayin returns after a ruthlessly efficient first year (first nationally in success rate, trained-wheels version), and so does the best player in college football: Jeremiah Smith, entering his last dance with 2,558 yards and 29 TDs in two seasons. Sophomore RB Bo Jackson emerged as a yards-after-contact monster; three O-line starters return, including All-Big Ten pair Luke Montgomery and Austin Siereveld. The receiver depth behind Smith is the offensive question — only Jackson and Brandon Inniss were targeted more than five times among returnees — answered with transfers Devin McCuin (UTSA) and Kyle Parker (LSU) plus five-star freshman Chris Henry Jr. The flip side is a defensive exodus: only two of the nine every-game starters return (S Jaylen McClain, CB Jermaine Mathews Jr.), with three defenders drafted in the first 11 picks. Day signed eight defensive transfers — Alabama's Qua Russaw and James Smith up front, Duke's Terry Moore (a Connelly favorite) and FSU's Earl Little Jr. behind — and will lean on a sophomore wave: Zion Grady, Riley Pettijohn, Devin Sanchez, Leroy Roker III. New OC: Arthur Smith, seven years an NFL coordinator/head coach. Matt Patricia returns for Year 2 running the defense. Watch list: Smith (obviously), Jackson, Sanchez, and whichever WR2 emerges.</t>
        </is>
      </c>
      <c r="AO84" t="inlineStr">
        <is>
          <t>Offense: last year it was slow-tempo, short-throw efficiency ball — first in success rate, last in urgency, and it died in the two games that mattered (the fourth-quarter punting drive against Miami will live in Columbus infamy). Arthur Smith's history says run-game excellence plus safe horizontal passing — which is either the perfect maturation of Sayin or more of the same disease with an NFL accent. Defense: back-to-back No. 1 in SP+ under Patricia, now facing a genuine transition year. Strengths: the QB-WR1 duo, O-line, recruiting conveyor, and the projection systems' unanimous belief. Weaknesses: tempo/urgency in big games, defensive continuity, WR depth, and a schedule that removes cruise control — at Texas Week 2, at Indiana, at USC, at Iowa, Oregon in November. Season goals: explicitly, the Big Ten title Day hasn't won since 2020, and a January where the offense attacks instead of protects. Connelly's sharpest point: the harder schedule and defensive turnover might force the urgency that's been missing, and that could make them better in December.</t>
        </is>
      </c>
      <c r="AP84" t="inlineStr">
        <is>
          <t>11-1 with the loss coming in one of the road gauntlet games, a CCG berth, and a CFP run that finally answers the Day question one way or the other. I'd take them over Oregon in Indy — but note that Crawford wouldn't, and the 13-10 CCG loss plus the Miami game means Day enters the year 0-for-his-last-2 in games decided by his own aggression. The stakes for your show: if Ohio State wins it all, the Miami quarterfinal becomes the sport's favorite "that's what woke them up" story.</t>
        </is>
      </c>
      <c r="AQ84" t="n">
        <v>28.7</v>
      </c>
      <c r="AR84" t="n">
        <v>1</v>
      </c>
      <c r="AS84" t="n">
        <v>-1.1</v>
      </c>
      <c r="AT84" t="n">
        <v>5</v>
      </c>
      <c r="AU84" t="n">
        <v>28.8</v>
      </c>
      <c r="AV84" t="n">
        <v>1</v>
      </c>
      <c r="AW84" t="n">
        <v>5</v>
      </c>
    </row>
    <row r="85">
      <c r="A85" t="inlineStr">
        <is>
          <t>Oklahoma</t>
        </is>
      </c>
      <c r="B85" t="inlineStr">
        <is>
          <t>SEC</t>
        </is>
      </c>
      <c r="C85" t="n">
        <v>14</v>
      </c>
      <c r="D85" t="n">
        <v>15.9</v>
      </c>
      <c r="E85" t="n">
        <v>11.6</v>
      </c>
      <c r="F85" t="n">
        <v>4.3</v>
      </c>
      <c r="G85" t="n">
        <v>31</v>
      </c>
      <c r="H85" t="n">
        <v>6.08</v>
      </c>
      <c r="I85" t="n">
        <v>26</v>
      </c>
      <c r="J85" t="n">
        <v>7.69</v>
      </c>
      <c r="K85" t="n">
        <v>14</v>
      </c>
      <c r="L85" t="n">
        <v>2.92</v>
      </c>
      <c r="M85" t="n">
        <v>115</v>
      </c>
      <c r="N85" t="inlineStr">
        <is>
          <t>PPA 0.025/play</t>
        </is>
      </c>
      <c r="O85" t="n">
        <v>4.11</v>
      </c>
      <c r="P85" t="n">
        <v>90</v>
      </c>
      <c r="Q85" t="inlineStr">
        <is>
          <t>PPA 0.200/play</t>
        </is>
      </c>
      <c r="R85" t="n">
        <v>9.279999999999999</v>
      </c>
      <c r="S85" t="n">
        <v>3</v>
      </c>
      <c r="T85" t="inlineStr">
        <is>
          <t>PPA -0.082/play allowed</t>
        </is>
      </c>
      <c r="U85" t="n">
        <v>7.71</v>
      </c>
      <c r="V85" t="n">
        <v>12</v>
      </c>
      <c r="W85" t="inlineStr">
        <is>
          <t>PPA 0.076/play allowed</t>
        </is>
      </c>
      <c r="X85" t="n">
        <v>6.81</v>
      </c>
      <c r="Y85" t="n">
        <v>33</v>
      </c>
      <c r="Z85" t="inlineStr">
        <is>
          <t>SP+ ST 1.10</t>
        </is>
      </c>
      <c r="AA85" t="n">
        <v>9196</v>
      </c>
      <c r="AB85" t="n">
        <v>107</v>
      </c>
      <c r="AC85" t="n">
        <v>995</v>
      </c>
      <c r="AD85" t="n">
        <v>12</v>
      </c>
      <c r="AE85" t="inlineStr">
        <is>
          <t>Ben Arbuckle's Air-Raid-with-legs — John Mateer's dual-threat volume, empty formations with QB-draw constraint.</t>
        </is>
      </c>
      <c r="AF85" t="inlineStr">
        <is>
          <t>Mateer confirmed his return for a senior year ('I need to be better' — his words). 2025 was uneven: 62% completion, 14/11 TD-INT through a broken throwing hand he played through after 17 days. Healthy hand + year two in-system is the bull case; the designed-run gravity (8 rushing TDs) never left.</t>
        </is>
      </c>
      <c r="AG85" t="inlineStr">
        <is>
          <t>Venables' 4-2-5 — cheat-the-count sim pressures, elite 2025 (top-5 EPA allowed), speed everywhere.</t>
        </is>
      </c>
      <c r="AH85" t="inlineStr">
        <is>
          <t>The best Venables defense yet: havoc without busts. Replacing interior anchors is the annual tax, but the scheme is now fully installed.</t>
        </is>
      </c>
      <c r="AI85" t="inlineStr">
        <is>
          <t>• Mateer returning removes the biggest variable — chemistry with Arbuckle is year three
• Venables defense hit elite in year four as promised
• The Sooners finally look built for SEC line play</t>
        </is>
      </c>
      <c r="AJ85" t="inlineStr">
        <is>
          <t>• Mateer must cut the interceptions (11 in 2025) to justify the billing
• WR explosiveness thin past the top two
• OL depth one injury from trouble</t>
        </is>
      </c>
      <c r="AK85" t="n">
        <v>2907</v>
      </c>
      <c r="AL85" t="inlineStr">
        <is>
          <t>Air Raid · Multiple (OurLads)</t>
        </is>
      </c>
      <c r="AM85" t="inlineStr">
        <is>
          <t>2025: 10-3 (6-2), made the CFP on the SEC's best defense, lost a home first-round game. SP+: #12, 7.3 avg wins — with the No. 3 schedule nationally. CBS: 8-4 (losses: at Michigan, at Georgia, Texas). Vegas: 7.5 (Talty: over — "too talented to win less than eight"), +1100.</t>
        </is>
      </c>
      <c r="AN85" t="inlineStr">
        <is>
          <t>QB John Mateer is back for Year 2 in the system after an injury-marred 2025 — he spent the offseason rebuilding his throwing motion after the thumb injury. The defense that ranked 4th in SP+ returns 11 of 20 rotation players: edge Taylor Wein, DT David Stone, LBs Kip Lewis and Owen Heinecke (the latter via court injunction — Oklahoma's own eligibility lawsuit win), CBs Courtland Guillory and Eli Bowen, S Peyton Bowen. Four of six D-linemen depart, but Venables has a 10-12 deep pool of blue-chip linemen to reload from. The offensive fix-it list is all portal: RB Lloyd Avant (Colorado State), five OL transfers including Arkansas starter E'Marion Harris, and a completely rebuilt WR room around returning security blanket Isaiah Sategna III — Trell Harris (Virginia), Parker Livingstone (Texas), TEs Hayden Hansen (Florida) and Rocky Beers (CSU). Watch list: Mateer's health (his style invites hits), Sategna, Stone, sophomore RB development.</t>
        </is>
      </c>
      <c r="AO85" t="inlineStr">
        <is>
          <t>Offense: Ben Arbuckle's Air Raid derivative, still a work in progress — the 2025 run game ranked 124th in yards per carry, which is nearly impossible with this talent level. Defense: Venables took over play-calling in 2025 and turned it into the SEC's best unit — that's the identity, full stop. Strengths: defensive back seven, Mateer's dual-threat ceiling, Venables' scheme. Weaknesses: run game, receiver cohesion, and the honest truth about 2025 — Connelly notes OU essentially made the playoff on two defensive touchdowns and rarely looked like a top-8 team otherwise. Schedule is brutal: three projected top-15 opponents in the first five games, four straight top-20 opponents to close. Season goals: prove the CFP trip was a floor, not a fluke — and beat Texas for once (Venables is 1-3 in the Red River game).</t>
        </is>
      </c>
      <c r="AP85" t="inlineStr">
        <is>
          <t>Prediction &amp; the seat. 8-4 feels almost predetermined by the schedule, and the regression narrative writes itself if the offense stalls again. But if Mateer stays healthy behind a functional line, this defense travels anywhere — 9-3 with wins over Ole Miss and A&amp;M puts them right back in the bracket. The seat: technically cooled — a 10-win CFP season buys real credit — but the pattern is bad-good-bad-good with zero great years and zero playoff wins, and USA TODAY's hot seat piece pointedly declined to call him safe beyond "for now." Another 6-win valley and it's over; another 10-win year and he's finally built something.</t>
        </is>
      </c>
      <c r="AQ85" t="n">
        <v>17.8</v>
      </c>
      <c r="AR85" t="n">
        <v>12</v>
      </c>
      <c r="AS85" t="n">
        <v>-1.9</v>
      </c>
      <c r="AT85" t="n">
        <v>4</v>
      </c>
      <c r="AU85" t="n">
        <v>13.5</v>
      </c>
      <c r="AV85" t="n">
        <v>21</v>
      </c>
    </row>
    <row r="86">
      <c r="A86" t="inlineStr">
        <is>
          <t>Oklahoma State</t>
        </is>
      </c>
      <c r="B86" t="inlineStr">
        <is>
          <t>Big 12</t>
        </is>
      </c>
      <c r="C86" t="n">
        <v>40</v>
      </c>
      <c r="D86" t="n">
        <v>7.9</v>
      </c>
      <c r="E86" t="n">
        <v>-0.5</v>
      </c>
      <c r="F86" t="n">
        <v>-11.7</v>
      </c>
      <c r="G86" t="n">
        <v>129</v>
      </c>
      <c r="H86" t="n">
        <v>2.52</v>
      </c>
      <c r="I86" t="n">
        <v>134</v>
      </c>
      <c r="J86" t="n">
        <v>2.59</v>
      </c>
      <c r="K86" t="n">
        <v>121</v>
      </c>
      <c r="L86" t="n">
        <v>1.22</v>
      </c>
      <c r="M86" t="n">
        <v>134</v>
      </c>
      <c r="N86" t="inlineStr">
        <is>
          <t>PPA -0.053/play</t>
        </is>
      </c>
      <c r="O86" t="n">
        <v>1.57</v>
      </c>
      <c r="P86" t="n">
        <v>129</v>
      </c>
      <c r="Q86" t="inlineStr">
        <is>
          <t>PPA 0.035/play</t>
        </is>
      </c>
      <c r="R86" t="n">
        <v>4.2</v>
      </c>
      <c r="S86" t="n">
        <v>86</v>
      </c>
      <c r="T86" t="inlineStr">
        <is>
          <t>PPA 0.128/play allowed</t>
        </is>
      </c>
      <c r="U86" t="n">
        <v>1.26</v>
      </c>
      <c r="V86" t="n">
        <v>134</v>
      </c>
      <c r="W86" t="inlineStr">
        <is>
          <t>PPA 0.446/play allowed</t>
        </is>
      </c>
      <c r="X86" t="n">
        <v>7.13</v>
      </c>
      <c r="Y86" t="n">
        <v>25</v>
      </c>
      <c r="Z86" t="inlineStr">
        <is>
          <t>SP+ ST 1.30</t>
        </is>
      </c>
      <c r="AA86" t="n">
        <v>9303</v>
      </c>
      <c r="AB86" t="n">
        <v>110</v>
      </c>
      <c r="AC86" t="n">
        <v>1007</v>
      </c>
      <c r="AD86" t="n">
        <v>12</v>
      </c>
      <c r="AE86" t="inlineStr">
        <is>
          <t>Eric Morris (from North Texas, Air-Raid tree) inherits the post-Gundy rebuild — tempo and spacing arrive in Stillwater.</t>
        </is>
      </c>
      <c r="AF86" t="inlineStr">
        <is>
          <t>Eric Morris brought his QB with him: Drew Mestemaker followed from North Texas — instant system continuity in a total rebuild. The 2025 teardown still defines the roster around them.</t>
        </is>
      </c>
      <c r="AG86" t="inlineStr">
        <is>
          <t>Full defensive rebuild — 2025 was the league's worst unit by most measures.</t>
        </is>
      </c>
      <c r="AH86" t="inlineStr">
        <is>
          <t>There is nowhere to go but up: bottom-10 nationally in EPA allowed. Morris' UNT defenses were opportunistic, not stout.</t>
        </is>
      </c>
      <c r="AI86" t="inlineStr">
        <is>
          <t>• Morris-Mestemaker continuity imported whole
• Zero expectations = pure upside
• Facilities/NIL better than the 2025 record</t>
        </is>
      </c>
      <c r="AJ86" t="inlineStr">
        <is>
          <t>• Worst P4 roster inherited this cycle
• Defense years from respectable
• The FPI residual (-12.3) was real, not noise</t>
        </is>
      </c>
      <c r="AK86" t="n">
        <v>2942</v>
      </c>
      <c r="AL86" t="inlineStr">
        <is>
          <t>Air Raid · 3-3-5 (OurLads)</t>
        </is>
      </c>
      <c r="AM86" t="inlineStr">
        <is>
          <t>2025: 1-11 (0-9) — the worst Cowboys team in 60-plus years, the end of the Gundy era. 2026 coach: Eric Morris, first year — imported from North Texas with roughly half of the NATION'S NO. 1 OFFENSE. SP+: #39, 6.4 avg wins — Connelly calls it aggressive and admits he can't stop thinking they'll be really good anyway.</t>
        </is>
      </c>
      <c r="AN86" t="inlineStr">
        <is>
          <t>The single most fascinating roster flip in the country: QB Drew Mestemaker (4,300 yards at UNT), RB Caleb Hawkins (1,400), WRs Wyatt Young (1,200) and Miles Coleman, and two all-conference linemen (Braydon Nelson, Johnny Dickson III) all followed Morris to Stillwater — plus explosive adds Tre Page III (7.5 ypc at Tarleton), Chris Barnes (Wake Forest — another ACC-doc crossover name), and Israel Polk. Connelly will be shocked if this isn't a top-20 offense. The defense decides everything: coordinator Skyler Cassity (the Sam Houston miracle-worker who made UNT competent) brings six Mean Green starters, UCLA LB Isaiah Chisom, and a stack of DII/backup fliers. Average defense = bowl and beyond; bad defense = fun 6-6.</t>
        </is>
      </c>
      <c r="AO86" t="inlineStr">
        <is>
          <t>Morris joins the Deion '23 / Cignetti '24 / Belichick '25 lineage of new-coach-mass-transfer projection nightmares — and Connelly's track record on those calls is good, which makes his open bullishness here notable. Seven conference games projected within a touchdown means the win total could swing wildly either way.</t>
        </is>
      </c>
      <c r="AP86" t="inlineStr">
        <is>
          <t>7-5 and the league's feel-good story — the offense travels, the defense is average enough, and improving on 1-11 by six games earns Morris coach-of-the-year votes he won't win. Watch the Oregon nonconference visit (from the Ducks' CBS win list) for a measuring-stick beatdown, then judge from October on.</t>
        </is>
      </c>
      <c r="AQ86" t="n">
        <v>3.3</v>
      </c>
      <c r="AR86" t="n">
        <v>54</v>
      </c>
      <c r="AS86" t="n">
        <v>4.6</v>
      </c>
      <c r="AT86" t="n">
        <v>3</v>
      </c>
      <c r="AU86" t="n">
        <v>6.8</v>
      </c>
      <c r="AV86" t="n">
        <v>45</v>
      </c>
      <c r="AW86" t="n">
        <v>18</v>
      </c>
    </row>
    <row r="87">
      <c r="A87" t="inlineStr">
        <is>
          <t>Old Dominion</t>
        </is>
      </c>
      <c r="B87" t="inlineStr">
        <is>
          <t>Sun Belt</t>
        </is>
      </c>
      <c r="C87" t="n">
        <v>112</v>
      </c>
      <c r="D87" t="n">
        <v>-11.8</v>
      </c>
      <c r="E87" t="n">
        <v>-7.1</v>
      </c>
      <c r="F87" t="n">
        <v>11.9</v>
      </c>
      <c r="G87" t="n">
        <v>9</v>
      </c>
      <c r="H87" t="n">
        <v>6.44</v>
      </c>
      <c r="I87" t="n">
        <v>14</v>
      </c>
      <c r="J87" t="n">
        <v>5.79</v>
      </c>
      <c r="K87" t="n">
        <v>49</v>
      </c>
      <c r="L87" t="n">
        <v>5.9</v>
      </c>
      <c r="M87" t="n">
        <v>39</v>
      </c>
      <c r="N87" t="inlineStr">
        <is>
          <t>PPA 0.162/play</t>
        </is>
      </c>
      <c r="O87" t="n">
        <v>6.75</v>
      </c>
      <c r="P87" t="n">
        <v>27</v>
      </c>
      <c r="Q87" t="inlineStr">
        <is>
          <t>PPA 0.371/play</t>
        </is>
      </c>
      <c r="R87" t="n">
        <v>7.38</v>
      </c>
      <c r="S87" t="n">
        <v>16</v>
      </c>
      <c r="T87" t="inlineStr">
        <is>
          <t>PPA -0.003/play allowed</t>
        </is>
      </c>
      <c r="U87" t="n">
        <v>7.63</v>
      </c>
      <c r="V87" t="n">
        <v>13</v>
      </c>
      <c r="W87" t="inlineStr">
        <is>
          <t>PPA 0.080/play allowed</t>
        </is>
      </c>
      <c r="X87" t="n">
        <v>1.71</v>
      </c>
      <c r="Y87" t="n">
        <v>131</v>
      </c>
      <c r="Z87" t="inlineStr">
        <is>
          <t>SP+ ST -2.00</t>
        </is>
      </c>
      <c r="AA87" t="n">
        <v>9413</v>
      </c>
      <c r="AB87" t="n">
        <v>103</v>
      </c>
      <c r="AC87" t="n">
        <v>1019</v>
      </c>
      <c r="AD87" t="n">
        <v>12</v>
      </c>
      <c r="AE87" t="inlineStr">
        <is>
          <t>Rahne's spread around Colton Joseph — the league's best returning dual-threat.</t>
        </is>
      </c>
      <c r="AF87" t="inlineStr">
        <is>
          <t>Colton Joseph left for Wisconsin in the spring portal — the offense that was built entirely around him now holds an open competition (Jaxon Potter the veteran of the room). The system stays; the star is gone.</t>
        </is>
      </c>
      <c r="AG87" t="inlineStr">
        <is>
          <t>4-2-5 median.</t>
        </is>
      </c>
      <c r="AH87" t="inlineStr">
        <is>
          <t>Good enough behind Joseph; not good enough without him.</t>
        </is>
      </c>
      <c r="AI87" t="inlineStr">
        <is>
          <t>• Rahne QB development pedigree
• System identity established
• Sun Belt East is winnable</t>
        </is>
      </c>
      <c r="AJ87" t="inlineStr">
        <is>
          <t>• Joseph exit removes the entire offensive identity
• Defense mid-tier
• Rebuild-on-the-fly year</t>
        </is>
      </c>
      <c r="AK87" t="n">
        <v>2977</v>
      </c>
      <c r="AL87" t="inlineStr">
        <is>
          <t>Spread Option · 3-3-5 (OurLads)</t>
        </is>
      </c>
      <c r="AM87" t="inlineStr">
        <is>
          <t>2025: 10-3 (6-2) — Connelly's pick for the best mid-major coaching job in America: from 5-7 and 95th to 10-3 and 50th, a 45-26 walloping of Virginia Tech, and 10-1 against everyone except Indiana and JMU. SP+: #89, 7.4 avg wins.</t>
        </is>
      </c>
      <c r="AN87" t="inlineStr">
        <is>
          <t>The engine left — QB Colton Joseph to Wisconsin, OC Kevin Decker to Memphis, and basically 10.5 offensive starters out the door, with only RB Devin Roche (5-7, 172, and an absurd 3.7 yards after contact) back among the seven 400-yard scrimmage players. The defense is the inversion: coordinator Blake Seiler returns, 10 of 18 regulars are back including sophomore studs Chris Forbes and Jackson Forrest, six of the top nine DBs, and 2024 linebacker stars Mario Thompson and Koa Naotala return from injury. This could be the league's most proven unit. The offensive bet is Ricky Rahne's talent-ID track record: sophomore Quinn Henicle (who won the bowl game over USF with his legs) versus Washington State's Jaxon Potter at QB, with small-school skill flyers (West Liberty's Hunter Patterson, Lenoir-Rhyne's Zion Agnew, Mercer's Kendall Harris) and a deliberately juco-heavy depth strategy Connelly flags as intriguing counter-programming.</t>
        </is>
      </c>
      <c r="AO87" t="inlineStr">
        <is>
          <t>Identity: big-play hunting on offense (7th in yards per successful play last year), turnover-forcing aggression on defense (25 takeaways, 13th vs. the dropback). Strengths: the defense, the coach, the culture of a 10-win breakthrough. Weaknesses: an offense with one proven player, and the memory that both 2025 losses that mattered came against the two best teams they played. Goals: host JMU on Sept. 26 with the division on the line in Week 1 of league play — the tone-setter Connelly ranks as the conference's best game.</t>
        </is>
      </c>
      <c r="AP87" t="inlineStr">
        <is>
          <t>8-4 — the defense keeps every game close, the offense finds its Joseph impression by mid-October, and the Sept. 26 result decides whether this is a division race or a coronation. If Henicle pops, revise up; Rahne has earned the benefit of every doubt.</t>
        </is>
      </c>
      <c r="AQ87" t="n">
        <v>-4.4</v>
      </c>
      <c r="AR87" t="n">
        <v>85</v>
      </c>
      <c r="AS87" t="n">
        <v>-7.4</v>
      </c>
      <c r="AT87" t="n">
        <v>4</v>
      </c>
      <c r="AU87" t="n">
        <v>-13.5</v>
      </c>
      <c r="AV87" t="n">
        <v>122</v>
      </c>
    </row>
    <row r="88">
      <c r="A88" t="inlineStr">
        <is>
          <t>Ole Miss</t>
        </is>
      </c>
      <c r="B88" t="inlineStr">
        <is>
          <t>SEC</t>
        </is>
      </c>
      <c r="C88" t="n">
        <v>16</v>
      </c>
      <c r="D88" t="n">
        <v>14.6</v>
      </c>
      <c r="E88" t="n">
        <v>18.7</v>
      </c>
      <c r="F88" t="n">
        <v>0.6</v>
      </c>
      <c r="G88" t="n">
        <v>53</v>
      </c>
      <c r="H88" t="n">
        <v>6.32</v>
      </c>
      <c r="I88" t="n">
        <v>17</v>
      </c>
      <c r="J88" t="n">
        <v>8.56</v>
      </c>
      <c r="K88" t="n">
        <v>7</v>
      </c>
      <c r="L88" t="n">
        <v>5.89</v>
      </c>
      <c r="M88" t="n">
        <v>40</v>
      </c>
      <c r="N88" t="inlineStr">
        <is>
          <t>PPA 0.161/play</t>
        </is>
      </c>
      <c r="O88" t="n">
        <v>8.17</v>
      </c>
      <c r="P88" t="n">
        <v>6</v>
      </c>
      <c r="Q88" t="inlineStr">
        <is>
          <t>PPA 0.463/play</t>
        </is>
      </c>
      <c r="R88" t="n">
        <v>3.44</v>
      </c>
      <c r="S88" t="n">
        <v>104</v>
      </c>
      <c r="T88" t="inlineStr">
        <is>
          <t>PPA 0.159/play allowed</t>
        </is>
      </c>
      <c r="U88" t="n">
        <v>7.04</v>
      </c>
      <c r="V88" t="n">
        <v>18</v>
      </c>
      <c r="W88" t="inlineStr">
        <is>
          <t>PPA 0.114/play allowed</t>
        </is>
      </c>
      <c r="X88" t="n">
        <v>8.119999999999999</v>
      </c>
      <c r="Y88" t="n">
        <v>1</v>
      </c>
      <c r="Z88" t="inlineStr">
        <is>
          <t>SP+ ST 1.90</t>
        </is>
      </c>
      <c r="AA88" t="n">
        <v>9516</v>
      </c>
      <c r="AB88" t="n">
        <v>113</v>
      </c>
      <c r="AC88" t="n">
        <v>1031</v>
      </c>
      <c r="AD88" t="n">
        <v>12</v>
      </c>
      <c r="AE88" t="inlineStr">
        <is>
          <t>Pete Golding's first year as HC after Kiffin's LSU exit — but the spread-tempo offensive core persists, now built around a returning star.</t>
        </is>
      </c>
      <c r="AF88" t="inlineStr">
        <is>
          <t>Trinidad Chambliss is BACK for 2026 after winning his NCAA eligibility appeal — the reigning SEC Newcomer of the Year who quarterbacked a 13-win, first-ever CFP season (Sugar Bowl MVP in the win over Georgia; season ended in the Fiesta vs Miami). Ex-Auburn five-star Deuce Knight waits behind him.</t>
        </is>
      </c>
      <c r="AG88" t="inlineStr">
        <is>
          <t>Golding's own 4-2-5 system stays — multiple fronts, sim pressures, transfer-heavy DL.</t>
        </is>
      </c>
      <c r="AH88" t="inlineStr">
        <is>
          <t>The identity Golding built as DC: disruptive interior line, aggressive early-down run fits, press man in must-pass. He kept the defensive spine through the transition.</t>
        </is>
      </c>
      <c r="AI88" t="inlineStr">
        <is>
          <t>• Chambliss chose Oxford over following Kiffin — the rarest kind of continuity win
• Program-record 13-win CFP season as the springboard
• QB room is two-deep with high-end talent (Chambliss + Knight)</t>
        </is>
      </c>
      <c r="AJ88" t="inlineStr">
        <is>
          <t>• First-year head coach following the program's identity engine
• Lost OC-level play-calling brains to Baton Rouge
• The league now has a full offseason of Chambliss film</t>
        </is>
      </c>
      <c r="AK88" t="n">
        <v>3012</v>
      </c>
      <c r="AL88" t="inlineStr">
        <is>
          <t>Up-Tempo Spread · Multiple 4-2-5 (OurLads)</t>
        </is>
      </c>
      <c r="AM88" t="inlineStr">
        <is>
          <t>2025: 13-2 (7-1) — the chaos team of the decade: Kiffin leaves pre-CFP, Golding goes 2-1 in the playoff with wins over Tulane and Georgia before the one-play-short Fiesta loss to Miami. 2026 coach: Pete Golding, first full year. SP+: #15, 7.2 avg wins (No. 7 schedule). CBS: 9-3, No. 11 seed — beating LSU and Georgia along the way. Vegas: 7.5 (Talty: over, -150 — his second-favorite over on the board), +950.</t>
        </is>
      </c>
      <c r="AN88" t="inlineStr">
        <is>
          <t>The miracle of the offseason: Golding kept the core despite Kiffin's open poaching. QB Trinidad Chambliss is back — via lawsuit and injunction after the NCAA denied his extra year — along with 300-carry RB Kewan Lacy, DT Will Echoles, and LB Suntarine Perkins. All four finished 2025 as top-20-caliber players. What left mostly went to Baton Rouge (Umanmielen, Dottery, Watkins) or Columbia, Missouri (Austin Simmons — more on him below). The reload: new OC John David Baker (East Carolina, up-tempo), four transfer edges led by Nevada's Jonathan Maldonado, a comically large interior with 355-lb Michai Boireau (Florida) and 325-lb Jehiem Oatis (Colorado/Bama), LBs Keaton Thomas (Baylor) and Luke Ferrelli (Cal), and — the pressure point — a secondary returning only three of nine, patched with Georgia's Joenel Aguero and FSU's Edwin Joseph. RB relief comes from Makhi Frazier (Michigan State) and 1,676-yard FCS rusher Joshua Dye; tackles Carius Curne (LSU) and Tommy Kinsler IV (Miami — a Canes-connection note for your show) push the line. Watch list: Chambliss (the sport's best chaos agent — his escape against Georgia was the play of the postseason), Lacy, Maldonado, Aguero.</t>
        </is>
      </c>
      <c r="AO88" t="inlineStr">
        <is>
          <t>Offense: tempo, QB-run leverage, and Chambliss's pressure-escape wizardry — he was statistically the best in the country at turning dead plays into first downs. Defense: Golding's own unit slipped to 20th last year; the bet is that a rebuilt pass rush and an immovable interior restore the 2024 form. Strengths: QB, run game, special teams (No. 1 in SP+ — a genuinely elite hidden edge), house-money culture. Weaknesses: secondary turnover, O-line negative plays, and the small-sample question — Golding has coached three games, and Dabo's tampering accusation plus the NCAA probe hang over the program. Season goals: prove the playoff run was a program, not a moment — and beat Kiffin on Sept. 19 in what might be the most emotionally charged game of the 2026 season anywhere.</t>
        </is>
      </c>
      <c r="AP88" t="inlineStr">
        <is>
          <t>Connelly's framing is right: top-five ceiling, top-20 floor. I'll take 9-3 and a second straight CFP bid, with the Kiffin game as a win — Oxford that night will be a hostile-environment record attempt. The Nov. 7 Georgia rematch decides seeding. Golding has no seat to speak of; he has the opposite problem — expectations inflated by a three-game sample, an NCAA cloud, and the sport's most vindictive ex living one state over.</t>
        </is>
      </c>
      <c r="AQ88" t="n">
        <v>16</v>
      </c>
      <c r="AR88" t="n">
        <v>14</v>
      </c>
      <c r="AS88" t="n">
        <v>-1.4</v>
      </c>
      <c r="AT88" t="n">
        <v>4</v>
      </c>
      <c r="AU88" t="n">
        <v>13.2</v>
      </c>
      <c r="AV88" t="n">
        <v>22</v>
      </c>
      <c r="AW88" t="n">
        <v>9</v>
      </c>
    </row>
    <row r="89">
      <c r="A89" t="inlineStr">
        <is>
          <t>Oregon</t>
        </is>
      </c>
      <c r="B89" t="inlineStr">
        <is>
          <t>Big Ten</t>
        </is>
      </c>
      <c r="C89" t="n">
        <v>9</v>
      </c>
      <c r="D89" t="n">
        <v>19</v>
      </c>
      <c r="E89" t="n">
        <v>20.5</v>
      </c>
      <c r="F89" t="n">
        <v>3.3</v>
      </c>
      <c r="G89" t="n">
        <v>35</v>
      </c>
      <c r="H89" t="n">
        <v>6.88</v>
      </c>
      <c r="I89" t="n">
        <v>9</v>
      </c>
      <c r="J89" t="n">
        <v>8.85</v>
      </c>
      <c r="K89" t="n">
        <v>4</v>
      </c>
      <c r="L89" t="n">
        <v>7.57</v>
      </c>
      <c r="M89" t="n">
        <v>13</v>
      </c>
      <c r="N89" t="inlineStr">
        <is>
          <t>PPA 0.238/play</t>
        </is>
      </c>
      <c r="O89" t="n">
        <v>7.27</v>
      </c>
      <c r="P89" t="n">
        <v>18</v>
      </c>
      <c r="Q89" t="inlineStr">
        <is>
          <t>PPA 0.405/play</t>
        </is>
      </c>
      <c r="R89" t="n">
        <v>5.74</v>
      </c>
      <c r="S89" t="n">
        <v>47</v>
      </c>
      <c r="T89" t="inlineStr">
        <is>
          <t>PPA 0.064/play allowed</t>
        </is>
      </c>
      <c r="U89" t="n">
        <v>7.23</v>
      </c>
      <c r="V89" t="n">
        <v>15</v>
      </c>
      <c r="W89" t="inlineStr">
        <is>
          <t>PPA 0.103/play allowed</t>
        </is>
      </c>
      <c r="X89" t="n">
        <v>6.15</v>
      </c>
      <c r="Y89" t="n">
        <v>48</v>
      </c>
      <c r="Z89" t="inlineStr">
        <is>
          <t>SP+ ST 0.70</t>
        </is>
      </c>
      <c r="AA89" t="n">
        <v>9629</v>
      </c>
      <c r="AB89" t="n">
        <v>103</v>
      </c>
      <c r="AC89" t="n">
        <v>1043</v>
      </c>
      <c r="AD89" t="n">
        <v>12</v>
      </c>
      <c r="AE89" t="inlineStr">
        <is>
          <t>Lanning's spread — wide zone base with layered RPOs and motion at the conference's highest rate — now under a new play-caller after OC Will Stein left to become Kentucky's head coach.</t>
        </is>
      </c>
      <c r="AF89" t="inlineStr">
        <is>
          <t>Dante Moore distributes to a rebuilt-but-elite skill room — now with Dylan Raiola arriving from Nebraska as the premium QB2/heir, the Nix-Moore apprenticeship model repeating. They sequence runs into shots better than anyone in the conference.</t>
        </is>
      </c>
      <c r="AG89" t="inlineStr">
        <is>
          <t>4-2-5 rebuilt on both coordinator chairs: Will Stein (OC) left for the Kentucky job and DC Tosh Lupoi took the Cal job — Lanning's system continuity is the through-line.</t>
        </is>
      </c>
      <c r="AH89" t="inlineStr">
        <is>
          <t>The scheme (movement fronts, deep DL rotation, explosive-play denial) is Lanning's more than any coordinator's, but two first-year play-callers is real friction — verify both hires before air.</t>
        </is>
      </c>
      <c r="AI89" t="inlineStr">
        <is>
          <t>• Best roster construction in the Big Ten — portal and HS classes both top-5
• Moore's second season in-system
• Special teams and field position consistently elite</t>
        </is>
      </c>
      <c r="AJ89" t="inlineStr">
        <is>
          <t>• Have not won the biggest CFP-stage game yet under Lanning
• Interior DL vs power run games (see: physical B1G losses)
• Stein's exit means a new voice calling it for Dante Moore</t>
        </is>
      </c>
      <c r="AK89" t="n">
        <v>3047</v>
      </c>
      <c r="AL89" t="inlineStr">
        <is>
          <t>Spread Option · Multiple 3-4 (OurLads)</t>
        </is>
      </c>
      <c r="AM89" t="inlineStr">
        <is>
          <t>2025: 13-2 (8-1) — both losses to Indiana (regular season and the Peach Bowl semifinal). Now 1-5 against eventual title-game teams over three years and 37-0 against everybody else. SP+: #2, 10.2 avg wins, #1 offense. CBS: 11-1 (lone loss at Ohio State), then beats OSU in the Indy rematch — Big Ten champs. Vegas: 10.5 total (over is popular at +116), +270.</t>
        </is>
      </c>
      <c r="AN89" t="inlineStr">
        <is>
          <t>The most important returnee in the sport: QB Dante Moore, a projected top-10 pick who came back after 3,565 yards and 30 TDs, and he brought his whole defensive senior class with him — Matayo Uiagalelei, Bear Alexander, A'Mauri Washington, and Teitum Tuioti all passed on the NFL. Oregon leads the nation with 200 returning starts. The sophomore skill wave is absurd: RBs Jordon Davison and Dierre Hill Jr. (1,323 combined yards at 7.0 a carry, 20 TDs), WRs Dakorien Moore and Jeremiah McClellan, plus a healthy Evan Stewart and transfers Iverson Hooks and Simeon Price. The secondary might have the country's highest upside — sophomores Brandon Finney Jr. and Aaron Flowers plus transfers Koi Perich (poached from Minnesota — an intraconference heist Connelly loves) and Carl Williams IV (Baylor). The two cracks: both coordinators left for head jobs (Stein to Kentucky, Lupoi to Cal), replaced by internal promotions Drew Mehringer (OC) and Chris Hampton (DC); and the O-line is rebuilt for a second straight year around All-American center Iapani Laloulu, with a Yale transfer (Michael Bennett III) and a sophomore (Fox Crader) candidates at tackle. Watch list: Moore (Heisman shortlist), Dakorien Moore, Uiagalelei, Perich.</t>
        </is>
      </c>
      <c r="AO89" t="inlineStr">
        <is>
          <t>Offense: No. 1 in projected offensive SP+ — spacing, tempo variation, and the deepest skill room in the country. Defense: a big, ridiculously experienced front six with a ball-hawking back end — Connelly says he'd take Oregon's defensive personnel over almost anyone's. Strengths: continuity, two-deep talent, coaching stability at the top (Lanning is 48-8). Weaknesses: the O-line has been physically overwhelmed in each of the last two CFP exits — that is THE program-defining flaw — plus first-year coordinators in the biggest games. Season goals: unspoken but universal — stop being the best team that can't beat the final boss. Trips to USC (Week 4) and Ohio State (Nov. 7) are the season's proof points; Indiana looms only in Indy.</t>
        </is>
      </c>
      <c r="AP89" t="inlineStr">
        <is>
          <t>11-1, Big Ten champions (I'll ride with Crawford here — the roster balance argument is real), a top-2 seed, and the "is it finally Oregon's turn" question answered in January rather than November. If the tackles hold up against elite fronts, this is the most complete team in the country. If they don't, it's 37-0-against-everyone-else, part four.</t>
        </is>
      </c>
      <c r="AQ89" t="n">
        <v>25.3</v>
      </c>
      <c r="AR89" t="n">
        <v>4</v>
      </c>
      <c r="AS89" t="n">
        <v>-6.3</v>
      </c>
      <c r="AT89" t="n">
        <v>3</v>
      </c>
      <c r="AU89" t="n">
        <v>21.6</v>
      </c>
      <c r="AV89" t="n">
        <v>9</v>
      </c>
      <c r="AW89" t="n">
        <v>13</v>
      </c>
    </row>
    <row r="90">
      <c r="A90" t="inlineStr">
        <is>
          <t>Oregon State</t>
        </is>
      </c>
      <c r="B90" t="inlineStr">
        <is>
          <t>Pac-12</t>
        </is>
      </c>
      <c r="C90" t="n">
        <v>69</v>
      </c>
      <c r="D90" t="n">
        <v>-0.9</v>
      </c>
      <c r="E90" t="n">
        <v>-3.1</v>
      </c>
      <c r="F90" t="n">
        <v>-8.6</v>
      </c>
      <c r="G90" t="n">
        <v>122</v>
      </c>
      <c r="H90" t="n">
        <v>3.41</v>
      </c>
      <c r="I90" t="n">
        <v>125</v>
      </c>
      <c r="J90" t="n">
        <v>2.47</v>
      </c>
      <c r="K90" t="n">
        <v>126</v>
      </c>
      <c r="L90" t="n">
        <v>2.76</v>
      </c>
      <c r="M90" t="n">
        <v>121</v>
      </c>
      <c r="N90" t="inlineStr">
        <is>
          <t>PPA 0.018/play</t>
        </is>
      </c>
      <c r="O90" t="n">
        <v>2.95</v>
      </c>
      <c r="P90" t="n">
        <v>118</v>
      </c>
      <c r="Q90" t="inlineStr">
        <is>
          <t>PPA 0.124/play</t>
        </is>
      </c>
      <c r="R90" t="n">
        <v>5.06</v>
      </c>
      <c r="S90" t="n">
        <v>64</v>
      </c>
      <c r="T90" t="inlineStr">
        <is>
          <t>PPA 0.092/play allowed</t>
        </is>
      </c>
      <c r="U90" t="n">
        <v>3.57</v>
      </c>
      <c r="V90" t="n">
        <v>102</v>
      </c>
      <c r="W90" t="inlineStr">
        <is>
          <t>PPA 0.313/play allowed</t>
        </is>
      </c>
      <c r="X90" t="n">
        <v>1.71</v>
      </c>
      <c r="Y90" t="n">
        <v>131</v>
      </c>
      <c r="Z90" t="inlineStr">
        <is>
          <t>SP+ ST -2.00</t>
        </is>
      </c>
      <c r="AA90" t="n">
        <v>9732</v>
      </c>
      <c r="AB90" t="n">
        <v>95</v>
      </c>
      <c r="AC90" t="n">
        <v>1055</v>
      </c>
      <c r="AD90" t="n">
        <v>11</v>
      </c>
      <c r="AE90" t="inlineStr">
        <is>
          <t>JaMarcus Shephard (via Alabama co-OC) takes over the rebuilt-Pac-12 flagship — spread with WR-room pedigree.</t>
        </is>
      </c>
      <c r="AF90" t="inlineStr">
        <is>
          <t>The two-year independence wilderness ends with a real conference; the roster churned annually and the QB room is open. Shephard's energy is the program bet.</t>
        </is>
      </c>
      <c r="AG90" t="inlineStr">
        <is>
          <t>4-2-5 reset — Beaver defenses stayed respectable through the chaos.</t>
        </is>
      </c>
      <c r="AH90" t="inlineStr">
        <is>
          <t>Corvallis keeps producing NFL DBs; the front needs restocking. The new Pac-12 schedule is winnable immediately.</t>
        </is>
      </c>
      <c r="AI90" t="inlineStr">
        <is>
          <t>• First-mover in the rebuilt Pac-12
• Shephard's recruiting juice
• Program culture survived the collapse</t>
        </is>
      </c>
      <c r="AJ90" t="inlineStr">
        <is>
          <t>• First-time HC
• Roster churn three years running
• QB unsettled</t>
        </is>
      </c>
      <c r="AK90" t="n">
        <v>3082</v>
      </c>
      <c r="AL90" t="inlineStr">
        <is>
          <t>Spread · Multiple 4-2-5 (OurLads)</t>
        </is>
      </c>
      <c r="AM90" t="inlineStr">
        <is>
          <t>The extremes job — 13 seasons of nine-plus wins OR losses in the last 31 years. Maalik Murphy (yes, the Texas/Duke arm) gives the offense a floor, the run front (360-pound Jacob Schuster!) is stout, and EIGHT projected one-score games mean 8-4 and 4-8 are both live.</t>
        </is>
      </c>
      <c r="AN90" t="inlineStr">
        <is>
          <t>The teardown is complete: Trent Bray was fired October 12 during an 0-7 start (one win in his last 14 games), and JaMarcus Shephard — off DeBoer's Alabama offensive staff — got his first head job in late November. The QB answer is Maalik Murphy (yes, the Texas/Duke arm), the presumed starter after 2025 cycled through three QBs, with Mercer's Braden Atkinson behind him. The run front is genuinely stout — 360-pound Jacob Schuster anchors — and the 19-man portal class skews FCS-veteran (Duquesne's Findlayter and Odoemenem, Idaho's Dylan Layne).</t>
        </is>
      </c>
      <c r="AO90" t="inlineStr">
        <is>
          <t>Offense: Shephard's spread with WR-room pedigree and first-time-HC energy — the two-year independence wilderness ends with a real conference and a winnable schedule. Defense: 4-2-5 reset — Corvallis keeps producing NFL DBs, the front needs restocking. Strengths: first-mover status in the rebuilt Pac-12, Shephard's recruiting juice, a culture that survived the collapse. Weaknesses: first-time HC, three years of roster churn, and special teams (#131) that gave away hidden points all season. Season goals: this is the extremes job — 13 seasons of nine-plus wins OR losses in 31 years, and EIGHT projected one-score games mean 8-4 and 4-8 are both live. Bowl eligibility is the honest bar (+3000 says the market took the under).</t>
        </is>
      </c>
      <c r="AP90" t="inlineStr">
        <is>
          <t>6-6, because chaos deserves respect.</t>
        </is>
      </c>
      <c r="AQ90" t="n">
        <v>-8.1</v>
      </c>
      <c r="AR90" t="n">
        <v>98</v>
      </c>
      <c r="AS90" t="n">
        <v>7.2</v>
      </c>
      <c r="AT90" t="n">
        <v>4</v>
      </c>
      <c r="AU90" t="n">
        <v>2.4</v>
      </c>
      <c r="AV90" t="n">
        <v>60</v>
      </c>
    </row>
    <row r="91">
      <c r="A91" t="inlineStr">
        <is>
          <t>Penn State</t>
        </is>
      </c>
      <c r="B91" t="inlineStr">
        <is>
          <t>Big Ten</t>
        </is>
      </c>
      <c r="C91" t="n">
        <v>27</v>
      </c>
      <c r="D91" t="n">
        <v>11.5</v>
      </c>
      <c r="E91" t="n">
        <v>20.7</v>
      </c>
      <c r="F91" t="n">
        <v>-4.8</v>
      </c>
      <c r="G91" t="n">
        <v>101</v>
      </c>
      <c r="H91" t="n">
        <v>6.05</v>
      </c>
      <c r="I91" t="n">
        <v>27</v>
      </c>
      <c r="J91" t="n">
        <v>7.66</v>
      </c>
      <c r="K91" t="n">
        <v>15</v>
      </c>
      <c r="L91" t="n">
        <v>6.88</v>
      </c>
      <c r="M91" t="n">
        <v>25</v>
      </c>
      <c r="N91" t="inlineStr">
        <is>
          <t>PPA 0.206/play</t>
        </is>
      </c>
      <c r="O91" t="n">
        <v>5.54</v>
      </c>
      <c r="P91" t="n">
        <v>47</v>
      </c>
      <c r="Q91" t="inlineStr">
        <is>
          <t>PPA 0.292/play</t>
        </is>
      </c>
      <c r="R91" t="n">
        <v>4.83</v>
      </c>
      <c r="S91" t="n">
        <v>74</v>
      </c>
      <c r="T91" t="inlineStr">
        <is>
          <t>PPA 0.102/play allowed</t>
        </is>
      </c>
      <c r="U91" t="n">
        <v>6.17</v>
      </c>
      <c r="V91" t="n">
        <v>39</v>
      </c>
      <c r="W91" t="inlineStr">
        <is>
          <t>PPA 0.164/play allowed</t>
        </is>
      </c>
      <c r="X91" t="n">
        <v>7.96</v>
      </c>
      <c r="Y91" t="n">
        <v>4</v>
      </c>
      <c r="Z91" t="inlineStr">
        <is>
          <t>SP+ ST 1.80</t>
        </is>
      </c>
      <c r="AA91" t="n">
        <v>9827</v>
      </c>
      <c r="AB91" t="n">
        <v>109</v>
      </c>
      <c r="AC91" t="n">
        <v>1066</v>
      </c>
      <c r="AD91" t="n">
        <v>12</v>
      </c>
      <c r="AE91" t="inlineStr">
        <is>
          <t>Matt Campbell era begins (8-year deal from Iowa State, replacing the fired James Franklin) — expect his identity: multi-TE pro-style run game, play-action, culture-first program building.</t>
        </is>
      </c>
      <c r="AF91" t="inlineStr">
        <is>
          <t>Campbell turned Iowa State from 3-9 into a perennial bowl program with less talent than he inherits here. The roster skews power-spread with a top-15 OL two-deep and deep RB room; run-first ball control while the new staff installs, opening vs Marshall Sept 5.</t>
        </is>
      </c>
      <c r="AG91" t="inlineStr">
        <is>
          <t>The defensive front is the program's export product — edge/DT depth stays elite through the transition. Note: 2025 DC Jim Knowles left for Tennessee, so the back end gets a new voice too.</t>
        </is>
      </c>
      <c r="AH91" t="inlineStr">
        <is>
          <t>2025 was top-10 in success rate allowed before the season unraveled. Campbell's Iowa State defenses were famously structured (the 3-3-5 revolution started there) — expect scheme discipline over blitz volume.</t>
        </is>
      </c>
      <c r="AI91" t="inlineStr">
        <is>
          <t>• Campbell is a proven program-builder with a top-10 roster for the first time
• Trench talent on both sides survives regime change
• Fan/NIL infrastructure remains top-10</t>
        </is>
      </c>
      <c r="AJ91" t="inlineStr">
        <is>
          <t>• QB position is a genuine unknown in year one
• Coordinator turnover on both sides in one offseason
• Campbell has never coached a season under this level of expectation</t>
        </is>
      </c>
      <c r="AK91" t="n">
        <v>3117</v>
      </c>
      <c r="AL91" t="inlineStr">
        <is>
          <t>Spread · 4-2-5 (OurLads)</t>
        </is>
      </c>
      <c r="AM91" t="inlineStr">
        <is>
          <t>2025: 7-6 (3-6) — Franklin fired mid-season after three straight one-score losses; the roster still finished 15th in SP+. 2026 coach: Matt Campbell, first year — the Iowa State program-builder, arriving with roughly 24 former Cyclones including 11-13 projected starters. SP+: #17, 9.1 avg wins... on the No. 59 schedule. Vegas: 9.5 total, +2000.</t>
        </is>
      </c>
      <c r="AN91" t="inlineStr">
        <is>
          <t>The most extreme turnover experiment among contenders: only seven of 35 players with 200+ snaps return, three of them starters (plus returning-from-injury star LB Tony Rojas). The offense is essentially Iowa State East — QB Rocco Becht, RB Carson Hansen, WRs Chase Sowell and Brett Eskildsen, TE Benjamin Brahmer, two Cyclone guards — plus Ohio State RB transfer James Peoples and returning TE Andrew Rappleyea and G Anthony Donkoh. The defense is stronger: Rojas, nickel Zion Tracy, and CB Audavion Collins lead the holdovers; Campbell's Cyclone imports (LBs Kooper Ebel and Caleb Bacon, CB Jeremiah Cooper, safeties Marcus Neal Jr. — a Connelly top-10 transfer — and Jamison Patton) merge with four 319-pound-plus transfer tackles; and new DC D'Anton Lynn (from USC) inherits a better culture than he left. Watch list: Becht, Neal, Rojas.</t>
        </is>
      </c>
      <c r="AO91" t="inlineStr">
        <is>
          <t>Offense: Campbell ball — physical, patient, low-variance... and drawn from an ISU offense that ranked just 63rd. Defense: Lynn's multiple structure with real talent; this should be top-25 quickly. Strengths: coaching floor, special teams (6th projected), and a schedule gift — only three projected top-40 Big Ten opponents, no Indiana, no Ohio State, no Oregon. Weaknesses: the whole premise — Connelly's warning is that mass transfers usually flow FROM better teams, not from a 33rd-ranked one to a program that hasn't ranked that low since 2015. And the standard: Franklin averaged top-11 finishes; "Iowa State's best" was one top-20 SP+ team in a decade. Season goals: 9-plus wins, a CFP bubble seat, and a culture Campbell can actually recruit to.</t>
        </is>
      </c>
      <c r="AP91" t="inlineStr">
        <is>
          <t>9-3, right on the CBS number, with the USC visit on Oct. 10 as the season's fork: win it and PSU is a legitimate dark horse (SP+ gives them 13.6% at 11+ wins, fourth in the league); lose it and the schedule-inflation critics take a bow. The strangest range of outcomes of any top-25 team — borderline top-15 and outside the top 40 are both live, per Connelly himself.</t>
        </is>
      </c>
      <c r="AQ91" t="n">
        <v>13.7</v>
      </c>
      <c r="AR91" t="n">
        <v>17</v>
      </c>
      <c r="AS91" t="n">
        <v>-2.2</v>
      </c>
      <c r="AT91" t="n">
        <v>5</v>
      </c>
      <c r="AU91" t="n">
        <v>13.7</v>
      </c>
      <c r="AV91" t="n">
        <v>20</v>
      </c>
    </row>
    <row r="92">
      <c r="A92" t="inlineStr">
        <is>
          <t>Pittsburgh</t>
        </is>
      </c>
      <c r="B92" t="inlineStr">
        <is>
          <t>ACC</t>
        </is>
      </c>
      <c r="C92" t="n">
        <v>51</v>
      </c>
      <c r="D92" t="n">
        <v>4.9</v>
      </c>
      <c r="E92" t="n">
        <v>4.3</v>
      </c>
      <c r="F92" t="n">
        <v>3.4</v>
      </c>
      <c r="G92" t="n">
        <v>34</v>
      </c>
      <c r="H92" t="n">
        <v>5.89</v>
      </c>
      <c r="I92" t="n">
        <v>36</v>
      </c>
      <c r="J92" t="n">
        <v>6.18</v>
      </c>
      <c r="K92" t="n">
        <v>36</v>
      </c>
      <c r="L92" t="n">
        <v>3.67</v>
      </c>
      <c r="M92" t="n">
        <v>96</v>
      </c>
      <c r="N92" t="inlineStr">
        <is>
          <t>PPA 0.059/play</t>
        </is>
      </c>
      <c r="O92" t="n">
        <v>5.78</v>
      </c>
      <c r="P92" t="n">
        <v>43</v>
      </c>
      <c r="Q92" t="inlineStr">
        <is>
          <t>PPA 0.308/play</t>
        </is>
      </c>
      <c r="R92" t="n">
        <v>8.949999999999999</v>
      </c>
      <c r="S92" t="n">
        <v>5</v>
      </c>
      <c r="T92" t="inlineStr">
        <is>
          <t>PPA -0.068/play allowed</t>
        </is>
      </c>
      <c r="U92" t="n">
        <v>5.25</v>
      </c>
      <c r="V92" t="n">
        <v>58</v>
      </c>
      <c r="W92" t="inlineStr">
        <is>
          <t>PPA 0.217/play allowed</t>
        </is>
      </c>
      <c r="X92" t="n">
        <v>5.66</v>
      </c>
      <c r="Y92" t="n">
        <v>59</v>
      </c>
      <c r="Z92" t="inlineStr">
        <is>
          <t>SP+ ST 0.40</t>
        </is>
      </c>
      <c r="AA92" t="n">
        <v>9936</v>
      </c>
      <c r="AB92" t="n">
        <v>112</v>
      </c>
      <c r="AC92" t="n">
        <v>1078</v>
      </c>
      <c r="AD92" t="n">
        <v>12</v>
      </c>
      <c r="AE92" t="inlineStr">
        <is>
          <t>Narduzzi's pro-spread around Eli Holstein's third year — the QB flashes have never yet sustained.</t>
        </is>
      </c>
      <c r="AF92" t="inlineStr">
        <is>
          <t>Mason Heintschel — the true freshman who seized the job mid-2025 — is the guy now (Holstein moved on). His fearless intermediate game fits Kade Bell tempo; sophomore consolidation is the theme.</t>
        </is>
      </c>
      <c r="AG92" t="inlineStr">
        <is>
          <t>Narduzzi's 4-3 press-quarters — the longest-running defensive identity in the ACC.</t>
        </is>
      </c>
      <c r="AH92" t="inlineStr">
        <is>
          <t>Still top-30 in havoc, still gambling on corners' islands, still occasionally torched deep. You know exactly what this is.</t>
        </is>
      </c>
      <c r="AI92" t="inlineStr">
        <is>
          <t>• Heintschel is a rising sophomore starter with real tape
• Narduzzi defenses never fully collapse
• Backyard Brawl energy year</t>
        </is>
      </c>
      <c r="AJ92" t="inlineStr">
        <is>
          <t>• One-score-game losses pile annually
• WR separation inconsistent
• The ceiling has been 8-4 for a decade</t>
        </is>
      </c>
      <c r="AK92" t="n">
        <v>3152</v>
      </c>
      <c r="AL92" t="inlineStr">
        <is>
          <t>Pro Style · 4-3 (OurLads)</t>
        </is>
      </c>
      <c r="AM92" t="inlineStr">
        <is>
          <t>Coach: Pat Narduzzi, Year 12 (80-61). Lukewarm — no formal danger, but patience isn't infinite.</t>
        </is>
      </c>
      <c r="AN92" t="inlineStr">
        <is>
          <t>The crown jewel returns: Mason Heintschel, who took over as a true freshman and threw for 2,354 yards and 16 TDs in 10 games (9 starts). Both lines are loaded — five of the top seven OL are back plus All-MAC G Keylen Davis (Akron), and the DL returns ends Isaiah Neal and Jimmy Scott with DT Nick James. The exodus is out wide and in the back: six of the top seven receivers gone, five of the top eight DBs gone, and star LB Rasheem Biles left for Texas. Adds: RB La'Vell Wright (WKU) to pair with sophomore Ja'Kyrian Turner, FCS star WR Malik Knight (Western Carolina), TEs Elijah Lagg (UAB) and Carson Kent (Oklahoma), nickel DeMarco Ward (Memphis), CB Raion Strader. Watch: WR Cataurus Hicks is the lone proven pass catcher; young DBs Shadarian Harrison, Shawn Lee Jr., Cruce Brookins, and Josh Guerrier all got baptism-by-injury reps last year.</t>
        </is>
      </c>
      <c r="AO92" t="inlineStr">
        <is>
          <t>Vintage Narduzzi — a top-5-nationally run defense (25.8% stuff rate, 3.6 yards per carry allowed) attached to a leaky pass defense (82nd in completion rate allowed), now paired with a legitimately modern QB. 2025 Pitt was the platonic borderline top-40 team: 7-1 against everyone outside the SP+ top 40, 1-4 against it. Strengths: Heintschel, both lines, run D. Weaknesses: receiver proof, secondary rebuild, and a schedule with road trips to Virginia Tech, Miami, Louisville, and Cal. Goal: turn Heintschel Year 2 into the top-20 breakthrough this program keeps flirting with.</t>
        </is>
      </c>
      <c r="AP92" t="inlineStr">
        <is>
          <t>The widest spread in the league: Vegas 7.5, SP+ 6.9 — and CBS at a pessimistic 6-6 (3-6) with a possible four-game skid to close and zero signature wins. If the young DBs grow up fast, the over hits easily; if not, it's a grumpy November on Cardiac Hill.</t>
        </is>
      </c>
      <c r="AQ92" t="n">
        <v>6.6</v>
      </c>
      <c r="AR92" t="n">
        <v>36</v>
      </c>
      <c r="AS92" t="n">
        <v>-1.7</v>
      </c>
      <c r="AT92" t="n">
        <v>4</v>
      </c>
      <c r="AU92" t="n">
        <v>13.1</v>
      </c>
      <c r="AV92" t="n">
        <v>23</v>
      </c>
      <c r="AW92" t="n">
        <v>25</v>
      </c>
    </row>
    <row r="93">
      <c r="A93" t="inlineStr">
        <is>
          <t>Purdue</t>
        </is>
      </c>
      <c r="B93" t="inlineStr">
        <is>
          <t>Big Ten</t>
        </is>
      </c>
      <c r="C93" t="n">
        <v>64</v>
      </c>
      <c r="D93" t="n">
        <v>0.2</v>
      </c>
      <c r="E93" t="n">
        <v>-8.800000000000001</v>
      </c>
      <c r="F93" t="n">
        <v>4</v>
      </c>
      <c r="G93" t="n">
        <v>32</v>
      </c>
      <c r="H93" t="n">
        <v>3.56</v>
      </c>
      <c r="I93" t="n">
        <v>121</v>
      </c>
      <c r="J93" t="n">
        <v>3.96</v>
      </c>
      <c r="K93" t="n">
        <v>90</v>
      </c>
      <c r="L93" t="n">
        <v>5.1</v>
      </c>
      <c r="M93" t="n">
        <v>67</v>
      </c>
      <c r="N93" t="inlineStr">
        <is>
          <t>PPA 0.125/play</t>
        </is>
      </c>
      <c r="O93" t="n">
        <v>2.86</v>
      </c>
      <c r="P93" t="n">
        <v>120</v>
      </c>
      <c r="Q93" t="inlineStr">
        <is>
          <t>PPA 0.119/play</t>
        </is>
      </c>
      <c r="R93" t="n">
        <v>2.97</v>
      </c>
      <c r="S93" t="n">
        <v>113</v>
      </c>
      <c r="T93" t="inlineStr">
        <is>
          <t>PPA 0.178/play allowed</t>
        </is>
      </c>
      <c r="U93" t="n">
        <v>1.57</v>
      </c>
      <c r="V93" t="n">
        <v>131</v>
      </c>
      <c r="W93" t="inlineStr">
        <is>
          <t>PPA 0.428/play allowed</t>
        </is>
      </c>
      <c r="X93" t="n">
        <v>7.96</v>
      </c>
      <c r="Y93" t="n">
        <v>4</v>
      </c>
      <c r="Z93" t="inlineStr">
        <is>
          <t>SP+ ST 1.80</t>
        </is>
      </c>
      <c r="AA93" t="n">
        <v>10048</v>
      </c>
      <c r="AB93" t="n">
        <v>119</v>
      </c>
      <c r="AC93" t="n">
        <v>1090</v>
      </c>
      <c r="AD93" t="n">
        <v>12</v>
      </c>
      <c r="AE93" t="inlineStr">
        <is>
          <t>Barry Odom's year two — spread with QB run elements, still hunting an identity after a bottom-of-the-league 2025.</t>
        </is>
      </c>
      <c r="AF93" t="inlineStr">
        <is>
          <t>The portal churned the entire two-deep again. Whatever emerges, the schedule (B1G West-legacy draws) offers a winnable September.</t>
        </is>
      </c>
      <c r="AG93" t="inlineStr">
        <is>
          <t>Odom's 3-3-5 pressure roots — the one unit that showed year-one progress.</t>
        </is>
      </c>
      <c r="AH93" t="inlineStr">
        <is>
          <t>Havoc rates climbed late in 2025; the back end remains the league's most targetable.</t>
        </is>
      </c>
      <c r="AI93" t="inlineStr">
        <is>
          <t>• Odom rebuilt UNLV fast — the blueprint exists
• Defensive front improving
• Low bar: any bowl is a win</t>
        </is>
      </c>
      <c r="AJ93" t="inlineStr">
        <is>
          <t>• Two-deep is portal-patchwork
• QB room unproven
• Talent gap vs the league median is wide</t>
        </is>
      </c>
      <c r="AK93" t="n">
        <v>3187</v>
      </c>
      <c r="AL93" t="inlineStr">
        <is>
          <t>Multiple · Multiple 3-3-5 (OurLads)</t>
        </is>
      </c>
      <c r="AM93" t="inlineStr">
        <is>
          <t>2025: 2-10 (0-9). SP+: #83, 3.5 wins. Odom's Year 2 after the 54-transfer Year 1: a calmer 29-transfer reload around QB Ryan Browne, Texas RB Jerrick Gibson, and a defense with a few real Big Ten players (Ian Jeffries, Charles Correa, FIU do-everything nickel Mister Clark — a Connelly favorite). The program has a documented history of decade-long walkabouts, and Indiana's simultaneous ascension is salt in every wound.</t>
        </is>
      </c>
      <c r="AN93" t="inlineStr">
        <is>
          <t>After the 54-transfer Year 1, a calmer 29-transfer reload: Ryan Browne keeps the QB job, Texas RB Jerrick Gibson joins Fame Ijeboi in the backfield, and the defense finally has a few real Big Ten players — Ian Jeffries and Charles Correa up front, Georgia edge Elo Modozie, and FIU do-everything nickel Mister Clark, a Connelly favorite. The secondary was rebuilt wholesale (Mangham from Michigan, Slaughter from Colorado, Saunders from Utah).</t>
        </is>
      </c>
      <c r="AO93" t="inlineStr">
        <is>
          <t>Offense: Odom's spread with QB run elements, still hunting an identity after a bottom-of-league 2025 (#120 pass PPA) — the West-legacy schedule at least offers a winnable September. Defense: Odom's 3-3-5 pressure roots, the one unit that showed year-one progress — havoc climbed late; the back end remains the league's most targetable (#131). Strengths: Odom rebuilt UNLV fast and the blueprint exists, the improving front, elite special teams (#4), a low bar where any bowl is a win. Weaknesses: portal-patchwork two-deep, unproven QB room, a wide talent gap to the league median. Season goals: 3-9 but better on tape than in the standings, with the Bucket game as the season — Indiana's ascension is salt in every wound.</t>
        </is>
      </c>
      <c r="AP93" t="inlineStr">
        <is>
          <t>3-9, better on tape than in the standings, with the Bucket game as the season.</t>
        </is>
      </c>
      <c r="AQ93" t="n">
        <v>-0.9</v>
      </c>
      <c r="AR93" t="n">
        <v>71</v>
      </c>
      <c r="AS93" t="n">
        <v>1.1</v>
      </c>
      <c r="AT93" t="n">
        <v>4</v>
      </c>
      <c r="AU93" t="n">
        <v>-0.4</v>
      </c>
      <c r="AV93" t="n">
        <v>70</v>
      </c>
    </row>
    <row r="94">
      <c r="A94" t="inlineStr">
        <is>
          <t>Rice</t>
        </is>
      </c>
      <c r="B94" t="inlineStr">
        <is>
          <t>American</t>
        </is>
      </c>
      <c r="C94" t="n">
        <v>113</v>
      </c>
      <c r="D94" t="n">
        <v>-11.8</v>
      </c>
      <c r="E94" t="n">
        <v>-10.1</v>
      </c>
      <c r="F94" t="n">
        <v>-7.2</v>
      </c>
      <c r="G94" t="n">
        <v>116</v>
      </c>
      <c r="H94" t="n">
        <v>3.28</v>
      </c>
      <c r="I94" t="n">
        <v>127</v>
      </c>
      <c r="J94" t="n">
        <v>2.63</v>
      </c>
      <c r="K94" t="n">
        <v>120</v>
      </c>
      <c r="L94" t="n">
        <v>3.13</v>
      </c>
      <c r="M94" t="n">
        <v>111</v>
      </c>
      <c r="N94" t="inlineStr">
        <is>
          <t>PPA 0.034/play</t>
        </is>
      </c>
      <c r="O94" t="n">
        <v>2.23</v>
      </c>
      <c r="P94" t="n">
        <v>127</v>
      </c>
      <c r="Q94" t="inlineStr">
        <is>
          <t>PPA 0.078/play</t>
        </is>
      </c>
      <c r="R94" t="n">
        <v>3.51</v>
      </c>
      <c r="S94" t="n">
        <v>100</v>
      </c>
      <c r="T94" t="inlineStr">
        <is>
          <t>PPA 0.156/play allowed</t>
        </is>
      </c>
      <c r="U94" t="n">
        <v>2.73</v>
      </c>
      <c r="V94" t="n">
        <v>121</v>
      </c>
      <c r="W94" t="inlineStr">
        <is>
          <t>PPA 0.362/play allowed</t>
        </is>
      </c>
      <c r="X94" t="n">
        <v>7.13</v>
      </c>
      <c r="Y94" t="n">
        <v>25</v>
      </c>
      <c r="Z94" t="inlineStr">
        <is>
          <t>SP+ ST 1.30</t>
        </is>
      </c>
      <c r="AA94" t="n">
        <v>10167</v>
      </c>
      <c r="AB94" t="n">
        <v>105</v>
      </c>
      <c r="AC94" t="n">
        <v>1102</v>
      </c>
      <c r="AD94" t="n">
        <v>12</v>
      </c>
      <c r="AE94" t="inlineStr">
        <is>
          <t>Scott Abell's option-spread — the Davidson architect's second FBS year.</t>
        </is>
      </c>
      <c r="AF94" t="inlineStr">
        <is>
          <t>2025 overachieved to bowl eligibility on scheme surprise; year two loses the novelty edge.</t>
        </is>
      </c>
      <c r="AG94" t="inlineStr">
        <is>
          <t>4-2-5, effort-first.</t>
        </is>
      </c>
      <c r="AH94" t="inlineStr">
        <is>
          <t>League-bottom talent playing league-median defense — coaching margin personified.</t>
        </is>
      </c>
      <c r="AI94" t="inlineStr">
        <is>
          <t>• Abell's scheme edge real
• Academic-fit niche recruiting
• House money expectations</t>
        </is>
      </c>
      <c r="AJ94" t="inlineStr">
        <is>
          <t>• Talent floor of the league
• Novelty factor fading
• Two-deep gaps everywhere</t>
        </is>
      </c>
      <c r="AK94" t="n">
        <v>3222</v>
      </c>
      <c r="AL94" t="inlineStr">
        <is>
          <t>Spread Option · Multiple 3-4 (OurLads)</t>
        </is>
      </c>
      <c r="AM94" t="inlineStr">
        <is>
          <t>2025: 5-8 in Scott Abell's option-installation year — one win better, but 13.8 PPG in losses, and negative plays everywhere, which is fatal to the scheme. SP+: #120, 3.8 wins. The 2026 twist your listeners will enjoy: former Miami QB Jacurri Brown runs it now — a career 927 rushing yards against 906 passing, the most option-shaped résumé in the portal. Leading rusher Quinton Jackson returns, six linemen with starts are back, and the secondary added young ex-P4 corners (Jamir Benjamin, Kyren Condoll).</t>
        </is>
      </c>
      <c r="AN94" t="inlineStr">
        <is>
          <t>The most option-shaped résumé in the portal runs it now: Jacurri Brown (ex-Miami, via UCF) with a career 927 rushing yards against 906 passing. Leading rusher Quinton Jackson returns behind six linemen with starts, and the Ivy pipeline reinforced the interior (Princeton's Scott Becker, Yale's Leo Bluhm). The secondary got young ex-P4 corners in UCLA's Jamir Benjamin and Duke's Kyren Condoll; Houston linebacker Jesus Machado Jr. adds a veteran signal-caller in the middle.</t>
        </is>
      </c>
      <c r="AO94" t="inlineStr">
        <is>
          <t>Offense: Scott Abell's option-spread, year two — 2025's 13.8 PPG in losses and negative-play plague are fatal to this scheme, so Brown's legs are the fix. Defense: 4-2-5, effort-first — league-bottom talent playing league-median defense is the coaching margin personified. Strengths: Abell's scheme edge is real, the academic-fit recruiting niche, elite ST (#25). Weaknesses: the talent floor of the league, fading novelty factor, two-deep gaps everywhere. Season goals: 4-8 but with three November games decided by Brown's legs and a genuine 'why is this so fun' factor.</t>
        </is>
      </c>
      <c r="AP94" t="inlineStr">
        <is>
          <t>4-8, but with three November games decided by Brown's legs and a genuine "why is this so fun" factor.</t>
        </is>
      </c>
      <c r="AQ94" t="n">
        <v>-13.4</v>
      </c>
      <c r="AR94" t="n">
        <v>122</v>
      </c>
      <c r="AS94" t="n">
        <v>1.6</v>
      </c>
      <c r="AT94" t="n">
        <v>4</v>
      </c>
      <c r="AU94" t="n">
        <v>-12.9</v>
      </c>
      <c r="AV94" t="n">
        <v>118</v>
      </c>
    </row>
    <row r="95">
      <c r="A95" t="inlineStr">
        <is>
          <t>Rutgers</t>
        </is>
      </c>
      <c r="B95" t="inlineStr">
        <is>
          <t>Big Ten</t>
        </is>
      </c>
      <c r="C95" t="n">
        <v>82</v>
      </c>
      <c r="D95" t="n">
        <v>-4.3</v>
      </c>
      <c r="E95" t="n">
        <v>6.6</v>
      </c>
      <c r="F95" t="n">
        <v>-5.2</v>
      </c>
      <c r="G95" t="n">
        <v>103</v>
      </c>
      <c r="H95" t="n">
        <v>3.41</v>
      </c>
      <c r="I95" t="n">
        <v>126</v>
      </c>
      <c r="J95" t="n">
        <v>5.05</v>
      </c>
      <c r="K95" t="n">
        <v>72</v>
      </c>
      <c r="L95" t="n">
        <v>4.15</v>
      </c>
      <c r="M95" t="n">
        <v>85</v>
      </c>
      <c r="N95" t="inlineStr">
        <is>
          <t>PPA 0.081/play</t>
        </is>
      </c>
      <c r="O95" t="n">
        <v>6.44</v>
      </c>
      <c r="P95" t="n">
        <v>35</v>
      </c>
      <c r="Q95" t="inlineStr">
        <is>
          <t>PPA 0.351/play</t>
        </is>
      </c>
      <c r="R95" t="n">
        <v>0.64</v>
      </c>
      <c r="S95" t="n">
        <v>135</v>
      </c>
      <c r="T95" t="inlineStr">
        <is>
          <t>PPA 0.274/play allowed</t>
        </is>
      </c>
      <c r="U95" t="n">
        <v>1.65</v>
      </c>
      <c r="V95" t="n">
        <v>128</v>
      </c>
      <c r="W95" t="inlineStr">
        <is>
          <t>PPA 0.423/play allowed</t>
        </is>
      </c>
      <c r="X95" t="n">
        <v>5.33</v>
      </c>
      <c r="Y95" t="n">
        <v>65</v>
      </c>
      <c r="Z95" t="inlineStr">
        <is>
          <t>SP+ ST 0.20</t>
        </is>
      </c>
      <c r="AA95" t="n">
        <v>10272</v>
      </c>
      <c r="AB95" t="n">
        <v>126</v>
      </c>
      <c r="AC95" t="n">
        <v>1114</v>
      </c>
      <c r="AD95" t="n">
        <v>12</v>
      </c>
      <c r="AE95" t="inlineStr">
        <is>
          <t>Schiano's pro-style — power run, play-action, new QB after Kaliakmanis' three-year run ended.</t>
        </is>
      </c>
      <c r="AF95" t="inlineStr">
        <is>
          <t>The Rutgers formula is fixed: win the kicking game, run it 55%, keep games under 50 snaps of stress. Athan's departure makes the pass game a projection.</t>
        </is>
      </c>
      <c r="AG95" t="inlineStr">
        <is>
          <t>4-3 base with Schiano's DB pedigree — sound, physical, rarely shredded twice the same way.</t>
        </is>
      </c>
      <c r="AH95" t="inlineStr">
        <is>
          <t>Quietly top-40 defense most years; the offense's inability to stretch fields keeps it on the field too long.</t>
        </is>
      </c>
      <c r="AI95" t="inlineStr">
        <is>
          <t>• Schiano's floor and special teams
• OL returns four starters
• Culture is genuinely durable</t>
        </is>
      </c>
      <c r="AJ95" t="inlineStr">
        <is>
          <t>• Pass offense among the B1G's worst
• New QB with a thin WR room
• Ceiling is bowl eligibility, not the CFP race</t>
        </is>
      </c>
      <c r="AK95" t="n">
        <v>3257</v>
      </c>
      <c r="AL95" t="inlineStr">
        <is>
          <t>Spread · 4-2-5 (OurLads)</t>
        </is>
      </c>
      <c r="AM95" t="inlineStr">
        <is>
          <t>2025: 5-7 with the best Schiano offense since 2007 — wasted by a defense that fell to 95th in SP+ (dead last nationally in yards per successful play), which is the single most un-Schiano sentence ever written. SP+: #61, 5.4 wins. The response: total defensive teardown — South Dakota's Travis Johansen as coordinator (his first FBS job), only TWO returning defenders with 100+ snaps, and a two-deep of G6/FCS disruptors. The offense keeps the fun: WR KJ Duff (maybe the league's second-best returning receiver), RB Antwan Raymond, and a QB derby between BC transfer Dylan Lonergan and sophomore AJ Surace.</t>
        </is>
      </c>
      <c r="AN95" t="inlineStr">
        <is>
          <t>The single most un-Schiano sentence ever written: dead last nationally in yards per successful play allowed. The response is a total defensive teardown — South Dakota's Travis Johansen gets his first FBS coordinator job with only TWO returning defenders with 100+ snaps and a two-deep of G6/FCS disruptors (App State's Rondo Porter, Tulsa's J'Dan Burnett, Villanova's Zahmir Dawud). The offense keeps the fun: KJ Duff (maybe the league's second-best returning receiver), RB Antwan Raymond, four returning OL starters, and a QB derby between BC transfer Dylan Lonergan and sophomore AJ Surace.</t>
        </is>
      </c>
      <c r="AO95" t="inlineStr">
        <is>
          <t>Offense: Schiano pro-style — run it 55%, win the kicking game, keep games under 50 snaps of stress — coming off the best Schiano offense since 2007 (#35 pass PPA). Defense: 4-3 base with Schiano's DB pedigree betting its identity on an FCS coordinator and 15 new starters. Strengths: Schiano's floor and special teams, the returning OL, genuinely durable culture. Weaknesses: the pass game is a projection post-Kaliakmanis, thin WR room behind Duff, ceiling is bowl eligibility not the CFP race. Season goals: 5-7 — an 18th-year legacy coach in the definition of a prove-it season.</t>
        </is>
      </c>
      <c r="AP95" t="inlineStr">
        <is>
          <t>5-7. Schiano's equity is enormous, but an 18th-year legacy coach betting his identity on an FCS coordinator and 15 new defensive starters is the definition of a prove-it season.</t>
        </is>
      </c>
      <c r="AQ95" t="n">
        <v>-0.2</v>
      </c>
      <c r="AR95" t="n">
        <v>67</v>
      </c>
      <c r="AS95" t="n">
        <v>-4.1</v>
      </c>
      <c r="AT95" t="n">
        <v>4</v>
      </c>
      <c r="AU95" t="n">
        <v>-5.1</v>
      </c>
      <c r="AV95" t="n">
        <v>89</v>
      </c>
    </row>
    <row r="96">
      <c r="A96" t="inlineStr">
        <is>
          <t>SMU</t>
        </is>
      </c>
      <c r="B96" t="inlineStr">
        <is>
          <t>ACC</t>
        </is>
      </c>
      <c r="C96" t="n">
        <v>34</v>
      </c>
      <c r="D96" t="n">
        <v>9.4</v>
      </c>
      <c r="E96" t="n">
        <v>8.9</v>
      </c>
      <c r="F96" t="n">
        <v>3.6</v>
      </c>
      <c r="G96" t="n">
        <v>33</v>
      </c>
      <c r="H96" t="n">
        <v>6.5</v>
      </c>
      <c r="I96" t="n">
        <v>13</v>
      </c>
      <c r="J96" t="n">
        <v>6.94</v>
      </c>
      <c r="K96" t="n">
        <v>23</v>
      </c>
      <c r="L96" t="n">
        <v>5.51</v>
      </c>
      <c r="M96" t="n">
        <v>55</v>
      </c>
      <c r="N96" t="inlineStr">
        <is>
          <t>PPA 0.143/play</t>
        </is>
      </c>
      <c r="O96" t="n">
        <v>7.29</v>
      </c>
      <c r="P96" t="n">
        <v>16</v>
      </c>
      <c r="Q96" t="inlineStr">
        <is>
          <t>PPA 0.406/play</t>
        </is>
      </c>
      <c r="R96" t="n">
        <v>8.57</v>
      </c>
      <c r="S96" t="n">
        <v>8</v>
      </c>
      <c r="T96" t="inlineStr">
        <is>
          <t>PPA -0.053/play allowed</t>
        </is>
      </c>
      <c r="U96" t="n">
        <v>6.01</v>
      </c>
      <c r="V96" t="n">
        <v>46</v>
      </c>
      <c r="W96" t="inlineStr">
        <is>
          <t>PPA 0.173/play allowed</t>
        </is>
      </c>
      <c r="X96" t="n">
        <v>3.02</v>
      </c>
      <c r="Y96" t="n">
        <v>101</v>
      </c>
      <c r="Z96" t="inlineStr">
        <is>
          <t>SP+ ST -1.20</t>
        </is>
      </c>
      <c r="AA96" t="n">
        <v>10398</v>
      </c>
      <c r="AB96" t="n">
        <v>104</v>
      </c>
      <c r="AC96" t="n">
        <v>1126</v>
      </c>
      <c r="AD96" t="n">
        <v>12</v>
      </c>
      <c r="AE96" t="inlineStr">
        <is>
          <t>Rhett Lashlee tempo-RPO spread — wide splits, snap-count warfare, RB screens as extended runs.</t>
        </is>
      </c>
      <c r="AF96" t="inlineStr">
        <is>
          <t>Kevin Jennings' era likely closes; the system has produced a top-25 offense three straight years with three different QBs. Expect the same: pace, spacing, and YAC manufacturing.</t>
        </is>
      </c>
      <c r="AG96" t="inlineStr">
        <is>
          <t>3-3-5 pressure-sim front — transfer-heavy back seven, gambling profile.</t>
        </is>
      </c>
      <c r="AH96" t="inlineStr">
        <is>
          <t>Havoc-rich, bust-prone: they'll win you three games with takeaways and lose you one with explosives. ACC offenses solved stretches of 2025.</t>
        </is>
      </c>
      <c r="AI96" t="inlineStr">
        <is>
          <t>• System offense with proven QB plug-and-play
• Dallas NIL base keeps the roster stocked
• Lashlee's in-game tempo manipulation is elite</t>
        </is>
      </c>
      <c r="AJ96" t="inlineStr">
        <is>
          <t>• Defensive floor is the concern in big games
• Line play still a tier below ACC's best
• Post-CFP expectations meet a harder schedule</t>
        </is>
      </c>
      <c r="AK96" t="n">
        <v>3292</v>
      </c>
      <c r="AL96" t="inlineStr">
        <is>
          <t>Air Raid · 4-2-5 (OurLads)</t>
        </is>
      </c>
      <c r="AM96" t="inlineStr">
        <is>
          <t>Coach: Rhett Lashlee, Year 5 (38-17). Secure — 14-2 in ACC regular-season play since joining, 31 wins over three years.</t>
        </is>
      </c>
      <c r="AN96" t="inlineStr">
        <is>
          <t>The great news: Kevin Jennings returns as a third-year starting QB, a genuine rarity. The sobering news: only eight returning starters, the top four yards-from-scrimmage producers are gone, and seven defensive starters left. Portal class was lean by design (15 in, ~two dozen out — a sign of roster health): RB Kendrick Raphael (Cal), WRs Yannick Smith (ECU) and Jalen Hale (Alabama), TEs Randy Pittman Jr. (FSU) and Theo Melin Öhrström (Texas A&amp;M), edges Marques White (UMass, 10.5 TFL) and Ira Singleton (USF), nickel Jarvis Lee (USF, 9.5 TFL), plus 305-pound-plus DTs Christian Davis (La. Tech) and Malcolm Alcorn-Crowder (K-State). Returners to watch: All-ACC OT PJ Williams fronts a line that needed zero portal help (a luxury almost nobody else in this league has), slot Yamir Knight, sophomores Derrick McFall (RB) and Jalen Cooper (WR), three returning LBs (Booker, Miyazono, Kilgore) and three returning corners.</t>
        </is>
      </c>
      <c r="AO96" t="inlineStr">
        <is>
          <t>Lashlee's tempo spread, now run by a committee — he lost both coordinators (OC Casey Woods to the Missouri State HC job, DC Scott Symons to the Cowboys) and responded by naming co-coordinator troikas: Rob Likens/Garin Justice/D'Eriq King on offense, Maurice Crum Jr./Rickey Hunley Jr. on defense. Either supreme cultural confidence or overthinking — that's a live pod debate. Jennings is the whole personality: in 26 starts, SMU is 12-1 when his QBR clears 76 and 3-4 when it dips under 50. Strengths: QB continuity, the O-line, linebacker depth. Weaknesses: brand-new skill corps chemistry, a defense in transition post-Symons, and special teams (102nd last year). Goal: get back to Charlotte after blowing it with kick-yourself losses at Wake (13-12) and Cal (38-35) — beat either and they'd have played for the title.</t>
        </is>
      </c>
      <c r="AP96" t="inlineStr">
        <is>
          <t>CBS's boldest call in the league — 11-1, ACC runner-up, No. 10 CFP seed, aided by a schedule with no Miami and early road tests at FSU and Louisville. SP+ is cooler (8.0 wins). The Sept. 19 trip to Louisville is the biggest non-Miami game on the ACC calendar. Coach status: completely safe.</t>
        </is>
      </c>
      <c r="AQ96" t="n">
        <v>11.1</v>
      </c>
      <c r="AR96" t="n">
        <v>24</v>
      </c>
      <c r="AS96" t="n">
        <v>-1.7</v>
      </c>
      <c r="AT96" t="n">
        <v>4</v>
      </c>
      <c r="AU96" t="n">
        <v>9</v>
      </c>
      <c r="AV96" t="n">
        <v>40</v>
      </c>
      <c r="AW96" t="n">
        <v>24</v>
      </c>
    </row>
    <row r="97">
      <c r="A97" t="inlineStr">
        <is>
          <t>Sacramento State</t>
        </is>
      </c>
      <c r="B97" t="inlineStr">
        <is>
          <t>Mid-American</t>
        </is>
      </c>
      <c r="C97" t="n">
        <v>135</v>
      </c>
      <c r="D97" t="n">
        <v>-21.7</v>
      </c>
      <c r="E97" t="inlineStr">
        <is>
          <t>n/a</t>
        </is>
      </c>
      <c r="F97" t="inlineStr">
        <is>
          <t>n/a</t>
        </is>
      </c>
      <c r="G97" t="inlineStr">
        <is>
          <t>n/a</t>
        </is>
      </c>
      <c r="H97" t="inlineStr">
        <is>
          <t>n/a</t>
        </is>
      </c>
      <c r="I97" t="inlineStr">
        <is>
          <t>n/a</t>
        </is>
      </c>
      <c r="J97" t="inlineStr">
        <is>
          <t>n/a</t>
        </is>
      </c>
      <c r="K97" t="inlineStr">
        <is>
          <t>n/a</t>
        </is>
      </c>
      <c r="L97" t="inlineStr">
        <is>
          <t>n/a</t>
        </is>
      </c>
      <c r="M97" t="inlineStr">
        <is>
          <t>n/a</t>
        </is>
      </c>
      <c r="O97" t="inlineStr">
        <is>
          <t>n/a</t>
        </is>
      </c>
      <c r="P97" t="inlineStr">
        <is>
          <t>n/a</t>
        </is>
      </c>
      <c r="R97" t="inlineStr">
        <is>
          <t>n/a</t>
        </is>
      </c>
      <c r="S97" t="inlineStr">
        <is>
          <t>n/a</t>
        </is>
      </c>
      <c r="U97" t="inlineStr">
        <is>
          <t>n/a</t>
        </is>
      </c>
      <c r="V97" t="inlineStr">
        <is>
          <t>n/a</t>
        </is>
      </c>
      <c r="X97" t="inlineStr">
        <is>
          <t>n/a</t>
        </is>
      </c>
      <c r="Y97" t="inlineStr">
        <is>
          <t>n/a</t>
        </is>
      </c>
      <c r="AA97" t="n">
        <v>10502</v>
      </c>
      <c r="AB97" t="n">
        <v>117</v>
      </c>
      <c r="AC97" t="n">
        <v>1138</v>
      </c>
      <c r="AD97" t="n">
        <v>12</v>
      </c>
      <c r="AE97" t="inlineStr">
        <is>
          <t>FBS newcomer with aggressive NIL ambition — the boldest transition bet of the cycle (verify staff).</t>
        </is>
      </c>
      <c r="AF97" t="inlineStr">
        <is>
          <t>The program spent like an FBS builder before arriving; roster quality is genuinely unknown against this level.</t>
        </is>
      </c>
      <c r="AG97" t="inlineStr">
        <is>
          <t>Transition-standard 4-2-5.</t>
        </is>
      </c>
      <c r="AH97" t="inlineStr">
        <is>
          <t>No prior data at this level; September tells all.</t>
        </is>
      </c>
      <c r="AI97" t="inlineStr">
        <is>
          <t>• Ambition and investment real
• Nothing-to-lose freedom
• Sacramento market upside</t>
        </is>
      </c>
      <c r="AJ97" t="inlineStr">
        <is>
          <t>• Total unknown vs FBS speed
• Model has no prior — max uncertainty
• Transition-year depth</t>
        </is>
      </c>
      <c r="AK97" t="n">
        <v>3327</v>
      </c>
      <c r="AL97" t="inlineStr">
        <is>
          <t>Multiple · 3-4 (OurLads)</t>
        </is>
      </c>
      <c r="AM97" t="inlineStr">
        <is>
          <t>the Hornets' welcome-to-FBS slate includes North Dakota State and a trip to Fresno — the two FCS-invasion classes colliding.</t>
        </is>
      </c>
      <c r="AN97" t="inlineStr">
        <is>
          <t>The boldest FBS jump in recent memory got messier: Brennan Marion (7-5 in his lone 'Go-Go' season) left in December to be Deion Sanders's OC at Colorado, QB Cardell Williams portaled to Maryland, and Alonzo Carter — Arizona associate HC, longtime Bay Area recruiting force — takes over year one of FBS life with holdover coordinators (Merchant, Patton). Fresno State transfer Carson Conklin projects as QB1 (not firmly announced — verify), roughly 61% of snaps return, and the 24-man portal class leans on Wisconsin DL Jamel Howard and a pair of Fresno pieces following Conklin.</t>
        </is>
      </c>
      <c r="AO97" t="inlineStr">
        <is>
          <t>Offense: transition-standard multiple looks while the identity resets from Marion's Go-Go — the ambition (an $18M entry fee, real NIL money) arrived before the scheme did. Defense: 4-2-5 with no prior data at this level; September tells all. Strengths: investment that's real, nothing-to-lose freedom, the Sacramento market. Weaknesses: total unknown against FBS speed, cross-country midweek MAC travel — from actual Sacramento, on purpose. Season goals: 3-9 and the most interesting 3-9 in America (and postseason-eligible — the transition ban was repealed Jun 24, 2026) — the welcome-to-FBS slate includes North Dakota State and a trip to Fresno, the two FCS-invasion classes colliding.</t>
        </is>
      </c>
      <c r="AP97" t="inlineStr">
        <is>
          <t>3-9, and the most interesting 3-9 in America.</t>
        </is>
      </c>
      <c r="AQ97" t="n">
        <v>-10.4</v>
      </c>
      <c r="AR97" t="n">
        <v>111</v>
      </c>
      <c r="AS97" t="n">
        <v>-11.3</v>
      </c>
      <c r="AT97" t="n">
        <v>4</v>
      </c>
      <c r="AU97" t="n">
        <v>-26.9</v>
      </c>
      <c r="AV97" t="n">
        <v>138</v>
      </c>
    </row>
    <row r="98">
      <c r="A98" t="inlineStr">
        <is>
          <t>Sam Houston</t>
        </is>
      </c>
      <c r="B98" t="inlineStr">
        <is>
          <t>Conference USA</t>
        </is>
      </c>
      <c r="C98" t="n">
        <v>124</v>
      </c>
      <c r="D98" t="n">
        <v>-14.8</v>
      </c>
      <c r="E98" t="n">
        <v>-7.9</v>
      </c>
      <c r="F98" t="n">
        <v>-16.4</v>
      </c>
      <c r="G98" t="n">
        <v>132</v>
      </c>
      <c r="H98" t="n">
        <v>2.56</v>
      </c>
      <c r="I98" t="n">
        <v>133</v>
      </c>
      <c r="J98" t="n">
        <v>0.65</v>
      </c>
      <c r="K98" t="n">
        <v>135</v>
      </c>
      <c r="L98" t="n">
        <v>3.88</v>
      </c>
      <c r="M98" t="n">
        <v>94</v>
      </c>
      <c r="N98" t="inlineStr">
        <is>
          <t>PPA 0.069/play</t>
        </is>
      </c>
      <c r="O98" t="n">
        <v>0.71</v>
      </c>
      <c r="P98" t="n">
        <v>135</v>
      </c>
      <c r="Q98" t="inlineStr">
        <is>
          <t>PPA -0.021/play</t>
        </is>
      </c>
      <c r="R98" t="n">
        <v>3.02</v>
      </c>
      <c r="S98" t="n">
        <v>112</v>
      </c>
      <c r="T98" t="inlineStr">
        <is>
          <t>PPA 0.176/play allowed</t>
        </is>
      </c>
      <c r="U98" t="n">
        <v>2.53</v>
      </c>
      <c r="V98" t="n">
        <v>123</v>
      </c>
      <c r="W98" t="inlineStr">
        <is>
          <t>PPA 0.373/play allowed</t>
        </is>
      </c>
      <c r="X98" t="n">
        <v>2.86</v>
      </c>
      <c r="Y98" t="n">
        <v>103</v>
      </c>
      <c r="Z98" t="inlineStr">
        <is>
          <t>SP+ ST -1.30</t>
        </is>
      </c>
      <c r="AA98" t="n">
        <v>10619</v>
      </c>
      <c r="AB98" t="n">
        <v>106</v>
      </c>
      <c r="AC98" t="n">
        <v>1150</v>
      </c>
      <c r="AD98" t="n">
        <v>12</v>
      </c>
      <c r="AE98" t="inlineStr">
        <is>
          <t>Phil Longo's Air Raid — pass-first volume meets a program built on defense.</t>
        </is>
      </c>
      <c r="AF98" t="inlineStr">
        <is>
          <t>The -16.4 FPI residual (most underrated by market in our 2025 model) reflected a roster better than its brand. Longo's install year two should score.</t>
        </is>
      </c>
      <c r="AG98" t="inlineStr">
        <is>
          <t>4-2-5 fast — the program's traditional strength.</t>
        </is>
      </c>
      <c r="AH98" t="inlineStr">
        <is>
          <t>Top-half league takeaways; size is the limiter.</t>
        </is>
      </c>
      <c r="AI98" t="inlineStr">
        <is>
          <t>• Longo's system track record (UNC/Wisconsin)
• Defensive culture baseline
• Houston-area talent access</t>
        </is>
      </c>
      <c r="AJ98" t="inlineStr">
        <is>
          <t>• Pass-catcher depth
• OL protection counts high
• Identity blend still setting</t>
        </is>
      </c>
      <c r="AK98" t="n">
        <v>3362</v>
      </c>
      <c r="AL98" t="inlineStr">
        <is>
          <t>Air Raid · 4-2-5 (OurLads)</t>
        </is>
      </c>
      <c r="AM98" t="inlineStr">
        <is>
          <t>From the rapid-fire one-liners: Sam Houston 3-9.</t>
        </is>
      </c>
      <c r="AN98" t="inlineStr">
        <is>
          <t>The full context is brutal: 10-3 in 2024, then 2-10 in Longo's year one — the program's worst season since 1-9 in 1979, with eight straight losses to open. The turn: true freshman Landyn Locke took over late and won the only two games, and he returns healthier with a system year under his belt. Houston RB Alton McCaskill adds a veteran dimension, Tim Burns Jr. leads the transfer receivers, and the protection that broke the season (#135 pass PPA) restocked along with the defensive interior — NC State's Justin Terrell, Maryland's Dimitry Nicolas.</t>
        </is>
      </c>
      <c r="AO98" t="inlineStr">
        <is>
          <t>Offense: Longo's Air Raid, year two, with the stability he didn't have in the chaos year — the -16.4 FPI residual made them our model's most market-underrated team of 2025, and the previews agree the roster is deeper. Defense: fast 4-2-5, the program's traditional strength, top-half league takeaways with size the limiter. Strengths: Longo's UNC/Wisconsin system track record, a returning QB who already owns the locker room's only wins, Houston-area talent access. Weaknesses: pass-catcher depth, protection counts, a schedule that isn't light. Season goals: the one-liner says 3-9 and the previews say four wins is a tall task — but Locke's development is the season regardless of the record.</t>
        </is>
      </c>
      <c r="AP98" t="inlineStr">
        <is>
          <t>3-9.</t>
        </is>
      </c>
      <c r="AQ98" t="n">
        <v>-18.4</v>
      </c>
      <c r="AR98" t="n">
        <v>136</v>
      </c>
      <c r="AS98" t="n">
        <v>3.6</v>
      </c>
      <c r="AT98" t="n">
        <v>3</v>
      </c>
      <c r="AU98" t="n">
        <v>-11.6</v>
      </c>
      <c r="AV98" t="n">
        <v>113</v>
      </c>
    </row>
    <row r="99">
      <c r="A99" t="inlineStr">
        <is>
          <t>San Diego State</t>
        </is>
      </c>
      <c r="B99" t="inlineStr">
        <is>
          <t>Pac-12</t>
        </is>
      </c>
      <c r="C99" t="n">
        <v>89</v>
      </c>
      <c r="D99" t="n">
        <v>-5.6</v>
      </c>
      <c r="E99" t="n">
        <v>-9.5</v>
      </c>
      <c r="F99" t="n">
        <v>10.1</v>
      </c>
      <c r="G99" t="n">
        <v>13</v>
      </c>
      <c r="H99" t="n">
        <v>6.17</v>
      </c>
      <c r="I99" t="n">
        <v>24</v>
      </c>
      <c r="J99" t="n">
        <v>5.92</v>
      </c>
      <c r="K99" t="n">
        <v>43</v>
      </c>
      <c r="L99" t="n">
        <v>5.81</v>
      </c>
      <c r="M99" t="n">
        <v>45</v>
      </c>
      <c r="N99" t="inlineStr">
        <is>
          <t>PPA 0.158/play</t>
        </is>
      </c>
      <c r="O99" t="n">
        <v>2.26</v>
      </c>
      <c r="P99" t="n">
        <v>126</v>
      </c>
      <c r="Q99" t="inlineStr">
        <is>
          <t>PPA 0.080/play</t>
        </is>
      </c>
      <c r="R99" t="n">
        <v>6.02</v>
      </c>
      <c r="S99" t="n">
        <v>44</v>
      </c>
      <c r="T99" t="inlineStr">
        <is>
          <t>PPA 0.052/play allowed</t>
        </is>
      </c>
      <c r="U99" t="n">
        <v>9.890000000000001</v>
      </c>
      <c r="V99" t="n">
        <v>2</v>
      </c>
      <c r="W99" t="inlineStr">
        <is>
          <t>PPA -0.050/play allowed</t>
        </is>
      </c>
      <c r="X99" t="n">
        <v>7.96</v>
      </c>
      <c r="Y99" t="n">
        <v>4</v>
      </c>
      <c r="Z99" t="inlineStr">
        <is>
          <t>SP+ ST 1.80</t>
        </is>
      </c>
      <c r="AA99" t="n">
        <v>10725</v>
      </c>
      <c r="AB99" t="n">
        <v>101</v>
      </c>
      <c r="AC99" t="n">
        <v>1162</v>
      </c>
      <c r="AD99" t="n">
        <v>11</v>
      </c>
      <c r="AE99" t="inlineStr">
        <is>
          <t>Sean Lewis' tempo spread — year two of pace in a program built on defense.</t>
        </is>
      </c>
      <c r="AF99" t="inlineStr">
        <is>
          <t>The offense modernized; Denegal returns as the starter after playing through shoulder injuries.</t>
        </is>
      </c>
      <c r="AG99" t="inlineStr">
        <is>
          <t>3-3-5 tradition — still the identity.</t>
        </is>
      </c>
      <c r="AH99" t="inlineStr">
        <is>
          <t>Top-third MW annually; the Aztec defensive standard survives coordinators.</t>
        </is>
      </c>
      <c r="AI99" t="inlineStr">
        <is>
          <t>• Defensive tradition
• Lewis' offensive modernization
• SoCal talent access</t>
        </is>
      </c>
      <c r="AJ99" t="inlineStr">
        <is>
          <t>• QB unsettled
• Offense-defense identity tension
• Explosiveness modest</t>
        </is>
      </c>
      <c r="AK99" t="n">
        <v>3397</v>
      </c>
      <c r="AL99" t="inlineStr">
        <is>
          <t>Multiple · 4-2-5 (OurLads)</t>
        </is>
      </c>
      <c r="AM99" t="inlineStr">
        <is>
          <t>San Diego State (Sean Lewis Year 3) — The 2025 formula was run-run-punt plus a top-five-in-everything defense — and now the awesome defense lost 11 of 17 regulars (four starters to power conferences, plus the coordinator AND the star punter) while the mediocre offense returns nearly whole. Denegal, Sutton, and Washington keep the identity; D-II tackling machine Cameron Cooper (81 tackles, 14 TFLs at Western Colorado) and a five-corner Big Sky haul restock the defense.</t>
        </is>
      </c>
      <c r="AN99" t="inlineStr">
        <is>
          <t>The inversion problem: the top-five-in-everything defense lost 11 of 17 regulars — four starters to power conferences, the coordinator, AND the star punter — while the mediocre offense returns nearly whole. Jayden Denegal is back at QB (1,807 yards through shoulder injuries; offseason surgery on the non-throwing shoulder, healthy for spring), with MWC rushing champ Lucky Sutton (1,048 yards) announced back before the bowl. The defensive restock: D-II tackling machine Cameron Cooper (81 tackles, 14 TFLs at Western Colorado), a five-corner Big Sky haul, and Oregon State edge Kai Wallin.</t>
        </is>
      </c>
      <c r="AO99" t="inlineStr">
        <is>
          <t>Offense: Sean Lewis's tempo spread, year three of modernizing a program built on defense — #45 rushing but #126 passing is the growth chart, and Denegal's health is the swing. Defense: the 3-3-5 tradition (#2 pass defense nationally in 2025) betting the standard survives coordinators and portal raids. Strengths: the defensive tradition, elite special teams (#4), SoCal talent access. Weaknesses: eleven new defensive regulars, the passing game, modest explosiveness. Season goals: second choice for the Pac-12 title (+370) — if Denegal's arm catches up to the identity, the title game runs through the rematch with Boise.</t>
        </is>
      </c>
      <c r="AP99" t="inlineStr">
        <is>
          <t>8-4 and second place — the special teams (No. 5 projected) steal a game, the pass rush costs them another.</t>
        </is>
      </c>
      <c r="AQ99" t="n">
        <v>1.4</v>
      </c>
      <c r="AR99" t="n">
        <v>59</v>
      </c>
      <c r="AS99" t="n">
        <v>-7</v>
      </c>
      <c r="AT99" t="n">
        <v>4</v>
      </c>
      <c r="AU99" t="n">
        <v>-5.5</v>
      </c>
      <c r="AV99" t="n">
        <v>92</v>
      </c>
    </row>
    <row r="100">
      <c r="A100" t="inlineStr">
        <is>
          <t>San José State</t>
        </is>
      </c>
      <c r="B100" t="inlineStr">
        <is>
          <t>Mountain West</t>
        </is>
      </c>
      <c r="C100" t="n">
        <v>107</v>
      </c>
      <c r="D100" t="n">
        <v>-10.3</v>
      </c>
      <c r="E100" t="n">
        <v>-5.5</v>
      </c>
      <c r="F100" t="n">
        <v>-8.199999999999999</v>
      </c>
      <c r="G100" t="n">
        <v>119</v>
      </c>
      <c r="H100" t="n">
        <v>4.15</v>
      </c>
      <c r="I100" t="n">
        <v>95</v>
      </c>
      <c r="J100" t="n">
        <v>2.71</v>
      </c>
      <c r="K100" t="n">
        <v>118</v>
      </c>
      <c r="L100" t="n">
        <v>5.17</v>
      </c>
      <c r="M100" t="n">
        <v>64</v>
      </c>
      <c r="N100" t="inlineStr">
        <is>
          <t>PPA 0.128/play</t>
        </is>
      </c>
      <c r="O100" t="n">
        <v>4.36</v>
      </c>
      <c r="P100" t="n">
        <v>80</v>
      </c>
      <c r="Q100" t="inlineStr">
        <is>
          <t>PPA 0.216/play</t>
        </is>
      </c>
      <c r="R100" t="n">
        <v>4.72</v>
      </c>
      <c r="S100" t="n">
        <v>77</v>
      </c>
      <c r="T100" t="inlineStr">
        <is>
          <t>PPA 0.106/play allowed</t>
        </is>
      </c>
      <c r="U100" t="n">
        <v>3</v>
      </c>
      <c r="V100" t="n">
        <v>112</v>
      </c>
      <c r="W100" t="inlineStr">
        <is>
          <t>PPA 0.346/play allowed</t>
        </is>
      </c>
      <c r="X100" t="n">
        <v>2.53</v>
      </c>
      <c r="Y100" t="n">
        <v>117</v>
      </c>
      <c r="Z100" t="inlineStr">
        <is>
          <t>SP+ ST -1.50</t>
        </is>
      </c>
      <c r="AA100" t="n">
        <v>10826</v>
      </c>
      <c r="AB100" t="n">
        <v>102</v>
      </c>
      <c r="AC100" t="n">
        <v>1173</v>
      </c>
      <c r="AD100" t="n">
        <v>13</v>
      </c>
      <c r="AE100" t="inlineStr">
        <is>
          <t>Ken Niumatalolo's option-influenced evolution — pass-heavier than his Navy roots, year three.</t>
        </is>
      </c>
      <c r="AF100" t="inlineStr">
        <is>
          <t>Balanced attack around a veteran OL; the Spartans hover at bowl-line annually.</t>
        </is>
      </c>
      <c r="AG100" t="inlineStr">
        <is>
          <t>4-2-5 median.</t>
        </is>
      </c>
      <c r="AH100" t="inlineStr">
        <is>
          <t>Competent everywhere, elite nowhere.</t>
        </is>
      </c>
      <c r="AI100" t="inlineStr">
        <is>
          <t>• Niumatalolo's adaptability
• Bay Area talent niche
• Program steady</t>
        </is>
      </c>
      <c r="AJ100" t="inlineStr">
        <is>
          <t>• Ceiling capped mid-MW
• Explosiveness low
• Depth</t>
        </is>
      </c>
      <c r="AK100" t="n">
        <v>3432</v>
      </c>
      <c r="AL100" t="inlineStr">
        <is>
          <t>Spread-N-Shred · Multiple 3-4 (OurLads)</t>
        </is>
      </c>
      <c r="AM100" t="inlineStr">
        <is>
          <t>parallel builds, bowl-bubble ceilings.</t>
        </is>
      </c>
      <c r="AN100" t="inlineStr">
        <is>
          <t>The full reboot: WR Danny Scudero — 88 catches, ~1,297 yards, national receiving-yards leader, Biletnikoff semifinalist — portaled to Colorado, and the QB derby is open three ways: Daniel Rolovich (mid-year arrival, son of ex-Hawai'i HC Nick), Hawai'i transfer Luke Weaver (first-team reps in the spring game), and Robbie McDaniel, with Xavier Ward atop OurLads' July projection — Niumatalolo just calls it 'close.' Penn State's Anthony Ivey and SDSU's Jerry McClure rebuild the receiver room.</t>
        </is>
      </c>
      <c r="AO100" t="inlineStr">
        <is>
          <t>Offense: Niumatalolo's option-influenced evolution, pass-heavier than his Navy roots, built around a veteran OL and whoever wins the derby. Defense: median 4-2-5 — competent everywhere, elite nowhere, with the #112 pass defense the fix-first item. Strengths: Niumatalolo's adaptability, the Bay Area talent niche, program steadiness. Weaknesses: the Scudero-sized hole, a capped mid-MW ceiling, special teams (#117) — and 2025's 3-9 included four losses by 7 or fewer, the margin profile of a better team. Season goals: 6-6 per the one-liner — Niumatalolo's own 2026 framing is 'anger, faith and a chance to play,' and CFN's headline is literally 'Spartans Starting Over.'</t>
        </is>
      </c>
      <c r="AP100" t="inlineStr">
        <is>
          <t>6-6.</t>
        </is>
      </c>
      <c r="AQ100" t="n">
        <v>-14.3</v>
      </c>
      <c r="AR100" t="n">
        <v>124</v>
      </c>
      <c r="AS100" t="n">
        <v>4</v>
      </c>
      <c r="AT100" t="n">
        <v>4</v>
      </c>
      <c r="AU100" t="n">
        <v>-11.6</v>
      </c>
      <c r="AV100" t="n">
        <v>112</v>
      </c>
    </row>
    <row r="101">
      <c r="A101" t="inlineStr">
        <is>
          <t>South Alabama</t>
        </is>
      </c>
      <c r="B101" t="inlineStr">
        <is>
          <t>Sun Belt</t>
        </is>
      </c>
      <c r="C101" t="n">
        <v>109</v>
      </c>
      <c r="D101" t="n">
        <v>-11.1</v>
      </c>
      <c r="E101" t="n">
        <v>-1.3</v>
      </c>
      <c r="F101" t="n">
        <v>-9.4</v>
      </c>
      <c r="G101" t="n">
        <v>124</v>
      </c>
      <c r="H101" t="n">
        <v>3.74</v>
      </c>
      <c r="I101" t="n">
        <v>113</v>
      </c>
      <c r="J101" t="n">
        <v>2.95</v>
      </c>
      <c r="K101" t="n">
        <v>114</v>
      </c>
      <c r="L101" t="n">
        <v>5.6</v>
      </c>
      <c r="M101" t="n">
        <v>51</v>
      </c>
      <c r="N101" t="inlineStr">
        <is>
          <t>PPA 0.148/play</t>
        </is>
      </c>
      <c r="O101" t="n">
        <v>4.27</v>
      </c>
      <c r="P101" t="n">
        <v>81</v>
      </c>
      <c r="Q101" t="inlineStr">
        <is>
          <t>PPA 0.210/play</t>
        </is>
      </c>
      <c r="R101" t="n">
        <v>2.78</v>
      </c>
      <c r="S101" t="n">
        <v>116</v>
      </c>
      <c r="T101" t="inlineStr">
        <is>
          <t>PPA 0.186/play allowed</t>
        </is>
      </c>
      <c r="U101" t="n">
        <v>3.12</v>
      </c>
      <c r="V101" t="n">
        <v>110</v>
      </c>
      <c r="W101" t="inlineStr">
        <is>
          <t>PPA 0.339/play allowed</t>
        </is>
      </c>
      <c r="X101" t="n">
        <v>1.71</v>
      </c>
      <c r="Y101" t="n">
        <v>131</v>
      </c>
      <c r="Z101" t="inlineStr">
        <is>
          <t>SP+ ST -2.00</t>
        </is>
      </c>
      <c r="AA101" t="n">
        <v>10928</v>
      </c>
      <c r="AB101" t="n">
        <v>115</v>
      </c>
      <c r="AC101" t="n">
        <v>1186</v>
      </c>
      <c r="AD101" t="n">
        <v>12</v>
      </c>
      <c r="AE101" t="inlineStr">
        <is>
          <t>Major Applewhite's balanced spread — steady, veteran, bowl-level.</t>
        </is>
      </c>
      <c r="AF101" t="inlineStr">
        <is>
          <t>The -9.3 residual suggested market overrating in 2025; honest mid-tier now.</t>
        </is>
      </c>
      <c r="AG101" t="inlineStr">
        <is>
          <t>4-2-5 sound.</t>
        </is>
      </c>
      <c r="AH101" t="inlineStr">
        <is>
          <t>League-median; turnover margin decides Novembers.</t>
        </is>
      </c>
      <c r="AI101" t="inlineStr">
        <is>
          <t>• Applewhite stability
• QB room veteran
• Program floor solid</t>
        </is>
      </c>
      <c r="AJ101" t="inlineStr">
        <is>
          <t>• Explosiveness modest
• Trenches mid
• Ceiling capped</t>
        </is>
      </c>
      <c r="AK101" t="n">
        <v>3467</v>
      </c>
      <c r="AL101" t="inlineStr">
        <is>
          <t>Multiple Spread · Multiple 4-2-5 (OurLads)</t>
        </is>
      </c>
      <c r="AM101" t="inlineStr">
        <is>
          <t>2025: 4-8 — the poster child for Connelly's "do fun things, get plucked apart" Sun Belt lament: the 2024 breakout shipped Gio Lopez to UNC (another Belichick bridge), Fluff Bothwell to Mississippi State, and more, and the 2025 team fell to its worst ranking since 2019. SP+: #115, 5.3 wins. Applewhite's counter-strategy is stark: 27 transfers OUT, only ELEVEN in, betting on returnees and nine jucos. QB Bishop Davenport is more proven than most league starters, corner Jayvon Henderson and OLB Tirrell Johnson anchor the defense, and sophomore LB Caleb Dozier is a breakout pick if the foot injury cooperates.</t>
        </is>
      </c>
      <c r="AN101" t="inlineStr">
        <is>
          <t>The counter-strategy is stark: 27 transfers OUT, only eleven in, betting on returnees and nine jucos after the plucked-apart 2024 breakout (Gio Lopez to UNC, Fluff Bothwell to Mississippi State). QB Bishop Davenport is more proven than most league starters, corner Jayvon Henderson and OLB Tirrell Johnson anchor the defense, and sophomore LB Caleb Dozier is the breakout pick if the foot injury cooperates. The few adds are targeted: Georgia Tech safety DJ Moore, ULM's leading-tackler type Seidrion Langston.</t>
        </is>
      </c>
      <c r="AO101" t="inlineStr">
        <is>
          <t>Offense: Applewhite's balanced spread — steady, veteran, bowl-level, with a real run game (#51 rush PPA). Defense: sound 4-2-5, league-median, where turnover margin decides Novembers; the #131 special teams is the silent tax. Strengths: Applewhite's stability, the veteran QB room, a solid program floor. Weaknesses: modest explosiveness, mid trenches, capped ceiling — and two-deep holes the roster strategy chose on purpose. Season goals: 5-7 — the admirable-risk strategy needs a year of unearthing more Lopezes. But respect the swing.</t>
        </is>
      </c>
      <c r="AP101" t="inlineStr">
        <is>
          <t>5-7 — the admirable-risk roster strategy needs a year of unearthing more Lopezes, and the two-deep holes are just too many. But respect the swing.</t>
        </is>
      </c>
      <c r="AQ101" t="n">
        <v>-10.5</v>
      </c>
      <c r="AR101" t="n">
        <v>112</v>
      </c>
      <c r="AS101" t="n">
        <v>-0.6</v>
      </c>
      <c r="AT101" t="n">
        <v>4</v>
      </c>
      <c r="AU101" t="n">
        <v>-8.699999999999999</v>
      </c>
      <c r="AV101" t="n">
        <v>100</v>
      </c>
    </row>
    <row r="102">
      <c r="A102" t="inlineStr">
        <is>
          <t>South Carolina</t>
        </is>
      </c>
      <c r="B102" t="inlineStr">
        <is>
          <t>SEC</t>
        </is>
      </c>
      <c r="C102" t="n">
        <v>24</v>
      </c>
      <c r="D102" t="n">
        <v>12.7</v>
      </c>
      <c r="E102" t="n">
        <v>14.3</v>
      </c>
      <c r="F102" t="n">
        <v>-5.3</v>
      </c>
      <c r="G102" t="n">
        <v>105</v>
      </c>
      <c r="H102" t="n">
        <v>5.68</v>
      </c>
      <c r="I102" t="n">
        <v>42</v>
      </c>
      <c r="J102" t="n">
        <v>5.79</v>
      </c>
      <c r="K102" t="n">
        <v>49</v>
      </c>
      <c r="L102" t="n">
        <v>4.66</v>
      </c>
      <c r="M102" t="n">
        <v>73</v>
      </c>
      <c r="N102" t="inlineStr">
        <is>
          <t>PPA 0.105/play</t>
        </is>
      </c>
      <c r="O102" t="n">
        <v>3.73</v>
      </c>
      <c r="P102" t="n">
        <v>105</v>
      </c>
      <c r="Q102" t="inlineStr">
        <is>
          <t>PPA 0.175/play</t>
        </is>
      </c>
      <c r="R102" t="n">
        <v>8.710000000000001</v>
      </c>
      <c r="S102" t="n">
        <v>7</v>
      </c>
      <c r="T102" t="inlineStr">
        <is>
          <t>PPA -0.058/play allowed</t>
        </is>
      </c>
      <c r="U102" t="n">
        <v>4.9</v>
      </c>
      <c r="V102" t="n">
        <v>69</v>
      </c>
      <c r="W102" t="inlineStr">
        <is>
          <t>PPA 0.237/play allowed</t>
        </is>
      </c>
      <c r="X102" t="n">
        <v>7.46</v>
      </c>
      <c r="Y102" t="n">
        <v>16</v>
      </c>
      <c r="Z102" t="inlineStr">
        <is>
          <t>SP+ ST 1.50</t>
        </is>
      </c>
      <c r="AA102" t="n">
        <v>11043</v>
      </c>
      <c r="AB102" t="n">
        <v>110</v>
      </c>
      <c r="AC102" t="n">
        <v>1198</v>
      </c>
      <c r="AD102" t="n">
        <v>12</v>
      </c>
      <c r="AE102" t="inlineStr">
        <is>
          <t>Shane Beamer's spread built around LaNorris Sellers — designed QB run, play-action verticals, the offense flowing entirely through #16.</t>
        </is>
      </c>
      <c r="AF102" t="inlineStr">
        <is>
          <t>Sellers RETURNED — a projected top-5 NFL pick who chose Columbia over the draft, the single biggest returning-player win in the conference. 2025 wasted him behind poor protection; the whole offseason was spent fixing his supporting cast.</t>
        </is>
      </c>
      <c r="AG102" t="inlineStr">
        <is>
          <t>4-2-5 with the edge-rush pipeline the program has become known for — speed off both edges, safeties downhill.</t>
        </is>
      </c>
      <c r="AH102" t="inlineStr">
        <is>
          <t>Better than its 2025 record: the defense kept games winnable while the offense sputtered. Front-seven athleticism is SEC-caliber; depth behind it is not.</t>
        </is>
      </c>
      <c r="AI102" t="inlineStr">
        <is>
          <t>• Sellers is arguably the SEC's best player at any position
• Edge-rush production pipeline keeps reloading
• Beamer's special teams steal hidden points</t>
        </is>
      </c>
      <c r="AJ102" t="inlineStr">
        <is>
          <t>• The OL must stop getting Sellers hit — same sentence as last July
• Skill weapons a tier below the SEC's best
• Staff pressure: wasting Sellers' return is a fireable offense</t>
        </is>
      </c>
      <c r="AK102" t="n">
        <v>3502</v>
      </c>
      <c r="AL102" t="inlineStr">
        <is>
          <t>Multiple · 4-2-5 (OurLads)</t>
        </is>
      </c>
      <c r="AM102" t="inlineStr">
        <is>
          <t>2025: 4-8 (1-7) — a preseason top-13 team that blew a 30-3 halftime lead to Texas A&amp;M and rattled off a five-game midseason losing streak. SP+: #25, 6.6 avg wins. CBS: 7-5 (with the Georgia upset! Crawford picks the Gamecocks to hand UGA its only regular-season loss). Vegas: 6.5 (Talty: under), +5500.</t>
        </is>
      </c>
      <c r="AN102" t="inlineStr">
        <is>
          <t>The two most physically gifted players in the conference at their positions are both back: QB LaNorris Sellers and WR Nyck Harbor — Connelly calls them the most intimidating pitch-and-catch combo in the country — plus edge Dylan Stewart, the third member of the "ridiculously talented, frustratingly inconsistent" club. The problem: only six offensive players who saw 200+ snaps return. Beamer responded with a full teardown — fourth OC in five years (Kendal Briles from TCU), eight new offensive linemen (five FBS starters, six seniors), three new RBs led by Texas blue-chipper Christian Clark, and four transfer WRs (Nitro Tuggle, DJ Black — both with drop-rate red flags, same as Harbor). Defense: sixth-year DC Clayton White returns 10 of 19 starters; the portal adds Tennessee edge Caleb Herring, Illinois DT Tomiwa Durojaiye, and ex-five-star Kelby Collins (Alabama). LB Justin Okoronkwo, S Peyton Williams, and electric CB/PR Vicari Swain (three punt-return TDs) hold the spine. 68% returning production — 5th nationally, the best in the SEC. Watch list: Sellers (a top-5 NFL draft profile if it clicks), Stewart, Swain.</t>
        </is>
      </c>
      <c r="AO102" t="inlineStr">
        <is>
          <t>Offense: Briles brings tempo and vertical shots — theoretically the perfect marriage for Sellers' arm and Harbor's 4.2 speed, if the rebuilt line holds and Sellers stops running himself into disaster sacks. Defense: negative-play creation without a finishing pass rush (97th in sack rate) — Stewart converting talent into sacks is the whole equation. Strengths: top-end talent, continuity metrics, even-year mysticism (Beamer is 17-9 in even years, 9-15 in odd ones — genuinely all the analysis some people use). Weaknesses: O-line cohesion, drops everywhere, close-game execution, and zero margin in the schedule. Season goals: bowl minimum, and honestly: save the job.</t>
        </is>
      </c>
      <c r="AP102" t="inlineStr">
        <is>
          <t>The hot seat — full treatment. How he got here: five years of violent oscillation — 7-of-9 win streaks and 1-6 collapses, a near-CFP 2024 followed by a 4-8 2025 that included the A&amp;M meltdown. USA TODAY's league-wide hot seat piece puts him first, notes he survived 2025 largely because half the conference was already conducting searches, and quotes him acknowledging the town expects a winner. How he escapes: 7-5 probably buys a Year 7 given the schedule; 8-4 with the Clemson or Georgia scalp makes him a hero again. The even-year pattern, the Sellers/Stewart/Harbor triangle, and the best returning-production profile in the league are all genuinely on his side. How it ends: another October spiral, a September home loss to a mid-tier opponent, or Sellers regressing behind a leaky line — any of those and the search fires up before Thanksgiving. My call: 7-5, survival, and this exact conversation again in 2027.</t>
        </is>
      </c>
      <c r="AQ102" t="n">
        <v>11.7</v>
      </c>
      <c r="AR102" t="n">
        <v>23</v>
      </c>
      <c r="AS102" t="n">
        <v>1</v>
      </c>
      <c r="AT102" t="n">
        <v>4</v>
      </c>
      <c r="AU102" t="n">
        <v>9.300000000000001</v>
      </c>
      <c r="AV102" t="n">
        <v>38</v>
      </c>
    </row>
    <row r="103">
      <c r="A103" t="inlineStr">
        <is>
          <t>South Florida</t>
        </is>
      </c>
      <c r="B103" t="inlineStr">
        <is>
          <t>American</t>
        </is>
      </c>
      <c r="C103" t="n">
        <v>86</v>
      </c>
      <c r="D103" t="n">
        <v>-5</v>
      </c>
      <c r="E103" t="n">
        <v>-2.1</v>
      </c>
      <c r="F103" t="n">
        <v>13.1</v>
      </c>
      <c r="G103" t="n">
        <v>6</v>
      </c>
      <c r="H103" t="n">
        <v>6.55</v>
      </c>
      <c r="I103" t="n">
        <v>12</v>
      </c>
      <c r="J103" t="n">
        <v>6.66</v>
      </c>
      <c r="K103" t="n">
        <v>29</v>
      </c>
      <c r="L103" t="n">
        <v>6.76</v>
      </c>
      <c r="M103" t="n">
        <v>26</v>
      </c>
      <c r="N103" t="inlineStr">
        <is>
          <t>PPA 0.201/play</t>
        </is>
      </c>
      <c r="O103" t="n">
        <v>7.87</v>
      </c>
      <c r="P103" t="n">
        <v>10</v>
      </c>
      <c r="Q103" t="inlineStr">
        <is>
          <t>PPA 0.444/play</t>
        </is>
      </c>
      <c r="R103" t="n">
        <v>6.65</v>
      </c>
      <c r="S103" t="n">
        <v>26</v>
      </c>
      <c r="T103" t="inlineStr">
        <is>
          <t>PPA 0.027/play allowed</t>
        </is>
      </c>
      <c r="U103" t="n">
        <v>6.07</v>
      </c>
      <c r="V103" t="n">
        <v>44</v>
      </c>
      <c r="W103" t="inlineStr">
        <is>
          <t>PPA 0.170/play allowed</t>
        </is>
      </c>
      <c r="X103" t="n">
        <v>3.68</v>
      </c>
      <c r="Y103" t="n">
        <v>89</v>
      </c>
      <c r="Z103" t="inlineStr">
        <is>
          <t>SP+ ST -0.80</t>
        </is>
      </c>
      <c r="AA103" t="n">
        <v>11153</v>
      </c>
      <c r="AB103" t="n">
        <v>113</v>
      </c>
      <c r="AC103" t="n">
        <v>1210</v>
      </c>
      <c r="AD103" t="n">
        <v>12</v>
      </c>
      <c r="AE103" t="inlineStr">
        <is>
          <t>Brian Hartline era — Ohio State's OC/WR-whisperer took the job in December 2025. Expect a pro-spread with elite receiver development replacing Golesh's tempo-vertical system.</t>
        </is>
      </c>
      <c r="AF103" t="inlineStr">
        <is>
          <t>Byrum Brown's graduation plus the system change makes this a double reset, but Hartline is a Tampa-area legend recruiting his own backyard. Final season at Raymond James before the on-campus stadium opens in 2027 — momentum is real even in transition.</t>
        </is>
      </c>
      <c r="AG103" t="inlineStr">
        <is>
          <t>The 2025 defense was aggressive, multiple, and turnover-hungry — how much survives the staff turnover is the open question.</t>
        </is>
      </c>
      <c r="AH103" t="inlineStr">
        <is>
          <t>USF punched above its weight through scheme and culture; the architect left, but the administration's investment (and Hartline's recruiting pull) suggests a reload, not a collapse. Grade the two-deep in September, not July.</t>
        </is>
      </c>
      <c r="AI103" t="inlineStr">
        <is>
          <t>• Hartline is arguably the best WR developer in football, college or pro
• Tampa recruiting footprint is genuinely fertile — and now has a closer
• Administration showed it will invest after the CFP near-miss</t>
        </is>
      </c>
      <c r="AJ103" t="inlineStr">
        <is>
          <t>• First-time head coach replacing a proven one, with a new QB
• System change on offense means year-one friction
• FPI's #25 is a lagging indicator — treat with maximum skepticism</t>
        </is>
      </c>
      <c r="AK103" t="n">
        <v>3537</v>
      </c>
      <c r="AL103" t="inlineStr">
        <is>
          <t>Spread · Multiple 3-3-5 (OurLads)</t>
        </is>
      </c>
      <c r="AM103" t="inlineStr">
        <is>
          <t>2025: 9-4 (6-2) in Golesh's finale — then Auburn took the coach and QB Byrum Brown and eleven Bulls followed him. 2026 coach: Brian Hartline, first year. SP+: #80, 7.9 avg wins on the EASIEST schedule in the country (125th SOS).</t>
        </is>
      </c>
      <c r="AN103" t="inlineStr">
        <is>
          <t>The bet is talent-mass: 10 former blue-chippers, 24 power-conference transfers, and a two-deep that Connelly says will immediately look the part. QB Michael Van Buren Jr. is the classic reclamation — real promise as a Mississippi State freshman, then caught in LSU's 2025 offensive disaster. Around him: holdovers Thomas Shrader and Mudia Reuben, Dartmouth workhorse D.J. Crowther, and a receiver board of Cameron Seldon (Virginia Tech), Kenny Odom, and Arhmad Branch, anchored by all-Sun Belt guard Caleb Cook. The defense goes to ECU's aggressive Josh Aldridge, with corner Za'Quan Bryan and havoc bets MarShon Oxley and Shamar Meikle — plus the single best transfer note in the league: Norfolk State's Major Dillard, a 330-POUND tackle who made 70 tackles chasing plays sideline to sideline.</t>
        </is>
      </c>
      <c r="AO103" t="inlineStr">
        <is>
          <t>Connelly's caution is tactical, not physical: Ohio State's most conservative recent offenses were the two with Hartline as coordinator, and OC Tim Beck's recent track record is uninspiring. If USF scores, it'll be because of superior athletes — which, on THIS schedule, might be enough. Strengths: talent, schedule, recruiting momentum, stadium-era energy. Weaknesses: scheme proof, chemistry, and a conference slate that gives them only 4.5 projected league wins despite 7.9 overall (translation: the nonconference is soft and the league draw is not).</t>
        </is>
      </c>
      <c r="AP103" t="inlineStr">
        <is>
          <t>9-3 and dangerous, with the Nov. 12 Memphis visit and the Nov. 27 Tulane finale — perhaps Raymond James's last Bulls game — as the November theater. If Van Buren hits, the Hartline era starts a year ahead of schedule, and the 2027 stadium opens with title expectations. For your show: this is the closest thing your listeners have to a local rooting interest in the race.</t>
        </is>
      </c>
      <c r="AQ103" t="n">
        <v>-0.9</v>
      </c>
      <c r="AR103" t="n">
        <v>73</v>
      </c>
      <c r="AS103" t="n">
        <v>-4.1</v>
      </c>
      <c r="AT103" t="n">
        <v>4</v>
      </c>
      <c r="AU103" t="n">
        <v>-2.5</v>
      </c>
      <c r="AV103" t="n">
        <v>77</v>
      </c>
    </row>
    <row r="104">
      <c r="A104" t="inlineStr">
        <is>
          <t>Southern Miss</t>
        </is>
      </c>
      <c r="B104" t="inlineStr">
        <is>
          <t>Sun Belt</t>
        </is>
      </c>
      <c r="C104" t="n">
        <v>115</v>
      </c>
      <c r="D104" t="n">
        <v>-12.1</v>
      </c>
      <c r="E104" t="n">
        <v>-16.2</v>
      </c>
      <c r="F104" t="n">
        <v>7.7</v>
      </c>
      <c r="G104" t="n">
        <v>17</v>
      </c>
      <c r="H104" t="n">
        <v>4.72</v>
      </c>
      <c r="I104" t="n">
        <v>77</v>
      </c>
      <c r="J104" t="n">
        <v>3.81</v>
      </c>
      <c r="K104" t="n">
        <v>94</v>
      </c>
      <c r="L104" t="n">
        <v>4.63</v>
      </c>
      <c r="M104" t="n">
        <v>75</v>
      </c>
      <c r="N104" t="inlineStr">
        <is>
          <t>PPA 0.103/play</t>
        </is>
      </c>
      <c r="O104" t="n">
        <v>4.79</v>
      </c>
      <c r="P104" t="n">
        <v>69</v>
      </c>
      <c r="Q104" t="inlineStr">
        <is>
          <t>PPA 0.244/play</t>
        </is>
      </c>
      <c r="R104" t="n">
        <v>3.55</v>
      </c>
      <c r="S104" t="n">
        <v>99</v>
      </c>
      <c r="T104" t="inlineStr">
        <is>
          <t>PPA 0.154/play allowed</t>
        </is>
      </c>
      <c r="U104" t="n">
        <v>6.64</v>
      </c>
      <c r="V104" t="n">
        <v>31</v>
      </c>
      <c r="W104" t="inlineStr">
        <is>
          <t>PPA 0.137/play allowed</t>
        </is>
      </c>
      <c r="X104" t="n">
        <v>2.86</v>
      </c>
      <c r="Y104" t="n">
        <v>103</v>
      </c>
      <c r="Z104" t="inlineStr">
        <is>
          <t>SP+ ST -1.30</t>
        </is>
      </c>
      <c r="AA104" t="n">
        <v>11266</v>
      </c>
      <c r="AB104" t="n">
        <v>109</v>
      </c>
      <c r="AC104" t="n">
        <v>1222</v>
      </c>
      <c r="AD104" t="n">
        <v>12</v>
      </c>
      <c r="AE104" t="inlineStr">
        <is>
          <t>Blake Anderson promoted after Huff's Memphis exit — continuity for the league's fastest one-year turnaround.</t>
        </is>
      </c>
      <c r="AF104" t="inlineStr">
        <is>
          <t>The roster Huff rebuilt returns substantial production; Anderson's own HC resume (Arkansas State, USU) eases the handoff.</t>
        </is>
      </c>
      <c r="AG104" t="inlineStr">
        <is>
          <t>4-2-5 aggressive.</t>
        </is>
      </c>
      <c r="AH104" t="inlineStr">
        <is>
          <t>Top-half league after being bottom-five in 2024 — the flip was real.</t>
        </is>
      </c>
      <c r="AI104" t="inlineStr">
        <is>
          <t>• Turnaround core returns
• Anderson's HC experience
• Hattiesburg energy back</t>
        </is>
      </c>
      <c r="AJ104" t="inlineStr">
        <is>
          <t>• Huff took the credibility
• QB competition
• Sustaining year-two</t>
        </is>
      </c>
      <c r="AK104" t="n">
        <v>3572</v>
      </c>
      <c r="AL104" t="inlineStr">
        <is>
          <t>Multiple · 4-2-5 (OurLads)</t>
        </is>
      </c>
      <c r="AM104" t="inlineStr">
        <is>
          <t>2025: 7-6 — the great Huff heist worked, then Huff left for Memphis and took it all back. 2026: the WORST returning production in the country (22%, 138th): ONE returning offensive starter with more than two starts, ONE returning defender with more than 40 snaps. Even by 2026 standards, that's obliteration. New coach Blake Anderson — a hire Connelly bluntly disliked — rebuilds with promising sophomores (UMass RB Brandon Hood, Wingate's 17.8-per-catch WR Jaylen Himes) and blue-chip flotsam (Ole Miss DE Jeffery Rush, A&amp;M S Jordan Pride), with a three-way QB derby (Lyddy/White/Ethan Hampton). SP+: #131, 2.8 wins.</t>
        </is>
      </c>
      <c r="AN104" t="inlineStr">
        <is>
          <t>Even by 2026 standards, obliteration: the WORST returning production in the country (22%, 138th) — ONE returning offensive starter with more than two starts, ONE returning defender with more than 40 snaps, after Huff took the turnaround to Memphis. Blake Anderson rebuilds with promising sophomores (UMass RB Brandon Hood, Wingate's 17.8-per-catch WR Jaylen Himes) and blue-chip flotsam (Ole Miss DE Jeffery Rush, Texas A&amp;M safety Jordan Pride, a twelve-deep transfer DB room). OurLads lists veteran Braylon Braxton atop a QB room the prep file frames as a Lyddy/White/Hampton derby — verify before air.</t>
        </is>
      </c>
      <c r="AO104" t="inlineStr">
        <is>
          <t>Offense: Anderson's spread on a roster that is portal flotsam by necessity — the 2025 production (#69 pass PPA) left almost entirely. Defense: 4-2-5 that genuinely flipped (bottom-five 2024 to top-half 2025, #31 pass defense) — now asked to do it again with new faces. Strengths: Anderson's own HC résumé (Arkansas State, USU), Hattiesburg energy, a low bar. Weaknesses: Huff took the credibility, the QB derby, sustaining anything through 22% returning production. Season goals: 3-9 — the second consecutive program to eat a Huff departure whole, and the caravan era's cautionary tale.</t>
        </is>
      </c>
      <c r="AP104" t="inlineStr">
        <is>
          <t>3-9 — the second consecutive program to eat a Huff departure whole, and the cautionary tale of the caravan era.</t>
        </is>
      </c>
      <c r="AQ104" t="n">
        <v>-5.1</v>
      </c>
      <c r="AR104" t="n">
        <v>87</v>
      </c>
      <c r="AS104" t="n">
        <v>-7</v>
      </c>
      <c r="AT104" t="n">
        <v>3</v>
      </c>
      <c r="AU104" t="n">
        <v>-11.9</v>
      </c>
      <c r="AV104" t="n">
        <v>114</v>
      </c>
    </row>
    <row r="105">
      <c r="A105" t="inlineStr">
        <is>
          <t>Stanford</t>
        </is>
      </c>
      <c r="B105" t="inlineStr">
        <is>
          <t>ACC</t>
        </is>
      </c>
      <c r="C105" t="n">
        <v>114</v>
      </c>
      <c r="D105" t="n">
        <v>-12.1</v>
      </c>
      <c r="E105" t="n">
        <v>-2.6</v>
      </c>
      <c r="F105" t="n">
        <v>-1</v>
      </c>
      <c r="G105" t="n">
        <v>71</v>
      </c>
      <c r="H105" t="n">
        <v>3.89</v>
      </c>
      <c r="I105" t="n">
        <v>107</v>
      </c>
      <c r="J105" t="n">
        <v>3.09</v>
      </c>
      <c r="K105" t="n">
        <v>112</v>
      </c>
      <c r="L105" t="n">
        <v>1.93</v>
      </c>
      <c r="M105" t="n">
        <v>128</v>
      </c>
      <c r="N105" t="inlineStr">
        <is>
          <t>PPA -0.020/play</t>
        </is>
      </c>
      <c r="O105" t="n">
        <v>3.89</v>
      </c>
      <c r="P105" t="n">
        <v>97</v>
      </c>
      <c r="Q105" t="inlineStr">
        <is>
          <t>PPA 0.185/play</t>
        </is>
      </c>
      <c r="R105" t="n">
        <v>7.51</v>
      </c>
      <c r="S105" t="n">
        <v>15</v>
      </c>
      <c r="T105" t="inlineStr">
        <is>
          <t>PPA -0.009/play allowed</t>
        </is>
      </c>
      <c r="U105" t="n">
        <v>2.92</v>
      </c>
      <c r="V105" t="n">
        <v>115</v>
      </c>
      <c r="W105" t="inlineStr">
        <is>
          <t>PPA 0.351/play allowed</t>
        </is>
      </c>
      <c r="X105" t="n">
        <v>2.2</v>
      </c>
      <c r="Y105" t="n">
        <v>125</v>
      </c>
      <c r="Z105" t="inlineStr">
        <is>
          <t>SP+ ST -1.70</t>
        </is>
      </c>
      <c r="AA105" t="n">
        <v>11375</v>
      </c>
      <c r="AB105" t="n">
        <v>111</v>
      </c>
      <c r="AC105" t="n">
        <v>1234</v>
      </c>
      <c r="AD105" t="n">
        <v>12</v>
      </c>
      <c r="AE105" t="inlineStr">
        <is>
          <t>Tavita Pritchard returns to the Farm as HC (via the NFL) after the GM-era interim years — pro-style, QB-development-first.</t>
        </is>
      </c>
      <c r="AF105" t="inlineStr">
        <is>
          <t>Andrew Luck's GM structure now has its permanent coach. The roster is years from ACC-competitive; the identity (smart, physical, patient) is at least clear now.</t>
        </is>
      </c>
      <c r="AG105" t="inlineStr">
        <is>
          <t>Multiple 3-4, fundamentals rebuild.</t>
        </is>
      </c>
      <c r="AH105" t="inlineStr">
        <is>
          <t>Bottom-quartile ACC in most metrics; the two-deep is the league's thinnest. Progress = competitive Novembers, not bowls yet.</t>
        </is>
      </c>
      <c r="AI105" t="inlineStr">
        <is>
          <t>• Luck's GM model brings NFL rigor
• Pritchard knows the building
• Academic-fit portal niche is real</t>
        </is>
      </c>
      <c r="AJ105" t="inlineStr">
        <is>
          <t>• Talent floor of the ACC
• Cross-country travel grind
• Multi-year rebuild, year one of it</t>
        </is>
      </c>
      <c r="AK105" t="n">
        <v>3607</v>
      </c>
      <c r="AL105" t="inlineStr">
        <is>
          <t>Pro Style · Multiple 3-4 (OurLads)</t>
        </is>
      </c>
      <c r="AM105" t="inlineStr">
        <is>
          <t>Coach: Tavita Pritchard, Year 1. New hire — the seat question is years away.</t>
        </is>
      </c>
      <c r="AN105" t="inlineStr">
        <is>
          <t>The full context: Stanford has been the worst power-conference program of the 2020s — 7-39 against teams ranked better than 80th over five years, average SP+ ranking of 102.8, no winning full season since 2018. GM Andrew Luck doubled down on the family tree: Pritchard (former Stanford QB and longtime assistant, most recently Commanders QB coach) as HC, former Stanford OL coach Terry Heffernan as OC, with ex-Seahawks DC Kris Richard the one outside hire. The roster has individual bright spots — RB Micah Ford (strong after contact), G Simione Pale (back from injury; excellent in 2024), tackling machine LB Matt Rose (a stop every 6.1 snaps), and CB Brandon Nicholson, one of the ACC's best. But the most proven receiver is a Yale transfer (Nico Brown), the DL replaces four of six, and QB is 24-year-old Michigan transfer Davis Warren — a respected leader with a career line of 5.4 yards per dropback and 7 TDs to 10 INTs.</t>
        </is>
      </c>
      <c r="AO105" t="inlineStr">
        <is>
          <t>The stated dream is restoring the Harbaugh/Shaw power-run DNA — the problem being Stanford ranked 132nd at 3.9 yards per non-sack carry last year, so the identity currently exists only in the brochure. Strengths: linebacker/secondary experience, culture continuity, house money. Weaknesses: line play on both sides, QB ceiling, skill talent, kicking game (128th ST). Goal: be competitive, win the games you should (Hawaii and Elon are must-haves), and start recruiting like the plan is real.</t>
        </is>
      </c>
      <c r="AP105" t="inlineStr">
        <is>
          <t>CBS 2-10 (0-9); SP+ 3.9 wins vs. a 3.5 total. This is a foundation-pouring year, full stop. Coach status: safe by definition.</t>
        </is>
      </c>
      <c r="AQ105" t="n">
        <v>-3.3</v>
      </c>
      <c r="AR105" t="n">
        <v>80</v>
      </c>
      <c r="AS105" t="n">
        <v>-8.800000000000001</v>
      </c>
      <c r="AT105" t="n">
        <v>5</v>
      </c>
      <c r="AU105" t="n">
        <v>-10.6</v>
      </c>
      <c r="AV105" t="n">
        <v>108</v>
      </c>
    </row>
    <row r="106">
      <c r="A106" t="inlineStr">
        <is>
          <t>Syracuse</t>
        </is>
      </c>
      <c r="B106" t="inlineStr">
        <is>
          <t>ACC</t>
        </is>
      </c>
      <c r="C106" t="n">
        <v>68</v>
      </c>
      <c r="D106" t="n">
        <v>-0.8</v>
      </c>
      <c r="E106" t="n">
        <v>2.6</v>
      </c>
      <c r="F106" t="n">
        <v>-11.9</v>
      </c>
      <c r="G106" t="n">
        <v>131</v>
      </c>
      <c r="H106" t="n">
        <v>3.18</v>
      </c>
      <c r="I106" t="n">
        <v>129</v>
      </c>
      <c r="J106" t="n">
        <v>2.89</v>
      </c>
      <c r="K106" t="n">
        <v>115</v>
      </c>
      <c r="L106" t="n">
        <v>2.92</v>
      </c>
      <c r="M106" t="n">
        <v>115</v>
      </c>
      <c r="N106" t="inlineStr">
        <is>
          <t>PPA 0.025/play</t>
        </is>
      </c>
      <c r="O106" t="n">
        <v>2.69</v>
      </c>
      <c r="P106" t="n">
        <v>122</v>
      </c>
      <c r="Q106" t="inlineStr">
        <is>
          <t>PPA 0.108/play</t>
        </is>
      </c>
      <c r="R106" t="n">
        <v>3.64</v>
      </c>
      <c r="S106" t="n">
        <v>98</v>
      </c>
      <c r="T106" t="inlineStr">
        <is>
          <t>PPA 0.150/play allowed</t>
        </is>
      </c>
      <c r="U106" t="n">
        <v>2.03</v>
      </c>
      <c r="V106" t="n">
        <v>126</v>
      </c>
      <c r="W106" t="inlineStr">
        <is>
          <t>PPA 0.402/play allowed</t>
        </is>
      </c>
      <c r="X106" t="n">
        <v>6.81</v>
      </c>
      <c r="Y106" t="n">
        <v>33</v>
      </c>
      <c r="Z106" t="inlineStr">
        <is>
          <t>SP+ ST 1.10</t>
        </is>
      </c>
      <c r="AA106" t="n">
        <v>11486</v>
      </c>
      <c r="AB106" t="n">
        <v>110</v>
      </c>
      <c r="AC106" t="n">
        <v>1246</v>
      </c>
      <c r="AD106" t="n">
        <v>12</v>
      </c>
      <c r="AE106" t="inlineStr">
        <is>
          <t>Fran Brown's physical spread — the QB room resets again after the Angeli year, with the run game now the identity.</t>
        </is>
      </c>
      <c r="AF106" t="inlineStr">
        <is>
          <t>2025 regressed hard once injuries hit; Brown's recruiting (top-25 classes) hasn't matured yet. Expect run-first ball control while it does.</t>
        </is>
      </c>
      <c r="AG106" t="inlineStr">
        <is>
          <t>4-2-5 with Brown's DB-guru fingerprints — young and fast.</t>
        </is>
      </c>
      <c r="AH106" t="inlineStr">
        <is>
          <t>The -12.1 FPI residual flagged them as market-overrated entering 2025, and the season proved it. The talent influx is real; 2026 is its first test.</t>
        </is>
      </c>
      <c r="AI106" t="inlineStr">
        <is>
          <t>• Brown's recruiting classes are program-best
• Secondary young talent stacked
• Culture conviction absolute</t>
        </is>
      </c>
      <c r="AJ106" t="inlineStr">
        <is>
          <t>• QB instability third straight year
• 2025 exposed the depth gap
• Expectations reset needed</t>
        </is>
      </c>
      <c r="AK106" t="n">
        <v>3642</v>
      </c>
      <c r="AL106" t="inlineStr">
        <is>
          <t>Pro Style · Multiple 4-2-5 (OurLads)</t>
        </is>
      </c>
      <c r="AM106" t="inlineStr">
        <is>
          <t>Coach: Fran Brown, Year 3 (13-12). Warm — the 10-2 debut equity is real but depleted.</t>
        </is>
      </c>
      <c r="AN106" t="inlineStr">
        <is>
          <t>The season died in September: Steve Angeli (4 solid starts) went down against Clemson, and Syracuse averaged 11.1 points the rest of the way while losing eight straight by an average of 27.5. The fix is a genuine three-man QB derby — Angeli is back but Brown has pointedly not named him the starter, with dual-threat Amari Odom (Kennesaw State) and former five-star Malachi Nelson (UTEP) brought in to push him. Around them: RB Ahmad Miller (Jackson State), sized-up WRs Cole Weaver (Miami-OH), Elijah Moore (FSU), and Matt Outten (PSU), TE Noah Meyers (WKU), and an O-line returning five players with starting experience averaging 6-6, 331 — mostly underclassmen. The defensive bet is coordinator Vince Kehres (Toledo), whose 2025 unit ranked 21st in SP+ and smothered the pass. He inherits aggressive corners Demetres Samuel Jr. and Chris Peal and imports pass rush: FCS All-American Keyshawn Johnson (UT Martin, 13.5 sacks), Tunmise Adeleye (UNLV), and 300-pound Jartavius Flounoy (Georgia State).</t>
        </is>
      </c>
      <c r="AO106" t="inlineStr">
        <is>
          <t>Brown's brand is swagger, recruiting, and toughness; Kehres brings structure to a defense that has regressed 20+ SP+ spots three straight years — Connelly is confident that streak ends even if a leap doesn't come. Strengths: secondary, young OL beef, chip-on-shoulder energy. Weaknesses: QB uncertainty, skill-position proof, and the ACC's new nine-game gauntlet. Goal: stabilize, pick a QB early, and avoid a second straight lost October.</t>
        </is>
      </c>
      <c r="AP106" t="inlineStr">
        <is>
          <t>CBS 3-9 (1-8); SP+ 4.5 wins; total 4.5. Coach status: no formal danger, but a second straight bottom-three finish would turn up the temperature fast in Year 4.</t>
        </is>
      </c>
      <c r="AQ106" t="n">
        <v>-0.8</v>
      </c>
      <c r="AR106" t="n">
        <v>70</v>
      </c>
      <c r="AS106" t="n">
        <v>0</v>
      </c>
      <c r="AT106" t="n">
        <v>3</v>
      </c>
      <c r="AU106" t="n">
        <v>0.3</v>
      </c>
      <c r="AV106" t="n">
        <v>66</v>
      </c>
    </row>
    <row r="107">
      <c r="A107" t="inlineStr">
        <is>
          <t>TCU</t>
        </is>
      </c>
      <c r="B107" t="inlineStr">
        <is>
          <t>Big 12</t>
        </is>
      </c>
      <c r="C107" t="n">
        <v>45</v>
      </c>
      <c r="D107" t="n">
        <v>6.3</v>
      </c>
      <c r="E107" t="n">
        <v>10.1</v>
      </c>
      <c r="F107" t="n">
        <v>-0.6</v>
      </c>
      <c r="G107" t="n">
        <v>67</v>
      </c>
      <c r="H107" t="n">
        <v>5</v>
      </c>
      <c r="I107" t="n">
        <v>67</v>
      </c>
      <c r="J107" t="n">
        <v>6.16</v>
      </c>
      <c r="K107" t="n">
        <v>37</v>
      </c>
      <c r="L107" t="n">
        <v>3.65</v>
      </c>
      <c r="M107" t="n">
        <v>97</v>
      </c>
      <c r="N107" t="inlineStr">
        <is>
          <t>PPA 0.059/play</t>
        </is>
      </c>
      <c r="O107" t="n">
        <v>6.73</v>
      </c>
      <c r="P107" t="n">
        <v>29</v>
      </c>
      <c r="Q107" t="inlineStr">
        <is>
          <t>PPA 0.370/play</t>
        </is>
      </c>
      <c r="R107" t="n">
        <v>6.58</v>
      </c>
      <c r="S107" t="n">
        <v>28</v>
      </c>
      <c r="T107" t="inlineStr">
        <is>
          <t>PPA 0.030/play allowed</t>
        </is>
      </c>
      <c r="U107" t="n">
        <v>3.49</v>
      </c>
      <c r="V107" t="n">
        <v>103</v>
      </c>
      <c r="W107" t="inlineStr">
        <is>
          <t>PPA 0.318/play allowed</t>
        </is>
      </c>
      <c r="X107" t="n">
        <v>3.85</v>
      </c>
      <c r="Y107" t="n">
        <v>84</v>
      </c>
      <c r="Z107" t="inlineStr">
        <is>
          <t>SP+ ST -0.70</t>
        </is>
      </c>
      <c r="AA107" t="n">
        <v>11596</v>
      </c>
      <c r="AB107" t="n">
        <v>107</v>
      </c>
      <c r="AC107" t="n">
        <v>1258</v>
      </c>
      <c r="AD107" t="n">
        <v>12</v>
      </c>
      <c r="AE107" t="inlineStr">
        <is>
          <t>Dykes' Air Raid descendant — Josh Hoover's 3,900-yard 2025 makes his draft decision the program's fulcrum (verify).</t>
        </is>
      </c>
      <c r="AF107" t="inlineStr">
        <is>
          <t>With Hoover: top-15 passing offense, four-wide spacing, tempo bursts. Without: Dykes has recruited well enough to reload, not repeat.</t>
        </is>
      </c>
      <c r="AG107" t="inlineStr">
        <is>
          <t>3-3-5 — improved to league-average after two leaky years.</t>
        </is>
      </c>
      <c r="AH107" t="inlineStr">
        <is>
          <t>Gillespie's unit finally stopped the bleeding in 2025; run defense on standard downs remains the soft spot.</t>
        </is>
      </c>
      <c r="AI107" t="inlineStr">
        <is>
          <t>• Hoover (if back) is the league's best pure passer
• WR room reloads annually
• Dykes wins the ones he should</t>
        </is>
      </c>
      <c r="AJ107" t="inlineStr">
        <is>
          <t>• Hoover decision risk
• Run defense still suspect
• Fort Worth NIL trails the league's arms race</t>
        </is>
      </c>
      <c r="AK107" t="n">
        <v>3677</v>
      </c>
      <c r="AL107" t="inlineStr">
        <is>
          <t>Air Raid · 4-2-5 (OurLads)</t>
        </is>
      </c>
      <c r="AM107" t="inlineStr">
        <is>
          <t>2025: 9-4 — two straight 9-4s, but tight-win dependent and 37th in SP+. SP+: #34, 7.1 avg wins. Sonny Dykes Year 5.</t>
        </is>
      </c>
      <c r="AN107" t="inlineStr">
        <is>
          <t>The league's most fun experiment: Josh Hoover left for Indiana, and Dykes replaced him with HARVARD's Jaden Craig — 6-3, 230, 48 TDs against 10 picks over two Ivy seasons — running a new offense under UConn import Gordon Sammis, whose Huskies threw ONE interception all of last year. RB Jeremy Payne broke out late (476 yards over the final five), the receiver room mixes Jordan Dwyer, Ed Small, and zero-drop transfer Jeremy Scott, and LT Ben Taylor-Whitfield anchors a retooled line. The defense's 2025 split was comical — 19th against the run, 109th per dropback, no pass rush whatsoever — but six of seven linemen return, Paul Oyewale is the star-turn candidate, and transfers Cheta Ofili (from Tech!) and Koron Hayward bring elite pressure rates. Three transfer DBs rebuild the back.</t>
        </is>
      </c>
      <c r="AO107" t="inlineStr">
        <is>
          <t>Strengths: coaching, offensive scheme upgrade, four soft openers (opponents all 58th-or-worse) for Craig's acclimation. Weaknesses: pass rush proof, secondary chemistry, and a NOVEMBER FROM HELL — four straight against the league's top five, including hosting BYU Oct. 3 and Utah Nov. 21. The trap: TCU opens against North Carolina in Dublin — and Connelly's beloved Dublin Loser Curse has wrecked the loser of that game every year it's existed. (For your ACC crossover segment: Belichick's UNC is on the other side. Someone's season starts cursed.)</t>
        </is>
      </c>
      <c r="AP107" t="inlineStr">
        <is>
          <t>8-4 — Craig is going to work, the November gauntlet is going to take two, and Dykes will quietly finish top-30 again while everyone argues about whether he's underrated. His seat: cool, with a "the title game was four years ago" hum underneath.</t>
        </is>
      </c>
      <c r="AQ107" t="n">
        <v>6.4</v>
      </c>
      <c r="AR107" t="n">
        <v>38</v>
      </c>
      <c r="AS107" t="n">
        <v>-0.1</v>
      </c>
      <c r="AT107" t="n">
        <v>4</v>
      </c>
      <c r="AU107" t="n">
        <v>6.5</v>
      </c>
      <c r="AV107" t="n">
        <v>48</v>
      </c>
    </row>
    <row r="108">
      <c r="A108" t="inlineStr">
        <is>
          <t>Temple</t>
        </is>
      </c>
      <c r="B108" t="inlineStr">
        <is>
          <t>American</t>
        </is>
      </c>
      <c r="C108" t="n">
        <v>93</v>
      </c>
      <c r="D108" t="n">
        <v>-6.5</v>
      </c>
      <c r="E108" t="n">
        <v>-14.2</v>
      </c>
      <c r="F108" t="n">
        <v>5.8</v>
      </c>
      <c r="G108" t="n">
        <v>22</v>
      </c>
      <c r="H108" t="n">
        <v>3.94</v>
      </c>
      <c r="I108" t="n">
        <v>105</v>
      </c>
      <c r="J108" t="n">
        <v>4.11</v>
      </c>
      <c r="K108" t="n">
        <v>88</v>
      </c>
      <c r="L108" t="n">
        <v>3.49</v>
      </c>
      <c r="M108" t="n">
        <v>101</v>
      </c>
      <c r="N108" t="inlineStr">
        <is>
          <t>PPA 0.051/play</t>
        </is>
      </c>
      <c r="O108" t="n">
        <v>6.24</v>
      </c>
      <c r="P108" t="n">
        <v>38</v>
      </c>
      <c r="Q108" t="inlineStr">
        <is>
          <t>PPA 0.338/play</t>
        </is>
      </c>
      <c r="R108" t="n">
        <v>2.09</v>
      </c>
      <c r="S108" t="n">
        <v>129</v>
      </c>
      <c r="T108" t="inlineStr">
        <is>
          <t>PPA 0.214/play allowed</t>
        </is>
      </c>
      <c r="U108" t="n">
        <v>2.87</v>
      </c>
      <c r="V108" t="n">
        <v>117</v>
      </c>
      <c r="W108" t="inlineStr">
        <is>
          <t>PPA 0.354/play allowed</t>
        </is>
      </c>
      <c r="X108" t="n">
        <v>6.64</v>
      </c>
      <c r="Y108" t="n">
        <v>37</v>
      </c>
      <c r="Z108" t="inlineStr">
        <is>
          <t>SP+ ST 1.00</t>
        </is>
      </c>
      <c r="AA108" t="n">
        <v>11703</v>
      </c>
      <c r="AB108" t="n">
        <v>120</v>
      </c>
      <c r="AC108" t="n">
        <v>1270</v>
      </c>
      <c r="AD108" t="n">
        <v>12</v>
      </c>
      <c r="AE108" t="inlineStr">
        <is>
          <t>K.C. Keeler's veteran program-building — year two off a surprise bowl.</t>
        </is>
      </c>
      <c r="AF108" t="inlineStr">
        <is>
          <t>The FCS-legend playbook: transfers with chips, run-first pragmatism, special teams wins.</t>
        </is>
      </c>
      <c r="AG108" t="inlineStr">
        <is>
          <t>4-2-5 — improved a full tier in one Keeler year.</t>
        </is>
      </c>
      <c r="AH108" t="inlineStr">
        <is>
          <t>Structure over stars; November fades when depth runs out.</t>
        </is>
      </c>
      <c r="AI108" t="inlineStr">
        <is>
          <t>• Keeler wins everywhere, period
• Culture reset already visible
• Philly portal niche</t>
        </is>
      </c>
      <c r="AJ108" t="inlineStr">
        <is>
          <t>• Talent accumulation slow
• QB by committee
• AAC depth punishes thin rosters</t>
        </is>
      </c>
      <c r="AK108" t="n">
        <v>3712</v>
      </c>
      <c r="AL108" t="inlineStr">
        <is>
          <t>Spread · Multiple (OurLads)</t>
        </is>
      </c>
      <c r="AM108" t="inlineStr">
        <is>
          <t>2025: 5-7 — a tale of two months: 5-3 and +9.4 PPG versus projections through October, then 0-4 and -12.1 in November when the depth ran out. Still the program's best record and ranking of the 2020s. SP+: #102, 5.8 wins. K.C. Keeler's Year 2 blueprint: four returning line starters, a two-headed run game (Hunter Smith 6.5 a carry, Keveun Mason 6.0), TE Peter Clarke, and a blue-blood-backup QB derby — Jaxon Smolik (Penn State) vs. Ajani Sheppard (Washington State), who've combined for 23 career passing yards. The defense (109th) gets the Keeler special: five jucos, eleven transfers, and a track record that says trust the man with nine FCS/D-III title-game appearances.</t>
        </is>
      </c>
      <c r="AN108" t="inlineStr">
        <is>
          <t>Keeler kept the spine of the program's best season of the 2020s: four returning line starters, the two-headed run game (Hunter Smith 6.5 a carry, Keveun Mason 6.0), and TE Peter Clarke. The QB derby is blue-blood backups — Penn State's Jaxon Smolik vs Washington State's Ajani Sheppard, 23 combined career passing yards. The defense got the Keeler special: eleven transfers and five jucos, headlined by Penn State pieces at both levels (DL Kaleb Artis, safety Kolin Dinkins) and Syracuse edge Quante Gillians.</t>
        </is>
      </c>
      <c r="AO108" t="inlineStr">
        <is>
          <t>Offense: run-first pragmatism from the FCS-legend playbook — transfers with chips, special teams wins (#37). Defense: 4-2-5 that improved a full tier in one Keeler year but still finished 109th; structure over stars. Strengths: Keeler wins everywhere, period (nine FCS/D-III title-game appearances), visible culture reset, Philly portal niche. Weaknesses: slow talent accumulation, QB by committee, and the November fade — 5-3 and +9.4 PPG vs projections through October 2025, then 0-4 and -12.1 when depth ran out. Season goals: 6-6 and the program's first bowl since 2019 — November depth is the whole question.</t>
        </is>
      </c>
      <c r="AP108" t="inlineStr">
        <is>
          <t>6-6 and the program's first bowl since 2019 — November depth is the whole question.</t>
        </is>
      </c>
      <c r="AQ108" t="n">
        <v>-8.6</v>
      </c>
      <c r="AR108" t="n">
        <v>102</v>
      </c>
      <c r="AS108" t="n">
        <v>2.1</v>
      </c>
      <c r="AT108" t="n">
        <v>4</v>
      </c>
      <c r="AU108" t="n">
        <v>-4.7</v>
      </c>
      <c r="AV108" t="n">
        <v>87</v>
      </c>
    </row>
    <row r="109">
      <c r="A109" t="inlineStr">
        <is>
          <t>Tennessee</t>
        </is>
      </c>
      <c r="B109" t="inlineStr">
        <is>
          <t>SEC</t>
        </is>
      </c>
      <c r="C109" t="n">
        <v>12</v>
      </c>
      <c r="D109" t="n">
        <v>16.8</v>
      </c>
      <c r="E109" t="n">
        <v>17.5</v>
      </c>
      <c r="F109" t="n">
        <v>-3.2</v>
      </c>
      <c r="G109" t="n">
        <v>92</v>
      </c>
      <c r="H109" t="n">
        <v>6.35</v>
      </c>
      <c r="I109" t="n">
        <v>16</v>
      </c>
      <c r="J109" t="n">
        <v>7.18</v>
      </c>
      <c r="K109" t="n">
        <v>19</v>
      </c>
      <c r="L109" t="n">
        <v>7.52</v>
      </c>
      <c r="M109" t="n">
        <v>17</v>
      </c>
      <c r="N109" t="inlineStr">
        <is>
          <t>PPA 0.236/play</t>
        </is>
      </c>
      <c r="O109" t="n">
        <v>7.29</v>
      </c>
      <c r="P109" t="n">
        <v>16</v>
      </c>
      <c r="Q109" t="inlineStr">
        <is>
          <t>PPA 0.406/play</t>
        </is>
      </c>
      <c r="R109" t="n">
        <v>4.87</v>
      </c>
      <c r="S109" t="n">
        <v>73</v>
      </c>
      <c r="T109" t="inlineStr">
        <is>
          <t>PPA 0.100/play allowed</t>
        </is>
      </c>
      <c r="U109" t="n">
        <v>5.54</v>
      </c>
      <c r="V109" t="n">
        <v>51</v>
      </c>
      <c r="W109" t="inlineStr">
        <is>
          <t>PPA 0.200/play allowed</t>
        </is>
      </c>
      <c r="X109" t="n">
        <v>6.81</v>
      </c>
      <c r="Y109" t="n">
        <v>33</v>
      </c>
      <c r="Z109" t="inlineStr">
        <is>
          <t>SP+ ST 1.10</t>
        </is>
      </c>
      <c r="AA109" t="n">
        <v>11823</v>
      </c>
      <c r="AB109" t="n">
        <v>113</v>
      </c>
      <c r="AC109" t="n">
        <v>1282</v>
      </c>
      <c r="AD109" t="n">
        <v>12</v>
      </c>
      <c r="AE109" t="inlineStr">
        <is>
          <t>Heupel's Veer and Shoot — extreme splits, vertical stems, tempo that forbids substitution.</t>
        </is>
      </c>
      <c r="AF109" t="inlineStr">
        <is>
          <t>Post-Aguilar QB room is open; the system's floor is high (spacing does the work) but its ceiling is QB-dependent. Run game is inside zone vs light boxes the splits create.</t>
        </is>
      </c>
      <c r="AG109" t="inlineStr">
        <is>
          <t>New DC Jim Knowles (via Penn State, and the 2024 natty-winning Ohio State defense before that) replaces Tim Banks, who left for Auburn's staff after the unit collapsed to #92 in scoring defense.</t>
        </is>
      </c>
      <c r="AH109" t="inlineStr">
        <is>
          <t>Knowles brings his safety-driven 4-2-5 — late rotation, creative sim pressures, and a track record of immediate top-10 turnarounds. The scheme upgrade is the single biggest coordinator win of the SEC offseason.</t>
        </is>
      </c>
      <c r="AI109" t="inlineStr">
        <is>
          <t>• Knowles is as good as defensive hires get
• Scheme guarantees explosive plays regardless of personnel
• OL continuity best of the Heupel era</t>
        </is>
      </c>
      <c r="AJ109" t="inlineStr">
        <is>
          <t>• QB competition with no proven answer
• 2025 defensive personnel didn't suddenly get faster — year-one Knowles fixes structure, not speed
• Wide-split offense struggles vs elite two-high discipline</t>
        </is>
      </c>
      <c r="AK109" t="n">
        <v>3747</v>
      </c>
      <c r="AL109" t="inlineStr">
        <is>
          <t>Veer And Shoot · Multiple 4-2-5 (OurLads)</t>
        </is>
      </c>
      <c r="AM109" t="inlineStr">
        <is>
          <t>2025: 8-5 (4-4) — a season-ending loss to Vanderbilt and a bowl loss to Illinois turned "fine" into "disappointing." SP+: #16, 7.7 avg wins. CBS: 8-4 (losses: Texas, Alabama, at South Carolina, at A&amp;M, LSU). Vegas: 7.5 (Talty: under — the QB question scared him off), +2000.</t>
        </is>
      </c>
      <c r="AN109" t="inlineStr">
        <is>
          <t>The offense returns almost everything except the guy who threw it: leading rusher DeSean Bishop, twin 800-yard WRs Braylon Staley and Mike Matthews, and five of six linemen from a unit that ranked 7th in offensive SP+. But Joey Aguilar's 3,500-yard season is gone (his extra-year bid was denied — the anti-Chambliss), so it's redshirt freshman George MacIntyre vs. five-star true freshman Faizon Brandon: nine combined career passes. The defense face-planted from 6th to 63rd, so Heupel hired Jim Knowles from Penn State — his fourth defensive rebuild — and signed 12 defensive transfers. LBs Arion Carter and Jeremiah Telander return alongside Penn State's Amare Campbell; the secondary adds Kayin Lee (Auburn), TJ Metcalf (Michigan), and Qua Moss (K-State) around returning stars Ty Redmond and Edrees Farooq. Fresh update your listeners need: Penn State transfer edge Chaz Coleman — the headline defensive addition, a reported $2 million portal deal — was just dismissed from the team in July. The front is now the thinnest unit on the roster. Watch list: the QB derby (Brandon is the highest-ceiling freshman QB in the league), Bishop, Knowles' Year 1 chaos.</t>
        </is>
      </c>
      <c r="AO109" t="inlineStr">
        <is>
          <t>Offense: Heupel's warp-speed vertical spacing attack — proven pieces everywhere except the trigger. Defense: Knowles is aggressive and creative, but his Year 1s are historically glitchy (Penn State fell from 4th to 23rd in his one season there); he needs a year to place the chess pieces, and the roster gives him mismatched ones. Strengths: skill corps, O-line continuity, home schedule (Texas and LSU both come to Neyland). Weaknesses: QB inexperience, pass rush post-Coleman, a defense mid-rebuild, and eight projected toss-up games — the most volatile schedule shape in the league. Season goals: keep Heupel's floor at 8 wins while the freshman grows up; steal one of the marquee home games.</t>
        </is>
      </c>
      <c r="AP109" t="inlineStr">
        <is>
          <t>8-4 with the record hiding a fun team. If Brandon wins the job by October and hits, Tennessee is the 2027 preseason darling; the 2026 version is a year early. Heupel isn't listed on hot seat boards, but quietly: a QB whiff plus a 6-6 season in the year after losing to Vandy would change that conversation fast.</t>
        </is>
      </c>
      <c r="AQ109" t="n">
        <v>15.1</v>
      </c>
      <c r="AR109" t="n">
        <v>16</v>
      </c>
      <c r="AS109" t="n">
        <v>1.7</v>
      </c>
      <c r="AT109" t="n">
        <v>4</v>
      </c>
      <c r="AU109" t="n">
        <v>18.5</v>
      </c>
      <c r="AV109" t="n">
        <v>10</v>
      </c>
      <c r="AW109" t="n">
        <v>15</v>
      </c>
    </row>
    <row r="110">
      <c r="A110" t="inlineStr">
        <is>
          <t>Texas</t>
        </is>
      </c>
      <c r="B110" t="inlineStr">
        <is>
          <t>SEC</t>
        </is>
      </c>
      <c r="C110" t="n">
        <v>4</v>
      </c>
      <c r="D110" t="n">
        <v>27.1</v>
      </c>
      <c r="E110" t="n">
        <v>21.6</v>
      </c>
      <c r="F110" t="n">
        <v>-3</v>
      </c>
      <c r="G110" t="n">
        <v>91</v>
      </c>
      <c r="H110" t="n">
        <v>5.67</v>
      </c>
      <c r="I110" t="n">
        <v>44</v>
      </c>
      <c r="J110" t="n">
        <v>7.37</v>
      </c>
      <c r="K110" t="n">
        <v>17</v>
      </c>
      <c r="L110" t="n">
        <v>3.91</v>
      </c>
      <c r="M110" t="n">
        <v>92</v>
      </c>
      <c r="N110" t="inlineStr">
        <is>
          <t>PPA 0.070/play</t>
        </is>
      </c>
      <c r="O110" t="n">
        <v>5.64</v>
      </c>
      <c r="P110" t="n">
        <v>44</v>
      </c>
      <c r="Q110" t="inlineStr">
        <is>
          <t>PPA 0.299/play</t>
        </is>
      </c>
      <c r="R110" t="n">
        <v>6.8</v>
      </c>
      <c r="S110" t="n">
        <v>24</v>
      </c>
      <c r="T110" t="inlineStr">
        <is>
          <t>PPA 0.021/play allowed</t>
        </is>
      </c>
      <c r="U110" t="n">
        <v>5.83</v>
      </c>
      <c r="V110" t="n">
        <v>48</v>
      </c>
      <c r="W110" t="inlineStr">
        <is>
          <t>PPA 0.183/play allowed</t>
        </is>
      </c>
      <c r="X110" t="n">
        <v>6.97</v>
      </c>
      <c r="Y110" t="n">
        <v>31</v>
      </c>
      <c r="Z110" t="inlineStr">
        <is>
          <t>SP+ ST 1.20</t>
        </is>
      </c>
      <c r="AA110" t="n">
        <v>11936</v>
      </c>
      <c r="AB110" t="n">
        <v>102</v>
      </c>
      <c r="AC110" t="n">
        <v>1294</v>
      </c>
      <c r="AD110" t="n">
        <v>12</v>
      </c>
      <c r="AE110" t="inlineStr">
        <is>
          <t>Sarkisian pro-style — wide zone marriage with play-action dagger/flood, 12 personnel sprinkled, Arch Manning at the wheel.</t>
        </is>
      </c>
      <c r="AF110" t="inlineStr">
        <is>
          <t>2025 underdelivered on the preseason #1 hype: OL regression and drops, not Manning, were the story. Expect more designed Manning movement and a rebuilt interior line in 2026.</t>
        </is>
      </c>
      <c r="AG110" t="inlineStr">
        <is>
          <t>Will Muschamp takes over the defense after Pete Kwiatkowski's exit — the riskiest coordinator change in the league given the unit outranked the offense two straight years.</t>
        </is>
      </c>
      <c r="AH110" t="inlineStr">
        <is>
          <t>The back end returns real depth (McDonald, Littleton, portal CB Bo Mascoe) and Colin Simmons is an elite edge — but Muschamp's last top-10 defense was 2014. Scheme continuity is the open question under the hood of a title-or-bust roster.</t>
        </is>
      </c>
      <c r="AI110" t="inlineStr">
        <is>
          <t>• Manning's arm talent + second full year as starter
• PK's secondary erases one side of the field
• Roster depth built for a 16-game season</t>
        </is>
      </c>
      <c r="AJ110" t="inlineStr">
        <is>
          <t>• OL interior was the 2025 disappointment — retooled, unproven
• Run-game identity wobbles when zone gets stuffed early
• Pressure to deliver now is at maximum</t>
        </is>
      </c>
      <c r="AK110" t="n">
        <v>3782</v>
      </c>
      <c r="AL110" t="inlineStr">
        <is>
          <t>Pro Spread · Multiple 4-2-5 (OurLads)</t>
        </is>
      </c>
      <c r="AM110" t="inlineStr">
        <is>
          <t>2025: 10-3 (6-2), preseason No. 1, missed the CFP, throttled Michigan in the Citrus Bowl. SP+: #6, 8.6 avg wins — with the No. 1 schedule in America. CBS: 12-1, SEC champs, No. 2 seed (losses: Ohio State opener only... then beats Georgia in Atlanta). Vegas: 9.5 total (Talty likes the over at +110), +300 — the SEC favorite. Arch Manning is the Heisman favorite.</t>
        </is>
      </c>
      <c r="AN110" t="inlineStr">
        <is>
          <t>Arch is back for what's likely his final season, and Sarkisian built the most talked-about portal class in the sport around him — 15 players, almost all of them ranked at the top of their position: Cam Coleman (No. 1 portal WR, from Auburn), Hollywood Smothers (No. 2 RB, from NC State — 4.4 yards after contact per carry, a comical number), Raleek Brown (No. 5 RB, Arizona State), Melvin Siani (No. 3 OT), Rasheem Biles (No. 3 LB, from Pitt — Connelly's favorite transfer in the entire class: 15.8% tackle rate, 15 TFLs, 4.5 sacks, 2 INTs), Bo Mascoe (No. 7 CB, Rutgers), Ian Geffrard (No. 9 DL). Returning: WRs Ryan Wingo and Emmett Mosley V, star edge Colin Simmons (12 sacks), S Jelani McDonald, nickel Graceson Littleton, and 130 returning starts (68% returning production, 6th nationally). Key losses: LBs Anthony Hill Jr. and Liona Lefau, DC Pete Kwiatkowski — replaced, eyebrow-raisingly, by Will Muschamp, whose last top-10 defense was 2014. Watch list: Coleman (highest ceiling in the portal, 7.9% drop rate is the flaw), Simmons, sophomore CB Kade Phillips, freshman WR room (Kaliq Lockett, Jermaine Bishop Jr.).</t>
        </is>
      </c>
      <c r="AO110" t="inlineStr">
        <is>
          <t>Offense: Sark's pro-style spread finally has the pieces again after sliding from 6th (2023) to 30th in offensive SP+ — Connelly says there are no excuses left for anything outside the top 10. Arch's lone remaining flaw is accuracy throwing on the run; everything else clicked in November. Defense: ranked ahead of the offense two straight years, which makes firing Kwiatkowski for Muschamp the single riskiest coordinator hire in the league. Strengths: skill-position matchup advantages on every snap, edge rush, secondary depth, the Arch factor. Weaknesses: overall depth (Sark churned so much roster that a couple of injuries bite hard), the Muschamp gamble, and a schedule from hell — eight projected top-20 opponents, with the last three (at LSU Nov. 14, at A&amp;M Nov. 27) on the road. Season goals: title or bust, explicitly. CBS calls it exactly that, on one of the nation's most expensive rosters.</t>
        </is>
      </c>
      <c r="AP110" t="inlineStr">
        <is>
          <t>The talent says 12-1; the schedule says 9-3 wouldn't shock anyone — that spread is the widest in the conference. My read: 10-2, in Atlanta, in the CFP either way — and the Ohio State opener is nearly a free roll (a loss there costs almost nothing in January given the rest of the résumé). Sark isn't on any hot seat, but the subtext is real: Texas has NEVER won the SEC, Arch likely leaves after this year, and a second straight miss with this roster would change the temperature in Austin overnight. Heisman note for your picks segment: Arch at short odds is bad value; Coleman or Stockton late-round flyers are the play.</t>
        </is>
      </c>
      <c r="AQ110" t="n">
        <v>26.9</v>
      </c>
      <c r="AR110" t="n">
        <v>2</v>
      </c>
      <c r="AS110" t="n">
        <v>0.2</v>
      </c>
      <c r="AT110" t="n">
        <v>4</v>
      </c>
      <c r="AU110" t="n">
        <v>27.6</v>
      </c>
      <c r="AV110" t="n">
        <v>4</v>
      </c>
      <c r="AW110" t="n">
        <v>1</v>
      </c>
    </row>
    <row r="111">
      <c r="A111" t="inlineStr">
        <is>
          <t>Texas A&amp;M</t>
        </is>
      </c>
      <c r="B111" t="inlineStr">
        <is>
          <t>SEC</t>
        </is>
      </c>
      <c r="C111" t="n">
        <v>10</v>
      </c>
      <c r="D111" t="n">
        <v>18</v>
      </c>
      <c r="E111" t="n">
        <v>17</v>
      </c>
      <c r="F111" t="n">
        <v>1.4</v>
      </c>
      <c r="G111" t="n">
        <v>49</v>
      </c>
      <c r="H111" t="n">
        <v>5.73</v>
      </c>
      <c r="I111" t="n">
        <v>40</v>
      </c>
      <c r="J111" t="n">
        <v>8.050000000000001</v>
      </c>
      <c r="K111" t="n">
        <v>9</v>
      </c>
      <c r="L111" t="n">
        <v>5.82</v>
      </c>
      <c r="M111" t="n">
        <v>44</v>
      </c>
      <c r="N111" t="inlineStr">
        <is>
          <t>PPA 0.158/play</t>
        </is>
      </c>
      <c r="O111" t="n">
        <v>6.75</v>
      </c>
      <c r="P111" t="n">
        <v>27</v>
      </c>
      <c r="Q111" t="inlineStr">
        <is>
          <t>PPA 0.371/play</t>
        </is>
      </c>
      <c r="R111" t="n">
        <v>4.06</v>
      </c>
      <c r="S111" t="n">
        <v>90</v>
      </c>
      <c r="T111" t="inlineStr">
        <is>
          <t>PPA 0.133/play allowed</t>
        </is>
      </c>
      <c r="U111" t="n">
        <v>7.23</v>
      </c>
      <c r="V111" t="n">
        <v>15</v>
      </c>
      <c r="W111" t="inlineStr">
        <is>
          <t>PPA 0.103/play allowed</t>
        </is>
      </c>
      <c r="X111" t="n">
        <v>3.35</v>
      </c>
      <c r="Y111" t="n">
        <v>97</v>
      </c>
      <c r="Z111" t="inlineStr">
        <is>
          <t>SP+ ST -1.00</t>
        </is>
      </c>
      <c r="AA111" t="n">
        <v>12038</v>
      </c>
      <c r="AB111" t="n">
        <v>122</v>
      </c>
      <c r="AC111" t="n">
        <v>1306</v>
      </c>
      <c r="AD111" t="n">
        <v>12</v>
      </c>
      <c r="AE111" t="inlineStr">
        <is>
          <t>Collin Klein's spread — Marcel Reed's legs as a base constraint, quick RPO game, shot plays off sprint-out movement.</t>
        </is>
      </c>
      <c r="AF111" t="inlineStr">
        <is>
          <t>Reed returning after the 2025 CFP run makes this a top-10 offense on paper: designed QB run in the red zone, improving pocket patience. WR depth thinned by the draft.</t>
        </is>
      </c>
      <c r="AG111" t="inlineStr">
        <is>
          <t>Mike Elko's multiple front — heavy nickel, twist-game interior pressure, coverage rotation late in the down.</t>
        </is>
      </c>
      <c r="AH111" t="inlineStr">
        <is>
          <t>Elko's fingerprints: top-25 success rate allowed, disciplined vs RPOs. Edge rush production must be re-sourced after draft losses.</t>
        </is>
      </c>
      <c r="AI111" t="inlineStr">
        <is>
          <t>• Reed is the SEC's best returning dual-threat resume
• Elko game-days: consistently steal one possession a game
• Trench classes stacked three years deep</t>
        </is>
      </c>
      <c r="AJ111" t="inlineStr">
        <is>
          <t>• Receiver room needs a portal hit to stay explosive
• Edge pressure regression risk
• Program still hasn't stacked two elite years in a row</t>
        </is>
      </c>
      <c r="AK111" t="n">
        <v>3817</v>
      </c>
      <c r="AL111" t="inlineStr">
        <is>
          <t>Pro Style · Multiple (OurLads)</t>
        </is>
      </c>
      <c r="AM111" t="inlineStr">
        <is>
          <t>2025: 11-2 (7-1) — unbeaten until Texas ruined Thanksgiving, then a CFP first-round exit. SP+: #9, 8.4 avg wins. CBS: 8-4 (losses at LSU, at Oklahoma, Texas... and Alabama flips to a road win). Vegas: 8.5 (Talty: over), +850.</t>
        </is>
      </c>
      <c r="AN111" t="inlineStr">
        <is>
          <t>The skill talent that carried an 11-win team is nearly all back: QB Marcel Reed, RB Rueben Owens II, WRs Mario Craver and Ashton Bethel-Roman, plus defensive anchors T.J. Searcy, Dezz Ricks, Marcus Ratcliffe, and Dalton Brooks. LB Daymion Sanford returns but is expected to miss time with injury. What's gone is enormous in a different way: 13 NFL Combine invites, OC Collin Klein, and — this is the story — six of the top seven offensive linemen and five of seven on the defensive line. Elko rebuilt both trenches almost entirely through the portal: four projected transfer OL starters (42 combined SEC starts last year, so at least they're battle-tested), plus five D-line transfers headlined by SDSU's Ryan Henderson and Northwestern's Anto Saka (12.5% pressure rate). Tulsa tackling machine Ray Coney arrives at LB. Two new coordinators: Holmon Wiggins (offense), Lyle Hemphill (defense). Watch list: Craver, Owens, Saka, and freshman-laden depth (21 redshirt freshmen — a modern roster-building flex).</t>
        </is>
      </c>
      <c r="AO111" t="inlineStr">
        <is>
          <t>Offense: Reed's dual-threat rhythm game — he was one of only three SEC QBs with 3,000 passing and 550 rushing yards (Chambliss and Pavia the others). The problem: seventh in the league in QBR because of pure mistakes — 12 INTs, four fumbles, a 15th-of-16 catchable-ball rate, and a nightmarish stat line in the two losses (9.3 yards per completion, 0 TD, 4 INT). Defense: Elko's scheme with elite back-seven talent and a total mystery up front. Strengths: returning skill talent, secondary, Elko/GM Derek Miller's roster-building track record, elite 2027 recruiting momentum (A&amp;M currently holds the No. 1 class). Weaknesses: portal-rebuilt lines (Connelly's warning: rebuilding a line through the portal is how otherwise-good teams die), Reed's turnover glitches, six projected top-20 opponents with four on the road. Season goals: prove 2025 wasn't schedule-flavored — CBS notes how weak last year's slate was — and win the games that stamp a contender: LSU, OU, Texas.</t>
        </is>
      </c>
      <c r="AP111" t="inlineStr">
        <is>
          <t>This is the widest gap on the board: SP+ top-10 team, CBS 8-4 team. Split it: 9-3 with the season defined by Sept. 26 in Baton Rouge and Black Friday vs. Texas. If the O-line transfers gel by October, the CFP is live; if Reed throws multi-pick games again, 8-4 and a January of what-ifs. No heat whatsoever on Elko — he's got the juice, the GM structure, and the recruiting board.</t>
        </is>
      </c>
      <c r="AQ111" t="n">
        <v>20</v>
      </c>
      <c r="AR111" t="n">
        <v>11</v>
      </c>
      <c r="AS111" t="n">
        <v>-2</v>
      </c>
      <c r="AT111" t="n">
        <v>5</v>
      </c>
      <c r="AU111" t="n">
        <v>16.3</v>
      </c>
      <c r="AV111" t="n">
        <v>14</v>
      </c>
    </row>
    <row r="112">
      <c r="A112" t="inlineStr">
        <is>
          <t>Texas State</t>
        </is>
      </c>
      <c r="B112" t="inlineStr">
        <is>
          <t>Pac-12</t>
        </is>
      </c>
      <c r="C112" t="n">
        <v>83</v>
      </c>
      <c r="D112" t="n">
        <v>-4.5</v>
      </c>
      <c r="E112" t="n">
        <v>-2</v>
      </c>
      <c r="F112" t="n">
        <v>0.5</v>
      </c>
      <c r="G112" t="n">
        <v>55</v>
      </c>
      <c r="H112" t="n">
        <v>6.22</v>
      </c>
      <c r="I112" t="n">
        <v>22</v>
      </c>
      <c r="J112" t="n">
        <v>5.24</v>
      </c>
      <c r="K112" t="n">
        <v>65</v>
      </c>
      <c r="L112" t="n">
        <v>7.96</v>
      </c>
      <c r="M112" t="n">
        <v>10</v>
      </c>
      <c r="N112" t="inlineStr">
        <is>
          <t>PPA 0.256/play</t>
        </is>
      </c>
      <c r="O112" t="n">
        <v>7.23</v>
      </c>
      <c r="P112" t="n">
        <v>19</v>
      </c>
      <c r="Q112" t="inlineStr">
        <is>
          <t>PPA 0.403/play</t>
        </is>
      </c>
      <c r="R112" t="n">
        <v>5.24</v>
      </c>
      <c r="S112" t="n">
        <v>59</v>
      </c>
      <c r="T112" t="inlineStr">
        <is>
          <t>PPA 0.085/play allowed</t>
        </is>
      </c>
      <c r="U112" t="n">
        <v>4.68</v>
      </c>
      <c r="V112" t="n">
        <v>75</v>
      </c>
      <c r="W112" t="inlineStr">
        <is>
          <t>PPA 0.249/play allowed</t>
        </is>
      </c>
      <c r="X112" t="n">
        <v>5.66</v>
      </c>
      <c r="Y112" t="n">
        <v>59</v>
      </c>
      <c r="Z112" t="inlineStr">
        <is>
          <t>SP+ ST 0.40</t>
        </is>
      </c>
      <c r="AA112" t="n">
        <v>12160</v>
      </c>
      <c r="AB112" t="n">
        <v>108</v>
      </c>
      <c r="AC112" t="n">
        <v>1318</v>
      </c>
      <c r="AD112" t="n">
        <v>11</v>
      </c>
      <c r="AE112" t="inlineStr">
        <is>
          <t>GJ Kinne's tempo spread — the league's most explosive offense, now with expectations on the Pac-12 stage.</t>
        </is>
      </c>
      <c r="AF112" t="inlineStr">
        <is>
          <t>Kinne's system prints yards; the program's trajectory is the Sun Belt's steepest.</t>
        </is>
      </c>
      <c r="AG112" t="inlineStr">
        <is>
          <t>4-2-5 improving.</t>
        </is>
      </c>
      <c r="AH112" t="inlineStr">
        <is>
          <t>Median and climbing; the offense buys margin.</t>
        </is>
      </c>
      <c r="AI112" t="inlineStr">
        <is>
          <t>• Kinne's offense elite for the level
• San Marcos recruiting surge
• Momentum</t>
        </is>
      </c>
      <c r="AJ112" t="inlineStr">
        <is>
          <t>• Defense trails the offense
• Retention battles annual
• Transition noise</t>
        </is>
      </c>
      <c r="AK112" t="n">
        <v>3852</v>
      </c>
      <c r="AL112" t="inlineStr">
        <is>
          <t>Multiple · 4-2-5 (OurLads)</t>
        </is>
      </c>
      <c r="AM112" t="inlineStr">
        <is>
          <t>Texas State (GJ Kinne Year 4) — The almost-team: four gut-wrenching losses in five weeks (two TDs allowed in the final 80 seconds vs. Arkansas State, a blown 28-3 lead vs. Troy, a double-OT Marshall loss) turned a division-title-caliber season into 7-6 — and, in Connelly's sharp observation, probably kept Kinne AND QB Brad Jackson in San Marcos, because the P4 stopped calling. Jackson posted the fourth-best Total QBR in the G6 (3,224 pass / 890 rush) — the best of any returnee — with both 1,000-yard-adjacent targets (Beau Sparks, Chris Dawn Jr.) back. The No. 26 projected offense meets the No. 129 projected defense; McNeese DT Phillip Bradford (15.5 TFLs at 308 pounds) is the one genuine fix.</t>
        </is>
      </c>
      <c r="AN112" t="inlineStr">
        <is>
          <t>The almost-team stayed together because the P4 stopped calling: four gut-wrenching losses in five weeks (two TDs allowed in the final 80 seconds vs Arkansas State, a blown 28-3 lead vs Troy, double-OT at Marshall) kept both G.J. Kinne AND Brad Jackson in San Marcos. Jackson's sophomore line: 3,224 passing at a school-record 71.3%, 890 rushing, 35 total TDs, Armed Forces Bowl MVP (41-10 over Rice), fourth-best Total QBR in the G6 and the best of any returnee. Beau Sparks (84 catches) and Chris Dawn Jr. are both back; McNeese DT Phillip Bradford (15.5 TFLs at 308 pounds) is the one genuine defensive fix.</t>
        </is>
      </c>
      <c r="AO112" t="inlineStr">
        <is>
          <t>Offense: Kinne's tempo spread — #10 rushing and #19 passing PPA, the league's most explosive offense, now on the Pac-12 stage as the only non-MWC arrival. Defense: 4-2-5 that trails the offense badly (No. 26 projected offense, No. 129 projected defense — that gap IS the season). Strengths: elite offense for the level, the San Marcos recruiting surge, a historic 2026 class, three straight bowl wins. Weaknesses: the defense, annual retention battles, and the schedule jump — the close games that broke bad in the Sun Belt get harder, not easier. Season goals: 7-5 with Jackson as a preseason Pac-12 POY-type pick (+550 third choice) — the most fascinating newcomer in the league.</t>
        </is>
      </c>
      <c r="AP112" t="inlineStr">
        <is>
          <t>7-5 and the league's must-watch chaos — they'll win a shootout against a contender and lose one 45-42 to somebody they shouldn't.</t>
        </is>
      </c>
      <c r="AQ112" t="n">
        <v>-4.3</v>
      </c>
      <c r="AR112" t="n">
        <v>84</v>
      </c>
      <c r="AS112" t="n">
        <v>-0.2</v>
      </c>
      <c r="AT112" t="n">
        <v>4</v>
      </c>
      <c r="AU112" t="n">
        <v>-2.4</v>
      </c>
      <c r="AV112" t="n">
        <v>76</v>
      </c>
    </row>
    <row r="113">
      <c r="A113" t="inlineStr">
        <is>
          <t>Texas Tech</t>
        </is>
      </c>
      <c r="B113" t="inlineStr">
        <is>
          <t>Big 12</t>
        </is>
      </c>
      <c r="C113" t="n">
        <v>13</v>
      </c>
      <c r="D113" t="n">
        <v>16.1</v>
      </c>
      <c r="E113" t="n">
        <v>6.1</v>
      </c>
      <c r="F113" t="n">
        <v>15.4</v>
      </c>
      <c r="G113" t="n">
        <v>3</v>
      </c>
      <c r="H113" t="n">
        <v>7.67</v>
      </c>
      <c r="I113" t="n">
        <v>3</v>
      </c>
      <c r="J113" t="n">
        <v>9.109999999999999</v>
      </c>
      <c r="K113" t="n">
        <v>3</v>
      </c>
      <c r="L113" t="n">
        <v>5.7</v>
      </c>
      <c r="M113" t="n">
        <v>49</v>
      </c>
      <c r="N113" t="inlineStr">
        <is>
          <t>PPA 0.152/play</t>
        </is>
      </c>
      <c r="O113" t="n">
        <v>7.07</v>
      </c>
      <c r="P113" t="n">
        <v>22</v>
      </c>
      <c r="Q113" t="inlineStr">
        <is>
          <t>PPA 0.392/play</t>
        </is>
      </c>
      <c r="R113" t="n">
        <v>10</v>
      </c>
      <c r="S113" t="n">
        <v>1</v>
      </c>
      <c r="T113" t="inlineStr">
        <is>
          <t>PPA -0.145/play allowed</t>
        </is>
      </c>
      <c r="U113" t="n">
        <v>8.59</v>
      </c>
      <c r="V113" t="n">
        <v>4</v>
      </c>
      <c r="W113" t="inlineStr">
        <is>
          <t>PPA 0.025/play allowed</t>
        </is>
      </c>
      <c r="X113" t="n">
        <v>5.98</v>
      </c>
      <c r="Y113" t="n">
        <v>54</v>
      </c>
      <c r="Z113" t="inlineStr">
        <is>
          <t>SP+ ST 0.60</t>
        </is>
      </c>
      <c r="AA113" t="n">
        <v>12268</v>
      </c>
      <c r="AB113" t="n">
        <v>106</v>
      </c>
      <c r="AC113" t="n">
        <v>1329</v>
      </c>
      <c r="AD113" t="n">
        <v>12</v>
      </c>
      <c r="AE113" t="inlineStr">
        <is>
          <t>Mack Leftwich's tempo spread — Air-Raid DNA with a real run game, top-25 explosiveness, fastest-scripting offense in the Big 12.</t>
        </is>
      </c>
      <c r="AF113" t="inlineStr">
        <is>
          <t>Behren Morton's exit hands the keys to a portal/blue-chip competition. They push tempo (73.9 plays/g) and hunt shots; success rate (#61) lags the highlight reel — drive-finishing came from defense-gifted fields.</t>
        </is>
      </c>
      <c r="AG113" t="inlineStr">
        <is>
          <t>Shiel Wood's 3-3-5 — tite front, pressure from every second-level angle. #1 EPA defense, #1 success rate allowed, #1 havoc in 2025.</t>
        </is>
      </c>
      <c r="AH113" t="inlineStr">
        <is>
          <t>The best defense money could build: bought the entire DL two-deep from the portal and it worked. They win 1st down, then tee off. Question is repeatability after NFL departures (Bailey, Rodriguez).</t>
        </is>
      </c>
      <c r="AI113" t="inlineStr">
        <is>
          <t>• Reigning #1 defense with the resources to re-stock
• Tempo + explosiveness stresses any defense's conditioning
• Administration fully committed to paying for it</t>
        </is>
      </c>
      <c r="AJ113" t="inlineStr">
        <is>
          <t>• New QB in a system that needs one
• 2025 was aided by a friendly schedule draw — margins shrink
• Can the portal-built model survive year-over-year turnover?</t>
        </is>
      </c>
      <c r="AK113" t="n">
        <v>3887</v>
      </c>
      <c r="AL113" t="inlineStr">
        <is>
          <t>Multiple · Multiple (OurLads)</t>
        </is>
      </c>
      <c r="AM113" t="inlineStr">
        <is>
          <t>2025: 12-2 (9-1), Big 12 champions, No. 3 in SP+ — beat BYU and Utah three combined times by a 97-24 aggregate, lost only to Arizona State (without their starting QB) and Oregon (shutout, CFP quarterfinal). 2026: McGuire Year 5. SP+: #7, 10.7 avg wins, 62.9% at 11+. Vegas: -105 to repeat, +1600 national.</t>
        </is>
      </c>
      <c r="AN113" t="inlineStr">
        <is>
          <t>Start with what's gone: Sorsby (never played a snap — see the saga above), plus maybe the two best defensive players in America (edge David Bailey: 23 TFLs, 14.5 sacks; LB Jacob Rodriguez and his absurd 16.6% tackle rate), four of six top defensive linemen, and the top two receivers. Now what's left and added, which is why nobody's panicking: the QB room is Kirk Francis (Tulsa transfer, 12 career starts, 3,045 yards — likely the Week 1 starter), Will Hammond (the electric sophomore who nearly beat Utah in relief last September, returning from an October ACL and possibly not ready for the opener), plus redshirt freshman Lloyd Jones III and true freshman Stephen Cannon. The backfield is a three-headed monster: Cameron Dickey and J'Koby Williams (1,992 combined yards, 20 TDs) plus Quinten Joyner, the USC transfer who averaged 7.6 a carry in 2024 before missing 2025 hurt. Three O-line starters return, joined by Louisville guard Jordan Church and five-star freshman tackle Felix Ojo. The receiver reload: Kenny Johnson (Pitt — also an elite returner), Malcolm Simmons (Auburn — whose per-catch and per-route numbers beat Cam Coleman's), Donte Lee Jr., Jalen Jones. The defensive reload is a Blanchard portfolio piece — Connelly literally says he can't pretend to worry: tackles Julien Laventure and Jojo Johnson (21 combined TFLs), edges Adam Trick (a Connelly top-10 transfer) and Trey White (25.5 combined TFLs), linebackers Austin Romaine (K-State) and Corey Platt Jr. (Houston), around returnees Ben Roberts and A.J. Holmes Jr. The secondary — Brice Pollock (five INTs, 11.3 QBR allowed), Amier Boyd, Brenden Jordan, John Curry — might be the league's best. Watch list: the QB timeline, Dickey, Trick, Pollock.</t>
        </is>
      </c>
      <c r="AO113" t="inlineStr">
        <is>
          <t>Offense: Mack Leftwich's tempo-spread with a bell-cow run game — a touch all-or-nothing last year, now with more proven receivers and less proven quarterbacking. Defense: Shiel Wood's havoc machine, rebuilt with the portal's most disruptive available humans. Strengths: two-deep talent nobody in the league approaches, the No. 2 portal class + No. 19 recruiting class (both league bests), a schedule with no top-90 nonconference opponent and none of the league's next three contenders. Weaknesses: the QB room's combined résumé is one Tulsa season and one great relief outing, and the memory of a playoff shutout when the QB was the ceiling. Also: the political wounds from the Sorsby fight are real, and every league rival is rooting for the collapse. Season goals: repeat, then win a CFP game — the only box left.</t>
        </is>
      </c>
      <c r="AP113" t="inlineStr">
        <is>
          <t>11-1, back to Arlington on the new Friday night stage, and a top-6 seed. The one loss comes on the road somewhere unglamorous (Houston's Week 3 visit to Lubbock is the first real test — flag it). But the January question is unchanged from last year: can this QB room win a playoff game against an elite defense? McGuire's seat is ice; the dynasty question is the only one that matters.</t>
        </is>
      </c>
      <c r="AQ113" t="n">
        <v>20</v>
      </c>
      <c r="AR113" t="n">
        <v>10</v>
      </c>
      <c r="AS113" t="n">
        <v>-3.9</v>
      </c>
      <c r="AT113" t="n">
        <v>4</v>
      </c>
      <c r="AU113" t="n">
        <v>18.1</v>
      </c>
      <c r="AV113" t="n">
        <v>11</v>
      </c>
      <c r="AW113" t="n">
        <v>11</v>
      </c>
    </row>
    <row r="114">
      <c r="A114" t="inlineStr">
        <is>
          <t>Toledo</t>
        </is>
      </c>
      <c r="B114" t="inlineStr">
        <is>
          <t>Mid-American</t>
        </is>
      </c>
      <c r="C114" t="n">
        <v>73</v>
      </c>
      <c r="D114" t="n">
        <v>-1.9</v>
      </c>
      <c r="E114" t="n">
        <v>-2.2</v>
      </c>
      <c r="F114" t="n">
        <v>6.5</v>
      </c>
      <c r="G114" t="n">
        <v>20</v>
      </c>
      <c r="H114" t="n">
        <v>6.9</v>
      </c>
      <c r="I114" t="n">
        <v>8</v>
      </c>
      <c r="J114" t="n">
        <v>5.81</v>
      </c>
      <c r="K114" t="n">
        <v>48</v>
      </c>
      <c r="L114" t="n">
        <v>5.07</v>
      </c>
      <c r="M114" t="n">
        <v>68</v>
      </c>
      <c r="N114" t="inlineStr">
        <is>
          <t>PPA 0.123/play</t>
        </is>
      </c>
      <c r="O114" t="n">
        <v>6.16</v>
      </c>
      <c r="P114" t="n">
        <v>39</v>
      </c>
      <c r="Q114" t="inlineStr">
        <is>
          <t>PPA 0.333/play</t>
        </is>
      </c>
      <c r="R114" t="n">
        <v>7.98</v>
      </c>
      <c r="S114" t="n">
        <v>11</v>
      </c>
      <c r="T114" t="inlineStr">
        <is>
          <t>PPA -0.028/play allowed</t>
        </is>
      </c>
      <c r="U114" t="n">
        <v>10</v>
      </c>
      <c r="V114" t="n">
        <v>1</v>
      </c>
      <c r="W114" t="inlineStr">
        <is>
          <t>PPA -0.077/play allowed</t>
        </is>
      </c>
      <c r="X114" t="n">
        <v>2.86</v>
      </c>
      <c r="Y114" t="n">
        <v>103</v>
      </c>
      <c r="Z114" t="inlineStr">
        <is>
          <t>SP+ ST -1.30</t>
        </is>
      </c>
      <c r="AA114" t="n">
        <v>12374</v>
      </c>
      <c r="AB114" t="n">
        <v>92</v>
      </c>
      <c r="AC114" t="n">
        <v>1341</v>
      </c>
      <c r="AD114" t="n">
        <v>12</v>
      </c>
      <c r="AE114" t="inlineStr">
        <is>
          <t>Mike Jacobs (from FCS Mercer) inherits the MAC's most talented roster post-Candle.</t>
        </is>
      </c>
      <c r="AF114" t="inlineStr">
        <is>
          <t>Toledo out-talents the league annually; the transition question is retention, not scheme.</t>
        </is>
      </c>
      <c r="AG114" t="inlineStr">
        <is>
          <t>4-2-5 talented.</t>
        </is>
      </c>
      <c r="AH114" t="inlineStr">
        <is>
          <t>Best personnel in the MAC when motivated; consistency is the historic gap.</t>
        </is>
      </c>
      <c r="AI114" t="inlineStr">
        <is>
          <t>• League's best roster
• NFL-pipeline tradition
• Winnable division</t>
        </is>
      </c>
      <c r="AJ114" t="inlineStr">
        <is>
          <t>• HC transition churn risk
• Candle took the standard with him
• Big-game execution history</t>
        </is>
      </c>
      <c r="AK114" t="n">
        <v>3922</v>
      </c>
      <c r="AL114" t="inlineStr">
        <is>
          <t>Spread · 4-2-5 (OurLads)</t>
        </is>
      </c>
      <c r="AM114" t="inlineStr">
        <is>
          <t>Toledo is a full-scale Mercer transplant — New coach Mike Jacobs brought his FCS operation north wholesale, headlined by DE Andrew Zock — SoCon Freshman of the Year, then the Buck Buchanan Award (FCS' best defender) with 11.5 sacks — plus Mercer's linebackers (Prince, Fox), nickel (Watkins), RB (CJ Miller), and WR (first-team All-SoCon Adjatay Dabbs). The one holdover who matters most: QB John Alan Richter, who waited three years behind Finn and Gleason and finally gets the keys, now with Michigan transfer Anthony Simpson out wide. The defense replaces literally zero returning starters from a unit that allowed 3.82 yards a play in league games. One preview's perfect line: it's Toledo in name only — but of all the 2026 transplant experiments, this one has the best chance of working immediately.</t>
        </is>
      </c>
      <c r="AN114" t="inlineStr">
        <is>
          <t>It's Toledo in name only, and that might be fine: Mike Jacobs brought his FCS Mercer operation north wholesale after Jason Candle's decade ended at UConn (Candle took 19 Rockets with him, including a transfer offensive trio and QB Kalieb Osborne, and flipped 2026 QB commit Bo Polston). The imports: DE Andrew Zock — SoCon Freshman of the Year turned Buck Buchanan Award winner (FCS's best defender, 11.5 sacks) — plus Mercer's linebackers (Prince, Fox), nickel (Watkins), RB CJ Miller, and first-team All-SoCon WR Adjatay Dabbs. The holdover who matters most: QB John Alan Richter, three years behind Finn and Gleason, finally with the keys and Michigan transfer Anthony Simpson out wide.</t>
        </is>
      </c>
      <c r="AO114" t="inlineStr">
        <is>
          <t>Offense: Jacobs's spread on the MAC's most talented base — the transition question is retention, not scheme, and 30 portal arrivals answer it loudly. Defense: replaces literally ZERO returning starters from a unit that allowed 3.82 yards a play in league games (#11 rush, #1 pass PPA — the numbers were absurd), which is why Zock and the Mercer core came. Strengths: the league's best roster on paper, the NFL-pipeline tradition, a winnable division. Weaknesses: first coaching change since 2016, Richter's thin game experience, big-game execution history. Season goals: 8-4 per the one-liner, with the Oct. 24 home date against Western Michigan as the prove-it game — of all the 2026 transplant experiments, this one has the best chance of working immediately.</t>
        </is>
      </c>
      <c r="AP114" t="inlineStr">
        <is>
          <t>8-4 with the Oct. 24 home date against Western Michigan as the prove-it game.</t>
        </is>
      </c>
      <c r="AQ114" t="n">
        <v>-3</v>
      </c>
      <c r="AR114" t="n">
        <v>79</v>
      </c>
      <c r="AS114" t="n">
        <v>1.1</v>
      </c>
      <c r="AT114" t="n">
        <v>4</v>
      </c>
      <c r="AU114" t="n">
        <v>-0.2</v>
      </c>
      <c r="AV114" t="n">
        <v>68</v>
      </c>
    </row>
    <row r="115">
      <c r="A115" t="inlineStr">
        <is>
          <t>Troy</t>
        </is>
      </c>
      <c r="B115" t="inlineStr">
        <is>
          <t>Sun Belt</t>
        </is>
      </c>
      <c r="C115" t="n">
        <v>92</v>
      </c>
      <c r="D115" t="n">
        <v>-6.5</v>
      </c>
      <c r="E115" t="n">
        <v>-7.1</v>
      </c>
      <c r="F115" t="n">
        <v>0.4</v>
      </c>
      <c r="G115" t="n">
        <v>56</v>
      </c>
      <c r="H115" t="n">
        <v>4.46</v>
      </c>
      <c r="I115" t="n">
        <v>88</v>
      </c>
      <c r="J115" t="n">
        <v>4.16</v>
      </c>
      <c r="K115" t="n">
        <v>87</v>
      </c>
      <c r="L115" t="n">
        <v>2.48</v>
      </c>
      <c r="M115" t="n">
        <v>125</v>
      </c>
      <c r="N115" t="inlineStr">
        <is>
          <t>PPA 0.005/play</t>
        </is>
      </c>
      <c r="O115" t="n">
        <v>3.43</v>
      </c>
      <c r="P115" t="n">
        <v>111</v>
      </c>
      <c r="Q115" t="inlineStr">
        <is>
          <t>PPA 0.155/play</t>
        </is>
      </c>
      <c r="R115" t="n">
        <v>5.06</v>
      </c>
      <c r="S115" t="n">
        <v>64</v>
      </c>
      <c r="T115" t="inlineStr">
        <is>
          <t>PPA 0.092/play allowed</t>
        </is>
      </c>
      <c r="U115" t="n">
        <v>6.2</v>
      </c>
      <c r="V115" t="n">
        <v>37</v>
      </c>
      <c r="W115" t="inlineStr">
        <is>
          <t>PPA 0.162/play allowed</t>
        </is>
      </c>
      <c r="X115" t="n">
        <v>6.15</v>
      </c>
      <c r="Y115" t="n">
        <v>48</v>
      </c>
      <c r="Z115" t="inlineStr">
        <is>
          <t>SP+ ST 0.70</t>
        </is>
      </c>
      <c r="AA115" t="n">
        <v>12466</v>
      </c>
      <c r="AB115" t="n">
        <v>105</v>
      </c>
      <c r="AC115" t="n">
        <v>1353</v>
      </c>
      <c r="AD115" t="n">
        <v>12</v>
      </c>
      <c r="AE115" t="inlineStr">
        <is>
          <t>Gerad Parker's physical program — the Trojans' defensive identity persists.</t>
        </is>
      </c>
      <c r="AF115" t="inlineStr">
        <is>
          <t>Run-first offense, veteran defense; November football wins the division historically.</t>
        </is>
      </c>
      <c r="AG115" t="inlineStr">
        <is>
          <t>4-2-5 stout — the league's quiet standard.</t>
        </is>
      </c>
      <c r="AH115" t="inlineStr">
        <is>
          <t>Top-third annually regardless of staff; it's cultural.</t>
        </is>
      </c>
      <c r="AI115" t="inlineStr">
        <is>
          <t>• Defensive culture
• Division-title pedigree
• Physicality</t>
        </is>
      </c>
      <c r="AJ115" t="inlineStr">
        <is>
          <t>• Offense modest
• QB unsettled
• Explosiveness low</t>
        </is>
      </c>
      <c r="AK115" t="n">
        <v>3957</v>
      </c>
      <c r="AL115" t="inlineStr">
        <is>
          <t>Spread · Multiple 3-3-5 (OurLads)</t>
        </is>
      </c>
      <c r="AM115" t="inlineStr">
        <is>
          <t>2025: 8-6 — West champions and near-spoilers, trailing JMU only 17-14 with five minutes left in the title game. SP+: #90, 7.3 avg wins. Parker Year 3.</t>
        </is>
      </c>
      <c r="AN115" t="inlineStr">
        <is>
          <t>The formula was elite red-zone defense and just-enough offense; now the units swap burdens. Thirteen of 19 defensive regulars are gone — edge Donnie Smith (11 sacks, arguably the league's best returning defender) leads a senior core (Kam Curry, Luke Hodge, TJ Thompson, Justin Powe) over a thin two-deep. The offense inherits the optimism: BOTH quarterbacks return (Goose Crowder and Tucker Kilcrease, 20 combined starts and 3,962 career yards), six experienced linemen plus all-conference transfers Jordon Jones and Luke Petit, and a genuinely exciting OC hire in Adam Austin from Tarleton State's FCS fireworks show. The receiver room is the void — returning wideouts caught SEVEN passes last year, all by Mojo Dortch.</t>
        </is>
      </c>
      <c r="AO115" t="inlineStr">
        <is>
          <t>Strengths: QB experience, line depth, a coach who just proved he can win here, and the program's ignition history (Neal Brown 31-8, Sumrall 23-5). Weaknesses: total receiver anonymity and a defense replacing its identity. Goals: become the first West repeat since the division's Louisiana-Troy duopoly days — the Oct. 29 Harrisonburg rematch and Nov. 7 trip to Louisiana Tech are the milestones.</t>
        </is>
      </c>
      <c r="AP115" t="inlineStr">
        <is>
          <t>8-4 and right in the four-way West knot — Austin's offense makes them more fun and slightly less sound, and the division comes down to tiebreakers among teams separated by 0.4 projected wins. Parker's arrow is the league's most improved.</t>
        </is>
      </c>
      <c r="AQ115" t="n">
        <v>-7.4</v>
      </c>
      <c r="AR115" t="n">
        <v>95</v>
      </c>
      <c r="AS115" t="n">
        <v>0.9</v>
      </c>
      <c r="AT115" t="n">
        <v>3</v>
      </c>
      <c r="AU115" t="n">
        <v>-7.9</v>
      </c>
      <c r="AV115" t="n">
        <v>99</v>
      </c>
    </row>
    <row r="116">
      <c r="A116" t="inlineStr">
        <is>
          <t>Tulane</t>
        </is>
      </c>
      <c r="B116" t="inlineStr">
        <is>
          <t>American</t>
        </is>
      </c>
      <c r="C116" t="n">
        <v>75</v>
      </c>
      <c r="D116" t="n">
        <v>-2.5</v>
      </c>
      <c r="E116" t="n">
        <v>2.1</v>
      </c>
      <c r="F116" t="n">
        <v>1.6</v>
      </c>
      <c r="G116" t="n">
        <v>47</v>
      </c>
      <c r="H116" t="n">
        <v>5.46</v>
      </c>
      <c r="I116" t="n">
        <v>49</v>
      </c>
      <c r="J116" t="n">
        <v>5.86</v>
      </c>
      <c r="K116" t="n">
        <v>45</v>
      </c>
      <c r="L116" t="n">
        <v>4.28</v>
      </c>
      <c r="M116" t="n">
        <v>80</v>
      </c>
      <c r="N116" t="inlineStr">
        <is>
          <t>PPA 0.087/play</t>
        </is>
      </c>
      <c r="O116" t="n">
        <v>6.82</v>
      </c>
      <c r="P116" t="n">
        <v>24</v>
      </c>
      <c r="Q116" t="inlineStr">
        <is>
          <t>PPA 0.376/play</t>
        </is>
      </c>
      <c r="R116" t="n">
        <v>5.19</v>
      </c>
      <c r="S116" t="n">
        <v>62</v>
      </c>
      <c r="T116" t="inlineStr">
        <is>
          <t>PPA 0.087/play allowed</t>
        </is>
      </c>
      <c r="U116" t="n">
        <v>4.67</v>
      </c>
      <c r="V116" t="n">
        <v>76</v>
      </c>
      <c r="W116" t="inlineStr">
        <is>
          <t>PPA 0.250/play allowed</t>
        </is>
      </c>
      <c r="X116" t="n">
        <v>7.63</v>
      </c>
      <c r="Y116" t="n">
        <v>12</v>
      </c>
      <c r="Z116" t="inlineStr">
        <is>
          <t>SP+ ST 1.60</t>
        </is>
      </c>
      <c r="AA116" t="n">
        <v>12571</v>
      </c>
      <c r="AB116" t="n">
        <v>117</v>
      </c>
      <c r="AC116" t="n">
        <v>1365</v>
      </c>
      <c r="AD116" t="n">
        <v>12</v>
      </c>
      <c r="AE116" t="inlineStr">
        <is>
          <t>Will Hall promoted to keep the machine running after Sumrall's Florida exit.</t>
        </is>
      </c>
      <c r="AF116" t="inlineStr">
        <is>
          <t>The roster made back-to-back league title games; Hall's own USM offenses were RPO-heavy and RB-led. QB room resets again — it always does, and it always reloads.</t>
        </is>
      </c>
      <c r="AG116" t="inlineStr">
        <is>
          <t>4-2-5 — the league's most talented defense two years running.</t>
        </is>
      </c>
      <c r="AH116" t="inlineStr">
        <is>
          <t>Sumrall's structure remains in the walls; retention through the transition looked strong.</t>
        </is>
      </c>
      <c r="AI116" t="inlineStr">
        <is>
          <t>• Best G5 roster outside Boise
• Program's QB-reload track record
• NOLA portal magnetism</t>
        </is>
      </c>
      <c r="AJ116" t="inlineStr">
        <is>
          <t>• Third HC in five years
• Sumrall took the culture's author
• League title window invites pressure</t>
        </is>
      </c>
      <c r="AK116" t="n">
        <v>3992</v>
      </c>
      <c r="AL116" t="inlineStr">
        <is>
          <t>West Coast · 4-2-5 (OurLads)</t>
        </is>
      </c>
      <c r="AM116" t="inlineStr">
        <is>
          <t>2025: 11-3 (8-1), American champions, CFP — and three losses by a combined 88 points, which is why the computers never believed. 2026 coach: Will Hall, first year. SP+: #87, 6.5 avg wins, projected SEVENTH. CFN: 8-4.</t>
        </is>
      </c>
      <c r="AN116" t="inlineStr">
        <is>
          <t>The exodus: Sumrall to Florida, the P4 raid on the two-deep, and only about six returning starters. What's left is genuinely fun — RB Jamauri McClure closed 2025 with 490 yards at 6.5 a pop over the last five games, Anthony Brown-Stephens and Zycarl Lewis Jr. return out wide, and FSU's Jaylin Lucas gives Hall a gadget star. The QB derby is wide open: Kadin Semonza, the well-traveled Zeon Chriss-Gremillion, or sophomore Dagan Bruno. The defense keeps LB Chris Rodgers and a sound secondary core (E'zaiah Shine, Jack Tchienchou, USF transfer Kajuan Banks) but lost its top four linemen with only one semi-proven replacement — a real problem for a unit that allowed 127 fourth-quarter points last year (the hidden flaw under the title run).</t>
        </is>
      </c>
      <c r="AO116" t="inlineStr">
        <is>
          <t>Connelly's regression-monster explanation deserves your airtime: Tulane's projection isn't a talent judgment, it's an infrastructure test. The program was bad for most of its 20-year baseline until this four-year, 43-win supernova — so when SP+ sees massive overachievement plus a coaching change (to a hire the carousel rankings panned), it forecasts gravity. The counter-case: Tulane already survived Fritz-to-Sumrall seamlessly, the December standard is institutional now (a fifth straight title-game trip would come under a THIRD different coach), and the schedule closes with the North Texas rematch at Yulman and the trip to USF.</t>
        </is>
      </c>
      <c r="AP116" t="inlineStr">
        <is>
          <t>8-4 — the machine wobbles but doesn't crash, McClure becomes a star, and the Wave play spoiler in the exact November games (UNT Nov. 21, at USF Nov. 27) that decide the title game field. If Hall finds a QB by October, revise upward; the infrastructure argument is stronger than the model thinks.</t>
        </is>
      </c>
      <c r="AQ116" t="n">
        <v>2.3</v>
      </c>
      <c r="AR116" t="n">
        <v>56</v>
      </c>
      <c r="AS116" t="n">
        <v>-4.8</v>
      </c>
      <c r="AT116" t="n">
        <v>4</v>
      </c>
      <c r="AU116" t="n">
        <v>-2.5</v>
      </c>
      <c r="AV116" t="n">
        <v>78</v>
      </c>
    </row>
    <row r="117">
      <c r="A117" t="inlineStr">
        <is>
          <t>Tulsa</t>
        </is>
      </c>
      <c r="B117" t="inlineStr">
        <is>
          <t>American</t>
        </is>
      </c>
      <c r="C117" t="n">
        <v>94</v>
      </c>
      <c r="D117" t="n">
        <v>-7.5</v>
      </c>
      <c r="E117" t="n">
        <v>-14.6</v>
      </c>
      <c r="F117" t="n">
        <v>0.6</v>
      </c>
      <c r="G117" t="n">
        <v>54</v>
      </c>
      <c r="H117" t="n">
        <v>4.47</v>
      </c>
      <c r="I117" t="n">
        <v>87</v>
      </c>
      <c r="J117" t="n">
        <v>3.37</v>
      </c>
      <c r="K117" t="n">
        <v>104</v>
      </c>
      <c r="L117" t="n">
        <v>3.6</v>
      </c>
      <c r="M117" t="n">
        <v>98</v>
      </c>
      <c r="N117" t="inlineStr">
        <is>
          <t>PPA 0.056/play</t>
        </is>
      </c>
      <c r="O117" t="n">
        <v>3.33</v>
      </c>
      <c r="P117" t="n">
        <v>113</v>
      </c>
      <c r="Q117" t="inlineStr">
        <is>
          <t>PPA 0.149/play</t>
        </is>
      </c>
      <c r="R117" t="n">
        <v>5.63</v>
      </c>
      <c r="S117" t="n">
        <v>50</v>
      </c>
      <c r="T117" t="inlineStr">
        <is>
          <t>PPA 0.069/play allowed</t>
        </is>
      </c>
      <c r="U117" t="n">
        <v>4.2</v>
      </c>
      <c r="V117" t="n">
        <v>88</v>
      </c>
      <c r="W117" t="inlineStr">
        <is>
          <t>PPA 0.277/play allowed</t>
        </is>
      </c>
      <c r="X117" t="n">
        <v>7.3</v>
      </c>
      <c r="Y117" t="n">
        <v>23</v>
      </c>
      <c r="Z117" t="inlineStr">
        <is>
          <t>SP+ ST 1.40</t>
        </is>
      </c>
      <c r="AA117" t="n">
        <v>12688</v>
      </c>
      <c r="AB117" t="n">
        <v>110</v>
      </c>
      <c r="AC117" t="n">
        <v>1377</v>
      </c>
      <c r="AD117" t="n">
        <v>12</v>
      </c>
      <c r="AE117" t="inlineStr">
        <is>
          <t>Tre Lamb's year two — tempo spread with QB run, rebuilding from the league's basement.</t>
        </is>
      </c>
      <c r="AF117" t="inlineStr">
        <is>
          <t>Year one showed fight and little else; the portal brought a new QB room.</t>
        </is>
      </c>
      <c r="AG117" t="inlineStr">
        <is>
          <t>3-3-5, thin and young.</t>
        </is>
      </c>
      <c r="AH117" t="inlineStr">
        <is>
          <t>Bottom-quartile most metrics; progress is competitive Novembers.</t>
        </is>
      </c>
      <c r="AI117" t="inlineStr">
        <is>
          <t>• Lamb's energy and offensive chops
• Zero expectations
• Winnable non-conference</t>
        </is>
      </c>
      <c r="AJ117" t="inlineStr">
        <is>
          <t>• Roster bottom of the league
• Both lines overmatched
• Multi-year rebuild, early innings</t>
        </is>
      </c>
      <c r="AK117" t="n">
        <v>4027</v>
      </c>
      <c r="AL117" t="inlineStr">
        <is>
          <t>Spread · 4-2-5 (OurLads)</t>
        </is>
      </c>
      <c r="AM117" t="inlineStr">
        <is>
          <t>2025: 4-8 (1-7) — but with a freshman QB (Baylor Hayes, 2,158 yards), a first win over Oklahoma State since 1998, and late upsets of Oregon State and Army. SP+: #98, 6.4 wins — second-best returning production in the G6 behind FAU. Five linemen back averaging 6-5, 314; six of the top eight DBs return including five-INT corner Elijah Green; and Tre Lamb restocked the skill room with a running back haul (DJ McKinney, Trequan Jones, Damari Alston, Seth Davis) Connelly says beats most power-conference classes. The math to fix: 30+ points scored three times, 30+ allowed seven times.</t>
        </is>
      </c>
      <c r="AN117" t="inlineStr">
        <is>
          <t>Second-best returning production in the G6 behind FAU: Baylor Hayes (2,158 yards as a freshman, plus that first win over Oklahoma State since 1998) keeps the keys, five linemen averaging 6-5, 314 return in front of him, and six of the top eight DBs are back including five-INT corner Elijah Green. Tre Lamb's restock was a running back haul Connelly says beats most power-conference classes — Auburn's Damari Alston, Mississippi State's Seth Davis, Old Dominion's Trequan Jones, New Mexico's DJ McKinney — with Kennesaw State grad Dexter Williams II as the veteran QB2.</t>
        </is>
      </c>
      <c r="AO117" t="inlineStr">
        <is>
          <t>Offense: Lamb's tempo spread with QB run, now with actual continuity — the Hayes-Year-2 leap is the classic G5 riser formula. Defense: 3-3-5, thin and young, though the run front (#50) already plays respectable. Strengths: Lamb's energy and offensive chops, zero expectations, winnable non-conference. Weaknesses: 30+ points scored three times and allowed seven times in 2025 — the math that has to flip; both lines still overmatched against the league's top tier. Season goals: 6-6 and a bowl, with the Nov. 7 trip to Tulane suddenly mattering.</t>
        </is>
      </c>
      <c r="AP117" t="inlineStr">
        <is>
          <t>6-6 and a bowl — the Hayes-Year-2 leap plus continuity is the classic G5 riser formula, and the Nov. 7 trip to Tulane suddenly matters.</t>
        </is>
      </c>
      <c r="AQ117" t="n">
        <v>-9</v>
      </c>
      <c r="AR117" t="n">
        <v>105</v>
      </c>
      <c r="AS117" t="n">
        <v>1.5</v>
      </c>
      <c r="AT117" t="n">
        <v>4</v>
      </c>
      <c r="AU117" t="n">
        <v>-4.4</v>
      </c>
      <c r="AV117" t="n">
        <v>85</v>
      </c>
    </row>
    <row r="118">
      <c r="A118" t="inlineStr">
        <is>
          <t>UAB</t>
        </is>
      </c>
      <c r="B118" t="inlineStr">
        <is>
          <t>American</t>
        </is>
      </c>
      <c r="C118" t="n">
        <v>121</v>
      </c>
      <c r="D118" t="n">
        <v>-13.7</v>
      </c>
      <c r="E118" t="n">
        <v>-9.1</v>
      </c>
      <c r="F118" t="n">
        <v>-5.8</v>
      </c>
      <c r="G118" t="n">
        <v>109</v>
      </c>
      <c r="H118" t="n">
        <v>3.23</v>
      </c>
      <c r="I118" t="n">
        <v>128</v>
      </c>
      <c r="J118" t="n">
        <v>2.48</v>
      </c>
      <c r="K118" t="n">
        <v>125</v>
      </c>
      <c r="L118" t="n">
        <v>5.55</v>
      </c>
      <c r="M118" t="n">
        <v>53</v>
      </c>
      <c r="N118" t="inlineStr">
        <is>
          <t>PPA 0.145/play</t>
        </is>
      </c>
      <c r="O118" t="n">
        <v>5.05</v>
      </c>
      <c r="P118" t="n">
        <v>60</v>
      </c>
      <c r="Q118" t="inlineStr">
        <is>
          <t>PPA 0.261/play</t>
        </is>
      </c>
      <c r="R118" t="n">
        <v>2.11</v>
      </c>
      <c r="S118" t="n">
        <v>128</v>
      </c>
      <c r="T118" t="inlineStr">
        <is>
          <t>PPA 0.213/play allowed</t>
        </is>
      </c>
      <c r="U118" t="n">
        <v>0.49</v>
      </c>
      <c r="V118" t="n">
        <v>135</v>
      </c>
      <c r="W118" t="inlineStr">
        <is>
          <t>PPA 0.490/play allowed</t>
        </is>
      </c>
      <c r="X118" t="n">
        <v>2.53</v>
      </c>
      <c r="Y118" t="n">
        <v>117</v>
      </c>
      <c r="Z118" t="inlineStr">
        <is>
          <t>SP+ ST -1.50</t>
        </is>
      </c>
      <c r="AA118" t="n">
        <v>12798</v>
      </c>
      <c r="AB118" t="n">
        <v>104</v>
      </c>
      <c r="AC118" t="n">
        <v>1389</v>
      </c>
      <c r="AD118" t="n">
        <v>12</v>
      </c>
      <c r="AE118" t="inlineStr">
        <is>
          <t>Alex Mortensen (Saban-tree, promoted from interim) — pass-first spread revival.</t>
        </is>
      </c>
      <c r="AF118" t="inlineStr">
        <is>
          <t>The interim stretch showed a real offensive identity; full offseason install plus Birmingham's portal appeal is the bet.</t>
        </is>
      </c>
      <c r="AG118" t="inlineStr">
        <is>
          <t>4-2-5 rebuild after the Dilfer-era collapse.</t>
        </is>
      </c>
      <c r="AH118" t="inlineStr">
        <is>
          <t>Nowhere to go but up from bottom-five nationally; even median defense means bowls.</t>
        </is>
      </c>
      <c r="AI118" t="inlineStr">
        <is>
          <t>• Mortensen's QB development pedigree
• Offense showed life late 2025
• Dilfer chaos ended</t>
        </is>
      </c>
      <c r="AJ118" t="inlineStr">
        <is>
          <t>• Defense starting from rubble
• Roster churn extreme
• Program trust rebuilding</t>
        </is>
      </c>
      <c r="AK118" t="n">
        <v>4062</v>
      </c>
      <c r="AL118" t="inlineStr">
        <is>
          <t>Multiple · Multiple 4-2-5 (OurLads)</t>
        </is>
      </c>
      <c r="AM118" t="inlineStr">
        <is>
          <t>2025: 4-8; Dilfer's three-year era ended at 11 total wins, and OC Alex Mortensen got the full-time job with Todd Grantham imported to fix a defense that's been bottom-10 nationally since 2022. SP+: #125, 4.1 wins. QB Ryder Burton flashed as the backup; the 39-man transfer class is defense-heavy (Marlin Dean, Muaaz Byard, Darrell Sweeting).</t>
        </is>
      </c>
      <c r="AN118" t="inlineStr">
        <is>
          <t>The Dilfer era ended at 11 total wins; OC Alex Mortensen got the full-time job and imported Todd Grantham to fix a defense that's been bottom-10 nationally since 2022. QB Ryder Burton (flashed as the 2025 backup) runs it. The 35-man transfer class on this roster is defense-heavy by design — Marshall's Darrell Sweeting leads an eleven-deep DB influx (Memphis, SMU, Baylor, Montana pieces), Youngstown State grad Cam Cunningham anchors the nose — while Colorado OL Payton Kirkland protects the blind side.</t>
        </is>
      </c>
      <c r="AO118" t="inlineStr">
        <is>
          <t>Offense: Mortensen's pass-first spread revival (Saban-tree, promoted from the interim stretch that showed a real identity) — the 2025 offense was already median (#53 rush, #60 pass PPA). Defense: 4-2-5 starting from rubble — #135 pass defense, bottom-five nationally — which is exactly why Grantham is here; even median defense means bowls. Strengths: Mortensen's QB-development pedigree, late-2025 offensive life, the Dilfer chaos is over. Weaknesses: extreme roster churn, program trust still rebuilding, special teams (#117) leak points. Season goals: 4-8 with a louder offense — the Grantham experiment is the whole season.</t>
        </is>
      </c>
      <c r="AP118" t="inlineStr">
        <is>
          <t>4-8 with a louder offense — the Grantham experiment is the whole season.</t>
        </is>
      </c>
      <c r="AQ118" t="n">
        <v>-15.5</v>
      </c>
      <c r="AR118" t="n">
        <v>128</v>
      </c>
      <c r="AS118" t="n">
        <v>1.8</v>
      </c>
      <c r="AT118" t="n">
        <v>4</v>
      </c>
      <c r="AU118" t="n">
        <v>-13.9</v>
      </c>
      <c r="AV118" t="n">
        <v>123</v>
      </c>
    </row>
    <row r="119">
      <c r="A119" t="inlineStr">
        <is>
          <t>UCF</t>
        </is>
      </c>
      <c r="B119" t="inlineStr">
        <is>
          <t>Big 12</t>
        </is>
      </c>
      <c r="C119" t="n">
        <v>56</v>
      </c>
      <c r="D119" t="n">
        <v>2.9</v>
      </c>
      <c r="E119" t="n">
        <v>1.5</v>
      </c>
      <c r="F119" t="n">
        <v>-2.3</v>
      </c>
      <c r="G119" t="n">
        <v>82</v>
      </c>
      <c r="H119" t="n">
        <v>4.98</v>
      </c>
      <c r="I119" t="n">
        <v>69</v>
      </c>
      <c r="J119" t="n">
        <v>4.71</v>
      </c>
      <c r="K119" t="n">
        <v>76</v>
      </c>
      <c r="L119" t="n">
        <v>5.39</v>
      </c>
      <c r="M119" t="n">
        <v>61</v>
      </c>
      <c r="N119" t="inlineStr">
        <is>
          <t>PPA 0.138/play</t>
        </is>
      </c>
      <c r="O119" t="n">
        <v>3.89</v>
      </c>
      <c r="P119" t="n">
        <v>97</v>
      </c>
      <c r="Q119" t="inlineStr">
        <is>
          <t>PPA 0.186/play</t>
        </is>
      </c>
      <c r="R119" t="n">
        <v>4.29</v>
      </c>
      <c r="S119" t="n">
        <v>85</v>
      </c>
      <c r="T119" t="inlineStr">
        <is>
          <t>PPA 0.124/play allowed</t>
        </is>
      </c>
      <c r="U119" t="n">
        <v>6.67</v>
      </c>
      <c r="V119" t="n">
        <v>29</v>
      </c>
      <c r="W119" t="inlineStr">
        <is>
          <t>PPA 0.135/play allowed</t>
        </is>
      </c>
      <c r="X119" t="n">
        <v>4.18</v>
      </c>
      <c r="Y119" t="n">
        <v>81</v>
      </c>
      <c r="Z119" t="inlineStr">
        <is>
          <t>SP+ ST -0.50</t>
        </is>
      </c>
      <c r="AA119" t="n">
        <v>12902</v>
      </c>
      <c r="AB119" t="n">
        <v>108</v>
      </c>
      <c r="AC119" t="n">
        <v>1401</v>
      </c>
      <c r="AD119" t="n">
        <v>12</v>
      </c>
      <c r="AE119" t="inlineStr">
        <is>
          <t>Scott Frost's year two — tempo-option spread, the 2017 nostalgia hire now needing 2026 results.</t>
        </is>
      </c>
      <c r="AF119" t="inlineStr">
        <is>
          <t>Year one was ugly (bottom-half Big 12); the system needs a dual-threat trigger the portal was tasked to find. Tempo without efficiency is just fast punting.</t>
        </is>
      </c>
      <c r="AG119" t="inlineStr">
        <is>
          <t>3-3-5 rebuild — athletic, thin, young.</t>
        </is>
      </c>
      <c r="AH119" t="inlineStr">
        <is>
          <t>Orlando talent keeps the athletes flowing; structure and two-deep depth lag. Explosives allowed were a league-worst issue.</t>
        </is>
      </c>
      <c r="AI119" t="inlineStr">
        <is>
          <t>• Frost's system has a proven UCF ceiling
• Florida athlete pipeline
• Year-two installs historically jump</t>
        </is>
      </c>
      <c r="AJ119" t="inlineStr">
        <is>
          <t>• Year one showed no offensive identity
• Defense bottom-quartile
• Patience in Orlando is thin</t>
        </is>
      </c>
      <c r="AK119" t="n">
        <v>4097</v>
      </c>
      <c r="AL119" t="inlineStr">
        <is>
          <t>Spread Option · 4-2-5 (OurLads)</t>
        </is>
      </c>
      <c r="AM119" t="inlineStr">
        <is>
          <t>2025: 5-7 — a near-exact replica of Frost's 2016 first-tour season, which he followed with 13-0, a symmetry he'd very much like to keep. SP+: #60, 6.0 wins. The 2026 case: JMU's Alonza Barnett III (5,404 pass / 1,398 rush / 71 TDs over two years — instantly one of the league's most proven QBs and a Connelly favorite transfer) pairs with Louisville's boom-or-boom RB Duke Watson behind an experienced-if-imported line, while Alex Grinch's defense returns a legitimately fantastic senior corner trio (Bellamy, Jackson, Bell).</t>
        </is>
      </c>
      <c r="AN119" t="inlineStr">
        <is>
          <t>The portal was tasked with finding Frost a dual-threat trigger, and it delivered the league's most proven one: JMU's Alonza Barnett III (5,404 passing, 1,398 rushing, 71 total TDs over two years — a Connelly favorite). Louisville's boom-or-boom RB Duke Watson joins Landen Chambers behind an experienced-if-imported line, and Alex Grinch's defense returns a legitimately fantastic senior corner trio (Bellamy, Jackson, Bell) with Wisconsin LB Tackett Curtis and a four-deep transfer DT rotation behind it.</t>
        </is>
      </c>
      <c r="AO119" t="inlineStr">
        <is>
          <t>Offense: Frost's tempo-option spread, year two — 2025 was fast punting (#97 pass PPA); Barnett is the difference between the system idling and the system working. Defense: 3-3-5, athletic and thin — the corners are the strength, explosives allowed were the league-worst issue. Strengths: the system's proven UCF ceiling, the Florida athlete pipeline, year-two installs historically jump. Weaknesses: year one showed no offensive identity, bottom-quartile defense, thin Orlando patience. Season goals: 7-5 — the biggest year-over-year jump in the league outside Stillwater, with the Barnett-Watson package as appointment viewing. The 2016→13-0 symmetry stays in the fun-fact drawer. Probably.</t>
        </is>
      </c>
      <c r="AP119" t="inlineStr">
        <is>
          <t>7-5 — the biggest year-over-year jump in the league outside Stillwater, and the Barnett-Watson highlight package becomes appointment viewing. No, not 13-0. Probably.</t>
        </is>
      </c>
      <c r="AQ119" t="n">
        <v>2.1</v>
      </c>
      <c r="AR119" t="n">
        <v>57</v>
      </c>
      <c r="AS119" t="n">
        <v>0.8</v>
      </c>
      <c r="AT119" t="n">
        <v>4</v>
      </c>
      <c r="AU119" t="n">
        <v>6.8</v>
      </c>
      <c r="AV119" t="n">
        <v>46</v>
      </c>
    </row>
    <row r="120">
      <c r="A120" t="inlineStr">
        <is>
          <t>UCLA</t>
        </is>
      </c>
      <c r="B120" t="inlineStr">
        <is>
          <t>Big Ten</t>
        </is>
      </c>
      <c r="C120" t="n">
        <v>32</v>
      </c>
      <c r="D120" t="n">
        <v>9.9</v>
      </c>
      <c r="E120" t="n">
        <v>-1.4</v>
      </c>
      <c r="F120" t="n">
        <v>-1.1</v>
      </c>
      <c r="G120" t="n">
        <v>73</v>
      </c>
      <c r="H120" t="n">
        <v>3.62</v>
      </c>
      <c r="I120" t="n">
        <v>119</v>
      </c>
      <c r="J120" t="n">
        <v>3.57</v>
      </c>
      <c r="K120" t="n">
        <v>98</v>
      </c>
      <c r="L120" t="n">
        <v>6.57</v>
      </c>
      <c r="M120" t="n">
        <v>28</v>
      </c>
      <c r="N120" t="inlineStr">
        <is>
          <t>PPA 0.192/play</t>
        </is>
      </c>
      <c r="O120" t="n">
        <v>2.64</v>
      </c>
      <c r="P120" t="n">
        <v>124</v>
      </c>
      <c r="Q120" t="inlineStr">
        <is>
          <t>PPA 0.104/play</t>
        </is>
      </c>
      <c r="R120" t="n">
        <v>1.51</v>
      </c>
      <c r="S120" t="n">
        <v>133</v>
      </c>
      <c r="T120" t="inlineStr">
        <is>
          <t>PPA 0.238/play allowed</t>
        </is>
      </c>
      <c r="U120" t="n">
        <v>3.13</v>
      </c>
      <c r="V120" t="n">
        <v>109</v>
      </c>
      <c r="W120" t="inlineStr">
        <is>
          <t>PPA 0.339/play allowed</t>
        </is>
      </c>
      <c r="X120" t="n">
        <v>5.16</v>
      </c>
      <c r="Y120" t="n">
        <v>69</v>
      </c>
      <c r="Z120" t="inlineStr">
        <is>
          <t>SP+ ST 0.10</t>
        </is>
      </c>
      <c r="AA120" t="n">
        <v>13010</v>
      </c>
      <c r="AB120" t="n">
        <v>121</v>
      </c>
      <c r="AC120" t="n">
        <v>1413</v>
      </c>
      <c r="AD120" t="n">
        <v>12</v>
      </c>
      <c r="AE120" t="inlineStr">
        <is>
          <t>Bob Chesney arrives from James Madison after the DeShaun Foster experiment failed — his JMU teams were fast-tempo, RPO-heavy overachievers.</t>
        </is>
      </c>
      <c r="AF120" t="inlineStr">
        <is>
          <t>Nico Iamaleava's status defined the offseason (draft-eligible after a turbulent two years) — verify the QB room before air. Chesney's system elevates mid-tier talent; Westwood gives him more.</t>
        </is>
      </c>
      <c r="AG120" t="inlineStr">
        <is>
          <t>Chesney brings the JMU pressure identity — multiple fronts, havoc-hunting.</t>
        </is>
      </c>
      <c r="AH120" t="inlineStr">
        <is>
          <t>The 2025 defense quit late; a full culture rebuild is underway. G5-to-P4 coaching jumps hit defense first — expect year-one turbulence.</t>
        </is>
      </c>
      <c r="AI120" t="inlineStr">
        <is>
          <t>• Chesney has won everywhere he's been — three straight successful builds
• LA talent base underexploited for a decade
• Tempo identity fits the roster's athletes</t>
        </is>
      </c>
      <c r="AJ120" t="inlineStr">
        <is>
          <t>• QB situation unresolved publicly
• G5-to-B1G jump is the biggest in coaching
• Program has churned three HCs in five years</t>
        </is>
      </c>
      <c r="AK120" t="n">
        <v>4132</v>
      </c>
      <c r="AL120" t="inlineStr">
        <is>
          <t>Spread · 4-3 (OurLads)</t>
        </is>
      </c>
      <c r="AM120" t="inlineStr">
        <is>
          <t>2025: 3-9 — an 0-4 start, Foster fired after three games, a shock three-game surge (ending the Franklin era at Penn State 42-37 and blowing out MSU), then five straight blowout losses and the program's worst SP+ finish since 1963. 2026: Bob Chesney arrives from James Madison with 132 career wins across three levels and half the Dukes' roster — RB Wayne Knight (1,770 scrimmage yards), DE Sahir West (16 TFLs), All-Sun Belt linemen Riley Robell and Carter Sweazie, and more. The headline retention: QB Nico Iamaleava stayed, alongside G Eugene Brooks and CB Rodrick Pleasant. SP+: #48, 6.0 wins. Connelly won't predict a Cignetti-style surge but openly likes the setup: proven production in nearly every unit, from a coach who has won everywhere.</t>
        </is>
      </c>
      <c r="AN120" t="inlineStr">
        <is>
          <t>Bob Chesney arrives from James Madison with 132 career wins and half the Dukes' roster: RB Wayne Knight (1,770 scrimmage yards), DE Sahir West (16 TFLs), All-Sun Belt linemen Riley Robell and Carter Sweazie, DL Aiden Gobaira. The headline retention is bigger: Nico Iamaleava STAYED (brother Madden behind him), alongside G Eugene Brooks and CB Rodrick Pleasant, with Ohio State's Malik Hartford and a ten-deep transfer DB class rebuilding the back end. Proven production in nearly every unit — from a coach who has won everywhere.</t>
        </is>
      </c>
      <c r="AO120" t="inlineStr">
        <is>
          <t>Offense: Chesney's fast-tempo, RPO-heavy system that made JMU an overachiever, now pointed at 2025's weird split — #28 rushing, #124 passing — with a QB whose talent has never been the question. Defense: the JMU pressure identity, multiple fronts and havoc-hunting, rebuilding a unit that flat quit late in 2025 (#133 rush defense). Strengths: three straight successful builds, an LA talent base underexploited for a decade, tempo that fits the athletes. Weaknesses: the G5-to-B1G jump is the biggest in coaching, three HCs churned in five years, year-one defensive turbulence is standard for these jumps. Season goals: 6-6 and bowling with Nico's redemption arc as the storyline — this program just proved vibes can flip fast in both directions.</t>
        </is>
      </c>
      <c r="AP120" t="inlineStr">
        <is>
          <t>6-6 and bowling, with Nico's redemption arc the storyline — vibes can change fast, and this program just proved it in both directions within one season.</t>
        </is>
      </c>
      <c r="AQ120" t="n">
        <v>0.5</v>
      </c>
      <c r="AR120" t="n">
        <v>64</v>
      </c>
      <c r="AS120" t="n">
        <v>9.4</v>
      </c>
      <c r="AT120" t="n">
        <v>4</v>
      </c>
      <c r="AU120" t="n">
        <v>10.3</v>
      </c>
      <c r="AV120" t="n">
        <v>35</v>
      </c>
      <c r="AW120" t="n">
        <v>21</v>
      </c>
    </row>
    <row r="121">
      <c r="A121" t="inlineStr">
        <is>
          <t>UConn</t>
        </is>
      </c>
      <c r="B121" t="inlineStr">
        <is>
          <t>FBS Independents</t>
        </is>
      </c>
      <c r="C121" t="n">
        <v>101</v>
      </c>
      <c r="D121" t="n">
        <v>-9.300000000000001</v>
      </c>
      <c r="E121" t="n">
        <v>-3.5</v>
      </c>
      <c r="F121" t="n">
        <v>0</v>
      </c>
      <c r="G121" t="n">
        <v>63</v>
      </c>
      <c r="H121" t="n">
        <v>5.68</v>
      </c>
      <c r="I121" t="n">
        <v>41</v>
      </c>
      <c r="J121" t="n">
        <v>5.67</v>
      </c>
      <c r="K121" t="n">
        <v>53</v>
      </c>
      <c r="L121" t="n">
        <v>7.03</v>
      </c>
      <c r="M121" t="n">
        <v>22</v>
      </c>
      <c r="N121" t="inlineStr">
        <is>
          <t>PPA 0.213/play</t>
        </is>
      </c>
      <c r="O121" t="n">
        <v>7.68</v>
      </c>
      <c r="P121" t="n">
        <v>14</v>
      </c>
      <c r="Q121" t="inlineStr">
        <is>
          <t>PPA 0.431/play</t>
        </is>
      </c>
      <c r="R121" t="n">
        <v>2.58</v>
      </c>
      <c r="S121" t="n">
        <v>123</v>
      </c>
      <c r="T121" t="inlineStr">
        <is>
          <t>PPA 0.194/play allowed</t>
        </is>
      </c>
      <c r="U121" t="n">
        <v>4.66</v>
      </c>
      <c r="V121" t="n">
        <v>79</v>
      </c>
      <c r="W121" t="inlineStr">
        <is>
          <t>PPA 0.251/play allowed</t>
        </is>
      </c>
      <c r="X121" t="n">
        <v>7.63</v>
      </c>
      <c r="Y121" t="n">
        <v>12</v>
      </c>
      <c r="Z121" t="inlineStr">
        <is>
          <t>SP+ ST 1.60</t>
        </is>
      </c>
      <c r="AA121" t="n">
        <v>13131</v>
      </c>
      <c r="AB121" t="n">
        <v>96</v>
      </c>
      <c r="AC121" t="n">
        <v>1425</v>
      </c>
      <c r="AD121" t="n">
        <v>12</v>
      </c>
      <c r="AE121" t="inlineStr">
        <is>
          <t>Jason Candle (from Toledo, after Mora's Colorado State exit) — his veteran MAC efficiency machine comes to independence.</t>
        </is>
      </c>
      <c r="AF121" t="inlineStr">
        <is>
          <t>Candle's Toledo teams were perennially efficient with plug-in QBs; UConn's independence scheduling gives him a bowl-math-friendly runway.</t>
        </is>
      </c>
      <c r="AG121" t="inlineStr">
        <is>
          <t>4-2-5, structured — Candle's programs defend competently, always.</t>
        </is>
      </c>
      <c r="AH121" t="inlineStr">
        <is>
          <t>Mora left the program healthier than he found it; Candle's floor is higher than the fanbase's memory. The rent-a-schedule keeps ceilings modest.</t>
        </is>
      </c>
      <c r="AI121" t="inlineStr">
        <is>
          <t>• Candle is a proven program CEO
• Roster inherited in decent shape
• Schedule engineered for 7+ wins</t>
        </is>
      </c>
      <c r="AJ121" t="inlineStr">
        <is>
          <t>• Independence caps the stakes
• Talent pipeline modest
• New England NIL thin</t>
        </is>
      </c>
      <c r="AK121" t="n">
        <v>4167</v>
      </c>
      <c r="AL121" t="inlineStr">
        <is>
          <t>Spread · Multiple 4-3 (OurLads)</t>
        </is>
      </c>
      <c r="AM121" t="inlineStr">
        <is>
          <t>2025: 9-4 as an independent — the second straight strong year under Jim Mora, who then left for Colorado State and took 16 players with him, among 44 total portal exits. 2026 coach: Jason Candle, first year — the longtime Toledo boss, who answered the looting by conducting his own: 56 incoming transfers, 19 of them Rockets. The roster math is the whole story, and Connelly's phrasing from the American preview is the definitive version: UConn got North Texas'd, so it North Texas'd Toledo right back. The Huskies enter 2026 with five players who started a game for UConn last year — and eight who started games for Toledo. SP+: #107, 5.2 avg wins.</t>
        </is>
      </c>
      <c r="AN121" t="inlineStr">
        <is>
          <t>A Toledo-flavored rebuild with real pieces: the backfield stacks veterans Kenji Christian (Toledo), Trey Cornist, and Cyncir Bowers (West Virginia); the QB derby pits Toledo's Kalieb Osborne against Tennessee transfer Jake Merklinger, with returning sophomore Tucker McDonald lurking after a good spring; Marshall tackle Christian Richter anchors the line; and Youngstown State's gloriously named Flash Wilson leads the receiver imports. The defensive front six is the strength and it's legitimate — LB K'Von Sherman arrives off a 17-TFL season at Toledo, with end Anas Luqman and tackle Esean Carter combining for 14.5 more, plus Duke corner Moussa Kane behind them. The secondary depth is the athleticism-over-proof gamble Connelly flags as the real risk.</t>
        </is>
      </c>
      <c r="AO121" t="inlineStr">
        <is>
          <t>Candle's Toledo teams were perennially organized, physical, and QB-stable — the profile travels. Strengths: front-six production, backfield depth, a coach with two decades of MAC winning. Weaknesses: total chemistry unknowns, secondary proof, and no conference title to anchor the season's meaning. The cruelest part is the schedule: this transition year wastes the best home slate in program history — Maryland, Syracuse, and Belichick's North Carolina all visit East Hartford, along with the Sun Belt's two best teams, James Madison and Old Dominion. That's five nationally relevant home dates for a mystery team. Season goals: bowl eligibility, a signature Rentschler upset, and — the subplot humming underneath — auditioning for the American Conference expansion conversation, which is exactly why Connelly folded them into that preview in the first place.</t>
        </is>
      </c>
      <c r="AP121" t="inlineStr">
        <is>
          <t>5-7, dangerous at home, with one genuine scalp — JMU and ODU both have to visit a team with nothing to lose and a Buck-Buchanan-adjacent pass rush. If the Osborne/Merklinger derby produces even league-average QB play, revise to 6-6 and a bowl. Either way, the 2027 question (independence versus the American) becomes the louder story by November.</t>
        </is>
      </c>
      <c r="AQ121" t="n">
        <v>-11.2</v>
      </c>
      <c r="AR121" t="n">
        <v>114</v>
      </c>
      <c r="AS121" t="n">
        <v>1.9</v>
      </c>
      <c r="AT121" t="n">
        <v>4</v>
      </c>
      <c r="AU121" t="n">
        <v>-7.3</v>
      </c>
      <c r="AV121" t="n">
        <v>96</v>
      </c>
    </row>
    <row r="122">
      <c r="A122" t="inlineStr">
        <is>
          <t>UL Monroe</t>
        </is>
      </c>
      <c r="B122" t="inlineStr">
        <is>
          <t>Sun Belt</t>
        </is>
      </c>
      <c r="C122" t="n">
        <v>137</v>
      </c>
      <c r="D122" t="n">
        <v>-24.1</v>
      </c>
      <c r="E122" t="n">
        <v>-14.9</v>
      </c>
      <c r="F122" t="n">
        <v>-4.3</v>
      </c>
      <c r="G122" t="n">
        <v>96</v>
      </c>
      <c r="H122" t="n">
        <v>3.79</v>
      </c>
      <c r="I122" t="n">
        <v>112</v>
      </c>
      <c r="J122" t="n">
        <v>1.6</v>
      </c>
      <c r="K122" t="n">
        <v>131</v>
      </c>
      <c r="L122" t="n">
        <v>3.4</v>
      </c>
      <c r="M122" t="n">
        <v>103</v>
      </c>
      <c r="N122" t="inlineStr">
        <is>
          <t>PPA 0.047/play</t>
        </is>
      </c>
      <c r="O122" t="n">
        <v>3.9</v>
      </c>
      <c r="P122" t="n">
        <v>96</v>
      </c>
      <c r="Q122" t="inlineStr">
        <is>
          <t>PPA 0.186/play</t>
        </is>
      </c>
      <c r="R122" t="n">
        <v>5.32</v>
      </c>
      <c r="S122" t="n">
        <v>58</v>
      </c>
      <c r="T122" t="inlineStr">
        <is>
          <t>PPA 0.081/play allowed</t>
        </is>
      </c>
      <c r="U122" t="n">
        <v>3.45</v>
      </c>
      <c r="V122" t="n">
        <v>105</v>
      </c>
      <c r="W122" t="inlineStr">
        <is>
          <t>PPA 0.320/play allowed</t>
        </is>
      </c>
      <c r="X122" t="n">
        <v>1.55</v>
      </c>
      <c r="Y122" t="n">
        <v>136</v>
      </c>
      <c r="Z122" t="inlineStr">
        <is>
          <t>SP+ ST -2.10</t>
        </is>
      </c>
      <c r="AA122" t="n">
        <v>13227</v>
      </c>
      <c r="AB122" t="n">
        <v>101</v>
      </c>
      <c r="AC122" t="n">
        <v>1437</v>
      </c>
      <c r="AD122" t="n">
        <v>12</v>
      </c>
      <c r="AE122" t="inlineStr">
        <is>
          <t>The league's hardest job — perennial rebuild, new energy annually (verify staff).</t>
        </is>
      </c>
      <c r="AF122" t="inlineStr">
        <is>
          <t>Roster assembled from portal overflow; competitive quarters are the metric.</t>
        </is>
      </c>
      <c r="AG122" t="inlineStr">
        <is>
          <t>3-3-5 thin.</t>
        </is>
      </c>
      <c r="AH122" t="inlineStr">
        <is>
          <t>Bottom-of-FBS metrics; every win is coaching.</t>
        </is>
      </c>
      <c r="AI122" t="inlineStr">
        <is>
          <t>• Nothing to lose
• Occasional upset bite
• Young roster</t>
        </is>
      </c>
      <c r="AJ122" t="inlineStr">
        <is>
          <t>• FBS's thinnest margins
• Both lines
• Retention impossible</t>
        </is>
      </c>
      <c r="AK122" t="n">
        <v>4202</v>
      </c>
      <c r="AL122" t="inlineStr">
        <is>
          <t>Spread Option · Multiple 3-3-5 (OurLads)</t>
        </is>
      </c>
      <c r="AM122" t="inlineStr">
        <is>
          <t>2025: 3-9 — a 3-1 start, then eight straight losses as the line leaked and the injuries mounted; Ahmad Hardy's post-transfer stardom at Missouri (before his shooting injury this May — handle with care if it comes up) salts the wound. SP+: #132, 2.6 wins. The 2026 kernels: QB Aidan Armenta returns with three of his top four targets, ex-Cane Don Chaney Jr. and D-II star Bryson Roland rebuild the backfield, LB Noah Flemmings is a genuine stud, and six secondary starters return. The line, on both sides, is the sieve-or-survive variable.</t>
        </is>
      </c>
      <c r="AN122" t="inlineStr">
        <is>
          <t>A 3-1 start became eight straight losses as the line leaked, and the salt in the wound is Ahmad Hardy's post-transfer stardom at Missouri. The kernels: the capsule has QB Aidan Armenta returning with three of his top four targets, though OurLads' July chart runs sophomore Landon Graves first — a room to verify before air. Ex-Cane Don Chaney Jr. and D-II star Bryson Roland rebuild the backfield, LB Noah Flemmings is a genuine stud, six secondary starters return, and Memphis provided a mini-pipeline (OL Sean Dugery, TE Bryce Anderson, LB Le'Kell Mc'Gowan).</t>
        </is>
      </c>
      <c r="AO122" t="inlineStr">
        <is>
          <t>Offense: the league's hardest job, assembled annually from portal overflow — competitive quarters are the metric, and the line (both sides) is the sieve-or-survive variable. Defense: thin 3-3-5 with one real bright spot — the #58 rush defense held up while everything else leaked; special teams (#136) did not. Strengths: nothing to lose, occasional upset bite, a young roster. Weaknesses: FBS's thinnest margins, both lines, retention impossible. Season goals: 4-8 — modest, real improvement, Vincent's seat conversation waits for November, and La Tech finally on the schedule brings proper hostility.</t>
        </is>
      </c>
      <c r="AP122" t="inlineStr">
        <is>
          <t>4-8 — modest, real improvement, and Vincent's seat conversation waits for November. Plus: La Tech finally on the schedule as a proper rival. Hostility quotient.</t>
        </is>
      </c>
      <c r="AQ122" t="n">
        <v>-19.3</v>
      </c>
      <c r="AR122" t="n">
        <v>138</v>
      </c>
      <c r="AS122" t="n">
        <v>-4.8</v>
      </c>
      <c r="AT122" t="n">
        <v>4</v>
      </c>
      <c r="AU122" t="n">
        <v>-25</v>
      </c>
      <c r="AV122" t="n">
        <v>137</v>
      </c>
    </row>
    <row r="123">
      <c r="A123" t="inlineStr">
        <is>
          <t>UNLV</t>
        </is>
      </c>
      <c r="B123" t="inlineStr">
        <is>
          <t>Mountain West</t>
        </is>
      </c>
      <c r="C123" t="n">
        <v>79</v>
      </c>
      <c r="D123" t="n">
        <v>-3.4</v>
      </c>
      <c r="E123" t="n">
        <v>-0.7</v>
      </c>
      <c r="F123" t="n">
        <v>0.7</v>
      </c>
      <c r="G123" t="n">
        <v>52</v>
      </c>
      <c r="H123" t="n">
        <v>5.33</v>
      </c>
      <c r="I123" t="n">
        <v>55</v>
      </c>
      <c r="J123" t="n">
        <v>5.55</v>
      </c>
      <c r="K123" t="n">
        <v>57</v>
      </c>
      <c r="L123" t="n">
        <v>8.039999999999999</v>
      </c>
      <c r="M123" t="n">
        <v>9</v>
      </c>
      <c r="N123" t="inlineStr">
        <is>
          <t>PPA 0.259/play</t>
        </is>
      </c>
      <c r="O123" t="n">
        <v>6.54</v>
      </c>
      <c r="P123" t="n">
        <v>32</v>
      </c>
      <c r="Q123" t="inlineStr">
        <is>
          <t>PPA 0.357/play</t>
        </is>
      </c>
      <c r="R123" t="n">
        <v>2.07</v>
      </c>
      <c r="S123" t="n">
        <v>130</v>
      </c>
      <c r="T123" t="inlineStr">
        <is>
          <t>PPA 0.215/play allowed</t>
        </is>
      </c>
      <c r="U123" t="n">
        <v>4.67</v>
      </c>
      <c r="V123" t="n">
        <v>76</v>
      </c>
      <c r="W123" t="inlineStr">
        <is>
          <t>PPA 0.250/play allowed</t>
        </is>
      </c>
      <c r="X123" t="n">
        <v>5.33</v>
      </c>
      <c r="Y123" t="n">
        <v>65</v>
      </c>
      <c r="Z123" t="inlineStr">
        <is>
          <t>SP+ ST 0.20</t>
        </is>
      </c>
      <c r="AA123" t="n">
        <v>13328</v>
      </c>
      <c r="AB123" t="n">
        <v>106</v>
      </c>
      <c r="AC123" t="n">
        <v>1449</v>
      </c>
      <c r="AD123" t="n">
        <v>12</v>
      </c>
      <c r="AE123" t="inlineStr">
        <is>
          <t>Dan Mullen's spread — year two, the Vegas project has real money and real expectations now.</t>
        </is>
      </c>
      <c r="AF123" t="inlineStr">
        <is>
          <t>Mullen's QB development resume meets a portal-built roster; 2025 delivered again and the bar is now league titles.</t>
        </is>
      </c>
      <c r="AG123" t="inlineStr">
        <is>
          <t>4-2-5 fast, gambling.</t>
        </is>
      </c>
      <c r="AH123" t="inlineStr">
        <is>
          <t>Havoc-rich, bust-prone; they out-athlete the league's middle.</t>
        </is>
      </c>
      <c r="AI123" t="inlineStr">
        <is>
          <t>• Mullen's offensive mind
• Vegas NIL surge
• Athletes top-tier G5</t>
        </is>
      </c>
      <c r="AJ123" t="inlineStr">
        <is>
          <t>• Roster rebuilt annually
• Defense boom-bust
• Expectations spike</t>
        </is>
      </c>
      <c r="AK123" t="n">
        <v>4237</v>
      </c>
      <c r="AL123" t="inlineStr">
        <is>
          <t>Pro Spread · Multiple 4-2-5 (OurLads)</t>
        </is>
      </c>
      <c r="AM123" t="inlineStr">
        <is>
          <t>UNLV (Mullen Year 2, 10-4) — The formula, per CFN, is fully operational: power-conference coaching, a dynamic offense, just enough defense — 30 wins in three years, three straight title games, and the Boise problem solved by realignment. Jackson Arnold's senior season is the league's biggest QB story, Jai'Den Thomas anchors the backfield, and the Rebels are a legitimately respectable 5-3 against P4 teams over three years, with a Cal game this fall that doubles as the bid-résumé linchpin. The schedule is spicy: Memphis in Week 0 (an inter-doc crossover with your American prep), at Hawai'i Week 1, NDSU at home Oct. 10, at Air Force Oct. 17 — Connelly's best-games list is basically UNLV's road slate. The "how is UNLV not in the Big 12 or Pac-12" discourse is a real segment; the on-field product keeps making the question louder.</t>
        </is>
      </c>
      <c r="AN123" t="inlineStr">
        <is>
          <t>Anthony Colandrea left for Nebraska, and Mullen's answer is the league's biggest QB story: former five-star Jackson Arnold (Oklahoma → Auburn → Vegas; career 3,293 passing, 22 TDs, plus 871 rushing and 12 more, 4-4 as Auburn's 2025 starter) — though Mullen told ESPN the job is NOT guaranteed, with Alex Orji (three 2025 starts before a season-ending injury) pushing in an open camp competition. Jai'Den Thomas returns as an MW POY candidate (2,457 career yards, 31 TDs, ~6 a carry), with Clemson LB Dee Crayton and Tennessee DL Herb Gray patching a defense that gives points back.</t>
        </is>
      </c>
      <c r="AO123" t="inlineStr">
        <is>
          <t>Offense: Mullen's spread, fully operational — #9 rushing and #32 passing PPA behind the league's best scoring attack (34 a game). Defense: fast, gambling 4-2-5 — havoc-rich, bust-prone (#130 run defense), out-athleting the league's middle. Strengths: Mullen's offensive mind, the Vegas NIL surge, 30 wins in three years with three straight title games — and a legit 5-3 vs P4 teams. Weaknesses: annual roster rebuild, the boom-bust defense, expectations now at league-title-or-bust. Season goals: ~8.7 projected wins and 'winning is the only option' — Memphis Week 0, at Hawai'i Week 1, NDSU Oct. 10, at Air Force Oct. 17 is basically Connelly's best-games list, and the Cal game is the bid-résumé linchpin.</t>
        </is>
      </c>
      <c r="AP123" t="inlineStr">
        <is>
          <t>9-3 (CFN agrees), the Mountain West title at last — and a season-long staring contest with Boise for the bid, decided by whose losses look worse in November.</t>
        </is>
      </c>
      <c r="AQ123" t="n">
        <v>1.8</v>
      </c>
      <c r="AR123" t="n">
        <v>58</v>
      </c>
      <c r="AS123" t="n">
        <v>-5.2</v>
      </c>
      <c r="AT123" t="n">
        <v>5</v>
      </c>
      <c r="AU123" t="n">
        <v>-1.3</v>
      </c>
      <c r="AV123" t="n">
        <v>74</v>
      </c>
    </row>
    <row r="124">
      <c r="A124" t="inlineStr">
        <is>
          <t>USC</t>
        </is>
      </c>
      <c r="B124" t="inlineStr">
        <is>
          <t>Big Ten</t>
        </is>
      </c>
      <c r="C124" t="n">
        <v>19</v>
      </c>
      <c r="D124" t="n">
        <v>13.1</v>
      </c>
      <c r="E124" t="n">
        <v>10.8</v>
      </c>
      <c r="F124" t="n">
        <v>7.2</v>
      </c>
      <c r="G124" t="n">
        <v>19</v>
      </c>
      <c r="H124" t="n">
        <v>6.3</v>
      </c>
      <c r="I124" t="n">
        <v>19</v>
      </c>
      <c r="J124" t="n">
        <v>7.47</v>
      </c>
      <c r="K124" t="n">
        <v>16</v>
      </c>
      <c r="L124" t="n">
        <v>7.05</v>
      </c>
      <c r="M124" t="n">
        <v>21</v>
      </c>
      <c r="N124" t="inlineStr">
        <is>
          <t>PPA 0.214/play</t>
        </is>
      </c>
      <c r="O124" t="n">
        <v>9.130000000000001</v>
      </c>
      <c r="P124" t="n">
        <v>4</v>
      </c>
      <c r="Q124" t="inlineStr">
        <is>
          <t>PPA 0.526/play</t>
        </is>
      </c>
      <c r="R124" t="n">
        <v>4.07</v>
      </c>
      <c r="S124" t="n">
        <v>89</v>
      </c>
      <c r="T124" t="inlineStr">
        <is>
          <t>PPA 0.133/play allowed</t>
        </is>
      </c>
      <c r="U124" t="n">
        <v>6.15</v>
      </c>
      <c r="V124" t="n">
        <v>40</v>
      </c>
      <c r="W124" t="inlineStr">
        <is>
          <t>PPA 0.165/play allowed</t>
        </is>
      </c>
      <c r="X124" t="n">
        <v>3.35</v>
      </c>
      <c r="Y124" t="n">
        <v>97</v>
      </c>
      <c r="Z124" t="inlineStr">
        <is>
          <t>SP+ ST -1.00</t>
        </is>
      </c>
      <c r="AA124" t="n">
        <v>13434</v>
      </c>
      <c r="AB124" t="n">
        <v>103</v>
      </c>
      <c r="AC124" t="n">
        <v>1461</v>
      </c>
      <c r="AD124" t="n">
        <v>12</v>
      </c>
      <c r="AE124" t="inlineStr">
        <is>
          <t>Lincoln Riley's Air Raid tree — spacing and leverage masterclass, best screen game in the country, tempo when wounded.</t>
        </is>
      </c>
      <c r="AF124" t="inlineStr">
        <is>
          <t>Riley's system produces top-10 pass efficiency regardless of the trigger man; 2026 QB competition (post-Maiava room) decides the ceiling. Run game is opportunistic draw/counter, not identity.</t>
        </is>
      </c>
      <c r="AG124" t="inlineStr">
        <is>
          <t>D'Anton Lynn's 4-2-5 — simulated pressure, split-safety shells, major 2025 improvement in structure.</t>
        </is>
      </c>
      <c r="AH124" t="inlineStr">
        <is>
          <t>From liability to league-average-plus in one Lynn year: fewer busts, better tackling. Still lean up front against B1G power run games.</t>
        </is>
      </c>
      <c r="AI124" t="inlineStr">
        <is>
          <t>• Riley's pass-game design remains a per-play cheat code
• Lynn defense trending up with his own recruits
• Elite specialists and hidden-yardage gains</t>
        </is>
      </c>
      <c r="AJ124" t="inlineStr">
        <is>
          <t>• Interior DL vs Michigan/Ohio State-style power remains the litmus test
• QB transition year in a QB-dependent system
• Cold-weather November road identity still unproven</t>
        </is>
      </c>
      <c r="AK124" t="n">
        <v>4272</v>
      </c>
      <c r="AL124" t="inlineStr">
        <is>
          <t>Multiple · Multiple 4-2-5 (OurLads)</t>
        </is>
      </c>
      <c r="AM124" t="inlineStr">
        <is>
          <t>2025: 9-4 (7-2), 16th in SP+ — the offense (9th) carried a 36th-ranked defense. SP+: #13, 7.8 avg wins, No. 11 schedule. Vegas: +1500.</t>
        </is>
      </c>
      <c r="AN124" t="inlineStr">
        <is>
          <t>QB Jayden Maiava returns off a 3,711-yard, 24-TD season with the best QBR of any returning Big Ten starter — virtually unsackable, a perfectly timed scrambler, a point guard. His problem: seven of the top eight receivers are gone. Sophomore Tanook Hines is the star-in-waiting, NC State transfer Terrell Anderson (16.1 per catch, 73.6% catch rate) is the safety valve, and a wave of blue-chip freshmen (Boobie Feaster, Trent Mosley, Mark Bowman) fills in. The backfield is a strength — King Miller (4.2 yards after contact as a walk-on freshman) and Waymond Jordan, plus three returning line starters. The story is the defense: coordinator D'Anton Lynn left for Penn State, and Lincoln Riley replaced him with 66-year-old Gary Patterson, whose last top-20 unit was 2014. Nine of 16 rotation defenders return, most of them former blue-chip underclassmen — Kameryn Crawford, Jahkeem Stewart, Jadyn Walker, Marcelles Williams — plus veteran transfers (Zuriah Fisher, Alex VanSumeren, Deven Bryant) and mega-freshmen (Luke Wafle, Tomuhini Topui). Watch list: Maiava, Hines, Stewart.</t>
        </is>
      </c>
      <c r="AO124" t="inlineStr">
        <is>
          <t>Offense: Riley's spacing game with a genuinely elite QB — top-6 projected again. Defense: Patterson's 4-2-5 was the most influential scheme of the 2000s; the question is whether the innovator still has an edge now that everyone runs his ideas. Strengths: QB, backfield, recruiting surge, and finally some roster continuity (65% returning production). Weaknesses: receiver proof, the Patterson bet, and a schedule with five projected top-40 league opponents — including Oregon AND Washington at home back-to-back before the Oct. 10 trip to Penn State. Season goals: the CFP, full stop — Riley's fifth year, most balanced roster, no more excuses.</t>
        </is>
      </c>
      <c r="AP124" t="inlineStr">
        <is>
          <t>9-3 and the bubble's loudest argument. If Patterson's unit is merely top-30, USC wins ten and gets in; Connelly calls them the conference's most fascinating team for exactly that reason. Riley's seat isn't hot, but a fourth straight season outside the CFP with this roster would start the countdown clock in earnest.</t>
        </is>
      </c>
      <c r="AQ124" t="n">
        <v>17</v>
      </c>
      <c r="AR124" t="n">
        <v>13</v>
      </c>
      <c r="AS124" t="n">
        <v>-3.9</v>
      </c>
      <c r="AT124" t="n">
        <v>6</v>
      </c>
      <c r="AU124" t="n">
        <v>14.2</v>
      </c>
      <c r="AV124" t="n">
        <v>19</v>
      </c>
      <c r="AW124" t="n">
        <v>19</v>
      </c>
    </row>
    <row r="125">
      <c r="A125" t="inlineStr">
        <is>
          <t>UTEP</t>
        </is>
      </c>
      <c r="B125" t="inlineStr">
        <is>
          <t>Mountain West</t>
        </is>
      </c>
      <c r="C125" t="n">
        <v>138</v>
      </c>
      <c r="D125" t="n">
        <v>-24.5</v>
      </c>
      <c r="E125" t="n">
        <v>-15.6</v>
      </c>
      <c r="F125" t="n">
        <v>-0.9</v>
      </c>
      <c r="G125" t="n">
        <v>69</v>
      </c>
      <c r="H125" t="n">
        <v>4.12</v>
      </c>
      <c r="I125" t="n">
        <v>99</v>
      </c>
      <c r="J125" t="n">
        <v>2.22</v>
      </c>
      <c r="K125" t="n">
        <v>129</v>
      </c>
      <c r="L125" t="n">
        <v>3.55</v>
      </c>
      <c r="M125" t="n">
        <v>100</v>
      </c>
      <c r="N125" t="inlineStr">
        <is>
          <t>PPA 0.054/play</t>
        </is>
      </c>
      <c r="O125" t="n">
        <v>1.3</v>
      </c>
      <c r="P125" t="n">
        <v>131</v>
      </c>
      <c r="Q125" t="inlineStr">
        <is>
          <t>PPA 0.017/play</t>
        </is>
      </c>
      <c r="R125" t="n">
        <v>7.18</v>
      </c>
      <c r="S125" t="n">
        <v>18</v>
      </c>
      <c r="T125" t="inlineStr">
        <is>
          <t>PPA 0.005/play allowed</t>
        </is>
      </c>
      <c r="U125" t="n">
        <v>5</v>
      </c>
      <c r="V125" t="n">
        <v>65</v>
      </c>
      <c r="W125" t="inlineStr">
        <is>
          <t>PPA 0.231/play allowed</t>
        </is>
      </c>
      <c r="X125" t="n">
        <v>2.7</v>
      </c>
      <c r="Y125" t="n">
        <v>109</v>
      </c>
      <c r="Z125" t="inlineStr">
        <is>
          <t>SP+ ST -1.40</t>
        </is>
      </c>
      <c r="AA125" t="n">
        <v>13537</v>
      </c>
      <c r="AB125" t="n">
        <v>106</v>
      </c>
      <c r="AC125" t="n">
        <v>1473</v>
      </c>
      <c r="AD125" t="n">
        <v>12</v>
      </c>
      <c r="AE125" t="inlineStr">
        <is>
          <t>Scotty Walden's tempo spread — the youngest HC energy in the league, year two.</t>
        </is>
      </c>
      <c r="AF125" t="inlineStr">
        <is>
          <t>Offense jumped a tier in 2025; the El Paso portal sell is culture and playing time.</t>
        </is>
      </c>
      <c r="AG125" t="inlineStr">
        <is>
          <t>4-2-5 rebuilding.</t>
        </is>
      </c>
      <c r="AH125" t="inlineStr">
        <is>
          <t>Bottom-third league; effort present, depth absent.</t>
        </is>
      </c>
      <c r="AI125" t="inlineStr">
        <is>
          <t>• Walden's offense trending up
• QB room continuity
• Nothing-to-lose energy</t>
        </is>
      </c>
      <c r="AJ125" t="inlineStr">
        <is>
          <t>• Defense bottom-tier
• Geographic recruiting challenge
• Two-deep thin</t>
        </is>
      </c>
      <c r="AK125" t="n">
        <v>4307</v>
      </c>
      <c r="AL125" t="inlineStr">
        <is>
          <t>Spread · 4-3 (OurLads)</t>
        </is>
      </c>
      <c r="AM125" t="inlineStr">
        <is>
          <t>the imports. NIU's physicality should translate better than UTEP's three-straight-nine-loss baseline.</t>
        </is>
      </c>
      <c r="AN125" t="inlineStr">
        <is>
          <t>Gutted and rebuilt: the Miners lost their top two receivers, leading rusher, and BOTH quarterbacks to the portal — all 11 offensive starters must be replaced. Walden's answer at QB is Incarnate Word transfer EJ Colson, named the starter per league coverage, behind an OL restocked from everywhere (Cornell, North Texas, Jackson State). New co-coordinators Joe Pappalardo and Lanear Sampson run the units; the #18-nationally run defense is the one thing that carried over.</t>
        </is>
      </c>
      <c r="AO125" t="inlineStr">
        <is>
          <t>Offense: Walden's tempo spread starting from actual zero — the 2025 jump the scheme notes promised evaporated with the roster (#131 pass PPA). Defense: 4-2-5 with a genuinely stout run front and effort over depth. Strengths: Walden's youth and energy, nothing-to-lose positioning, that run defense. Weaknesses: eleven new offensive starters, a 5-19 two-year base, the El Paso geography — and an MWC-debut nonconference of Oklahoma, Michigan, and Oregon State. Season goals: 4-8 per the one-liner — the realignment move from CUSA is the program's big bet, and year one is about proving the physicality note right: that the identity translates better than the three-straight-nine-loss baseline suggests.</t>
        </is>
      </c>
      <c r="AP125" t="inlineStr">
        <is>
          <t>4-8.</t>
        </is>
      </c>
      <c r="AQ125" t="n">
        <v>-16.6</v>
      </c>
      <c r="AR125" t="n">
        <v>132</v>
      </c>
      <c r="AS125" t="n">
        <v>-7.9</v>
      </c>
      <c r="AT125" t="n">
        <v>4</v>
      </c>
      <c r="AU125" t="n">
        <v>-23.7</v>
      </c>
      <c r="AV125" t="n">
        <v>136</v>
      </c>
    </row>
    <row r="126">
      <c r="A126" t="inlineStr">
        <is>
          <t>UTSA</t>
        </is>
      </c>
      <c r="B126" t="inlineStr">
        <is>
          <t>American</t>
        </is>
      </c>
      <c r="C126" t="n">
        <v>76</v>
      </c>
      <c r="D126" t="n">
        <v>-2.8</v>
      </c>
      <c r="E126" t="n">
        <v>0.5</v>
      </c>
      <c r="F126" t="n">
        <v>1</v>
      </c>
      <c r="G126" t="n">
        <v>50</v>
      </c>
      <c r="H126" t="n">
        <v>5.42</v>
      </c>
      <c r="I126" t="n">
        <v>51</v>
      </c>
      <c r="J126" t="n">
        <v>5.46</v>
      </c>
      <c r="K126" t="n">
        <v>62</v>
      </c>
      <c r="L126" t="n">
        <v>5.76</v>
      </c>
      <c r="M126" t="n">
        <v>47</v>
      </c>
      <c r="N126" t="inlineStr">
        <is>
          <t>PPA 0.155/play</t>
        </is>
      </c>
      <c r="O126" t="n">
        <v>5.62</v>
      </c>
      <c r="P126" t="n">
        <v>45</v>
      </c>
      <c r="Q126" t="inlineStr">
        <is>
          <t>PPA 0.298/play</t>
        </is>
      </c>
      <c r="R126" t="n">
        <v>5.39</v>
      </c>
      <c r="S126" t="n">
        <v>54</v>
      </c>
      <c r="T126" t="inlineStr">
        <is>
          <t>PPA 0.078/play allowed</t>
        </is>
      </c>
      <c r="U126" t="n">
        <v>4.8</v>
      </c>
      <c r="V126" t="n">
        <v>71</v>
      </c>
      <c r="W126" t="inlineStr">
        <is>
          <t>PPA 0.242/play allowed</t>
        </is>
      </c>
      <c r="X126" t="n">
        <v>5.66</v>
      </c>
      <c r="Y126" t="n">
        <v>59</v>
      </c>
      <c r="Z126" t="inlineStr">
        <is>
          <t>SP+ ST 0.40</t>
        </is>
      </c>
      <c r="AA126" t="n">
        <v>13643</v>
      </c>
      <c r="AB126" t="n">
        <v>104</v>
      </c>
      <c r="AC126" t="n">
        <v>1485</v>
      </c>
      <c r="AD126" t="n">
        <v>12</v>
      </c>
      <c r="AE126" t="inlineStr">
        <is>
          <t>Traylor's physical spread — RPO glance plus the hardest-playing culture in the league.</t>
        </is>
      </c>
      <c r="AF126" t="inlineStr">
        <is>
          <t>Post-Owens QB retool; the identity (third-down conversion machine, TE-friendly) is coach-proof by now.</t>
        </is>
      </c>
      <c r="AG126" t="inlineStr">
        <is>
          <t>4-2-5 veteran structure — always sound, occasionally special.</t>
        </is>
      </c>
      <c r="AH126" t="inlineStr">
        <is>
          <t>Top-half league unit annually; loses only the talent battles.</t>
        </is>
      </c>
      <c r="AI126" t="inlineStr">
        <is>
          <t>• Traylor's culture is G5 gold standard
• System survives QB churn
• San Antonio recruiting moat</t>
        </is>
      </c>
      <c r="AJ126" t="inlineStr">
        <is>
          <t>• P4 poaching bleeds the two-deep yearly
• Explosiveness modest
• Sept schedule brutal again</t>
        </is>
      </c>
      <c r="AK126" t="n">
        <v>4342</v>
      </c>
      <c r="AL126" t="inlineStr">
        <is>
          <t>Multiple · 3-4 (OurLads)</t>
        </is>
      </c>
      <c r="AM126" t="inlineStr">
        <is>
          <t>2025: 7-6 — but 2-6 in one-score games over two years, the quiet tax on a good roster. SP+: #73, 7.5 avg wins. Traylor Year 7 (53-26).</t>
        </is>
      </c>
      <c r="AN126" t="inlineStr">
        <is>
          <t>The steadiness play: Owen McCown returns at QB (618 yards and nine TDs in his two-game heater against Tulane and ECU alone), with big-play back Will Henderson III (6.9 per carry, 3.5 after contact), two of the top three receivers (AJ Wilson at 17.0 a catch), and three-plus line starters. Traylor's offenses have averaged 31.8 in offensive SP+ over five years; this one should keep the streak. The defense turns over (8 of 22 regulars back) but that's less scary when you've been outside the top 80 four of five years anyway — coordinator Jess Loepp hunts havoc and lives with big plays. The portal brought edge Elijah Baldwin, a 10-INT safety tandem of Xavier Walton and Nate Robinson Jr., and blue-chip fliers including Collins Acheampong (the 6-6 edge who passed through Miami) and Texas Tech's Dylan Spencer.</t>
        </is>
      </c>
      <c r="AO126" t="inlineStr">
        <is>
          <t>Identity: explosive offense, opportunistic defense, and the Alamodome — UTSA overachieved SP+ projections by 15.4 PPG at home and underachieved by 12.3 on the road, the most extreme home-road split in the league. Strengths: QB continuity, coaching stability, home-field. Weaknesses: road performance and one-score luck. Goals: flip the coin flips and host November games that matter.</t>
        </is>
      </c>
      <c r="AP126" t="inlineStr">
        <is>
          <t>8-4 with one enormous home upset — Navy's Oct. 17 visit is the obvious candidate, and if UTSA takes it, the title-game math scrambles completely. Traylor's seat is a throne; the only question is who tries to buy it in December.</t>
        </is>
      </c>
      <c r="AQ126" t="n">
        <v>-5.3</v>
      </c>
      <c r="AR126" t="n">
        <v>88</v>
      </c>
      <c r="AS126" t="n">
        <v>2.5</v>
      </c>
      <c r="AT126" t="n">
        <v>4</v>
      </c>
      <c r="AU126" t="n">
        <v>-1.6</v>
      </c>
      <c r="AV126" t="n">
        <v>75</v>
      </c>
    </row>
    <row r="127">
      <c r="A127" t="inlineStr">
        <is>
          <t>Utah</t>
        </is>
      </c>
      <c r="B127" t="inlineStr">
        <is>
          <t>Big 12</t>
        </is>
      </c>
      <c r="C127" t="n">
        <v>11</v>
      </c>
      <c r="D127" t="n">
        <v>17.1</v>
      </c>
      <c r="E127" t="n">
        <v>5.7</v>
      </c>
      <c r="F127" t="n">
        <v>14.3</v>
      </c>
      <c r="G127" t="n">
        <v>5</v>
      </c>
      <c r="H127" t="n">
        <v>7</v>
      </c>
      <c r="I127" t="n">
        <v>6</v>
      </c>
      <c r="J127" t="n">
        <v>8.279999999999999</v>
      </c>
      <c r="K127" t="n">
        <v>8</v>
      </c>
      <c r="L127" t="n">
        <v>10</v>
      </c>
      <c r="M127" t="n">
        <v>1</v>
      </c>
      <c r="N127" t="inlineStr">
        <is>
          <t>PPA 0.353/play</t>
        </is>
      </c>
      <c r="O127" t="n">
        <v>6.68</v>
      </c>
      <c r="P127" t="n">
        <v>31</v>
      </c>
      <c r="Q127" t="inlineStr">
        <is>
          <t>PPA 0.367/play</t>
        </is>
      </c>
      <c r="R127" t="n">
        <v>2.51</v>
      </c>
      <c r="S127" t="n">
        <v>124</v>
      </c>
      <c r="T127" t="inlineStr">
        <is>
          <t>PPA 0.197/play allowed</t>
        </is>
      </c>
      <c r="U127" t="n">
        <v>9.6</v>
      </c>
      <c r="V127" t="n">
        <v>3</v>
      </c>
      <c r="W127" t="inlineStr">
        <is>
          <t>PPA -0.033/play allowed</t>
        </is>
      </c>
      <c r="X127" t="n">
        <v>5</v>
      </c>
      <c r="Y127" t="n">
        <v>74</v>
      </c>
      <c r="Z127" t="inlineStr">
        <is>
          <t>SP+ ST 0.00</t>
        </is>
      </c>
      <c r="AA127" t="n">
        <v>13747</v>
      </c>
      <c r="AB127" t="n">
        <v>98</v>
      </c>
      <c r="AC127" t="n">
        <v>1497</v>
      </c>
      <c r="AD127" t="n">
        <v>12</v>
      </c>
      <c r="AE127" t="inlineStr">
        <is>
          <t>Morgan Scalley finally takes over (HC-in-waiting since 2024) after Whittingham's exit to Michigan — Jason Beck's QB-run spread around Devon Dampier should carry over intact.</t>
        </is>
      </c>
      <c r="AF127" t="inlineStr">
        <is>
          <t>Dampier returning keeps the identity: zone-read, counter bash, designed keepers. Scalley ran the defense for a decade, so offensive continuity is the plan, not a hope — but confirm Beck stayed before air.</t>
        </is>
      </c>
      <c r="AG127" t="inlineStr">
        <is>
          <t>Morgan Scalley's 4-2-5 — structurally disciplined, safeties downhill, almost never misaligned.</t>
        </is>
      </c>
      <c r="AH127" t="inlineStr">
        <is>
          <t>Classic Utah: top-20 success-rate defense, low havoc variance, tackle everything. They'll trade completions for time-of-possession and red-zone stops.</t>
        </is>
      </c>
      <c r="AI127" t="inlineStr">
        <is>
          <t>• Scalley is the most prepared first-year HC in the country
• Dampier is the Big 12's most valuable returning QB
• Culture succession, not culture change</t>
        </is>
      </c>
      <c r="AJ127" t="inlineStr">
        <is>
          <t>• Replacing Whittingham is sacred-ground pressure
• Dampier's health through QB-run volume
• Pass game remains complementary</t>
        </is>
      </c>
      <c r="AK127" t="n">
        <v>4377</v>
      </c>
      <c r="AL127" t="inlineStr">
        <is>
          <t>Multiple · 4-2-5 (OurLads)</t>
        </is>
      </c>
      <c r="AM127" t="inlineStr">
        <is>
          <t>2025: 11-2, 8th in SP+ — Whittingham's farewell masterpiece, ten wins by double digits. 2026 coach: Morgan Scalley, first year — the fourth Utah head coach since 1989, promoted after two decades as the defensive architect. SP+: #24, 8.4 avg wins. Vegas: 8.5, sub-+1000.</t>
        </is>
      </c>
      <c r="AN127" t="inlineStr">
        <is>
          <t>The two keepers are enormous: QB Devon Dampier (the dual-threat engine of a No. 6 offense that led the nation in red-zone TD rate) and 900-yard RB Wayshawn Parker. But they're the ONLY offensive returnees with more than five starts, OC Jason Beck followed Whittingham to Michigan, and all five line starters are gone. Scalley's fixes: Utah State OC Kevin McGiven (another Bronco Mendenhall-tree dual-threat schemer) with his top receiver Braden Pegan in tow, Montana State OL transfer Cedric Jefferson, and a senior-heavy backup pipeline. The defense keeps stars (LB Johnathan Hall, nickel Jackson Bennee) but lost its top four linemen and three of four DBs; longtime LB coach Colton Swan takes the coordinator chair, transfers Elijah Reed and James Chenault patch the corners, and the veteran leadership layer (Holtzclaw, Reynolds, Ritchie) carries the culture bet. Watch list: Dampier, Hall, the entire offensive line.</t>
        </is>
      </c>
      <c r="AO127" t="inlineStr">
        <is>
          <t>Offense: dual-threat leverage ball under a new-but-familiar schemer. Defense: Scalley's own top-20 machine, now delegated. Strengths: QB, culture continuity, a friendly schedule (misses Tech, hosts BYU). Weaknesses: five new O-linemen, a rebuilt defensive front and secondary, and the succession question — Connelly notes promoted-coordinator defenses don't always stay elite. Season goals: keep the machine humming through the transition, win the Holy War at home Nov. 7, survive the brutal back-to-back at Arizona (Nov. 14) and at TCU (Nov. 21).</t>
        </is>
      </c>
      <c r="AP127" t="inlineStr">
        <is>
          <t>9-3 — the November three-week gauntlet (BYU, at Arizona, at TCU) claims one game a fresh line can't survive, and Utah plays spoiler-kingmaker rather than champion. But the floor here is remarkably high for a Year 1 coach; three coaches in 36 years is the whole story of why.</t>
        </is>
      </c>
      <c r="AQ127" t="n">
        <v>8.5</v>
      </c>
      <c r="AR127" t="n">
        <v>31</v>
      </c>
      <c r="AS127" t="n">
        <v>8.6</v>
      </c>
      <c r="AT127" t="n">
        <v>3</v>
      </c>
      <c r="AU127" t="n">
        <v>18.1</v>
      </c>
      <c r="AV127" t="n">
        <v>12</v>
      </c>
      <c r="AW127" t="n">
        <v>12</v>
      </c>
    </row>
    <row r="128">
      <c r="A128" t="inlineStr">
        <is>
          <t>Utah State</t>
        </is>
      </c>
      <c r="B128" t="inlineStr">
        <is>
          <t>Pac-12</t>
        </is>
      </c>
      <c r="C128" t="n">
        <v>81</v>
      </c>
      <c r="D128" t="n">
        <v>-3.9</v>
      </c>
      <c r="E128" t="n">
        <v>-7.9</v>
      </c>
      <c r="F128" t="n">
        <v>4.9</v>
      </c>
      <c r="G128" t="n">
        <v>27</v>
      </c>
      <c r="H128" t="n">
        <v>4.66</v>
      </c>
      <c r="I128" t="n">
        <v>80</v>
      </c>
      <c r="J128" t="n">
        <v>4.42</v>
      </c>
      <c r="K128" t="n">
        <v>79</v>
      </c>
      <c r="L128" t="n">
        <v>6.33</v>
      </c>
      <c r="M128" t="n">
        <v>35</v>
      </c>
      <c r="N128" t="inlineStr">
        <is>
          <t>PPA 0.181/play</t>
        </is>
      </c>
      <c r="O128" t="n">
        <v>5.09</v>
      </c>
      <c r="P128" t="n">
        <v>57</v>
      </c>
      <c r="Q128" t="inlineStr">
        <is>
          <t>PPA 0.263/play</t>
        </is>
      </c>
      <c r="R128" t="n">
        <v>2.49</v>
      </c>
      <c r="S128" t="n">
        <v>125</v>
      </c>
      <c r="T128" t="inlineStr">
        <is>
          <t>PPA 0.198/play allowed</t>
        </is>
      </c>
      <c r="U128" t="n">
        <v>5.52</v>
      </c>
      <c r="V128" t="n">
        <v>52</v>
      </c>
      <c r="W128" t="inlineStr">
        <is>
          <t>PPA 0.201/play allowed</t>
        </is>
      </c>
      <c r="X128" t="n">
        <v>2.7</v>
      </c>
      <c r="Y128" t="n">
        <v>109</v>
      </c>
      <c r="Z128" t="inlineStr">
        <is>
          <t>SP+ ST -1.40</t>
        </is>
      </c>
      <c r="AA128" t="n">
        <v>13845</v>
      </c>
      <c r="AB128" t="n">
        <v>111</v>
      </c>
      <c r="AC128" t="n">
        <v>1509</v>
      </c>
      <c r="AD128" t="n">
        <v>11</v>
      </c>
      <c r="AE128" t="inlineStr">
        <is>
          <t>Bronco Mendenhall's program discipline — year two of the culture transplant.</t>
        </is>
      </c>
      <c r="AF128" t="inlineStr">
        <is>
          <t>Run-first pragmatism, QB competition, penalty-free football.</t>
        </is>
      </c>
      <c r="AG128" t="inlineStr">
        <is>
          <t>3-3-5 structured.</t>
        </is>
      </c>
      <c r="AH128" t="inlineStr">
        <is>
          <t>Median MW, trending sound; the rebuild is ahead of schedule.</t>
        </is>
      </c>
      <c r="AI128" t="inlineStr">
        <is>
          <t>• Mendenhall's system rigor
• Culture visibly changed
• Aggie fan patience</t>
        </is>
      </c>
      <c r="AJ128" t="inlineStr">
        <is>
          <t>• Talent mid-tier
• Explosiveness low
• Pac-12 raid scars</t>
        </is>
      </c>
      <c r="AK128" t="n">
        <v>4412</v>
      </c>
      <c r="AL128" t="inlineStr">
        <is>
          <t>Spread Option · Multiple (OurLads)</t>
        </is>
      </c>
      <c r="AM128" t="inlineStr">
        <is>
          <t>By Bronco standards, 89th in returning production is luxury. Robert Anae reunion at OC, McCae Hillstead at QB, 19 defensive transfers — but the schedule front-loads Washington, Utah, and Boise.</t>
        </is>
      </c>
      <c r="AN128" t="inlineStr">
        <is>
          <t>By Bronco standards, 89th in returning production is luxury: McCae Hillstead was officially named the starter April 20 after returning from BYU (Mendenhall: QB is the team's strongest position), with the Robert Anae reunion at OC. The overhaul is still massive — 41 newcomers including 19 Power Four transfers, 20 of them defenders: Cal LB Harrison Taggart, edge Jordan Pendleton (12 TFLs, 7.5 sacks), Cincinnati corner Kye Stokes, Baylor DT Ronnie Mageo. The returning anchors: S Brevin Hamblin (114 tackles) and LB Bronson Olevao Jr.</t>
        </is>
      </c>
      <c r="AO128" t="inlineStr">
        <is>
          <t>Offense: Mendenhall's run-first pragmatism (#35 rush PPA already respectable) now with a named QB and Anae's system familiarity — penalty-free football is the brand. Defense: structured 3-3-5 rebuilding through the P4 portal after a #125 run-defense 2025; the rebuild is ahead of schedule. Strengths: Mendenhall's system rigor (4-8 to a bowl in one year), visibly changed culture, a fan base giving him rope. Weaknesses: mid-tier talent, low explosiveness, Pac-12 raid scars — and a front-loaded schedule (Washington, Utah, Boise early). Season goals: 5-7 says FPI (~4.7 wins, sixth in the league at +1100) — the classic Mendenhall culture-rebuild bet where the record lags the program by a year.</t>
        </is>
      </c>
      <c r="AP128" t="inlineStr">
        <is>
          <t>5-7 with late-season competence.</t>
        </is>
      </c>
      <c r="AQ128" t="n">
        <v>-6.7</v>
      </c>
      <c r="AR128" t="n">
        <v>92</v>
      </c>
      <c r="AS128" t="n">
        <v>2.8</v>
      </c>
      <c r="AT128" t="n">
        <v>4</v>
      </c>
      <c r="AU128" t="n">
        <v>-6.9</v>
      </c>
      <c r="AV128" t="n">
        <v>95</v>
      </c>
    </row>
    <row r="129">
      <c r="A129" t="inlineStr">
        <is>
          <t>Vanderbilt</t>
        </is>
      </c>
      <c r="B129" t="inlineStr">
        <is>
          <t>SEC</t>
        </is>
      </c>
      <c r="C129" t="n">
        <v>47</v>
      </c>
      <c r="D129" t="n">
        <v>6</v>
      </c>
      <c r="E129" t="n">
        <v>5.3</v>
      </c>
      <c r="F129" t="n">
        <v>11.7</v>
      </c>
      <c r="G129" t="n">
        <v>10</v>
      </c>
      <c r="H129" t="n">
        <v>7.17</v>
      </c>
      <c r="I129" t="n">
        <v>5</v>
      </c>
      <c r="J129" t="n">
        <v>7.99</v>
      </c>
      <c r="K129" t="n">
        <v>11</v>
      </c>
      <c r="L129" t="n">
        <v>9.48</v>
      </c>
      <c r="M129" t="n">
        <v>2</v>
      </c>
      <c r="N129" t="inlineStr">
        <is>
          <t>PPA 0.325/play</t>
        </is>
      </c>
      <c r="O129" t="n">
        <v>9.02</v>
      </c>
      <c r="P129" t="n">
        <v>5</v>
      </c>
      <c r="Q129" t="inlineStr">
        <is>
          <t>PPA 0.518/play</t>
        </is>
      </c>
      <c r="R129" t="n">
        <v>6.88</v>
      </c>
      <c r="S129" t="n">
        <v>23</v>
      </c>
      <c r="T129" t="inlineStr">
        <is>
          <t>PPA 0.017/play allowed</t>
        </is>
      </c>
      <c r="U129" t="n">
        <v>3</v>
      </c>
      <c r="V129" t="n">
        <v>112</v>
      </c>
      <c r="W129" t="inlineStr">
        <is>
          <t>PPA 0.346/play allowed</t>
        </is>
      </c>
      <c r="X129" t="n">
        <v>7.96</v>
      </c>
      <c r="Y129" t="n">
        <v>4</v>
      </c>
      <c r="Z129" t="inlineStr">
        <is>
          <t>SP+ ST 1.80</t>
        </is>
      </c>
      <c r="AA129" t="n">
        <v>13956</v>
      </c>
      <c r="AB129" t="n">
        <v>104</v>
      </c>
      <c r="AC129" t="n">
        <v>1520</v>
      </c>
      <c r="AD129" t="n">
        <v>12</v>
      </c>
      <c r="AE129" t="inlineStr">
        <is>
          <t>Tim Beck's option-flavored spread — but the Diego Pavia era is over, and the offense was built bespoke around his chaos.</t>
        </is>
      </c>
      <c r="AF129" t="inlineStr">
        <is>
          <t>Two years of program-best offense came from QB-run keepers, fourth-down aggression, and Pavia's off-script genius. The 2026 offense must be re-founded: expect the same run-first, possession-length identity with a more conventional passer.</t>
        </is>
      </c>
      <c r="AG129" t="inlineStr">
        <is>
          <t>Clark Lea's 3-3-5 multiple — his own defensive rebuild caught up in 2025: opportunistic, turnover-hunting.</t>
        </is>
      </c>
      <c r="AH129" t="inlineStr">
        <is>
          <t>They won 2025 games with third-down disguise and red-zone stinginess rather than raw talent. Regression risk is real as the league re-calibrates to them.</t>
        </is>
      </c>
      <c r="AI129" t="inlineStr">
        <is>
          <t>• Lea has institutionalized an identity Vandy never had
• Fourth-down/analytics edge is the sharpest in the SEC
• Two straight bowl seasons of belief and retention</t>
        </is>
      </c>
      <c r="AJ129" t="inlineStr">
        <is>
          <t>• Replacing Pavia isn't a position change, it's an identity change
• Talent gap vs the SEC's top half hasn't closed
• 2025 turnover luck won't repeat</t>
        </is>
      </c>
      <c r="AK129" t="n">
        <v>4447</v>
      </c>
      <c r="AL129" t="inlineStr">
        <is>
          <t>Multiple · 4-2-5 (OurLads)</t>
        </is>
      </c>
      <c r="AM129" t="inlineStr">
        <is>
          <t>2025: 10-3 (6-2), 11th in SP+, roughly a field goal from the CFP — the greatest season in program history. SP+: #31, 6.5 avg wins — the biggest projected drop in the league (last in SEC returning production). CBS: 6-6 (Talty: under at -170, his most confident lean). Vegas: 6.5, +8000.</t>
        </is>
      </c>
      <c r="AN129" t="inlineStr">
        <is>
          <t>Diego Pavia is gone, and with him three of the top four receivers, four starting O-linemen, and eight of eleven front-six regulars. Clark Lea's replacement plan is audacious: five-star true freshman Jared Curtis — the No. 12 overall recruit in the 2026 class, the highest-rated signee in Vandy history — stepping straight into the SEC. The cushions: backs Sedrick Alexander and Makhilyn Young (a combined 6.5 ypc, 17 TDs), portal pass-catchers Ja'Cory Thomas, Cole Adams, and TE Jayvontay Conner, plus veteran transfer linemen Lyndon Cooper (Pitt) and Beau Johnson (NDSU). Defense: the secondary is solid (Martel Hight, Jordan Matthews, CJ Heard, Clemson transfer Ricardo Jones), but the front six is nearly all transfers — Edwin Kolenge (BC), Brian Allen (Iowa), CJ Jackson (LSU), Talan Carter, Michael Diatta. Watch list: Curtis (every snap is a referendum on modern recruiting), Alexander, Hight.</t>
        </is>
      </c>
      <c r="AO129" t="inlineStr">
        <is>
          <t>Offense: Tim Beck's explosive, QB-friendly system — 5th in offensive SP+ last year — now asked to protect a freshman instead of weaponizing a sixth-year folk hero. Defense: bend-don't-break with a rebuilt run front, the clear vulnerability. Strengths: special teams (7th), RB room, program-belief compounding. Weaknesses: everything Pavia-shaped, run defense, SEC schedule gravity. Season goals: a bowl in a rebuild year would confirm this is a program now, not a comet.</t>
        </is>
      </c>
      <c r="AP129" t="inlineStr">
        <is>
          <t>6-6 and a bowl, with Curtis flashing enough to make 2027 the real bet. Lea's seat: nonexistent — 2025 bought him a decade of goodwill, though the league piece dryly notes his ranking rests heavily on one departed quarterback.</t>
        </is>
      </c>
      <c r="AQ129" t="n">
        <v>9</v>
      </c>
      <c r="AR129" t="n">
        <v>29</v>
      </c>
      <c r="AS129" t="n">
        <v>-3</v>
      </c>
      <c r="AT129" t="n">
        <v>4</v>
      </c>
      <c r="AU129" t="n">
        <v>4.9</v>
      </c>
      <c r="AV129" t="n">
        <v>53</v>
      </c>
    </row>
    <row r="130">
      <c r="A130" t="inlineStr">
        <is>
          <t>Virginia</t>
        </is>
      </c>
      <c r="B130" t="inlineStr">
        <is>
          <t>ACC</t>
        </is>
      </c>
      <c r="C130" t="n">
        <v>48</v>
      </c>
      <c r="D130" t="n">
        <v>5.4</v>
      </c>
      <c r="E130" t="n">
        <v>-3.5</v>
      </c>
      <c r="F130" t="n">
        <v>11.7</v>
      </c>
      <c r="G130" t="n">
        <v>11</v>
      </c>
      <c r="H130" t="n">
        <v>5.92</v>
      </c>
      <c r="I130" t="n">
        <v>33</v>
      </c>
      <c r="J130" t="n">
        <v>6.59</v>
      </c>
      <c r="K130" t="n">
        <v>31</v>
      </c>
      <c r="L130" t="n">
        <v>6.38</v>
      </c>
      <c r="M130" t="n">
        <v>33</v>
      </c>
      <c r="N130" t="inlineStr">
        <is>
          <t>PPA 0.183/play</t>
        </is>
      </c>
      <c r="O130" t="n">
        <v>4.51</v>
      </c>
      <c r="P130" t="n">
        <v>78</v>
      </c>
      <c r="Q130" t="inlineStr">
        <is>
          <t>PPA 0.226/play</t>
        </is>
      </c>
      <c r="R130" t="n">
        <v>6.11</v>
      </c>
      <c r="S130" t="n">
        <v>42</v>
      </c>
      <c r="T130" t="inlineStr">
        <is>
          <t>PPA 0.049/play allowed</t>
        </is>
      </c>
      <c r="U130" t="n">
        <v>6.72</v>
      </c>
      <c r="V130" t="n">
        <v>26</v>
      </c>
      <c r="W130" t="inlineStr">
        <is>
          <t>PPA 0.132/play allowed</t>
        </is>
      </c>
      <c r="X130" t="n">
        <v>5.82</v>
      </c>
      <c r="Y130" t="n">
        <v>56</v>
      </c>
      <c r="Z130" t="inlineStr">
        <is>
          <t>SP+ ST 0.50</t>
        </is>
      </c>
      <c r="AA130" t="n">
        <v>14060</v>
      </c>
      <c r="AB130" t="n">
        <v>119</v>
      </c>
      <c r="AC130" t="n">
        <v>1532</v>
      </c>
      <c r="AD130" t="n">
        <v>12</v>
      </c>
      <c r="AE130" t="inlineStr">
        <is>
          <t>Elliott's balanced spread coming off the 10-win breakthrough — but Chandler Morris' graduation empties the trigger seat.</t>
        </is>
      </c>
      <c r="AF130" t="inlineStr">
        <is>
          <t>The 2025 formula (veteran portal QB + turnover margin) worked once; replicating it is the test. OL returns four.</t>
        </is>
      </c>
      <c r="AG130" t="inlineStr">
        <is>
          <t>4-3 multiple — opportunistic, sound, senior-laden in 2025 and younger now.</t>
        </is>
      </c>
      <c r="AH130" t="inlineStr">
        <is>
          <t>The turnover luck (+14) will regress; the structure underneath was legitimately improved. Expect honest mid-tier.</t>
        </is>
      </c>
      <c r="AI130" t="inlineStr">
        <is>
          <t>• Breakthrough banked — recruiting bump real
• OL continuity
• Elliott's culture finally showing</t>
        </is>
      </c>
      <c r="AJ130" t="inlineStr">
        <is>
          <t>• Morris' void + turnover-luck regression = double drag
• Pass rush was senior-driven
• ACC schedule stiffens</t>
        </is>
      </c>
      <c r="AK130" t="n">
        <v>4482</v>
      </c>
      <c r="AL130" t="inlineStr">
        <is>
          <t>Multiple Pro Style · Multiple 4-2-5 (OurLads)</t>
        </is>
      </c>
      <c r="AM130" t="inlineStr">
        <is>
          <t>Coach: Tony Elliott, Year 5 (22-26). Fully off the hot seat — last year flipped his tenure.</t>
        </is>
      </c>
      <c r="AN130" t="inlineStr">
        <is>
          <t>The 2025 miracle was a portal Hail Mary that landed — and now they have to do it again. Only 16 of the 40 players who logged 200+ snaps return, so Elliott signed 30 more transfers (Connelly ranked it among his 20 favorite classes). QB Chandler Morris (3,000 yards) is gone; Beau Pribula (Missouri, ex-Penn State) takes over. The additions skew explosive-on-bad-teams: RBs Jekail Middlebrook (MTSU) and Solomon Beebe (UAB), WRs Rico Flores Jr. (UCLA) and Da'Shawn Martin (Kent State), plus Connelly's favorite big man in the class, DT Zion Wilson (ECU — 9.5 TFLs, 7 sacks), and ten defenders with FBS starts. The returning core is legit: third-team All-ACC linemen Noah Josey and McKale Boley front what's billed as the most experienced O-line in the country, plus DE Fisher Camac, CBs Jam Jackson and Donavon Platt, and LB Kam Robinson. Sustainability note: only 14 of the 30 transfers are seniors — a first attempt at stability.</t>
        </is>
      </c>
      <c r="AO130" t="inlineStr">
        <is>
          <t>Ball control + a defense that jumped from 86th to 19th in SP+. Strengths: O-line, secondary experience, and motivation — the OT title-game loss to Duke cost them a playoff berth and they have not forgotten. Weaknesses: total dependence on portal chemistry for the second straight year, and a QB downgrade until proven otherwise. Goal: prove 2025 was a program change, not a lightning strike, and get back to Charlotte.</t>
        </is>
      </c>
      <c r="AP130" t="inlineStr">
        <is>
          <t>The nerds and the humans disagree: SP+ has them 40th with regression baked in; CBS projects 7-5 (4-5). But there's not a single projected top-30 opponent on the schedule, so if this transfer class hits at even 80% of last year's rate, 9+ wins is live. Week 0 vs. NC State in Brazil is a wild opener. Coach status: ice cold.</t>
        </is>
      </c>
      <c r="AQ130" t="n">
        <v>7.9</v>
      </c>
      <c r="AR130" t="n">
        <v>32</v>
      </c>
      <c r="AS130" t="n">
        <v>-2.5</v>
      </c>
      <c r="AT130" t="n">
        <v>4</v>
      </c>
      <c r="AU130" t="n">
        <v>7.2</v>
      </c>
      <c r="AV130" t="n">
        <v>44</v>
      </c>
    </row>
    <row r="131">
      <c r="A131" t="inlineStr">
        <is>
          <t>Virginia Tech</t>
        </is>
      </c>
      <c r="B131" t="inlineStr">
        <is>
          <t>ACC</t>
        </is>
      </c>
      <c r="C131" t="n">
        <v>41</v>
      </c>
      <c r="D131" t="n">
        <v>7.6</v>
      </c>
      <c r="E131" t="n">
        <v>7.3</v>
      </c>
      <c r="F131" t="n">
        <v>-8.5</v>
      </c>
      <c r="G131" t="n">
        <v>121</v>
      </c>
      <c r="H131" t="n">
        <v>3.8</v>
      </c>
      <c r="I131" t="n">
        <v>111</v>
      </c>
      <c r="J131" t="n">
        <v>3.35</v>
      </c>
      <c r="K131" t="n">
        <v>105</v>
      </c>
      <c r="L131" t="n">
        <v>6.5</v>
      </c>
      <c r="M131" t="n">
        <v>30</v>
      </c>
      <c r="N131" t="inlineStr">
        <is>
          <t>PPA 0.189/play</t>
        </is>
      </c>
      <c r="O131" t="n">
        <v>3.58</v>
      </c>
      <c r="P131" t="n">
        <v>109</v>
      </c>
      <c r="Q131" t="inlineStr">
        <is>
          <t>PPA 0.165/play</t>
        </is>
      </c>
      <c r="R131" t="n">
        <v>3.49</v>
      </c>
      <c r="S131" t="n">
        <v>101</v>
      </c>
      <c r="T131" t="inlineStr">
        <is>
          <t>PPA 0.157/play allowed</t>
        </is>
      </c>
      <c r="U131" t="n">
        <v>1.61</v>
      </c>
      <c r="V131" t="n">
        <v>130</v>
      </c>
      <c r="W131" t="inlineStr">
        <is>
          <t>PPA 0.426/play allowed</t>
        </is>
      </c>
      <c r="X131" t="n">
        <v>3.85</v>
      </c>
      <c r="Y131" t="n">
        <v>84</v>
      </c>
      <c r="Z131" t="inlineStr">
        <is>
          <t>SP+ ST -0.70</t>
        </is>
      </c>
      <c r="AA131" t="n">
        <v>14179</v>
      </c>
      <c r="AB131" t="n">
        <v>112</v>
      </c>
      <c r="AC131" t="n">
        <v>1544</v>
      </c>
      <c r="AD131" t="n">
        <v>12</v>
      </c>
      <c r="AE131" t="inlineStr">
        <is>
          <t>James Franklin in Blacksburg — the shock hire of the cycle brings his pro-style program machine to a fanbase starving for relevance.</t>
        </is>
      </c>
      <c r="AF131" t="inlineStr">
        <is>
          <t>Franklin's floor (24 winning seasons of infrastructure discipline) meets a roster Pry left thin. Expect a QB-run-friendly pro-spread and instant recruiting jumps.</t>
        </is>
      </c>
      <c r="AG131" t="inlineStr">
        <is>
          <t>4-2-5 rebuild with Franklin's staff pipeline.</t>
        </is>
      </c>
      <c r="AH131" t="inlineStr">
        <is>
          <t>The 2025 unit was bottom-half ACC; Franklin hires proven coordinators and the lines improve first, historically.</t>
        </is>
      </c>
      <c r="AI131" t="inlineStr">
        <is>
          <t>• Franklin's program-building floor is elite
• Recruiting momentum immediate
• The ACC's middle is very winnable</t>
        </is>
      </c>
      <c r="AJ131" t="inlineStr">
        <is>
          <t>• The big-game reputation followed him
• Roster inherited below his standard
• Year-one QB is a bridge</t>
        </is>
      </c>
      <c r="AK131" t="n">
        <v>4517</v>
      </c>
      <c r="AL131" t="inlineStr">
        <is>
          <t>Multiple · 4-2-5 (OurLads)</t>
        </is>
      </c>
      <c r="AM131" t="inlineStr">
        <is>
          <t>Coach: James Franklin, Year 1. Obviously safe — this is the league's most anticipated debut.</t>
        </is>
      </c>
      <c r="AN131" t="inlineStr">
        <is>
          <t>The weirdest stat in the conference: a program that just fired its coach ranks 4th nationally in returning production (69%). Most of a very young O-line returns, plus DT Kemari Copeland, LB Kaleb Spencer, and scrappy corners Isaiah Brown-Murray and Thomas Williams. Franklin then imported State College wholesale: QB Ethan Grunkemeyer (85.2 QBR and 76% completions over his last three PSU starts), TE Luke Reynolds, and OC Ty Howle all followed him, and the recruiting class is loaded with flipped Penn State commits. The portal haul (ESPN's #14 class) is deep: CBs Jaquez White (Troy — 3 INTs, 12 PBUs, Connelly's pick as the class's biggest immediate-impact guy) and Cam Chadwick (UConn), young ex-blue-chip edges Javion Hilson (Missouri) and Mylachi Williams (PSU), RB Bill Davis (Louisiana), WRs Que'Sean Brown (Duke) and Marlion Jackson (La. Tech). Watch: RB Marcellous Hawkins and Davis are both elite yards-after-contact runners.</t>
        </is>
      </c>
      <c r="AO131" t="inlineStr">
        <is>
          <t>Penn State South — efficient, physical, TE-friendly, run-anchored, and yes, occasionally conservative. The twist of the year: Brent Pry, the fired head coach, stayed on as Franklin's defensive coordinator. Freed from CEO duties, Pry gets to just coach a unit that underachieved last year. Strengths: continuity nobody expected, a semi-proven QB, a soft on-ramp (no projected top-30 opponent until Oct. 24 at Clemson). Weaknesses: receiver proof, and the usual Year 1 alignment wobbles. Goal: 7-8 wins, restore the identity, and let the blue-chip recruiting wave land for 2027.</t>
        </is>
      </c>
      <c r="AP131" t="inlineStr">
        <is>
          <t>CBS says 8-4 (5-4); SP+ says 7.3 wins against a 6.5 Vegas total. The Oct. 24 Clemson trip and the season-ending Commonwealth Clash vs. Virginia are the measuring sticks. An 8-win debut makes Franklin the story of the ACC's middle class.</t>
        </is>
      </c>
      <c r="AQ131" t="n">
        <v>7.4</v>
      </c>
      <c r="AR131" t="n">
        <v>33</v>
      </c>
      <c r="AS131" t="n">
        <v>0.2</v>
      </c>
      <c r="AT131" t="n">
        <v>4</v>
      </c>
      <c r="AU131" t="n">
        <v>8.199999999999999</v>
      </c>
      <c r="AV131" t="n">
        <v>43</v>
      </c>
    </row>
    <row r="132">
      <c r="A132" t="inlineStr">
        <is>
          <t>Wake Forest</t>
        </is>
      </c>
      <c r="B132" t="inlineStr">
        <is>
          <t>ACC</t>
        </is>
      </c>
      <c r="C132" t="n">
        <v>35</v>
      </c>
      <c r="D132" t="n">
        <v>9.199999999999999</v>
      </c>
      <c r="E132" t="n">
        <v>-2.6</v>
      </c>
      <c r="F132" t="n">
        <v>4.6</v>
      </c>
      <c r="G132" t="n">
        <v>29</v>
      </c>
      <c r="H132" t="n">
        <v>5.91</v>
      </c>
      <c r="I132" t="n">
        <v>35</v>
      </c>
      <c r="J132" t="n">
        <v>5.76</v>
      </c>
      <c r="K132" t="n">
        <v>52</v>
      </c>
      <c r="L132" t="n">
        <v>4.53</v>
      </c>
      <c r="M132" t="n">
        <v>78</v>
      </c>
      <c r="N132" t="inlineStr">
        <is>
          <t>PPA 0.099/play</t>
        </is>
      </c>
      <c r="O132" t="n">
        <v>5.07</v>
      </c>
      <c r="P132" t="n">
        <v>58</v>
      </c>
      <c r="Q132" t="inlineStr">
        <is>
          <t>PPA 0.262/play</t>
        </is>
      </c>
      <c r="R132" t="n">
        <v>7.12</v>
      </c>
      <c r="S132" t="n">
        <v>19</v>
      </c>
      <c r="T132" t="inlineStr">
        <is>
          <t>PPA 0.007/play allowed</t>
        </is>
      </c>
      <c r="U132" t="n">
        <v>7.27</v>
      </c>
      <c r="V132" t="n">
        <v>14</v>
      </c>
      <c r="W132" t="inlineStr">
        <is>
          <t>PPA 0.101/play allowed</t>
        </is>
      </c>
      <c r="X132" t="n">
        <v>5</v>
      </c>
      <c r="Y132" t="n">
        <v>74</v>
      </c>
      <c r="Z132" t="inlineStr">
        <is>
          <t>SP+ ST 0.00</t>
        </is>
      </c>
      <c r="AA132" t="n">
        <v>14291</v>
      </c>
      <c r="AB132" t="n">
        <v>103</v>
      </c>
      <c r="AC132" t="n">
        <v>1556</v>
      </c>
      <c r="AD132" t="n">
        <v>12</v>
      </c>
      <c r="AE132" t="inlineStr">
        <is>
          <t>Jake Dickert's year two — the slow-mesh RPO tradition is gone; his identity is tempo-run and quarters defense.</t>
        </is>
      </c>
      <c r="AF132" t="inlineStr">
        <is>
          <t>Year one overachieved to bowl eligibility on discipline; the offense remains the ACC's least explosive by design and necessity both.</t>
        </is>
      </c>
      <c r="AG132" t="inlineStr">
        <is>
          <t>4-2-5 quarters — Dickert's specialty and the roster's better half.</t>
        </is>
      </c>
      <c r="AH132" t="inlineStr">
        <is>
          <t>Top-half ACC in success-rate defense immediately; the line of scrimmage still loses to the league's upper third.</t>
        </is>
      </c>
      <c r="AI132" t="inlineStr">
        <is>
          <t>• Dickert maximizes small margins
• Defensive structure already installed
• Program stability play worked</t>
        </is>
      </c>
      <c r="AJ132" t="inlineStr">
        <is>
          <t>• Least explosive offense in the league
• Recruiting footprint smallest in P4
• Ceiling honest at 7-8 wins</t>
        </is>
      </c>
      <c r="AK132" t="n">
        <v>4552</v>
      </c>
      <c r="AL132" t="inlineStr">
        <is>
          <t>Multiple · 4-2-5 (OurLads)</t>
        </is>
      </c>
      <c r="AM132" t="inlineStr">
        <is>
          <t>Coach: Jake Dickert, Year 2 (9-4). Extremely secure — arguably the best pure coaching job in the ACC last year.</t>
        </is>
      </c>
      <c r="AN132" t="inlineStr">
        <is>
          <t>Last year's 9-4 came from a defense built of G6/FCS transfers that ranked 9th nationally in both success rate and yards per play, plus a 4-1 record in one-score games — with a negative turnover margin. Now the offense turns over: RB Demond Claiborne is gone, four OL starters left, and the QB job goes to Gio Lopez — the former South Alabama star and one-year North Carolina bust, betting Dickert can restore him. Skill adds are classic Wake value shopping: RBs Sawyer Seidl (North Dakota) and KD Daniels (Florida), WRs Wondame Davis Jr. (UTEP), Ny Carr (Miami), and Chase Tyler (Duke), around returning star WR Carlos Hernandez. The defense keeps its teeth: edges Langston Hardy and Gabe Kirschke (23 TFLs, 12 sacks combined), elite nickel Davaughn Patterson, nine of 17 returning 200-snap players, plus corners Deuce Blades (FIU) and Bernard Causey III (Georgia State) and FCS finds Matt Herron (DT, Weber State) and Vincent Firenze (LB, Dayton).</t>
        </is>
      </c>
      <c r="AO132" t="inlineStr">
        <is>
          <t>Tough-as-nails, defense-first, margin-hunting football — the anti-analytics team that keeps cashing anyway. Strengths: edge rush, secondary scheme, situational coaching. Weaknesses: an all-or-nothing offense (four games of 16 or fewer points last year) now breaking in a reclamation QB behind a rebuilt line. Goal: prove 2025 wasn't a one-score-game mirage.</t>
        </is>
      </c>
      <c r="AP132" t="inlineStr">
        <is>
          <t>The market and the model both fade them hard — CBS projects 4-8 (2-7), largely because the schedule is arguably the ACC's cruelest (road: Louisville, NC State, Cal, SMU, Georgia Tech; home: Miami and Duke). SP+ is kinder at 6.2 wins. Given what Dickert did with less, the under-the-radar bowl push is live. Coach status: ice cold.</t>
        </is>
      </c>
      <c r="AQ132" t="n">
        <v>3.4</v>
      </c>
      <c r="AR132" t="n">
        <v>53</v>
      </c>
      <c r="AS132" t="n">
        <v>5.8</v>
      </c>
      <c r="AT132" t="n">
        <v>5</v>
      </c>
      <c r="AU132" t="n">
        <v>11.1</v>
      </c>
      <c r="AV132" t="n">
        <v>31</v>
      </c>
    </row>
    <row r="133">
      <c r="A133" t="inlineStr">
        <is>
          <t>Washington</t>
        </is>
      </c>
      <c r="B133" t="inlineStr">
        <is>
          <t>Big Ten</t>
        </is>
      </c>
      <c r="C133" t="n">
        <v>55</v>
      </c>
      <c r="D133" t="n">
        <v>3.2</v>
      </c>
      <c r="E133" t="n">
        <v>3.4</v>
      </c>
      <c r="F133" t="n">
        <v>10.6</v>
      </c>
      <c r="G133" t="n">
        <v>12</v>
      </c>
      <c r="H133" t="n">
        <v>6.92</v>
      </c>
      <c r="I133" t="n">
        <v>7</v>
      </c>
      <c r="J133" t="n">
        <v>7.7</v>
      </c>
      <c r="K133" t="n">
        <v>13</v>
      </c>
      <c r="L133" t="n">
        <v>8.25</v>
      </c>
      <c r="M133" t="n">
        <v>8</v>
      </c>
      <c r="N133" t="inlineStr">
        <is>
          <t>PPA 0.269/play</t>
        </is>
      </c>
      <c r="O133" t="n">
        <v>6.73</v>
      </c>
      <c r="P133" t="n">
        <v>29</v>
      </c>
      <c r="Q133" t="inlineStr">
        <is>
          <t>PPA 0.369/play</t>
        </is>
      </c>
      <c r="R133" t="n">
        <v>8.130000000000001</v>
      </c>
      <c r="S133" t="n">
        <v>9</v>
      </c>
      <c r="T133" t="inlineStr">
        <is>
          <t>PPA -0.034/play allowed</t>
        </is>
      </c>
      <c r="U133" t="n">
        <v>5.92</v>
      </c>
      <c r="V133" t="n">
        <v>47</v>
      </c>
      <c r="W133" t="inlineStr">
        <is>
          <t>PPA 0.178/play allowed</t>
        </is>
      </c>
      <c r="X133" t="n">
        <v>3.52</v>
      </c>
      <c r="Y133" t="n">
        <v>93</v>
      </c>
      <c r="Z133" t="inlineStr">
        <is>
          <t>SP+ ST -0.90</t>
        </is>
      </c>
      <c r="AA133" t="n">
        <v>14394</v>
      </c>
      <c r="AB133" t="n">
        <v>101</v>
      </c>
      <c r="AC133" t="n">
        <v>1568</v>
      </c>
      <c r="AD133" t="n">
        <v>12</v>
      </c>
      <c r="AE133" t="inlineStr">
        <is>
          <t>Jedd Fisch pro-style spread — Demond Williams' dual-threat base, movement pockets, layered crossers.</t>
        </is>
      </c>
      <c r="AF133" t="inlineStr">
        <is>
          <t>Williams quietly finished 2025 top-20 in EPA/play: the legs are real, and Fisch's route tree gives him easy first reads. OL rebuild is the throttle.</t>
        </is>
      </c>
      <c r="AG133" t="inlineStr">
        <is>
          <t>Multiple 4-2-5 — coverage-first, rally tackling, modest havoc.</t>
        </is>
      </c>
      <c r="AH133" t="inlineStr">
        <is>
          <t>Competent, not scary: they limit explosives and force long drives, but generate little negative-play pressure without blitzing.</t>
        </is>
      </c>
      <c r="AI133" t="inlineStr">
        <is>
          <t>• Williams is a rising top-10 QB nobody outside the West watches
• Fisch's QB development track record
• Skill room speed sneaky-elite</t>
        </is>
      </c>
      <c r="AJ133" t="inlineStr">
        <is>
          <t>• Trench depth (both lines) below B1G contender grade
• Pass rush needs a portal answer
• Travel-heavy B1G schedule again</t>
        </is>
      </c>
      <c r="AK133" t="n">
        <v>4587</v>
      </c>
      <c r="AL133" t="inlineStr">
        <is>
          <t>Air Raid · Multiple 4-2-5 (OurLads)</t>
        </is>
      </c>
      <c r="AM133" t="inlineStr">
        <is>
          <t>2025: 9-4 (5-4) — but 0-4 against the four best defenses they played (9.3 PPG in those games), 45.1 PPG against everyone else. SP+: #21, 7.8 avg wins. Vegas: +3000.</t>
        </is>
      </c>
      <c r="AN133" t="inlineStr">
        <is>
          <t>QB Demond Williams Jr.'s offseason was a saga — signed, briefly left for the portal, came back calling the departure a mistake — but he's the engine: 7.5 yards per dropback, 7.3 per carry, massive upside, too many sacks. Four line starters return plus Sam Houston transfer Kolt Dieterich; the skill room lost leading rusher Jonah Coleman and WR Denzel Boston, replaced by sophomores (Jordan Washington, Dezmen Roebuck, Chris Lawson) and vets Jayden Limar (Oregon) and Christian Moss. Ryan Walters' defense surged 36th→9th in Year 1 and returns keys at every level (Elinneus Davis, Jacob Lane, Xe'ree Alexander, Alex McLaughlin, three sophomore DBs) — but Davis is the only returning tackle of six who logged 100+ snaps, so transfers Kai McClendon, Darin Conley, and DeSean Watts must hit. Watch list: Williams, Roebuck, Lane.</t>
        </is>
      </c>
      <c r="AO133" t="inlineStr">
        <is>
          <t>Fisch's pro-style with a jet-fueled QB; Walters' aggressive defense. Strength: everything against normal teams. Weakness: everything against great defenses — and the 2026 slate serves Iowa, Penn State, Indiana (Nov. 21, Connelly's sneaky-huge game), and Oregon. Goals: solve one elite defense and the CFP conversation opens.</t>
        </is>
      </c>
      <c r="AP133" t="inlineStr">
        <is>
          <t>8-4 with a genuine upset in the bag — this profile (blowout artist vs. the middle class, stuck vs. the elite) usually breaks through exactly once a year. Fisch is building something real; Year 3 tells us the ceiling.</t>
        </is>
      </c>
      <c r="AQ133" t="n">
        <v>9.9</v>
      </c>
      <c r="AR133" t="n">
        <v>26</v>
      </c>
      <c r="AS133" t="n">
        <v>-6.7</v>
      </c>
      <c r="AT133" t="n">
        <v>4</v>
      </c>
      <c r="AU133" t="n">
        <v>5</v>
      </c>
      <c r="AV133" t="n">
        <v>52</v>
      </c>
    </row>
    <row r="134">
      <c r="A134" t="inlineStr">
        <is>
          <t>Washington State</t>
        </is>
      </c>
      <c r="B134" t="inlineStr">
        <is>
          <t>Pac-12</t>
        </is>
      </c>
      <c r="C134" t="n">
        <v>96</v>
      </c>
      <c r="D134" t="n">
        <v>-8.1</v>
      </c>
      <c r="E134" t="n">
        <v>1.2</v>
      </c>
      <c r="F134" t="n">
        <v>0.2</v>
      </c>
      <c r="G134" t="n">
        <v>58</v>
      </c>
      <c r="H134" t="n">
        <v>4.94</v>
      </c>
      <c r="I134" t="n">
        <v>70</v>
      </c>
      <c r="J134" t="n">
        <v>5.47</v>
      </c>
      <c r="K134" t="n">
        <v>61</v>
      </c>
      <c r="L134" t="n">
        <v>4.08</v>
      </c>
      <c r="M134" t="n">
        <v>88</v>
      </c>
      <c r="N134" t="inlineStr">
        <is>
          <t>PPA 0.078/play</t>
        </is>
      </c>
      <c r="O134" t="n">
        <v>4.1</v>
      </c>
      <c r="P134" t="n">
        <v>92</v>
      </c>
      <c r="Q134" t="inlineStr">
        <is>
          <t>PPA 0.199/play</t>
        </is>
      </c>
      <c r="R134" t="n">
        <v>5.2</v>
      </c>
      <c r="S134" t="n">
        <v>61</v>
      </c>
      <c r="T134" t="inlineStr">
        <is>
          <t>PPA 0.086/play allowed</t>
        </is>
      </c>
      <c r="U134" t="n">
        <v>6.57</v>
      </c>
      <c r="V134" t="n">
        <v>32</v>
      </c>
      <c r="W134" t="inlineStr">
        <is>
          <t>PPA 0.141/play allowed</t>
        </is>
      </c>
      <c r="X134" t="n">
        <v>4.5</v>
      </c>
      <c r="Y134" t="n">
        <v>78</v>
      </c>
      <c r="Z134" t="inlineStr">
        <is>
          <t>SP+ ST -0.30</t>
        </is>
      </c>
      <c r="AA134" t="n">
        <v>14495</v>
      </c>
      <c r="AB134" t="n">
        <v>93</v>
      </c>
      <c r="AC134" t="n">
        <v>1580</v>
      </c>
      <c r="AD134" t="n">
        <v>11</v>
      </c>
      <c r="AE134" t="inlineStr">
        <is>
          <t>Kirby Moore (from Missouri OC) inherits the Rogers-to-Ames fallout — his Drinkwitz-tree spread meets a roster on its third HC in three years.</t>
        </is>
      </c>
      <c r="AF134" t="inlineStr">
        <is>
          <t>Moore's Missouri offenses were motion-heavy and RB-led; Wazzu's roster fits the skill spots better than the lines. Rebuilt Pac-12 slate offers a fair fight.</t>
        </is>
      </c>
      <c r="AG134" t="inlineStr">
        <is>
          <t>3-3-5 tradition continues — speed over size, pressure over patience.</t>
        </is>
      </c>
      <c r="AH134" t="inlineStr">
        <is>
          <t>The two-deep survived the poaching better than 2024's version; structure will beat talent in this league's middle.</t>
        </is>
      </c>
      <c r="AI134" t="inlineStr">
        <is>
          <t>• Moore's play-calling resume is legitimate
• Skill room league-competitive
• The new Pac-12 is winnable year one</t>
        </is>
      </c>
      <c r="AJ134" t="inlineStr">
        <is>
          <t>• Third HC in three years — churn tax
• Both lines below P4 grade
• QB room unsettled</t>
        </is>
      </c>
      <c r="AK134" t="n">
        <v>4622</v>
      </c>
      <c r="AL134" t="inlineStr">
        <is>
          <t>Spread · 4-2-5 (OurLads)</t>
        </is>
      </c>
      <c r="AM134" t="inlineStr">
        <is>
          <t>Washington State (Kirby Moore Year 1) — The transience is the story — fourth head coach in six seasons, yet five straight years ranked 47th-68th. The roster bet is Connelly's favorite kind: UC Davis sophomore QB Caden Pinnick (3,206 pass / 437 rush / 35 TDs as a FRESHMAN — one of his five favorite transfers in the league), five transfer pass-catchers, and a defense replacing ALL 17 players with 200+ snaps under new coordinator... Trent Bray, the man Oregon State just fired as head coach. The Bray-coaches-against-OSU-twice storyline (regular season AND possibly the flex week) is the pettiest subplot in the league.</t>
        </is>
      </c>
      <c r="AN134" t="inlineStr">
        <is>
          <t>Fourth head coach in six seasons: Kirby Moore (Missouri OC, Kellen's brother, ex-Boise State receiver) arrived December 12 after Jimmy Rogers bolted for Iowa State following ONE season — taking a dozen players to Ames. The roster bet is Connelly's favorite kind: UC Davis sophomore QB Caden Pinnick (3,206 pass / 437 rush / 35 TDs as a FRESHMAN, one of his five favorite transfers in the league), five transfer pass-catchers around him, leading rusher Kirby Voorhees back behind a veteran line. The defense replaces ALL 17 players with 200+ snaps — under new coordinator Trent Bray, the man Oregon State just fired as head coach.</t>
        </is>
      </c>
      <c r="AO134" t="inlineStr">
        <is>
          <t>Offense: Moore's Drinkwitz-tree spread — motion-heavy, RB-led (his Missouri offense ranked 8th nationally rushing), with a QB whose freshman tape carried a 9-win FCS team. Defense: the 3-3-5 tradition with seventeen new contributors — structure over talent in this league's middle. Strengths: Moore's play-calling résumé, a league-competitive skill room, five straight years ranked 47th-68th (the floor is oddly stable through the chaos). Weaknesses: the churn tax of a third HC in three years, both lines below P4 grade, a from-zero defense. Season goals: 6-6 and a fair fight (+800 fifth choice) — with Bray-coaches-against-OSU-twice as the pettiest subplot in the league.</t>
        </is>
      </c>
      <c r="AP134" t="inlineStr">
        <is>
          <t>6-6 — Pinnick is real, the defense is a full year away.</t>
        </is>
      </c>
      <c r="AQ134" t="n">
        <v>-4.1</v>
      </c>
      <c r="AR134" t="n">
        <v>83</v>
      </c>
      <c r="AS134" t="n">
        <v>-4</v>
      </c>
      <c r="AT134" t="n">
        <v>4</v>
      </c>
      <c r="AU134" t="n">
        <v>-9.1</v>
      </c>
      <c r="AV134" t="n">
        <v>102</v>
      </c>
    </row>
    <row r="135">
      <c r="A135" t="inlineStr">
        <is>
          <t>West Virginia</t>
        </is>
      </c>
      <c r="B135" t="inlineStr">
        <is>
          <t>Big 12</t>
        </is>
      </c>
      <c r="C135" t="n">
        <v>63</v>
      </c>
      <c r="D135" t="n">
        <v>0.3</v>
      </c>
      <c r="E135" t="n">
        <v>2.9</v>
      </c>
      <c r="F135" t="n">
        <v>-7</v>
      </c>
      <c r="G135" t="n">
        <v>113</v>
      </c>
      <c r="H135" t="n">
        <v>4.14</v>
      </c>
      <c r="I135" t="n">
        <v>96</v>
      </c>
      <c r="J135" t="n">
        <v>3.86</v>
      </c>
      <c r="K135" t="n">
        <v>93</v>
      </c>
      <c r="L135" t="n">
        <v>3.19</v>
      </c>
      <c r="M135" t="n">
        <v>110</v>
      </c>
      <c r="N135" t="inlineStr">
        <is>
          <t>PPA 0.037/play</t>
        </is>
      </c>
      <c r="O135" t="n">
        <v>2.96</v>
      </c>
      <c r="P135" t="n">
        <v>117</v>
      </c>
      <c r="Q135" t="inlineStr">
        <is>
          <t>PPA 0.125/play</t>
        </is>
      </c>
      <c r="R135" t="n">
        <v>6.97</v>
      </c>
      <c r="S135" t="n">
        <v>21</v>
      </c>
      <c r="T135" t="inlineStr">
        <is>
          <t>PPA 0.014/play allowed</t>
        </is>
      </c>
      <c r="U135" t="n">
        <v>2.89</v>
      </c>
      <c r="V135" t="n">
        <v>116</v>
      </c>
      <c r="W135" t="inlineStr">
        <is>
          <t>PPA 0.352/play allowed</t>
        </is>
      </c>
      <c r="X135" t="n">
        <v>5.49</v>
      </c>
      <c r="Y135" t="n">
        <v>62</v>
      </c>
      <c r="Z135" t="inlineStr">
        <is>
          <t>SP+ ST 0.30</t>
        </is>
      </c>
      <c r="AA135" t="n">
        <v>14588</v>
      </c>
      <c r="AB135" t="n">
        <v>119</v>
      </c>
      <c r="AC135" t="n">
        <v>1591</v>
      </c>
      <c r="AD135" t="n">
        <v>12</v>
      </c>
      <c r="AE135" t="inlineStr">
        <is>
          <t>Rich Rodriguez year two — the QB-run spread's originator still installing his triple-threat backfield vision.</t>
        </is>
      </c>
      <c r="AF135" t="inlineStr">
        <is>
          <t>2025 was a 6-win transition with flashes; the portal brought his kind of QB (verify the winner). Pace + QB run + vertical RPOs is the endgame.</t>
        </is>
      </c>
      <c r="AG135" t="inlineStr">
        <is>
          <t>3-3-5 stack (Rodriguez tradition) — pressure from depth, gambles behind.</t>
        </is>
      </c>
      <c r="AH135" t="inlineStr">
        <is>
          <t>Casteel-tree structure returning; 2025 was leaky vs power runs. Morgantown defenses round into form in odd years, history says.</t>
        </is>
      </c>
      <c r="AI135" t="inlineStr">
        <is>
          <t>• Rodriguez's system fits the roster he's building
• Backyard Brawl/home slate favorable
• Identity conviction total</t>
        </is>
      </c>
      <c r="AJ135" t="inlineStr">
        <is>
          <t>• QB room still by committee
• Defense soft vs downhill runs
• Big 12 depth punishes 2-deep gaps</t>
        </is>
      </c>
      <c r="AK135" t="n">
        <v>4657</v>
      </c>
      <c r="AL135" t="inlineStr">
        <is>
          <t>Spread · Multiple 4-2-5 (OurLads)</t>
        </is>
      </c>
      <c r="AM135" t="inlineStr">
        <is>
          <t>2025: 4-8 in Rich Rod's return — the transfer class Connelly loved mostly didn't click. SP+: #66, 5.2 wins. Round two: a QB battle between flash-showing sophomore Scotty Fox Jr. and Oklahoma blue-chip transfer Michael Hawkins Jr., feeding Jacksonville State mega-back Cam Cook (1,659 yards — a Connelly top-10 transfer) behind two all-conference Jax State linemen. The defense is a near-total do-over (TWO returning 200-snap players) under Zac Alley, patched with G6 disruptors and eight jucos.</t>
        </is>
      </c>
      <c r="AN135" t="inlineStr">
        <is>
          <t>Round two of the Rich Rod reload after the transfer class that mostly didn't click: the QB battle is flash-showing sophomore Scotty Fox Jr. vs Oklahoma blue-chip Michael Hawkins Jr. (currently atop the depth chart), feeding Jacksonville State mega-back Cam Cook (1,659 yards, a Connelly top-10 transfer) behind two all-conference Jax State linemen who made the trip with him. The defense is a near-total do-over — TWO returning 200-snap players — patched by Zac Alley with G6 disruptors (WKU's Harper Holloman, Bowling Green's David Afogho) and eight jucos.</t>
        </is>
      </c>
      <c r="AO135" t="inlineStr">
        <is>
          <t>Offense: the QB-run spread from its originator — pace, QB run, vertical RPOs — now with a backfield actually built for it. Defense: 3-3-5 stack in the Casteel tradition, pressure from depth with gambles behind; 2025 was stout vs the run (#21) and torched through the air (#116). Strengths: total identity conviction, a roster finally being built to the system's spec, favorable home slate with the Backyard Brawl. Weaknesses: QB by committee until someone seizes it, soft vs downhill runs when the gambles miss, Big 12 depth punishing two-deep gaps. Season goals: 5-7 and more watchable — Connelly, burned once, is conspicuously not predicting overachievement, and Year 3 questions are loading.</t>
        </is>
      </c>
      <c r="AP135" t="inlineStr">
        <is>
          <t>5-7, more watchable, still thin — and Connelly, burned once, is conspicuously not predicting overachievement this time. Rich Rod's seat: Year 2 grace, Year 3 questions loading.</t>
        </is>
      </c>
      <c r="AQ135" t="n">
        <v>0.2</v>
      </c>
      <c r="AR135" t="n">
        <v>66</v>
      </c>
      <c r="AS135" t="n">
        <v>0.1</v>
      </c>
      <c r="AT135" t="n">
        <v>4</v>
      </c>
      <c r="AU135" t="n">
        <v>1.4</v>
      </c>
      <c r="AV135" t="n">
        <v>61</v>
      </c>
    </row>
    <row r="136">
      <c r="A136" t="inlineStr">
        <is>
          <t>Western Kentucky</t>
        </is>
      </c>
      <c r="B136" t="inlineStr">
        <is>
          <t>Conference USA</t>
        </is>
      </c>
      <c r="C136" t="n">
        <v>128</v>
      </c>
      <c r="D136" t="n">
        <v>-15.8</v>
      </c>
      <c r="E136" t="n">
        <v>-6.3</v>
      </c>
      <c r="F136" t="n">
        <v>-1.2</v>
      </c>
      <c r="G136" t="n">
        <v>75</v>
      </c>
      <c r="H136" t="n">
        <v>5.4</v>
      </c>
      <c r="I136" t="n">
        <v>52</v>
      </c>
      <c r="J136" t="n">
        <v>5.14</v>
      </c>
      <c r="K136" t="n">
        <v>69</v>
      </c>
      <c r="L136" t="n">
        <v>4.17</v>
      </c>
      <c r="M136" t="n">
        <v>84</v>
      </c>
      <c r="N136" t="inlineStr">
        <is>
          <t>PPA 0.082/play</t>
        </is>
      </c>
      <c r="O136" t="n">
        <v>4.81</v>
      </c>
      <c r="P136" t="n">
        <v>68</v>
      </c>
      <c r="Q136" t="inlineStr">
        <is>
          <t>PPA 0.245/play</t>
        </is>
      </c>
      <c r="R136" t="n">
        <v>5.13</v>
      </c>
      <c r="S136" t="n">
        <v>63</v>
      </c>
      <c r="T136" t="inlineStr">
        <is>
          <t>PPA 0.089/play allowed</t>
        </is>
      </c>
      <c r="U136" t="n">
        <v>6.73</v>
      </c>
      <c r="V136" t="n">
        <v>24</v>
      </c>
      <c r="W136" t="inlineStr">
        <is>
          <t>PPA 0.132/play allowed</t>
        </is>
      </c>
      <c r="X136" t="n">
        <v>7.3</v>
      </c>
      <c r="Y136" t="n">
        <v>23</v>
      </c>
      <c r="Z136" t="inlineStr">
        <is>
          <t>SP+ ST 1.40</t>
        </is>
      </c>
      <c r="AA136" t="n">
        <v>14707</v>
      </c>
      <c r="AB136" t="n">
        <v>104</v>
      </c>
      <c r="AC136" t="n">
        <v>1603</v>
      </c>
      <c r="AD136" t="n">
        <v>12</v>
      </c>
      <c r="AE136" t="inlineStr">
        <is>
          <t>Helton-tree Air Raid tradition — pass-volume identity with annual portal QBs.</t>
        </is>
      </c>
      <c r="AF136" t="inlineStr">
        <is>
          <t>The formula never changes: 300 yards passing, bowl eligibility, coordinator poaching. Verify HC continuity before air.</t>
        </is>
      </c>
      <c r="AG136" t="inlineStr">
        <is>
          <t>3-3-5 opportunistic.</t>
        </is>
      </c>
      <c r="AH136" t="inlineStr">
        <is>
          <t>Middle-of-league; wins shootouts, loses slugfests.</t>
        </is>
      </c>
      <c r="AI136" t="inlineStr">
        <is>
          <t>• System QB plug-and-play proven
• Bowl streak intact
• Offensive identity stable</t>
        </is>
      </c>
      <c r="AJ136" t="inlineStr">
        <is>
          <t>• Defense perennially mid
• Staff churn annual
• Ceiling capped at league title game</t>
        </is>
      </c>
      <c r="AK136" t="n">
        <v>4692</v>
      </c>
      <c r="AL136" t="inlineStr">
        <is>
          <t>Air Raid · 3-3-5 (OurLads)</t>
        </is>
      </c>
      <c r="AM136" t="inlineStr">
        <is>
          <t>From the rapid-fire one-liners: WKU 9-3 champs</t>
        </is>
      </c>
      <c r="AN136" t="inlineStr">
        <is>
          <t>HC continuity verified: Tyson Helton, year eight — eight-plus wins in six of his seven seasons, 5-2 in bowls, perennially in the title mix. The conveyor reloads on schedule: FSU's Brock Glenn pushes sophomore Rodney Tisdale Jr. for the John Wayne job ('There's not one damn great quarterback who don't walk up there like John Wayne' — Helton, on the record), behind an OL that took SEVEN transfers including Alabama's Roq Montgomery and Pitt's Tai Ray. Nebraska-pedigree RB Ajay Allen returns, USC's Garrison Madden joins the second level, and the #24 pass defense keeps its structure.</t>
        </is>
      </c>
      <c r="AO136" t="inlineStr">
        <is>
          <t>Offense: the Helton Air Raid formula — 300 passing yards, bowl eligibility, coordinator poaching, repeat — with transfers taking over the skill spots on schedule. Defense: opportunistic 3-3-5, middle-of-league by brand but better than that through the air last year. Strengths: proven QB plug-and-play, the intact bowl streak, real special teams (#23), the league's steadiest program hand. Weaknesses: a season-opening three-game road gauntlet, perennially mid run defense, a ceiling that keeps stopping at the title game. Season goals: 9-3 and champs per the one-liner — the pick to win the league, and this time the schedule makes them earn it in September.</t>
        </is>
      </c>
      <c r="AP136" t="inlineStr">
        <is>
          <t>9-3 champs.</t>
        </is>
      </c>
      <c r="AQ136" t="n">
        <v>-4.9</v>
      </c>
      <c r="AR136" t="n">
        <v>86</v>
      </c>
      <c r="AS136" t="n">
        <v>-10.9</v>
      </c>
      <c r="AT136" t="n">
        <v>4</v>
      </c>
      <c r="AU136" t="n">
        <v>-15.3</v>
      </c>
      <c r="AV136" t="n">
        <v>126</v>
      </c>
    </row>
    <row r="137">
      <c r="A137" t="inlineStr">
        <is>
          <t>Western Michigan</t>
        </is>
      </c>
      <c r="B137" t="inlineStr">
        <is>
          <t>Mid-American</t>
        </is>
      </c>
      <c r="C137" t="n">
        <v>84</v>
      </c>
      <c r="D137" t="n">
        <v>-4.9</v>
      </c>
      <c r="E137" t="n">
        <v>-8.199999999999999</v>
      </c>
      <c r="F137" t="n">
        <v>5.5</v>
      </c>
      <c r="G137" t="n">
        <v>25</v>
      </c>
      <c r="H137" t="n">
        <v>4.99</v>
      </c>
      <c r="I137" t="n">
        <v>68</v>
      </c>
      <c r="J137" t="n">
        <v>4.68</v>
      </c>
      <c r="K137" t="n">
        <v>78</v>
      </c>
      <c r="L137" t="n">
        <v>4.98</v>
      </c>
      <c r="M137" t="n">
        <v>69</v>
      </c>
      <c r="N137" t="inlineStr">
        <is>
          <t>PPA 0.119/play</t>
        </is>
      </c>
      <c r="O137" t="n">
        <v>2.43</v>
      </c>
      <c r="P137" t="n">
        <v>125</v>
      </c>
      <c r="Q137" t="inlineStr">
        <is>
          <t>PPA 0.091/play</t>
        </is>
      </c>
      <c r="R137" t="n">
        <v>5.6</v>
      </c>
      <c r="S137" t="n">
        <v>51</v>
      </c>
      <c r="T137" t="inlineStr">
        <is>
          <t>PPA 0.070/play allowed</t>
        </is>
      </c>
      <c r="U137" t="n">
        <v>7.81</v>
      </c>
      <c r="V137" t="n">
        <v>11</v>
      </c>
      <c r="W137" t="inlineStr">
        <is>
          <t>PPA 0.070/play allowed</t>
        </is>
      </c>
      <c r="X137" t="n">
        <v>2.86</v>
      </c>
      <c r="Y137" t="n">
        <v>103</v>
      </c>
      <c r="Z137" t="inlineStr">
        <is>
          <t>SP+ ST -1.30</t>
        </is>
      </c>
      <c r="AA137" t="n">
        <v>14811</v>
      </c>
      <c r="AB137" t="n">
        <v>102</v>
      </c>
      <c r="AC137" t="n">
        <v>1615</v>
      </c>
      <c r="AD137" t="n">
        <v>12</v>
      </c>
      <c r="AE137" t="inlineStr">
        <is>
          <t>Lance Taylor's balanced pro-spread — steady build, year four.</t>
        </is>
      </c>
      <c r="AF137" t="inlineStr">
        <is>
          <t>Run-game identity with a veteran OL; bowl-level baseline established.</t>
        </is>
      </c>
      <c r="AG137" t="inlineStr">
        <is>
          <t>4-2-5 sound.</t>
        </is>
      </c>
      <c r="AH137" t="inlineStr">
        <is>
          <t>Median MAC; special teams above average.</t>
        </is>
      </c>
      <c r="AI137" t="inlineStr">
        <is>
          <t>• Taylor's program on schedule
• OL veteran
• Culture solid</t>
        </is>
      </c>
      <c r="AJ137" t="inlineStr">
        <is>
          <t>• QB ceiling modest
• Explosiveness low
• Top-tier gap remains</t>
        </is>
      </c>
      <c r="AK137" t="n">
        <v>4727</v>
      </c>
      <c r="AL137" t="inlineStr">
        <is>
          <t>Multiple · 4-3 (OurLads)</t>
        </is>
      </c>
      <c r="AM137" t="inlineStr">
        <is>
          <t>Western Michigan is the G6 sleeper conversation — CFN's preview literally asks whether this is the best Group of Six team. The champs return the MAC's best secondary (corner Javarius Smith, safety Joshua Franklin), rode 24 takeaways to a 9-1 record when forcing at least one, and get the season's most delicious nonconference stakes: Boise State comes to Kalamazoo — the +194 bid favorite visiting the defending MAC champion is the single biggest G6 crossover game of the year, a genuine bid-race elimination match in September. The rebuild job: the entire pass rush is gone (MAC-best 14.5-sack Tucker among all seven multi-sack Broncos), replaced by portal volume.</t>
        </is>
      </c>
      <c r="AN137" t="inlineStr">
        <is>
          <t>The champs kept the spine: Broc Lowry returns as arguably the MAC's best player (64% completions, ~1,800 passing, 9-3 TD-INT, plus 963 rushing and 14 scores), with two-time 1,000-yard back Jalen Buckley (172 first-QUARTER yards in the title game) and three OL who started all 14 games, including All-MAC tackle Chad Schuster and center Jeremy Schleicher. The rebuild job is singular: the ENTIRE pass rush is gone — 14.5-sack MAC leader Tucker among all seven multi-sack Broncos — replaced by portal volume (UNC's Austin Alexander, Ohio State DT Ahmed Tounkara, Tennessee LB Brenden Anes), around a returning secondary (Javarius Smith, Joshua Franklin) that's still the league's best.</t>
        </is>
      </c>
      <c r="AO137" t="inlineStr">
        <is>
          <t>Offense: Taylor's balanced pro-spread — run-first behind the veteran line; Lowry's legs cover the modest pass ceiling (#125 pass PPA). Defense: sound 4-2-5 that rode 24 takeaways to a 9-1 record when forcing at least one — the pass-rush rebuild decides whether the formula survives. Strengths: the Lowry-Buckley-OL core, the league's best secondary, a program precisely on schedule. Weaknesses: seven pass rushers gone, only three returning defensive starters, and history — no MAC team has repeated since NIU 2011-12. Season goals: 9-3 repeat champs per the one-liner — with Boise State's September visit to Kalamazoo (the +194 bid favorite at the defending MAC champ) as the single biggest G6 crossover game of the year.</t>
        </is>
      </c>
      <c r="AP137" t="inlineStr">
        <is>
          <t>9-3, back to Ford Field — and if they shock Boise, the whole bid hierarchy detonates.</t>
        </is>
      </c>
      <c r="AQ137" t="n">
        <v>-4</v>
      </c>
      <c r="AR137" t="n">
        <v>82</v>
      </c>
      <c r="AS137" t="n">
        <v>-0.9</v>
      </c>
      <c r="AT137" t="n">
        <v>4</v>
      </c>
      <c r="AU137" t="n">
        <v>-4.2</v>
      </c>
      <c r="AV137" t="n">
        <v>83</v>
      </c>
    </row>
    <row r="138">
      <c r="A138" t="inlineStr">
        <is>
          <t>Wisconsin</t>
        </is>
      </c>
      <c r="B138" t="inlineStr">
        <is>
          <t>Big Ten</t>
        </is>
      </c>
      <c r="C138" t="n">
        <v>21</v>
      </c>
      <c r="D138" t="n">
        <v>13</v>
      </c>
      <c r="E138" t="n">
        <v>3.8</v>
      </c>
      <c r="F138" t="n">
        <v>-1.2</v>
      </c>
      <c r="G138" t="n">
        <v>76</v>
      </c>
      <c r="H138" t="n">
        <v>3.7</v>
      </c>
      <c r="I138" t="n">
        <v>117</v>
      </c>
      <c r="J138" t="n">
        <v>4.22</v>
      </c>
      <c r="K138" t="n">
        <v>85</v>
      </c>
      <c r="L138" t="n">
        <v>3.74</v>
      </c>
      <c r="M138" t="n">
        <v>95</v>
      </c>
      <c r="N138" t="inlineStr">
        <is>
          <t>PPA 0.062/play</t>
        </is>
      </c>
      <c r="O138" t="n">
        <v>1.4</v>
      </c>
      <c r="P138" t="n">
        <v>130</v>
      </c>
      <c r="Q138" t="inlineStr">
        <is>
          <t>PPA 0.024/play</t>
        </is>
      </c>
      <c r="R138" t="n">
        <v>6.17</v>
      </c>
      <c r="S138" t="n">
        <v>39</v>
      </c>
      <c r="T138" t="inlineStr">
        <is>
          <t>PPA 0.046/play allowed</t>
        </is>
      </c>
      <c r="U138" t="n">
        <v>3.58</v>
      </c>
      <c r="V138" t="n">
        <v>101</v>
      </c>
      <c r="W138" t="inlineStr">
        <is>
          <t>PPA 0.312/play allowed</t>
        </is>
      </c>
      <c r="X138" t="n">
        <v>3.52</v>
      </c>
      <c r="Y138" t="n">
        <v>93</v>
      </c>
      <c r="Z138" t="inlineStr">
        <is>
          <t>SP+ ST -0.90</t>
        </is>
      </c>
      <c r="AA138" t="n">
        <v>14913</v>
      </c>
      <c r="AB138" t="n">
        <v>107</v>
      </c>
      <c r="AC138" t="n">
        <v>1627</v>
      </c>
      <c r="AD138" t="n">
        <v>12</v>
      </c>
      <c r="AE138" t="inlineStr">
        <is>
          <t>Fickell's survival pivot: run-first 12 personnel behind the league's most veteran OL — the Air Raid detour is dead.</t>
        </is>
      </c>
      <c r="AF138" t="inlineStr">
        <is>
          <t>Colton Joseph arrives from Old Dominion — a genuine dual-threat spark for the run-first pivot, not a game-manager. The late-2025 identity shift plus a QB with juice is the bounce-back case.</t>
        </is>
      </c>
      <c r="AG138" t="inlineStr">
        <is>
          <t>Fickell's 3-3-5 remains legitimately good — the offense wasted it two years running.</t>
        </is>
      </c>
      <c r="AH138" t="inlineStr">
        <is>
          <t>Top-25 defensive metrics in back-to-back seasons with zero offensive support. If the run identity holds, the wins math flips.</t>
        </is>
      </c>
      <c r="AI138" t="inlineStr">
        <is>
          <t>• Defense has been quietly elite through the chaos
• OL continuity best in the West footprint
• Identity clarity at last</t>
        </is>
      </c>
      <c r="AJ138" t="inlineStr">
        <is>
          <t>• Fickell's seat is still warm
• QB ceiling deliberately low
• Joseph makes the G5-to-B1G jump — translation risk is real</t>
        </is>
      </c>
      <c r="AK138" t="n">
        <v>4762</v>
      </c>
      <c r="AL138" t="inlineStr">
        <is>
          <t>Pro Style · base (OurLads)</t>
        </is>
      </c>
      <c r="AM138" t="inlineStr">
        <is>
          <t>2025: 4-8, the worst season since 1990 — and then the school retained Fickell anyway in early November, with more NIL money, and watched the team upset Washington and Illinois immediately after. SP+: #62, 5.4 wins. The bet for Year 4: Old Dominion QB Colton Joseph (2,624 pass/1,100 rush/34 TDs), Connelly's second-favorite transfer in the country and a potential "program savior" — his words — behind a retooled backfield (Abu Sama III, Nate Palmer, Darrion Dupree) with a defense (Jung, Catalano, Cheeks, Posa) that has never been the problem. The problem: the offense has been 86th-or-worse in offensive SP+ for three straight years, and only one returning player caught more than 11 passes. The seat: publicly cooled, functionally warm — nobody, including Connelly, knows where the Year 5 bar sits, which is its own kind of pressure.</t>
        </is>
      </c>
      <c r="AN138" t="inlineStr">
        <is>
          <t>The school retained Fickell in early November with more NIL money, watched the team immediately upset Washington and Illinois, and then spent the money on the bet: Old Dominion QB Colton Joseph (2,624 pass / 1,100 rush / 34 TDs) — Connelly's second-favorite transfer in the country and, his words, a potential program savior. The backfield retooled around him (Abu Sama III, Nate Palmer, Darrion Dupree), Ole Miss's PJ Wilkins claims the blind side, and the defense (Jung, Catalano, Cheeks, Posa, plus a four-deep transfer CB class) has never been the problem. Only one returning player caught more than 11 passes.</t>
        </is>
      </c>
      <c r="AO138" t="inlineStr">
        <is>
          <t>Offense: the survival pivot — run-first 12 personnel behind the league's most veteran OL; the Air Raid detour is dead, and Joseph is a dual-threat spark rather than a game-manager. Defense: Fickell's 3-3-5 posted top-25 metrics in back-to-back seasons with zero offensive support (#130 pass PPA — worst season since 1990 territory). Strengths: quietly elite defense through the chaos, best OL continuity in the West footprint, identity clarity at last. Weaknesses: the seat is publicly cooled but functionally warm, a deliberately low QB ceiling, and Joseph's G5-to-B1G translation risk. Season goals: 6-6 and a bowl — coaches who get public votes of confidence tend to get one real bounce; a second 4-8 makes the NIL-instead-of-buyout decision a case study.</t>
        </is>
      </c>
      <c r="AP138" t="inlineStr">
        <is>
          <t>6-6 and a bowl — Joseph is a genuine difference-maker, and 17-21 coaches who get public votes of confidence tend to get one real bounce. If it's 4-8 again, the NIL-instead-of-buyout decision becomes a case study.</t>
        </is>
      </c>
      <c r="AQ138" t="n">
        <v>4.8</v>
      </c>
      <c r="AR138" t="n">
        <v>43</v>
      </c>
      <c r="AS138" t="n">
        <v>8.199999999999999</v>
      </c>
      <c r="AT138" t="n">
        <v>4</v>
      </c>
      <c r="AU138" t="n">
        <v>10.4</v>
      </c>
      <c r="AV138" t="n">
        <v>33</v>
      </c>
    </row>
    <row r="139">
      <c r="A139" t="inlineStr">
        <is>
          <t>Wyoming</t>
        </is>
      </c>
      <c r="B139" t="inlineStr">
        <is>
          <t>Mountain West</t>
        </is>
      </c>
      <c r="C139" t="n">
        <v>125</v>
      </c>
      <c r="D139" t="n">
        <v>-14.9</v>
      </c>
      <c r="E139" t="n">
        <v>-9.199999999999999</v>
      </c>
      <c r="F139" t="n">
        <v>-2.3</v>
      </c>
      <c r="G139" t="n">
        <v>83</v>
      </c>
      <c r="H139" t="n">
        <v>4.23</v>
      </c>
      <c r="I139" t="n">
        <v>93</v>
      </c>
      <c r="J139" t="n">
        <v>3.17</v>
      </c>
      <c r="K139" t="n">
        <v>110</v>
      </c>
      <c r="L139" t="n">
        <v>2.66</v>
      </c>
      <c r="M139" t="n">
        <v>122</v>
      </c>
      <c r="N139" t="inlineStr">
        <is>
          <t>PPA 0.013/play</t>
        </is>
      </c>
      <c r="O139" t="n">
        <v>2.84</v>
      </c>
      <c r="P139" t="n">
        <v>121</v>
      </c>
      <c r="Q139" t="inlineStr">
        <is>
          <t>PPA 0.118/play</t>
        </is>
      </c>
      <c r="R139" t="n">
        <v>5.55</v>
      </c>
      <c r="S139" t="n">
        <v>52</v>
      </c>
      <c r="T139" t="inlineStr">
        <is>
          <t>PPA 0.072/play allowed</t>
        </is>
      </c>
      <c r="U139" t="n">
        <v>6.73</v>
      </c>
      <c r="V139" t="n">
        <v>24</v>
      </c>
      <c r="W139" t="inlineStr">
        <is>
          <t>PPA 0.132/play allowed</t>
        </is>
      </c>
      <c r="X139" t="n">
        <v>2.04</v>
      </c>
      <c r="Y139" t="n">
        <v>128</v>
      </c>
      <c r="Z139" t="inlineStr">
        <is>
          <t>SP+ ST -1.80</t>
        </is>
      </c>
      <c r="AA139" t="n">
        <v>15020</v>
      </c>
      <c r="AB139" t="n">
        <v>112</v>
      </c>
      <c r="AC139" t="n">
        <v>1639</v>
      </c>
      <c r="AD139" t="n">
        <v>12</v>
      </c>
      <c r="AE139" t="inlineStr">
        <is>
          <t>Jay Sawvel's defense-first program — Laramie football as always.</t>
        </is>
      </c>
      <c r="AF139" t="inlineStr">
        <is>
          <t>Ground game and play-action; the altitude and physicality do the rest.</t>
        </is>
      </c>
      <c r="AG139" t="inlineStr">
        <is>
          <t>4-3 stout — the identity.</t>
        </is>
      </c>
      <c r="AH139" t="inlineStr">
        <is>
          <t>Top-third MW defense; offense's job is not to lose.</t>
        </is>
      </c>
      <c r="AI139" t="inlineStr">
        <is>
          <t>• Defensive floor
• Home altitude edge
• Program consistency</t>
        </is>
      </c>
      <c r="AJ139" t="inlineStr">
        <is>
          <t>• Offense bottom-third
• QB modest
• Skill talent thin</t>
        </is>
      </c>
      <c r="AK139" t="n">
        <v>4797</v>
      </c>
      <c r="AL139" t="inlineStr">
        <is>
          <t>base · 4-3 (OurLads)</t>
        </is>
      </c>
      <c r="AM139" t="inlineStr">
        <is>
          <t>Wyoming (Jay Sawvel Year 3) — the league's real hot seat — 7-17 through two seasons, and the program that defined Mountain West physicality under Bohl needs a breakthrough. The response: former Bills assistant Christian Taylor at OC, William &amp; Mary transfer QB Tyler Hughes, and a genuinely favorable schedule. The stakes are explicit — 7-5 and a bowl is survival; another losing year and Laramie moves on.</t>
        </is>
      </c>
      <c r="AN139" t="inlineStr">
        <is>
          <t>The league's real hot seat gets its response: former Bills assistant Christian Taylor arrives at OC, and William &amp; Mary's Tyler Hughes — who played in Taylor's offense there — is the presumed QB1 (he's Wyoming's Media Days rep, though no starter has been formally named). The reload is broad: 28 returning lettermen plus 20 transfers (11 on defense), with USC LB Anthony Beavers the headliner and a three-deep transfer edge rotation (Dunkley, Gianaris, Wingate).</t>
        </is>
      </c>
      <c r="AO139" t="inlineStr">
        <is>
          <t>Offense: Sawvel's defense-first program — ground game and play-action where the altitude and physicality do the rest; the 2025 unit (#122 rush, #121 pass PPA) did neither. Defense: stout 4-3, the identity that never left — #24 pass defense, top-third overall. Strengths: the defensive floor, the altitude edge, program consistency under everything. Weaknesses: bottom-third offense two years running, a modest QB answer, thin skill talent, and special teams (#128) bleeding. Season goals: the stakes are explicit — 7-17 through two Sawvel years means 7-5 and a bowl is survival; another losing season and Laramie moves on. The thinned-out league and favorable schedule make 6-6 the honest line.</t>
        </is>
      </c>
      <c r="AP139" t="inlineStr">
        <is>
          <t>6-6, agonizing, seat unresolved into December.</t>
        </is>
      </c>
      <c r="AQ139" t="n">
        <v>-13.1</v>
      </c>
      <c r="AR139" t="n">
        <v>121</v>
      </c>
      <c r="AS139" t="n">
        <v>-1.8</v>
      </c>
      <c r="AT139" t="n">
        <v>4</v>
      </c>
      <c r="AU139" t="n">
        <v>-17.5</v>
      </c>
      <c r="AV139" t="n">
        <v>129</v>
      </c>
    </row>
  </sheetData>
  <pageMargins left="0.75" right="0.75" top="1" bottom="1" header="0.5" footer="0.5"/>
</worksheet>
</file>

<file path=xl/worksheets/sheet18.xml><?xml version="1.0" encoding="utf-8"?>
<worksheet xmlns="http://schemas.openxmlformats.org/spreadsheetml/2006/main">
  <sheetPr>
    <outlinePr summaryBelow="1" summaryRight="1"/>
    <pageSetUpPr/>
  </sheetPr>
  <dimension ref="A1:I15131"/>
  <sheetViews>
    <sheetView workbookViewId="0">
      <selection activeCell="A1" sqref="A1"/>
    </sheetView>
  </sheetViews>
  <sheetFormatPr baseColWidth="8" defaultRowHeight="15"/>
  <sheetData>
    <row r="1">
      <c r="A1" t="inlineStr">
        <is>
          <t>Team</t>
        </is>
      </c>
      <c r="B1" t="inlineStr">
        <is>
          <t>#</t>
        </is>
      </c>
      <c r="C1" t="inlineStr">
        <is>
          <t>Name</t>
        </is>
      </c>
      <c r="D1" t="inlineStr">
        <is>
          <t>Pos</t>
        </is>
      </c>
      <c r="E1" t="inlineStr">
        <is>
          <t>Class</t>
        </is>
      </c>
      <c r="F1" t="inlineStr">
        <is>
          <t>Ht</t>
        </is>
      </c>
      <c r="G1" t="inlineStr">
        <is>
          <t>Wt</t>
        </is>
      </c>
      <c r="H1" t="inlineStr">
        <is>
          <t>Hometown</t>
        </is>
      </c>
      <c r="I1" t="inlineStr">
        <is>
          <t>Notes</t>
        </is>
      </c>
    </row>
    <row r="2">
      <c r="A2" t="inlineStr">
        <is>
          <t>Air Force</t>
        </is>
      </c>
      <c r="B2" t="n">
        <v>90</v>
      </c>
      <c r="C2" t="inlineStr">
        <is>
          <t>Muhammad Alcine</t>
        </is>
      </c>
      <c r="D2" t="inlineStr">
        <is>
          <t>DL</t>
        </is>
      </c>
      <c r="E2" t="inlineStr">
        <is>
          <t>So</t>
        </is>
      </c>
      <c r="F2" t="inlineStr">
        <is>
          <t>6'2"</t>
        </is>
      </c>
      <c r="G2" t="n">
        <v>255</v>
      </c>
      <c r="H2" t="inlineStr">
        <is>
          <t>Lawrencville, GA</t>
        </is>
      </c>
    </row>
    <row r="3">
      <c r="A3" t="inlineStr">
        <is>
          <t>Air Force</t>
        </is>
      </c>
      <c r="B3" t="n">
        <v>2</v>
      </c>
      <c r="C3" t="inlineStr">
        <is>
          <t>Owen Allen</t>
        </is>
      </c>
      <c r="D3" t="inlineStr">
        <is>
          <t>RB</t>
        </is>
      </c>
      <c r="E3" t="inlineStr">
        <is>
          <t>Sr</t>
        </is>
      </c>
      <c r="F3" t="inlineStr">
        <is>
          <t>5'11"</t>
        </is>
      </c>
      <c r="G3" t="n">
        <v>215</v>
      </c>
      <c r="H3" t="inlineStr">
        <is>
          <t>Southlake, TX</t>
        </is>
      </c>
    </row>
    <row r="4">
      <c r="A4" t="inlineStr">
        <is>
          <t>Air Force</t>
        </is>
      </c>
      <c r="B4" t="n">
        <v>67</v>
      </c>
      <c r="C4" t="inlineStr">
        <is>
          <t>Cole Anderson</t>
        </is>
      </c>
      <c r="D4" t="inlineStr">
        <is>
          <t>OL</t>
        </is>
      </c>
      <c r="E4" t="inlineStr">
        <is>
          <t>So</t>
        </is>
      </c>
      <c r="F4" t="inlineStr">
        <is>
          <t>6'3"</t>
        </is>
      </c>
      <c r="G4" t="n">
        <v>315</v>
      </c>
      <c r="H4" t="inlineStr">
        <is>
          <t>Jacksonville, FL</t>
        </is>
      </c>
    </row>
    <row r="5">
      <c r="A5" t="inlineStr">
        <is>
          <t>Air Force</t>
        </is>
      </c>
      <c r="B5" t="n">
        <v>72</v>
      </c>
      <c r="C5" t="inlineStr">
        <is>
          <t>Jon Ashford</t>
        </is>
      </c>
      <c r="D5" t="inlineStr">
        <is>
          <t>OL</t>
        </is>
      </c>
      <c r="E5" t="inlineStr">
        <is>
          <t>Jr</t>
        </is>
      </c>
      <c r="F5" t="inlineStr">
        <is>
          <t>6'2"</t>
        </is>
      </c>
      <c r="G5" t="n">
        <v>320</v>
      </c>
      <c r="H5" t="inlineStr">
        <is>
          <t>Edmond, OK</t>
        </is>
      </c>
    </row>
    <row r="6">
      <c r="A6" t="inlineStr">
        <is>
          <t>Air Force</t>
        </is>
      </c>
      <c r="B6" t="n">
        <v>82</v>
      </c>
      <c r="C6" t="inlineStr">
        <is>
          <t>Henry Barbisch</t>
        </is>
      </c>
      <c r="D6" t="inlineStr">
        <is>
          <t>TE</t>
        </is>
      </c>
      <c r="E6" t="inlineStr">
        <is>
          <t>So</t>
        </is>
      </c>
      <c r="F6" t="inlineStr">
        <is>
          <t>6'5"</t>
        </is>
      </c>
      <c r="G6" t="n">
        <v>250</v>
      </c>
      <c r="H6" t="inlineStr">
        <is>
          <t>Pittsburgh, PA</t>
        </is>
      </c>
    </row>
    <row r="7">
      <c r="A7" t="inlineStr">
        <is>
          <t>Air Force</t>
        </is>
      </c>
      <c r="B7" t="n">
        <v>59</v>
      </c>
      <c r="C7" t="inlineStr">
        <is>
          <t>Chaz Barnett</t>
        </is>
      </c>
      <c r="D7" t="inlineStr">
        <is>
          <t>DL</t>
        </is>
      </c>
      <c r="E7" t="inlineStr">
        <is>
          <t>Jr</t>
        </is>
      </c>
      <c r="F7" t="inlineStr">
        <is>
          <t>6'5"</t>
        </is>
      </c>
      <c r="G7" t="n">
        <v>260</v>
      </c>
      <c r="H7" t="inlineStr">
        <is>
          <t>Highlands Ranch, CO</t>
        </is>
      </c>
    </row>
    <row r="8">
      <c r="A8" t="inlineStr">
        <is>
          <t>Air Force</t>
        </is>
      </c>
      <c r="B8" t="n">
        <v>22</v>
      </c>
      <c r="C8" t="inlineStr">
        <is>
          <t>Keegan Bass</t>
        </is>
      </c>
      <c r="D8" t="inlineStr">
        <is>
          <t>WR</t>
        </is>
      </c>
      <c r="E8" t="inlineStr">
        <is>
          <t>Jr</t>
        </is>
      </c>
      <c r="F8" t="inlineStr">
        <is>
          <t>5'9"</t>
        </is>
      </c>
      <c r="G8" t="n">
        <v>180</v>
      </c>
      <c r="H8" t="inlineStr">
        <is>
          <t>Oklahoma City, OK</t>
        </is>
      </c>
    </row>
    <row r="9">
      <c r="A9" t="inlineStr">
        <is>
          <t>Air Force</t>
        </is>
      </c>
      <c r="B9" t="n">
        <v>7</v>
      </c>
      <c r="C9" t="inlineStr">
        <is>
          <t>Nick Beckwith</t>
        </is>
      </c>
      <c r="D9" t="inlineStr">
        <is>
          <t>DB</t>
        </is>
      </c>
      <c r="E9" t="inlineStr">
        <is>
          <t>Jr</t>
        </is>
      </c>
      <c r="F9" t="inlineStr">
        <is>
          <t>6'0"</t>
        </is>
      </c>
      <c r="G9" t="n">
        <v>205</v>
      </c>
      <c r="H9" t="inlineStr">
        <is>
          <t>Lafayette, LA</t>
        </is>
      </c>
    </row>
    <row r="10">
      <c r="A10" t="inlineStr">
        <is>
          <t>Air Force</t>
        </is>
      </c>
      <c r="B10" t="n">
        <v>85</v>
      </c>
      <c r="C10" t="inlineStr">
        <is>
          <t>Mitchell Blakeslee</t>
        </is>
      </c>
      <c r="D10" t="inlineStr">
        <is>
          <t>TE</t>
        </is>
      </c>
      <c r="E10" t="inlineStr">
        <is>
          <t>Sr</t>
        </is>
      </c>
      <c r="F10" t="inlineStr">
        <is>
          <t>6'4"</t>
        </is>
      </c>
      <c r="G10" t="n">
        <v>260</v>
      </c>
      <c r="H10" t="inlineStr">
        <is>
          <t>The Woodlands, TX</t>
        </is>
      </c>
    </row>
    <row r="11">
      <c r="A11" t="inlineStr">
        <is>
          <t>Air Force</t>
        </is>
      </c>
      <c r="B11" t="n">
        <v>44</v>
      </c>
      <c r="C11" t="inlineStr">
        <is>
          <t>Jonah Bowman</t>
        </is>
      </c>
      <c r="D11" t="inlineStr">
        <is>
          <t>LB</t>
        </is>
      </c>
      <c r="E11" t="inlineStr">
        <is>
          <t>Jr</t>
        </is>
      </c>
      <c r="F11" t="inlineStr">
        <is>
          <t>6'0"</t>
        </is>
      </c>
      <c r="G11" t="n">
        <v>235</v>
      </c>
      <c r="H11" t="inlineStr">
        <is>
          <t>Prosper, TX</t>
        </is>
      </c>
    </row>
    <row r="12">
      <c r="A12" t="inlineStr">
        <is>
          <t>Air Force</t>
        </is>
      </c>
      <c r="B12" t="n">
        <v>76</v>
      </c>
      <c r="C12" t="inlineStr">
        <is>
          <t>Alex Boyd</t>
        </is>
      </c>
      <c r="D12" t="inlineStr">
        <is>
          <t>OL</t>
        </is>
      </c>
      <c r="E12" t="inlineStr">
        <is>
          <t>So</t>
        </is>
      </c>
      <c r="F12" t="inlineStr">
        <is>
          <t>6'4"</t>
        </is>
      </c>
      <c r="G12" t="n">
        <v>280</v>
      </c>
      <c r="H12" t="inlineStr">
        <is>
          <t>Maryville, TN</t>
        </is>
      </c>
    </row>
    <row r="13">
      <c r="A13" t="inlineStr">
        <is>
          <t>Air Force</t>
        </is>
      </c>
      <c r="B13" t="n">
        <v>35</v>
      </c>
      <c r="C13" t="inlineStr">
        <is>
          <t>Bryce Braden</t>
        </is>
      </c>
      <c r="D13" t="inlineStr">
        <is>
          <t>LB</t>
        </is>
      </c>
      <c r="E13" t="inlineStr">
        <is>
          <t>So</t>
        </is>
      </c>
      <c r="F13" t="inlineStr">
        <is>
          <t>6'2"</t>
        </is>
      </c>
      <c r="G13" t="n">
        <v>225</v>
      </c>
      <c r="H13" t="inlineStr">
        <is>
          <t>Stratford, TX</t>
        </is>
      </c>
    </row>
    <row r="14">
      <c r="A14" t="inlineStr">
        <is>
          <t>Air Force</t>
        </is>
      </c>
      <c r="B14" t="n">
        <v>62</v>
      </c>
      <c r="C14" t="inlineStr">
        <is>
          <t>Jonny Brambila</t>
        </is>
      </c>
      <c r="D14" t="inlineStr">
        <is>
          <t>OC</t>
        </is>
      </c>
      <c r="E14" t="inlineStr">
        <is>
          <t>Jr</t>
        </is>
      </c>
      <c r="F14" t="inlineStr">
        <is>
          <t>6'3"</t>
        </is>
      </c>
      <c r="G14" t="n">
        <v>300</v>
      </c>
      <c r="H14" t="inlineStr">
        <is>
          <t>Murray, UT</t>
        </is>
      </c>
    </row>
    <row r="15">
      <c r="A15" t="inlineStr">
        <is>
          <t>Air Force</t>
        </is>
      </c>
      <c r="B15" t="n">
        <v>33</v>
      </c>
      <c r="C15" t="inlineStr">
        <is>
          <t>Brody Bujnoch</t>
        </is>
      </c>
      <c r="D15" t="inlineStr">
        <is>
          <t>LB</t>
        </is>
      </c>
      <c r="E15" t="inlineStr">
        <is>
          <t>Sr</t>
        </is>
      </c>
      <c r="F15" t="inlineStr">
        <is>
          <t>6'1"</t>
        </is>
      </c>
      <c r="G15" t="n">
        <v>235</v>
      </c>
      <c r="H15" t="inlineStr">
        <is>
          <t>Hutto, TX</t>
        </is>
      </c>
    </row>
    <row r="16">
      <c r="A16" t="inlineStr">
        <is>
          <t>Air Force</t>
        </is>
      </c>
      <c r="B16" t="n">
        <v>40</v>
      </c>
      <c r="C16" t="inlineStr">
        <is>
          <t>Michael Bunyan</t>
        </is>
      </c>
      <c r="D16" t="inlineStr">
        <is>
          <t>LB</t>
        </is>
      </c>
      <c r="E16" t="inlineStr">
        <is>
          <t>Sr</t>
        </is>
      </c>
      <c r="F16" t="inlineStr">
        <is>
          <t>6'3"</t>
        </is>
      </c>
      <c r="G16" t="n">
        <v>235</v>
      </c>
      <c r="H16" t="inlineStr">
        <is>
          <t>Port Washington, WI</t>
        </is>
      </c>
    </row>
    <row r="17">
      <c r="A17" t="inlineStr">
        <is>
          <t>Air Force</t>
        </is>
      </c>
      <c r="B17" t="n">
        <v>65</v>
      </c>
      <c r="C17" t="inlineStr">
        <is>
          <t>Nolan Byers</t>
        </is>
      </c>
      <c r="D17" t="inlineStr">
        <is>
          <t>OC</t>
        </is>
      </c>
      <c r="E17" t="inlineStr">
        <is>
          <t>Jr</t>
        </is>
      </c>
      <c r="F17" t="inlineStr">
        <is>
          <t>6'1"</t>
        </is>
      </c>
      <c r="G17" t="n">
        <v>320</v>
      </c>
      <c r="H17" t="inlineStr">
        <is>
          <t>Madisonville, LA</t>
        </is>
      </c>
    </row>
    <row r="18">
      <c r="A18" t="inlineStr">
        <is>
          <t>Air Force</t>
        </is>
      </c>
      <c r="B18" t="n">
        <v>51</v>
      </c>
      <c r="C18" t="inlineStr">
        <is>
          <t>Vinnie Canosa</t>
        </is>
      </c>
      <c r="D18" t="inlineStr">
        <is>
          <t>LB</t>
        </is>
      </c>
      <c r="E18" t="inlineStr">
        <is>
          <t>Jr</t>
        </is>
      </c>
      <c r="F18" t="inlineStr">
        <is>
          <t>6'1"</t>
        </is>
      </c>
      <c r="G18" t="n">
        <v>230</v>
      </c>
      <c r="H18" t="inlineStr">
        <is>
          <t>Acworth, GA</t>
        </is>
      </c>
    </row>
    <row r="19">
      <c r="A19" t="inlineStr">
        <is>
          <t>Air Force</t>
        </is>
      </c>
      <c r="B19" t="n">
        <v>17</v>
      </c>
      <c r="C19" t="inlineStr">
        <is>
          <t>Caleb Cappuccio</t>
        </is>
      </c>
      <c r="D19" t="inlineStr">
        <is>
          <t>WR</t>
        </is>
      </c>
      <c r="E19" t="inlineStr">
        <is>
          <t>So</t>
        </is>
      </c>
      <c r="F19" t="inlineStr">
        <is>
          <t>5'10"</t>
        </is>
      </c>
      <c r="G19" t="n">
        <v>175</v>
      </c>
      <c r="H19" t="inlineStr">
        <is>
          <t>San Antonio, TX</t>
        </is>
      </c>
    </row>
    <row r="20">
      <c r="A20" t="inlineStr">
        <is>
          <t>Air Force</t>
        </is>
      </c>
      <c r="B20" t="n">
        <v>87</v>
      </c>
      <c r="C20" t="inlineStr">
        <is>
          <t>Harry Caskey</t>
        </is>
      </c>
      <c r="D20" t="inlineStr">
        <is>
          <t>TE</t>
        </is>
      </c>
      <c r="E20" t="inlineStr">
        <is>
          <t>Jr</t>
        </is>
      </c>
      <c r="F20" t="inlineStr">
        <is>
          <t>6'2"</t>
        </is>
      </c>
      <c r="G20" t="n">
        <v>240</v>
      </c>
      <c r="H20" t="inlineStr">
        <is>
          <t>Ogallala, NE</t>
        </is>
      </c>
    </row>
    <row r="21">
      <c r="A21" t="inlineStr">
        <is>
          <t>Air Force</t>
        </is>
      </c>
      <c r="B21" t="n">
        <v>0</v>
      </c>
      <c r="C21" t="inlineStr">
        <is>
          <t>Owen Chambers</t>
        </is>
      </c>
      <c r="D21" t="inlineStr">
        <is>
          <t>WR</t>
        </is>
      </c>
      <c r="E21" t="inlineStr">
        <is>
          <t>Sr</t>
        </is>
      </c>
      <c r="F21" t="inlineStr">
        <is>
          <t>5'10"</t>
        </is>
      </c>
      <c r="G21" t="n">
        <v>195</v>
      </c>
      <c r="H21" t="inlineStr">
        <is>
          <t>Dana Point, CA</t>
        </is>
      </c>
    </row>
    <row r="22">
      <c r="A22" t="inlineStr">
        <is>
          <t>Air Force</t>
        </is>
      </c>
      <c r="B22" t="n">
        <v>3</v>
      </c>
      <c r="C22" t="inlineStr">
        <is>
          <t>Kyle Chen</t>
        </is>
      </c>
      <c r="D22" t="inlineStr">
        <is>
          <t>DB</t>
        </is>
      </c>
      <c r="E22" t="inlineStr">
        <is>
          <t>Jr</t>
        </is>
      </c>
      <c r="F22" t="inlineStr">
        <is>
          <t>6'0"</t>
        </is>
      </c>
      <c r="G22" t="n">
        <v>200</v>
      </c>
      <c r="H22" t="inlineStr">
        <is>
          <t>Vancouver, WA</t>
        </is>
      </c>
    </row>
    <row r="23">
      <c r="A23" t="inlineStr">
        <is>
          <t>Air Force</t>
        </is>
      </c>
      <c r="B23" t="n">
        <v>44</v>
      </c>
      <c r="C23" t="inlineStr">
        <is>
          <t>Rocco Conti</t>
        </is>
      </c>
      <c r="D23" t="inlineStr">
        <is>
          <t>RB</t>
        </is>
      </c>
      <c r="E23" t="inlineStr">
        <is>
          <t>Sr</t>
        </is>
      </c>
      <c r="F23" t="inlineStr">
        <is>
          <t>5'8"</t>
        </is>
      </c>
      <c r="G23" t="n">
        <v>190</v>
      </c>
      <c r="H23" t="inlineStr">
        <is>
          <t>Olmsted Falls, OH</t>
        </is>
      </c>
    </row>
    <row r="24">
      <c r="A24" t="inlineStr">
        <is>
          <t>Air Force</t>
        </is>
      </c>
      <c r="B24" t="n">
        <v>90</v>
      </c>
      <c r="C24" t="inlineStr">
        <is>
          <t>Carter Cremascoli</t>
        </is>
      </c>
      <c r="D24" t="inlineStr">
        <is>
          <t>PK</t>
        </is>
      </c>
      <c r="E24" t="inlineStr">
        <is>
          <t>So</t>
        </is>
      </c>
      <c r="F24" t="inlineStr">
        <is>
          <t>5'11"</t>
        </is>
      </c>
      <c r="G24" t="n">
        <v>210</v>
      </c>
      <c r="H24" t="inlineStr">
        <is>
          <t>Mount Prospect, IL</t>
        </is>
      </c>
    </row>
    <row r="25">
      <c r="A25" t="inlineStr">
        <is>
          <t>Air Force</t>
        </is>
      </c>
      <c r="B25" t="n">
        <v>98</v>
      </c>
      <c r="C25" t="inlineStr">
        <is>
          <t>Rocco D'Angelo</t>
        </is>
      </c>
      <c r="D25" t="inlineStr">
        <is>
          <t>P</t>
        </is>
      </c>
      <c r="E25" t="inlineStr">
        <is>
          <t>Jr</t>
        </is>
      </c>
      <c r="F25" t="inlineStr">
        <is>
          <t>5'11"</t>
        </is>
      </c>
      <c r="G25" t="n">
        <v>180</v>
      </c>
      <c r="H25" t="inlineStr">
        <is>
          <t>Naples, FL</t>
        </is>
      </c>
    </row>
    <row r="26">
      <c r="A26" t="inlineStr">
        <is>
          <t>Air Force</t>
        </is>
      </c>
      <c r="B26" t="n">
        <v>8</v>
      </c>
      <c r="C26" t="inlineStr">
        <is>
          <t>Dallas Daley</t>
        </is>
      </c>
      <c r="D26" t="inlineStr">
        <is>
          <t>LB</t>
        </is>
      </c>
      <c r="E26" t="inlineStr">
        <is>
          <t>Sr</t>
        </is>
      </c>
      <c r="F26" t="inlineStr">
        <is>
          <t>6'1"</t>
        </is>
      </c>
      <c r="G26" t="n">
        <v>215</v>
      </c>
      <c r="H26" t="inlineStr">
        <is>
          <t>Renton, WA</t>
        </is>
      </c>
    </row>
    <row r="27">
      <c r="A27" t="inlineStr">
        <is>
          <t>Air Force</t>
        </is>
      </c>
      <c r="B27" t="n">
        <v>95</v>
      </c>
      <c r="C27" t="inlineStr">
        <is>
          <t>Noah Daniels</t>
        </is>
      </c>
      <c r="D27" t="inlineStr">
        <is>
          <t>DL</t>
        </is>
      </c>
      <c r="E27" t="inlineStr">
        <is>
          <t>So</t>
        </is>
      </c>
      <c r="F27" t="inlineStr">
        <is>
          <t>6'3"</t>
        </is>
      </c>
      <c r="G27" t="n">
        <v>260</v>
      </c>
      <c r="H27" t="inlineStr">
        <is>
          <t>Winter Park, FL</t>
        </is>
      </c>
    </row>
    <row r="28">
      <c r="A28" t="inlineStr">
        <is>
          <t>Air Force</t>
        </is>
      </c>
      <c r="B28" t="n">
        <v>18</v>
      </c>
      <c r="C28" t="inlineStr">
        <is>
          <t>DeSean Davis</t>
        </is>
      </c>
      <c r="D28" t="inlineStr">
        <is>
          <t>DE</t>
        </is>
      </c>
      <c r="E28" t="inlineStr">
        <is>
          <t>Jr</t>
        </is>
      </c>
      <c r="F28" t="inlineStr">
        <is>
          <t>6'3"</t>
        </is>
      </c>
      <c r="G28" t="n">
        <v>225</v>
      </c>
      <c r="H28" t="inlineStr">
        <is>
          <t>Prosper, TX</t>
        </is>
      </c>
    </row>
    <row r="29">
      <c r="A29" t="inlineStr">
        <is>
          <t>Air Force</t>
        </is>
      </c>
      <c r="B29" t="n">
        <v>34</v>
      </c>
      <c r="C29" t="inlineStr">
        <is>
          <t>Jalen Davis</t>
        </is>
      </c>
      <c r="D29" t="inlineStr">
        <is>
          <t>DE</t>
        </is>
      </c>
      <c r="E29" t="inlineStr">
        <is>
          <t>Jr</t>
        </is>
      </c>
      <c r="F29" t="inlineStr">
        <is>
          <t>6'3"</t>
        </is>
      </c>
      <c r="G29" t="n">
        <v>220</v>
      </c>
      <c r="H29" t="inlineStr">
        <is>
          <t>Prosper, TX</t>
        </is>
      </c>
    </row>
    <row r="30">
      <c r="A30" t="inlineStr">
        <is>
          <t>Air Force</t>
        </is>
      </c>
      <c r="B30" t="n">
        <v>27</v>
      </c>
      <c r="C30" t="inlineStr">
        <is>
          <t>Price Davis</t>
        </is>
      </c>
      <c r="D30" t="inlineStr">
        <is>
          <t>FB</t>
        </is>
      </c>
      <c r="E30" t="inlineStr">
        <is>
          <t>So</t>
        </is>
      </c>
      <c r="F30" t="inlineStr">
        <is>
          <t>6'0"</t>
        </is>
      </c>
      <c r="G30" t="n">
        <v>195</v>
      </c>
      <c r="H30" t="inlineStr">
        <is>
          <t>Maryville, TN</t>
        </is>
      </c>
    </row>
    <row r="31">
      <c r="A31" t="inlineStr">
        <is>
          <t>Air Force</t>
        </is>
      </c>
      <c r="B31" t="n">
        <v>8</v>
      </c>
      <c r="C31" t="inlineStr">
        <is>
          <t>Jonah Dawson</t>
        </is>
      </c>
      <c r="D31" t="inlineStr">
        <is>
          <t>WR</t>
        </is>
      </c>
      <c r="E31" t="inlineStr">
        <is>
          <t>Jr</t>
        </is>
      </c>
      <c r="F31" t="inlineStr">
        <is>
          <t>5'9"</t>
        </is>
      </c>
      <c r="G31" t="n">
        <v>170</v>
      </c>
      <c r="H31" t="inlineStr">
        <is>
          <t>Rancho Cucamonga, CA</t>
        </is>
      </c>
    </row>
    <row r="32">
      <c r="A32" t="inlineStr">
        <is>
          <t>Air Force</t>
        </is>
      </c>
      <c r="B32" t="n">
        <v>55</v>
      </c>
      <c r="C32" t="inlineStr">
        <is>
          <t>Cullen Devine</t>
        </is>
      </c>
      <c r="D32" t="inlineStr">
        <is>
          <t>DL</t>
        </is>
      </c>
      <c r="E32" t="inlineStr">
        <is>
          <t>So</t>
        </is>
      </c>
      <c r="F32" t="inlineStr">
        <is>
          <t>6'3"</t>
        </is>
      </c>
      <c r="G32" t="n">
        <v>225</v>
      </c>
      <c r="H32" t="inlineStr">
        <is>
          <t>Austin, TX</t>
        </is>
      </c>
    </row>
    <row r="33">
      <c r="A33" t="inlineStr">
        <is>
          <t>Air Force</t>
        </is>
      </c>
      <c r="B33" t="n">
        <v>31</v>
      </c>
      <c r="C33" t="inlineStr">
        <is>
          <t>Jacob Doyle</t>
        </is>
      </c>
      <c r="D33" t="inlineStr">
        <is>
          <t>FB</t>
        </is>
      </c>
      <c r="E33" t="inlineStr">
        <is>
          <t>So</t>
        </is>
      </c>
      <c r="F33" t="inlineStr">
        <is>
          <t>6'1"</t>
        </is>
      </c>
      <c r="G33" t="n">
        <v>215</v>
      </c>
      <c r="H33" t="inlineStr">
        <is>
          <t>Cedar Rapids, IA</t>
        </is>
      </c>
    </row>
    <row r="34">
      <c r="A34" t="inlineStr">
        <is>
          <t>Air Force</t>
        </is>
      </c>
      <c r="B34" t="n">
        <v>10</v>
      </c>
      <c r="C34" t="inlineStr">
        <is>
          <t>Jerome Drain</t>
        </is>
      </c>
      <c r="D34" t="inlineStr">
        <is>
          <t>DB</t>
        </is>
      </c>
      <c r="E34" t="inlineStr">
        <is>
          <t>So</t>
        </is>
      </c>
      <c r="F34" t="inlineStr">
        <is>
          <t>6'3"</t>
        </is>
      </c>
      <c r="G34" t="n">
        <v>190</v>
      </c>
      <c r="H34" t="inlineStr">
        <is>
          <t>Fulshear, TX</t>
        </is>
      </c>
    </row>
    <row r="35">
      <c r="A35" t="inlineStr">
        <is>
          <t>Air Force</t>
        </is>
      </c>
      <c r="B35" t="n">
        <v>94</v>
      </c>
      <c r="C35" t="inlineStr">
        <is>
          <t>Will Duncan</t>
        </is>
      </c>
      <c r="D35" t="inlineStr">
        <is>
          <t>P</t>
        </is>
      </c>
      <c r="E35" t="inlineStr">
        <is>
          <t>Jr</t>
        </is>
      </c>
      <c r="F35" t="inlineStr">
        <is>
          <t>6'0"</t>
        </is>
      </c>
      <c r="G35" t="n">
        <v>220</v>
      </c>
      <c r="H35" t="inlineStr">
        <is>
          <t>Katy, TX</t>
        </is>
      </c>
    </row>
    <row r="36">
      <c r="A36" t="inlineStr">
        <is>
          <t>Air Force</t>
        </is>
      </c>
      <c r="B36" t="n">
        <v>45</v>
      </c>
      <c r="C36" t="inlineStr">
        <is>
          <t>Omari Elias</t>
        </is>
      </c>
      <c r="D36" t="inlineStr">
        <is>
          <t>FB</t>
        </is>
      </c>
      <c r="E36" t="inlineStr">
        <is>
          <t>Jr</t>
        </is>
      </c>
      <c r="F36" t="inlineStr">
        <is>
          <t>5'9"</t>
        </is>
      </c>
      <c r="G36" t="n">
        <v>205</v>
      </c>
      <c r="H36" t="inlineStr">
        <is>
          <t>Wichita, KS</t>
        </is>
      </c>
    </row>
    <row r="37">
      <c r="A37" t="inlineStr">
        <is>
          <t>Air Force</t>
        </is>
      </c>
      <c r="B37" t="n">
        <v>24</v>
      </c>
      <c r="C37" t="inlineStr">
        <is>
          <t>Jordan Elie-Stuart</t>
        </is>
      </c>
      <c r="D37" t="inlineStr">
        <is>
          <t>DB</t>
        </is>
      </c>
      <c r="E37" t="inlineStr">
        <is>
          <t>So</t>
        </is>
      </c>
      <c r="F37" t="inlineStr">
        <is>
          <t>5'11"</t>
        </is>
      </c>
      <c r="G37" t="n">
        <v>170</v>
      </c>
      <c r="H37" t="inlineStr">
        <is>
          <t>Tomball, TX</t>
        </is>
      </c>
    </row>
    <row r="38">
      <c r="A38" t="inlineStr">
        <is>
          <t>Air Force</t>
        </is>
      </c>
      <c r="B38" t="n">
        <v>52</v>
      </c>
      <c r="C38" t="inlineStr">
        <is>
          <t>Nathan Elwood</t>
        </is>
      </c>
      <c r="D38" t="inlineStr">
        <is>
          <t>OL</t>
        </is>
      </c>
      <c r="E38" t="inlineStr">
        <is>
          <t>Sr</t>
        </is>
      </c>
      <c r="F38" t="inlineStr">
        <is>
          <t>6'3"</t>
        </is>
      </c>
      <c r="G38" t="n">
        <v>290</v>
      </c>
      <c r="H38" t="inlineStr">
        <is>
          <t>Marysville, WA</t>
        </is>
      </c>
    </row>
    <row r="39">
      <c r="A39" t="inlineStr">
        <is>
          <t>Air Force</t>
        </is>
      </c>
      <c r="B39" t="n">
        <v>75</v>
      </c>
      <c r="C39" t="inlineStr">
        <is>
          <t>Alec Falk</t>
        </is>
      </c>
      <c r="D39" t="inlineStr">
        <is>
          <t>OL</t>
        </is>
      </c>
      <c r="E39" t="inlineStr">
        <is>
          <t>Sr</t>
        </is>
      </c>
      <c r="F39" t="inlineStr">
        <is>
          <t>6'5"</t>
        </is>
      </c>
      <c r="G39" t="n">
        <v>315</v>
      </c>
      <c r="H39" t="inlineStr">
        <is>
          <t>Monument, CO</t>
        </is>
      </c>
    </row>
    <row r="40">
      <c r="A40" t="inlineStr">
        <is>
          <t>Air Force</t>
        </is>
      </c>
      <c r="B40" t="n">
        <v>21</v>
      </c>
      <c r="C40" t="inlineStr">
        <is>
          <t>Chase Ferrell</t>
        </is>
      </c>
      <c r="D40" t="inlineStr">
        <is>
          <t>RB</t>
        </is>
      </c>
      <c r="E40" t="inlineStr">
        <is>
          <t>So</t>
        </is>
      </c>
      <c r="F40" t="inlineStr">
        <is>
          <t>5'6"</t>
        </is>
      </c>
      <c r="G40" t="n">
        <v>170</v>
      </c>
      <c r="H40" t="inlineStr">
        <is>
          <t>Houston, TX</t>
        </is>
      </c>
    </row>
    <row r="41">
      <c r="A41" t="inlineStr">
        <is>
          <t>Air Force</t>
        </is>
      </c>
      <c r="B41" t="n">
        <v>56</v>
      </c>
      <c r="C41" t="inlineStr">
        <is>
          <t>Ian Fisher</t>
        </is>
      </c>
      <c r="D41" t="inlineStr">
        <is>
          <t>OL</t>
        </is>
      </c>
      <c r="E41" t="inlineStr">
        <is>
          <t>Sr</t>
        </is>
      </c>
      <c r="F41" t="inlineStr">
        <is>
          <t>6'3"</t>
        </is>
      </c>
      <c r="G41" t="n">
        <v>285</v>
      </c>
      <c r="H41" t="inlineStr">
        <is>
          <t>Peachtree City, GA</t>
        </is>
      </c>
    </row>
    <row r="42">
      <c r="A42" t="inlineStr">
        <is>
          <t>Air Force</t>
        </is>
      </c>
      <c r="B42" t="n">
        <v>0</v>
      </c>
      <c r="C42" t="inlineStr">
        <is>
          <t>Luke Fisher</t>
        </is>
      </c>
      <c r="D42" t="inlineStr">
        <is>
          <t>LB</t>
        </is>
      </c>
      <c r="E42" t="inlineStr">
        <is>
          <t>Sr</t>
        </is>
      </c>
      <c r="F42" t="inlineStr">
        <is>
          <t>6'0"</t>
        </is>
      </c>
      <c r="G42" t="n">
        <v>225</v>
      </c>
      <c r="H42" t="inlineStr">
        <is>
          <t>Columbus, MS</t>
        </is>
      </c>
    </row>
    <row r="43">
      <c r="A43" t="inlineStr">
        <is>
          <t>Air Force</t>
        </is>
      </c>
      <c r="B43" t="n">
        <v>6</v>
      </c>
      <c r="C43" t="inlineStr">
        <is>
          <t>Blake Fletcher</t>
        </is>
      </c>
      <c r="D43" t="inlineStr">
        <is>
          <t>LB</t>
        </is>
      </c>
      <c r="E43" t="inlineStr">
        <is>
          <t>Sr</t>
        </is>
      </c>
      <c r="F43" t="inlineStr">
        <is>
          <t>6'1"</t>
        </is>
      </c>
      <c r="G43" t="n">
        <v>230</v>
      </c>
      <c r="H43" t="inlineStr">
        <is>
          <t>Racine, WI</t>
        </is>
      </c>
    </row>
    <row r="44">
      <c r="A44" t="inlineStr">
        <is>
          <t>Air Force</t>
        </is>
      </c>
      <c r="B44" t="n">
        <v>50</v>
      </c>
      <c r="C44" t="inlineStr">
        <is>
          <t>Grady Forsythe</t>
        </is>
      </c>
      <c r="D44" t="inlineStr">
        <is>
          <t>DE</t>
        </is>
      </c>
      <c r="E44" t="inlineStr">
        <is>
          <t>Jr</t>
        </is>
      </c>
      <c r="F44" t="inlineStr">
        <is>
          <t>6'4"</t>
        </is>
      </c>
      <c r="G44" t="n">
        <v>235</v>
      </c>
      <c r="H44" t="inlineStr">
        <is>
          <t>Conifer, CO</t>
        </is>
      </c>
    </row>
    <row r="45">
      <c r="A45" t="inlineStr">
        <is>
          <t>Air Force</t>
        </is>
      </c>
      <c r="B45" t="n">
        <v>12</v>
      </c>
      <c r="C45" t="inlineStr">
        <is>
          <t>Brody Fortunati</t>
        </is>
      </c>
      <c r="D45" t="inlineStr">
        <is>
          <t>QB</t>
        </is>
      </c>
      <c r="E45" t="inlineStr">
        <is>
          <t>Jr</t>
        </is>
      </c>
      <c r="F45" t="inlineStr">
        <is>
          <t>6'3"</t>
        </is>
      </c>
      <c r="G45" t="n">
        <v>190</v>
      </c>
      <c r="H45" t="inlineStr">
        <is>
          <t>Vacaville, CA</t>
        </is>
      </c>
    </row>
    <row r="46">
      <c r="A46" t="inlineStr">
        <is>
          <t>Air Force</t>
        </is>
      </c>
      <c r="B46" t="n">
        <v>12</v>
      </c>
      <c r="C46" t="inlineStr">
        <is>
          <t>Jax Gates</t>
        </is>
      </c>
      <c r="D46" t="inlineStr">
        <is>
          <t>DB</t>
        </is>
      </c>
      <c r="E46" t="inlineStr">
        <is>
          <t>So</t>
        </is>
      </c>
      <c r="F46" t="inlineStr">
        <is>
          <t>5'11"</t>
        </is>
      </c>
      <c r="G46" t="n">
        <v>190</v>
      </c>
      <c r="H46" t="inlineStr">
        <is>
          <t>Lincoln, NE</t>
        </is>
      </c>
    </row>
    <row r="47">
      <c r="A47" t="inlineStr">
        <is>
          <t>Air Force</t>
        </is>
      </c>
      <c r="B47" t="n">
        <v>96</v>
      </c>
      <c r="C47" t="inlineStr">
        <is>
          <t>Charlie Gleason</t>
        </is>
      </c>
      <c r="D47" t="inlineStr">
        <is>
          <t>DL</t>
        </is>
      </c>
      <c r="E47" t="inlineStr">
        <is>
          <t>Sr</t>
        </is>
      </c>
      <c r="F47" t="inlineStr">
        <is>
          <t>6'4"</t>
        </is>
      </c>
      <c r="G47" t="n">
        <v>235</v>
      </c>
      <c r="H47" t="inlineStr">
        <is>
          <t>Stillwater, MN</t>
        </is>
      </c>
    </row>
    <row r="48">
      <c r="A48" t="inlineStr">
        <is>
          <t>Air Force</t>
        </is>
      </c>
      <c r="B48" t="n">
        <v>48</v>
      </c>
      <c r="C48" t="inlineStr">
        <is>
          <t>Luke Granzow</t>
        </is>
      </c>
      <c r="D48" t="inlineStr">
        <is>
          <t>LS</t>
        </is>
      </c>
      <c r="E48" t="inlineStr">
        <is>
          <t>So</t>
        </is>
      </c>
      <c r="F48" t="inlineStr">
        <is>
          <t>6'0"</t>
        </is>
      </c>
      <c r="G48" t="n">
        <v>220</v>
      </c>
      <c r="H48" t="inlineStr">
        <is>
          <t>Hobart, IN</t>
        </is>
      </c>
    </row>
    <row r="49">
      <c r="A49" t="inlineStr">
        <is>
          <t>Air Force</t>
        </is>
      </c>
      <c r="B49" t="n">
        <v>36</v>
      </c>
      <c r="C49" t="inlineStr">
        <is>
          <t>Astin Hange</t>
        </is>
      </c>
      <c r="D49" t="inlineStr">
        <is>
          <t>WR</t>
        </is>
      </c>
      <c r="E49" t="inlineStr">
        <is>
          <t>Jr</t>
        </is>
      </c>
      <c r="F49" t="inlineStr">
        <is>
          <t>5'10"</t>
        </is>
      </c>
      <c r="G49" t="n">
        <v>175</v>
      </c>
      <c r="H49" t="inlineStr">
        <is>
          <t>Kapolei, HI</t>
        </is>
      </c>
    </row>
    <row r="50">
      <c r="A50" t="inlineStr">
        <is>
          <t>Air Force</t>
        </is>
      </c>
      <c r="B50" t="n">
        <v>21</v>
      </c>
      <c r="C50" t="inlineStr">
        <is>
          <t>Clayton Hart</t>
        </is>
      </c>
      <c r="D50" t="inlineStr">
        <is>
          <t>DB</t>
        </is>
      </c>
      <c r="E50" t="inlineStr">
        <is>
          <t>So</t>
        </is>
      </c>
      <c r="F50" t="inlineStr">
        <is>
          <t>6'1"</t>
        </is>
      </c>
      <c r="G50" t="n">
        <v>195</v>
      </c>
      <c r="H50" t="inlineStr">
        <is>
          <t>Henderson, TX</t>
        </is>
      </c>
    </row>
    <row r="51">
      <c r="A51" t="inlineStr">
        <is>
          <t>Air Force</t>
        </is>
      </c>
      <c r="B51" t="n">
        <v>18</v>
      </c>
      <c r="C51" t="inlineStr">
        <is>
          <t>Mason Hayes</t>
        </is>
      </c>
      <c r="D51" t="inlineStr">
        <is>
          <t>WR</t>
        </is>
      </c>
      <c r="E51" t="inlineStr">
        <is>
          <t>Jr</t>
        </is>
      </c>
      <c r="F51" t="inlineStr">
        <is>
          <t>5'11"</t>
        </is>
      </c>
      <c r="G51" t="n">
        <v>210</v>
      </c>
      <c r="H51" t="inlineStr">
        <is>
          <t>Normandy Park, WA</t>
        </is>
      </c>
    </row>
    <row r="52">
      <c r="A52" t="inlineStr">
        <is>
          <t>Air Force</t>
        </is>
      </c>
      <c r="B52" t="n">
        <v>42</v>
      </c>
      <c r="C52" t="inlineStr">
        <is>
          <t>Jake Helms</t>
        </is>
      </c>
      <c r="D52" t="inlineStr">
        <is>
          <t>LS</t>
        </is>
      </c>
      <c r="E52" t="inlineStr">
        <is>
          <t>Jr</t>
        </is>
      </c>
      <c r="F52" t="inlineStr">
        <is>
          <t>6'0"</t>
        </is>
      </c>
      <c r="G52" t="n">
        <v>210</v>
      </c>
      <c r="H52" t="inlineStr">
        <is>
          <t>Austin, TX</t>
        </is>
      </c>
    </row>
    <row r="53">
      <c r="A53" t="inlineStr">
        <is>
          <t>Air Force</t>
        </is>
      </c>
      <c r="B53" t="n">
        <v>19</v>
      </c>
      <c r="C53" t="inlineStr">
        <is>
          <t>Houston Hendrix</t>
        </is>
      </c>
      <c r="D53" t="inlineStr">
        <is>
          <t>DB</t>
        </is>
      </c>
      <c r="E53" t="inlineStr">
        <is>
          <t>Sr</t>
        </is>
      </c>
      <c r="F53" t="inlineStr">
        <is>
          <t>6'1"</t>
        </is>
      </c>
      <c r="G53" t="n">
        <v>205</v>
      </c>
      <c r="H53" t="inlineStr">
        <is>
          <t>Boerne, TX</t>
        </is>
      </c>
    </row>
    <row r="54">
      <c r="A54" t="inlineStr">
        <is>
          <t>Air Force</t>
        </is>
      </c>
      <c r="B54" t="n">
        <v>81</v>
      </c>
      <c r="C54" t="inlineStr">
        <is>
          <t>Dominic Henning</t>
        </is>
      </c>
      <c r="D54" t="inlineStr">
        <is>
          <t>TE</t>
        </is>
      </c>
      <c r="E54" t="inlineStr">
        <is>
          <t>So</t>
        </is>
      </c>
      <c r="F54" t="inlineStr">
        <is>
          <t>6'3"</t>
        </is>
      </c>
      <c r="G54" t="n">
        <v>245</v>
      </c>
      <c r="H54" t="inlineStr">
        <is>
          <t>Aurora, CO</t>
        </is>
      </c>
    </row>
    <row r="55">
      <c r="A55" t="inlineStr">
        <is>
          <t>Air Force</t>
        </is>
      </c>
      <c r="B55" t="n">
        <v>29</v>
      </c>
      <c r="C55" t="inlineStr">
        <is>
          <t>Javier Herrera</t>
        </is>
      </c>
      <c r="D55" t="inlineStr">
        <is>
          <t>DB</t>
        </is>
      </c>
      <c r="E55" t="inlineStr">
        <is>
          <t>So</t>
        </is>
      </c>
      <c r="F55" t="inlineStr">
        <is>
          <t>5'8"</t>
        </is>
      </c>
      <c r="G55" t="n">
        <v>180</v>
      </c>
      <c r="H55" t="inlineStr">
        <is>
          <t>East Longmeadow, MA</t>
        </is>
      </c>
    </row>
    <row r="56">
      <c r="A56" t="inlineStr">
        <is>
          <t>Air Force</t>
        </is>
      </c>
      <c r="B56" t="n">
        <v>4</v>
      </c>
      <c r="C56" t="inlineStr">
        <is>
          <t>Kemper Hodges</t>
        </is>
      </c>
      <c r="D56" t="inlineStr">
        <is>
          <t>QB</t>
        </is>
      </c>
      <c r="E56" t="inlineStr">
        <is>
          <t>Sr</t>
        </is>
      </c>
      <c r="F56" t="inlineStr">
        <is>
          <t>6'0"</t>
        </is>
      </c>
      <c r="G56" t="n">
        <v>245</v>
      </c>
      <c r="H56" t="inlineStr">
        <is>
          <t>Santa Rosa Beach, FL</t>
        </is>
      </c>
    </row>
    <row r="57">
      <c r="A57" t="inlineStr">
        <is>
          <t>Air Force</t>
        </is>
      </c>
      <c r="B57" t="n">
        <v>10</v>
      </c>
      <c r="C57" t="inlineStr">
        <is>
          <t>Adam Hrynciw</t>
        </is>
      </c>
      <c r="D57" t="inlineStr">
        <is>
          <t>WR</t>
        </is>
      </c>
      <c r="E57" t="inlineStr">
        <is>
          <t>Sr</t>
        </is>
      </c>
      <c r="F57" t="inlineStr">
        <is>
          <t>6'3"</t>
        </is>
      </c>
      <c r="G57" t="n">
        <v>180</v>
      </c>
      <c r="H57" t="inlineStr">
        <is>
          <t>Fremont, OH</t>
        </is>
      </c>
    </row>
    <row r="58">
      <c r="A58" t="inlineStr">
        <is>
          <t>Air Force</t>
        </is>
      </c>
      <c r="B58" t="n">
        <v>30</v>
      </c>
      <c r="C58" t="inlineStr">
        <is>
          <t>Isaac Hubert</t>
        </is>
      </c>
      <c r="D58" t="inlineStr">
        <is>
          <t>LB</t>
        </is>
      </c>
      <c r="E58" t="inlineStr">
        <is>
          <t>Sr</t>
        </is>
      </c>
      <c r="F58" t="inlineStr">
        <is>
          <t>6'1"</t>
        </is>
      </c>
      <c r="G58" t="n">
        <v>225</v>
      </c>
      <c r="H58" t="inlineStr">
        <is>
          <t>Canton, GA</t>
        </is>
      </c>
    </row>
    <row r="59">
      <c r="A59" t="inlineStr">
        <is>
          <t>Air Force</t>
        </is>
      </c>
      <c r="B59" t="n">
        <v>11</v>
      </c>
      <c r="C59" t="inlineStr">
        <is>
          <t>Josh Johnson</t>
        </is>
      </c>
      <c r="D59" t="inlineStr">
        <is>
          <t>QB</t>
        </is>
      </c>
      <c r="E59" t="inlineStr">
        <is>
          <t>Sr</t>
        </is>
      </c>
      <c r="F59" t="inlineStr">
        <is>
          <t>6'2"</t>
        </is>
      </c>
      <c r="G59" t="n">
        <v>190</v>
      </c>
      <c r="H59" t="inlineStr">
        <is>
          <t>New Orleans, LA</t>
        </is>
      </c>
    </row>
    <row r="60">
      <c r="A60" t="inlineStr">
        <is>
          <t>Air Force</t>
        </is>
      </c>
      <c r="B60" t="n">
        <v>2</v>
      </c>
      <c r="C60" t="inlineStr">
        <is>
          <t>Korey Johnson</t>
        </is>
      </c>
      <c r="D60" t="inlineStr">
        <is>
          <t>DB</t>
        </is>
      </c>
      <c r="E60" t="inlineStr">
        <is>
          <t>Jr</t>
        </is>
      </c>
      <c r="F60" t="inlineStr">
        <is>
          <t>6'0"</t>
        </is>
      </c>
      <c r="G60" t="n">
        <v>195</v>
      </c>
      <c r="H60" t="inlineStr">
        <is>
          <t>Glendale, AZ</t>
        </is>
      </c>
    </row>
    <row r="61">
      <c r="A61" t="inlineStr">
        <is>
          <t>Air Force</t>
        </is>
      </c>
      <c r="B61" t="n">
        <v>5</v>
      </c>
      <c r="C61" t="inlineStr">
        <is>
          <t>Roger Jones, Jr.</t>
        </is>
      </c>
      <c r="D61" t="inlineStr">
        <is>
          <t>DB</t>
        </is>
      </c>
      <c r="E61" t="inlineStr">
        <is>
          <t>Jr</t>
        </is>
      </c>
      <c r="F61" t="inlineStr">
        <is>
          <t>5'10"</t>
        </is>
      </c>
      <c r="G61" t="n">
        <v>184</v>
      </c>
      <c r="H61" t="inlineStr">
        <is>
          <t>Huntington, MD</t>
        </is>
      </c>
    </row>
    <row r="62">
      <c r="A62" t="inlineStr">
        <is>
          <t>Air Force</t>
        </is>
      </c>
      <c r="B62" t="n">
        <v>32</v>
      </c>
      <c r="C62" t="inlineStr">
        <is>
          <t>Andrew Jurasek</t>
        </is>
      </c>
      <c r="D62" t="inlineStr">
        <is>
          <t>LB</t>
        </is>
      </c>
      <c r="E62" t="inlineStr">
        <is>
          <t>So</t>
        </is>
      </c>
      <c r="F62" t="inlineStr">
        <is>
          <t>5'11"</t>
        </is>
      </c>
      <c r="G62" t="n">
        <v>235</v>
      </c>
      <c r="H62" t="inlineStr">
        <is>
          <t>Westlake, TX</t>
        </is>
      </c>
    </row>
    <row r="63">
      <c r="A63" t="inlineStr">
        <is>
          <t>Air Force</t>
        </is>
      </c>
      <c r="B63" t="n">
        <v>47</v>
      </c>
      <c r="C63" t="inlineStr">
        <is>
          <t>Jake Kepler</t>
        </is>
      </c>
      <c r="D63" t="inlineStr">
        <is>
          <t>LB</t>
        </is>
      </c>
      <c r="E63" t="inlineStr">
        <is>
          <t>Jr</t>
        </is>
      </c>
      <c r="F63" t="inlineStr">
        <is>
          <t>6'2"</t>
        </is>
      </c>
      <c r="G63" t="n">
        <v>230</v>
      </c>
      <c r="H63" t="inlineStr">
        <is>
          <t>Springfield, IL</t>
        </is>
      </c>
    </row>
    <row r="64">
      <c r="A64" t="inlineStr">
        <is>
          <t>Air Force</t>
        </is>
      </c>
      <c r="B64" t="n">
        <v>80</v>
      </c>
      <c r="C64" t="inlineStr">
        <is>
          <t>Simon Kibbee</t>
        </is>
      </c>
      <c r="D64" t="inlineStr">
        <is>
          <t>TE</t>
        </is>
      </c>
      <c r="E64" t="inlineStr">
        <is>
          <t>Sr</t>
        </is>
      </c>
      <c r="F64" t="inlineStr">
        <is>
          <t>6'6"</t>
        </is>
      </c>
      <c r="G64" t="n">
        <v>250</v>
      </c>
      <c r="H64" t="inlineStr">
        <is>
          <t>Aurora, CO</t>
        </is>
      </c>
    </row>
    <row r="65">
      <c r="A65" t="inlineStr">
        <is>
          <t>Air Force</t>
        </is>
      </c>
      <c r="B65" t="n">
        <v>14</v>
      </c>
      <c r="C65" t="inlineStr">
        <is>
          <t>Jackson King</t>
        </is>
      </c>
      <c r="D65" t="inlineStr">
        <is>
          <t>QB</t>
        </is>
      </c>
      <c r="E65" t="inlineStr">
        <is>
          <t>Jr</t>
        </is>
      </c>
      <c r="F65" t="inlineStr">
        <is>
          <t>6'3"</t>
        </is>
      </c>
      <c r="G65" t="n">
        <v>195</v>
      </c>
      <c r="H65" t="inlineStr">
        <is>
          <t>Wichita, KS</t>
        </is>
      </c>
    </row>
    <row r="66">
      <c r="A66" t="inlineStr">
        <is>
          <t>Air Force</t>
        </is>
      </c>
      <c r="B66" t="n">
        <v>77</v>
      </c>
      <c r="C66" t="inlineStr">
        <is>
          <t>Peyton Knoebel</t>
        </is>
      </c>
      <c r="D66" t="inlineStr">
        <is>
          <t>OL</t>
        </is>
      </c>
      <c r="E66" t="inlineStr">
        <is>
          <t>Jr</t>
        </is>
      </c>
      <c r="F66" t="inlineStr">
        <is>
          <t>6'4"</t>
        </is>
      </c>
      <c r="G66" t="n">
        <v>300</v>
      </c>
      <c r="H66" t="inlineStr">
        <is>
          <t>Arvada, CO</t>
        </is>
      </c>
    </row>
    <row r="67">
      <c r="A67" t="inlineStr">
        <is>
          <t>Air Force</t>
        </is>
      </c>
      <c r="B67" t="n">
        <v>69</v>
      </c>
      <c r="C67" t="inlineStr">
        <is>
          <t>Luca Kowalik</t>
        </is>
      </c>
      <c r="D67" t="inlineStr">
        <is>
          <t>OL</t>
        </is>
      </c>
      <c r="E67" t="inlineStr">
        <is>
          <t>Sr</t>
        </is>
      </c>
      <c r="F67" t="inlineStr">
        <is>
          <t>6'4"</t>
        </is>
      </c>
      <c r="G67" t="n">
        <v>280</v>
      </c>
      <c r="H67" t="inlineStr">
        <is>
          <t>Brookfield, WI</t>
        </is>
      </c>
    </row>
    <row r="68">
      <c r="A68" t="inlineStr">
        <is>
          <t>Air Force</t>
        </is>
      </c>
      <c r="B68" t="n">
        <v>13</v>
      </c>
      <c r="C68" t="inlineStr">
        <is>
          <t>Joseph Kramlich</t>
        </is>
      </c>
      <c r="D68" t="inlineStr">
        <is>
          <t>DB</t>
        </is>
      </c>
      <c r="E68" t="inlineStr">
        <is>
          <t>So</t>
        </is>
      </c>
      <c r="F68" t="inlineStr">
        <is>
          <t>5'10"</t>
        </is>
      </c>
      <c r="G68" t="n">
        <v>175</v>
      </c>
      <c r="H68" t="inlineStr">
        <is>
          <t>Kulm, ND</t>
        </is>
      </c>
    </row>
    <row r="69">
      <c r="A69" t="inlineStr">
        <is>
          <t>Air Force</t>
        </is>
      </c>
      <c r="B69" t="n">
        <v>98</v>
      </c>
      <c r="C69" t="inlineStr">
        <is>
          <t>Christian Krietzer</t>
        </is>
      </c>
      <c r="D69" t="inlineStr">
        <is>
          <t>DL</t>
        </is>
      </c>
      <c r="E69" t="inlineStr">
        <is>
          <t>So</t>
        </is>
      </c>
      <c r="F69" t="inlineStr">
        <is>
          <t>6'2"</t>
        </is>
      </c>
      <c r="G69" t="n">
        <v>240</v>
      </c>
      <c r="H69" t="inlineStr">
        <is>
          <t>Macon, GA</t>
        </is>
      </c>
    </row>
    <row r="70">
      <c r="A70" t="inlineStr">
        <is>
          <t>Air Force</t>
        </is>
      </c>
      <c r="B70" t="n">
        <v>28</v>
      </c>
      <c r="C70" t="inlineStr">
        <is>
          <t>Gage LaDue</t>
        </is>
      </c>
      <c r="D70" t="inlineStr">
        <is>
          <t>FB</t>
        </is>
      </c>
      <c r="E70" t="inlineStr">
        <is>
          <t>Jr</t>
        </is>
      </c>
      <c r="F70" t="inlineStr">
        <is>
          <t>5'10"</t>
        </is>
      </c>
      <c r="G70" t="n">
        <v>215</v>
      </c>
      <c r="H70" t="inlineStr">
        <is>
          <t>Maryville, TN</t>
        </is>
      </c>
    </row>
    <row r="71">
      <c r="A71" t="inlineStr">
        <is>
          <t>Air Force</t>
        </is>
      </c>
      <c r="B71" t="n">
        <v>38</v>
      </c>
      <c r="C71" t="inlineStr">
        <is>
          <t>Ethan Larson</t>
        </is>
      </c>
      <c r="D71" t="inlineStr">
        <is>
          <t>DB</t>
        </is>
      </c>
      <c r="E71" t="inlineStr">
        <is>
          <t>So</t>
        </is>
      </c>
      <c r="F71" t="inlineStr">
        <is>
          <t>6'0"</t>
        </is>
      </c>
      <c r="G71" t="n">
        <v>190</v>
      </c>
      <c r="H71" t="inlineStr">
        <is>
          <t>Tampa, FL</t>
        </is>
      </c>
    </row>
    <row r="72">
      <c r="A72" t="inlineStr">
        <is>
          <t>Air Force</t>
        </is>
      </c>
      <c r="B72" t="n">
        <v>78</v>
      </c>
      <c r="C72" t="inlineStr">
        <is>
          <t>Gary Lassley</t>
        </is>
      </c>
      <c r="D72" t="inlineStr">
        <is>
          <t>OL</t>
        </is>
      </c>
      <c r="E72" t="inlineStr">
        <is>
          <t>So</t>
        </is>
      </c>
      <c r="F72" t="inlineStr">
        <is>
          <t>6'4"</t>
        </is>
      </c>
      <c r="G72" t="n">
        <v>300</v>
      </c>
      <c r="H72" t="inlineStr">
        <is>
          <t>Frisco, TX</t>
        </is>
      </c>
    </row>
    <row r="73">
      <c r="A73" t="inlineStr">
        <is>
          <t>Air Force</t>
        </is>
      </c>
      <c r="B73" t="n">
        <v>53</v>
      </c>
      <c r="C73" t="inlineStr">
        <is>
          <t>Ryan Lippe</t>
        </is>
      </c>
      <c r="D73" t="inlineStr">
        <is>
          <t>DE</t>
        </is>
      </c>
      <c r="E73" t="inlineStr">
        <is>
          <t>So</t>
        </is>
      </c>
      <c r="F73" t="inlineStr">
        <is>
          <t>6'4"</t>
        </is>
      </c>
      <c r="G73" t="n">
        <v>250</v>
      </c>
      <c r="H73" t="inlineStr">
        <is>
          <t>Hartville, OH</t>
        </is>
      </c>
    </row>
    <row r="74">
      <c r="A74" t="inlineStr">
        <is>
          <t>Air Force</t>
        </is>
      </c>
      <c r="B74" t="n">
        <v>3</v>
      </c>
      <c r="C74" t="inlineStr">
        <is>
          <t>Matt Long</t>
        </is>
      </c>
      <c r="D74" t="inlineStr">
        <is>
          <t>WR</t>
        </is>
      </c>
      <c r="E74" t="inlineStr">
        <is>
          <t>Jr</t>
        </is>
      </c>
      <c r="F74" t="inlineStr">
        <is>
          <t>5'10"</t>
        </is>
      </c>
      <c r="G74" t="n">
        <v>205</v>
      </c>
      <c r="H74" t="inlineStr">
        <is>
          <t>Folsom, CA</t>
        </is>
      </c>
    </row>
    <row r="75">
      <c r="A75" t="inlineStr">
        <is>
          <t>Air Force</t>
        </is>
      </c>
      <c r="B75" t="n">
        <v>33</v>
      </c>
      <c r="C75" t="inlineStr">
        <is>
          <t>Mason Lowe</t>
        </is>
      </c>
      <c r="D75" t="inlineStr">
        <is>
          <t>WR</t>
        </is>
      </c>
      <c r="E75" t="inlineStr">
        <is>
          <t>Jr</t>
        </is>
      </c>
      <c r="F75" t="inlineStr">
        <is>
          <t>5'10"</t>
        </is>
      </c>
      <c r="G75" t="n">
        <v>185</v>
      </c>
      <c r="H75" t="inlineStr">
        <is>
          <t>Littleton, CO</t>
        </is>
      </c>
    </row>
    <row r="76">
      <c r="A76" t="inlineStr">
        <is>
          <t>Air Force</t>
        </is>
      </c>
      <c r="B76" t="n">
        <v>52</v>
      </c>
      <c r="C76" t="inlineStr">
        <is>
          <t>James MacKinney</t>
        </is>
      </c>
      <c r="D76" t="inlineStr">
        <is>
          <t>DL</t>
        </is>
      </c>
      <c r="E76" t="inlineStr">
        <is>
          <t>So</t>
        </is>
      </c>
      <c r="F76" t="inlineStr">
        <is>
          <t>6'4"</t>
        </is>
      </c>
      <c r="G76" t="n">
        <v>240</v>
      </c>
      <c r="H76" t="inlineStr">
        <is>
          <t>Salina, KS</t>
        </is>
      </c>
    </row>
    <row r="77">
      <c r="A77" t="inlineStr">
        <is>
          <t>Air Force</t>
        </is>
      </c>
      <c r="B77" t="n">
        <v>29</v>
      </c>
      <c r="C77" t="inlineStr">
        <is>
          <t>Sylas Maiava-Alaimalo</t>
        </is>
      </c>
      <c r="D77" t="inlineStr">
        <is>
          <t>WR</t>
        </is>
      </c>
      <c r="E77" t="inlineStr">
        <is>
          <t>So</t>
        </is>
      </c>
      <c r="F77" t="inlineStr">
        <is>
          <t>5'9"</t>
        </is>
      </c>
      <c r="G77" t="n">
        <v>195</v>
      </c>
      <c r="H77" t="inlineStr">
        <is>
          <t>Waikele, HI</t>
        </is>
      </c>
    </row>
    <row r="78">
      <c r="A78" t="inlineStr">
        <is>
          <t>Air Force</t>
        </is>
      </c>
      <c r="B78" t="n">
        <v>31</v>
      </c>
      <c r="C78" t="inlineStr">
        <is>
          <t>Jayden Malbranche</t>
        </is>
      </c>
      <c r="D78" t="inlineStr">
        <is>
          <t>DB</t>
        </is>
      </c>
      <c r="E78" t="inlineStr">
        <is>
          <t>So</t>
        </is>
      </c>
      <c r="F78" t="inlineStr">
        <is>
          <t>5'11"</t>
        </is>
      </c>
      <c r="G78" t="n">
        <v>180</v>
      </c>
      <c r="H78" t="inlineStr">
        <is>
          <t>Fort Meyers, FL</t>
        </is>
      </c>
    </row>
    <row r="79">
      <c r="A79" t="inlineStr">
        <is>
          <t>Air Force</t>
        </is>
      </c>
      <c r="B79" t="n">
        <v>13</v>
      </c>
      <c r="C79" t="inlineStr">
        <is>
          <t>Maguire Martin</t>
        </is>
      </c>
      <c r="D79" t="inlineStr">
        <is>
          <t>QB</t>
        </is>
      </c>
      <c r="E79" t="inlineStr">
        <is>
          <t>Sr</t>
        </is>
      </c>
      <c r="F79" t="inlineStr">
        <is>
          <t>6'1"</t>
        </is>
      </c>
      <c r="G79" t="n">
        <v>190</v>
      </c>
      <c r="H79" t="inlineStr">
        <is>
          <t>Argyle, TX</t>
        </is>
      </c>
    </row>
    <row r="80">
      <c r="A80" t="inlineStr">
        <is>
          <t>Air Force</t>
        </is>
      </c>
      <c r="B80" t="n">
        <v>43</v>
      </c>
      <c r="C80" t="inlineStr">
        <is>
          <t>Seth McFarland</t>
        </is>
      </c>
      <c r="D80" t="inlineStr">
        <is>
          <t>LB</t>
        </is>
      </c>
      <c r="E80" t="inlineStr">
        <is>
          <t>So</t>
        </is>
      </c>
      <c r="F80" t="inlineStr">
        <is>
          <t>6'0"</t>
        </is>
      </c>
      <c r="G80" t="n">
        <v>235</v>
      </c>
      <c r="H80" t="inlineStr">
        <is>
          <t>Longview, TX</t>
        </is>
      </c>
    </row>
    <row r="81">
      <c r="A81" t="inlineStr">
        <is>
          <t>Air Force</t>
        </is>
      </c>
      <c r="B81" t="n">
        <v>9</v>
      </c>
      <c r="C81" t="inlineStr">
        <is>
          <t>Jaris McIntosh</t>
        </is>
      </c>
      <c r="D81" t="inlineStr">
        <is>
          <t>DB</t>
        </is>
      </c>
      <c r="E81" t="inlineStr">
        <is>
          <t>Sr</t>
        </is>
      </c>
      <c r="F81" t="inlineStr">
        <is>
          <t>6'1"</t>
        </is>
      </c>
      <c r="G81" t="n">
        <v>190</v>
      </c>
      <c r="H81" t="inlineStr">
        <is>
          <t>Battle Creek, MI</t>
        </is>
      </c>
    </row>
    <row r="82">
      <c r="A82" t="inlineStr">
        <is>
          <t>Air Force</t>
        </is>
      </c>
      <c r="B82" t="n">
        <v>89</v>
      </c>
      <c r="C82" t="inlineStr">
        <is>
          <t>Noah McNair</t>
        </is>
      </c>
      <c r="D82" t="inlineStr">
        <is>
          <t>WR</t>
        </is>
      </c>
      <c r="E82" t="inlineStr">
        <is>
          <t>So</t>
        </is>
      </c>
      <c r="F82" t="inlineStr">
        <is>
          <t>6'0"</t>
        </is>
      </c>
      <c r="G82" t="n">
        <v>205</v>
      </c>
      <c r="H82" t="inlineStr">
        <is>
          <t>Sunnyside, WA</t>
        </is>
      </c>
    </row>
    <row r="83">
      <c r="A83" t="inlineStr">
        <is>
          <t>Air Force</t>
        </is>
      </c>
      <c r="B83" t="n">
        <v>5</v>
      </c>
      <c r="C83" t="inlineStr">
        <is>
          <t>Evan Medders</t>
        </is>
      </c>
      <c r="D83" t="inlineStr">
        <is>
          <t>QB</t>
        </is>
      </c>
      <c r="E83" t="inlineStr">
        <is>
          <t>So</t>
        </is>
      </c>
      <c r="F83" t="inlineStr">
        <is>
          <t>5'10"</t>
        </is>
      </c>
      <c r="G83" t="n">
        <v>210</v>
      </c>
      <c r="H83" t="inlineStr">
        <is>
          <t>Waxhaw, NC</t>
        </is>
      </c>
    </row>
    <row r="84">
      <c r="A84" t="inlineStr">
        <is>
          <t>Air Force</t>
        </is>
      </c>
      <c r="B84" t="n">
        <v>39</v>
      </c>
      <c r="C84" t="inlineStr">
        <is>
          <t>Jacob Medina</t>
        </is>
      </c>
      <c r="D84" t="inlineStr">
        <is>
          <t>PK</t>
        </is>
      </c>
      <c r="E84" t="inlineStr">
        <is>
          <t>Jr</t>
        </is>
      </c>
      <c r="F84" t="inlineStr">
        <is>
          <t>5'10"</t>
        </is>
      </c>
      <c r="G84" t="n">
        <v>170</v>
      </c>
      <c r="H84" t="inlineStr">
        <is>
          <t>Chandler, AZ</t>
        </is>
      </c>
    </row>
    <row r="85">
      <c r="A85" t="inlineStr">
        <is>
          <t>Air Force</t>
        </is>
      </c>
      <c r="B85" t="n">
        <v>48</v>
      </c>
      <c r="C85" t="inlineStr">
        <is>
          <t>Antonio Menard</t>
        </is>
      </c>
      <c r="D85" t="inlineStr">
        <is>
          <t>DE</t>
        </is>
      </c>
      <c r="E85" t="inlineStr">
        <is>
          <t>Jr</t>
        </is>
      </c>
      <c r="F85" t="inlineStr">
        <is>
          <t>6'1"</t>
        </is>
      </c>
      <c r="G85" t="n">
        <v>230</v>
      </c>
      <c r="H85" t="inlineStr">
        <is>
          <t>Lakeville, MN</t>
        </is>
      </c>
    </row>
    <row r="86">
      <c r="A86" t="inlineStr">
        <is>
          <t>Air Force</t>
        </is>
      </c>
      <c r="B86" t="n">
        <v>79</v>
      </c>
      <c r="C86" t="inlineStr">
        <is>
          <t>Anthony Miller</t>
        </is>
      </c>
      <c r="D86" t="inlineStr">
        <is>
          <t>OL</t>
        </is>
      </c>
      <c r="E86" t="inlineStr">
        <is>
          <t>Jr</t>
        </is>
      </c>
      <c r="F86" t="inlineStr">
        <is>
          <t>6'4"</t>
        </is>
      </c>
      <c r="G86" t="n">
        <v>305</v>
      </c>
      <c r="H86" t="inlineStr">
        <is>
          <t>Uniontown, OH</t>
        </is>
      </c>
    </row>
    <row r="87">
      <c r="A87" t="inlineStr">
        <is>
          <t>Air Force</t>
        </is>
      </c>
      <c r="B87" t="n">
        <v>39</v>
      </c>
      <c r="C87" t="inlineStr">
        <is>
          <t>Brodie Mitchell</t>
        </is>
      </c>
      <c r="D87" t="inlineStr">
        <is>
          <t>LB</t>
        </is>
      </c>
      <c r="E87" t="inlineStr">
        <is>
          <t>Jr</t>
        </is>
      </c>
      <c r="F87" t="inlineStr">
        <is>
          <t>6'1"</t>
        </is>
      </c>
      <c r="G87" t="n">
        <v>205</v>
      </c>
      <c r="H87" t="inlineStr">
        <is>
          <t>Portland, TX</t>
        </is>
      </c>
    </row>
    <row r="88">
      <c r="A88" t="inlineStr">
        <is>
          <t>Air Force</t>
        </is>
      </c>
      <c r="B88" t="n">
        <v>14</v>
      </c>
      <c r="C88" t="inlineStr">
        <is>
          <t>Tyshan Mitchell</t>
        </is>
      </c>
      <c r="D88" t="inlineStr">
        <is>
          <t>DB</t>
        </is>
      </c>
      <c r="E88" t="inlineStr">
        <is>
          <t>So</t>
        </is>
      </c>
      <c r="F88" t="inlineStr">
        <is>
          <t>5'10"</t>
        </is>
      </c>
      <c r="G88" t="n">
        <v>170</v>
      </c>
      <c r="H88" t="inlineStr">
        <is>
          <t>Montgomery, NY</t>
        </is>
      </c>
    </row>
    <row r="89">
      <c r="A89" t="inlineStr">
        <is>
          <t>Air Force</t>
        </is>
      </c>
      <c r="B89" t="n">
        <v>34</v>
      </c>
      <c r="C89" t="inlineStr">
        <is>
          <t>Oswaldo Morales</t>
        </is>
      </c>
      <c r="D89" t="inlineStr">
        <is>
          <t>RB</t>
        </is>
      </c>
      <c r="E89" t="inlineStr">
        <is>
          <t>So</t>
        </is>
      </c>
      <c r="F89" t="inlineStr">
        <is>
          <t>5'9"</t>
        </is>
      </c>
      <c r="G89" t="n">
        <v>210</v>
      </c>
      <c r="H89" t="inlineStr">
        <is>
          <t>Tomball, TX</t>
        </is>
      </c>
    </row>
    <row r="90">
      <c r="A90" t="inlineStr">
        <is>
          <t>Air Force</t>
        </is>
      </c>
      <c r="B90" t="n">
        <v>86</v>
      </c>
      <c r="C90" t="inlineStr">
        <is>
          <t>Omari Murdock</t>
        </is>
      </c>
      <c r="D90" t="inlineStr">
        <is>
          <t>TE</t>
        </is>
      </c>
      <c r="E90" t="inlineStr">
        <is>
          <t>Sr</t>
        </is>
      </c>
      <c r="F90" t="inlineStr">
        <is>
          <t>6'6"</t>
        </is>
      </c>
      <c r="G90" t="n">
        <v>225</v>
      </c>
      <c r="H90" t="inlineStr">
        <is>
          <t>Little Rock, AR</t>
        </is>
      </c>
    </row>
    <row r="91">
      <c r="A91" t="inlineStr">
        <is>
          <t>Air Force</t>
        </is>
      </c>
      <c r="B91" t="n">
        <v>36</v>
      </c>
      <c r="C91" t="inlineStr">
        <is>
          <t>Max Mustell</t>
        </is>
      </c>
      <c r="D91" t="inlineStr">
        <is>
          <t>DB</t>
        </is>
      </c>
      <c r="E91" t="inlineStr">
        <is>
          <t>So</t>
        </is>
      </c>
      <c r="F91" t="inlineStr">
        <is>
          <t>5'10"</t>
        </is>
      </c>
      <c r="G91" t="n">
        <v>175</v>
      </c>
      <c r="H91" t="inlineStr">
        <is>
          <t>Miami, FL</t>
        </is>
      </c>
    </row>
    <row r="92">
      <c r="A92" t="inlineStr">
        <is>
          <t>Air Force</t>
        </is>
      </c>
      <c r="B92" t="n">
        <v>73</v>
      </c>
      <c r="C92" t="inlineStr">
        <is>
          <t>Brandon Nazworth</t>
        </is>
      </c>
      <c r="D92" t="inlineStr">
        <is>
          <t>OL</t>
        </is>
      </c>
      <c r="E92" t="inlineStr">
        <is>
          <t>Jr</t>
        </is>
      </c>
      <c r="F92" t="inlineStr">
        <is>
          <t>6'3"</t>
        </is>
      </c>
      <c r="G92" t="n">
        <v>290</v>
      </c>
      <c r="H92" t="inlineStr">
        <is>
          <t>Folsom, CA</t>
        </is>
      </c>
    </row>
    <row r="93">
      <c r="A93" t="inlineStr">
        <is>
          <t>Air Force</t>
        </is>
      </c>
      <c r="B93" t="n">
        <v>41</v>
      </c>
      <c r="C93" t="inlineStr">
        <is>
          <t>Sam Oakland</t>
        </is>
      </c>
      <c r="D93" t="inlineStr">
        <is>
          <t>LB</t>
        </is>
      </c>
      <c r="E93" t="inlineStr">
        <is>
          <t>So</t>
        </is>
      </c>
      <c r="F93" t="inlineStr">
        <is>
          <t>6'2"</t>
        </is>
      </c>
      <c r="G93" t="n">
        <v>225</v>
      </c>
      <c r="H93" t="inlineStr">
        <is>
          <t>San Antonio, TX</t>
        </is>
      </c>
    </row>
    <row r="94">
      <c r="A94" t="inlineStr">
        <is>
          <t>Air Force</t>
        </is>
      </c>
      <c r="B94" t="n">
        <v>93</v>
      </c>
      <c r="C94" t="inlineStr">
        <is>
          <t>Bryce Olson</t>
        </is>
      </c>
      <c r="D94" t="inlineStr">
        <is>
          <t>PK</t>
        </is>
      </c>
      <c r="E94" t="inlineStr">
        <is>
          <t>Sr</t>
        </is>
      </c>
      <c r="F94" t="inlineStr">
        <is>
          <t>5'11"</t>
        </is>
      </c>
      <c r="G94" t="n">
        <v>195</v>
      </c>
      <c r="H94" t="inlineStr">
        <is>
          <t>Fort Collins, CO</t>
        </is>
      </c>
    </row>
    <row r="95">
      <c r="A95" t="inlineStr">
        <is>
          <t>Air Force</t>
        </is>
      </c>
      <c r="B95" t="n">
        <v>99</v>
      </c>
      <c r="C95" t="inlineStr">
        <is>
          <t>Jayden Oquendo</t>
        </is>
      </c>
      <c r="D95" t="inlineStr">
        <is>
          <t>DL</t>
        </is>
      </c>
      <c r="E95" t="inlineStr">
        <is>
          <t>Sr</t>
        </is>
      </c>
      <c r="F95" t="inlineStr">
        <is>
          <t>6'2"</t>
        </is>
      </c>
      <c r="G95" t="n">
        <v>285</v>
      </c>
      <c r="H95" t="inlineStr">
        <is>
          <t>Olathe, KS</t>
        </is>
      </c>
    </row>
    <row r="96">
      <c r="A96" t="inlineStr">
        <is>
          <t>Air Force</t>
        </is>
      </c>
      <c r="B96" t="n">
        <v>22</v>
      </c>
      <c r="C96" t="inlineStr">
        <is>
          <t>Ehimen Oyamendan</t>
        </is>
      </c>
      <c r="D96" t="inlineStr">
        <is>
          <t>DB</t>
        </is>
      </c>
      <c r="E96" t="inlineStr">
        <is>
          <t>So</t>
        </is>
      </c>
      <c r="F96" t="inlineStr">
        <is>
          <t>5'10"</t>
        </is>
      </c>
      <c r="G96" t="n">
        <v>190</v>
      </c>
      <c r="H96" t="inlineStr">
        <is>
          <t>La Cresenta, CA</t>
        </is>
      </c>
    </row>
    <row r="97">
      <c r="A97" t="inlineStr">
        <is>
          <t>Air Force</t>
        </is>
      </c>
      <c r="B97" t="n">
        <v>23</v>
      </c>
      <c r="C97" t="inlineStr">
        <is>
          <t>Cade Palmer</t>
        </is>
      </c>
      <c r="D97" t="inlineStr">
        <is>
          <t>FB</t>
        </is>
      </c>
      <c r="E97" t="inlineStr">
        <is>
          <t>Sr</t>
        </is>
      </c>
      <c r="F97" t="inlineStr">
        <is>
          <t>6'1"</t>
        </is>
      </c>
      <c r="G97" t="n">
        <v>220</v>
      </c>
      <c r="H97" t="inlineStr">
        <is>
          <t>Colorado Springs, CO</t>
        </is>
      </c>
    </row>
    <row r="98">
      <c r="A98" t="inlineStr">
        <is>
          <t>Air Force</t>
        </is>
      </c>
      <c r="B98" t="n">
        <v>25</v>
      </c>
      <c r="C98" t="inlineStr">
        <is>
          <t>Cade Paterson</t>
        </is>
      </c>
      <c r="D98" t="inlineStr">
        <is>
          <t>DB</t>
        </is>
      </c>
      <c r="E98" t="inlineStr">
        <is>
          <t>So</t>
        </is>
      </c>
      <c r="F98" t="inlineStr">
        <is>
          <t>5'11"</t>
        </is>
      </c>
      <c r="G98" t="n">
        <v>195</v>
      </c>
      <c r="H98" t="inlineStr">
        <is>
          <t>Eastvale, CA</t>
        </is>
      </c>
    </row>
    <row r="99">
      <c r="A99" t="inlineStr">
        <is>
          <t>Air Force</t>
        </is>
      </c>
      <c r="B99" t="n">
        <v>54</v>
      </c>
      <c r="C99" t="inlineStr">
        <is>
          <t>Justus Perales</t>
        </is>
      </c>
      <c r="D99" t="inlineStr">
        <is>
          <t>OC</t>
        </is>
      </c>
      <c r="E99" t="inlineStr">
        <is>
          <t>Jr</t>
        </is>
      </c>
      <c r="F99" t="inlineStr">
        <is>
          <t>6'2"</t>
        </is>
      </c>
      <c r="G99" t="n">
        <v>280</v>
      </c>
      <c r="H99" t="inlineStr">
        <is>
          <t>Garland, TX</t>
        </is>
      </c>
    </row>
    <row r="100">
      <c r="A100" t="inlineStr">
        <is>
          <t>Air Force</t>
        </is>
      </c>
      <c r="B100" t="n">
        <v>26</v>
      </c>
      <c r="C100" t="inlineStr">
        <is>
          <t>Alexander Perez</t>
        </is>
      </c>
      <c r="D100" t="inlineStr">
        <is>
          <t>DB</t>
        </is>
      </c>
      <c r="E100" t="inlineStr">
        <is>
          <t>So</t>
        </is>
      </c>
      <c r="F100" t="inlineStr">
        <is>
          <t>5'10"</t>
        </is>
      </c>
      <c r="G100" t="n">
        <v>200</v>
      </c>
      <c r="H100" t="inlineStr">
        <is>
          <t>Henderson, NV</t>
        </is>
      </c>
    </row>
    <row r="101">
      <c r="A101" t="inlineStr">
        <is>
          <t>Air Force</t>
        </is>
      </c>
      <c r="B101" t="n">
        <v>91</v>
      </c>
      <c r="C101" t="inlineStr">
        <is>
          <t>Rip Perez</t>
        </is>
      </c>
      <c r="D101" t="inlineStr">
        <is>
          <t>P</t>
        </is>
      </c>
      <c r="E101" t="inlineStr">
        <is>
          <t>Sr</t>
        </is>
      </c>
      <c r="F101" t="inlineStr">
        <is>
          <t>6'2"</t>
        </is>
      </c>
      <c r="G101" t="n">
        <v>200</v>
      </c>
      <c r="H101" t="inlineStr">
        <is>
          <t>Atlanta, GA</t>
        </is>
      </c>
    </row>
    <row r="102">
      <c r="A102" t="inlineStr">
        <is>
          <t>Air Force</t>
        </is>
      </c>
      <c r="B102" t="n">
        <v>42</v>
      </c>
      <c r="C102" t="inlineStr">
        <is>
          <t>Jack Petrissans</t>
        </is>
      </c>
      <c r="D102" t="inlineStr">
        <is>
          <t>TE</t>
        </is>
      </c>
      <c r="E102" t="inlineStr">
        <is>
          <t>So</t>
        </is>
      </c>
      <c r="F102" t="inlineStr">
        <is>
          <t>6'2"</t>
        </is>
      </c>
      <c r="G102" t="n">
        <v>230</v>
      </c>
      <c r="H102" t="inlineStr">
        <is>
          <t>Fresno, CA</t>
        </is>
      </c>
    </row>
    <row r="103">
      <c r="A103" t="inlineStr">
        <is>
          <t>Air Force</t>
        </is>
      </c>
      <c r="B103" t="n">
        <v>94</v>
      </c>
      <c r="C103" t="inlineStr">
        <is>
          <t>Adam Pugh</t>
        </is>
      </c>
      <c r="D103" t="inlineStr">
        <is>
          <t>DL</t>
        </is>
      </c>
      <c r="E103" t="inlineStr">
        <is>
          <t>So</t>
        </is>
      </c>
      <c r="F103" t="inlineStr">
        <is>
          <t>6'3"</t>
        </is>
      </c>
      <c r="G103" t="n">
        <v>260</v>
      </c>
      <c r="H103" t="inlineStr">
        <is>
          <t>Omaha, NE</t>
        </is>
      </c>
    </row>
    <row r="104">
      <c r="A104" t="inlineStr">
        <is>
          <t>Air Force</t>
        </is>
      </c>
      <c r="B104" t="n">
        <v>30</v>
      </c>
      <c r="C104" t="inlineStr">
        <is>
          <t>Major Quin</t>
        </is>
      </c>
      <c r="D104" t="inlineStr">
        <is>
          <t>WR</t>
        </is>
      </c>
      <c r="E104" t="inlineStr">
        <is>
          <t>So</t>
        </is>
      </c>
      <c r="F104" t="inlineStr">
        <is>
          <t>5'10"</t>
        </is>
      </c>
      <c r="G104" t="n">
        <v>185</v>
      </c>
      <c r="H104" t="inlineStr">
        <is>
          <t>Jackson, MS</t>
        </is>
      </c>
    </row>
    <row r="105">
      <c r="A105" t="inlineStr">
        <is>
          <t>Air Force</t>
        </is>
      </c>
      <c r="B105" t="n">
        <v>24</v>
      </c>
      <c r="C105" t="inlineStr">
        <is>
          <t>Luke Rauh</t>
        </is>
      </c>
      <c r="D105" t="inlineStr">
        <is>
          <t>FB</t>
        </is>
      </c>
      <c r="E105" t="inlineStr">
        <is>
          <t>Jr</t>
        </is>
      </c>
      <c r="F105" t="inlineStr">
        <is>
          <t>6'0"</t>
        </is>
      </c>
      <c r="G105" t="n">
        <v>210</v>
      </c>
      <c r="H105" t="inlineStr">
        <is>
          <t>Enid, OK</t>
        </is>
      </c>
    </row>
    <row r="106">
      <c r="A106" t="inlineStr">
        <is>
          <t>Air Force</t>
        </is>
      </c>
      <c r="B106" t="n">
        <v>91</v>
      </c>
      <c r="C106" t="inlineStr">
        <is>
          <t>Lukia Rawls, Jr.</t>
        </is>
      </c>
      <c r="D106" t="inlineStr">
        <is>
          <t>DL</t>
        </is>
      </c>
      <c r="E106" t="inlineStr">
        <is>
          <t>Sr</t>
        </is>
      </c>
      <c r="F106" t="inlineStr">
        <is>
          <t>5'11"</t>
        </is>
      </c>
      <c r="G106" t="n">
        <v>280</v>
      </c>
      <c r="H106" t="inlineStr">
        <is>
          <t>Houston, TX</t>
        </is>
      </c>
    </row>
    <row r="107">
      <c r="A107" t="inlineStr">
        <is>
          <t>Air Force</t>
        </is>
      </c>
      <c r="B107" t="n">
        <v>53</v>
      </c>
      <c r="C107" t="inlineStr">
        <is>
          <t>Michael Ray</t>
        </is>
      </c>
      <c r="D107" t="inlineStr">
        <is>
          <t>OL</t>
        </is>
      </c>
      <c r="E107" t="inlineStr">
        <is>
          <t>So</t>
        </is>
      </c>
      <c r="F107" t="inlineStr">
        <is>
          <t>6'4"</t>
        </is>
      </c>
      <c r="G107" t="n">
        <v>300</v>
      </c>
      <c r="H107" t="inlineStr">
        <is>
          <t>Memphis, TN</t>
        </is>
      </c>
    </row>
    <row r="108">
      <c r="A108" t="inlineStr">
        <is>
          <t>Air Force</t>
        </is>
      </c>
      <c r="B108" t="n">
        <v>23</v>
      </c>
      <c r="C108" t="inlineStr">
        <is>
          <t>RJ Reedus</t>
        </is>
      </c>
      <c r="D108" t="inlineStr">
        <is>
          <t>DB</t>
        </is>
      </c>
      <c r="E108" t="inlineStr">
        <is>
          <t>So</t>
        </is>
      </c>
      <c r="F108" t="inlineStr">
        <is>
          <t>5'10"</t>
        </is>
      </c>
      <c r="G108" t="n">
        <v>185</v>
      </c>
      <c r="H108" t="inlineStr">
        <is>
          <t>Cypress, TX</t>
        </is>
      </c>
    </row>
    <row r="109">
      <c r="A109" t="inlineStr">
        <is>
          <t>Air Force</t>
        </is>
      </c>
      <c r="B109" t="n">
        <v>45</v>
      </c>
      <c r="C109" t="inlineStr">
        <is>
          <t>Jaylin Reese</t>
        </is>
      </c>
      <c r="D109" t="inlineStr">
        <is>
          <t>LB</t>
        </is>
      </c>
      <c r="E109" t="inlineStr">
        <is>
          <t>Jr</t>
        </is>
      </c>
      <c r="F109" t="inlineStr">
        <is>
          <t>5'11"</t>
        </is>
      </c>
      <c r="G109" t="n">
        <v>235</v>
      </c>
      <c r="H109" t="inlineStr">
        <is>
          <t>Woodbury, MN</t>
        </is>
      </c>
    </row>
    <row r="110">
      <c r="A110" t="inlineStr">
        <is>
          <t>Air Force</t>
        </is>
      </c>
      <c r="B110" t="n">
        <v>84</v>
      </c>
      <c r="C110" t="inlineStr">
        <is>
          <t>Samuel Rhoades V</t>
        </is>
      </c>
      <c r="D110" t="inlineStr">
        <is>
          <t>DE</t>
        </is>
      </c>
      <c r="E110" t="inlineStr">
        <is>
          <t>Jr</t>
        </is>
      </c>
      <c r="F110" t="inlineStr">
        <is>
          <t>6'3"</t>
        </is>
      </c>
      <c r="G110" t="n">
        <v>240</v>
      </c>
      <c r="H110" t="inlineStr">
        <is>
          <t>Tulsa, OK</t>
        </is>
      </c>
    </row>
    <row r="111">
      <c r="A111" t="inlineStr">
        <is>
          <t>Air Force</t>
        </is>
      </c>
      <c r="B111" t="n">
        <v>50</v>
      </c>
      <c r="C111" t="inlineStr">
        <is>
          <t>Henry Rickels</t>
        </is>
      </c>
      <c r="D111" t="inlineStr">
        <is>
          <t>OL</t>
        </is>
      </c>
      <c r="E111" t="inlineStr">
        <is>
          <t>Sr</t>
        </is>
      </c>
      <c r="F111" t="inlineStr">
        <is>
          <t>6'3"</t>
        </is>
      </c>
      <c r="G111" t="n">
        <v>300</v>
      </c>
      <c r="H111" t="inlineStr">
        <is>
          <t>Bellevue, NE</t>
        </is>
      </c>
    </row>
    <row r="112">
      <c r="A112" t="inlineStr">
        <is>
          <t>Air Force</t>
        </is>
      </c>
      <c r="B112" t="n">
        <v>64</v>
      </c>
      <c r="C112" t="inlineStr">
        <is>
          <t>Caden Romo</t>
        </is>
      </c>
      <c r="D112" t="inlineStr">
        <is>
          <t>OL</t>
        </is>
      </c>
      <c r="E112" t="inlineStr">
        <is>
          <t>Jr</t>
        </is>
      </c>
      <c r="F112" t="inlineStr">
        <is>
          <t>6'3"</t>
        </is>
      </c>
      <c r="G112" t="n">
        <v>245</v>
      </c>
      <c r="H112" t="inlineStr">
        <is>
          <t>Wimberley, TX</t>
        </is>
      </c>
    </row>
    <row r="113">
      <c r="A113" t="inlineStr">
        <is>
          <t>Air Force</t>
        </is>
      </c>
      <c r="B113" t="n">
        <v>68</v>
      </c>
      <c r="C113" t="inlineStr">
        <is>
          <t>Ben Rosa</t>
        </is>
      </c>
      <c r="D113" t="inlineStr">
        <is>
          <t>OL</t>
        </is>
      </c>
      <c r="E113" t="inlineStr">
        <is>
          <t>Jr</t>
        </is>
      </c>
      <c r="F113" t="inlineStr">
        <is>
          <t>6'3"</t>
        </is>
      </c>
      <c r="G113" t="n">
        <v>270</v>
      </c>
      <c r="H113" t="inlineStr">
        <is>
          <t>Frisco, TX</t>
        </is>
      </c>
    </row>
    <row r="114">
      <c r="A114" t="inlineStr">
        <is>
          <t>Air Force</t>
        </is>
      </c>
      <c r="B114" t="n">
        <v>71</v>
      </c>
      <c r="C114" t="inlineStr">
        <is>
          <t>Marcus Roser</t>
        </is>
      </c>
      <c r="D114" t="inlineStr">
        <is>
          <t>OL</t>
        </is>
      </c>
      <c r="E114" t="inlineStr">
        <is>
          <t>Jr</t>
        </is>
      </c>
      <c r="F114" t="inlineStr">
        <is>
          <t>6'2"</t>
        </is>
      </c>
      <c r="G114" t="n">
        <v>280</v>
      </c>
      <c r="H114" t="inlineStr">
        <is>
          <t>Ashburn, VA</t>
        </is>
      </c>
    </row>
    <row r="115">
      <c r="A115" t="inlineStr">
        <is>
          <t>Air Force</t>
        </is>
      </c>
      <c r="B115" t="n">
        <v>20</v>
      </c>
      <c r="C115" t="inlineStr">
        <is>
          <t>Keegan Sack</t>
        </is>
      </c>
      <c r="D115" t="inlineStr">
        <is>
          <t>WR</t>
        </is>
      </c>
      <c r="E115" t="inlineStr">
        <is>
          <t>So</t>
        </is>
      </c>
      <c r="F115" t="inlineStr">
        <is>
          <t>5'10"</t>
        </is>
      </c>
      <c r="G115" t="n">
        <v>210</v>
      </c>
      <c r="H115" t="inlineStr">
        <is>
          <t>Hurricane, WV</t>
        </is>
      </c>
    </row>
    <row r="116">
      <c r="A116" t="inlineStr">
        <is>
          <t>Air Force</t>
        </is>
      </c>
      <c r="B116" t="n">
        <v>4</v>
      </c>
      <c r="C116" t="inlineStr">
        <is>
          <t>Mikhail Seiken</t>
        </is>
      </c>
      <c r="D116" t="inlineStr">
        <is>
          <t>DB</t>
        </is>
      </c>
      <c r="E116" t="inlineStr">
        <is>
          <t>Jr</t>
        </is>
      </c>
      <c r="F116" t="inlineStr">
        <is>
          <t>5'11"</t>
        </is>
      </c>
      <c r="G116" t="n">
        <v>190</v>
      </c>
      <c r="H116" t="inlineStr">
        <is>
          <t>Takoma Park, MD</t>
        </is>
      </c>
    </row>
    <row r="117">
      <c r="A117" t="inlineStr">
        <is>
          <t>Air Force</t>
        </is>
      </c>
      <c r="B117" t="n">
        <v>57</v>
      </c>
      <c r="C117" t="inlineStr">
        <is>
          <t>Brody Smith</t>
        </is>
      </c>
      <c r="D117" t="inlineStr">
        <is>
          <t>OL</t>
        </is>
      </c>
      <c r="E117" t="inlineStr">
        <is>
          <t>Jr</t>
        </is>
      </c>
      <c r="F117" t="inlineStr">
        <is>
          <t>6'3"</t>
        </is>
      </c>
      <c r="G117" t="n">
        <v>290</v>
      </c>
      <c r="H117" t="inlineStr">
        <is>
          <t>Jefferson City, MO</t>
        </is>
      </c>
    </row>
    <row r="118">
      <c r="A118" t="inlineStr">
        <is>
          <t>Air Force</t>
        </is>
      </c>
      <c r="B118" t="n">
        <v>7</v>
      </c>
      <c r="C118" t="inlineStr">
        <is>
          <t>Cade Spradling</t>
        </is>
      </c>
      <c r="D118" t="inlineStr">
        <is>
          <t>QB</t>
        </is>
      </c>
      <c r="E118" t="inlineStr">
        <is>
          <t>So</t>
        </is>
      </c>
      <c r="F118" t="inlineStr">
        <is>
          <t>6'0"</t>
        </is>
      </c>
      <c r="G118" t="n">
        <v>200</v>
      </c>
      <c r="H118" t="inlineStr">
        <is>
          <t>Spring Branch, TX</t>
        </is>
      </c>
    </row>
    <row r="119">
      <c r="A119" t="inlineStr">
        <is>
          <t>Air Force</t>
        </is>
      </c>
      <c r="B119" t="n">
        <v>53</v>
      </c>
      <c r="C119" t="inlineStr">
        <is>
          <t>Griffin Stalfort</t>
        </is>
      </c>
      <c r="D119" t="inlineStr">
        <is>
          <t>OL</t>
        </is>
      </c>
      <c r="E119" t="inlineStr">
        <is>
          <t>Sr</t>
        </is>
      </c>
      <c r="F119" t="inlineStr">
        <is>
          <t>6'2"</t>
        </is>
      </c>
      <c r="G119" t="n">
        <v>290</v>
      </c>
      <c r="H119" t="inlineStr">
        <is>
          <t>Chandler, AZ</t>
        </is>
      </c>
    </row>
    <row r="120">
      <c r="A120" t="inlineStr">
        <is>
          <t>Air Force</t>
        </is>
      </c>
      <c r="B120" t="n">
        <v>27</v>
      </c>
      <c r="C120" t="inlineStr">
        <is>
          <t>Ethan Stannard</t>
        </is>
      </c>
      <c r="D120" t="inlineStr">
        <is>
          <t>DB</t>
        </is>
      </c>
      <c r="E120" t="inlineStr">
        <is>
          <t>So</t>
        </is>
      </c>
      <c r="F120" t="inlineStr">
        <is>
          <t>5'11"</t>
        </is>
      </c>
      <c r="G120" t="n">
        <v>195</v>
      </c>
      <c r="H120" t="inlineStr">
        <is>
          <t>Atlanta, GA</t>
        </is>
      </c>
    </row>
    <row r="121">
      <c r="A121" t="inlineStr">
        <is>
          <t>Air Force</t>
        </is>
      </c>
      <c r="B121" t="n">
        <v>49</v>
      </c>
      <c r="C121" t="inlineStr">
        <is>
          <t>Kade Steadman</t>
        </is>
      </c>
      <c r="D121" t="inlineStr">
        <is>
          <t>DL</t>
        </is>
      </c>
      <c r="E121" t="inlineStr">
        <is>
          <t>Jr</t>
        </is>
      </c>
      <c r="F121" t="inlineStr">
        <is>
          <t>6'2"</t>
        </is>
      </c>
      <c r="G121" t="n">
        <v>265</v>
      </c>
      <c r="H121" t="inlineStr">
        <is>
          <t>Meridian, ID</t>
        </is>
      </c>
    </row>
    <row r="122">
      <c r="A122" t="inlineStr">
        <is>
          <t>Air Force</t>
        </is>
      </c>
      <c r="B122" t="n">
        <v>66</v>
      </c>
      <c r="C122" t="inlineStr">
        <is>
          <t>Jake Sulzberger</t>
        </is>
      </c>
      <c r="D122" t="inlineStr">
        <is>
          <t>OL</t>
        </is>
      </c>
      <c r="E122" t="inlineStr">
        <is>
          <t>So</t>
        </is>
      </c>
      <c r="F122" t="inlineStr">
        <is>
          <t>6'4"</t>
        </is>
      </c>
      <c r="G122" t="n">
        <v>275</v>
      </c>
      <c r="H122" t="inlineStr">
        <is>
          <t>Lemont, IL</t>
        </is>
      </c>
    </row>
    <row r="123">
      <c r="A123" t="inlineStr">
        <is>
          <t>Air Force</t>
        </is>
      </c>
      <c r="B123" t="n">
        <v>9</v>
      </c>
      <c r="C123" t="inlineStr">
        <is>
          <t>Liam Szarka</t>
        </is>
      </c>
      <c r="D123" t="inlineStr">
        <is>
          <t>QB</t>
        </is>
      </c>
      <c r="E123" t="inlineStr">
        <is>
          <t>Jr</t>
        </is>
      </c>
      <c r="F123" t="inlineStr">
        <is>
          <t>5'11"</t>
        </is>
      </c>
      <c r="G123" t="n">
        <v>190</v>
      </c>
      <c r="H123" t="inlineStr">
        <is>
          <t>Aurora, CO</t>
        </is>
      </c>
    </row>
    <row r="124">
      <c r="A124" t="inlineStr">
        <is>
          <t>Air Force</t>
        </is>
      </c>
      <c r="B124" t="n">
        <v>58</v>
      </c>
      <c r="C124" t="inlineStr">
        <is>
          <t>TJ Tarascio</t>
        </is>
      </c>
      <c r="D124" t="inlineStr">
        <is>
          <t>OL</t>
        </is>
      </c>
      <c r="E124" t="inlineStr">
        <is>
          <t>Sr</t>
        </is>
      </c>
      <c r="F124" t="inlineStr">
        <is>
          <t>6'3"</t>
        </is>
      </c>
      <c r="G124" t="n">
        <v>310</v>
      </c>
      <c r="H124" t="inlineStr">
        <is>
          <t>Riverside, CA</t>
        </is>
      </c>
    </row>
    <row r="125">
      <c r="A125" t="inlineStr">
        <is>
          <t>Air Force</t>
        </is>
      </c>
      <c r="B125" t="n">
        <v>83</v>
      </c>
      <c r="C125" t="inlineStr">
        <is>
          <t>Isaac Thomas</t>
        </is>
      </c>
      <c r="D125" t="inlineStr">
        <is>
          <t>WR</t>
        </is>
      </c>
      <c r="E125" t="inlineStr">
        <is>
          <t>So</t>
        </is>
      </c>
      <c r="F125" t="inlineStr">
        <is>
          <t>6'4"</t>
        </is>
      </c>
      <c r="G125" t="n">
        <v>210</v>
      </c>
      <c r="H125" t="inlineStr">
        <is>
          <t>Crestview, FL</t>
        </is>
      </c>
    </row>
    <row r="126">
      <c r="A126" t="inlineStr">
        <is>
          <t>Air Force</t>
        </is>
      </c>
      <c r="B126" t="n">
        <v>59</v>
      </c>
      <c r="C126" t="inlineStr">
        <is>
          <t>Johnique Thomas</t>
        </is>
      </c>
      <c r="D126" t="inlineStr">
        <is>
          <t>OL</t>
        </is>
      </c>
      <c r="E126" t="inlineStr">
        <is>
          <t>Jr</t>
        </is>
      </c>
      <c r="F126" t="inlineStr">
        <is>
          <t>6'0"</t>
        </is>
      </c>
      <c r="G126" t="n">
        <v>295</v>
      </c>
      <c r="H126" t="inlineStr">
        <is>
          <t>Littig, TX</t>
        </is>
      </c>
    </row>
    <row r="127">
      <c r="A127" t="inlineStr">
        <is>
          <t>Air Force</t>
        </is>
      </c>
      <c r="B127" t="n">
        <v>61</v>
      </c>
      <c r="C127" t="inlineStr">
        <is>
          <t>Tayson Tiitii</t>
        </is>
      </c>
      <c r="D127" t="inlineStr">
        <is>
          <t>OL</t>
        </is>
      </c>
      <c r="E127" t="inlineStr">
        <is>
          <t>So</t>
        </is>
      </c>
      <c r="F127" t="inlineStr">
        <is>
          <t>6'2"</t>
        </is>
      </c>
      <c r="G127" t="n">
        <v>280</v>
      </c>
      <c r="H127" t="inlineStr">
        <is>
          <t>Ewa Beach, HI</t>
        </is>
      </c>
    </row>
    <row r="128">
      <c r="A128" t="inlineStr">
        <is>
          <t>Air Force</t>
        </is>
      </c>
      <c r="B128" t="n">
        <v>93</v>
      </c>
      <c r="C128" t="inlineStr">
        <is>
          <t>Andrew Tillett</t>
        </is>
      </c>
      <c r="D128" t="inlineStr">
        <is>
          <t>DL</t>
        </is>
      </c>
      <c r="E128" t="inlineStr">
        <is>
          <t>Sr</t>
        </is>
      </c>
      <c r="F128" t="inlineStr">
        <is>
          <t>6'3"</t>
        </is>
      </c>
      <c r="G128" t="n">
        <v>290</v>
      </c>
      <c r="H128" t="inlineStr">
        <is>
          <t>Sumner, WA</t>
        </is>
      </c>
    </row>
    <row r="129">
      <c r="A129" t="inlineStr">
        <is>
          <t>Air Force</t>
        </is>
      </c>
      <c r="B129" t="n">
        <v>20</v>
      </c>
      <c r="C129" t="inlineStr">
        <is>
          <t>JT Tomescko</t>
        </is>
      </c>
      <c r="D129" t="inlineStr">
        <is>
          <t>DB</t>
        </is>
      </c>
      <c r="E129" t="inlineStr">
        <is>
          <t>Jr</t>
        </is>
      </c>
      <c r="F129" t="inlineStr">
        <is>
          <t>6'1"</t>
        </is>
      </c>
      <c r="G129" t="n">
        <v>190</v>
      </c>
      <c r="H129" t="inlineStr">
        <is>
          <t>Bentonville, AR</t>
        </is>
      </c>
    </row>
    <row r="130">
      <c r="A130" t="inlineStr">
        <is>
          <t>Air Force</t>
        </is>
      </c>
      <c r="B130" t="n">
        <v>88</v>
      </c>
      <c r="C130" t="inlineStr">
        <is>
          <t>Kole Tompkins</t>
        </is>
      </c>
      <c r="D130" t="inlineStr">
        <is>
          <t>TE</t>
        </is>
      </c>
      <c r="E130" t="inlineStr">
        <is>
          <t>So</t>
        </is>
      </c>
      <c r="F130" t="inlineStr">
        <is>
          <t>6'4"</t>
        </is>
      </c>
      <c r="G130" t="n">
        <v>215</v>
      </c>
      <c r="H130" t="inlineStr">
        <is>
          <t>Midlothian, TX</t>
        </is>
      </c>
    </row>
    <row r="131">
      <c r="A131" t="inlineStr">
        <is>
          <t>Air Force</t>
        </is>
      </c>
      <c r="B131" t="n">
        <v>26</v>
      </c>
      <c r="C131" t="inlineStr">
        <is>
          <t>Jalen Rashad Turner</t>
        </is>
      </c>
      <c r="D131" t="inlineStr">
        <is>
          <t>RB</t>
        </is>
      </c>
      <c r="E131" t="inlineStr">
        <is>
          <t>Sr</t>
        </is>
      </c>
      <c r="F131" t="inlineStr">
        <is>
          <t>5'10"</t>
        </is>
      </c>
      <c r="G131" t="n">
        <v>185</v>
      </c>
      <c r="H131" t="inlineStr">
        <is>
          <t>Columbus, GA</t>
        </is>
      </c>
    </row>
    <row r="132">
      <c r="A132" t="inlineStr">
        <is>
          <t>Air Force</t>
        </is>
      </c>
      <c r="B132" t="n">
        <v>51</v>
      </c>
      <c r="C132" t="inlineStr">
        <is>
          <t>Rudy Varela</t>
        </is>
      </c>
      <c r="D132" t="inlineStr">
        <is>
          <t>OL</t>
        </is>
      </c>
      <c r="E132" t="inlineStr">
        <is>
          <t>Sr</t>
        </is>
      </c>
      <c r="F132" t="inlineStr">
        <is>
          <t>6'3"</t>
        </is>
      </c>
      <c r="G132" t="n">
        <v>295</v>
      </c>
      <c r="H132" t="inlineStr">
        <is>
          <t>Gilbert, AZ</t>
        </is>
      </c>
    </row>
    <row r="133">
      <c r="A133" t="inlineStr">
        <is>
          <t>Air Force</t>
        </is>
      </c>
      <c r="B133" t="n">
        <v>92</v>
      </c>
      <c r="C133" t="inlineStr">
        <is>
          <t>Connor Vasek</t>
        </is>
      </c>
      <c r="D133" t="inlineStr">
        <is>
          <t>DL</t>
        </is>
      </c>
      <c r="E133" t="inlineStr">
        <is>
          <t>So</t>
        </is>
      </c>
      <c r="F133" t="inlineStr">
        <is>
          <t>6'2"</t>
        </is>
      </c>
      <c r="G133" t="n">
        <v>255</v>
      </c>
      <c r="H133" t="inlineStr">
        <is>
          <t>Austin, TX</t>
        </is>
      </c>
    </row>
    <row r="134">
      <c r="A134" t="inlineStr">
        <is>
          <t>Air Force</t>
        </is>
      </c>
      <c r="B134" t="n">
        <v>25</v>
      </c>
      <c r="C134" t="inlineStr">
        <is>
          <t>Harris Vinson</t>
        </is>
      </c>
      <c r="D134" t="inlineStr">
        <is>
          <t>WR</t>
        </is>
      </c>
      <c r="E134" t="inlineStr">
        <is>
          <t>So</t>
        </is>
      </c>
      <c r="F134" t="inlineStr">
        <is>
          <t>6'0"</t>
        </is>
      </c>
      <c r="G134" t="n">
        <v>205</v>
      </c>
      <c r="H134" t="inlineStr">
        <is>
          <t>Bentonville, AR</t>
        </is>
      </c>
    </row>
    <row r="135">
      <c r="A135" t="inlineStr">
        <is>
          <t>Air Force</t>
        </is>
      </c>
      <c r="B135" t="n">
        <v>55</v>
      </c>
      <c r="C135" t="inlineStr">
        <is>
          <t>Luke Vonderhaar</t>
        </is>
      </c>
      <c r="D135" t="inlineStr">
        <is>
          <t>OT</t>
        </is>
      </c>
      <c r="E135" t="inlineStr">
        <is>
          <t>Sr</t>
        </is>
      </c>
      <c r="F135" t="inlineStr">
        <is>
          <t>6'4"</t>
        </is>
      </c>
      <c r="G135" t="n">
        <v>285</v>
      </c>
      <c r="H135" t="inlineStr">
        <is>
          <t>Bettendorf, IA</t>
        </is>
      </c>
    </row>
    <row r="136">
      <c r="A136" t="inlineStr">
        <is>
          <t>Air Force</t>
        </is>
      </c>
      <c r="B136" t="n">
        <v>58</v>
      </c>
      <c r="C136" t="inlineStr">
        <is>
          <t>Nkongolo Wa-Kalonji</t>
        </is>
      </c>
      <c r="D136" t="inlineStr">
        <is>
          <t>DB</t>
        </is>
      </c>
      <c r="E136" t="inlineStr">
        <is>
          <t>So</t>
        </is>
      </c>
      <c r="F136" t="inlineStr">
        <is>
          <t>6'1"</t>
        </is>
      </c>
      <c r="G136" t="n">
        <v>225</v>
      </c>
      <c r="H136" t="inlineStr">
        <is>
          <t>Aurora, CO</t>
        </is>
      </c>
    </row>
    <row r="137">
      <c r="A137" t="inlineStr">
        <is>
          <t>Air Force</t>
        </is>
      </c>
      <c r="B137" t="n">
        <v>19</v>
      </c>
      <c r="C137" t="inlineStr">
        <is>
          <t>Grant Wayne</t>
        </is>
      </c>
      <c r="D137" t="inlineStr">
        <is>
          <t>WR</t>
        </is>
      </c>
      <c r="E137" t="inlineStr">
        <is>
          <t>Sr</t>
        </is>
      </c>
      <c r="F137" t="inlineStr">
        <is>
          <t>6'1"</t>
        </is>
      </c>
      <c r="G137" t="n">
        <v>185</v>
      </c>
      <c r="H137" t="inlineStr">
        <is>
          <t>Murrieta, CA</t>
        </is>
      </c>
    </row>
    <row r="138">
      <c r="A138" t="inlineStr">
        <is>
          <t>Air Force</t>
        </is>
      </c>
      <c r="B138" t="n">
        <v>37</v>
      </c>
      <c r="C138" t="inlineStr">
        <is>
          <t>PJ Weaver</t>
        </is>
      </c>
      <c r="D138" t="inlineStr">
        <is>
          <t>DB</t>
        </is>
      </c>
      <c r="E138" t="inlineStr">
        <is>
          <t>So</t>
        </is>
      </c>
      <c r="F138" t="inlineStr">
        <is>
          <t>6'0"</t>
        </is>
      </c>
      <c r="G138" t="n">
        <v>175</v>
      </c>
      <c r="H138" t="inlineStr">
        <is>
          <t>Cary, IL</t>
        </is>
      </c>
    </row>
    <row r="139">
      <c r="A139" t="inlineStr">
        <is>
          <t>Air Force</t>
        </is>
      </c>
      <c r="B139" t="n">
        <v>42</v>
      </c>
      <c r="C139" t="inlineStr">
        <is>
          <t>Brody Whitson</t>
        </is>
      </c>
      <c r="D139" t="inlineStr">
        <is>
          <t>LB</t>
        </is>
      </c>
      <c r="E139" t="inlineStr">
        <is>
          <t>Sr</t>
        </is>
      </c>
      <c r="F139" t="inlineStr">
        <is>
          <t>6'2"</t>
        </is>
      </c>
      <c r="G139" t="n">
        <v>245</v>
      </c>
      <c r="H139" t="inlineStr">
        <is>
          <t>Seguin, TX</t>
        </is>
      </c>
    </row>
    <row r="140">
      <c r="A140" t="inlineStr">
        <is>
          <t>Air Force</t>
        </is>
      </c>
      <c r="B140" t="n">
        <v>16</v>
      </c>
      <c r="C140" t="inlineStr">
        <is>
          <t>Jet Wiley</t>
        </is>
      </c>
      <c r="D140" t="inlineStr">
        <is>
          <t>DB</t>
        </is>
      </c>
      <c r="E140" t="inlineStr">
        <is>
          <t>Sr</t>
        </is>
      </c>
      <c r="F140" t="inlineStr">
        <is>
          <t>6'2"</t>
        </is>
      </c>
      <c r="G140" t="n">
        <v>185</v>
      </c>
      <c r="H140" t="inlineStr">
        <is>
          <t>Sacramento, CA</t>
        </is>
      </c>
    </row>
    <row r="141">
      <c r="A141" t="inlineStr">
        <is>
          <t>Air Force</t>
        </is>
      </c>
      <c r="B141" t="n">
        <v>97</v>
      </c>
      <c r="C141" t="inlineStr">
        <is>
          <t>Bennett Williams</t>
        </is>
      </c>
      <c r="D141" t="inlineStr">
        <is>
          <t>DL</t>
        </is>
      </c>
      <c r="E141" t="inlineStr">
        <is>
          <t>Jr</t>
        </is>
      </c>
      <c r="F141" t="inlineStr">
        <is>
          <t>6'2"</t>
        </is>
      </c>
      <c r="G141" t="n">
        <v>285</v>
      </c>
      <c r="H141" t="inlineStr">
        <is>
          <t>Princeton, IL</t>
        </is>
      </c>
    </row>
    <row r="142">
      <c r="A142" t="inlineStr">
        <is>
          <t>Air Force</t>
        </is>
      </c>
      <c r="B142" t="n">
        <v>56</v>
      </c>
      <c r="C142" t="inlineStr">
        <is>
          <t>Trace Williams-Mitchel</t>
        </is>
      </c>
      <c r="D142" t="inlineStr">
        <is>
          <t>DL</t>
        </is>
      </c>
      <c r="E142" t="inlineStr">
        <is>
          <t>Jr</t>
        </is>
      </c>
      <c r="F142" t="inlineStr">
        <is>
          <t>6'3"</t>
        </is>
      </c>
      <c r="G142" t="n">
        <v>285</v>
      </c>
      <c r="H142" t="inlineStr">
        <is>
          <t>Denver, CO</t>
        </is>
      </c>
    </row>
    <row r="143">
      <c r="A143" t="inlineStr">
        <is>
          <t>Air Force</t>
        </is>
      </c>
      <c r="B143" t="n">
        <v>74</v>
      </c>
      <c r="C143" t="inlineStr">
        <is>
          <t>Henry Wonderlick</t>
        </is>
      </c>
      <c r="D143" t="inlineStr">
        <is>
          <t>OL</t>
        </is>
      </c>
      <c r="E143" t="inlineStr">
        <is>
          <t>So</t>
        </is>
      </c>
      <c r="F143" t="inlineStr">
        <is>
          <t>6'3"</t>
        </is>
      </c>
      <c r="G143" t="n">
        <v>305</v>
      </c>
      <c r="H143" t="inlineStr">
        <is>
          <t>Orange, CA</t>
        </is>
      </c>
    </row>
    <row r="144">
      <c r="A144" t="inlineStr">
        <is>
          <t>Air Force</t>
        </is>
      </c>
      <c r="B144" t="n">
        <v>43</v>
      </c>
      <c r="C144" t="inlineStr">
        <is>
          <t>Travis Wood</t>
        </is>
      </c>
      <c r="D144" t="inlineStr">
        <is>
          <t>FB</t>
        </is>
      </c>
      <c r="E144" t="inlineStr">
        <is>
          <t>Jr</t>
        </is>
      </c>
      <c r="F144" t="inlineStr">
        <is>
          <t>5'10"</t>
        </is>
      </c>
      <c r="G144" t="n">
        <v>225</v>
      </c>
      <c r="H144" t="inlineStr">
        <is>
          <t>Rancho Santa Margarita, CA</t>
        </is>
      </c>
    </row>
    <row r="145">
      <c r="A145" t="inlineStr">
        <is>
          <t>Akron</t>
        </is>
      </c>
      <c r="B145" t="n">
        <v>83</v>
      </c>
      <c r="C145" t="inlineStr">
        <is>
          <t>Elijah Alexander</t>
        </is>
      </c>
      <c r="D145" t="inlineStr">
        <is>
          <t>TE</t>
        </is>
      </c>
      <c r="E145" t="inlineStr">
        <is>
          <t>So</t>
        </is>
      </c>
      <c r="F145" t="inlineStr">
        <is>
          <t>6'4"</t>
        </is>
      </c>
      <c r="G145" t="n">
        <v>235</v>
      </c>
      <c r="H145" t="inlineStr">
        <is>
          <t>Oakland, Calif.</t>
        </is>
      </c>
    </row>
    <row r="146">
      <c r="A146" t="inlineStr">
        <is>
          <t>Akron</t>
        </is>
      </c>
      <c r="B146" t="n">
        <v>55</v>
      </c>
      <c r="C146" t="inlineStr">
        <is>
          <t>Amarie Archer</t>
        </is>
      </c>
      <c r="D146" t="inlineStr">
        <is>
          <t>OL</t>
        </is>
      </c>
      <c r="E146" t="inlineStr">
        <is>
          <t>R-Sr</t>
        </is>
      </c>
      <c r="F146" t="inlineStr">
        <is>
          <t>6'3"</t>
        </is>
      </c>
      <c r="G146" t="n">
        <v>300</v>
      </c>
      <c r="H146" t="inlineStr">
        <is>
          <t>Nassau, Bahamas</t>
        </is>
      </c>
    </row>
    <row r="147">
      <c r="A147" t="inlineStr">
        <is>
          <t>Akron</t>
        </is>
      </c>
      <c r="B147" t="n">
        <v>10</v>
      </c>
      <c r="C147" t="inlineStr">
        <is>
          <t>Semaj Beals</t>
        </is>
      </c>
      <c r="D147" t="inlineStr">
        <is>
          <t>QB</t>
        </is>
      </c>
      <c r="E147" t="inlineStr">
        <is>
          <t>Fr</t>
        </is>
      </c>
      <c r="F147" t="inlineStr">
        <is>
          <t>6'1"</t>
        </is>
      </c>
      <c r="G147" t="n">
        <v>190</v>
      </c>
      <c r="H147" t="inlineStr">
        <is>
          <t>Philadelphia, Pa.</t>
        </is>
      </c>
    </row>
    <row r="148">
      <c r="A148" t="inlineStr">
        <is>
          <t>Akron</t>
        </is>
      </c>
      <c r="B148" t="n">
        <v>51</v>
      </c>
      <c r="C148" t="inlineStr">
        <is>
          <t>Omari Bivens</t>
        </is>
      </c>
      <c r="D148" t="inlineStr">
        <is>
          <t>DL</t>
        </is>
      </c>
      <c r="E148" t="inlineStr">
        <is>
          <t>R-Fr</t>
        </is>
      </c>
      <c r="F148" t="inlineStr">
        <is>
          <t>6'0"</t>
        </is>
      </c>
      <c r="G148" t="n">
        <v>255</v>
      </c>
      <c r="H148" t="inlineStr">
        <is>
          <t>Lewis Center, Ohio</t>
        </is>
      </c>
    </row>
    <row r="149">
      <c r="A149" t="inlineStr">
        <is>
          <t>Akron</t>
        </is>
      </c>
      <c r="B149" t="n">
        <v>9</v>
      </c>
      <c r="C149" t="inlineStr">
        <is>
          <t>Aamii Branch</t>
        </is>
      </c>
      <c r="D149" t="inlineStr">
        <is>
          <t>DB</t>
        </is>
      </c>
      <c r="E149" t="inlineStr">
        <is>
          <t>Jr</t>
        </is>
      </c>
      <c r="F149" t="inlineStr">
        <is>
          <t>5'10"</t>
        </is>
      </c>
      <c r="G149" t="n">
        <v>180</v>
      </c>
      <c r="H149" t="inlineStr">
        <is>
          <t>Forney, Texas</t>
        </is>
      </c>
    </row>
    <row r="150">
      <c r="A150" t="inlineStr">
        <is>
          <t>Akron</t>
        </is>
      </c>
      <c r="B150" t="n">
        <v>3</v>
      </c>
      <c r="C150" t="inlineStr">
        <is>
          <t>Alex Branch</t>
        </is>
      </c>
      <c r="D150" t="inlineStr">
        <is>
          <t>DB</t>
        </is>
      </c>
      <c r="E150" t="inlineStr">
        <is>
          <t>R-Sr</t>
        </is>
      </c>
      <c r="F150" t="inlineStr">
        <is>
          <t>6'0"</t>
        </is>
      </c>
      <c r="G150" t="n">
        <v>190</v>
      </c>
      <c r="H150" t="inlineStr">
        <is>
          <t>Twinsburg, Ohio</t>
        </is>
      </c>
    </row>
    <row r="151">
      <c r="A151" t="inlineStr">
        <is>
          <t>Akron</t>
        </is>
      </c>
      <c r="B151" t="n">
        <v>18</v>
      </c>
      <c r="C151" t="inlineStr">
        <is>
          <t>Johnny Brookhart</t>
        </is>
      </c>
      <c r="D151" t="inlineStr">
        <is>
          <t>QB</t>
        </is>
      </c>
      <c r="E151" t="inlineStr">
        <is>
          <t>R-Jr</t>
        </is>
      </c>
      <c r="F151" t="inlineStr">
        <is>
          <t>5'11"</t>
        </is>
      </c>
      <c r="G151" t="n">
        <v>205</v>
      </c>
      <c r="H151" t="inlineStr">
        <is>
          <t>Parker, Colo.</t>
        </is>
      </c>
    </row>
    <row r="152">
      <c r="A152" t="inlineStr">
        <is>
          <t>Akron</t>
        </is>
      </c>
      <c r="B152" t="n">
        <v>11</v>
      </c>
      <c r="C152" t="inlineStr">
        <is>
          <t>Cibastian Broughton</t>
        </is>
      </c>
      <c r="D152" t="inlineStr">
        <is>
          <t>QB</t>
        </is>
      </c>
      <c r="E152" t="inlineStr">
        <is>
          <t>R-Fr</t>
        </is>
      </c>
      <c r="F152" t="inlineStr">
        <is>
          <t>5'11"</t>
        </is>
      </c>
      <c r="G152" t="n">
        <v>175</v>
      </c>
      <c r="H152" t="inlineStr">
        <is>
          <t>Orange Park, Fla.</t>
        </is>
      </c>
    </row>
    <row r="153">
      <c r="A153" t="inlineStr">
        <is>
          <t>Akron</t>
        </is>
      </c>
      <c r="B153" t="n">
        <v>99</v>
      </c>
      <c r="C153" t="inlineStr">
        <is>
          <t>Jaiden Brown-Demery</t>
        </is>
      </c>
      <c r="D153" t="inlineStr">
        <is>
          <t>DL</t>
        </is>
      </c>
      <c r="E153" t="inlineStr">
        <is>
          <t>R-Fr</t>
        </is>
      </c>
      <c r="F153" t="inlineStr">
        <is>
          <t>6'4"</t>
        </is>
      </c>
      <c r="G153" t="n">
        <v>310</v>
      </c>
      <c r="H153" t="inlineStr">
        <is>
          <t>West Mifflin, PA</t>
        </is>
      </c>
    </row>
    <row r="154">
      <c r="A154" t="inlineStr">
        <is>
          <t>Akron</t>
        </is>
      </c>
      <c r="B154" t="n">
        <v>4</v>
      </c>
      <c r="C154" t="inlineStr">
        <is>
          <t>Miles Burris</t>
        </is>
      </c>
      <c r="D154" t="inlineStr">
        <is>
          <t>WR</t>
        </is>
      </c>
      <c r="E154" t="inlineStr">
        <is>
          <t>Jr</t>
        </is>
      </c>
      <c r="F154" t="inlineStr">
        <is>
          <t>6'3"</t>
        </is>
      </c>
      <c r="G154" t="n">
        <v>205</v>
      </c>
      <c r="H154" t="inlineStr">
        <is>
          <t>Jacksonville, Fla.</t>
        </is>
      </c>
      <c r="I154" t="inlineStr">
        <is>
          <t>Transfer from Charlotte (2026 portal)</t>
        </is>
      </c>
    </row>
    <row r="155">
      <c r="A155" t="inlineStr">
        <is>
          <t>Akron</t>
        </is>
      </c>
      <c r="B155" t="n">
        <v>95</v>
      </c>
      <c r="C155" t="inlineStr">
        <is>
          <t>Joseph Castle</t>
        </is>
      </c>
      <c r="D155" t="inlineStr">
        <is>
          <t>P</t>
        </is>
      </c>
      <c r="E155" t="inlineStr">
        <is>
          <t>Sr</t>
        </is>
      </c>
      <c r="F155" t="inlineStr">
        <is>
          <t>6'2"</t>
        </is>
      </c>
      <c r="G155" t="n">
        <v>205</v>
      </c>
      <c r="H155" t="inlineStr">
        <is>
          <t>North Huntingdon, Pa.</t>
        </is>
      </c>
    </row>
    <row r="156">
      <c r="A156" t="inlineStr">
        <is>
          <t>Akron</t>
        </is>
      </c>
      <c r="B156" t="n">
        <v>85</v>
      </c>
      <c r="C156" t="inlineStr">
        <is>
          <t>Conner Cravaack</t>
        </is>
      </c>
      <c r="D156" t="inlineStr">
        <is>
          <t>TE</t>
        </is>
      </c>
      <c r="E156" t="inlineStr">
        <is>
          <t>R-Jr</t>
        </is>
      </c>
      <c r="F156" t="inlineStr">
        <is>
          <t>6'4"</t>
        </is>
      </c>
      <c r="G156" t="n">
        <v>245</v>
      </c>
      <c r="H156" t="inlineStr">
        <is>
          <t>Cincinnati, Ohio</t>
        </is>
      </c>
    </row>
    <row r="157">
      <c r="A157" t="inlineStr">
        <is>
          <t>Akron</t>
        </is>
      </c>
      <c r="B157" t="n">
        <v>26</v>
      </c>
      <c r="C157" t="inlineStr">
        <is>
          <t>Taven Curry</t>
        </is>
      </c>
      <c r="D157" t="inlineStr">
        <is>
          <t>RB</t>
        </is>
      </c>
      <c r="E157" t="inlineStr">
        <is>
          <t>R-Sr</t>
        </is>
      </c>
      <c r="F157" t="inlineStr">
        <is>
          <t>6'0"</t>
        </is>
      </c>
      <c r="G157" t="n">
        <v>215</v>
      </c>
      <c r="H157" t="inlineStr">
        <is>
          <t>Loxley, Ala.</t>
        </is>
      </c>
    </row>
    <row r="158">
      <c r="A158" t="inlineStr">
        <is>
          <t>Akron</t>
        </is>
      </c>
      <c r="B158" t="n">
        <v>23</v>
      </c>
      <c r="C158" t="inlineStr">
        <is>
          <t>Daunte Curtis</t>
        </is>
      </c>
      <c r="D158" t="inlineStr">
        <is>
          <t>LB</t>
        </is>
      </c>
      <c r="E158" t="inlineStr">
        <is>
          <t>Fr</t>
        </is>
      </c>
      <c r="F158" t="inlineStr">
        <is>
          <t>6'1"</t>
        </is>
      </c>
      <c r="G158" t="n">
        <v>205</v>
      </c>
      <c r="H158" t="inlineStr">
        <is>
          <t>Pickerington, Ohio</t>
        </is>
      </c>
    </row>
    <row r="159">
      <c r="A159" t="inlineStr">
        <is>
          <t>Akron</t>
        </is>
      </c>
      <c r="B159" t="n">
        <v>2</v>
      </c>
      <c r="C159" t="inlineStr">
        <is>
          <t>Daymon David</t>
        </is>
      </c>
      <c r="D159" t="inlineStr">
        <is>
          <t>S</t>
        </is>
      </c>
      <c r="E159" t="inlineStr">
        <is>
          <t>Gr</t>
        </is>
      </c>
      <c r="F159" t="inlineStr">
        <is>
          <t>6'0"</t>
        </is>
      </c>
      <c r="G159" t="n">
        <v>210</v>
      </c>
      <c r="H159" t="inlineStr">
        <is>
          <t>Baltimore, Md.</t>
        </is>
      </c>
    </row>
    <row r="160">
      <c r="A160" t="inlineStr">
        <is>
          <t>Akron</t>
        </is>
      </c>
      <c r="B160" t="n">
        <v>57</v>
      </c>
      <c r="C160" t="inlineStr">
        <is>
          <t>Elijah Davis</t>
        </is>
      </c>
      <c r="D160" t="inlineStr">
        <is>
          <t>DL</t>
        </is>
      </c>
      <c r="E160" t="inlineStr">
        <is>
          <t>R-So</t>
        </is>
      </c>
      <c r="F160" t="inlineStr">
        <is>
          <t>6'1"</t>
        </is>
      </c>
      <c r="G160" t="n">
        <v>300</v>
      </c>
      <c r="H160" t="inlineStr">
        <is>
          <t>Middletown, Ohio</t>
        </is>
      </c>
    </row>
    <row r="161">
      <c r="A161" t="inlineStr">
        <is>
          <t>Akron</t>
        </is>
      </c>
      <c r="B161" t="n">
        <v>16</v>
      </c>
      <c r="C161" t="inlineStr">
        <is>
          <t>Paul Davis</t>
        </is>
      </c>
      <c r="D161" t="inlineStr">
        <is>
          <t>WR</t>
        </is>
      </c>
      <c r="E161" t="inlineStr">
        <is>
          <t>R-So</t>
        </is>
      </c>
      <c r="F161" t="inlineStr">
        <is>
          <t>6'0"</t>
        </is>
      </c>
      <c r="G161" t="n">
        <v>200</v>
      </c>
      <c r="H161" t="inlineStr">
        <is>
          <t>Bowman, Ga.</t>
        </is>
      </c>
    </row>
    <row r="162">
      <c r="A162" t="inlineStr">
        <is>
          <t>Akron</t>
        </is>
      </c>
      <c r="B162" t="n">
        <v>29</v>
      </c>
      <c r="C162" t="inlineStr">
        <is>
          <t>Tairan Davis Jr.</t>
        </is>
      </c>
      <c r="D162" t="inlineStr">
        <is>
          <t>DB</t>
        </is>
      </c>
      <c r="E162" t="inlineStr">
        <is>
          <t>So</t>
        </is>
      </c>
      <c r="F162" t="inlineStr">
        <is>
          <t>5'11"</t>
        </is>
      </c>
      <c r="G162" t="n">
        <v>185</v>
      </c>
      <c r="H162" t="inlineStr">
        <is>
          <t>Youngstown, Ohio</t>
        </is>
      </c>
    </row>
    <row r="163">
      <c r="A163" t="inlineStr">
        <is>
          <t>Akron</t>
        </is>
      </c>
      <c r="B163" t="n">
        <v>41</v>
      </c>
      <c r="C163" t="inlineStr">
        <is>
          <t>Stone Dean</t>
        </is>
      </c>
      <c r="D163" t="inlineStr">
        <is>
          <t>LS</t>
        </is>
      </c>
      <c r="E163" t="inlineStr">
        <is>
          <t>Jr</t>
        </is>
      </c>
      <c r="F163" t="inlineStr">
        <is>
          <t>6'3"</t>
        </is>
      </c>
      <c r="G163" t="n">
        <v>220</v>
      </c>
      <c r="H163" t="inlineStr">
        <is>
          <t>Elkins, Ark.</t>
        </is>
      </c>
    </row>
    <row r="164">
      <c r="A164" t="inlineStr">
        <is>
          <t>Akron</t>
        </is>
      </c>
      <c r="B164" t="n">
        <v>92</v>
      </c>
      <c r="C164" t="inlineStr">
        <is>
          <t>Israel Duncan</t>
        </is>
      </c>
      <c r="D164" t="inlineStr">
        <is>
          <t>DE</t>
        </is>
      </c>
      <c r="E164" t="inlineStr">
        <is>
          <t>R-Sr</t>
        </is>
      </c>
      <c r="F164" t="inlineStr">
        <is>
          <t>6'2"</t>
        </is>
      </c>
      <c r="G164" t="n">
        <v>240</v>
      </c>
      <c r="H164" t="inlineStr">
        <is>
          <t>Vancouver, Wash.</t>
        </is>
      </c>
    </row>
    <row r="165">
      <c r="A165" t="inlineStr">
        <is>
          <t>Akron</t>
        </is>
      </c>
      <c r="B165" t="n">
        <v>10</v>
      </c>
      <c r="C165" t="inlineStr">
        <is>
          <t>Cyrus Durham</t>
        </is>
      </c>
      <c r="D165" t="inlineStr">
        <is>
          <t>DL</t>
        </is>
      </c>
      <c r="E165" t="inlineStr">
        <is>
          <t>R-Jr</t>
        </is>
      </c>
      <c r="F165" t="inlineStr">
        <is>
          <t>6'3"</t>
        </is>
      </c>
      <c r="G165" t="n">
        <v>245</v>
      </c>
      <c r="H165" t="inlineStr">
        <is>
          <t>Atherton, Calif.</t>
        </is>
      </c>
    </row>
    <row r="166">
      <c r="A166" t="inlineStr">
        <is>
          <t>Akron</t>
        </is>
      </c>
      <c r="B166" t="n">
        <v>57</v>
      </c>
      <c r="C166" t="inlineStr">
        <is>
          <t>Ian Falkner</t>
        </is>
      </c>
      <c r="D166" t="inlineStr">
        <is>
          <t>OL</t>
        </is>
      </c>
      <c r="E166" t="inlineStr">
        <is>
          <t>R-Sr</t>
        </is>
      </c>
      <c r="F166" t="inlineStr">
        <is>
          <t>6'3"</t>
        </is>
      </c>
      <c r="G166" t="n">
        <v>300</v>
      </c>
      <c r="H166" t="inlineStr">
        <is>
          <t>Collierville, Tenn.</t>
        </is>
      </c>
    </row>
    <row r="167">
      <c r="A167" t="inlineStr">
        <is>
          <t>Akron</t>
        </is>
      </c>
      <c r="B167" t="n">
        <v>20</v>
      </c>
      <c r="C167" t="inlineStr">
        <is>
          <t>Mehki Flowers</t>
        </is>
      </c>
      <c r="D167" t="inlineStr">
        <is>
          <t>DB</t>
        </is>
      </c>
      <c r="E167" t="inlineStr">
        <is>
          <t>R-Sr</t>
        </is>
      </c>
      <c r="F167" t="inlineStr">
        <is>
          <t>6'0"</t>
        </is>
      </c>
      <c r="G167" t="n">
        <v>200</v>
      </c>
      <c r="H167" t="inlineStr">
        <is>
          <t>Harrisburg, Pa.</t>
        </is>
      </c>
    </row>
    <row r="168">
      <c r="A168" t="inlineStr">
        <is>
          <t>Akron</t>
        </is>
      </c>
      <c r="B168" t="n">
        <v>58</v>
      </c>
      <c r="C168" t="inlineStr">
        <is>
          <t>Alex Fox</t>
        </is>
      </c>
      <c r="D168" t="inlineStr">
        <is>
          <t>OL</t>
        </is>
      </c>
      <c r="E168" t="inlineStr">
        <is>
          <t>R-Sr</t>
        </is>
      </c>
      <c r="F168" t="inlineStr">
        <is>
          <t>6'3"</t>
        </is>
      </c>
      <c r="G168" t="n">
        <v>290</v>
      </c>
      <c r="H168" t="inlineStr">
        <is>
          <t>New Castle, Pa.</t>
        </is>
      </c>
    </row>
    <row r="169">
      <c r="A169" t="inlineStr">
        <is>
          <t>Akron</t>
        </is>
      </c>
      <c r="B169" t="n">
        <v>16</v>
      </c>
      <c r="C169" t="inlineStr">
        <is>
          <t>Dahvon Frazier</t>
        </is>
      </c>
      <c r="D169" t="inlineStr">
        <is>
          <t>DE</t>
        </is>
      </c>
      <c r="E169" t="inlineStr">
        <is>
          <t>R-So</t>
        </is>
      </c>
      <c r="F169" t="inlineStr">
        <is>
          <t>6'2"</t>
        </is>
      </c>
      <c r="G169" t="n">
        <v>230</v>
      </c>
      <c r="H169" t="inlineStr">
        <is>
          <t>Lexington, Ky.</t>
        </is>
      </c>
    </row>
    <row r="170">
      <c r="A170" t="inlineStr">
        <is>
          <t>Akron</t>
        </is>
      </c>
      <c r="B170" t="n">
        <v>50</v>
      </c>
      <c r="C170" t="inlineStr">
        <is>
          <t>Jahvon Frazier</t>
        </is>
      </c>
      <c r="D170" t="inlineStr">
        <is>
          <t>DE</t>
        </is>
      </c>
      <c r="E170" t="inlineStr">
        <is>
          <t>R-So</t>
        </is>
      </c>
      <c r="F170" t="inlineStr">
        <is>
          <t>6'3"</t>
        </is>
      </c>
      <c r="G170" t="n">
        <v>230</v>
      </c>
      <c r="H170" t="inlineStr">
        <is>
          <t>Lexington, Ky.</t>
        </is>
      </c>
    </row>
    <row r="171">
      <c r="A171" t="inlineStr">
        <is>
          <t>Akron</t>
        </is>
      </c>
      <c r="B171" t="n">
        <v>11</v>
      </c>
      <c r="C171" t="inlineStr">
        <is>
          <t>Dawayne Galloway Jr.</t>
        </is>
      </c>
      <c r="D171" t="inlineStr">
        <is>
          <t>CB</t>
        </is>
      </c>
      <c r="E171" t="inlineStr">
        <is>
          <t>R-Fr</t>
        </is>
      </c>
      <c r="F171" t="inlineStr">
        <is>
          <t>6'0"</t>
        </is>
      </c>
      <c r="G171" t="n">
        <v>170</v>
      </c>
      <c r="H171" t="inlineStr">
        <is>
          <t>Columbus, Ohio</t>
        </is>
      </c>
      <c r="I171" t="inlineStr">
        <is>
          <t>Transfer from West Virginia (2026 portal)</t>
        </is>
      </c>
    </row>
    <row r="172">
      <c r="A172" t="inlineStr">
        <is>
          <t>Akron</t>
        </is>
      </c>
      <c r="B172" t="n">
        <v>22</v>
      </c>
      <c r="C172" t="inlineStr">
        <is>
          <t>Jordan Gant</t>
        </is>
      </c>
      <c r="D172" t="inlineStr">
        <is>
          <t>RB</t>
        </is>
      </c>
      <c r="E172" t="inlineStr">
        <is>
          <t>R-Sr</t>
        </is>
      </c>
      <c r="F172" t="inlineStr">
        <is>
          <t>5'10"</t>
        </is>
      </c>
      <c r="G172" t="n">
        <v>205</v>
      </c>
      <c r="H172" t="inlineStr">
        <is>
          <t>Lakeland, Fla.</t>
        </is>
      </c>
    </row>
    <row r="173">
      <c r="A173" t="inlineStr">
        <is>
          <t>Akron</t>
        </is>
      </c>
      <c r="B173" t="n">
        <v>25</v>
      </c>
      <c r="C173" t="inlineStr">
        <is>
          <t>Chris Gee</t>
        </is>
      </c>
      <c r="D173" t="inlineStr">
        <is>
          <t>RB</t>
        </is>
      </c>
      <c r="E173" t="inlineStr">
        <is>
          <t>R-Jr</t>
        </is>
      </c>
      <c r="F173" t="inlineStr">
        <is>
          <t>5'10"</t>
        </is>
      </c>
      <c r="G173" t="n">
        <v>210</v>
      </c>
      <c r="H173" t="inlineStr">
        <is>
          <t>Fort Worth, Texas</t>
        </is>
      </c>
    </row>
    <row r="174">
      <c r="A174" t="inlineStr">
        <is>
          <t>Akron</t>
        </is>
      </c>
      <c r="B174" t="n">
        <v>68</v>
      </c>
      <c r="C174" t="inlineStr">
        <is>
          <t>Jonathan Gould</t>
        </is>
      </c>
      <c r="D174" t="inlineStr">
        <is>
          <t>OL</t>
        </is>
      </c>
      <c r="E174" t="inlineStr">
        <is>
          <t>R-Fr</t>
        </is>
      </c>
      <c r="F174" t="inlineStr">
        <is>
          <t>6'5"</t>
        </is>
      </c>
      <c r="G174" t="n">
        <v>270</v>
      </c>
      <c r="H174" t="inlineStr">
        <is>
          <t>Maize, KS</t>
        </is>
      </c>
    </row>
    <row r="175">
      <c r="A175" t="inlineStr">
        <is>
          <t>Akron</t>
        </is>
      </c>
      <c r="B175" t="n">
        <v>52</v>
      </c>
      <c r="C175" t="inlineStr">
        <is>
          <t>Nate Hampton</t>
        </is>
      </c>
      <c r="D175" t="inlineStr">
        <is>
          <t>OL</t>
        </is>
      </c>
      <c r="E175" t="inlineStr">
        <is>
          <t>R-Fr</t>
        </is>
      </c>
      <c r="F175" t="inlineStr">
        <is>
          <t>6'3"</t>
        </is>
      </c>
      <c r="G175" t="n">
        <v>300</v>
      </c>
      <c r="H175" t="inlineStr">
        <is>
          <t>Bowie, Md.</t>
        </is>
      </c>
      <c r="I175" t="inlineStr">
        <is>
          <t>Transfer from Saint Francis (PA) (2026 portal)</t>
        </is>
      </c>
    </row>
    <row r="176">
      <c r="A176" t="inlineStr">
        <is>
          <t>Akron</t>
        </is>
      </c>
      <c r="B176" t="n">
        <v>82</v>
      </c>
      <c r="C176" t="inlineStr">
        <is>
          <t>Troy Hazuda</t>
        </is>
      </c>
      <c r="D176" t="inlineStr">
        <is>
          <t>WR</t>
        </is>
      </c>
      <c r="E176" t="inlineStr">
        <is>
          <t>R-Fr</t>
        </is>
      </c>
      <c r="F176" t="inlineStr">
        <is>
          <t>6'0"</t>
        </is>
      </c>
      <c r="G176" t="n">
        <v>200</v>
      </c>
      <c r="H176" t="inlineStr">
        <is>
          <t>Oregon, Ohio</t>
        </is>
      </c>
    </row>
    <row r="177">
      <c r="A177" t="inlineStr">
        <is>
          <t>Akron</t>
        </is>
      </c>
      <c r="B177" t="n">
        <v>52</v>
      </c>
      <c r="C177" t="inlineStr">
        <is>
          <t>Vaughn Highland</t>
        </is>
      </c>
      <c r="D177" t="inlineStr">
        <is>
          <t>DT</t>
        </is>
      </c>
      <c r="E177" t="inlineStr">
        <is>
          <t>Sr</t>
        </is>
      </c>
      <c r="F177" t="inlineStr">
        <is>
          <t>6'1"</t>
        </is>
      </c>
      <c r="G177" t="n">
        <v>315</v>
      </c>
      <c r="H177" t="inlineStr">
        <is>
          <t>Pennsville, N.J.</t>
        </is>
      </c>
      <c r="I177" t="inlineStr">
        <is>
          <t>Transfer from Arkansas-Pine Bluff (2026 portal)</t>
        </is>
      </c>
    </row>
    <row r="178">
      <c r="A178" t="inlineStr">
        <is>
          <t>Akron</t>
        </is>
      </c>
      <c r="B178" t="n">
        <v>80</v>
      </c>
      <c r="C178" t="inlineStr">
        <is>
          <t>Jalen Hightower</t>
        </is>
      </c>
      <c r="D178" t="inlineStr">
        <is>
          <t>WR</t>
        </is>
      </c>
      <c r="E178" t="inlineStr">
        <is>
          <t>R-So</t>
        </is>
      </c>
      <c r="F178" t="inlineStr">
        <is>
          <t>5'11"</t>
        </is>
      </c>
      <c r="G178" t="n">
        <v>190</v>
      </c>
      <c r="H178" t="inlineStr">
        <is>
          <t>Copley, Ohio</t>
        </is>
      </c>
    </row>
    <row r="179">
      <c r="A179" t="inlineStr">
        <is>
          <t>Akron</t>
        </is>
      </c>
      <c r="B179" t="n">
        <v>87</v>
      </c>
      <c r="C179" t="inlineStr">
        <is>
          <t>Gentz Hilburn</t>
        </is>
      </c>
      <c r="D179" t="inlineStr">
        <is>
          <t>WR</t>
        </is>
      </c>
      <c r="E179" t="inlineStr">
        <is>
          <t>So</t>
        </is>
      </c>
      <c r="F179" t="inlineStr">
        <is>
          <t>5'10"</t>
        </is>
      </c>
      <c r="G179" t="n">
        <v>195</v>
      </c>
      <c r="H179" t="inlineStr">
        <is>
          <t>Jersey City, N.J.</t>
        </is>
      </c>
    </row>
    <row r="180">
      <c r="A180" t="inlineStr">
        <is>
          <t>Akron</t>
        </is>
      </c>
      <c r="B180" t="n">
        <v>8</v>
      </c>
      <c r="C180" t="inlineStr">
        <is>
          <t>Brandon Hills</t>
        </is>
      </c>
      <c r="D180" t="inlineStr">
        <is>
          <t>WR</t>
        </is>
      </c>
      <c r="E180" t="inlineStr">
        <is>
          <t>R-Jr</t>
        </is>
      </c>
      <c r="F180" t="inlineStr">
        <is>
          <t>5'10"</t>
        </is>
      </c>
      <c r="G180" t="n">
        <v>180</v>
      </c>
      <c r="H180" t="inlineStr">
        <is>
          <t>Colorado Springs, Colo.</t>
        </is>
      </c>
    </row>
    <row r="181">
      <c r="A181" t="inlineStr">
        <is>
          <t>Akron</t>
        </is>
      </c>
      <c r="B181" t="n">
        <v>4</v>
      </c>
      <c r="C181" t="inlineStr">
        <is>
          <t>Zach Hobson</t>
        </is>
      </c>
      <c r="D181" t="inlineStr">
        <is>
          <t>CB</t>
        </is>
      </c>
      <c r="E181" t="inlineStr">
        <is>
          <t>R-Sr</t>
        </is>
      </c>
      <c r="F181" t="inlineStr">
        <is>
          <t>6'3"</t>
        </is>
      </c>
      <c r="G181" t="n">
        <v>195</v>
      </c>
      <c r="H181" t="inlineStr">
        <is>
          <t>Dallas, Texas</t>
        </is>
      </c>
      <c r="I181" t="inlineStr">
        <is>
          <t>Transfer from Old Dominion (2026 portal)</t>
        </is>
      </c>
    </row>
    <row r="182">
      <c r="A182" t="inlineStr">
        <is>
          <t>Akron</t>
        </is>
      </c>
      <c r="B182" t="n">
        <v>25</v>
      </c>
      <c r="C182" t="inlineStr">
        <is>
          <t>Jason Hocker</t>
        </is>
      </c>
      <c r="D182" t="inlineStr">
        <is>
          <t>LB</t>
        </is>
      </c>
      <c r="E182" t="inlineStr">
        <is>
          <t>R-So</t>
        </is>
      </c>
      <c r="F182" t="inlineStr">
        <is>
          <t>6'0"</t>
        </is>
      </c>
      <c r="G182" t="n">
        <v>230</v>
      </c>
      <c r="H182" t="inlineStr">
        <is>
          <t>Lexington, Ky.</t>
        </is>
      </c>
    </row>
    <row r="183">
      <c r="A183" t="inlineStr">
        <is>
          <t>Akron</t>
        </is>
      </c>
      <c r="B183" t="n">
        <v>84</v>
      </c>
      <c r="C183" t="inlineStr">
        <is>
          <t>Wyatt Hook</t>
        </is>
      </c>
      <c r="D183" t="inlineStr">
        <is>
          <t>TE</t>
        </is>
      </c>
      <c r="E183" t="inlineStr">
        <is>
          <t>R-So</t>
        </is>
      </c>
      <c r="F183" t="inlineStr">
        <is>
          <t>6'6"</t>
        </is>
      </c>
      <c r="G183" t="n">
        <v>265</v>
      </c>
      <c r="H183" t="inlineStr">
        <is>
          <t>Saratoga, Calif.</t>
        </is>
      </c>
      <c r="I183" t="inlineStr">
        <is>
          <t>Transfer from Michigan State (2026 portal)</t>
        </is>
      </c>
    </row>
    <row r="184">
      <c r="A184" t="inlineStr">
        <is>
          <t>Akron</t>
        </is>
      </c>
      <c r="B184" t="n">
        <v>5</v>
      </c>
      <c r="C184" t="inlineStr">
        <is>
          <t>Ronald Hull</t>
        </is>
      </c>
      <c r="D184" t="inlineStr">
        <is>
          <t>DL</t>
        </is>
      </c>
      <c r="E184" t="inlineStr">
        <is>
          <t>Jr</t>
        </is>
      </c>
      <c r="F184" t="inlineStr">
        <is>
          <t>6'2"</t>
        </is>
      </c>
      <c r="G184" t="n">
        <v>300</v>
      </c>
      <c r="H184" t="inlineStr">
        <is>
          <t>Washington D.C.</t>
        </is>
      </c>
    </row>
    <row r="185">
      <c r="A185" t="inlineStr">
        <is>
          <t>Akron</t>
        </is>
      </c>
      <c r="B185" t="n">
        <v>13</v>
      </c>
      <c r="C185" t="inlineStr">
        <is>
          <t>Rodrick Hunter</t>
        </is>
      </c>
      <c r="D185" t="inlineStr">
        <is>
          <t>S</t>
        </is>
      </c>
      <c r="E185" t="inlineStr">
        <is>
          <t>R-So</t>
        </is>
      </c>
      <c r="F185" t="inlineStr">
        <is>
          <t>5'11"</t>
        </is>
      </c>
      <c r="G185" t="n">
        <v>190</v>
      </c>
      <c r="H185" t="inlineStr">
        <is>
          <t>Atlanta, Ga.</t>
        </is>
      </c>
    </row>
    <row r="186">
      <c r="A186" t="inlineStr">
        <is>
          <t>Akron</t>
        </is>
      </c>
      <c r="B186" t="n">
        <v>31</v>
      </c>
      <c r="C186" t="inlineStr">
        <is>
          <t>Gavin James</t>
        </is>
      </c>
      <c r="D186" t="inlineStr">
        <is>
          <t>LB</t>
        </is>
      </c>
      <c r="E186" t="inlineStr">
        <is>
          <t>R-Fr</t>
        </is>
      </c>
      <c r="F186" t="inlineStr">
        <is>
          <t>6'0"</t>
        </is>
      </c>
      <c r="G186" t="n">
        <v>220</v>
      </c>
      <c r="H186" t="inlineStr">
        <is>
          <t>Tallahassee, Fla,</t>
        </is>
      </c>
    </row>
    <row r="187">
      <c r="A187" t="inlineStr">
        <is>
          <t>Akron</t>
        </is>
      </c>
      <c r="B187" t="n">
        <v>12</v>
      </c>
      <c r="C187" t="inlineStr">
        <is>
          <t>Iesa Jarmon</t>
        </is>
      </c>
      <c r="D187" t="inlineStr">
        <is>
          <t>DB</t>
        </is>
      </c>
      <c r="E187" t="inlineStr">
        <is>
          <t>Gr</t>
        </is>
      </c>
      <c r="F187" t="inlineStr">
        <is>
          <t>6'0"</t>
        </is>
      </c>
      <c r="G187" t="n">
        <v>185</v>
      </c>
      <c r="H187" t="inlineStr">
        <is>
          <t>Cincinnati, Ohio</t>
        </is>
      </c>
    </row>
    <row r="188">
      <c r="A188" t="inlineStr">
        <is>
          <t>Akron</t>
        </is>
      </c>
      <c r="B188" t="n">
        <v>27</v>
      </c>
      <c r="C188" t="inlineStr">
        <is>
          <t>Keyveon Johnson</t>
        </is>
      </c>
      <c r="D188" t="inlineStr">
        <is>
          <t>DB</t>
        </is>
      </c>
      <c r="E188" t="inlineStr">
        <is>
          <t>R-So</t>
        </is>
      </c>
      <c r="F188" t="inlineStr">
        <is>
          <t>6'2"</t>
        </is>
      </c>
      <c r="G188" t="n">
        <v>185</v>
      </c>
      <c r="H188" t="inlineStr">
        <is>
          <t>Fort Lauderdale, Fla.</t>
        </is>
      </c>
    </row>
    <row r="189">
      <c r="A189" t="inlineStr">
        <is>
          <t>Akron</t>
        </is>
      </c>
      <c r="B189" t="n">
        <v>7</v>
      </c>
      <c r="C189" t="inlineStr">
        <is>
          <t>Jeremiah Jones</t>
        </is>
      </c>
      <c r="D189" t="inlineStr">
        <is>
          <t>LB</t>
        </is>
      </c>
      <c r="E189" t="inlineStr">
        <is>
          <t>Jr</t>
        </is>
      </c>
      <c r="F189" t="inlineStr">
        <is>
          <t>6'0"</t>
        </is>
      </c>
      <c r="G189" t="n">
        <v>235</v>
      </c>
      <c r="H189" t="inlineStr">
        <is>
          <t>Kennesaw, Ga.</t>
        </is>
      </c>
    </row>
    <row r="190">
      <c r="A190" t="inlineStr">
        <is>
          <t>Akron</t>
        </is>
      </c>
      <c r="B190" t="n">
        <v>50</v>
      </c>
      <c r="C190" t="inlineStr">
        <is>
          <t>Allen Jones, Jr.</t>
        </is>
      </c>
      <c r="D190" t="inlineStr">
        <is>
          <t>OL</t>
        </is>
      </c>
      <c r="E190" t="inlineStr">
        <is>
          <t>R-Sr</t>
        </is>
      </c>
      <c r="F190" t="inlineStr">
        <is>
          <t>6'4"</t>
        </is>
      </c>
      <c r="G190" t="n">
        <v>290</v>
      </c>
      <c r="H190" t="inlineStr">
        <is>
          <t>Cottonwood, Ala.</t>
        </is>
      </c>
    </row>
    <row r="191">
      <c r="A191" t="inlineStr">
        <is>
          <t>Akron</t>
        </is>
      </c>
      <c r="B191" t="n">
        <v>95</v>
      </c>
      <c r="C191" t="inlineStr">
        <is>
          <t>Vann Kavals</t>
        </is>
      </c>
      <c r="D191" t="inlineStr">
        <is>
          <t>DE</t>
        </is>
      </c>
      <c r="E191" t="inlineStr">
        <is>
          <t>R-Fr</t>
        </is>
      </c>
      <c r="F191" t="inlineStr">
        <is>
          <t>6'5"</t>
        </is>
      </c>
      <c r="G191" t="n">
        <v>265</v>
      </c>
      <c r="H191" t="inlineStr">
        <is>
          <t>Coraopolis, PA</t>
        </is>
      </c>
    </row>
    <row r="192">
      <c r="A192" t="inlineStr">
        <is>
          <t>Akron</t>
        </is>
      </c>
      <c r="B192" t="n">
        <v>9</v>
      </c>
      <c r="C192" t="inlineStr">
        <is>
          <t>Jean Louis III</t>
        </is>
      </c>
      <c r="D192" t="inlineStr">
        <is>
          <t>WR</t>
        </is>
      </c>
      <c r="E192" t="inlineStr">
        <is>
          <t>R-Jr</t>
        </is>
      </c>
      <c r="F192" t="inlineStr">
        <is>
          <t>5'8"</t>
        </is>
      </c>
      <c r="G192" t="n">
        <v>185</v>
      </c>
      <c r="H192" t="inlineStr">
        <is>
          <t>Franklin, N.J.</t>
        </is>
      </c>
    </row>
    <row r="193">
      <c r="A193" t="inlineStr">
        <is>
          <t>Akron</t>
        </is>
      </c>
      <c r="B193" t="n">
        <v>72</v>
      </c>
      <c r="C193" t="inlineStr">
        <is>
          <t>Colin Lyons</t>
        </is>
      </c>
      <c r="D193" t="inlineStr">
        <is>
          <t>OL</t>
        </is>
      </c>
      <c r="E193" t="inlineStr">
        <is>
          <t>Gr</t>
        </is>
      </c>
      <c r="F193" t="inlineStr">
        <is>
          <t>6'3"</t>
        </is>
      </c>
      <c r="G193" t="n">
        <v>295</v>
      </c>
      <c r="H193" t="inlineStr">
        <is>
          <t>McKeesport, Pa.</t>
        </is>
      </c>
    </row>
    <row r="194">
      <c r="A194" t="inlineStr">
        <is>
          <t>Akron</t>
        </is>
      </c>
      <c r="B194" t="n">
        <v>73</v>
      </c>
      <c r="C194" t="inlineStr">
        <is>
          <t>Jonas Mann</t>
        </is>
      </c>
      <c r="D194" t="inlineStr">
        <is>
          <t>OL</t>
        </is>
      </c>
      <c r="E194" t="inlineStr">
        <is>
          <t>R-So</t>
        </is>
      </c>
      <c r="F194" t="inlineStr">
        <is>
          <t>6'7"</t>
        </is>
      </c>
      <c r="G194" t="n">
        <v>310</v>
      </c>
      <c r="H194" t="inlineStr">
        <is>
          <t>Pickerington, Ohio</t>
        </is>
      </c>
    </row>
    <row r="195">
      <c r="A195" t="inlineStr">
        <is>
          <t>Akron</t>
        </is>
      </c>
      <c r="B195" t="n">
        <v>3</v>
      </c>
      <c r="C195" t="inlineStr">
        <is>
          <t>Kyan Mason</t>
        </is>
      </c>
      <c r="D195" t="inlineStr">
        <is>
          <t>WR</t>
        </is>
      </c>
      <c r="E195" t="inlineStr">
        <is>
          <t>R-So</t>
        </is>
      </c>
      <c r="F195" t="inlineStr">
        <is>
          <t>5'9"</t>
        </is>
      </c>
      <c r="G195" t="n">
        <v>155</v>
      </c>
      <c r="H195" t="inlineStr">
        <is>
          <t>Cleveland, Ohio</t>
        </is>
      </c>
    </row>
    <row r="196">
      <c r="A196" t="inlineStr">
        <is>
          <t>Akron</t>
        </is>
      </c>
      <c r="B196" t="n">
        <v>49</v>
      </c>
      <c r="C196" t="inlineStr">
        <is>
          <t>Frank Miner</t>
        </is>
      </c>
      <c r="D196" t="inlineStr">
        <is>
          <t>LS</t>
        </is>
      </c>
      <c r="E196" t="inlineStr">
        <is>
          <t>R-Sr</t>
        </is>
      </c>
      <c r="F196" t="inlineStr">
        <is>
          <t>6'2"</t>
        </is>
      </c>
      <c r="G196" t="n">
        <v>205</v>
      </c>
      <c r="H196" t="inlineStr">
        <is>
          <t>Seattle, Wash.</t>
        </is>
      </c>
    </row>
    <row r="197">
      <c r="A197" t="inlineStr">
        <is>
          <t>Akron</t>
        </is>
      </c>
      <c r="B197" t="n">
        <v>97</v>
      </c>
      <c r="C197" t="inlineStr">
        <is>
          <t>Jon'Trell Mixon</t>
        </is>
      </c>
      <c r="D197" t="inlineStr">
        <is>
          <t>DL</t>
        </is>
      </c>
      <c r="E197" t="inlineStr">
        <is>
          <t>R-Jr</t>
        </is>
      </c>
      <c r="F197" t="inlineStr">
        <is>
          <t>6'4"</t>
        </is>
      </c>
      <c r="G197" t="n">
        <v>285</v>
      </c>
      <c r="H197" t="inlineStr">
        <is>
          <t>Youngstown, Ohio</t>
        </is>
      </c>
    </row>
    <row r="198">
      <c r="A198" t="inlineStr">
        <is>
          <t>Akron</t>
        </is>
      </c>
      <c r="B198" t="n">
        <v>62</v>
      </c>
      <c r="C198" t="inlineStr">
        <is>
          <t>Max Mobley</t>
        </is>
      </c>
      <c r="D198" t="inlineStr">
        <is>
          <t>OL</t>
        </is>
      </c>
      <c r="E198" t="inlineStr">
        <is>
          <t>R-Jr</t>
        </is>
      </c>
      <c r="F198" t="inlineStr">
        <is>
          <t>6'2"</t>
        </is>
      </c>
      <c r="G198" t="n">
        <v>290</v>
      </c>
      <c r="H198" t="inlineStr">
        <is>
          <t>Cincinnati, Ohio</t>
        </is>
      </c>
    </row>
    <row r="199">
      <c r="A199" t="inlineStr">
        <is>
          <t>Akron</t>
        </is>
      </c>
      <c r="B199" t="n">
        <v>12</v>
      </c>
      <c r="C199" t="inlineStr">
        <is>
          <t>Cameron Monteiro</t>
        </is>
      </c>
      <c r="D199" t="inlineStr">
        <is>
          <t>WR</t>
        </is>
      </c>
      <c r="E199" t="inlineStr">
        <is>
          <t>R-So</t>
        </is>
      </c>
      <c r="F199" t="inlineStr">
        <is>
          <t>6'1"</t>
        </is>
      </c>
      <c r="G199" t="n">
        <v>190</v>
      </c>
      <c r="H199" t="inlineStr">
        <is>
          <t>Brockton, Mass.</t>
        </is>
      </c>
    </row>
    <row r="200">
      <c r="A200" t="inlineStr">
        <is>
          <t>Akron</t>
        </is>
      </c>
      <c r="B200" t="n">
        <v>88</v>
      </c>
      <c r="C200" t="inlineStr">
        <is>
          <t>Dominic Monz</t>
        </is>
      </c>
      <c r="D200" t="inlineStr">
        <is>
          <t>WR</t>
        </is>
      </c>
      <c r="E200" t="inlineStr">
        <is>
          <t>R-So</t>
        </is>
      </c>
      <c r="F200" t="inlineStr">
        <is>
          <t>5'7"</t>
        </is>
      </c>
      <c r="G200" t="n">
        <v>175</v>
      </c>
      <c r="H200" t="inlineStr">
        <is>
          <t>McDonald, Pa.</t>
        </is>
      </c>
    </row>
    <row r="201">
      <c r="A201" t="inlineStr">
        <is>
          <t>Akron</t>
        </is>
      </c>
      <c r="B201" t="n">
        <v>14</v>
      </c>
      <c r="C201" t="inlineStr">
        <is>
          <t>Khory Moss</t>
        </is>
      </c>
      <c r="D201" t="inlineStr">
        <is>
          <t>DB</t>
        </is>
      </c>
      <c r="E201" t="inlineStr">
        <is>
          <t>R-Fr</t>
        </is>
      </c>
      <c r="F201" t="inlineStr">
        <is>
          <t>5'11"</t>
        </is>
      </c>
      <c r="G201" t="n">
        <v>190</v>
      </c>
      <c r="H201" t="inlineStr">
        <is>
          <t>Nassau, Bahamas</t>
        </is>
      </c>
      <c r="I201" t="inlineStr">
        <is>
          <t>Transfer from Miami (OH) (2026 portal)</t>
        </is>
      </c>
    </row>
    <row r="202">
      <c r="A202" t="inlineStr">
        <is>
          <t>Akron</t>
        </is>
      </c>
      <c r="B202" t="n">
        <v>5</v>
      </c>
      <c r="C202" t="inlineStr">
        <is>
          <t>Titus Myers</t>
        </is>
      </c>
      <c r="D202" t="inlineStr">
        <is>
          <t>WR</t>
        </is>
      </c>
      <c r="E202" t="inlineStr">
        <is>
          <t>Jr</t>
        </is>
      </c>
      <c r="F202" t="inlineStr">
        <is>
          <t>6'2"</t>
        </is>
      </c>
      <c r="G202" t="n">
        <v>180</v>
      </c>
      <c r="H202" t="inlineStr">
        <is>
          <t>Statesville, N.C.</t>
        </is>
      </c>
    </row>
    <row r="203">
      <c r="A203" t="inlineStr">
        <is>
          <t>Akron</t>
        </is>
      </c>
      <c r="B203" t="n">
        <v>17</v>
      </c>
      <c r="C203" t="inlineStr">
        <is>
          <t>Caiden Newsome</t>
        </is>
      </c>
      <c r="D203" t="inlineStr">
        <is>
          <t>CB</t>
        </is>
      </c>
      <c r="E203" t="inlineStr">
        <is>
          <t>Jr</t>
        </is>
      </c>
      <c r="F203" t="inlineStr">
        <is>
          <t>6'0"</t>
        </is>
      </c>
      <c r="G203" t="n">
        <v>180</v>
      </c>
      <c r="H203" t="inlineStr">
        <is>
          <t>Baltimore, Md.</t>
        </is>
      </c>
      <c r="I203" t="inlineStr">
        <is>
          <t>Transfer from Holy Cross (2026 portal)</t>
        </is>
      </c>
    </row>
    <row r="204">
      <c r="A204" t="inlineStr">
        <is>
          <t>Akron</t>
        </is>
      </c>
      <c r="B204" t="n">
        <v>18</v>
      </c>
      <c r="C204" t="inlineStr">
        <is>
          <t>Dwight Nunoo</t>
        </is>
      </c>
      <c r="D204" t="inlineStr">
        <is>
          <t>LB</t>
        </is>
      </c>
      <c r="E204" t="inlineStr">
        <is>
          <t>R-Sr</t>
        </is>
      </c>
      <c r="F204" t="inlineStr">
        <is>
          <t>6'1"</t>
        </is>
      </c>
      <c r="G204" t="n">
        <v>230</v>
      </c>
      <c r="H204" t="inlineStr">
        <is>
          <t>Grand Prairie, Texas</t>
        </is>
      </c>
      <c r="I204" t="inlineStr">
        <is>
          <t>Transfer from Florida International (2026 portal)</t>
        </is>
      </c>
    </row>
    <row r="205">
      <c r="A205" t="inlineStr">
        <is>
          <t>Akron</t>
        </is>
      </c>
      <c r="B205" t="n">
        <v>13</v>
      </c>
      <c r="C205" t="inlineStr">
        <is>
          <t>Sean Patrick</t>
        </is>
      </c>
      <c r="D205" t="inlineStr">
        <is>
          <t>RB</t>
        </is>
      </c>
      <c r="E205" t="inlineStr">
        <is>
          <t>R-So</t>
        </is>
      </c>
      <c r="F205" t="inlineStr">
        <is>
          <t>5'11"</t>
        </is>
      </c>
      <c r="G205" t="n">
        <v>180</v>
      </c>
      <c r="H205" t="inlineStr">
        <is>
          <t>Chagrin Falls, Ohio</t>
        </is>
      </c>
    </row>
    <row r="206">
      <c r="A206" t="inlineStr">
        <is>
          <t>Akron</t>
        </is>
      </c>
      <c r="B206" t="n">
        <v>22</v>
      </c>
      <c r="C206" t="inlineStr">
        <is>
          <t>Henry Perrymond</t>
        </is>
      </c>
      <c r="D206" t="inlineStr">
        <is>
          <t>CB</t>
        </is>
      </c>
      <c r="E206" t="inlineStr">
        <is>
          <t>Fr</t>
        </is>
      </c>
      <c r="F206" t="inlineStr">
        <is>
          <t>5'11"</t>
        </is>
      </c>
      <c r="G206" t="n">
        <v>175</v>
      </c>
      <c r="H206" t="inlineStr">
        <is>
          <t>Cleveland Heights, Ohio</t>
        </is>
      </c>
    </row>
    <row r="207">
      <c r="A207" t="inlineStr">
        <is>
          <t>Akron</t>
        </is>
      </c>
      <c r="B207" t="n">
        <v>7</v>
      </c>
      <c r="C207" t="inlineStr">
        <is>
          <t>Reese Poffenbarger</t>
        </is>
      </c>
      <c r="D207" t="inlineStr">
        <is>
          <t>QB</t>
        </is>
      </c>
      <c r="E207" t="inlineStr">
        <is>
          <t>Gr</t>
        </is>
      </c>
      <c r="F207" t="inlineStr">
        <is>
          <t>6'1"</t>
        </is>
      </c>
      <c r="G207" t="n">
        <v>215</v>
      </c>
      <c r="H207" t="inlineStr">
        <is>
          <t>Middletown, Md.</t>
        </is>
      </c>
      <c r="I207" t="inlineStr">
        <is>
          <t>Transfer from North Texas (2026 portal)</t>
        </is>
      </c>
    </row>
    <row r="208">
      <c r="A208" t="inlineStr">
        <is>
          <t>Akron</t>
        </is>
      </c>
      <c r="B208" t="n">
        <v>70</v>
      </c>
      <c r="C208" t="inlineStr">
        <is>
          <t>Melvin Puckett</t>
        </is>
      </c>
      <c r="D208" t="inlineStr">
        <is>
          <t>OL</t>
        </is>
      </c>
      <c r="E208" t="inlineStr">
        <is>
          <t>R-So</t>
        </is>
      </c>
      <c r="F208" t="inlineStr">
        <is>
          <t>6'3"</t>
        </is>
      </c>
      <c r="G208" t="n">
        <v>300</v>
      </c>
      <c r="H208" t="inlineStr">
        <is>
          <t>Paducah, Ky.</t>
        </is>
      </c>
    </row>
    <row r="209">
      <c r="A209" t="inlineStr">
        <is>
          <t>Akron</t>
        </is>
      </c>
      <c r="B209" t="n">
        <v>28</v>
      </c>
      <c r="C209" t="inlineStr">
        <is>
          <t>Luke Reed</t>
        </is>
      </c>
      <c r="D209" t="inlineStr">
        <is>
          <t>RB</t>
        </is>
      </c>
      <c r="E209" t="inlineStr">
        <is>
          <t>R-So</t>
        </is>
      </c>
      <c r="F209" t="inlineStr">
        <is>
          <t>5'10"</t>
        </is>
      </c>
      <c r="G209" t="n">
        <v>190</v>
      </c>
      <c r="H209" t="inlineStr">
        <is>
          <t>Garfield Heights, Ohio</t>
        </is>
      </c>
    </row>
    <row r="210">
      <c r="A210" t="inlineStr">
        <is>
          <t>Akron</t>
        </is>
      </c>
      <c r="B210" t="n">
        <v>45</v>
      </c>
      <c r="C210" t="inlineStr">
        <is>
          <t>Devin Reeves</t>
        </is>
      </c>
      <c r="D210" t="inlineStr">
        <is>
          <t>LB</t>
        </is>
      </c>
      <c r="E210" t="inlineStr">
        <is>
          <t>R-Fr</t>
        </is>
      </c>
      <c r="F210" t="inlineStr">
        <is>
          <t>6'0"</t>
        </is>
      </c>
      <c r="G210" t="n">
        <v>235</v>
      </c>
      <c r="H210" t="inlineStr">
        <is>
          <t>Quantico, Va.</t>
        </is>
      </c>
    </row>
    <row r="211">
      <c r="A211" t="inlineStr">
        <is>
          <t>Akron</t>
        </is>
      </c>
      <c r="B211" t="n">
        <v>15</v>
      </c>
      <c r="C211" t="inlineStr">
        <is>
          <t>Jaborree Riggins</t>
        </is>
      </c>
      <c r="D211" t="inlineStr">
        <is>
          <t>WR</t>
        </is>
      </c>
      <c r="E211" t="inlineStr">
        <is>
          <t>Fr</t>
        </is>
      </c>
      <c r="F211" t="inlineStr">
        <is>
          <t>6'3"</t>
        </is>
      </c>
      <c r="G211" t="n">
        <v>185</v>
      </c>
      <c r="H211" t="inlineStr">
        <is>
          <t>Pompano Beach, Fla.</t>
        </is>
      </c>
    </row>
    <row r="212">
      <c r="A212" t="inlineStr">
        <is>
          <t>Akron</t>
        </is>
      </c>
      <c r="B212" t="n">
        <v>6</v>
      </c>
      <c r="C212" t="inlineStr">
        <is>
          <t>Brayden Roggow</t>
        </is>
      </c>
      <c r="D212" t="inlineStr">
        <is>
          <t>QB</t>
        </is>
      </c>
      <c r="E212" t="inlineStr">
        <is>
          <t>R-So</t>
        </is>
      </c>
      <c r="F212" t="inlineStr">
        <is>
          <t>6'4"</t>
        </is>
      </c>
      <c r="G212" t="n">
        <v>205</v>
      </c>
      <c r="H212" t="inlineStr">
        <is>
          <t>Tiffin, Ohio</t>
        </is>
      </c>
    </row>
    <row r="213">
      <c r="A213" t="inlineStr">
        <is>
          <t>Akron</t>
        </is>
      </c>
      <c r="B213" t="n">
        <v>47</v>
      </c>
      <c r="C213" t="inlineStr">
        <is>
          <t>Matthew Schramm</t>
        </is>
      </c>
      <c r="D213" t="inlineStr">
        <is>
          <t>K</t>
        </is>
      </c>
      <c r="E213" t="inlineStr">
        <is>
          <t>R-So</t>
        </is>
      </c>
      <c r="F213" t="inlineStr">
        <is>
          <t>5'9"</t>
        </is>
      </c>
      <c r="G213" t="n">
        <v>180</v>
      </c>
      <c r="H213" t="inlineStr">
        <is>
          <t>Dublin, Ohio</t>
        </is>
      </c>
    </row>
    <row r="214">
      <c r="A214" t="inlineStr">
        <is>
          <t>Akron</t>
        </is>
      </c>
      <c r="B214" t="n">
        <v>75</v>
      </c>
      <c r="C214" t="inlineStr">
        <is>
          <t>Dayne Shor</t>
        </is>
      </c>
      <c r="D214" t="inlineStr">
        <is>
          <t>OL</t>
        </is>
      </c>
      <c r="E214" t="inlineStr">
        <is>
          <t>R-Jr</t>
        </is>
      </c>
      <c r="F214" t="inlineStr">
        <is>
          <t>6'5"</t>
        </is>
      </c>
      <c r="G214" t="n">
        <v>325</v>
      </c>
      <c r="H214" t="inlineStr">
        <is>
          <t>Alpharetta, Ga.</t>
        </is>
      </c>
    </row>
    <row r="215">
      <c r="A215" t="inlineStr">
        <is>
          <t>Akron</t>
        </is>
      </c>
      <c r="B215" t="n">
        <v>81</v>
      </c>
      <c r="C215" t="inlineStr">
        <is>
          <t>Luke Sivon</t>
        </is>
      </c>
      <c r="D215" t="inlineStr">
        <is>
          <t>WR</t>
        </is>
      </c>
      <c r="E215" t="inlineStr">
        <is>
          <t>R-Fr</t>
        </is>
      </c>
      <c r="F215" t="inlineStr">
        <is>
          <t>6'0"</t>
        </is>
      </c>
      <c r="G215" t="n">
        <v>200</v>
      </c>
      <c r="H215" t="inlineStr">
        <is>
          <t>Perry, Ohio</t>
        </is>
      </c>
    </row>
    <row r="216">
      <c r="A216" t="inlineStr">
        <is>
          <t>Akron</t>
        </is>
      </c>
      <c r="B216" t="n">
        <v>71</v>
      </c>
      <c r="C216" t="inlineStr">
        <is>
          <t>Carlos Slayden</t>
        </is>
      </c>
      <c r="D216" t="inlineStr">
        <is>
          <t>OL</t>
        </is>
      </c>
      <c r="E216" t="inlineStr">
        <is>
          <t>R-Sr</t>
        </is>
      </c>
      <c r="F216" t="inlineStr">
        <is>
          <t>6'4"</t>
        </is>
      </c>
      <c r="G216" t="n">
        <v>300</v>
      </c>
      <c r="H216" t="inlineStr">
        <is>
          <t>Corpus Christi, Texas</t>
        </is>
      </c>
      <c r="I216" t="inlineStr">
        <is>
          <t>Transfer from Southern Miss (2026 portal)</t>
        </is>
      </c>
    </row>
    <row r="217">
      <c r="A217" t="inlineStr">
        <is>
          <t>Akron</t>
        </is>
      </c>
      <c r="B217" t="n">
        <v>56</v>
      </c>
      <c r="C217" t="inlineStr">
        <is>
          <t>Brandon Smith</t>
        </is>
      </c>
      <c r="D217" t="inlineStr">
        <is>
          <t>OL</t>
        </is>
      </c>
      <c r="E217" t="inlineStr">
        <is>
          <t>R-Jr</t>
        </is>
      </c>
      <c r="F217" t="inlineStr">
        <is>
          <t>6'2"</t>
        </is>
      </c>
      <c r="G217" t="n">
        <v>310</v>
      </c>
      <c r="H217" t="inlineStr">
        <is>
          <t>Waldorf, Md.</t>
        </is>
      </c>
      <c r="I217" t="inlineStr">
        <is>
          <t>Transfer from South Dakota (2026 portal)</t>
        </is>
      </c>
    </row>
    <row r="218">
      <c r="A218" t="inlineStr">
        <is>
          <t>Akron</t>
        </is>
      </c>
      <c r="B218" t="n">
        <v>6</v>
      </c>
      <c r="C218" t="inlineStr">
        <is>
          <t>Jamari Somerville</t>
        </is>
      </c>
      <c r="D218" t="inlineStr">
        <is>
          <t>S</t>
        </is>
      </c>
      <c r="E218" t="inlineStr">
        <is>
          <t>R-Jr</t>
        </is>
      </c>
      <c r="F218" t="inlineStr">
        <is>
          <t>5'11"</t>
        </is>
      </c>
      <c r="G218" t="n">
        <v>195</v>
      </c>
      <c r="H218" t="inlineStr">
        <is>
          <t>Indian Head, Md</t>
        </is>
      </c>
    </row>
    <row r="219">
      <c r="A219" t="inlineStr">
        <is>
          <t>Akron</t>
        </is>
      </c>
      <c r="B219" t="n">
        <v>61</v>
      </c>
      <c r="C219" t="inlineStr">
        <is>
          <t>Jon Stephens</t>
        </is>
      </c>
      <c r="D219" t="inlineStr">
        <is>
          <t>OL</t>
        </is>
      </c>
      <c r="E219" t="inlineStr">
        <is>
          <t>So</t>
        </is>
      </c>
      <c r="F219" t="inlineStr">
        <is>
          <t>6'3"</t>
        </is>
      </c>
      <c r="G219" t="n">
        <v>285</v>
      </c>
      <c r="H219" t="inlineStr">
        <is>
          <t>Simmes, Ala.</t>
        </is>
      </c>
    </row>
    <row r="220">
      <c r="A220" t="inlineStr">
        <is>
          <t>Akron</t>
        </is>
      </c>
      <c r="B220" t="n">
        <v>37</v>
      </c>
      <c r="C220" t="inlineStr">
        <is>
          <t>Aidan Stire</t>
        </is>
      </c>
      <c r="D220" t="inlineStr">
        <is>
          <t>K/P</t>
        </is>
      </c>
      <c r="E220" t="inlineStr">
        <is>
          <t>R-Fr</t>
        </is>
      </c>
      <c r="F220" t="inlineStr">
        <is>
          <t>6'0"</t>
        </is>
      </c>
      <c r="G220" t="n">
        <v>195</v>
      </c>
      <c r="H220" t="inlineStr">
        <is>
          <t>Morgantown, W.Va.</t>
        </is>
      </c>
      <c r="I220" t="inlineStr">
        <is>
          <t>Transfer from West Virginia (2026 portal)</t>
        </is>
      </c>
    </row>
    <row r="221">
      <c r="A221" t="inlineStr">
        <is>
          <t>Akron</t>
        </is>
      </c>
      <c r="B221" t="n">
        <v>79</v>
      </c>
      <c r="C221" t="inlineStr">
        <is>
          <t>Nick Stopiak</t>
        </is>
      </c>
      <c r="D221" t="inlineStr">
        <is>
          <t>OL</t>
        </is>
      </c>
      <c r="E221" t="inlineStr">
        <is>
          <t>R-Sr</t>
        </is>
      </c>
      <c r="F221" t="inlineStr">
        <is>
          <t>6'6"</t>
        </is>
      </c>
      <c r="G221" t="n">
        <v>315</v>
      </c>
      <c r="H221" t="inlineStr">
        <is>
          <t>Columbia Station, Ohio</t>
        </is>
      </c>
    </row>
    <row r="222">
      <c r="A222" t="inlineStr">
        <is>
          <t>Akron</t>
        </is>
      </c>
      <c r="B222" t="n">
        <v>15</v>
      </c>
      <c r="C222" t="inlineStr">
        <is>
          <t>Terence Thomas</t>
        </is>
      </c>
      <c r="D222" t="inlineStr">
        <is>
          <t>S</t>
        </is>
      </c>
      <c r="E222" t="inlineStr">
        <is>
          <t>R-Sr</t>
        </is>
      </c>
      <c r="F222" t="inlineStr">
        <is>
          <t>5'9"</t>
        </is>
      </c>
      <c r="G222" t="n">
        <v>190</v>
      </c>
      <c r="H222" t="inlineStr">
        <is>
          <t>Youngstown, Ohio</t>
        </is>
      </c>
    </row>
    <row r="223">
      <c r="A223" t="inlineStr">
        <is>
          <t>Akron</t>
        </is>
      </c>
      <c r="B223" t="n">
        <v>93</v>
      </c>
      <c r="C223" t="inlineStr">
        <is>
          <t>Ty Watkins</t>
        </is>
      </c>
      <c r="D223" t="inlineStr">
        <is>
          <t>DL</t>
        </is>
      </c>
      <c r="E223" t="inlineStr">
        <is>
          <t>R-Fr</t>
        </is>
      </c>
      <c r="F223" t="inlineStr">
        <is>
          <t>6'5"</t>
        </is>
      </c>
      <c r="G223" t="n">
        <v>240</v>
      </c>
      <c r="H223" t="inlineStr">
        <is>
          <t>Cincinnati, Ohio</t>
        </is>
      </c>
    </row>
    <row r="224">
      <c r="A224" t="inlineStr">
        <is>
          <t>Akron</t>
        </is>
      </c>
      <c r="B224" t="n">
        <v>90</v>
      </c>
      <c r="C224" t="inlineStr">
        <is>
          <t>Kurtis Waye</t>
        </is>
      </c>
      <c r="D224" t="inlineStr">
        <is>
          <t>DE</t>
        </is>
      </c>
      <c r="E224" t="inlineStr">
        <is>
          <t>Sr</t>
        </is>
      </c>
      <c r="F224" t="inlineStr">
        <is>
          <t>6'4"</t>
        </is>
      </c>
      <c r="G224" t="n">
        <v>240</v>
      </c>
      <c r="H224" t="inlineStr">
        <is>
          <t>McDonough, Ga.</t>
        </is>
      </c>
      <c r="I224" t="inlineStr">
        <is>
          <t>Transfer from Clark Atlanta (2026 portal)</t>
        </is>
      </c>
    </row>
    <row r="225">
      <c r="A225" t="inlineStr">
        <is>
          <t>Akron</t>
        </is>
      </c>
      <c r="B225" t="n">
        <v>21</v>
      </c>
      <c r="C225" t="inlineStr">
        <is>
          <t>Catrell White</t>
        </is>
      </c>
      <c r="D225" t="inlineStr">
        <is>
          <t>DB</t>
        </is>
      </c>
      <c r="E225" t="inlineStr">
        <is>
          <t>R-Jr</t>
        </is>
      </c>
      <c r="F225" t="inlineStr">
        <is>
          <t>5'11"</t>
        </is>
      </c>
      <c r="G225" t="n">
        <v>175</v>
      </c>
      <c r="H225" t="inlineStr">
        <is>
          <t>New York, N.Y.</t>
        </is>
      </c>
    </row>
    <row r="226">
      <c r="A226" t="inlineStr">
        <is>
          <t>Akron</t>
        </is>
      </c>
      <c r="B226" t="n">
        <v>2</v>
      </c>
      <c r="C226" t="inlineStr">
        <is>
          <t>Marcel Williams</t>
        </is>
      </c>
      <c r="D226" t="inlineStr">
        <is>
          <t>WR</t>
        </is>
      </c>
      <c r="E226" t="inlineStr">
        <is>
          <t>R-So</t>
        </is>
      </c>
      <c r="F226" t="inlineStr">
        <is>
          <t>5'11"</t>
        </is>
      </c>
      <c r="G226" t="n">
        <v>200</v>
      </c>
      <c r="H226" t="inlineStr">
        <is>
          <t>Hollywood, Fla</t>
        </is>
      </c>
    </row>
    <row r="227">
      <c r="A227" t="inlineStr">
        <is>
          <t>Akron</t>
        </is>
      </c>
      <c r="B227" t="n">
        <v>24</v>
      </c>
      <c r="C227" t="inlineStr">
        <is>
          <t>Marquese Williams</t>
        </is>
      </c>
      <c r="D227" t="inlineStr">
        <is>
          <t>RB</t>
        </is>
      </c>
      <c r="E227" t="inlineStr">
        <is>
          <t>R-Jr</t>
        </is>
      </c>
      <c r="F227" t="inlineStr">
        <is>
          <t>5'9"</t>
        </is>
      </c>
      <c r="G227" t="n">
        <v>180</v>
      </c>
      <c r="H227" t="inlineStr">
        <is>
          <t>Harrisburg, Pa.</t>
        </is>
      </c>
    </row>
    <row r="228">
      <c r="A228" t="inlineStr">
        <is>
          <t>Akron</t>
        </is>
      </c>
      <c r="B228" t="n">
        <v>43</v>
      </c>
      <c r="C228" t="inlineStr">
        <is>
          <t>Austin Wondolowski</t>
        </is>
      </c>
      <c r="D228" t="inlineStr">
        <is>
          <t>DB</t>
        </is>
      </c>
      <c r="E228" t="inlineStr">
        <is>
          <t>R-Jr</t>
        </is>
      </c>
      <c r="F228" t="inlineStr">
        <is>
          <t>5'10"</t>
        </is>
      </c>
      <c r="G228" t="n">
        <v>205</v>
      </c>
      <c r="H228" t="inlineStr">
        <is>
          <t>North Royalton, Ohio</t>
        </is>
      </c>
    </row>
    <row r="229">
      <c r="A229" t="inlineStr">
        <is>
          <t>Alabama</t>
        </is>
      </c>
      <c r="B229" t="n">
        <v>32</v>
      </c>
      <c r="C229" t="inlineStr">
        <is>
          <t>Alex Asparuhov</t>
        </is>
      </c>
      <c r="D229" t="inlineStr">
        <is>
          <t>P</t>
        </is>
      </c>
      <c r="E229" t="inlineStr">
        <is>
          <t>So</t>
        </is>
      </c>
      <c r="F229" t="inlineStr">
        <is>
          <t>6'3"</t>
        </is>
      </c>
      <c r="G229" t="n">
        <v>202</v>
      </c>
      <c r="H229" t="inlineStr">
        <is>
          <t>Fresno, Calif.</t>
        </is>
      </c>
    </row>
    <row r="230">
      <c r="A230" t="inlineStr">
        <is>
          <t>Alabama</t>
        </is>
      </c>
      <c r="B230" t="n">
        <v>92</v>
      </c>
      <c r="C230" t="inlineStr">
        <is>
          <t>Jeremiah Beaman</t>
        </is>
      </c>
      <c r="D230" t="inlineStr">
        <is>
          <t>DL</t>
        </is>
      </c>
      <c r="E230" t="inlineStr">
        <is>
          <t>Jr</t>
        </is>
      </c>
      <c r="F230" t="inlineStr">
        <is>
          <t>6'4"</t>
        </is>
      </c>
      <c r="G230" t="n">
        <v>303</v>
      </c>
      <c r="H230" t="inlineStr">
        <is>
          <t>Birmingham, Ala.</t>
        </is>
      </c>
    </row>
    <row r="231">
      <c r="A231" t="inlineStr">
        <is>
          <t>Alabama</t>
        </is>
      </c>
      <c r="B231" t="n">
        <v>22</v>
      </c>
      <c r="C231" t="inlineStr">
        <is>
          <t>Kedrick Bingley-Jones</t>
        </is>
      </c>
      <c r="D231" t="inlineStr">
        <is>
          <t>DL</t>
        </is>
      </c>
      <c r="E231" t="inlineStr">
        <is>
          <t>6th</t>
        </is>
      </c>
      <c r="F231" t="inlineStr">
        <is>
          <t>6'4"</t>
        </is>
      </c>
      <c r="G231" t="n">
        <v>302</v>
      </c>
      <c r="H231" t="inlineStr">
        <is>
          <t>Concord, N.C.</t>
        </is>
      </c>
      <c r="I231" t="inlineStr">
        <is>
          <t>Transfer from Mississippi State (2026 portal)</t>
        </is>
      </c>
    </row>
    <row r="232">
      <c r="A232" t="inlineStr">
        <is>
          <t>Alabama</t>
        </is>
      </c>
      <c r="B232" t="n">
        <v>95</v>
      </c>
      <c r="C232" t="inlineStr">
        <is>
          <t>Leslie Black</t>
        </is>
      </c>
      <c r="D232" t="inlineStr">
        <is>
          <t>DL</t>
        </is>
      </c>
      <c r="E232" t="inlineStr">
        <is>
          <t>Sr</t>
        </is>
      </c>
      <c r="F232" t="inlineStr">
        <is>
          <t>6'5"</t>
        </is>
      </c>
      <c r="G232" t="n">
        <v>285</v>
      </c>
      <c r="H232" t="inlineStr">
        <is>
          <t>Statesboro, Ga.</t>
        </is>
      </c>
    </row>
    <row r="233">
      <c r="A233" t="inlineStr">
        <is>
          <t>Alabama</t>
        </is>
      </c>
      <c r="B233" t="n">
        <v>73</v>
      </c>
      <c r="C233" t="inlineStr">
        <is>
          <t>Chris Booker</t>
        </is>
      </c>
      <c r="D233" t="inlineStr">
        <is>
          <t>OL</t>
        </is>
      </c>
      <c r="E233" t="inlineStr">
        <is>
          <t>Fr</t>
        </is>
      </c>
      <c r="F233" t="inlineStr">
        <is>
          <t>6'4"</t>
        </is>
      </c>
      <c r="G233" t="n">
        <v>285</v>
      </c>
      <c r="H233" t="inlineStr">
        <is>
          <t>Atlanta, Ga.</t>
        </is>
      </c>
    </row>
    <row r="234">
      <c r="A234" t="inlineStr">
        <is>
          <t>Alabama</t>
        </is>
      </c>
      <c r="B234" t="n">
        <v>3</v>
      </c>
      <c r="C234" t="inlineStr">
        <is>
          <t>Lotzeir Brooks</t>
        </is>
      </c>
      <c r="D234" t="inlineStr">
        <is>
          <t>WR</t>
        </is>
      </c>
      <c r="E234" t="inlineStr">
        <is>
          <t>So</t>
        </is>
      </c>
      <c r="F234" t="inlineStr">
        <is>
          <t>5'9"</t>
        </is>
      </c>
      <c r="G234" t="n">
        <v>193</v>
      </c>
      <c r="H234" t="inlineStr">
        <is>
          <t>Millville, N.J.</t>
        </is>
      </c>
    </row>
    <row r="235">
      <c r="A235" t="inlineStr">
        <is>
          <t>Alabama</t>
        </is>
      </c>
      <c r="B235" t="n">
        <v>71</v>
      </c>
      <c r="C235" t="inlineStr">
        <is>
          <t>Nick Brooks</t>
        </is>
      </c>
      <c r="D235" t="inlineStr">
        <is>
          <t>OL</t>
        </is>
      </c>
      <c r="E235" t="inlineStr">
        <is>
          <t>So</t>
        </is>
      </c>
      <c r="F235" t="inlineStr">
        <is>
          <t>6'7"</t>
        </is>
      </c>
      <c r="G235" t="n">
        <v>339</v>
      </c>
      <c r="H235" t="inlineStr">
        <is>
          <t>Cedar Rapids, Iowa</t>
        </is>
      </c>
      <c r="I235" t="inlineStr">
        <is>
          <t>Transfer from Texas (2026 portal)</t>
        </is>
      </c>
    </row>
    <row r="236">
      <c r="A236" t="inlineStr">
        <is>
          <t>Alabama</t>
        </is>
      </c>
      <c r="B236" t="n">
        <v>17</v>
      </c>
      <c r="C236" t="inlineStr">
        <is>
          <t>Trae’shawn Brown</t>
        </is>
      </c>
      <c r="D236" t="inlineStr">
        <is>
          <t>RB</t>
        </is>
      </c>
      <c r="E236" t="inlineStr">
        <is>
          <t>Fr</t>
        </is>
      </c>
      <c r="F236" t="inlineStr">
        <is>
          <t>5'10"</t>
        </is>
      </c>
      <c r="G236" t="n">
        <v>201</v>
      </c>
      <c r="H236" t="inlineStr">
        <is>
          <t>Huntsville, Texas</t>
        </is>
      </c>
    </row>
    <row r="237">
      <c r="A237" t="inlineStr">
        <is>
          <t>Alabama</t>
        </is>
      </c>
      <c r="B237" t="n">
        <v>2</v>
      </c>
      <c r="C237" t="inlineStr">
        <is>
          <t>Zabien Brown</t>
        </is>
      </c>
      <c r="D237" t="inlineStr">
        <is>
          <t>DB</t>
        </is>
      </c>
      <c r="E237" t="inlineStr">
        <is>
          <t>Jr</t>
        </is>
      </c>
      <c r="F237" t="inlineStr">
        <is>
          <t>6'0"</t>
        </is>
      </c>
      <c r="G237" t="n">
        <v>194</v>
      </c>
      <c r="H237" t="inlineStr">
        <is>
          <t>Santa Ana, Calif.</t>
        </is>
      </c>
    </row>
    <row r="238">
      <c r="A238" t="inlineStr">
        <is>
          <t>Alabama</t>
        </is>
      </c>
      <c r="B238" t="n">
        <v>64</v>
      </c>
      <c r="C238" t="inlineStr">
        <is>
          <t>Michael Carroll</t>
        </is>
      </c>
      <c r="D238" t="inlineStr">
        <is>
          <t>OL</t>
        </is>
      </c>
      <c r="E238" t="inlineStr">
        <is>
          <t>So</t>
        </is>
      </c>
      <c r="F238" t="inlineStr">
        <is>
          <t>6'6"</t>
        </is>
      </c>
      <c r="G238" t="n">
        <v>318</v>
      </c>
      <c r="H238" t="inlineStr">
        <is>
          <t>Doylestown, Pa.</t>
        </is>
      </c>
    </row>
    <row r="239">
      <c r="A239" t="inlineStr">
        <is>
          <t>Alabama</t>
        </is>
      </c>
      <c r="B239" t="n">
        <v>86</v>
      </c>
      <c r="C239" t="inlineStr">
        <is>
          <t>Jude Cascone</t>
        </is>
      </c>
      <c r="D239" t="inlineStr">
        <is>
          <t>TE</t>
        </is>
      </c>
      <c r="E239" t="inlineStr">
        <is>
          <t>Fr</t>
        </is>
      </c>
      <c r="F239" t="inlineStr">
        <is>
          <t>6'3"</t>
        </is>
      </c>
      <c r="G239" t="n">
        <v>224</v>
      </c>
      <c r="H239" t="inlineStr">
        <is>
          <t>Marietta, Ga.</t>
        </is>
      </c>
    </row>
    <row r="240">
      <c r="A240" t="inlineStr">
        <is>
          <t>Alabama</t>
        </is>
      </c>
      <c r="B240" t="n">
        <v>23</v>
      </c>
      <c r="C240" t="inlineStr">
        <is>
          <t>MJ Chirgwin</t>
        </is>
      </c>
      <c r="D240" t="inlineStr">
        <is>
          <t>WR</t>
        </is>
      </c>
      <c r="E240" t="inlineStr">
        <is>
          <t>5th</t>
        </is>
      </c>
      <c r="F240" t="inlineStr">
        <is>
          <t>6'0"</t>
        </is>
      </c>
      <c r="G240" t="n">
        <v>195</v>
      </c>
      <c r="H240" t="inlineStr">
        <is>
          <t>Huntington Beach, Calif.</t>
        </is>
      </c>
    </row>
    <row r="241">
      <c r="A241" t="inlineStr">
        <is>
          <t>Alabama</t>
        </is>
      </c>
      <c r="B241" t="n">
        <v>1</v>
      </c>
      <c r="C241" t="inlineStr">
        <is>
          <t>Ryan Coleman-Williams</t>
        </is>
      </c>
      <c r="D241" t="inlineStr">
        <is>
          <t>WR</t>
        </is>
      </c>
      <c r="E241" t="inlineStr">
        <is>
          <t>Jr</t>
        </is>
      </c>
      <c r="F241" t="inlineStr">
        <is>
          <t>6'0"</t>
        </is>
      </c>
      <c r="G241" t="n">
        <v>182</v>
      </c>
      <c r="H241" t="inlineStr">
        <is>
          <t>Mobile, Ala.</t>
        </is>
      </c>
    </row>
    <row r="242">
      <c r="A242" t="inlineStr">
        <is>
          <t>Alabama</t>
        </is>
      </c>
      <c r="B242" t="n">
        <v>63</v>
      </c>
      <c r="C242" t="inlineStr">
        <is>
          <t>Bryson Cooley</t>
        </is>
      </c>
      <c r="D242" t="inlineStr">
        <is>
          <t>OL</t>
        </is>
      </c>
      <c r="E242" t="inlineStr">
        <is>
          <t>Fr</t>
        </is>
      </c>
      <c r="F242" t="inlineStr">
        <is>
          <t>6'6"</t>
        </is>
      </c>
      <c r="G242" t="n">
        <v>325</v>
      </c>
      <c r="H242" t="inlineStr">
        <is>
          <t>Laurel, Miss.</t>
        </is>
      </c>
    </row>
    <row r="243">
      <c r="A243" t="inlineStr">
        <is>
          <t>Alabama</t>
        </is>
      </c>
      <c r="B243" t="n">
        <v>19</v>
      </c>
      <c r="C243" t="inlineStr">
        <is>
          <t>John Cooper</t>
        </is>
      </c>
      <c r="D243" t="inlineStr">
        <is>
          <t>QB</t>
        </is>
      </c>
      <c r="E243" t="inlineStr">
        <is>
          <t>Jr</t>
        </is>
      </c>
      <c r="F243" t="inlineStr">
        <is>
          <t>6'2"</t>
        </is>
      </c>
      <c r="G243" t="n">
        <v>205</v>
      </c>
      <c r="H243" t="inlineStr">
        <is>
          <t>Mountain Brook, Ala.</t>
        </is>
      </c>
    </row>
    <row r="244">
      <c r="A244" t="inlineStr">
        <is>
          <t>Alabama</t>
        </is>
      </c>
      <c r="B244" t="n">
        <v>98</v>
      </c>
      <c r="C244" t="inlineStr">
        <is>
          <t>Tucker Cornelius</t>
        </is>
      </c>
      <c r="D244" t="inlineStr">
        <is>
          <t>PK</t>
        </is>
      </c>
      <c r="E244" t="inlineStr">
        <is>
          <t>Jr</t>
        </is>
      </c>
      <c r="F244" t="inlineStr">
        <is>
          <t>6'3"</t>
        </is>
      </c>
      <c r="G244" t="n">
        <v>208</v>
      </c>
      <c r="H244" t="inlineStr">
        <is>
          <t>Tuscaloosa, Ala.</t>
        </is>
      </c>
    </row>
    <row r="245">
      <c r="A245" t="inlineStr">
        <is>
          <t>Alabama</t>
        </is>
      </c>
      <c r="B245" t="n">
        <v>13</v>
      </c>
      <c r="C245" t="inlineStr">
        <is>
          <t>EJ Crowell</t>
        </is>
      </c>
      <c r="D245" t="inlineStr">
        <is>
          <t>RB</t>
        </is>
      </c>
      <c r="E245" t="inlineStr">
        <is>
          <t>Fr</t>
        </is>
      </c>
      <c r="F245" t="inlineStr">
        <is>
          <t>5'11"</t>
        </is>
      </c>
      <c r="G245" t="n">
        <v>221</v>
      </c>
      <c r="H245" t="inlineStr">
        <is>
          <t>Jackson, Ala.</t>
        </is>
      </c>
    </row>
    <row r="246">
      <c r="A246" t="inlineStr">
        <is>
          <t>Alabama</t>
        </is>
      </c>
      <c r="B246" t="n">
        <v>0</v>
      </c>
      <c r="C246" t="inlineStr">
        <is>
          <t>AK Dear</t>
        </is>
      </c>
      <c r="D246" t="inlineStr">
        <is>
          <t>RB</t>
        </is>
      </c>
      <c r="E246" t="inlineStr">
        <is>
          <t>So</t>
        </is>
      </c>
      <c r="F246" t="inlineStr">
        <is>
          <t>6'1"</t>
        </is>
      </c>
      <c r="G246" t="n">
        <v>214</v>
      </c>
      <c r="H246" t="inlineStr">
        <is>
          <t>Quitman, Miss.</t>
        </is>
      </c>
    </row>
    <row r="247">
      <c r="A247" t="inlineStr">
        <is>
          <t>Alabama</t>
        </is>
      </c>
      <c r="B247" t="n">
        <v>55</v>
      </c>
      <c r="C247" t="inlineStr">
        <is>
          <t>Racin Delgatty</t>
        </is>
      </c>
      <c r="D247" t="inlineStr">
        <is>
          <t>OL</t>
        </is>
      </c>
      <c r="E247" t="inlineStr">
        <is>
          <t>Sr</t>
        </is>
      </c>
      <c r="F247" t="inlineStr">
        <is>
          <t>6'3"</t>
        </is>
      </c>
      <c r="G247" t="n">
        <v>301</v>
      </c>
      <c r="H247" t="inlineStr">
        <is>
          <t>La Cañada Flintridge, Calif.</t>
        </is>
      </c>
      <c r="I247" t="inlineStr">
        <is>
          <t>Transfer from Cal Poly (2026 portal)</t>
        </is>
      </c>
    </row>
    <row r="248">
      <c r="A248" t="inlineStr">
        <is>
          <t>Alabama</t>
        </is>
      </c>
      <c r="B248" t="n">
        <v>16</v>
      </c>
      <c r="C248" t="inlineStr">
        <is>
          <t>Jorden Edmonds</t>
        </is>
      </c>
      <c r="D248" t="inlineStr">
        <is>
          <t>DB</t>
        </is>
      </c>
      <c r="E248" t="inlineStr">
        <is>
          <t>Fr</t>
        </is>
      </c>
      <c r="F248" t="inlineStr">
        <is>
          <t>6'3"</t>
        </is>
      </c>
      <c r="G248" t="n">
        <v>188</v>
      </c>
      <c r="H248" t="inlineStr">
        <is>
          <t>Marietta, Ga.</t>
        </is>
      </c>
    </row>
    <row r="249">
      <c r="A249" t="inlineStr">
        <is>
          <t>Alabama</t>
        </is>
      </c>
      <c r="B249" t="n">
        <v>10</v>
      </c>
      <c r="C249" t="inlineStr">
        <is>
          <t>Jireh Edwards</t>
        </is>
      </c>
      <c r="D249" t="inlineStr">
        <is>
          <t>DB</t>
        </is>
      </c>
      <c r="E249" t="inlineStr">
        <is>
          <t>Fr</t>
        </is>
      </c>
      <c r="F249" t="inlineStr">
        <is>
          <t>6'2"</t>
        </is>
      </c>
      <c r="G249" t="n">
        <v>221</v>
      </c>
      <c r="H249" t="inlineStr">
        <is>
          <t>Largo, Md.</t>
        </is>
      </c>
    </row>
    <row r="250">
      <c r="A250" t="inlineStr">
        <is>
          <t>Alabama</t>
        </is>
      </c>
      <c r="B250" t="n">
        <v>81</v>
      </c>
      <c r="C250" t="inlineStr">
        <is>
          <t>Kaleb Edwards</t>
        </is>
      </c>
      <c r="D250" t="inlineStr">
        <is>
          <t>TE</t>
        </is>
      </c>
      <c r="E250" t="inlineStr">
        <is>
          <t>So</t>
        </is>
      </c>
      <c r="F250" t="inlineStr">
        <is>
          <t>6'6"</t>
        </is>
      </c>
      <c r="G250" t="n">
        <v>268</v>
      </c>
      <c r="H250" t="inlineStr">
        <is>
          <t>El Dorado Hills, Calif.</t>
        </is>
      </c>
    </row>
    <row r="251">
      <c r="A251" t="inlineStr">
        <is>
          <t>Alabama</t>
        </is>
      </c>
      <c r="B251" t="n">
        <v>88</v>
      </c>
      <c r="C251" t="inlineStr">
        <is>
          <t>Isaia Faga</t>
        </is>
      </c>
      <c r="D251" t="inlineStr">
        <is>
          <t>DL</t>
        </is>
      </c>
      <c r="E251" t="inlineStr">
        <is>
          <t>Jr</t>
        </is>
      </c>
      <c r="F251" t="inlineStr">
        <is>
          <t>6'2"</t>
        </is>
      </c>
      <c r="G251" t="n">
        <v>291</v>
      </c>
      <c r="H251" t="inlineStr">
        <is>
          <t>Phenix City, Ala.</t>
        </is>
      </c>
    </row>
    <row r="252">
      <c r="A252" t="inlineStr">
        <is>
          <t>Alabama</t>
        </is>
      </c>
      <c r="B252" t="n">
        <v>75</v>
      </c>
      <c r="C252" t="inlineStr">
        <is>
          <t>Ethan Fields</t>
        </is>
      </c>
      <c r="D252" t="inlineStr">
        <is>
          <t>OL</t>
        </is>
      </c>
      <c r="E252" t="inlineStr">
        <is>
          <t>Sr</t>
        </is>
      </c>
      <c r="F252" t="inlineStr">
        <is>
          <t>6'3"</t>
        </is>
      </c>
      <c r="G252" t="n">
        <v>319</v>
      </c>
      <c r="H252" t="inlineStr">
        <is>
          <t>Geismar, La.</t>
        </is>
      </c>
      <c r="I252" t="inlineStr">
        <is>
          <t>Transfer from Ole Miss (2026 portal)</t>
        </is>
      </c>
    </row>
    <row r="253">
      <c r="A253" t="inlineStr">
        <is>
          <t>Alabama</t>
        </is>
      </c>
      <c r="B253" t="n">
        <v>40</v>
      </c>
      <c r="C253" t="inlineStr">
        <is>
          <t>Josh Ford</t>
        </is>
      </c>
      <c r="D253" t="inlineStr">
        <is>
          <t>TE</t>
        </is>
      </c>
      <c r="E253" t="inlineStr">
        <is>
          <t>Jr</t>
        </is>
      </c>
      <c r="F253" t="inlineStr">
        <is>
          <t>6'6"</t>
        </is>
      </c>
      <c r="G253" t="n">
        <v>267</v>
      </c>
      <c r="H253" t="inlineStr">
        <is>
          <t>Stillwater, Okla.</t>
        </is>
      </c>
      <c r="I253" t="inlineStr">
        <is>
          <t>Transfer from Oklahoma State (2026 portal)</t>
        </is>
      </c>
    </row>
    <row r="254">
      <c r="A254" t="inlineStr">
        <is>
          <t>Alabama</t>
        </is>
      </c>
      <c r="B254" t="n">
        <v>46</v>
      </c>
      <c r="C254" t="inlineStr">
        <is>
          <t>Peyton Fox</t>
        </is>
      </c>
      <c r="D254" t="inlineStr">
        <is>
          <t>TE</t>
        </is>
      </c>
      <c r="E254" t="inlineStr">
        <is>
          <t>5th</t>
        </is>
      </c>
      <c r="F254" t="inlineStr">
        <is>
          <t>6'4"</t>
        </is>
      </c>
      <c r="G254" t="n">
        <v>235</v>
      </c>
      <c r="H254" t="inlineStr">
        <is>
          <t>Pelham, Ala.</t>
        </is>
      </c>
    </row>
    <row r="255">
      <c r="A255" t="inlineStr">
        <is>
          <t>Alabama</t>
        </is>
      </c>
      <c r="B255" t="n">
        <v>13</v>
      </c>
      <c r="C255" t="inlineStr">
        <is>
          <t>John Gazzaniga</t>
        </is>
      </c>
      <c r="D255" t="inlineStr">
        <is>
          <t>QB</t>
        </is>
      </c>
      <c r="E255" t="inlineStr">
        <is>
          <t>So</t>
        </is>
      </c>
      <c r="F255" t="inlineStr">
        <is>
          <t>6'7"</t>
        </is>
      </c>
      <c r="G255" t="n">
        <v>245</v>
      </c>
      <c r="H255" t="inlineStr">
        <is>
          <t>Rancho Santa Margarita, Calif.</t>
        </is>
      </c>
    </row>
    <row r="256">
      <c r="A256" t="inlineStr">
        <is>
          <t>Alabama</t>
        </is>
      </c>
      <c r="B256" t="n">
        <v>17</v>
      </c>
      <c r="C256" t="inlineStr">
        <is>
          <t>Zyan Gibson</t>
        </is>
      </c>
      <c r="D256" t="inlineStr">
        <is>
          <t>DB</t>
        </is>
      </c>
      <c r="E256" t="inlineStr">
        <is>
          <t>Fr</t>
        </is>
      </c>
      <c r="F256" t="inlineStr">
        <is>
          <t>6'0"</t>
        </is>
      </c>
      <c r="G256" t="n">
        <v>194</v>
      </c>
      <c r="H256" t="inlineStr">
        <is>
          <t>Gadsden, Ala.</t>
        </is>
      </c>
    </row>
    <row r="257">
      <c r="A257" t="inlineStr">
        <is>
          <t>Alabama</t>
        </is>
      </c>
      <c r="B257" t="n">
        <v>95</v>
      </c>
      <c r="C257" t="inlineStr">
        <is>
          <t>Anderson Green</t>
        </is>
      </c>
      <c r="D257" t="inlineStr">
        <is>
          <t>P</t>
        </is>
      </c>
      <c r="E257" t="inlineStr">
        <is>
          <t>Jr</t>
        </is>
      </c>
      <c r="F257" t="inlineStr">
        <is>
          <t>6'0"</t>
        </is>
      </c>
      <c r="G257" t="n">
        <v>201</v>
      </c>
      <c r="H257" t="inlineStr">
        <is>
          <t>Tuscaloosa, Ala.</t>
        </is>
      </c>
    </row>
    <row r="258">
      <c r="A258" t="inlineStr">
        <is>
          <t>Alabama</t>
        </is>
      </c>
      <c r="B258" t="n">
        <v>99</v>
      </c>
      <c r="C258" t="inlineStr">
        <is>
          <t>Terrance Green</t>
        </is>
      </c>
      <c r="D258" t="inlineStr">
        <is>
          <t>DL</t>
        </is>
      </c>
      <c r="E258" t="inlineStr">
        <is>
          <t>Sr</t>
        </is>
      </c>
      <c r="F258" t="inlineStr">
        <is>
          <t>6'5"</t>
        </is>
      </c>
      <c r="G258" t="n">
        <v>319</v>
      </c>
      <c r="H258" t="inlineStr">
        <is>
          <t>Cypress, Texas</t>
        </is>
      </c>
      <c r="I258" t="inlineStr">
        <is>
          <t>Transfer from Oregon (2026 portal)</t>
        </is>
      </c>
    </row>
    <row r="259">
      <c r="A259" t="inlineStr">
        <is>
          <t>Alabama</t>
        </is>
      </c>
      <c r="B259" t="n">
        <v>11</v>
      </c>
      <c r="C259" t="inlineStr">
        <is>
          <t>Xavier Griffin</t>
        </is>
      </c>
      <c r="D259" t="inlineStr">
        <is>
          <t>LB</t>
        </is>
      </c>
      <c r="E259" t="inlineStr">
        <is>
          <t>Fr</t>
        </is>
      </c>
      <c r="F259" t="inlineStr">
        <is>
          <t>6'3"</t>
        </is>
      </c>
      <c r="G259" t="n">
        <v>222</v>
      </c>
      <c r="H259" t="inlineStr">
        <is>
          <t>Gainesville, Ga.</t>
        </is>
      </c>
    </row>
    <row r="260">
      <c r="A260" t="inlineStr">
        <is>
          <t>Alabama</t>
        </is>
      </c>
      <c r="B260" t="n">
        <v>34</v>
      </c>
      <c r="C260" t="inlineStr">
        <is>
          <t>Zay Hall</t>
        </is>
      </c>
      <c r="D260" t="inlineStr">
        <is>
          <t>LB</t>
        </is>
      </c>
      <c r="E260" t="inlineStr">
        <is>
          <t>Fr</t>
        </is>
      </c>
      <c r="F260" t="inlineStr">
        <is>
          <t>6'3"</t>
        </is>
      </c>
      <c r="G260" t="n">
        <v>238</v>
      </c>
      <c r="H260" t="inlineStr">
        <is>
          <t>Tuscaloosa, Ala.</t>
        </is>
      </c>
    </row>
    <row r="261">
      <c r="A261" t="inlineStr">
        <is>
          <t>Alabama</t>
        </is>
      </c>
      <c r="B261" t="n">
        <v>32</v>
      </c>
      <c r="C261" t="inlineStr">
        <is>
          <t>Griffin Hanson</t>
        </is>
      </c>
      <c r="D261" t="inlineStr">
        <is>
          <t>DB</t>
        </is>
      </c>
      <c r="E261" t="inlineStr">
        <is>
          <t>Jr</t>
        </is>
      </c>
      <c r="F261" t="inlineStr">
        <is>
          <t>5'10"</t>
        </is>
      </c>
      <c r="G261" t="n">
        <v>177</v>
      </c>
      <c r="H261" t="inlineStr">
        <is>
          <t>Florence, Ala.</t>
        </is>
      </c>
    </row>
    <row r="262">
      <c r="A262" t="inlineStr">
        <is>
          <t>Alabama</t>
        </is>
      </c>
      <c r="B262" t="n">
        <v>72</v>
      </c>
      <c r="C262" t="inlineStr">
        <is>
          <t>Ty Haywood</t>
        </is>
      </c>
      <c r="D262" t="inlineStr">
        <is>
          <t>OL</t>
        </is>
      </c>
      <c r="E262" t="inlineStr">
        <is>
          <t>So</t>
        </is>
      </c>
      <c r="F262" t="inlineStr">
        <is>
          <t>6'5"</t>
        </is>
      </c>
      <c r="G262" t="n">
        <v>312</v>
      </c>
      <c r="H262" t="inlineStr">
        <is>
          <t>Denton, Texas</t>
        </is>
      </c>
      <c r="I262" t="inlineStr">
        <is>
          <t>Transfer from Michigan (2026 portal)</t>
        </is>
      </c>
    </row>
    <row r="263">
      <c r="A263" t="inlineStr">
        <is>
          <t>Alabama</t>
        </is>
      </c>
      <c r="B263" t="n">
        <v>14</v>
      </c>
      <c r="C263" t="inlineStr">
        <is>
          <t>Tyler Henderson</t>
        </is>
      </c>
      <c r="D263" t="inlineStr">
        <is>
          <t>WR</t>
        </is>
      </c>
      <c r="E263" t="inlineStr">
        <is>
          <t>Jr</t>
        </is>
      </c>
      <c r="F263" t="inlineStr">
        <is>
          <t>6'1"</t>
        </is>
      </c>
      <c r="G263" t="n">
        <v>173</v>
      </c>
      <c r="H263" t="inlineStr">
        <is>
          <t>Vicksburg, Miss.</t>
        </is>
      </c>
    </row>
    <row r="264">
      <c r="A264" t="inlineStr">
        <is>
          <t>Alabama</t>
        </is>
      </c>
      <c r="B264" t="n">
        <v>14</v>
      </c>
      <c r="C264" t="inlineStr">
        <is>
          <t>Fatutoa Henry</t>
        </is>
      </c>
      <c r="D264" t="inlineStr">
        <is>
          <t>DL</t>
        </is>
      </c>
      <c r="E264" t="inlineStr">
        <is>
          <t>5th</t>
        </is>
      </c>
      <c r="F264" t="inlineStr">
        <is>
          <t>6'4"</t>
        </is>
      </c>
      <c r="G264" t="n">
        <v>272</v>
      </c>
      <c r="H264" t="inlineStr">
        <is>
          <t>Lawndale, Calif.</t>
        </is>
      </c>
    </row>
    <row r="265">
      <c r="A265" t="inlineStr">
        <is>
          <t>Alabama</t>
        </is>
      </c>
      <c r="B265" t="n">
        <v>69</v>
      </c>
      <c r="C265" t="inlineStr">
        <is>
          <t>Baker Hickman</t>
        </is>
      </c>
      <c r="D265" t="inlineStr">
        <is>
          <t>OL</t>
        </is>
      </c>
      <c r="E265" t="inlineStr">
        <is>
          <t>Sr</t>
        </is>
      </c>
      <c r="F265" t="inlineStr">
        <is>
          <t>6'3"</t>
        </is>
      </c>
      <c r="G265" t="n">
        <v>334</v>
      </c>
      <c r="H265" t="inlineStr">
        <is>
          <t>Tuscaloosa, Ala.</t>
        </is>
      </c>
    </row>
    <row r="266">
      <c r="A266" t="inlineStr">
        <is>
          <t>Alabama</t>
        </is>
      </c>
      <c r="B266" t="n">
        <v>4</v>
      </c>
      <c r="C266" t="inlineStr">
        <is>
          <t>Daniel Hill</t>
        </is>
      </c>
      <c r="D266" t="inlineStr">
        <is>
          <t>RB</t>
        </is>
      </c>
      <c r="E266" t="inlineStr">
        <is>
          <t>Jr</t>
        </is>
      </c>
      <c r="F266" t="inlineStr">
        <is>
          <t>6'1"</t>
        </is>
      </c>
      <c r="G266" t="n">
        <v>236</v>
      </c>
      <c r="H266" t="inlineStr">
        <is>
          <t>Meridian, Miss.</t>
        </is>
      </c>
    </row>
    <row r="267">
      <c r="A267" t="inlineStr">
        <is>
          <t>Alabama</t>
        </is>
      </c>
      <c r="B267" t="n">
        <v>94</v>
      </c>
      <c r="C267" t="inlineStr">
        <is>
          <t>Edric Hill</t>
        </is>
      </c>
      <c r="D267" t="inlineStr">
        <is>
          <t>DL</t>
        </is>
      </c>
      <c r="E267" t="inlineStr">
        <is>
          <t>Sr</t>
        </is>
      </c>
      <c r="F267" t="inlineStr">
        <is>
          <t>6'3"</t>
        </is>
      </c>
      <c r="G267" t="n">
        <v>287</v>
      </c>
      <c r="H267" t="inlineStr">
        <is>
          <t>Kansas City, Mo.</t>
        </is>
      </c>
    </row>
    <row r="268">
      <c r="A268" t="inlineStr">
        <is>
          <t>Alabama</t>
        </is>
      </c>
      <c r="B268" t="n">
        <v>8</v>
      </c>
      <c r="C268" t="inlineStr">
        <is>
          <t>Justin Hill</t>
        </is>
      </c>
      <c r="D268" t="inlineStr">
        <is>
          <t>LB</t>
        </is>
      </c>
      <c r="E268" t="inlineStr">
        <is>
          <t>So</t>
        </is>
      </c>
      <c r="F268" t="inlineStr">
        <is>
          <t>6'3"</t>
        </is>
      </c>
      <c r="G268" t="n">
        <v>244</v>
      </c>
      <c r="H268" t="inlineStr">
        <is>
          <t>Cincinnati, Ohio</t>
        </is>
      </c>
    </row>
    <row r="269">
      <c r="A269" t="inlineStr">
        <is>
          <t>Alabama</t>
        </is>
      </c>
      <c r="B269" t="n">
        <v>34</v>
      </c>
      <c r="C269" t="inlineStr">
        <is>
          <t>London Hill</t>
        </is>
      </c>
      <c r="D269" t="inlineStr">
        <is>
          <t>DB</t>
        </is>
      </c>
      <c r="E269" t="inlineStr">
        <is>
          <t>Jr</t>
        </is>
      </c>
      <c r="F269" t="inlineStr">
        <is>
          <t>5'11"</t>
        </is>
      </c>
      <c r="G269" t="n">
        <v>185</v>
      </c>
      <c r="H269" t="inlineStr">
        <is>
          <t>Mobile, Ala.</t>
        </is>
      </c>
    </row>
    <row r="270">
      <c r="A270" t="inlineStr">
        <is>
          <t>Alabama</t>
        </is>
      </c>
      <c r="B270" t="n">
        <v>32</v>
      </c>
      <c r="C270" t="inlineStr">
        <is>
          <t>Corey Howard Jr.</t>
        </is>
      </c>
      <c r="D270" t="inlineStr">
        <is>
          <t>DL</t>
        </is>
      </c>
      <c r="E270" t="inlineStr">
        <is>
          <t>Fr</t>
        </is>
      </c>
      <c r="F270" t="inlineStr">
        <is>
          <t>6'6"</t>
        </is>
      </c>
      <c r="G270" t="n">
        <v>285</v>
      </c>
      <c r="H270" t="inlineStr">
        <is>
          <t>Valdosta, Ga.</t>
        </is>
      </c>
    </row>
    <row r="271">
      <c r="A271" t="inlineStr">
        <is>
          <t>Alabama</t>
        </is>
      </c>
      <c r="B271" t="n">
        <v>18</v>
      </c>
      <c r="C271" t="inlineStr">
        <is>
          <t>Bray Hubbard</t>
        </is>
      </c>
      <c r="D271" t="inlineStr">
        <is>
          <t>DB</t>
        </is>
      </c>
      <c r="E271" t="inlineStr">
        <is>
          <t>Sr</t>
        </is>
      </c>
      <c r="F271" t="inlineStr">
        <is>
          <t>6'2"</t>
        </is>
      </c>
      <c r="G271" t="n">
        <v>217</v>
      </c>
      <c r="H271" t="inlineStr">
        <is>
          <t>Ocean Springs, Miss.</t>
        </is>
      </c>
    </row>
    <row r="272">
      <c r="A272" t="inlineStr">
        <is>
          <t>Alabama</t>
        </is>
      </c>
      <c r="B272" t="n">
        <v>39</v>
      </c>
      <c r="C272" t="inlineStr">
        <is>
          <t>Jake Ivie</t>
        </is>
      </c>
      <c r="D272" t="inlineStr">
        <is>
          <t>LB</t>
        </is>
      </c>
      <c r="E272" t="inlineStr">
        <is>
          <t>Sr</t>
        </is>
      </c>
      <c r="F272" t="inlineStr">
        <is>
          <t>6'0"</t>
        </is>
      </c>
      <c r="G272" t="n">
        <v>188</v>
      </c>
      <c r="H272" t="inlineStr">
        <is>
          <t>Alabaster, Ala.</t>
        </is>
      </c>
    </row>
    <row r="273">
      <c r="A273" t="inlineStr">
        <is>
          <t>Alabama</t>
        </is>
      </c>
      <c r="B273" t="n">
        <v>42</v>
      </c>
      <c r="C273" t="inlineStr">
        <is>
          <t>Ben Jackson</t>
        </is>
      </c>
      <c r="D273" t="inlineStr">
        <is>
          <t>WR</t>
        </is>
      </c>
      <c r="E273" t="inlineStr">
        <is>
          <t>So</t>
        </is>
      </c>
      <c r="F273" t="inlineStr">
        <is>
          <t>6'2"</t>
        </is>
      </c>
      <c r="G273" t="n">
        <v>165</v>
      </c>
      <c r="H273" t="inlineStr">
        <is>
          <t>Mobile, Ala.</t>
        </is>
      </c>
    </row>
    <row r="274">
      <c r="A274" t="inlineStr">
        <is>
          <t>Alabama</t>
        </is>
      </c>
      <c r="B274" t="n">
        <v>54</v>
      </c>
      <c r="C274" t="inlineStr">
        <is>
          <t>Jayvin James</t>
        </is>
      </c>
      <c r="D274" t="inlineStr">
        <is>
          <t>OL</t>
        </is>
      </c>
      <c r="E274" t="inlineStr">
        <is>
          <t>Sr</t>
        </is>
      </c>
      <c r="F274" t="inlineStr">
        <is>
          <t>6'5"</t>
        </is>
      </c>
      <c r="G274" t="n">
        <v>318</v>
      </c>
      <c r="H274" t="inlineStr">
        <is>
          <t>Deerfield Beach, Fla.</t>
        </is>
      </c>
      <c r="I274" t="inlineStr">
        <is>
          <t>Transfer from Mississippi State (2026 portal)</t>
        </is>
      </c>
    </row>
    <row r="275">
      <c r="A275" t="inlineStr">
        <is>
          <t>Alabama</t>
        </is>
      </c>
      <c r="B275" t="n">
        <v>26</v>
      </c>
      <c r="C275" t="inlineStr">
        <is>
          <t>Mhari Johnson</t>
        </is>
      </c>
      <c r="D275" t="inlineStr">
        <is>
          <t>DL</t>
        </is>
      </c>
      <c r="E275" t="inlineStr">
        <is>
          <t>Fr</t>
        </is>
      </c>
      <c r="F275" t="inlineStr">
        <is>
          <t>6'3"</t>
        </is>
      </c>
      <c r="G275" t="n">
        <v>286</v>
      </c>
      <c r="H275" t="inlineStr">
        <is>
          <t>Muscle Shoals, Ala.</t>
        </is>
      </c>
    </row>
    <row r="276">
      <c r="A276" t="inlineStr">
        <is>
          <t>Alabama</t>
        </is>
      </c>
      <c r="B276" t="n">
        <v>15</v>
      </c>
      <c r="C276" t="inlineStr">
        <is>
          <t>Duke Johnson II</t>
        </is>
      </c>
      <c r="D276" t="inlineStr">
        <is>
          <t>LB</t>
        </is>
      </c>
      <c r="E276" t="inlineStr">
        <is>
          <t>So</t>
        </is>
      </c>
      <c r="F276" t="inlineStr">
        <is>
          <t>6'1"</t>
        </is>
      </c>
      <c r="G276" t="n">
        <v>232</v>
      </c>
      <c r="H276" t="inlineStr">
        <is>
          <t>Eastman, Ga.</t>
        </is>
      </c>
    </row>
    <row r="277">
      <c r="A277" t="inlineStr">
        <is>
          <t>Alabama</t>
        </is>
      </c>
      <c r="B277" t="n">
        <v>23</v>
      </c>
      <c r="C277" t="inlineStr">
        <is>
          <t>Cayden Jones</t>
        </is>
      </c>
      <c r="D277" t="inlineStr">
        <is>
          <t>LB</t>
        </is>
      </c>
      <c r="E277" t="inlineStr">
        <is>
          <t>Jr</t>
        </is>
      </c>
      <c r="F277" t="inlineStr">
        <is>
          <t>6'4"</t>
        </is>
      </c>
      <c r="G277" t="n">
        <v>231</v>
      </c>
      <c r="H277" t="inlineStr">
        <is>
          <t>Asheville, N.C.</t>
        </is>
      </c>
    </row>
    <row r="278">
      <c r="A278" t="inlineStr">
        <is>
          <t>Alabama</t>
        </is>
      </c>
      <c r="B278" t="n">
        <v>11</v>
      </c>
      <c r="C278" t="inlineStr">
        <is>
          <t>Tayden-Evan Kaawa</t>
        </is>
      </c>
      <c r="D278" t="inlineStr">
        <is>
          <t>QB</t>
        </is>
      </c>
      <c r="E278" t="inlineStr">
        <is>
          <t>Fr</t>
        </is>
      </c>
      <c r="F278" t="inlineStr">
        <is>
          <t>6'5"</t>
        </is>
      </c>
      <c r="G278" t="n">
        <v>238</v>
      </c>
      <c r="H278" t="inlineStr">
        <is>
          <t>Molokai, Hawai'i</t>
        </is>
      </c>
    </row>
    <row r="279">
      <c r="A279" t="inlineStr">
        <is>
          <t>Alabama</t>
        </is>
      </c>
      <c r="B279" t="n">
        <v>20</v>
      </c>
      <c r="C279" t="inlineStr">
        <is>
          <t>Khalifa Keith</t>
        </is>
      </c>
      <c r="D279" t="inlineStr">
        <is>
          <t>RB</t>
        </is>
      </c>
      <c r="E279" t="inlineStr">
        <is>
          <t>Sr</t>
        </is>
      </c>
      <c r="F279" t="inlineStr">
        <is>
          <t>6'1"</t>
        </is>
      </c>
      <c r="G279" t="n">
        <v>232</v>
      </c>
      <c r="H279" t="inlineStr">
        <is>
          <t>Birmingham, Ala.</t>
        </is>
      </c>
      <c r="I279" t="inlineStr">
        <is>
          <t>Transfer from App State (2026 portal)</t>
        </is>
      </c>
    </row>
    <row r="280">
      <c r="A280" t="inlineStr">
        <is>
          <t>Alabama</t>
        </is>
      </c>
      <c r="B280" t="n">
        <v>24</v>
      </c>
      <c r="C280" t="inlineStr">
        <is>
          <t>Rihyael Kelley</t>
        </is>
      </c>
      <c r="D280" t="inlineStr">
        <is>
          <t>DB</t>
        </is>
      </c>
      <c r="E280" t="inlineStr">
        <is>
          <t>Fr</t>
        </is>
      </c>
      <c r="F280" t="inlineStr">
        <is>
          <t>6'3"</t>
        </is>
      </c>
      <c r="G280" t="n">
        <v>196</v>
      </c>
      <c r="H280" t="inlineStr">
        <is>
          <t>Cincinnati, Ohio</t>
        </is>
      </c>
    </row>
    <row r="281">
      <c r="A281" t="inlineStr">
        <is>
          <t>Alabama</t>
        </is>
      </c>
      <c r="B281" t="n">
        <v>21</v>
      </c>
      <c r="C281" t="inlineStr">
        <is>
          <t>Dre Kirkpatrick Jr.</t>
        </is>
      </c>
      <c r="D281" t="inlineStr">
        <is>
          <t>DB</t>
        </is>
      </c>
      <c r="E281" t="inlineStr">
        <is>
          <t>Jr</t>
        </is>
      </c>
      <c r="F281" t="inlineStr">
        <is>
          <t>5'11"</t>
        </is>
      </c>
      <c r="G281" t="n">
        <v>205</v>
      </c>
      <c r="H281" t="inlineStr">
        <is>
          <t>Gadsden, Ala.</t>
        </is>
      </c>
    </row>
    <row r="282">
      <c r="A282" t="inlineStr">
        <is>
          <t>Alabama</t>
        </is>
      </c>
      <c r="B282" t="n">
        <v>20</v>
      </c>
      <c r="C282" t="inlineStr">
        <is>
          <t>Jah-Marien Latham</t>
        </is>
      </c>
      <c r="D282" t="inlineStr">
        <is>
          <t>LB</t>
        </is>
      </c>
      <c r="E282" t="inlineStr">
        <is>
          <t>6th</t>
        </is>
      </c>
      <c r="F282" t="inlineStr">
        <is>
          <t>6'3"</t>
        </is>
      </c>
      <c r="G282" t="n">
        <v>270</v>
      </c>
      <c r="H282" t="inlineStr">
        <is>
          <t>Reform, Ala.</t>
        </is>
      </c>
    </row>
    <row r="283">
      <c r="A283" t="inlineStr">
        <is>
          <t>Alabama</t>
        </is>
      </c>
      <c r="B283" t="n">
        <v>5</v>
      </c>
      <c r="C283" t="inlineStr">
        <is>
          <t>Dijon Lee Jr.</t>
        </is>
      </c>
      <c r="D283" t="inlineStr">
        <is>
          <t>DB</t>
        </is>
      </c>
      <c r="E283" t="inlineStr">
        <is>
          <t>So</t>
        </is>
      </c>
      <c r="F283" t="inlineStr">
        <is>
          <t>6'4"</t>
        </is>
      </c>
      <c r="G283" t="n">
        <v>204</v>
      </c>
      <c r="H283" t="inlineStr">
        <is>
          <t>Carson, Calif.</t>
        </is>
      </c>
    </row>
    <row r="284">
      <c r="A284" t="inlineStr">
        <is>
          <t>Alabama</t>
        </is>
      </c>
      <c r="B284" t="n">
        <v>87</v>
      </c>
      <c r="C284" t="inlineStr">
        <is>
          <t>Danny Lewis Jr.</t>
        </is>
      </c>
      <c r="D284" t="inlineStr">
        <is>
          <t>TE</t>
        </is>
      </c>
      <c r="E284" t="inlineStr">
        <is>
          <t>5th</t>
        </is>
      </c>
      <c r="F284" t="inlineStr">
        <is>
          <t>6'5"</t>
        </is>
      </c>
      <c r="G284" t="n">
        <v>255</v>
      </c>
      <c r="H284" t="inlineStr">
        <is>
          <t>New Iberia, La.</t>
        </is>
      </c>
    </row>
    <row r="285">
      <c r="A285" t="inlineStr">
        <is>
          <t>Alabama</t>
        </is>
      </c>
      <c r="B285" t="n">
        <v>88</v>
      </c>
      <c r="C285" t="inlineStr">
        <is>
          <t>Jay Lindsey</t>
        </is>
      </c>
      <c r="D285" t="inlineStr">
        <is>
          <t>TE</t>
        </is>
      </c>
      <c r="E285" t="inlineStr">
        <is>
          <t>Jr</t>
        </is>
      </c>
      <c r="F285" t="inlineStr">
        <is>
          <t>6'5"</t>
        </is>
      </c>
      <c r="G285" t="n">
        <v>258</v>
      </c>
      <c r="H285" t="inlineStr">
        <is>
          <t>Butler, Ala.</t>
        </is>
      </c>
    </row>
    <row r="286">
      <c r="A286" t="inlineStr">
        <is>
          <t>Alabama</t>
        </is>
      </c>
      <c r="B286" t="n">
        <v>77</v>
      </c>
      <c r="C286" t="inlineStr">
        <is>
          <t>Jackson Lloyd</t>
        </is>
      </c>
      <c r="D286" t="inlineStr">
        <is>
          <t>OL</t>
        </is>
      </c>
      <c r="E286" t="inlineStr">
        <is>
          <t>So</t>
        </is>
      </c>
      <c r="F286" t="inlineStr">
        <is>
          <t>6'7"</t>
        </is>
      </c>
      <c r="G286" t="n">
        <v>317</v>
      </c>
      <c r="H286" t="inlineStr">
        <is>
          <t>Carmel, Calif.</t>
        </is>
      </c>
    </row>
    <row r="287">
      <c r="A287" t="inlineStr">
        <is>
          <t>Alabama</t>
        </is>
      </c>
      <c r="B287" t="n">
        <v>10</v>
      </c>
      <c r="C287" t="inlineStr">
        <is>
          <t>Austin Mack</t>
        </is>
      </c>
      <c r="D287" t="inlineStr">
        <is>
          <t>QB</t>
        </is>
      </c>
      <c r="E287" t="inlineStr">
        <is>
          <t>Sr</t>
        </is>
      </c>
      <c r="F287" t="inlineStr">
        <is>
          <t>6'6"</t>
        </is>
      </c>
      <c r="G287" t="n">
        <v>232</v>
      </c>
      <c r="H287" t="inlineStr">
        <is>
          <t>Loomis, Calif.</t>
        </is>
      </c>
    </row>
    <row r="288">
      <c r="A288" t="inlineStr">
        <is>
          <t>Alabama</t>
        </is>
      </c>
      <c r="B288" t="n">
        <v>59</v>
      </c>
      <c r="C288" t="inlineStr">
        <is>
          <t>JD Martin</t>
        </is>
      </c>
      <c r="D288" t="inlineStr">
        <is>
          <t>OL</t>
        </is>
      </c>
      <c r="E288" t="inlineStr">
        <is>
          <t>Jr</t>
        </is>
      </c>
      <c r="F288" t="inlineStr">
        <is>
          <t>6'2"</t>
        </is>
      </c>
      <c r="G288" t="n">
        <v>266</v>
      </c>
      <c r="H288" t="inlineStr">
        <is>
          <t>Pisgah, Ala.</t>
        </is>
      </c>
    </row>
    <row r="289">
      <c r="A289" t="inlineStr">
        <is>
          <t>Alabama</t>
        </is>
      </c>
      <c r="B289" t="n">
        <v>21</v>
      </c>
      <c r="C289" t="inlineStr">
        <is>
          <t>Maurice Mathis Jr.</t>
        </is>
      </c>
      <c r="D289" t="inlineStr">
        <is>
          <t>WR</t>
        </is>
      </c>
      <c r="E289" t="inlineStr">
        <is>
          <t>Fr</t>
        </is>
      </c>
      <c r="F289" t="inlineStr">
        <is>
          <t>6'1"</t>
        </is>
      </c>
      <c r="G289" t="n">
        <v>186</v>
      </c>
      <c r="H289" t="inlineStr">
        <is>
          <t>Warner Robins, Ga.</t>
        </is>
      </c>
    </row>
    <row r="290">
      <c r="A290" t="inlineStr">
        <is>
          <t>Alabama</t>
        </is>
      </c>
      <c r="B290" t="n">
        <v>41</v>
      </c>
      <c r="C290" t="inlineStr">
        <is>
          <t>Jamarion Matthews</t>
        </is>
      </c>
      <c r="D290" t="inlineStr">
        <is>
          <t>LB</t>
        </is>
      </c>
      <c r="E290" t="inlineStr">
        <is>
          <t>Fr</t>
        </is>
      </c>
      <c r="F290" t="inlineStr">
        <is>
          <t>6'2"</t>
        </is>
      </c>
      <c r="G290" t="n">
        <v>252</v>
      </c>
      <c r="H290" t="inlineStr">
        <is>
          <t>Huntsville, Ala.</t>
        </is>
      </c>
    </row>
    <row r="291">
      <c r="A291" t="inlineStr">
        <is>
          <t>Alabama</t>
        </is>
      </c>
      <c r="B291" t="n">
        <v>25</v>
      </c>
      <c r="C291" t="inlineStr">
        <is>
          <t>Steve Bolo Mboumoua</t>
        </is>
      </c>
      <c r="D291" t="inlineStr">
        <is>
          <t>DL</t>
        </is>
      </c>
      <c r="E291" t="inlineStr">
        <is>
          <t>Jr</t>
        </is>
      </c>
      <c r="F291" t="inlineStr">
        <is>
          <t>6'4"</t>
        </is>
      </c>
      <c r="G291" t="n">
        <v>301</v>
      </c>
      <c r="H291" t="inlineStr">
        <is>
          <t>Saint Augustin de Desmaures, Quebec</t>
        </is>
      </c>
    </row>
    <row r="292">
      <c r="A292" t="inlineStr">
        <is>
          <t>Alabama</t>
        </is>
      </c>
      <c r="B292" t="n">
        <v>38</v>
      </c>
      <c r="C292" t="inlineStr">
        <is>
          <t>Brody McCutcheon</t>
        </is>
      </c>
      <c r="D292" t="inlineStr">
        <is>
          <t>DB</t>
        </is>
      </c>
      <c r="E292" t="inlineStr">
        <is>
          <t>So</t>
        </is>
      </c>
      <c r="F292" t="inlineStr">
        <is>
          <t>6'1"</t>
        </is>
      </c>
      <c r="G292" t="n">
        <v>180</v>
      </c>
      <c r="H292" t="inlineStr">
        <is>
          <t>Moody, Ala.</t>
        </is>
      </c>
    </row>
    <row r="293">
      <c r="A293" t="inlineStr">
        <is>
          <t>Alabama</t>
        </is>
      </c>
      <c r="B293" t="n">
        <v>19</v>
      </c>
      <c r="C293" t="inlineStr">
        <is>
          <t>Chuck McDonald III</t>
        </is>
      </c>
      <c r="D293" t="inlineStr">
        <is>
          <t>DB</t>
        </is>
      </c>
      <c r="E293" t="inlineStr">
        <is>
          <t>So</t>
        </is>
      </c>
      <c r="F293" t="inlineStr">
        <is>
          <t>6'1"</t>
        </is>
      </c>
      <c r="G293" t="n">
        <v>197</v>
      </c>
      <c r="H293" t="inlineStr">
        <is>
          <t>Santa Ana, Calif.</t>
        </is>
      </c>
    </row>
    <row r="294">
      <c r="A294" t="inlineStr">
        <is>
          <t>Alabama</t>
        </is>
      </c>
      <c r="B294" t="n">
        <v>30</v>
      </c>
      <c r="C294" t="inlineStr">
        <is>
          <t>Derek Meadows</t>
        </is>
      </c>
      <c r="D294" t="inlineStr">
        <is>
          <t>WR</t>
        </is>
      </c>
      <c r="E294" t="inlineStr">
        <is>
          <t>So</t>
        </is>
      </c>
      <c r="F294" t="inlineStr">
        <is>
          <t>6'5"</t>
        </is>
      </c>
      <c r="G294" t="n">
        <v>215</v>
      </c>
      <c r="H294" t="inlineStr">
        <is>
          <t>Las Vegas, Nev.</t>
        </is>
      </c>
    </row>
    <row r="295">
      <c r="A295" t="inlineStr">
        <is>
          <t>Alabama</t>
        </is>
      </c>
      <c r="B295" t="n">
        <v>4</v>
      </c>
      <c r="C295" t="inlineStr">
        <is>
          <t>Luke Metz</t>
        </is>
      </c>
      <c r="D295" t="inlineStr">
        <is>
          <t>LB</t>
        </is>
      </c>
      <c r="E295" t="inlineStr">
        <is>
          <t>So</t>
        </is>
      </c>
      <c r="F295" t="inlineStr">
        <is>
          <t>6'3"</t>
        </is>
      </c>
      <c r="G295" t="n">
        <v>233</v>
      </c>
      <c r="H295" t="inlineStr">
        <is>
          <t>Hoschton, Ga.</t>
        </is>
      </c>
    </row>
    <row r="296">
      <c r="A296" t="inlineStr">
        <is>
          <t>Alabama</t>
        </is>
      </c>
      <c r="B296" t="n">
        <v>65</v>
      </c>
      <c r="C296" t="inlineStr">
        <is>
          <t>Tyrell Miller</t>
        </is>
      </c>
      <c r="D296" t="inlineStr">
        <is>
          <t>OL</t>
        </is>
      </c>
      <c r="E296" t="inlineStr">
        <is>
          <t>Jr</t>
        </is>
      </c>
      <c r="F296" t="inlineStr">
        <is>
          <t>6'5"</t>
        </is>
      </c>
      <c r="G296" t="n">
        <v>322</v>
      </c>
      <c r="H296" t="inlineStr">
        <is>
          <t>Union City, Calif.</t>
        </is>
      </c>
    </row>
    <row r="297">
      <c r="A297" t="inlineStr">
        <is>
          <t>Alabama</t>
        </is>
      </c>
      <c r="B297" t="n">
        <v>12</v>
      </c>
      <c r="C297" t="inlineStr">
        <is>
          <t>Zavier Mincey</t>
        </is>
      </c>
      <c r="D297" t="inlineStr">
        <is>
          <t>DB</t>
        </is>
      </c>
      <c r="E297" t="inlineStr">
        <is>
          <t>Jr</t>
        </is>
      </c>
      <c r="F297" t="inlineStr">
        <is>
          <t>6'3"</t>
        </is>
      </c>
      <c r="G297" t="n">
        <v>206</v>
      </c>
      <c r="H297" t="inlineStr">
        <is>
          <t>Daytona Beach, Fla.</t>
        </is>
      </c>
    </row>
    <row r="298">
      <c r="A298" t="inlineStr">
        <is>
          <t>Alabama</t>
        </is>
      </c>
      <c r="B298" t="n">
        <v>31</v>
      </c>
      <c r="C298" t="inlineStr">
        <is>
          <t>Cooper Mollison</t>
        </is>
      </c>
      <c r="D298" t="inlineStr">
        <is>
          <t>WR</t>
        </is>
      </c>
      <c r="E298" t="inlineStr">
        <is>
          <t>Jr</t>
        </is>
      </c>
      <c r="F298" t="inlineStr">
        <is>
          <t>5'10"</t>
        </is>
      </c>
      <c r="G298" t="n">
        <v>177</v>
      </c>
      <c r="H298" t="inlineStr">
        <is>
          <t>Vestavia Hills, Ala.</t>
        </is>
      </c>
    </row>
    <row r="299">
      <c r="A299" t="inlineStr">
        <is>
          <t>Alabama</t>
        </is>
      </c>
      <c r="B299" t="n">
        <v>29</v>
      </c>
      <c r="C299" t="inlineStr">
        <is>
          <t>Fredrick Moore</t>
        </is>
      </c>
      <c r="D299" t="inlineStr">
        <is>
          <t>RB</t>
        </is>
      </c>
      <c r="E299" t="inlineStr">
        <is>
          <t>Jr</t>
        </is>
      </c>
      <c r="F299" t="inlineStr">
        <is>
          <t>5'9"</t>
        </is>
      </c>
      <c r="G299" t="n">
        <v>170</v>
      </c>
      <c r="H299" t="inlineStr">
        <is>
          <t>Cypress, Texas</t>
        </is>
      </c>
    </row>
    <row r="300">
      <c r="A300" t="inlineStr">
        <is>
          <t>Alabama</t>
        </is>
      </c>
      <c r="B300" t="n">
        <v>8</v>
      </c>
      <c r="C300" t="inlineStr">
        <is>
          <t>Cederian Morgan</t>
        </is>
      </c>
      <c r="D300" t="inlineStr">
        <is>
          <t>WR</t>
        </is>
      </c>
      <c r="E300" t="inlineStr">
        <is>
          <t>Fr</t>
        </is>
      </c>
      <c r="F300" t="inlineStr">
        <is>
          <t>6'4"</t>
        </is>
      </c>
      <c r="G300" t="n">
        <v>223</v>
      </c>
      <c r="H300" t="inlineStr">
        <is>
          <t>Alexander City, Ala.</t>
        </is>
      </c>
    </row>
    <row r="301">
      <c r="A301" t="inlineStr">
        <is>
          <t>Alabama</t>
        </is>
      </c>
      <c r="B301" t="n">
        <v>6</v>
      </c>
      <c r="C301" t="inlineStr">
        <is>
          <t>Red Morgan</t>
        </is>
      </c>
      <c r="D301" t="inlineStr">
        <is>
          <t>DB</t>
        </is>
      </c>
      <c r="E301" t="inlineStr">
        <is>
          <t>Jr</t>
        </is>
      </c>
      <c r="F301" t="inlineStr">
        <is>
          <t>6'0"</t>
        </is>
      </c>
      <c r="G301" t="n">
        <v>189</v>
      </c>
      <c r="H301" t="inlineStr">
        <is>
          <t>Phenix City, Ala.</t>
        </is>
      </c>
    </row>
    <row r="302">
      <c r="A302" t="inlineStr">
        <is>
          <t>Alabama</t>
        </is>
      </c>
      <c r="B302" t="n">
        <v>27</v>
      </c>
      <c r="C302" t="inlineStr">
        <is>
          <t>Elijah Murray</t>
        </is>
      </c>
      <c r="D302" t="inlineStr">
        <is>
          <t>WR</t>
        </is>
      </c>
      <c r="E302" t="inlineStr">
        <is>
          <t>Sr</t>
        </is>
      </c>
      <c r="F302" t="inlineStr">
        <is>
          <t>5'11"</t>
        </is>
      </c>
      <c r="G302" t="n">
        <v>185</v>
      </c>
      <c r="H302" t="inlineStr">
        <is>
          <t>Buford, Ga.</t>
        </is>
      </c>
    </row>
    <row r="303">
      <c r="A303" t="inlineStr">
        <is>
          <t>Alabama</t>
        </is>
      </c>
      <c r="B303" t="n">
        <v>28</v>
      </c>
      <c r="C303" t="inlineStr">
        <is>
          <t>Carmelo O'Neal</t>
        </is>
      </c>
      <c r="D303" t="inlineStr">
        <is>
          <t>DB</t>
        </is>
      </c>
      <c r="E303" t="inlineStr">
        <is>
          <t>Jr</t>
        </is>
      </c>
      <c r="F303" t="inlineStr">
        <is>
          <t>6'4"</t>
        </is>
      </c>
      <c r="G303" t="n">
        <v>209</v>
      </c>
      <c r="H303" t="inlineStr">
        <is>
          <t>Atlanta, Ga.</t>
        </is>
      </c>
      <c r="I303" t="inlineStr">
        <is>
          <t>Transfer from Mercer (2026 portal)</t>
        </is>
      </c>
    </row>
    <row r="304">
      <c r="A304" t="inlineStr">
        <is>
          <t>Alabama</t>
        </is>
      </c>
      <c r="B304" t="n">
        <v>62</v>
      </c>
      <c r="C304" t="inlineStr">
        <is>
          <t>Davis Peterson</t>
        </is>
      </c>
      <c r="D304" t="inlineStr">
        <is>
          <t>OL</t>
        </is>
      </c>
      <c r="E304" t="inlineStr">
        <is>
          <t>Sr</t>
        </is>
      </c>
      <c r="F304" t="inlineStr">
        <is>
          <t>6'1"</t>
        </is>
      </c>
      <c r="G304" t="n">
        <v>268</v>
      </c>
      <c r="H304" t="inlineStr">
        <is>
          <t>Birmingham, Ala.</t>
        </is>
      </c>
    </row>
    <row r="305">
      <c r="A305" t="inlineStr">
        <is>
          <t>Alabama</t>
        </is>
      </c>
      <c r="B305" t="n">
        <v>0</v>
      </c>
      <c r="C305" t="inlineStr">
        <is>
          <t>Yhonzae Pierre</t>
        </is>
      </c>
      <c r="D305" t="inlineStr">
        <is>
          <t>LB</t>
        </is>
      </c>
      <c r="E305" t="inlineStr">
        <is>
          <t>Sr</t>
        </is>
      </c>
      <c r="F305" t="inlineStr">
        <is>
          <t>6'3"</t>
        </is>
      </c>
      <c r="G305" t="n">
        <v>253</v>
      </c>
      <c r="H305" t="inlineStr">
        <is>
          <t>Eufaula, Ala.</t>
        </is>
      </c>
    </row>
    <row r="306">
      <c r="A306" t="inlineStr">
        <is>
          <t>Alabama</t>
        </is>
      </c>
      <c r="B306" t="n">
        <v>50</v>
      </c>
      <c r="C306" t="inlineStr">
        <is>
          <t>Casey Poe</t>
        </is>
      </c>
      <c r="D306" t="inlineStr">
        <is>
          <t>OL</t>
        </is>
      </c>
      <c r="E306" t="inlineStr">
        <is>
          <t>Jr</t>
        </is>
      </c>
      <c r="F306" t="inlineStr">
        <is>
          <t>6'4"</t>
        </is>
      </c>
      <c r="G306" t="n">
        <v>324</v>
      </c>
      <c r="H306" t="inlineStr">
        <is>
          <t>Lindale, Texas</t>
        </is>
      </c>
    </row>
    <row r="307">
      <c r="A307" t="inlineStr">
        <is>
          <t>Alabama</t>
        </is>
      </c>
      <c r="B307" t="n">
        <v>9</v>
      </c>
      <c r="C307" t="inlineStr">
        <is>
          <t>Marshall Pritchett</t>
        </is>
      </c>
      <c r="D307" t="inlineStr">
        <is>
          <t>TE</t>
        </is>
      </c>
      <c r="E307" t="inlineStr">
        <is>
          <t>So</t>
        </is>
      </c>
      <c r="F307" t="inlineStr">
        <is>
          <t>6'5"</t>
        </is>
      </c>
      <c r="G307" t="n">
        <v>246</v>
      </c>
      <c r="H307" t="inlineStr">
        <is>
          <t>Charleston, S.C.</t>
        </is>
      </c>
    </row>
    <row r="308">
      <c r="A308" t="inlineStr">
        <is>
          <t>Alabama</t>
        </is>
      </c>
      <c r="B308" t="n">
        <v>90</v>
      </c>
      <c r="C308" t="inlineStr">
        <is>
          <t>Lorcan Quinn</t>
        </is>
      </c>
      <c r="D308" t="inlineStr">
        <is>
          <t>PK</t>
        </is>
      </c>
      <c r="E308" t="inlineStr">
        <is>
          <t>So</t>
        </is>
      </c>
      <c r="F308" t="inlineStr">
        <is>
          <t>6'1"</t>
        </is>
      </c>
      <c r="G308" t="n">
        <v>196</v>
      </c>
      <c r="H308" t="inlineStr">
        <is>
          <t>Donaghmore, Ireland</t>
        </is>
      </c>
      <c r="I308" t="inlineStr">
        <is>
          <t>Transfer from Marshall (2026 portal)</t>
        </is>
      </c>
    </row>
    <row r="309">
      <c r="A309" t="inlineStr">
        <is>
          <t>Alabama</t>
        </is>
      </c>
      <c r="B309" t="n">
        <v>36</v>
      </c>
      <c r="C309" t="inlineStr">
        <is>
          <t>QB Reese</t>
        </is>
      </c>
      <c r="D309" t="inlineStr">
        <is>
          <t>LB</t>
        </is>
      </c>
      <c r="E309" t="inlineStr">
        <is>
          <t>Jr</t>
        </is>
      </c>
      <c r="F309" t="inlineStr">
        <is>
          <t>6'0"</t>
        </is>
      </c>
      <c r="G309" t="n">
        <v>229</v>
      </c>
      <c r="H309" t="inlineStr">
        <is>
          <t>Birmingham, Ala.</t>
        </is>
      </c>
    </row>
    <row r="310">
      <c r="A310" t="inlineStr">
        <is>
          <t>Alabama</t>
        </is>
      </c>
      <c r="B310" t="n">
        <v>6</v>
      </c>
      <c r="C310" t="inlineStr">
        <is>
          <t>Kevin Riley</t>
        </is>
      </c>
      <c r="D310" t="inlineStr">
        <is>
          <t>RB</t>
        </is>
      </c>
      <c r="E310" t="inlineStr">
        <is>
          <t>Jr</t>
        </is>
      </c>
      <c r="F310" t="inlineStr">
        <is>
          <t>5'11"</t>
        </is>
      </c>
      <c r="G310" t="n">
        <v>198</v>
      </c>
      <c r="H310" t="inlineStr">
        <is>
          <t>Northport, Ala.</t>
        </is>
      </c>
    </row>
    <row r="311">
      <c r="A311" t="inlineStr">
        <is>
          <t>Alabama</t>
        </is>
      </c>
      <c r="B311" t="n">
        <v>68</v>
      </c>
      <c r="C311" t="inlineStr">
        <is>
          <t>Billy Roby</t>
        </is>
      </c>
      <c r="D311" t="inlineStr">
        <is>
          <t>OL</t>
        </is>
      </c>
      <c r="E311" t="inlineStr">
        <is>
          <t>Sr</t>
        </is>
      </c>
      <c r="F311" t="inlineStr">
        <is>
          <t>5'11"</t>
        </is>
      </c>
      <c r="G311" t="n">
        <v>280</v>
      </c>
      <c r="H311" t="inlineStr">
        <is>
          <t>Huntsville, Ala.</t>
        </is>
      </c>
    </row>
    <row r="312">
      <c r="A312" t="inlineStr">
        <is>
          <t>Alabama</t>
        </is>
      </c>
      <c r="B312" t="n">
        <v>5</v>
      </c>
      <c r="C312" t="inlineStr">
        <is>
          <t>Noah Rogers</t>
        </is>
      </c>
      <c r="D312" t="inlineStr">
        <is>
          <t>WR</t>
        </is>
      </c>
      <c r="E312" t="inlineStr">
        <is>
          <t>Sr</t>
        </is>
      </c>
      <c r="F312" t="inlineStr">
        <is>
          <t>6'2"</t>
        </is>
      </c>
      <c r="G312" t="n">
        <v>201</v>
      </c>
      <c r="H312" t="inlineStr">
        <is>
          <t>Raleigh, N.C.</t>
        </is>
      </c>
      <c r="I312" t="inlineStr">
        <is>
          <t>Transfer from NC State (2026 portal)</t>
        </is>
      </c>
    </row>
    <row r="313">
      <c r="A313" t="inlineStr">
        <is>
          <t>Alabama</t>
        </is>
      </c>
      <c r="B313" t="n">
        <v>83</v>
      </c>
      <c r="C313" t="inlineStr">
        <is>
          <t>Warner Ross</t>
        </is>
      </c>
      <c r="D313" t="inlineStr">
        <is>
          <t>WR</t>
        </is>
      </c>
      <c r="E313" t="inlineStr">
        <is>
          <t>Sr</t>
        </is>
      </c>
      <c r="F313" t="inlineStr">
        <is>
          <t>5'10"</t>
        </is>
      </c>
      <c r="G313" t="n">
        <v>183</v>
      </c>
      <c r="H313" t="inlineStr">
        <is>
          <t>Dalton, Ga.</t>
        </is>
      </c>
    </row>
    <row r="314">
      <c r="A314" t="inlineStr">
        <is>
          <t>Alabama</t>
        </is>
      </c>
      <c r="B314" t="n">
        <v>44</v>
      </c>
      <c r="C314" t="inlineStr">
        <is>
          <t>Alex Rozier</t>
        </is>
      </c>
      <c r="D314" t="inlineStr">
        <is>
          <t>SN</t>
        </is>
      </c>
      <c r="E314" t="inlineStr">
        <is>
          <t>5th</t>
        </is>
      </c>
      <c r="F314" t="inlineStr">
        <is>
          <t>6'4"</t>
        </is>
      </c>
      <c r="G314" t="n">
        <v>215</v>
      </c>
      <c r="H314" t="inlineStr">
        <is>
          <t>Hattiesburg, Miss.</t>
        </is>
      </c>
    </row>
    <row r="315">
      <c r="A315" t="inlineStr">
        <is>
          <t>Alabama</t>
        </is>
      </c>
      <c r="B315" t="n">
        <v>12</v>
      </c>
      <c r="C315" t="inlineStr">
        <is>
          <t>Keelon Russell</t>
        </is>
      </c>
      <c r="D315" t="inlineStr">
        <is>
          <t>QB</t>
        </is>
      </c>
      <c r="E315" t="inlineStr">
        <is>
          <t>So</t>
        </is>
      </c>
      <c r="F315" t="inlineStr">
        <is>
          <t>6'3"</t>
        </is>
      </c>
      <c r="G315" t="n">
        <v>201</v>
      </c>
      <c r="H315" t="inlineStr">
        <is>
          <t>Duncanville, Texas</t>
        </is>
      </c>
    </row>
    <row r="316">
      <c r="A316" t="inlineStr">
        <is>
          <t>Alabama</t>
        </is>
      </c>
      <c r="B316" t="n">
        <v>3</v>
      </c>
      <c r="C316" t="inlineStr">
        <is>
          <t>Keon Sabb</t>
        </is>
      </c>
      <c r="D316" t="inlineStr">
        <is>
          <t>DB</t>
        </is>
      </c>
      <c r="E316" t="inlineStr">
        <is>
          <t>5th</t>
        </is>
      </c>
      <c r="F316" t="inlineStr">
        <is>
          <t>6'1"</t>
        </is>
      </c>
      <c r="G316" t="n">
        <v>208</v>
      </c>
      <c r="H316" t="inlineStr">
        <is>
          <t>Glassboro, N.J.</t>
        </is>
      </c>
    </row>
    <row r="317">
      <c r="A317" t="inlineStr">
        <is>
          <t>Alabama</t>
        </is>
      </c>
      <c r="B317" t="n">
        <v>85</v>
      </c>
      <c r="C317" t="inlineStr">
        <is>
          <t>Jack Sammarco</t>
        </is>
      </c>
      <c r="D317" t="inlineStr">
        <is>
          <t>TE</t>
        </is>
      </c>
      <c r="E317" t="inlineStr">
        <is>
          <t>Jr</t>
        </is>
      </c>
      <c r="F317" t="inlineStr">
        <is>
          <t>6'5"</t>
        </is>
      </c>
      <c r="G317" t="n">
        <v>263</v>
      </c>
      <c r="H317" t="inlineStr">
        <is>
          <t>Cincinnati, Ohio</t>
        </is>
      </c>
    </row>
    <row r="318">
      <c r="A318" t="inlineStr">
        <is>
          <t>Alabama</t>
        </is>
      </c>
      <c r="B318" t="n">
        <v>70</v>
      </c>
      <c r="C318" t="inlineStr">
        <is>
          <t>William Sanders</t>
        </is>
      </c>
      <c r="D318" t="inlineStr">
        <is>
          <t>OL</t>
        </is>
      </c>
      <c r="E318" t="inlineStr">
        <is>
          <t>Jr</t>
        </is>
      </c>
      <c r="F318" t="inlineStr">
        <is>
          <t>6'3"</t>
        </is>
      </c>
      <c r="G318" t="n">
        <v>315</v>
      </c>
      <c r="H318" t="inlineStr">
        <is>
          <t>Brookwood, Ala.</t>
        </is>
      </c>
    </row>
    <row r="319">
      <c r="A319" t="inlineStr">
        <is>
          <t>Alabama</t>
        </is>
      </c>
      <c r="B319" t="n">
        <v>35</v>
      </c>
      <c r="C319" t="inlineStr">
        <is>
          <t>Abduall Sanders Jr.</t>
        </is>
      </c>
      <c r="D319" t="inlineStr">
        <is>
          <t>LB</t>
        </is>
      </c>
      <c r="E319" t="inlineStr">
        <is>
          <t>So</t>
        </is>
      </c>
      <c r="F319" t="inlineStr">
        <is>
          <t>6'2"</t>
        </is>
      </c>
      <c r="G319" t="n">
        <v>228</v>
      </c>
      <c r="H319" t="inlineStr">
        <is>
          <t>Santa Ana, Calif.</t>
        </is>
      </c>
    </row>
    <row r="320">
      <c r="A320" t="inlineStr">
        <is>
          <t>Alabama</t>
        </is>
      </c>
      <c r="B320" t="n">
        <v>27</v>
      </c>
      <c r="C320" t="inlineStr">
        <is>
          <t>Walter Sansing III</t>
        </is>
      </c>
      <c r="D320" t="inlineStr">
        <is>
          <t>DB</t>
        </is>
      </c>
      <c r="E320" t="inlineStr">
        <is>
          <t>Sr</t>
        </is>
      </c>
      <c r="F320" t="inlineStr">
        <is>
          <t>5'10"</t>
        </is>
      </c>
      <c r="G320" t="n">
        <v>182</v>
      </c>
      <c r="H320" t="inlineStr">
        <is>
          <t>Homewood, Ala.</t>
        </is>
      </c>
    </row>
    <row r="321">
      <c r="A321" t="inlineStr">
        <is>
          <t>Alabama</t>
        </is>
      </c>
      <c r="B321" t="n">
        <v>7</v>
      </c>
      <c r="C321" t="inlineStr">
        <is>
          <t>Rico Scott</t>
        </is>
      </c>
      <c r="D321" t="inlineStr">
        <is>
          <t>WR</t>
        </is>
      </c>
      <c r="E321" t="inlineStr">
        <is>
          <t>Jr</t>
        </is>
      </c>
      <c r="F321" t="inlineStr">
        <is>
          <t>6'0"</t>
        </is>
      </c>
      <c r="G321" t="n">
        <v>198</v>
      </c>
      <c r="H321" t="inlineStr">
        <is>
          <t>Harrisburg, Pa.</t>
        </is>
      </c>
    </row>
    <row r="322">
      <c r="A322" t="inlineStr">
        <is>
          <t>Alabama</t>
        </is>
      </c>
      <c r="B322" t="n">
        <v>29</v>
      </c>
      <c r="C322" t="inlineStr">
        <is>
          <t>Nick Sherman</t>
        </is>
      </c>
      <c r="D322" t="inlineStr">
        <is>
          <t>DB</t>
        </is>
      </c>
      <c r="E322" t="inlineStr">
        <is>
          <t>Jr</t>
        </is>
      </c>
      <c r="F322" t="inlineStr">
        <is>
          <t>6'3"</t>
        </is>
      </c>
      <c r="G322" t="n">
        <v>201</v>
      </c>
      <c r="H322" t="inlineStr">
        <is>
          <t>Tuscaloosa, Ala.</t>
        </is>
      </c>
    </row>
    <row r="323">
      <c r="A323" t="inlineStr">
        <is>
          <t>Alabama</t>
        </is>
      </c>
      <c r="B323" t="n">
        <v>80</v>
      </c>
      <c r="C323" t="inlineStr">
        <is>
          <t>Jaxon Shuttlesworth</t>
        </is>
      </c>
      <c r="D323" t="inlineStr">
        <is>
          <t>TE</t>
        </is>
      </c>
      <c r="E323" t="inlineStr">
        <is>
          <t>Jr</t>
        </is>
      </c>
      <c r="F323" t="inlineStr">
        <is>
          <t>6'5"</t>
        </is>
      </c>
      <c r="G323" t="n">
        <v>235</v>
      </c>
      <c r="H323" t="inlineStr">
        <is>
          <t>Chelsea, Ala.</t>
        </is>
      </c>
    </row>
    <row r="324">
      <c r="A324" t="inlineStr">
        <is>
          <t>Alabama</t>
        </is>
      </c>
      <c r="B324" t="n">
        <v>90</v>
      </c>
      <c r="C324" t="inlineStr">
        <is>
          <t>London Simmons</t>
        </is>
      </c>
      <c r="D324" t="inlineStr">
        <is>
          <t>DL</t>
        </is>
      </c>
      <c r="E324" t="inlineStr">
        <is>
          <t>So</t>
        </is>
      </c>
      <c r="F324" t="inlineStr">
        <is>
          <t>6'3"</t>
        </is>
      </c>
      <c r="G324" t="n">
        <v>302</v>
      </c>
      <c r="H324" t="inlineStr">
        <is>
          <t>Jackson, Miss.</t>
        </is>
      </c>
    </row>
    <row r="325">
      <c r="A325" t="inlineStr">
        <is>
          <t>Alabama</t>
        </is>
      </c>
      <c r="B325" t="n">
        <v>91</v>
      </c>
      <c r="C325" t="inlineStr">
        <is>
          <t>Caleb Smith</t>
        </is>
      </c>
      <c r="D325" t="inlineStr">
        <is>
          <t>DL</t>
        </is>
      </c>
      <c r="E325" t="inlineStr">
        <is>
          <t>So</t>
        </is>
      </c>
      <c r="F325" t="inlineStr">
        <is>
          <t>6'5"</t>
        </is>
      </c>
      <c r="G325" t="n">
        <v>277</v>
      </c>
      <c r="H325" t="inlineStr">
        <is>
          <t>Birmingham, Ala.</t>
        </is>
      </c>
      <c r="I325" t="inlineStr">
        <is>
          <t>Transfer from Washington (2026 portal)</t>
        </is>
      </c>
    </row>
    <row r="326">
      <c r="A326" t="inlineStr">
        <is>
          <t>Alabama</t>
        </is>
      </c>
      <c r="B326" t="n">
        <v>53</v>
      </c>
      <c r="C326" t="inlineStr">
        <is>
          <t>Mac Smith</t>
        </is>
      </c>
      <c r="D326" t="inlineStr">
        <is>
          <t>OL</t>
        </is>
      </c>
      <c r="E326" t="inlineStr">
        <is>
          <t>Sr</t>
        </is>
      </c>
      <c r="F326" t="inlineStr">
        <is>
          <t>6'3"</t>
        </is>
      </c>
      <c r="G326" t="n">
        <v>300</v>
      </c>
      <c r="H326" t="inlineStr">
        <is>
          <t>Birmingham, Ala.</t>
        </is>
      </c>
    </row>
    <row r="327">
      <c r="A327" t="inlineStr">
        <is>
          <t>Alabama</t>
        </is>
      </c>
      <c r="B327" t="n">
        <v>49</v>
      </c>
      <c r="C327" t="inlineStr">
        <is>
          <t>Ethan Stangle</t>
        </is>
      </c>
      <c r="D327" t="inlineStr">
        <is>
          <t>SN</t>
        </is>
      </c>
      <c r="E327" t="inlineStr">
        <is>
          <t>5th</t>
        </is>
      </c>
      <c r="F327" t="inlineStr">
        <is>
          <t>6'1"</t>
        </is>
      </c>
      <c r="G327" t="n">
        <v>219</v>
      </c>
      <c r="H327" t="inlineStr">
        <is>
          <t>Bel Air, Md.</t>
        </is>
      </c>
    </row>
    <row r="328">
      <c r="A328" t="inlineStr">
        <is>
          <t>Alabama</t>
        </is>
      </c>
      <c r="B328" t="n">
        <v>79</v>
      </c>
      <c r="C328" t="inlineStr">
        <is>
          <t>Kaden Strayhorn</t>
        </is>
      </c>
      <c r="D328" t="inlineStr">
        <is>
          <t>OL</t>
        </is>
      </c>
      <c r="E328" t="inlineStr">
        <is>
          <t>So</t>
        </is>
      </c>
      <c r="F328" t="inlineStr">
        <is>
          <t>6'2"</t>
        </is>
      </c>
      <c r="G328" t="n">
        <v>313</v>
      </c>
      <c r="H328" t="inlineStr">
        <is>
          <t>Novi, Mich.</t>
        </is>
      </c>
      <c r="I328" t="inlineStr">
        <is>
          <t>Transfer from Michigan (2026 portal)</t>
        </is>
      </c>
    </row>
    <row r="329">
      <c r="A329" t="inlineStr">
        <is>
          <t>Alabama</t>
        </is>
      </c>
      <c r="B329" t="n">
        <v>18</v>
      </c>
      <c r="C329" t="inlineStr">
        <is>
          <t>Mack Sutter</t>
        </is>
      </c>
      <c r="D329" t="inlineStr">
        <is>
          <t>TE</t>
        </is>
      </c>
      <c r="E329" t="inlineStr">
        <is>
          <t>Fr</t>
        </is>
      </c>
      <c r="F329" t="inlineStr">
        <is>
          <t>6'5"</t>
        </is>
      </c>
      <c r="G329" t="n">
        <v>249</v>
      </c>
      <c r="H329" t="inlineStr">
        <is>
          <t>Dunlap, Ill.</t>
        </is>
      </c>
    </row>
    <row r="330">
      <c r="A330" t="inlineStr">
        <is>
          <t>Alabama</t>
        </is>
      </c>
      <c r="B330" t="n">
        <v>31</v>
      </c>
      <c r="C330" t="inlineStr">
        <is>
          <t>Conor Talty</t>
        </is>
      </c>
      <c r="D330" t="inlineStr">
        <is>
          <t>PK</t>
        </is>
      </c>
      <c r="E330" t="inlineStr">
        <is>
          <t>Sr</t>
        </is>
      </c>
      <c r="F330" t="inlineStr">
        <is>
          <t>6'1"</t>
        </is>
      </c>
      <c r="G330" t="n">
        <v>201</v>
      </c>
      <c r="H330" t="inlineStr">
        <is>
          <t>Chicago, Ill.</t>
        </is>
      </c>
    </row>
    <row r="331">
      <c r="A331" t="inlineStr">
        <is>
          <t>Alabama</t>
        </is>
      </c>
      <c r="B331" t="n">
        <v>13</v>
      </c>
      <c r="C331" t="inlineStr">
        <is>
          <t>Ivan Taylor</t>
        </is>
      </c>
      <c r="D331" t="inlineStr">
        <is>
          <t>DB</t>
        </is>
      </c>
      <c r="E331" t="inlineStr">
        <is>
          <t>So</t>
        </is>
      </c>
      <c r="F331" t="inlineStr">
        <is>
          <t>6'0"</t>
        </is>
      </c>
      <c r="G331" t="n">
        <v>196</v>
      </c>
      <c r="H331" t="inlineStr">
        <is>
          <t>Winter Garden, Fla.</t>
        </is>
      </c>
    </row>
    <row r="332">
      <c r="A332" t="inlineStr">
        <is>
          <t>Alabama</t>
        </is>
      </c>
      <c r="B332" t="n">
        <v>15</v>
      </c>
      <c r="C332" t="inlineStr">
        <is>
          <t>Jett Thomalla</t>
        </is>
      </c>
      <c r="D332" t="inlineStr">
        <is>
          <t>QB</t>
        </is>
      </c>
      <c r="E332" t="inlineStr">
        <is>
          <t>Fr</t>
        </is>
      </c>
      <c r="F332" t="inlineStr">
        <is>
          <t>6'4"</t>
        </is>
      </c>
      <c r="G332" t="n">
        <v>229</v>
      </c>
      <c r="H332" t="inlineStr">
        <is>
          <t>Omaha, Neb.</t>
        </is>
      </c>
    </row>
    <row r="333">
      <c r="A333" t="inlineStr">
        <is>
          <t>Alabama</t>
        </is>
      </c>
      <c r="B333" t="n">
        <v>1</v>
      </c>
      <c r="C333" t="inlineStr">
        <is>
          <t>Devan Thompkins</t>
        </is>
      </c>
      <c r="D333" t="inlineStr">
        <is>
          <t>DL</t>
        </is>
      </c>
      <c r="E333" t="inlineStr">
        <is>
          <t>5th</t>
        </is>
      </c>
      <c r="F333" t="inlineStr">
        <is>
          <t>6'5"</t>
        </is>
      </c>
      <c r="G333" t="n">
        <v>298</v>
      </c>
      <c r="H333" t="inlineStr">
        <is>
          <t>Tracy, Calif.</t>
        </is>
      </c>
      <c r="I333" t="inlineStr">
        <is>
          <t>Transfer from USC (2026 portal)</t>
        </is>
      </c>
    </row>
    <row r="334">
      <c r="A334" t="inlineStr">
        <is>
          <t>Alabama</t>
        </is>
      </c>
      <c r="B334" t="n">
        <v>9</v>
      </c>
      <c r="C334" t="inlineStr">
        <is>
          <t>Desmond Umeozulu</t>
        </is>
      </c>
      <c r="D334" t="inlineStr">
        <is>
          <t>LB</t>
        </is>
      </c>
      <c r="E334" t="inlineStr">
        <is>
          <t>Sr</t>
        </is>
      </c>
      <c r="F334" t="inlineStr">
        <is>
          <t>6'6"</t>
        </is>
      </c>
      <c r="G334" t="n">
        <v>253</v>
      </c>
      <c r="H334" t="inlineStr">
        <is>
          <t>Upper Marlboro, Md.</t>
        </is>
      </c>
      <c r="I334" t="inlineStr">
        <is>
          <t>Transfer from South Carolina (2026 portal)</t>
        </is>
      </c>
    </row>
    <row r="335">
      <c r="A335" t="inlineStr">
        <is>
          <t>Alabama</t>
        </is>
      </c>
      <c r="B335" t="n">
        <v>52</v>
      </c>
      <c r="C335" t="inlineStr">
        <is>
          <t>Mal Waldrep Jr.</t>
        </is>
      </c>
      <c r="D335" t="inlineStr">
        <is>
          <t>OL</t>
        </is>
      </c>
      <c r="E335" t="inlineStr">
        <is>
          <t>So</t>
        </is>
      </c>
      <c r="F335" t="inlineStr">
        <is>
          <t>6'5"</t>
        </is>
      </c>
      <c r="G335" t="n">
        <v>322</v>
      </c>
      <c r="H335" t="inlineStr">
        <is>
          <t>Seale, Ala.</t>
        </is>
      </c>
    </row>
    <row r="336">
      <c r="A336" t="inlineStr">
        <is>
          <t>Alabama</t>
        </is>
      </c>
      <c r="B336" t="n">
        <v>33</v>
      </c>
      <c r="C336" t="inlineStr">
        <is>
          <t>Adam Watford</t>
        </is>
      </c>
      <c r="D336" t="inlineStr">
        <is>
          <t>P</t>
        </is>
      </c>
      <c r="E336" t="inlineStr">
        <is>
          <t>Sr</t>
        </is>
      </c>
      <c r="F336" t="inlineStr">
        <is>
          <t>5'11"</t>
        </is>
      </c>
      <c r="G336" t="n">
        <v>188</v>
      </c>
      <c r="H336" t="inlineStr">
        <is>
          <t>Dothan, Ala.</t>
        </is>
      </c>
    </row>
    <row r="337">
      <c r="A337" t="inlineStr">
        <is>
          <t>Alabama</t>
        </is>
      </c>
      <c r="B337" t="n">
        <v>82</v>
      </c>
      <c r="C337" t="inlineStr">
        <is>
          <t>Lane Whisenhunt</t>
        </is>
      </c>
      <c r="D337" t="inlineStr">
        <is>
          <t>LB</t>
        </is>
      </c>
      <c r="E337" t="inlineStr">
        <is>
          <t>Sr</t>
        </is>
      </c>
      <c r="F337" t="inlineStr">
        <is>
          <t>6'2"</t>
        </is>
      </c>
      <c r="G337" t="n">
        <v>225</v>
      </c>
      <c r="H337" t="inlineStr">
        <is>
          <t>Vestavia Hills, Ala.</t>
        </is>
      </c>
    </row>
    <row r="338">
      <c r="A338" t="inlineStr">
        <is>
          <t>Alabama</t>
        </is>
      </c>
      <c r="B338" t="n">
        <v>45</v>
      </c>
      <c r="C338" t="inlineStr">
        <is>
          <t>Jay Williams</t>
        </is>
      </c>
      <c r="D338" t="inlineStr">
        <is>
          <t>SN</t>
        </is>
      </c>
      <c r="E338" t="inlineStr">
        <is>
          <t>Jr</t>
        </is>
      </c>
      <c r="F338" t="inlineStr">
        <is>
          <t>6'0"</t>
        </is>
      </c>
      <c r="G338" t="n">
        <v>210</v>
      </c>
      <c r="H338" t="inlineStr">
        <is>
          <t>Ringgold, Ga.</t>
        </is>
      </c>
    </row>
    <row r="339">
      <c r="A339" t="inlineStr">
        <is>
          <t>Alabama</t>
        </is>
      </c>
      <c r="B339" t="n">
        <v>7</v>
      </c>
      <c r="C339" t="inlineStr">
        <is>
          <t>Caleb Woodson</t>
        </is>
      </c>
      <c r="D339" t="inlineStr">
        <is>
          <t>LB</t>
        </is>
      </c>
      <c r="E339" t="inlineStr">
        <is>
          <t>Sr</t>
        </is>
      </c>
      <c r="F339" t="inlineStr">
        <is>
          <t>6'3"</t>
        </is>
      </c>
      <c r="G339" t="n">
        <v>238</v>
      </c>
      <c r="H339" t="inlineStr">
        <is>
          <t>Haymarket, Va.</t>
        </is>
      </c>
      <c r="I339" t="inlineStr">
        <is>
          <t>Transfer from Virginia Tech (2026 portal)</t>
        </is>
      </c>
    </row>
    <row r="340">
      <c r="A340" t="inlineStr">
        <is>
          <t>App State</t>
        </is>
      </c>
      <c r="C340" t="inlineStr">
        <is>
          <t>Eric Adams</t>
        </is>
      </c>
      <c r="D340" t="inlineStr">
        <is>
          <t>DB</t>
        </is>
      </c>
      <c r="E340" t="inlineStr">
        <is>
          <t>R-Jr</t>
        </is>
      </c>
      <c r="F340" t="inlineStr">
        <is>
          <t>6'1"</t>
        </is>
      </c>
      <c r="G340" t="n">
        <v>205</v>
      </c>
      <c r="H340" t="inlineStr">
        <is>
          <t>Ronda, N.C.</t>
        </is>
      </c>
      <c r="I340" t="inlineStr">
        <is>
          <t>Transfer from North Carolina Central (2026 portal)</t>
        </is>
      </c>
    </row>
    <row r="341">
      <c r="A341" t="inlineStr">
        <is>
          <t>App State</t>
        </is>
      </c>
      <c r="C341" t="inlineStr">
        <is>
          <t>Jaysen Angulo</t>
        </is>
      </c>
      <c r="D341" t="inlineStr">
        <is>
          <t>RB</t>
        </is>
      </c>
      <c r="E341" t="inlineStr">
        <is>
          <t>R-Sr</t>
        </is>
      </c>
      <c r="F341" t="inlineStr">
        <is>
          <t>6'0"</t>
        </is>
      </c>
      <c r="G341" t="n">
        <v>170</v>
      </c>
      <c r="H341" t="inlineStr">
        <is>
          <t>Charlotte, N.C.</t>
        </is>
      </c>
    </row>
    <row r="342">
      <c r="A342" t="inlineStr">
        <is>
          <t>App State</t>
        </is>
      </c>
      <c r="C342" t="inlineStr">
        <is>
          <t>Sawyer Arnold</t>
        </is>
      </c>
      <c r="D342" t="inlineStr">
        <is>
          <t>DL</t>
        </is>
      </c>
      <c r="E342" t="inlineStr">
        <is>
          <t>Fr</t>
        </is>
      </c>
      <c r="F342" t="inlineStr">
        <is>
          <t>6'4"</t>
        </is>
      </c>
      <c r="G342" t="n">
        <v>220</v>
      </c>
      <c r="H342" t="inlineStr">
        <is>
          <t>Charleston, S.C.</t>
        </is>
      </c>
    </row>
    <row r="343">
      <c r="A343" t="inlineStr">
        <is>
          <t>App State</t>
        </is>
      </c>
      <c r="C343" t="inlineStr">
        <is>
          <t>Kamauri Austin</t>
        </is>
      </c>
      <c r="D343" t="inlineStr">
        <is>
          <t>WR</t>
        </is>
      </c>
      <c r="E343" t="inlineStr">
        <is>
          <t>Fr</t>
        </is>
      </c>
      <c r="F343" t="inlineStr">
        <is>
          <t>6'4"</t>
        </is>
      </c>
      <c r="G343" t="n">
        <v>205</v>
      </c>
      <c r="H343" t="inlineStr">
        <is>
          <t>Bryant, Ark.</t>
        </is>
      </c>
    </row>
    <row r="344">
      <c r="A344" t="inlineStr">
        <is>
          <t>App State</t>
        </is>
      </c>
      <c r="C344" t="inlineStr">
        <is>
          <t>Nick Avery</t>
        </is>
      </c>
      <c r="D344" t="inlineStr">
        <is>
          <t>DL</t>
        </is>
      </c>
      <c r="E344" t="inlineStr">
        <is>
          <t>R-Fr</t>
        </is>
      </c>
      <c r="F344" t="inlineStr">
        <is>
          <t>6'5"</t>
        </is>
      </c>
      <c r="G344" t="n">
        <v>275</v>
      </c>
      <c r="H344" t="inlineStr">
        <is>
          <t>Benson, N.C.</t>
        </is>
      </c>
    </row>
    <row r="345">
      <c r="A345" t="inlineStr">
        <is>
          <t>App State</t>
        </is>
      </c>
      <c r="C345" t="inlineStr">
        <is>
          <t>Gavin Barber</t>
        </is>
      </c>
      <c r="D345" t="inlineStr">
        <is>
          <t>TE</t>
        </is>
      </c>
      <c r="E345" t="inlineStr">
        <is>
          <t>Fr</t>
        </is>
      </c>
      <c r="F345" t="inlineStr">
        <is>
          <t>6'3"</t>
        </is>
      </c>
      <c r="G345" t="n">
        <v>230</v>
      </c>
      <c r="H345" t="inlineStr">
        <is>
          <t>Mooresville, N.C.</t>
        </is>
      </c>
    </row>
    <row r="346">
      <c r="A346" t="inlineStr">
        <is>
          <t>App State</t>
        </is>
      </c>
      <c r="C346" t="inlineStr">
        <is>
          <t>Aiden Benton</t>
        </is>
      </c>
      <c r="D346" t="inlineStr">
        <is>
          <t>DL</t>
        </is>
      </c>
      <c r="E346" t="inlineStr">
        <is>
          <t>R-Jr</t>
        </is>
      </c>
      <c r="F346" t="inlineStr">
        <is>
          <t>6'2"</t>
        </is>
      </c>
      <c r="G346" t="n">
        <v>250</v>
      </c>
      <c r="H346" t="inlineStr">
        <is>
          <t>Clayton, Ga.</t>
        </is>
      </c>
    </row>
    <row r="347">
      <c r="A347" t="inlineStr">
        <is>
          <t>App State</t>
        </is>
      </c>
      <c r="C347" t="inlineStr">
        <is>
          <t>Juan Berchal</t>
        </is>
      </c>
      <c r="D347" t="inlineStr">
        <is>
          <t>DB</t>
        </is>
      </c>
      <c r="E347" t="inlineStr">
        <is>
          <t>So</t>
        </is>
      </c>
      <c r="F347" t="inlineStr">
        <is>
          <t>5'10"</t>
        </is>
      </c>
      <c r="G347" t="n">
        <v>185</v>
      </c>
      <c r="H347" t="inlineStr">
        <is>
          <t>Sanford, Fla.</t>
        </is>
      </c>
    </row>
    <row r="348">
      <c r="A348" t="inlineStr">
        <is>
          <t>App State</t>
        </is>
      </c>
      <c r="C348" t="inlineStr">
        <is>
          <t>Syncere Berry</t>
        </is>
      </c>
      <c r="D348" t="inlineStr">
        <is>
          <t>DB</t>
        </is>
      </c>
      <c r="E348" t="inlineStr">
        <is>
          <t>Fr</t>
        </is>
      </c>
      <c r="F348" t="inlineStr">
        <is>
          <t>6'2"</t>
        </is>
      </c>
      <c r="G348" t="n">
        <v>170</v>
      </c>
      <c r="H348" t="inlineStr">
        <is>
          <t>Ellenwood, Ga.</t>
        </is>
      </c>
    </row>
    <row r="349">
      <c r="A349" t="inlineStr">
        <is>
          <t>App State</t>
        </is>
      </c>
      <c r="C349" t="inlineStr">
        <is>
          <t>Keaton Braddock</t>
        </is>
      </c>
      <c r="D349" t="inlineStr">
        <is>
          <t>DL</t>
        </is>
      </c>
      <c r="E349" t="inlineStr">
        <is>
          <t>Jr</t>
        </is>
      </c>
      <c r="F349" t="inlineStr">
        <is>
          <t>6'5"</t>
        </is>
      </c>
      <c r="G349" t="n">
        <v>210</v>
      </c>
      <c r="H349" t="inlineStr">
        <is>
          <t>Lamar, S.C.</t>
        </is>
      </c>
    </row>
    <row r="350">
      <c r="A350" t="inlineStr">
        <is>
          <t>App State</t>
        </is>
      </c>
      <c r="C350" t="inlineStr">
        <is>
          <t>Nate Branch</t>
        </is>
      </c>
      <c r="D350" t="inlineStr">
        <is>
          <t>WR</t>
        </is>
      </c>
      <c r="E350" t="inlineStr">
        <is>
          <t>R-So</t>
        </is>
      </c>
      <c r="F350" t="inlineStr">
        <is>
          <t>5'9"</t>
        </is>
      </c>
      <c r="G350" t="n">
        <v>175</v>
      </c>
      <c r="H350" t="inlineStr">
        <is>
          <t>Hopkins, S.C.</t>
        </is>
      </c>
    </row>
    <row r="351">
      <c r="A351" t="inlineStr">
        <is>
          <t>App State</t>
        </is>
      </c>
      <c r="C351" t="inlineStr">
        <is>
          <t>Derick Brazil</t>
        </is>
      </c>
      <c r="D351" t="inlineStr">
        <is>
          <t>WR</t>
        </is>
      </c>
      <c r="E351" t="inlineStr">
        <is>
          <t>R-So</t>
        </is>
      </c>
      <c r="F351" t="inlineStr">
        <is>
          <t>6'0"</t>
        </is>
      </c>
      <c r="G351" t="n">
        <v>165</v>
      </c>
      <c r="H351" t="inlineStr">
        <is>
          <t>Kannapolis, N.C.</t>
        </is>
      </c>
    </row>
    <row r="352">
      <c r="A352" t="inlineStr">
        <is>
          <t>App State</t>
        </is>
      </c>
      <c r="C352" t="inlineStr">
        <is>
          <t>Cash Brown</t>
        </is>
      </c>
      <c r="D352" t="inlineStr">
        <is>
          <t>WR</t>
        </is>
      </c>
      <c r="E352" t="inlineStr">
        <is>
          <t>Fr</t>
        </is>
      </c>
      <c r="F352" t="inlineStr">
        <is>
          <t>5'10"</t>
        </is>
      </c>
      <c r="G352" t="n">
        <v>155</v>
      </c>
      <c r="H352" t="inlineStr">
        <is>
          <t>Newberry, S.C.</t>
        </is>
      </c>
    </row>
    <row r="353">
      <c r="A353" t="inlineStr">
        <is>
          <t>App State</t>
        </is>
      </c>
      <c r="C353" t="inlineStr">
        <is>
          <t>Jehchys Brown</t>
        </is>
      </c>
      <c r="D353" t="inlineStr">
        <is>
          <t>DL</t>
        </is>
      </c>
      <c r="E353" t="inlineStr">
        <is>
          <t>R-Jr</t>
        </is>
      </c>
      <c r="F353" t="inlineStr">
        <is>
          <t>6'2"</t>
        </is>
      </c>
      <c r="G353" t="n">
        <v>290</v>
      </c>
      <c r="H353" t="inlineStr">
        <is>
          <t>Centralia, Ill.</t>
        </is>
      </c>
      <c r="I353" t="inlineStr">
        <is>
          <t>Transfer from Southeast Missouri State (2026 portal)</t>
        </is>
      </c>
    </row>
    <row r="354">
      <c r="A354" t="inlineStr">
        <is>
          <t>App State</t>
        </is>
      </c>
      <c r="C354" t="inlineStr">
        <is>
          <t>J’Marion Burnette</t>
        </is>
      </c>
      <c r="D354" t="inlineStr">
        <is>
          <t>RB</t>
        </is>
      </c>
      <c r="E354" t="inlineStr">
        <is>
          <t>Jr</t>
        </is>
      </c>
      <c r="F354" t="inlineStr">
        <is>
          <t>6'2"</t>
        </is>
      </c>
      <c r="G354" t="n">
        <v>225</v>
      </c>
      <c r="H354" t="inlineStr">
        <is>
          <t>Andalusia, Ala.</t>
        </is>
      </c>
      <c r="I354" t="inlineStr">
        <is>
          <t>Transfer from Houston (2026 portal)</t>
        </is>
      </c>
    </row>
    <row r="355">
      <c r="A355" t="inlineStr">
        <is>
          <t>App State</t>
        </is>
      </c>
      <c r="C355" t="inlineStr">
        <is>
          <t>Kamron Burris</t>
        </is>
      </c>
      <c r="D355" t="inlineStr">
        <is>
          <t>OL</t>
        </is>
      </c>
      <c r="E355" t="inlineStr">
        <is>
          <t>R-Jr</t>
        </is>
      </c>
      <c r="F355" t="inlineStr">
        <is>
          <t>6'5"</t>
        </is>
      </c>
      <c r="G355" t="n">
        <v>300</v>
      </c>
      <c r="H355" t="inlineStr">
        <is>
          <t>Dunwoody, Ga.</t>
        </is>
      </c>
      <c r="I355" t="inlineStr">
        <is>
          <t>Transfer from Anderson (2026 portal)</t>
        </is>
      </c>
    </row>
    <row r="356">
      <c r="A356" t="inlineStr">
        <is>
          <t>App State</t>
        </is>
      </c>
      <c r="C356" t="inlineStr">
        <is>
          <t>Hardy Butler</t>
        </is>
      </c>
      <c r="D356" t="inlineStr">
        <is>
          <t>LS</t>
        </is>
      </c>
      <c r="E356" t="inlineStr">
        <is>
          <t>Fr</t>
        </is>
      </c>
      <c r="F356" t="inlineStr">
        <is>
          <t>5'10"</t>
        </is>
      </c>
      <c r="G356" t="n">
        <v>205</v>
      </c>
      <c r="H356" t="inlineStr">
        <is>
          <t>Birmingham, Ala.</t>
        </is>
      </c>
    </row>
    <row r="357">
      <c r="A357" t="inlineStr">
        <is>
          <t>App State</t>
        </is>
      </c>
      <c r="C357" t="inlineStr">
        <is>
          <t>Nick Campbell</t>
        </is>
      </c>
      <c r="D357" t="inlineStr">
        <is>
          <t>DL</t>
        </is>
      </c>
      <c r="E357" t="inlineStr">
        <is>
          <t>R-Sr</t>
        </is>
      </c>
      <c r="F357" t="inlineStr">
        <is>
          <t>6'4"</t>
        </is>
      </c>
      <c r="G357" t="n">
        <v>290</v>
      </c>
      <c r="H357" t="inlineStr">
        <is>
          <t>Clermont, Fla.</t>
        </is>
      </c>
    </row>
    <row r="358">
      <c r="A358" t="inlineStr">
        <is>
          <t>App State</t>
        </is>
      </c>
      <c r="C358" t="inlineStr">
        <is>
          <t>Bronzden Chaffin</t>
        </is>
      </c>
      <c r="D358" t="inlineStr">
        <is>
          <t>QB</t>
        </is>
      </c>
      <c r="E358" t="inlineStr">
        <is>
          <t>Fr</t>
        </is>
      </c>
      <c r="F358" t="inlineStr">
        <is>
          <t>6'4"</t>
        </is>
      </c>
      <c r="G358" t="n">
        <v>235</v>
      </c>
      <c r="H358" t="inlineStr">
        <is>
          <t>Baxter, Tenn.</t>
        </is>
      </c>
    </row>
    <row r="359">
      <c r="A359" t="inlineStr">
        <is>
          <t>App State</t>
        </is>
      </c>
      <c r="C359" t="inlineStr">
        <is>
          <t>Aaron Clark</t>
        </is>
      </c>
      <c r="D359" t="inlineStr">
        <is>
          <t>DL</t>
        </is>
      </c>
      <c r="E359" t="inlineStr">
        <is>
          <t>R-So</t>
        </is>
      </c>
      <c r="F359" t="inlineStr">
        <is>
          <t>6'0"</t>
        </is>
      </c>
      <c r="G359" t="n">
        <v>300</v>
      </c>
      <c r="H359" t="inlineStr">
        <is>
          <t>Charleston, W. Va.</t>
        </is>
      </c>
      <c r="I359" t="inlineStr">
        <is>
          <t>Transfer from Towson (2026 portal)</t>
        </is>
      </c>
    </row>
    <row r="360">
      <c r="A360" t="inlineStr">
        <is>
          <t>App State</t>
        </is>
      </c>
      <c r="C360" t="inlineStr">
        <is>
          <t>Doopah Coleman</t>
        </is>
      </c>
      <c r="D360" t="inlineStr">
        <is>
          <t>WR</t>
        </is>
      </c>
      <c r="E360" t="inlineStr">
        <is>
          <t>So</t>
        </is>
      </c>
      <c r="F360" t="inlineStr">
        <is>
          <t>5'11"</t>
        </is>
      </c>
      <c r="G360" t="n">
        <v>195</v>
      </c>
      <c r="H360" t="inlineStr">
        <is>
          <t>Savannah, Ga.</t>
        </is>
      </c>
    </row>
    <row r="361">
      <c r="A361" t="inlineStr">
        <is>
          <t>App State</t>
        </is>
      </c>
      <c r="C361" t="inlineStr">
        <is>
          <t>Khalil Conley</t>
        </is>
      </c>
      <c r="D361" t="inlineStr">
        <is>
          <t>DB</t>
        </is>
      </c>
      <c r="E361" t="inlineStr">
        <is>
          <t>R-So</t>
        </is>
      </c>
      <c r="F361" t="inlineStr">
        <is>
          <t>5'11"</t>
        </is>
      </c>
      <c r="G361" t="n">
        <v>185</v>
      </c>
      <c r="H361" t="inlineStr">
        <is>
          <t>Asheville, N.C.</t>
        </is>
      </c>
      <c r="I361" t="inlineStr">
        <is>
          <t>Transfer from North Carolina (2026 portal)</t>
        </is>
      </c>
    </row>
    <row r="362">
      <c r="A362" t="inlineStr">
        <is>
          <t>App State</t>
        </is>
      </c>
      <c r="C362" t="inlineStr">
        <is>
          <t>Kelvin Crawford</t>
        </is>
      </c>
      <c r="D362" t="inlineStr">
        <is>
          <t>DL</t>
        </is>
      </c>
      <c r="E362" t="inlineStr">
        <is>
          <t>R-Fr</t>
        </is>
      </c>
      <c r="F362" t="inlineStr">
        <is>
          <t>6'2"</t>
        </is>
      </c>
      <c r="G362" t="n">
        <v>220</v>
      </c>
      <c r="H362" t="inlineStr">
        <is>
          <t>Tallahassee, Fla.</t>
        </is>
      </c>
    </row>
    <row r="363">
      <c r="A363" t="inlineStr">
        <is>
          <t>App State</t>
        </is>
      </c>
      <c r="C363" t="inlineStr">
        <is>
          <t>Ja'Quez Cross</t>
        </is>
      </c>
      <c r="D363" t="inlineStr">
        <is>
          <t>RB</t>
        </is>
      </c>
      <c r="E363" t="inlineStr">
        <is>
          <t>R-Sr</t>
        </is>
      </c>
      <c r="F363" t="inlineStr">
        <is>
          <t>5'9"</t>
        </is>
      </c>
      <c r="G363" t="n">
        <v>190</v>
      </c>
      <c r="H363" t="inlineStr">
        <is>
          <t>Hampton, Ark.</t>
        </is>
      </c>
      <c r="I363" t="inlineStr">
        <is>
          <t>Transfer from Arkansas State (2026 portal)</t>
        </is>
      </c>
    </row>
    <row r="364">
      <c r="A364" t="inlineStr">
        <is>
          <t>App State</t>
        </is>
      </c>
      <c r="C364" t="inlineStr">
        <is>
          <t>Andrew Cummings</t>
        </is>
      </c>
      <c r="D364" t="inlineStr">
        <is>
          <t>K</t>
        </is>
      </c>
      <c r="E364" t="inlineStr">
        <is>
          <t>Fr</t>
        </is>
      </c>
      <c r="F364" t="inlineStr">
        <is>
          <t>5'8"</t>
        </is>
      </c>
      <c r="G364" t="n">
        <v>195</v>
      </c>
      <c r="H364" t="inlineStr">
        <is>
          <t>Mooresville, N.C.</t>
        </is>
      </c>
    </row>
    <row r="365">
      <c r="A365" t="inlineStr">
        <is>
          <t>App State</t>
        </is>
      </c>
      <c r="C365" t="inlineStr">
        <is>
          <t>Daniel Davis</t>
        </is>
      </c>
      <c r="D365" t="inlineStr">
        <is>
          <t>OL</t>
        </is>
      </c>
      <c r="E365" t="inlineStr">
        <is>
          <t>R-Jr</t>
        </is>
      </c>
      <c r="F365" t="inlineStr">
        <is>
          <t>6'6"</t>
        </is>
      </c>
      <c r="G365" t="n">
        <v>300</v>
      </c>
      <c r="H365" t="inlineStr">
        <is>
          <t>Winston-Salem, N.C.</t>
        </is>
      </c>
    </row>
    <row r="366">
      <c r="A366" t="inlineStr">
        <is>
          <t>App State</t>
        </is>
      </c>
      <c r="C366" t="inlineStr">
        <is>
          <t>Luke Douglas</t>
        </is>
      </c>
      <c r="D366" t="inlineStr">
        <is>
          <t>TE</t>
        </is>
      </c>
      <c r="E366" t="inlineStr">
        <is>
          <t>R-So</t>
        </is>
      </c>
      <c r="F366" t="inlineStr">
        <is>
          <t>6'5"</t>
        </is>
      </c>
      <c r="G366" t="n">
        <v>210</v>
      </c>
      <c r="H366" t="inlineStr">
        <is>
          <t>Jupiter, Fla.</t>
        </is>
      </c>
      <c r="I366" t="inlineStr">
        <is>
          <t>Transfer from Florida State (2026 portal)</t>
        </is>
      </c>
    </row>
    <row r="367">
      <c r="A367" t="inlineStr">
        <is>
          <t>App State</t>
        </is>
      </c>
      <c r="C367" t="inlineStr">
        <is>
          <t>Scottland Dover</t>
        </is>
      </c>
      <c r="D367" t="inlineStr">
        <is>
          <t>OL</t>
        </is>
      </c>
      <c r="E367" t="inlineStr">
        <is>
          <t>Fr</t>
        </is>
      </c>
      <c r="F367" t="inlineStr">
        <is>
          <t>6'5"</t>
        </is>
      </c>
      <c r="G367" t="n">
        <v>305</v>
      </c>
      <c r="H367" t="inlineStr">
        <is>
          <t>Gaffney, S.C.</t>
        </is>
      </c>
    </row>
    <row r="368">
      <c r="A368" t="inlineStr">
        <is>
          <t>App State</t>
        </is>
      </c>
      <c r="C368" t="inlineStr">
        <is>
          <t>Chris Doyle</t>
        </is>
      </c>
      <c r="D368" t="inlineStr">
        <is>
          <t>DL</t>
        </is>
      </c>
      <c r="E368" t="inlineStr">
        <is>
          <t>Fr</t>
        </is>
      </c>
      <c r="F368" t="inlineStr">
        <is>
          <t>6'2"</t>
        </is>
      </c>
      <c r="G368" t="n">
        <v>285</v>
      </c>
      <c r="H368" t="inlineStr">
        <is>
          <t>Bluffton, S.C.</t>
        </is>
      </c>
    </row>
    <row r="369">
      <c r="A369" t="inlineStr">
        <is>
          <t>App State</t>
        </is>
      </c>
      <c r="C369" t="inlineStr">
        <is>
          <t>Jaxson Dunn</t>
        </is>
      </c>
      <c r="D369" t="inlineStr">
        <is>
          <t>P</t>
        </is>
      </c>
      <c r="E369" t="inlineStr">
        <is>
          <t>R-So</t>
        </is>
      </c>
      <c r="F369" t="inlineStr">
        <is>
          <t>6'1"</t>
        </is>
      </c>
      <c r="G369" t="n">
        <v>190</v>
      </c>
      <c r="H369" t="inlineStr">
        <is>
          <t>Bensalem, Pa.</t>
        </is>
      </c>
      <c r="I369" t="inlineStr">
        <is>
          <t>Transfer from Arkansas State (2026 portal)</t>
        </is>
      </c>
    </row>
    <row r="370">
      <c r="A370" t="inlineStr">
        <is>
          <t>App State</t>
        </is>
      </c>
      <c r="C370" t="inlineStr">
        <is>
          <t>Kaden Ellis</t>
        </is>
      </c>
      <c r="D370" t="inlineStr">
        <is>
          <t>DL</t>
        </is>
      </c>
      <c r="E370" t="inlineStr">
        <is>
          <t>R-Fr</t>
        </is>
      </c>
      <c r="F370" t="inlineStr">
        <is>
          <t>6'1"</t>
        </is>
      </c>
      <c r="G370" t="n">
        <v>295</v>
      </c>
      <c r="H370" t="inlineStr">
        <is>
          <t>Canton, Ga.</t>
        </is>
      </c>
    </row>
    <row r="371">
      <c r="A371" t="inlineStr">
        <is>
          <t>App State</t>
        </is>
      </c>
      <c r="C371" t="inlineStr">
        <is>
          <t>Eisa Evans</t>
        </is>
      </c>
      <c r="D371" t="inlineStr">
        <is>
          <t>OL</t>
        </is>
      </c>
      <c r="E371" t="inlineStr">
        <is>
          <t>Fr</t>
        </is>
      </c>
      <c r="F371" t="inlineStr">
        <is>
          <t>6'6"</t>
        </is>
      </c>
      <c r="G371" t="n">
        <v>270</v>
      </c>
      <c r="H371" t="inlineStr">
        <is>
          <t>Winston-Salem, N.C.</t>
        </is>
      </c>
    </row>
    <row r="372">
      <c r="A372" t="inlineStr">
        <is>
          <t>App State</t>
        </is>
      </c>
      <c r="C372" t="inlineStr">
        <is>
          <t>Carter Everett</t>
        </is>
      </c>
      <c r="D372" t="inlineStr">
        <is>
          <t>K</t>
        </is>
      </c>
      <c r="E372" t="inlineStr">
        <is>
          <t>R-Sr</t>
        </is>
      </c>
      <c r="F372" t="inlineStr">
        <is>
          <t>5'10"</t>
        </is>
      </c>
      <c r="G372" t="n">
        <v>195</v>
      </c>
      <c r="H372" t="inlineStr">
        <is>
          <t>Boone, N.C.</t>
        </is>
      </c>
    </row>
    <row r="373">
      <c r="A373" t="inlineStr">
        <is>
          <t>App State</t>
        </is>
      </c>
      <c r="C373" t="inlineStr">
        <is>
          <t>Gregory Fee</t>
        </is>
      </c>
      <c r="D373" t="inlineStr">
        <is>
          <t>QB</t>
        </is>
      </c>
      <c r="E373" t="inlineStr">
        <is>
          <t>R-Fr</t>
        </is>
      </c>
      <c r="F373" t="inlineStr">
        <is>
          <t>6'5"</t>
        </is>
      </c>
      <c r="G373" t="n">
        <v>210</v>
      </c>
      <c r="H373" t="inlineStr">
        <is>
          <t>Matthews, N.C.</t>
        </is>
      </c>
    </row>
    <row r="374">
      <c r="A374" t="inlineStr">
        <is>
          <t>App State</t>
        </is>
      </c>
      <c r="C374" t="inlineStr">
        <is>
          <t>Cam Fleming</t>
        </is>
      </c>
      <c r="D374" t="inlineStr">
        <is>
          <t>DB</t>
        </is>
      </c>
      <c r="E374" t="inlineStr">
        <is>
          <t>R-Jr</t>
        </is>
      </c>
      <c r="F374" t="inlineStr">
        <is>
          <t>6'0"</t>
        </is>
      </c>
      <c r="G374" t="n">
        <v>195</v>
      </c>
      <c r="H374" t="inlineStr">
        <is>
          <t>North Chesterfield, Va.</t>
        </is>
      </c>
    </row>
    <row r="375">
      <c r="A375" t="inlineStr">
        <is>
          <t>App State</t>
        </is>
      </c>
      <c r="C375" t="inlineStr">
        <is>
          <t>Semaj Fleming</t>
        </is>
      </c>
      <c r="D375" t="inlineStr">
        <is>
          <t>WR</t>
        </is>
      </c>
      <c r="E375" t="inlineStr">
        <is>
          <t>R-Fr</t>
        </is>
      </c>
      <c r="F375" t="inlineStr">
        <is>
          <t>5'8"</t>
        </is>
      </c>
      <c r="G375" t="n">
        <v>170</v>
      </c>
      <c r="H375" t="inlineStr">
        <is>
          <t>Orlando, Fla.</t>
        </is>
      </c>
      <c r="I375" t="inlineStr">
        <is>
          <t>Transfer from Boston College (2026 portal)</t>
        </is>
      </c>
    </row>
    <row r="376">
      <c r="A376" t="inlineStr">
        <is>
          <t>App State</t>
        </is>
      </c>
      <c r="C376" t="inlineStr">
        <is>
          <t>Darrin Fugitt</t>
        </is>
      </c>
      <c r="D376" t="inlineStr">
        <is>
          <t>TE</t>
        </is>
      </c>
      <c r="E376" t="inlineStr">
        <is>
          <t>R-Sr</t>
        </is>
      </c>
      <c r="F376" t="inlineStr">
        <is>
          <t>6'5"</t>
        </is>
      </c>
      <c r="G376" t="n">
        <v>240</v>
      </c>
      <c r="H376" t="inlineStr">
        <is>
          <t>Bolivar, Mo.</t>
        </is>
      </c>
      <c r="I376" t="inlineStr">
        <is>
          <t>Transfer from Lindenwood (2026 portal)</t>
        </is>
      </c>
    </row>
    <row r="377">
      <c r="A377" t="inlineStr">
        <is>
          <t>App State</t>
        </is>
      </c>
      <c r="C377" t="inlineStr">
        <is>
          <t>Dillon Galloway</t>
        </is>
      </c>
      <c r="D377" t="inlineStr">
        <is>
          <t>TE</t>
        </is>
      </c>
      <c r="E377" t="inlineStr">
        <is>
          <t>So</t>
        </is>
      </c>
      <c r="F377" t="inlineStr">
        <is>
          <t>6'4"</t>
        </is>
      </c>
      <c r="G377" t="n">
        <v>240</v>
      </c>
      <c r="H377" t="inlineStr">
        <is>
          <t>Rosman, N.C.</t>
        </is>
      </c>
    </row>
    <row r="378">
      <c r="A378" t="inlineStr">
        <is>
          <t>App State</t>
        </is>
      </c>
      <c r="C378" t="inlineStr">
        <is>
          <t>Tre Glover</t>
        </is>
      </c>
      <c r="D378" t="inlineStr">
        <is>
          <t>OL</t>
        </is>
      </c>
      <c r="E378" t="inlineStr">
        <is>
          <t>Fr</t>
        </is>
      </c>
      <c r="F378" t="inlineStr">
        <is>
          <t>6'4"</t>
        </is>
      </c>
      <c r="G378" t="n">
        <v>295</v>
      </c>
      <c r="H378" t="inlineStr">
        <is>
          <t>Warner Robins, Ga.</t>
        </is>
      </c>
    </row>
    <row r="379">
      <c r="A379" t="inlineStr">
        <is>
          <t>App State</t>
        </is>
      </c>
      <c r="C379" t="inlineStr">
        <is>
          <t>Cary Grant</t>
        </is>
      </c>
      <c r="D379" t="inlineStr">
        <is>
          <t>DB</t>
        </is>
      </c>
      <c r="E379" t="inlineStr">
        <is>
          <t>R-Sr</t>
        </is>
      </c>
      <c r="F379" t="inlineStr">
        <is>
          <t>6'2"</t>
        </is>
      </c>
      <c r="G379" t="n">
        <v>180</v>
      </c>
      <c r="H379" t="inlineStr">
        <is>
          <t>New Orleans, La.</t>
        </is>
      </c>
      <c r="I379" t="inlineStr">
        <is>
          <t>Transfer from Charlotte (2026 portal)</t>
        </is>
      </c>
    </row>
    <row r="380">
      <c r="A380" t="inlineStr">
        <is>
          <t>App State</t>
        </is>
      </c>
      <c r="C380" t="inlineStr">
        <is>
          <t>Jackson Grier</t>
        </is>
      </c>
      <c r="D380" t="inlineStr">
        <is>
          <t>WR</t>
        </is>
      </c>
      <c r="E380" t="inlineStr">
        <is>
          <t>R-Jr</t>
        </is>
      </c>
      <c r="F380" t="inlineStr">
        <is>
          <t>5'11"</t>
        </is>
      </c>
      <c r="G380" t="n">
        <v>195</v>
      </c>
      <c r="H380" t="inlineStr">
        <is>
          <t>Fort Lauderdale, Fla.</t>
        </is>
      </c>
    </row>
    <row r="381">
      <c r="A381" t="inlineStr">
        <is>
          <t>App State</t>
        </is>
      </c>
      <c r="C381" t="inlineStr">
        <is>
          <t>Greydon Grimes</t>
        </is>
      </c>
      <c r="D381" t="inlineStr">
        <is>
          <t>OL</t>
        </is>
      </c>
      <c r="E381" t="inlineStr">
        <is>
          <t>R-So</t>
        </is>
      </c>
      <c r="F381" t="inlineStr">
        <is>
          <t>6'6"</t>
        </is>
      </c>
      <c r="G381" t="n">
        <v>285</v>
      </c>
      <c r="H381" t="inlineStr">
        <is>
          <t>China Spring, Texas</t>
        </is>
      </c>
      <c r="I381" t="inlineStr">
        <is>
          <t>Transfer from Kansas (2026 portal)</t>
        </is>
      </c>
    </row>
    <row r="382">
      <c r="A382" t="inlineStr">
        <is>
          <t>App State</t>
        </is>
      </c>
      <c r="C382" t="inlineStr">
        <is>
          <t>Jakob Gude</t>
        </is>
      </c>
      <c r="D382" t="inlineStr">
        <is>
          <t>DB</t>
        </is>
      </c>
      <c r="E382" t="inlineStr">
        <is>
          <t>R-So</t>
        </is>
      </c>
      <c r="F382" t="inlineStr">
        <is>
          <t>5'11"</t>
        </is>
      </c>
      <c r="G382" t="n">
        <v>175</v>
      </c>
      <c r="H382" t="inlineStr">
        <is>
          <t>Atlanta, Ga.</t>
        </is>
      </c>
      <c r="I382" t="inlineStr">
        <is>
          <t>Transfer from UCF (2026 portal)</t>
        </is>
      </c>
    </row>
    <row r="383">
      <c r="A383" t="inlineStr">
        <is>
          <t>App State</t>
        </is>
      </c>
      <c r="C383" t="inlineStr">
        <is>
          <t>Max Guest</t>
        </is>
      </c>
      <c r="D383" t="inlineStr">
        <is>
          <t>RB</t>
        </is>
      </c>
      <c r="E383" t="inlineStr">
        <is>
          <t>R-Fr</t>
        </is>
      </c>
      <c r="F383" t="inlineStr">
        <is>
          <t>5'9"</t>
        </is>
      </c>
      <c r="G383" t="n">
        <v>185</v>
      </c>
      <c r="H383" t="inlineStr">
        <is>
          <t>Asheville, N.C.</t>
        </is>
      </c>
    </row>
    <row r="384">
      <c r="A384" t="inlineStr">
        <is>
          <t>App State</t>
        </is>
      </c>
      <c r="C384" t="inlineStr">
        <is>
          <t>Jahlon Harris</t>
        </is>
      </c>
      <c r="D384" t="inlineStr">
        <is>
          <t>OL</t>
        </is>
      </c>
      <c r="E384" t="inlineStr">
        <is>
          <t>Fr</t>
        </is>
      </c>
      <c r="F384" t="inlineStr">
        <is>
          <t>6'6"</t>
        </is>
      </c>
      <c r="G384" t="n">
        <v>325</v>
      </c>
      <c r="H384" t="inlineStr">
        <is>
          <t>Maumelle, Ark.</t>
        </is>
      </c>
    </row>
    <row r="385">
      <c r="A385" t="inlineStr">
        <is>
          <t>App State</t>
        </is>
      </c>
      <c r="C385" t="inlineStr">
        <is>
          <t>Jordan Harris</t>
        </is>
      </c>
      <c r="D385" t="inlineStr">
        <is>
          <t>DL</t>
        </is>
      </c>
      <c r="E385" t="inlineStr">
        <is>
          <t>Fr</t>
        </is>
      </c>
      <c r="F385" t="inlineStr">
        <is>
          <t>6'6"</t>
        </is>
      </c>
      <c r="G385" t="n">
        <v>225</v>
      </c>
      <c r="H385" t="inlineStr">
        <is>
          <t>Maumelle, Ark.</t>
        </is>
      </c>
    </row>
    <row r="386">
      <c r="A386" t="inlineStr">
        <is>
          <t>App State</t>
        </is>
      </c>
      <c r="C386" t="inlineStr">
        <is>
          <t>Ki'Shawn Harvey</t>
        </is>
      </c>
      <c r="D386" t="inlineStr">
        <is>
          <t>DL</t>
        </is>
      </c>
      <c r="E386" t="inlineStr">
        <is>
          <t>R-Jr</t>
        </is>
      </c>
      <c r="F386" t="inlineStr">
        <is>
          <t>6'1"</t>
        </is>
      </c>
      <c r="G386" t="n">
        <v>310</v>
      </c>
      <c r="H386" t="inlineStr">
        <is>
          <t>Raleigh, N.C.</t>
        </is>
      </c>
      <c r="I386" t="inlineStr">
        <is>
          <t>Transfer from East Tennessee State (2026 portal)</t>
        </is>
      </c>
    </row>
    <row r="387">
      <c r="A387" t="inlineStr">
        <is>
          <t>App State</t>
        </is>
      </c>
      <c r="C387" t="inlineStr">
        <is>
          <t>Henry Hasselbeck</t>
        </is>
      </c>
      <c r="D387" t="inlineStr">
        <is>
          <t>QB</t>
        </is>
      </c>
      <c r="E387" t="inlineStr">
        <is>
          <t>R-So</t>
        </is>
      </c>
      <c r="F387" t="inlineStr">
        <is>
          <t>6'3"</t>
        </is>
      </c>
      <c r="G387" t="n">
        <v>180</v>
      </c>
      <c r="H387" t="inlineStr">
        <is>
          <t>Weston, Mass.</t>
        </is>
      </c>
      <c r="I387" t="inlineStr">
        <is>
          <t>Transfer from UCLA (2026 portal)</t>
        </is>
      </c>
    </row>
    <row r="388">
      <c r="A388" t="inlineStr">
        <is>
          <t>App State</t>
        </is>
      </c>
      <c r="C388" t="inlineStr">
        <is>
          <t>Devin Henderson</t>
        </is>
      </c>
      <c r="D388" t="inlineStr">
        <is>
          <t>DB</t>
        </is>
      </c>
      <c r="E388" t="inlineStr">
        <is>
          <t>R-So</t>
        </is>
      </c>
      <c r="F388" t="inlineStr">
        <is>
          <t>5'10"</t>
        </is>
      </c>
      <c r="G388" t="n">
        <v>200</v>
      </c>
      <c r="H388" t="inlineStr">
        <is>
          <t>Cartersville, Ga.</t>
        </is>
      </c>
      <c r="I388" t="inlineStr">
        <is>
          <t>Transfer from Liberty (2026 portal)</t>
        </is>
      </c>
    </row>
    <row r="389">
      <c r="A389" t="inlineStr">
        <is>
          <t>App State</t>
        </is>
      </c>
      <c r="C389" t="inlineStr">
        <is>
          <t>Ja’Cari Henderson</t>
        </is>
      </c>
      <c r="D389" t="inlineStr">
        <is>
          <t>DB</t>
        </is>
      </c>
      <c r="E389" t="inlineStr">
        <is>
          <t>R-Sr</t>
        </is>
      </c>
      <c r="F389" t="inlineStr">
        <is>
          <t>6'0"</t>
        </is>
      </c>
      <c r="G389" t="n">
        <v>165</v>
      </c>
      <c r="H389" t="inlineStr">
        <is>
          <t>Sanford, Fla.</t>
        </is>
      </c>
      <c r="I389" t="inlineStr">
        <is>
          <t>Transfer from UCF (2026 portal)</t>
        </is>
      </c>
    </row>
    <row r="390">
      <c r="A390" t="inlineStr">
        <is>
          <t>App State</t>
        </is>
      </c>
      <c r="C390" t="inlineStr">
        <is>
          <t>Kevin Henderson</t>
        </is>
      </c>
      <c r="D390" t="inlineStr">
        <is>
          <t>LB</t>
        </is>
      </c>
      <c r="E390" t="inlineStr">
        <is>
          <t>Jr</t>
        </is>
      </c>
      <c r="F390" t="inlineStr">
        <is>
          <t>5'11"</t>
        </is>
      </c>
      <c r="G390" t="n">
        <v>200</v>
      </c>
      <c r="H390" t="inlineStr">
        <is>
          <t>Cartersville, Ga.</t>
        </is>
      </c>
      <c r="I390" t="inlineStr">
        <is>
          <t>Transfer from Findlay (2026 portal)</t>
        </is>
      </c>
    </row>
    <row r="391">
      <c r="A391" t="inlineStr">
        <is>
          <t>App State</t>
        </is>
      </c>
      <c r="C391" t="inlineStr">
        <is>
          <t>Jamel Howse</t>
        </is>
      </c>
      <c r="D391" t="inlineStr">
        <is>
          <t>TE</t>
        </is>
      </c>
      <c r="E391" t="inlineStr">
        <is>
          <t>Fr</t>
        </is>
      </c>
      <c r="F391" t="inlineStr">
        <is>
          <t>6'4"</t>
        </is>
      </c>
      <c r="G391" t="n">
        <v>240</v>
      </c>
      <c r="H391" t="inlineStr">
        <is>
          <t>Newberry, S.C.</t>
        </is>
      </c>
    </row>
    <row r="392">
      <c r="A392" t="inlineStr">
        <is>
          <t>App State</t>
        </is>
      </c>
      <c r="C392" t="inlineStr">
        <is>
          <t>Zalin Ingram</t>
        </is>
      </c>
      <c r="D392" t="inlineStr">
        <is>
          <t>WR</t>
        </is>
      </c>
      <c r="E392" t="inlineStr">
        <is>
          <t>R-So</t>
        </is>
      </c>
      <c r="F392" t="inlineStr">
        <is>
          <t>6'3"</t>
        </is>
      </c>
      <c r="G392" t="n">
        <v>180</v>
      </c>
      <c r="H392" t="inlineStr">
        <is>
          <t>Garner, N.C.</t>
        </is>
      </c>
    </row>
    <row r="393">
      <c r="A393" t="inlineStr">
        <is>
          <t>App State</t>
        </is>
      </c>
      <c r="C393" t="inlineStr">
        <is>
          <t>Dazmin James</t>
        </is>
      </c>
      <c r="D393" t="inlineStr">
        <is>
          <t>WR</t>
        </is>
      </c>
      <c r="E393" t="inlineStr">
        <is>
          <t>R-Jr</t>
        </is>
      </c>
      <c r="F393" t="inlineStr">
        <is>
          <t>6'2"</t>
        </is>
      </c>
      <c r="G393" t="n">
        <v>195</v>
      </c>
      <c r="H393" t="inlineStr">
        <is>
          <t>Clayton, N.C.</t>
        </is>
      </c>
      <c r="I393" t="inlineStr">
        <is>
          <t>Transfer from California (2026 portal)</t>
        </is>
      </c>
    </row>
    <row r="394">
      <c r="A394" t="inlineStr">
        <is>
          <t>App State</t>
        </is>
      </c>
      <c r="C394" t="inlineStr">
        <is>
          <t>Ben Jones</t>
        </is>
      </c>
      <c r="D394" t="inlineStr">
        <is>
          <t>OL</t>
        </is>
      </c>
      <c r="E394" t="inlineStr">
        <is>
          <t>Fr</t>
        </is>
      </c>
      <c r="F394" t="inlineStr">
        <is>
          <t>6'3"</t>
        </is>
      </c>
      <c r="G394" t="n">
        <v>295</v>
      </c>
      <c r="H394" t="inlineStr">
        <is>
          <t>Orlando, Fla.</t>
        </is>
      </c>
    </row>
    <row r="395">
      <c r="A395" t="inlineStr">
        <is>
          <t>App State</t>
        </is>
      </c>
      <c r="C395" t="inlineStr">
        <is>
          <t>Xavier Joseph</t>
        </is>
      </c>
      <c r="D395" t="inlineStr">
        <is>
          <t>DL</t>
        </is>
      </c>
      <c r="E395" t="inlineStr">
        <is>
          <t>Fr</t>
        </is>
      </c>
      <c r="F395" t="inlineStr">
        <is>
          <t>6'2"</t>
        </is>
      </c>
      <c r="G395" t="n">
        <v>240</v>
      </c>
      <c r="H395" t="inlineStr">
        <is>
          <t>Covington, Ga.</t>
        </is>
      </c>
    </row>
    <row r="396">
      <c r="A396" t="inlineStr">
        <is>
          <t>App State</t>
        </is>
      </c>
      <c r="C396" t="inlineStr">
        <is>
          <t>Bryant "BJ" Junius</t>
        </is>
      </c>
      <c r="D396" t="inlineStr">
        <is>
          <t>LB</t>
        </is>
      </c>
      <c r="E396" t="inlineStr">
        <is>
          <t>Fr</t>
        </is>
      </c>
      <c r="F396" t="inlineStr">
        <is>
          <t>6'0"</t>
        </is>
      </c>
      <c r="G396" t="n">
        <v>200</v>
      </c>
      <c r="H396" t="inlineStr">
        <is>
          <t>Carver Ranches, Fla.</t>
        </is>
      </c>
    </row>
    <row r="397">
      <c r="A397" t="inlineStr">
        <is>
          <t>App State</t>
        </is>
      </c>
      <c r="C397" t="inlineStr">
        <is>
          <t>Nick Kashubara</t>
        </is>
      </c>
      <c r="D397" t="inlineStr">
        <is>
          <t>OL</t>
        </is>
      </c>
      <c r="E397" t="inlineStr">
        <is>
          <t>Fr</t>
        </is>
      </c>
      <c r="F397" t="inlineStr">
        <is>
          <t>6'4"</t>
        </is>
      </c>
      <c r="G397" t="n">
        <v>285</v>
      </c>
      <c r="H397" t="inlineStr">
        <is>
          <t>Greensboro, N.C.</t>
        </is>
      </c>
    </row>
    <row r="398">
      <c r="A398" t="inlineStr">
        <is>
          <t>App State</t>
        </is>
      </c>
      <c r="C398" t="inlineStr">
        <is>
          <t>Luke Lair</t>
        </is>
      </c>
      <c r="D398" t="inlineStr">
        <is>
          <t>DB</t>
        </is>
      </c>
      <c r="E398" t="inlineStr">
        <is>
          <t>R-Sr</t>
        </is>
      </c>
      <c r="F398" t="inlineStr">
        <is>
          <t>6'2"</t>
        </is>
      </c>
      <c r="G398" t="n">
        <v>190</v>
      </c>
      <c r="H398" t="inlineStr">
        <is>
          <t>Wake Forest, N.C.</t>
        </is>
      </c>
    </row>
    <row r="399">
      <c r="A399" t="inlineStr">
        <is>
          <t>App State</t>
        </is>
      </c>
      <c r="C399" t="inlineStr">
        <is>
          <t>Jaquari Lewis</t>
        </is>
      </c>
      <c r="D399" t="inlineStr">
        <is>
          <t>RB</t>
        </is>
      </c>
      <c r="E399" t="inlineStr">
        <is>
          <t>So</t>
        </is>
      </c>
      <c r="F399" t="inlineStr">
        <is>
          <t>5'10"</t>
        </is>
      </c>
      <c r="G399" t="n">
        <v>205</v>
      </c>
      <c r="H399" t="inlineStr">
        <is>
          <t>Fort Lauderdale, Fla.</t>
        </is>
      </c>
    </row>
    <row r="400">
      <c r="A400" t="inlineStr">
        <is>
          <t>App State</t>
        </is>
      </c>
      <c r="C400" t="inlineStr">
        <is>
          <t>Manny Lewis</t>
        </is>
      </c>
      <c r="D400" t="inlineStr">
        <is>
          <t>DL</t>
        </is>
      </c>
      <c r="E400" t="inlineStr">
        <is>
          <t>Fr</t>
        </is>
      </c>
      <c r="F400" t="inlineStr">
        <is>
          <t>6'2"</t>
        </is>
      </c>
      <c r="G400" t="n">
        <v>255</v>
      </c>
      <c r="H400" t="inlineStr">
        <is>
          <t>Waxhaw, N.C.</t>
        </is>
      </c>
    </row>
    <row r="401">
      <c r="A401" t="inlineStr">
        <is>
          <t>App State</t>
        </is>
      </c>
      <c r="C401" t="inlineStr">
        <is>
          <t>Chris Lofton</t>
        </is>
      </c>
      <c r="D401" t="inlineStr">
        <is>
          <t>WR</t>
        </is>
      </c>
      <c r="E401" t="inlineStr">
        <is>
          <t>R-Jr</t>
        </is>
      </c>
      <c r="F401" t="inlineStr">
        <is>
          <t>6'0"</t>
        </is>
      </c>
      <c r="G401" t="n">
        <v>180</v>
      </c>
      <c r="H401" t="inlineStr">
        <is>
          <t>Columbia, S.C.</t>
        </is>
      </c>
      <c r="I401" t="inlineStr">
        <is>
          <t>Transfer from Gardner-Webb (2026 portal)</t>
        </is>
      </c>
    </row>
    <row r="402">
      <c r="A402" t="inlineStr">
        <is>
          <t>App State</t>
        </is>
      </c>
      <c r="C402" t="inlineStr">
        <is>
          <t>Ricky Lolohea</t>
        </is>
      </c>
      <c r="D402" t="inlineStr">
        <is>
          <t>DL</t>
        </is>
      </c>
      <c r="E402" t="inlineStr">
        <is>
          <t>R-Jr</t>
        </is>
      </c>
      <c r="F402" t="inlineStr">
        <is>
          <t>6'3"</t>
        </is>
      </c>
      <c r="G402" t="n">
        <v>300</v>
      </c>
      <c r="H402" t="inlineStr">
        <is>
          <t>Euless, Texas</t>
        </is>
      </c>
      <c r="I402" t="inlineStr">
        <is>
          <t>Transfer from Oklahoma (2026 portal)</t>
        </is>
      </c>
    </row>
    <row r="403">
      <c r="A403" t="inlineStr">
        <is>
          <t>App State</t>
        </is>
      </c>
      <c r="C403" t="inlineStr">
        <is>
          <t>James London</t>
        </is>
      </c>
      <c r="D403" t="inlineStr">
        <is>
          <t>K</t>
        </is>
      </c>
      <c r="E403" t="inlineStr">
        <is>
          <t>R-Jr</t>
        </is>
      </c>
      <c r="F403" t="inlineStr">
        <is>
          <t>6'0"</t>
        </is>
      </c>
      <c r="G403" t="n">
        <v>185</v>
      </c>
      <c r="H403" t="inlineStr">
        <is>
          <t>Miami, Fla.</t>
        </is>
      </c>
      <c r="I403" t="inlineStr">
        <is>
          <t>Transfer from Murray State (2026 portal)</t>
        </is>
      </c>
    </row>
    <row r="404">
      <c r="A404" t="inlineStr">
        <is>
          <t>App State</t>
        </is>
      </c>
      <c r="C404" t="inlineStr">
        <is>
          <t>Devon Manuel</t>
        </is>
      </c>
      <c r="D404" t="inlineStr">
        <is>
          <t>OL</t>
        </is>
      </c>
      <c r="E404" t="inlineStr">
        <is>
          <t>R-Sr</t>
        </is>
      </c>
      <c r="F404" t="inlineStr">
        <is>
          <t>6'7"</t>
        </is>
      </c>
      <c r="G404" t="n">
        <v>305</v>
      </c>
      <c r="H404" t="inlineStr">
        <is>
          <t>Sunset, La.</t>
        </is>
      </c>
      <c r="I404" t="inlineStr">
        <is>
          <t>Transfer from Florida (2026 portal)</t>
        </is>
      </c>
    </row>
    <row r="405">
      <c r="A405" t="inlineStr">
        <is>
          <t>App State</t>
        </is>
      </c>
      <c r="C405" t="inlineStr">
        <is>
          <t>Randy Marion III</t>
        </is>
      </c>
      <c r="D405" t="inlineStr">
        <is>
          <t>LB</t>
        </is>
      </c>
      <c r="E405" t="inlineStr">
        <is>
          <t>R-Jr</t>
        </is>
      </c>
      <c r="F405" t="inlineStr">
        <is>
          <t>6'0"</t>
        </is>
      </c>
      <c r="G405" t="n">
        <v>210</v>
      </c>
      <c r="H405" t="inlineStr">
        <is>
          <t>Mooresville, N.C.</t>
        </is>
      </c>
    </row>
    <row r="406">
      <c r="A406" t="inlineStr">
        <is>
          <t>App State</t>
        </is>
      </c>
      <c r="C406" t="inlineStr">
        <is>
          <t>Sam Mbake</t>
        </is>
      </c>
      <c r="D406" t="inlineStr">
        <is>
          <t>WR</t>
        </is>
      </c>
      <c r="E406" t="inlineStr">
        <is>
          <t>R-Sr</t>
        </is>
      </c>
      <c r="F406" t="inlineStr">
        <is>
          <t>6'3"</t>
        </is>
      </c>
      <c r="G406" t="n">
        <v>210</v>
      </c>
      <c r="H406" t="inlineStr">
        <is>
          <t>Atlanta, Ga.</t>
        </is>
      </c>
    </row>
    <row r="407">
      <c r="A407" t="inlineStr">
        <is>
          <t>App State</t>
        </is>
      </c>
      <c r="C407" t="inlineStr">
        <is>
          <t>Ja’Den McBurrows</t>
        </is>
      </c>
      <c r="D407" t="inlineStr">
        <is>
          <t>DB</t>
        </is>
      </c>
      <c r="E407" t="inlineStr">
        <is>
          <t>R-Jr</t>
        </is>
      </c>
      <c r="F407" t="inlineStr">
        <is>
          <t>5'11"</t>
        </is>
      </c>
      <c r="G407" t="n">
        <v>195</v>
      </c>
      <c r="H407" t="inlineStr">
        <is>
          <t>Fort Lauderdale, Fla.</t>
        </is>
      </c>
    </row>
    <row r="408">
      <c r="A408" t="inlineStr">
        <is>
          <t>App State</t>
        </is>
      </c>
      <c r="C408" t="inlineStr">
        <is>
          <t>Michael McClenton</t>
        </is>
      </c>
      <c r="D408" t="inlineStr">
        <is>
          <t>LB</t>
        </is>
      </c>
      <c r="E408" t="inlineStr">
        <is>
          <t>Fr</t>
        </is>
      </c>
      <c r="F408" t="inlineStr">
        <is>
          <t>6'0"</t>
        </is>
      </c>
      <c r="G408" t="n">
        <v>225</v>
      </c>
      <c r="H408" t="inlineStr">
        <is>
          <t>Orlando, Fla.</t>
        </is>
      </c>
    </row>
    <row r="409">
      <c r="A409" t="inlineStr">
        <is>
          <t>App State</t>
        </is>
      </c>
      <c r="C409" t="inlineStr">
        <is>
          <t>Dorrian Medley</t>
        </is>
      </c>
      <c r="D409" t="inlineStr">
        <is>
          <t>DB</t>
        </is>
      </c>
      <c r="E409" t="inlineStr">
        <is>
          <t>Fr</t>
        </is>
      </c>
      <c r="F409" t="inlineStr">
        <is>
          <t>6'3"</t>
        </is>
      </c>
      <c r="G409" t="n">
        <v>170</v>
      </c>
      <c r="H409" t="inlineStr">
        <is>
          <t>Hickory, N.C.</t>
        </is>
      </c>
    </row>
    <row r="410">
      <c r="A410" t="inlineStr">
        <is>
          <t>App State</t>
        </is>
      </c>
      <c r="C410" t="inlineStr">
        <is>
          <t>Alex Mitchell</t>
        </is>
      </c>
      <c r="D410" t="inlineStr">
        <is>
          <t>LB</t>
        </is>
      </c>
      <c r="E410" t="inlineStr">
        <is>
          <t>R-Sr</t>
        </is>
      </c>
      <c r="F410" t="inlineStr">
        <is>
          <t>6'1"</t>
        </is>
      </c>
      <c r="G410" t="n">
        <v>235</v>
      </c>
      <c r="H410" t="inlineStr">
        <is>
          <t>Murfreesboro, Tenn.</t>
        </is>
      </c>
      <c r="I410" t="inlineStr">
        <is>
          <t>Transfer from Middle Tennessee (2026 portal)</t>
        </is>
      </c>
    </row>
    <row r="411">
      <c r="A411" t="inlineStr">
        <is>
          <t>App State</t>
        </is>
      </c>
      <c r="C411" t="inlineStr">
        <is>
          <t>Ryan Morrison</t>
        </is>
      </c>
      <c r="D411" t="inlineStr">
        <is>
          <t>WR</t>
        </is>
      </c>
      <c r="E411" t="inlineStr">
        <is>
          <t>R-So</t>
        </is>
      </c>
      <c r="F411" t="inlineStr">
        <is>
          <t>6'0"</t>
        </is>
      </c>
      <c r="G411" t="n">
        <v>180</v>
      </c>
      <c r="H411" t="inlineStr">
        <is>
          <t>Baltimore, Md.</t>
        </is>
      </c>
    </row>
    <row r="412">
      <c r="A412" t="inlineStr">
        <is>
          <t>App State</t>
        </is>
      </c>
      <c r="C412" t="inlineStr">
        <is>
          <t>Evan Mulcare</t>
        </is>
      </c>
      <c r="D412" t="inlineStr">
        <is>
          <t>P</t>
        </is>
      </c>
      <c r="E412" t="inlineStr">
        <is>
          <t>Fr</t>
        </is>
      </c>
      <c r="F412" t="inlineStr">
        <is>
          <t>6'0"</t>
        </is>
      </c>
      <c r="G412" t="n">
        <v>170</v>
      </c>
      <c r="H412" t="inlineStr">
        <is>
          <t>Odessa, Fla.</t>
        </is>
      </c>
    </row>
    <row r="413">
      <c r="A413" t="inlineStr">
        <is>
          <t>App State</t>
        </is>
      </c>
      <c r="C413" t="inlineStr">
        <is>
          <t>Caden Muskus</t>
        </is>
      </c>
      <c r="D413" t="inlineStr">
        <is>
          <t>OL</t>
        </is>
      </c>
      <c r="E413" t="inlineStr">
        <is>
          <t>Fr</t>
        </is>
      </c>
      <c r="F413" t="inlineStr">
        <is>
          <t>6'5"</t>
        </is>
      </c>
      <c r="G413" t="n">
        <v>270</v>
      </c>
      <c r="H413" t="inlineStr">
        <is>
          <t>Chapin, S.C.</t>
        </is>
      </c>
    </row>
    <row r="414">
      <c r="A414" t="inlineStr">
        <is>
          <t>App State</t>
        </is>
      </c>
      <c r="C414" t="inlineStr">
        <is>
          <t>Big Al Oliver</t>
        </is>
      </c>
      <c r="D414" t="inlineStr">
        <is>
          <t>OL</t>
        </is>
      </c>
      <c r="E414" t="inlineStr">
        <is>
          <t>R-Fr</t>
        </is>
      </c>
      <c r="F414" t="inlineStr">
        <is>
          <t>6'5"</t>
        </is>
      </c>
      <c r="G414" t="n">
        <v>310</v>
      </c>
      <c r="H414" t="inlineStr">
        <is>
          <t>Sarasota, Fla.</t>
        </is>
      </c>
    </row>
    <row r="415">
      <c r="A415" t="inlineStr">
        <is>
          <t>App State</t>
        </is>
      </c>
      <c r="C415" t="inlineStr">
        <is>
          <t>Kabran Paul</t>
        </is>
      </c>
      <c r="D415" t="inlineStr">
        <is>
          <t>WR</t>
        </is>
      </c>
      <c r="E415" t="inlineStr">
        <is>
          <t>Fr</t>
        </is>
      </c>
      <c r="F415" t="inlineStr">
        <is>
          <t>5'10"</t>
        </is>
      </c>
      <c r="G415" t="n">
        <v>165</v>
      </c>
      <c r="H415" t="inlineStr">
        <is>
          <t>Tallahassee, Fla.</t>
        </is>
      </c>
    </row>
    <row r="416">
      <c r="A416" t="inlineStr">
        <is>
          <t>App State</t>
        </is>
      </c>
      <c r="C416" t="inlineStr">
        <is>
          <t>Colton Phares</t>
        </is>
      </c>
      <c r="D416" t="inlineStr">
        <is>
          <t>LB</t>
        </is>
      </c>
      <c r="E416" t="inlineStr">
        <is>
          <t>R-Jr</t>
        </is>
      </c>
      <c r="F416" t="inlineStr">
        <is>
          <t>6'2"</t>
        </is>
      </c>
      <c r="G416" t="n">
        <v>225</v>
      </c>
      <c r="H416" t="inlineStr">
        <is>
          <t>Beaufort, S.C.</t>
        </is>
      </c>
    </row>
    <row r="417">
      <c r="A417" t="inlineStr">
        <is>
          <t>App State</t>
        </is>
      </c>
      <c r="C417" t="inlineStr">
        <is>
          <t>Sam Pickett III</t>
        </is>
      </c>
      <c r="D417" t="inlineStr">
        <is>
          <t>WR</t>
        </is>
      </c>
      <c r="E417" t="inlineStr">
        <is>
          <t>So</t>
        </is>
      </c>
      <c r="F417" t="inlineStr">
        <is>
          <t>6'0"</t>
        </is>
      </c>
      <c r="G417" t="n">
        <v>185</v>
      </c>
      <c r="H417" t="inlineStr">
        <is>
          <t>Jasper, Tenn.</t>
        </is>
      </c>
      <c r="I417" t="inlineStr">
        <is>
          <t>Transfer from Samford (2026 portal)</t>
        </is>
      </c>
    </row>
    <row r="418">
      <c r="A418" t="inlineStr">
        <is>
          <t>App State</t>
        </is>
      </c>
      <c r="C418" t="inlineStr">
        <is>
          <t>Caleb Pitts</t>
        </is>
      </c>
      <c r="D418" t="inlineStr">
        <is>
          <t>DL</t>
        </is>
      </c>
      <c r="E418" t="inlineStr">
        <is>
          <t>So</t>
        </is>
      </c>
      <c r="F418" t="inlineStr">
        <is>
          <t>6'2"</t>
        </is>
      </c>
      <c r="G418" t="n">
        <v>265</v>
      </c>
      <c r="H418" t="inlineStr">
        <is>
          <t>Auburn, Ala.</t>
        </is>
      </c>
    </row>
    <row r="419">
      <c r="A419" t="inlineStr">
        <is>
          <t>App State</t>
        </is>
      </c>
      <c r="C419" t="inlineStr">
        <is>
          <t>Tyriq Poindexter</t>
        </is>
      </c>
      <c r="D419" t="inlineStr">
        <is>
          <t>OL</t>
        </is>
      </c>
      <c r="E419" t="inlineStr">
        <is>
          <t>R-Sr</t>
        </is>
      </c>
      <c r="F419" t="inlineStr">
        <is>
          <t>6'5"</t>
        </is>
      </c>
      <c r="G419" t="n">
        <v>310</v>
      </c>
      <c r="H419" t="inlineStr">
        <is>
          <t>Roanoke, Va.</t>
        </is>
      </c>
    </row>
    <row r="420">
      <c r="A420" t="inlineStr">
        <is>
          <t>App State</t>
        </is>
      </c>
      <c r="C420" t="inlineStr">
        <is>
          <t>Jarvis Potts</t>
        </is>
      </c>
      <c r="D420" t="inlineStr">
        <is>
          <t>OL</t>
        </is>
      </c>
      <c r="E420" t="inlineStr">
        <is>
          <t>Fr</t>
        </is>
      </c>
      <c r="F420" t="inlineStr">
        <is>
          <t>6'4"</t>
        </is>
      </c>
      <c r="G420" t="n">
        <v>310</v>
      </c>
      <c r="H420" t="inlineStr">
        <is>
          <t>Cornelius, N.C.</t>
        </is>
      </c>
    </row>
    <row r="421">
      <c r="A421" t="inlineStr">
        <is>
          <t>App State</t>
        </is>
      </c>
      <c r="C421" t="inlineStr">
        <is>
          <t>Kaleb Purdy</t>
        </is>
      </c>
      <c r="D421" t="inlineStr">
        <is>
          <t>DB</t>
        </is>
      </c>
      <c r="E421" t="inlineStr">
        <is>
          <t>R-Sr</t>
        </is>
      </c>
      <c r="F421" t="inlineStr">
        <is>
          <t>5'11"</t>
        </is>
      </c>
      <c r="G421" t="n">
        <v>185</v>
      </c>
      <c r="H421" t="inlineStr">
        <is>
          <t>St. Louis, Mo.</t>
        </is>
      </c>
      <c r="I421" t="inlineStr">
        <is>
          <t>Transfer from Tennessee Tech (2026 portal)</t>
        </is>
      </c>
    </row>
    <row r="422">
      <c r="A422" t="inlineStr">
        <is>
          <t>App State</t>
        </is>
      </c>
      <c r="C422" t="inlineStr">
        <is>
          <t>Trent Ramsey</t>
        </is>
      </c>
      <c r="D422" t="inlineStr">
        <is>
          <t>OL</t>
        </is>
      </c>
      <c r="E422" t="inlineStr">
        <is>
          <t>R-Sr</t>
        </is>
      </c>
      <c r="F422" t="inlineStr">
        <is>
          <t>6'5"</t>
        </is>
      </c>
      <c r="G422" t="n">
        <v>320</v>
      </c>
      <c r="H422" t="inlineStr">
        <is>
          <t>Palm Harbor, Fla.</t>
        </is>
      </c>
    </row>
    <row r="423">
      <c r="A423" t="inlineStr">
        <is>
          <t>App State</t>
        </is>
      </c>
      <c r="C423" t="inlineStr">
        <is>
          <t>Joe Reddish</t>
        </is>
      </c>
      <c r="D423" t="inlineStr">
        <is>
          <t>DB</t>
        </is>
      </c>
      <c r="E423" t="inlineStr">
        <is>
          <t>R-Jr</t>
        </is>
      </c>
      <c r="F423" t="inlineStr">
        <is>
          <t>5'11"</t>
        </is>
      </c>
      <c r="G423" t="n">
        <v>185</v>
      </c>
      <c r="H423" t="inlineStr">
        <is>
          <t>Charlotte, N.C.</t>
        </is>
      </c>
    </row>
    <row r="424">
      <c r="A424" t="inlineStr">
        <is>
          <t>App State</t>
        </is>
      </c>
      <c r="C424" t="inlineStr">
        <is>
          <t>Kanye Roberts</t>
        </is>
      </c>
      <c r="D424" t="inlineStr">
        <is>
          <t>RB</t>
        </is>
      </c>
      <c r="E424" t="inlineStr">
        <is>
          <t>R-Sr</t>
        </is>
      </c>
      <c r="F424" t="inlineStr">
        <is>
          <t>6'0"</t>
        </is>
      </c>
      <c r="G424" t="n">
        <v>205</v>
      </c>
      <c r="H424" t="inlineStr">
        <is>
          <t>Wallace, N.C.</t>
        </is>
      </c>
    </row>
    <row r="425">
      <c r="A425" t="inlineStr">
        <is>
          <t>App State</t>
        </is>
      </c>
      <c r="C425" t="inlineStr">
        <is>
          <t>Ahmad Robinson</t>
        </is>
      </c>
      <c r="D425" t="inlineStr">
        <is>
          <t>DB</t>
        </is>
      </c>
      <c r="E425" t="inlineStr">
        <is>
          <t>R-Sr</t>
        </is>
      </c>
      <c r="F425" t="inlineStr">
        <is>
          <t>6'0"</t>
        </is>
      </c>
      <c r="G425" t="n">
        <v>180</v>
      </c>
      <c r="H425" t="inlineStr">
        <is>
          <t>St. Louis, Mo.</t>
        </is>
      </c>
    </row>
    <row r="426">
      <c r="A426" t="inlineStr">
        <is>
          <t>App State</t>
        </is>
      </c>
      <c r="C426" t="inlineStr">
        <is>
          <t>Alex Sanchez</t>
        </is>
      </c>
      <c r="D426" t="inlineStr">
        <is>
          <t>WR</t>
        </is>
      </c>
      <c r="E426" t="inlineStr">
        <is>
          <t>So</t>
        </is>
      </c>
      <c r="F426" t="inlineStr">
        <is>
          <t>6'2"</t>
        </is>
      </c>
      <c r="G426" t="n">
        <v>195</v>
      </c>
      <c r="H426" t="inlineStr">
        <is>
          <t>Loganville, Ga.</t>
        </is>
      </c>
    </row>
    <row r="427">
      <c r="A427" t="inlineStr">
        <is>
          <t>App State</t>
        </is>
      </c>
      <c r="C427" t="inlineStr">
        <is>
          <t>Caleb Sandstrom</t>
        </is>
      </c>
      <c r="D427" t="inlineStr">
        <is>
          <t>DL</t>
        </is>
      </c>
      <c r="E427" t="inlineStr">
        <is>
          <t>R-Jr</t>
        </is>
      </c>
      <c r="F427" t="inlineStr">
        <is>
          <t>6'3"</t>
        </is>
      </c>
      <c r="G427" t="n">
        <v>250</v>
      </c>
      <c r="H427" t="inlineStr">
        <is>
          <t>Andover, Minn.</t>
        </is>
      </c>
    </row>
    <row r="428">
      <c r="A428" t="inlineStr">
        <is>
          <t>App State</t>
        </is>
      </c>
      <c r="C428" t="inlineStr">
        <is>
          <t>Malachi Singleton</t>
        </is>
      </c>
      <c r="D428" t="inlineStr">
        <is>
          <t>QB</t>
        </is>
      </c>
      <c r="E428" t="inlineStr">
        <is>
          <t>R-Jr</t>
        </is>
      </c>
      <c r="F428" t="inlineStr">
        <is>
          <t>6'1"</t>
        </is>
      </c>
      <c r="G428" t="n">
        <v>235</v>
      </c>
      <c r="H428" t="inlineStr">
        <is>
          <t>Kennesaw, Ga.</t>
        </is>
      </c>
      <c r="I428" t="inlineStr">
        <is>
          <t>Transfer from Purdue (2026 portal)</t>
        </is>
      </c>
    </row>
    <row r="429">
      <c r="A429" t="inlineStr">
        <is>
          <t>App State</t>
        </is>
      </c>
      <c r="C429" t="inlineStr">
        <is>
          <t>Carson Sloan</t>
        </is>
      </c>
      <c r="D429" t="inlineStr">
        <is>
          <t>LB</t>
        </is>
      </c>
      <c r="E429" t="inlineStr">
        <is>
          <t>Jr</t>
        </is>
      </c>
      <c r="F429" t="inlineStr">
        <is>
          <t>6'2"</t>
        </is>
      </c>
      <c r="G429" t="n">
        <v>225</v>
      </c>
      <c r="H429" t="inlineStr">
        <is>
          <t>Blackshear, Ga.</t>
        </is>
      </c>
      <c r="I429" t="inlineStr">
        <is>
          <t>Transfer from Samford (2026 portal)</t>
        </is>
      </c>
    </row>
    <row r="430">
      <c r="A430" t="inlineStr">
        <is>
          <t>App State</t>
        </is>
      </c>
      <c r="C430" t="inlineStr">
        <is>
          <t>Danny Stevens</t>
        </is>
      </c>
      <c r="D430" t="inlineStr">
        <is>
          <t>OL</t>
        </is>
      </c>
      <c r="E430" t="inlineStr">
        <is>
          <t>R-Jr</t>
        </is>
      </c>
      <c r="F430" t="inlineStr">
        <is>
          <t>6'4"</t>
        </is>
      </c>
      <c r="G430" t="n">
        <v>295</v>
      </c>
      <c r="H430" t="inlineStr">
        <is>
          <t>Charlotte, N.C.</t>
        </is>
      </c>
    </row>
    <row r="431">
      <c r="A431" t="inlineStr">
        <is>
          <t>App State</t>
        </is>
      </c>
      <c r="C431" t="inlineStr">
        <is>
          <t>Parker Stone</t>
        </is>
      </c>
      <c r="D431" t="inlineStr">
        <is>
          <t>LS</t>
        </is>
      </c>
      <c r="E431" t="inlineStr">
        <is>
          <t>R-Sr</t>
        </is>
      </c>
      <c r="F431" t="inlineStr">
        <is>
          <t>6'4"</t>
        </is>
      </c>
      <c r="G431" t="n">
        <v>215</v>
      </c>
      <c r="H431" t="inlineStr">
        <is>
          <t>Grain Valley, Mo.</t>
        </is>
      </c>
      <c r="I431" t="inlineStr">
        <is>
          <t>Transfer from Tulsa (2026 portal)</t>
        </is>
      </c>
    </row>
    <row r="432">
      <c r="A432" t="inlineStr">
        <is>
          <t>App State</t>
        </is>
      </c>
      <c r="C432" t="inlineStr">
        <is>
          <t>Cayden Sweatt</t>
        </is>
      </c>
      <c r="D432" t="inlineStr">
        <is>
          <t>OL</t>
        </is>
      </c>
      <c r="E432" t="inlineStr">
        <is>
          <t>R-Jr</t>
        </is>
      </c>
      <c r="F432" t="inlineStr">
        <is>
          <t>6'4"</t>
        </is>
      </c>
      <c r="G432" t="n">
        <v>295</v>
      </c>
      <c r="H432" t="inlineStr">
        <is>
          <t>Bremen, Ga.</t>
        </is>
      </c>
    </row>
    <row r="433">
      <c r="A433" t="inlineStr">
        <is>
          <t>App State</t>
        </is>
      </c>
      <c r="C433" t="inlineStr">
        <is>
          <t>Zach Taylor</t>
        </is>
      </c>
      <c r="D433" t="inlineStr">
        <is>
          <t>WR</t>
        </is>
      </c>
      <c r="E433" t="inlineStr">
        <is>
          <t>R-So</t>
        </is>
      </c>
      <c r="F433" t="inlineStr">
        <is>
          <t>6'4"</t>
        </is>
      </c>
      <c r="G433" t="n">
        <v>170</v>
      </c>
      <c r="H433" t="inlineStr">
        <is>
          <t>Yoakum, Texas</t>
        </is>
      </c>
      <c r="I433" t="inlineStr">
        <is>
          <t>Transfer from Arkansas (2026 portal)</t>
        </is>
      </c>
    </row>
    <row r="434">
      <c r="A434" t="inlineStr">
        <is>
          <t>App State</t>
        </is>
      </c>
      <c r="C434" t="inlineStr">
        <is>
          <t>Jayden Thomas</t>
        </is>
      </c>
      <c r="D434" t="inlineStr">
        <is>
          <t>OL</t>
        </is>
      </c>
      <c r="E434" t="inlineStr">
        <is>
          <t>R-So</t>
        </is>
      </c>
      <c r="F434" t="inlineStr">
        <is>
          <t>6'4"</t>
        </is>
      </c>
      <c r="G434" t="n">
        <v>305</v>
      </c>
      <c r="H434" t="inlineStr">
        <is>
          <t>Thomson, Ga.</t>
        </is>
      </c>
    </row>
    <row r="435">
      <c r="A435" t="inlineStr">
        <is>
          <t>App State</t>
        </is>
      </c>
      <c r="C435" t="inlineStr">
        <is>
          <t>Keshawn Thomas</t>
        </is>
      </c>
      <c r="D435" t="inlineStr">
        <is>
          <t>LB</t>
        </is>
      </c>
      <c r="E435" t="inlineStr">
        <is>
          <t>Sr</t>
        </is>
      </c>
      <c r="F435" t="inlineStr">
        <is>
          <t>6'1"</t>
        </is>
      </c>
      <c r="G435" t="n">
        <v>230</v>
      </c>
      <c r="H435" t="inlineStr">
        <is>
          <t>Ocean Springs, Miss.</t>
        </is>
      </c>
      <c r="I435" t="inlineStr">
        <is>
          <t>Transfer from Old Dominion (2026 portal)</t>
        </is>
      </c>
    </row>
    <row r="436">
      <c r="A436" t="inlineStr">
        <is>
          <t>App State</t>
        </is>
      </c>
      <c r="C436" t="inlineStr">
        <is>
          <t>Tommy Ulatowski</t>
        </is>
      </c>
      <c r="D436" t="inlineStr">
        <is>
          <t>QB</t>
        </is>
      </c>
      <c r="E436" t="inlineStr">
        <is>
          <t>R-Sr</t>
        </is>
      </c>
      <c r="F436" t="inlineStr">
        <is>
          <t>6'1"</t>
        </is>
      </c>
      <c r="G436" t="n">
        <v>195</v>
      </c>
      <c r="H436" t="inlineStr">
        <is>
          <t>Chicago, Ill.</t>
        </is>
      </c>
      <c r="I436" t="inlineStr">
        <is>
          <t>Transfer from Kennesaw State (2026 portal)</t>
        </is>
      </c>
    </row>
    <row r="437">
      <c r="A437" t="inlineStr">
        <is>
          <t>App State</t>
        </is>
      </c>
      <c r="C437" t="inlineStr">
        <is>
          <t>Dre Walker</t>
        </is>
      </c>
      <c r="D437" t="inlineStr">
        <is>
          <t>DB</t>
        </is>
      </c>
      <c r="E437" t="inlineStr">
        <is>
          <t>R-Jr</t>
        </is>
      </c>
      <c r="F437" t="inlineStr">
        <is>
          <t>6'2"</t>
        </is>
      </c>
      <c r="G437" t="n">
        <v>195</v>
      </c>
      <c r="H437" t="inlineStr">
        <is>
          <t>Denver, N.C.</t>
        </is>
      </c>
      <c r="I437" t="inlineStr">
        <is>
          <t>Transfer from Virginia (2026 portal)</t>
        </is>
      </c>
    </row>
    <row r="438">
      <c r="A438" t="inlineStr">
        <is>
          <t>App State</t>
        </is>
      </c>
      <c r="C438" t="inlineStr">
        <is>
          <t>Mac Walters</t>
        </is>
      </c>
      <c r="D438" t="inlineStr">
        <is>
          <t>OL</t>
        </is>
      </c>
      <c r="E438" t="inlineStr">
        <is>
          <t>R-Sr</t>
        </is>
      </c>
      <c r="F438" t="inlineStr">
        <is>
          <t>6'6"</t>
        </is>
      </c>
      <c r="G438" t="n">
        <v>290</v>
      </c>
      <c r="H438" t="inlineStr">
        <is>
          <t>Myrtle Beach, S.C.</t>
        </is>
      </c>
      <c r="I438" t="inlineStr">
        <is>
          <t>Transfer from South Carolina (2026 portal)</t>
        </is>
      </c>
    </row>
    <row r="439">
      <c r="A439" t="inlineStr">
        <is>
          <t>App State</t>
        </is>
      </c>
      <c r="C439" t="inlineStr">
        <is>
          <t>Christian Waring</t>
        </is>
      </c>
      <c r="D439" t="inlineStr">
        <is>
          <t>DL</t>
        </is>
      </c>
      <c r="E439" t="inlineStr">
        <is>
          <t>Fr</t>
        </is>
      </c>
      <c r="F439" t="inlineStr">
        <is>
          <t>6'3"</t>
        </is>
      </c>
      <c r="G439" t="n">
        <v>250</v>
      </c>
      <c r="H439" t="inlineStr">
        <is>
          <t>Spartanburg, S.C.</t>
        </is>
      </c>
    </row>
    <row r="440">
      <c r="A440" t="inlineStr">
        <is>
          <t>App State</t>
        </is>
      </c>
      <c r="C440" t="inlineStr">
        <is>
          <t>Treyaun Webb</t>
        </is>
      </c>
      <c r="D440" t="inlineStr">
        <is>
          <t>RB</t>
        </is>
      </c>
      <c r="E440" t="inlineStr">
        <is>
          <t>R-Jr</t>
        </is>
      </c>
      <c r="F440" t="inlineStr">
        <is>
          <t>5'11"</t>
        </is>
      </c>
      <c r="G440" t="n">
        <v>215</v>
      </c>
      <c r="H440" t="inlineStr">
        <is>
          <t>Jacksonville, Fla.</t>
        </is>
      </c>
      <c r="I440" t="inlineStr">
        <is>
          <t>Transfer from Florida (2026 portal)</t>
        </is>
      </c>
    </row>
    <row r="441">
      <c r="A441" t="inlineStr">
        <is>
          <t>App State</t>
        </is>
      </c>
      <c r="C441" t="inlineStr">
        <is>
          <t>Kavin White</t>
        </is>
      </c>
      <c r="D441" t="inlineStr">
        <is>
          <t>DB</t>
        </is>
      </c>
      <c r="E441" t="inlineStr">
        <is>
          <t>R-So</t>
        </is>
      </c>
      <c r="F441" t="inlineStr">
        <is>
          <t>6'0"</t>
        </is>
      </c>
      <c r="G441" t="n">
        <v>190</v>
      </c>
      <c r="H441" t="inlineStr">
        <is>
          <t>Mooresville, N.C.</t>
        </is>
      </c>
    </row>
    <row r="442">
      <c r="A442" t="inlineStr">
        <is>
          <t>App State</t>
        </is>
      </c>
      <c r="C442" t="inlineStr">
        <is>
          <t>Josh Williams</t>
        </is>
      </c>
      <c r="D442" t="inlineStr">
        <is>
          <t>DB</t>
        </is>
      </c>
      <c r="E442" t="inlineStr">
        <is>
          <t>R-Jr</t>
        </is>
      </c>
      <c r="F442" t="inlineStr">
        <is>
          <t>5'10"</t>
        </is>
      </c>
      <c r="G442" t="n">
        <v>190</v>
      </c>
      <c r="H442" t="inlineStr">
        <is>
          <t>Dayton, Ohio</t>
        </is>
      </c>
      <c r="I442" t="inlineStr">
        <is>
          <t>Transfer from Dayton (2026 portal)</t>
        </is>
      </c>
    </row>
    <row r="443">
      <c r="A443" t="inlineStr">
        <is>
          <t>App State</t>
        </is>
      </c>
      <c r="C443" t="inlineStr">
        <is>
          <t>Lance Williams</t>
        </is>
      </c>
      <c r="D443" t="inlineStr">
        <is>
          <t>OL</t>
        </is>
      </c>
      <c r="E443" t="inlineStr">
        <is>
          <t>R-Jr</t>
        </is>
      </c>
      <c r="F443" t="inlineStr">
        <is>
          <t>6'3"</t>
        </is>
      </c>
      <c r="G443" t="n">
        <v>305</v>
      </c>
      <c r="H443" t="inlineStr">
        <is>
          <t>Alcoa, Tenn.</t>
        </is>
      </c>
    </row>
    <row r="444">
      <c r="A444" t="inlineStr">
        <is>
          <t>App State</t>
        </is>
      </c>
      <c r="C444" t="inlineStr">
        <is>
          <t>Micah Williams</t>
        </is>
      </c>
      <c r="D444" t="inlineStr">
        <is>
          <t>DB</t>
        </is>
      </c>
      <c r="E444" t="inlineStr">
        <is>
          <t>Fr</t>
        </is>
      </c>
      <c r="F444" t="inlineStr">
        <is>
          <t>6'0"</t>
        </is>
      </c>
      <c r="G444" t="n">
        <v>200</v>
      </c>
      <c r="H444" t="inlineStr">
        <is>
          <t>Savannah, Ga.</t>
        </is>
      </c>
    </row>
    <row r="445">
      <c r="A445" t="inlineStr">
        <is>
          <t>App State</t>
        </is>
      </c>
      <c r="C445" t="inlineStr">
        <is>
          <t>Brice Williamson</t>
        </is>
      </c>
      <c r="D445" t="inlineStr">
        <is>
          <t>TE</t>
        </is>
      </c>
      <c r="E445" t="inlineStr">
        <is>
          <t>Fr</t>
        </is>
      </c>
      <c r="F445" t="inlineStr">
        <is>
          <t>6'3"</t>
        </is>
      </c>
      <c r="G445" t="n">
        <v>240</v>
      </c>
      <c r="H445" t="inlineStr">
        <is>
          <t>Hartwell, Ga.</t>
        </is>
      </c>
    </row>
    <row r="446">
      <c r="A446" t="inlineStr">
        <is>
          <t>App State</t>
        </is>
      </c>
      <c r="C446" t="inlineStr">
        <is>
          <t>DaRon Wilson</t>
        </is>
      </c>
      <c r="D446" t="inlineStr">
        <is>
          <t>DB</t>
        </is>
      </c>
      <c r="E446" t="inlineStr">
        <is>
          <t>R-So</t>
        </is>
      </c>
      <c r="F446" t="inlineStr">
        <is>
          <t>6'2"</t>
        </is>
      </c>
      <c r="G446" t="n">
        <v>180</v>
      </c>
      <c r="H446" t="inlineStr">
        <is>
          <t>Salem, Va.</t>
        </is>
      </c>
    </row>
    <row r="447">
      <c r="A447" t="inlineStr">
        <is>
          <t>App State</t>
        </is>
      </c>
      <c r="C447" t="inlineStr">
        <is>
          <t>Brooks Yurachek</t>
        </is>
      </c>
      <c r="D447" t="inlineStr">
        <is>
          <t>LB</t>
        </is>
      </c>
      <c r="E447" t="inlineStr">
        <is>
          <t>R-Jr</t>
        </is>
      </c>
      <c r="F447" t="inlineStr">
        <is>
          <t>6'1"</t>
        </is>
      </c>
      <c r="G447" t="n">
        <v>220</v>
      </c>
      <c r="H447" t="inlineStr">
        <is>
          <t>Fayetteville, Ark.</t>
        </is>
      </c>
    </row>
    <row r="448">
      <c r="A448" t="inlineStr">
        <is>
          <t>Arizona</t>
        </is>
      </c>
      <c r="B448" t="n">
        <v>72</v>
      </c>
      <c r="C448" t="inlineStr">
        <is>
          <t>Louis Akpa</t>
        </is>
      </c>
      <c r="D448" t="inlineStr">
        <is>
          <t>OL</t>
        </is>
      </c>
      <c r="E448" t="inlineStr">
        <is>
          <t>R-Fr</t>
        </is>
      </c>
      <c r="F448" t="inlineStr">
        <is>
          <t>6'6"</t>
        </is>
      </c>
      <c r="G448" t="n">
        <v>299</v>
      </c>
      <c r="H448" t="inlineStr">
        <is>
          <t>South San Francisco, Calif.</t>
        </is>
      </c>
    </row>
    <row r="449">
      <c r="A449" t="inlineStr">
        <is>
          <t>Arizona</t>
        </is>
      </c>
      <c r="B449" t="n">
        <v>7</v>
      </c>
      <c r="C449" t="inlineStr">
        <is>
          <t>Sawyer Anderson</t>
        </is>
      </c>
      <c r="D449" t="inlineStr">
        <is>
          <t>QB</t>
        </is>
      </c>
      <c r="E449" t="inlineStr">
        <is>
          <t>R-Fr</t>
        </is>
      </c>
      <c r="F449" t="inlineStr">
        <is>
          <t>5'11"</t>
        </is>
      </c>
      <c r="G449" t="n">
        <v>181</v>
      </c>
      <c r="H449" t="inlineStr">
        <is>
          <t>Dallas, Texas</t>
        </is>
      </c>
    </row>
    <row r="450">
      <c r="A450" t="inlineStr">
        <is>
          <t>Arizona</t>
        </is>
      </c>
      <c r="B450" t="n">
        <v>2</v>
      </c>
      <c r="C450" t="inlineStr">
        <is>
          <t>Daylen Austin</t>
        </is>
      </c>
      <c r="D450" t="inlineStr">
        <is>
          <t>S</t>
        </is>
      </c>
      <c r="E450" t="inlineStr">
        <is>
          <t>R-Jr</t>
        </is>
      </c>
      <c r="F450" t="inlineStr">
        <is>
          <t>6'0"</t>
        </is>
      </c>
      <c r="G450" t="n">
        <v>194</v>
      </c>
      <c r="H450" t="inlineStr">
        <is>
          <t>Long Beach, Calif.</t>
        </is>
      </c>
      <c r="I450" t="inlineStr">
        <is>
          <t>Transfer from Oregon (2026 portal)</t>
        </is>
      </c>
    </row>
    <row r="451">
      <c r="A451" t="inlineStr">
        <is>
          <t>Arizona</t>
        </is>
      </c>
      <c r="B451" t="n">
        <v>86</v>
      </c>
      <c r="C451" t="inlineStr">
        <is>
          <t>Arthur Ban</t>
        </is>
      </c>
      <c r="D451" t="inlineStr">
        <is>
          <t>TE</t>
        </is>
      </c>
      <c r="E451" t="inlineStr">
        <is>
          <t>R-So</t>
        </is>
      </c>
      <c r="F451" t="inlineStr">
        <is>
          <t>6'4"</t>
        </is>
      </c>
      <c r="G451" t="n">
        <v>245</v>
      </c>
      <c r="H451" t="inlineStr">
        <is>
          <t>Portland, Ore.</t>
        </is>
      </c>
      <c r="I451" t="inlineStr">
        <is>
          <t>Transfer from San Diego State (2026 portal)</t>
        </is>
      </c>
    </row>
    <row r="452">
      <c r="A452" t="inlineStr">
        <is>
          <t>Arizona</t>
        </is>
      </c>
      <c r="B452" t="n">
        <v>48</v>
      </c>
      <c r="C452" t="inlineStr">
        <is>
          <t>Cooper Blomstrom</t>
        </is>
      </c>
      <c r="D452" t="inlineStr">
        <is>
          <t>LB</t>
        </is>
      </c>
      <c r="E452" t="inlineStr">
        <is>
          <t>Sr</t>
        </is>
      </c>
      <c r="F452" t="inlineStr">
        <is>
          <t>6'2"</t>
        </is>
      </c>
      <c r="G452" t="n">
        <v>245</v>
      </c>
      <c r="H452" t="inlineStr">
        <is>
          <t>Dover, N.H.</t>
        </is>
      </c>
      <c r="I452" t="inlineStr">
        <is>
          <t>Transfer from Georgetown (2026 portal)</t>
        </is>
      </c>
    </row>
    <row r="453">
      <c r="A453" t="inlineStr">
        <is>
          <t>Arizona</t>
        </is>
      </c>
      <c r="B453" t="n">
        <v>12</v>
      </c>
      <c r="C453" t="inlineStr">
        <is>
          <t>Dwight Bootle</t>
        </is>
      </c>
      <c r="D453" t="inlineStr">
        <is>
          <t>CB</t>
        </is>
      </c>
      <c r="E453" t="inlineStr">
        <is>
          <t>R-Jr</t>
        </is>
      </c>
      <c r="F453" t="inlineStr">
        <is>
          <t>5'9"</t>
        </is>
      </c>
      <c r="G453" t="n">
        <v>174</v>
      </c>
      <c r="H453" t="inlineStr">
        <is>
          <t>Miami, Fla.</t>
        </is>
      </c>
      <c r="I453" t="inlineStr">
        <is>
          <t>Transfer from Charlotte (2026 portal)</t>
        </is>
      </c>
    </row>
    <row r="454">
      <c r="A454" t="inlineStr">
        <is>
          <t>Arizona</t>
        </is>
      </c>
      <c r="B454" t="n">
        <v>9</v>
      </c>
      <c r="C454" t="inlineStr">
        <is>
          <t>Tyrese Boss</t>
        </is>
      </c>
      <c r="D454" t="inlineStr">
        <is>
          <t>CB</t>
        </is>
      </c>
      <c r="E454" t="inlineStr">
        <is>
          <t>R-So</t>
        </is>
      </c>
      <c r="F454" t="inlineStr">
        <is>
          <t>5'11"</t>
        </is>
      </c>
      <c r="G454" t="n">
        <v>181</v>
      </c>
      <c r="H454" t="inlineStr">
        <is>
          <t>Rialto, Calif.</t>
        </is>
      </c>
      <c r="I454" t="inlineStr">
        <is>
          <t>Transfer from Wyoming (2026 portal)</t>
        </is>
      </c>
    </row>
    <row r="455">
      <c r="A455" t="inlineStr">
        <is>
          <t>Arizona</t>
        </is>
      </c>
      <c r="B455" t="n">
        <v>71</v>
      </c>
      <c r="C455" t="inlineStr">
        <is>
          <t>Tristan Bounds</t>
        </is>
      </c>
      <c r="D455" t="inlineStr">
        <is>
          <t>OL</t>
        </is>
      </c>
      <c r="E455" t="inlineStr">
        <is>
          <t>6th</t>
        </is>
      </c>
      <c r="F455" t="inlineStr">
        <is>
          <t>6'8"</t>
        </is>
      </c>
      <c r="G455" t="n">
        <v>306</v>
      </c>
      <c r="H455" t="inlineStr">
        <is>
          <t>Bethesda, Md.</t>
        </is>
      </c>
    </row>
    <row r="456">
      <c r="A456" t="inlineStr">
        <is>
          <t>Arizona</t>
        </is>
      </c>
      <c r="B456" t="n">
        <v>15</v>
      </c>
      <c r="C456" t="inlineStr">
        <is>
          <t>Mason Bray</t>
        </is>
      </c>
      <c r="D456" t="inlineStr">
        <is>
          <t>QB</t>
        </is>
      </c>
      <c r="E456" t="inlineStr">
        <is>
          <t>R-So</t>
        </is>
      </c>
      <c r="F456" t="inlineStr">
        <is>
          <t>6'1"</t>
        </is>
      </c>
      <c r="G456" t="n">
        <v>188</v>
      </c>
      <c r="H456" t="inlineStr">
        <is>
          <t>Phoenix, Ariz.</t>
        </is>
      </c>
    </row>
    <row r="457">
      <c r="A457" t="inlineStr">
        <is>
          <t>Arizona</t>
        </is>
      </c>
      <c r="B457" t="n">
        <v>81</v>
      </c>
      <c r="C457" t="inlineStr">
        <is>
          <t>Scotty Brennan</t>
        </is>
      </c>
      <c r="D457" t="inlineStr">
        <is>
          <t>WR</t>
        </is>
      </c>
      <c r="E457" t="inlineStr">
        <is>
          <t>R-Fr</t>
        </is>
      </c>
      <c r="F457" t="inlineStr">
        <is>
          <t>6'4"</t>
        </is>
      </c>
      <c r="G457" t="n">
        <v>178</v>
      </c>
      <c r="H457" t="inlineStr">
        <is>
          <t>Los Gatos, Calif.</t>
        </is>
      </c>
    </row>
    <row r="458">
      <c r="A458" t="inlineStr">
        <is>
          <t>Arizona</t>
        </is>
      </c>
      <c r="B458" t="n">
        <v>33</v>
      </c>
      <c r="C458" t="inlineStr">
        <is>
          <t>Kason Brown</t>
        </is>
      </c>
      <c r="D458" t="inlineStr">
        <is>
          <t>S</t>
        </is>
      </c>
      <c r="E458" t="inlineStr">
        <is>
          <t>R-Fr</t>
        </is>
      </c>
      <c r="F458" t="inlineStr">
        <is>
          <t>6'4"</t>
        </is>
      </c>
      <c r="G458" t="n">
        <v>201</v>
      </c>
      <c r="H458" t="inlineStr">
        <is>
          <t>Big Lake, Texas</t>
        </is>
      </c>
    </row>
    <row r="459">
      <c r="A459" t="inlineStr">
        <is>
          <t>Arizona</t>
        </is>
      </c>
      <c r="B459" t="n">
        <v>6</v>
      </c>
      <c r="C459" t="inlineStr">
        <is>
          <t>Taye Brown</t>
        </is>
      </c>
      <c r="D459" t="inlineStr">
        <is>
          <t>LB</t>
        </is>
      </c>
      <c r="E459" t="inlineStr">
        <is>
          <t>Sr</t>
        </is>
      </c>
      <c r="F459" t="inlineStr">
        <is>
          <t>6'2"</t>
        </is>
      </c>
      <c r="G459" t="n">
        <v>228</v>
      </c>
      <c r="H459" t="inlineStr">
        <is>
          <t>Chandler, Ariz.</t>
        </is>
      </c>
    </row>
    <row r="460">
      <c r="A460" t="inlineStr">
        <is>
          <t>Arizona</t>
        </is>
      </c>
      <c r="B460" t="n">
        <v>39</v>
      </c>
      <c r="C460" t="inlineStr">
        <is>
          <t>Jacob Buggie</t>
        </is>
      </c>
      <c r="D460" t="inlineStr">
        <is>
          <t>LB</t>
        </is>
      </c>
      <c r="E460" t="inlineStr">
        <is>
          <t>R-So</t>
        </is>
      </c>
      <c r="F460" t="inlineStr">
        <is>
          <t>6'2"</t>
        </is>
      </c>
      <c r="G460" t="n">
        <v>214</v>
      </c>
      <c r="H460" t="inlineStr">
        <is>
          <t>Phoenix, Ariz.</t>
        </is>
      </c>
    </row>
    <row r="461">
      <c r="A461" t="inlineStr">
        <is>
          <t>Arizona</t>
        </is>
      </c>
      <c r="B461" t="n">
        <v>13</v>
      </c>
      <c r="C461" t="inlineStr">
        <is>
          <t>Cam Chapa</t>
        </is>
      </c>
      <c r="D461" t="inlineStr">
        <is>
          <t>S</t>
        </is>
      </c>
      <c r="E461" t="inlineStr">
        <is>
          <t>Jr</t>
        </is>
      </c>
      <c r="F461" t="inlineStr">
        <is>
          <t>5'11"</t>
        </is>
      </c>
      <c r="G461" t="n">
        <v>190</v>
      </c>
      <c r="H461" t="inlineStr">
        <is>
          <t>Aurora, Colo.</t>
        </is>
      </c>
      <c r="I461" t="inlineStr">
        <is>
          <t>Transfer from Northern Colorado (2026 portal)</t>
        </is>
      </c>
    </row>
    <row r="462">
      <c r="A462" t="inlineStr">
        <is>
          <t>Arizona</t>
        </is>
      </c>
      <c r="B462" t="n">
        <v>8</v>
      </c>
      <c r="C462" t="inlineStr">
        <is>
          <t>Jay'Vion Cole</t>
        </is>
      </c>
      <c r="D462" t="inlineStr">
        <is>
          <t>CB</t>
        </is>
      </c>
      <c r="E462" t="inlineStr">
        <is>
          <t>R-Sr</t>
        </is>
      </c>
      <c r="F462" t="inlineStr">
        <is>
          <t>5'10"</t>
        </is>
      </c>
      <c r="G462" t="n">
        <v>181</v>
      </c>
      <c r="H462" t="inlineStr">
        <is>
          <t>Oakland, Calif.</t>
        </is>
      </c>
    </row>
    <row r="463">
      <c r="A463" t="inlineStr">
        <is>
          <t>Arizona</t>
        </is>
      </c>
      <c r="B463" t="n">
        <v>40</v>
      </c>
      <c r="C463" t="inlineStr">
        <is>
          <t>Brandon Craddock</t>
        </is>
      </c>
      <c r="D463" t="inlineStr">
        <is>
          <t>LB</t>
        </is>
      </c>
      <c r="E463" t="inlineStr">
        <is>
          <t>R-Sr</t>
        </is>
      </c>
      <c r="F463" t="inlineStr">
        <is>
          <t>5'10"</t>
        </is>
      </c>
      <c r="G463" t="n">
        <v>219</v>
      </c>
      <c r="H463" t="inlineStr">
        <is>
          <t>Phoenix, Ariz.</t>
        </is>
      </c>
    </row>
    <row r="464">
      <c r="A464" t="inlineStr">
        <is>
          <t>Arizona</t>
        </is>
      </c>
      <c r="B464" t="n">
        <v>24</v>
      </c>
      <c r="C464" t="inlineStr">
        <is>
          <t>Quincy Craig</t>
        </is>
      </c>
      <c r="D464" t="inlineStr">
        <is>
          <t>RB</t>
        </is>
      </c>
      <c r="E464" t="inlineStr">
        <is>
          <t>R-Sr</t>
        </is>
      </c>
      <c r="F464" t="inlineStr">
        <is>
          <t>5'10"</t>
        </is>
      </c>
      <c r="G464" t="n">
        <v>189</v>
      </c>
      <c r="H464" t="inlineStr">
        <is>
          <t>Garden Grove, Calif.</t>
        </is>
      </c>
    </row>
    <row r="465">
      <c r="A465" t="inlineStr">
        <is>
          <t>Arizona</t>
        </is>
      </c>
      <c r="B465" t="n">
        <v>63</v>
      </c>
      <c r="C465" t="inlineStr">
        <is>
          <t>Alexander Doost</t>
        </is>
      </c>
      <c r="D465" t="inlineStr">
        <is>
          <t>OL</t>
        </is>
      </c>
      <c r="E465" t="inlineStr">
        <is>
          <t>R-Jr</t>
        </is>
      </c>
      <c r="F465" t="inlineStr">
        <is>
          <t>6'7"</t>
        </is>
      </c>
      <c r="G465" t="n">
        <v>340</v>
      </c>
      <c r="H465" t="inlineStr">
        <is>
          <t>Phoenix, Ariz.</t>
        </is>
      </c>
    </row>
    <row r="466">
      <c r="A466" t="inlineStr">
        <is>
          <t>Arizona</t>
        </is>
      </c>
      <c r="B466" t="n">
        <v>78</v>
      </c>
      <c r="C466" t="inlineStr">
        <is>
          <t>Manoah Faupusa</t>
        </is>
      </c>
      <c r="D466" t="inlineStr">
        <is>
          <t>DL</t>
        </is>
      </c>
      <c r="E466" t="inlineStr">
        <is>
          <t>Fr</t>
        </is>
      </c>
      <c r="F466" t="inlineStr">
        <is>
          <t>6'0"</t>
        </is>
      </c>
      <c r="G466" t="n">
        <v>381</v>
      </c>
      <c r="H466" t="inlineStr">
        <is>
          <t>Long Beach, Calif.</t>
        </is>
      </c>
    </row>
    <row r="467">
      <c r="A467" t="inlineStr">
        <is>
          <t>Arizona</t>
        </is>
      </c>
      <c r="B467" t="n">
        <v>0</v>
      </c>
      <c r="C467" t="inlineStr">
        <is>
          <t>Dash Fifita</t>
        </is>
      </c>
      <c r="D467" t="inlineStr">
        <is>
          <t>LB</t>
        </is>
      </c>
      <c r="E467" t="inlineStr">
        <is>
          <t>Fr</t>
        </is>
      </c>
      <c r="F467" t="inlineStr">
        <is>
          <t>5'7"</t>
        </is>
      </c>
      <c r="G467" t="n">
        <v>186</v>
      </c>
      <c r="H467" t="inlineStr">
        <is>
          <t>Huntington Beach, Calif.</t>
        </is>
      </c>
    </row>
    <row r="468">
      <c r="A468" t="inlineStr">
        <is>
          <t>Arizona</t>
        </is>
      </c>
      <c r="B468" t="n">
        <v>1</v>
      </c>
      <c r="C468" t="inlineStr">
        <is>
          <t>Noah Fifita</t>
        </is>
      </c>
      <c r="D468" t="inlineStr">
        <is>
          <t>QB</t>
        </is>
      </c>
      <c r="E468" t="inlineStr">
        <is>
          <t>R-Sr</t>
        </is>
      </c>
      <c r="F468" t="inlineStr">
        <is>
          <t>5'10"</t>
        </is>
      </c>
      <c r="G468" t="n">
        <v>190</v>
      </c>
      <c r="H468" t="inlineStr">
        <is>
          <t>Huntington Beach, Calif.</t>
        </is>
      </c>
    </row>
    <row r="469">
      <c r="A469" t="inlineStr">
        <is>
          <t>Arizona</t>
        </is>
      </c>
      <c r="B469" t="n">
        <v>85</v>
      </c>
      <c r="C469" t="inlineStr">
        <is>
          <t>Kellan Ford</t>
        </is>
      </c>
      <c r="D469" t="inlineStr">
        <is>
          <t>TE</t>
        </is>
      </c>
      <c r="E469" t="inlineStr">
        <is>
          <t>R-Fr</t>
        </is>
      </c>
      <c r="F469" t="inlineStr">
        <is>
          <t>6'5"</t>
        </is>
      </c>
      <c r="G469" t="n">
        <v>236</v>
      </c>
      <c r="H469" t="inlineStr">
        <is>
          <t>Danville, Calif.</t>
        </is>
      </c>
    </row>
    <row r="470">
      <c r="A470" t="inlineStr">
        <is>
          <t>Arizona</t>
        </is>
      </c>
      <c r="B470" t="n">
        <v>98</v>
      </c>
      <c r="C470" t="inlineStr">
        <is>
          <t>Ian French</t>
        </is>
      </c>
      <c r="D470" t="inlineStr">
        <is>
          <t>P/K</t>
        </is>
      </c>
      <c r="E470" t="inlineStr">
        <is>
          <t>Fr</t>
        </is>
      </c>
      <c r="F470" t="inlineStr">
        <is>
          <t>5'11"</t>
        </is>
      </c>
      <c r="G470" t="n">
        <v>193</v>
      </c>
      <c r="H470" t="inlineStr">
        <is>
          <t>Dripping Springs, Texas</t>
        </is>
      </c>
    </row>
    <row r="471">
      <c r="A471" t="inlineStr">
        <is>
          <t>Arizona</t>
        </is>
      </c>
      <c r="B471" t="n">
        <v>92</v>
      </c>
      <c r="C471" t="inlineStr">
        <is>
          <t>Ezra Funa</t>
        </is>
      </c>
      <c r="D471" t="inlineStr">
        <is>
          <t>DL</t>
        </is>
      </c>
      <c r="E471" t="inlineStr">
        <is>
          <t>R-Jr</t>
        </is>
      </c>
      <c r="F471" t="inlineStr">
        <is>
          <t>6'2"</t>
        </is>
      </c>
      <c r="G471" t="n">
        <v>290</v>
      </c>
      <c r="H471" t="inlineStr">
        <is>
          <t>Anaheim, Calif.</t>
        </is>
      </c>
    </row>
    <row r="472">
      <c r="A472" t="inlineStr">
        <is>
          <t>Arizona</t>
        </is>
      </c>
      <c r="B472" t="n">
        <v>88</v>
      </c>
      <c r="C472" t="inlineStr">
        <is>
          <t>Henry Gabalis</t>
        </is>
      </c>
      <c r="D472" t="inlineStr">
        <is>
          <t>TE</t>
        </is>
      </c>
      <c r="E472" t="inlineStr">
        <is>
          <t>Fr</t>
        </is>
      </c>
      <c r="F472" t="inlineStr">
        <is>
          <t>6'6"</t>
        </is>
      </c>
      <c r="G472" t="n">
        <v>232</v>
      </c>
      <c r="H472" t="inlineStr">
        <is>
          <t>Duvall, Wash.</t>
        </is>
      </c>
    </row>
    <row r="473">
      <c r="A473" t="inlineStr">
        <is>
          <t>Arizona</t>
        </is>
      </c>
      <c r="B473" t="n">
        <v>84</v>
      </c>
      <c r="C473" t="inlineStr">
        <is>
          <t>Rodney Gallagher III</t>
        </is>
      </c>
      <c r="D473" t="inlineStr">
        <is>
          <t>WR</t>
        </is>
      </c>
      <c r="E473" t="inlineStr">
        <is>
          <t>Sr</t>
        </is>
      </c>
      <c r="F473" t="inlineStr">
        <is>
          <t>5'10"</t>
        </is>
      </c>
      <c r="G473" t="n">
        <v>177</v>
      </c>
      <c r="H473" t="inlineStr">
        <is>
          <t>Uniontown, Pa.</t>
        </is>
      </c>
      <c r="I473" t="inlineStr">
        <is>
          <t>Transfer from West Virginia (2026 portal)</t>
        </is>
      </c>
    </row>
    <row r="474">
      <c r="A474" t="inlineStr">
        <is>
          <t>Arizona</t>
        </is>
      </c>
      <c r="B474" t="n">
        <v>62</v>
      </c>
      <c r="C474" t="inlineStr">
        <is>
          <t>Javian Goo</t>
        </is>
      </c>
      <c r="D474" t="inlineStr">
        <is>
          <t>OL</t>
        </is>
      </c>
      <c r="E474" t="inlineStr">
        <is>
          <t>R-Fr</t>
        </is>
      </c>
      <c r="F474" t="inlineStr">
        <is>
          <t>6'4"</t>
        </is>
      </c>
      <c r="G474" t="n">
        <v>291</v>
      </c>
      <c r="H474" t="inlineStr">
        <is>
          <t>Kapolei, Hawai'i</t>
        </is>
      </c>
    </row>
    <row r="475">
      <c r="A475" t="inlineStr">
        <is>
          <t>Arizona</t>
        </is>
      </c>
      <c r="B475" t="n">
        <v>77</v>
      </c>
      <c r="C475" t="inlineStr">
        <is>
          <t>Jake Griffin</t>
        </is>
      </c>
      <c r="D475" t="inlineStr">
        <is>
          <t>OL</t>
        </is>
      </c>
      <c r="E475" t="inlineStr">
        <is>
          <t>R-Jr</t>
        </is>
      </c>
      <c r="F475" t="inlineStr">
        <is>
          <t>6'5"</t>
        </is>
      </c>
      <c r="G475" t="n">
        <v>309</v>
      </c>
      <c r="H475" t="inlineStr">
        <is>
          <t>Mesa, Ariz.</t>
        </is>
      </c>
      <c r="I475" t="inlineStr">
        <is>
          <t>Transfer from BYU (2026 portal)</t>
        </is>
      </c>
    </row>
    <row r="476">
      <c r="A476" t="inlineStr">
        <is>
          <t>Arizona</t>
        </is>
      </c>
      <c r="B476" t="n">
        <v>66</v>
      </c>
      <c r="C476" t="inlineStr">
        <is>
          <t>Jaxon Griffin</t>
        </is>
      </c>
      <c r="D476" t="inlineStr">
        <is>
          <t>OL</t>
        </is>
      </c>
      <c r="E476" t="inlineStr">
        <is>
          <t>R-Fr</t>
        </is>
      </c>
      <c r="F476" t="inlineStr">
        <is>
          <t>6'6"</t>
        </is>
      </c>
      <c r="G476" t="n">
        <v>282</v>
      </c>
      <c r="H476" t="inlineStr">
        <is>
          <t>Mesa, Ariz.</t>
        </is>
      </c>
    </row>
    <row r="477">
      <c r="A477" t="inlineStr">
        <is>
          <t>Arizona</t>
        </is>
      </c>
      <c r="B477" t="n">
        <v>28</v>
      </c>
      <c r="C477" t="inlineStr">
        <is>
          <t>Swayde Griffin</t>
        </is>
      </c>
      <c r="D477" t="inlineStr">
        <is>
          <t>CB</t>
        </is>
      </c>
      <c r="E477" t="inlineStr">
        <is>
          <t>R-Fr</t>
        </is>
      </c>
      <c r="F477" t="inlineStr">
        <is>
          <t>6'2"</t>
        </is>
      </c>
      <c r="G477" t="n">
        <v>197</v>
      </c>
      <c r="H477" t="inlineStr">
        <is>
          <t>Lago Vista, Texas</t>
        </is>
      </c>
    </row>
    <row r="478">
      <c r="A478" t="inlineStr">
        <is>
          <t>Arizona</t>
        </is>
      </c>
      <c r="B478" t="n">
        <v>55</v>
      </c>
      <c r="C478" t="inlineStr">
        <is>
          <t>Nathan Hale</t>
        </is>
      </c>
      <c r="D478" t="inlineStr">
        <is>
          <t>OL</t>
        </is>
      </c>
      <c r="E478" t="inlineStr">
        <is>
          <t>R-Jr</t>
        </is>
      </c>
      <c r="F478" t="inlineStr">
        <is>
          <t>6'4"</t>
        </is>
      </c>
      <c r="G478" t="n">
        <v>307</v>
      </c>
      <c r="H478" t="inlineStr">
        <is>
          <t>Orange, Calif.</t>
        </is>
      </c>
    </row>
    <row r="479">
      <c r="A479" t="inlineStr">
        <is>
          <t>Arizona</t>
        </is>
      </c>
      <c r="B479" t="n">
        <v>36</v>
      </c>
      <c r="C479" t="inlineStr">
        <is>
          <t>Dominic Hanger</t>
        </is>
      </c>
      <c r="D479" t="inlineStr">
        <is>
          <t>LB</t>
        </is>
      </c>
      <c r="E479" t="inlineStr">
        <is>
          <t>R-Jr</t>
        </is>
      </c>
      <c r="F479" t="inlineStr">
        <is>
          <t>6'1"</t>
        </is>
      </c>
      <c r="G479" t="n">
        <v>223</v>
      </c>
      <c r="H479" t="inlineStr">
        <is>
          <t>Chandler, Ariz.</t>
        </is>
      </c>
    </row>
    <row r="480">
      <c r="A480" t="inlineStr">
        <is>
          <t>Arizona</t>
        </is>
      </c>
      <c r="B480" t="n">
        <v>27</v>
      </c>
      <c r="C480" t="inlineStr">
        <is>
          <t>Keytrin Harris</t>
        </is>
      </c>
      <c r="D480" t="inlineStr">
        <is>
          <t>DL</t>
        </is>
      </c>
      <c r="E480" t="inlineStr">
        <is>
          <t>Fr</t>
        </is>
      </c>
      <c r="F480" t="inlineStr">
        <is>
          <t>6'6"</t>
        </is>
      </c>
      <c r="G480" t="n">
        <v>318</v>
      </c>
      <c r="H480" t="inlineStr">
        <is>
          <t>Las Vegas, Nev.</t>
        </is>
      </c>
    </row>
    <row r="481">
      <c r="A481" t="inlineStr">
        <is>
          <t>Arizona</t>
        </is>
      </c>
      <c r="B481" t="n">
        <v>15</v>
      </c>
      <c r="C481" t="inlineStr">
        <is>
          <t>Malcolm Hartzog</t>
        </is>
      </c>
      <c r="D481" t="inlineStr">
        <is>
          <t>S</t>
        </is>
      </c>
      <c r="E481" t="inlineStr">
        <is>
          <t>R-Sr</t>
        </is>
      </c>
      <c r="F481" t="inlineStr">
        <is>
          <t>5'8"</t>
        </is>
      </c>
      <c r="G481" t="n">
        <v>184</v>
      </c>
      <c r="H481" t="inlineStr">
        <is>
          <t>Silver Creek, Miss.</t>
        </is>
      </c>
      <c r="I481" t="inlineStr">
        <is>
          <t>Transfer from Nebraska (2026 portal)</t>
        </is>
      </c>
    </row>
    <row r="482">
      <c r="A482" t="inlineStr">
        <is>
          <t>Arizona</t>
        </is>
      </c>
      <c r="B482" t="n">
        <v>16</v>
      </c>
      <c r="C482" t="inlineStr">
        <is>
          <t>Luke Haugo</t>
        </is>
      </c>
      <c r="D482" t="inlineStr">
        <is>
          <t>QB</t>
        </is>
      </c>
      <c r="E482" t="inlineStr">
        <is>
          <t>R-Fr</t>
        </is>
      </c>
      <c r="F482" t="inlineStr">
        <is>
          <t>6'5"</t>
        </is>
      </c>
      <c r="G482" t="n">
        <v>204</v>
      </c>
      <c r="H482" t="inlineStr">
        <is>
          <t>Scottsdale, Ariz.</t>
        </is>
      </c>
    </row>
    <row r="483">
      <c r="A483" t="inlineStr">
        <is>
          <t>Arizona</t>
        </is>
      </c>
      <c r="B483" t="n">
        <v>58</v>
      </c>
      <c r="C483" t="inlineStr">
        <is>
          <t>Zach Henning</t>
        </is>
      </c>
      <c r="D483" t="inlineStr">
        <is>
          <t>OL</t>
        </is>
      </c>
      <c r="E483" t="inlineStr">
        <is>
          <t>R-Jr</t>
        </is>
      </c>
      <c r="F483" t="inlineStr">
        <is>
          <t>6'4"</t>
        </is>
      </c>
      <c r="G483" t="n">
        <v>299</v>
      </c>
      <c r="H483" t="inlineStr">
        <is>
          <t>Centennial, Colo.</t>
        </is>
      </c>
    </row>
    <row r="484">
      <c r="A484" t="inlineStr">
        <is>
          <t>Arizona</t>
        </is>
      </c>
      <c r="B484" t="n">
        <v>30</v>
      </c>
      <c r="C484" t="inlineStr">
        <is>
          <t>Xaier Hiler</t>
        </is>
      </c>
      <c r="D484" t="inlineStr">
        <is>
          <t>CB</t>
        </is>
      </c>
      <c r="E484" t="inlineStr">
        <is>
          <t>Fr</t>
        </is>
      </c>
      <c r="F484" t="inlineStr">
        <is>
          <t>6'3"</t>
        </is>
      </c>
      <c r="G484" t="n">
        <v>174</v>
      </c>
      <c r="H484" t="inlineStr">
        <is>
          <t>Denton, Texas</t>
        </is>
      </c>
    </row>
    <row r="485">
      <c r="A485" t="inlineStr">
        <is>
          <t>Arizona</t>
        </is>
      </c>
      <c r="B485" t="n">
        <v>20</v>
      </c>
      <c r="C485" t="inlineStr">
        <is>
          <t>Dajon Hinton</t>
        </is>
      </c>
      <c r="D485" t="inlineStr">
        <is>
          <t>S</t>
        </is>
      </c>
      <c r="E485" t="inlineStr">
        <is>
          <t>R-Fr</t>
        </is>
      </c>
      <c r="F485" t="inlineStr">
        <is>
          <t>5'10"</t>
        </is>
      </c>
      <c r="G485" t="n">
        <v>169</v>
      </c>
      <c r="H485" t="inlineStr">
        <is>
          <t>San Diego, Calif.</t>
        </is>
      </c>
    </row>
    <row r="486">
      <c r="A486" t="inlineStr">
        <is>
          <t>Arizona</t>
        </is>
      </c>
      <c r="B486" t="n">
        <v>11</v>
      </c>
      <c r="C486" t="inlineStr">
        <is>
          <t>Chris Hunter</t>
        </is>
      </c>
      <c r="D486" t="inlineStr">
        <is>
          <t>WR</t>
        </is>
      </c>
      <c r="E486" t="inlineStr">
        <is>
          <t>R-Sr</t>
        </is>
      </c>
      <c r="F486" t="inlineStr">
        <is>
          <t>6'1"</t>
        </is>
      </c>
      <c r="G486" t="n">
        <v>195</v>
      </c>
      <c r="H486" t="inlineStr">
        <is>
          <t>New Orleans, La.</t>
        </is>
      </c>
    </row>
    <row r="487">
      <c r="A487" t="inlineStr">
        <is>
          <t>Arizona</t>
        </is>
      </c>
      <c r="B487" t="n">
        <v>23</v>
      </c>
      <c r="C487" t="inlineStr">
        <is>
          <t>Gavin Hunter</t>
        </is>
      </c>
      <c r="D487" t="inlineStr">
        <is>
          <t>S</t>
        </is>
      </c>
      <c r="E487" t="inlineStr">
        <is>
          <t>R-Jr</t>
        </is>
      </c>
      <c r="F487" t="inlineStr">
        <is>
          <t>6'2"</t>
        </is>
      </c>
      <c r="G487" t="n">
        <v>207</v>
      </c>
      <c r="H487" t="inlineStr">
        <is>
          <t>Ewa Beach, Hawai'i</t>
        </is>
      </c>
    </row>
    <row r="488">
      <c r="A488" t="inlineStr">
        <is>
          <t>Arizona</t>
        </is>
      </c>
      <c r="B488" t="n">
        <v>45</v>
      </c>
      <c r="C488" t="inlineStr">
        <is>
          <t>Victory Johnson</t>
        </is>
      </c>
      <c r="D488" t="inlineStr">
        <is>
          <t>DL</t>
        </is>
      </c>
      <c r="E488" t="inlineStr">
        <is>
          <t>R-Jr</t>
        </is>
      </c>
      <c r="F488" t="inlineStr">
        <is>
          <t>6'3"</t>
        </is>
      </c>
      <c r="G488" t="n">
        <v>246</v>
      </c>
      <c r="H488" t="inlineStr">
        <is>
          <t>San Diego, Calif.</t>
        </is>
      </c>
      <c r="I488" t="inlineStr">
        <is>
          <t>Transfer from Cal Poly (2026 portal)</t>
        </is>
      </c>
    </row>
    <row r="489">
      <c r="A489" t="inlineStr">
        <is>
          <t>Arizona</t>
        </is>
      </c>
      <c r="B489" t="n">
        <v>18</v>
      </c>
      <c r="C489" t="inlineStr">
        <is>
          <t>Carter Jones</t>
        </is>
      </c>
      <c r="D489" t="inlineStr">
        <is>
          <t>LB</t>
        </is>
      </c>
      <c r="E489" t="inlineStr">
        <is>
          <t>R-Fr</t>
        </is>
      </c>
      <c r="F489" t="inlineStr">
        <is>
          <t>6'0"</t>
        </is>
      </c>
      <c r="G489" t="n">
        <v>227</v>
      </c>
      <c r="H489" t="inlineStr">
        <is>
          <t>Coto De Caza, Calif.</t>
        </is>
      </c>
    </row>
    <row r="490">
      <c r="A490" t="inlineStr">
        <is>
          <t>Arizona</t>
        </is>
      </c>
      <c r="B490" t="n">
        <v>4</v>
      </c>
      <c r="C490" t="inlineStr">
        <is>
          <t>DJ Jordan</t>
        </is>
      </c>
      <c r="D490" t="inlineStr">
        <is>
          <t>WR</t>
        </is>
      </c>
      <c r="E490" t="inlineStr">
        <is>
          <t>So</t>
        </is>
      </c>
      <c r="F490" t="inlineStr">
        <is>
          <t>6'0"</t>
        </is>
      </c>
      <c r="G490" t="n">
        <v>185</v>
      </c>
      <c r="H490" t="inlineStr">
        <is>
          <t>Watts, Calif.</t>
        </is>
      </c>
      <c r="I490" t="inlineStr">
        <is>
          <t>Transfer from USC (2026 portal)</t>
        </is>
      </c>
    </row>
    <row r="491">
      <c r="A491" t="inlineStr">
        <is>
          <t>Arizona</t>
        </is>
      </c>
      <c r="B491" t="n">
        <v>68</v>
      </c>
      <c r="C491" t="inlineStr">
        <is>
          <t>Malachi Joyner</t>
        </is>
      </c>
      <c r="D491" t="inlineStr">
        <is>
          <t>OL</t>
        </is>
      </c>
      <c r="E491" t="inlineStr">
        <is>
          <t>Fr</t>
        </is>
      </c>
      <c r="F491" t="inlineStr">
        <is>
          <t>6'3"</t>
        </is>
      </c>
      <c r="G491" t="n">
        <v>290</v>
      </c>
      <c r="H491" t="inlineStr">
        <is>
          <t>Gilbert, Ariz.</t>
        </is>
      </c>
    </row>
    <row r="492">
      <c r="A492" t="inlineStr">
        <is>
          <t>Arizona</t>
        </is>
      </c>
      <c r="B492" t="n">
        <v>82</v>
      </c>
      <c r="C492" t="inlineStr">
        <is>
          <t>Landon Kelsey</t>
        </is>
      </c>
      <c r="D492" t="inlineStr">
        <is>
          <t>WR</t>
        </is>
      </c>
      <c r="E492" t="inlineStr">
        <is>
          <t>R-Fr</t>
        </is>
      </c>
      <c r="F492" t="inlineStr">
        <is>
          <t>6'4"</t>
        </is>
      </c>
      <c r="G492" t="n">
        <v>210</v>
      </c>
      <c r="H492" t="inlineStr">
        <is>
          <t>Portland, Ore.</t>
        </is>
      </c>
    </row>
    <row r="493">
      <c r="A493" t="inlineStr">
        <is>
          <t>Arizona</t>
        </is>
      </c>
      <c r="B493" t="n">
        <v>7</v>
      </c>
      <c r="C493" t="inlineStr">
        <is>
          <t>Chase Kennedy</t>
        </is>
      </c>
      <c r="D493" t="inlineStr">
        <is>
          <t>LB</t>
        </is>
      </c>
      <c r="E493" t="inlineStr">
        <is>
          <t>R-Sr</t>
        </is>
      </c>
      <c r="F493" t="inlineStr">
        <is>
          <t>6'3"</t>
        </is>
      </c>
      <c r="G493" t="n">
        <v>230</v>
      </c>
      <c r="H493" t="inlineStr">
        <is>
          <t>Dallas, Texas</t>
        </is>
      </c>
    </row>
    <row r="494">
      <c r="A494" t="inlineStr">
        <is>
          <t>Arizona</t>
        </is>
      </c>
      <c r="B494" t="n">
        <v>80</v>
      </c>
      <c r="C494" t="inlineStr">
        <is>
          <t>Shane King</t>
        </is>
      </c>
      <c r="D494" t="inlineStr">
        <is>
          <t>TE</t>
        </is>
      </c>
      <c r="E494" t="inlineStr">
        <is>
          <t>R-Fr</t>
        </is>
      </c>
      <c r="F494" t="inlineStr">
        <is>
          <t>6'3"</t>
        </is>
      </c>
      <c r="G494" t="n">
        <v>236</v>
      </c>
      <c r="H494" t="inlineStr">
        <is>
          <t>Gainesville, Ga.</t>
        </is>
      </c>
      <c r="I494" t="inlineStr">
        <is>
          <t>Transfer from Southern Miss (2026 portal)</t>
        </is>
      </c>
    </row>
    <row r="495">
      <c r="A495" t="inlineStr">
        <is>
          <t>Arizona</t>
        </is>
      </c>
      <c r="B495" t="n">
        <v>73</v>
      </c>
      <c r="C495" t="inlineStr">
        <is>
          <t>Matthew Lado</t>
        </is>
      </c>
      <c r="D495" t="inlineStr">
        <is>
          <t>OL</t>
        </is>
      </c>
      <c r="E495" t="inlineStr">
        <is>
          <t>R-So</t>
        </is>
      </c>
      <c r="F495" t="inlineStr">
        <is>
          <t>6'6"</t>
        </is>
      </c>
      <c r="G495" t="n">
        <v>318</v>
      </c>
      <c r="H495" t="inlineStr">
        <is>
          <t>Glendale, Ariz.</t>
        </is>
      </c>
    </row>
    <row r="496">
      <c r="A496" t="inlineStr">
        <is>
          <t>Arizona</t>
        </is>
      </c>
      <c r="B496" t="n">
        <v>51</v>
      </c>
      <c r="C496" t="inlineStr">
        <is>
          <t>Kaisi Lafitaga</t>
        </is>
      </c>
      <c r="D496" t="inlineStr">
        <is>
          <t>DL</t>
        </is>
      </c>
      <c r="E496" t="inlineStr">
        <is>
          <t>Fr</t>
        </is>
      </c>
      <c r="F496" t="inlineStr">
        <is>
          <t>6'2"</t>
        </is>
      </c>
      <c r="G496" t="n">
        <v>301</v>
      </c>
      <c r="H496" t="inlineStr">
        <is>
          <t>Pago Pago, American Samoa</t>
        </is>
      </c>
    </row>
    <row r="497">
      <c r="A497" t="inlineStr">
        <is>
          <t>Arizona</t>
        </is>
      </c>
      <c r="B497" t="n">
        <v>42</v>
      </c>
      <c r="C497" t="inlineStr">
        <is>
          <t>Dominic Lolesio</t>
        </is>
      </c>
      <c r="D497" t="inlineStr">
        <is>
          <t>DL</t>
        </is>
      </c>
      <c r="E497" t="inlineStr">
        <is>
          <t>R-Jr</t>
        </is>
      </c>
      <c r="F497" t="inlineStr">
        <is>
          <t>6'4"</t>
        </is>
      </c>
      <c r="G497" t="n">
        <v>253</v>
      </c>
      <c r="H497" t="inlineStr">
        <is>
          <t>Long Beach, Calif.</t>
        </is>
      </c>
    </row>
    <row r="498">
      <c r="A498" t="inlineStr">
        <is>
          <t>Arizona</t>
        </is>
      </c>
      <c r="B498" t="n">
        <v>53</v>
      </c>
      <c r="C498" t="inlineStr">
        <is>
          <t>Christian Madoski</t>
        </is>
      </c>
      <c r="D498" t="inlineStr">
        <is>
          <t>DL</t>
        </is>
      </c>
      <c r="E498" t="inlineStr">
        <is>
          <t>R-Jr</t>
        </is>
      </c>
      <c r="F498" t="inlineStr">
        <is>
          <t>6'3"</t>
        </is>
      </c>
      <c r="G498" t="n">
        <v>257</v>
      </c>
      <c r="H498" t="inlineStr">
        <is>
          <t>Glendale, Ariz.</t>
        </is>
      </c>
    </row>
    <row r="499">
      <c r="A499" t="inlineStr">
        <is>
          <t>Arizona</t>
        </is>
      </c>
      <c r="B499" t="n">
        <v>11</v>
      </c>
      <c r="C499" t="inlineStr">
        <is>
          <t>Jabari Mann</t>
        </is>
      </c>
      <c r="D499" t="inlineStr">
        <is>
          <t>LB</t>
        </is>
      </c>
      <c r="E499" t="inlineStr">
        <is>
          <t>R-So</t>
        </is>
      </c>
      <c r="F499" t="inlineStr">
        <is>
          <t>6'0"</t>
        </is>
      </c>
      <c r="G499" t="n">
        <v>218</v>
      </c>
      <c r="H499" t="inlineStr">
        <is>
          <t>San Mateo, Calif.</t>
        </is>
      </c>
    </row>
    <row r="500">
      <c r="A500" t="inlineStr">
        <is>
          <t>Arizona</t>
        </is>
      </c>
      <c r="B500" t="n">
        <v>89</v>
      </c>
      <c r="C500" t="inlineStr">
        <is>
          <t>Jordan McCord III</t>
        </is>
      </c>
      <c r="D500" t="inlineStr">
        <is>
          <t>WR</t>
        </is>
      </c>
      <c r="E500" t="inlineStr">
        <is>
          <t>R-So</t>
        </is>
      </c>
      <c r="F500" t="inlineStr">
        <is>
          <t>5'11"</t>
        </is>
      </c>
      <c r="G500" t="n">
        <v>170</v>
      </c>
      <c r="H500" t="inlineStr">
        <is>
          <t>Soquel, Calif.</t>
        </is>
      </c>
    </row>
    <row r="501">
      <c r="A501" t="inlineStr">
        <is>
          <t>Arizona</t>
        </is>
      </c>
      <c r="B501" t="n">
        <v>31</v>
      </c>
      <c r="C501" t="inlineStr">
        <is>
          <t>Aiden Miller</t>
        </is>
      </c>
      <c r="D501" t="inlineStr">
        <is>
          <t>CB</t>
        </is>
      </c>
      <c r="E501" t="inlineStr">
        <is>
          <t>R-So</t>
        </is>
      </c>
      <c r="F501" t="inlineStr">
        <is>
          <t>5'11"</t>
        </is>
      </c>
      <c r="G501" t="n">
        <v>190</v>
      </c>
      <c r="H501" t="inlineStr">
        <is>
          <t>Phoenix, Ariz.</t>
        </is>
      </c>
    </row>
    <row r="502">
      <c r="A502" t="inlineStr">
        <is>
          <t>Arizona</t>
        </is>
      </c>
      <c r="B502" t="n">
        <v>17</v>
      </c>
      <c r="C502" t="inlineStr">
        <is>
          <t>Isaiah Mizell</t>
        </is>
      </c>
      <c r="D502" t="inlineStr">
        <is>
          <t>WR</t>
        </is>
      </c>
      <c r="E502" t="inlineStr">
        <is>
          <t>So</t>
        </is>
      </c>
      <c r="F502" t="inlineStr">
        <is>
          <t>6'1"</t>
        </is>
      </c>
      <c r="G502" t="n">
        <v>165</v>
      </c>
      <c r="H502" t="inlineStr">
        <is>
          <t>Orlando, Fla.</t>
        </is>
      </c>
    </row>
    <row r="503">
      <c r="A503" t="inlineStr">
        <is>
          <t>Arizona</t>
        </is>
      </c>
      <c r="B503" t="n">
        <v>47</v>
      </c>
      <c r="C503" t="inlineStr">
        <is>
          <t>Broden Molen</t>
        </is>
      </c>
      <c r="D503" t="inlineStr">
        <is>
          <t>LS</t>
        </is>
      </c>
      <c r="E503" t="inlineStr">
        <is>
          <t>R-Fr</t>
        </is>
      </c>
      <c r="F503" t="inlineStr">
        <is>
          <t>5'9"</t>
        </is>
      </c>
      <c r="G503" t="n">
        <v>221</v>
      </c>
      <c r="H503" t="inlineStr">
        <is>
          <t>Great Falls, Mont.</t>
        </is>
      </c>
    </row>
    <row r="504">
      <c r="A504" t="inlineStr">
        <is>
          <t>Arizona</t>
        </is>
      </c>
      <c r="B504" t="n">
        <v>17</v>
      </c>
      <c r="C504" t="inlineStr">
        <is>
          <t>Lee Molette III</t>
        </is>
      </c>
      <c r="D504" t="inlineStr">
        <is>
          <t>S</t>
        </is>
      </c>
      <c r="E504" t="inlineStr">
        <is>
          <t>Sr</t>
        </is>
      </c>
      <c r="F504" t="inlineStr">
        <is>
          <t>6'1"</t>
        </is>
      </c>
      <c r="G504" t="n">
        <v>192</v>
      </c>
      <c r="H504" t="inlineStr">
        <is>
          <t>Nashville, Tenn.</t>
        </is>
      </c>
      <c r="I504" t="inlineStr">
        <is>
          <t>Transfer from UConn (2026 portal)</t>
        </is>
      </c>
    </row>
    <row r="505">
      <c r="A505" t="inlineStr">
        <is>
          <t>Arizona</t>
        </is>
      </c>
      <c r="B505" t="n">
        <v>47</v>
      </c>
      <c r="C505" t="inlineStr">
        <is>
          <t>Kevin Moorer Jr.</t>
        </is>
      </c>
      <c r="D505" t="inlineStr">
        <is>
          <t>DL</t>
        </is>
      </c>
      <c r="E505" t="inlineStr">
        <is>
          <t>Jr</t>
        </is>
      </c>
      <c r="F505" t="inlineStr">
        <is>
          <t>6'3"</t>
        </is>
      </c>
      <c r="G505" t="n">
        <v>285</v>
      </c>
      <c r="H505" t="inlineStr">
        <is>
          <t>Mobile, Ala.</t>
        </is>
      </c>
    </row>
    <row r="506">
      <c r="A506" t="inlineStr">
        <is>
          <t>Arizona</t>
        </is>
      </c>
      <c r="B506" t="n">
        <v>74</v>
      </c>
      <c r="C506" t="inlineStr">
        <is>
          <t>Justin Morales</t>
        </is>
      </c>
      <c r="D506" t="inlineStr">
        <is>
          <t>OL</t>
        </is>
      </c>
      <c r="E506" t="inlineStr">
        <is>
          <t>Fr</t>
        </is>
      </c>
      <c r="F506" t="inlineStr">
        <is>
          <t>6'3"</t>
        </is>
      </c>
      <c r="G506" t="n">
        <v>282</v>
      </c>
      <c r="H506" t="inlineStr">
        <is>
          <t>El Paso, Texas</t>
        </is>
      </c>
    </row>
    <row r="507">
      <c r="A507" t="inlineStr">
        <is>
          <t>Arizona</t>
        </is>
      </c>
      <c r="B507" t="n">
        <v>2</v>
      </c>
      <c r="C507" t="inlineStr">
        <is>
          <t>R.J. Mosley</t>
        </is>
      </c>
      <c r="D507" t="inlineStr">
        <is>
          <t>WR</t>
        </is>
      </c>
      <c r="E507" t="inlineStr">
        <is>
          <t>Fr</t>
        </is>
      </c>
      <c r="F507" t="inlineStr">
        <is>
          <t>6'3"</t>
        </is>
      </c>
      <c r="G507" t="n">
        <v>199</v>
      </c>
      <c r="H507" t="inlineStr">
        <is>
          <t>Brentwood, Calif.</t>
        </is>
      </c>
    </row>
    <row r="508">
      <c r="A508" t="inlineStr">
        <is>
          <t>Arizona</t>
        </is>
      </c>
      <c r="B508" t="n">
        <v>83</v>
      </c>
      <c r="C508" t="inlineStr">
        <is>
          <t>Tyler Mustain</t>
        </is>
      </c>
      <c r="D508" t="inlineStr">
        <is>
          <t>TE</t>
        </is>
      </c>
      <c r="E508" t="inlineStr">
        <is>
          <t>R-Jr</t>
        </is>
      </c>
      <c r="F508" t="inlineStr">
        <is>
          <t>6'2"</t>
        </is>
      </c>
      <c r="G508" t="n">
        <v>235</v>
      </c>
      <c r="H508" t="inlineStr">
        <is>
          <t>Tucson, Ariz.</t>
        </is>
      </c>
    </row>
    <row r="509">
      <c r="A509" t="inlineStr">
        <is>
          <t>Arizona</t>
        </is>
      </c>
      <c r="B509" t="n">
        <v>14</v>
      </c>
      <c r="C509" t="inlineStr">
        <is>
          <t>Hannibal Navies II</t>
        </is>
      </c>
      <c r="D509" t="inlineStr">
        <is>
          <t>S</t>
        </is>
      </c>
      <c r="E509" t="inlineStr">
        <is>
          <t>Fr</t>
        </is>
      </c>
      <c r="F509" t="inlineStr">
        <is>
          <t>6'2"</t>
        </is>
      </c>
      <c r="G509" t="n">
        <v>203</v>
      </c>
      <c r="H509" t="inlineStr">
        <is>
          <t>Buford, Ga.</t>
        </is>
      </c>
    </row>
    <row r="510">
      <c r="A510" t="inlineStr">
        <is>
          <t>Arizona</t>
        </is>
      </c>
      <c r="B510" t="n">
        <v>43</v>
      </c>
      <c r="C510" t="inlineStr">
        <is>
          <t>Drew Nicolson</t>
        </is>
      </c>
      <c r="D510" t="inlineStr">
        <is>
          <t>LS</t>
        </is>
      </c>
      <c r="E510" t="inlineStr">
        <is>
          <t>R-Jr</t>
        </is>
      </c>
      <c r="F510" t="inlineStr">
        <is>
          <t>5'11"</t>
        </is>
      </c>
      <c r="G510" t="n">
        <v>233</v>
      </c>
      <c r="H510" t="inlineStr">
        <is>
          <t>Tempe, Ariz.</t>
        </is>
      </c>
    </row>
    <row r="511">
      <c r="A511" t="inlineStr">
        <is>
          <t>Arizona</t>
        </is>
      </c>
      <c r="B511" t="n">
        <v>35</v>
      </c>
      <c r="C511" t="inlineStr">
        <is>
          <t>Quinn Olson</t>
        </is>
      </c>
      <c r="D511" t="inlineStr">
        <is>
          <t>S</t>
        </is>
      </c>
      <c r="E511" t="inlineStr">
        <is>
          <t>R-So</t>
        </is>
      </c>
      <c r="F511" t="inlineStr">
        <is>
          <t>6'3"</t>
        </is>
      </c>
      <c r="G511" t="n">
        <v>204</v>
      </c>
      <c r="H511" t="inlineStr">
        <is>
          <t>Sioux City, Iowa</t>
        </is>
      </c>
    </row>
    <row r="512">
      <c r="A512" t="inlineStr">
        <is>
          <t>Arizona</t>
        </is>
      </c>
      <c r="B512" t="n">
        <v>95</v>
      </c>
      <c r="C512" t="inlineStr">
        <is>
          <t>Leroy Palu</t>
        </is>
      </c>
      <c r="D512" t="inlineStr">
        <is>
          <t>DL</t>
        </is>
      </c>
      <c r="E512" t="inlineStr">
        <is>
          <t>Sr</t>
        </is>
      </c>
      <c r="F512" t="inlineStr">
        <is>
          <t>6'3"</t>
        </is>
      </c>
      <c r="G512" t="n">
        <v>292</v>
      </c>
      <c r="H512" t="inlineStr">
        <is>
          <t>Corona, Calif.</t>
        </is>
      </c>
    </row>
    <row r="513">
      <c r="A513" t="inlineStr">
        <is>
          <t>Arizona</t>
        </is>
      </c>
      <c r="B513" t="n">
        <v>29</v>
      </c>
      <c r="C513" t="inlineStr">
        <is>
          <t>Jaden Parker</t>
        </is>
      </c>
      <c r="D513" t="inlineStr">
        <is>
          <t>LB</t>
        </is>
      </c>
      <c r="E513" t="inlineStr">
        <is>
          <t>Fr</t>
        </is>
      </c>
      <c r="F513" t="inlineStr">
        <is>
          <t>6'1"</t>
        </is>
      </c>
      <c r="G513" t="n">
        <v>245</v>
      </c>
      <c r="H513" t="inlineStr">
        <is>
          <t>Anna, Texas</t>
        </is>
      </c>
    </row>
    <row r="514">
      <c r="A514" t="inlineStr">
        <is>
          <t>Arizona</t>
        </is>
      </c>
      <c r="B514" t="n">
        <v>26</v>
      </c>
      <c r="C514" t="inlineStr">
        <is>
          <t>Coleman Patmon</t>
        </is>
      </c>
      <c r="D514" t="inlineStr">
        <is>
          <t>LB</t>
        </is>
      </c>
      <c r="E514" t="inlineStr">
        <is>
          <t>So</t>
        </is>
      </c>
      <c r="F514" t="inlineStr">
        <is>
          <t>6'2"</t>
        </is>
      </c>
      <c r="G514" t="n">
        <v>205</v>
      </c>
      <c r="H514" t="inlineStr">
        <is>
          <t>Del Valle, Texas</t>
        </is>
      </c>
    </row>
    <row r="515">
      <c r="A515" t="inlineStr">
        <is>
          <t>Arizona</t>
        </is>
      </c>
      <c r="B515" t="n">
        <v>91</v>
      </c>
      <c r="C515" t="inlineStr">
        <is>
          <t>Porter Patton</t>
        </is>
      </c>
      <c r="D515" t="inlineStr">
        <is>
          <t>DL</t>
        </is>
      </c>
      <c r="E515" t="inlineStr">
        <is>
          <t>R-Fr</t>
        </is>
      </c>
      <c r="F515" t="inlineStr">
        <is>
          <t>6'7"</t>
        </is>
      </c>
      <c r="G515" t="n">
        <v>259</v>
      </c>
      <c r="H515" t="inlineStr">
        <is>
          <t>Austin, Texas</t>
        </is>
      </c>
    </row>
    <row r="516">
      <c r="A516" t="inlineStr">
        <is>
          <t>Arizona</t>
        </is>
      </c>
      <c r="B516" t="n">
        <v>54</v>
      </c>
      <c r="C516" t="inlineStr">
        <is>
          <t>Keona Peat</t>
        </is>
      </c>
      <c r="D516" t="inlineStr">
        <is>
          <t>OL</t>
        </is>
      </c>
      <c r="E516" t="inlineStr">
        <is>
          <t>R-Jr</t>
        </is>
      </c>
      <c r="F516" t="inlineStr">
        <is>
          <t>6'1"</t>
        </is>
      </c>
      <c r="G516" t="n">
        <v>297</v>
      </c>
      <c r="H516" t="inlineStr">
        <is>
          <t>Chandler, Ariz.</t>
        </is>
      </c>
    </row>
    <row r="517">
      <c r="A517" t="inlineStr">
        <is>
          <t>Arizona</t>
        </is>
      </c>
      <c r="B517" t="n">
        <v>79</v>
      </c>
      <c r="C517" t="inlineStr">
        <is>
          <t>Isaac Perez</t>
        </is>
      </c>
      <c r="D517" t="inlineStr">
        <is>
          <t>OL</t>
        </is>
      </c>
      <c r="E517" t="inlineStr">
        <is>
          <t>Sr</t>
        </is>
      </c>
      <c r="F517" t="inlineStr">
        <is>
          <t>6'3"</t>
        </is>
      </c>
      <c r="G517" t="n">
        <v>339</v>
      </c>
      <c r="H517" t="inlineStr">
        <is>
          <t>Corona, Calif.</t>
        </is>
      </c>
    </row>
    <row r="518">
      <c r="A518" t="inlineStr">
        <is>
          <t>Arizona</t>
        </is>
      </c>
      <c r="B518" t="n">
        <v>99</v>
      </c>
      <c r="C518" t="inlineStr">
        <is>
          <t>Mays Pese</t>
        </is>
      </c>
      <c r="D518" t="inlineStr">
        <is>
          <t>DL</t>
        </is>
      </c>
      <c r="E518" t="inlineStr">
        <is>
          <t>So</t>
        </is>
      </c>
      <c r="F518" t="inlineStr">
        <is>
          <t>6'3"</t>
        </is>
      </c>
      <c r="G518" t="n">
        <v>284</v>
      </c>
      <c r="H518" t="inlineStr">
        <is>
          <t>Santa Barbara, Calif.</t>
        </is>
      </c>
    </row>
    <row r="519">
      <c r="A519" t="inlineStr">
        <is>
          <t>Arizona</t>
        </is>
      </c>
      <c r="B519" t="n">
        <v>18</v>
      </c>
      <c r="C519" t="inlineStr">
        <is>
          <t>Brandon Phelps</t>
        </is>
      </c>
      <c r="D519" t="inlineStr">
        <is>
          <t>WR</t>
        </is>
      </c>
      <c r="E519" t="inlineStr">
        <is>
          <t>R-So</t>
        </is>
      </c>
      <c r="F519" t="inlineStr">
        <is>
          <t>6'3"</t>
        </is>
      </c>
      <c r="G519" t="n">
        <v>201</v>
      </c>
      <c r="H519" t="inlineStr">
        <is>
          <t>Gilbert, Ariz.</t>
        </is>
      </c>
    </row>
    <row r="520">
      <c r="A520" t="inlineStr">
        <is>
          <t>Arizona</t>
        </is>
      </c>
      <c r="B520" t="n">
        <v>34</v>
      </c>
      <c r="C520" t="inlineStr">
        <is>
          <t>James Pike</t>
        </is>
      </c>
      <c r="D520" t="inlineStr">
        <is>
          <t>S</t>
        </is>
      </c>
      <c r="E520" t="inlineStr">
        <is>
          <t>Fr</t>
        </is>
      </c>
      <c r="F520" t="inlineStr">
        <is>
          <t>5'11"</t>
        </is>
      </c>
      <c r="G520" t="n">
        <v>190</v>
      </c>
      <c r="H520" t="inlineStr">
        <is>
          <t>Phoenix, Ariz.</t>
        </is>
      </c>
    </row>
    <row r="521">
      <c r="A521" t="inlineStr">
        <is>
          <t>Arizona</t>
        </is>
      </c>
      <c r="B521" t="n">
        <v>87</v>
      </c>
      <c r="C521" t="inlineStr">
        <is>
          <t>Tyler Powell</t>
        </is>
      </c>
      <c r="D521" t="inlineStr">
        <is>
          <t>TE</t>
        </is>
      </c>
      <c r="E521" t="inlineStr">
        <is>
          <t>R-Sr</t>
        </is>
      </c>
      <c r="F521" t="inlineStr">
        <is>
          <t>6'7"</t>
        </is>
      </c>
      <c r="G521" t="n">
        <v>249</v>
      </c>
      <c r="H521" t="inlineStr">
        <is>
          <t>Phoenix, Ariz.</t>
        </is>
      </c>
    </row>
    <row r="522">
      <c r="A522" t="inlineStr">
        <is>
          <t>Arizona</t>
        </is>
      </c>
      <c r="B522" t="n">
        <v>21</v>
      </c>
      <c r="C522" t="inlineStr">
        <is>
          <t>Johno Price</t>
        </is>
      </c>
      <c r="D522" t="inlineStr">
        <is>
          <t>DB</t>
        </is>
      </c>
      <c r="E522" t="inlineStr">
        <is>
          <t>R-Jr</t>
        </is>
      </c>
      <c r="F522" t="inlineStr">
        <is>
          <t>6'2"</t>
        </is>
      </c>
      <c r="G522" t="n">
        <v>180</v>
      </c>
      <c r="H522" t="inlineStr">
        <is>
          <t>East Palo Alto, Calif.</t>
        </is>
      </c>
    </row>
    <row r="523">
      <c r="A523" t="inlineStr">
        <is>
          <t>Arizona</t>
        </is>
      </c>
      <c r="B523" t="n">
        <v>3</v>
      </c>
      <c r="C523" t="inlineStr">
        <is>
          <t>Kedrick Reescano</t>
        </is>
      </c>
      <c r="D523" t="inlineStr">
        <is>
          <t>RB</t>
        </is>
      </c>
      <c r="E523" t="inlineStr">
        <is>
          <t>Sr</t>
        </is>
      </c>
      <c r="F523" t="inlineStr">
        <is>
          <t>6'0"</t>
        </is>
      </c>
      <c r="G523" t="n">
        <v>217</v>
      </c>
      <c r="H523" t="inlineStr">
        <is>
          <t>New Caney, Texas</t>
        </is>
      </c>
    </row>
    <row r="524">
      <c r="A524" t="inlineStr">
        <is>
          <t>Arizona</t>
        </is>
      </c>
      <c r="B524" t="n">
        <v>5</v>
      </c>
      <c r="C524" t="inlineStr">
        <is>
          <t>Giovanni Richardson</t>
        </is>
      </c>
      <c r="D524" t="inlineStr">
        <is>
          <t>WR</t>
        </is>
      </c>
      <c r="E524" t="inlineStr">
        <is>
          <t>So</t>
        </is>
      </c>
      <c r="F524" t="inlineStr">
        <is>
          <t>5'10"</t>
        </is>
      </c>
      <c r="G524" t="n">
        <v>173</v>
      </c>
      <c r="H524" t="inlineStr">
        <is>
          <t>Rockford, Ill.</t>
        </is>
      </c>
    </row>
    <row r="525">
      <c r="A525" t="inlineStr">
        <is>
          <t>Arizona</t>
        </is>
      </c>
      <c r="B525" t="n">
        <v>37</v>
      </c>
      <c r="C525" t="inlineStr">
        <is>
          <t>Chase Ridley</t>
        </is>
      </c>
      <c r="D525" t="inlineStr">
        <is>
          <t>P</t>
        </is>
      </c>
      <c r="E525" t="inlineStr">
        <is>
          <t>Fr</t>
        </is>
      </c>
      <c r="F525" t="inlineStr">
        <is>
          <t>6'3"</t>
        </is>
      </c>
      <c r="G525" t="n">
        <v>238</v>
      </c>
      <c r="H525" t="inlineStr">
        <is>
          <t>Perth, Australia</t>
        </is>
      </c>
    </row>
    <row r="526">
      <c r="A526" t="inlineStr">
        <is>
          <t>Arizona</t>
        </is>
      </c>
      <c r="B526" t="n">
        <v>9</v>
      </c>
      <c r="C526" t="inlineStr">
        <is>
          <t>Oscar Rios</t>
        </is>
      </c>
      <c r="D526" t="inlineStr">
        <is>
          <t>QB</t>
        </is>
      </c>
      <c r="E526" t="inlineStr">
        <is>
          <t>Fr</t>
        </is>
      </c>
      <c r="F526" t="inlineStr">
        <is>
          <t>6'3"</t>
        </is>
      </c>
      <c r="G526" t="n">
        <v>170</v>
      </c>
      <c r="H526" t="inlineStr">
        <is>
          <t>Norwalk, Calif.</t>
        </is>
      </c>
    </row>
    <row r="527">
      <c r="A527" t="inlineStr">
        <is>
          <t>Arizona</t>
        </is>
      </c>
      <c r="B527" t="n">
        <v>44</v>
      </c>
      <c r="C527" t="inlineStr">
        <is>
          <t>Antwan Roberts</t>
        </is>
      </c>
      <c r="D527" t="inlineStr">
        <is>
          <t>RB</t>
        </is>
      </c>
      <c r="E527" t="inlineStr">
        <is>
          <t>R-Sr</t>
        </is>
      </c>
      <c r="F527" t="inlineStr">
        <is>
          <t>6'0"</t>
        </is>
      </c>
      <c r="G527" t="n">
        <v>204</v>
      </c>
      <c r="H527" t="inlineStr">
        <is>
          <t>Nashville, Tenn.</t>
        </is>
      </c>
      <c r="I527" t="inlineStr">
        <is>
          <t>Transfer from Marshall (2026 portal)</t>
        </is>
      </c>
    </row>
    <row r="528">
      <c r="A528" t="inlineStr">
        <is>
          <t>Arizona</t>
        </is>
      </c>
      <c r="B528" t="n">
        <v>10</v>
      </c>
      <c r="C528" t="inlineStr">
        <is>
          <t>Myron Robinson</t>
        </is>
      </c>
      <c r="D528" t="inlineStr">
        <is>
          <t>LB</t>
        </is>
      </c>
      <c r="E528" t="inlineStr">
        <is>
          <t>So</t>
        </is>
      </c>
      <c r="F528" t="inlineStr">
        <is>
          <t>6'1"</t>
        </is>
      </c>
      <c r="G528" t="n">
        <v>231</v>
      </c>
      <c r="H528" t="inlineStr">
        <is>
          <t>San Antonio, Texas</t>
        </is>
      </c>
    </row>
    <row r="529">
      <c r="A529" t="inlineStr">
        <is>
          <t>Arizona</t>
        </is>
      </c>
      <c r="B529" t="n">
        <v>10</v>
      </c>
      <c r="C529" t="inlineStr">
        <is>
          <t>Jordan Ross</t>
        </is>
      </c>
      <c r="D529" t="inlineStr">
        <is>
          <t>WR</t>
        </is>
      </c>
      <c r="E529" t="inlineStr">
        <is>
          <t>Jr</t>
        </is>
      </c>
      <c r="F529" t="inlineStr">
        <is>
          <t>5'10"</t>
        </is>
      </c>
      <c r="G529" t="n">
        <v>171</v>
      </c>
      <c r="H529" t="inlineStr">
        <is>
          <t>Compton, Calif.</t>
        </is>
      </c>
      <c r="I529" t="inlineStr">
        <is>
          <t>Transfer from Colorado State (2026 portal)</t>
        </is>
      </c>
    </row>
    <row r="530">
      <c r="A530" t="inlineStr">
        <is>
          <t>Arizona</t>
        </is>
      </c>
      <c r="B530" t="n">
        <v>16</v>
      </c>
      <c r="C530" t="inlineStr">
        <is>
          <t>Everett Roussaw Jr.</t>
        </is>
      </c>
      <c r="D530" t="inlineStr">
        <is>
          <t>LB</t>
        </is>
      </c>
      <c r="E530" t="inlineStr">
        <is>
          <t>Sr</t>
        </is>
      </c>
      <c r="F530" t="inlineStr">
        <is>
          <t>6'2"</t>
        </is>
      </c>
      <c r="G530" t="n">
        <v>235</v>
      </c>
      <c r="H530" t="inlineStr">
        <is>
          <t>Atlanta, Ga.</t>
        </is>
      </c>
      <c r="I530" t="inlineStr">
        <is>
          <t>Transfer from Memphis (2026 portal)</t>
        </is>
      </c>
    </row>
    <row r="531">
      <c r="A531" t="inlineStr">
        <is>
          <t>Arizona</t>
        </is>
      </c>
      <c r="B531" t="n">
        <v>14</v>
      </c>
      <c r="C531" t="inlineStr">
        <is>
          <t>Cole Rusk</t>
        </is>
      </c>
      <c r="D531" t="inlineStr">
        <is>
          <t>TE</t>
        </is>
      </c>
      <c r="E531" t="inlineStr">
        <is>
          <t>R-Sr</t>
        </is>
      </c>
      <c r="F531" t="inlineStr">
        <is>
          <t>6'5"</t>
        </is>
      </c>
      <c r="G531" t="n">
        <v>250</v>
      </c>
      <c r="H531" t="inlineStr">
        <is>
          <t>Rock Island, Ill.</t>
        </is>
      </c>
      <c r="I531" t="inlineStr">
        <is>
          <t>Transfer from Illinois (2026 portal)</t>
        </is>
      </c>
    </row>
    <row r="532">
      <c r="A532" t="inlineStr">
        <is>
          <t>Arizona</t>
        </is>
      </c>
      <c r="B532" t="n">
        <v>19</v>
      </c>
      <c r="C532" t="inlineStr">
        <is>
          <t>Michael Salgado-Medina</t>
        </is>
      </c>
      <c r="D532" t="inlineStr">
        <is>
          <t>K/P</t>
        </is>
      </c>
      <c r="E532" t="inlineStr">
        <is>
          <t>Jr</t>
        </is>
      </c>
      <c r="F532" t="inlineStr">
        <is>
          <t>6'3"</t>
        </is>
      </c>
      <c r="G532" t="n">
        <v>213</v>
      </c>
      <c r="H532" t="inlineStr">
        <is>
          <t>Mission Viejo, Calif.</t>
        </is>
      </c>
    </row>
    <row r="533">
      <c r="A533" t="inlineStr">
        <is>
          <t>Arizona</t>
        </is>
      </c>
      <c r="B533" t="n">
        <v>76</v>
      </c>
      <c r="C533" t="inlineStr">
        <is>
          <t>Khalil Sanogo</t>
        </is>
      </c>
      <c r="D533" t="inlineStr">
        <is>
          <t>OL</t>
        </is>
      </c>
      <c r="E533" t="inlineStr">
        <is>
          <t>Fr</t>
        </is>
      </c>
      <c r="F533" t="inlineStr">
        <is>
          <t>6'4"</t>
        </is>
      </c>
      <c r="G533" t="n">
        <v>328</v>
      </c>
      <c r="H533" t="inlineStr">
        <is>
          <t>Dallas, Texas</t>
        </is>
      </c>
    </row>
    <row r="534">
      <c r="A534" t="inlineStr">
        <is>
          <t>Arizona</t>
        </is>
      </c>
      <c r="B534" t="n">
        <v>41</v>
      </c>
      <c r="C534" t="inlineStr">
        <is>
          <t>Julian Savaiinaea</t>
        </is>
      </c>
      <c r="D534" t="inlineStr">
        <is>
          <t>DL</t>
        </is>
      </c>
      <c r="E534" t="inlineStr">
        <is>
          <t>R-Jr</t>
        </is>
      </c>
      <c r="F534" t="inlineStr">
        <is>
          <t>6'3"</t>
        </is>
      </c>
      <c r="G534" t="n">
        <v>282</v>
      </c>
      <c r="H534" t="inlineStr">
        <is>
          <t>Tafuna, American Samoa</t>
        </is>
      </c>
    </row>
    <row r="535">
      <c r="A535" t="inlineStr">
        <is>
          <t>Arizona</t>
        </is>
      </c>
      <c r="B535" t="n">
        <v>34</v>
      </c>
      <c r="C535" t="inlineStr">
        <is>
          <t>Carter Schwartz</t>
        </is>
      </c>
      <c r="D535" t="inlineStr">
        <is>
          <t>P</t>
        </is>
      </c>
      <c r="E535" t="inlineStr">
        <is>
          <t>Jr</t>
        </is>
      </c>
      <c r="F535" t="inlineStr">
        <is>
          <t>6'3"</t>
        </is>
      </c>
      <c r="G535" t="n">
        <v>232</v>
      </c>
      <c r="H535" t="inlineStr">
        <is>
          <t>Louisville, Ky.</t>
        </is>
      </c>
      <c r="I535" t="inlineStr">
        <is>
          <t>Transfer from Louisville (2026 portal)</t>
        </is>
      </c>
    </row>
    <row r="536">
      <c r="A536" t="inlineStr">
        <is>
          <t>Arizona</t>
        </is>
      </c>
      <c r="B536" t="n">
        <v>96</v>
      </c>
      <c r="C536" t="inlineStr">
        <is>
          <t>Zac Siulepa</t>
        </is>
      </c>
      <c r="D536" t="inlineStr">
        <is>
          <t>DL</t>
        </is>
      </c>
      <c r="E536" t="inlineStr">
        <is>
          <t>R-Jr</t>
        </is>
      </c>
      <c r="F536" t="inlineStr">
        <is>
          <t>6'6"</t>
        </is>
      </c>
      <c r="G536" t="n">
        <v>382</v>
      </c>
      <c r="H536" t="inlineStr">
        <is>
          <t>Gold Coast, Australia</t>
        </is>
      </c>
    </row>
    <row r="537">
      <c r="A537" t="inlineStr">
        <is>
          <t>Arizona</t>
        </is>
      </c>
      <c r="B537" t="n">
        <v>20</v>
      </c>
      <c r="C537" t="inlineStr">
        <is>
          <t>Caleb Smith</t>
        </is>
      </c>
      <c r="D537" t="inlineStr">
        <is>
          <t>WR</t>
        </is>
      </c>
      <c r="E537" t="inlineStr">
        <is>
          <t>Fr</t>
        </is>
      </c>
      <c r="F537" t="inlineStr">
        <is>
          <t>5'8"</t>
        </is>
      </c>
      <c r="G537" t="n">
        <v>166</v>
      </c>
      <c r="H537" t="inlineStr">
        <is>
          <t>Allen, Texas</t>
        </is>
      </c>
    </row>
    <row r="538">
      <c r="A538" t="inlineStr">
        <is>
          <t>Arizona</t>
        </is>
      </c>
      <c r="B538" t="n">
        <v>3</v>
      </c>
      <c r="C538" t="inlineStr">
        <is>
          <t>Tre Smith</t>
        </is>
      </c>
      <c r="D538" t="inlineStr">
        <is>
          <t>DL</t>
        </is>
      </c>
      <c r="E538" t="inlineStr">
        <is>
          <t>6th</t>
        </is>
      </c>
      <c r="F538" t="inlineStr">
        <is>
          <t>6'5"</t>
        </is>
      </c>
      <c r="G538" t="n">
        <v>262</v>
      </c>
      <c r="H538" t="inlineStr">
        <is>
          <t>Mesa, Ariz.</t>
        </is>
      </c>
    </row>
    <row r="539">
      <c r="A539" t="inlineStr">
        <is>
          <t>Arizona</t>
        </is>
      </c>
      <c r="B539" t="n">
        <v>24</v>
      </c>
      <c r="C539" t="inlineStr">
        <is>
          <t>Kingston Spivey</t>
        </is>
      </c>
      <c r="D539" t="inlineStr">
        <is>
          <t>CB</t>
        </is>
      </c>
      <c r="E539" t="inlineStr">
        <is>
          <t>Fr</t>
        </is>
      </c>
      <c r="F539" t="inlineStr">
        <is>
          <t>5'8"</t>
        </is>
      </c>
      <c r="G539" t="n">
        <v>176</v>
      </c>
      <c r="H539" t="inlineStr">
        <is>
          <t>Chandler, Ariz.</t>
        </is>
      </c>
    </row>
    <row r="540">
      <c r="A540" t="inlineStr">
        <is>
          <t>Arizona</t>
        </is>
      </c>
      <c r="B540" t="n">
        <v>12</v>
      </c>
      <c r="C540" t="inlineStr">
        <is>
          <t>Tre Spivey</t>
        </is>
      </c>
      <c r="D540" t="inlineStr">
        <is>
          <t>WR</t>
        </is>
      </c>
      <c r="E540" t="inlineStr">
        <is>
          <t>R-Jr</t>
        </is>
      </c>
      <c r="F540" t="inlineStr">
        <is>
          <t>6'4"</t>
        </is>
      </c>
      <c r="G540" t="n">
        <v>213</v>
      </c>
      <c r="H540" t="inlineStr">
        <is>
          <t>Chandler, Ariz.</t>
        </is>
      </c>
    </row>
    <row r="541">
      <c r="A541" t="inlineStr">
        <is>
          <t>Arizona</t>
        </is>
      </c>
      <c r="B541" t="n">
        <v>78</v>
      </c>
      <c r="C541" t="inlineStr">
        <is>
          <t>Grayson Stovall</t>
        </is>
      </c>
      <c r="D541" t="inlineStr">
        <is>
          <t>OL</t>
        </is>
      </c>
      <c r="E541" t="inlineStr">
        <is>
          <t>R-Sr</t>
        </is>
      </c>
      <c r="F541" t="inlineStr">
        <is>
          <t>6'3"</t>
        </is>
      </c>
      <c r="G541" t="n">
        <v>323</v>
      </c>
      <c r="H541" t="inlineStr">
        <is>
          <t>Chandler, Ariz.</t>
        </is>
      </c>
    </row>
    <row r="542">
      <c r="A542" t="inlineStr">
        <is>
          <t>Arizona</t>
        </is>
      </c>
      <c r="B542" t="n">
        <v>55</v>
      </c>
      <c r="C542" t="inlineStr">
        <is>
          <t>Leviticus Su'a</t>
        </is>
      </c>
      <c r="D542" t="inlineStr">
        <is>
          <t>LB</t>
        </is>
      </c>
      <c r="E542" t="inlineStr">
        <is>
          <t>R-Jr</t>
        </is>
      </c>
      <c r="F542" t="inlineStr">
        <is>
          <t>6'2"</t>
        </is>
      </c>
      <c r="G542" t="n">
        <v>229</v>
      </c>
      <c r="H542" t="inlineStr">
        <is>
          <t>Moreno Valley, Calif.</t>
        </is>
      </c>
    </row>
    <row r="543">
      <c r="A543" t="inlineStr">
        <is>
          <t>Arizona</t>
        </is>
      </c>
      <c r="B543" t="n">
        <v>4</v>
      </c>
      <c r="C543" t="inlineStr">
        <is>
          <t>Matai Tagoa'i</t>
        </is>
      </c>
      <c r="D543" t="inlineStr">
        <is>
          <t>S</t>
        </is>
      </c>
      <c r="E543" t="inlineStr">
        <is>
          <t>So</t>
        </is>
      </c>
      <c r="F543" t="inlineStr">
        <is>
          <t>6'4"</t>
        </is>
      </c>
      <c r="G543" t="n">
        <v>200</v>
      </c>
      <c r="H543" t="inlineStr">
        <is>
          <t>Las Vegas, Nev.</t>
        </is>
      </c>
      <c r="I543" t="inlineStr">
        <is>
          <t>Transfer from USC (2026 portal)</t>
        </is>
      </c>
    </row>
    <row r="544">
      <c r="A544" t="inlineStr">
        <is>
          <t>Arizona</t>
        </is>
      </c>
      <c r="B544" t="n">
        <v>32</v>
      </c>
      <c r="C544" t="inlineStr">
        <is>
          <t>Nela Taliauli</t>
        </is>
      </c>
      <c r="D544" t="inlineStr">
        <is>
          <t>LB</t>
        </is>
      </c>
      <c r="E544" t="inlineStr">
        <is>
          <t>R-So</t>
        </is>
      </c>
      <c r="F544" t="inlineStr">
        <is>
          <t>6'0"</t>
        </is>
      </c>
      <c r="G544" t="n">
        <v>221</v>
      </c>
      <c r="H544" t="inlineStr">
        <is>
          <t>Puna, Hawai'i</t>
        </is>
      </c>
    </row>
    <row r="545">
      <c r="A545" t="inlineStr">
        <is>
          <t>Arizona</t>
        </is>
      </c>
      <c r="B545" t="n">
        <v>59</v>
      </c>
      <c r="C545" t="inlineStr">
        <is>
          <t>Rhino Tapa'atoutai</t>
        </is>
      </c>
      <c r="D545" t="inlineStr">
        <is>
          <t>OL</t>
        </is>
      </c>
      <c r="E545" t="inlineStr">
        <is>
          <t>R-Jr</t>
        </is>
      </c>
      <c r="F545" t="inlineStr">
        <is>
          <t>6'5"</t>
        </is>
      </c>
      <c r="G545" t="n">
        <v>316</v>
      </c>
      <c r="H545" t="inlineStr">
        <is>
          <t>West Valley City, Utah</t>
        </is>
      </c>
    </row>
    <row r="546">
      <c r="A546" t="inlineStr">
        <is>
          <t>Arizona</t>
        </is>
      </c>
      <c r="B546" t="n">
        <v>39</v>
      </c>
      <c r="C546" t="inlineStr">
        <is>
          <t>Lachlan Teissier</t>
        </is>
      </c>
      <c r="D546" t="inlineStr">
        <is>
          <t>TE</t>
        </is>
      </c>
      <c r="E546" t="inlineStr">
        <is>
          <t>Fr</t>
        </is>
      </c>
      <c r="F546" t="inlineStr">
        <is>
          <t>6'8"</t>
        </is>
      </c>
      <c r="G546" t="n">
        <v>250</v>
      </c>
      <c r="H546" t="inlineStr">
        <is>
          <t>Perth, Western Australia</t>
        </is>
      </c>
    </row>
    <row r="547">
      <c r="A547" t="inlineStr">
        <is>
          <t>Arizona</t>
        </is>
      </c>
      <c r="B547" t="n">
        <v>56</v>
      </c>
      <c r="C547" t="inlineStr">
        <is>
          <t>Sione Tohi</t>
        </is>
      </c>
      <c r="D547" t="inlineStr">
        <is>
          <t>OL</t>
        </is>
      </c>
      <c r="E547" t="inlineStr">
        <is>
          <t>R-Fr</t>
        </is>
      </c>
      <c r="F547" t="inlineStr">
        <is>
          <t>6'3"</t>
        </is>
      </c>
      <c r="G547" t="n">
        <v>330</v>
      </c>
      <c r="H547" t="inlineStr">
        <is>
          <t>San Francisco, Calif.</t>
        </is>
      </c>
    </row>
    <row r="548">
      <c r="A548" t="inlineStr">
        <is>
          <t>Arizona</t>
        </is>
      </c>
      <c r="B548" t="n">
        <v>6</v>
      </c>
      <c r="C548" t="inlineStr">
        <is>
          <t>Cornelius Warren III</t>
        </is>
      </c>
      <c r="D548" t="inlineStr">
        <is>
          <t>RB</t>
        </is>
      </c>
      <c r="E548" t="inlineStr">
        <is>
          <t>R-Fr</t>
        </is>
      </c>
      <c r="F548" t="inlineStr">
        <is>
          <t>5'9"</t>
        </is>
      </c>
      <c r="G548" t="n">
        <v>177</v>
      </c>
      <c r="H548" t="inlineStr">
        <is>
          <t>Fort Worth, Texas</t>
        </is>
      </c>
    </row>
    <row r="549">
      <c r="A549" t="inlineStr">
        <is>
          <t>Arizona</t>
        </is>
      </c>
      <c r="B549" t="n">
        <v>25</v>
      </c>
      <c r="C549" t="inlineStr">
        <is>
          <t>Zuri Watson</t>
        </is>
      </c>
      <c r="D549" t="inlineStr">
        <is>
          <t>CB</t>
        </is>
      </c>
      <c r="E549" t="inlineStr">
        <is>
          <t>So</t>
        </is>
      </c>
      <c r="F549" t="inlineStr">
        <is>
          <t>5'10"</t>
        </is>
      </c>
      <c r="G549" t="n">
        <v>188</v>
      </c>
      <c r="H549" t="inlineStr">
        <is>
          <t>Saint Petersburg, Fla.</t>
        </is>
      </c>
      <c r="I549" t="inlineStr">
        <is>
          <t>Transfer from Howard (2026 portal)</t>
        </is>
      </c>
    </row>
    <row r="550">
      <c r="A550" t="inlineStr">
        <is>
          <t>Arizona</t>
        </is>
      </c>
      <c r="B550" t="n">
        <v>28</v>
      </c>
      <c r="C550" t="inlineStr">
        <is>
          <t>Anthony Wilhite</t>
        </is>
      </c>
      <c r="D550" t="inlineStr">
        <is>
          <t>RB</t>
        </is>
      </c>
      <c r="E550" t="inlineStr">
        <is>
          <t>R-Sr</t>
        </is>
      </c>
      <c r="F550" t="inlineStr">
        <is>
          <t>5'11"</t>
        </is>
      </c>
      <c r="G550" t="n">
        <v>189</v>
      </c>
      <c r="H550" t="inlineStr">
        <is>
          <t>Tucson, Ariz.</t>
        </is>
      </c>
    </row>
    <row r="551">
      <c r="A551" t="inlineStr">
        <is>
          <t>Arizona</t>
        </is>
      </c>
      <c r="B551" t="n">
        <v>44</v>
      </c>
      <c r="C551" t="inlineStr">
        <is>
          <t>Prince Williams</t>
        </is>
      </c>
      <c r="D551" t="inlineStr">
        <is>
          <t>DL</t>
        </is>
      </c>
      <c r="E551" t="inlineStr">
        <is>
          <t>Fr</t>
        </is>
      </c>
      <c r="F551" t="inlineStr">
        <is>
          <t>6'3"</t>
        </is>
      </c>
      <c r="G551" t="n">
        <v>264</v>
      </c>
      <c r="H551" t="inlineStr">
        <is>
          <t>Las Vegas, Nev.</t>
        </is>
      </c>
    </row>
    <row r="552">
      <c r="A552" t="inlineStr">
        <is>
          <t>Arizona</t>
        </is>
      </c>
      <c r="B552" t="n">
        <v>0</v>
      </c>
      <c r="C552" t="inlineStr">
        <is>
          <t>Wesley Yarbrough</t>
        </is>
      </c>
      <c r="D552" t="inlineStr">
        <is>
          <t>RB</t>
        </is>
      </c>
      <c r="E552" t="inlineStr">
        <is>
          <t>So</t>
        </is>
      </c>
      <c r="F552" t="inlineStr">
        <is>
          <t>5'10"</t>
        </is>
      </c>
      <c r="G552" t="n">
        <v>210</v>
      </c>
      <c r="H552" t="inlineStr">
        <is>
          <t>Houston, Texas</t>
        </is>
      </c>
    </row>
    <row r="553">
      <c r="A553" t="inlineStr">
        <is>
          <t>Arizona State</t>
        </is>
      </c>
      <c r="B553" t="n">
        <v>82</v>
      </c>
      <c r="C553" t="inlineStr">
        <is>
          <t>Chance Ables</t>
        </is>
      </c>
      <c r="D553" t="inlineStr">
        <is>
          <t>WR</t>
        </is>
      </c>
      <c r="E553" t="inlineStr">
        <is>
          <t>Redshirt Freshman</t>
        </is>
      </c>
      <c r="F553" t="inlineStr">
        <is>
          <t>6'2"</t>
        </is>
      </c>
      <c r="G553" t="n">
        <v>195</v>
      </c>
      <c r="H553" t="inlineStr">
        <is>
          <t>Dallas, Texas</t>
        </is>
      </c>
    </row>
    <row r="554">
      <c r="A554" t="inlineStr">
        <is>
          <t>Arizona State</t>
        </is>
      </c>
      <c r="B554" t="n">
        <v>34</v>
      </c>
      <c r="C554" t="inlineStr">
        <is>
          <t>Oscar Aguilar Jr.</t>
        </is>
      </c>
      <c r="D554" t="inlineStr">
        <is>
          <t>LB</t>
        </is>
      </c>
      <c r="E554" t="inlineStr">
        <is>
          <t>Freshman</t>
        </is>
      </c>
      <c r="F554" t="inlineStr">
        <is>
          <t>6'3"</t>
        </is>
      </c>
      <c r="G554" t="n">
        <v>205</v>
      </c>
      <c r="H554" t="inlineStr">
        <is>
          <t>Downey, Calif.</t>
        </is>
      </c>
    </row>
    <row r="555">
      <c r="A555" t="inlineStr">
        <is>
          <t>Arizona State</t>
        </is>
      </c>
      <c r="B555" t="n">
        <v>12</v>
      </c>
      <c r="C555" t="inlineStr">
        <is>
          <t>Ben Alefaio-Lilii</t>
        </is>
      </c>
      <c r="D555" t="inlineStr">
        <is>
          <t>S</t>
        </is>
      </c>
      <c r="E555" t="inlineStr">
        <is>
          <t>Redshirt Freshman</t>
        </is>
      </c>
      <c r="F555" t="inlineStr">
        <is>
          <t>6'0"</t>
        </is>
      </c>
      <c r="G555" t="n">
        <v>200</v>
      </c>
      <c r="H555" t="inlineStr">
        <is>
          <t>Sacramento, Calif.</t>
        </is>
      </c>
    </row>
    <row r="556">
      <c r="A556" t="inlineStr">
        <is>
          <t>Arizona State</t>
        </is>
      </c>
      <c r="B556" t="n">
        <v>58</v>
      </c>
      <c r="C556" t="inlineStr">
        <is>
          <t>Tana Alo-Tupuola</t>
        </is>
      </c>
      <c r="D556" t="inlineStr">
        <is>
          <t>OL</t>
        </is>
      </c>
      <c r="E556" t="inlineStr">
        <is>
          <t>Junior</t>
        </is>
      </c>
      <c r="F556" t="inlineStr">
        <is>
          <t>6'2"</t>
        </is>
      </c>
      <c r="G556" t="n">
        <v>325</v>
      </c>
      <c r="H556" t="inlineStr">
        <is>
          <t>Brownsburg, Ind.</t>
        </is>
      </c>
      <c r="I556" t="inlineStr">
        <is>
          <t>Transfer from Georgia Tech (2026 portal)</t>
        </is>
      </c>
    </row>
    <row r="557">
      <c r="A557" t="inlineStr">
        <is>
          <t>Arizona State</t>
        </is>
      </c>
      <c r="B557" t="n">
        <v>15</v>
      </c>
      <c r="C557" t="inlineStr">
        <is>
          <t>Khamari Anderson</t>
        </is>
      </c>
      <c r="D557" t="inlineStr">
        <is>
          <t>TE</t>
        </is>
      </c>
      <c r="E557" t="inlineStr">
        <is>
          <t>Senior</t>
        </is>
      </c>
      <c r="F557" t="inlineStr">
        <is>
          <t>6'5"</t>
        </is>
      </c>
      <c r="G557" t="n">
        <v>255</v>
      </c>
      <c r="H557" t="inlineStr">
        <is>
          <t>Detroit, Mich.</t>
        </is>
      </c>
    </row>
    <row r="558">
      <c r="A558" t="inlineStr">
        <is>
          <t>Arizona State</t>
        </is>
      </c>
      <c r="B558" t="n">
        <v>84</v>
      </c>
      <c r="C558" t="inlineStr">
        <is>
          <t>Landen Anderson</t>
        </is>
      </c>
      <c r="D558" t="inlineStr">
        <is>
          <t>DL</t>
        </is>
      </c>
      <c r="E558" t="inlineStr">
        <is>
          <t>Freshman</t>
        </is>
      </c>
      <c r="F558" t="inlineStr">
        <is>
          <t>6'3"</t>
        </is>
      </c>
      <c r="G558" t="n">
        <v>275</v>
      </c>
      <c r="H558" t="inlineStr">
        <is>
          <t>Edmond, Okla.</t>
        </is>
      </c>
    </row>
    <row r="559">
      <c r="A559" t="inlineStr">
        <is>
          <t>Arizona State</t>
        </is>
      </c>
      <c r="B559" t="n">
        <v>24</v>
      </c>
      <c r="C559" t="inlineStr">
        <is>
          <t>David Avit</t>
        </is>
      </c>
      <c r="D559" t="inlineStr">
        <is>
          <t>RB</t>
        </is>
      </c>
      <c r="E559" t="inlineStr">
        <is>
          <t>Redshirt Senior</t>
        </is>
      </c>
      <c r="F559" t="inlineStr">
        <is>
          <t>6'0"</t>
        </is>
      </c>
      <c r="G559" t="n">
        <v>225</v>
      </c>
      <c r="H559" t="inlineStr">
        <is>
          <t>Frederick, Md.</t>
        </is>
      </c>
      <c r="I559" t="inlineStr">
        <is>
          <t>Transfer from Villanova (2026 portal)</t>
        </is>
      </c>
    </row>
    <row r="560">
      <c r="A560" t="inlineStr">
        <is>
          <t>Arizona State</t>
        </is>
      </c>
      <c r="B560" t="n">
        <v>45</v>
      </c>
      <c r="C560" t="inlineStr">
        <is>
          <t>Tristan Bacon</t>
        </is>
      </c>
      <c r="D560" t="inlineStr">
        <is>
          <t>LB</t>
        </is>
      </c>
      <c r="E560" t="inlineStr">
        <is>
          <t>Redshirt Freshman</t>
        </is>
      </c>
      <c r="F560" t="inlineStr">
        <is>
          <t>6'1"</t>
        </is>
      </c>
      <c r="G560" t="n">
        <v>240</v>
      </c>
      <c r="H560" t="inlineStr">
        <is>
          <t>Glendale, Ariz.</t>
        </is>
      </c>
    </row>
    <row r="561">
      <c r="A561" t="inlineStr">
        <is>
          <t>Arizona State</t>
        </is>
      </c>
      <c r="B561" t="n">
        <v>78</v>
      </c>
      <c r="C561" t="inlineStr">
        <is>
          <t>Luke Baklenko</t>
        </is>
      </c>
      <c r="D561" t="inlineStr">
        <is>
          <t>OL</t>
        </is>
      </c>
      <c r="E561" t="inlineStr">
        <is>
          <t>Senior</t>
        </is>
      </c>
      <c r="F561" t="inlineStr">
        <is>
          <t>6'6"</t>
        </is>
      </c>
      <c r="G561" t="n">
        <v>313</v>
      </c>
      <c r="H561" t="inlineStr">
        <is>
          <t>Thousand Oaks, Calif.</t>
        </is>
      </c>
      <c r="I561" t="inlineStr">
        <is>
          <t>Transfer from Oklahoma (2026 portal)</t>
        </is>
      </c>
    </row>
    <row r="562">
      <c r="A562" t="inlineStr">
        <is>
          <t>Arizona State</t>
        </is>
      </c>
      <c r="B562" t="n">
        <v>35</v>
      </c>
      <c r="C562" t="inlineStr">
        <is>
          <t>Antoine "AJ" Belgrave-Shorter</t>
        </is>
      </c>
      <c r="D562" t="inlineStr">
        <is>
          <t>DB</t>
        </is>
      </c>
      <c r="E562" t="inlineStr">
        <is>
          <t>Redshirt Sophomore</t>
        </is>
      </c>
      <c r="F562" t="inlineStr">
        <is>
          <t>6'0"</t>
        </is>
      </c>
      <c r="G562" t="n">
        <v>195</v>
      </c>
      <c r="H562" t="inlineStr">
        <is>
          <t>Jacksonville, Fla.</t>
        </is>
      </c>
    </row>
    <row r="563">
      <c r="A563" t="inlineStr">
        <is>
          <t>Arizona State</t>
        </is>
      </c>
      <c r="B563" t="n">
        <v>0</v>
      </c>
      <c r="C563" t="inlineStr">
        <is>
          <t>Rodney Bimage Jr.</t>
        </is>
      </c>
      <c r="D563" t="inlineStr">
        <is>
          <t>DB</t>
        </is>
      </c>
      <c r="E563" t="inlineStr">
        <is>
          <t>Redshirt Sophomore</t>
        </is>
      </c>
      <c r="F563" t="inlineStr">
        <is>
          <t>6'0"</t>
        </is>
      </c>
      <c r="G563" t="n">
        <v>190</v>
      </c>
      <c r="H563" t="inlineStr">
        <is>
          <t>Houston, Texas</t>
        </is>
      </c>
    </row>
    <row r="564">
      <c r="A564" t="inlineStr">
        <is>
          <t>Arizona State</t>
        </is>
      </c>
      <c r="B564" t="n">
        <v>8</v>
      </c>
      <c r="C564" t="inlineStr">
        <is>
          <t>Cutter Boley</t>
        </is>
      </c>
      <c r="D564" t="inlineStr">
        <is>
          <t>QB</t>
        </is>
      </c>
      <c r="E564" t="inlineStr">
        <is>
          <t>Redshirt Sophomore</t>
        </is>
      </c>
      <c r="F564" t="inlineStr">
        <is>
          <t>6'5"</t>
        </is>
      </c>
      <c r="G564" t="n">
        <v>213</v>
      </c>
      <c r="H564" t="inlineStr">
        <is>
          <t>Hodgenville, Ky.</t>
        </is>
      </c>
      <c r="I564" t="inlineStr">
        <is>
          <t>Transfer from Kentucky (2026 portal)</t>
        </is>
      </c>
    </row>
    <row r="565">
      <c r="A565" t="inlineStr">
        <is>
          <t>Arizona State</t>
        </is>
      </c>
      <c r="B565" t="n">
        <v>1</v>
      </c>
      <c r="C565" t="inlineStr">
        <is>
          <t>Kyson Brown</t>
        </is>
      </c>
      <c r="D565" t="inlineStr">
        <is>
          <t>RB</t>
        </is>
      </c>
      <c r="E565" t="inlineStr">
        <is>
          <t>Junior</t>
        </is>
      </c>
      <c r="F565" t="inlineStr">
        <is>
          <t>6'1"</t>
        </is>
      </c>
      <c r="G565" t="n">
        <v>205</v>
      </c>
      <c r="H565" t="inlineStr">
        <is>
          <t>Lancaster, Texas</t>
        </is>
      </c>
    </row>
    <row r="566">
      <c r="A566" t="inlineStr">
        <is>
          <t>Arizona State</t>
        </is>
      </c>
      <c r="B566" t="n">
        <v>22</v>
      </c>
      <c r="C566" t="inlineStr">
        <is>
          <t>Jason Brown Jr.</t>
        </is>
      </c>
      <c r="D566" t="inlineStr">
        <is>
          <t>RB</t>
        </is>
      </c>
      <c r="E566" t="inlineStr">
        <is>
          <t>Redshirt Freshman</t>
        </is>
      </c>
      <c r="F566" t="inlineStr">
        <is>
          <t>5'9"</t>
        </is>
      </c>
      <c r="G566" t="n">
        <v>185</v>
      </c>
      <c r="H566" t="inlineStr">
        <is>
          <t>Seattle, Wash.</t>
        </is>
      </c>
    </row>
    <row r="567">
      <c r="A567" t="inlineStr">
        <is>
          <t>Arizona State</t>
        </is>
      </c>
      <c r="B567" t="n">
        <v>54</v>
      </c>
      <c r="C567" t="inlineStr">
        <is>
          <t>Desean Bryant Jr.</t>
        </is>
      </c>
      <c r="D567" t="inlineStr">
        <is>
          <t>OL</t>
        </is>
      </c>
      <c r="E567" t="inlineStr">
        <is>
          <t>Freshman</t>
        </is>
      </c>
      <c r="F567" t="inlineStr">
        <is>
          <t>6'5"</t>
        </is>
      </c>
      <c r="G567" t="n">
        <v>245</v>
      </c>
      <c r="H567" t="inlineStr">
        <is>
          <t>Duncanville, Texas</t>
        </is>
      </c>
    </row>
    <row r="568">
      <c r="A568" t="inlineStr">
        <is>
          <t>Arizona State</t>
        </is>
      </c>
      <c r="B568" t="n">
        <v>9</v>
      </c>
      <c r="C568" t="inlineStr">
        <is>
          <t>Cory Butler Jr.</t>
        </is>
      </c>
      <c r="D568" t="inlineStr">
        <is>
          <t>WR</t>
        </is>
      </c>
      <c r="E568" t="inlineStr">
        <is>
          <t>Redshirt Freshman</t>
        </is>
      </c>
      <c r="F568" t="inlineStr">
        <is>
          <t>5'9"</t>
        </is>
      </c>
      <c r="G568" t="n">
        <v>185</v>
      </c>
      <c r="H568" t="inlineStr">
        <is>
          <t>Corona, Calif.</t>
        </is>
      </c>
    </row>
    <row r="569">
      <c r="A569" t="inlineStr">
        <is>
          <t>Arizona State</t>
        </is>
      </c>
      <c r="B569" t="n">
        <v>25</v>
      </c>
      <c r="C569" t="inlineStr">
        <is>
          <t>Caleb Chester</t>
        </is>
      </c>
      <c r="D569" t="inlineStr">
        <is>
          <t>DB</t>
        </is>
      </c>
      <c r="E569" t="inlineStr">
        <is>
          <t>Redshirt Freshman</t>
        </is>
      </c>
      <c r="F569" t="inlineStr">
        <is>
          <t>6'1"</t>
        </is>
      </c>
      <c r="G569" t="n">
        <v>179</v>
      </c>
      <c r="H569" t="inlineStr">
        <is>
          <t>Missouri City, Texas</t>
        </is>
      </c>
      <c r="I569" t="inlineStr">
        <is>
          <t>Transfer from Texas (2026 portal)</t>
        </is>
      </c>
    </row>
    <row r="570">
      <c r="A570" t="inlineStr">
        <is>
          <t>Arizona State</t>
        </is>
      </c>
      <c r="B570" t="n">
        <v>43</v>
      </c>
      <c r="C570" t="inlineStr">
        <is>
          <t>Grayson Curtis</t>
        </is>
      </c>
      <c r="D570" t="inlineStr">
        <is>
          <t>LS</t>
        </is>
      </c>
      <c r="E570" t="inlineStr">
        <is>
          <t>Redshirt Senior</t>
        </is>
      </c>
      <c r="F570" t="inlineStr">
        <is>
          <t>6'1"</t>
        </is>
      </c>
      <c r="G570" t="n">
        <v>230</v>
      </c>
      <c r="H570" t="inlineStr">
        <is>
          <t>East Lansing, Mich.</t>
        </is>
      </c>
    </row>
    <row r="571">
      <c r="A571" t="inlineStr">
        <is>
          <t>Arizona State</t>
        </is>
      </c>
      <c r="B571" t="n">
        <v>18</v>
      </c>
      <c r="C571" t="inlineStr">
        <is>
          <t>Ramere Davis</t>
        </is>
      </c>
      <c r="D571" t="inlineStr">
        <is>
          <t>LB</t>
        </is>
      </c>
      <c r="E571" t="inlineStr">
        <is>
          <t>Redshirt Sophomore</t>
        </is>
      </c>
      <c r="F571" t="inlineStr">
        <is>
          <t>6'1"</t>
        </is>
      </c>
      <c r="G571" t="n">
        <v>205</v>
      </c>
      <c r="H571" t="inlineStr">
        <is>
          <t>Norco, Calif.</t>
        </is>
      </c>
      <c r="I571" t="inlineStr">
        <is>
          <t>Transfer from Northern Arizona (2026 portal)</t>
        </is>
      </c>
    </row>
    <row r="572">
      <c r="A572" t="inlineStr">
        <is>
          <t>Arizona State</t>
        </is>
      </c>
      <c r="B572" t="n">
        <v>19</v>
      </c>
      <c r="C572" t="inlineStr">
        <is>
          <t>Daquwan Dunn</t>
        </is>
      </c>
      <c r="D572" t="inlineStr">
        <is>
          <t>DB</t>
        </is>
      </c>
      <c r="E572" t="inlineStr">
        <is>
          <t>Redshirt Freshman</t>
        </is>
      </c>
      <c r="F572" t="inlineStr">
        <is>
          <t>6'0"</t>
        </is>
      </c>
      <c r="G572" t="n">
        <v>175</v>
      </c>
      <c r="H572" t="inlineStr">
        <is>
          <t>Richardson, Texas</t>
        </is>
      </c>
    </row>
    <row r="573">
      <c r="A573" t="inlineStr">
        <is>
          <t>Arizona State</t>
        </is>
      </c>
      <c r="B573" t="n">
        <v>13</v>
      </c>
      <c r="C573" t="inlineStr">
        <is>
          <t>Cameron Dyer</t>
        </is>
      </c>
      <c r="D573" t="inlineStr">
        <is>
          <t>QB</t>
        </is>
      </c>
      <c r="E573" t="inlineStr">
        <is>
          <t>Redshirt Freshman</t>
        </is>
      </c>
      <c r="F573" t="inlineStr">
        <is>
          <t>6'3"</t>
        </is>
      </c>
      <c r="G573" t="n">
        <v>215</v>
      </c>
      <c r="H573" t="inlineStr">
        <is>
          <t>Albuquerque, N.M.</t>
        </is>
      </c>
    </row>
    <row r="574">
      <c r="A574" t="inlineStr">
        <is>
          <t>Arizona State</t>
        </is>
      </c>
      <c r="B574" t="n">
        <v>5</v>
      </c>
      <c r="C574" t="inlineStr">
        <is>
          <t>Derek Eusebio</t>
        </is>
      </c>
      <c r="D574" t="inlineStr">
        <is>
          <t>WR</t>
        </is>
      </c>
      <c r="E574" t="inlineStr">
        <is>
          <t>Redshirt Junior</t>
        </is>
      </c>
      <c r="F574" t="inlineStr">
        <is>
          <t>5'9"</t>
        </is>
      </c>
      <c r="G574" t="n">
        <v>185</v>
      </c>
      <c r="H574" t="inlineStr">
        <is>
          <t>Plano, Texas</t>
        </is>
      </c>
    </row>
    <row r="575">
      <c r="A575" t="inlineStr">
        <is>
          <t>Arizona State</t>
        </is>
      </c>
      <c r="B575" t="n">
        <v>2</v>
      </c>
      <c r="C575" t="inlineStr">
        <is>
          <t>Jake Fette</t>
        </is>
      </c>
      <c r="D575" t="inlineStr">
        <is>
          <t>QB</t>
        </is>
      </c>
      <c r="E575" t="inlineStr">
        <is>
          <t>Freshman</t>
        </is>
      </c>
      <c r="F575" t="inlineStr">
        <is>
          <t>6'1"</t>
        </is>
      </c>
      <c r="G575" t="n">
        <v>195</v>
      </c>
      <c r="H575" t="inlineStr">
        <is>
          <t>El Paso, Texas</t>
        </is>
      </c>
    </row>
    <row r="576">
      <c r="A576" t="inlineStr">
        <is>
          <t>Arizona State</t>
        </is>
      </c>
      <c r="B576" t="n">
        <v>30</v>
      </c>
      <c r="C576" t="inlineStr">
        <is>
          <t>Zyrus Fiaseu</t>
        </is>
      </c>
      <c r="D576" t="inlineStr">
        <is>
          <t>LB</t>
        </is>
      </c>
      <c r="E576" t="inlineStr">
        <is>
          <t>Redshirt Senior</t>
        </is>
      </c>
      <c r="F576" t="inlineStr">
        <is>
          <t>6'0"</t>
        </is>
      </c>
      <c r="G576" t="n">
        <v>235</v>
      </c>
      <c r="H576" t="inlineStr">
        <is>
          <t>Henderson, Nev.</t>
        </is>
      </c>
    </row>
    <row r="577">
      <c r="A577" t="inlineStr">
        <is>
          <t>Arizona State</t>
        </is>
      </c>
      <c r="B577" t="n">
        <v>99</v>
      </c>
      <c r="C577" t="inlineStr">
        <is>
          <t>C.J. Fite</t>
        </is>
      </c>
      <c r="D577" t="inlineStr">
        <is>
          <t>DL</t>
        </is>
      </c>
      <c r="E577" t="inlineStr">
        <is>
          <t>Senior</t>
        </is>
      </c>
      <c r="F577" t="inlineStr">
        <is>
          <t>6'2"</t>
        </is>
      </c>
      <c r="G577" t="n">
        <v>305</v>
      </c>
      <c r="H577" t="inlineStr">
        <is>
          <t>Tatum, Texas</t>
        </is>
      </c>
    </row>
    <row r="578">
      <c r="A578" t="inlineStr">
        <is>
          <t>Arizona State</t>
        </is>
      </c>
      <c r="B578" t="n">
        <v>31</v>
      </c>
      <c r="C578" t="inlineStr">
        <is>
          <t>Kanyon Floyd</t>
        </is>
      </c>
      <c r="D578" t="inlineStr">
        <is>
          <t>P</t>
        </is>
      </c>
      <c r="E578" t="inlineStr">
        <is>
          <t>Junior</t>
        </is>
      </c>
      <c r="F578" t="inlineStr">
        <is>
          <t>6'0"</t>
        </is>
      </c>
      <c r="G578" t="n">
        <v>190</v>
      </c>
      <c r="H578" t="inlineStr">
        <is>
          <t>Scottsdale, Ariz.</t>
        </is>
      </c>
    </row>
    <row r="579">
      <c r="A579" t="inlineStr">
        <is>
          <t>Arizona State</t>
        </is>
      </c>
      <c r="B579" t="n">
        <v>48</v>
      </c>
      <c r="C579" t="inlineStr">
        <is>
          <t>Lee "Puka" Fuimaono</t>
        </is>
      </c>
      <c r="D579" t="inlineStr">
        <is>
          <t>LB</t>
        </is>
      </c>
      <c r="E579" t="inlineStr">
        <is>
          <t>Redshirt Freshman</t>
        </is>
      </c>
      <c r="F579" t="inlineStr">
        <is>
          <t>6'1"</t>
        </is>
      </c>
      <c r="G579" t="n">
        <v>235</v>
      </c>
      <c r="H579" t="inlineStr">
        <is>
          <t>Las Vegas, Nev.</t>
        </is>
      </c>
    </row>
    <row r="580">
      <c r="A580" t="inlineStr">
        <is>
          <t>Arizona State</t>
        </is>
      </c>
      <c r="B580" t="n">
        <v>93</v>
      </c>
      <c r="C580" t="inlineStr">
        <is>
          <t>MyKeil Gardner</t>
        </is>
      </c>
      <c r="D580" t="inlineStr">
        <is>
          <t>DL</t>
        </is>
      </c>
      <c r="E580" t="inlineStr">
        <is>
          <t>Redshirt Sophomore</t>
        </is>
      </c>
      <c r="F580" t="inlineStr">
        <is>
          <t>6'2"</t>
        </is>
      </c>
      <c r="G580" t="n">
        <v>300</v>
      </c>
      <c r="H580" t="inlineStr">
        <is>
          <t>El Mirage, Ariz.</t>
        </is>
      </c>
    </row>
    <row r="581">
      <c r="A581" t="inlineStr">
        <is>
          <t>Arizona State</t>
        </is>
      </c>
      <c r="B581" t="n">
        <v>87</v>
      </c>
      <c r="C581" t="inlineStr">
        <is>
          <t>James Giggey</t>
        </is>
      </c>
      <c r="D581" t="inlineStr">
        <is>
          <t>TE</t>
        </is>
      </c>
      <c r="E581" t="inlineStr">
        <is>
          <t>Redshirt Sophomore</t>
        </is>
      </c>
      <c r="F581" t="inlineStr">
        <is>
          <t>6'4"</t>
        </is>
      </c>
      <c r="G581" t="n">
        <v>255</v>
      </c>
    </row>
    <row r="582">
      <c r="A582" t="inlineStr">
        <is>
          <t>Arizona State</t>
        </is>
      </c>
      <c r="B582" t="n">
        <v>6</v>
      </c>
      <c r="C582" t="inlineStr">
        <is>
          <t>Marquis Gillis</t>
        </is>
      </c>
      <c r="D582" t="inlineStr">
        <is>
          <t>RB</t>
        </is>
      </c>
      <c r="E582" t="inlineStr">
        <is>
          <t>Redshirt Fifth Year</t>
        </is>
      </c>
      <c r="F582" t="inlineStr">
        <is>
          <t>6'0"</t>
        </is>
      </c>
      <c r="G582" t="n">
        <v>210</v>
      </c>
      <c r="H582" t="inlineStr">
        <is>
          <t>Milford, Del.</t>
        </is>
      </c>
      <c r="I582" t="inlineStr">
        <is>
          <t>Transfer from Delaware State (2026 portal)</t>
        </is>
      </c>
    </row>
    <row r="583">
      <c r="A583" t="inlineStr">
        <is>
          <t>Arizona State</t>
        </is>
      </c>
      <c r="B583" t="n">
        <v>16</v>
      </c>
      <c r="C583" t="inlineStr">
        <is>
          <t>Jaren Hamilton</t>
        </is>
      </c>
      <c r="D583" t="inlineStr">
        <is>
          <t>WR</t>
        </is>
      </c>
      <c r="E583" t="inlineStr">
        <is>
          <t>Redshirt Junior</t>
        </is>
      </c>
      <c r="F583" t="inlineStr">
        <is>
          <t>6'0"</t>
        </is>
      </c>
      <c r="G583" t="n">
        <v>210</v>
      </c>
      <c r="H583" t="inlineStr">
        <is>
          <t>Gainesville, Fla.</t>
        </is>
      </c>
    </row>
    <row r="584">
      <c r="A584" t="inlineStr">
        <is>
          <t>Arizona State</t>
        </is>
      </c>
      <c r="B584" t="n">
        <v>3</v>
      </c>
      <c r="C584" t="inlineStr">
        <is>
          <t>Reed Harris</t>
        </is>
      </c>
      <c r="D584" t="inlineStr">
        <is>
          <t>WR</t>
        </is>
      </c>
      <c r="E584" t="inlineStr">
        <is>
          <t>Redshirt Junior</t>
        </is>
      </c>
      <c r="F584" t="inlineStr">
        <is>
          <t>6'5"</t>
        </is>
      </c>
      <c r="G584" t="n">
        <v>217</v>
      </c>
      <c r="H584" t="inlineStr">
        <is>
          <t>Great Falls, Mont.</t>
        </is>
      </c>
      <c r="I584" t="inlineStr">
        <is>
          <t>Transfer from Boston College (2026 portal)</t>
        </is>
      </c>
    </row>
    <row r="585">
      <c r="A585" t="inlineStr">
        <is>
          <t>Arizona State</t>
        </is>
      </c>
      <c r="B585" t="n">
        <v>89</v>
      </c>
      <c r="C585" t="inlineStr">
        <is>
          <t>Harry Hassmann</t>
        </is>
      </c>
      <c r="D585" t="inlineStr">
        <is>
          <t>WR</t>
        </is>
      </c>
      <c r="E585" t="inlineStr">
        <is>
          <t>Redshirt Freshman</t>
        </is>
      </c>
      <c r="F585" t="inlineStr">
        <is>
          <t>6'1"</t>
        </is>
      </c>
      <c r="G585" t="n">
        <v>195</v>
      </c>
      <c r="H585" t="inlineStr">
        <is>
          <t>Dallas, Texas</t>
        </is>
      </c>
    </row>
    <row r="586">
      <c r="A586" t="inlineStr">
        <is>
          <t>Arizona State</t>
        </is>
      </c>
      <c r="B586" t="n">
        <v>69</v>
      </c>
      <c r="C586" t="inlineStr">
        <is>
          <t>Brent Helton</t>
        </is>
      </c>
      <c r="D586" t="inlineStr">
        <is>
          <t>OL</t>
        </is>
      </c>
      <c r="E586" t="inlineStr">
        <is>
          <t>Redshirt Sophomore</t>
        </is>
      </c>
      <c r="F586" t="inlineStr">
        <is>
          <t>6'4"</t>
        </is>
      </c>
      <c r="G586" t="n">
        <v>315</v>
      </c>
      <c r="H586" t="inlineStr">
        <is>
          <t>Corona, Calif.</t>
        </is>
      </c>
    </row>
    <row r="587">
      <c r="A587" t="inlineStr">
        <is>
          <t>Arizona State</t>
        </is>
      </c>
      <c r="B587" t="n">
        <v>64</v>
      </c>
      <c r="C587" t="inlineStr">
        <is>
          <t>Wade Helton</t>
        </is>
      </c>
      <c r="D587" t="inlineStr">
        <is>
          <t>OL</t>
        </is>
      </c>
      <c r="E587" t="inlineStr">
        <is>
          <t>Redshirt Sophomore</t>
        </is>
      </c>
      <c r="F587" t="inlineStr">
        <is>
          <t>6'4"</t>
        </is>
      </c>
      <c r="G587" t="n">
        <v>310</v>
      </c>
      <c r="H587" t="inlineStr">
        <is>
          <t>Corona, California</t>
        </is>
      </c>
    </row>
    <row r="588">
      <c r="A588" t="inlineStr">
        <is>
          <t>Arizona State</t>
        </is>
      </c>
      <c r="B588" t="n">
        <v>8</v>
      </c>
      <c r="C588" t="inlineStr">
        <is>
          <t>Martell Hughes</t>
        </is>
      </c>
      <c r="D588" t="inlineStr">
        <is>
          <t>LB</t>
        </is>
      </c>
      <c r="E588" t="inlineStr">
        <is>
          <t>Junior</t>
        </is>
      </c>
      <c r="F588" t="inlineStr">
        <is>
          <t>6'2"</t>
        </is>
      </c>
      <c r="G588" t="n">
        <v>220</v>
      </c>
      <c r="H588" t="inlineStr">
        <is>
          <t>San Diego, Calif.</t>
        </is>
      </c>
    </row>
    <row r="589">
      <c r="A589" t="inlineStr">
        <is>
          <t>Arizona State</t>
        </is>
      </c>
      <c r="B589" t="n">
        <v>98</v>
      </c>
      <c r="C589" t="inlineStr">
        <is>
          <t>Julian Hugo</t>
        </is>
      </c>
      <c r="D589" t="inlineStr">
        <is>
          <t>DL</t>
        </is>
      </c>
      <c r="E589" t="inlineStr">
        <is>
          <t>Freshman</t>
        </is>
      </c>
      <c r="F589" t="inlineStr">
        <is>
          <t>6'4"</t>
        </is>
      </c>
      <c r="G589" t="n">
        <v>250</v>
      </c>
      <c r="H589" t="inlineStr">
        <is>
          <t>Cibolo, Texas</t>
        </is>
      </c>
    </row>
    <row r="590">
      <c r="A590" t="inlineStr">
        <is>
          <t>Arizona State</t>
        </is>
      </c>
      <c r="B590" t="n">
        <v>14</v>
      </c>
      <c r="C590" t="inlineStr">
        <is>
          <t>AJ Ia</t>
        </is>
      </c>
      <c r="D590" t="inlineStr">
        <is>
          <t>TE</t>
        </is>
      </c>
      <c r="E590" t="inlineStr">
        <is>
          <t>Sophomore</t>
        </is>
      </c>
      <c r="F590" t="inlineStr">
        <is>
          <t>6'6"</t>
        </is>
      </c>
      <c r="G590" t="n">
        <v>260</v>
      </c>
      <c r="H590" t="inlineStr">
        <is>
          <t>Santa Ana, Calif.</t>
        </is>
      </c>
    </row>
    <row r="591">
      <c r="A591" t="inlineStr">
        <is>
          <t>Arizona State</t>
        </is>
      </c>
      <c r="B591" t="n">
        <v>44</v>
      </c>
      <c r="C591" t="inlineStr">
        <is>
          <t>Kristian Ingman</t>
        </is>
      </c>
      <c r="D591" t="inlineStr">
        <is>
          <t>TE</t>
        </is>
      </c>
      <c r="E591" t="inlineStr">
        <is>
          <t>Junior</t>
        </is>
      </c>
      <c r="F591" t="inlineStr">
        <is>
          <t>6'5"</t>
        </is>
      </c>
      <c r="G591" t="n">
        <v>235</v>
      </c>
      <c r="H591" t="inlineStr">
        <is>
          <t>Reno, Nev.</t>
        </is>
      </c>
      <c r="I591" t="inlineStr">
        <is>
          <t>Transfer from Portland State (2026 portal)</t>
        </is>
      </c>
    </row>
    <row r="592">
      <c r="A592" t="inlineStr">
        <is>
          <t>Arizona State</t>
        </is>
      </c>
      <c r="B592" t="n">
        <v>54</v>
      </c>
      <c r="C592" t="inlineStr">
        <is>
          <t>Isaiah Iosefa</t>
        </is>
      </c>
      <c r="D592" t="inlineStr">
        <is>
          <t>LB</t>
        </is>
      </c>
      <c r="E592" t="inlineStr">
        <is>
          <t>Sophomore</t>
        </is>
      </c>
      <c r="F592" t="inlineStr">
        <is>
          <t>6'0"</t>
        </is>
      </c>
      <c r="G592" t="n">
        <v>225</v>
      </c>
      <c r="H592" t="inlineStr">
        <is>
          <t>Waipahu, Hawaii</t>
        </is>
      </c>
    </row>
    <row r="593">
      <c r="A593" t="inlineStr">
        <is>
          <t>Arizona State</t>
        </is>
      </c>
      <c r="B593" t="n">
        <v>77</v>
      </c>
      <c r="C593" t="inlineStr">
        <is>
          <t>Matai Jefferson</t>
        </is>
      </c>
      <c r="D593" t="inlineStr">
        <is>
          <t>OL</t>
        </is>
      </c>
      <c r="E593" t="inlineStr">
        <is>
          <t>Redshirt Freshman</t>
        </is>
      </c>
      <c r="F593" t="inlineStr">
        <is>
          <t>6'4"</t>
        </is>
      </c>
      <c r="G593" t="n">
        <v>350</v>
      </c>
      <c r="H593" t="inlineStr">
        <is>
          <t>Lynwood, Calif.</t>
        </is>
      </c>
    </row>
    <row r="594">
      <c r="A594" t="inlineStr">
        <is>
          <t>Arizona State</t>
        </is>
      </c>
      <c r="B594" t="n">
        <v>80</v>
      </c>
      <c r="C594" t="inlineStr">
        <is>
          <t>Plas Johnson</t>
        </is>
      </c>
      <c r="D594" t="inlineStr">
        <is>
          <t>WR</t>
        </is>
      </c>
      <c r="E594" t="inlineStr">
        <is>
          <t>Redshirt Sophomore</t>
        </is>
      </c>
      <c r="F594" t="inlineStr">
        <is>
          <t>6'0"</t>
        </is>
      </c>
      <c r="G594" t="n">
        <v>170</v>
      </c>
      <c r="H594" t="inlineStr">
        <is>
          <t>Scottsdale, Ariz.</t>
        </is>
      </c>
    </row>
    <row r="595">
      <c r="A595" t="inlineStr">
        <is>
          <t>Arizona State</t>
        </is>
      </c>
      <c r="B595" t="n">
        <v>12</v>
      </c>
      <c r="C595" t="inlineStr">
        <is>
          <t>Mikey Keene</t>
        </is>
      </c>
      <c r="D595" t="inlineStr">
        <is>
          <t>QB</t>
        </is>
      </c>
      <c r="E595" t="inlineStr">
        <is>
          <t>Redshirt Senior</t>
        </is>
      </c>
      <c r="F595" t="inlineStr">
        <is>
          <t>5'11"</t>
        </is>
      </c>
      <c r="G595" t="n">
        <v>200</v>
      </c>
      <c r="H595" t="inlineStr">
        <is>
          <t>Chandler, Ariz.</t>
        </is>
      </c>
      <c r="I595" t="inlineStr">
        <is>
          <t>Transfer from Michigan (2026 portal)</t>
        </is>
      </c>
    </row>
    <row r="596">
      <c r="A596" t="inlineStr">
        <is>
          <t>Arizona State</t>
        </is>
      </c>
      <c r="B596" t="n">
        <v>26</v>
      </c>
      <c r="C596" t="inlineStr">
        <is>
          <t>Carston Kieffer</t>
        </is>
      </c>
      <c r="D596" t="inlineStr">
        <is>
          <t>PK</t>
        </is>
      </c>
      <c r="E596" t="inlineStr">
        <is>
          <t>Redshirt Junior</t>
        </is>
      </c>
      <c r="F596" t="inlineStr">
        <is>
          <t>5'9"</t>
        </is>
      </c>
      <c r="G596" t="n">
        <v>175</v>
      </c>
      <c r="H596" t="inlineStr">
        <is>
          <t>Tempe, Ariz.</t>
        </is>
      </c>
    </row>
    <row r="597">
      <c r="A597" t="inlineStr">
        <is>
          <t>Arizona State</t>
        </is>
      </c>
      <c r="B597" t="n">
        <v>73</v>
      </c>
      <c r="C597" t="inlineStr">
        <is>
          <t>Terrell Kim</t>
        </is>
      </c>
      <c r="D597" t="inlineStr">
        <is>
          <t>OL</t>
        </is>
      </c>
      <c r="E597" t="inlineStr">
        <is>
          <t>Redshirt Sophomore</t>
        </is>
      </c>
      <c r="F597" t="inlineStr">
        <is>
          <t>6'3"</t>
        </is>
      </c>
      <c r="G597" t="n">
        <v>330</v>
      </c>
      <c r="H597" t="inlineStr">
        <is>
          <t>North Medford, Ore.</t>
        </is>
      </c>
    </row>
    <row r="598">
      <c r="A598" t="inlineStr">
        <is>
          <t>Arizona State</t>
        </is>
      </c>
      <c r="B598" t="n">
        <v>28</v>
      </c>
      <c r="C598" t="inlineStr">
        <is>
          <t>Davis Kinney</t>
        </is>
      </c>
      <c r="D598" t="inlineStr">
        <is>
          <t>DB</t>
        </is>
      </c>
      <c r="E598" t="inlineStr">
        <is>
          <t>Freshman</t>
        </is>
      </c>
      <c r="F598" t="inlineStr">
        <is>
          <t>6'0"</t>
        </is>
      </c>
      <c r="G598" t="n">
        <v>185</v>
      </c>
      <c r="H598" t="inlineStr">
        <is>
          <t>Richmond, Texas</t>
        </is>
      </c>
    </row>
    <row r="599">
      <c r="A599" t="inlineStr">
        <is>
          <t>Arizona State</t>
        </is>
      </c>
      <c r="B599" t="n">
        <v>70</v>
      </c>
      <c r="C599" t="inlineStr">
        <is>
          <t>Jalen Klemm</t>
        </is>
      </c>
      <c r="D599" t="inlineStr">
        <is>
          <t>OL</t>
        </is>
      </c>
      <c r="E599" t="inlineStr">
        <is>
          <t>Redshirt Fifth Year</t>
        </is>
      </c>
      <c r="F599" t="inlineStr">
        <is>
          <t>6'6"</t>
        </is>
      </c>
      <c r="G599" t="n">
        <v>295</v>
      </c>
      <c r="H599" t="inlineStr">
        <is>
          <t>Mars, Pa.</t>
        </is>
      </c>
    </row>
    <row r="600">
      <c r="A600" t="inlineStr">
        <is>
          <t>Arizona State</t>
        </is>
      </c>
      <c r="B600" t="n">
        <v>53</v>
      </c>
      <c r="C600" t="inlineStr">
        <is>
          <t>Rob Lapuaho</t>
        </is>
      </c>
      <c r="D600" t="inlineStr">
        <is>
          <t>OL</t>
        </is>
      </c>
      <c r="E600" t="inlineStr">
        <is>
          <t>Redshirt Freshman</t>
        </is>
      </c>
      <c r="F600" t="inlineStr">
        <is>
          <t>6'6"</t>
        </is>
      </c>
      <c r="G600" t="n">
        <v>335</v>
      </c>
      <c r="H600" t="inlineStr">
        <is>
          <t>West Valley City, Utah</t>
        </is>
      </c>
    </row>
    <row r="601">
      <c r="A601" t="inlineStr">
        <is>
          <t>Arizona State</t>
        </is>
      </c>
      <c r="B601" t="n">
        <v>74</v>
      </c>
      <c r="C601" t="inlineStr">
        <is>
          <t>Siosaia “Leni” Lapuaho</t>
        </is>
      </c>
      <c r="D601" t="inlineStr">
        <is>
          <t>OL</t>
        </is>
      </c>
      <c r="E601" t="inlineStr">
        <is>
          <t>Junior</t>
        </is>
      </c>
      <c r="F601" t="inlineStr">
        <is>
          <t>6'5"</t>
        </is>
      </c>
      <c r="G601" t="n">
        <v>315</v>
      </c>
      <c r="H601" t="inlineStr">
        <is>
          <t>Sandy, Utah</t>
        </is>
      </c>
    </row>
    <row r="602">
      <c r="A602" t="inlineStr">
        <is>
          <t>Arizona State</t>
        </is>
      </c>
      <c r="B602" t="n">
        <v>22</v>
      </c>
      <c r="C602" t="inlineStr">
        <is>
          <t>Owen Long</t>
        </is>
      </c>
      <c r="D602" t="inlineStr">
        <is>
          <t>LB</t>
        </is>
      </c>
      <c r="E602" t="inlineStr">
        <is>
          <t>Junior</t>
        </is>
      </c>
      <c r="F602" t="inlineStr">
        <is>
          <t>6'2"</t>
        </is>
      </c>
      <c r="G602" t="n">
        <v>230</v>
      </c>
      <c r="H602" t="inlineStr">
        <is>
          <t>Whittier, Calif.</t>
        </is>
      </c>
      <c r="I602" t="inlineStr">
        <is>
          <t>Transfer from Colorado State (2026 portal)</t>
        </is>
      </c>
    </row>
    <row r="603">
      <c r="A603" t="inlineStr">
        <is>
          <t>Arizona State</t>
        </is>
      </c>
      <c r="B603" t="n">
        <v>97</v>
      </c>
      <c r="C603" t="inlineStr">
        <is>
          <t>Blazen Lono-Wong</t>
        </is>
      </c>
      <c r="D603" t="inlineStr">
        <is>
          <t>DL</t>
        </is>
      </c>
      <c r="E603" t="inlineStr">
        <is>
          <t>Redshirt Junior</t>
        </is>
      </c>
      <c r="F603" t="inlineStr">
        <is>
          <t>6'4"</t>
        </is>
      </c>
      <c r="G603" t="n">
        <v>290</v>
      </c>
      <c r="H603" t="inlineStr">
        <is>
          <t>Waimanalo, Hawaii</t>
        </is>
      </c>
    </row>
    <row r="604">
      <c r="A604" t="inlineStr">
        <is>
          <t>Arizona State</t>
        </is>
      </c>
      <c r="B604" t="n">
        <v>25</v>
      </c>
      <c r="C604" t="inlineStr">
        <is>
          <t>Cardae Mack</t>
        </is>
      </c>
      <c r="D604" t="inlineStr">
        <is>
          <t>RB</t>
        </is>
      </c>
      <c r="E604" t="inlineStr">
        <is>
          <t>Freshman</t>
        </is>
      </c>
      <c r="F604" t="inlineStr">
        <is>
          <t>5'9"</t>
        </is>
      </c>
      <c r="G604" t="n">
        <v>210</v>
      </c>
      <c r="H604" t="inlineStr">
        <is>
          <t>Houston, Texas</t>
        </is>
      </c>
    </row>
    <row r="605">
      <c r="A605" t="inlineStr">
        <is>
          <t>Arizona State</t>
        </is>
      </c>
      <c r="B605" t="n">
        <v>95</v>
      </c>
      <c r="C605" t="inlineStr">
        <is>
          <t>Jeffrey Manns</t>
        </is>
      </c>
      <c r="D605" t="inlineStr">
        <is>
          <t>DL</t>
        </is>
      </c>
      <c r="E605" t="inlineStr">
        <is>
          <t>Junior</t>
        </is>
      </c>
      <c r="F605" t="inlineStr">
        <is>
          <t>6'2"</t>
        </is>
      </c>
      <c r="G605" t="n">
        <v>299</v>
      </c>
      <c r="H605" t="inlineStr">
        <is>
          <t>Lancaster, Texas</t>
        </is>
      </c>
    </row>
    <row r="606">
      <c r="A606" t="inlineStr">
        <is>
          <t>Arizona State</t>
        </is>
      </c>
      <c r="B606" t="n">
        <v>36</v>
      </c>
      <c r="C606" t="inlineStr">
        <is>
          <t>Salesi Manu</t>
        </is>
      </c>
      <c r="D606" t="inlineStr">
        <is>
          <t>DL</t>
        </is>
      </c>
      <c r="E606" t="inlineStr">
        <is>
          <t>Redshirt Sophomore</t>
        </is>
      </c>
      <c r="F606" t="inlineStr">
        <is>
          <t>6'3"</t>
        </is>
      </c>
      <c r="G606" t="n">
        <v>245</v>
      </c>
      <c r="H606" t="inlineStr">
        <is>
          <t>Reno, Nev.</t>
        </is>
      </c>
    </row>
    <row r="607">
      <c r="A607" t="inlineStr">
        <is>
          <t>Arizona State</t>
        </is>
      </c>
      <c r="B607" t="n">
        <v>43</v>
      </c>
      <c r="C607" t="inlineStr">
        <is>
          <t>Mason Marden</t>
        </is>
      </c>
      <c r="D607" t="inlineStr">
        <is>
          <t>LB</t>
        </is>
      </c>
      <c r="E607" t="inlineStr">
        <is>
          <t>Freshman</t>
        </is>
      </c>
      <c r="F607" t="inlineStr">
        <is>
          <t>6'1"</t>
        </is>
      </c>
      <c r="G607" t="n">
        <v>195</v>
      </c>
      <c r="H607" t="inlineStr">
        <is>
          <t>St.Louis, Mo.</t>
        </is>
      </c>
    </row>
    <row r="608">
      <c r="A608" t="inlineStr">
        <is>
          <t>Arizona State</t>
        </is>
      </c>
      <c r="B608" t="n">
        <v>21</v>
      </c>
      <c r="C608" t="inlineStr">
        <is>
          <t>Kyan McDonald</t>
        </is>
      </c>
      <c r="D608" t="inlineStr">
        <is>
          <t>DB</t>
        </is>
      </c>
      <c r="E608" t="inlineStr">
        <is>
          <t>Junior</t>
        </is>
      </c>
      <c r="F608" t="inlineStr">
        <is>
          <t>5'11"</t>
        </is>
      </c>
      <c r="G608" t="n">
        <v>180</v>
      </c>
      <c r="H608" t="inlineStr">
        <is>
          <t>Seattle, Wash.</t>
        </is>
      </c>
    </row>
    <row r="609">
      <c r="A609" t="inlineStr">
        <is>
          <t>Arizona State</t>
        </is>
      </c>
      <c r="B609" t="n">
        <v>23</v>
      </c>
      <c r="C609" t="inlineStr">
        <is>
          <t>Jessiah McGrew</t>
        </is>
      </c>
      <c r="D609" t="inlineStr">
        <is>
          <t>DB</t>
        </is>
      </c>
      <c r="E609" t="inlineStr">
        <is>
          <t>Sophomore</t>
        </is>
      </c>
      <c r="F609" t="inlineStr">
        <is>
          <t>6'2"</t>
        </is>
      </c>
      <c r="G609" t="n">
        <v>185</v>
      </c>
      <c r="H609" t="inlineStr">
        <is>
          <t>Tallahassee, Fla.</t>
        </is>
      </c>
      <c r="I609" t="inlineStr">
        <is>
          <t>Transfer from Florida International (2026 portal)</t>
        </is>
      </c>
    </row>
    <row r="610">
      <c r="A610" t="inlineStr">
        <is>
          <t>Arizona State</t>
        </is>
      </c>
      <c r="B610" t="n">
        <v>91</v>
      </c>
      <c r="C610" t="inlineStr">
        <is>
          <t>Rashad McKenzie</t>
        </is>
      </c>
      <c r="D610" t="inlineStr">
        <is>
          <t>DL</t>
        </is>
      </c>
      <c r="E610" t="inlineStr">
        <is>
          <t>Redshirt Junior</t>
        </is>
      </c>
      <c r="F610" t="inlineStr">
        <is>
          <t>6'5"</t>
        </is>
      </c>
      <c r="G610" t="n">
        <v>295</v>
      </c>
      <c r="H610" t="inlineStr">
        <is>
          <t>Mission Hills, Calif.</t>
        </is>
      </c>
    </row>
    <row r="611">
      <c r="A611" t="inlineStr">
        <is>
          <t>Arizona State</t>
        </is>
      </c>
      <c r="B611" t="n">
        <v>35</v>
      </c>
      <c r="C611" t="inlineStr">
        <is>
          <t>Nick McLarty</t>
        </is>
      </c>
      <c r="D611" t="inlineStr">
        <is>
          <t>P</t>
        </is>
      </c>
      <c r="E611" t="inlineStr">
        <is>
          <t>Redshirt Sophomore</t>
        </is>
      </c>
      <c r="F611" t="inlineStr">
        <is>
          <t>6'7"</t>
        </is>
      </c>
      <c r="G611" t="n">
        <v>255</v>
      </c>
      <c r="H611" t="inlineStr">
        <is>
          <t>Melbourne, Australia</t>
        </is>
      </c>
      <c r="I611" t="inlineStr">
        <is>
          <t>Transfer from Ohio State (2026 portal)</t>
        </is>
      </c>
    </row>
    <row r="612">
      <c r="A612" t="inlineStr">
        <is>
          <t>Arizona State</t>
        </is>
      </c>
      <c r="B612" t="n">
        <v>85</v>
      </c>
      <c r="C612" t="inlineStr">
        <is>
          <t>Anthony Miller</t>
        </is>
      </c>
      <c r="D612" t="inlineStr">
        <is>
          <t>TE</t>
        </is>
      </c>
      <c r="E612" t="inlineStr">
        <is>
          <t>Redshirt Junior</t>
        </is>
      </c>
      <c r="F612" t="inlineStr">
        <is>
          <t>6'5"</t>
        </is>
      </c>
      <c r="G612" t="n">
        <v>265</v>
      </c>
      <c r="H612" t="inlineStr">
        <is>
          <t>Duluth, Ga.</t>
        </is>
      </c>
      <c r="I612" t="inlineStr">
        <is>
          <t>Transfer from Tulane (2026 portal)</t>
        </is>
      </c>
    </row>
    <row r="613">
      <c r="A613" t="inlineStr">
        <is>
          <t>Arizona State</t>
        </is>
      </c>
      <c r="B613" t="n">
        <v>4</v>
      </c>
      <c r="C613" t="inlineStr">
        <is>
          <t>Omarion Miller</t>
        </is>
      </c>
      <c r="D613" t="inlineStr">
        <is>
          <t>WR</t>
        </is>
      </c>
      <c r="E613" t="inlineStr">
        <is>
          <t>Senior</t>
        </is>
      </c>
      <c r="F613" t="inlineStr">
        <is>
          <t>6'2"</t>
        </is>
      </c>
      <c r="G613" t="n">
        <v>210</v>
      </c>
      <c r="H613" t="inlineStr">
        <is>
          <t>Vivian, La.</t>
        </is>
      </c>
      <c r="I613" t="inlineStr">
        <is>
          <t>Transfer from Colorado (2026 portal)</t>
        </is>
      </c>
    </row>
    <row r="614">
      <c r="A614" t="inlineStr">
        <is>
          <t>Arizona State</t>
        </is>
      </c>
      <c r="B614" t="n">
        <v>19</v>
      </c>
      <c r="C614" t="inlineStr">
        <is>
          <t>Landen Miree</t>
        </is>
      </c>
      <c r="D614" t="inlineStr">
        <is>
          <t>TE</t>
        </is>
      </c>
      <c r="E614" t="inlineStr">
        <is>
          <t>Freshman</t>
        </is>
      </c>
      <c r="F614" t="inlineStr">
        <is>
          <t>6'4"</t>
        </is>
      </c>
      <c r="G614" t="n">
        <v>215</v>
      </c>
      <c r="H614" t="inlineStr">
        <is>
          <t>Cincinnati, Ohio</t>
        </is>
      </c>
    </row>
    <row r="615">
      <c r="A615" t="inlineStr">
        <is>
          <t>Arizona State</t>
        </is>
      </c>
      <c r="B615" t="n">
        <v>75</v>
      </c>
      <c r="C615" t="inlineStr">
        <is>
          <t>Jarmaine Mitchell</t>
        </is>
      </c>
      <c r="D615" t="inlineStr">
        <is>
          <t>OL</t>
        </is>
      </c>
      <c r="E615" t="inlineStr">
        <is>
          <t>Junior</t>
        </is>
      </c>
      <c r="F615" t="inlineStr">
        <is>
          <t>6'8"</t>
        </is>
      </c>
      <c r="G615" t="n">
        <v>310</v>
      </c>
      <c r="H615" t="inlineStr">
        <is>
          <t>St. James, La.</t>
        </is>
      </c>
    </row>
    <row r="616">
      <c r="A616" t="inlineStr">
        <is>
          <t>Arizona State</t>
        </is>
      </c>
      <c r="B616" t="n">
        <v>88</v>
      </c>
      <c r="C616" t="inlineStr">
        <is>
          <t>Daeshon Morgan</t>
        </is>
      </c>
      <c r="D616" t="inlineStr">
        <is>
          <t>DL</t>
        </is>
      </c>
      <c r="E616" t="inlineStr">
        <is>
          <t>Freshman</t>
        </is>
      </c>
      <c r="F616" t="inlineStr">
        <is>
          <t>6'3"</t>
        </is>
      </c>
      <c r="G616" t="n">
        <v>275</v>
      </c>
      <c r="H616" t="inlineStr">
        <is>
          <t>Austin, Texas</t>
        </is>
      </c>
    </row>
    <row r="617">
      <c r="A617" t="inlineStr">
        <is>
          <t>Arizona State</t>
        </is>
      </c>
      <c r="B617" t="n">
        <v>18</v>
      </c>
      <c r="C617" t="inlineStr">
        <is>
          <t>Jalen Moss</t>
        </is>
      </c>
      <c r="D617" t="inlineStr">
        <is>
          <t>WR</t>
        </is>
      </c>
      <c r="E617" t="inlineStr">
        <is>
          <t>Redshirt Senior</t>
        </is>
      </c>
      <c r="F617" t="inlineStr">
        <is>
          <t>6'1"</t>
        </is>
      </c>
      <c r="G617" t="n">
        <v>185</v>
      </c>
      <c r="H617" t="inlineStr">
        <is>
          <t>Menlo Park, Calif.</t>
        </is>
      </c>
    </row>
    <row r="618">
      <c r="A618" t="inlineStr">
        <is>
          <t>Arizona State</t>
        </is>
      </c>
      <c r="B618" t="n">
        <v>52</v>
      </c>
      <c r="C618" t="inlineStr">
        <is>
          <t>Manamo'ui Muti</t>
        </is>
      </c>
      <c r="D618" t="inlineStr">
        <is>
          <t>OL</t>
        </is>
      </c>
      <c r="E618" t="inlineStr">
        <is>
          <t>Redshirt Freshman</t>
        </is>
      </c>
      <c r="F618" t="inlineStr">
        <is>
          <t>6'7"</t>
        </is>
      </c>
      <c r="G618" t="n">
        <v>315</v>
      </c>
      <c r="H618" t="inlineStr">
        <is>
          <t>Wahiawa, Hawaii</t>
        </is>
      </c>
    </row>
    <row r="619">
      <c r="A619" t="inlineStr">
        <is>
          <t>Arizona State</t>
        </is>
      </c>
      <c r="B619" t="n">
        <v>81</v>
      </c>
      <c r="C619" t="inlineStr">
        <is>
          <t>Uriah Neloms</t>
        </is>
      </c>
      <c r="D619" t="inlineStr">
        <is>
          <t>WR</t>
        </is>
      </c>
      <c r="E619" t="inlineStr">
        <is>
          <t>Redshirt Freshman</t>
        </is>
      </c>
      <c r="F619" t="inlineStr">
        <is>
          <t>6'4"</t>
        </is>
      </c>
      <c r="G619" t="n">
        <v>215</v>
      </c>
      <c r="H619" t="inlineStr">
        <is>
          <t>Gilbert, Ariz.</t>
        </is>
      </c>
    </row>
    <row r="620">
      <c r="A620" t="inlineStr">
        <is>
          <t>Arizona State</t>
        </is>
      </c>
      <c r="B620" t="n">
        <v>55</v>
      </c>
      <c r="C620" t="inlineStr">
        <is>
          <t>Niniva Nicholson</t>
        </is>
      </c>
      <c r="D620" t="inlineStr">
        <is>
          <t>OL</t>
        </is>
      </c>
      <c r="E620" t="inlineStr">
        <is>
          <t>Freshman</t>
        </is>
      </c>
      <c r="F620" t="inlineStr">
        <is>
          <t>6'3"</t>
        </is>
      </c>
      <c r="G620" t="n">
        <v>285</v>
      </c>
      <c r="H620" t="inlineStr">
        <is>
          <t>Oceanside, Calif.</t>
        </is>
      </c>
    </row>
    <row r="621">
      <c r="A621" t="inlineStr">
        <is>
          <t>Arizona State</t>
        </is>
      </c>
      <c r="B621" t="n">
        <v>5</v>
      </c>
      <c r="C621" t="inlineStr">
        <is>
          <t>Roman Pitre</t>
        </is>
      </c>
      <c r="D621" t="inlineStr">
        <is>
          <t>DL</t>
        </is>
      </c>
      <c r="E621" t="inlineStr">
        <is>
          <t>Redshirt Senior</t>
        </is>
      </c>
      <c r="F621" t="inlineStr">
        <is>
          <t>6'5"</t>
        </is>
      </c>
      <c r="G621" t="n">
        <v>255</v>
      </c>
      <c r="H621" t="inlineStr">
        <is>
          <t>Baton Rouge, La.</t>
        </is>
      </c>
    </row>
    <row r="622">
      <c r="A622" t="inlineStr">
        <is>
          <t>Arizona State</t>
        </is>
      </c>
      <c r="B622" t="n">
        <v>16</v>
      </c>
      <c r="C622" t="inlineStr">
        <is>
          <t>Nigel Pringle</t>
        </is>
      </c>
      <c r="D622" t="inlineStr">
        <is>
          <t>DB</t>
        </is>
      </c>
      <c r="E622" t="inlineStr">
        <is>
          <t>Redshirt Freshman</t>
        </is>
      </c>
      <c r="F622" t="inlineStr">
        <is>
          <t>6'2"</t>
        </is>
      </c>
      <c r="G622" t="n">
        <v>177</v>
      </c>
      <c r="H622" t="inlineStr">
        <is>
          <t>Houston, Texas</t>
        </is>
      </c>
      <c r="I622" t="inlineStr">
        <is>
          <t>Transfer from Arkansas (2026 portal)</t>
        </is>
      </c>
    </row>
    <row r="623">
      <c r="A623" t="inlineStr">
        <is>
          <t>Arizona State</t>
        </is>
      </c>
      <c r="B623" t="n">
        <v>71</v>
      </c>
      <c r="C623" t="inlineStr">
        <is>
          <t>Makua Pule</t>
        </is>
      </c>
      <c r="D623" t="inlineStr">
        <is>
          <t>OL</t>
        </is>
      </c>
      <c r="E623" t="inlineStr">
        <is>
          <t>Redshirt Junior</t>
        </is>
      </c>
      <c r="F623" t="inlineStr">
        <is>
          <t>6'3"</t>
        </is>
      </c>
      <c r="G623" t="n">
        <v>305</v>
      </c>
      <c r="H623" t="inlineStr">
        <is>
          <t>Gilbert, Ariz.</t>
        </is>
      </c>
    </row>
    <row r="624">
      <c r="A624" t="inlineStr">
        <is>
          <t>Arizona State</t>
        </is>
      </c>
      <c r="B624" t="n">
        <v>2</v>
      </c>
      <c r="C624" t="inlineStr">
        <is>
          <t>Lyrik Rawls</t>
        </is>
      </c>
      <c r="D624" t="inlineStr">
        <is>
          <t>DB</t>
        </is>
      </c>
      <c r="E624" t="inlineStr">
        <is>
          <t>Redshirt Fifth Year</t>
        </is>
      </c>
      <c r="F624" t="inlineStr">
        <is>
          <t>6'1"</t>
        </is>
      </c>
      <c r="G624" t="n">
        <v>205</v>
      </c>
      <c r="H624" t="inlineStr">
        <is>
          <t>Marshall, Texas</t>
        </is>
      </c>
      <c r="I624" t="inlineStr">
        <is>
          <t>Transfer from Kansas (2026 portal)</t>
        </is>
      </c>
    </row>
    <row r="625">
      <c r="A625" t="inlineStr">
        <is>
          <t>Arizona State</t>
        </is>
      </c>
      <c r="B625" t="n">
        <v>21</v>
      </c>
      <c r="C625" t="inlineStr">
        <is>
          <t>Grayson Rigdon</t>
        </is>
      </c>
      <c r="D625" t="inlineStr">
        <is>
          <t>RB</t>
        </is>
      </c>
      <c r="E625" t="inlineStr">
        <is>
          <t>Freshman</t>
        </is>
      </c>
      <c r="F625" t="inlineStr">
        <is>
          <t>5'11"</t>
        </is>
      </c>
      <c r="G625" t="n">
        <v>195</v>
      </c>
      <c r="H625" t="inlineStr">
        <is>
          <t>Columbus, Texas</t>
        </is>
      </c>
    </row>
    <row r="626">
      <c r="A626" t="inlineStr">
        <is>
          <t>Arizona State</t>
        </is>
      </c>
      <c r="B626" t="n">
        <v>23</v>
      </c>
      <c r="C626" t="inlineStr">
        <is>
          <t>Demarius "Man Man" Robinson</t>
        </is>
      </c>
      <c r="D626" t="inlineStr">
        <is>
          <t>RB</t>
        </is>
      </c>
      <c r="E626" t="inlineStr">
        <is>
          <t>Freshman</t>
        </is>
      </c>
      <c r="F626" t="inlineStr">
        <is>
          <t>5'9"</t>
        </is>
      </c>
      <c r="G626" t="n">
        <v>180</v>
      </c>
      <c r="H626" t="inlineStr">
        <is>
          <t>Oklahoma City, Okla.</t>
        </is>
      </c>
    </row>
    <row r="627">
      <c r="A627" t="inlineStr">
        <is>
          <t>Arizona State</t>
        </is>
      </c>
      <c r="B627" t="n">
        <v>79</v>
      </c>
      <c r="C627" t="inlineStr">
        <is>
          <t>Xander Ruggeroli</t>
        </is>
      </c>
      <c r="D627" t="inlineStr">
        <is>
          <t>OL</t>
        </is>
      </c>
      <c r="E627" t="inlineStr">
        <is>
          <t>Redshirt Sophomore</t>
        </is>
      </c>
      <c r="F627" t="inlineStr">
        <is>
          <t>6'6"</t>
        </is>
      </c>
      <c r="G627" t="n">
        <v>300</v>
      </c>
      <c r="H627" t="inlineStr">
        <is>
          <t>Las Vegas, Nev.</t>
        </is>
      </c>
    </row>
    <row r="628">
      <c r="A628" t="inlineStr">
        <is>
          <t>Arizona State</t>
        </is>
      </c>
      <c r="B628" t="n">
        <v>17</v>
      </c>
      <c r="C628" t="inlineStr">
        <is>
          <t>Joshua Shanklin</t>
        </is>
      </c>
      <c r="D628" t="inlineStr">
        <is>
          <t>DL</t>
        </is>
      </c>
      <c r="E628" t="inlineStr">
        <is>
          <t>Redshirt Sophomore</t>
        </is>
      </c>
      <c r="F628" t="inlineStr">
        <is>
          <t>6'3"</t>
        </is>
      </c>
      <c r="G628" t="n">
        <v>240</v>
      </c>
      <c r="H628" t="inlineStr">
        <is>
          <t>Oakland, Calif.</t>
        </is>
      </c>
    </row>
    <row r="629">
      <c r="A629" t="inlineStr">
        <is>
          <t>Arizona State</t>
        </is>
      </c>
      <c r="B629" t="n">
        <v>14</v>
      </c>
      <c r="C629" t="inlineStr">
        <is>
          <t>Xavier Skowron</t>
        </is>
      </c>
      <c r="D629" t="inlineStr">
        <is>
          <t>S</t>
        </is>
      </c>
      <c r="E629" t="inlineStr">
        <is>
          <t>Redshirt Freshman</t>
        </is>
      </c>
      <c r="F629" t="inlineStr">
        <is>
          <t>6'0"</t>
        </is>
      </c>
      <c r="G629" t="n">
        <v>195</v>
      </c>
      <c r="H629" t="inlineStr">
        <is>
          <t>Texas City, Texas</t>
        </is>
      </c>
    </row>
    <row r="630">
      <c r="A630" t="inlineStr">
        <is>
          <t>Arizona State</t>
        </is>
      </c>
      <c r="B630" t="n">
        <v>32</v>
      </c>
      <c r="C630" t="inlineStr">
        <is>
          <t>Carson Smith</t>
        </is>
      </c>
      <c r="D630" t="inlineStr">
        <is>
          <t>PK</t>
        </is>
      </c>
      <c r="E630" t="inlineStr">
        <is>
          <t>Redshirt Fifth Year</t>
        </is>
      </c>
      <c r="F630" t="inlineStr">
        <is>
          <t>5'11"</t>
        </is>
      </c>
      <c r="G630" t="n">
        <v>176</v>
      </c>
      <c r="H630" t="inlineStr">
        <is>
          <t>Belmont, N.C.</t>
        </is>
      </c>
      <c r="I630" t="inlineStr">
        <is>
          <t>Transfer from Austin Peay (2026 portal)</t>
        </is>
      </c>
    </row>
    <row r="631">
      <c r="A631" t="inlineStr">
        <is>
          <t>Arizona State</t>
        </is>
      </c>
      <c r="B631" t="n">
        <v>10</v>
      </c>
      <c r="C631" t="inlineStr">
        <is>
          <t>Clayton Smith</t>
        </is>
      </c>
      <c r="D631" t="inlineStr">
        <is>
          <t>ATH</t>
        </is>
      </c>
      <c r="E631" t="inlineStr">
        <is>
          <t>Graduate Student</t>
        </is>
      </c>
      <c r="F631" t="inlineStr">
        <is>
          <t>6'4"</t>
        </is>
      </c>
      <c r="G631" t="n">
        <v>255</v>
      </c>
      <c r="H631" t="inlineStr">
        <is>
          <t>Queen City, Texas</t>
        </is>
      </c>
    </row>
    <row r="632">
      <c r="A632" t="inlineStr">
        <is>
          <t>Arizona State</t>
        </is>
      </c>
      <c r="B632" t="n">
        <v>15</v>
      </c>
      <c r="C632" t="inlineStr">
        <is>
          <t>Joseph Smith</t>
        </is>
      </c>
      <c r="D632" t="inlineStr">
        <is>
          <t>CB</t>
        </is>
      </c>
      <c r="E632" t="inlineStr">
        <is>
          <t>Freshman</t>
        </is>
      </c>
      <c r="F632" t="inlineStr">
        <is>
          <t>6'1"</t>
        </is>
      </c>
      <c r="G632" t="n">
        <v>190</v>
      </c>
      <c r="H632" t="inlineStr">
        <is>
          <t>Houston, Texas</t>
        </is>
      </c>
    </row>
    <row r="633">
      <c r="A633" t="inlineStr">
        <is>
          <t>Arizona State</t>
        </is>
      </c>
      <c r="B633" t="n">
        <v>3</v>
      </c>
      <c r="C633" t="inlineStr">
        <is>
          <t>Albert Smith III</t>
        </is>
      </c>
      <c r="D633" t="inlineStr">
        <is>
          <t>DE</t>
        </is>
      </c>
      <c r="E633" t="inlineStr">
        <is>
          <t>Redshirt Sophomore</t>
        </is>
      </c>
      <c r="F633" t="inlineStr">
        <is>
          <t>6'1"</t>
        </is>
      </c>
      <c r="G633" t="n">
        <v>225</v>
      </c>
      <c r="H633" t="inlineStr">
        <is>
          <t>Terrytown, La.</t>
        </is>
      </c>
    </row>
    <row r="634">
      <c r="A634" t="inlineStr">
        <is>
          <t>Arizona State</t>
        </is>
      </c>
      <c r="B634" t="n">
        <v>1</v>
      </c>
      <c r="C634" t="inlineStr">
        <is>
          <t>Ashton Stamps</t>
        </is>
      </c>
      <c r="D634" t="inlineStr">
        <is>
          <t>DB</t>
        </is>
      </c>
      <c r="E634" t="inlineStr">
        <is>
          <t>Redshirt Junior</t>
        </is>
      </c>
      <c r="F634" t="inlineStr">
        <is>
          <t>6'0"</t>
        </is>
      </c>
      <c r="G634" t="n">
        <v>190</v>
      </c>
      <c r="H634" t="inlineStr">
        <is>
          <t>Harvey, La.</t>
        </is>
      </c>
      <c r="I634" t="inlineStr">
        <is>
          <t>Transfer from LSU (2026 portal)</t>
        </is>
      </c>
    </row>
    <row r="635">
      <c r="A635" t="inlineStr">
        <is>
          <t>Arizona State</t>
        </is>
      </c>
      <c r="B635" t="n">
        <v>59</v>
      </c>
      <c r="C635" t="inlineStr">
        <is>
          <t>Maki Stewart</t>
        </is>
      </c>
      <c r="D635" t="inlineStr">
        <is>
          <t>OL</t>
        </is>
      </c>
      <c r="E635" t="inlineStr">
        <is>
          <t>Sophomore</t>
        </is>
      </c>
      <c r="F635" t="inlineStr">
        <is>
          <t>6'5"</t>
        </is>
      </c>
      <c r="G635" t="n">
        <v>360</v>
      </c>
      <c r="H635" t="inlineStr">
        <is>
          <t>Long Beach, Calif.</t>
        </is>
      </c>
    </row>
    <row r="636">
      <c r="A636" t="inlineStr">
        <is>
          <t>Arizona State</t>
        </is>
      </c>
      <c r="B636" t="n">
        <v>92</v>
      </c>
      <c r="C636" t="inlineStr">
        <is>
          <t>Zac Swanson</t>
        </is>
      </c>
      <c r="D636" t="inlineStr">
        <is>
          <t>DL</t>
        </is>
      </c>
      <c r="E636" t="inlineStr">
        <is>
          <t>Redshirt Junior</t>
        </is>
      </c>
      <c r="F636" t="inlineStr">
        <is>
          <t>6'5"</t>
        </is>
      </c>
      <c r="G636" t="n">
        <v>295</v>
      </c>
      <c r="H636" t="inlineStr">
        <is>
          <t>Phoenix, Ariz.</t>
        </is>
      </c>
    </row>
    <row r="637">
      <c r="A637" t="inlineStr">
        <is>
          <t>Arizona State</t>
        </is>
      </c>
      <c r="B637" t="n">
        <v>72</v>
      </c>
      <c r="C637" t="inlineStr">
        <is>
          <t>Doughless Teloma</t>
        </is>
      </c>
      <c r="D637" t="inlineStr">
        <is>
          <t>OL</t>
        </is>
      </c>
      <c r="E637" t="inlineStr">
        <is>
          <t>Redshirt Fifth Year</t>
        </is>
      </c>
      <c r="F637" t="inlineStr">
        <is>
          <t>6'5"</t>
        </is>
      </c>
      <c r="G637" t="n">
        <v>380</v>
      </c>
      <c r="H637" t="inlineStr">
        <is>
          <t>Corona, Calif.</t>
        </is>
      </c>
    </row>
    <row r="638">
      <c r="A638" t="inlineStr">
        <is>
          <t>Arizona State</t>
        </is>
      </c>
      <c r="B638" t="n">
        <v>9</v>
      </c>
      <c r="C638" t="inlineStr">
        <is>
          <t>Jalen Thompson</t>
        </is>
      </c>
      <c r="D638" t="inlineStr">
        <is>
          <t>DL</t>
        </is>
      </c>
      <c r="E638" t="inlineStr">
        <is>
          <t>Senior</t>
        </is>
      </c>
      <c r="F638" t="inlineStr">
        <is>
          <t>6'3"</t>
        </is>
      </c>
      <c r="G638" t="n">
        <v>260</v>
      </c>
      <c r="H638" t="inlineStr">
        <is>
          <t>Detroit, Mich.</t>
        </is>
      </c>
      <c r="I638" t="inlineStr">
        <is>
          <t>Transfer from Michigan State (2026 portal)</t>
        </is>
      </c>
    </row>
    <row r="639">
      <c r="A639" t="inlineStr">
        <is>
          <t>Arizona State</t>
        </is>
      </c>
      <c r="B639" t="n">
        <v>311</v>
      </c>
      <c r="C639" t="inlineStr">
        <is>
          <t>Zeth Thues</t>
        </is>
      </c>
      <c r="D639" t="inlineStr">
        <is>
          <t>DB</t>
        </is>
      </c>
      <c r="E639" t="inlineStr">
        <is>
          <t>Freshman</t>
        </is>
      </c>
      <c r="F639" t="inlineStr">
        <is>
          <t>5'11"</t>
        </is>
      </c>
      <c r="G639" t="n">
        <v>185</v>
      </c>
      <c r="H639" t="inlineStr">
        <is>
          <t>Phoenix, Ariz.</t>
        </is>
      </c>
    </row>
    <row r="640">
      <c r="A640" t="inlineStr">
        <is>
          <t>Arizona State</t>
        </is>
      </c>
      <c r="B640" t="n">
        <v>56</v>
      </c>
      <c r="C640" t="inlineStr">
        <is>
          <t>Cortavius Tisaby</t>
        </is>
      </c>
      <c r="D640" t="inlineStr">
        <is>
          <t>OL</t>
        </is>
      </c>
      <c r="E640" t="inlineStr">
        <is>
          <t>Freshman</t>
        </is>
      </c>
      <c r="F640" t="inlineStr">
        <is>
          <t>6'6"</t>
        </is>
      </c>
      <c r="G640" t="n">
        <v>250</v>
      </c>
      <c r="H640" t="inlineStr">
        <is>
          <t>Dallas, Texas</t>
        </is>
      </c>
    </row>
    <row r="641">
      <c r="A641" t="inlineStr">
        <is>
          <t>Arizona State</t>
        </is>
      </c>
      <c r="B641" t="n">
        <v>17</v>
      </c>
      <c r="C641" t="inlineStr">
        <is>
          <t>Michael "Butter" Tollefson</t>
        </is>
      </c>
      <c r="D641" t="inlineStr">
        <is>
          <t>WR</t>
        </is>
      </c>
      <c r="E641" t="inlineStr">
        <is>
          <t>Redshirt Freshman</t>
        </is>
      </c>
      <c r="F641" t="inlineStr">
        <is>
          <t>6'1"</t>
        </is>
      </c>
      <c r="G641" t="n">
        <v>195</v>
      </c>
      <c r="H641" t="inlineStr">
        <is>
          <t>Las Vegas, Nev.</t>
        </is>
      </c>
    </row>
    <row r="642">
      <c r="A642" t="inlineStr">
        <is>
          <t>Arizona State</t>
        </is>
      </c>
      <c r="B642" t="n">
        <v>50</v>
      </c>
      <c r="C642" t="inlineStr">
        <is>
          <t>Marques Uini</t>
        </is>
      </c>
      <c r="D642" t="inlineStr">
        <is>
          <t>OL</t>
        </is>
      </c>
      <c r="E642" t="inlineStr">
        <is>
          <t>Freshman</t>
        </is>
      </c>
      <c r="F642" t="inlineStr">
        <is>
          <t>6'5"</t>
        </is>
      </c>
      <c r="G642" t="n">
        <v>290</v>
      </c>
      <c r="H642" t="inlineStr">
        <is>
          <t>Copperas Cove, Texas</t>
        </is>
      </c>
    </row>
    <row r="643">
      <c r="A643" t="inlineStr">
        <is>
          <t>Arizona State</t>
        </is>
      </c>
      <c r="B643" t="n">
        <v>90</v>
      </c>
      <c r="C643" t="inlineStr">
        <is>
          <t>Hyrum Vaeono</t>
        </is>
      </c>
      <c r="D643" t="inlineStr">
        <is>
          <t>DL</t>
        </is>
      </c>
      <c r="E643" t="inlineStr">
        <is>
          <t>Sophomore</t>
        </is>
      </c>
      <c r="F643" t="inlineStr">
        <is>
          <t>6'3"</t>
        </is>
      </c>
      <c r="G643" t="n">
        <v>285</v>
      </c>
      <c r="H643" t="inlineStr">
        <is>
          <t>Lawrence, Kan.</t>
        </is>
      </c>
    </row>
    <row r="644">
      <c r="A644" t="inlineStr">
        <is>
          <t>Arizona State</t>
        </is>
      </c>
      <c r="B644" t="n">
        <v>44</v>
      </c>
      <c r="C644" t="inlineStr">
        <is>
          <t>Kirt Vakalahi</t>
        </is>
      </c>
      <c r="D644" t="inlineStr">
        <is>
          <t>DL</t>
        </is>
      </c>
      <c r="E644" t="inlineStr">
        <is>
          <t>Junior</t>
        </is>
      </c>
      <c r="F644" t="inlineStr">
        <is>
          <t>6'5"</t>
        </is>
      </c>
      <c r="G644" t="n">
        <v>260</v>
      </c>
      <c r="H644" t="inlineStr">
        <is>
          <t>Queensland, Australia</t>
        </is>
      </c>
    </row>
    <row r="645">
      <c r="A645" t="inlineStr">
        <is>
          <t>Arizona State</t>
        </is>
      </c>
      <c r="B645" t="n">
        <v>7</v>
      </c>
      <c r="C645" t="inlineStr">
        <is>
          <t>Raiden Vines-Bright</t>
        </is>
      </c>
      <c r="D645" t="inlineStr">
        <is>
          <t>WR</t>
        </is>
      </c>
      <c r="E645" t="inlineStr">
        <is>
          <t>Sophomore</t>
        </is>
      </c>
      <c r="F645" t="inlineStr">
        <is>
          <t>6'1"</t>
        </is>
      </c>
      <c r="G645" t="n">
        <v>200</v>
      </c>
      <c r="H645" t="inlineStr">
        <is>
          <t>Tempe, Ariz.</t>
        </is>
      </c>
      <c r="I645" t="inlineStr">
        <is>
          <t>Transfer from Washington (2026 portal)</t>
        </is>
      </c>
    </row>
    <row r="646">
      <c r="A646" t="inlineStr">
        <is>
          <t>Arizona State</t>
        </is>
      </c>
      <c r="B646" t="n">
        <v>7</v>
      </c>
      <c r="C646" t="inlineStr">
        <is>
          <t>Montana Warren</t>
        </is>
      </c>
      <c r="D646" t="inlineStr">
        <is>
          <t>DB</t>
        </is>
      </c>
      <c r="E646" t="inlineStr">
        <is>
          <t>Redshirt Junior</t>
        </is>
      </c>
      <c r="F646" t="inlineStr">
        <is>
          <t>6'0"</t>
        </is>
      </c>
      <c r="G646" t="n">
        <v>200</v>
      </c>
      <c r="H646" t="inlineStr">
        <is>
          <t>Marshall, Texas</t>
        </is>
      </c>
    </row>
    <row r="647">
      <c r="A647" t="inlineStr">
        <is>
          <t>Arizona State</t>
        </is>
      </c>
      <c r="B647" t="n">
        <v>76</v>
      </c>
      <c r="C647" t="inlineStr">
        <is>
          <t>Champ Westbrooks</t>
        </is>
      </c>
      <c r="D647" t="inlineStr">
        <is>
          <t>OL</t>
        </is>
      </c>
      <c r="E647" t="inlineStr">
        <is>
          <t>Redshirt Sophomore</t>
        </is>
      </c>
      <c r="F647" t="inlineStr">
        <is>
          <t>6'5"</t>
        </is>
      </c>
      <c r="G647" t="n">
        <v>295</v>
      </c>
      <c r="H647" t="inlineStr">
        <is>
          <t>Los Angeles, Calif.</t>
        </is>
      </c>
    </row>
    <row r="648">
      <c r="A648" t="inlineStr">
        <is>
          <t>Arizona State</t>
        </is>
      </c>
      <c r="B648" t="n">
        <v>39</v>
      </c>
      <c r="C648" t="inlineStr">
        <is>
          <t>Tyler Wigglesworth</t>
        </is>
      </c>
      <c r="D648" t="inlineStr">
        <is>
          <t>LS</t>
        </is>
      </c>
      <c r="E648" t="inlineStr">
        <is>
          <t>Redshirt Senior</t>
        </is>
      </c>
      <c r="F648" t="inlineStr">
        <is>
          <t>5'10"</t>
        </is>
      </c>
      <c r="G648" t="n">
        <v>195</v>
      </c>
      <c r="H648" t="inlineStr">
        <is>
          <t>Glendale, Ariz.</t>
        </is>
      </c>
    </row>
    <row r="649">
      <c r="A649" t="inlineStr">
        <is>
          <t>Arizona State</t>
        </is>
      </c>
      <c r="B649" t="n">
        <v>24</v>
      </c>
      <c r="C649" t="inlineStr">
        <is>
          <t>Jalen Williams</t>
        </is>
      </c>
      <c r="D649" t="inlineStr">
        <is>
          <t>DB</t>
        </is>
      </c>
      <c r="E649" t="inlineStr">
        <is>
          <t>Freshman</t>
        </is>
      </c>
      <c r="F649" t="inlineStr">
        <is>
          <t>6'0"</t>
        </is>
      </c>
      <c r="G649" t="n">
        <v>160</v>
      </c>
      <c r="H649" t="inlineStr">
        <is>
          <t>Miami, Fla.</t>
        </is>
      </c>
    </row>
    <row r="650">
      <c r="A650" t="inlineStr">
        <is>
          <t>Arizona State</t>
        </is>
      </c>
      <c r="B650" t="n">
        <v>20</v>
      </c>
      <c r="C650" t="inlineStr">
        <is>
          <t>Maurice Williams</t>
        </is>
      </c>
      <c r="D650" t="inlineStr">
        <is>
          <t>S</t>
        </is>
      </c>
      <c r="E650" t="inlineStr">
        <is>
          <t>Junior</t>
        </is>
      </c>
      <c r="F650" t="inlineStr">
        <is>
          <t>6'1"</t>
        </is>
      </c>
      <c r="G650" t="n">
        <v>205</v>
      </c>
      <c r="H650" t="inlineStr">
        <is>
          <t>Alief, Texas</t>
        </is>
      </c>
    </row>
    <row r="651">
      <c r="A651" t="inlineStr">
        <is>
          <t>Arizona State</t>
        </is>
      </c>
      <c r="B651" t="n">
        <v>55</v>
      </c>
      <c r="C651" t="inlineStr">
        <is>
          <t>Ramar Williams</t>
        </is>
      </c>
      <c r="D651" t="inlineStr">
        <is>
          <t>DL</t>
        </is>
      </c>
      <c r="E651" t="inlineStr">
        <is>
          <t>Redshirt Sophomore</t>
        </is>
      </c>
      <c r="F651" t="inlineStr">
        <is>
          <t>6'3"</t>
        </is>
      </c>
      <c r="G651" t="n">
        <v>275</v>
      </c>
      <c r="H651" t="inlineStr">
        <is>
          <t>Mesa, Ariz.</t>
        </is>
      </c>
    </row>
    <row r="652">
      <c r="A652" t="inlineStr">
        <is>
          <t>Arizona State</t>
        </is>
      </c>
      <c r="B652" t="n">
        <v>6</v>
      </c>
      <c r="C652" t="inlineStr">
        <is>
          <t>Adrian "Boogie" Wilson</t>
        </is>
      </c>
      <c r="D652" t="inlineStr">
        <is>
          <t>S</t>
        </is>
      </c>
      <c r="E652" t="inlineStr">
        <is>
          <t>Redshirt Junior</t>
        </is>
      </c>
      <c r="F652" t="inlineStr">
        <is>
          <t>6'0"</t>
        </is>
      </c>
      <c r="G652" t="n">
        <v>210</v>
      </c>
      <c r="H652" t="inlineStr">
        <is>
          <t>Dallas, Texas</t>
        </is>
      </c>
    </row>
    <row r="653">
      <c r="A653" t="inlineStr">
        <is>
          <t>Arizona State</t>
        </is>
      </c>
      <c r="B653" t="n">
        <v>4</v>
      </c>
      <c r="C653" t="inlineStr">
        <is>
          <t>Emar'rion Winston</t>
        </is>
      </c>
      <c r="D653" t="inlineStr">
        <is>
          <t>DL</t>
        </is>
      </c>
      <c r="E653" t="inlineStr">
        <is>
          <t>Redshirt Senior</t>
        </is>
      </c>
      <c r="F653" t="inlineStr">
        <is>
          <t>6'5"</t>
        </is>
      </c>
      <c r="G653" t="n">
        <v>247</v>
      </c>
      <c r="H653" t="inlineStr">
        <is>
          <t>Portland, Ore.</t>
        </is>
      </c>
      <c r="I653" t="inlineStr">
        <is>
          <t>Transfer from Baylor (2026 portal)</t>
        </is>
      </c>
    </row>
    <row r="654">
      <c r="A654" t="inlineStr">
        <is>
          <t>Arizona State</t>
        </is>
      </c>
      <c r="B654" t="n">
        <v>49</v>
      </c>
      <c r="C654" t="inlineStr">
        <is>
          <t>Prayer Young-Blackgoat</t>
        </is>
      </c>
      <c r="D654" t="inlineStr">
        <is>
          <t>LB</t>
        </is>
      </c>
      <c r="E654" t="inlineStr">
        <is>
          <t>Redshirt Sophomore</t>
        </is>
      </c>
      <c r="F654" t="inlineStr">
        <is>
          <t>6'3"</t>
        </is>
      </c>
      <c r="G654" t="n">
        <v>225</v>
      </c>
      <c r="H654" t="inlineStr">
        <is>
          <t>Flagstaff, Ariz.</t>
        </is>
      </c>
    </row>
    <row r="655">
      <c r="A655" t="inlineStr">
        <is>
          <t>Arkansas</t>
        </is>
      </c>
      <c r="B655" t="n">
        <v>32</v>
      </c>
      <c r="C655" t="inlineStr">
        <is>
          <t>Matt Adcock</t>
        </is>
      </c>
      <c r="D655" t="inlineStr">
        <is>
          <t>TE</t>
        </is>
      </c>
      <c r="E655" t="inlineStr">
        <is>
          <t>Sr</t>
        </is>
      </c>
      <c r="F655" t="inlineStr">
        <is>
          <t>6'3"</t>
        </is>
      </c>
      <c r="G655" t="n">
        <v>258</v>
      </c>
      <c r="H655" t="inlineStr">
        <is>
          <t>Raleigh, Miss.</t>
        </is>
      </c>
      <c r="I655" t="inlineStr">
        <is>
          <t>Transfer from Memphis (2026 portal)</t>
        </is>
      </c>
    </row>
    <row r="656">
      <c r="A656" t="inlineStr">
        <is>
          <t>Arkansas</t>
        </is>
      </c>
      <c r="B656" t="n">
        <v>30</v>
      </c>
      <c r="C656" t="inlineStr">
        <is>
          <t>J&amp;#8217;Lynn Allen</t>
        </is>
      </c>
      <c r="D656" t="inlineStr">
        <is>
          <t>DL</t>
        </is>
      </c>
      <c r="E656" t="inlineStr">
        <is>
          <t>R-So</t>
        </is>
      </c>
      <c r="F656" t="inlineStr">
        <is>
          <t>6'7"</t>
        </is>
      </c>
      <c r="G656" t="n">
        <v>226</v>
      </c>
      <c r="H656" t="inlineStr">
        <is>
          <t>N. Little Rock, Ark.</t>
        </is>
      </c>
    </row>
    <row r="657">
      <c r="A657" t="inlineStr">
        <is>
          <t>Arkansas</t>
        </is>
      </c>
      <c r="B657" t="n">
        <v>41</v>
      </c>
      <c r="C657" t="inlineStr">
        <is>
          <t>Brian Alston</t>
        </is>
      </c>
      <c r="D657" t="inlineStr">
        <is>
          <t>DL</t>
        </is>
      </c>
      <c r="E657" t="inlineStr">
        <is>
          <t>R-Jr</t>
        </is>
      </c>
      <c r="F657" t="inlineStr">
        <is>
          <t>6'2"</t>
        </is>
      </c>
      <c r="G657" t="n">
        <v>247</v>
      </c>
      <c r="H657" t="inlineStr">
        <is>
          <t>Birmingham, Ala.</t>
        </is>
      </c>
    </row>
    <row r="658">
      <c r="A658" t="inlineStr">
        <is>
          <t>Arkansas</t>
        </is>
      </c>
      <c r="B658" t="n">
        <v>25</v>
      </c>
      <c r="C658" t="inlineStr">
        <is>
          <t>Markeylin Batton</t>
        </is>
      </c>
      <c r="D658" t="inlineStr">
        <is>
          <t>RB</t>
        </is>
      </c>
      <c r="E658" t="inlineStr">
        <is>
          <t>R-Fr</t>
        </is>
      </c>
      <c r="F658" t="inlineStr">
        <is>
          <t>5'10"</t>
        </is>
      </c>
      <c r="G658" t="n">
        <v>181</v>
      </c>
      <c r="H658" t="inlineStr">
        <is>
          <t>Atlanta, Texas</t>
        </is>
      </c>
    </row>
    <row r="659">
      <c r="A659" t="inlineStr">
        <is>
          <t>Arkansas</t>
        </is>
      </c>
      <c r="B659" t="n">
        <v>99</v>
      </c>
      <c r="C659" t="inlineStr">
        <is>
          <t>Danny Beale III</t>
        </is>
      </c>
      <c r="D659" t="inlineStr">
        <is>
          <t>DL</t>
        </is>
      </c>
      <c r="E659" t="inlineStr">
        <is>
          <t>Fr</t>
        </is>
      </c>
      <c r="F659" t="inlineStr">
        <is>
          <t>6'5"</t>
        </is>
      </c>
      <c r="G659" t="n">
        <v>347</v>
      </c>
      <c r="H659" t="inlineStr">
        <is>
          <t>Vanndale, Ark.</t>
        </is>
      </c>
    </row>
    <row r="660">
      <c r="A660" t="inlineStr">
        <is>
          <t>Arkansas</t>
        </is>
      </c>
      <c r="B660" t="n">
        <v>90</v>
      </c>
      <c r="C660" t="inlineStr">
        <is>
          <t>Caleb Bell</t>
        </is>
      </c>
      <c r="D660" t="inlineStr">
        <is>
          <t>DL</t>
        </is>
      </c>
      <c r="E660" t="inlineStr">
        <is>
          <t>R-Fr</t>
        </is>
      </c>
      <c r="F660" t="inlineStr">
        <is>
          <t>6'3"</t>
        </is>
      </c>
      <c r="G660" t="n">
        <v>284</v>
      </c>
      <c r="H660" t="inlineStr">
        <is>
          <t>Alpharetta, Ga.</t>
        </is>
      </c>
    </row>
    <row r="661">
      <c r="A661" t="inlineStr">
        <is>
          <t>Arkansas</t>
        </is>
      </c>
      <c r="B661" t="n">
        <v>44</v>
      </c>
      <c r="C661" t="inlineStr">
        <is>
          <t>Ben Bogle</t>
        </is>
      </c>
      <c r="D661" t="inlineStr">
        <is>
          <t>LB</t>
        </is>
      </c>
      <c r="E661" t="inlineStr">
        <is>
          <t>R-Sr</t>
        </is>
      </c>
      <c r="F661" t="inlineStr">
        <is>
          <t>6'1"</t>
        </is>
      </c>
      <c r="G661" t="n">
        <v>226</v>
      </c>
      <c r="H661" t="inlineStr">
        <is>
          <t>Ponte Vedra, Fla.</t>
        </is>
      </c>
      <c r="I661" t="inlineStr">
        <is>
          <t>Transfer from West Virginia (2026 portal)</t>
        </is>
      </c>
    </row>
    <row r="662">
      <c r="A662" t="inlineStr">
        <is>
          <t>Arkansas</t>
        </is>
      </c>
      <c r="B662" t="n">
        <v>61</v>
      </c>
      <c r="C662" t="inlineStr">
        <is>
          <t>Kaden Bramlage</t>
        </is>
      </c>
      <c r="D662" t="inlineStr">
        <is>
          <t>OL</t>
        </is>
      </c>
      <c r="E662" t="inlineStr">
        <is>
          <t>Fr</t>
        </is>
      </c>
      <c r="F662" t="inlineStr">
        <is>
          <t>6'5"</t>
        </is>
      </c>
      <c r="G662" t="n">
        <v>296</v>
      </c>
      <c r="H662" t="inlineStr">
        <is>
          <t>Shawnee, Okla.</t>
        </is>
      </c>
    </row>
    <row r="663">
      <c r="A663" t="inlineStr">
        <is>
          <t>Arkansas</t>
        </is>
      </c>
      <c r="B663" t="n">
        <v>50</v>
      </c>
      <c r="C663" t="inlineStr">
        <is>
          <t>Kobe Branham</t>
        </is>
      </c>
      <c r="D663" t="inlineStr">
        <is>
          <t>OL</t>
        </is>
      </c>
      <c r="E663" t="inlineStr">
        <is>
          <t>R-So</t>
        </is>
      </c>
      <c r="F663" t="inlineStr">
        <is>
          <t>6'5"</t>
        </is>
      </c>
      <c r="G663" t="n">
        <v>336</v>
      </c>
      <c r="H663" t="inlineStr">
        <is>
          <t>Fort Smith, Ark.</t>
        </is>
      </c>
    </row>
    <row r="664">
      <c r="A664" t="inlineStr">
        <is>
          <t>Arkansas</t>
        </is>
      </c>
      <c r="B664" t="n">
        <v>71</v>
      </c>
      <c r="C664" t="inlineStr">
        <is>
          <t>Malachi Breland</t>
        </is>
      </c>
      <c r="D664" t="inlineStr">
        <is>
          <t>OL</t>
        </is>
      </c>
      <c r="E664" t="inlineStr">
        <is>
          <t>R-Jr</t>
        </is>
      </c>
      <c r="F664" t="inlineStr">
        <is>
          <t>6'5"</t>
        </is>
      </c>
      <c r="G664" t="n">
        <v>334</v>
      </c>
      <c r="H664" t="inlineStr">
        <is>
          <t>Laurel, Miss.</t>
        </is>
      </c>
      <c r="I664" t="inlineStr">
        <is>
          <t>Transfer from Memphis (2026 portal)</t>
        </is>
      </c>
    </row>
    <row r="665">
      <c r="A665" t="inlineStr">
        <is>
          <t>Arkansas</t>
        </is>
      </c>
      <c r="B665" t="n">
        <v>31</v>
      </c>
      <c r="C665" t="inlineStr">
        <is>
          <t>Blake Brisker</t>
        </is>
      </c>
      <c r="D665" t="inlineStr">
        <is>
          <t>DB</t>
        </is>
      </c>
      <c r="E665" t="inlineStr">
        <is>
          <t>R-Fr</t>
        </is>
      </c>
      <c r="F665" t="inlineStr">
        <is>
          <t>5'10"</t>
        </is>
      </c>
      <c r="G665" t="n">
        <v>184</v>
      </c>
      <c r="H665" t="inlineStr">
        <is>
          <t>Argyle, Texas</t>
        </is>
      </c>
    </row>
    <row r="666">
      <c r="A666" t="inlineStr">
        <is>
          <t>Arkansas</t>
        </is>
      </c>
      <c r="B666" t="n">
        <v>75</v>
      </c>
      <c r="C666" t="inlineStr">
        <is>
          <t>Kavion Broussard</t>
        </is>
      </c>
      <c r="D666" t="inlineStr">
        <is>
          <t>OL</t>
        </is>
      </c>
      <c r="E666" t="inlineStr">
        <is>
          <t>R-So</t>
        </is>
      </c>
      <c r="F666" t="inlineStr">
        <is>
          <t>6'6"</t>
        </is>
      </c>
      <c r="G666" t="n">
        <v>312</v>
      </c>
      <c r="H666" t="inlineStr">
        <is>
          <t>New Iberia, La.</t>
        </is>
      </c>
    </row>
    <row r="667">
      <c r="A667" t="inlineStr">
        <is>
          <t>Arkansas</t>
        </is>
      </c>
      <c r="B667" t="n">
        <v>3</v>
      </c>
      <c r="C667" t="inlineStr">
        <is>
          <t>CJ Brown</t>
        </is>
      </c>
      <c r="D667" t="inlineStr">
        <is>
          <t>WR</t>
        </is>
      </c>
      <c r="E667" t="inlineStr">
        <is>
          <t>Jr</t>
        </is>
      </c>
      <c r="F667" t="inlineStr">
        <is>
          <t>6'1"</t>
        </is>
      </c>
      <c r="G667" t="n">
        <v>195</v>
      </c>
      <c r="H667" t="inlineStr">
        <is>
          <t>Bentonville, Ark.</t>
        </is>
      </c>
    </row>
    <row r="668">
      <c r="A668" t="inlineStr">
        <is>
          <t>Arkansas</t>
        </is>
      </c>
      <c r="B668" t="n">
        <v>4</v>
      </c>
      <c r="C668" t="inlineStr">
        <is>
          <t>Ismael Cisse</t>
        </is>
      </c>
      <c r="D668" t="inlineStr">
        <is>
          <t>WR</t>
        </is>
      </c>
      <c r="E668" t="inlineStr">
        <is>
          <t>R-Jr</t>
        </is>
      </c>
      <c r="F668" t="inlineStr">
        <is>
          <t>6'0"</t>
        </is>
      </c>
      <c r="G668" t="n">
        <v>198</v>
      </c>
      <c r="H668" t="inlineStr">
        <is>
          <t>Denver, Colo.</t>
        </is>
      </c>
    </row>
    <row r="669">
      <c r="A669" t="inlineStr">
        <is>
          <t>Arkansas</t>
        </is>
      </c>
      <c r="B669" t="n">
        <v>55</v>
      </c>
      <c r="C669" t="inlineStr">
        <is>
          <t>Carey Clayton</t>
        </is>
      </c>
      <c r="D669" t="inlineStr">
        <is>
          <t>OL</t>
        </is>
      </c>
      <c r="E669" t="inlineStr">
        <is>
          <t>Fr</t>
        </is>
      </c>
      <c r="F669" t="inlineStr">
        <is>
          <t>6'3"</t>
        </is>
      </c>
      <c r="G669" t="n">
        <v>282</v>
      </c>
      <c r="H669" t="inlineStr">
        <is>
          <t>Grapevine, Texas</t>
        </is>
      </c>
    </row>
    <row r="670">
      <c r="A670" t="inlineStr">
        <is>
          <t>Arkansas</t>
        </is>
      </c>
      <c r="B670" t="n">
        <v>79</v>
      </c>
      <c r="C670" t="inlineStr">
        <is>
          <t>Josiah Clemons</t>
        </is>
      </c>
      <c r="D670" t="inlineStr">
        <is>
          <t>OL</t>
        </is>
      </c>
      <c r="E670" t="inlineStr">
        <is>
          <t>R-Fr</t>
        </is>
      </c>
      <c r="F670" t="inlineStr">
        <is>
          <t>6'7"</t>
        </is>
      </c>
      <c r="G670" t="n">
        <v>341</v>
      </c>
      <c r="H670" t="inlineStr">
        <is>
          <t>Clinton, Miss.</t>
        </is>
      </c>
      <c r="I670" t="inlineStr">
        <is>
          <t>Transfer from Memphis (2026 portal)</t>
        </is>
      </c>
    </row>
    <row r="671">
      <c r="A671" t="inlineStr">
        <is>
          <t>Arkansas</t>
        </is>
      </c>
      <c r="B671" t="n">
        <v>9</v>
      </c>
      <c r="C671" t="inlineStr">
        <is>
          <t>Charlie Collins</t>
        </is>
      </c>
      <c r="D671" t="inlineStr">
        <is>
          <t>DL</t>
        </is>
      </c>
      <c r="E671" t="inlineStr">
        <is>
          <t>Jr</t>
        </is>
      </c>
      <c r="F671" t="inlineStr">
        <is>
          <t>6'5"</t>
        </is>
      </c>
      <c r="G671" t="n">
        <v>233</v>
      </c>
      <c r="H671" t="inlineStr">
        <is>
          <t>Pine Bluff, Ark.</t>
        </is>
      </c>
    </row>
    <row r="672">
      <c r="A672" t="inlineStr">
        <is>
          <t>Arkansas</t>
        </is>
      </c>
      <c r="B672" t="n">
        <v>26</v>
      </c>
      <c r="C672" t="inlineStr">
        <is>
          <t>Jalon Copeland</t>
        </is>
      </c>
      <c r="D672" t="inlineStr">
        <is>
          <t>DB</t>
        </is>
      </c>
      <c r="E672" t="inlineStr">
        <is>
          <t>Fr</t>
        </is>
      </c>
      <c r="F672" t="inlineStr">
        <is>
          <t>6'0"</t>
        </is>
      </c>
      <c r="G672" t="n">
        <v>197</v>
      </c>
      <c r="H672" t="inlineStr">
        <is>
          <t>Valdosta, Ga.</t>
        </is>
      </c>
    </row>
    <row r="673">
      <c r="A673" t="inlineStr">
        <is>
          <t>Arkansas</t>
        </is>
      </c>
      <c r="B673" t="n">
        <v>53</v>
      </c>
      <c r="C673" t="inlineStr">
        <is>
          <t>Kash Courtney</t>
        </is>
      </c>
      <c r="D673" t="inlineStr">
        <is>
          <t>OL</t>
        </is>
      </c>
      <c r="E673" t="inlineStr">
        <is>
          <t>R-Fr</t>
        </is>
      </c>
      <c r="F673" t="inlineStr">
        <is>
          <t>6'4"</t>
        </is>
      </c>
      <c r="G673" t="n">
        <v>301</v>
      </c>
      <c r="H673" t="inlineStr">
        <is>
          <t>Carthage, Texas</t>
        </is>
      </c>
    </row>
    <row r="674">
      <c r="A674" t="inlineStr">
        <is>
          <t>Arkansas</t>
        </is>
      </c>
      <c r="B674" t="n">
        <v>1</v>
      </c>
      <c r="C674" t="inlineStr">
        <is>
          <t>Courtney Crutchfield</t>
        </is>
      </c>
      <c r="D674" t="inlineStr">
        <is>
          <t>WR</t>
        </is>
      </c>
      <c r="E674" t="inlineStr">
        <is>
          <t>R-So</t>
        </is>
      </c>
      <c r="F674" t="inlineStr">
        <is>
          <t>6'2"</t>
        </is>
      </c>
      <c r="G674" t="n">
        <v>187</v>
      </c>
      <c r="H674" t="inlineStr">
        <is>
          <t>Pine Bluff, Ark.</t>
        </is>
      </c>
    </row>
    <row r="675">
      <c r="A675" t="inlineStr">
        <is>
          <t>Arkansas</t>
        </is>
      </c>
      <c r="B675" t="n">
        <v>45</v>
      </c>
      <c r="C675" t="inlineStr">
        <is>
          <t>Preston Davis</t>
        </is>
      </c>
      <c r="D675" t="inlineStr">
        <is>
          <t>LB</t>
        </is>
      </c>
      <c r="E675" t="inlineStr">
        <is>
          <t>R-So</t>
        </is>
      </c>
      <c r="F675" t="inlineStr">
        <is>
          <t>5'11"</t>
        </is>
      </c>
      <c r="G675" t="n">
        <v>223</v>
      </c>
      <c r="H675" t="inlineStr">
        <is>
          <t>Little Rock, Ark.</t>
        </is>
      </c>
    </row>
    <row r="676">
      <c r="A676" t="inlineStr">
        <is>
          <t>Arkansas</t>
        </is>
      </c>
      <c r="B676" t="n">
        <v>73</v>
      </c>
      <c r="C676" t="inlineStr">
        <is>
          <t>Brooks Edmonson</t>
        </is>
      </c>
      <c r="D676" t="inlineStr">
        <is>
          <t>OL</t>
        </is>
      </c>
      <c r="E676" t="inlineStr">
        <is>
          <t>R-Sr</t>
        </is>
      </c>
      <c r="F676" t="inlineStr">
        <is>
          <t>6'4"</t>
        </is>
      </c>
      <c r="G676" t="n">
        <v>313</v>
      </c>
      <c r="H676" t="inlineStr">
        <is>
          <t>Bryant, Ark.</t>
        </is>
      </c>
    </row>
    <row r="677">
      <c r="A677" t="inlineStr">
        <is>
          <t>Arkansas</t>
        </is>
      </c>
      <c r="B677" t="n">
        <v>34</v>
      </c>
      <c r="C677" t="inlineStr">
        <is>
          <t>Jesse Ehrlich</t>
        </is>
      </c>
      <c r="D677" t="inlineStr">
        <is>
          <t>P</t>
        </is>
      </c>
      <c r="E677" t="inlineStr">
        <is>
          <t>R-Sr</t>
        </is>
      </c>
      <c r="F677" t="inlineStr">
        <is>
          <t>6'2"</t>
        </is>
      </c>
      <c r="G677" t="n">
        <v>200</v>
      </c>
      <c r="H677" t="inlineStr">
        <is>
          <t>Melbourne, Australia</t>
        </is>
      </c>
    </row>
    <row r="678">
      <c r="A678" t="inlineStr">
        <is>
          <t>Arkansas</t>
        </is>
      </c>
      <c r="B678" t="n">
        <v>42</v>
      </c>
      <c r="C678" t="inlineStr">
        <is>
          <t>Jeremy Evans</t>
        </is>
      </c>
      <c r="D678" t="inlineStr">
        <is>
          <t>LB</t>
        </is>
      </c>
      <c r="E678" t="inlineStr">
        <is>
          <t>R-Sr</t>
        </is>
      </c>
      <c r="F678" t="inlineStr">
        <is>
          <t>6'1"</t>
        </is>
      </c>
      <c r="G678" t="n">
        <v>229</v>
      </c>
      <c r="H678" t="inlineStr">
        <is>
          <t>Tenaha, Texas</t>
        </is>
      </c>
      <c r="I678" t="inlineStr">
        <is>
          <t>Transfer from Baylor (2026 portal)</t>
        </is>
      </c>
    </row>
    <row r="679">
      <c r="A679" t="inlineStr">
        <is>
          <t>Arkansas</t>
        </is>
      </c>
      <c r="B679" t="n">
        <v>8</v>
      </c>
      <c r="C679" t="inlineStr">
        <is>
          <t>Donovan Faupel</t>
        </is>
      </c>
      <c r="D679" t="inlineStr">
        <is>
          <t>WR</t>
        </is>
      </c>
      <c r="E679" t="inlineStr">
        <is>
          <t>Sr</t>
        </is>
      </c>
      <c r="F679" t="inlineStr">
        <is>
          <t>6'1"</t>
        </is>
      </c>
      <c r="G679" t="n">
        <v>201</v>
      </c>
      <c r="H679" t="inlineStr">
        <is>
          <t>Riverside, Calif.</t>
        </is>
      </c>
      <c r="I679" t="inlineStr">
        <is>
          <t>Transfer from New Mexico State (2026 portal)</t>
        </is>
      </c>
    </row>
    <row r="680">
      <c r="A680" t="inlineStr">
        <is>
          <t>Arkansas</t>
        </is>
      </c>
      <c r="B680" t="n">
        <v>67</v>
      </c>
      <c r="C680" t="inlineStr">
        <is>
          <t>Emmanuel Flor</t>
        </is>
      </c>
      <c r="D680" t="inlineStr">
        <is>
          <t>OL</t>
        </is>
      </c>
      <c r="E680" t="inlineStr">
        <is>
          <t>R-Fr</t>
        </is>
      </c>
      <c r="F680" t="inlineStr">
        <is>
          <t>6'4"</t>
        </is>
      </c>
      <c r="G680" t="n">
        <v>334</v>
      </c>
      <c r="H680" t="inlineStr">
        <is>
          <t>Brooklyn, N.Y.</t>
        </is>
      </c>
    </row>
    <row r="681">
      <c r="A681" t="inlineStr">
        <is>
          <t>Arkansas</t>
        </is>
      </c>
      <c r="B681" t="n">
        <v>29</v>
      </c>
      <c r="C681" t="inlineStr">
        <is>
          <t>Brandon Ford</t>
        </is>
      </c>
      <c r="D681" t="inlineStr">
        <is>
          <t>DB</t>
        </is>
      </c>
      <c r="E681" t="inlineStr">
        <is>
          <t>Fr</t>
        </is>
      </c>
      <c r="F681" t="inlineStr">
        <is>
          <t>5'11"</t>
        </is>
      </c>
      <c r="G681" t="n">
        <v>193</v>
      </c>
      <c r="H681" t="inlineStr">
        <is>
          <t>Crowley, Texas</t>
        </is>
      </c>
    </row>
    <row r="682">
      <c r="A682" t="inlineStr">
        <is>
          <t>Arkansas</t>
        </is>
      </c>
      <c r="B682" t="n">
        <v>16</v>
      </c>
      <c r="C682" t="inlineStr">
        <is>
          <t>Braeden Fuller</t>
        </is>
      </c>
      <c r="D682" t="inlineStr">
        <is>
          <t>QB</t>
        </is>
      </c>
      <c r="E682" t="inlineStr">
        <is>
          <t>R-Sr</t>
        </is>
      </c>
      <c r="F682" t="inlineStr">
        <is>
          <t>6'3"</t>
        </is>
      </c>
      <c r="G682" t="n">
        <v>221</v>
      </c>
      <c r="H682" t="inlineStr">
        <is>
          <t>Floresville, Texas</t>
        </is>
      </c>
      <c r="I682" t="inlineStr">
        <is>
          <t>Transfer from Angelo State (2026 portal)</t>
        </is>
      </c>
    </row>
    <row r="683">
      <c r="A683" t="inlineStr">
        <is>
          <t>Arkansas</t>
        </is>
      </c>
      <c r="B683" t="n">
        <v>89</v>
      </c>
      <c r="C683" t="inlineStr">
        <is>
          <t>Gavin Garretson</t>
        </is>
      </c>
      <c r="D683" t="inlineStr">
        <is>
          <t>TE</t>
        </is>
      </c>
      <c r="E683" t="inlineStr">
        <is>
          <t>R-Fr</t>
        </is>
      </c>
      <c r="F683" t="inlineStr">
        <is>
          <t>6'7"</t>
        </is>
      </c>
      <c r="G683" t="n">
        <v>256</v>
      </c>
      <c r="H683" t="inlineStr">
        <is>
          <t>Chico, Calif.</t>
        </is>
      </c>
    </row>
    <row r="684">
      <c r="A684" t="inlineStr">
        <is>
          <t>Arkansas</t>
        </is>
      </c>
      <c r="B684" t="n">
        <v>84</v>
      </c>
      <c r="C684" t="inlineStr">
        <is>
          <t>Breylen Gilbert</t>
        </is>
      </c>
      <c r="D684" t="inlineStr">
        <is>
          <t>TE</t>
        </is>
      </c>
      <c r="E684" t="inlineStr">
        <is>
          <t>R-So</t>
        </is>
      </c>
      <c r="F684" t="inlineStr">
        <is>
          <t>6'3"</t>
        </is>
      </c>
      <c r="G684" t="n">
        <v>235</v>
      </c>
      <c r="H684" t="inlineStr">
        <is>
          <t>Fairburn, Ga.</t>
        </is>
      </c>
    </row>
    <row r="685">
      <c r="A685" t="inlineStr">
        <is>
          <t>Arkansas</t>
        </is>
      </c>
      <c r="B685" t="n">
        <v>30</v>
      </c>
      <c r="C685" t="inlineStr">
        <is>
          <t>Max Gilbert</t>
        </is>
      </c>
      <c r="D685" t="inlineStr">
        <is>
          <t>K</t>
        </is>
      </c>
      <c r="E685" t="inlineStr">
        <is>
          <t>R-Jr</t>
        </is>
      </c>
      <c r="F685" t="inlineStr">
        <is>
          <t>6'0"</t>
        </is>
      </c>
      <c r="G685" t="n">
        <v>201</v>
      </c>
      <c r="H685" t="inlineStr">
        <is>
          <t>Memphis, Tenn.</t>
        </is>
      </c>
      <c r="I685" t="inlineStr">
        <is>
          <t>Transfer from Tennessee (2026 portal)</t>
        </is>
      </c>
    </row>
    <row r="686">
      <c r="A686" t="inlineStr">
        <is>
          <t>Arkansas</t>
        </is>
      </c>
      <c r="B686" t="n">
        <v>15</v>
      </c>
      <c r="C686" t="inlineStr">
        <is>
          <t>Nsongbeh Ginyui</t>
        </is>
      </c>
      <c r="D686" t="inlineStr">
        <is>
          <t>DB</t>
        </is>
      </c>
      <c r="E686" t="inlineStr">
        <is>
          <t>So</t>
        </is>
      </c>
      <c r="F686" t="inlineStr">
        <is>
          <t>6'2"</t>
        </is>
      </c>
      <c r="G686" t="n">
        <v>199</v>
      </c>
      <c r="H686" t="inlineStr">
        <is>
          <t>Bakersfield, Calif.</t>
        </is>
      </c>
    </row>
    <row r="687">
      <c r="A687" t="inlineStr">
        <is>
          <t>Arkansas</t>
        </is>
      </c>
      <c r="B687" t="n">
        <v>70</v>
      </c>
      <c r="C687" t="inlineStr">
        <is>
          <t>Daniel Grein</t>
        </is>
      </c>
      <c r="D687" t="inlineStr">
        <is>
          <t>OL</t>
        </is>
      </c>
      <c r="E687" t="inlineStr">
        <is>
          <t>R-Fr</t>
        </is>
      </c>
      <c r="F687" t="inlineStr">
        <is>
          <t>6'5"</t>
        </is>
      </c>
      <c r="G687" t="n">
        <v>324</v>
      </c>
      <c r="H687" t="inlineStr">
        <is>
          <t>Munster, Ind.</t>
        </is>
      </c>
    </row>
    <row r="688">
      <c r="A688" t="inlineStr">
        <is>
          <t>Arkansas</t>
        </is>
      </c>
      <c r="B688" t="n">
        <v>17</v>
      </c>
      <c r="C688" t="inlineStr">
        <is>
          <t>DJ Hairston Jr.</t>
        </is>
      </c>
      <c r="D688" t="inlineStr">
        <is>
          <t>DB</t>
        </is>
      </c>
      <c r="E688" t="inlineStr">
        <is>
          <t>So</t>
        </is>
      </c>
      <c r="F688" t="inlineStr">
        <is>
          <t>6'2"</t>
        </is>
      </c>
      <c r="G688" t="n">
        <v>176</v>
      </c>
      <c r="H688" t="inlineStr">
        <is>
          <t>Starkville, Miss.</t>
        </is>
      </c>
    </row>
    <row r="689">
      <c r="A689" t="inlineStr">
        <is>
          <t>Arkansas</t>
        </is>
      </c>
      <c r="B689" t="n">
        <v>18</v>
      </c>
      <c r="C689" t="inlineStr">
        <is>
          <t>Jude Hall</t>
        </is>
      </c>
      <c r="D689" t="inlineStr">
        <is>
          <t>WR</t>
        </is>
      </c>
      <c r="E689" t="inlineStr">
        <is>
          <t>Fr</t>
        </is>
      </c>
      <c r="F689" t="inlineStr">
        <is>
          <t>6'5"</t>
        </is>
      </c>
      <c r="G689" t="n">
        <v>200</v>
      </c>
      <c r="H689" t="inlineStr">
        <is>
          <t>Greenville, S.C.</t>
        </is>
      </c>
    </row>
    <row r="690">
      <c r="A690" t="inlineStr">
        <is>
          <t>Arkansas</t>
        </is>
      </c>
      <c r="B690" t="n">
        <v>1</v>
      </c>
      <c r="C690" t="inlineStr">
        <is>
          <t>Christian Harrison</t>
        </is>
      </c>
      <c r="D690" t="inlineStr">
        <is>
          <t>DB</t>
        </is>
      </c>
      <c r="E690" t="inlineStr">
        <is>
          <t>R-Sr</t>
        </is>
      </c>
      <c r="F690" t="inlineStr">
        <is>
          <t>6'0"</t>
        </is>
      </c>
      <c r="G690" t="n">
        <v>202</v>
      </c>
      <c r="H690" t="inlineStr">
        <is>
          <t>Atlanta, Ga.</t>
        </is>
      </c>
      <c r="I690" t="inlineStr">
        <is>
          <t>Transfer from Cincinnati (2026 portal)</t>
        </is>
      </c>
    </row>
    <row r="691">
      <c r="A691" t="inlineStr">
        <is>
          <t>Arkansas</t>
        </is>
      </c>
      <c r="B691" t="n">
        <v>11</v>
      </c>
      <c r="C691" t="inlineStr">
        <is>
          <t>Monte Harrison</t>
        </is>
      </c>
      <c r="D691" t="inlineStr">
        <is>
          <t>WR</t>
        </is>
      </c>
      <c r="E691" t="inlineStr">
        <is>
          <t>R-So</t>
        </is>
      </c>
      <c r="F691" t="inlineStr">
        <is>
          <t>6'3"</t>
        </is>
      </c>
      <c r="G691" t="n">
        <v>222</v>
      </c>
      <c r="H691" t="inlineStr">
        <is>
          <t>Lee's Summit, Mo.</t>
        </is>
      </c>
    </row>
    <row r="692">
      <c r="A692" t="inlineStr">
        <is>
          <t>Arkansas</t>
        </is>
      </c>
      <c r="B692" t="n">
        <v>16</v>
      </c>
      <c r="C692" t="inlineStr">
        <is>
          <t>Jathan Hatch</t>
        </is>
      </c>
      <c r="D692" t="inlineStr">
        <is>
          <t>DB</t>
        </is>
      </c>
      <c r="E692" t="inlineStr">
        <is>
          <t>R-So</t>
        </is>
      </c>
      <c r="F692" t="inlineStr">
        <is>
          <t>6'2"</t>
        </is>
      </c>
      <c r="G692" t="n">
        <v>196</v>
      </c>
      <c r="H692" t="inlineStr">
        <is>
          <t>Cornith, Miss.</t>
        </is>
      </c>
    </row>
    <row r="693">
      <c r="A693" t="inlineStr">
        <is>
          <t>Arkansas</t>
        </is>
      </c>
      <c r="B693" t="n">
        <v>54</v>
      </c>
      <c r="C693" t="inlineStr">
        <is>
          <t>Adam Hawkes</t>
        </is>
      </c>
      <c r="D693" t="inlineStr">
        <is>
          <t>OL</t>
        </is>
      </c>
      <c r="E693" t="inlineStr">
        <is>
          <t>R-So</t>
        </is>
      </c>
      <c r="F693" t="inlineStr">
        <is>
          <t>6'6"</t>
        </is>
      </c>
      <c r="G693" t="n">
        <v>306</v>
      </c>
      <c r="H693" t="inlineStr">
        <is>
          <t>Herriman, Utah</t>
        </is>
      </c>
      <c r="I693" t="inlineStr">
        <is>
          <t>Transfer from Oregon State (2026 portal)</t>
        </is>
      </c>
    </row>
    <row r="694">
      <c r="A694" t="inlineStr">
        <is>
          <t>Arkansas</t>
        </is>
      </c>
      <c r="B694" t="n">
        <v>9</v>
      </c>
      <c r="C694" t="inlineStr">
        <is>
          <t>Jamari Hawkins</t>
        </is>
      </c>
      <c r="D694" t="inlineStr">
        <is>
          <t>WR</t>
        </is>
      </c>
      <c r="E694" t="inlineStr">
        <is>
          <t>R-Sr</t>
        </is>
      </c>
      <c r="F694" t="inlineStr">
        <is>
          <t>5'10"</t>
        </is>
      </c>
      <c r="G694" t="n">
        <v>188</v>
      </c>
      <c r="H694" t="inlineStr">
        <is>
          <t>Mobile, Ala.</t>
        </is>
      </c>
      <c r="I694" t="inlineStr">
        <is>
          <t>Transfer from Memphis (2026 portal)</t>
        </is>
      </c>
    </row>
    <row r="695">
      <c r="A695" t="inlineStr">
        <is>
          <t>Arkansas</t>
        </is>
      </c>
      <c r="B695" t="n">
        <v>87</v>
      </c>
      <c r="C695" t="inlineStr">
        <is>
          <t>Cory Henderson Jr.</t>
        </is>
      </c>
      <c r="D695" t="inlineStr">
        <is>
          <t>WR</t>
        </is>
      </c>
      <c r="E695" t="inlineStr">
        <is>
          <t>R-Jr</t>
        </is>
      </c>
      <c r="F695" t="inlineStr">
        <is>
          <t>6'0"</t>
        </is>
      </c>
      <c r="G695" t="n">
        <v>186</v>
      </c>
      <c r="H695" t="inlineStr">
        <is>
          <t>N. Little Rock, Ark.</t>
        </is>
      </c>
    </row>
    <row r="696">
      <c r="A696" t="inlineStr">
        <is>
          <t>Arkansas</t>
        </is>
      </c>
      <c r="B696" t="n">
        <v>14</v>
      </c>
      <c r="C696" t="inlineStr">
        <is>
          <t>Hank Hendrix</t>
        </is>
      </c>
      <c r="D696" t="inlineStr">
        <is>
          <t>QB</t>
        </is>
      </c>
      <c r="E696" t="inlineStr">
        <is>
          <t>Fr</t>
        </is>
      </c>
      <c r="F696" t="inlineStr">
        <is>
          <t>6'3"</t>
        </is>
      </c>
      <c r="G696" t="n">
        <v>190</v>
      </c>
      <c r="H696" t="inlineStr">
        <is>
          <t>Fayetteville, Ark</t>
        </is>
      </c>
    </row>
    <row r="697">
      <c r="A697" t="inlineStr">
        <is>
          <t>Arkansas</t>
        </is>
      </c>
      <c r="B697" t="n">
        <v>35</v>
      </c>
      <c r="C697" t="inlineStr">
        <is>
          <t>Hutson Hendrix</t>
        </is>
      </c>
      <c r="D697" t="inlineStr">
        <is>
          <t>TE</t>
        </is>
      </c>
      <c r="E697" t="inlineStr">
        <is>
          <t>R-Fr</t>
        </is>
      </c>
      <c r="F697" t="inlineStr">
        <is>
          <t>5'9"</t>
        </is>
      </c>
      <c r="G697" t="n">
        <v>237</v>
      </c>
      <c r="H697" t="inlineStr">
        <is>
          <t>Boerne, Texas</t>
        </is>
      </c>
    </row>
    <row r="698">
      <c r="A698" t="inlineStr">
        <is>
          <t>Arkansas</t>
        </is>
      </c>
      <c r="B698" t="n">
        <v>27</v>
      </c>
      <c r="C698" t="inlineStr">
        <is>
          <t>LaMarcus Hicks II</t>
        </is>
      </c>
      <c r="D698" t="inlineStr">
        <is>
          <t>DB</t>
        </is>
      </c>
      <c r="E698" t="inlineStr">
        <is>
          <t>R-Fr</t>
        </is>
      </c>
      <c r="F698" t="inlineStr">
        <is>
          <t>6'2"</t>
        </is>
      </c>
      <c r="G698" t="n">
        <v>190</v>
      </c>
      <c r="H698" t="inlineStr">
        <is>
          <t>Clarksdale, Miss.</t>
        </is>
      </c>
      <c r="I698" t="inlineStr">
        <is>
          <t>Transfer from Iowa State (2026 portal)</t>
        </is>
      </c>
    </row>
    <row r="699">
      <c r="A699" t="inlineStr">
        <is>
          <t>Arkansas</t>
        </is>
      </c>
      <c r="B699" t="n">
        <v>2</v>
      </c>
      <c r="C699" t="inlineStr">
        <is>
          <t>AJ Hill</t>
        </is>
      </c>
      <c r="D699" t="inlineStr">
        <is>
          <t>QB</t>
        </is>
      </c>
      <c r="E699" t="inlineStr">
        <is>
          <t>R-Fr</t>
        </is>
      </c>
      <c r="F699" t="inlineStr">
        <is>
          <t>6'4"</t>
        </is>
      </c>
      <c r="G699" t="n">
        <v>232</v>
      </c>
      <c r="H699" t="inlineStr">
        <is>
          <t>Warner Robins, Ga.</t>
        </is>
      </c>
      <c r="I699" t="inlineStr">
        <is>
          <t>Transfer from Memphis (2026 portal)</t>
        </is>
      </c>
    </row>
    <row r="700">
      <c r="A700" t="inlineStr">
        <is>
          <t>Arkansas</t>
        </is>
      </c>
      <c r="B700" t="n">
        <v>22</v>
      </c>
      <c r="C700" t="inlineStr">
        <is>
          <t>TJ Hodges</t>
        </is>
      </c>
      <c r="D700" t="inlineStr">
        <is>
          <t>RB</t>
        </is>
      </c>
      <c r="E700" t="inlineStr">
        <is>
          <t>Fr</t>
        </is>
      </c>
      <c r="F700" t="inlineStr">
        <is>
          <t>6'0"</t>
        </is>
      </c>
      <c r="G700" t="n">
        <v>189</v>
      </c>
      <c r="H700" t="inlineStr">
        <is>
          <t>Bryant, Ark.</t>
        </is>
      </c>
    </row>
    <row r="701">
      <c r="A701" t="inlineStr">
        <is>
          <t>Arkansas</t>
        </is>
      </c>
      <c r="B701" t="n">
        <v>6</v>
      </c>
      <c r="C701" t="inlineStr">
        <is>
          <t>Khmori House</t>
        </is>
      </c>
      <c r="D701" t="inlineStr">
        <is>
          <t>DB</t>
        </is>
      </c>
      <c r="E701" t="inlineStr">
        <is>
          <t>Jr</t>
        </is>
      </c>
      <c r="F701" t="inlineStr">
        <is>
          <t>6'1"</t>
        </is>
      </c>
      <c r="G701" t="n">
        <v>202</v>
      </c>
      <c r="H701" t="inlineStr">
        <is>
          <t>Pasadena, Calif.</t>
        </is>
      </c>
      <c r="I701" t="inlineStr">
        <is>
          <t>Transfer from North Carolina (2026 portal)</t>
        </is>
      </c>
    </row>
    <row r="702">
      <c r="A702" t="inlineStr">
        <is>
          <t>Arkansas</t>
        </is>
      </c>
      <c r="B702" t="n">
        <v>18</v>
      </c>
      <c r="C702" t="inlineStr">
        <is>
          <t>John Howse IV</t>
        </is>
      </c>
      <c r="D702" t="inlineStr">
        <is>
          <t>DB</t>
        </is>
      </c>
      <c r="E702" t="inlineStr">
        <is>
          <t>R-Sr</t>
        </is>
      </c>
      <c r="F702" t="inlineStr">
        <is>
          <t>6'1"</t>
        </is>
      </c>
      <c r="G702" t="n">
        <v>198</v>
      </c>
      <c r="H702" t="inlineStr">
        <is>
          <t>Brentwood, Tenn.</t>
        </is>
      </c>
      <c r="I702" t="inlineStr">
        <is>
          <t>Transfer from Middle Tennessee (2026 portal)</t>
        </is>
      </c>
    </row>
    <row r="703">
      <c r="A703" t="inlineStr">
        <is>
          <t>Arkansas</t>
        </is>
      </c>
      <c r="B703" t="n">
        <v>88</v>
      </c>
      <c r="C703" t="inlineStr">
        <is>
          <t>Blair Irvin III</t>
        </is>
      </c>
      <c r="D703" t="inlineStr">
        <is>
          <t>WR</t>
        </is>
      </c>
      <c r="E703" t="inlineStr">
        <is>
          <t>Fr</t>
        </is>
      </c>
      <c r="F703" t="inlineStr">
        <is>
          <t>6'0"</t>
        </is>
      </c>
      <c r="G703" t="n">
        <v>195</v>
      </c>
      <c r="H703" t="inlineStr">
        <is>
          <t>Bentonville, Ark.</t>
        </is>
      </c>
    </row>
    <row r="704">
      <c r="A704" t="inlineStr">
        <is>
          <t>Arkansas</t>
        </is>
      </c>
      <c r="B704" t="n">
        <v>7</v>
      </c>
      <c r="C704" t="inlineStr">
        <is>
          <t>KJ Jackson</t>
        </is>
      </c>
      <c r="D704" t="inlineStr">
        <is>
          <t>QB</t>
        </is>
      </c>
      <c r="E704" t="inlineStr">
        <is>
          <t>R-So</t>
        </is>
      </c>
      <c r="F704" t="inlineStr">
        <is>
          <t>6'4"</t>
        </is>
      </c>
      <c r="G704" t="n">
        <v>225</v>
      </c>
      <c r="H704" t="inlineStr">
        <is>
          <t>Montgomery, Ala.</t>
        </is>
      </c>
    </row>
    <row r="705">
      <c r="A705" t="inlineStr">
        <is>
          <t>Arkansas</t>
        </is>
      </c>
      <c r="B705" t="n">
        <v>8</v>
      </c>
      <c r="C705" t="inlineStr">
        <is>
          <t>Phoenix Jackson</t>
        </is>
      </c>
      <c r="D705" t="inlineStr">
        <is>
          <t>LB</t>
        </is>
      </c>
      <c r="E705" t="inlineStr">
        <is>
          <t>R-Sr</t>
        </is>
      </c>
      <c r="F705" t="inlineStr">
        <is>
          <t>6'0"</t>
        </is>
      </c>
      <c r="G705" t="n">
        <v>221</v>
      </c>
      <c r="H705" t="inlineStr">
        <is>
          <t>Modesto, Calif.</t>
        </is>
      </c>
      <c r="I705" t="inlineStr">
        <is>
          <t>Transfer from Baylor (2026 portal)</t>
        </is>
      </c>
    </row>
    <row r="706">
      <c r="A706" t="inlineStr">
        <is>
          <t>Arkansas</t>
        </is>
      </c>
      <c r="B706" t="n">
        <v>62</v>
      </c>
      <c r="C706" t="inlineStr">
        <is>
          <t>Alex Johnson</t>
        </is>
      </c>
      <c r="D706" t="inlineStr">
        <is>
          <t>OL</t>
        </is>
      </c>
      <c r="E706" t="inlineStr">
        <is>
          <t>R-So</t>
        </is>
      </c>
      <c r="F706" t="inlineStr">
        <is>
          <t>6'3"</t>
        </is>
      </c>
      <c r="G706" t="n">
        <v>308</v>
      </c>
      <c r="H706" t="inlineStr">
        <is>
          <t>Little Rock, Ark.</t>
        </is>
      </c>
    </row>
    <row r="707">
      <c r="A707" t="inlineStr">
        <is>
          <t>Arkansas</t>
        </is>
      </c>
      <c r="B707" t="n">
        <v>20</v>
      </c>
      <c r="C707" t="inlineStr">
        <is>
          <t>Jahiem Johnson</t>
        </is>
      </c>
      <c r="D707" t="inlineStr">
        <is>
          <t>DB</t>
        </is>
      </c>
      <c r="E707" t="inlineStr">
        <is>
          <t>R-Jr</t>
        </is>
      </c>
      <c r="F707" t="inlineStr">
        <is>
          <t>6'0"</t>
        </is>
      </c>
      <c r="G707" t="n">
        <v>195</v>
      </c>
      <c r="H707" t="inlineStr">
        <is>
          <t>Hammond, La.</t>
        </is>
      </c>
      <c r="I707" t="inlineStr">
        <is>
          <t>Transfer from Tulane (2026 portal)</t>
        </is>
      </c>
    </row>
    <row r="708">
      <c r="A708" t="inlineStr">
        <is>
          <t>Arkansas</t>
        </is>
      </c>
      <c r="B708" t="n">
        <v>93</v>
      </c>
      <c r="C708" t="inlineStr">
        <is>
          <t>Keiundre Johnson</t>
        </is>
      </c>
      <c r="D708" t="inlineStr">
        <is>
          <t>DL</t>
        </is>
      </c>
      <c r="E708" t="inlineStr">
        <is>
          <t>R-Fr</t>
        </is>
      </c>
      <c r="F708" t="inlineStr">
        <is>
          <t>6'3"</t>
        </is>
      </c>
      <c r="G708" t="n">
        <v>292</v>
      </c>
      <c r="H708" t="inlineStr">
        <is>
          <t>Terrell, Texas</t>
        </is>
      </c>
    </row>
    <row r="709">
      <c r="A709" t="inlineStr">
        <is>
          <t>Arkansas</t>
        </is>
      </c>
      <c r="B709" t="n">
        <v>51</v>
      </c>
      <c r="C709" t="inlineStr">
        <is>
          <t>Adam Johnston</t>
        </is>
      </c>
      <c r="D709" t="inlineStr">
        <is>
          <t>LS</t>
        </is>
      </c>
      <c r="E709" t="inlineStr">
        <is>
          <t>R-Jr</t>
        </is>
      </c>
      <c r="F709" t="inlineStr">
        <is>
          <t>6'0"</t>
        </is>
      </c>
      <c r="G709" t="n">
        <v>225</v>
      </c>
      <c r="H709" t="inlineStr">
        <is>
          <t>Ripon, Calif.</t>
        </is>
      </c>
    </row>
    <row r="710">
      <c r="A710" t="inlineStr">
        <is>
          <t>Arkansas</t>
        </is>
      </c>
      <c r="B710" t="n">
        <v>91</v>
      </c>
      <c r="C710" t="inlineStr">
        <is>
          <t>Carlon Jones</t>
        </is>
      </c>
      <c r="D710" t="inlineStr">
        <is>
          <t>DL</t>
        </is>
      </c>
      <c r="E710" t="inlineStr">
        <is>
          <t>R-So</t>
        </is>
      </c>
      <c r="F710" t="inlineStr">
        <is>
          <t>6'2"</t>
        </is>
      </c>
      <c r="G710" t="n">
        <v>327</v>
      </c>
      <c r="H710" t="inlineStr">
        <is>
          <t>Bay City, Texas</t>
        </is>
      </c>
      <c r="I710" t="inlineStr">
        <is>
          <t>Transfer from USC (2026 portal)</t>
        </is>
      </c>
    </row>
    <row r="711">
      <c r="A711" t="inlineStr">
        <is>
          <t>Arkansas</t>
        </is>
      </c>
      <c r="B711" t="n">
        <v>19</v>
      </c>
      <c r="C711" t="inlineStr">
        <is>
          <t>Antonio Jordan</t>
        </is>
      </c>
      <c r="D711" t="inlineStr">
        <is>
          <t>WR</t>
        </is>
      </c>
      <c r="E711" t="inlineStr">
        <is>
          <t>R-Fr</t>
        </is>
      </c>
      <c r="F711" t="inlineStr">
        <is>
          <t>6'6"</t>
        </is>
      </c>
      <c r="G711" t="n">
        <v>228</v>
      </c>
      <c r="H711" t="inlineStr">
        <is>
          <t>Warren, Ark.</t>
        </is>
      </c>
    </row>
    <row r="712">
      <c r="A712" t="inlineStr">
        <is>
          <t>Arkansas</t>
        </is>
      </c>
      <c r="B712" t="n">
        <v>95</v>
      </c>
      <c r="C712" t="inlineStr">
        <is>
          <t>Anthony Kennedy Jr.</t>
        </is>
      </c>
      <c r="D712" t="inlineStr">
        <is>
          <t>DL</t>
        </is>
      </c>
      <c r="E712" t="inlineStr">
        <is>
          <t>Fr</t>
        </is>
      </c>
      <c r="F712" t="inlineStr">
        <is>
          <t>6'3"</t>
        </is>
      </c>
      <c r="G712" t="n">
        <v>337</v>
      </c>
      <c r="H712" t="inlineStr">
        <is>
          <t>Little Rock, Ark.</t>
        </is>
      </c>
    </row>
    <row r="713">
      <c r="A713" t="inlineStr">
        <is>
          <t>Arkansas</t>
        </is>
      </c>
      <c r="B713" t="n">
        <v>52</v>
      </c>
      <c r="C713" t="inlineStr">
        <is>
          <t>Caden Kitler</t>
        </is>
      </c>
      <c r="D713" t="inlineStr">
        <is>
          <t>OL</t>
        </is>
      </c>
      <c r="E713" t="inlineStr">
        <is>
          <t>R-Sr</t>
        </is>
      </c>
      <c r="F713" t="inlineStr">
        <is>
          <t>6'3"</t>
        </is>
      </c>
      <c r="G713" t="n">
        <v>303</v>
      </c>
      <c r="H713" t="inlineStr">
        <is>
          <t>The Colony, Texas</t>
        </is>
      </c>
    </row>
    <row r="714">
      <c r="A714" t="inlineStr">
        <is>
          <t>Arkansas</t>
        </is>
      </c>
      <c r="B714" t="n">
        <v>47</v>
      </c>
      <c r="C714" t="inlineStr">
        <is>
          <t>Maddox Lassiter</t>
        </is>
      </c>
      <c r="D714" t="inlineStr">
        <is>
          <t>TE</t>
        </is>
      </c>
      <c r="E714" t="inlineStr">
        <is>
          <t>R-Jr</t>
        </is>
      </c>
      <c r="F714" t="inlineStr">
        <is>
          <t>6'3"</t>
        </is>
      </c>
      <c r="G714" t="n">
        <v>248</v>
      </c>
      <c r="H714" t="inlineStr">
        <is>
          <t>Warren, Ark.</t>
        </is>
      </c>
    </row>
    <row r="715">
      <c r="A715" t="inlineStr">
        <is>
          <t>Arkansas</t>
        </is>
      </c>
      <c r="B715" t="n">
        <v>3</v>
      </c>
      <c r="C715" t="inlineStr">
        <is>
          <t>Braydon Lee</t>
        </is>
      </c>
      <c r="D715" t="inlineStr">
        <is>
          <t>DB</t>
        </is>
      </c>
      <c r="E715" t="inlineStr">
        <is>
          <t>R-So</t>
        </is>
      </c>
      <c r="F715" t="inlineStr">
        <is>
          <t>6'1"</t>
        </is>
      </c>
      <c r="G715" t="n">
        <v>180</v>
      </c>
      <c r="H715" t="inlineStr">
        <is>
          <t>Upper Marlboro, Md.</t>
        </is>
      </c>
      <c r="I715" t="inlineStr">
        <is>
          <t>Transfer from Maryland (2026 portal)</t>
        </is>
      </c>
    </row>
    <row r="716">
      <c r="A716" t="inlineStr">
        <is>
          <t>Arkansas</t>
        </is>
      </c>
      <c r="B716" t="n">
        <v>2</v>
      </c>
      <c r="C716" t="inlineStr">
        <is>
          <t>Shelton Lewis</t>
        </is>
      </c>
      <c r="D716" t="inlineStr">
        <is>
          <t>DB</t>
        </is>
      </c>
      <c r="E716" t="inlineStr">
        <is>
          <t>R-Jr</t>
        </is>
      </c>
      <c r="F716" t="inlineStr">
        <is>
          <t>5'11"</t>
        </is>
      </c>
      <c r="G716" t="n">
        <v>190</v>
      </c>
      <c r="H716" t="inlineStr">
        <is>
          <t>Atlanta, Ga.</t>
        </is>
      </c>
      <c r="I716" t="inlineStr">
        <is>
          <t>Transfer from Clemson (2026 portal)</t>
        </is>
      </c>
    </row>
    <row r="717">
      <c r="A717" t="inlineStr">
        <is>
          <t>Arkansas</t>
        </is>
      </c>
      <c r="B717" t="n">
        <v>22</v>
      </c>
      <c r="C717" t="inlineStr">
        <is>
          <t>Tay Lockett</t>
        </is>
      </c>
      <c r="D717" t="inlineStr">
        <is>
          <t>DB</t>
        </is>
      </c>
      <c r="E717" t="inlineStr">
        <is>
          <t>Fr</t>
        </is>
      </c>
      <c r="F717" t="inlineStr">
        <is>
          <t>6'0"</t>
        </is>
      </c>
      <c r="G717" t="n">
        <v>185</v>
      </c>
      <c r="H717" t="inlineStr">
        <is>
          <t>San Diego, Calif.</t>
        </is>
      </c>
    </row>
    <row r="718">
      <c r="A718" t="inlineStr">
        <is>
          <t>Arkansas</t>
        </is>
      </c>
      <c r="B718" t="n">
        <v>85</v>
      </c>
      <c r="C718" t="inlineStr">
        <is>
          <t>Ty Lockwood</t>
        </is>
      </c>
      <c r="D718" t="inlineStr">
        <is>
          <t>TE</t>
        </is>
      </c>
      <c r="E718" t="inlineStr">
        <is>
          <t>R-Jr</t>
        </is>
      </c>
      <c r="F718" t="inlineStr">
        <is>
          <t>6'4"</t>
        </is>
      </c>
      <c r="G718" t="n">
        <v>246</v>
      </c>
      <c r="H718" t="inlineStr">
        <is>
          <t>Thompson’s Station, Tenn.</t>
        </is>
      </c>
      <c r="I718" t="inlineStr">
        <is>
          <t>Transfer from Boston College (2026 portal)</t>
        </is>
      </c>
    </row>
    <row r="719">
      <c r="A719" t="inlineStr">
        <is>
          <t>Arkansas</t>
        </is>
      </c>
      <c r="B719" t="n">
        <v>14</v>
      </c>
      <c r="C719" t="inlineStr">
        <is>
          <t>Kyeaure Magloire</t>
        </is>
      </c>
      <c r="D719" t="inlineStr">
        <is>
          <t>DB</t>
        </is>
      </c>
      <c r="E719" t="inlineStr">
        <is>
          <t>R-Sr</t>
        </is>
      </c>
      <c r="F719" t="inlineStr">
        <is>
          <t>6'3"</t>
        </is>
      </c>
      <c r="G719" t="n">
        <v>210</v>
      </c>
      <c r="H719" t="inlineStr">
        <is>
          <t>Minneola, Fla.</t>
        </is>
      </c>
      <c r="I719" t="inlineStr">
        <is>
          <t>Transfer from West Georgia (2026 portal)</t>
        </is>
      </c>
    </row>
    <row r="720">
      <c r="A720" t="inlineStr">
        <is>
          <t>Arkansas</t>
        </is>
      </c>
      <c r="B720" t="n">
        <v>6</v>
      </c>
      <c r="C720" t="inlineStr">
        <is>
          <t>Chris Marshall</t>
        </is>
      </c>
      <c r="D720" t="inlineStr">
        <is>
          <t>WR</t>
        </is>
      </c>
      <c r="E720" t="inlineStr">
        <is>
          <t>R-Sr</t>
        </is>
      </c>
      <c r="F720" t="inlineStr">
        <is>
          <t>6'3"</t>
        </is>
      </c>
      <c r="G720" t="n">
        <v>213</v>
      </c>
      <c r="H720" t="inlineStr">
        <is>
          <t>Missouri City, Texas</t>
        </is>
      </c>
      <c r="I720" t="inlineStr">
        <is>
          <t>Transfer from Boise State (2026 portal)</t>
        </is>
      </c>
    </row>
    <row r="721">
      <c r="A721" t="inlineStr">
        <is>
          <t>Arkansas</t>
        </is>
      </c>
      <c r="B721" t="n">
        <v>39</v>
      </c>
      <c r="C721" t="inlineStr">
        <is>
          <t>Braeden McAlister</t>
        </is>
      </c>
      <c r="D721" t="inlineStr">
        <is>
          <t>K</t>
        </is>
      </c>
      <c r="E721" t="inlineStr">
        <is>
          <t>R-Sr</t>
        </is>
      </c>
      <c r="F721" t="inlineStr">
        <is>
          <t>6'0"</t>
        </is>
      </c>
      <c r="G721" t="n">
        <v>196</v>
      </c>
      <c r="H721" t="inlineStr">
        <is>
          <t>Indian Trail, N.C.</t>
        </is>
      </c>
      <c r="I721" t="inlineStr">
        <is>
          <t>Transfer from Georgia State (2026 portal)</t>
        </is>
      </c>
    </row>
    <row r="722">
      <c r="A722" t="inlineStr">
        <is>
          <t>Arkansas</t>
        </is>
      </c>
      <c r="B722" t="n">
        <v>24</v>
      </c>
      <c r="C722" t="inlineStr">
        <is>
          <t>Miguel Mitchell</t>
        </is>
      </c>
      <c r="D722" t="inlineStr">
        <is>
          <t>DB</t>
        </is>
      </c>
      <c r="E722" t="inlineStr">
        <is>
          <t>R-Sr</t>
        </is>
      </c>
      <c r="F722" t="inlineStr">
        <is>
          <t>6'1"</t>
        </is>
      </c>
      <c r="G722" t="n">
        <v>219</v>
      </c>
      <c r="H722" t="inlineStr">
        <is>
          <t>Oxford, Ala.</t>
        </is>
      </c>
    </row>
    <row r="723">
      <c r="A723" t="inlineStr">
        <is>
          <t>Arkansas</t>
        </is>
      </c>
      <c r="B723" t="n">
        <v>56</v>
      </c>
      <c r="C723" t="inlineStr">
        <is>
          <t>Ben Mubenga</t>
        </is>
      </c>
      <c r="D723" t="inlineStr">
        <is>
          <t>OL</t>
        </is>
      </c>
      <c r="E723" t="inlineStr">
        <is>
          <t>Fr</t>
        </is>
      </c>
      <c r="F723" t="inlineStr">
        <is>
          <t>6'5"</t>
        </is>
      </c>
      <c r="G723" t="n">
        <v>289</v>
      </c>
      <c r="H723" t="inlineStr">
        <is>
          <t>Buford, Ga.</t>
        </is>
      </c>
    </row>
    <row r="724">
      <c r="A724" t="inlineStr">
        <is>
          <t>Arkansas</t>
        </is>
      </c>
      <c r="B724" t="n">
        <v>60</v>
      </c>
      <c r="C724" t="inlineStr">
        <is>
          <t>Jonas Nantze</t>
        </is>
      </c>
      <c r="D724" t="inlineStr">
        <is>
          <t>OL</t>
        </is>
      </c>
      <c r="E724" t="inlineStr">
        <is>
          <t>R-So</t>
        </is>
      </c>
      <c r="F724" t="inlineStr">
        <is>
          <t>6'5"</t>
        </is>
      </c>
      <c r="G724" t="n">
        <v>289</v>
      </c>
      <c r="H724" t="inlineStr">
        <is>
          <t>Springdale, Ark.</t>
        </is>
      </c>
    </row>
    <row r="725">
      <c r="A725" t="inlineStr">
        <is>
          <t>Arkansas</t>
        </is>
      </c>
      <c r="B725" t="n">
        <v>28</v>
      </c>
      <c r="C725" t="inlineStr">
        <is>
          <t>Trajen Odom</t>
        </is>
      </c>
      <c r="D725" t="inlineStr">
        <is>
          <t>DL</t>
        </is>
      </c>
      <c r="E725" t="inlineStr">
        <is>
          <t>R-Fr</t>
        </is>
      </c>
      <c r="F725" t="inlineStr">
        <is>
          <t>6'3"</t>
        </is>
      </c>
      <c r="G725" t="n">
        <v>297</v>
      </c>
      <c r="H725" t="inlineStr">
        <is>
          <t>Inglewood, Calif.</t>
        </is>
      </c>
      <c r="I725" t="inlineStr">
        <is>
          <t>Transfer from Ohio State (2026 portal)</t>
        </is>
      </c>
    </row>
    <row r="726">
      <c r="A726" t="inlineStr">
        <is>
          <t>Arkansas</t>
        </is>
      </c>
      <c r="B726" t="n">
        <v>92</v>
      </c>
      <c r="C726" t="inlineStr">
        <is>
          <t>David Oke</t>
        </is>
      </c>
      <c r="D726" t="inlineStr">
        <is>
          <t>DL</t>
        </is>
      </c>
      <c r="E726" t="inlineStr">
        <is>
          <t>R-Sr</t>
        </is>
      </c>
      <c r="F726" t="inlineStr">
        <is>
          <t>6'2"</t>
        </is>
      </c>
      <c r="G726" t="n">
        <v>298</v>
      </c>
      <c r="H726" t="inlineStr">
        <is>
          <t>Lagos, Nigeria</t>
        </is>
      </c>
    </row>
    <row r="727">
      <c r="A727" t="inlineStr">
        <is>
          <t>Arkansas</t>
        </is>
      </c>
      <c r="B727" t="n">
        <v>0</v>
      </c>
      <c r="C727" t="inlineStr">
        <is>
          <t>Hunter Osborne</t>
        </is>
      </c>
      <c r="D727" t="inlineStr">
        <is>
          <t>DL</t>
        </is>
      </c>
      <c r="E727" t="inlineStr">
        <is>
          <t>R-Jr</t>
        </is>
      </c>
      <c r="F727" t="inlineStr">
        <is>
          <t>6'4"</t>
        </is>
      </c>
      <c r="G727" t="n">
        <v>313</v>
      </c>
      <c r="H727" t="inlineStr">
        <is>
          <t>Trussville, Ala.</t>
        </is>
      </c>
      <c r="I727" t="inlineStr">
        <is>
          <t>Transfer from Virginia (2026 portal)</t>
        </is>
      </c>
    </row>
    <row r="728">
      <c r="A728" t="inlineStr">
        <is>
          <t>Arkansas</t>
        </is>
      </c>
      <c r="B728" t="n">
        <v>21</v>
      </c>
      <c r="C728" t="inlineStr">
        <is>
          <t>Jasper Parker</t>
        </is>
      </c>
      <c r="D728" t="inlineStr">
        <is>
          <t>RB</t>
        </is>
      </c>
      <c r="E728" t="inlineStr">
        <is>
          <t>So</t>
        </is>
      </c>
      <c r="F728" t="inlineStr">
        <is>
          <t>6'0"</t>
        </is>
      </c>
      <c r="G728" t="n">
        <v>209</v>
      </c>
      <c r="H728" t="inlineStr">
        <is>
          <t>Gretna, La.</t>
        </is>
      </c>
      <c r="I728" t="inlineStr">
        <is>
          <t>Transfer from Michigan (2026 portal)</t>
        </is>
      </c>
    </row>
    <row r="729">
      <c r="A729" t="inlineStr">
        <is>
          <t>Arkansas</t>
        </is>
      </c>
      <c r="B729" t="n">
        <v>66</v>
      </c>
      <c r="C729" t="inlineStr">
        <is>
          <t>Payton Parks-Smith</t>
        </is>
      </c>
      <c r="D729" t="inlineStr">
        <is>
          <t>OL</t>
        </is>
      </c>
      <c r="E729" t="inlineStr">
        <is>
          <t>R-Sr</t>
        </is>
      </c>
      <c r="F729" t="inlineStr">
        <is>
          <t>6'5"</t>
        </is>
      </c>
      <c r="G729" t="n">
        <v>305</v>
      </c>
      <c r="H729" t="inlineStr">
        <is>
          <t>Sterlington, La.</t>
        </is>
      </c>
    </row>
    <row r="730">
      <c r="A730" t="inlineStr">
        <is>
          <t>Arkansas</t>
        </is>
      </c>
      <c r="B730" t="n">
        <v>32</v>
      </c>
      <c r="C730" t="inlineStr">
        <is>
          <t>Landon Phipps</t>
        </is>
      </c>
      <c r="D730" t="inlineStr">
        <is>
          <t>DB</t>
        </is>
      </c>
      <c r="E730" t="inlineStr">
        <is>
          <t>R-Sr</t>
        </is>
      </c>
      <c r="F730" t="inlineStr">
        <is>
          <t>6'0"</t>
        </is>
      </c>
      <c r="G730" t="n">
        <v>186</v>
      </c>
      <c r="H730" t="inlineStr">
        <is>
          <t>Springdale, Ark.</t>
        </is>
      </c>
    </row>
    <row r="731">
      <c r="A731" t="inlineStr">
        <is>
          <t>Arkansas</t>
        </is>
      </c>
      <c r="B731" t="n">
        <v>83</v>
      </c>
      <c r="C731" t="inlineStr">
        <is>
          <t>Jaden Platt</t>
        </is>
      </c>
      <c r="D731" t="inlineStr">
        <is>
          <t>TE</t>
        </is>
      </c>
      <c r="E731" t="inlineStr">
        <is>
          <t>R-Jr</t>
        </is>
      </c>
      <c r="F731" t="inlineStr">
        <is>
          <t>6'5"</t>
        </is>
      </c>
      <c r="G731" t="n">
        <v>255</v>
      </c>
      <c r="H731" t="inlineStr">
        <is>
          <t>Haslet, Texas</t>
        </is>
      </c>
    </row>
    <row r="732">
      <c r="A732" t="inlineStr">
        <is>
          <t>Arkansas</t>
        </is>
      </c>
      <c r="B732" t="n">
        <v>78</v>
      </c>
      <c r="C732" t="inlineStr">
        <is>
          <t>Lucas Possenti</t>
        </is>
      </c>
      <c r="D732" t="inlineStr">
        <is>
          <t>OL</t>
        </is>
      </c>
      <c r="E732" t="inlineStr">
        <is>
          <t>R-So</t>
        </is>
      </c>
      <c r="F732" t="inlineStr">
        <is>
          <t>6'5"</t>
        </is>
      </c>
      <c r="G732" t="n">
        <v>309</v>
      </c>
      <c r="H732" t="inlineStr">
        <is>
          <t>Aston, Pa.</t>
        </is>
      </c>
      <c r="I732" t="inlineStr">
        <is>
          <t>Transfer from Temple (2026 portal)</t>
        </is>
      </c>
    </row>
    <row r="733">
      <c r="A733" t="inlineStr">
        <is>
          <t>Arkansas</t>
        </is>
      </c>
      <c r="B733" t="n">
        <v>80</v>
      </c>
      <c r="C733" t="inlineStr">
        <is>
          <t>Dequane Prevo</t>
        </is>
      </c>
      <c r="D733" t="inlineStr">
        <is>
          <t>WR</t>
        </is>
      </c>
      <c r="E733" t="inlineStr">
        <is>
          <t>Fr</t>
        </is>
      </c>
      <c r="F733" t="inlineStr">
        <is>
          <t>5'10"</t>
        </is>
      </c>
      <c r="G733" t="n">
        <v>176</v>
      </c>
      <c r="H733" t="inlineStr">
        <is>
          <t>Texarkana, Texas</t>
        </is>
      </c>
    </row>
    <row r="734">
      <c r="A734" t="inlineStr">
        <is>
          <t>Arkansas</t>
        </is>
      </c>
      <c r="B734" t="n">
        <v>82</v>
      </c>
      <c r="C734" t="inlineStr">
        <is>
          <t>Ben Pupplo</t>
        </is>
      </c>
      <c r="D734" t="inlineStr">
        <is>
          <t>WR</t>
        </is>
      </c>
      <c r="E734" t="inlineStr">
        <is>
          <t>R-Jr</t>
        </is>
      </c>
      <c r="F734" t="inlineStr">
        <is>
          <t>6'2"</t>
        </is>
      </c>
      <c r="G734" t="n">
        <v>187</v>
      </c>
      <c r="H734" t="inlineStr">
        <is>
          <t>Yakima, Wash.</t>
        </is>
      </c>
    </row>
    <row r="735">
      <c r="A735" t="inlineStr">
        <is>
          <t>Arkansas</t>
        </is>
      </c>
      <c r="B735" t="n">
        <v>97</v>
      </c>
      <c r="C735" t="inlineStr">
        <is>
          <t>Quincy Rhodes Jr.</t>
        </is>
      </c>
      <c r="D735" t="inlineStr">
        <is>
          <t>DL</t>
        </is>
      </c>
      <c r="E735" t="inlineStr">
        <is>
          <t>Sr</t>
        </is>
      </c>
      <c r="F735" t="inlineStr">
        <is>
          <t>6'6"</t>
        </is>
      </c>
      <c r="G735" t="n">
        <v>273</v>
      </c>
      <c r="H735" t="inlineStr">
        <is>
          <t>North Little Rock, Ark.</t>
        </is>
      </c>
    </row>
    <row r="736">
      <c r="A736" t="inlineStr">
        <is>
          <t>Arkansas</t>
        </is>
      </c>
      <c r="B736" t="n">
        <v>74</v>
      </c>
      <c r="C736" t="inlineStr">
        <is>
          <t>Terence Roberson Jr.</t>
        </is>
      </c>
      <c r="D736" t="inlineStr">
        <is>
          <t>OL</t>
        </is>
      </c>
      <c r="E736" t="inlineStr">
        <is>
          <t>Jr</t>
        </is>
      </c>
      <c r="F736" t="inlineStr">
        <is>
          <t>6'6"</t>
        </is>
      </c>
      <c r="G736" t="n">
        <v>322</v>
      </c>
      <c r="H736" t="inlineStr">
        <is>
          <t>Warren, Ark.</t>
        </is>
      </c>
      <c r="I736" t="inlineStr">
        <is>
          <t>Transfer from Ouachita Baptist (2026 portal)</t>
        </is>
      </c>
    </row>
    <row r="737">
      <c r="A737" t="inlineStr">
        <is>
          <t>Arkansas</t>
        </is>
      </c>
      <c r="B737" t="n">
        <v>24</v>
      </c>
      <c r="C737" t="inlineStr">
        <is>
          <t>Mario Robinson</t>
        </is>
      </c>
      <c r="D737" t="inlineStr">
        <is>
          <t>RB</t>
        </is>
      </c>
      <c r="E737" t="inlineStr">
        <is>
          <t>R-Jr</t>
        </is>
      </c>
      <c r="F737" t="inlineStr">
        <is>
          <t>6'0"</t>
        </is>
      </c>
      <c r="G737" t="n">
        <v>210</v>
      </c>
      <c r="H737" t="inlineStr">
        <is>
          <t>Memphis, Tenn.</t>
        </is>
      </c>
    </row>
    <row r="738">
      <c r="A738" t="inlineStr">
        <is>
          <t>Arkansas</t>
        </is>
      </c>
      <c r="B738" t="n">
        <v>4</v>
      </c>
      <c r="C738" t="inlineStr">
        <is>
          <t>La&amp;#8217;khi Roland</t>
        </is>
      </c>
      <c r="D738" t="inlineStr">
        <is>
          <t>DB</t>
        </is>
      </c>
      <c r="E738" t="inlineStr">
        <is>
          <t>Jr</t>
        </is>
      </c>
      <c r="F738" t="inlineStr">
        <is>
          <t>6'2"</t>
        </is>
      </c>
      <c r="G738" t="n">
        <v>195</v>
      </c>
      <c r="H738" t="inlineStr">
        <is>
          <t>Conley, Ga.</t>
        </is>
      </c>
      <c r="I738" t="inlineStr">
        <is>
          <t>Transfer from Maryland (2026 portal)</t>
        </is>
      </c>
    </row>
    <row r="739">
      <c r="A739" t="inlineStr">
        <is>
          <t>Arkansas</t>
        </is>
      </c>
      <c r="B739" t="n">
        <v>37</v>
      </c>
      <c r="C739" t="inlineStr">
        <is>
          <t>Gavin Rush</t>
        </is>
      </c>
      <c r="D739" t="inlineStr">
        <is>
          <t>P</t>
        </is>
      </c>
      <c r="E739" t="inlineStr">
        <is>
          <t>R-Fr</t>
        </is>
      </c>
      <c r="F739" t="inlineStr">
        <is>
          <t>6'3"</t>
        </is>
      </c>
      <c r="G739" t="n">
        <v>209</v>
      </c>
      <c r="H739" t="inlineStr">
        <is>
          <t>Franklin, Tenn.</t>
        </is>
      </c>
    </row>
    <row r="740">
      <c r="A740" t="inlineStr">
        <is>
          <t>Arkansas</t>
        </is>
      </c>
      <c r="B740" t="n">
        <v>0</v>
      </c>
      <c r="C740" t="inlineStr">
        <is>
          <t>Braylen Russell</t>
        </is>
      </c>
      <c r="D740" t="inlineStr">
        <is>
          <t>RB</t>
        </is>
      </c>
      <c r="E740" t="inlineStr">
        <is>
          <t>Jr</t>
        </is>
      </c>
      <c r="F740" t="inlineStr">
        <is>
          <t>6'1"</t>
        </is>
      </c>
      <c r="G740" t="n">
        <v>227</v>
      </c>
      <c r="H740" t="inlineStr">
        <is>
          <t>Benton, Ark.</t>
        </is>
      </c>
    </row>
    <row r="741">
      <c r="A741" t="inlineStr">
        <is>
          <t>Arkansas</t>
        </is>
      </c>
      <c r="B741" t="n">
        <v>55</v>
      </c>
      <c r="C741" t="inlineStr">
        <is>
          <t>Antonio Sandel-Bascomb</t>
        </is>
      </c>
      <c r="D741" t="inlineStr">
        <is>
          <t>DL</t>
        </is>
      </c>
      <c r="E741" t="inlineStr">
        <is>
          <t>R-Jr</t>
        </is>
      </c>
      <c r="F741" t="inlineStr">
        <is>
          <t>6'3"</t>
        </is>
      </c>
      <c r="G741" t="n">
        <v>315</v>
      </c>
      <c r="H741" t="inlineStr">
        <is>
          <t>Akron, Ohio</t>
        </is>
      </c>
    </row>
    <row r="742">
      <c r="A742" t="inlineStr">
        <is>
          <t>Arkansas</t>
        </is>
      </c>
      <c r="B742" t="n">
        <v>59</v>
      </c>
      <c r="C742" t="inlineStr">
        <is>
          <t>Max Schmidly</t>
        </is>
      </c>
      <c r="D742" t="inlineStr">
        <is>
          <t>LS</t>
        </is>
      </c>
      <c r="E742" t="inlineStr">
        <is>
          <t>R-Jr</t>
        </is>
      </c>
      <c r="F742" t="inlineStr">
        <is>
          <t>6'3"</t>
        </is>
      </c>
      <c r="G742" t="n">
        <v>217</v>
      </c>
      <c r="H742" t="inlineStr">
        <is>
          <t>Charlotte, N.C.</t>
        </is>
      </c>
    </row>
    <row r="743">
      <c r="A743" t="inlineStr">
        <is>
          <t>Arkansas</t>
        </is>
      </c>
      <c r="B743" t="n">
        <v>21</v>
      </c>
      <c r="C743" t="inlineStr">
        <is>
          <t>Tyler Scott</t>
        </is>
      </c>
      <c r="D743" t="inlineStr">
        <is>
          <t>DB</t>
        </is>
      </c>
      <c r="E743" t="inlineStr">
        <is>
          <t>R-Jr</t>
        </is>
      </c>
      <c r="F743" t="inlineStr">
        <is>
          <t>6'1"</t>
        </is>
      </c>
      <c r="G743" t="n">
        <v>202</v>
      </c>
      <c r="H743" t="inlineStr">
        <is>
          <t>Mableton, Ga.</t>
        </is>
      </c>
      <c r="I743" t="inlineStr">
        <is>
          <t>Transfer from Georgia State (2026 portal)</t>
        </is>
      </c>
    </row>
    <row r="744">
      <c r="A744" t="inlineStr">
        <is>
          <t>Arkansas</t>
        </is>
      </c>
      <c r="B744" t="n">
        <v>43</v>
      </c>
      <c r="C744" t="inlineStr">
        <is>
          <t>Trent Sellers</t>
        </is>
      </c>
      <c r="D744" t="inlineStr">
        <is>
          <t>DL</t>
        </is>
      </c>
      <c r="E744" t="inlineStr">
        <is>
          <t>R-Fr</t>
        </is>
      </c>
      <c r="F744" t="inlineStr">
        <is>
          <t>6'4"</t>
        </is>
      </c>
      <c r="G744" t="n">
        <v>269</v>
      </c>
      <c r="H744" t="inlineStr">
        <is>
          <t>Mobile, Ala.</t>
        </is>
      </c>
    </row>
    <row r="745">
      <c r="A745" t="inlineStr">
        <is>
          <t>Arkansas</t>
        </is>
      </c>
      <c r="B745" t="n">
        <v>27</v>
      </c>
      <c r="C745" t="inlineStr">
        <is>
          <t>Cam Settles</t>
        </is>
      </c>
      <c r="D745" t="inlineStr">
        <is>
          <t>RB</t>
        </is>
      </c>
      <c r="E745" t="inlineStr">
        <is>
          <t>So</t>
        </is>
      </c>
      <c r="F745" t="inlineStr">
        <is>
          <t>5'11"</t>
        </is>
      </c>
      <c r="G745" t="n">
        <v>209</v>
      </c>
      <c r="H745" t="inlineStr">
        <is>
          <t>Little Rock, Ark.</t>
        </is>
      </c>
    </row>
    <row r="746">
      <c r="A746" t="inlineStr">
        <is>
          <t>Arkansas</t>
        </is>
      </c>
      <c r="B746" t="n">
        <v>7</v>
      </c>
      <c r="C746" t="inlineStr">
        <is>
          <t>Bradley Shaw</t>
        </is>
      </c>
      <c r="D746" t="inlineStr">
        <is>
          <t>LB</t>
        </is>
      </c>
      <c r="E746" t="inlineStr">
        <is>
          <t>Jr</t>
        </is>
      </c>
      <c r="F746" t="inlineStr">
        <is>
          <t>6'1"</t>
        </is>
      </c>
      <c r="G746" t="n">
        <v>229</v>
      </c>
      <c r="H746" t="inlineStr">
        <is>
          <t>Hoover, Ala.</t>
        </is>
      </c>
    </row>
    <row r="747">
      <c r="A747" t="inlineStr">
        <is>
          <t>Arkansas</t>
        </is>
      </c>
      <c r="B747" t="n">
        <v>10</v>
      </c>
      <c r="C747" t="inlineStr">
        <is>
          <t>Wyatt Simmons</t>
        </is>
      </c>
      <c r="D747" t="inlineStr">
        <is>
          <t>LB</t>
        </is>
      </c>
      <c r="E747" t="inlineStr">
        <is>
          <t>R-So</t>
        </is>
      </c>
      <c r="F747" t="inlineStr">
        <is>
          <t>6'1"</t>
        </is>
      </c>
      <c r="G747" t="n">
        <v>226</v>
      </c>
      <c r="H747" t="inlineStr">
        <is>
          <t>Searcy, Ark.</t>
        </is>
      </c>
    </row>
    <row r="748">
      <c r="A748" t="inlineStr">
        <is>
          <t>Arkansas</t>
        </is>
      </c>
      <c r="B748" t="n">
        <v>88</v>
      </c>
      <c r="C748" t="inlineStr">
        <is>
          <t>Xadavien Sims</t>
        </is>
      </c>
      <c r="D748" t="inlineStr">
        <is>
          <t>DL</t>
        </is>
      </c>
      <c r="E748" t="inlineStr">
        <is>
          <t>R-So</t>
        </is>
      </c>
      <c r="F748" t="inlineStr">
        <is>
          <t>6'3"</t>
        </is>
      </c>
      <c r="G748" t="n">
        <v>308</v>
      </c>
      <c r="H748" t="inlineStr">
        <is>
          <t>Durant, Okla.</t>
        </is>
      </c>
      <c r="I748" t="inlineStr">
        <is>
          <t>Transfer from Oregon (2026 portal)</t>
        </is>
      </c>
    </row>
    <row r="749">
      <c r="A749" t="inlineStr">
        <is>
          <t>Arkansas</t>
        </is>
      </c>
      <c r="B749" t="n">
        <v>65</v>
      </c>
      <c r="C749" t="inlineStr">
        <is>
          <t>Aaron Smith</t>
        </is>
      </c>
      <c r="D749" t="inlineStr">
        <is>
          <t>OL</t>
        </is>
      </c>
      <c r="E749" t="inlineStr">
        <is>
          <t>R-Jr</t>
        </is>
      </c>
      <c r="F749" t="inlineStr">
        <is>
          <t>6'6"</t>
        </is>
      </c>
      <c r="G749" t="n">
        <v>288</v>
      </c>
      <c r="H749" t="inlineStr">
        <is>
          <t>Conway, Ark.</t>
        </is>
      </c>
    </row>
    <row r="750">
      <c r="A750" t="inlineStr">
        <is>
          <t>Arkansas</t>
        </is>
      </c>
      <c r="B750" t="n">
        <v>41</v>
      </c>
      <c r="C750" t="inlineStr">
        <is>
          <t>Connor Smith</t>
        </is>
      </c>
      <c r="D750" t="inlineStr">
        <is>
          <t>P</t>
        </is>
      </c>
      <c r="E750" t="inlineStr">
        <is>
          <t>Fr</t>
        </is>
      </c>
      <c r="F750" t="inlineStr">
        <is>
          <t>6'3"</t>
        </is>
      </c>
      <c r="G750" t="n">
        <v>206</v>
      </c>
      <c r="H750" t="inlineStr">
        <is>
          <t>Clintwood, Va.</t>
        </is>
      </c>
    </row>
    <row r="751">
      <c r="A751" t="inlineStr">
        <is>
          <t>Arkansas</t>
        </is>
      </c>
      <c r="B751" t="n">
        <v>63</v>
      </c>
      <c r="C751" t="inlineStr">
        <is>
          <t>Hugh Smith</t>
        </is>
      </c>
      <c r="D751" t="inlineStr">
        <is>
          <t>OL</t>
        </is>
      </c>
      <c r="E751" t="inlineStr">
        <is>
          <t>Fr</t>
        </is>
      </c>
      <c r="F751" t="inlineStr">
        <is>
          <t>6'5"</t>
        </is>
      </c>
      <c r="G751" t="n">
        <v>305</v>
      </c>
      <c r="H751" t="inlineStr">
        <is>
          <t>Missouri City, Texas</t>
        </is>
      </c>
    </row>
    <row r="752">
      <c r="A752" t="inlineStr">
        <is>
          <t>Arkansas</t>
        </is>
      </c>
      <c r="B752" t="n">
        <v>33</v>
      </c>
      <c r="C752" t="inlineStr">
        <is>
          <t>Jakore Smith</t>
        </is>
      </c>
      <c r="D752" t="inlineStr">
        <is>
          <t>LB</t>
        </is>
      </c>
      <c r="E752" t="inlineStr">
        <is>
          <t>Fr</t>
        </is>
      </c>
      <c r="F752" t="inlineStr">
        <is>
          <t>6'0"</t>
        </is>
      </c>
      <c r="G752" t="n">
        <v>205</v>
      </c>
      <c r="H752" t="inlineStr">
        <is>
          <t>Bryant, Ark.</t>
        </is>
      </c>
    </row>
    <row r="753">
      <c r="A753" t="inlineStr">
        <is>
          <t>Arkansas</t>
        </is>
      </c>
      <c r="B753" t="n">
        <v>25</v>
      </c>
      <c r="C753" t="inlineStr">
        <is>
          <t>Ja’Quavion Smith</t>
        </is>
      </c>
      <c r="D753" t="inlineStr">
        <is>
          <t>LB</t>
        </is>
      </c>
      <c r="E753" t="inlineStr">
        <is>
          <t>Jr</t>
        </is>
      </c>
      <c r="F753" t="inlineStr">
        <is>
          <t>6'1"</t>
        </is>
      </c>
      <c r="G753" t="n">
        <v>229</v>
      </c>
      <c r="H753" t="inlineStr">
        <is>
          <t>Wingate, N.C.</t>
        </is>
      </c>
      <c r="I753" t="inlineStr">
        <is>
          <t>Transfer from Howard (2026 portal)</t>
        </is>
      </c>
    </row>
    <row r="754">
      <c r="A754" t="inlineStr">
        <is>
          <t>Arkansas</t>
        </is>
      </c>
      <c r="B754" t="n">
        <v>5</v>
      </c>
      <c r="C754" t="inlineStr">
        <is>
          <t>Sutton Smith</t>
        </is>
      </c>
      <c r="D754" t="inlineStr">
        <is>
          <t>RB</t>
        </is>
      </c>
      <c r="E754" t="inlineStr">
        <is>
          <t>R-Sr</t>
        </is>
      </c>
      <c r="F754" t="inlineStr">
        <is>
          <t>5'9"</t>
        </is>
      </c>
      <c r="G754" t="n">
        <v>196</v>
      </c>
      <c r="H754" t="inlineStr">
        <is>
          <t>Marietta, Ga.</t>
        </is>
      </c>
      <c r="I754" t="inlineStr">
        <is>
          <t>Transfer from Memphis (2026 portal)</t>
        </is>
      </c>
    </row>
    <row r="755">
      <c r="A755" t="inlineStr">
        <is>
          <t>Arkansas</t>
        </is>
      </c>
      <c r="B755" t="n">
        <v>35</v>
      </c>
      <c r="C755" t="inlineStr">
        <is>
          <t>Steven Soles Jr.</t>
        </is>
      </c>
      <c r="D755" t="inlineStr">
        <is>
          <t>DL</t>
        </is>
      </c>
      <c r="E755" t="inlineStr">
        <is>
          <t>Jr</t>
        </is>
      </c>
      <c r="F755" t="inlineStr">
        <is>
          <t>6'2"</t>
        </is>
      </c>
      <c r="G755" t="n">
        <v>237</v>
      </c>
      <c r="H755" t="inlineStr">
        <is>
          <t>Powell, Tenn.</t>
        </is>
      </c>
      <c r="I755" t="inlineStr">
        <is>
          <t>Transfer from Kentucky (2026 portal)</t>
        </is>
      </c>
    </row>
    <row r="756">
      <c r="A756" t="inlineStr">
        <is>
          <t>Arkansas</t>
        </is>
      </c>
      <c r="B756" t="n">
        <v>13</v>
      </c>
      <c r="C756" t="inlineStr">
        <is>
          <t>Carter Stoutmire</t>
        </is>
      </c>
      <c r="D756" t="inlineStr">
        <is>
          <t>DB</t>
        </is>
      </c>
      <c r="E756" t="inlineStr">
        <is>
          <t>Sr</t>
        </is>
      </c>
      <c r="F756" t="inlineStr">
        <is>
          <t>5'10"</t>
        </is>
      </c>
      <c r="G756" t="n">
        <v>216</v>
      </c>
      <c r="H756" t="inlineStr">
        <is>
          <t>Plano, Texas</t>
        </is>
      </c>
      <c r="I756" t="inlineStr">
        <is>
          <t>Transfer from Colorado (2026 portal)</t>
        </is>
      </c>
    </row>
    <row r="757">
      <c r="A757" t="inlineStr">
        <is>
          <t>Arkansas</t>
        </is>
      </c>
      <c r="B757" t="n">
        <v>81</v>
      </c>
      <c r="C757" t="inlineStr">
        <is>
          <t>Dai&amp;#8217;Shaun Thomas</t>
        </is>
      </c>
      <c r="D757" t="inlineStr">
        <is>
          <t>WR</t>
        </is>
      </c>
      <c r="E757" t="inlineStr">
        <is>
          <t>Jr</t>
        </is>
      </c>
      <c r="F757" t="inlineStr">
        <is>
          <t>5'10"</t>
        </is>
      </c>
      <c r="G757" t="n">
        <v>174</v>
      </c>
      <c r="H757" t="inlineStr">
        <is>
          <t>Houston, Texas</t>
        </is>
      </c>
    </row>
    <row r="758">
      <c r="A758" t="inlineStr">
        <is>
          <t>Arkansas</t>
        </is>
      </c>
      <c r="B758" t="n">
        <v>10</v>
      </c>
      <c r="C758" t="inlineStr">
        <is>
          <t>Cade Trotter</t>
        </is>
      </c>
      <c r="D758" t="inlineStr">
        <is>
          <t>QB</t>
        </is>
      </c>
      <c r="E758" t="inlineStr">
        <is>
          <t>R-So</t>
        </is>
      </c>
      <c r="F758" t="inlineStr">
        <is>
          <t>6'1"</t>
        </is>
      </c>
      <c r="G758" t="n">
        <v>189</v>
      </c>
      <c r="H758" t="inlineStr">
        <is>
          <t>Dallas, Texas</t>
        </is>
      </c>
    </row>
    <row r="759">
      <c r="A759" t="inlineStr">
        <is>
          <t>Arkansas</t>
        </is>
      </c>
      <c r="B759" t="n">
        <v>38</v>
      </c>
      <c r="C759" t="inlineStr">
        <is>
          <t>Bradley Ume-Ezeoke</t>
        </is>
      </c>
      <c r="D759" t="inlineStr">
        <is>
          <t>DB</t>
        </is>
      </c>
      <c r="E759" t="inlineStr">
        <is>
          <t>Fr</t>
        </is>
      </c>
      <c r="F759" t="inlineStr">
        <is>
          <t>5'10"</t>
        </is>
      </c>
      <c r="G759" t="n">
        <v>170</v>
      </c>
      <c r="H759" t="inlineStr">
        <is>
          <t>Flower Mound, Texas</t>
        </is>
      </c>
    </row>
    <row r="760">
      <c r="A760" t="inlineStr">
        <is>
          <t>Arkansas</t>
        </is>
      </c>
      <c r="B760" t="n">
        <v>94</v>
      </c>
      <c r="C760" t="inlineStr">
        <is>
          <t>Reginald Vaughn</t>
        </is>
      </c>
      <c r="D760" t="inlineStr">
        <is>
          <t>DL</t>
        </is>
      </c>
      <c r="E760" t="inlineStr">
        <is>
          <t>R-Fr</t>
        </is>
      </c>
      <c r="F760" t="inlineStr">
        <is>
          <t>6'2"</t>
        </is>
      </c>
      <c r="G760" t="n">
        <v>301</v>
      </c>
      <c r="H760" t="inlineStr">
        <is>
          <t>Brandon, Miss.</t>
        </is>
      </c>
    </row>
    <row r="761">
      <c r="A761" t="inlineStr">
        <is>
          <t>Arkansas</t>
        </is>
      </c>
      <c r="B761" t="n">
        <v>46</v>
      </c>
      <c r="C761" t="inlineStr">
        <is>
          <t>Charlie Von Der Meden</t>
        </is>
      </c>
      <c r="D761" t="inlineStr">
        <is>
          <t>K</t>
        </is>
      </c>
      <c r="E761" t="inlineStr">
        <is>
          <t>R-So</t>
        </is>
      </c>
      <c r="F761" t="inlineStr">
        <is>
          <t>6'0"</t>
        </is>
      </c>
      <c r="G761" t="n">
        <v>183</v>
      </c>
      <c r="H761" t="inlineStr">
        <is>
          <t>Tomball, Texas</t>
        </is>
      </c>
    </row>
    <row r="762">
      <c r="A762" t="inlineStr">
        <is>
          <t>Arkansas</t>
        </is>
      </c>
      <c r="B762" t="n">
        <v>11</v>
      </c>
      <c r="C762" t="inlineStr">
        <is>
          <t>Jamonta Waller</t>
        </is>
      </c>
      <c r="D762" t="inlineStr">
        <is>
          <t>DL</t>
        </is>
      </c>
      <c r="E762" t="inlineStr">
        <is>
          <t>R-So</t>
        </is>
      </c>
      <c r="F762" t="inlineStr">
        <is>
          <t>6'0"</t>
        </is>
      </c>
      <c r="G762" t="n">
        <v>237</v>
      </c>
      <c r="H762" t="inlineStr">
        <is>
          <t>Picayune, Miss.</t>
        </is>
      </c>
      <c r="I762" t="inlineStr">
        <is>
          <t>Transfer from Auburn (2026 portal)</t>
        </is>
      </c>
    </row>
    <row r="763">
      <c r="A763" t="inlineStr">
        <is>
          <t>Arkansas</t>
        </is>
      </c>
      <c r="B763" t="n">
        <v>13</v>
      </c>
      <c r="C763" t="inlineStr">
        <is>
          <t>Jelani Watkins</t>
        </is>
      </c>
      <c r="D763" t="inlineStr">
        <is>
          <t>WR</t>
        </is>
      </c>
      <c r="E763" t="inlineStr">
        <is>
          <t>R-So</t>
        </is>
      </c>
      <c r="F763" t="inlineStr">
        <is>
          <t>5'11"</t>
        </is>
      </c>
      <c r="G763" t="n">
        <v>163</v>
      </c>
      <c r="H763" t="inlineStr">
        <is>
          <t>LaPlace, La.</t>
        </is>
      </c>
      <c r="I763" t="inlineStr">
        <is>
          <t>Transfer from LSU (2026 portal)</t>
        </is>
      </c>
    </row>
    <row r="764">
      <c r="A764" t="inlineStr">
        <is>
          <t>Arkansas</t>
        </is>
      </c>
      <c r="B764" t="n">
        <v>48</v>
      </c>
      <c r="C764" t="inlineStr">
        <is>
          <t>Joseph Whitt</t>
        </is>
      </c>
      <c r="D764" t="inlineStr">
        <is>
          <t>LB</t>
        </is>
      </c>
      <c r="E764" t="inlineStr">
        <is>
          <t>R-So</t>
        </is>
      </c>
      <c r="F764" t="inlineStr">
        <is>
          <t>6'0"</t>
        </is>
      </c>
      <c r="G764" t="n">
        <v>210</v>
      </c>
      <c r="H764" t="inlineStr">
        <is>
          <t>Prosper, Texas</t>
        </is>
      </c>
    </row>
    <row r="765">
      <c r="A765" t="inlineStr">
        <is>
          <t>Arkansas</t>
        </is>
      </c>
      <c r="B765" t="n">
        <v>52</v>
      </c>
      <c r="C765" t="inlineStr">
        <is>
          <t>Donovan Whitten</t>
        </is>
      </c>
      <c r="D765" t="inlineStr">
        <is>
          <t>DL</t>
        </is>
      </c>
      <c r="E765" t="inlineStr">
        <is>
          <t>R-Jr</t>
        </is>
      </c>
      <c r="F765" t="inlineStr">
        <is>
          <t>6'3"</t>
        </is>
      </c>
      <c r="G765" t="n">
        <v>252</v>
      </c>
      <c r="H765" t="inlineStr">
        <is>
          <t>Arkadelphia, Ark.</t>
        </is>
      </c>
    </row>
    <row r="766">
      <c r="A766" t="inlineStr">
        <is>
          <t>Arkansas</t>
        </is>
      </c>
      <c r="B766" t="n">
        <v>64</v>
      </c>
      <c r="C766" t="inlineStr">
        <is>
          <t>Bryant Williams</t>
        </is>
      </c>
      <c r="D766" t="inlineStr">
        <is>
          <t>OL</t>
        </is>
      </c>
      <c r="E766" t="inlineStr">
        <is>
          <t>R-Sr</t>
        </is>
      </c>
      <c r="F766" t="inlineStr">
        <is>
          <t>6'7"</t>
        </is>
      </c>
      <c r="G766" t="n">
        <v>335</v>
      </c>
      <c r="H766" t="inlineStr">
        <is>
          <t>Lake Charles, La.</t>
        </is>
      </c>
      <c r="I766" t="inlineStr">
        <is>
          <t>Transfer from Louisiana (2026 portal)</t>
        </is>
      </c>
    </row>
    <row r="767">
      <c r="A767" t="inlineStr">
        <is>
          <t>Arkansas</t>
        </is>
      </c>
      <c r="B767" t="n">
        <v>23</v>
      </c>
      <c r="C767" t="inlineStr">
        <is>
          <t>Ian Williams</t>
        </is>
      </c>
      <c r="D767" t="inlineStr">
        <is>
          <t>DB</t>
        </is>
      </c>
      <c r="E767" t="inlineStr">
        <is>
          <t>So</t>
        </is>
      </c>
      <c r="F767" t="inlineStr">
        <is>
          <t>5'10"</t>
        </is>
      </c>
      <c r="G767" t="n">
        <v>198</v>
      </c>
      <c r="H767" t="inlineStr">
        <is>
          <t>Cartersville, Ga.</t>
        </is>
      </c>
      <c r="I767" t="inlineStr">
        <is>
          <t>Transfer from Memphis (2026 portal)</t>
        </is>
      </c>
    </row>
    <row r="768">
      <c r="A768" t="inlineStr">
        <is>
          <t>Arkansas</t>
        </is>
      </c>
      <c r="B768" t="n">
        <v>36</v>
      </c>
      <c r="C768" t="inlineStr">
        <is>
          <t>Jeremiah Williams</t>
        </is>
      </c>
      <c r="D768" t="inlineStr">
        <is>
          <t>DB</t>
        </is>
      </c>
      <c r="E768" t="inlineStr">
        <is>
          <t>R-Sr</t>
        </is>
      </c>
      <c r="F768" t="inlineStr">
        <is>
          <t>5'10"</t>
        </is>
      </c>
      <c r="G768" t="n">
        <v>175</v>
      </c>
      <c r="H768" t="inlineStr">
        <is>
          <t>Dallas, Texas</t>
        </is>
      </c>
    </row>
    <row r="769">
      <c r="A769" t="inlineStr">
        <is>
          <t>Arkansas</t>
        </is>
      </c>
      <c r="B769" t="n">
        <v>19</v>
      </c>
      <c r="C769" t="inlineStr">
        <is>
          <t>Kyndrick Williams</t>
        </is>
      </c>
      <c r="D769" t="inlineStr">
        <is>
          <t>DB</t>
        </is>
      </c>
      <c r="E769" t="inlineStr">
        <is>
          <t>Fr</t>
        </is>
      </c>
      <c r="F769" t="inlineStr">
        <is>
          <t>6'1"</t>
        </is>
      </c>
      <c r="G769" t="n">
        <v>188</v>
      </c>
      <c r="H769" t="inlineStr">
        <is>
          <t>Fayetteville, Ark.</t>
        </is>
      </c>
    </row>
    <row r="770">
      <c r="A770" t="inlineStr">
        <is>
          <t>Arkansas</t>
        </is>
      </c>
      <c r="B770" t="n">
        <v>40</v>
      </c>
      <c r="C770" t="inlineStr">
        <is>
          <t>Colton Yarbrough</t>
        </is>
      </c>
      <c r="D770" t="inlineStr">
        <is>
          <t>DL</t>
        </is>
      </c>
      <c r="E770" t="inlineStr">
        <is>
          <t>Fr</t>
        </is>
      </c>
      <c r="F770" t="inlineStr">
        <is>
          <t>6'5"</t>
        </is>
      </c>
      <c r="G770" t="n">
        <v>262</v>
      </c>
      <c r="H770" t="inlineStr">
        <is>
          <t>Caddo, Okla.</t>
        </is>
      </c>
    </row>
    <row r="771">
      <c r="A771" t="inlineStr">
        <is>
          <t>Arkansas</t>
        </is>
      </c>
      <c r="B771" t="n">
        <v>23</v>
      </c>
      <c r="C771" t="inlineStr">
        <is>
          <t>Kevin Young</t>
        </is>
      </c>
      <c r="D771" t="inlineStr">
        <is>
          <t>RB</t>
        </is>
      </c>
      <c r="E771" t="inlineStr">
        <is>
          <t>Fr</t>
        </is>
      </c>
      <c r="F771" t="inlineStr">
        <is>
          <t>5'11"</t>
        </is>
      </c>
      <c r="G771" t="n">
        <v>218</v>
      </c>
      <c r="H771" t="inlineStr">
        <is>
          <t>Forrest City, Ark.</t>
        </is>
      </c>
    </row>
    <row r="772">
      <c r="A772" t="inlineStr">
        <is>
          <t>Arkansas</t>
        </is>
      </c>
      <c r="B772" t="n">
        <v>72</v>
      </c>
      <c r="C772" t="inlineStr">
        <is>
          <t>Tucker Young</t>
        </is>
      </c>
      <c r="D772" t="inlineStr">
        <is>
          <t>OL</t>
        </is>
      </c>
      <c r="E772" t="inlineStr">
        <is>
          <t>Fr</t>
        </is>
      </c>
      <c r="F772" t="inlineStr">
        <is>
          <t>6'5"</t>
        </is>
      </c>
      <c r="G772" t="n">
        <v>310</v>
      </c>
      <c r="H772" t="inlineStr">
        <is>
          <t>Hot Springs, Ark.</t>
        </is>
      </c>
    </row>
    <row r="773">
      <c r="A773" t="inlineStr">
        <is>
          <t>Arkansas State</t>
        </is>
      </c>
      <c r="B773" t="n">
        <v>24</v>
      </c>
      <c r="C773" t="inlineStr">
        <is>
          <t>Nasir Allen</t>
        </is>
      </c>
      <c r="D773" t="inlineStr">
        <is>
          <t>RB</t>
        </is>
      </c>
      <c r="E773" t="inlineStr">
        <is>
          <t>R-Fr</t>
        </is>
      </c>
      <c r="F773" t="inlineStr">
        <is>
          <t>5'11"</t>
        </is>
      </c>
      <c r="G773" t="n">
        <v>175</v>
      </c>
      <c r="H773" t="inlineStr">
        <is>
          <t>Ocala, Fla.</t>
        </is>
      </c>
    </row>
    <row r="774">
      <c r="A774" t="inlineStr">
        <is>
          <t>Arkansas State</t>
        </is>
      </c>
      <c r="B774" t="n">
        <v>25</v>
      </c>
      <c r="C774" t="inlineStr">
        <is>
          <t>Clayton Amaya</t>
        </is>
      </c>
      <c r="D774" t="inlineStr">
        <is>
          <t>K</t>
        </is>
      </c>
      <c r="E774" t="inlineStr">
        <is>
          <t>Jr</t>
        </is>
      </c>
      <c r="F774" t="inlineStr">
        <is>
          <t>5'10"</t>
        </is>
      </c>
      <c r="G774" t="n">
        <v>199</v>
      </c>
      <c r="H774" t="inlineStr">
        <is>
          <t>Spring Branch, Texas</t>
        </is>
      </c>
    </row>
    <row r="775">
      <c r="A775" t="inlineStr">
        <is>
          <t>Arkansas State</t>
        </is>
      </c>
      <c r="B775" t="n">
        <v>58</v>
      </c>
      <c r="C775" t="inlineStr">
        <is>
          <t>Cameron Ambrose</t>
        </is>
      </c>
      <c r="D775" t="inlineStr">
        <is>
          <t>OL</t>
        </is>
      </c>
      <c r="E775" t="inlineStr">
        <is>
          <t>R-Sr</t>
        </is>
      </c>
      <c r="F775" t="inlineStr">
        <is>
          <t>6'4"</t>
        </is>
      </c>
      <c r="G775" t="n">
        <v>295</v>
      </c>
      <c r="H775" t="inlineStr">
        <is>
          <t>Pinson, Ala.</t>
        </is>
      </c>
    </row>
    <row r="776">
      <c r="A776" t="inlineStr">
        <is>
          <t>Arkansas State</t>
        </is>
      </c>
      <c r="B776" t="n">
        <v>78</v>
      </c>
      <c r="C776" t="inlineStr">
        <is>
          <t>Josh Austin</t>
        </is>
      </c>
      <c r="D776" t="inlineStr">
        <is>
          <t>OL</t>
        </is>
      </c>
      <c r="E776" t="inlineStr">
        <is>
          <t>Fr</t>
        </is>
      </c>
      <c r="F776" t="inlineStr">
        <is>
          <t>6'4"</t>
        </is>
      </c>
      <c r="G776" t="n">
        <v>320</v>
      </c>
      <c r="H776" t="inlineStr">
        <is>
          <t>Pflugerville, Texas</t>
        </is>
      </c>
    </row>
    <row r="777">
      <c r="A777" t="inlineStr">
        <is>
          <t>Arkansas State</t>
        </is>
      </c>
      <c r="B777" t="n">
        <v>11</v>
      </c>
      <c r="C777" t="inlineStr">
        <is>
          <t>Sultan Badmus</t>
        </is>
      </c>
      <c r="D777" t="inlineStr">
        <is>
          <t>DE</t>
        </is>
      </c>
      <c r="E777" t="inlineStr">
        <is>
          <t>Jr</t>
        </is>
      </c>
      <c r="F777" t="inlineStr">
        <is>
          <t>6'1"</t>
        </is>
      </c>
      <c r="G777" t="n">
        <v>285</v>
      </c>
      <c r="H777" t="inlineStr">
        <is>
          <t>Bowie, Md.</t>
        </is>
      </c>
      <c r="I777" t="inlineStr">
        <is>
          <t>Transfer from Temple (2026 portal)</t>
        </is>
      </c>
    </row>
    <row r="778">
      <c r="A778" t="inlineStr">
        <is>
          <t>Arkansas State</t>
        </is>
      </c>
      <c r="B778" t="n">
        <v>23</v>
      </c>
      <c r="C778" t="inlineStr">
        <is>
          <t>Solomon Baggett</t>
        </is>
      </c>
      <c r="D778" t="inlineStr">
        <is>
          <t>RB</t>
        </is>
      </c>
      <c r="E778" t="inlineStr">
        <is>
          <t>Fr</t>
        </is>
      </c>
      <c r="F778" t="inlineStr">
        <is>
          <t>5'10"</t>
        </is>
      </c>
      <c r="G778" t="n">
        <v>195</v>
      </c>
      <c r="H778" t="inlineStr">
        <is>
          <t>Ocean Springs, Miss.</t>
        </is>
      </c>
    </row>
    <row r="779">
      <c r="A779" t="inlineStr">
        <is>
          <t>Arkansas State</t>
        </is>
      </c>
      <c r="B779" t="n">
        <v>8</v>
      </c>
      <c r="C779" t="inlineStr">
        <is>
          <t>Brandon Barnes</t>
        </is>
      </c>
      <c r="D779" t="inlineStr">
        <is>
          <t>S</t>
        </is>
      </c>
      <c r="E779" t="inlineStr">
        <is>
          <t>Jr</t>
        </is>
      </c>
      <c r="F779" t="inlineStr">
        <is>
          <t>6'1"</t>
        </is>
      </c>
      <c r="G779" t="n">
        <v>183</v>
      </c>
      <c r="H779" t="inlineStr">
        <is>
          <t>Dallas, Texas</t>
        </is>
      </c>
    </row>
    <row r="780">
      <c r="A780" t="inlineStr">
        <is>
          <t>Arkansas State</t>
        </is>
      </c>
      <c r="B780" t="n">
        <v>13</v>
      </c>
      <c r="C780" t="inlineStr">
        <is>
          <t>Boski Barrett</t>
        </is>
      </c>
      <c r="D780" t="inlineStr">
        <is>
          <t>WR</t>
        </is>
      </c>
      <c r="E780" t="inlineStr">
        <is>
          <t>R-So</t>
        </is>
      </c>
      <c r="F780" t="inlineStr">
        <is>
          <t>5'11"</t>
        </is>
      </c>
      <c r="G780" t="n">
        <v>182</v>
      </c>
      <c r="H780" t="inlineStr">
        <is>
          <t>Knoxville, Tenn.</t>
        </is>
      </c>
      <c r="I780" t="inlineStr">
        <is>
          <t>Transfer from Vanderbilt (2026 portal)</t>
        </is>
      </c>
    </row>
    <row r="781">
      <c r="A781" t="inlineStr">
        <is>
          <t>Arkansas State</t>
        </is>
      </c>
      <c r="B781" t="n">
        <v>97</v>
      </c>
      <c r="C781" t="inlineStr">
        <is>
          <t>Tavon Bell</t>
        </is>
      </c>
      <c r="D781" t="inlineStr">
        <is>
          <t>DT</t>
        </is>
      </c>
      <c r="E781" t="inlineStr">
        <is>
          <t>Fr</t>
        </is>
      </c>
      <c r="F781" t="inlineStr">
        <is>
          <t>6'3"</t>
        </is>
      </c>
      <c r="G781" t="n">
        <v>260</v>
      </c>
      <c r="H781" t="inlineStr">
        <is>
          <t>Winnsboro, La.</t>
        </is>
      </c>
    </row>
    <row r="782">
      <c r="A782" t="inlineStr">
        <is>
          <t>Arkansas State</t>
        </is>
      </c>
      <c r="B782" t="n">
        <v>96</v>
      </c>
      <c r="C782" t="inlineStr">
        <is>
          <t>Ronnie Blossom</t>
        </is>
      </c>
      <c r="D782" t="inlineStr">
        <is>
          <t>DE</t>
        </is>
      </c>
      <c r="E782" t="inlineStr">
        <is>
          <t>R-Fr</t>
        </is>
      </c>
      <c r="F782" t="inlineStr">
        <is>
          <t>6'3"</t>
        </is>
      </c>
      <c r="G782" t="n">
        <v>225</v>
      </c>
      <c r="H782" t="inlineStr">
        <is>
          <t>Vicksburg, Miss.</t>
        </is>
      </c>
    </row>
    <row r="783">
      <c r="A783" t="inlineStr">
        <is>
          <t>Arkansas State</t>
        </is>
      </c>
      <c r="B783" t="n">
        <v>10</v>
      </c>
      <c r="C783" t="inlineStr">
        <is>
          <t>Jaylen Bonelli</t>
        </is>
      </c>
      <c r="D783" t="inlineStr">
        <is>
          <t>WR</t>
        </is>
      </c>
      <c r="E783" t="inlineStr">
        <is>
          <t>Sr</t>
        </is>
      </c>
      <c r="F783" t="inlineStr">
        <is>
          <t>5'11"</t>
        </is>
      </c>
      <c r="G783" t="n">
        <v>177</v>
      </c>
      <c r="H783" t="inlineStr">
        <is>
          <t>Miami, Fla.</t>
        </is>
      </c>
    </row>
    <row r="784">
      <c r="A784" t="inlineStr">
        <is>
          <t>Arkansas State</t>
        </is>
      </c>
      <c r="B784" t="n">
        <v>81</v>
      </c>
      <c r="C784" t="inlineStr">
        <is>
          <t>Dallas Boozer</t>
        </is>
      </c>
      <c r="D784" t="inlineStr">
        <is>
          <t>WR</t>
        </is>
      </c>
      <c r="E784" t="inlineStr">
        <is>
          <t>Fr</t>
        </is>
      </c>
      <c r="F784" t="inlineStr">
        <is>
          <t>6'2"</t>
        </is>
      </c>
      <c r="G784" t="n">
        <v>185</v>
      </c>
      <c r="H784" t="inlineStr">
        <is>
          <t>Prosper, Texas</t>
        </is>
      </c>
    </row>
    <row r="785">
      <c r="A785" t="inlineStr">
        <is>
          <t>Arkansas State</t>
        </is>
      </c>
      <c r="B785" t="n">
        <v>87</v>
      </c>
      <c r="C785" t="inlineStr">
        <is>
          <t>Sam Boozer</t>
        </is>
      </c>
      <c r="D785" t="inlineStr">
        <is>
          <t>LS</t>
        </is>
      </c>
      <c r="E785" t="inlineStr">
        <is>
          <t>Fr</t>
        </is>
      </c>
      <c r="F785" t="inlineStr">
        <is>
          <t>6'3"</t>
        </is>
      </c>
      <c r="G785" t="n">
        <v>226</v>
      </c>
      <c r="H785" t="inlineStr">
        <is>
          <t>Little Rock, Ark.</t>
        </is>
      </c>
    </row>
    <row r="786">
      <c r="A786" t="inlineStr">
        <is>
          <t>Arkansas State</t>
        </is>
      </c>
      <c r="B786" t="n">
        <v>47</v>
      </c>
      <c r="C786" t="inlineStr">
        <is>
          <t>Trey Bridges</t>
        </is>
      </c>
      <c r="D786" t="inlineStr">
        <is>
          <t>DT</t>
        </is>
      </c>
      <c r="E786" t="inlineStr">
        <is>
          <t>Fr</t>
        </is>
      </c>
      <c r="F786" t="inlineStr">
        <is>
          <t>6'2"</t>
        </is>
      </c>
      <c r="G786" t="n">
        <v>250</v>
      </c>
      <c r="H786" t="inlineStr">
        <is>
          <t>Petal, Miss.</t>
        </is>
      </c>
    </row>
    <row r="787">
      <c r="A787" t="inlineStr">
        <is>
          <t>Arkansas State</t>
        </is>
      </c>
      <c r="B787" t="n">
        <v>82</v>
      </c>
      <c r="C787" t="inlineStr">
        <is>
          <t>Ezra Burgess</t>
        </is>
      </c>
      <c r="D787" t="inlineStr">
        <is>
          <t>TE</t>
        </is>
      </c>
      <c r="E787" t="inlineStr">
        <is>
          <t>Jr</t>
        </is>
      </c>
      <c r="F787" t="inlineStr">
        <is>
          <t>6'4"</t>
        </is>
      </c>
      <c r="G787" t="n">
        <v>236</v>
      </c>
      <c r="H787" t="inlineStr">
        <is>
          <t>Rabun Gap, Ga.</t>
        </is>
      </c>
    </row>
    <row r="788">
      <c r="A788" t="inlineStr">
        <is>
          <t>Arkansas State</t>
        </is>
      </c>
      <c r="B788" t="n">
        <v>16</v>
      </c>
      <c r="C788" t="inlineStr">
        <is>
          <t>Joshua Burrell</t>
        </is>
      </c>
      <c r="D788" t="inlineStr">
        <is>
          <t>TE</t>
        </is>
      </c>
      <c r="E788" t="inlineStr">
        <is>
          <t>Gr</t>
        </is>
      </c>
      <c r="F788" t="inlineStr">
        <is>
          <t>6'2"</t>
        </is>
      </c>
      <c r="G788" t="n">
        <v>223</v>
      </c>
      <c r="H788" t="inlineStr">
        <is>
          <t>Blythewood, S.C.</t>
        </is>
      </c>
      <c r="I788" t="inlineStr">
        <is>
          <t>Transfer from Furman (2026 portal)</t>
        </is>
      </c>
    </row>
    <row r="789">
      <c r="A789" t="inlineStr">
        <is>
          <t>Arkansas State</t>
        </is>
      </c>
      <c r="B789" t="n">
        <v>0</v>
      </c>
      <c r="C789" t="inlineStr">
        <is>
          <t>Nana Burris</t>
        </is>
      </c>
      <c r="D789" t="inlineStr">
        <is>
          <t>WR</t>
        </is>
      </c>
      <c r="E789" t="inlineStr">
        <is>
          <t>R-Sr</t>
        </is>
      </c>
      <c r="F789" t="inlineStr">
        <is>
          <t>5'11"</t>
        </is>
      </c>
      <c r="G789" t="n">
        <v>195</v>
      </c>
      <c r="H789" t="inlineStr">
        <is>
          <t>Union, S.C.</t>
        </is>
      </c>
    </row>
    <row r="790">
      <c r="A790" t="inlineStr">
        <is>
          <t>Arkansas State</t>
        </is>
      </c>
      <c r="B790" t="n">
        <v>17</v>
      </c>
      <c r="C790" t="inlineStr">
        <is>
          <t>Jabari Bush</t>
        </is>
      </c>
      <c r="D790" t="inlineStr">
        <is>
          <t>TE</t>
        </is>
      </c>
      <c r="E790" t="inlineStr">
        <is>
          <t>R-So</t>
        </is>
      </c>
      <c r="F790" t="inlineStr">
        <is>
          <t>6'4"</t>
        </is>
      </c>
      <c r="G790" t="n">
        <v>228</v>
      </c>
      <c r="H790" t="inlineStr">
        <is>
          <t>Katy, Texas</t>
        </is>
      </c>
    </row>
    <row r="791">
      <c r="A791" t="inlineStr">
        <is>
          <t>Arkansas State</t>
        </is>
      </c>
      <c r="B791" t="n">
        <v>74</v>
      </c>
      <c r="C791" t="inlineStr">
        <is>
          <t>Landry Cannon</t>
        </is>
      </c>
      <c r="D791" t="inlineStr">
        <is>
          <t>OL</t>
        </is>
      </c>
      <c r="E791" t="inlineStr">
        <is>
          <t>R-Jr</t>
        </is>
      </c>
      <c r="F791" t="inlineStr">
        <is>
          <t>6'4"</t>
        </is>
      </c>
      <c r="G791" t="n">
        <v>304</v>
      </c>
      <c r="H791" t="inlineStr">
        <is>
          <t>Destrehan, La.</t>
        </is>
      </c>
      <c r="I791" t="inlineStr">
        <is>
          <t>Transfer from Tulane (2026 portal)</t>
        </is>
      </c>
    </row>
    <row r="792">
      <c r="A792" t="inlineStr">
        <is>
          <t>Arkansas State</t>
        </is>
      </c>
      <c r="B792" t="n">
        <v>10</v>
      </c>
      <c r="C792" t="inlineStr">
        <is>
          <t>Tony Carter</t>
        </is>
      </c>
      <c r="D792" t="inlineStr">
        <is>
          <t>DE</t>
        </is>
      </c>
      <c r="E792" t="inlineStr">
        <is>
          <t>So</t>
        </is>
      </c>
      <c r="F792" t="inlineStr">
        <is>
          <t>6'2"</t>
        </is>
      </c>
      <c r="G792" t="n">
        <v>268</v>
      </c>
      <c r="H792" t="inlineStr">
        <is>
          <t>Nashville, Tenn.</t>
        </is>
      </c>
    </row>
    <row r="793">
      <c r="A793" t="inlineStr">
        <is>
          <t>Arkansas State</t>
        </is>
      </c>
      <c r="B793" t="n">
        <v>53</v>
      </c>
      <c r="C793" t="inlineStr">
        <is>
          <t>Talan Chandler</t>
        </is>
      </c>
      <c r="D793" t="inlineStr">
        <is>
          <t>OL</t>
        </is>
      </c>
      <c r="E793" t="inlineStr">
        <is>
          <t>R-So</t>
        </is>
      </c>
      <c r="F793" t="inlineStr">
        <is>
          <t>6'2"</t>
        </is>
      </c>
      <c r="G793" t="n">
        <v>300</v>
      </c>
      <c r="H793" t="inlineStr">
        <is>
          <t>Nevada, Mo.</t>
        </is>
      </c>
    </row>
    <row r="794">
      <c r="A794" t="inlineStr">
        <is>
          <t>Arkansas State</t>
        </is>
      </c>
      <c r="B794" t="n">
        <v>51</v>
      </c>
      <c r="C794" t="inlineStr">
        <is>
          <t>Cade Channell</t>
        </is>
      </c>
      <c r="D794" t="inlineStr">
        <is>
          <t>OL</t>
        </is>
      </c>
      <c r="E794" t="inlineStr">
        <is>
          <t>R-Fr</t>
        </is>
      </c>
      <c r="F794" t="inlineStr">
        <is>
          <t>6'5"</t>
        </is>
      </c>
      <c r="G794" t="n">
        <v>294</v>
      </c>
      <c r="H794" t="inlineStr">
        <is>
          <t>Dora, Ala.</t>
        </is>
      </c>
    </row>
    <row r="795">
      <c r="A795" t="inlineStr">
        <is>
          <t>Arkansas State</t>
        </is>
      </c>
      <c r="B795" t="n">
        <v>5</v>
      </c>
      <c r="C795" t="inlineStr">
        <is>
          <t>Kenyon Clay</t>
        </is>
      </c>
      <c r="D795" t="inlineStr">
        <is>
          <t>RB</t>
        </is>
      </c>
      <c r="E795" t="inlineStr">
        <is>
          <t>R-Sr</t>
        </is>
      </c>
      <c r="F795" t="inlineStr">
        <is>
          <t>6'1"</t>
        </is>
      </c>
      <c r="G795" t="n">
        <v>220</v>
      </c>
      <c r="H795" t="inlineStr">
        <is>
          <t>Union, Miss.</t>
        </is>
      </c>
    </row>
    <row r="796">
      <c r="A796" t="inlineStr">
        <is>
          <t>Arkansas State</t>
        </is>
      </c>
      <c r="B796" t="n">
        <v>2</v>
      </c>
      <c r="C796" t="inlineStr">
        <is>
          <t>Chauncy Cobb</t>
        </is>
      </c>
      <c r="D796" t="inlineStr">
        <is>
          <t>WR</t>
        </is>
      </c>
      <c r="E796" t="inlineStr">
        <is>
          <t>R-Jr</t>
        </is>
      </c>
      <c r="F796" t="inlineStr">
        <is>
          <t>5'6"</t>
        </is>
      </c>
      <c r="G796" t="n">
        <v>163</v>
      </c>
      <c r="H796" t="inlineStr">
        <is>
          <t>Clewiston, Fla.</t>
        </is>
      </c>
    </row>
    <row r="797">
      <c r="A797" t="inlineStr">
        <is>
          <t>Arkansas State</t>
        </is>
      </c>
      <c r="B797" t="n">
        <v>91</v>
      </c>
      <c r="C797" t="inlineStr">
        <is>
          <t>Tyeland Coleman</t>
        </is>
      </c>
      <c r="D797" t="inlineStr">
        <is>
          <t>DT</t>
        </is>
      </c>
      <c r="E797" t="inlineStr">
        <is>
          <t>Jr</t>
        </is>
      </c>
      <c r="F797" t="inlineStr">
        <is>
          <t>6'4"</t>
        </is>
      </c>
      <c r="G797" t="n">
        <v>301</v>
      </c>
      <c r="H797" t="inlineStr">
        <is>
          <t>Terry, Miss.</t>
        </is>
      </c>
      <c r="I797" t="inlineStr">
        <is>
          <t>Transfer from Florida State (2026 portal)</t>
        </is>
      </c>
    </row>
    <row r="798">
      <c r="A798" t="inlineStr">
        <is>
          <t>Arkansas State</t>
        </is>
      </c>
      <c r="B798" t="n">
        <v>6</v>
      </c>
      <c r="C798" t="inlineStr">
        <is>
          <t>Ethan Crawford</t>
        </is>
      </c>
      <c r="D798" t="inlineStr">
        <is>
          <t>QB</t>
        </is>
      </c>
      <c r="E798" t="inlineStr">
        <is>
          <t>R-Jr</t>
        </is>
      </c>
      <c r="F798" t="inlineStr">
        <is>
          <t>6'0"</t>
        </is>
      </c>
      <c r="G798" t="n">
        <v>200</v>
      </c>
      <c r="H798" t="inlineStr">
        <is>
          <t>Tuscaloosa, Ala.</t>
        </is>
      </c>
    </row>
    <row r="799">
      <c r="A799" t="inlineStr">
        <is>
          <t>Arkansas State</t>
        </is>
      </c>
      <c r="B799" t="n">
        <v>28</v>
      </c>
      <c r="C799" t="inlineStr">
        <is>
          <t>Daniel Demery</t>
        </is>
      </c>
      <c r="D799" t="inlineStr">
        <is>
          <t>LB</t>
        </is>
      </c>
      <c r="E799" t="inlineStr">
        <is>
          <t>R-Jr</t>
        </is>
      </c>
      <c r="F799" t="inlineStr">
        <is>
          <t>5'11"</t>
        </is>
      </c>
      <c r="G799" t="n">
        <v>227</v>
      </c>
      <c r="H799" t="inlineStr">
        <is>
          <t>Flower Mound, Texas</t>
        </is>
      </c>
    </row>
    <row r="800">
      <c r="A800" t="inlineStr">
        <is>
          <t>Arkansas State</t>
        </is>
      </c>
      <c r="B800" t="n">
        <v>25</v>
      </c>
      <c r="C800" t="inlineStr">
        <is>
          <t>Keoni Denny</t>
        </is>
      </c>
      <c r="D800" t="inlineStr">
        <is>
          <t>LB</t>
        </is>
      </c>
      <c r="E800" t="inlineStr">
        <is>
          <t>Jr</t>
        </is>
      </c>
      <c r="F800" t="inlineStr">
        <is>
          <t>6'0"</t>
        </is>
      </c>
      <c r="G800" t="n">
        <v>205</v>
      </c>
      <c r="H800" t="inlineStr">
        <is>
          <t>Riverview, Fla.</t>
        </is>
      </c>
    </row>
    <row r="801">
      <c r="A801" t="inlineStr">
        <is>
          <t>Arkansas State</t>
        </is>
      </c>
      <c r="B801" t="n">
        <v>7</v>
      </c>
      <c r="C801" t="inlineStr">
        <is>
          <t>Drew Dickey</t>
        </is>
      </c>
      <c r="D801" t="inlineStr">
        <is>
          <t>QB</t>
        </is>
      </c>
      <c r="E801" t="inlineStr">
        <is>
          <t>R-Sr</t>
        </is>
      </c>
      <c r="F801" t="inlineStr">
        <is>
          <t>6'1"</t>
        </is>
      </c>
      <c r="G801" t="n">
        <v>210</v>
      </c>
      <c r="H801" t="inlineStr">
        <is>
          <t>Austin, Texas</t>
        </is>
      </c>
      <c r="I801" t="inlineStr">
        <is>
          <t>Transfer from Vanderbilt (2026 portal)</t>
        </is>
      </c>
    </row>
    <row r="802">
      <c r="A802" t="inlineStr">
        <is>
          <t>Arkansas State</t>
        </is>
      </c>
      <c r="B802" t="n">
        <v>16</v>
      </c>
      <c r="C802" t="inlineStr">
        <is>
          <t>Joe Drew</t>
        </is>
      </c>
      <c r="D802" t="inlineStr">
        <is>
          <t>S</t>
        </is>
      </c>
      <c r="E802" t="inlineStr">
        <is>
          <t>So</t>
        </is>
      </c>
      <c r="F802" t="inlineStr">
        <is>
          <t>6'3"</t>
        </is>
      </c>
      <c r="G802" t="n">
        <v>190</v>
      </c>
      <c r="H802" t="inlineStr">
        <is>
          <t>Blackshear, Ga.</t>
        </is>
      </c>
    </row>
    <row r="803">
      <c r="A803" t="inlineStr">
        <is>
          <t>Arkansas State</t>
        </is>
      </c>
      <c r="B803" t="n">
        <v>26</v>
      </c>
      <c r="C803" t="inlineStr">
        <is>
          <t>Rukevwe Eruwetaghware</t>
        </is>
      </c>
      <c r="D803" t="inlineStr">
        <is>
          <t>S</t>
        </is>
      </c>
      <c r="E803" t="inlineStr">
        <is>
          <t>Fr</t>
        </is>
      </c>
      <c r="F803" t="inlineStr">
        <is>
          <t>6'0"</t>
        </is>
      </c>
      <c r="G803" t="n">
        <v>175</v>
      </c>
      <c r="H803" t="inlineStr">
        <is>
          <t>Wylie, Texas</t>
        </is>
      </c>
    </row>
    <row r="804">
      <c r="A804" t="inlineStr">
        <is>
          <t>Arkansas State</t>
        </is>
      </c>
      <c r="B804" t="n">
        <v>14</v>
      </c>
      <c r="C804" t="inlineStr">
        <is>
          <t>Andre Feast</t>
        </is>
      </c>
      <c r="D804" t="inlineStr">
        <is>
          <t>WR</t>
        </is>
      </c>
      <c r="E804" t="inlineStr">
        <is>
          <t>R-Fr</t>
        </is>
      </c>
      <c r="F804" t="inlineStr">
        <is>
          <t>5'10"</t>
        </is>
      </c>
      <c r="G804" t="n">
        <v>174</v>
      </c>
      <c r="H804" t="inlineStr">
        <is>
          <t>Missouri City, Texas</t>
        </is>
      </c>
    </row>
    <row r="805">
      <c r="A805" t="inlineStr">
        <is>
          <t>Arkansas State</t>
        </is>
      </c>
      <c r="B805" t="n">
        <v>21</v>
      </c>
      <c r="C805" t="inlineStr">
        <is>
          <t>Deshaun Fedd</t>
        </is>
      </c>
      <c r="D805" t="inlineStr">
        <is>
          <t>WR</t>
        </is>
      </c>
      <c r="E805" t="inlineStr">
        <is>
          <t>Fr</t>
        </is>
      </c>
      <c r="F805" t="inlineStr">
        <is>
          <t>6'1"</t>
        </is>
      </c>
      <c r="G805" t="n">
        <v>172</v>
      </c>
      <c r="H805" t="inlineStr">
        <is>
          <t>Cordele, Ga.</t>
        </is>
      </c>
    </row>
    <row r="806">
      <c r="A806" t="inlineStr">
        <is>
          <t>Arkansas State</t>
        </is>
      </c>
      <c r="B806" t="n">
        <v>3</v>
      </c>
      <c r="C806" t="inlineStr">
        <is>
          <t>Noah Flores</t>
        </is>
      </c>
      <c r="D806" t="inlineStr">
        <is>
          <t>CB</t>
        </is>
      </c>
      <c r="E806" t="inlineStr">
        <is>
          <t>Jr</t>
        </is>
      </c>
      <c r="F806" t="inlineStr">
        <is>
          <t>5'9"</t>
        </is>
      </c>
      <c r="G806" t="n">
        <v>175</v>
      </c>
      <c r="H806" t="inlineStr">
        <is>
          <t>Sandy, Utah</t>
        </is>
      </c>
    </row>
    <row r="807">
      <c r="A807" t="inlineStr">
        <is>
          <t>Arkansas State</t>
        </is>
      </c>
      <c r="B807" t="n">
        <v>33</v>
      </c>
      <c r="C807" t="inlineStr">
        <is>
          <t>KeAndre Ford</t>
        </is>
      </c>
      <c r="D807" t="inlineStr">
        <is>
          <t>CB</t>
        </is>
      </c>
      <c r="E807" t="inlineStr">
        <is>
          <t>Fr</t>
        </is>
      </c>
      <c r="F807" t="inlineStr">
        <is>
          <t>5'9"</t>
        </is>
      </c>
      <c r="G807" t="n">
        <v>175</v>
      </c>
      <c r="H807" t="inlineStr">
        <is>
          <t>Nashville, Tenn.</t>
        </is>
      </c>
    </row>
    <row r="808">
      <c r="A808" t="inlineStr">
        <is>
          <t>Arkansas State</t>
        </is>
      </c>
      <c r="B808" t="n">
        <v>77</v>
      </c>
      <c r="C808" t="inlineStr">
        <is>
          <t>Gabe Fortson</t>
        </is>
      </c>
      <c r="D808" t="inlineStr">
        <is>
          <t>OL</t>
        </is>
      </c>
      <c r="E808" t="inlineStr">
        <is>
          <t>R-Jr</t>
        </is>
      </c>
      <c r="F808" t="inlineStr">
        <is>
          <t>6'3"</t>
        </is>
      </c>
      <c r="G808" t="n">
        <v>324</v>
      </c>
      <c r="H808" t="inlineStr">
        <is>
          <t>Kennesaw, Ga.</t>
        </is>
      </c>
    </row>
    <row r="809">
      <c r="A809" t="inlineStr">
        <is>
          <t>Arkansas State</t>
        </is>
      </c>
      <c r="B809" t="n">
        <v>27</v>
      </c>
      <c r="C809" t="inlineStr">
        <is>
          <t>Ty'Lan Fortune</t>
        </is>
      </c>
      <c r="D809" t="inlineStr">
        <is>
          <t>WR</t>
        </is>
      </c>
      <c r="E809" t="inlineStr">
        <is>
          <t>Fr</t>
        </is>
      </c>
      <c r="F809" t="inlineStr">
        <is>
          <t>6'1"</t>
        </is>
      </c>
      <c r="G809" t="n">
        <v>180</v>
      </c>
      <c r="H809" t="inlineStr">
        <is>
          <t>Carthage, Miss.</t>
        </is>
      </c>
    </row>
    <row r="810">
      <c r="A810" t="inlineStr">
        <is>
          <t>Arkansas State</t>
        </is>
      </c>
      <c r="B810" t="n">
        <v>85</v>
      </c>
      <c r="C810" t="inlineStr">
        <is>
          <t>Brandon Golliday</t>
        </is>
      </c>
      <c r="D810" t="inlineStr">
        <is>
          <t>WR</t>
        </is>
      </c>
      <c r="E810" t="inlineStr">
        <is>
          <t>Fr</t>
        </is>
      </c>
      <c r="F810" t="inlineStr">
        <is>
          <t>6'0"</t>
        </is>
      </c>
      <c r="G810" t="n">
        <v>170</v>
      </c>
      <c r="H810" t="inlineStr">
        <is>
          <t>Antioch, Tenn.</t>
        </is>
      </c>
    </row>
    <row r="811">
      <c r="A811" t="inlineStr">
        <is>
          <t>Arkansas State</t>
        </is>
      </c>
      <c r="B811" t="n">
        <v>20</v>
      </c>
      <c r="C811" t="inlineStr">
        <is>
          <t>TJ Grant</t>
        </is>
      </c>
      <c r="D811" t="inlineStr">
        <is>
          <t>DE</t>
        </is>
      </c>
      <c r="E811" t="inlineStr">
        <is>
          <t>Jr</t>
        </is>
      </c>
      <c r="F811" t="inlineStr">
        <is>
          <t>6'3"</t>
        </is>
      </c>
      <c r="G811" t="n">
        <v>250</v>
      </c>
      <c r="H811" t="inlineStr">
        <is>
          <t>Tuscaloosa, Ala.</t>
        </is>
      </c>
    </row>
    <row r="812">
      <c r="A812" t="inlineStr">
        <is>
          <t>Arkansas State</t>
        </is>
      </c>
      <c r="B812" t="n">
        <v>15</v>
      </c>
      <c r="C812" t="inlineStr">
        <is>
          <t>Brandon Greil</t>
        </is>
      </c>
      <c r="D812" t="inlineStr">
        <is>
          <t>S</t>
        </is>
      </c>
      <c r="E812" t="inlineStr">
        <is>
          <t>Sr</t>
        </is>
      </c>
      <c r="F812" t="inlineStr">
        <is>
          <t>5'11"</t>
        </is>
      </c>
      <c r="G812" t="n">
        <v>182</v>
      </c>
      <c r="H812" t="inlineStr">
        <is>
          <t>Little Rock, Ark.</t>
        </is>
      </c>
    </row>
    <row r="813">
      <c r="A813" t="inlineStr">
        <is>
          <t>Arkansas State</t>
        </is>
      </c>
      <c r="B813" t="n">
        <v>64</v>
      </c>
      <c r="C813" t="inlineStr">
        <is>
          <t>Noah Hacker</t>
        </is>
      </c>
      <c r="D813" t="inlineStr">
        <is>
          <t>OL</t>
        </is>
      </c>
      <c r="E813" t="inlineStr">
        <is>
          <t>R-Fr</t>
        </is>
      </c>
      <c r="F813" t="inlineStr">
        <is>
          <t>6'7"</t>
        </is>
      </c>
      <c r="G813" t="n">
        <v>284</v>
      </c>
      <c r="H813" t="inlineStr">
        <is>
          <t>Nashville, Tenn.</t>
        </is>
      </c>
    </row>
    <row r="814">
      <c r="A814" t="inlineStr">
        <is>
          <t>Arkansas State</t>
        </is>
      </c>
      <c r="B814" t="n">
        <v>5</v>
      </c>
      <c r="C814" t="inlineStr">
        <is>
          <t>Five Hamilton</t>
        </is>
      </c>
      <c r="D814" t="inlineStr">
        <is>
          <t>S</t>
        </is>
      </c>
      <c r="E814" t="inlineStr">
        <is>
          <t>R-Jr</t>
        </is>
      </c>
      <c r="F814" t="inlineStr">
        <is>
          <t>5'10"</t>
        </is>
      </c>
      <c r="G814" t="n">
        <v>177</v>
      </c>
      <c r="H814" t="inlineStr">
        <is>
          <t>Stockbridge, Ga.</t>
        </is>
      </c>
      <c r="I814" t="inlineStr">
        <is>
          <t>Transfer from Kennesaw State (2026 portal)</t>
        </is>
      </c>
    </row>
    <row r="815">
      <c r="A815" t="inlineStr">
        <is>
          <t>Arkansas State</t>
        </is>
      </c>
      <c r="B815" t="n">
        <v>38</v>
      </c>
      <c r="C815" t="inlineStr">
        <is>
          <t>Noah Hamlin</t>
        </is>
      </c>
      <c r="D815" t="inlineStr">
        <is>
          <t>LB</t>
        </is>
      </c>
      <c r="E815" t="inlineStr">
        <is>
          <t>Fr</t>
        </is>
      </c>
      <c r="F815" t="inlineStr">
        <is>
          <t>6'1"</t>
        </is>
      </c>
      <c r="G815" t="n">
        <v>205</v>
      </c>
      <c r="H815" t="inlineStr">
        <is>
          <t>Milton, Fla.</t>
        </is>
      </c>
    </row>
    <row r="816">
      <c r="A816" t="inlineStr">
        <is>
          <t>Arkansas State</t>
        </is>
      </c>
      <c r="B816" t="n">
        <v>19</v>
      </c>
      <c r="C816" t="inlineStr">
        <is>
          <t>Jaden Hamm</t>
        </is>
      </c>
      <c r="D816" t="inlineStr">
        <is>
          <t>TE</t>
        </is>
      </c>
      <c r="E816" t="inlineStr">
        <is>
          <t>R-Jr</t>
        </is>
      </c>
      <c r="F816" t="inlineStr">
        <is>
          <t>6'6"</t>
        </is>
      </c>
      <c r="G816" t="n">
        <v>250</v>
      </c>
      <c r="H816" t="inlineStr">
        <is>
          <t>Eudora, Kan.</t>
        </is>
      </c>
      <c r="I816" t="inlineStr">
        <is>
          <t>Transfer from Kansas (2026 portal)</t>
        </is>
      </c>
    </row>
    <row r="817">
      <c r="A817" t="inlineStr">
        <is>
          <t>Arkansas State</t>
        </is>
      </c>
      <c r="B817" t="n">
        <v>0</v>
      </c>
      <c r="C817" t="inlineStr">
        <is>
          <t>Dontrae Henderson</t>
        </is>
      </c>
      <c r="D817" t="inlineStr">
        <is>
          <t>CB</t>
        </is>
      </c>
      <c r="E817" t="inlineStr">
        <is>
          <t>R-So</t>
        </is>
      </c>
      <c r="F817" t="inlineStr">
        <is>
          <t>5'11"</t>
        </is>
      </c>
      <c r="G817" t="n">
        <v>183</v>
      </c>
      <c r="H817" t="inlineStr">
        <is>
          <t>Charlotte, N.C.</t>
        </is>
      </c>
      <c r="I817" t="inlineStr">
        <is>
          <t>Transfer from Indiana (2026 portal)</t>
        </is>
      </c>
    </row>
    <row r="818">
      <c r="A818" t="inlineStr">
        <is>
          <t>Arkansas State</t>
        </is>
      </c>
      <c r="B818" t="n">
        <v>2</v>
      </c>
      <c r="C818" t="inlineStr">
        <is>
          <t>Jaylen Heyward</t>
        </is>
      </c>
      <c r="D818" t="inlineStr">
        <is>
          <t>CB</t>
        </is>
      </c>
      <c r="E818" t="inlineStr">
        <is>
          <t>R-So</t>
        </is>
      </c>
      <c r="F818" t="inlineStr">
        <is>
          <t>6'0"</t>
        </is>
      </c>
      <c r="G818" t="n">
        <v>185</v>
      </c>
      <c r="H818" t="inlineStr">
        <is>
          <t>Rockledge, Fla.</t>
        </is>
      </c>
      <c r="I818" t="inlineStr">
        <is>
          <t>Transfer from UCF (2026 portal)</t>
        </is>
      </c>
    </row>
    <row r="819">
      <c r="A819" t="inlineStr">
        <is>
          <t>Arkansas State</t>
        </is>
      </c>
      <c r="B819" t="n">
        <v>75</v>
      </c>
      <c r="C819" t="inlineStr">
        <is>
          <t>JB Hoehn</t>
        </is>
      </c>
      <c r="D819" t="inlineStr">
        <is>
          <t>OL</t>
        </is>
      </c>
      <c r="E819" t="inlineStr">
        <is>
          <t>Fr</t>
        </is>
      </c>
      <c r="F819" t="inlineStr">
        <is>
          <t>6'5"</t>
        </is>
      </c>
      <c r="G819" t="n">
        <v>290</v>
      </c>
      <c r="H819" t="inlineStr">
        <is>
          <t>Memphis, Tenn.</t>
        </is>
      </c>
    </row>
    <row r="820">
      <c r="A820" t="inlineStr">
        <is>
          <t>Arkansas State</t>
        </is>
      </c>
      <c r="B820" t="n">
        <v>44</v>
      </c>
      <c r="C820" t="inlineStr">
        <is>
          <t>Sam Hultz</t>
        </is>
      </c>
      <c r="D820" t="inlineStr">
        <is>
          <t>DT</t>
        </is>
      </c>
      <c r="E820" t="inlineStr">
        <is>
          <t>R-Sr</t>
        </is>
      </c>
      <c r="F820" t="inlineStr">
        <is>
          <t>6'3"</t>
        </is>
      </c>
      <c r="G820" t="n">
        <v>285</v>
      </c>
      <c r="H820" t="inlineStr">
        <is>
          <t>Collierville, Tenn.</t>
        </is>
      </c>
    </row>
    <row r="821">
      <c r="A821" t="inlineStr">
        <is>
          <t>Arkansas State</t>
        </is>
      </c>
      <c r="B821" t="n">
        <v>76</v>
      </c>
      <c r="C821" t="inlineStr">
        <is>
          <t>Trason Hunt</t>
        </is>
      </c>
      <c r="D821" t="inlineStr">
        <is>
          <t>OL</t>
        </is>
      </c>
      <c r="E821" t="inlineStr">
        <is>
          <t>R-So</t>
        </is>
      </c>
      <c r="F821" t="inlineStr">
        <is>
          <t>6'5"</t>
        </is>
      </c>
      <c r="G821" t="n">
        <v>298</v>
      </c>
      <c r="H821" t="inlineStr">
        <is>
          <t>Bentonville, Ark.</t>
        </is>
      </c>
    </row>
    <row r="822">
      <c r="A822" t="inlineStr">
        <is>
          <t>Arkansas State</t>
        </is>
      </c>
      <c r="B822" t="n">
        <v>70</v>
      </c>
      <c r="C822" t="inlineStr">
        <is>
          <t>Manasse Itete</t>
        </is>
      </c>
      <c r="D822" t="inlineStr">
        <is>
          <t>OL</t>
        </is>
      </c>
      <c r="E822" t="inlineStr">
        <is>
          <t>R-So</t>
        </is>
      </c>
      <c r="F822" t="inlineStr">
        <is>
          <t>6'5"</t>
        </is>
      </c>
      <c r="G822" t="n">
        <v>300</v>
      </c>
      <c r="H822" t="inlineStr">
        <is>
          <t>Kinshasa, Democratic Republic of the Congo</t>
        </is>
      </c>
      <c r="I822" t="inlineStr">
        <is>
          <t>Transfer from Florida State (2026 portal)</t>
        </is>
      </c>
    </row>
    <row r="823">
      <c r="A823" t="inlineStr">
        <is>
          <t>Arkansas State</t>
        </is>
      </c>
      <c r="B823" t="n">
        <v>1</v>
      </c>
      <c r="C823" t="inlineStr">
        <is>
          <t>Braden Jackson</t>
        </is>
      </c>
      <c r="D823" t="inlineStr">
        <is>
          <t>CB</t>
        </is>
      </c>
      <c r="E823" t="inlineStr">
        <is>
          <t>Jr</t>
        </is>
      </c>
      <c r="F823" t="inlineStr">
        <is>
          <t>6'0"</t>
        </is>
      </c>
      <c r="G823" t="n">
        <v>180</v>
      </c>
      <c r="H823" t="inlineStr">
        <is>
          <t>Gulf Shores, Ala.</t>
        </is>
      </c>
    </row>
    <row r="824">
      <c r="A824" t="inlineStr">
        <is>
          <t>Arkansas State</t>
        </is>
      </c>
      <c r="B824" t="n">
        <v>65</v>
      </c>
      <c r="C824" t="inlineStr">
        <is>
          <t>Cape Johnson</t>
        </is>
      </c>
      <c r="D824" t="inlineStr">
        <is>
          <t>OL</t>
        </is>
      </c>
      <c r="E824" t="inlineStr">
        <is>
          <t>Jr</t>
        </is>
      </c>
      <c r="F824" t="inlineStr">
        <is>
          <t>6'4"</t>
        </is>
      </c>
      <c r="G824" t="n">
        <v>300</v>
      </c>
      <c r="H824" t="inlineStr">
        <is>
          <t>Wichita Falls, Texas</t>
        </is>
      </c>
    </row>
    <row r="825">
      <c r="A825" t="inlineStr">
        <is>
          <t>Arkansas State</t>
        </is>
      </c>
      <c r="B825" t="n">
        <v>94</v>
      </c>
      <c r="C825" t="inlineStr">
        <is>
          <t>Jakohri Johnson</t>
        </is>
      </c>
      <c r="D825" t="inlineStr">
        <is>
          <t>DT</t>
        </is>
      </c>
      <c r="E825" t="inlineStr">
        <is>
          <t>Fr</t>
        </is>
      </c>
      <c r="F825" t="inlineStr">
        <is>
          <t>6'2"</t>
        </is>
      </c>
      <c r="G825" t="n">
        <v>295</v>
      </c>
      <c r="H825" t="inlineStr">
        <is>
          <t>Duncanville, Texas</t>
        </is>
      </c>
    </row>
    <row r="826">
      <c r="A826" t="inlineStr">
        <is>
          <t>Arkansas State</t>
        </is>
      </c>
      <c r="B826" t="n">
        <v>22</v>
      </c>
      <c r="C826" t="inlineStr">
        <is>
          <t>Ezell Jolly</t>
        </is>
      </c>
      <c r="D826" t="inlineStr">
        <is>
          <t>RB</t>
        </is>
      </c>
      <c r="E826" t="inlineStr">
        <is>
          <t>R-Jr</t>
        </is>
      </c>
      <c r="F826" t="inlineStr">
        <is>
          <t>6'0"</t>
        </is>
      </c>
      <c r="G826" t="n">
        <v>195</v>
      </c>
      <c r="H826" t="inlineStr">
        <is>
          <t>Houston, Texas</t>
        </is>
      </c>
    </row>
    <row r="827">
      <c r="A827" t="inlineStr">
        <is>
          <t>Arkansas State</t>
        </is>
      </c>
      <c r="B827" t="n">
        <v>15</v>
      </c>
      <c r="C827" t="inlineStr">
        <is>
          <t>Andrew Jones</t>
        </is>
      </c>
      <c r="D827" t="inlineStr">
        <is>
          <t>WR</t>
        </is>
      </c>
      <c r="E827" t="inlineStr">
        <is>
          <t>R-Fr</t>
        </is>
      </c>
      <c r="F827" t="inlineStr">
        <is>
          <t>6'1"</t>
        </is>
      </c>
      <c r="G827" t="n">
        <v>155</v>
      </c>
      <c r="H827" t="inlineStr">
        <is>
          <t>Jonesboro, Ark.</t>
        </is>
      </c>
    </row>
    <row r="828">
      <c r="A828" t="inlineStr">
        <is>
          <t>Arkansas State</t>
        </is>
      </c>
      <c r="B828" t="n">
        <v>45</v>
      </c>
      <c r="C828" t="inlineStr">
        <is>
          <t>Nicolas Kalume</t>
        </is>
      </c>
      <c r="D828" t="inlineStr">
        <is>
          <t>DE</t>
        </is>
      </c>
      <c r="E828" t="inlineStr">
        <is>
          <t>R-Jr</t>
        </is>
      </c>
      <c r="F828" t="inlineStr">
        <is>
          <t>6'3"</t>
        </is>
      </c>
      <c r="G828" t="n">
        <v>251</v>
      </c>
      <c r="H828" t="inlineStr">
        <is>
          <t>Waterford, Ireland/London, Ontario</t>
        </is>
      </c>
      <c r="I828" t="inlineStr">
        <is>
          <t>Transfer from Maine (2026 portal)</t>
        </is>
      </c>
    </row>
    <row r="829">
      <c r="A829" t="inlineStr">
        <is>
          <t>Arkansas State</t>
        </is>
      </c>
      <c r="B829" t="n">
        <v>63</v>
      </c>
      <c r="C829" t="inlineStr">
        <is>
          <t>Aiden Kehm</t>
        </is>
      </c>
      <c r="D829" t="inlineStr">
        <is>
          <t>OL</t>
        </is>
      </c>
      <c r="E829" t="inlineStr">
        <is>
          <t>R-So</t>
        </is>
      </c>
      <c r="F829" t="inlineStr">
        <is>
          <t>6'5"</t>
        </is>
      </c>
      <c r="G829" t="n">
        <v>314</v>
      </c>
      <c r="H829" t="inlineStr">
        <is>
          <t>Lake Oswego, Ore.</t>
        </is>
      </c>
    </row>
    <row r="830">
      <c r="A830" t="inlineStr">
        <is>
          <t>Arkansas State</t>
        </is>
      </c>
      <c r="B830" t="n">
        <v>84</v>
      </c>
      <c r="C830" t="inlineStr">
        <is>
          <t>Reed Linder</t>
        </is>
      </c>
      <c r="D830" t="inlineStr">
        <is>
          <t>WR</t>
        </is>
      </c>
      <c r="E830" t="inlineStr">
        <is>
          <t>Sr</t>
        </is>
      </c>
      <c r="F830" t="inlineStr">
        <is>
          <t>5'10"</t>
        </is>
      </c>
      <c r="G830" t="n">
        <v>176</v>
      </c>
      <c r="H830" t="inlineStr">
        <is>
          <t>Memphis, Tenn.</t>
        </is>
      </c>
    </row>
    <row r="831">
      <c r="A831" t="inlineStr">
        <is>
          <t>Arkansas State</t>
        </is>
      </c>
      <c r="B831" t="n">
        <v>11</v>
      </c>
      <c r="C831" t="inlineStr">
        <is>
          <t>Tyler Little</t>
        </is>
      </c>
      <c r="D831" t="inlineStr">
        <is>
          <t>TE</t>
        </is>
      </c>
      <c r="E831" t="inlineStr">
        <is>
          <t>R-Jr</t>
        </is>
      </c>
      <c r="F831" t="inlineStr">
        <is>
          <t>6'4"</t>
        </is>
      </c>
      <c r="G831" t="n">
        <v>237</v>
      </c>
      <c r="H831" t="inlineStr">
        <is>
          <t>Galena, Kan.</t>
        </is>
      </c>
    </row>
    <row r="832">
      <c r="A832" t="inlineStr">
        <is>
          <t>Arkansas State</t>
        </is>
      </c>
      <c r="B832" t="n">
        <v>93</v>
      </c>
      <c r="C832" t="inlineStr">
        <is>
          <t>Trent Mapp</t>
        </is>
      </c>
      <c r="D832" t="inlineStr">
        <is>
          <t>DT</t>
        </is>
      </c>
      <c r="E832" t="inlineStr">
        <is>
          <t>Jr</t>
        </is>
      </c>
      <c r="F832" t="inlineStr">
        <is>
          <t>6'2"</t>
        </is>
      </c>
      <c r="G832" t="n">
        <v>300</v>
      </c>
      <c r="H832" t="inlineStr">
        <is>
          <t>Lawrenceville, Ga.</t>
        </is>
      </c>
    </row>
    <row r="833">
      <c r="A833" t="inlineStr">
        <is>
          <t>Arkansas State</t>
        </is>
      </c>
      <c r="B833" t="n">
        <v>21</v>
      </c>
      <c r="C833" t="inlineStr">
        <is>
          <t>Malik McConico</t>
        </is>
      </c>
      <c r="D833" t="inlineStr">
        <is>
          <t>S</t>
        </is>
      </c>
      <c r="E833" t="inlineStr">
        <is>
          <t>R-Sr</t>
        </is>
      </c>
      <c r="F833" t="inlineStr">
        <is>
          <t>6'2"</t>
        </is>
      </c>
      <c r="G833" t="n">
        <v>197</v>
      </c>
      <c r="H833" t="inlineStr">
        <is>
          <t>Ocala, Fla.</t>
        </is>
      </c>
    </row>
    <row r="834">
      <c r="A834" t="inlineStr">
        <is>
          <t>Arkansas State</t>
        </is>
      </c>
      <c r="B834" t="n">
        <v>88</v>
      </c>
      <c r="C834" t="inlineStr">
        <is>
          <t>Dawson McFadin</t>
        </is>
      </c>
      <c r="D834" t="inlineStr">
        <is>
          <t>TE</t>
        </is>
      </c>
      <c r="E834" t="inlineStr">
        <is>
          <t>Fr</t>
        </is>
      </c>
      <c r="F834" t="inlineStr">
        <is>
          <t>6'4"</t>
        </is>
      </c>
      <c r="G834" t="n">
        <v>225</v>
      </c>
      <c r="H834" t="inlineStr">
        <is>
          <t>Conway, Ark.</t>
        </is>
      </c>
    </row>
    <row r="835">
      <c r="A835" t="inlineStr">
        <is>
          <t>Arkansas State</t>
        </is>
      </c>
      <c r="B835" t="n">
        <v>6</v>
      </c>
      <c r="C835" t="inlineStr">
        <is>
          <t>AG McGhee</t>
        </is>
      </c>
      <c r="D835" t="inlineStr">
        <is>
          <t>S</t>
        </is>
      </c>
      <c r="E835" t="inlineStr">
        <is>
          <t>R-Sr</t>
        </is>
      </c>
      <c r="F835" t="inlineStr">
        <is>
          <t>5'10"</t>
        </is>
      </c>
      <c r="G835" t="n">
        <v>187</v>
      </c>
      <c r="H835" t="inlineStr">
        <is>
          <t>Chipley, Fla.</t>
        </is>
      </c>
    </row>
    <row r="836">
      <c r="A836" t="inlineStr">
        <is>
          <t>Arkansas State</t>
        </is>
      </c>
      <c r="B836" t="n">
        <v>34</v>
      </c>
      <c r="C836" t="inlineStr">
        <is>
          <t>Mckinley McShan</t>
        </is>
      </c>
      <c r="D836" t="inlineStr">
        <is>
          <t>DE</t>
        </is>
      </c>
      <c r="E836" t="inlineStr">
        <is>
          <t>Fr</t>
        </is>
      </c>
      <c r="F836" t="inlineStr">
        <is>
          <t>6'3"</t>
        </is>
      </c>
      <c r="G836" t="n">
        <v>210</v>
      </c>
      <c r="H836" t="inlineStr">
        <is>
          <t>Loganville, Ga.</t>
        </is>
      </c>
    </row>
    <row r="837">
      <c r="A837" t="inlineStr">
        <is>
          <t>Arkansas State</t>
        </is>
      </c>
      <c r="B837" t="n">
        <v>37</v>
      </c>
      <c r="C837" t="inlineStr">
        <is>
          <t>Ashton Moore</t>
        </is>
      </c>
      <c r="D837" t="inlineStr">
        <is>
          <t>LB</t>
        </is>
      </c>
      <c r="E837" t="inlineStr">
        <is>
          <t>Fr</t>
        </is>
      </c>
      <c r="F837" t="inlineStr">
        <is>
          <t>6'0"</t>
        </is>
      </c>
      <c r="G837" t="n">
        <v>190</v>
      </c>
      <c r="H837" t="inlineStr">
        <is>
          <t>Brandon, Miss.</t>
        </is>
      </c>
    </row>
    <row r="838">
      <c r="A838" t="inlineStr">
        <is>
          <t>Arkansas State</t>
        </is>
      </c>
      <c r="B838" t="n">
        <v>9</v>
      </c>
      <c r="C838" t="inlineStr">
        <is>
          <t>Kam Moore</t>
        </is>
      </c>
      <c r="D838" t="inlineStr">
        <is>
          <t>LB</t>
        </is>
      </c>
      <c r="E838" t="inlineStr">
        <is>
          <t>R-Sr</t>
        </is>
      </c>
      <c r="F838" t="inlineStr">
        <is>
          <t>6'1"</t>
        </is>
      </c>
      <c r="G838" t="n">
        <v>205</v>
      </c>
      <c r="H838" t="inlineStr">
        <is>
          <t>Sanford, Fla.</t>
        </is>
      </c>
      <c r="I838" t="inlineStr">
        <is>
          <t>Transfer from UCF (2026 portal)</t>
        </is>
      </c>
    </row>
    <row r="839">
      <c r="A839" t="inlineStr">
        <is>
          <t>Arkansas State</t>
        </is>
      </c>
      <c r="B839" t="n">
        <v>52</v>
      </c>
      <c r="C839" t="inlineStr">
        <is>
          <t>Mason Myers</t>
        </is>
      </c>
      <c r="D839" t="inlineStr">
        <is>
          <t>OL</t>
        </is>
      </c>
      <c r="E839" t="inlineStr">
        <is>
          <t>R-Jr</t>
        </is>
      </c>
      <c r="F839" t="inlineStr">
        <is>
          <t>6'4"</t>
        </is>
      </c>
      <c r="G839" t="n">
        <v>298</v>
      </c>
      <c r="H839" t="inlineStr">
        <is>
          <t>Moody, Ala.</t>
        </is>
      </c>
    </row>
    <row r="840">
      <c r="A840" t="inlineStr">
        <is>
          <t>Arkansas State</t>
        </is>
      </c>
      <c r="B840" t="n">
        <v>22</v>
      </c>
      <c r="C840" t="inlineStr">
        <is>
          <t>Nigel Nelson</t>
        </is>
      </c>
      <c r="D840" t="inlineStr">
        <is>
          <t>LB</t>
        </is>
      </c>
      <c r="E840" t="inlineStr">
        <is>
          <t>So</t>
        </is>
      </c>
      <c r="F840" t="inlineStr">
        <is>
          <t>5'11"</t>
        </is>
      </c>
      <c r="G840" t="n">
        <v>226</v>
      </c>
      <c r="H840" t="inlineStr">
        <is>
          <t>Pensacola, Fla.</t>
        </is>
      </c>
    </row>
    <row r="841">
      <c r="A841" t="inlineStr">
        <is>
          <t>Arkansas State</t>
        </is>
      </c>
      <c r="B841" t="n">
        <v>42</v>
      </c>
      <c r="C841" t="inlineStr">
        <is>
          <t>Kyle Nill</t>
        </is>
      </c>
      <c r="D841" t="inlineStr">
        <is>
          <t>LS</t>
        </is>
      </c>
      <c r="E841" t="inlineStr">
        <is>
          <t>R-Fr</t>
        </is>
      </c>
      <c r="F841" t="inlineStr">
        <is>
          <t>6'1"</t>
        </is>
      </c>
      <c r="G841" t="n">
        <v>197</v>
      </c>
      <c r="H841" t="inlineStr">
        <is>
          <t>McKinney, Texas</t>
        </is>
      </c>
    </row>
    <row r="842">
      <c r="A842" t="inlineStr">
        <is>
          <t>Arkansas State</t>
        </is>
      </c>
      <c r="B842" t="n">
        <v>79</v>
      </c>
      <c r="C842" t="inlineStr">
        <is>
          <t>Baker North</t>
        </is>
      </c>
      <c r="D842" t="inlineStr">
        <is>
          <t>OL</t>
        </is>
      </c>
      <c r="E842" t="inlineStr">
        <is>
          <t>R-So</t>
        </is>
      </c>
      <c r="F842" t="inlineStr">
        <is>
          <t>6'3"</t>
        </is>
      </c>
      <c r="G842" t="n">
        <v>328</v>
      </c>
      <c r="H842" t="inlineStr">
        <is>
          <t>Mission, Kan.</t>
        </is>
      </c>
    </row>
    <row r="843">
      <c r="A843" t="inlineStr">
        <is>
          <t>Arkansas State</t>
        </is>
      </c>
      <c r="B843" t="n">
        <v>24</v>
      </c>
      <c r="C843" t="inlineStr">
        <is>
          <t>Joshua Ofor</t>
        </is>
      </c>
      <c r="D843" t="inlineStr">
        <is>
          <t>LB</t>
        </is>
      </c>
      <c r="E843" t="inlineStr">
        <is>
          <t>R-So</t>
        </is>
      </c>
      <c r="F843" t="inlineStr">
        <is>
          <t>6'1"</t>
        </is>
      </c>
      <c r="G843" t="n">
        <v>227</v>
      </c>
      <c r="H843" t="inlineStr">
        <is>
          <t>Jonesboro, Ga.</t>
        </is>
      </c>
      <c r="I843" t="inlineStr">
        <is>
          <t>Transfer from NC State (2026 portal)</t>
        </is>
      </c>
    </row>
    <row r="844">
      <c r="A844" t="inlineStr">
        <is>
          <t>Arkansas State</t>
        </is>
      </c>
      <c r="B844" t="n">
        <v>9</v>
      </c>
      <c r="C844" t="inlineStr">
        <is>
          <t>Trey Owens</t>
        </is>
      </c>
      <c r="D844" t="inlineStr">
        <is>
          <t>QB</t>
        </is>
      </c>
      <c r="E844" t="inlineStr">
        <is>
          <t>R-So</t>
        </is>
      </c>
      <c r="F844" t="inlineStr">
        <is>
          <t>6'5"</t>
        </is>
      </c>
      <c r="G844" t="n">
        <v>219</v>
      </c>
      <c r="H844" t="inlineStr">
        <is>
          <t>Houston, Texas</t>
        </is>
      </c>
      <c r="I844" t="inlineStr">
        <is>
          <t>Transfer from Texas (2026 portal)</t>
        </is>
      </c>
    </row>
    <row r="845">
      <c r="A845" t="inlineStr">
        <is>
          <t>Arkansas State</t>
        </is>
      </c>
      <c r="B845" t="n">
        <v>14</v>
      </c>
      <c r="C845" t="inlineStr">
        <is>
          <t>Donquarius Parker</t>
        </is>
      </c>
      <c r="D845" t="inlineStr">
        <is>
          <t>DE</t>
        </is>
      </c>
      <c r="E845" t="inlineStr">
        <is>
          <t>Sr</t>
        </is>
      </c>
      <c r="F845" t="inlineStr">
        <is>
          <t>6'1"</t>
        </is>
      </c>
      <c r="G845" t="n">
        <v>240</v>
      </c>
      <c r="H845" t="inlineStr">
        <is>
          <t>Durham, N.C.</t>
        </is>
      </c>
    </row>
    <row r="846">
      <c r="A846" t="inlineStr">
        <is>
          <t>Arkansas State</t>
        </is>
      </c>
      <c r="B846" t="n">
        <v>41</v>
      </c>
      <c r="C846" t="inlineStr">
        <is>
          <t>Coleman Parmer</t>
        </is>
      </c>
      <c r="D846" t="inlineStr">
        <is>
          <t>TE</t>
        </is>
      </c>
      <c r="E846" t="inlineStr">
        <is>
          <t>R-Fr</t>
        </is>
      </c>
      <c r="F846" t="inlineStr">
        <is>
          <t>6'3"</t>
        </is>
      </c>
      <c r="G846" t="n">
        <v>200</v>
      </c>
      <c r="H846" t="inlineStr">
        <is>
          <t>Baxley, Ga.</t>
        </is>
      </c>
    </row>
    <row r="847">
      <c r="A847" t="inlineStr">
        <is>
          <t>Arkansas State</t>
        </is>
      </c>
      <c r="B847" t="n">
        <v>7</v>
      </c>
      <c r="C847" t="inlineStr">
        <is>
          <t>Courtney Patterson</t>
        </is>
      </c>
      <c r="D847" t="inlineStr">
        <is>
          <t>CB</t>
        </is>
      </c>
      <c r="E847" t="inlineStr">
        <is>
          <t>R-Fr</t>
        </is>
      </c>
      <c r="F847" t="inlineStr">
        <is>
          <t>5'11"</t>
        </is>
      </c>
      <c r="G847" t="n">
        <v>169</v>
      </c>
      <c r="H847" t="inlineStr">
        <is>
          <t>Ocala, Fla.</t>
        </is>
      </c>
    </row>
    <row r="848">
      <c r="A848" t="inlineStr">
        <is>
          <t>Arkansas State</t>
        </is>
      </c>
      <c r="B848" t="n">
        <v>8</v>
      </c>
      <c r="C848" t="inlineStr">
        <is>
          <t>Corey Reddick</t>
        </is>
      </c>
      <c r="D848" t="inlineStr">
        <is>
          <t>RB</t>
        </is>
      </c>
      <c r="E848" t="inlineStr">
        <is>
          <t>R-Sr</t>
        </is>
      </c>
      <c r="F848" t="inlineStr">
        <is>
          <t>5'10"</t>
        </is>
      </c>
      <c r="G848" t="n">
        <v>175</v>
      </c>
      <c r="H848" t="inlineStr">
        <is>
          <t>West Palm Beach, Fla.</t>
        </is>
      </c>
    </row>
    <row r="849">
      <c r="A849" t="inlineStr">
        <is>
          <t>Arkansas State</t>
        </is>
      </c>
      <c r="B849" t="n">
        <v>19</v>
      </c>
      <c r="C849" t="inlineStr">
        <is>
          <t>James Reed III</t>
        </is>
      </c>
      <c r="D849" t="inlineStr">
        <is>
          <t>S</t>
        </is>
      </c>
      <c r="E849" t="inlineStr">
        <is>
          <t>R-Sr</t>
        </is>
      </c>
      <c r="F849" t="inlineStr">
        <is>
          <t>5'10"</t>
        </is>
      </c>
      <c r="G849" t="n">
        <v>190</v>
      </c>
      <c r="H849" t="inlineStr">
        <is>
          <t>Nashville, Tenn.</t>
        </is>
      </c>
    </row>
    <row r="850">
      <c r="A850" t="inlineStr">
        <is>
          <t>Arkansas State</t>
        </is>
      </c>
      <c r="B850" t="n">
        <v>54</v>
      </c>
      <c r="C850" t="inlineStr">
        <is>
          <t>Ryan Reese</t>
        </is>
      </c>
      <c r="D850" t="inlineStr">
        <is>
          <t>DT</t>
        </is>
      </c>
      <c r="E850" t="inlineStr">
        <is>
          <t>So</t>
        </is>
      </c>
      <c r="F850" t="inlineStr">
        <is>
          <t>6'2"</t>
        </is>
      </c>
      <c r="G850" t="n">
        <v>249</v>
      </c>
      <c r="H850" t="inlineStr">
        <is>
          <t>Birmingham, Ala.</t>
        </is>
      </c>
    </row>
    <row r="851">
      <c r="A851" t="inlineStr">
        <is>
          <t>Arkansas State</t>
        </is>
      </c>
      <c r="B851" t="n">
        <v>80</v>
      </c>
      <c r="C851" t="inlineStr">
        <is>
          <t>Kena Rego</t>
        </is>
      </c>
      <c r="D851" t="inlineStr">
        <is>
          <t>WR</t>
        </is>
      </c>
      <c r="E851" t="inlineStr">
        <is>
          <t>Fr</t>
        </is>
      </c>
      <c r="F851" t="inlineStr">
        <is>
          <t>6'0"</t>
        </is>
      </c>
      <c r="G851" t="n">
        <v>165</v>
      </c>
      <c r="H851" t="inlineStr">
        <is>
          <t>Hoover, Ala.</t>
        </is>
      </c>
    </row>
    <row r="852">
      <c r="A852" t="inlineStr">
        <is>
          <t>Arkansas State</t>
        </is>
      </c>
      <c r="B852" t="n">
        <v>32</v>
      </c>
      <c r="C852" t="inlineStr">
        <is>
          <t>Paul Risper</t>
        </is>
      </c>
      <c r="D852" t="inlineStr">
        <is>
          <t>S</t>
        </is>
      </c>
      <c r="E852" t="inlineStr">
        <is>
          <t>Fr</t>
        </is>
      </c>
      <c r="F852" t="inlineStr">
        <is>
          <t>6'1"</t>
        </is>
      </c>
      <c r="G852" t="n">
        <v>170</v>
      </c>
      <c r="H852" t="inlineStr">
        <is>
          <t>Macon, Ga.</t>
        </is>
      </c>
    </row>
    <row r="853">
      <c r="A853" t="inlineStr">
        <is>
          <t>Arkansas State</t>
        </is>
      </c>
      <c r="B853" t="n">
        <v>12</v>
      </c>
      <c r="C853" t="inlineStr">
        <is>
          <t>Bryson Ross</t>
        </is>
      </c>
      <c r="D853" t="inlineStr">
        <is>
          <t>S</t>
        </is>
      </c>
      <c r="E853" t="inlineStr">
        <is>
          <t>Jr</t>
        </is>
      </c>
      <c r="F853" t="inlineStr">
        <is>
          <t>6'3"</t>
        </is>
      </c>
      <c r="G853" t="n">
        <v>185</v>
      </c>
      <c r="H853" t="inlineStr">
        <is>
          <t>Sammamish, Wash.</t>
        </is>
      </c>
      <c r="I853" t="inlineStr">
        <is>
          <t>Transfer from Portland State (2026 portal)</t>
        </is>
      </c>
    </row>
    <row r="854">
      <c r="A854" t="inlineStr">
        <is>
          <t>Arkansas State</t>
        </is>
      </c>
      <c r="B854" t="n">
        <v>50</v>
      </c>
      <c r="C854" t="inlineStr">
        <is>
          <t>Wil Saxton</t>
        </is>
      </c>
      <c r="D854" t="inlineStr">
        <is>
          <t>OL</t>
        </is>
      </c>
      <c r="E854" t="inlineStr">
        <is>
          <t>R-Sr</t>
        </is>
      </c>
      <c r="F854" t="inlineStr">
        <is>
          <t>6'3"</t>
        </is>
      </c>
      <c r="G854" t="n">
        <v>309</v>
      </c>
      <c r="H854" t="inlineStr">
        <is>
          <t>Benton, Miss.</t>
        </is>
      </c>
    </row>
    <row r="855">
      <c r="A855" t="inlineStr">
        <is>
          <t>Arkansas State</t>
        </is>
      </c>
      <c r="B855" t="n">
        <v>20</v>
      </c>
      <c r="C855" t="inlineStr">
        <is>
          <t>Mason Schubert</t>
        </is>
      </c>
      <c r="D855" t="inlineStr">
        <is>
          <t>QB</t>
        </is>
      </c>
      <c r="E855" t="inlineStr">
        <is>
          <t>R-Fr</t>
        </is>
      </c>
      <c r="F855" t="inlineStr">
        <is>
          <t>6'3"</t>
        </is>
      </c>
      <c r="G855" t="n">
        <v>190</v>
      </c>
      <c r="H855" t="inlineStr">
        <is>
          <t>Stillwater, Okla.</t>
        </is>
      </c>
    </row>
    <row r="856">
      <c r="A856" t="inlineStr">
        <is>
          <t>Arkansas State</t>
        </is>
      </c>
      <c r="B856" t="n">
        <v>4</v>
      </c>
      <c r="C856" t="inlineStr">
        <is>
          <t>Makai Shahid</t>
        </is>
      </c>
      <c r="D856" t="inlineStr">
        <is>
          <t>S</t>
        </is>
      </c>
      <c r="E856" t="inlineStr">
        <is>
          <t>Jr</t>
        </is>
      </c>
      <c r="F856" t="inlineStr">
        <is>
          <t>6'0"</t>
        </is>
      </c>
      <c r="G856" t="n">
        <v>190</v>
      </c>
      <c r="H856" t="inlineStr">
        <is>
          <t>Gahanna, Ohio</t>
        </is>
      </c>
      <c r="I856" t="inlineStr">
        <is>
          <t>Transfer from Youngstown State (2026 portal)</t>
        </is>
      </c>
    </row>
    <row r="857">
      <c r="A857" t="inlineStr">
        <is>
          <t>Arkansas State</t>
        </is>
      </c>
      <c r="B857" t="n">
        <v>92</v>
      </c>
      <c r="C857" t="inlineStr">
        <is>
          <t>Elias Sherman</t>
        </is>
      </c>
      <c r="D857" t="inlineStr">
        <is>
          <t>DT</t>
        </is>
      </c>
      <c r="E857" t="inlineStr">
        <is>
          <t>R-Jr</t>
        </is>
      </c>
      <c r="F857" t="inlineStr">
        <is>
          <t>6'1"</t>
        </is>
      </c>
      <c r="G857" t="n">
        <v>290</v>
      </c>
      <c r="H857" t="inlineStr">
        <is>
          <t>Tulsa, Okla.</t>
        </is>
      </c>
      <c r="I857" t="inlineStr">
        <is>
          <t>Transfer from Maine (2026 portal)</t>
        </is>
      </c>
    </row>
    <row r="858">
      <c r="A858" t="inlineStr">
        <is>
          <t>Arkansas State</t>
        </is>
      </c>
      <c r="B858" t="n">
        <v>69</v>
      </c>
      <c r="C858" t="inlineStr">
        <is>
          <t>Cooper Sherrod</t>
        </is>
      </c>
      <c r="D858" t="inlineStr">
        <is>
          <t>OL</t>
        </is>
      </c>
      <c r="E858" t="inlineStr">
        <is>
          <t>Fr</t>
        </is>
      </c>
      <c r="F858" t="inlineStr">
        <is>
          <t>6'3"</t>
        </is>
      </c>
      <c r="G858" t="n">
        <v>300</v>
      </c>
      <c r="H858" t="inlineStr">
        <is>
          <t>Collierville, Tenn.</t>
        </is>
      </c>
    </row>
    <row r="859">
      <c r="A859" t="inlineStr">
        <is>
          <t>Arkansas State</t>
        </is>
      </c>
      <c r="B859" t="n">
        <v>30</v>
      </c>
      <c r="C859" t="inlineStr">
        <is>
          <t>Damon Sisa</t>
        </is>
      </c>
      <c r="D859" t="inlineStr">
        <is>
          <t>RB</t>
        </is>
      </c>
      <c r="E859" t="inlineStr">
        <is>
          <t>R-So</t>
        </is>
      </c>
      <c r="F859" t="inlineStr">
        <is>
          <t>5'8"</t>
        </is>
      </c>
      <c r="G859" t="n">
        <v>160</v>
      </c>
      <c r="H859" t="inlineStr">
        <is>
          <t>Germantown, Tenn.</t>
        </is>
      </c>
    </row>
    <row r="860">
      <c r="A860" t="inlineStr">
        <is>
          <t>Arkansas State</t>
        </is>
      </c>
      <c r="B860" t="n">
        <v>88</v>
      </c>
      <c r="C860" t="inlineStr">
        <is>
          <t>Riley Smith</t>
        </is>
      </c>
      <c r="D860" t="inlineStr">
        <is>
          <t>LS</t>
        </is>
      </c>
      <c r="E860" t="inlineStr">
        <is>
          <t>Jr</t>
        </is>
      </c>
      <c r="F860" t="inlineStr">
        <is>
          <t>6'1"</t>
        </is>
      </c>
      <c r="G860" t="n">
        <v>200</v>
      </c>
      <c r="H860" t="inlineStr">
        <is>
          <t>Odessa, Fla.</t>
        </is>
      </c>
    </row>
    <row r="861">
      <c r="A861" t="inlineStr">
        <is>
          <t>Arkansas State</t>
        </is>
      </c>
      <c r="B861" t="n">
        <v>68</v>
      </c>
      <c r="C861" t="inlineStr">
        <is>
          <t>Tristian Smith</t>
        </is>
      </c>
      <c r="D861" t="inlineStr">
        <is>
          <t>OL</t>
        </is>
      </c>
      <c r="E861" t="inlineStr">
        <is>
          <t>R-Sr</t>
        </is>
      </c>
      <c r="F861" t="inlineStr">
        <is>
          <t>6'3"</t>
        </is>
      </c>
      <c r="G861" t="n">
        <v>321</v>
      </c>
      <c r="H861" t="inlineStr">
        <is>
          <t>Crossett, Ark.</t>
        </is>
      </c>
    </row>
    <row r="862">
      <c r="A862" t="inlineStr">
        <is>
          <t>Arkansas State</t>
        </is>
      </c>
      <c r="B862" t="n">
        <v>99</v>
      </c>
      <c r="C862" t="inlineStr">
        <is>
          <t>TJ Spann</t>
        </is>
      </c>
      <c r="D862" t="inlineStr">
        <is>
          <t>DT</t>
        </is>
      </c>
      <c r="E862" t="inlineStr">
        <is>
          <t>Jr</t>
        </is>
      </c>
      <c r="F862" t="inlineStr">
        <is>
          <t>6'3"</t>
        </is>
      </c>
      <c r="G862" t="n">
        <v>290</v>
      </c>
      <c r="H862" t="inlineStr">
        <is>
          <t>Clinton, Miss.</t>
        </is>
      </c>
    </row>
    <row r="863">
      <c r="A863" t="inlineStr">
        <is>
          <t>Arkansas State</t>
        </is>
      </c>
      <c r="B863" t="n">
        <v>4</v>
      </c>
      <c r="C863" t="inlineStr">
        <is>
          <t>Devin Spencer</t>
        </is>
      </c>
      <c r="D863" t="inlineStr">
        <is>
          <t>RB</t>
        </is>
      </c>
      <c r="E863" t="inlineStr">
        <is>
          <t>Jr</t>
        </is>
      </c>
      <c r="F863" t="inlineStr">
        <is>
          <t>5'10"</t>
        </is>
      </c>
      <c r="G863" t="n">
        <v>185</v>
      </c>
      <c r="H863" t="inlineStr">
        <is>
          <t>Tampa, Fla.</t>
        </is>
      </c>
    </row>
    <row r="864">
      <c r="A864" t="inlineStr">
        <is>
          <t>Arkansas State</t>
        </is>
      </c>
      <c r="B864" t="n">
        <v>12</v>
      </c>
      <c r="C864" t="inlineStr">
        <is>
          <t>Jérémy St-Hilaire</t>
        </is>
      </c>
      <c r="D864" t="inlineStr">
        <is>
          <t>QB</t>
        </is>
      </c>
      <c r="E864" t="inlineStr">
        <is>
          <t>R-So</t>
        </is>
      </c>
      <c r="F864" t="inlineStr">
        <is>
          <t>6'4"</t>
        </is>
      </c>
      <c r="G864" t="n">
        <v>220</v>
      </c>
      <c r="H864" t="inlineStr">
        <is>
          <t>Montreal, Quebec</t>
        </is>
      </c>
      <c r="I864" t="inlineStr">
        <is>
          <t>Transfer from Vanderbilt (2026 portal)</t>
        </is>
      </c>
    </row>
    <row r="865">
      <c r="A865" t="inlineStr">
        <is>
          <t>Arkansas State</t>
        </is>
      </c>
      <c r="B865" t="n">
        <v>40</v>
      </c>
      <c r="C865" t="inlineStr">
        <is>
          <t>Wells Stanley</t>
        </is>
      </c>
      <c r="D865" t="inlineStr">
        <is>
          <t>P</t>
        </is>
      </c>
      <c r="E865" t="inlineStr">
        <is>
          <t>Fr</t>
        </is>
      </c>
      <c r="F865" t="inlineStr">
        <is>
          <t>6'0"</t>
        </is>
      </c>
      <c r="G865" t="n">
        <v>180</v>
      </c>
      <c r="H865" t="inlineStr">
        <is>
          <t>Franklin, Tenn.</t>
        </is>
      </c>
    </row>
    <row r="866">
      <c r="A866" t="inlineStr">
        <is>
          <t>Arkansas State</t>
        </is>
      </c>
      <c r="B866" t="n">
        <v>89</v>
      </c>
      <c r="C866" t="inlineStr">
        <is>
          <t>Andrew Staten</t>
        </is>
      </c>
      <c r="D866" t="inlineStr">
        <is>
          <t>TE</t>
        </is>
      </c>
      <c r="E866" t="inlineStr">
        <is>
          <t>R-Fr</t>
        </is>
      </c>
      <c r="F866" t="inlineStr">
        <is>
          <t>6'4"</t>
        </is>
      </c>
      <c r="G866" t="n">
        <v>220</v>
      </c>
      <c r="H866" t="inlineStr">
        <is>
          <t>Jacksonville, Fla.</t>
        </is>
      </c>
    </row>
    <row r="867">
      <c r="A867" t="inlineStr">
        <is>
          <t>Arkansas State</t>
        </is>
      </c>
      <c r="B867" t="n">
        <v>18</v>
      </c>
      <c r="C867" t="inlineStr">
        <is>
          <t>Romel Stevens</t>
        </is>
      </c>
      <c r="D867" t="inlineStr">
        <is>
          <t>WR</t>
        </is>
      </c>
      <c r="E867" t="inlineStr">
        <is>
          <t>R-Fr</t>
        </is>
      </c>
      <c r="F867" t="inlineStr">
        <is>
          <t>6'4"</t>
        </is>
      </c>
      <c r="G867" t="n">
        <v>211</v>
      </c>
      <c r="H867" t="inlineStr">
        <is>
          <t>Willis, Texas</t>
        </is>
      </c>
    </row>
    <row r="868">
      <c r="A868" t="inlineStr">
        <is>
          <t>Arkansas State</t>
        </is>
      </c>
      <c r="B868" t="n">
        <v>23</v>
      </c>
      <c r="C868" t="inlineStr">
        <is>
          <t>Tre Stevens</t>
        </is>
      </c>
      <c r="D868" t="inlineStr">
        <is>
          <t>LB</t>
        </is>
      </c>
      <c r="E868" t="inlineStr">
        <is>
          <t>Jr</t>
        </is>
      </c>
      <c r="F868" t="inlineStr">
        <is>
          <t>6'1"</t>
        </is>
      </c>
      <c r="G868" t="n">
        <v>216</v>
      </c>
      <c r="H868" t="inlineStr">
        <is>
          <t>Washington, D.C.</t>
        </is>
      </c>
      <c r="I868" t="inlineStr">
        <is>
          <t>Transfer from Lafayette (2026 portal)</t>
        </is>
      </c>
    </row>
    <row r="869">
      <c r="A869" t="inlineStr">
        <is>
          <t>Arkansas State</t>
        </is>
      </c>
      <c r="B869" t="n">
        <v>90</v>
      </c>
      <c r="C869" t="inlineStr">
        <is>
          <t>Lincoln Stueve</t>
        </is>
      </c>
      <c r="D869" t="inlineStr">
        <is>
          <t>DE</t>
        </is>
      </c>
      <c r="E869" t="inlineStr">
        <is>
          <t>R-Fr</t>
        </is>
      </c>
      <c r="F869" t="inlineStr">
        <is>
          <t>6'3"</t>
        </is>
      </c>
      <c r="G869" t="n">
        <v>243</v>
      </c>
      <c r="H869" t="inlineStr">
        <is>
          <t>Stillwell, Kan.</t>
        </is>
      </c>
    </row>
    <row r="870">
      <c r="A870" t="inlineStr">
        <is>
          <t>Arkansas State</t>
        </is>
      </c>
      <c r="B870" t="n">
        <v>3</v>
      </c>
      <c r="C870" t="inlineStr">
        <is>
          <t>Hunter Summers</t>
        </is>
      </c>
      <c r="D870" t="inlineStr">
        <is>
          <t>WR</t>
        </is>
      </c>
      <c r="E870" t="inlineStr">
        <is>
          <t>R-Jr</t>
        </is>
      </c>
      <c r="F870" t="inlineStr">
        <is>
          <t>6'3"</t>
        </is>
      </c>
      <c r="G870" t="n">
        <v>161</v>
      </c>
      <c r="H870" t="inlineStr">
        <is>
          <t>Prosper, Texas</t>
        </is>
      </c>
    </row>
    <row r="871">
      <c r="A871" t="inlineStr">
        <is>
          <t>Arkansas State</t>
        </is>
      </c>
      <c r="B871" t="n">
        <v>30</v>
      </c>
      <c r="C871" t="inlineStr">
        <is>
          <t>Gavin Taylor</t>
        </is>
      </c>
      <c r="D871" t="inlineStr">
        <is>
          <t>DE</t>
        </is>
      </c>
      <c r="E871" t="inlineStr">
        <is>
          <t>R-Sr</t>
        </is>
      </c>
      <c r="F871" t="inlineStr">
        <is>
          <t>6'2"</t>
        </is>
      </c>
      <c r="G871" t="n">
        <v>245</v>
      </c>
      <c r="H871" t="inlineStr">
        <is>
          <t>Yonkers, N.Y.</t>
        </is>
      </c>
      <c r="I871" t="inlineStr">
        <is>
          <t>Transfer from Central Connecticut (2026 portal)</t>
        </is>
      </c>
    </row>
    <row r="872">
      <c r="A872" t="inlineStr">
        <is>
          <t>Arkansas State</t>
        </is>
      </c>
      <c r="B872" t="n">
        <v>27</v>
      </c>
      <c r="C872" t="inlineStr">
        <is>
          <t>AJ Thomas</t>
        </is>
      </c>
      <c r="D872" t="inlineStr">
        <is>
          <t>DE</t>
        </is>
      </c>
      <c r="E872" t="inlineStr">
        <is>
          <t>R-Jr</t>
        </is>
      </c>
      <c r="F872" t="inlineStr">
        <is>
          <t>6'2"</t>
        </is>
      </c>
      <c r="G872" t="n">
        <v>230</v>
      </c>
      <c r="H872" t="inlineStr">
        <is>
          <t>Zachary, La.</t>
        </is>
      </c>
      <c r="I872" t="inlineStr">
        <is>
          <t>Transfer from McNeese (2026 portal)</t>
        </is>
      </c>
    </row>
    <row r="873">
      <c r="A873" t="inlineStr">
        <is>
          <t>Arkansas State</t>
        </is>
      </c>
      <c r="B873" t="n">
        <v>35</v>
      </c>
      <c r="C873" t="inlineStr">
        <is>
          <t>Rasheem Turner</t>
        </is>
      </c>
      <c r="D873" t="inlineStr">
        <is>
          <t>LB</t>
        </is>
      </c>
      <c r="E873" t="inlineStr">
        <is>
          <t>Fr</t>
        </is>
      </c>
      <c r="F873" t="inlineStr">
        <is>
          <t>5'10"</t>
        </is>
      </c>
      <c r="G873" t="n">
        <v>205</v>
      </c>
      <c r="H873" t="inlineStr">
        <is>
          <t>Sanford, Fla.</t>
        </is>
      </c>
    </row>
    <row r="874">
      <c r="A874" t="inlineStr">
        <is>
          <t>Arkansas State</t>
        </is>
      </c>
      <c r="B874" t="n">
        <v>34</v>
      </c>
      <c r="C874" t="inlineStr">
        <is>
          <t>Clune Van Andel</t>
        </is>
      </c>
      <c r="D874" t="inlineStr">
        <is>
          <t>K</t>
        </is>
      </c>
      <c r="E874" t="inlineStr">
        <is>
          <t>Sr</t>
        </is>
      </c>
      <c r="F874" t="inlineStr">
        <is>
          <t>6'0"</t>
        </is>
      </c>
      <c r="G874" t="n">
        <v>215</v>
      </c>
      <c r="H874" t="inlineStr">
        <is>
          <t>Grand Rapids, Mich.</t>
        </is>
      </c>
    </row>
    <row r="875">
      <c r="A875" t="inlineStr">
        <is>
          <t>Arkansas State</t>
        </is>
      </c>
      <c r="B875" t="n">
        <v>90</v>
      </c>
      <c r="C875" t="inlineStr">
        <is>
          <t>Daniel Vuckovic</t>
        </is>
      </c>
      <c r="D875" t="inlineStr">
        <is>
          <t>P</t>
        </is>
      </c>
      <c r="E875" t="inlineStr">
        <is>
          <t>R-Jr</t>
        </is>
      </c>
      <c r="F875" t="inlineStr">
        <is>
          <t>6'1"</t>
        </is>
      </c>
      <c r="G875" t="n">
        <v>206</v>
      </c>
      <c r="H875" t="inlineStr">
        <is>
          <t>Kildeer, Ill.</t>
        </is>
      </c>
      <c r="I875" t="inlineStr">
        <is>
          <t>Transfer from Northern Illinois (2026 portal)</t>
        </is>
      </c>
    </row>
    <row r="876">
      <c r="A876" t="inlineStr">
        <is>
          <t>Arkansas State</t>
        </is>
      </c>
      <c r="B876" t="n">
        <v>57</v>
      </c>
      <c r="C876" t="inlineStr">
        <is>
          <t>Dan'tay Ward Jr.</t>
        </is>
      </c>
      <c r="D876" t="inlineStr">
        <is>
          <t>OL</t>
        </is>
      </c>
      <c r="E876" t="inlineStr">
        <is>
          <t>R-Fr</t>
        </is>
      </c>
      <c r="F876" t="inlineStr">
        <is>
          <t>6'6"</t>
        </is>
      </c>
      <c r="G876" t="n">
        <v>328</v>
      </c>
      <c r="H876" t="inlineStr">
        <is>
          <t>Waco, Texas</t>
        </is>
      </c>
    </row>
    <row r="877">
      <c r="A877" t="inlineStr">
        <is>
          <t>Arkansas State</t>
        </is>
      </c>
      <c r="B877" t="n">
        <v>55</v>
      </c>
      <c r="C877" t="inlineStr">
        <is>
          <t>Aleric Watson</t>
        </is>
      </c>
      <c r="D877" t="inlineStr">
        <is>
          <t>OL</t>
        </is>
      </c>
      <c r="E877" t="inlineStr">
        <is>
          <t>R-Sr</t>
        </is>
      </c>
      <c r="F877" t="inlineStr">
        <is>
          <t>6'4"</t>
        </is>
      </c>
      <c r="G877" t="n">
        <v>313</v>
      </c>
      <c r="H877" t="inlineStr">
        <is>
          <t>Murfreesboro, Tenn.</t>
        </is>
      </c>
    </row>
    <row r="878">
      <c r="A878" t="inlineStr">
        <is>
          <t>Arkansas State</t>
        </is>
      </c>
      <c r="B878" t="n">
        <v>18</v>
      </c>
      <c r="C878" t="inlineStr">
        <is>
          <t>Malekhi Weedon</t>
        </is>
      </c>
      <c r="D878" t="inlineStr">
        <is>
          <t>S</t>
        </is>
      </c>
      <c r="E878" t="inlineStr">
        <is>
          <t>So</t>
        </is>
      </c>
      <c r="F878" t="inlineStr">
        <is>
          <t>6'1"</t>
        </is>
      </c>
      <c r="G878" t="n">
        <v>195</v>
      </c>
      <c r="H878" t="inlineStr">
        <is>
          <t>Suwanee, Ga.</t>
        </is>
      </c>
    </row>
    <row r="879">
      <c r="A879" t="inlineStr">
        <is>
          <t>Arkansas State</t>
        </is>
      </c>
      <c r="B879" t="n">
        <v>71</v>
      </c>
      <c r="C879" t="inlineStr">
        <is>
          <t>Tanner Welch</t>
        </is>
      </c>
      <c r="D879" t="inlineStr">
        <is>
          <t>OL</t>
        </is>
      </c>
      <c r="E879" t="inlineStr">
        <is>
          <t>Jr</t>
        </is>
      </c>
      <c r="F879" t="inlineStr">
        <is>
          <t>6'8"</t>
        </is>
      </c>
      <c r="G879" t="n">
        <v>320</v>
      </c>
      <c r="H879" t="inlineStr">
        <is>
          <t>Flowood, Miss.</t>
        </is>
      </c>
    </row>
    <row r="880">
      <c r="A880" t="inlineStr">
        <is>
          <t>Arkansas State</t>
        </is>
      </c>
      <c r="B880" t="n">
        <v>72</v>
      </c>
      <c r="C880" t="inlineStr">
        <is>
          <t>Sterling Wiggins</t>
        </is>
      </c>
      <c r="D880" t="inlineStr">
        <is>
          <t>OL</t>
        </is>
      </c>
      <c r="E880" t="inlineStr">
        <is>
          <t>R-Jr</t>
        </is>
      </c>
      <c r="F880" t="inlineStr">
        <is>
          <t>6'6"</t>
        </is>
      </c>
      <c r="G880" t="n">
        <v>310</v>
      </c>
      <c r="H880" t="inlineStr">
        <is>
          <t>Woodbridge, Va.</t>
        </is>
      </c>
    </row>
    <row r="881">
      <c r="A881" t="inlineStr">
        <is>
          <t>Arkansas State</t>
        </is>
      </c>
      <c r="B881" t="n">
        <v>28</v>
      </c>
      <c r="C881" t="inlineStr">
        <is>
          <t>Chavel Williams</t>
        </is>
      </c>
      <c r="D881" t="inlineStr">
        <is>
          <t>RB</t>
        </is>
      </c>
      <c r="E881" t="inlineStr">
        <is>
          <t>Fr</t>
        </is>
      </c>
      <c r="F881" t="inlineStr">
        <is>
          <t>5'9"</t>
        </is>
      </c>
      <c r="G881" t="n">
        <v>170</v>
      </c>
      <c r="H881" t="inlineStr">
        <is>
          <t>Hattiesburg, Miss.</t>
        </is>
      </c>
    </row>
    <row r="882">
      <c r="A882" t="inlineStr">
        <is>
          <t>Arkansas State</t>
        </is>
      </c>
      <c r="B882" t="n">
        <v>13</v>
      </c>
      <c r="C882" t="inlineStr">
        <is>
          <t>Kyle Williams</t>
        </is>
      </c>
      <c r="D882" t="inlineStr">
        <is>
          <t>CB</t>
        </is>
      </c>
      <c r="E882" t="inlineStr">
        <is>
          <t>R-So</t>
        </is>
      </c>
      <c r="F882" t="inlineStr">
        <is>
          <t>6'0"</t>
        </is>
      </c>
      <c r="G882" t="n">
        <v>188</v>
      </c>
      <c r="H882" t="inlineStr">
        <is>
          <t>Slidell, La.</t>
        </is>
      </c>
    </row>
    <row r="883">
      <c r="A883" t="inlineStr">
        <is>
          <t>Arkansas State</t>
        </is>
      </c>
      <c r="B883" t="n">
        <v>17</v>
      </c>
      <c r="C883" t="inlineStr">
        <is>
          <t>Marquis Williams</t>
        </is>
      </c>
      <c r="D883" t="inlineStr">
        <is>
          <t>CB</t>
        </is>
      </c>
      <c r="E883" t="inlineStr">
        <is>
          <t>So</t>
        </is>
      </c>
      <c r="F883" t="inlineStr">
        <is>
          <t>6'0"</t>
        </is>
      </c>
      <c r="G883" t="n">
        <v>185</v>
      </c>
      <c r="H883" t="inlineStr">
        <is>
          <t>Madison, Miss.</t>
        </is>
      </c>
    </row>
    <row r="884">
      <c r="A884" t="inlineStr">
        <is>
          <t>Arkansas State</t>
        </is>
      </c>
      <c r="C884" t="inlineStr">
        <is>
          <t>Rayquan Williams</t>
        </is>
      </c>
      <c r="D884" t="inlineStr">
        <is>
          <t>CB</t>
        </is>
      </c>
      <c r="E884" t="inlineStr">
        <is>
          <t>R-Jr</t>
        </is>
      </c>
      <c r="F884" t="inlineStr">
        <is>
          <t>6'2"</t>
        </is>
      </c>
      <c r="G884" t="n">
        <v>165</v>
      </c>
      <c r="H884" t="inlineStr">
        <is>
          <t>Germantown, Tenn.</t>
        </is>
      </c>
    </row>
    <row r="885">
      <c r="A885" t="inlineStr">
        <is>
          <t>Arkansas State</t>
        </is>
      </c>
      <c r="B885" t="n">
        <v>42</v>
      </c>
      <c r="C885" t="inlineStr">
        <is>
          <t>Shaun Williams</t>
        </is>
      </c>
      <c r="D885" t="inlineStr">
        <is>
          <t>DE</t>
        </is>
      </c>
      <c r="E885" t="inlineStr">
        <is>
          <t>R-Fr</t>
        </is>
      </c>
      <c r="F885" t="inlineStr">
        <is>
          <t>6'3"</t>
        </is>
      </c>
      <c r="G885" t="n">
        <v>265</v>
      </c>
      <c r="H885" t="inlineStr">
        <is>
          <t>Columbus, Miss.</t>
        </is>
      </c>
    </row>
    <row r="886">
      <c r="A886" t="inlineStr">
        <is>
          <t>Arkansas State</t>
        </is>
      </c>
      <c r="B886" t="n">
        <v>29</v>
      </c>
      <c r="C886" t="inlineStr">
        <is>
          <t>Luke Wisham</t>
        </is>
      </c>
      <c r="D886" t="inlineStr">
        <is>
          <t>CB</t>
        </is>
      </c>
      <c r="E886" t="inlineStr">
        <is>
          <t>R-So</t>
        </is>
      </c>
      <c r="F886" t="inlineStr">
        <is>
          <t>6'2"</t>
        </is>
      </c>
      <c r="G886" t="n">
        <v>190</v>
      </c>
      <c r="H886" t="inlineStr">
        <is>
          <t>Zachary, La.</t>
        </is>
      </c>
    </row>
    <row r="887">
      <c r="A887" t="inlineStr">
        <is>
          <t>Arkansas State</t>
        </is>
      </c>
      <c r="B887" t="n">
        <v>98</v>
      </c>
      <c r="C887" t="inlineStr">
        <is>
          <t>Shakai Woods</t>
        </is>
      </c>
      <c r="D887" t="inlineStr">
        <is>
          <t>DT</t>
        </is>
      </c>
      <c r="E887" t="inlineStr">
        <is>
          <t>R-Jr</t>
        </is>
      </c>
      <c r="F887" t="inlineStr">
        <is>
          <t>6'0"</t>
        </is>
      </c>
      <c r="G887" t="n">
        <v>279</v>
      </c>
      <c r="H887" t="inlineStr">
        <is>
          <t>Douglasville, Ga.</t>
        </is>
      </c>
      <c r="I887" t="inlineStr">
        <is>
          <t>Transfer from Middle Tennessee (2026 portal)</t>
        </is>
      </c>
    </row>
    <row r="888">
      <c r="A888" t="inlineStr">
        <is>
          <t>Army</t>
        </is>
      </c>
      <c r="B888" t="n">
        <v>4</v>
      </c>
      <c r="C888" t="inlineStr">
        <is>
          <t>Nathan Adejokun</t>
        </is>
      </c>
      <c r="D888" t="inlineStr">
        <is>
          <t>CB</t>
        </is>
      </c>
      <c r="E888" t="inlineStr">
        <is>
          <t>So</t>
        </is>
      </c>
      <c r="F888" t="inlineStr">
        <is>
          <t>5'10"</t>
        </is>
      </c>
      <c r="G888" t="n">
        <v>199</v>
      </c>
      <c r="H888" t="inlineStr">
        <is>
          <t>Melissa, Texas</t>
        </is>
      </c>
    </row>
    <row r="889">
      <c r="A889" t="inlineStr">
        <is>
          <t>Army</t>
        </is>
      </c>
      <c r="B889" t="n">
        <v>34</v>
      </c>
      <c r="C889" t="inlineStr">
        <is>
          <t>Victor Afolabi</t>
        </is>
      </c>
      <c r="D889" t="inlineStr">
        <is>
          <t>OLB</t>
        </is>
      </c>
      <c r="E889" t="inlineStr">
        <is>
          <t>So</t>
        </is>
      </c>
      <c r="F889" t="inlineStr">
        <is>
          <t>6'1"</t>
        </is>
      </c>
      <c r="G889" t="n">
        <v>227</v>
      </c>
      <c r="H889" t="inlineStr">
        <is>
          <t>South Chesterfield, Va.</t>
        </is>
      </c>
    </row>
    <row r="890">
      <c r="A890" t="inlineStr">
        <is>
          <t>Army</t>
        </is>
      </c>
      <c r="B890" t="n">
        <v>98</v>
      </c>
      <c r="C890" t="inlineStr">
        <is>
          <t>Nehemiah Allen</t>
        </is>
      </c>
      <c r="D890" t="inlineStr">
        <is>
          <t>DL</t>
        </is>
      </c>
      <c r="E890" t="inlineStr">
        <is>
          <t>Fr</t>
        </is>
      </c>
      <c r="H890" t="inlineStr">
        <is>
          <t>Spring, Texas</t>
        </is>
      </c>
    </row>
    <row r="891">
      <c r="A891" t="inlineStr">
        <is>
          <t>Army</t>
        </is>
      </c>
      <c r="B891" t="n">
        <v>22</v>
      </c>
      <c r="C891" t="inlineStr">
        <is>
          <t>BJ Alleyne</t>
        </is>
      </c>
      <c r="D891" t="inlineStr">
        <is>
          <t>SB</t>
        </is>
      </c>
      <c r="E891" t="inlineStr">
        <is>
          <t>So</t>
        </is>
      </c>
      <c r="F891" t="inlineStr">
        <is>
          <t>5'8"</t>
        </is>
      </c>
      <c r="G891" t="n">
        <v>190</v>
      </c>
      <c r="H891" t="inlineStr">
        <is>
          <t>Wilmington, Del.</t>
        </is>
      </c>
    </row>
    <row r="892">
      <c r="A892" t="inlineStr">
        <is>
          <t>Army</t>
        </is>
      </c>
      <c r="B892" t="n">
        <v>84</v>
      </c>
      <c r="C892" t="inlineStr">
        <is>
          <t>Brady Anderson</t>
        </is>
      </c>
      <c r="D892" t="inlineStr">
        <is>
          <t>WR</t>
        </is>
      </c>
      <c r="E892" t="inlineStr">
        <is>
          <t>Jr</t>
        </is>
      </c>
      <c r="F892" t="inlineStr">
        <is>
          <t>6'1"</t>
        </is>
      </c>
      <c r="G892" t="n">
        <v>209</v>
      </c>
      <c r="H892" t="inlineStr">
        <is>
          <t>Edina, Minn.</t>
        </is>
      </c>
    </row>
    <row r="893">
      <c r="A893" t="inlineStr">
        <is>
          <t>Army</t>
        </is>
      </c>
      <c r="B893" t="n">
        <v>45</v>
      </c>
      <c r="C893" t="inlineStr">
        <is>
          <t>Mark Andrzejewski</t>
        </is>
      </c>
      <c r="D893" t="inlineStr">
        <is>
          <t>WR</t>
        </is>
      </c>
      <c r="E893" t="inlineStr">
        <is>
          <t>Fr</t>
        </is>
      </c>
      <c r="H893" t="inlineStr">
        <is>
          <t>Owens Cross Roads, Ala.</t>
        </is>
      </c>
    </row>
    <row r="894">
      <c r="A894" t="inlineStr">
        <is>
          <t>Army</t>
        </is>
      </c>
      <c r="B894" t="n">
        <v>51</v>
      </c>
      <c r="C894" t="inlineStr">
        <is>
          <t>Jared Anthony</t>
        </is>
      </c>
      <c r="D894" t="inlineStr">
        <is>
          <t>ILB</t>
        </is>
      </c>
      <c r="E894" t="inlineStr">
        <is>
          <t>Fr</t>
        </is>
      </c>
      <c r="H894" t="inlineStr">
        <is>
          <t>Conyers, Ga.</t>
        </is>
      </c>
    </row>
    <row r="895">
      <c r="A895" t="inlineStr">
        <is>
          <t>Army</t>
        </is>
      </c>
      <c r="B895" t="n">
        <v>58</v>
      </c>
      <c r="C895" t="inlineStr">
        <is>
          <t>Henry Appleton</t>
        </is>
      </c>
      <c r="D895" t="inlineStr">
        <is>
          <t>OL</t>
        </is>
      </c>
      <c r="E895" t="inlineStr">
        <is>
          <t>Sr</t>
        </is>
      </c>
      <c r="F895" t="inlineStr">
        <is>
          <t>6'2"</t>
        </is>
      </c>
      <c r="G895" t="n">
        <v>291</v>
      </c>
      <c r="H895" t="inlineStr">
        <is>
          <t>Denton, Texas</t>
        </is>
      </c>
    </row>
    <row r="896">
      <c r="A896" t="inlineStr">
        <is>
          <t>Army</t>
        </is>
      </c>
      <c r="B896" t="n">
        <v>78</v>
      </c>
      <c r="C896" t="inlineStr">
        <is>
          <t>Xavier Archawski</t>
        </is>
      </c>
      <c r="D896" t="inlineStr">
        <is>
          <t>OL</t>
        </is>
      </c>
      <c r="E896" t="inlineStr">
        <is>
          <t>Jr</t>
        </is>
      </c>
      <c r="F896" t="inlineStr">
        <is>
          <t>6'5"</t>
        </is>
      </c>
      <c r="G896" t="n">
        <v>305</v>
      </c>
      <c r="H896" t="inlineStr">
        <is>
          <t>Ardmore, Pa.</t>
        </is>
      </c>
    </row>
    <row r="897">
      <c r="A897" t="inlineStr">
        <is>
          <t>Army</t>
        </is>
      </c>
      <c r="B897" t="n">
        <v>93</v>
      </c>
      <c r="C897" t="inlineStr">
        <is>
          <t>Andrew Astone</t>
        </is>
      </c>
      <c r="D897" t="inlineStr">
        <is>
          <t>P</t>
        </is>
      </c>
      <c r="E897" t="inlineStr">
        <is>
          <t>So</t>
        </is>
      </c>
      <c r="F897" t="inlineStr">
        <is>
          <t>6'1"</t>
        </is>
      </c>
      <c r="G897" t="n">
        <v>206</v>
      </c>
      <c r="H897" t="inlineStr">
        <is>
          <t>Littleton, Colo.</t>
        </is>
      </c>
    </row>
    <row r="898">
      <c r="A898" t="inlineStr">
        <is>
          <t>Army</t>
        </is>
      </c>
      <c r="B898" t="n">
        <v>93</v>
      </c>
      <c r="C898" t="inlineStr">
        <is>
          <t>Grayson Baker</t>
        </is>
      </c>
      <c r="D898" t="inlineStr">
        <is>
          <t>DL</t>
        </is>
      </c>
      <c r="E898" t="inlineStr">
        <is>
          <t>Jr</t>
        </is>
      </c>
      <c r="F898" t="inlineStr">
        <is>
          <t>6'7"</t>
        </is>
      </c>
      <c r="G898" t="n">
        <v>280</v>
      </c>
      <c r="H898" t="inlineStr">
        <is>
          <t>Worcester, Mass.</t>
        </is>
      </c>
    </row>
    <row r="899">
      <c r="A899" t="inlineStr">
        <is>
          <t>Army</t>
        </is>
      </c>
      <c r="B899" t="n">
        <v>57</v>
      </c>
      <c r="C899" t="inlineStr">
        <is>
          <t>Kyle Baltazar</t>
        </is>
      </c>
      <c r="D899" t="inlineStr">
        <is>
          <t>OL</t>
        </is>
      </c>
      <c r="E899" t="inlineStr">
        <is>
          <t>So</t>
        </is>
      </c>
      <c r="F899" t="inlineStr">
        <is>
          <t>6'2"</t>
        </is>
      </c>
      <c r="G899" t="n">
        <v>286</v>
      </c>
      <c r="H899" t="inlineStr">
        <is>
          <t>Park Ridge, Ill.</t>
        </is>
      </c>
    </row>
    <row r="900">
      <c r="A900" t="inlineStr">
        <is>
          <t>Army</t>
        </is>
      </c>
      <c r="B900" t="n">
        <v>48</v>
      </c>
      <c r="C900" t="inlineStr">
        <is>
          <t>Bryson Banks</t>
        </is>
      </c>
      <c r="D900" t="inlineStr">
        <is>
          <t>ILB</t>
        </is>
      </c>
      <c r="E900" t="inlineStr">
        <is>
          <t>So</t>
        </is>
      </c>
      <c r="F900" t="inlineStr">
        <is>
          <t>5'8"</t>
        </is>
      </c>
      <c r="G900" t="n">
        <v>229</v>
      </c>
      <c r="H900" t="inlineStr">
        <is>
          <t>Lawrenceville, Ga.</t>
        </is>
      </c>
    </row>
    <row r="901">
      <c r="A901" t="inlineStr">
        <is>
          <t>Army</t>
        </is>
      </c>
      <c r="B901" t="n">
        <v>28</v>
      </c>
      <c r="C901" t="inlineStr">
        <is>
          <t>Brian Barton</t>
        </is>
      </c>
      <c r="D901" t="inlineStr">
        <is>
          <t>S</t>
        </is>
      </c>
      <c r="E901" t="inlineStr">
        <is>
          <t>So</t>
        </is>
      </c>
      <c r="F901" t="inlineStr">
        <is>
          <t>5'10"</t>
        </is>
      </c>
      <c r="G901" t="n">
        <v>195</v>
      </c>
      <c r="H901" t="inlineStr">
        <is>
          <t>Mansfield, Texas</t>
        </is>
      </c>
    </row>
    <row r="902">
      <c r="A902" t="inlineStr">
        <is>
          <t>Army</t>
        </is>
      </c>
      <c r="B902" t="n">
        <v>29</v>
      </c>
      <c r="C902" t="inlineStr">
        <is>
          <t>Elijah Bechtel</t>
        </is>
      </c>
      <c r="D902" t="inlineStr">
        <is>
          <t>RB</t>
        </is>
      </c>
      <c r="E902" t="inlineStr">
        <is>
          <t>Fr</t>
        </is>
      </c>
      <c r="H902" t="inlineStr">
        <is>
          <t>San Diego, Calif.</t>
        </is>
      </c>
    </row>
    <row r="903">
      <c r="A903" t="inlineStr">
        <is>
          <t>Army</t>
        </is>
      </c>
      <c r="B903" t="n">
        <v>40</v>
      </c>
      <c r="C903" t="inlineStr">
        <is>
          <t>Robby Belmarez</t>
        </is>
      </c>
      <c r="D903" t="inlineStr">
        <is>
          <t>LS</t>
        </is>
      </c>
      <c r="E903" t="inlineStr">
        <is>
          <t>Fr</t>
        </is>
      </c>
      <c r="H903" t="inlineStr">
        <is>
          <t>Austin, Texas</t>
        </is>
      </c>
    </row>
    <row r="904">
      <c r="A904" t="inlineStr">
        <is>
          <t>Army</t>
        </is>
      </c>
      <c r="B904" t="n">
        <v>23</v>
      </c>
      <c r="C904" t="inlineStr">
        <is>
          <t>Lloyd Benson III</t>
        </is>
      </c>
      <c r="D904" t="inlineStr">
        <is>
          <t>SB</t>
        </is>
      </c>
      <c r="E904" t="inlineStr">
        <is>
          <t>Sr</t>
        </is>
      </c>
      <c r="F904" t="inlineStr">
        <is>
          <t>5'8"</t>
        </is>
      </c>
      <c r="G904" t="n">
        <v>193</v>
      </c>
      <c r="H904" t="inlineStr">
        <is>
          <t>Baton Rouge, La.</t>
        </is>
      </c>
    </row>
    <row r="905">
      <c r="A905" t="inlineStr">
        <is>
          <t>Army</t>
        </is>
      </c>
      <c r="B905" t="n">
        <v>96</v>
      </c>
      <c r="C905" t="inlineStr">
        <is>
          <t>Hendrix Beran</t>
        </is>
      </c>
      <c r="D905" t="inlineStr">
        <is>
          <t>DL</t>
        </is>
      </c>
      <c r="E905" t="inlineStr">
        <is>
          <t>Fr</t>
        </is>
      </c>
      <c r="H905" t="inlineStr">
        <is>
          <t>Charleston, S.C.</t>
        </is>
      </c>
    </row>
    <row r="906">
      <c r="A906" t="inlineStr">
        <is>
          <t>Army</t>
        </is>
      </c>
      <c r="B906" t="n">
        <v>32</v>
      </c>
      <c r="C906" t="inlineStr">
        <is>
          <t>Cameron Binkowski</t>
        </is>
      </c>
      <c r="D906" t="inlineStr">
        <is>
          <t>OLB</t>
        </is>
      </c>
      <c r="E906" t="inlineStr">
        <is>
          <t>Fr</t>
        </is>
      </c>
      <c r="H906" t="inlineStr">
        <is>
          <t>Haymarket, Va.</t>
        </is>
      </c>
    </row>
    <row r="907">
      <c r="A907" t="inlineStr">
        <is>
          <t>Army</t>
        </is>
      </c>
      <c r="B907" t="n">
        <v>36</v>
      </c>
      <c r="C907" t="inlineStr">
        <is>
          <t>Isaiah Birl</t>
        </is>
      </c>
      <c r="D907" t="inlineStr">
        <is>
          <t>OLB</t>
        </is>
      </c>
      <c r="E907" t="inlineStr">
        <is>
          <t>Sr</t>
        </is>
      </c>
      <c r="F907" t="inlineStr">
        <is>
          <t>6'0"</t>
        </is>
      </c>
      <c r="G907" t="n">
        <v>225</v>
      </c>
      <c r="H907" t="inlineStr">
        <is>
          <t>Cincinnati, Ohio</t>
        </is>
      </c>
    </row>
    <row r="908">
      <c r="A908" t="inlineStr">
        <is>
          <t>Army</t>
        </is>
      </c>
      <c r="B908" t="n">
        <v>32</v>
      </c>
      <c r="C908" t="inlineStr">
        <is>
          <t>Louis Blakely</t>
        </is>
      </c>
      <c r="D908" t="inlineStr">
        <is>
          <t>CB</t>
        </is>
      </c>
      <c r="E908" t="inlineStr">
        <is>
          <t>Fr</t>
        </is>
      </c>
      <c r="H908" t="inlineStr">
        <is>
          <t>Montclair, Calif.</t>
        </is>
      </c>
    </row>
    <row r="909">
      <c r="A909" t="inlineStr">
        <is>
          <t>Army</t>
        </is>
      </c>
      <c r="B909" t="n">
        <v>47</v>
      </c>
      <c r="C909" t="inlineStr">
        <is>
          <t>Jackson Blanchard</t>
        </is>
      </c>
      <c r="D909" t="inlineStr">
        <is>
          <t>TE</t>
        </is>
      </c>
      <c r="E909" t="inlineStr">
        <is>
          <t>Fr</t>
        </is>
      </c>
      <c r="H909" t="inlineStr">
        <is>
          <t>Castle Rock, Colo.</t>
        </is>
      </c>
    </row>
    <row r="910">
      <c r="A910" t="inlineStr">
        <is>
          <t>Army</t>
        </is>
      </c>
      <c r="B910" t="n">
        <v>53</v>
      </c>
      <c r="C910" t="inlineStr">
        <is>
          <t>James Bland</t>
        </is>
      </c>
      <c r="D910" t="inlineStr">
        <is>
          <t>OL</t>
        </is>
      </c>
      <c r="E910" t="inlineStr">
        <is>
          <t>So</t>
        </is>
      </c>
      <c r="F910" t="inlineStr">
        <is>
          <t>6'2"</t>
        </is>
      </c>
      <c r="G910" t="n">
        <v>311</v>
      </c>
      <c r="H910" t="inlineStr">
        <is>
          <t>Midlothian, Va.</t>
        </is>
      </c>
    </row>
    <row r="911">
      <c r="A911" t="inlineStr">
        <is>
          <t>Army</t>
        </is>
      </c>
      <c r="B911" t="n">
        <v>99</v>
      </c>
      <c r="C911" t="inlineStr">
        <is>
          <t>Jack Bousum</t>
        </is>
      </c>
      <c r="D911" t="inlineStr">
        <is>
          <t>DL</t>
        </is>
      </c>
      <c r="E911" t="inlineStr">
        <is>
          <t>Jr</t>
        </is>
      </c>
      <c r="F911" t="inlineStr">
        <is>
          <t>6'5"</t>
        </is>
      </c>
      <c r="G911" t="n">
        <v>255</v>
      </c>
      <c r="H911" t="inlineStr">
        <is>
          <t>Annapolis, Md.</t>
        </is>
      </c>
    </row>
    <row r="912">
      <c r="A912" t="inlineStr">
        <is>
          <t>Army</t>
        </is>
      </c>
      <c r="B912" t="n">
        <v>17</v>
      </c>
      <c r="C912" t="inlineStr">
        <is>
          <t>Cole Bowers</t>
        </is>
      </c>
      <c r="D912" t="inlineStr">
        <is>
          <t>K</t>
        </is>
      </c>
      <c r="E912" t="inlineStr">
        <is>
          <t>Fr</t>
        </is>
      </c>
      <c r="H912" t="inlineStr">
        <is>
          <t>Steubenville, Ohio</t>
        </is>
      </c>
    </row>
    <row r="913">
      <c r="A913" t="inlineStr">
        <is>
          <t>Army</t>
        </is>
      </c>
      <c r="B913" t="n">
        <v>88</v>
      </c>
      <c r="C913" t="inlineStr">
        <is>
          <t>Ronan Boyle</t>
        </is>
      </c>
      <c r="D913" t="inlineStr">
        <is>
          <t>TE</t>
        </is>
      </c>
      <c r="E913" t="inlineStr">
        <is>
          <t>Fr</t>
        </is>
      </c>
      <c r="H913" t="inlineStr">
        <is>
          <t>Fairport, N.Y.</t>
        </is>
      </c>
    </row>
    <row r="914">
      <c r="A914" t="inlineStr">
        <is>
          <t>Army</t>
        </is>
      </c>
      <c r="B914" t="n">
        <v>30</v>
      </c>
      <c r="C914" t="inlineStr">
        <is>
          <t>Ethan Bradshaw</t>
        </is>
      </c>
      <c r="D914" t="inlineStr">
        <is>
          <t>S</t>
        </is>
      </c>
      <c r="E914" t="inlineStr">
        <is>
          <t>Fr</t>
        </is>
      </c>
      <c r="H914" t="inlineStr">
        <is>
          <t>Berlin, Md.</t>
        </is>
      </c>
    </row>
    <row r="915">
      <c r="A915" t="inlineStr">
        <is>
          <t>Army</t>
        </is>
      </c>
      <c r="B915" t="n">
        <v>86</v>
      </c>
      <c r="C915" t="inlineStr">
        <is>
          <t>Tex Brannan</t>
        </is>
      </c>
      <c r="D915" t="inlineStr">
        <is>
          <t>TE</t>
        </is>
      </c>
      <c r="E915" t="inlineStr">
        <is>
          <t>Jr</t>
        </is>
      </c>
      <c r="F915" t="inlineStr">
        <is>
          <t>6'5"</t>
        </is>
      </c>
      <c r="G915" t="n">
        <v>240</v>
      </c>
      <c r="H915" t="inlineStr">
        <is>
          <t>Whitesboro, Texas</t>
        </is>
      </c>
    </row>
    <row r="916">
      <c r="A916" t="inlineStr">
        <is>
          <t>Army</t>
        </is>
      </c>
      <c r="B916" t="n">
        <v>25</v>
      </c>
      <c r="C916" t="inlineStr">
        <is>
          <t>Stroman Bridges</t>
        </is>
      </c>
      <c r="D916" t="inlineStr">
        <is>
          <t>SB</t>
        </is>
      </c>
      <c r="E916" t="inlineStr">
        <is>
          <t>So</t>
        </is>
      </c>
      <c r="F916" t="inlineStr">
        <is>
          <t>5'11"</t>
        </is>
      </c>
      <c r="G916" t="n">
        <v>209</v>
      </c>
      <c r="H916" t="inlineStr">
        <is>
          <t>Midland, Texas</t>
        </is>
      </c>
    </row>
    <row r="917">
      <c r="A917" t="inlineStr">
        <is>
          <t>Army</t>
        </is>
      </c>
      <c r="B917" t="n">
        <v>63</v>
      </c>
      <c r="C917" t="inlineStr">
        <is>
          <t>Ben Britton</t>
        </is>
      </c>
      <c r="D917" t="inlineStr">
        <is>
          <t>OL</t>
        </is>
      </c>
      <c r="E917" t="inlineStr">
        <is>
          <t>Jr</t>
        </is>
      </c>
      <c r="F917" t="inlineStr">
        <is>
          <t>6'3"</t>
        </is>
      </c>
      <c r="G917" t="n">
        <v>305</v>
      </c>
      <c r="H917" t="inlineStr">
        <is>
          <t>Mount Pleasant, S.C.</t>
        </is>
      </c>
    </row>
    <row r="918">
      <c r="A918" t="inlineStr">
        <is>
          <t>Army</t>
        </is>
      </c>
      <c r="B918" t="n">
        <v>83</v>
      </c>
      <c r="C918" t="inlineStr">
        <is>
          <t>William Brockmeier</t>
        </is>
      </c>
      <c r="D918" t="inlineStr">
        <is>
          <t>DL</t>
        </is>
      </c>
      <c r="E918" t="inlineStr">
        <is>
          <t>So</t>
        </is>
      </c>
      <c r="F918" t="inlineStr">
        <is>
          <t>6'3"</t>
        </is>
      </c>
      <c r="G918" t="n">
        <v>260</v>
      </c>
      <c r="H918" t="inlineStr">
        <is>
          <t>Naples, Fla.</t>
        </is>
      </c>
    </row>
    <row r="919">
      <c r="A919" t="inlineStr">
        <is>
          <t>Army</t>
        </is>
      </c>
      <c r="B919" t="n">
        <v>31</v>
      </c>
      <c r="C919" t="inlineStr">
        <is>
          <t>Caden Brungard</t>
        </is>
      </c>
      <c r="D919" t="inlineStr">
        <is>
          <t>NB</t>
        </is>
      </c>
      <c r="E919" t="inlineStr">
        <is>
          <t>Sr</t>
        </is>
      </c>
      <c r="F919" t="inlineStr">
        <is>
          <t>6'0"</t>
        </is>
      </c>
      <c r="G919" t="n">
        <v>210</v>
      </c>
      <c r="H919" t="inlineStr">
        <is>
          <t>Scranton, Pa.</t>
        </is>
      </c>
    </row>
    <row r="920">
      <c r="A920" t="inlineStr">
        <is>
          <t>Army</t>
        </is>
      </c>
      <c r="B920" t="n">
        <v>56</v>
      </c>
      <c r="C920" t="inlineStr">
        <is>
          <t>Nick Buchys</t>
        </is>
      </c>
      <c r="D920" t="inlineStr">
        <is>
          <t>DL</t>
        </is>
      </c>
      <c r="E920" t="inlineStr">
        <is>
          <t>Jr</t>
        </is>
      </c>
      <c r="F920" t="inlineStr">
        <is>
          <t>6'2"</t>
        </is>
      </c>
      <c r="G920" t="n">
        <v>275</v>
      </c>
      <c r="H920" t="inlineStr">
        <is>
          <t>Langhorne, Pa.</t>
        </is>
      </c>
    </row>
    <row r="921">
      <c r="A921" t="inlineStr">
        <is>
          <t>Army</t>
        </is>
      </c>
      <c r="B921" t="n">
        <v>19</v>
      </c>
      <c r="C921" t="inlineStr">
        <is>
          <t>Adam Buffington</t>
        </is>
      </c>
      <c r="D921" t="inlineStr">
        <is>
          <t>WR</t>
        </is>
      </c>
      <c r="E921" t="inlineStr">
        <is>
          <t>So</t>
        </is>
      </c>
      <c r="F921" t="inlineStr">
        <is>
          <t>6'0"</t>
        </is>
      </c>
      <c r="G921" t="n">
        <v>200</v>
      </c>
      <c r="H921" t="inlineStr">
        <is>
          <t>Friendswood, Texas</t>
        </is>
      </c>
    </row>
    <row r="922">
      <c r="A922" t="inlineStr">
        <is>
          <t>Army</t>
        </is>
      </c>
      <c r="B922" t="n">
        <v>87</v>
      </c>
      <c r="C922" t="inlineStr">
        <is>
          <t>Jadon Bumbaugh</t>
        </is>
      </c>
      <c r="D922" t="inlineStr">
        <is>
          <t>DL</t>
        </is>
      </c>
      <c r="E922" t="inlineStr">
        <is>
          <t>So</t>
        </is>
      </c>
      <c r="F922" t="inlineStr">
        <is>
          <t>6'2"</t>
        </is>
      </c>
      <c r="G922" t="n">
        <v>270</v>
      </c>
      <c r="H922" t="inlineStr">
        <is>
          <t>Rockville, Md.</t>
        </is>
      </c>
    </row>
    <row r="923">
      <c r="A923" t="inlineStr">
        <is>
          <t>Army</t>
        </is>
      </c>
      <c r="B923" t="n">
        <v>18</v>
      </c>
      <c r="C923" t="inlineStr">
        <is>
          <t>Aiden Burgy</t>
        </is>
      </c>
      <c r="D923" t="inlineStr">
        <is>
          <t>WR</t>
        </is>
      </c>
      <c r="E923" t="inlineStr">
        <is>
          <t>Fr</t>
        </is>
      </c>
      <c r="H923" t="inlineStr">
        <is>
          <t>Quakertown, Pa.</t>
        </is>
      </c>
    </row>
    <row r="924">
      <c r="A924" t="inlineStr">
        <is>
          <t>Army</t>
        </is>
      </c>
      <c r="B924" t="n">
        <v>31</v>
      </c>
      <c r="C924" t="inlineStr">
        <is>
          <t>Joe Callerame</t>
        </is>
      </c>
      <c r="D924" t="inlineStr">
        <is>
          <t>RB</t>
        </is>
      </c>
      <c r="E924" t="inlineStr">
        <is>
          <t>Fr</t>
        </is>
      </c>
      <c r="H924" t="inlineStr">
        <is>
          <t>Vancouver, Wash.</t>
        </is>
      </c>
    </row>
    <row r="925">
      <c r="A925" t="inlineStr">
        <is>
          <t>Army</t>
        </is>
      </c>
      <c r="B925" t="n">
        <v>3</v>
      </c>
      <c r="C925" t="inlineStr">
        <is>
          <t>Christian Cherilus</t>
        </is>
      </c>
      <c r="D925" t="inlineStr">
        <is>
          <t>WR</t>
        </is>
      </c>
      <c r="E925" t="inlineStr">
        <is>
          <t>Fr</t>
        </is>
      </c>
      <c r="H925" t="inlineStr">
        <is>
          <t>Washington, D.C.</t>
        </is>
      </c>
    </row>
    <row r="926">
      <c r="A926" t="inlineStr">
        <is>
          <t>Army</t>
        </is>
      </c>
      <c r="B926" t="n">
        <v>14</v>
      </c>
      <c r="C926" t="inlineStr">
        <is>
          <t>Wayne Chukes</t>
        </is>
      </c>
      <c r="D926" t="inlineStr">
        <is>
          <t>CB</t>
        </is>
      </c>
      <c r="E926" t="inlineStr">
        <is>
          <t>Fr</t>
        </is>
      </c>
      <c r="H926" t="inlineStr">
        <is>
          <t>Loganville, Ga.</t>
        </is>
      </c>
    </row>
    <row r="927">
      <c r="A927" t="inlineStr">
        <is>
          <t>Army</t>
        </is>
      </c>
      <c r="B927" t="n">
        <v>51</v>
      </c>
      <c r="C927" t="inlineStr">
        <is>
          <t>Jake Clapper</t>
        </is>
      </c>
      <c r="D927" t="inlineStr">
        <is>
          <t>OL</t>
        </is>
      </c>
      <c r="E927" t="inlineStr">
        <is>
          <t>Fr</t>
        </is>
      </c>
      <c r="H927" t="inlineStr">
        <is>
          <t>Hudson, Ohio</t>
        </is>
      </c>
    </row>
    <row r="928">
      <c r="A928" t="inlineStr">
        <is>
          <t>Army</t>
        </is>
      </c>
      <c r="B928" t="n">
        <v>26</v>
      </c>
      <c r="C928" t="inlineStr">
        <is>
          <t>David Clerk</t>
        </is>
      </c>
      <c r="D928" t="inlineStr">
        <is>
          <t>SB</t>
        </is>
      </c>
      <c r="E928" t="inlineStr">
        <is>
          <t>Sr</t>
        </is>
      </c>
      <c r="F928" t="inlineStr">
        <is>
          <t>5'9"</t>
        </is>
      </c>
      <c r="G928" t="n">
        <v>175</v>
      </c>
      <c r="H928" t="inlineStr">
        <is>
          <t>Burleson, Texas</t>
        </is>
      </c>
    </row>
    <row r="929">
      <c r="A929" t="inlineStr">
        <is>
          <t>Army</t>
        </is>
      </c>
      <c r="B929" t="n">
        <v>53</v>
      </c>
      <c r="C929" t="inlineStr">
        <is>
          <t>JB Cook</t>
        </is>
      </c>
      <c r="D929" t="inlineStr">
        <is>
          <t>LS</t>
        </is>
      </c>
      <c r="E929" t="inlineStr">
        <is>
          <t>So</t>
        </is>
      </c>
      <c r="F929" t="inlineStr">
        <is>
          <t>6'2"</t>
        </is>
      </c>
      <c r="G929" t="n">
        <v>208</v>
      </c>
      <c r="H929" t="inlineStr">
        <is>
          <t>Mountain Brook, Ala.</t>
        </is>
      </c>
    </row>
    <row r="930">
      <c r="A930" t="inlineStr">
        <is>
          <t>Army</t>
        </is>
      </c>
      <c r="B930" t="n">
        <v>90</v>
      </c>
      <c r="C930" t="inlineStr">
        <is>
          <t>Jacob Cotterill</t>
        </is>
      </c>
      <c r="D930" t="inlineStr">
        <is>
          <t>DL</t>
        </is>
      </c>
      <c r="E930" t="inlineStr">
        <is>
          <t>So</t>
        </is>
      </c>
      <c r="F930" t="inlineStr">
        <is>
          <t>6'3"</t>
        </is>
      </c>
      <c r="G930" t="n">
        <v>290</v>
      </c>
      <c r="H930" t="inlineStr">
        <is>
          <t>Summerville, S.C.</t>
        </is>
      </c>
    </row>
    <row r="931">
      <c r="A931" t="inlineStr">
        <is>
          <t>Army</t>
        </is>
      </c>
      <c r="B931" t="n">
        <v>40</v>
      </c>
      <c r="C931" t="inlineStr">
        <is>
          <t>Charlie Daly</t>
        </is>
      </c>
      <c r="D931" t="inlineStr">
        <is>
          <t>SB</t>
        </is>
      </c>
      <c r="E931" t="inlineStr">
        <is>
          <t>So</t>
        </is>
      </c>
      <c r="F931" t="inlineStr">
        <is>
          <t>6'1"</t>
        </is>
      </c>
      <c r="G931" t="n">
        <v>225</v>
      </c>
      <c r="H931" t="inlineStr">
        <is>
          <t>Chicago, Ill.</t>
        </is>
      </c>
    </row>
    <row r="932">
      <c r="A932" t="inlineStr">
        <is>
          <t>Army</t>
        </is>
      </c>
      <c r="B932" t="n">
        <v>92</v>
      </c>
      <c r="C932" t="inlineStr">
        <is>
          <t>Ray Dixon</t>
        </is>
      </c>
      <c r="D932" t="inlineStr">
        <is>
          <t>DL</t>
        </is>
      </c>
      <c r="E932" t="inlineStr">
        <is>
          <t>Fr</t>
        </is>
      </c>
      <c r="H932" t="inlineStr">
        <is>
          <t>Kennesaw, Ga.</t>
        </is>
      </c>
    </row>
    <row r="933">
      <c r="A933" t="inlineStr">
        <is>
          <t>Army</t>
        </is>
      </c>
      <c r="B933" t="n">
        <v>5</v>
      </c>
      <c r="C933" t="inlineStr">
        <is>
          <t>Noah Dolbin</t>
        </is>
      </c>
      <c r="D933" t="inlineStr">
        <is>
          <t>WR</t>
        </is>
      </c>
      <c r="E933" t="inlineStr">
        <is>
          <t>Fr</t>
        </is>
      </c>
      <c r="H933" t="inlineStr">
        <is>
          <t>Orwigsburg, Pa.</t>
        </is>
      </c>
    </row>
    <row r="934">
      <c r="A934" t="inlineStr">
        <is>
          <t>Army</t>
        </is>
      </c>
      <c r="B934" t="n">
        <v>91</v>
      </c>
      <c r="C934" t="inlineStr">
        <is>
          <t>Sean Donovan</t>
        </is>
      </c>
      <c r="D934" t="inlineStr">
        <is>
          <t>DL</t>
        </is>
      </c>
      <c r="E934" t="inlineStr">
        <is>
          <t>Jr</t>
        </is>
      </c>
      <c r="F934" t="inlineStr">
        <is>
          <t>6'2"</t>
        </is>
      </c>
      <c r="G934" t="n">
        <v>285</v>
      </c>
      <c r="H934" t="inlineStr">
        <is>
          <t>Danbury, Conn.</t>
        </is>
      </c>
    </row>
    <row r="935">
      <c r="A935" t="inlineStr">
        <is>
          <t>Army</t>
        </is>
      </c>
      <c r="B935" t="n">
        <v>80</v>
      </c>
      <c r="C935" t="inlineStr">
        <is>
          <t>Brian Dyer</t>
        </is>
      </c>
      <c r="D935" t="inlineStr">
        <is>
          <t>TE</t>
        </is>
      </c>
      <c r="E935" t="inlineStr">
        <is>
          <t>Sr</t>
        </is>
      </c>
      <c r="F935" t="inlineStr">
        <is>
          <t>6'4"</t>
        </is>
      </c>
      <c r="G935" t="n">
        <v>247</v>
      </c>
      <c r="H935" t="inlineStr">
        <is>
          <t>Plano, Texas</t>
        </is>
      </c>
    </row>
    <row r="936">
      <c r="A936" t="inlineStr">
        <is>
          <t>Army</t>
        </is>
      </c>
      <c r="B936" t="n">
        <v>39</v>
      </c>
      <c r="C936" t="inlineStr">
        <is>
          <t>Elijah Easley</t>
        </is>
      </c>
      <c r="D936" t="inlineStr">
        <is>
          <t>ILB</t>
        </is>
      </c>
      <c r="E936" t="inlineStr">
        <is>
          <t>So</t>
        </is>
      </c>
      <c r="F936" t="inlineStr">
        <is>
          <t>6'0"</t>
        </is>
      </c>
      <c r="G936" t="n">
        <v>219</v>
      </c>
      <c r="H936" t="inlineStr">
        <is>
          <t>Ypsilanti, Mich.</t>
        </is>
      </c>
    </row>
    <row r="937">
      <c r="A937" t="inlineStr">
        <is>
          <t>Army</t>
        </is>
      </c>
      <c r="B937" t="n">
        <v>81</v>
      </c>
      <c r="C937" t="inlineStr">
        <is>
          <t>Kofi Eduful</t>
        </is>
      </c>
      <c r="D937" t="inlineStr">
        <is>
          <t>WR</t>
        </is>
      </c>
      <c r="E937" t="inlineStr">
        <is>
          <t>So</t>
        </is>
      </c>
      <c r="F937" t="inlineStr">
        <is>
          <t>6'0"</t>
        </is>
      </c>
      <c r="G937" t="n">
        <v>215</v>
      </c>
      <c r="H937" t="inlineStr">
        <is>
          <t>Forney, Texas</t>
        </is>
      </c>
    </row>
    <row r="938">
      <c r="A938" t="inlineStr">
        <is>
          <t>Army</t>
        </is>
      </c>
      <c r="B938" t="n">
        <v>98</v>
      </c>
      <c r="C938" t="inlineStr">
        <is>
          <t>Matthew Faulk</t>
        </is>
      </c>
      <c r="D938" t="inlineStr">
        <is>
          <t>P</t>
        </is>
      </c>
      <c r="E938" t="inlineStr">
        <is>
          <t>Jr</t>
        </is>
      </c>
      <c r="F938" t="inlineStr">
        <is>
          <t>6'0"</t>
        </is>
      </c>
      <c r="G938" t="n">
        <v>196</v>
      </c>
      <c r="H938" t="inlineStr">
        <is>
          <t>Mill Creek, Wash.</t>
        </is>
      </c>
    </row>
    <row r="939">
      <c r="A939" t="inlineStr">
        <is>
          <t>Army</t>
        </is>
      </c>
      <c r="B939" t="n">
        <v>9</v>
      </c>
      <c r="C939" t="inlineStr">
        <is>
          <t>Santiago Fernandez</t>
        </is>
      </c>
      <c r="D939" t="inlineStr">
        <is>
          <t>QB</t>
        </is>
      </c>
      <c r="E939" t="inlineStr">
        <is>
          <t>Fr</t>
        </is>
      </c>
      <c r="H939" t="inlineStr">
        <is>
          <t>Tomball, Texas</t>
        </is>
      </c>
    </row>
    <row r="940">
      <c r="A940" t="inlineStr">
        <is>
          <t>Army</t>
        </is>
      </c>
      <c r="B940" t="n">
        <v>30</v>
      </c>
      <c r="C940" t="inlineStr">
        <is>
          <t>Brennan Fisher</t>
        </is>
      </c>
      <c r="D940" t="inlineStr">
        <is>
          <t>RB</t>
        </is>
      </c>
      <c r="E940" t="inlineStr">
        <is>
          <t>Jr</t>
        </is>
      </c>
      <c r="F940" t="inlineStr">
        <is>
          <t>5'11"</t>
        </is>
      </c>
      <c r="G940" t="n">
        <v>225</v>
      </c>
      <c r="H940" t="inlineStr">
        <is>
          <t>Perkasie, Pa.</t>
        </is>
      </c>
    </row>
    <row r="941">
      <c r="A941" t="inlineStr">
        <is>
          <t>Army</t>
        </is>
      </c>
      <c r="B941" t="n">
        <v>16</v>
      </c>
      <c r="C941" t="inlineStr">
        <is>
          <t>Ryker Floyd</t>
        </is>
      </c>
      <c r="D941" t="inlineStr">
        <is>
          <t>P</t>
        </is>
      </c>
      <c r="E941" t="inlineStr">
        <is>
          <t>Fr</t>
        </is>
      </c>
      <c r="H941" t="inlineStr">
        <is>
          <t>Scottsdale, Ariz.</t>
        </is>
      </c>
    </row>
    <row r="942">
      <c r="A942" t="inlineStr">
        <is>
          <t>Army</t>
        </is>
      </c>
      <c r="B942" t="n">
        <v>57</v>
      </c>
      <c r="C942" t="inlineStr">
        <is>
          <t>Brendan Foley</t>
        </is>
      </c>
      <c r="D942" t="inlineStr">
        <is>
          <t>ILB</t>
        </is>
      </c>
      <c r="E942" t="inlineStr">
        <is>
          <t>Fr</t>
        </is>
      </c>
      <c r="H942" t="inlineStr">
        <is>
          <t>Pewaukee, Wis.</t>
        </is>
      </c>
    </row>
    <row r="943">
      <c r="A943" t="inlineStr">
        <is>
          <t>Army</t>
        </is>
      </c>
      <c r="B943" t="n">
        <v>43</v>
      </c>
      <c r="C943" t="inlineStr">
        <is>
          <t>Stratton Fuller</t>
        </is>
      </c>
      <c r="D943" t="inlineStr">
        <is>
          <t>SB</t>
        </is>
      </c>
      <c r="E943" t="inlineStr">
        <is>
          <t>So</t>
        </is>
      </c>
      <c r="F943" t="inlineStr">
        <is>
          <t>5'10"</t>
        </is>
      </c>
      <c r="G943" t="n">
        <v>189</v>
      </c>
      <c r="H943" t="inlineStr">
        <is>
          <t>Columbia City, Ind.</t>
        </is>
      </c>
    </row>
    <row r="944">
      <c r="A944" t="inlineStr">
        <is>
          <t>Army</t>
        </is>
      </c>
      <c r="B944" t="n">
        <v>68</v>
      </c>
      <c r="C944" t="inlineStr">
        <is>
          <t>Kieran Garris</t>
        </is>
      </c>
      <c r="D944" t="inlineStr">
        <is>
          <t>OL</t>
        </is>
      </c>
      <c r="E944" t="inlineStr">
        <is>
          <t>So</t>
        </is>
      </c>
      <c r="F944" t="inlineStr">
        <is>
          <t>6'1"</t>
        </is>
      </c>
      <c r="G944" t="n">
        <v>325</v>
      </c>
      <c r="H944" t="inlineStr">
        <is>
          <t>Boerne, Texas</t>
        </is>
      </c>
    </row>
    <row r="945">
      <c r="A945" t="inlineStr">
        <is>
          <t>Army</t>
        </is>
      </c>
      <c r="B945" t="n">
        <v>95</v>
      </c>
      <c r="C945" t="inlineStr">
        <is>
          <t>Matt Gemma</t>
        </is>
      </c>
      <c r="D945" t="inlineStr">
        <is>
          <t>DL</t>
        </is>
      </c>
      <c r="E945" t="inlineStr">
        <is>
          <t>So</t>
        </is>
      </c>
      <c r="F945" t="inlineStr">
        <is>
          <t>6'1"</t>
        </is>
      </c>
      <c r="G945" t="n">
        <v>290</v>
      </c>
      <c r="H945" t="inlineStr">
        <is>
          <t>Flemington, N.J.</t>
        </is>
      </c>
    </row>
    <row r="946">
      <c r="A946" t="inlineStr">
        <is>
          <t>Army</t>
        </is>
      </c>
      <c r="B946" t="n">
        <v>71</v>
      </c>
      <c r="C946" t="inlineStr">
        <is>
          <t>Paolo Gennarelli</t>
        </is>
      </c>
      <c r="D946" t="inlineStr">
        <is>
          <t>OL</t>
        </is>
      </c>
      <c r="E946" t="inlineStr">
        <is>
          <t>Sr</t>
        </is>
      </c>
      <c r="F946" t="inlineStr">
        <is>
          <t>6'2"</t>
        </is>
      </c>
      <c r="G946" t="n">
        <v>301</v>
      </c>
      <c r="H946" t="inlineStr">
        <is>
          <t>Campton Hills, Ill.</t>
        </is>
      </c>
    </row>
    <row r="947">
      <c r="A947" t="inlineStr">
        <is>
          <t>Army</t>
        </is>
      </c>
      <c r="B947" t="n">
        <v>44</v>
      </c>
      <c r="C947" t="inlineStr">
        <is>
          <t>Thomas Ghislandi</t>
        </is>
      </c>
      <c r="D947" t="inlineStr">
        <is>
          <t>DL</t>
        </is>
      </c>
      <c r="E947" t="inlineStr">
        <is>
          <t>Fr</t>
        </is>
      </c>
      <c r="H947" t="inlineStr">
        <is>
          <t>Chicago, Ill.</t>
        </is>
      </c>
    </row>
    <row r="948">
      <c r="A948" t="inlineStr">
        <is>
          <t>Army</t>
        </is>
      </c>
      <c r="B948" t="n">
        <v>55</v>
      </c>
      <c r="C948" t="inlineStr">
        <is>
          <t>Carter Glab</t>
        </is>
      </c>
      <c r="D948" t="inlineStr">
        <is>
          <t>OL</t>
        </is>
      </c>
      <c r="E948" t="inlineStr">
        <is>
          <t>Fr</t>
        </is>
      </c>
      <c r="H948" t="inlineStr">
        <is>
          <t>Omaha, Neb.</t>
        </is>
      </c>
    </row>
    <row r="949">
      <c r="A949" t="inlineStr">
        <is>
          <t>Army</t>
        </is>
      </c>
      <c r="B949" t="n">
        <v>56</v>
      </c>
      <c r="C949" t="inlineStr">
        <is>
          <t>Michael Goodale</t>
        </is>
      </c>
      <c r="D949" t="inlineStr">
        <is>
          <t>OL</t>
        </is>
      </c>
      <c r="E949" t="inlineStr">
        <is>
          <t>Fr</t>
        </is>
      </c>
      <c r="H949" t="inlineStr">
        <is>
          <t>Chiefland, Fla.</t>
        </is>
      </c>
    </row>
    <row r="950">
      <c r="A950" t="inlineStr">
        <is>
          <t>Army</t>
        </is>
      </c>
      <c r="B950" t="n">
        <v>5</v>
      </c>
      <c r="C950" t="inlineStr">
        <is>
          <t>Phillip Goodrich</t>
        </is>
      </c>
      <c r="D950" t="inlineStr">
        <is>
          <t>ILB</t>
        </is>
      </c>
      <c r="E950" t="inlineStr">
        <is>
          <t>Fr</t>
        </is>
      </c>
      <c r="H950" t="inlineStr">
        <is>
          <t>Sunrise, Fla.</t>
        </is>
      </c>
    </row>
    <row r="951">
      <c r="A951" t="inlineStr">
        <is>
          <t>Army</t>
        </is>
      </c>
      <c r="B951" t="n">
        <v>50</v>
      </c>
      <c r="C951" t="inlineStr">
        <is>
          <t>Xzavier Grabher</t>
        </is>
      </c>
      <c r="D951" t="inlineStr">
        <is>
          <t>OL</t>
        </is>
      </c>
      <c r="E951" t="inlineStr">
        <is>
          <t>Fr</t>
        </is>
      </c>
      <c r="H951" t="inlineStr">
        <is>
          <t>Racine, Wis.</t>
        </is>
      </c>
    </row>
    <row r="952">
      <c r="A952" t="inlineStr">
        <is>
          <t>Army</t>
        </is>
      </c>
      <c r="B952" t="n">
        <v>39</v>
      </c>
      <c r="C952" t="inlineStr">
        <is>
          <t>Gerritt Gray</t>
        </is>
      </c>
      <c r="D952" t="inlineStr">
        <is>
          <t>S</t>
        </is>
      </c>
      <c r="E952" t="inlineStr">
        <is>
          <t>Fr</t>
        </is>
      </c>
      <c r="H952" t="inlineStr">
        <is>
          <t>Moorpark, Calif</t>
        </is>
      </c>
    </row>
    <row r="953">
      <c r="A953" t="inlineStr">
        <is>
          <t>Army</t>
        </is>
      </c>
      <c r="B953" t="n">
        <v>29</v>
      </c>
      <c r="C953" t="inlineStr">
        <is>
          <t>David Green</t>
        </is>
      </c>
      <c r="D953" t="inlineStr">
        <is>
          <t>SB</t>
        </is>
      </c>
      <c r="E953" t="inlineStr">
        <is>
          <t>Fr</t>
        </is>
      </c>
      <c r="H953" t="inlineStr">
        <is>
          <t>Chattanooga, Tenn.</t>
        </is>
      </c>
    </row>
    <row r="954">
      <c r="A954" t="inlineStr">
        <is>
          <t>Army</t>
        </is>
      </c>
      <c r="B954" t="n">
        <v>49</v>
      </c>
      <c r="C954" t="inlineStr">
        <is>
          <t>Josh Greer</t>
        </is>
      </c>
      <c r="D954" t="inlineStr">
        <is>
          <t>TE</t>
        </is>
      </c>
      <c r="E954" t="inlineStr">
        <is>
          <t>So</t>
        </is>
      </c>
      <c r="F954" t="inlineStr">
        <is>
          <t>6'2"</t>
        </is>
      </c>
      <c r="G954" t="n">
        <v>239</v>
      </c>
      <c r="H954" t="inlineStr">
        <is>
          <t>Uniontown, Ohio</t>
        </is>
      </c>
    </row>
    <row r="955">
      <c r="A955" t="inlineStr">
        <is>
          <t>Army</t>
        </is>
      </c>
      <c r="B955" t="n">
        <v>39</v>
      </c>
      <c r="C955" t="inlineStr">
        <is>
          <t>Chevas Gregory</t>
        </is>
      </c>
      <c r="D955" t="inlineStr">
        <is>
          <t>RB</t>
        </is>
      </c>
      <c r="E955" t="inlineStr">
        <is>
          <t>Fr</t>
        </is>
      </c>
      <c r="H955" t="inlineStr">
        <is>
          <t>Nanakuli, Hawaii</t>
        </is>
      </c>
    </row>
    <row r="956">
      <c r="A956" t="inlineStr">
        <is>
          <t>Army</t>
        </is>
      </c>
      <c r="B956" t="n">
        <v>96</v>
      </c>
      <c r="C956" t="inlineStr">
        <is>
          <t>Luca Guerra</t>
        </is>
      </c>
      <c r="D956" t="inlineStr">
        <is>
          <t>K</t>
        </is>
      </c>
      <c r="E956" t="inlineStr">
        <is>
          <t>So</t>
        </is>
      </c>
      <c r="F956" t="inlineStr">
        <is>
          <t>5'11"</t>
        </is>
      </c>
      <c r="G956" t="n">
        <v>185</v>
      </c>
      <c r="H956" t="inlineStr">
        <is>
          <t>Miami Springs, Fla.</t>
        </is>
      </c>
    </row>
    <row r="957">
      <c r="A957" t="inlineStr">
        <is>
          <t>Army</t>
        </is>
      </c>
      <c r="B957" t="n">
        <v>69</v>
      </c>
      <c r="C957" t="inlineStr">
        <is>
          <t>Miles Hagan</t>
        </is>
      </c>
      <c r="D957" t="inlineStr">
        <is>
          <t>OL</t>
        </is>
      </c>
      <c r="E957" t="inlineStr">
        <is>
          <t>So</t>
        </is>
      </c>
      <c r="F957" t="inlineStr">
        <is>
          <t>6'4"</t>
        </is>
      </c>
      <c r="G957" t="n">
        <v>270</v>
      </c>
      <c r="H957" t="inlineStr">
        <is>
          <t>Spring, Texas</t>
        </is>
      </c>
    </row>
    <row r="958">
      <c r="A958" t="inlineStr">
        <is>
          <t>Army</t>
        </is>
      </c>
      <c r="B958" t="n">
        <v>17</v>
      </c>
      <c r="C958" t="inlineStr">
        <is>
          <t>Jaxon Hammond</t>
        </is>
      </c>
      <c r="D958" t="inlineStr">
        <is>
          <t>CB</t>
        </is>
      </c>
      <c r="E958" t="inlineStr">
        <is>
          <t>Sr</t>
        </is>
      </c>
      <c r="F958" t="inlineStr">
        <is>
          <t>5'10"</t>
        </is>
      </c>
      <c r="G958" t="n">
        <v>172</v>
      </c>
      <c r="H958" t="inlineStr">
        <is>
          <t>Memphis, Tenn.</t>
        </is>
      </c>
    </row>
    <row r="959">
      <c r="A959" t="inlineStr">
        <is>
          <t>Army</t>
        </is>
      </c>
      <c r="B959" t="n">
        <v>16</v>
      </c>
      <c r="C959" t="inlineStr">
        <is>
          <t>Taps Hananda</t>
        </is>
      </c>
      <c r="D959" t="inlineStr">
        <is>
          <t>CB</t>
        </is>
      </c>
      <c r="E959" t="inlineStr">
        <is>
          <t>Fr</t>
        </is>
      </c>
      <c r="H959" t="inlineStr">
        <is>
          <t>New Braunfels, Texas</t>
        </is>
      </c>
    </row>
    <row r="960">
      <c r="A960" t="inlineStr">
        <is>
          <t>Army</t>
        </is>
      </c>
      <c r="B960" t="n">
        <v>52</v>
      </c>
      <c r="C960" t="inlineStr">
        <is>
          <t>Kody Harris-Miller</t>
        </is>
      </c>
      <c r="D960" t="inlineStr">
        <is>
          <t>DL</t>
        </is>
      </c>
      <c r="E960" t="inlineStr">
        <is>
          <t>Sr</t>
        </is>
      </c>
      <c r="F960" t="inlineStr">
        <is>
          <t>6'1"</t>
        </is>
      </c>
      <c r="G960" t="n">
        <v>299</v>
      </c>
      <c r="H960" t="inlineStr">
        <is>
          <t>Middletown, Del.</t>
        </is>
      </c>
    </row>
    <row r="961">
      <c r="A961" t="inlineStr">
        <is>
          <t>Army</t>
        </is>
      </c>
      <c r="B961" t="n">
        <v>43</v>
      </c>
      <c r="C961" t="inlineStr">
        <is>
          <t>Samuel Hayward</t>
        </is>
      </c>
      <c r="D961" t="inlineStr">
        <is>
          <t>OLB</t>
        </is>
      </c>
      <c r="E961" t="inlineStr">
        <is>
          <t>Fr</t>
        </is>
      </c>
      <c r="H961" t="inlineStr">
        <is>
          <t>Jacksonvile, Fla.</t>
        </is>
      </c>
    </row>
    <row r="962">
      <c r="A962" t="inlineStr">
        <is>
          <t>Army</t>
        </is>
      </c>
      <c r="B962" t="n">
        <v>15</v>
      </c>
      <c r="C962" t="inlineStr">
        <is>
          <t>Andrew Heidel</t>
        </is>
      </c>
      <c r="D962" t="inlineStr">
        <is>
          <t>QB</t>
        </is>
      </c>
      <c r="E962" t="inlineStr">
        <is>
          <t>Fr</t>
        </is>
      </c>
      <c r="H962" t="inlineStr">
        <is>
          <t>Bradenton, Fla.</t>
        </is>
      </c>
    </row>
    <row r="963">
      <c r="A963" t="inlineStr">
        <is>
          <t>Army</t>
        </is>
      </c>
      <c r="B963" t="n">
        <v>3</v>
      </c>
      <c r="C963" t="inlineStr">
        <is>
          <t>Cale Hellums</t>
        </is>
      </c>
      <c r="D963" t="inlineStr">
        <is>
          <t>QB</t>
        </is>
      </c>
      <c r="E963" t="inlineStr">
        <is>
          <t>Sr</t>
        </is>
      </c>
      <c r="F963" t="inlineStr">
        <is>
          <t>5'11"</t>
        </is>
      </c>
      <c r="G963" t="n">
        <v>208</v>
      </c>
      <c r="H963" t="inlineStr">
        <is>
          <t>Tomball, Texas</t>
        </is>
      </c>
    </row>
    <row r="964">
      <c r="A964" t="inlineStr">
        <is>
          <t>Army</t>
        </is>
      </c>
      <c r="B964" t="n">
        <v>70</v>
      </c>
      <c r="C964" t="inlineStr">
        <is>
          <t>Braeden Helmkamp</t>
        </is>
      </c>
      <c r="D964" t="inlineStr">
        <is>
          <t>OL</t>
        </is>
      </c>
      <c r="E964" t="inlineStr">
        <is>
          <t>Jr</t>
        </is>
      </c>
      <c r="F964" t="inlineStr">
        <is>
          <t>6'5"</t>
        </is>
      </c>
      <c r="G964" t="n">
        <v>304</v>
      </c>
      <c r="H964" t="inlineStr">
        <is>
          <t>Washington, Pa.</t>
        </is>
      </c>
    </row>
    <row r="965">
      <c r="A965" t="inlineStr">
        <is>
          <t>Army</t>
        </is>
      </c>
      <c r="B965" t="n">
        <v>58</v>
      </c>
      <c r="C965" t="inlineStr">
        <is>
          <t>Jacob Hinton</t>
        </is>
      </c>
      <c r="D965" t="inlineStr">
        <is>
          <t>OLB</t>
        </is>
      </c>
      <c r="E965" t="inlineStr">
        <is>
          <t>So</t>
        </is>
      </c>
      <c r="F965" t="inlineStr">
        <is>
          <t>6'4"</t>
        </is>
      </c>
      <c r="G965" t="n">
        <v>216</v>
      </c>
      <c r="H965" t="inlineStr">
        <is>
          <t>Greenfield, Ind.</t>
        </is>
      </c>
    </row>
    <row r="966">
      <c r="A966" t="inlineStr">
        <is>
          <t>Army</t>
        </is>
      </c>
      <c r="B966" t="n">
        <v>36</v>
      </c>
      <c r="C966" t="inlineStr">
        <is>
          <t>Grant Horvath</t>
        </is>
      </c>
      <c r="D966" t="inlineStr">
        <is>
          <t>P</t>
        </is>
      </c>
      <c r="E966" t="inlineStr">
        <is>
          <t>Fr</t>
        </is>
      </c>
      <c r="H966" t="inlineStr">
        <is>
          <t>Moseley, Va.</t>
        </is>
      </c>
    </row>
    <row r="967">
      <c r="A967" t="inlineStr">
        <is>
          <t>Army</t>
        </is>
      </c>
      <c r="B967" t="n">
        <v>90</v>
      </c>
      <c r="C967" t="inlineStr">
        <is>
          <t>Bryson Hosea</t>
        </is>
      </c>
      <c r="D967" t="inlineStr">
        <is>
          <t>K</t>
        </is>
      </c>
      <c r="E967" t="inlineStr">
        <is>
          <t>Jr</t>
        </is>
      </c>
      <c r="F967" t="inlineStr">
        <is>
          <t>5'11"</t>
        </is>
      </c>
      <c r="G967" t="n">
        <v>190</v>
      </c>
      <c r="H967" t="inlineStr">
        <is>
          <t>Roswell, Ga.</t>
        </is>
      </c>
    </row>
    <row r="968">
      <c r="A968" t="inlineStr">
        <is>
          <t>Army</t>
        </is>
      </c>
      <c r="B968" t="n">
        <v>9</v>
      </c>
      <c r="C968" t="inlineStr">
        <is>
          <t>Rob Houston</t>
        </is>
      </c>
      <c r="D968" t="inlineStr">
        <is>
          <t>CB</t>
        </is>
      </c>
      <c r="E968" t="inlineStr">
        <is>
          <t>Jr</t>
        </is>
      </c>
      <c r="F968" t="inlineStr">
        <is>
          <t>5'10"</t>
        </is>
      </c>
      <c r="G968" t="n">
        <v>177</v>
      </c>
      <c r="H968" t="inlineStr">
        <is>
          <t>Cincinnati, Ohio</t>
        </is>
      </c>
    </row>
    <row r="969">
      <c r="A969" t="inlineStr">
        <is>
          <t>Army</t>
        </is>
      </c>
      <c r="B969" t="n">
        <v>27</v>
      </c>
      <c r="C969" t="inlineStr">
        <is>
          <t>Samari Howard</t>
        </is>
      </c>
      <c r="D969" t="inlineStr">
        <is>
          <t>SB</t>
        </is>
      </c>
      <c r="E969" t="inlineStr">
        <is>
          <t>Sr</t>
        </is>
      </c>
      <c r="F969" t="inlineStr">
        <is>
          <t>5'8"</t>
        </is>
      </c>
      <c r="G969" t="n">
        <v>189</v>
      </c>
      <c r="H969" t="inlineStr">
        <is>
          <t>Temple, Texas</t>
        </is>
      </c>
    </row>
    <row r="970">
      <c r="A970" t="inlineStr">
        <is>
          <t>Army</t>
        </is>
      </c>
      <c r="B970" t="n">
        <v>26</v>
      </c>
      <c r="C970" t="inlineStr">
        <is>
          <t>Henry Hulbert</t>
        </is>
      </c>
      <c r="D970" t="inlineStr">
        <is>
          <t>S</t>
        </is>
      </c>
      <c r="E970" t="inlineStr">
        <is>
          <t>Fr</t>
        </is>
      </c>
      <c r="H970" t="inlineStr">
        <is>
          <t>Charlotte, N.C.</t>
        </is>
      </c>
    </row>
    <row r="971">
      <c r="A971" t="inlineStr">
        <is>
          <t>Army</t>
        </is>
      </c>
      <c r="B971" t="n">
        <v>97</v>
      </c>
      <c r="C971" t="inlineStr">
        <is>
          <t>Jake Hulstein</t>
        </is>
      </c>
      <c r="D971" t="inlineStr">
        <is>
          <t>K</t>
        </is>
      </c>
      <c r="E971" t="inlineStr">
        <is>
          <t>Jr</t>
        </is>
      </c>
      <c r="F971" t="inlineStr">
        <is>
          <t>6'2"</t>
        </is>
      </c>
      <c r="G971" t="n">
        <v>223</v>
      </c>
      <c r="H971" t="inlineStr">
        <is>
          <t>Cedar Falls, Iowa</t>
        </is>
      </c>
    </row>
    <row r="972">
      <c r="A972" t="inlineStr">
        <is>
          <t>Army</t>
        </is>
      </c>
      <c r="B972" t="n">
        <v>20</v>
      </c>
      <c r="C972" t="inlineStr">
        <is>
          <t>David Jakande</t>
        </is>
      </c>
      <c r="D972" t="inlineStr">
        <is>
          <t>CB</t>
        </is>
      </c>
      <c r="E972" t="inlineStr">
        <is>
          <t>Fr</t>
        </is>
      </c>
      <c r="H972" t="inlineStr">
        <is>
          <t>Sugar Land, Texas</t>
        </is>
      </c>
    </row>
    <row r="973">
      <c r="A973" t="inlineStr">
        <is>
          <t>Army</t>
        </is>
      </c>
      <c r="B973" t="n">
        <v>77</v>
      </c>
      <c r="C973" t="inlineStr">
        <is>
          <t>Chuck Johnson</t>
        </is>
      </c>
      <c r="D973" t="inlineStr">
        <is>
          <t>OL</t>
        </is>
      </c>
      <c r="E973" t="inlineStr">
        <is>
          <t>Jr</t>
        </is>
      </c>
      <c r="F973" t="inlineStr">
        <is>
          <t>6'3"</t>
        </is>
      </c>
      <c r="G973" t="n">
        <v>289</v>
      </c>
      <c r="H973" t="inlineStr">
        <is>
          <t>Fort Worth, Texas</t>
        </is>
      </c>
    </row>
    <row r="974">
      <c r="A974" t="inlineStr">
        <is>
          <t>Army</t>
        </is>
      </c>
      <c r="B974" t="n">
        <v>95</v>
      </c>
      <c r="C974" t="inlineStr">
        <is>
          <t>Dawson Jones</t>
        </is>
      </c>
      <c r="D974" t="inlineStr">
        <is>
          <t>K</t>
        </is>
      </c>
      <c r="E974" t="inlineStr">
        <is>
          <t>Jr</t>
        </is>
      </c>
      <c r="F974" t="inlineStr">
        <is>
          <t>5'11"</t>
        </is>
      </c>
      <c r="G974" t="n">
        <v>184</v>
      </c>
      <c r="H974" t="inlineStr">
        <is>
          <t>Waxhaw, N.C.</t>
        </is>
      </c>
    </row>
    <row r="975">
      <c r="A975" t="inlineStr">
        <is>
          <t>Army</t>
        </is>
      </c>
      <c r="B975" t="n">
        <v>8</v>
      </c>
      <c r="C975" t="inlineStr">
        <is>
          <t>Jaylen Jones</t>
        </is>
      </c>
      <c r="D975" t="inlineStr">
        <is>
          <t>S</t>
        </is>
      </c>
      <c r="E975" t="inlineStr">
        <is>
          <t>So</t>
        </is>
      </c>
      <c r="F975" t="inlineStr">
        <is>
          <t>5'11"</t>
        </is>
      </c>
      <c r="G975" t="n">
        <v>208</v>
      </c>
      <c r="H975" t="inlineStr">
        <is>
          <t>San Tan Valley, Ariz.</t>
        </is>
      </c>
    </row>
    <row r="976">
      <c r="A976" t="inlineStr">
        <is>
          <t>Army</t>
        </is>
      </c>
      <c r="B976" t="n">
        <v>75</v>
      </c>
      <c r="C976" t="inlineStr">
        <is>
          <t>Donald Jurek</t>
        </is>
      </c>
      <c r="D976" t="inlineStr">
        <is>
          <t>OL</t>
        </is>
      </c>
      <c r="E976" t="inlineStr">
        <is>
          <t>Fr</t>
        </is>
      </c>
      <c r="H976" t="inlineStr">
        <is>
          <t>Adkins, Texas</t>
        </is>
      </c>
    </row>
    <row r="977">
      <c r="A977" t="inlineStr">
        <is>
          <t>Army</t>
        </is>
      </c>
      <c r="B977" t="n">
        <v>14</v>
      </c>
      <c r="C977" t="inlineStr">
        <is>
          <t>Jakiel Kendricks</t>
        </is>
      </c>
      <c r="D977" t="inlineStr">
        <is>
          <t>WR</t>
        </is>
      </c>
      <c r="E977" t="inlineStr">
        <is>
          <t>So</t>
        </is>
      </c>
      <c r="F977" t="inlineStr">
        <is>
          <t>6'1"</t>
        </is>
      </c>
      <c r="G977" t="n">
        <v>195</v>
      </c>
      <c r="H977" t="inlineStr">
        <is>
          <t>Los Angeles, Calif.</t>
        </is>
      </c>
    </row>
    <row r="978">
      <c r="A978" t="inlineStr">
        <is>
          <t>Army</t>
        </is>
      </c>
      <c r="B978" t="n">
        <v>75</v>
      </c>
      <c r="C978" t="inlineStr">
        <is>
          <t>Kyle Kloska</t>
        </is>
      </c>
      <c r="D978" t="inlineStr">
        <is>
          <t>OL</t>
        </is>
      </c>
      <c r="E978" t="inlineStr">
        <is>
          <t>Sr</t>
        </is>
      </c>
      <c r="F978" t="inlineStr">
        <is>
          <t>6'2"</t>
        </is>
      </c>
      <c r="G978" t="n">
        <v>302</v>
      </c>
      <c r="H978" t="inlineStr">
        <is>
          <t>Grand Rapids, Mich.</t>
        </is>
      </c>
    </row>
    <row r="979">
      <c r="A979" t="inlineStr">
        <is>
          <t>Army</t>
        </is>
      </c>
      <c r="B979" t="n">
        <v>20</v>
      </c>
      <c r="C979" t="inlineStr">
        <is>
          <t>Tim Kloska</t>
        </is>
      </c>
      <c r="D979" t="inlineStr">
        <is>
          <t>RB</t>
        </is>
      </c>
      <c r="E979" t="inlineStr">
        <is>
          <t>Jr</t>
        </is>
      </c>
      <c r="F979" t="inlineStr">
        <is>
          <t>5'11"</t>
        </is>
      </c>
      <c r="G979" t="n">
        <v>219</v>
      </c>
      <c r="H979" t="inlineStr">
        <is>
          <t>Grand Rapids Mich.</t>
        </is>
      </c>
    </row>
    <row r="980">
      <c r="A980" t="inlineStr">
        <is>
          <t>Army</t>
        </is>
      </c>
      <c r="B980" t="n">
        <v>5</v>
      </c>
      <c r="C980" t="inlineStr">
        <is>
          <t>Chace Knox</t>
        </is>
      </c>
      <c r="D980" t="inlineStr">
        <is>
          <t>SB</t>
        </is>
      </c>
      <c r="E980" t="inlineStr">
        <is>
          <t>Jr</t>
        </is>
      </c>
      <c r="F980" t="inlineStr">
        <is>
          <t>5'8"</t>
        </is>
      </c>
      <c r="G980" t="n">
        <v>171</v>
      </c>
      <c r="H980" t="inlineStr">
        <is>
          <t>Wilmington, Del.</t>
        </is>
      </c>
    </row>
    <row r="981">
      <c r="A981" t="inlineStr">
        <is>
          <t>Army</t>
        </is>
      </c>
      <c r="B981" t="n">
        <v>73</v>
      </c>
      <c r="C981" t="inlineStr">
        <is>
          <t>Ben Konopka</t>
        </is>
      </c>
      <c r="D981" t="inlineStr">
        <is>
          <t>OL</t>
        </is>
      </c>
      <c r="E981" t="inlineStr">
        <is>
          <t>So</t>
        </is>
      </c>
      <c r="F981" t="inlineStr">
        <is>
          <t>6'3"</t>
        </is>
      </c>
      <c r="G981" t="n">
        <v>289</v>
      </c>
      <c r="H981" t="inlineStr">
        <is>
          <t>Huntley, Ill.</t>
        </is>
      </c>
    </row>
    <row r="982">
      <c r="A982" t="inlineStr">
        <is>
          <t>Army</t>
        </is>
      </c>
      <c r="B982" t="n">
        <v>13</v>
      </c>
      <c r="C982" t="inlineStr">
        <is>
          <t>Jackson Kreutzer</t>
        </is>
      </c>
      <c r="D982" t="inlineStr">
        <is>
          <t>WR</t>
        </is>
      </c>
      <c r="E982" t="inlineStr">
        <is>
          <t>Fr</t>
        </is>
      </c>
      <c r="H982" t="inlineStr">
        <is>
          <t>Lexington, Ky.</t>
        </is>
      </c>
    </row>
    <row r="983">
      <c r="A983" t="inlineStr">
        <is>
          <t>Army</t>
        </is>
      </c>
      <c r="B983" t="n">
        <v>15</v>
      </c>
      <c r="C983" t="inlineStr">
        <is>
          <t>Alex Krishan</t>
        </is>
      </c>
      <c r="D983" t="inlineStr">
        <is>
          <t>K</t>
        </is>
      </c>
      <c r="E983" t="inlineStr">
        <is>
          <t>Fr</t>
        </is>
      </c>
      <c r="H983" t="inlineStr">
        <is>
          <t>Winchester, Calif.</t>
        </is>
      </c>
    </row>
    <row r="984">
      <c r="A984" t="inlineStr">
        <is>
          <t>Army</t>
        </is>
      </c>
      <c r="B984" t="n">
        <v>56</v>
      </c>
      <c r="C984" t="inlineStr">
        <is>
          <t>Tyler Lee</t>
        </is>
      </c>
      <c r="D984" t="inlineStr">
        <is>
          <t>OL</t>
        </is>
      </c>
      <c r="E984" t="inlineStr">
        <is>
          <t>Sr</t>
        </is>
      </c>
      <c r="F984" t="inlineStr">
        <is>
          <t>6'2"</t>
        </is>
      </c>
      <c r="G984" t="n">
        <v>312</v>
      </c>
      <c r="H984" t="inlineStr">
        <is>
          <t>Tomball, Texas</t>
        </is>
      </c>
    </row>
    <row r="985">
      <c r="A985" t="inlineStr">
        <is>
          <t>Army</t>
        </is>
      </c>
      <c r="B985" t="n">
        <v>38</v>
      </c>
      <c r="C985" t="inlineStr">
        <is>
          <t>Isaiah Linyear</t>
        </is>
      </c>
      <c r="D985" t="inlineStr">
        <is>
          <t>RB</t>
        </is>
      </c>
      <c r="E985" t="inlineStr">
        <is>
          <t>Fr</t>
        </is>
      </c>
      <c r="H985" t="inlineStr">
        <is>
          <t>Niskayuna, N.Y.</t>
        </is>
      </c>
    </row>
    <row r="986">
      <c r="A986" t="inlineStr">
        <is>
          <t>Army</t>
        </is>
      </c>
      <c r="B986" t="n">
        <v>6</v>
      </c>
      <c r="C986" t="inlineStr">
        <is>
          <t>Bryson Luter</t>
        </is>
      </c>
      <c r="D986" t="inlineStr">
        <is>
          <t>QB</t>
        </is>
      </c>
      <c r="E986" t="inlineStr">
        <is>
          <t>So</t>
        </is>
      </c>
      <c r="F986" t="inlineStr">
        <is>
          <t>5'11"</t>
        </is>
      </c>
      <c r="G986" t="n">
        <v>203</v>
      </c>
      <c r="H986" t="inlineStr">
        <is>
          <t>Indianapolis, Ind.</t>
        </is>
      </c>
    </row>
    <row r="987">
      <c r="A987" t="inlineStr">
        <is>
          <t>Army</t>
        </is>
      </c>
      <c r="B987" t="n">
        <v>37</v>
      </c>
      <c r="C987" t="inlineStr">
        <is>
          <t>Owen Madden</t>
        </is>
      </c>
      <c r="D987" t="inlineStr">
        <is>
          <t>S</t>
        </is>
      </c>
      <c r="E987" t="inlineStr">
        <is>
          <t>Fr</t>
        </is>
      </c>
      <c r="H987" t="inlineStr">
        <is>
          <t>Cashiers, N.C.</t>
        </is>
      </c>
    </row>
    <row r="988">
      <c r="A988" t="inlineStr">
        <is>
          <t>Army</t>
        </is>
      </c>
      <c r="B988" t="n">
        <v>37</v>
      </c>
      <c r="C988" t="inlineStr">
        <is>
          <t>Gavin Madigan</t>
        </is>
      </c>
      <c r="D988" t="inlineStr">
        <is>
          <t>RB</t>
        </is>
      </c>
      <c r="E988" t="inlineStr">
        <is>
          <t>Fr</t>
        </is>
      </c>
      <c r="H988" t="inlineStr">
        <is>
          <t>Wadsworth, Ohio</t>
        </is>
      </c>
    </row>
    <row r="989">
      <c r="A989" t="inlineStr">
        <is>
          <t>Army</t>
        </is>
      </c>
      <c r="B989" t="n">
        <v>55</v>
      </c>
      <c r="C989" t="inlineStr">
        <is>
          <t>Jacob Mainord</t>
        </is>
      </c>
      <c r="D989" t="inlineStr">
        <is>
          <t>ILB</t>
        </is>
      </c>
      <c r="E989" t="inlineStr">
        <is>
          <t>So</t>
        </is>
      </c>
      <c r="F989" t="inlineStr">
        <is>
          <t>6'0"</t>
        </is>
      </c>
      <c r="G989" t="n">
        <v>229</v>
      </c>
      <c r="H989" t="inlineStr">
        <is>
          <t>Ft. Worth, Texas</t>
        </is>
      </c>
    </row>
    <row r="990">
      <c r="A990" t="inlineStr">
        <is>
          <t>Army</t>
        </is>
      </c>
      <c r="B990" t="n">
        <v>21</v>
      </c>
      <c r="C990" t="inlineStr">
        <is>
          <t>Finbar Malloy</t>
        </is>
      </c>
      <c r="D990" t="inlineStr">
        <is>
          <t>RB</t>
        </is>
      </c>
      <c r="E990" t="inlineStr">
        <is>
          <t>Fr</t>
        </is>
      </c>
      <c r="H990" t="inlineStr">
        <is>
          <t>Fairfield, Conn.</t>
        </is>
      </c>
    </row>
    <row r="991">
      <c r="A991" t="inlineStr">
        <is>
          <t>Army</t>
        </is>
      </c>
      <c r="B991" t="n">
        <v>59</v>
      </c>
      <c r="C991" t="inlineStr">
        <is>
          <t>Jack Manning</t>
        </is>
      </c>
      <c r="D991" t="inlineStr">
        <is>
          <t>OL</t>
        </is>
      </c>
      <c r="E991" t="inlineStr">
        <is>
          <t>So</t>
        </is>
      </c>
      <c r="F991" t="inlineStr">
        <is>
          <t>6'2"</t>
        </is>
      </c>
      <c r="G991" t="n">
        <v>295</v>
      </c>
      <c r="H991" t="inlineStr">
        <is>
          <t>Parkville, Mo.</t>
        </is>
      </c>
    </row>
    <row r="992">
      <c r="A992" t="inlineStr">
        <is>
          <t>Army</t>
        </is>
      </c>
      <c r="B992" t="n">
        <v>71</v>
      </c>
      <c r="C992" t="inlineStr">
        <is>
          <t>Noah Marquez</t>
        </is>
      </c>
      <c r="D992" t="inlineStr">
        <is>
          <t>OL</t>
        </is>
      </c>
      <c r="E992" t="inlineStr">
        <is>
          <t>Fr</t>
        </is>
      </c>
      <c r="H992" t="inlineStr">
        <is>
          <t>Springboro, Ohio</t>
        </is>
      </c>
    </row>
    <row r="993">
      <c r="A993" t="inlineStr">
        <is>
          <t>Army</t>
        </is>
      </c>
      <c r="B993" t="n">
        <v>33</v>
      </c>
      <c r="C993" t="inlineStr">
        <is>
          <t>CJ Martin</t>
        </is>
      </c>
      <c r="D993" t="inlineStr">
        <is>
          <t>NB</t>
        </is>
      </c>
      <c r="E993" t="inlineStr">
        <is>
          <t>Jr</t>
        </is>
      </c>
      <c r="F993" t="inlineStr">
        <is>
          <t>6'2"</t>
        </is>
      </c>
      <c r="G993" t="n">
        <v>195</v>
      </c>
      <c r="H993" t="inlineStr">
        <is>
          <t>Ironton, Ohio</t>
        </is>
      </c>
    </row>
    <row r="994">
      <c r="A994" t="inlineStr">
        <is>
          <t>Army</t>
        </is>
      </c>
      <c r="B994" t="n">
        <v>1</v>
      </c>
      <c r="C994" t="inlineStr">
        <is>
          <t>Harrison Mass</t>
        </is>
      </c>
      <c r="D994" t="inlineStr">
        <is>
          <t>CB</t>
        </is>
      </c>
      <c r="E994" t="inlineStr">
        <is>
          <t>So</t>
        </is>
      </c>
      <c r="F994" t="inlineStr">
        <is>
          <t>5'10"</t>
        </is>
      </c>
      <c r="G994" t="n">
        <v>180</v>
      </c>
      <c r="H994" t="inlineStr">
        <is>
          <t>Cypress, Texas</t>
        </is>
      </c>
    </row>
    <row r="995">
      <c r="A995" t="inlineStr">
        <is>
          <t>Army</t>
        </is>
      </c>
      <c r="B995" t="n">
        <v>7</v>
      </c>
      <c r="C995" t="inlineStr">
        <is>
          <t>Jaydan Mayes</t>
        </is>
      </c>
      <c r="D995" t="inlineStr">
        <is>
          <t>CB</t>
        </is>
      </c>
      <c r="E995" t="inlineStr">
        <is>
          <t>Sr</t>
        </is>
      </c>
      <c r="F995" t="inlineStr">
        <is>
          <t>5'10"</t>
        </is>
      </c>
      <c r="G995" t="n">
        <v>188</v>
      </c>
      <c r="H995" t="inlineStr">
        <is>
          <t>Fairfield, Ohio</t>
        </is>
      </c>
    </row>
    <row r="996">
      <c r="A996" t="inlineStr">
        <is>
          <t>Army</t>
        </is>
      </c>
      <c r="B996" t="n">
        <v>82</v>
      </c>
      <c r="C996" t="inlineStr">
        <is>
          <t>Will McDonald</t>
        </is>
      </c>
      <c r="D996" t="inlineStr">
        <is>
          <t>DL</t>
        </is>
      </c>
      <c r="E996" t="inlineStr">
        <is>
          <t>Fr</t>
        </is>
      </c>
      <c r="H996" t="inlineStr">
        <is>
          <t>Needham, Mass.</t>
        </is>
      </c>
    </row>
    <row r="997">
      <c r="A997" t="inlineStr">
        <is>
          <t>Army</t>
        </is>
      </c>
      <c r="B997" t="n">
        <v>46</v>
      </c>
      <c r="C997" t="inlineStr">
        <is>
          <t>Nick McGlynn</t>
        </is>
      </c>
      <c r="D997" t="inlineStr">
        <is>
          <t>ILB</t>
        </is>
      </c>
      <c r="E997" t="inlineStr">
        <is>
          <t>So</t>
        </is>
      </c>
      <c r="F997" t="inlineStr">
        <is>
          <t>6'1"</t>
        </is>
      </c>
      <c r="G997" t="n">
        <v>233</v>
      </c>
      <c r="H997" t="inlineStr">
        <is>
          <t>Philadelphia, Pa.</t>
        </is>
      </c>
    </row>
    <row r="998">
      <c r="A998" t="inlineStr">
        <is>
          <t>Army</t>
        </is>
      </c>
      <c r="B998" t="n">
        <v>33</v>
      </c>
      <c r="C998" t="inlineStr">
        <is>
          <t>Victor McNeal</t>
        </is>
      </c>
      <c r="D998" t="inlineStr">
        <is>
          <t>S</t>
        </is>
      </c>
      <c r="E998" t="inlineStr">
        <is>
          <t>Fr</t>
        </is>
      </c>
      <c r="H998" t="inlineStr">
        <is>
          <t>Bristow, Va.</t>
        </is>
      </c>
    </row>
    <row r="999">
      <c r="A999" t="inlineStr">
        <is>
          <t>Army</t>
        </is>
      </c>
      <c r="B999" t="n">
        <v>54</v>
      </c>
      <c r="C999" t="inlineStr">
        <is>
          <t>Gregory Meidl</t>
        </is>
      </c>
      <c r="D999" t="inlineStr">
        <is>
          <t>OL</t>
        </is>
      </c>
      <c r="E999" t="inlineStr">
        <is>
          <t>So</t>
        </is>
      </c>
      <c r="F999" t="inlineStr">
        <is>
          <t>6'3"</t>
        </is>
      </c>
      <c r="G999" t="n">
        <v>289</v>
      </c>
      <c r="H999" t="inlineStr">
        <is>
          <t>Mankato, Minn.</t>
        </is>
      </c>
    </row>
    <row r="1000">
      <c r="A1000" t="inlineStr">
        <is>
          <t>Army</t>
        </is>
      </c>
      <c r="B1000" t="n">
        <v>10</v>
      </c>
      <c r="C1000" t="inlineStr">
        <is>
          <t>Josh Milhollin</t>
        </is>
      </c>
      <c r="D1000" t="inlineStr">
        <is>
          <t>WR</t>
        </is>
      </c>
      <c r="E1000" t="inlineStr">
        <is>
          <t>Fr</t>
        </is>
      </c>
      <c r="H1000" t="inlineStr">
        <is>
          <t>Roswell, Ga.</t>
        </is>
      </c>
    </row>
    <row r="1001">
      <c r="A1001" t="inlineStr">
        <is>
          <t>Army</t>
        </is>
      </c>
      <c r="B1001" t="n">
        <v>1</v>
      </c>
      <c r="C1001" t="inlineStr">
        <is>
          <t>Deion Miller</t>
        </is>
      </c>
      <c r="D1001" t="inlineStr">
        <is>
          <t>ILB</t>
        </is>
      </c>
      <c r="E1001" t="inlineStr">
        <is>
          <t>Fr</t>
        </is>
      </c>
      <c r="H1001" t="inlineStr">
        <is>
          <t>Flowery Branch, Ga</t>
        </is>
      </c>
    </row>
    <row r="1002">
      <c r="A1002" t="inlineStr">
        <is>
          <t>Army</t>
        </is>
      </c>
      <c r="B1002" t="n">
        <v>81</v>
      </c>
      <c r="C1002" t="inlineStr">
        <is>
          <t>Mason Mixon</t>
        </is>
      </c>
      <c r="D1002" t="inlineStr">
        <is>
          <t>TE</t>
        </is>
      </c>
      <c r="E1002" t="inlineStr">
        <is>
          <t>Fr</t>
        </is>
      </c>
      <c r="H1002" t="inlineStr">
        <is>
          <t>Rosenberg, Texas</t>
        </is>
      </c>
    </row>
    <row r="1003">
      <c r="A1003" t="inlineStr">
        <is>
          <t>Army</t>
        </is>
      </c>
      <c r="B1003" t="n">
        <v>18</v>
      </c>
      <c r="C1003" t="inlineStr">
        <is>
          <t>Devan Moss</t>
        </is>
      </c>
      <c r="D1003" t="inlineStr">
        <is>
          <t>CB</t>
        </is>
      </c>
      <c r="E1003" t="inlineStr">
        <is>
          <t>Jr</t>
        </is>
      </c>
      <c r="F1003" t="inlineStr">
        <is>
          <t>5'8"</t>
        </is>
      </c>
      <c r="G1003" t="n">
        <v>175</v>
      </c>
      <c r="H1003" t="inlineStr">
        <is>
          <t>Birmingham, Ala.</t>
        </is>
      </c>
    </row>
    <row r="1004">
      <c r="A1004" t="inlineStr">
        <is>
          <t>Army</t>
        </is>
      </c>
      <c r="B1004" t="n">
        <v>19</v>
      </c>
      <c r="C1004" t="inlineStr">
        <is>
          <t>Jaquavious Moss</t>
        </is>
      </c>
      <c r="D1004" t="inlineStr">
        <is>
          <t>ILB</t>
        </is>
      </c>
      <c r="E1004" t="inlineStr">
        <is>
          <t>So</t>
        </is>
      </c>
      <c r="F1004" t="inlineStr">
        <is>
          <t>5'11"</t>
        </is>
      </c>
      <c r="G1004" t="n">
        <v>246</v>
      </c>
      <c r="H1004" t="inlineStr">
        <is>
          <t>Eufaula, Ala.</t>
        </is>
      </c>
    </row>
    <row r="1005">
      <c r="A1005" t="inlineStr">
        <is>
          <t>Army</t>
        </is>
      </c>
      <c r="B1005" t="n">
        <v>18</v>
      </c>
      <c r="C1005" t="inlineStr">
        <is>
          <t>Brady Mott</t>
        </is>
      </c>
      <c r="D1005" t="inlineStr">
        <is>
          <t>SB</t>
        </is>
      </c>
      <c r="E1005" t="inlineStr">
        <is>
          <t>Sr</t>
        </is>
      </c>
      <c r="F1005" t="inlineStr">
        <is>
          <t>6'1"</t>
        </is>
      </c>
      <c r="G1005" t="n">
        <v>222</v>
      </c>
      <c r="H1005" t="inlineStr">
        <is>
          <t>Vacaville, Calif.</t>
        </is>
      </c>
    </row>
    <row r="1006">
      <c r="A1006" t="inlineStr">
        <is>
          <t>Army</t>
        </is>
      </c>
      <c r="B1006" t="n">
        <v>1</v>
      </c>
      <c r="C1006" t="inlineStr">
        <is>
          <t>Zach Mundell</t>
        </is>
      </c>
      <c r="D1006" t="inlineStr">
        <is>
          <t>SB</t>
        </is>
      </c>
      <c r="E1006" t="inlineStr">
        <is>
          <t>Sr</t>
        </is>
      </c>
      <c r="F1006" t="inlineStr">
        <is>
          <t>5'9"</t>
        </is>
      </c>
      <c r="G1006" t="n">
        <v>185</v>
      </c>
      <c r="H1006" t="inlineStr">
        <is>
          <t>Arlington, Texas</t>
        </is>
      </c>
    </row>
    <row r="1007">
      <c r="A1007" t="inlineStr">
        <is>
          <t>Army</t>
        </is>
      </c>
      <c r="B1007" t="n">
        <v>21</v>
      </c>
      <c r="C1007" t="inlineStr">
        <is>
          <t>Baylor Newsom</t>
        </is>
      </c>
      <c r="D1007" t="inlineStr">
        <is>
          <t>ILB</t>
        </is>
      </c>
      <c r="E1007" t="inlineStr">
        <is>
          <t>Sr</t>
        </is>
      </c>
      <c r="F1007" t="inlineStr">
        <is>
          <t>6'1"</t>
        </is>
      </c>
      <c r="G1007" t="n">
        <v>224</v>
      </c>
      <c r="H1007" t="inlineStr">
        <is>
          <t>Jacksonville, Fla.</t>
        </is>
      </c>
    </row>
    <row r="1008">
      <c r="A1008" t="inlineStr">
        <is>
          <t>Army</t>
        </is>
      </c>
      <c r="B1008" t="n">
        <v>97</v>
      </c>
      <c r="C1008" t="inlineStr">
        <is>
          <t>Cael Newton</t>
        </is>
      </c>
      <c r="D1008" t="inlineStr">
        <is>
          <t>DL</t>
        </is>
      </c>
      <c r="E1008" t="inlineStr">
        <is>
          <t>Jr</t>
        </is>
      </c>
      <c r="F1008" t="inlineStr">
        <is>
          <t>6'5"</t>
        </is>
      </c>
      <c r="G1008" t="n">
        <v>265</v>
      </c>
      <c r="H1008" t="inlineStr">
        <is>
          <t>Punta Gorda, Fla.</t>
        </is>
      </c>
    </row>
    <row r="1009">
      <c r="A1009" t="inlineStr">
        <is>
          <t>Army</t>
        </is>
      </c>
      <c r="B1009" t="n">
        <v>47</v>
      </c>
      <c r="C1009" t="inlineStr">
        <is>
          <t>Noah Nixon</t>
        </is>
      </c>
      <c r="D1009" t="inlineStr">
        <is>
          <t>OLB</t>
        </is>
      </c>
      <c r="E1009" t="inlineStr">
        <is>
          <t>Sr</t>
        </is>
      </c>
      <c r="F1009" t="inlineStr">
        <is>
          <t>6'2"</t>
        </is>
      </c>
      <c r="G1009" t="n">
        <v>235</v>
      </c>
      <c r="H1009" t="inlineStr">
        <is>
          <t>Orlando, Fla.</t>
        </is>
      </c>
    </row>
    <row r="1010">
      <c r="A1010" t="inlineStr">
        <is>
          <t>Army</t>
        </is>
      </c>
      <c r="B1010" t="n">
        <v>3</v>
      </c>
      <c r="C1010" t="inlineStr">
        <is>
          <t>Stephen Nnadozie</t>
        </is>
      </c>
      <c r="D1010" t="inlineStr">
        <is>
          <t>S</t>
        </is>
      </c>
      <c r="E1010" t="inlineStr">
        <is>
          <t>Sr</t>
        </is>
      </c>
      <c r="F1010" t="inlineStr">
        <is>
          <t>6'0"</t>
        </is>
      </c>
      <c r="G1010" t="n">
        <v>187</v>
      </c>
      <c r="H1010" t="inlineStr">
        <is>
          <t>Fort Worth, Texas</t>
        </is>
      </c>
    </row>
    <row r="1011">
      <c r="A1011" t="inlineStr">
        <is>
          <t>Army</t>
        </is>
      </c>
      <c r="B1011" t="n">
        <v>7</v>
      </c>
      <c r="C1011" t="inlineStr">
        <is>
          <t>Jaylen Noisette</t>
        </is>
      </c>
      <c r="D1011" t="inlineStr">
        <is>
          <t>CB</t>
        </is>
      </c>
      <c r="E1011" t="inlineStr">
        <is>
          <t>Fr</t>
        </is>
      </c>
      <c r="H1011" t="inlineStr">
        <is>
          <t>Stratford, Conn.</t>
        </is>
      </c>
    </row>
    <row r="1012">
      <c r="A1012" t="inlineStr">
        <is>
          <t>Army</t>
        </is>
      </c>
      <c r="B1012" t="n">
        <v>7</v>
      </c>
      <c r="C1012" t="inlineStr">
        <is>
          <t>Godspower Nwawuihe</t>
        </is>
      </c>
      <c r="D1012" t="inlineStr">
        <is>
          <t>RB</t>
        </is>
      </c>
      <c r="E1012" t="inlineStr">
        <is>
          <t>So</t>
        </is>
      </c>
      <c r="F1012" t="inlineStr">
        <is>
          <t>5'10"</t>
        </is>
      </c>
      <c r="G1012" t="n">
        <v>208</v>
      </c>
      <c r="H1012" t="inlineStr">
        <is>
          <t>Garland, Texas</t>
        </is>
      </c>
    </row>
    <row r="1013">
      <c r="A1013" t="inlineStr">
        <is>
          <t>Army</t>
        </is>
      </c>
      <c r="B1013" t="n">
        <v>52</v>
      </c>
      <c r="C1013" t="inlineStr">
        <is>
          <t>Mack O'Halloran</t>
        </is>
      </c>
      <c r="D1013" t="inlineStr">
        <is>
          <t>OL</t>
        </is>
      </c>
      <c r="E1013" t="inlineStr">
        <is>
          <t>Jr</t>
        </is>
      </c>
      <c r="F1013" t="inlineStr">
        <is>
          <t>6'3"</t>
        </is>
      </c>
      <c r="G1013" t="n">
        <v>301</v>
      </c>
      <c r="H1013" t="inlineStr">
        <is>
          <t>Downers Grove, Ill.</t>
        </is>
      </c>
    </row>
    <row r="1014">
      <c r="A1014" t="inlineStr">
        <is>
          <t>Army</t>
        </is>
      </c>
      <c r="B1014" t="n">
        <v>46</v>
      </c>
      <c r="C1014" t="inlineStr">
        <is>
          <t>Hunter Ogdan</t>
        </is>
      </c>
      <c r="D1014" t="inlineStr">
        <is>
          <t>TE</t>
        </is>
      </c>
      <c r="E1014" t="inlineStr">
        <is>
          <t>Fr</t>
        </is>
      </c>
      <c r="H1014" t="inlineStr">
        <is>
          <t>Cincinnati, Ohio</t>
        </is>
      </c>
    </row>
    <row r="1015">
      <c r="A1015" t="inlineStr">
        <is>
          <t>Army</t>
        </is>
      </c>
      <c r="B1015" t="n">
        <v>37</v>
      </c>
      <c r="C1015" t="inlineStr">
        <is>
          <t>Daniel Ogordi</t>
        </is>
      </c>
      <c r="D1015" t="inlineStr">
        <is>
          <t>NB</t>
        </is>
      </c>
      <c r="E1015" t="inlineStr">
        <is>
          <t>Jr</t>
        </is>
      </c>
      <c r="F1015" t="inlineStr">
        <is>
          <t>5'11"</t>
        </is>
      </c>
      <c r="G1015" t="n">
        <v>212</v>
      </c>
      <c r="H1015" t="inlineStr">
        <is>
          <t>Laurel, Md.</t>
        </is>
      </c>
    </row>
    <row r="1016">
      <c r="A1016" t="inlineStr">
        <is>
          <t>Army</t>
        </is>
      </c>
      <c r="B1016" t="n">
        <v>11</v>
      </c>
      <c r="C1016" t="inlineStr">
        <is>
          <t>Tobi Olawole</t>
        </is>
      </c>
      <c r="D1016" t="inlineStr">
        <is>
          <t>WR</t>
        </is>
      </c>
      <c r="E1016" t="inlineStr">
        <is>
          <t>Sr</t>
        </is>
      </c>
      <c r="F1016" t="inlineStr">
        <is>
          <t>6'1"</t>
        </is>
      </c>
      <c r="G1016" t="n">
        <v>206</v>
      </c>
      <c r="H1016" t="inlineStr">
        <is>
          <t>Buford, Ga.</t>
        </is>
      </c>
    </row>
    <row r="1017">
      <c r="A1017" t="inlineStr">
        <is>
          <t>Army</t>
        </is>
      </c>
      <c r="B1017" t="n">
        <v>10</v>
      </c>
      <c r="C1017" t="inlineStr">
        <is>
          <t>Harrison Orr</t>
        </is>
      </c>
      <c r="D1017" t="inlineStr">
        <is>
          <t>QB</t>
        </is>
      </c>
      <c r="E1017" t="inlineStr">
        <is>
          <t>So</t>
        </is>
      </c>
      <c r="F1017" t="inlineStr">
        <is>
          <t>6'1"</t>
        </is>
      </c>
      <c r="G1017" t="n">
        <v>218</v>
      </c>
      <c r="H1017" t="inlineStr">
        <is>
          <t>Destin, Fla.</t>
        </is>
      </c>
    </row>
    <row r="1018">
      <c r="A1018" t="inlineStr">
        <is>
          <t>Army</t>
        </is>
      </c>
      <c r="B1018" t="n">
        <v>8</v>
      </c>
      <c r="C1018" t="inlineStr">
        <is>
          <t>Matthew Perkins</t>
        </is>
      </c>
      <c r="D1018" t="inlineStr">
        <is>
          <t>SB</t>
        </is>
      </c>
      <c r="E1018" t="inlineStr">
        <is>
          <t>Fr</t>
        </is>
      </c>
      <c r="H1018" t="inlineStr">
        <is>
          <t>Jackson, Miss.</t>
        </is>
      </c>
    </row>
    <row r="1019">
      <c r="A1019" t="inlineStr">
        <is>
          <t>Army</t>
        </is>
      </c>
      <c r="B1019" t="n">
        <v>23</v>
      </c>
      <c r="C1019" t="inlineStr">
        <is>
          <t>Max Phenicie</t>
        </is>
      </c>
      <c r="D1019" t="inlineStr">
        <is>
          <t>ILB</t>
        </is>
      </c>
      <c r="E1019" t="inlineStr">
        <is>
          <t>So</t>
        </is>
      </c>
      <c r="F1019" t="inlineStr">
        <is>
          <t>6'0"</t>
        </is>
      </c>
      <c r="G1019" t="n">
        <v>219</v>
      </c>
      <c r="H1019" t="inlineStr">
        <is>
          <t>Zionsville, Ind.</t>
        </is>
      </c>
    </row>
    <row r="1020">
      <c r="A1020" t="inlineStr">
        <is>
          <t>Army</t>
        </is>
      </c>
      <c r="B1020" t="n">
        <v>22</v>
      </c>
      <c r="C1020" t="inlineStr">
        <is>
          <t>Larry Pickett Jr.</t>
        </is>
      </c>
      <c r="D1020" t="inlineStr">
        <is>
          <t>S</t>
        </is>
      </c>
      <c r="E1020" t="inlineStr">
        <is>
          <t>Jr</t>
        </is>
      </c>
      <c r="F1020" t="inlineStr">
        <is>
          <t>6'1"</t>
        </is>
      </c>
      <c r="G1020" t="n">
        <v>206</v>
      </c>
      <c r="H1020" t="inlineStr">
        <is>
          <t>Raleigh, N.C.</t>
        </is>
      </c>
    </row>
    <row r="1021">
      <c r="A1021" t="inlineStr">
        <is>
          <t>Army</t>
        </is>
      </c>
      <c r="B1021" t="n">
        <v>88</v>
      </c>
      <c r="C1021" t="inlineStr">
        <is>
          <t>Donovan Poe</t>
        </is>
      </c>
      <c r="D1021" t="inlineStr">
        <is>
          <t>DL</t>
        </is>
      </c>
      <c r="E1021" t="inlineStr">
        <is>
          <t>Sr</t>
        </is>
      </c>
      <c r="F1021" t="inlineStr">
        <is>
          <t>6'1"</t>
        </is>
      </c>
      <c r="G1021" t="n">
        <v>270</v>
      </c>
      <c r="H1021" t="inlineStr">
        <is>
          <t>Long Beach, Calif.</t>
        </is>
      </c>
    </row>
    <row r="1022">
      <c r="A1022" t="inlineStr">
        <is>
          <t>Army</t>
        </is>
      </c>
      <c r="B1022" t="n">
        <v>89</v>
      </c>
      <c r="C1022" t="inlineStr">
        <is>
          <t>Kavon Pointer</t>
        </is>
      </c>
      <c r="D1022" t="inlineStr">
        <is>
          <t>WR</t>
        </is>
      </c>
      <c r="E1022" t="inlineStr">
        <is>
          <t>Sr</t>
        </is>
      </c>
      <c r="F1022" t="inlineStr">
        <is>
          <t>6'2"</t>
        </is>
      </c>
      <c r="G1022" t="n">
        <v>215</v>
      </c>
      <c r="H1022" t="inlineStr">
        <is>
          <t>Jonesboro, Ark.</t>
        </is>
      </c>
    </row>
    <row r="1023">
      <c r="A1023" t="inlineStr">
        <is>
          <t>Army</t>
        </is>
      </c>
      <c r="B1023" t="n">
        <v>44</v>
      </c>
      <c r="C1023" t="inlineStr">
        <is>
          <t>Parker Poloskey</t>
        </is>
      </c>
      <c r="D1023" t="inlineStr">
        <is>
          <t>TE</t>
        </is>
      </c>
      <c r="E1023" t="inlineStr">
        <is>
          <t>Sr</t>
        </is>
      </c>
      <c r="F1023" t="inlineStr">
        <is>
          <t>6'4"</t>
        </is>
      </c>
      <c r="G1023" t="n">
        <v>251</v>
      </c>
      <c r="H1023" t="inlineStr">
        <is>
          <t>Boca Raton, Fla.</t>
        </is>
      </c>
    </row>
    <row r="1024">
      <c r="A1024" t="inlineStr">
        <is>
          <t>Army</t>
        </is>
      </c>
      <c r="B1024" t="n">
        <v>2</v>
      </c>
      <c r="C1024" t="inlineStr">
        <is>
          <t>Julian Porter</t>
        </is>
      </c>
      <c r="D1024" t="inlineStr">
        <is>
          <t>CB</t>
        </is>
      </c>
      <c r="E1024" t="inlineStr">
        <is>
          <t>So</t>
        </is>
      </c>
      <c r="F1024" t="inlineStr">
        <is>
          <t>6'1"</t>
        </is>
      </c>
      <c r="G1024" t="n">
        <v>196</v>
      </c>
      <c r="H1024" t="inlineStr">
        <is>
          <t>Saint Johns, Fla.</t>
        </is>
      </c>
    </row>
    <row r="1025">
      <c r="A1025" t="inlineStr">
        <is>
          <t>Army</t>
        </is>
      </c>
      <c r="B1025" t="n">
        <v>27</v>
      </c>
      <c r="C1025" t="inlineStr">
        <is>
          <t>JT Poynton</t>
        </is>
      </c>
      <c r="D1025" t="inlineStr">
        <is>
          <t>S</t>
        </is>
      </c>
      <c r="E1025" t="inlineStr">
        <is>
          <t>So</t>
        </is>
      </c>
      <c r="F1025" t="inlineStr">
        <is>
          <t>5'11"</t>
        </is>
      </c>
      <c r="G1025" t="n">
        <v>193</v>
      </c>
      <c r="H1025" t="inlineStr">
        <is>
          <t>Frankfort, Ill.</t>
        </is>
      </c>
    </row>
    <row r="1026">
      <c r="A1026" t="inlineStr">
        <is>
          <t>Army</t>
        </is>
      </c>
      <c r="B1026" t="n">
        <v>66</v>
      </c>
      <c r="C1026" t="inlineStr">
        <is>
          <t>Drew Prieto</t>
        </is>
      </c>
      <c r="D1026" t="inlineStr">
        <is>
          <t>LS</t>
        </is>
      </c>
      <c r="E1026" t="inlineStr">
        <is>
          <t>Sr</t>
        </is>
      </c>
      <c r="F1026" t="inlineStr">
        <is>
          <t>5'11"</t>
        </is>
      </c>
      <c r="G1026" t="n">
        <v>200</v>
      </c>
      <c r="H1026" t="inlineStr">
        <is>
          <t>Atlanta, Ga.</t>
        </is>
      </c>
    </row>
    <row r="1027">
      <c r="A1027" t="inlineStr">
        <is>
          <t>Army</t>
        </is>
      </c>
      <c r="B1027" t="n">
        <v>85</v>
      </c>
      <c r="C1027" t="inlineStr">
        <is>
          <t>Noah Prior</t>
        </is>
      </c>
      <c r="D1027" t="inlineStr">
        <is>
          <t>TE</t>
        </is>
      </c>
      <c r="E1027" t="inlineStr">
        <is>
          <t>Jr</t>
        </is>
      </c>
      <c r="F1027" t="inlineStr">
        <is>
          <t>6'4"</t>
        </is>
      </c>
      <c r="G1027" t="n">
        <v>250</v>
      </c>
      <c r="H1027" t="inlineStr">
        <is>
          <t>Bishop, Ga.</t>
        </is>
      </c>
    </row>
    <row r="1028">
      <c r="A1028" t="inlineStr">
        <is>
          <t>Army</t>
        </is>
      </c>
      <c r="B1028" t="n">
        <v>16</v>
      </c>
      <c r="C1028" t="inlineStr">
        <is>
          <t>Jaden Pydyn</t>
        </is>
      </c>
      <c r="D1028" t="inlineStr">
        <is>
          <t>SB</t>
        </is>
      </c>
      <c r="E1028" t="inlineStr">
        <is>
          <t>So</t>
        </is>
      </c>
      <c r="F1028" t="inlineStr">
        <is>
          <t>6'1"</t>
        </is>
      </c>
      <c r="G1028" t="n">
        <v>205</v>
      </c>
      <c r="H1028" t="inlineStr">
        <is>
          <t>Northville, Mich.</t>
        </is>
      </c>
    </row>
    <row r="1029">
      <c r="A1029" t="inlineStr">
        <is>
          <t>Army</t>
        </is>
      </c>
      <c r="B1029" t="n">
        <v>82</v>
      </c>
      <c r="C1029" t="inlineStr">
        <is>
          <t>Brian Ray III</t>
        </is>
      </c>
      <c r="D1029" t="inlineStr">
        <is>
          <t>WR</t>
        </is>
      </c>
      <c r="E1029" t="inlineStr">
        <is>
          <t>So</t>
        </is>
      </c>
      <c r="F1029" t="inlineStr">
        <is>
          <t>6'0"</t>
        </is>
      </c>
      <c r="G1029" t="n">
        <v>213</v>
      </c>
      <c r="H1029" t="inlineStr">
        <is>
          <t>Folsom, Calif.</t>
        </is>
      </c>
    </row>
    <row r="1030">
      <c r="A1030" t="inlineStr">
        <is>
          <t>Army</t>
        </is>
      </c>
      <c r="B1030" t="n">
        <v>1</v>
      </c>
      <c r="C1030" t="inlineStr">
        <is>
          <t>Riley Reed</t>
        </is>
      </c>
      <c r="D1030" t="inlineStr">
        <is>
          <t>SB</t>
        </is>
      </c>
      <c r="E1030" t="inlineStr">
        <is>
          <t>Fr</t>
        </is>
      </c>
      <c r="H1030" t="inlineStr">
        <is>
          <t>Gordon, Texas</t>
        </is>
      </c>
    </row>
    <row r="1031">
      <c r="A1031" t="inlineStr">
        <is>
          <t>Army</t>
        </is>
      </c>
      <c r="B1031" t="n">
        <v>33</v>
      </c>
      <c r="C1031" t="inlineStr">
        <is>
          <t>Jake Rendina</t>
        </is>
      </c>
      <c r="D1031" t="inlineStr">
        <is>
          <t>RB</t>
        </is>
      </c>
      <c r="E1031" t="inlineStr">
        <is>
          <t>Sr</t>
        </is>
      </c>
      <c r="F1031" t="inlineStr">
        <is>
          <t>5'11"</t>
        </is>
      </c>
      <c r="G1031" t="n">
        <v>240</v>
      </c>
      <c r="H1031" t="inlineStr">
        <is>
          <t>Kalispell, Mont.</t>
        </is>
      </c>
    </row>
    <row r="1032">
      <c r="A1032" t="inlineStr">
        <is>
          <t>Army</t>
        </is>
      </c>
      <c r="B1032" t="n">
        <v>40</v>
      </c>
      <c r="C1032" t="inlineStr">
        <is>
          <t>Malcolm Robertson</t>
        </is>
      </c>
      <c r="D1032" t="inlineStr">
        <is>
          <t>ILB</t>
        </is>
      </c>
      <c r="E1032" t="inlineStr">
        <is>
          <t>Fr</t>
        </is>
      </c>
      <c r="H1032" t="inlineStr">
        <is>
          <t>Wrentham, Mass.</t>
        </is>
      </c>
    </row>
    <row r="1033">
      <c r="A1033" t="inlineStr">
        <is>
          <t>Army</t>
        </is>
      </c>
      <c r="B1033" t="n">
        <v>54</v>
      </c>
      <c r="C1033" t="inlineStr">
        <is>
          <t>Jaden Rogers</t>
        </is>
      </c>
      <c r="D1033" t="inlineStr">
        <is>
          <t>DL</t>
        </is>
      </c>
      <c r="E1033" t="inlineStr">
        <is>
          <t>Fr</t>
        </is>
      </c>
      <c r="H1033" t="inlineStr">
        <is>
          <t>Brighton, Mich.</t>
        </is>
      </c>
    </row>
    <row r="1034">
      <c r="A1034" t="inlineStr">
        <is>
          <t>Army</t>
        </is>
      </c>
      <c r="B1034" t="n">
        <v>87</v>
      </c>
      <c r="C1034" t="inlineStr">
        <is>
          <t>James Rothstein</t>
        </is>
      </c>
      <c r="D1034" t="inlineStr">
        <is>
          <t>TE</t>
        </is>
      </c>
      <c r="E1034" t="inlineStr">
        <is>
          <t>Jr</t>
        </is>
      </c>
      <c r="F1034" t="inlineStr">
        <is>
          <t>6'5"</t>
        </is>
      </c>
      <c r="G1034" t="n">
        <v>257</v>
      </c>
      <c r="H1034" t="inlineStr">
        <is>
          <t>Pleasanton, Calif.</t>
        </is>
      </c>
    </row>
    <row r="1035">
      <c r="A1035" t="inlineStr">
        <is>
          <t>Army</t>
        </is>
      </c>
      <c r="B1035" t="n">
        <v>59</v>
      </c>
      <c r="C1035" t="inlineStr">
        <is>
          <t>Xavier Ryan</t>
        </is>
      </c>
      <c r="D1035" t="inlineStr">
        <is>
          <t>OLB</t>
        </is>
      </c>
      <c r="E1035" t="inlineStr">
        <is>
          <t>So</t>
        </is>
      </c>
      <c r="F1035" t="inlineStr">
        <is>
          <t>5'11"</t>
        </is>
      </c>
      <c r="G1035" t="n">
        <v>225</v>
      </c>
      <c r="H1035" t="inlineStr">
        <is>
          <t>Warner Robins, Ga.</t>
        </is>
      </c>
    </row>
    <row r="1036">
      <c r="A1036" t="inlineStr">
        <is>
          <t>Army</t>
        </is>
      </c>
      <c r="B1036" t="n">
        <v>45</v>
      </c>
      <c r="C1036" t="inlineStr">
        <is>
          <t>Campbell Sager</t>
        </is>
      </c>
      <c r="D1036" t="inlineStr">
        <is>
          <t>DL</t>
        </is>
      </c>
      <c r="E1036" t="inlineStr">
        <is>
          <t>Jr</t>
        </is>
      </c>
      <c r="F1036" t="inlineStr">
        <is>
          <t>6'4"</t>
        </is>
      </c>
      <c r="G1036" t="n">
        <v>257</v>
      </c>
      <c r="H1036" t="inlineStr">
        <is>
          <t>Portland, Ore.</t>
        </is>
      </c>
    </row>
    <row r="1037">
      <c r="A1037" t="inlineStr">
        <is>
          <t>Army</t>
        </is>
      </c>
      <c r="B1037" t="n">
        <v>84</v>
      </c>
      <c r="C1037" t="inlineStr">
        <is>
          <t>Dontae Samuels</t>
        </is>
      </c>
      <c r="D1037" t="inlineStr">
        <is>
          <t>DL</t>
        </is>
      </c>
      <c r="E1037" t="inlineStr">
        <is>
          <t>Fr</t>
        </is>
      </c>
      <c r="H1037" t="inlineStr">
        <is>
          <t>Loganville, Ga.</t>
        </is>
      </c>
    </row>
    <row r="1038">
      <c r="A1038" t="inlineStr">
        <is>
          <t>Army</t>
        </is>
      </c>
      <c r="B1038" t="n">
        <v>48</v>
      </c>
      <c r="C1038" t="inlineStr">
        <is>
          <t>Sam Sartin</t>
        </is>
      </c>
      <c r="D1038" t="inlineStr">
        <is>
          <t>TE</t>
        </is>
      </c>
      <c r="E1038" t="inlineStr">
        <is>
          <t>Fr</t>
        </is>
      </c>
      <c r="H1038" t="inlineStr">
        <is>
          <t>Cleveland, Tenn.</t>
        </is>
      </c>
    </row>
    <row r="1039">
      <c r="A1039" t="inlineStr">
        <is>
          <t>Army</t>
        </is>
      </c>
      <c r="B1039" t="n">
        <v>66</v>
      </c>
      <c r="C1039" t="inlineStr">
        <is>
          <t>Tim Savchuk</t>
        </is>
      </c>
      <c r="D1039" t="inlineStr">
        <is>
          <t>OL</t>
        </is>
      </c>
      <c r="E1039" t="inlineStr">
        <is>
          <t>So</t>
        </is>
      </c>
      <c r="F1039" t="inlineStr">
        <is>
          <t>6'3"</t>
        </is>
      </c>
      <c r="G1039" t="n">
        <v>306</v>
      </c>
      <c r="H1039" t="inlineStr">
        <is>
          <t>Oswego, Ill.</t>
        </is>
      </c>
    </row>
    <row r="1040">
      <c r="A1040" t="inlineStr">
        <is>
          <t>Army</t>
        </is>
      </c>
      <c r="B1040" t="n">
        <v>91</v>
      </c>
      <c r="C1040" t="inlineStr">
        <is>
          <t>Joey Scardina</t>
        </is>
      </c>
      <c r="D1040" t="inlineStr">
        <is>
          <t>K</t>
        </is>
      </c>
      <c r="E1040" t="inlineStr">
        <is>
          <t>So</t>
        </is>
      </c>
      <c r="F1040" t="inlineStr">
        <is>
          <t>5'10"</t>
        </is>
      </c>
      <c r="G1040" t="n">
        <v>192</v>
      </c>
      <c r="H1040" t="inlineStr">
        <is>
          <t>Columbia, Mo.</t>
        </is>
      </c>
    </row>
    <row r="1041">
      <c r="A1041" t="inlineStr">
        <is>
          <t>Army</t>
        </is>
      </c>
      <c r="B1041" t="n">
        <v>10</v>
      </c>
      <c r="C1041" t="inlineStr">
        <is>
          <t>Cole Searight</t>
        </is>
      </c>
      <c r="D1041" t="inlineStr">
        <is>
          <t>NB</t>
        </is>
      </c>
      <c r="E1041" t="inlineStr">
        <is>
          <t>Jr</t>
        </is>
      </c>
      <c r="F1041" t="inlineStr">
        <is>
          <t>5'10"</t>
        </is>
      </c>
      <c r="G1041" t="n">
        <v>185</v>
      </c>
      <c r="H1041" t="inlineStr">
        <is>
          <t>Waxhaw, N.C.</t>
        </is>
      </c>
    </row>
    <row r="1042">
      <c r="A1042" t="inlineStr">
        <is>
          <t>Army</t>
        </is>
      </c>
      <c r="B1042" t="n">
        <v>2</v>
      </c>
      <c r="C1042" t="inlineStr">
        <is>
          <t>Aden Self</t>
        </is>
      </c>
      <c r="D1042" t="inlineStr">
        <is>
          <t>SB</t>
        </is>
      </c>
      <c r="E1042" t="inlineStr">
        <is>
          <t>Jr</t>
        </is>
      </c>
      <c r="F1042" t="inlineStr">
        <is>
          <t>5'11"</t>
        </is>
      </c>
      <c r="G1042" t="n">
        <v>205</v>
      </c>
      <c r="H1042" t="inlineStr">
        <is>
          <t>Spring, Texas</t>
        </is>
      </c>
    </row>
    <row r="1043">
      <c r="A1043" t="inlineStr">
        <is>
          <t>Army</t>
        </is>
      </c>
      <c r="B1043" t="n">
        <v>67</v>
      </c>
      <c r="C1043" t="inlineStr">
        <is>
          <t>Wes Shaw</t>
        </is>
      </c>
      <c r="D1043" t="inlineStr">
        <is>
          <t>OL</t>
        </is>
      </c>
      <c r="E1043" t="inlineStr">
        <is>
          <t>Jr</t>
        </is>
      </c>
      <c r="F1043" t="inlineStr">
        <is>
          <t>6'3"</t>
        </is>
      </c>
      <c r="G1043" t="n">
        <v>295</v>
      </c>
      <c r="H1043" t="inlineStr">
        <is>
          <t>Tampa, Fla.</t>
        </is>
      </c>
    </row>
    <row r="1044">
      <c r="A1044" t="inlineStr">
        <is>
          <t>Army</t>
        </is>
      </c>
      <c r="B1044" t="n">
        <v>32</v>
      </c>
      <c r="C1044" t="inlineStr">
        <is>
          <t>Lucas Singleton</t>
        </is>
      </c>
      <c r="D1044" t="inlineStr">
        <is>
          <t>RB</t>
        </is>
      </c>
      <c r="E1044" t="inlineStr">
        <is>
          <t>Fr</t>
        </is>
      </c>
      <c r="H1044" t="inlineStr">
        <is>
          <t>Lake Ronkonkoma, N.Y.</t>
        </is>
      </c>
    </row>
    <row r="1045">
      <c r="A1045" t="inlineStr">
        <is>
          <t>Army</t>
        </is>
      </c>
      <c r="B1045" t="n">
        <v>49</v>
      </c>
      <c r="C1045" t="inlineStr">
        <is>
          <t>Elzie Slaughter</t>
        </is>
      </c>
      <c r="D1045" t="inlineStr">
        <is>
          <t>RB</t>
        </is>
      </c>
      <c r="E1045" t="inlineStr">
        <is>
          <t>Fr</t>
        </is>
      </c>
      <c r="H1045" t="inlineStr">
        <is>
          <t>Paolo, Kan.</t>
        </is>
      </c>
    </row>
    <row r="1046">
      <c r="A1046" t="inlineStr">
        <is>
          <t>Army</t>
        </is>
      </c>
      <c r="B1046" t="n">
        <v>51</v>
      </c>
      <c r="C1046" t="inlineStr">
        <is>
          <t>Brady Small</t>
        </is>
      </c>
      <c r="D1046" t="inlineStr">
        <is>
          <t>OL</t>
        </is>
      </c>
      <c r="E1046" t="inlineStr">
        <is>
          <t>Sr</t>
        </is>
      </c>
      <c r="F1046" t="inlineStr">
        <is>
          <t>6'0"</t>
        </is>
      </c>
      <c r="G1046" t="n">
        <v>318</v>
      </c>
      <c r="H1046" t="inlineStr">
        <is>
          <t>Mt. Ephraim, N.J.</t>
        </is>
      </c>
    </row>
    <row r="1047">
      <c r="A1047" t="inlineStr">
        <is>
          <t>Army</t>
        </is>
      </c>
      <c r="B1047" t="n">
        <v>34</v>
      </c>
      <c r="C1047" t="inlineStr">
        <is>
          <t>Carson Smith</t>
        </is>
      </c>
      <c r="D1047" t="inlineStr">
        <is>
          <t>RB</t>
        </is>
      </c>
      <c r="E1047" t="inlineStr">
        <is>
          <t>Sr</t>
        </is>
      </c>
      <c r="F1047" t="inlineStr">
        <is>
          <t>6'1"</t>
        </is>
      </c>
      <c r="G1047" t="n">
        <v>230</v>
      </c>
      <c r="H1047" t="inlineStr">
        <is>
          <t>Middletown, Md.</t>
        </is>
      </c>
    </row>
    <row r="1048">
      <c r="A1048" t="inlineStr">
        <is>
          <t>Army</t>
        </is>
      </c>
      <c r="B1048" t="n">
        <v>34</v>
      </c>
      <c r="C1048" t="inlineStr">
        <is>
          <t>Darian Smith</t>
        </is>
      </c>
      <c r="D1048" t="inlineStr">
        <is>
          <t>CB</t>
        </is>
      </c>
      <c r="E1048" t="inlineStr">
        <is>
          <t>Fr</t>
        </is>
      </c>
      <c r="H1048" t="inlineStr">
        <is>
          <t>Downingtown, Pa.</t>
        </is>
      </c>
    </row>
    <row r="1049">
      <c r="A1049" t="inlineStr">
        <is>
          <t>Army</t>
        </is>
      </c>
      <c r="B1049" t="n">
        <v>94</v>
      </c>
      <c r="C1049" t="inlineStr">
        <is>
          <t>Javon Smith</t>
        </is>
      </c>
      <c r="D1049" t="inlineStr">
        <is>
          <t>DL</t>
        </is>
      </c>
      <c r="E1049" t="inlineStr">
        <is>
          <t>Jr</t>
        </is>
      </c>
      <c r="F1049" t="inlineStr">
        <is>
          <t>6'2"</t>
        </is>
      </c>
      <c r="G1049" t="n">
        <v>254</v>
      </c>
      <c r="H1049" t="inlineStr">
        <is>
          <t>Kansas City, Mo.</t>
        </is>
      </c>
    </row>
    <row r="1050">
      <c r="A1050" t="inlineStr">
        <is>
          <t>Army</t>
        </is>
      </c>
      <c r="B1050" t="n">
        <v>46</v>
      </c>
      <c r="C1050" t="inlineStr">
        <is>
          <t>Mason Smith</t>
        </is>
      </c>
      <c r="D1050" t="inlineStr">
        <is>
          <t>WR</t>
        </is>
      </c>
      <c r="E1050" t="inlineStr">
        <is>
          <t>So</t>
        </is>
      </c>
      <c r="F1050" t="inlineStr">
        <is>
          <t>6'2"</t>
        </is>
      </c>
      <c r="G1050" t="n">
        <v>207</v>
      </c>
      <c r="H1050" t="inlineStr">
        <is>
          <t>Edmond, Okla.</t>
        </is>
      </c>
    </row>
    <row r="1051">
      <c r="A1051" t="inlineStr">
        <is>
          <t>Army</t>
        </is>
      </c>
      <c r="B1051" t="n">
        <v>67</v>
      </c>
      <c r="C1051" t="inlineStr">
        <is>
          <t>Ryan Snipes</t>
        </is>
      </c>
      <c r="D1051" t="inlineStr">
        <is>
          <t>LS</t>
        </is>
      </c>
      <c r="E1051" t="inlineStr">
        <is>
          <t>Jr</t>
        </is>
      </c>
      <c r="F1051" t="inlineStr">
        <is>
          <t>6'4"</t>
        </is>
      </c>
      <c r="G1051" t="n">
        <v>212</v>
      </c>
      <c r="H1051" t="inlineStr">
        <is>
          <t>Roswell, Ga.</t>
        </is>
      </c>
    </row>
    <row r="1052">
      <c r="A1052" t="inlineStr">
        <is>
          <t>Army</t>
        </is>
      </c>
      <c r="B1052" t="n">
        <v>21</v>
      </c>
      <c r="C1052" t="inlineStr">
        <is>
          <t>Kayden Soares</t>
        </is>
      </c>
      <c r="D1052" t="inlineStr">
        <is>
          <t>S</t>
        </is>
      </c>
      <c r="E1052" t="inlineStr">
        <is>
          <t>Fr</t>
        </is>
      </c>
      <c r="H1052" t="inlineStr">
        <is>
          <t>Easton, Conn.</t>
        </is>
      </c>
    </row>
    <row r="1053">
      <c r="A1053" t="inlineStr">
        <is>
          <t>Army</t>
        </is>
      </c>
      <c r="B1053" t="n">
        <v>38</v>
      </c>
      <c r="C1053" t="inlineStr">
        <is>
          <t>Owen Stecker</t>
        </is>
      </c>
      <c r="D1053" t="inlineStr">
        <is>
          <t>LS</t>
        </is>
      </c>
      <c r="E1053" t="inlineStr">
        <is>
          <t>Fr</t>
        </is>
      </c>
      <c r="H1053" t="inlineStr">
        <is>
          <t>Ho Ho Kus, N.J.</t>
        </is>
      </c>
    </row>
    <row r="1054">
      <c r="A1054" t="inlineStr">
        <is>
          <t>Army</t>
        </is>
      </c>
      <c r="B1054" t="n">
        <v>36</v>
      </c>
      <c r="C1054" t="inlineStr">
        <is>
          <t>Demani Stewart</t>
        </is>
      </c>
      <c r="D1054" t="inlineStr">
        <is>
          <t>RB</t>
        </is>
      </c>
      <c r="E1054" t="inlineStr">
        <is>
          <t>So</t>
        </is>
      </c>
      <c r="F1054" t="inlineStr">
        <is>
          <t>5'9"</t>
        </is>
      </c>
      <c r="G1054" t="n">
        <v>233</v>
      </c>
      <c r="H1054" t="inlineStr">
        <is>
          <t>Leander, Texas</t>
        </is>
      </c>
    </row>
    <row r="1055">
      <c r="A1055" t="inlineStr">
        <is>
          <t>Army</t>
        </is>
      </c>
      <c r="B1055" t="n">
        <v>76</v>
      </c>
      <c r="C1055" t="inlineStr">
        <is>
          <t>Max Stober</t>
        </is>
      </c>
      <c r="D1055" t="inlineStr">
        <is>
          <t>OL</t>
        </is>
      </c>
      <c r="E1055" t="inlineStr">
        <is>
          <t>Jr</t>
        </is>
      </c>
      <c r="F1055" t="inlineStr">
        <is>
          <t>6'6"</t>
        </is>
      </c>
      <c r="G1055" t="n">
        <v>290</v>
      </c>
      <c r="H1055" t="inlineStr">
        <is>
          <t>Redondo Beach, Calif.</t>
        </is>
      </c>
    </row>
    <row r="1056">
      <c r="A1056" t="inlineStr">
        <is>
          <t>Army</t>
        </is>
      </c>
      <c r="B1056" t="n">
        <v>74</v>
      </c>
      <c r="C1056" t="inlineStr">
        <is>
          <t>Zak Stoilov</t>
        </is>
      </c>
      <c r="D1056" t="inlineStr">
        <is>
          <t>OL</t>
        </is>
      </c>
      <c r="E1056" t="inlineStr">
        <is>
          <t>Fr</t>
        </is>
      </c>
      <c r="H1056" t="inlineStr">
        <is>
          <t>Park Ridge, Ill.</t>
        </is>
      </c>
    </row>
    <row r="1057">
      <c r="A1057" t="inlineStr">
        <is>
          <t>Army</t>
        </is>
      </c>
      <c r="B1057" t="n">
        <v>96</v>
      </c>
      <c r="C1057" t="inlineStr">
        <is>
          <t>Dillon Stowers</t>
        </is>
      </c>
      <c r="D1057" t="inlineStr">
        <is>
          <t>DL</t>
        </is>
      </c>
      <c r="E1057" t="inlineStr">
        <is>
          <t>Sr</t>
        </is>
      </c>
      <c r="F1057" t="inlineStr">
        <is>
          <t>6'3"</t>
        </is>
      </c>
      <c r="G1057" t="n">
        <v>265</v>
      </c>
      <c r="H1057" t="inlineStr">
        <is>
          <t>Lynchburg, Va.</t>
        </is>
      </c>
    </row>
    <row r="1058">
      <c r="A1058" t="inlineStr">
        <is>
          <t>Army</t>
        </is>
      </c>
      <c r="B1058" t="n">
        <v>72</v>
      </c>
      <c r="C1058" t="inlineStr">
        <is>
          <t>Jordan Sullivan</t>
        </is>
      </c>
      <c r="D1058" t="inlineStr">
        <is>
          <t>OL</t>
        </is>
      </c>
      <c r="E1058" t="inlineStr">
        <is>
          <t>Fr</t>
        </is>
      </c>
      <c r="H1058" t="inlineStr">
        <is>
          <t>Greenville, S.C.</t>
        </is>
      </c>
    </row>
    <row r="1059">
      <c r="A1059" t="inlineStr">
        <is>
          <t>Army</t>
        </is>
      </c>
      <c r="B1059" t="n">
        <v>15</v>
      </c>
      <c r="C1059" t="inlineStr">
        <is>
          <t>Zane Tallman</t>
        </is>
      </c>
      <c r="D1059" t="inlineStr">
        <is>
          <t>NB</t>
        </is>
      </c>
      <c r="E1059" t="inlineStr">
        <is>
          <t>So</t>
        </is>
      </c>
      <c r="F1059" t="inlineStr">
        <is>
          <t>6'2"</t>
        </is>
      </c>
      <c r="G1059" t="n">
        <v>215</v>
      </c>
      <c r="H1059" t="inlineStr">
        <is>
          <t>Peoria, Ariz.</t>
        </is>
      </c>
    </row>
    <row r="1060">
      <c r="A1060" t="inlineStr">
        <is>
          <t>Army</t>
        </is>
      </c>
      <c r="B1060" t="n">
        <v>11</v>
      </c>
      <c r="C1060" t="inlineStr">
        <is>
          <t>David Thom-Rogers</t>
        </is>
      </c>
      <c r="D1060" t="inlineStr">
        <is>
          <t>S</t>
        </is>
      </c>
      <c r="E1060" t="inlineStr">
        <is>
          <t>So</t>
        </is>
      </c>
      <c r="F1060" t="inlineStr">
        <is>
          <t>6'2"</t>
        </is>
      </c>
      <c r="G1060" t="n">
        <v>198</v>
      </c>
      <c r="H1060" t="inlineStr">
        <is>
          <t>Montclair, N.J.</t>
        </is>
      </c>
    </row>
    <row r="1061">
      <c r="A1061" t="inlineStr">
        <is>
          <t>Army</t>
        </is>
      </c>
      <c r="B1061" t="n">
        <v>83</v>
      </c>
      <c r="C1061" t="inlineStr">
        <is>
          <t>Kurt Thompson</t>
        </is>
      </c>
      <c r="D1061" t="inlineStr">
        <is>
          <t>WR</t>
        </is>
      </c>
      <c r="E1061" t="inlineStr">
        <is>
          <t>Sr</t>
        </is>
      </c>
      <c r="F1061" t="inlineStr">
        <is>
          <t>6'3"</t>
        </is>
      </c>
      <c r="G1061" t="n">
        <v>204</v>
      </c>
      <c r="H1061" t="inlineStr">
        <is>
          <t>Cincinnati, Ohio</t>
        </is>
      </c>
    </row>
    <row r="1062">
      <c r="A1062" t="inlineStr">
        <is>
          <t>Army</t>
        </is>
      </c>
      <c r="B1062" t="n">
        <v>65</v>
      </c>
      <c r="C1062" t="inlineStr">
        <is>
          <t>Zach Tomosovich</t>
        </is>
      </c>
      <c r="D1062" t="inlineStr">
        <is>
          <t>OL</t>
        </is>
      </c>
      <c r="E1062" t="inlineStr">
        <is>
          <t>So</t>
        </is>
      </c>
      <c r="F1062" t="inlineStr">
        <is>
          <t>6'5"</t>
        </is>
      </c>
      <c r="G1062" t="n">
        <v>319</v>
      </c>
      <c r="H1062" t="inlineStr">
        <is>
          <t>Trafford, Pa.</t>
        </is>
      </c>
    </row>
    <row r="1063">
      <c r="A1063" t="inlineStr">
        <is>
          <t>Army</t>
        </is>
      </c>
      <c r="B1063" t="n">
        <v>58</v>
      </c>
      <c r="C1063" t="inlineStr">
        <is>
          <t>Rhett VanBoening</t>
        </is>
      </c>
      <c r="D1063" t="inlineStr">
        <is>
          <t>OL</t>
        </is>
      </c>
      <c r="E1063" t="inlineStr">
        <is>
          <t>Fr</t>
        </is>
      </c>
      <c r="H1063" t="inlineStr">
        <is>
          <t>Libertyville, Ill.</t>
        </is>
      </c>
    </row>
    <row r="1064">
      <c r="A1064" t="inlineStr">
        <is>
          <t>Army</t>
        </is>
      </c>
      <c r="B1064" t="n">
        <v>17</v>
      </c>
      <c r="C1064" t="inlineStr">
        <is>
          <t>Nehemiah Vann</t>
        </is>
      </c>
      <c r="D1064" t="inlineStr">
        <is>
          <t>QB</t>
        </is>
      </c>
      <c r="E1064" t="inlineStr">
        <is>
          <t>Jr</t>
        </is>
      </c>
      <c r="F1064" t="inlineStr">
        <is>
          <t>6'0"</t>
        </is>
      </c>
      <c r="G1064" t="n">
        <v>214</v>
      </c>
      <c r="H1064" t="inlineStr">
        <is>
          <t>Lecanto, Fla.</t>
        </is>
      </c>
    </row>
    <row r="1065">
      <c r="A1065" t="inlineStr">
        <is>
          <t>Army</t>
        </is>
      </c>
      <c r="B1065" t="n">
        <v>46</v>
      </c>
      <c r="C1065" t="inlineStr">
        <is>
          <t>James Wagenseller</t>
        </is>
      </c>
      <c r="D1065" t="inlineStr">
        <is>
          <t>P</t>
        </is>
      </c>
      <c r="E1065" t="inlineStr">
        <is>
          <t>Sr</t>
        </is>
      </c>
      <c r="F1065" t="inlineStr">
        <is>
          <t>6'4"</t>
        </is>
      </c>
      <c r="G1065" t="n">
        <v>225</v>
      </c>
      <c r="H1065" t="inlineStr">
        <is>
          <t>Poway, Calif.</t>
        </is>
      </c>
    </row>
    <row r="1066">
      <c r="A1066" t="inlineStr">
        <is>
          <t>Army</t>
        </is>
      </c>
      <c r="B1066" t="n">
        <v>43</v>
      </c>
      <c r="C1066" t="inlineStr">
        <is>
          <t>Khaled Waliagha</t>
        </is>
      </c>
      <c r="D1066" t="inlineStr">
        <is>
          <t>ILB</t>
        </is>
      </c>
      <c r="E1066" t="inlineStr">
        <is>
          <t>Jr</t>
        </is>
      </c>
      <c r="F1066" t="inlineStr">
        <is>
          <t>5'10"</t>
        </is>
      </c>
      <c r="G1066" t="n">
        <v>205</v>
      </c>
      <c r="H1066" t="inlineStr">
        <is>
          <t>Angie, La.</t>
        </is>
      </c>
    </row>
    <row r="1067">
      <c r="A1067" t="inlineStr">
        <is>
          <t>Army</t>
        </is>
      </c>
      <c r="B1067" t="n">
        <v>85</v>
      </c>
      <c r="C1067" t="inlineStr">
        <is>
          <t>Xander Walker</t>
        </is>
      </c>
      <c r="D1067" t="inlineStr">
        <is>
          <t>DL</t>
        </is>
      </c>
      <c r="E1067" t="inlineStr">
        <is>
          <t>So</t>
        </is>
      </c>
      <c r="F1067" t="inlineStr">
        <is>
          <t>6'3"</t>
        </is>
      </c>
      <c r="G1067" t="n">
        <v>259</v>
      </c>
      <c r="H1067" t="inlineStr">
        <is>
          <t>Mansfield, Texas</t>
        </is>
      </c>
    </row>
    <row r="1068">
      <c r="A1068" t="inlineStr">
        <is>
          <t>Army</t>
        </is>
      </c>
      <c r="B1068" t="n">
        <v>23</v>
      </c>
      <c r="C1068" t="inlineStr">
        <is>
          <t>Timothy Wallace</t>
        </is>
      </c>
      <c r="D1068" t="inlineStr">
        <is>
          <t>CB</t>
        </is>
      </c>
      <c r="E1068" t="inlineStr">
        <is>
          <t>Fr</t>
        </is>
      </c>
      <c r="H1068" t="inlineStr">
        <is>
          <t>Mililani, Hawaii</t>
        </is>
      </c>
    </row>
    <row r="1069">
      <c r="A1069" t="inlineStr">
        <is>
          <t>Army</t>
        </is>
      </c>
      <c r="B1069" t="n">
        <v>55</v>
      </c>
      <c r="C1069" t="inlineStr">
        <is>
          <t>Owen Walter</t>
        </is>
      </c>
      <c r="D1069" t="inlineStr">
        <is>
          <t>LS</t>
        </is>
      </c>
      <c r="E1069" t="inlineStr">
        <is>
          <t>Sr</t>
        </is>
      </c>
      <c r="F1069" t="inlineStr">
        <is>
          <t>6'0"</t>
        </is>
      </c>
      <c r="G1069" t="n">
        <v>222</v>
      </c>
      <c r="H1069" t="inlineStr">
        <is>
          <t>Arlington Hts, Ill.</t>
        </is>
      </c>
    </row>
    <row r="1070">
      <c r="A1070" t="inlineStr">
        <is>
          <t>Army</t>
        </is>
      </c>
      <c r="B1070" t="n">
        <v>42</v>
      </c>
      <c r="C1070" t="inlineStr">
        <is>
          <t>Elijah Walton</t>
        </is>
      </c>
      <c r="D1070" t="inlineStr">
        <is>
          <t>ILB</t>
        </is>
      </c>
      <c r="E1070" t="inlineStr">
        <is>
          <t>Jr</t>
        </is>
      </c>
      <c r="F1070" t="inlineStr">
        <is>
          <t>6'0"</t>
        </is>
      </c>
      <c r="G1070" t="n">
        <v>221</v>
      </c>
      <c r="H1070" t="inlineStr">
        <is>
          <t>San Antonio, Texas</t>
        </is>
      </c>
    </row>
    <row r="1071">
      <c r="A1071" t="inlineStr">
        <is>
          <t>Army</t>
        </is>
      </c>
      <c r="B1071" t="n">
        <v>4</v>
      </c>
      <c r="C1071" t="inlineStr">
        <is>
          <t>Ethan Washington</t>
        </is>
      </c>
      <c r="D1071" t="inlineStr">
        <is>
          <t>QB</t>
        </is>
      </c>
      <c r="E1071" t="inlineStr">
        <is>
          <t>So</t>
        </is>
      </c>
      <c r="F1071" t="inlineStr">
        <is>
          <t>6'2"</t>
        </is>
      </c>
      <c r="G1071" t="n">
        <v>200</v>
      </c>
      <c r="H1071" t="inlineStr">
        <is>
          <t>Suwanee, Ga.</t>
        </is>
      </c>
    </row>
    <row r="1072">
      <c r="A1072" t="inlineStr">
        <is>
          <t>Army</t>
        </is>
      </c>
      <c r="B1072" t="n">
        <v>60</v>
      </c>
      <c r="C1072" t="inlineStr">
        <is>
          <t>Sam Waters</t>
        </is>
      </c>
      <c r="D1072" t="inlineStr">
        <is>
          <t>OL</t>
        </is>
      </c>
      <c r="E1072" t="inlineStr">
        <is>
          <t>Jr</t>
        </is>
      </c>
      <c r="F1072" t="inlineStr">
        <is>
          <t>6'4"</t>
        </is>
      </c>
      <c r="G1072" t="n">
        <v>286</v>
      </c>
      <c r="H1072" t="inlineStr">
        <is>
          <t>Boerne, Texas</t>
        </is>
      </c>
    </row>
    <row r="1073">
      <c r="A1073" t="inlineStr">
        <is>
          <t>Army</t>
        </is>
      </c>
      <c r="B1073" t="n">
        <v>3</v>
      </c>
      <c r="C1073" t="inlineStr">
        <is>
          <t>Denzell Watkins</t>
        </is>
      </c>
      <c r="D1073" t="inlineStr">
        <is>
          <t>CB</t>
        </is>
      </c>
      <c r="E1073" t="inlineStr">
        <is>
          <t>Fr</t>
        </is>
      </c>
      <c r="H1073" t="inlineStr">
        <is>
          <t>Duluth, Ga.</t>
        </is>
      </c>
    </row>
    <row r="1074">
      <c r="A1074" t="inlineStr">
        <is>
          <t>Army</t>
        </is>
      </c>
      <c r="B1074" t="n">
        <v>50</v>
      </c>
      <c r="C1074" t="inlineStr">
        <is>
          <t>Jackson Weingart</t>
        </is>
      </c>
      <c r="D1074" t="inlineStr">
        <is>
          <t>ILB</t>
        </is>
      </c>
      <c r="E1074" t="inlineStr">
        <is>
          <t>So</t>
        </is>
      </c>
      <c r="F1074" t="inlineStr">
        <is>
          <t>6'1"</t>
        </is>
      </c>
      <c r="G1074" t="n">
        <v>228</v>
      </c>
      <c r="H1074" t="inlineStr">
        <is>
          <t>Carmel, Ind.</t>
        </is>
      </c>
    </row>
    <row r="1075">
      <c r="A1075" t="inlineStr">
        <is>
          <t>Army</t>
        </is>
      </c>
      <c r="B1075" t="n">
        <v>10</v>
      </c>
      <c r="C1075" t="inlineStr">
        <is>
          <t>Ryan Wells</t>
        </is>
      </c>
      <c r="D1075" t="inlineStr">
        <is>
          <t>ILB</t>
        </is>
      </c>
      <c r="E1075" t="inlineStr">
        <is>
          <t>Fr</t>
        </is>
      </c>
      <c r="H1075" t="inlineStr">
        <is>
          <t>Rincon, Ga.</t>
        </is>
      </c>
    </row>
    <row r="1076">
      <c r="A1076" t="inlineStr">
        <is>
          <t>Army</t>
        </is>
      </c>
      <c r="B1076" t="n">
        <v>53</v>
      </c>
      <c r="C1076" t="inlineStr">
        <is>
          <t>Arion Whitt</t>
        </is>
      </c>
      <c r="D1076" t="inlineStr">
        <is>
          <t>ILB</t>
        </is>
      </c>
      <c r="E1076" t="inlineStr">
        <is>
          <t>Fr</t>
        </is>
      </c>
      <c r="H1076" t="inlineStr">
        <is>
          <t>Fleming Island, Fla.</t>
        </is>
      </c>
    </row>
    <row r="1077">
      <c r="A1077" t="inlineStr">
        <is>
          <t>Army</t>
        </is>
      </c>
      <c r="B1077" t="n">
        <v>79</v>
      </c>
      <c r="C1077" t="inlineStr">
        <is>
          <t>Donovan Wilkinson</t>
        </is>
      </c>
      <c r="D1077" t="inlineStr">
        <is>
          <t>OL</t>
        </is>
      </c>
      <c r="E1077" t="inlineStr">
        <is>
          <t>Fr</t>
        </is>
      </c>
      <c r="H1077" t="inlineStr">
        <is>
          <t>Riverton, N.J.</t>
        </is>
      </c>
    </row>
    <row r="1078">
      <c r="A1078" t="inlineStr">
        <is>
          <t>Army</t>
        </is>
      </c>
      <c r="B1078" t="n">
        <v>13</v>
      </c>
      <c r="C1078" t="inlineStr">
        <is>
          <t>Caleb Williams</t>
        </is>
      </c>
      <c r="D1078" t="inlineStr">
        <is>
          <t>S</t>
        </is>
      </c>
      <c r="E1078" t="inlineStr">
        <is>
          <t>Jr</t>
        </is>
      </c>
      <c r="F1078" t="inlineStr">
        <is>
          <t>5'10"</t>
        </is>
      </c>
      <c r="G1078" t="n">
        <v>195</v>
      </c>
      <c r="H1078" t="inlineStr">
        <is>
          <t>Canton, Mich.</t>
        </is>
      </c>
    </row>
    <row r="1079">
      <c r="A1079" t="inlineStr">
        <is>
          <t>Army</t>
        </is>
      </c>
      <c r="B1079" t="n">
        <v>32</v>
      </c>
      <c r="C1079" t="inlineStr">
        <is>
          <t>Christopher Williams</t>
        </is>
      </c>
      <c r="D1079" t="inlineStr">
        <is>
          <t>S</t>
        </is>
      </c>
      <c r="E1079" t="inlineStr">
        <is>
          <t>Sr</t>
        </is>
      </c>
      <c r="F1079" t="inlineStr">
        <is>
          <t>5'9"</t>
        </is>
      </c>
      <c r="G1079" t="n">
        <v>197</v>
      </c>
      <c r="H1079" t="inlineStr">
        <is>
          <t>San Diego, Calif.</t>
        </is>
      </c>
    </row>
    <row r="1080">
      <c r="A1080" t="inlineStr">
        <is>
          <t>Army</t>
        </is>
      </c>
      <c r="B1080" t="n">
        <v>74</v>
      </c>
      <c r="C1080" t="inlineStr">
        <is>
          <t>Teddy Williams</t>
        </is>
      </c>
      <c r="D1080" t="inlineStr">
        <is>
          <t>OL</t>
        </is>
      </c>
      <c r="E1080" t="inlineStr">
        <is>
          <t>Sr</t>
        </is>
      </c>
      <c r="F1080" t="inlineStr">
        <is>
          <t>6'5"</t>
        </is>
      </c>
      <c r="G1080" t="n">
        <v>295</v>
      </c>
      <c r="H1080" t="inlineStr">
        <is>
          <t>Grand Ledge, Mich.</t>
        </is>
      </c>
    </row>
    <row r="1081">
      <c r="A1081" t="inlineStr">
        <is>
          <t>Army</t>
        </is>
      </c>
      <c r="B1081" t="n">
        <v>11</v>
      </c>
      <c r="C1081" t="inlineStr">
        <is>
          <t>Tanner Wilson</t>
        </is>
      </c>
      <c r="D1081" t="inlineStr">
        <is>
          <t>QB</t>
        </is>
      </c>
      <c r="E1081" t="inlineStr">
        <is>
          <t>Fr</t>
        </is>
      </c>
      <c r="H1081" t="inlineStr">
        <is>
          <t>Fresno, Calif.</t>
        </is>
      </c>
    </row>
    <row r="1082">
      <c r="A1082" t="inlineStr">
        <is>
          <t>Army</t>
        </is>
      </c>
      <c r="B1082" t="n">
        <v>17</v>
      </c>
      <c r="C1082" t="inlineStr">
        <is>
          <t>Christian Winston</t>
        </is>
      </c>
      <c r="D1082" t="inlineStr">
        <is>
          <t>OLB</t>
        </is>
      </c>
      <c r="E1082" t="inlineStr">
        <is>
          <t>Fr</t>
        </is>
      </c>
      <c r="H1082" t="inlineStr">
        <is>
          <t>Marietta, Ga.</t>
        </is>
      </c>
    </row>
    <row r="1083">
      <c r="A1083" t="inlineStr">
        <is>
          <t>Army</t>
        </is>
      </c>
      <c r="B1083" t="n">
        <v>29</v>
      </c>
      <c r="C1083" t="inlineStr">
        <is>
          <t>Kai Woolfolk</t>
        </is>
      </c>
      <c r="D1083" t="inlineStr">
        <is>
          <t>ILB</t>
        </is>
      </c>
      <c r="E1083" t="inlineStr">
        <is>
          <t>So</t>
        </is>
      </c>
      <c r="F1083" t="inlineStr">
        <is>
          <t>6'0"</t>
        </is>
      </c>
      <c r="G1083" t="n">
        <v>228</v>
      </c>
      <c r="H1083" t="inlineStr">
        <is>
          <t>Mason, Ohio</t>
        </is>
      </c>
    </row>
    <row r="1084">
      <c r="A1084" t="inlineStr">
        <is>
          <t>Army</t>
        </is>
      </c>
      <c r="B1084" t="n">
        <v>64</v>
      </c>
      <c r="C1084" t="inlineStr">
        <is>
          <t>Brandon Wraalstad</t>
        </is>
      </c>
      <c r="D1084" t="inlineStr">
        <is>
          <t>OL</t>
        </is>
      </c>
      <c r="E1084" t="inlineStr">
        <is>
          <t>Jr</t>
        </is>
      </c>
      <c r="F1084" t="inlineStr">
        <is>
          <t>6'4"</t>
        </is>
      </c>
      <c r="G1084" t="n">
        <v>292</v>
      </c>
      <c r="H1084" t="inlineStr">
        <is>
          <t>Oconomowoc, Wis.</t>
        </is>
      </c>
    </row>
    <row r="1085">
      <c r="A1085" t="inlineStr">
        <is>
          <t>Army</t>
        </is>
      </c>
      <c r="B1085" t="n">
        <v>49</v>
      </c>
      <c r="C1085" t="inlineStr">
        <is>
          <t>Christian Yousefzadeh</t>
        </is>
      </c>
      <c r="D1085" t="inlineStr">
        <is>
          <t>OLB</t>
        </is>
      </c>
      <c r="E1085" t="inlineStr">
        <is>
          <t>Sr</t>
        </is>
      </c>
      <c r="F1085" t="inlineStr">
        <is>
          <t>6'3"</t>
        </is>
      </c>
      <c r="G1085" t="n">
        <v>226</v>
      </c>
      <c r="H1085" t="inlineStr">
        <is>
          <t>Jacksonville, Fla.</t>
        </is>
      </c>
    </row>
    <row r="1086">
      <c r="A1086" t="inlineStr">
        <is>
          <t>Army</t>
        </is>
      </c>
      <c r="B1086" t="n">
        <v>92</v>
      </c>
      <c r="C1086" t="inlineStr">
        <is>
          <t>Sam Zagame</t>
        </is>
      </c>
      <c r="D1086" t="inlineStr">
        <is>
          <t>DL</t>
        </is>
      </c>
      <c r="E1086" t="inlineStr">
        <is>
          <t>Jr</t>
        </is>
      </c>
      <c r="F1086" t="inlineStr">
        <is>
          <t>6'2"</t>
        </is>
      </c>
      <c r="G1086" t="n">
        <v>253</v>
      </c>
      <c r="H1086" t="inlineStr">
        <is>
          <t>Clermont, Fla.</t>
        </is>
      </c>
    </row>
    <row r="1087">
      <c r="A1087" t="inlineStr">
        <is>
          <t>Army</t>
        </is>
      </c>
      <c r="B1087" t="n">
        <v>79</v>
      </c>
      <c r="C1087" t="inlineStr">
        <is>
          <t>Jonah Zimmerman</t>
        </is>
      </c>
      <c r="D1087" t="inlineStr">
        <is>
          <t>OL</t>
        </is>
      </c>
      <c r="E1087" t="inlineStr">
        <is>
          <t>Sr</t>
        </is>
      </c>
      <c r="F1087" t="inlineStr">
        <is>
          <t>6'3"</t>
        </is>
      </c>
      <c r="G1087" t="n">
        <v>298</v>
      </c>
      <c r="H1087" t="inlineStr">
        <is>
          <t>Oceanside, Calif.</t>
        </is>
      </c>
    </row>
    <row r="1088">
      <c r="A1088" t="inlineStr">
        <is>
          <t>Auburn</t>
        </is>
      </c>
      <c r="B1088" t="n">
        <v>36</v>
      </c>
      <c r="C1088" t="inlineStr">
        <is>
          <t>Stuart Andrews</t>
        </is>
      </c>
      <c r="D1088" t="inlineStr">
        <is>
          <t>R</t>
        </is>
      </c>
      <c r="E1088" t="inlineStr">
        <is>
          <t>Freshman</t>
        </is>
      </c>
      <c r="F1088" t="inlineStr">
        <is>
          <t>5'9"</t>
        </is>
      </c>
      <c r="G1088" t="n">
        <v>185</v>
      </c>
      <c r="H1088" t="inlineStr">
        <is>
          <t>Mountain Brook, Ala.</t>
        </is>
      </c>
    </row>
    <row r="1089">
      <c r="A1089" t="inlineStr">
        <is>
          <t>Auburn</t>
        </is>
      </c>
      <c r="B1089" t="n">
        <v>1</v>
      </c>
      <c r="C1089" t="inlineStr">
        <is>
          <t>Champ Anthony</t>
        </is>
      </c>
      <c r="D1089" t="inlineStr">
        <is>
          <t>S</t>
        </is>
      </c>
      <c r="E1089" t="inlineStr">
        <is>
          <t>Senior</t>
        </is>
      </c>
      <c r="F1089" t="inlineStr">
        <is>
          <t>5'11"</t>
        </is>
      </c>
      <c r="G1089" t="n">
        <v>195</v>
      </c>
      <c r="H1089" t="inlineStr">
        <is>
          <t>Fort Worth, Texas</t>
        </is>
      </c>
    </row>
    <row r="1090">
      <c r="A1090" t="inlineStr">
        <is>
          <t>Auburn</t>
        </is>
      </c>
      <c r="B1090" t="n">
        <v>14</v>
      </c>
      <c r="C1090" t="inlineStr">
        <is>
          <t>Shamar Arnoux</t>
        </is>
      </c>
      <c r="D1090" t="inlineStr">
        <is>
          <t>CB</t>
        </is>
      </c>
      <c r="E1090" t="inlineStr">
        <is>
          <t>Sophomore</t>
        </is>
      </c>
      <c r="F1090" t="inlineStr">
        <is>
          <t>6'2"</t>
        </is>
      </c>
      <c r="G1090" t="n">
        <v>195</v>
      </c>
      <c r="H1090" t="inlineStr">
        <is>
          <t>Ft. Lauderdale, Fla.</t>
        </is>
      </c>
      <c r="I1090" t="inlineStr">
        <is>
          <t>Transfer from Florida State (2026 portal)</t>
        </is>
      </c>
    </row>
    <row r="1091">
      <c r="A1091" t="inlineStr">
        <is>
          <t>Auburn</t>
        </is>
      </c>
      <c r="B1091" t="n">
        <v>17</v>
      </c>
      <c r="C1091" t="inlineStr">
        <is>
          <t>Xavier Atkins</t>
        </is>
      </c>
      <c r="D1091" t="inlineStr">
        <is>
          <t>LB</t>
        </is>
      </c>
      <c r="E1091" t="inlineStr">
        <is>
          <t>Junior</t>
        </is>
      </c>
      <c r="F1091" t="inlineStr">
        <is>
          <t>6'0"</t>
        </is>
      </c>
      <c r="G1091" t="n">
        <v>210</v>
      </c>
      <c r="H1091" t="inlineStr">
        <is>
          <t>Houston, Texas</t>
        </is>
      </c>
    </row>
    <row r="1092">
      <c r="A1092" t="inlineStr">
        <is>
          <t>Auburn</t>
        </is>
      </c>
      <c r="B1092" t="n">
        <v>96</v>
      </c>
      <c r="C1092" t="inlineStr">
        <is>
          <t>Malik Autry</t>
        </is>
      </c>
      <c r="D1092" t="inlineStr">
        <is>
          <t>DL</t>
        </is>
      </c>
      <c r="E1092" t="inlineStr">
        <is>
          <t>Sophomore</t>
        </is>
      </c>
      <c r="F1092" t="inlineStr">
        <is>
          <t>6'5"</t>
        </is>
      </c>
      <c r="G1092" t="n">
        <v>320</v>
      </c>
      <c r="H1092" t="inlineStr">
        <is>
          <t>Opelika, Ala.</t>
        </is>
      </c>
    </row>
    <row r="1093">
      <c r="A1093" t="inlineStr">
        <is>
          <t>Auburn</t>
        </is>
      </c>
      <c r="B1093" t="n">
        <v>44</v>
      </c>
      <c r="C1093" t="inlineStr">
        <is>
          <t>Adam Balogoun-Ali</t>
        </is>
      </c>
      <c r="D1093" t="inlineStr">
        <is>
          <t>LB</t>
        </is>
      </c>
      <c r="E1093" t="inlineStr">
        <is>
          <t>Freshman</t>
        </is>
      </c>
      <c r="F1093" t="inlineStr">
        <is>
          <t>6'2"</t>
        </is>
      </c>
      <c r="G1093" t="n">
        <v>230</v>
      </c>
      <c r="H1093" t="inlineStr">
        <is>
          <t>Palm Beach, FL</t>
        </is>
      </c>
    </row>
    <row r="1094">
      <c r="A1094" t="inlineStr">
        <is>
          <t>Auburn</t>
        </is>
      </c>
      <c r="B1094" t="n">
        <v>60</v>
      </c>
      <c r="C1094" t="inlineStr">
        <is>
          <t>Cade Barnett</t>
        </is>
      </c>
      <c r="D1094" t="inlineStr">
        <is>
          <t>OL</t>
        </is>
      </c>
      <c r="E1094" t="inlineStr">
        <is>
          <t>Junior</t>
        </is>
      </c>
      <c r="F1094" t="inlineStr">
        <is>
          <t>6'5"</t>
        </is>
      </c>
      <c r="G1094" t="n">
        <v>300</v>
      </c>
      <c r="H1094" t="inlineStr">
        <is>
          <t>Monroeville, Ala.</t>
        </is>
      </c>
    </row>
    <row r="1095">
      <c r="A1095" t="inlineStr">
        <is>
          <t>Auburn</t>
        </is>
      </c>
      <c r="B1095" t="n">
        <v>72</v>
      </c>
      <c r="C1095" t="inlineStr">
        <is>
          <t>Cole Best</t>
        </is>
      </c>
      <c r="D1095" t="inlineStr">
        <is>
          <t>OL</t>
        </is>
      </c>
      <c r="E1095" t="inlineStr">
        <is>
          <t>Senior</t>
        </is>
      </c>
      <c r="F1095" t="inlineStr">
        <is>
          <t>6'4"</t>
        </is>
      </c>
      <c r="G1095" t="n">
        <v>322</v>
      </c>
      <c r="H1095" t="inlineStr">
        <is>
          <t>Winter Park, Fla.</t>
        </is>
      </c>
      <c r="I1095" t="inlineStr">
        <is>
          <t>Transfer from South Florida (2026 portal)</t>
        </is>
      </c>
    </row>
    <row r="1096">
      <c r="A1096" t="inlineStr">
        <is>
          <t>Auburn</t>
        </is>
      </c>
      <c r="B1096" t="n">
        <v>82</v>
      </c>
      <c r="C1096" t="inlineStr">
        <is>
          <t>Arlis Boardingham</t>
        </is>
      </c>
      <c r="D1096" t="inlineStr">
        <is>
          <t>TE</t>
        </is>
      </c>
      <c r="E1096" t="inlineStr">
        <is>
          <t>Senior</t>
        </is>
      </c>
      <c r="F1096" t="inlineStr">
        <is>
          <t>6'3"</t>
        </is>
      </c>
      <c r="G1096" t="n">
        <v>250</v>
      </c>
      <c r="H1096" t="inlineStr">
        <is>
          <t>Van Nuys, Calif.</t>
        </is>
      </c>
      <c r="I1096" t="inlineStr">
        <is>
          <t>Transfer from Bowling Green (2026 portal)</t>
        </is>
      </c>
    </row>
    <row r="1097">
      <c r="A1097" t="inlineStr">
        <is>
          <t>Auburn</t>
        </is>
      </c>
      <c r="B1097" t="n">
        <v>39</v>
      </c>
      <c r="C1097" t="inlineStr">
        <is>
          <t>Max Bourke</t>
        </is>
      </c>
      <c r="D1097" t="inlineStr">
        <is>
          <t>P</t>
        </is>
      </c>
      <c r="E1097" t="inlineStr">
        <is>
          <t>Freshman</t>
        </is>
      </c>
      <c r="F1097" t="inlineStr">
        <is>
          <t>6'4"</t>
        </is>
      </c>
      <c r="G1097" t="n">
        <v>225</v>
      </c>
      <c r="H1097" t="inlineStr">
        <is>
          <t>Melbourne, AU</t>
        </is>
      </c>
    </row>
    <row r="1098">
      <c r="A1098" t="inlineStr">
        <is>
          <t>Auburn</t>
        </is>
      </c>
      <c r="B1098" t="n">
        <v>91</v>
      </c>
      <c r="C1098" t="inlineStr">
        <is>
          <t>Tavian Branch</t>
        </is>
      </c>
      <c r="D1098" t="inlineStr">
        <is>
          <t>DL</t>
        </is>
      </c>
      <c r="E1098" t="inlineStr">
        <is>
          <t>Freshman</t>
        </is>
      </c>
      <c r="F1098" t="inlineStr">
        <is>
          <t>6'4"</t>
        </is>
      </c>
      <c r="G1098" t="n">
        <v>320</v>
      </c>
      <c r="H1098" t="inlineStr">
        <is>
          <t>Taylor, PA</t>
        </is>
      </c>
    </row>
    <row r="1099">
      <c r="A1099" t="inlineStr">
        <is>
          <t>Auburn</t>
        </is>
      </c>
      <c r="B1099" t="n">
        <v>87</v>
      </c>
      <c r="C1099" t="inlineStr">
        <is>
          <t>DJ Broughton Jr.</t>
        </is>
      </c>
      <c r="D1099" t="inlineStr">
        <is>
          <t>TE</t>
        </is>
      </c>
      <c r="E1099" t="inlineStr">
        <is>
          <t>Freshman</t>
        </is>
      </c>
      <c r="F1099" t="inlineStr">
        <is>
          <t>6'5"</t>
        </is>
      </c>
      <c r="G1099" t="n">
        <v>240</v>
      </c>
      <c r="H1099" t="inlineStr">
        <is>
          <t>Mobile, AL</t>
        </is>
      </c>
    </row>
    <row r="1100">
      <c r="A1100" t="inlineStr">
        <is>
          <t>Auburn</t>
        </is>
      </c>
      <c r="B1100" t="n">
        <v>17</v>
      </c>
      <c r="C1100" t="inlineStr">
        <is>
          <t>Byrum Brown</t>
        </is>
      </c>
      <c r="D1100" t="inlineStr">
        <is>
          <t>QB</t>
        </is>
      </c>
      <c r="E1100" t="inlineStr">
        <is>
          <t>Senior</t>
        </is>
      </c>
      <c r="F1100" t="inlineStr">
        <is>
          <t>6'3"</t>
        </is>
      </c>
      <c r="G1100" t="n">
        <v>235</v>
      </c>
      <c r="H1100" t="inlineStr">
        <is>
          <t>Raleigh, N.C.</t>
        </is>
      </c>
      <c r="I1100" t="inlineStr">
        <is>
          <t>Transfer from South Florida (2026 portal)</t>
        </is>
      </c>
    </row>
    <row r="1101">
      <c r="A1101" t="inlineStr">
        <is>
          <t>Auburn</t>
        </is>
      </c>
      <c r="B1101" t="n">
        <v>19</v>
      </c>
      <c r="C1101" t="inlineStr">
        <is>
          <t>Rhys Brush</t>
        </is>
      </c>
      <c r="D1101" t="inlineStr">
        <is>
          <t>QB</t>
        </is>
      </c>
      <c r="E1101" t="inlineStr">
        <is>
          <t>Freshman</t>
        </is>
      </c>
      <c r="F1101" t="inlineStr">
        <is>
          <t>6'2"</t>
        </is>
      </c>
      <c r="G1101" t="n">
        <v>195</v>
      </c>
      <c r="H1101" t="inlineStr">
        <is>
          <t>Tampa, FL</t>
        </is>
      </c>
    </row>
    <row r="1102">
      <c r="A1102" t="inlineStr">
        <is>
          <t>Auburn</t>
        </is>
      </c>
      <c r="B1102" t="n">
        <v>26</v>
      </c>
      <c r="C1102" t="inlineStr">
        <is>
          <t>Christian Burnette</t>
        </is>
      </c>
      <c r="D1102" t="inlineStr">
        <is>
          <t>RB</t>
        </is>
      </c>
      <c r="E1102" t="inlineStr">
        <is>
          <t>Junior</t>
        </is>
      </c>
      <c r="F1102" t="inlineStr">
        <is>
          <t>5'11"</t>
        </is>
      </c>
      <c r="G1102" t="n">
        <v>200</v>
      </c>
      <c r="H1102" t="inlineStr">
        <is>
          <t>Mobile, Ala.</t>
        </is>
      </c>
    </row>
    <row r="1103">
      <c r="A1103" t="inlineStr">
        <is>
          <t>Auburn</t>
        </is>
      </c>
      <c r="B1103" t="n">
        <v>71</v>
      </c>
      <c r="C1103" t="inlineStr">
        <is>
          <t>Tai Buster</t>
        </is>
      </c>
      <c r="D1103" t="inlineStr">
        <is>
          <t>OL</t>
        </is>
      </c>
      <c r="E1103" t="inlineStr">
        <is>
          <t>Sophomore</t>
        </is>
      </c>
      <c r="F1103" t="inlineStr">
        <is>
          <t>6'3"</t>
        </is>
      </c>
      <c r="G1103" t="n">
        <v>319</v>
      </c>
      <c r="H1103" t="inlineStr">
        <is>
          <t>Kannapolis, N.C.</t>
        </is>
      </c>
    </row>
    <row r="1104">
      <c r="A1104" t="inlineStr">
        <is>
          <t>Auburn</t>
        </is>
      </c>
      <c r="B1104" t="n">
        <v>6</v>
      </c>
      <c r="C1104" t="inlineStr">
        <is>
          <t>Bryce Cain</t>
        </is>
      </c>
      <c r="D1104" t="inlineStr">
        <is>
          <t>WR</t>
        </is>
      </c>
      <c r="E1104" t="inlineStr">
        <is>
          <t>Sophomore</t>
        </is>
      </c>
      <c r="F1104" t="inlineStr">
        <is>
          <t>5'10"</t>
        </is>
      </c>
      <c r="G1104" t="n">
        <v>165</v>
      </c>
      <c r="H1104" t="inlineStr">
        <is>
          <t>Mobile, Ala.</t>
        </is>
      </c>
    </row>
    <row r="1105">
      <c r="A1105" t="inlineStr">
        <is>
          <t>Auburn</t>
        </is>
      </c>
      <c r="B1105" t="n">
        <v>64</v>
      </c>
      <c r="C1105" t="inlineStr">
        <is>
          <t>Benton Cantey</t>
        </is>
      </c>
      <c r="D1105" t="inlineStr">
        <is>
          <t>LS</t>
        </is>
      </c>
      <c r="E1105" t="inlineStr">
        <is>
          <t>Sophomore</t>
        </is>
      </c>
      <c r="F1105" t="inlineStr">
        <is>
          <t>5'8"</t>
        </is>
      </c>
      <c r="G1105" t="n">
        <v>217</v>
      </c>
      <c r="H1105" t="inlineStr">
        <is>
          <t>Fort Worth, Texas</t>
        </is>
      </c>
    </row>
    <row r="1106">
      <c r="A1106" t="inlineStr">
        <is>
          <t>Auburn</t>
        </is>
      </c>
      <c r="B1106" t="n">
        <v>32</v>
      </c>
      <c r="C1106" t="inlineStr">
        <is>
          <t>Cade Carlson</t>
        </is>
      </c>
      <c r="D1106" t="inlineStr">
        <is>
          <t>CB</t>
        </is>
      </c>
      <c r="E1106" t="inlineStr">
        <is>
          <t>Sophomore</t>
        </is>
      </c>
      <c r="F1106" t="inlineStr">
        <is>
          <t>6'1"</t>
        </is>
      </c>
      <c r="G1106" t="n">
        <v>210</v>
      </c>
      <c r="H1106" t="inlineStr">
        <is>
          <t>Eads, Tenn.</t>
        </is>
      </c>
    </row>
    <row r="1107">
      <c r="A1107" t="inlineStr">
        <is>
          <t>Auburn</t>
        </is>
      </c>
      <c r="B1107" t="n">
        <v>57</v>
      </c>
      <c r="C1107" t="inlineStr">
        <is>
          <t>Harrison Clemmer</t>
        </is>
      </c>
      <c r="D1107" t="inlineStr">
        <is>
          <t>OL</t>
        </is>
      </c>
      <c r="E1107" t="inlineStr">
        <is>
          <t>Junior</t>
        </is>
      </c>
      <c r="F1107" t="inlineStr">
        <is>
          <t>6'0"</t>
        </is>
      </c>
      <c r="G1107" t="n">
        <v>279</v>
      </c>
      <c r="H1107" t="inlineStr">
        <is>
          <t>Birmingham, Ala.</t>
        </is>
      </c>
    </row>
    <row r="1108">
      <c r="A1108" t="inlineStr">
        <is>
          <t>Auburn</t>
        </is>
      </c>
      <c r="B1108" t="n">
        <v>23</v>
      </c>
      <c r="C1108" t="inlineStr">
        <is>
          <t>Jeremiah Cobb</t>
        </is>
      </c>
      <c r="D1108" t="inlineStr">
        <is>
          <t>RB</t>
        </is>
      </c>
      <c r="E1108" t="inlineStr">
        <is>
          <t>Senior</t>
        </is>
      </c>
      <c r="F1108" t="inlineStr">
        <is>
          <t>5'11"</t>
        </is>
      </c>
      <c r="G1108" t="n">
        <v>205</v>
      </c>
      <c r="H1108" t="inlineStr">
        <is>
          <t>Montgomery, Ala.</t>
        </is>
      </c>
    </row>
    <row r="1109">
      <c r="A1109" t="inlineStr">
        <is>
          <t>Auburn</t>
        </is>
      </c>
      <c r="B1109" t="n">
        <v>16</v>
      </c>
      <c r="C1109" t="inlineStr">
        <is>
          <t>John Colvin</t>
        </is>
      </c>
      <c r="D1109" t="inlineStr">
        <is>
          <t>QB</t>
        </is>
      </c>
      <c r="E1109" t="inlineStr">
        <is>
          <t>Junior</t>
        </is>
      </c>
      <c r="F1109" t="inlineStr">
        <is>
          <t>6'3"</t>
        </is>
      </c>
      <c r="G1109" t="n">
        <v>200</v>
      </c>
      <c r="H1109" t="inlineStr">
        <is>
          <t>Birmingham, Ala.</t>
        </is>
      </c>
    </row>
    <row r="1110">
      <c r="A1110" t="inlineStr">
        <is>
          <t>Auburn</t>
        </is>
      </c>
      <c r="B1110" t="n">
        <v>95</v>
      </c>
      <c r="C1110" t="inlineStr">
        <is>
          <t>Jourdin Crawford</t>
        </is>
      </c>
      <c r="D1110" t="inlineStr">
        <is>
          <t>DL</t>
        </is>
      </c>
      <c r="E1110" t="inlineStr">
        <is>
          <t>Sophomore</t>
        </is>
      </c>
      <c r="F1110" t="inlineStr">
        <is>
          <t>6'0"</t>
        </is>
      </c>
      <c r="G1110" t="n">
        <v>330</v>
      </c>
      <c r="H1110" t="inlineStr">
        <is>
          <t>Birmingham, Ala.</t>
        </is>
      </c>
    </row>
    <row r="1111">
      <c r="A1111" t="inlineStr">
        <is>
          <t>Auburn</t>
        </is>
      </c>
      <c r="B1111" t="n">
        <v>24</v>
      </c>
      <c r="C1111" t="inlineStr">
        <is>
          <t>Nykahi Davenport</t>
        </is>
      </c>
      <c r="D1111" t="inlineStr">
        <is>
          <t>RB</t>
        </is>
      </c>
      <c r="E1111" t="inlineStr">
        <is>
          <t>Sophomore</t>
        </is>
      </c>
      <c r="F1111" t="inlineStr">
        <is>
          <t>6'0"</t>
        </is>
      </c>
      <c r="G1111" t="n">
        <v>212</v>
      </c>
      <c r="H1111" t="inlineStr">
        <is>
          <t>Roswell, Ga.</t>
        </is>
      </c>
      <c r="I1111" t="inlineStr">
        <is>
          <t>Transfer from South Florida (2026 portal)</t>
        </is>
      </c>
    </row>
    <row r="1112">
      <c r="A1112" t="inlineStr">
        <is>
          <t>Auburn</t>
        </is>
      </c>
      <c r="B1112" t="n">
        <v>16</v>
      </c>
      <c r="C1112" t="inlineStr">
        <is>
          <t>Bryce Deas</t>
        </is>
      </c>
      <c r="D1112" t="inlineStr">
        <is>
          <t>LB</t>
        </is>
      </c>
      <c r="E1112" t="inlineStr">
        <is>
          <t>Sophomore</t>
        </is>
      </c>
      <c r="F1112" t="inlineStr">
        <is>
          <t>6'1"</t>
        </is>
      </c>
      <c r="G1112" t="n">
        <v>225</v>
      </c>
      <c r="H1112" t="inlineStr">
        <is>
          <t>Prince George's County, Md.</t>
        </is>
      </c>
    </row>
    <row r="1113">
      <c r="A1113" t="inlineStr">
        <is>
          <t>Auburn</t>
        </is>
      </c>
      <c r="B1113" t="n">
        <v>1</v>
      </c>
      <c r="C1113" t="inlineStr">
        <is>
          <t>Jonathan Echols</t>
        </is>
      </c>
      <c r="D1113" t="inlineStr">
        <is>
          <t>TE</t>
        </is>
      </c>
      <c r="E1113" t="inlineStr">
        <is>
          <t>Sophomore</t>
        </is>
      </c>
      <c r="F1113" t="inlineStr">
        <is>
          <t>6'6"</t>
        </is>
      </c>
      <c r="G1113" t="n">
        <v>235</v>
      </c>
      <c r="H1113" t="inlineStr">
        <is>
          <t>Franklin, Ga.</t>
        </is>
      </c>
      <c r="I1113" t="inlineStr">
        <is>
          <t>Transfer from South Florida (2026 portal)</t>
        </is>
      </c>
    </row>
    <row r="1114">
      <c r="A1114" t="inlineStr">
        <is>
          <t>Auburn</t>
        </is>
      </c>
      <c r="B1114" t="n">
        <v>86</v>
      </c>
      <c r="C1114" t="inlineStr">
        <is>
          <t>Jack Ellenburg</t>
        </is>
      </c>
      <c r="D1114" t="inlineStr">
        <is>
          <t>W</t>
        </is>
      </c>
      <c r="E1114" t="inlineStr">
        <is>
          <t>Freshman</t>
        </is>
      </c>
      <c r="F1114" t="inlineStr">
        <is>
          <t>6'4"</t>
        </is>
      </c>
      <c r="G1114" t="n">
        <v>205</v>
      </c>
      <c r="H1114" t="inlineStr">
        <is>
          <t>Atlanta, Ga.</t>
        </is>
      </c>
    </row>
    <row r="1115">
      <c r="A1115" t="inlineStr">
        <is>
          <t>Auburn</t>
        </is>
      </c>
      <c r="B1115" t="n">
        <v>51</v>
      </c>
      <c r="C1115" t="inlineStr">
        <is>
          <t>Kail Ellis</t>
        </is>
      </c>
      <c r="D1115" t="inlineStr">
        <is>
          <t>OL</t>
        </is>
      </c>
      <c r="E1115" t="inlineStr">
        <is>
          <t>Sophomore</t>
        </is>
      </c>
      <c r="F1115" t="inlineStr">
        <is>
          <t>6'4"</t>
        </is>
      </c>
      <c r="G1115" t="n">
        <v>315</v>
      </c>
      <c r="H1115" t="inlineStr">
        <is>
          <t>Canton, Ga.</t>
        </is>
      </c>
    </row>
    <row r="1116">
      <c r="A1116" t="inlineStr">
        <is>
          <t>Auburn</t>
        </is>
      </c>
      <c r="B1116" t="n">
        <v>99</v>
      </c>
      <c r="C1116" t="inlineStr">
        <is>
          <t>Saint Farrior</t>
        </is>
      </c>
      <c r="D1116" t="inlineStr">
        <is>
          <t>DL</t>
        </is>
      </c>
      <c r="E1116" t="inlineStr">
        <is>
          <t>Junior</t>
        </is>
      </c>
      <c r="F1116" t="inlineStr">
        <is>
          <t>6'3"</t>
        </is>
      </c>
      <c r="G1116" t="n">
        <v>340</v>
      </c>
      <c r="H1116" t="inlineStr">
        <is>
          <t>Durham, N.C.</t>
        </is>
      </c>
      <c r="I1116" t="inlineStr">
        <is>
          <t>Transfer from App State (2026 portal)</t>
        </is>
      </c>
    </row>
    <row r="1117">
      <c r="A1117" t="inlineStr">
        <is>
          <t>Auburn</t>
        </is>
      </c>
      <c r="B1117" t="n">
        <v>18</v>
      </c>
      <c r="C1117" t="inlineStr">
        <is>
          <t>J.J. Faulk</t>
        </is>
      </c>
      <c r="D1117" t="inlineStr">
        <is>
          <t>EDGE</t>
        </is>
      </c>
      <c r="E1117" t="inlineStr">
        <is>
          <t>Sophomore</t>
        </is>
      </c>
      <c r="F1117" t="inlineStr">
        <is>
          <t>6'3"</t>
        </is>
      </c>
      <c r="G1117" t="n">
        <v>260</v>
      </c>
      <c r="H1117" t="inlineStr">
        <is>
          <t>Highland Home, Ala.</t>
        </is>
      </c>
    </row>
    <row r="1118">
      <c r="A1118" t="inlineStr">
        <is>
          <t>Auburn</t>
        </is>
      </c>
      <c r="B1118" t="n">
        <v>3</v>
      </c>
      <c r="C1118" t="inlineStr">
        <is>
          <t>AnQuon Fegans</t>
        </is>
      </c>
      <c r="D1118" t="inlineStr">
        <is>
          <t>S</t>
        </is>
      </c>
      <c r="E1118" t="inlineStr">
        <is>
          <t>Sophomore</t>
        </is>
      </c>
      <c r="F1118" t="inlineStr">
        <is>
          <t>6'0"</t>
        </is>
      </c>
      <c r="G1118" t="n">
        <v>200</v>
      </c>
      <c r="H1118" t="inlineStr">
        <is>
          <t>Alabaster, Ala.</t>
        </is>
      </c>
    </row>
    <row r="1119">
      <c r="A1119" t="inlineStr">
        <is>
          <t>Auburn</t>
        </is>
      </c>
      <c r="B1119" t="n">
        <v>58</v>
      </c>
      <c r="C1119" t="inlineStr">
        <is>
          <t>John Henry Flatt</t>
        </is>
      </c>
      <c r="D1119" t="inlineStr">
        <is>
          <t>OL</t>
        </is>
      </c>
      <c r="E1119" t="inlineStr">
        <is>
          <t>Sophomore</t>
        </is>
      </c>
      <c r="F1119" t="inlineStr">
        <is>
          <t>6'6"</t>
        </is>
      </c>
      <c r="G1119" t="n">
        <v>310</v>
      </c>
      <c r="H1119" t="inlineStr">
        <is>
          <t>Dallas, Texas</t>
        </is>
      </c>
    </row>
    <row r="1120">
      <c r="A1120" t="inlineStr">
        <is>
          <t>Auburn</t>
        </is>
      </c>
      <c r="B1120" t="n">
        <v>25</v>
      </c>
      <c r="C1120" t="inlineStr">
        <is>
          <t>Cole Gamble</t>
        </is>
      </c>
      <c r="D1120" t="inlineStr">
        <is>
          <t>RB</t>
        </is>
      </c>
      <c r="E1120" t="inlineStr">
        <is>
          <t>Sophomore</t>
        </is>
      </c>
      <c r="F1120" t="inlineStr">
        <is>
          <t>6'1"</t>
        </is>
      </c>
      <c r="G1120" t="n">
        <v>203</v>
      </c>
      <c r="H1120" t="inlineStr">
        <is>
          <t>Birmingham, Ala.</t>
        </is>
      </c>
    </row>
    <row r="1121">
      <c r="A1121" t="inlineStr">
        <is>
          <t>Auburn</t>
        </is>
      </c>
      <c r="B1121" t="n">
        <v>23</v>
      </c>
      <c r="C1121" t="inlineStr">
        <is>
          <t>Fred Gaskin III</t>
        </is>
      </c>
      <c r="D1121" t="inlineStr">
        <is>
          <t>S</t>
        </is>
      </c>
      <c r="E1121" t="inlineStr">
        <is>
          <t>Junior</t>
        </is>
      </c>
      <c r="F1121" t="inlineStr">
        <is>
          <t>5'10"</t>
        </is>
      </c>
      <c r="G1121" t="n">
        <v>202</v>
      </c>
      <c r="H1121" t="inlineStr">
        <is>
          <t>Ocala, Fla.</t>
        </is>
      </c>
      <c r="I1121" t="inlineStr">
        <is>
          <t>Transfer from South Florida (2026 portal)</t>
        </is>
      </c>
    </row>
    <row r="1122">
      <c r="A1122" t="inlineStr">
        <is>
          <t>Auburn</t>
        </is>
      </c>
      <c r="B1122" t="n">
        <v>84</v>
      </c>
      <c r="C1122" t="inlineStr">
        <is>
          <t>Ryan Ghea</t>
        </is>
      </c>
      <c r="D1122" t="inlineStr">
        <is>
          <t>TE</t>
        </is>
      </c>
      <c r="E1122" t="inlineStr">
        <is>
          <t>Sophomore</t>
        </is>
      </c>
      <c r="F1122" t="inlineStr">
        <is>
          <t>6'5"</t>
        </is>
      </c>
      <c r="G1122" t="n">
        <v>250</v>
      </c>
      <c r="H1122" t="inlineStr">
        <is>
          <t>Milton, Ga.</t>
        </is>
      </c>
    </row>
    <row r="1123">
      <c r="A1123" t="inlineStr">
        <is>
          <t>Auburn</t>
        </is>
      </c>
      <c r="B1123" t="n">
        <v>41</v>
      </c>
      <c r="C1123" t="inlineStr">
        <is>
          <t>Connor Gibbs</t>
        </is>
      </c>
      <c r="D1123" t="inlineStr">
        <is>
          <t>K</t>
        </is>
      </c>
      <c r="E1123" t="inlineStr">
        <is>
          <t>Junior</t>
        </is>
      </c>
      <c r="F1123" t="inlineStr">
        <is>
          <t>5'10"</t>
        </is>
      </c>
      <c r="G1123" t="n">
        <v>185</v>
      </c>
      <c r="H1123" t="inlineStr">
        <is>
          <t>New Orleans, La.</t>
        </is>
      </c>
    </row>
    <row r="1124">
      <c r="A1124" t="inlineStr">
        <is>
          <t>Auburn</t>
        </is>
      </c>
      <c r="B1124" t="n">
        <v>42</v>
      </c>
      <c r="C1124" t="inlineStr">
        <is>
          <t>Coleman Granberry</t>
        </is>
      </c>
      <c r="D1124" t="inlineStr">
        <is>
          <t>LB</t>
        </is>
      </c>
      <c r="E1124" t="inlineStr">
        <is>
          <t>Junior</t>
        </is>
      </c>
      <c r="F1124" t="inlineStr">
        <is>
          <t>5'11"</t>
        </is>
      </c>
      <c r="G1124" t="n">
        <v>210</v>
      </c>
      <c r="H1124" t="inlineStr">
        <is>
          <t>Auburn, Ala.</t>
        </is>
      </c>
    </row>
    <row r="1125">
      <c r="A1125" t="inlineStr">
        <is>
          <t>Auburn</t>
        </is>
      </c>
      <c r="B1125" t="n">
        <v>8</v>
      </c>
      <c r="C1125" t="inlineStr">
        <is>
          <t>Kaleb Harris</t>
        </is>
      </c>
      <c r="D1125" t="inlineStr">
        <is>
          <t>S</t>
        </is>
      </c>
      <c r="E1125" t="inlineStr">
        <is>
          <t>Junior</t>
        </is>
      </c>
      <c r="F1125" t="inlineStr">
        <is>
          <t>6'1"</t>
        </is>
      </c>
      <c r="G1125" t="n">
        <v>204</v>
      </c>
      <c r="H1125" t="inlineStr">
        <is>
          <t>Bessemer, Ala.</t>
        </is>
      </c>
    </row>
    <row r="1126">
      <c r="A1126" t="inlineStr">
        <is>
          <t>Auburn</t>
        </is>
      </c>
      <c r="B1126" t="n">
        <v>50</v>
      </c>
      <c r="C1126" t="inlineStr">
        <is>
          <t>TJ Hedrick</t>
        </is>
      </c>
      <c r="D1126" t="inlineStr">
        <is>
          <t>OL</t>
        </is>
      </c>
      <c r="E1126" t="inlineStr">
        <is>
          <t>Sophomore</t>
        </is>
      </c>
      <c r="F1126" t="inlineStr">
        <is>
          <t>6'4"</t>
        </is>
      </c>
      <c r="G1126" t="n">
        <v>315</v>
      </c>
      <c r="H1126" t="inlineStr">
        <is>
          <t>Columbia, Mo.</t>
        </is>
      </c>
      <c r="I1126" t="inlineStr">
        <is>
          <t>Transfer from Ole Miss (2026 portal)</t>
        </is>
      </c>
    </row>
    <row r="1127">
      <c r="A1127" t="inlineStr">
        <is>
          <t>Auburn</t>
        </is>
      </c>
      <c r="B1127" t="n">
        <v>22</v>
      </c>
      <c r="C1127" t="inlineStr">
        <is>
          <t>Alvin Henderson</t>
        </is>
      </c>
      <c r="D1127" t="inlineStr">
        <is>
          <t>RB</t>
        </is>
      </c>
      <c r="E1127" t="inlineStr">
        <is>
          <t>Sophomore</t>
        </is>
      </c>
      <c r="F1127" t="inlineStr">
        <is>
          <t>5'9"</t>
        </is>
      </c>
      <c r="G1127" t="n">
        <v>202</v>
      </c>
      <c r="H1127" t="inlineStr">
        <is>
          <t>Elba, Ala.</t>
        </is>
      </c>
    </row>
    <row r="1128">
      <c r="A1128" t="inlineStr">
        <is>
          <t>Auburn</t>
        </is>
      </c>
      <c r="B1128" t="n">
        <v>26</v>
      </c>
      <c r="C1128" t="inlineStr">
        <is>
          <t>Wayne Henry</t>
        </is>
      </c>
      <c r="D1128" t="inlineStr">
        <is>
          <t>S</t>
        </is>
      </c>
      <c r="E1128" t="inlineStr">
        <is>
          <t>Freshman</t>
        </is>
      </c>
      <c r="F1128" t="inlineStr">
        <is>
          <t>5'10"</t>
        </is>
      </c>
      <c r="G1128" t="n">
        <v>175</v>
      </c>
      <c r="H1128" t="inlineStr">
        <is>
          <t>Baltimore, MD</t>
        </is>
      </c>
    </row>
    <row r="1129">
      <c r="A1129" t="inlineStr">
        <is>
          <t>Auburn</t>
        </is>
      </c>
      <c r="B1129" t="n">
        <v>85</v>
      </c>
      <c r="C1129" t="inlineStr">
        <is>
          <t>Hunter Herring</t>
        </is>
      </c>
      <c r="D1129" t="inlineStr">
        <is>
          <t>TE</t>
        </is>
      </c>
      <c r="E1129" t="inlineStr">
        <is>
          <t>Senior</t>
        </is>
      </c>
      <c r="F1129" t="inlineStr">
        <is>
          <t>6'5"</t>
        </is>
      </c>
      <c r="G1129" t="n">
        <v>235</v>
      </c>
      <c r="H1129" t="inlineStr">
        <is>
          <t>West Monroe, La.</t>
        </is>
      </c>
      <c r="I1129" t="inlineStr">
        <is>
          <t>Transfer from UL Monroe (2026 portal)</t>
        </is>
      </c>
    </row>
    <row r="1130">
      <c r="A1130" t="inlineStr">
        <is>
          <t>Auburn</t>
        </is>
      </c>
      <c r="B1130" t="n">
        <v>3</v>
      </c>
      <c r="C1130" t="inlineStr">
        <is>
          <t>Locklan Hewlett</t>
        </is>
      </c>
      <c r="D1130" t="inlineStr">
        <is>
          <t>QB</t>
        </is>
      </c>
      <c r="E1130" t="inlineStr">
        <is>
          <t>Freshman</t>
        </is>
      </c>
      <c r="F1130" t="inlineStr">
        <is>
          <t>6'1"</t>
        </is>
      </c>
      <c r="G1130" t="n">
        <v>200</v>
      </c>
      <c r="H1130" t="inlineStr">
        <is>
          <t>St. Augustine, Fla.</t>
        </is>
      </c>
      <c r="I1130" t="inlineStr">
        <is>
          <t>Transfer from South Florida (2026 portal)</t>
        </is>
      </c>
    </row>
    <row r="1131">
      <c r="A1131" t="inlineStr">
        <is>
          <t>Auburn</t>
        </is>
      </c>
      <c r="B1131" t="n">
        <v>21</v>
      </c>
      <c r="C1131" t="inlineStr">
        <is>
          <t>Gavin Jenkins</t>
        </is>
      </c>
      <c r="D1131" t="inlineStr">
        <is>
          <t>CB</t>
        </is>
      </c>
      <c r="E1131" t="inlineStr">
        <is>
          <t>Sophomore</t>
        </is>
      </c>
      <c r="F1131" t="inlineStr">
        <is>
          <t>6'2"</t>
        </is>
      </c>
      <c r="G1131" t="n">
        <v>190</v>
      </c>
      <c r="H1131" t="inlineStr">
        <is>
          <t>Lake Butler, Fla.</t>
        </is>
      </c>
      <c r="I1131" t="inlineStr">
        <is>
          <t>Transfer from South Florida (2026 portal)</t>
        </is>
      </c>
    </row>
    <row r="1132">
      <c r="A1132" t="inlineStr">
        <is>
          <t>Auburn</t>
        </is>
      </c>
      <c r="B1132" t="n">
        <v>19</v>
      </c>
      <c r="C1132" t="inlineStr">
        <is>
          <t>Jake Johnson</t>
        </is>
      </c>
      <c r="D1132" t="inlineStr">
        <is>
          <t>TE</t>
        </is>
      </c>
      <c r="E1132" t="inlineStr">
        <is>
          <t>Senior</t>
        </is>
      </c>
      <c r="F1132" t="inlineStr">
        <is>
          <t>6'6"</t>
        </is>
      </c>
      <c r="G1132" t="n">
        <v>245</v>
      </c>
      <c r="H1132" t="inlineStr">
        <is>
          <t>Athens, Ga.</t>
        </is>
      </c>
      <c r="I1132" t="inlineStr">
        <is>
          <t>Transfer from North Carolina (2026 portal)</t>
        </is>
      </c>
    </row>
    <row r="1133">
      <c r="A1133" t="inlineStr">
        <is>
          <t>Auburn</t>
        </is>
      </c>
      <c r="B1133" t="n">
        <v>90</v>
      </c>
      <c r="C1133" t="inlineStr">
        <is>
          <t>Nate Johnson</t>
        </is>
      </c>
      <c r="D1133" t="inlineStr">
        <is>
          <t>EDGE</t>
        </is>
      </c>
      <c r="E1133" t="inlineStr">
        <is>
          <t>Senior</t>
        </is>
      </c>
      <c r="F1133" t="inlineStr">
        <is>
          <t>6'5"</t>
        </is>
      </c>
      <c r="G1133" t="n">
        <v>263</v>
      </c>
      <c r="H1133" t="inlineStr">
        <is>
          <t>Gaffney, S.C.</t>
        </is>
      </c>
      <c r="I1133" t="inlineStr">
        <is>
          <t>Transfer from Missouri (2026 portal)</t>
        </is>
      </c>
    </row>
    <row r="1134">
      <c r="A1134" t="inlineStr">
        <is>
          <t>Auburn</t>
        </is>
      </c>
      <c r="B1134" t="n">
        <v>22</v>
      </c>
      <c r="C1134" t="inlineStr">
        <is>
          <t>Andre Jordan Jr.</t>
        </is>
      </c>
      <c r="D1134" t="inlineStr">
        <is>
          <t>CB</t>
        </is>
      </c>
      <c r="E1134" t="inlineStr">
        <is>
          <t>Senior</t>
        </is>
      </c>
      <c r="F1134" t="inlineStr">
        <is>
          <t>6'1"</t>
        </is>
      </c>
      <c r="G1134" t="n">
        <v>185</v>
      </c>
      <c r="H1134" t="inlineStr">
        <is>
          <t>Federal Way, Wash.</t>
        </is>
      </c>
      <c r="I1134" t="inlineStr">
        <is>
          <t>Transfer from UCLA (2026 portal)</t>
        </is>
      </c>
    </row>
    <row r="1135">
      <c r="A1135" t="inlineStr">
        <is>
          <t>Auburn</t>
        </is>
      </c>
      <c r="B1135" t="n">
        <v>14</v>
      </c>
      <c r="C1135" t="inlineStr">
        <is>
          <t>Hudson Kaak</t>
        </is>
      </c>
      <c r="D1135" t="inlineStr">
        <is>
          <t>P</t>
        </is>
      </c>
      <c r="E1135" t="inlineStr">
        <is>
          <t>Senior</t>
        </is>
      </c>
      <c r="F1135" t="inlineStr">
        <is>
          <t>6'1"</t>
        </is>
      </c>
      <c r="G1135" t="n">
        <v>222</v>
      </c>
      <c r="H1135" t="inlineStr">
        <is>
          <t>Seymour, Australia</t>
        </is>
      </c>
    </row>
    <row r="1136">
      <c r="A1136" t="inlineStr">
        <is>
          <t>Auburn</t>
        </is>
      </c>
      <c r="B1136" t="n">
        <v>4</v>
      </c>
      <c r="C1136" t="inlineStr">
        <is>
          <t>Jeremiah Koger</t>
        </is>
      </c>
      <c r="D1136" t="inlineStr">
        <is>
          <t>WR</t>
        </is>
      </c>
      <c r="E1136" t="inlineStr">
        <is>
          <t>Sophomore</t>
        </is>
      </c>
      <c r="F1136" t="inlineStr">
        <is>
          <t>6'3"</t>
        </is>
      </c>
      <c r="G1136" t="n">
        <v>213</v>
      </c>
      <c r="H1136" t="inlineStr">
        <is>
          <t>Baltimore, Md.</t>
        </is>
      </c>
      <c r="I1136" t="inlineStr">
        <is>
          <t>Transfer from South Florida (2026 portal)</t>
        </is>
      </c>
    </row>
    <row r="1137">
      <c r="A1137" t="inlineStr">
        <is>
          <t>Auburn</t>
        </is>
      </c>
      <c r="B1137" t="n">
        <v>76</v>
      </c>
      <c r="C1137" t="inlineStr">
        <is>
          <t>Jack Leyrer</t>
        </is>
      </c>
      <c r="D1137" t="inlineStr">
        <is>
          <t>OL</t>
        </is>
      </c>
      <c r="E1137" t="inlineStr">
        <is>
          <t>Senior</t>
        </is>
      </c>
      <c r="F1137" t="inlineStr">
        <is>
          <t>6'5"</t>
        </is>
      </c>
      <c r="G1137" t="n">
        <v>314</v>
      </c>
      <c r="H1137" t="inlineStr">
        <is>
          <t>Dallas, Texas</t>
        </is>
      </c>
      <c r="I1137" t="inlineStr">
        <is>
          <t>Transfer from Stanford (2026 portal)</t>
        </is>
      </c>
    </row>
    <row r="1138">
      <c r="A1138" t="inlineStr">
        <is>
          <t>Auburn</t>
        </is>
      </c>
      <c r="B1138" t="n">
        <v>73</v>
      </c>
      <c r="C1138" t="inlineStr">
        <is>
          <t>Mykall Lundy-Foster</t>
        </is>
      </c>
      <c r="D1138" t="inlineStr">
        <is>
          <t>OL</t>
        </is>
      </c>
      <c r="E1138" t="inlineStr">
        <is>
          <t>Freshman</t>
        </is>
      </c>
      <c r="F1138" t="inlineStr">
        <is>
          <t>6'4"</t>
        </is>
      </c>
      <c r="G1138" t="n">
        <v>315</v>
      </c>
      <c r="H1138" t="inlineStr">
        <is>
          <t>Tallahassee, FL</t>
        </is>
      </c>
    </row>
    <row r="1139">
      <c r="A1139" t="inlineStr">
        <is>
          <t>Auburn</t>
        </is>
      </c>
      <c r="B1139" t="n">
        <v>29</v>
      </c>
      <c r="C1139" t="inlineStr">
        <is>
          <t>Omar Mabson II</t>
        </is>
      </c>
      <c r="D1139" t="inlineStr">
        <is>
          <t>RB</t>
        </is>
      </c>
      <c r="E1139" t="inlineStr">
        <is>
          <t>Sophomore</t>
        </is>
      </c>
      <c r="F1139" t="inlineStr">
        <is>
          <t>5'9"</t>
        </is>
      </c>
      <c r="G1139" t="n">
        <v>215</v>
      </c>
      <c r="H1139" t="inlineStr">
        <is>
          <t>Auburn, Ala.</t>
        </is>
      </c>
    </row>
    <row r="1140">
      <c r="A1140" t="inlineStr">
        <is>
          <t>Auburn</t>
        </is>
      </c>
      <c r="B1140" t="n">
        <v>12</v>
      </c>
      <c r="C1140" t="inlineStr">
        <is>
          <t>Brady Marchese</t>
        </is>
      </c>
      <c r="D1140" t="inlineStr">
        <is>
          <t>WR</t>
        </is>
      </c>
      <c r="E1140" t="inlineStr">
        <is>
          <t>Freshman</t>
        </is>
      </c>
      <c r="F1140" t="inlineStr">
        <is>
          <t>6'1"</t>
        </is>
      </c>
      <c r="G1140" t="n">
        <v>190</v>
      </c>
      <c r="H1140" t="inlineStr">
        <is>
          <t>Acworth, GA</t>
        </is>
      </c>
    </row>
    <row r="1141">
      <c r="A1141" t="inlineStr">
        <is>
          <t>Auburn</t>
        </is>
      </c>
      <c r="B1141" t="n">
        <v>20</v>
      </c>
      <c r="C1141" t="inlineStr">
        <is>
          <t>Jacoby Mathews</t>
        </is>
      </c>
      <c r="D1141" t="inlineStr">
        <is>
          <t>S</t>
        </is>
      </c>
      <c r="E1141" t="inlineStr">
        <is>
          <t>Senior</t>
        </is>
      </c>
      <c r="F1141" t="inlineStr">
        <is>
          <t>6'1"</t>
        </is>
      </c>
      <c r="G1141" t="n">
        <v>205</v>
      </c>
      <c r="H1141" t="inlineStr">
        <is>
          <t>Ponchatoula, La.</t>
        </is>
      </c>
    </row>
    <row r="1142">
      <c r="A1142" t="inlineStr">
        <is>
          <t>Auburn</t>
        </is>
      </c>
      <c r="B1142" t="n">
        <v>78</v>
      </c>
      <c r="C1142" t="inlineStr">
        <is>
          <t>Mason Mathis</t>
        </is>
      </c>
      <c r="D1142" t="inlineStr">
        <is>
          <t>OL</t>
        </is>
      </c>
      <c r="E1142" t="inlineStr">
        <is>
          <t>Freshman</t>
        </is>
      </c>
      <c r="F1142" t="inlineStr">
        <is>
          <t>6'6"</t>
        </is>
      </c>
      <c r="G1142" t="n">
        <v>320</v>
      </c>
      <c r="H1142" t="inlineStr">
        <is>
          <t>Pace, FL</t>
        </is>
      </c>
    </row>
    <row r="1143">
      <c r="A1143" t="inlineStr">
        <is>
          <t>Auburn</t>
        </is>
      </c>
      <c r="B1143" t="n">
        <v>10</v>
      </c>
      <c r="C1143" t="inlineStr">
        <is>
          <t>Walter Mathis Jr.</t>
        </is>
      </c>
      <c r="D1143" t="inlineStr">
        <is>
          <t>DL</t>
        </is>
      </c>
      <c r="E1143" t="inlineStr">
        <is>
          <t>Sophomore</t>
        </is>
      </c>
      <c r="F1143" t="inlineStr">
        <is>
          <t>6'2"</t>
        </is>
      </c>
      <c r="G1143" t="n">
        <v>290</v>
      </c>
      <c r="H1143" t="inlineStr">
        <is>
          <t>Savannah, Ga.</t>
        </is>
      </c>
      <c r="I1143" t="inlineStr">
        <is>
          <t>Transfer from LSU (2026 portal)</t>
        </is>
      </c>
    </row>
    <row r="1144">
      <c r="A1144" t="inlineStr">
        <is>
          <t>Auburn</t>
        </is>
      </c>
      <c r="B1144" t="n">
        <v>51</v>
      </c>
      <c r="C1144" t="inlineStr">
        <is>
          <t>Michael Matthews-Canty</t>
        </is>
      </c>
      <c r="D1144" t="inlineStr">
        <is>
          <t>LB</t>
        </is>
      </c>
      <c r="E1144" t="inlineStr">
        <is>
          <t>Junior</t>
        </is>
      </c>
      <c r="F1144" t="inlineStr">
        <is>
          <t>6'3"</t>
        </is>
      </c>
      <c r="G1144" t="n">
        <v>235</v>
      </c>
      <c r="H1144" t="inlineStr">
        <is>
          <t>Fredericksburg, Va.</t>
        </is>
      </c>
      <c r="I1144" t="inlineStr">
        <is>
          <t>Transfer from Hampton (2026 portal)</t>
        </is>
      </c>
    </row>
    <row r="1145">
      <c r="A1145" t="inlineStr">
        <is>
          <t>Auburn</t>
        </is>
      </c>
      <c r="B1145" t="n">
        <v>52</v>
      </c>
      <c r="C1145" t="inlineStr">
        <is>
          <t>William Grier McDuffie</t>
        </is>
      </c>
      <c r="D1145" t="inlineStr">
        <is>
          <t>LB</t>
        </is>
      </c>
      <c r="E1145" t="inlineStr">
        <is>
          <t>Sophomore</t>
        </is>
      </c>
      <c r="F1145" t="inlineStr">
        <is>
          <t>6'1"</t>
        </is>
      </c>
      <c r="G1145" t="n">
        <v>217</v>
      </c>
      <c r="H1145" t="inlineStr">
        <is>
          <t>Birmingham, Ala.</t>
        </is>
      </c>
    </row>
    <row r="1146">
      <c r="A1146" t="inlineStr">
        <is>
          <t>Auburn</t>
        </is>
      </c>
      <c r="B1146" t="n">
        <v>37</v>
      </c>
      <c r="C1146" t="inlineStr">
        <is>
          <t>John McGuire</t>
        </is>
      </c>
      <c r="D1146" t="inlineStr">
        <is>
          <t>P</t>
        </is>
      </c>
      <c r="E1146" t="inlineStr">
        <is>
          <t>Sophomore</t>
        </is>
      </c>
      <c r="F1146" t="inlineStr">
        <is>
          <t>6'1"</t>
        </is>
      </c>
      <c r="G1146" t="n">
        <v>202</v>
      </c>
      <c r="H1146" t="inlineStr">
        <is>
          <t>Alabaster, Ala.</t>
        </is>
      </c>
    </row>
    <row r="1147">
      <c r="A1147" t="inlineStr">
        <is>
          <t>Auburn</t>
        </is>
      </c>
      <c r="B1147" t="n">
        <v>55</v>
      </c>
      <c r="C1147" t="inlineStr">
        <is>
          <t>Kenneth McManus IV</t>
        </is>
      </c>
      <c r="D1147" t="inlineStr">
        <is>
          <t>OL</t>
        </is>
      </c>
      <c r="E1147" t="inlineStr">
        <is>
          <t>Sophomore</t>
        </is>
      </c>
      <c r="F1147" t="inlineStr">
        <is>
          <t>6'2"</t>
        </is>
      </c>
      <c r="G1147" t="n">
        <v>315</v>
      </c>
      <c r="H1147" t="inlineStr">
        <is>
          <t>Washington, D.C.</t>
        </is>
      </c>
      <c r="I1147" t="inlineStr">
        <is>
          <t>Transfer from Akron (2026 portal)</t>
        </is>
      </c>
    </row>
    <row r="1148">
      <c r="A1148" t="inlineStr">
        <is>
          <t>Auburn</t>
        </is>
      </c>
      <c r="B1148" t="n">
        <v>38</v>
      </c>
      <c r="C1148" t="inlineStr">
        <is>
          <t>Alex McPherson</t>
        </is>
      </c>
      <c r="D1148" t="inlineStr">
        <is>
          <t>K</t>
        </is>
      </c>
      <c r="E1148" t="inlineStr">
        <is>
          <t>Senior</t>
        </is>
      </c>
      <c r="F1148" t="inlineStr">
        <is>
          <t>5'9"</t>
        </is>
      </c>
      <c r="G1148" t="n">
        <v>165</v>
      </c>
      <c r="H1148" t="inlineStr">
        <is>
          <t>Fort Payne, Ala.</t>
        </is>
      </c>
    </row>
    <row r="1149">
      <c r="A1149" t="inlineStr">
        <is>
          <t>Auburn</t>
        </is>
      </c>
      <c r="B1149" t="n">
        <v>75</v>
      </c>
      <c r="C1149" t="inlineStr">
        <is>
          <t>Bear McWhorter</t>
        </is>
      </c>
      <c r="D1149" t="inlineStr">
        <is>
          <t>OL</t>
        </is>
      </c>
      <c r="E1149" t="inlineStr">
        <is>
          <t>Freshman</t>
        </is>
      </c>
      <c r="F1149" t="inlineStr">
        <is>
          <t>6'4"</t>
        </is>
      </c>
      <c r="G1149" t="n">
        <v>315</v>
      </c>
      <c r="H1149" t="inlineStr">
        <is>
          <t>Kingston, GA</t>
        </is>
      </c>
    </row>
    <row r="1150">
      <c r="A1150" t="inlineStr">
        <is>
          <t>Auburn</t>
        </is>
      </c>
      <c r="B1150" t="n">
        <v>21</v>
      </c>
      <c r="C1150" t="inlineStr">
        <is>
          <t>Tae Meadows</t>
        </is>
      </c>
      <c r="D1150" t="inlineStr">
        <is>
          <t>RB</t>
        </is>
      </c>
      <c r="E1150" t="inlineStr">
        <is>
          <t>Senior</t>
        </is>
      </c>
      <c r="F1150" t="inlineStr">
        <is>
          <t>5'10"</t>
        </is>
      </c>
      <c r="G1150" t="n">
        <v>200</v>
      </c>
      <c r="H1150" t="inlineStr">
        <is>
          <t>Roanoke, Ala.</t>
        </is>
      </c>
      <c r="I1150" t="inlineStr">
        <is>
          <t>Transfer from Troy (2026 portal)</t>
        </is>
      </c>
    </row>
    <row r="1151">
      <c r="A1151" t="inlineStr">
        <is>
          <t>Auburn</t>
        </is>
      </c>
      <c r="B1151" t="n">
        <v>45</v>
      </c>
      <c r="C1151" t="inlineStr">
        <is>
          <t>Antonio Melendez</t>
        </is>
      </c>
      <c r="D1151" t="inlineStr">
        <is>
          <t>LB</t>
        </is>
      </c>
      <c r="E1151" t="inlineStr">
        <is>
          <t>Junior</t>
        </is>
      </c>
      <c r="F1151" t="inlineStr">
        <is>
          <t>5'11"</t>
        </is>
      </c>
      <c r="G1151" t="n">
        <v>241</v>
      </c>
      <c r="H1151" t="inlineStr">
        <is>
          <t>Kissimmee, Fla.</t>
        </is>
      </c>
    </row>
    <row r="1152">
      <c r="A1152" t="inlineStr">
        <is>
          <t>Auburn</t>
        </is>
      </c>
      <c r="B1152" t="n">
        <v>9</v>
      </c>
      <c r="C1152" t="inlineStr">
        <is>
          <t>Elijah Melendez</t>
        </is>
      </c>
      <c r="D1152" t="inlineStr">
        <is>
          <t>LB</t>
        </is>
      </c>
      <c r="E1152" t="inlineStr">
        <is>
          <t>Sophomore</t>
        </is>
      </c>
      <c r="F1152" t="inlineStr">
        <is>
          <t>6'0"</t>
        </is>
      </c>
      <c r="G1152" t="n">
        <v>240</v>
      </c>
      <c r="H1152" t="inlineStr">
        <is>
          <t>Kissimmee, Fla.</t>
        </is>
      </c>
    </row>
    <row r="1153">
      <c r="A1153" t="inlineStr">
        <is>
          <t>Auburn</t>
        </is>
      </c>
      <c r="B1153" t="n">
        <v>13</v>
      </c>
      <c r="C1153" t="inlineStr">
        <is>
          <t>Chris Murray</t>
        </is>
      </c>
      <c r="D1153" t="inlineStr">
        <is>
          <t>DL</t>
        </is>
      </c>
      <c r="E1153" t="inlineStr">
        <is>
          <t>Senior</t>
        </is>
      </c>
      <c r="F1153" t="inlineStr">
        <is>
          <t>6'3"</t>
        </is>
      </c>
      <c r="G1153" t="n">
        <v>256</v>
      </c>
      <c r="H1153" t="inlineStr">
        <is>
          <t>Wichita Falls, Texas</t>
        </is>
      </c>
    </row>
    <row r="1154">
      <c r="A1154" t="inlineStr">
        <is>
          <t>Auburn</t>
        </is>
      </c>
      <c r="B1154" t="n">
        <v>11</v>
      </c>
      <c r="C1154" t="inlineStr">
        <is>
          <t>Will Myers</t>
        </is>
      </c>
      <c r="D1154" t="inlineStr">
        <is>
          <t>QB</t>
        </is>
      </c>
      <c r="E1154" t="inlineStr">
        <is>
          <t>Sophomore</t>
        </is>
      </c>
      <c r="F1154" t="inlineStr">
        <is>
          <t>5'8"</t>
        </is>
      </c>
      <c r="G1154" t="n">
        <v>190</v>
      </c>
      <c r="H1154" t="inlineStr">
        <is>
          <t>Homewood, Ala.</t>
        </is>
      </c>
    </row>
    <row r="1155">
      <c r="A1155" t="inlineStr">
        <is>
          <t>Auburn</t>
        </is>
      </c>
      <c r="B1155" t="n">
        <v>8</v>
      </c>
      <c r="C1155" t="inlineStr">
        <is>
          <t>Christian Neptune</t>
        </is>
      </c>
      <c r="D1155" t="inlineStr">
        <is>
          <t>WR</t>
        </is>
      </c>
      <c r="E1155" t="inlineStr">
        <is>
          <t>Sophomore</t>
        </is>
      </c>
      <c r="F1155" t="inlineStr">
        <is>
          <t>5'11"</t>
        </is>
      </c>
      <c r="G1155" t="n">
        <v>190</v>
      </c>
      <c r="H1155" t="inlineStr">
        <is>
          <t>Cantonment, Fla.</t>
        </is>
      </c>
      <c r="I1155" t="inlineStr">
        <is>
          <t>Transfer from South Florida (2026 portal)</t>
        </is>
      </c>
    </row>
    <row r="1156">
      <c r="A1156" t="inlineStr">
        <is>
          <t>Auburn</t>
        </is>
      </c>
      <c r="B1156" t="n">
        <v>83</v>
      </c>
      <c r="C1156" t="inlineStr">
        <is>
          <t>Xavier Newsom</t>
        </is>
      </c>
      <c r="D1156" t="inlineStr">
        <is>
          <t>TE</t>
        </is>
      </c>
      <c r="E1156" t="inlineStr">
        <is>
          <t>Sophomore</t>
        </is>
      </c>
      <c r="F1156" t="inlineStr">
        <is>
          <t>6'6"</t>
        </is>
      </c>
      <c r="G1156" t="n">
        <v>265</v>
      </c>
      <c r="H1156" t="inlineStr">
        <is>
          <t>Detroit, Michigan.</t>
        </is>
      </c>
      <c r="I1156" t="inlineStr">
        <is>
          <t>Transfer from Howard (2026 portal)</t>
        </is>
      </c>
    </row>
    <row r="1157">
      <c r="A1157" t="inlineStr">
        <is>
          <t>Auburn</t>
        </is>
      </c>
      <c r="B1157" t="n">
        <v>5</v>
      </c>
      <c r="C1157" t="inlineStr">
        <is>
          <t>Chas Nimrod</t>
        </is>
      </c>
      <c r="D1157" t="inlineStr">
        <is>
          <t>WR</t>
        </is>
      </c>
      <c r="E1157" t="inlineStr">
        <is>
          <t>Senior</t>
        </is>
      </c>
      <c r="F1157" t="inlineStr">
        <is>
          <t>6'2"</t>
        </is>
      </c>
      <c r="G1157" t="n">
        <v>200</v>
      </c>
      <c r="H1157" t="inlineStr">
        <is>
          <t>Bentonville, Ark.</t>
        </is>
      </c>
      <c r="I1157" t="inlineStr">
        <is>
          <t>Transfer from South Florida (2026 portal)</t>
        </is>
      </c>
    </row>
    <row r="1158">
      <c r="A1158" t="inlineStr">
        <is>
          <t>Auburn</t>
        </is>
      </c>
      <c r="B1158" t="n">
        <v>40</v>
      </c>
      <c r="C1158" t="inlineStr">
        <is>
          <t>Hunter Ousley</t>
        </is>
      </c>
      <c r="D1158" t="inlineStr">
        <is>
          <t>TE</t>
        </is>
      </c>
      <c r="E1158" t="inlineStr">
        <is>
          <t>Sophomore</t>
        </is>
      </c>
      <c r="F1158" t="inlineStr">
        <is>
          <t>6'2"</t>
        </is>
      </c>
      <c r="G1158" t="n">
        <v>245</v>
      </c>
      <c r="H1158" t="inlineStr">
        <is>
          <t>Clanton, Ala.</t>
        </is>
      </c>
    </row>
    <row r="1159">
      <c r="A1159" t="inlineStr">
        <is>
          <t>Auburn</t>
        </is>
      </c>
      <c r="B1159" t="n">
        <v>13</v>
      </c>
      <c r="C1159" t="inlineStr">
        <is>
          <t>Kory Pettigrew</t>
        </is>
      </c>
      <c r="D1159" t="inlineStr">
        <is>
          <t>WR</t>
        </is>
      </c>
      <c r="E1159" t="inlineStr">
        <is>
          <t>Sophomore</t>
        </is>
      </c>
      <c r="F1159" t="inlineStr">
        <is>
          <t>6'1"</t>
        </is>
      </c>
      <c r="G1159" t="n">
        <v>195</v>
      </c>
      <c r="H1159" t="inlineStr">
        <is>
          <t>Kathleen, Ga.</t>
        </is>
      </c>
      <c r="I1159" t="inlineStr">
        <is>
          <t>Transfer from South Florida (2026 portal)</t>
        </is>
      </c>
    </row>
    <row r="1160">
      <c r="A1160" t="inlineStr">
        <is>
          <t>Auburn</t>
        </is>
      </c>
      <c r="B1160" t="n">
        <v>31</v>
      </c>
      <c r="C1160" t="inlineStr">
        <is>
          <t>Joe Phillips</t>
        </is>
      </c>
      <c r="D1160" t="inlineStr">
        <is>
          <t>EDGE</t>
        </is>
      </c>
      <c r="E1160" t="inlineStr">
        <is>
          <t>Sophomore</t>
        </is>
      </c>
      <c r="F1160" t="inlineStr">
        <is>
          <t>6'2"</t>
        </is>
      </c>
      <c r="G1160" t="n">
        <v>250</v>
      </c>
      <c r="H1160" t="inlineStr">
        <is>
          <t>Shorter, Ala.</t>
        </is>
      </c>
    </row>
    <row r="1161">
      <c r="A1161" t="inlineStr">
        <is>
          <t>Auburn</t>
        </is>
      </c>
      <c r="B1161" t="n">
        <v>52</v>
      </c>
      <c r="C1161" t="inlineStr">
        <is>
          <t>Deryc Plazz</t>
        </is>
      </c>
      <c r="D1161" t="inlineStr">
        <is>
          <t>OL</t>
        </is>
      </c>
      <c r="E1161" t="inlineStr">
        <is>
          <t>Sophomore</t>
        </is>
      </c>
      <c r="F1161" t="inlineStr">
        <is>
          <t>6'4"</t>
        </is>
      </c>
      <c r="G1161" t="n">
        <v>320</v>
      </c>
      <c r="H1161" t="inlineStr">
        <is>
          <t>Jacksonville, Fla.</t>
        </is>
      </c>
      <c r="I1161" t="inlineStr">
        <is>
          <t>Transfer from Miami (2026 portal)</t>
        </is>
      </c>
    </row>
    <row r="1162">
      <c r="A1162" t="inlineStr">
        <is>
          <t>Auburn</t>
        </is>
      </c>
      <c r="B1162" t="n">
        <v>4</v>
      </c>
      <c r="C1162" t="inlineStr">
        <is>
          <t>Rayshawn Pleasant</t>
        </is>
      </c>
      <c r="D1162" t="inlineStr">
        <is>
          <t>CB</t>
        </is>
      </c>
      <c r="E1162" t="inlineStr">
        <is>
          <t>Senior</t>
        </is>
      </c>
      <c r="F1162" t="inlineStr">
        <is>
          <t>5'11"</t>
        </is>
      </c>
      <c r="G1162" t="n">
        <v>200</v>
      </c>
      <c r="H1162" t="inlineStr">
        <is>
          <t>West Monroe, La.</t>
        </is>
      </c>
    </row>
    <row r="1163">
      <c r="A1163" t="inlineStr">
        <is>
          <t>Auburn</t>
        </is>
      </c>
      <c r="B1163" t="n">
        <v>49</v>
      </c>
      <c r="C1163" t="inlineStr">
        <is>
          <t>Hudson Powell</t>
        </is>
      </c>
      <c r="D1163" t="inlineStr">
        <is>
          <t>LS</t>
        </is>
      </c>
      <c r="E1163" t="inlineStr">
        <is>
          <t>Senior</t>
        </is>
      </c>
      <c r="F1163" t="inlineStr">
        <is>
          <t>6'3"</t>
        </is>
      </c>
      <c r="G1163" t="n">
        <v>225</v>
      </c>
      <c r="H1163" t="inlineStr">
        <is>
          <t>Nashville, Tenn.</t>
        </is>
      </c>
    </row>
    <row r="1164">
      <c r="A1164" t="inlineStr">
        <is>
          <t>Auburn</t>
        </is>
      </c>
      <c r="B1164" t="n">
        <v>70</v>
      </c>
      <c r="C1164" t="inlineStr">
        <is>
          <t>Parker Pritchett</t>
        </is>
      </c>
      <c r="D1164" t="inlineStr">
        <is>
          <t>OL</t>
        </is>
      </c>
      <c r="E1164" t="inlineStr">
        <is>
          <t>Freshman</t>
        </is>
      </c>
      <c r="F1164" t="inlineStr">
        <is>
          <t>6'5"</t>
        </is>
      </c>
      <c r="G1164" t="n">
        <v>315</v>
      </c>
      <c r="H1164" t="inlineStr">
        <is>
          <t>Fort Mitchell, AL</t>
        </is>
      </c>
    </row>
    <row r="1165">
      <c r="A1165" t="inlineStr">
        <is>
          <t>Auburn</t>
        </is>
      </c>
      <c r="B1165" t="n">
        <v>65</v>
      </c>
      <c r="C1165" t="inlineStr">
        <is>
          <t>Stanton Ramil</t>
        </is>
      </c>
      <c r="D1165" t="inlineStr">
        <is>
          <t>OL</t>
        </is>
      </c>
      <c r="E1165" t="inlineStr">
        <is>
          <t>Junior</t>
        </is>
      </c>
      <c r="F1165" t="inlineStr">
        <is>
          <t>6'7"</t>
        </is>
      </c>
      <c r="G1165" t="n">
        <v>313</v>
      </c>
      <c r="H1165" t="inlineStr">
        <is>
          <t>Binghamton, N.Y.</t>
        </is>
      </c>
      <c r="I1165" t="inlineStr">
        <is>
          <t>Transfer from Michigan State (2026 portal)</t>
        </is>
      </c>
    </row>
    <row r="1166">
      <c r="A1166" t="inlineStr">
        <is>
          <t>Auburn</t>
        </is>
      </c>
      <c r="B1166" t="n">
        <v>46</v>
      </c>
      <c r="C1166" t="inlineStr">
        <is>
          <t>Grey Reebals</t>
        </is>
      </c>
      <c r="D1166" t="inlineStr">
        <is>
          <t>CB</t>
        </is>
      </c>
      <c r="E1166" t="inlineStr">
        <is>
          <t>Sophomore</t>
        </is>
      </c>
      <c r="F1166" t="inlineStr">
        <is>
          <t>5'11"</t>
        </is>
      </c>
      <c r="G1166" t="n">
        <v>188</v>
      </c>
      <c r="H1166" t="inlineStr">
        <is>
          <t>Birmingham, Ala.</t>
        </is>
      </c>
    </row>
    <row r="1167">
      <c r="A1167" t="inlineStr">
        <is>
          <t>Auburn</t>
        </is>
      </c>
      <c r="B1167" t="n">
        <v>19</v>
      </c>
      <c r="C1167" t="inlineStr">
        <is>
          <t>Scrap Richardson</t>
        </is>
      </c>
      <c r="D1167" t="inlineStr">
        <is>
          <t>CB</t>
        </is>
      </c>
      <c r="E1167" t="inlineStr">
        <is>
          <t>Sophomore</t>
        </is>
      </c>
      <c r="F1167" t="inlineStr">
        <is>
          <t>6'0"</t>
        </is>
      </c>
      <c r="G1167" t="n">
        <v>190</v>
      </c>
      <c r="H1167" t="inlineStr">
        <is>
          <t>Greenville, Ga.</t>
        </is>
      </c>
      <c r="I1167" t="inlineStr">
        <is>
          <t>Transfer from Notre Dame (2026 portal)</t>
        </is>
      </c>
    </row>
    <row r="1168">
      <c r="A1168" t="inlineStr">
        <is>
          <t>Auburn</t>
        </is>
      </c>
      <c r="B1168" t="n">
        <v>6</v>
      </c>
      <c r="C1168" t="inlineStr">
        <is>
          <t>De'marcus Riddick</t>
        </is>
      </c>
      <c r="D1168" t="inlineStr">
        <is>
          <t>LB</t>
        </is>
      </c>
      <c r="E1168" t="inlineStr">
        <is>
          <t>Junior</t>
        </is>
      </c>
      <c r="F1168" t="inlineStr">
        <is>
          <t>6'2"</t>
        </is>
      </c>
      <c r="G1168" t="n">
        <v>225</v>
      </c>
      <c r="H1168" t="inlineStr">
        <is>
          <t>Clanton, Ala.</t>
        </is>
      </c>
    </row>
    <row r="1169">
      <c r="A1169" t="inlineStr">
        <is>
          <t>Auburn</t>
        </is>
      </c>
      <c r="B1169" t="n">
        <v>93</v>
      </c>
      <c r="C1169" t="inlineStr">
        <is>
          <t>Charley Schwinger</t>
        </is>
      </c>
      <c r="D1169" t="inlineStr">
        <is>
          <t>K</t>
        </is>
      </c>
      <c r="E1169" t="inlineStr">
        <is>
          <t>Junior</t>
        </is>
      </c>
      <c r="F1169" t="inlineStr">
        <is>
          <t>6'2"</t>
        </is>
      </c>
      <c r="G1169" t="n">
        <v>175</v>
      </c>
      <c r="H1169" t="inlineStr">
        <is>
          <t>Houston, Texas</t>
        </is>
      </c>
    </row>
    <row r="1170">
      <c r="A1170" t="inlineStr">
        <is>
          <t>Auburn</t>
        </is>
      </c>
      <c r="B1170" t="n">
        <v>94</v>
      </c>
      <c r="C1170" t="inlineStr">
        <is>
          <t>Cody Sigler</t>
        </is>
      </c>
      <c r="D1170" t="inlineStr">
        <is>
          <t>DL</t>
        </is>
      </c>
      <c r="E1170" t="inlineStr">
        <is>
          <t>Senior</t>
        </is>
      </c>
      <c r="F1170" t="inlineStr">
        <is>
          <t>6'2"</t>
        </is>
      </c>
      <c r="G1170" t="n">
        <v>308</v>
      </c>
      <c r="H1170" t="inlineStr">
        <is>
          <t>New Hope, Ala.</t>
        </is>
      </c>
      <c r="I1170" t="inlineStr">
        <is>
          <t>Transfer from Arkansas State (2026 portal)</t>
        </is>
      </c>
    </row>
    <row r="1171">
      <c r="A1171" t="inlineStr">
        <is>
          <t>Auburn</t>
        </is>
      </c>
      <c r="B1171" t="n">
        <v>79</v>
      </c>
      <c r="C1171" t="inlineStr">
        <is>
          <t>Jo Simmons</t>
        </is>
      </c>
      <c r="D1171" t="inlineStr">
        <is>
          <t>OL</t>
        </is>
      </c>
      <c r="E1171" t="inlineStr">
        <is>
          <t>Senior</t>
        </is>
      </c>
      <c r="F1171" t="inlineStr">
        <is>
          <t>6'5"</t>
        </is>
      </c>
      <c r="G1171" t="n">
        <v>330</v>
      </c>
      <c r="H1171" t="inlineStr">
        <is>
          <t>Dover, Del.</t>
        </is>
      </c>
    </row>
    <row r="1172">
      <c r="A1172" t="inlineStr">
        <is>
          <t>Auburn</t>
        </is>
      </c>
      <c r="B1172" t="n">
        <v>11</v>
      </c>
      <c r="C1172" t="inlineStr">
        <is>
          <t>Keshaun Singleton</t>
        </is>
      </c>
      <c r="D1172" t="inlineStr">
        <is>
          <t>WR</t>
        </is>
      </c>
      <c r="E1172" t="inlineStr">
        <is>
          <t>Junior</t>
        </is>
      </c>
      <c r="F1172" t="inlineStr">
        <is>
          <t>6'3"</t>
        </is>
      </c>
      <c r="G1172" t="n">
        <v>220</v>
      </c>
      <c r="H1172" t="inlineStr">
        <is>
          <t>Norcross, Ga.</t>
        </is>
      </c>
      <c r="I1172" t="inlineStr">
        <is>
          <t>Transfer from South Florida (2026 portal)</t>
        </is>
      </c>
    </row>
    <row r="1173">
      <c r="A1173" t="inlineStr">
        <is>
          <t>Auburn</t>
        </is>
      </c>
      <c r="B1173" t="n">
        <v>56</v>
      </c>
      <c r="C1173" t="inlineStr">
        <is>
          <t>Cole Skinner</t>
        </is>
      </c>
      <c r="D1173" t="inlineStr">
        <is>
          <t>OL</t>
        </is>
      </c>
      <c r="E1173" t="inlineStr">
        <is>
          <t>Senior</t>
        </is>
      </c>
      <c r="F1173" t="inlineStr">
        <is>
          <t>6'5"</t>
        </is>
      </c>
      <c r="G1173" t="n">
        <v>322</v>
      </c>
      <c r="H1173" t="inlineStr">
        <is>
          <t>Point Pleasant, N.J.</t>
        </is>
      </c>
      <c r="I1173" t="inlineStr">
        <is>
          <t>Transfer from South Florida (2026 portal)</t>
        </is>
      </c>
    </row>
    <row r="1174">
      <c r="A1174" t="inlineStr">
        <is>
          <t>Auburn</t>
        </is>
      </c>
      <c r="B1174" t="n">
        <v>11</v>
      </c>
      <c r="C1174" t="inlineStr">
        <is>
          <t>Darrion Smith</t>
        </is>
      </c>
      <c r="D1174" t="inlineStr">
        <is>
          <t>DL</t>
        </is>
      </c>
      <c r="E1174" t="inlineStr">
        <is>
          <t>Sophomore</t>
        </is>
      </c>
      <c r="F1174" t="inlineStr">
        <is>
          <t>6'2"</t>
        </is>
      </c>
      <c r="G1174" t="n">
        <v>263</v>
      </c>
      <c r="H1174" t="inlineStr">
        <is>
          <t>Annapolis, Md.</t>
        </is>
      </c>
    </row>
    <row r="1175">
      <c r="A1175" t="inlineStr">
        <is>
          <t>Auburn</t>
        </is>
      </c>
      <c r="B1175" t="n">
        <v>81</v>
      </c>
      <c r="C1175" t="inlineStr">
        <is>
          <t>Erick Smith</t>
        </is>
      </c>
      <c r="D1175" t="inlineStr">
        <is>
          <t>WR</t>
        </is>
      </c>
      <c r="E1175" t="inlineStr">
        <is>
          <t>Sophomore</t>
        </is>
      </c>
      <c r="F1175" t="inlineStr">
        <is>
          <t>6'4"</t>
        </is>
      </c>
      <c r="G1175" t="n">
        <v>205</v>
      </c>
      <c r="H1175" t="inlineStr">
        <is>
          <t>Selma, Ala.</t>
        </is>
      </c>
    </row>
    <row r="1176">
      <c r="A1176" t="inlineStr">
        <is>
          <t>Auburn</t>
        </is>
      </c>
      <c r="B1176" t="n">
        <v>41</v>
      </c>
      <c r="C1176" t="inlineStr">
        <is>
          <t>Jared Smith</t>
        </is>
      </c>
      <c r="D1176" t="inlineStr">
        <is>
          <t>EDGE</t>
        </is>
      </c>
      <c r="E1176" t="inlineStr">
        <is>
          <t>Sophomore</t>
        </is>
      </c>
      <c r="F1176" t="inlineStr">
        <is>
          <t>6'6"</t>
        </is>
      </c>
      <c r="G1176" t="n">
        <v>260</v>
      </c>
      <c r="H1176" t="inlineStr">
        <is>
          <t>Birmingham, Ala.</t>
        </is>
      </c>
    </row>
    <row r="1177">
      <c r="A1177" t="inlineStr">
        <is>
          <t>Auburn</t>
        </is>
      </c>
      <c r="B1177" t="n">
        <v>0</v>
      </c>
      <c r="C1177" t="inlineStr">
        <is>
          <t>Sylvester Smith-Reed</t>
        </is>
      </c>
      <c r="D1177" t="inlineStr">
        <is>
          <t>S</t>
        </is>
      </c>
      <c r="E1177" t="inlineStr">
        <is>
          <t>Junior</t>
        </is>
      </c>
      <c r="F1177" t="inlineStr">
        <is>
          <t>6'0"</t>
        </is>
      </c>
      <c r="G1177" t="n">
        <v>195</v>
      </c>
      <c r="H1177" t="inlineStr">
        <is>
          <t>Munford, Ala.</t>
        </is>
      </c>
    </row>
    <row r="1178">
      <c r="A1178" t="inlineStr">
        <is>
          <t>Auburn</t>
        </is>
      </c>
      <c r="B1178" t="n">
        <v>9</v>
      </c>
      <c r="C1178" t="inlineStr">
        <is>
          <t>DeShawn Spencer</t>
        </is>
      </c>
      <c r="D1178" t="inlineStr">
        <is>
          <t>WR</t>
        </is>
      </c>
      <c r="E1178" t="inlineStr">
        <is>
          <t>Freshman</t>
        </is>
      </c>
      <c r="F1178" t="inlineStr">
        <is>
          <t>5'11"</t>
        </is>
      </c>
      <c r="G1178" t="n">
        <v>175</v>
      </c>
      <c r="H1178" t="inlineStr">
        <is>
          <t>Mobile, AL</t>
        </is>
      </c>
    </row>
    <row r="1179">
      <c r="A1179" t="inlineStr">
        <is>
          <t>Auburn</t>
        </is>
      </c>
      <c r="B1179" t="n">
        <v>69</v>
      </c>
      <c r="C1179" t="inlineStr">
        <is>
          <t>Jacob Strand</t>
        </is>
      </c>
      <c r="D1179" t="inlineStr">
        <is>
          <t>OL</t>
        </is>
      </c>
      <c r="E1179" t="inlineStr">
        <is>
          <t>Senior</t>
        </is>
      </c>
      <c r="F1179" t="inlineStr">
        <is>
          <t>6'5"</t>
        </is>
      </c>
      <c r="G1179" t="n">
        <v>310</v>
      </c>
      <c r="H1179" t="inlineStr">
        <is>
          <t>Canby, Ore.</t>
        </is>
      </c>
      <c r="I1179" t="inlineStr">
        <is>
          <t>Transfer from Oregon State (2026 portal)</t>
        </is>
      </c>
    </row>
    <row r="1180">
      <c r="A1180" t="inlineStr">
        <is>
          <t>Auburn</t>
        </is>
      </c>
      <c r="B1180" t="n">
        <v>25</v>
      </c>
      <c r="C1180" t="inlineStr">
        <is>
          <t>Damonte Tabb</t>
        </is>
      </c>
      <c r="D1180" t="inlineStr">
        <is>
          <t>S</t>
        </is>
      </c>
      <c r="E1180" t="inlineStr">
        <is>
          <t>Freshman</t>
        </is>
      </c>
      <c r="F1180" t="inlineStr">
        <is>
          <t>6'2"</t>
        </is>
      </c>
      <c r="G1180" t="n">
        <v>192</v>
      </c>
      <c r="H1180" t="inlineStr">
        <is>
          <t>Alabaster, AL</t>
        </is>
      </c>
    </row>
    <row r="1181">
      <c r="A1181" t="inlineStr">
        <is>
          <t>Auburn</t>
        </is>
      </c>
      <c r="B1181" t="n">
        <v>10</v>
      </c>
      <c r="C1181" t="inlineStr">
        <is>
          <t>Tristan Ti'a</t>
        </is>
      </c>
      <c r="D1181" t="inlineStr">
        <is>
          <t>QB</t>
        </is>
      </c>
      <c r="E1181" t="inlineStr">
        <is>
          <t>Sophomore</t>
        </is>
      </c>
      <c r="F1181" t="inlineStr">
        <is>
          <t>6'2"</t>
        </is>
      </c>
      <c r="G1181" t="n">
        <v>217</v>
      </c>
      <c r="H1181" t="inlineStr">
        <is>
          <t>Livermore, Calif.</t>
        </is>
      </c>
      <c r="I1181" t="inlineStr">
        <is>
          <t>Transfer from Oregon State (2026 portal)</t>
        </is>
      </c>
    </row>
    <row r="1182">
      <c r="A1182" t="inlineStr">
        <is>
          <t>Auburn</t>
        </is>
      </c>
      <c r="B1182" t="n">
        <v>33</v>
      </c>
      <c r="C1182" t="inlineStr">
        <is>
          <t>Kamari Todd</t>
        </is>
      </c>
      <c r="D1182" t="inlineStr">
        <is>
          <t>CB</t>
        </is>
      </c>
      <c r="E1182" t="inlineStr">
        <is>
          <t>Sophomore</t>
        </is>
      </c>
      <c r="F1182" t="inlineStr">
        <is>
          <t>6'1"</t>
        </is>
      </c>
      <c r="G1182" t="n">
        <v>175</v>
      </c>
      <c r="H1182" t="inlineStr">
        <is>
          <t>Gardendale, Ala.</t>
        </is>
      </c>
      <c r="I1182" t="inlineStr">
        <is>
          <t>Transfer from Chattanooga (2026 portal)</t>
        </is>
      </c>
    </row>
    <row r="1183">
      <c r="A1183" t="inlineStr">
        <is>
          <t>Auburn</t>
        </is>
      </c>
      <c r="B1183" t="n">
        <v>24</v>
      </c>
      <c r="C1183" t="inlineStr">
        <is>
          <t>Shadarius Toodle</t>
        </is>
      </c>
      <c r="D1183" t="inlineStr">
        <is>
          <t>LB</t>
        </is>
      </c>
      <c r="E1183" t="inlineStr">
        <is>
          <t>Freshman</t>
        </is>
      </c>
      <c r="F1183" t="inlineStr">
        <is>
          <t>6'3"</t>
        </is>
      </c>
      <c r="G1183" t="n">
        <v>235</v>
      </c>
      <c r="H1183" t="inlineStr">
        <is>
          <t>Mobile, AL</t>
        </is>
      </c>
    </row>
    <row r="1184">
      <c r="A1184" t="inlineStr">
        <is>
          <t>Auburn</t>
        </is>
      </c>
      <c r="B1184" t="n">
        <v>28</v>
      </c>
      <c r="C1184" t="inlineStr">
        <is>
          <t>Shadrick Toodle Jr.</t>
        </is>
      </c>
      <c r="D1184" t="inlineStr">
        <is>
          <t>S</t>
        </is>
      </c>
      <c r="E1184" t="inlineStr">
        <is>
          <t>Junior</t>
        </is>
      </c>
      <c r="F1184" t="inlineStr">
        <is>
          <t>6'4"</t>
        </is>
      </c>
      <c r="G1184" t="n">
        <v>210</v>
      </c>
      <c r="H1184" t="inlineStr">
        <is>
          <t>Mobile, AL</t>
        </is>
      </c>
    </row>
    <row r="1185">
      <c r="A1185" t="inlineStr">
        <is>
          <t>Auburn</t>
        </is>
      </c>
      <c r="B1185" t="n">
        <v>18</v>
      </c>
      <c r="C1185" t="inlineStr">
        <is>
          <t>Sam Turner</t>
        </is>
      </c>
      <c r="D1185" t="inlineStr">
        <is>
          <t>WR</t>
        </is>
      </c>
      <c r="E1185" t="inlineStr">
        <is>
          <t>Sophomore</t>
        </is>
      </c>
      <c r="F1185" t="inlineStr">
        <is>
          <t>6'1"</t>
        </is>
      </c>
      <c r="G1185" t="n">
        <v>210</v>
      </c>
      <c r="H1185" t="inlineStr">
        <is>
          <t>Lithonia, Ga.</t>
        </is>
      </c>
    </row>
    <row r="1186">
      <c r="A1186" t="inlineStr">
        <is>
          <t>Auburn</t>
        </is>
      </c>
      <c r="B1186" t="n">
        <v>80</v>
      </c>
      <c r="C1186" t="inlineStr">
        <is>
          <t>Will Upton</t>
        </is>
      </c>
      <c r="D1186" t="inlineStr">
        <is>
          <t>WR</t>
        </is>
      </c>
      <c r="E1186" t="inlineStr">
        <is>
          <t>Junior</t>
        </is>
      </c>
      <c r="F1186" t="inlineStr">
        <is>
          <t>5'9"</t>
        </is>
      </c>
      <c r="G1186" t="n">
        <v>185</v>
      </c>
      <c r="H1186" t="inlineStr">
        <is>
          <t>Jackson, Miss.</t>
        </is>
      </c>
    </row>
    <row r="1187">
      <c r="A1187" t="inlineStr">
        <is>
          <t>Auburn</t>
        </is>
      </c>
      <c r="B1187" t="n">
        <v>47</v>
      </c>
      <c r="C1187" t="inlineStr">
        <is>
          <t>Travis Wakefield</t>
        </is>
      </c>
      <c r="D1187" t="inlineStr">
        <is>
          <t>LS</t>
        </is>
      </c>
      <c r="E1187" t="inlineStr">
        <is>
          <t>Freshman</t>
        </is>
      </c>
      <c r="F1187" t="inlineStr">
        <is>
          <t>6'2"</t>
        </is>
      </c>
      <c r="G1187" t="n">
        <v>215</v>
      </c>
      <c r="H1187" t="inlineStr">
        <is>
          <t>Nashville, TN</t>
        </is>
      </c>
    </row>
    <row r="1188">
      <c r="A1188" t="inlineStr">
        <is>
          <t>Auburn</t>
        </is>
      </c>
      <c r="B1188" t="n">
        <v>35</v>
      </c>
      <c r="C1188" t="inlineStr">
        <is>
          <t>Dallas Walker IV</t>
        </is>
      </c>
      <c r="D1188" t="inlineStr">
        <is>
          <t>DL</t>
        </is>
      </c>
      <c r="E1188" t="inlineStr">
        <is>
          <t>Senior</t>
        </is>
      </c>
      <c r="F1188" t="inlineStr">
        <is>
          <t>6'3"</t>
        </is>
      </c>
      <c r="G1188" t="n">
        <v>345</v>
      </c>
      <c r="H1188" t="inlineStr">
        <is>
          <t>Nashville, Tenn.</t>
        </is>
      </c>
    </row>
    <row r="1189">
      <c r="A1189" t="inlineStr">
        <is>
          <t>Auburn</t>
        </is>
      </c>
      <c r="B1189" t="n">
        <v>74</v>
      </c>
      <c r="C1189" t="inlineStr">
        <is>
          <t>Jacobe' Ward</t>
        </is>
      </c>
      <c r="D1189" t="inlineStr">
        <is>
          <t>OL</t>
        </is>
      </c>
      <c r="E1189" t="inlineStr">
        <is>
          <t>Sophomore</t>
        </is>
      </c>
      <c r="F1189" t="inlineStr">
        <is>
          <t>6'4"</t>
        </is>
      </c>
      <c r="G1189" t="n">
        <v>340</v>
      </c>
      <c r="H1189" t="inlineStr">
        <is>
          <t>Savannah, Ga.</t>
        </is>
      </c>
    </row>
    <row r="1190">
      <c r="A1190" t="inlineStr">
        <is>
          <t>Auburn</t>
        </is>
      </c>
      <c r="B1190" t="n">
        <v>30</v>
      </c>
      <c r="C1190" t="inlineStr">
        <is>
          <t>Bryson Washington</t>
        </is>
      </c>
      <c r="D1190" t="inlineStr">
        <is>
          <t>RB</t>
        </is>
      </c>
      <c r="E1190" t="inlineStr">
        <is>
          <t>Junior</t>
        </is>
      </c>
      <c r="F1190" t="inlineStr">
        <is>
          <t>6'0"</t>
        </is>
      </c>
      <c r="G1190" t="n">
        <v>210</v>
      </c>
      <c r="H1190" t="inlineStr">
        <is>
          <t>Franklin, Texas</t>
        </is>
      </c>
      <c r="I1190" t="inlineStr">
        <is>
          <t>Transfer from Baylor (2026 portal)</t>
        </is>
      </c>
    </row>
    <row r="1191">
      <c r="A1191" t="inlineStr">
        <is>
          <t>Auburn</t>
        </is>
      </c>
      <c r="B1191" t="n">
        <v>40</v>
      </c>
      <c r="C1191" t="inlineStr">
        <is>
          <t>Chris Wells</t>
        </is>
      </c>
      <c r="D1191" t="inlineStr">
        <is>
          <t>DE</t>
        </is>
      </c>
      <c r="E1191" t="inlineStr">
        <is>
          <t>Freshman</t>
        </is>
      </c>
      <c r="F1191" t="inlineStr">
        <is>
          <t>6'3"</t>
        </is>
      </c>
      <c r="G1191" t="n">
        <v>227</v>
      </c>
      <c r="H1191" t="inlineStr">
        <is>
          <t>Petal, MS</t>
        </is>
      </c>
    </row>
    <row r="1192">
      <c r="A1192" t="inlineStr">
        <is>
          <t>Auburn</t>
        </is>
      </c>
      <c r="B1192" t="n">
        <v>98</v>
      </c>
      <c r="C1192" t="inlineStr">
        <is>
          <t>Corey Wells</t>
        </is>
      </c>
      <c r="D1192" t="inlineStr">
        <is>
          <t>DL</t>
        </is>
      </c>
      <c r="E1192" t="inlineStr">
        <is>
          <t>Freshman</t>
        </is>
      </c>
      <c r="F1192" t="inlineStr">
        <is>
          <t>6'5"</t>
        </is>
      </c>
      <c r="G1192" t="n">
        <v>325</v>
      </c>
      <c r="H1192" t="inlineStr">
        <is>
          <t>Petal, MS</t>
        </is>
      </c>
    </row>
    <row r="1193">
      <c r="A1193" t="inlineStr">
        <is>
          <t>Auburn</t>
        </is>
      </c>
      <c r="B1193" t="n">
        <v>89</v>
      </c>
      <c r="C1193" t="inlineStr">
        <is>
          <t>Jake White</t>
        </is>
      </c>
      <c r="D1193" t="inlineStr">
        <is>
          <t>WR</t>
        </is>
      </c>
      <c r="E1193" t="inlineStr">
        <is>
          <t>Sophomore</t>
        </is>
      </c>
      <c r="F1193" t="inlineStr">
        <is>
          <t>5'10"</t>
        </is>
      </c>
      <c r="G1193" t="n">
        <v>190</v>
      </c>
      <c r="H1193" t="inlineStr">
        <is>
          <t>Auburn, Ala.</t>
        </is>
      </c>
    </row>
    <row r="1194">
      <c r="A1194" t="inlineStr">
        <is>
          <t>Auburn</t>
        </is>
      </c>
      <c r="B1194" t="n">
        <v>29</v>
      </c>
      <c r="C1194" t="inlineStr">
        <is>
          <t>Jaquez Wilkes</t>
        </is>
      </c>
      <c r="D1194" t="inlineStr">
        <is>
          <t>EDGE</t>
        </is>
      </c>
      <c r="E1194" t="inlineStr">
        <is>
          <t>Freshman</t>
        </is>
      </c>
      <c r="F1194" t="inlineStr">
        <is>
          <t>6'4"</t>
        </is>
      </c>
      <c r="G1194" t="n">
        <v>245</v>
      </c>
      <c r="H1194" t="inlineStr">
        <is>
          <t>Wadley, AL</t>
        </is>
      </c>
    </row>
    <row r="1195">
      <c r="A1195" t="inlineStr">
        <is>
          <t>Auburn</t>
        </is>
      </c>
      <c r="B1195" t="n">
        <v>27</v>
      </c>
      <c r="C1195" t="inlineStr">
        <is>
          <t>Devin Williams</t>
        </is>
      </c>
      <c r="D1195" t="inlineStr">
        <is>
          <t>CB</t>
        </is>
      </c>
      <c r="E1195" t="inlineStr">
        <is>
          <t>Sophomore</t>
        </is>
      </c>
      <c r="F1195" t="inlineStr">
        <is>
          <t>5'9"</t>
        </is>
      </c>
      <c r="G1195" t="n">
        <v>168</v>
      </c>
      <c r="H1195" t="inlineStr">
        <is>
          <t>Dacula, Ga.</t>
        </is>
      </c>
    </row>
    <row r="1196">
      <c r="A1196" t="inlineStr">
        <is>
          <t>Auburn</t>
        </is>
      </c>
      <c r="B1196" t="n">
        <v>15</v>
      </c>
      <c r="C1196" t="inlineStr">
        <is>
          <t>Brian Williams Jr.</t>
        </is>
      </c>
      <c r="D1196" t="inlineStr">
        <is>
          <t>WR</t>
        </is>
      </c>
      <c r="E1196" t="inlineStr">
        <is>
          <t>Freshman</t>
        </is>
      </c>
      <c r="F1196" t="inlineStr">
        <is>
          <t>6'4"</t>
        </is>
      </c>
      <c r="G1196" t="n">
        <v>210</v>
      </c>
      <c r="H1196" t="inlineStr">
        <is>
          <t>Orlando, FL</t>
        </is>
      </c>
    </row>
    <row r="1197">
      <c r="A1197" t="inlineStr">
        <is>
          <t>Auburn</t>
        </is>
      </c>
      <c r="B1197" t="n">
        <v>5</v>
      </c>
      <c r="C1197" t="inlineStr">
        <is>
          <t>Eric Winters</t>
        </is>
      </c>
      <c r="D1197" t="inlineStr">
        <is>
          <t>S</t>
        </is>
      </c>
      <c r="E1197" t="inlineStr">
        <is>
          <t>Sophomore</t>
        </is>
      </c>
      <c r="F1197" t="inlineStr">
        <is>
          <t>6'0"</t>
        </is>
      </c>
      <c r="G1197" t="n">
        <v>215</v>
      </c>
      <c r="H1197" t="inlineStr">
        <is>
          <t>Enterprise, Ala.</t>
        </is>
      </c>
    </row>
    <row r="1198">
      <c r="A1198" t="inlineStr">
        <is>
          <t>Auburn</t>
        </is>
      </c>
      <c r="B1198" t="n">
        <v>15</v>
      </c>
      <c r="C1198" t="inlineStr">
        <is>
          <t>Da'Shawn Womack</t>
        </is>
      </c>
      <c r="D1198" t="inlineStr">
        <is>
          <t>EDGE</t>
        </is>
      </c>
      <c r="E1198" t="inlineStr">
        <is>
          <t>Senior</t>
        </is>
      </c>
      <c r="F1198" t="inlineStr">
        <is>
          <t>6'5"</t>
        </is>
      </c>
      <c r="G1198" t="n">
        <v>265</v>
      </c>
      <c r="H1198" t="inlineStr">
        <is>
          <t>Baltimore, Md.</t>
        </is>
      </c>
      <c r="I1198" t="inlineStr">
        <is>
          <t>Transfer from Ole Miss (2026 portal)</t>
        </is>
      </c>
    </row>
    <row r="1199">
      <c r="A1199" t="inlineStr">
        <is>
          <t>Auburn</t>
        </is>
      </c>
      <c r="B1199" t="n">
        <v>12</v>
      </c>
      <c r="C1199" t="inlineStr">
        <is>
          <t>Blake Woodby</t>
        </is>
      </c>
      <c r="D1199" t="inlineStr">
        <is>
          <t>CB</t>
        </is>
      </c>
      <c r="E1199" t="inlineStr">
        <is>
          <t>Sophomore</t>
        </is>
      </c>
      <c r="F1199" t="inlineStr">
        <is>
          <t>5'11"</t>
        </is>
      </c>
      <c r="G1199" t="n">
        <v>185</v>
      </c>
      <c r="H1199" t="inlineStr">
        <is>
          <t>Upper Marlboro, Md.</t>
        </is>
      </c>
    </row>
    <row r="1200">
      <c r="A1200" t="inlineStr">
        <is>
          <t>Auburn</t>
        </is>
      </c>
      <c r="B1200" t="n">
        <v>77</v>
      </c>
      <c r="C1200" t="inlineStr">
        <is>
          <t>Wilson Zierer</t>
        </is>
      </c>
      <c r="D1200" t="inlineStr">
        <is>
          <t>OL</t>
        </is>
      </c>
      <c r="E1200" t="inlineStr">
        <is>
          <t>Freshman</t>
        </is>
      </c>
      <c r="F1200" t="inlineStr">
        <is>
          <t>6'6"</t>
        </is>
      </c>
      <c r="G1200" t="n">
        <v>315</v>
      </c>
      <c r="H1200" t="inlineStr">
        <is>
          <t>Munich, Germany</t>
        </is>
      </c>
    </row>
    <row r="1201">
      <c r="A1201" t="inlineStr">
        <is>
          <t>BYU</t>
        </is>
      </c>
      <c r="B1201" t="n">
        <v>13</v>
      </c>
      <c r="C1201" t="inlineStr">
        <is>
          <t>Tausili Akana</t>
        </is>
      </c>
      <c r="D1201" t="inlineStr">
        <is>
          <t>Defensive End</t>
        </is>
      </c>
      <c r="E1201" t="inlineStr">
        <is>
          <t>RS-Junior</t>
        </is>
      </c>
      <c r="F1201" t="inlineStr">
        <is>
          <t>6'3"</t>
        </is>
      </c>
      <c r="G1201" t="n">
        <v>235</v>
      </c>
      <c r="H1201" t="inlineStr">
        <is>
          <t>Laie, Hawaii</t>
        </is>
      </c>
    </row>
    <row r="1202">
      <c r="A1202" t="inlineStr">
        <is>
          <t>BYU</t>
        </is>
      </c>
      <c r="B1202" t="n">
        <v>66</v>
      </c>
      <c r="C1202" t="inlineStr">
        <is>
          <t>Brigham Alexander</t>
        </is>
      </c>
      <c r="D1202" t="inlineStr">
        <is>
          <t>Offensive Line</t>
        </is>
      </c>
      <c r="E1202" t="inlineStr">
        <is>
          <t>RS-Freshman</t>
        </is>
      </c>
      <c r="F1202" t="inlineStr">
        <is>
          <t>6'5"</t>
        </is>
      </c>
      <c r="G1202" t="n">
        <v>320</v>
      </c>
      <c r="H1202" t="inlineStr">
        <is>
          <t>San Tan Valley, Arizona</t>
        </is>
      </c>
    </row>
    <row r="1203">
      <c r="A1203" t="inlineStr">
        <is>
          <t>BYU</t>
        </is>
      </c>
      <c r="B1203" t="n">
        <v>1</v>
      </c>
      <c r="C1203" t="inlineStr">
        <is>
          <t>Therrian Alexander III</t>
        </is>
      </c>
      <c r="D1203" t="inlineStr">
        <is>
          <t>Cornerback</t>
        </is>
      </c>
      <c r="E1203" t="inlineStr">
        <is>
          <t>Junior</t>
        </is>
      </c>
      <c r="F1203" t="inlineStr">
        <is>
          <t>6'2"</t>
        </is>
      </c>
      <c r="G1203" t="n">
        <v>175</v>
      </c>
      <c r="H1203" t="inlineStr">
        <is>
          <t>Ellenwood, Georgia</t>
        </is>
      </c>
    </row>
    <row r="1204">
      <c r="A1204" t="inlineStr">
        <is>
          <t>BYU</t>
        </is>
      </c>
      <c r="B1204" t="n">
        <v>47</v>
      </c>
      <c r="C1204" t="inlineStr">
        <is>
          <t>Berkley Alfrey</t>
        </is>
      </c>
      <c r="D1204" t="inlineStr">
        <is>
          <t>Linebacker</t>
        </is>
      </c>
      <c r="E1204" t="inlineStr">
        <is>
          <t>RS-Freshman</t>
        </is>
      </c>
      <c r="F1204" t="inlineStr">
        <is>
          <t>6'0"</t>
        </is>
      </c>
      <c r="G1204" t="n">
        <v>230</v>
      </c>
      <c r="H1204" t="inlineStr">
        <is>
          <t>Auburn, Washington</t>
        </is>
      </c>
    </row>
    <row r="1205">
      <c r="A1205" t="inlineStr">
        <is>
          <t>BYU</t>
        </is>
      </c>
      <c r="B1205" t="n">
        <v>44</v>
      </c>
      <c r="C1205" t="inlineStr">
        <is>
          <t>Ephraim Asiata</t>
        </is>
      </c>
      <c r="D1205" t="inlineStr">
        <is>
          <t>Linebacker</t>
        </is>
      </c>
      <c r="E1205" t="inlineStr">
        <is>
          <t>RS-Sophomore</t>
        </is>
      </c>
      <c r="F1205" t="inlineStr">
        <is>
          <t>6'3"</t>
        </is>
      </c>
      <c r="G1205" t="n">
        <v>210</v>
      </c>
      <c r="H1205" t="inlineStr">
        <is>
          <t>West Valley, Utah</t>
        </is>
      </c>
    </row>
    <row r="1206">
      <c r="A1206" t="inlineStr">
        <is>
          <t>BYU</t>
        </is>
      </c>
      <c r="B1206" t="n">
        <v>47</v>
      </c>
      <c r="C1206" t="inlineStr">
        <is>
          <t>Bear Bachmeier</t>
        </is>
      </c>
      <c r="D1206" t="inlineStr">
        <is>
          <t>Quarterback</t>
        </is>
      </c>
      <c r="E1206" t="inlineStr">
        <is>
          <t>Sophomore</t>
        </is>
      </c>
      <c r="F1206" t="inlineStr">
        <is>
          <t>6'2"</t>
        </is>
      </c>
      <c r="G1206" t="n">
        <v>230</v>
      </c>
      <c r="H1206" t="inlineStr">
        <is>
          <t>Murrieta, California</t>
        </is>
      </c>
    </row>
    <row r="1207">
      <c r="A1207" t="inlineStr">
        <is>
          <t>BYU</t>
        </is>
      </c>
      <c r="B1207" t="n">
        <v>19</v>
      </c>
      <c r="C1207" t="inlineStr">
        <is>
          <t>Tiger Bachmeier</t>
        </is>
      </c>
      <c r="D1207" t="inlineStr">
        <is>
          <t>Wide Receiver</t>
        </is>
      </c>
      <c r="E1207" t="inlineStr">
        <is>
          <t>Senior</t>
        </is>
      </c>
      <c r="F1207" t="inlineStr">
        <is>
          <t>6'1"</t>
        </is>
      </c>
      <c r="G1207" t="n">
        <v>190</v>
      </c>
      <c r="H1207" t="inlineStr">
        <is>
          <t>Murrieta, California</t>
        </is>
      </c>
    </row>
    <row r="1208">
      <c r="A1208" t="inlineStr">
        <is>
          <t>BYU</t>
        </is>
      </c>
      <c r="B1208" t="n">
        <v>20</v>
      </c>
      <c r="C1208" t="inlineStr">
        <is>
          <t>Max Barker</t>
        </is>
      </c>
      <c r="D1208" t="inlineStr">
        <is>
          <t>Quarterback</t>
        </is>
      </c>
      <c r="E1208" t="inlineStr">
        <is>
          <t>Junior</t>
        </is>
      </c>
      <c r="F1208" t="inlineStr">
        <is>
          <t>6'0"</t>
        </is>
      </c>
      <c r="G1208" t="n">
        <v>190</v>
      </c>
      <c r="H1208" t="inlineStr">
        <is>
          <t>Bountiful, Utah</t>
        </is>
      </c>
    </row>
    <row r="1209">
      <c r="A1209" t="inlineStr">
        <is>
          <t>BYU</t>
        </is>
      </c>
      <c r="B1209" t="n">
        <v>42</v>
      </c>
      <c r="C1209" t="inlineStr">
        <is>
          <t>Micah Beckstead</t>
        </is>
      </c>
      <c r="D1209" t="inlineStr">
        <is>
          <t>Running Back</t>
        </is>
      </c>
      <c r="E1209" t="inlineStr">
        <is>
          <t>Freshman</t>
        </is>
      </c>
      <c r="F1209" t="inlineStr">
        <is>
          <t>5'10"</t>
        </is>
      </c>
      <c r="G1209" t="n">
        <v>238</v>
      </c>
      <c r="H1209" t="inlineStr">
        <is>
          <t>Provo, Utah</t>
        </is>
      </c>
    </row>
    <row r="1210">
      <c r="A1210" t="inlineStr">
        <is>
          <t>BYU</t>
        </is>
      </c>
      <c r="B1210" t="n">
        <v>43</v>
      </c>
      <c r="C1210" t="inlineStr">
        <is>
          <t>Owen Borg</t>
        </is>
      </c>
      <c r="D1210" t="inlineStr">
        <is>
          <t>Linebacker</t>
        </is>
      </c>
      <c r="E1210" t="inlineStr">
        <is>
          <t>Freshman</t>
        </is>
      </c>
      <c r="F1210" t="inlineStr">
        <is>
          <t>6'2"</t>
        </is>
      </c>
      <c r="G1210" t="n">
        <v>215</v>
      </c>
      <c r="H1210" t="inlineStr">
        <is>
          <t>Draper, Utah</t>
        </is>
      </c>
    </row>
    <row r="1211">
      <c r="A1211" t="inlineStr">
        <is>
          <t>BYU</t>
        </is>
      </c>
      <c r="B1211" t="n">
        <v>10</v>
      </c>
      <c r="C1211" t="inlineStr">
        <is>
          <t>Treyson Bourguet</t>
        </is>
      </c>
      <c r="D1211" t="inlineStr">
        <is>
          <t>Quarterback</t>
        </is>
      </c>
      <c r="E1211" t="inlineStr">
        <is>
          <t>RS-Senior</t>
        </is>
      </c>
      <c r="F1211" t="inlineStr">
        <is>
          <t>6'2"</t>
        </is>
      </c>
      <c r="G1211" t="n">
        <v>205</v>
      </c>
      <c r="H1211" t="inlineStr">
        <is>
          <t>Tucson, Arizona</t>
        </is>
      </c>
    </row>
    <row r="1212">
      <c r="A1212" t="inlineStr">
        <is>
          <t>BYU</t>
        </is>
      </c>
      <c r="B1212" t="n">
        <v>29</v>
      </c>
      <c r="C1212" t="inlineStr">
        <is>
          <t>Justice Brathwaite</t>
        </is>
      </c>
      <c r="D1212" t="inlineStr">
        <is>
          <t>Cornerback</t>
        </is>
      </c>
      <c r="E1212" t="inlineStr">
        <is>
          <t>Freshman</t>
        </is>
      </c>
      <c r="F1212" t="inlineStr">
        <is>
          <t>6'1"</t>
        </is>
      </c>
      <c r="G1212" t="n">
        <v>175</v>
      </c>
      <c r="H1212" t="inlineStr">
        <is>
          <t>Gilbert, Arizona</t>
        </is>
      </c>
    </row>
    <row r="1213">
      <c r="A1213" t="inlineStr">
        <is>
          <t>BYU</t>
        </is>
      </c>
      <c r="B1213" t="n">
        <v>72</v>
      </c>
      <c r="C1213" t="inlineStr">
        <is>
          <t>Joe Brown</t>
        </is>
      </c>
      <c r="D1213" t="inlineStr">
        <is>
          <t>Offensive Line</t>
        </is>
      </c>
      <c r="E1213" t="inlineStr">
        <is>
          <t>RS-Sophomore</t>
        </is>
      </c>
      <c r="F1213" t="inlineStr">
        <is>
          <t>6'4"</t>
        </is>
      </c>
      <c r="G1213" t="n">
        <v>310</v>
      </c>
      <c r="H1213" t="inlineStr">
        <is>
          <t>Cedar Hills, Utah</t>
        </is>
      </c>
    </row>
    <row r="1214">
      <c r="A1214" t="inlineStr">
        <is>
          <t>BYU</t>
        </is>
      </c>
      <c r="B1214" t="n">
        <v>59</v>
      </c>
      <c r="C1214" t="inlineStr">
        <is>
          <t>Siosefa Brown</t>
        </is>
      </c>
      <c r="D1214" t="inlineStr">
        <is>
          <t>Defensive End</t>
        </is>
      </c>
      <c r="E1214" t="inlineStr">
        <is>
          <t>RS-Freshman</t>
        </is>
      </c>
      <c r="F1214" t="inlineStr">
        <is>
          <t>6'4"</t>
        </is>
      </c>
      <c r="G1214" t="n">
        <v>240</v>
      </c>
      <c r="H1214" t="inlineStr">
        <is>
          <t>Salt Lake City, Utah</t>
        </is>
      </c>
    </row>
    <row r="1215">
      <c r="A1215" t="inlineStr">
        <is>
          <t>BYU</t>
        </is>
      </c>
      <c r="B1215" t="n">
        <v>79</v>
      </c>
      <c r="C1215" t="inlineStr">
        <is>
          <t>Kaden Chidester</t>
        </is>
      </c>
      <c r="D1215" t="inlineStr">
        <is>
          <t>Offensive Line</t>
        </is>
      </c>
      <c r="E1215" t="inlineStr">
        <is>
          <t>RS-Junior</t>
        </is>
      </c>
      <c r="F1215" t="inlineStr">
        <is>
          <t>6'8"</t>
        </is>
      </c>
      <c r="G1215" t="n">
        <v>325</v>
      </c>
      <c r="H1215" t="inlineStr">
        <is>
          <t>Richfield, Utah</t>
        </is>
      </c>
    </row>
    <row r="1216">
      <c r="A1216" t="inlineStr">
        <is>
          <t>BYU</t>
        </is>
      </c>
      <c r="B1216" t="n">
        <v>28</v>
      </c>
      <c r="C1216" t="inlineStr">
        <is>
          <t>Crew Clark</t>
        </is>
      </c>
      <c r="D1216" t="inlineStr">
        <is>
          <t>Safety</t>
        </is>
      </c>
      <c r="E1216" t="inlineStr">
        <is>
          <t>RS-Freshman</t>
        </is>
      </c>
      <c r="F1216" t="inlineStr">
        <is>
          <t>6'1"</t>
        </is>
      </c>
      <c r="G1216" t="n">
        <v>195</v>
      </c>
      <c r="H1216" t="inlineStr">
        <is>
          <t>Sugar City, Idaho</t>
        </is>
      </c>
    </row>
    <row r="1217">
      <c r="A1217" t="inlineStr">
        <is>
          <t>BYU</t>
        </is>
      </c>
      <c r="B1217" t="n">
        <v>90</v>
      </c>
      <c r="C1217" t="inlineStr">
        <is>
          <t>Hunter Clegg</t>
        </is>
      </c>
      <c r="D1217" t="inlineStr">
        <is>
          <t>Defensive End</t>
        </is>
      </c>
      <c r="E1217" t="inlineStr">
        <is>
          <t>Sophomore</t>
        </is>
      </c>
      <c r="F1217" t="inlineStr">
        <is>
          <t>6'4"</t>
        </is>
      </c>
      <c r="G1217" t="n">
        <v>250</v>
      </c>
      <c r="H1217" t="inlineStr">
        <is>
          <t>American Fork, Utah</t>
        </is>
      </c>
    </row>
    <row r="1218">
      <c r="A1218" t="inlineStr">
        <is>
          <t>BYU</t>
        </is>
      </c>
      <c r="B1218" t="n">
        <v>86</v>
      </c>
      <c r="C1218" t="inlineStr">
        <is>
          <t>Cole Clement</t>
        </is>
      </c>
      <c r="D1218" t="inlineStr">
        <is>
          <t>Tight End</t>
        </is>
      </c>
      <c r="E1218" t="inlineStr">
        <is>
          <t>RS-Freshman</t>
        </is>
      </c>
      <c r="F1218" t="inlineStr">
        <is>
          <t>6'4"</t>
        </is>
      </c>
      <c r="G1218" t="n">
        <v>240</v>
      </c>
      <c r="H1218" t="inlineStr">
        <is>
          <t>Springville, Utah</t>
        </is>
      </c>
    </row>
    <row r="1219">
      <c r="A1219" t="inlineStr">
        <is>
          <t>BYU</t>
        </is>
      </c>
      <c r="B1219" t="n">
        <v>31</v>
      </c>
      <c r="C1219" t="inlineStr">
        <is>
          <t>Jake Clifton</t>
        </is>
      </c>
      <c r="D1219" t="inlineStr">
        <is>
          <t>Linebacker</t>
        </is>
      </c>
      <c r="E1219" t="inlineStr">
        <is>
          <t>Junior</t>
        </is>
      </c>
      <c r="F1219" t="inlineStr">
        <is>
          <t>6'2"</t>
        </is>
      </c>
      <c r="G1219" t="n">
        <v>230</v>
      </c>
      <c r="H1219" t="inlineStr">
        <is>
          <t>Owasso, Oklahoma</t>
        </is>
      </c>
      <c r="I1219" t="inlineStr">
        <is>
          <t>Transfer from Kansas State (2026 portal)</t>
        </is>
      </c>
    </row>
    <row r="1220">
      <c r="A1220" t="inlineStr">
        <is>
          <t>BYU</t>
        </is>
      </c>
      <c r="B1220" t="n">
        <v>26</v>
      </c>
      <c r="C1220" t="inlineStr">
        <is>
          <t>Jordyn Criss</t>
        </is>
      </c>
      <c r="D1220" t="inlineStr">
        <is>
          <t>Cornerback</t>
        </is>
      </c>
      <c r="E1220" t="inlineStr">
        <is>
          <t>RS-Freshman</t>
        </is>
      </c>
      <c r="F1220" t="inlineStr">
        <is>
          <t>6'2"</t>
        </is>
      </c>
      <c r="G1220" t="n">
        <v>170</v>
      </c>
      <c r="H1220" t="inlineStr">
        <is>
          <t>Arlington, Texas</t>
        </is>
      </c>
    </row>
    <row r="1221">
      <c r="A1221" t="inlineStr">
        <is>
          <t>BYU</t>
        </is>
      </c>
      <c r="B1221" t="n">
        <v>28</v>
      </c>
      <c r="C1221" t="inlineStr">
        <is>
          <t>Jovesa Damuni</t>
        </is>
      </c>
      <c r="D1221" t="inlineStr">
        <is>
          <t>Running Back</t>
        </is>
      </c>
      <c r="E1221" t="inlineStr">
        <is>
          <t>RS-Sophomore</t>
        </is>
      </c>
      <c r="F1221" t="inlineStr">
        <is>
          <t>6'0"</t>
        </is>
      </c>
      <c r="G1221" t="n">
        <v>195</v>
      </c>
      <c r="H1221" t="inlineStr">
        <is>
          <t>Providence, Utah</t>
        </is>
      </c>
    </row>
    <row r="1222">
      <c r="A1222" t="inlineStr">
        <is>
          <t>BYU</t>
        </is>
      </c>
      <c r="B1222" t="n">
        <v>3</v>
      </c>
      <c r="C1222" t="inlineStr">
        <is>
          <t>Raider Damuni</t>
        </is>
      </c>
      <c r="D1222" t="inlineStr">
        <is>
          <t>Safety</t>
        </is>
      </c>
      <c r="E1222" t="inlineStr">
        <is>
          <t>Senior</t>
        </is>
      </c>
      <c r="F1222" t="inlineStr">
        <is>
          <t>6'1"</t>
        </is>
      </c>
      <c r="G1222" t="n">
        <v>210</v>
      </c>
      <c r="H1222" t="inlineStr">
        <is>
          <t>Provo, Utah</t>
        </is>
      </c>
    </row>
    <row r="1223">
      <c r="A1223" t="inlineStr">
        <is>
          <t>BYU</t>
        </is>
      </c>
      <c r="B1223" t="n">
        <v>44</v>
      </c>
      <c r="C1223" t="inlineStr">
        <is>
          <t>Josh Davis</t>
        </is>
      </c>
      <c r="D1223" t="inlineStr">
        <is>
          <t>Tight End</t>
        </is>
      </c>
      <c r="E1223" t="inlineStr">
        <is>
          <t>Freshman</t>
        </is>
      </c>
      <c r="F1223" t="inlineStr">
        <is>
          <t>6'4"</t>
        </is>
      </c>
      <c r="G1223" t="n">
        <v>235</v>
      </c>
      <c r="H1223" t="inlineStr">
        <is>
          <t>Highland, Utah</t>
        </is>
      </c>
    </row>
    <row r="1224">
      <c r="A1224" t="inlineStr">
        <is>
          <t>BYU</t>
        </is>
      </c>
      <c r="B1224" t="n">
        <v>32</v>
      </c>
      <c r="C1224" t="inlineStr">
        <is>
          <t>Cannon DeVries</t>
        </is>
      </c>
      <c r="D1224" t="inlineStr">
        <is>
          <t>Cornerback</t>
        </is>
      </c>
      <c r="E1224" t="inlineStr">
        <is>
          <t>Sophomore</t>
        </is>
      </c>
      <c r="F1224" t="inlineStr">
        <is>
          <t>6'0"</t>
        </is>
      </c>
      <c r="G1224" t="n">
        <v>185</v>
      </c>
      <c r="H1224" t="inlineStr">
        <is>
          <t>North Ogden, Utah</t>
        </is>
      </c>
    </row>
    <row r="1225">
      <c r="A1225" t="inlineStr">
        <is>
          <t>BYU</t>
        </is>
      </c>
      <c r="B1225" t="n">
        <v>20</v>
      </c>
      <c r="C1225" t="inlineStr">
        <is>
          <t>Kevin Doe</t>
        </is>
      </c>
      <c r="D1225" t="inlineStr">
        <is>
          <t>Cornerback</t>
        </is>
      </c>
      <c r="E1225" t="inlineStr">
        <is>
          <t>RS-Junior</t>
        </is>
      </c>
      <c r="F1225" t="inlineStr">
        <is>
          <t>6'3"</t>
        </is>
      </c>
      <c r="G1225" t="n">
        <v>205</v>
      </c>
      <c r="H1225" t="inlineStr">
        <is>
          <t>Salt Lake City, Utah</t>
        </is>
      </c>
    </row>
    <row r="1226">
      <c r="A1226" t="inlineStr">
        <is>
          <t>BYU</t>
        </is>
      </c>
      <c r="B1226" t="n">
        <v>37</v>
      </c>
      <c r="C1226" t="inlineStr">
        <is>
          <t>Joseph Douglas</t>
        </is>
      </c>
      <c r="D1226" t="inlineStr">
        <is>
          <t>Safety</t>
        </is>
      </c>
      <c r="E1226" t="inlineStr">
        <is>
          <t>Sophomore</t>
        </is>
      </c>
      <c r="F1226" t="inlineStr">
        <is>
          <t>6'2"</t>
        </is>
      </c>
      <c r="G1226" t="n">
        <v>210</v>
      </c>
      <c r="H1226" t="inlineStr">
        <is>
          <t>Tooele, Utah</t>
        </is>
      </c>
    </row>
    <row r="1227">
      <c r="A1227" t="inlineStr">
        <is>
          <t>BYU</t>
        </is>
      </c>
      <c r="B1227" t="n">
        <v>97</v>
      </c>
      <c r="C1227" t="inlineStr">
        <is>
          <t>Matthias Dunn</t>
        </is>
      </c>
      <c r="D1227" t="inlineStr">
        <is>
          <t>Kicker</t>
        </is>
      </c>
      <c r="E1227" t="inlineStr">
        <is>
          <t>RS-Senior</t>
        </is>
      </c>
      <c r="F1227" t="inlineStr">
        <is>
          <t>6'0"</t>
        </is>
      </c>
      <c r="G1227" t="n">
        <v>200</v>
      </c>
      <c r="H1227" t="inlineStr">
        <is>
          <t>Heber City, Utah</t>
        </is>
      </c>
    </row>
    <row r="1228">
      <c r="A1228" t="inlineStr">
        <is>
          <t>BYU</t>
        </is>
      </c>
      <c r="B1228" t="n">
        <v>25</v>
      </c>
      <c r="C1228" t="inlineStr">
        <is>
          <t>Devaughn Eka</t>
        </is>
      </c>
      <c r="D1228" t="inlineStr">
        <is>
          <t>Running Back</t>
        </is>
      </c>
      <c r="E1228" t="inlineStr">
        <is>
          <t>Freshman</t>
        </is>
      </c>
      <c r="F1228" t="inlineStr">
        <is>
          <t>5'11"</t>
        </is>
      </c>
      <c r="G1228" t="n">
        <v>195</v>
      </c>
      <c r="H1228" t="inlineStr">
        <is>
          <t>Lehi, Utah</t>
        </is>
      </c>
    </row>
    <row r="1229">
      <c r="A1229" t="inlineStr">
        <is>
          <t>BYU</t>
        </is>
      </c>
      <c r="B1229" t="n">
        <v>54</v>
      </c>
      <c r="C1229" t="inlineStr">
        <is>
          <t>Siale Esera</t>
        </is>
      </c>
      <c r="D1229" t="inlineStr">
        <is>
          <t>Linebacker</t>
        </is>
      </c>
      <c r="E1229" t="inlineStr">
        <is>
          <t>RS-Junior</t>
        </is>
      </c>
      <c r="F1229" t="inlineStr">
        <is>
          <t>6'3"</t>
        </is>
      </c>
      <c r="G1229" t="n">
        <v>250</v>
      </c>
      <c r="H1229" t="inlineStr">
        <is>
          <t>Provo, Utah</t>
        </is>
      </c>
    </row>
    <row r="1230">
      <c r="A1230" t="inlineStr">
        <is>
          <t>BYU</t>
        </is>
      </c>
      <c r="B1230" t="n">
        <v>33</v>
      </c>
      <c r="C1230" t="inlineStr">
        <is>
          <t>Jared Esplin</t>
        </is>
      </c>
      <c r="D1230" t="inlineStr">
        <is>
          <t>Wide Receiver</t>
        </is>
      </c>
      <c r="E1230" t="inlineStr">
        <is>
          <t>RS-Freshman</t>
        </is>
      </c>
      <c r="F1230" t="inlineStr">
        <is>
          <t>6'1"</t>
        </is>
      </c>
      <c r="G1230" t="n">
        <v>195</v>
      </c>
      <c r="H1230" t="inlineStr">
        <is>
          <t>Provo, Utah</t>
        </is>
      </c>
    </row>
    <row r="1231">
      <c r="A1231" t="inlineStr">
        <is>
          <t>BYU</t>
        </is>
      </c>
      <c r="B1231" t="n">
        <v>99</v>
      </c>
      <c r="C1231" t="inlineStr">
        <is>
          <t>Ulavai Fetuli</t>
        </is>
      </c>
      <c r="D1231" t="inlineStr">
        <is>
          <t>Defensive Tackle</t>
        </is>
      </c>
      <c r="E1231" t="inlineStr">
        <is>
          <t>RS-Freshman</t>
        </is>
      </c>
      <c r="F1231" t="inlineStr">
        <is>
          <t>6'4"</t>
        </is>
      </c>
      <c r="G1231" t="n">
        <v>285</v>
      </c>
      <c r="H1231" t="inlineStr">
        <is>
          <t>Laie, Hawaii</t>
        </is>
      </c>
    </row>
    <row r="1232">
      <c r="A1232" t="inlineStr">
        <is>
          <t>BYU</t>
        </is>
      </c>
      <c r="B1232" t="n">
        <v>41</v>
      </c>
      <c r="C1232" t="inlineStr">
        <is>
          <t>Lucky Finau</t>
        </is>
      </c>
      <c r="D1232" t="inlineStr">
        <is>
          <t>Running Back</t>
        </is>
      </c>
      <c r="E1232" t="inlineStr">
        <is>
          <t>RS-Junior</t>
        </is>
      </c>
      <c r="F1232" t="inlineStr">
        <is>
          <t>5'11"</t>
        </is>
      </c>
      <c r="G1232" t="n">
        <v>220</v>
      </c>
      <c r="H1232" t="inlineStr">
        <is>
          <t>Sandy, Utah</t>
        </is>
      </c>
    </row>
    <row r="1233">
      <c r="A1233" t="inlineStr">
        <is>
          <t>BYU</t>
        </is>
      </c>
      <c r="B1233" t="n">
        <v>58</v>
      </c>
      <c r="C1233" t="inlineStr">
        <is>
          <t>Paki Finau</t>
        </is>
      </c>
      <c r="D1233" t="inlineStr">
        <is>
          <t>Offensive Line</t>
        </is>
      </c>
      <c r="E1233" t="inlineStr">
        <is>
          <t>RS-Sophomore</t>
        </is>
      </c>
      <c r="F1233" t="inlineStr">
        <is>
          <t>6'5"</t>
        </is>
      </c>
      <c r="G1233" t="n">
        <v>310</v>
      </c>
      <c r="H1233" t="inlineStr">
        <is>
          <t>Hesperia, California</t>
        </is>
      </c>
      <c r="I1233" t="inlineStr">
        <is>
          <t>Transfer from Washington (2026 portal)</t>
        </is>
      </c>
    </row>
    <row r="1234">
      <c r="A1234" t="inlineStr">
        <is>
          <t>BYU</t>
        </is>
      </c>
      <c r="B1234" t="n">
        <v>97</v>
      </c>
      <c r="C1234" t="inlineStr">
        <is>
          <t>Kinilau Fonohema</t>
        </is>
      </c>
      <c r="D1234" t="inlineStr">
        <is>
          <t>Defensive End</t>
        </is>
      </c>
      <c r="E1234" t="inlineStr">
        <is>
          <t>RS-Sophomore</t>
        </is>
      </c>
      <c r="F1234" t="inlineStr">
        <is>
          <t>6'5"</t>
        </is>
      </c>
      <c r="G1234" t="n">
        <v>250</v>
      </c>
      <c r="H1234" t="inlineStr">
        <is>
          <t>Springville, Utah</t>
        </is>
      </c>
    </row>
    <row r="1235">
      <c r="A1235" t="inlineStr">
        <is>
          <t>BYU</t>
        </is>
      </c>
      <c r="B1235" t="n">
        <v>87</v>
      </c>
      <c r="C1235" t="inlineStr">
        <is>
          <t>Matthew Fredrick</t>
        </is>
      </c>
      <c r="D1235" t="inlineStr">
        <is>
          <t>Tight End</t>
        </is>
      </c>
      <c r="E1235" t="inlineStr">
        <is>
          <t>Freshman</t>
        </is>
      </c>
      <c r="F1235" t="inlineStr">
        <is>
          <t>6'5"</t>
        </is>
      </c>
      <c r="G1235" t="n">
        <v>242</v>
      </c>
      <c r="H1235" t="inlineStr">
        <is>
          <t>Salt Lake City, Utah</t>
        </is>
      </c>
    </row>
    <row r="1236">
      <c r="A1236" t="inlineStr">
        <is>
          <t>BYU</t>
        </is>
      </c>
      <c r="B1236" t="n">
        <v>18</v>
      </c>
      <c r="C1236" t="inlineStr">
        <is>
          <t>Reggie Frischknecht</t>
        </is>
      </c>
      <c r="D1236" t="inlineStr">
        <is>
          <t>Wide Receiver</t>
        </is>
      </c>
      <c r="E1236" t="inlineStr">
        <is>
          <t>RS-Sophomore</t>
        </is>
      </c>
      <c r="F1236" t="inlineStr">
        <is>
          <t>6'4"</t>
        </is>
      </c>
      <c r="G1236" t="n">
        <v>207</v>
      </c>
      <c r="H1236" t="inlineStr">
        <is>
          <t>Ephraim, Utah</t>
        </is>
      </c>
    </row>
    <row r="1237">
      <c r="A1237" t="inlineStr">
        <is>
          <t>BYU</t>
        </is>
      </c>
      <c r="B1237" t="n">
        <v>16</v>
      </c>
      <c r="C1237" t="inlineStr">
        <is>
          <t>Owen Geilman</t>
        </is>
      </c>
      <c r="D1237" t="inlineStr">
        <is>
          <t>Quarterback</t>
        </is>
      </c>
      <c r="E1237" t="inlineStr">
        <is>
          <t>Freshman</t>
        </is>
      </c>
      <c r="F1237" t="inlineStr">
        <is>
          <t>6'4"</t>
        </is>
      </c>
      <c r="G1237" t="n">
        <v>225</v>
      </c>
      <c r="H1237" t="inlineStr">
        <is>
          <t>Bountiful, Utah</t>
        </is>
      </c>
    </row>
    <row r="1238">
      <c r="A1238" t="inlineStr">
        <is>
          <t>BYU</t>
        </is>
      </c>
      <c r="B1238" t="n">
        <v>75</v>
      </c>
      <c r="C1238" t="inlineStr">
        <is>
          <t>Andrew Gentry</t>
        </is>
      </c>
      <c r="D1238" t="inlineStr">
        <is>
          <t>Offensive Line</t>
        </is>
      </c>
      <c r="E1238" t="inlineStr">
        <is>
          <t>RS-Senior</t>
        </is>
      </c>
      <c r="F1238" t="inlineStr">
        <is>
          <t>6'8"</t>
        </is>
      </c>
      <c r="G1238" t="n">
        <v>315</v>
      </c>
      <c r="H1238" t="inlineStr">
        <is>
          <t>Littleton, Colorado</t>
        </is>
      </c>
    </row>
    <row r="1239">
      <c r="A1239" t="inlineStr">
        <is>
          <t>BYU</t>
        </is>
      </c>
      <c r="B1239" t="n">
        <v>46</v>
      </c>
      <c r="C1239" t="inlineStr">
        <is>
          <t>Braden Gilbert</t>
        </is>
      </c>
      <c r="D1239" t="inlineStr">
        <is>
          <t>Punter</t>
        </is>
      </c>
      <c r="E1239" t="inlineStr">
        <is>
          <t>Freshman</t>
        </is>
      </c>
      <c r="F1239" t="inlineStr">
        <is>
          <t>6'1"</t>
        </is>
      </c>
      <c r="G1239" t="n">
        <v>180</v>
      </c>
      <c r="H1239" t="inlineStr">
        <is>
          <t>Wylie, Texas</t>
        </is>
      </c>
    </row>
    <row r="1240">
      <c r="A1240" t="inlineStr">
        <is>
          <t>BYU</t>
        </is>
      </c>
      <c r="B1240" t="n">
        <v>16</v>
      </c>
      <c r="C1240" t="inlineStr">
        <is>
          <t>Isaiah Glasker</t>
        </is>
      </c>
      <c r="D1240" t="inlineStr">
        <is>
          <t>Linebacker</t>
        </is>
      </c>
      <c r="E1240" t="inlineStr">
        <is>
          <t>RS-Senior</t>
        </is>
      </c>
      <c r="F1240" t="inlineStr">
        <is>
          <t>6'5"</t>
        </is>
      </c>
      <c r="G1240" t="n">
        <v>240</v>
      </c>
      <c r="H1240" t="inlineStr">
        <is>
          <t>South Jordan, Utah</t>
        </is>
      </c>
    </row>
    <row r="1241">
      <c r="A1241" t="inlineStr">
        <is>
          <t>BYU</t>
        </is>
      </c>
      <c r="B1241" t="n">
        <v>88</v>
      </c>
      <c r="C1241" t="inlineStr">
        <is>
          <t>Legend Glasker</t>
        </is>
      </c>
      <c r="D1241" t="inlineStr">
        <is>
          <t>Wide Receiver</t>
        </is>
      </c>
      <c r="E1241" t="inlineStr">
        <is>
          <t>Freshman</t>
        </is>
      </c>
      <c r="F1241" t="inlineStr">
        <is>
          <t>6'1"</t>
        </is>
      </c>
      <c r="G1241" t="n">
        <v>175</v>
      </c>
      <c r="H1241" t="inlineStr">
        <is>
          <t>Lehi, Utah</t>
        </is>
      </c>
    </row>
    <row r="1242">
      <c r="A1242" t="inlineStr">
        <is>
          <t>BYU</t>
        </is>
      </c>
      <c r="B1242" t="n">
        <v>5</v>
      </c>
      <c r="C1242" t="inlineStr">
        <is>
          <t>Cody Hagen</t>
        </is>
      </c>
      <c r="D1242" t="inlineStr">
        <is>
          <t>Wide Receiver</t>
        </is>
      </c>
      <c r="E1242" t="inlineStr">
        <is>
          <t>Junior</t>
        </is>
      </c>
      <c r="F1242" t="inlineStr">
        <is>
          <t>6'1"</t>
        </is>
      </c>
      <c r="G1242" t="n">
        <v>185</v>
      </c>
      <c r="H1242" t="inlineStr">
        <is>
          <t>Draper, Utah</t>
        </is>
      </c>
    </row>
    <row r="1243">
      <c r="A1243" t="inlineStr">
        <is>
          <t>BYU</t>
        </is>
      </c>
      <c r="B1243" t="n">
        <v>21</v>
      </c>
      <c r="C1243" t="inlineStr">
        <is>
          <t>Miles Hall</t>
        </is>
      </c>
      <c r="D1243" t="inlineStr">
        <is>
          <t>Linebacker</t>
        </is>
      </c>
      <c r="E1243" t="inlineStr">
        <is>
          <t>RS-Junior</t>
        </is>
      </c>
      <c r="F1243" t="inlineStr">
        <is>
          <t>6'1"</t>
        </is>
      </c>
      <c r="G1243" t="n">
        <v>230</v>
      </c>
      <c r="H1243" t="inlineStr">
        <is>
          <t>St. George, Utah</t>
        </is>
      </c>
    </row>
    <row r="1244">
      <c r="A1244" t="inlineStr">
        <is>
          <t>BYU</t>
        </is>
      </c>
      <c r="B1244" t="n">
        <v>36</v>
      </c>
      <c r="C1244" t="inlineStr">
        <is>
          <t>Evan Johnson</t>
        </is>
      </c>
      <c r="D1244" t="inlineStr">
        <is>
          <t>Cornerback</t>
        </is>
      </c>
      <c r="E1244" t="inlineStr">
        <is>
          <t>RS-Senior</t>
        </is>
      </c>
      <c r="F1244" t="inlineStr">
        <is>
          <t>6'0"</t>
        </is>
      </c>
      <c r="G1244" t="n">
        <v>185</v>
      </c>
      <c r="H1244" t="inlineStr">
        <is>
          <t>Monterey, California</t>
        </is>
      </c>
    </row>
    <row r="1245">
      <c r="A1245" t="inlineStr">
        <is>
          <t>BYU</t>
        </is>
      </c>
      <c r="B1245" t="n">
        <v>2</v>
      </c>
      <c r="C1245" t="inlineStr">
        <is>
          <t>Jonathan Kabeya</t>
        </is>
      </c>
      <c r="D1245" t="inlineStr">
        <is>
          <t>Cornerback</t>
        </is>
      </c>
      <c r="E1245" t="inlineStr">
        <is>
          <t>RS-Sophomore</t>
        </is>
      </c>
      <c r="F1245" t="inlineStr">
        <is>
          <t>5'10"</t>
        </is>
      </c>
      <c r="G1245" t="n">
        <v>180</v>
      </c>
      <c r="H1245" t="inlineStr">
        <is>
          <t>Euless, Texas</t>
        </is>
      </c>
    </row>
    <row r="1246">
      <c r="A1246" t="inlineStr">
        <is>
          <t>BYU</t>
        </is>
      </c>
      <c r="B1246" t="n">
        <v>17</v>
      </c>
      <c r="C1246" t="inlineStr">
        <is>
          <t>Jarinn Kalama</t>
        </is>
      </c>
      <c r="D1246" t="inlineStr">
        <is>
          <t>Safety</t>
        </is>
      </c>
      <c r="E1246" t="inlineStr">
        <is>
          <t>RS-Sophomore</t>
        </is>
      </c>
      <c r="F1246" t="inlineStr">
        <is>
          <t>6'3"</t>
        </is>
      </c>
      <c r="G1246" t="n">
        <v>210</v>
      </c>
      <c r="H1246" t="inlineStr">
        <is>
          <t>Honolulu, Hawaii</t>
        </is>
      </c>
    </row>
    <row r="1247">
      <c r="A1247" t="inlineStr">
        <is>
          <t>BYU</t>
        </is>
      </c>
      <c r="B1247" t="n">
        <v>3</v>
      </c>
      <c r="C1247" t="inlineStr">
        <is>
          <t>Kyler Kasper</t>
        </is>
      </c>
      <c r="D1247" t="inlineStr">
        <is>
          <t>Wide Receiver</t>
        </is>
      </c>
      <c r="E1247" t="inlineStr">
        <is>
          <t>RS-Junior</t>
        </is>
      </c>
      <c r="F1247" t="inlineStr">
        <is>
          <t>6'6"</t>
        </is>
      </c>
      <c r="G1247" t="n">
        <v>212</v>
      </c>
      <c r="H1247" t="inlineStr">
        <is>
          <t>Chandler, Arizona</t>
        </is>
      </c>
      <c r="I1247" t="inlineStr">
        <is>
          <t>Transfer from Oregon (2026 portal)</t>
        </is>
      </c>
    </row>
    <row r="1248">
      <c r="A1248" t="inlineStr">
        <is>
          <t>BYU</t>
        </is>
      </c>
      <c r="B1248" t="n">
        <v>18</v>
      </c>
      <c r="C1248" t="inlineStr">
        <is>
          <t>Ace Kaufusi</t>
        </is>
      </c>
      <c r="D1248" t="inlineStr">
        <is>
          <t>Linebacker</t>
        </is>
      </c>
      <c r="E1248" t="inlineStr">
        <is>
          <t>RS-Junior</t>
        </is>
      </c>
      <c r="F1248" t="inlineStr">
        <is>
          <t>6'4"</t>
        </is>
      </c>
      <c r="G1248" t="n">
        <v>237</v>
      </c>
      <c r="H1248" t="inlineStr">
        <is>
          <t>Kahuku, Hawaii</t>
        </is>
      </c>
    </row>
    <row r="1249">
      <c r="A1249" t="inlineStr">
        <is>
          <t>BYU</t>
        </is>
      </c>
      <c r="B1249" t="n">
        <v>33</v>
      </c>
      <c r="C1249" t="inlineStr">
        <is>
          <t>Maika Kaufusi</t>
        </is>
      </c>
      <c r="D1249" t="inlineStr">
        <is>
          <t>Linebacker</t>
        </is>
      </c>
      <c r="E1249" t="inlineStr">
        <is>
          <t>RS-Junior</t>
        </is>
      </c>
      <c r="F1249" t="inlineStr">
        <is>
          <t>6'3"</t>
        </is>
      </c>
      <c r="G1249" t="n">
        <v>235</v>
      </c>
      <c r="H1249" t="inlineStr">
        <is>
          <t>Cottonwood Heights, Utah</t>
        </is>
      </c>
    </row>
    <row r="1250">
      <c r="A1250" t="inlineStr">
        <is>
          <t>BYU</t>
        </is>
      </c>
      <c r="B1250" t="n">
        <v>84</v>
      </c>
      <c r="C1250" t="inlineStr">
        <is>
          <t>Kila Keone</t>
        </is>
      </c>
      <c r="D1250" t="inlineStr">
        <is>
          <t>Wide Receiver</t>
        </is>
      </c>
      <c r="E1250" t="inlineStr">
        <is>
          <t>RS-Freshman</t>
        </is>
      </c>
      <c r="F1250" t="inlineStr">
        <is>
          <t>6'4"</t>
        </is>
      </c>
      <c r="G1250" t="n">
        <v>180</v>
      </c>
      <c r="H1250" t="inlineStr">
        <is>
          <t>Pacific Palisades, Hawaii</t>
        </is>
      </c>
    </row>
    <row r="1251">
      <c r="A1251" t="inlineStr">
        <is>
          <t>BYU</t>
        </is>
      </c>
      <c r="B1251" t="n">
        <v>96</v>
      </c>
      <c r="C1251" t="inlineStr">
        <is>
          <t>Justin Kirkland</t>
        </is>
      </c>
      <c r="D1251" t="inlineStr">
        <is>
          <t>Defensive Tackle</t>
        </is>
      </c>
      <c r="E1251" t="inlineStr">
        <is>
          <t>RS-Senior</t>
        </is>
      </c>
      <c r="F1251" t="inlineStr">
        <is>
          <t>6'3"</t>
        </is>
      </c>
      <c r="G1251" t="n">
        <v>335</v>
      </c>
      <c r="H1251" t="inlineStr">
        <is>
          <t>West Haven, Utah</t>
        </is>
      </c>
    </row>
    <row r="1252">
      <c r="A1252" t="inlineStr">
        <is>
          <t>BYU</t>
        </is>
      </c>
      <c r="B1252" t="n">
        <v>41</v>
      </c>
      <c r="C1252" t="inlineStr">
        <is>
          <t>Nehemiah Kolone</t>
        </is>
      </c>
      <c r="D1252" t="inlineStr">
        <is>
          <t>Defensive Tackle</t>
        </is>
      </c>
      <c r="E1252" t="inlineStr">
        <is>
          <t>Freshman</t>
        </is>
      </c>
      <c r="F1252" t="inlineStr">
        <is>
          <t>6'4"</t>
        </is>
      </c>
      <c r="G1252" t="n">
        <v>268</v>
      </c>
      <c r="H1252" t="inlineStr">
        <is>
          <t>Stillwater, Oklahoma</t>
        </is>
      </c>
    </row>
    <row r="1253">
      <c r="A1253" t="inlineStr">
        <is>
          <t>BYU</t>
        </is>
      </c>
      <c r="B1253" t="n">
        <v>93</v>
      </c>
      <c r="C1253" t="inlineStr">
        <is>
          <t>Kelepi Latu-Finau</t>
        </is>
      </c>
      <c r="D1253" t="inlineStr">
        <is>
          <t>Defensive Tackle</t>
        </is>
      </c>
      <c r="E1253" t="inlineStr">
        <is>
          <t>RS-Freshman</t>
        </is>
      </c>
      <c r="F1253" t="inlineStr">
        <is>
          <t>6'5"</t>
        </is>
      </c>
      <c r="G1253" t="n">
        <v>285</v>
      </c>
      <c r="H1253" t="inlineStr">
        <is>
          <t>Oakland, California</t>
        </is>
      </c>
    </row>
    <row r="1254">
      <c r="A1254" t="inlineStr">
        <is>
          <t>BYU</t>
        </is>
      </c>
      <c r="B1254" t="n">
        <v>59</v>
      </c>
      <c r="C1254" t="inlineStr">
        <is>
          <t>Siosiua Latu-Finau</t>
        </is>
      </c>
      <c r="D1254" t="inlineStr">
        <is>
          <t>Offensive Line</t>
        </is>
      </c>
      <c r="E1254" t="inlineStr">
        <is>
          <t>RS-Freshman</t>
        </is>
      </c>
      <c r="F1254" t="inlineStr">
        <is>
          <t>6'5"</t>
        </is>
      </c>
      <c r="G1254" t="n">
        <v>310</v>
      </c>
      <c r="H1254" t="inlineStr">
        <is>
          <t>Oakland, California</t>
        </is>
      </c>
    </row>
    <row r="1255">
      <c r="A1255" t="inlineStr">
        <is>
          <t>BYU</t>
        </is>
      </c>
      <c r="B1255" t="n">
        <v>27</v>
      </c>
      <c r="C1255" t="inlineStr">
        <is>
          <t>Matthias Leach</t>
        </is>
      </c>
      <c r="D1255" t="inlineStr">
        <is>
          <t>Safety</t>
        </is>
      </c>
      <c r="E1255" t="inlineStr">
        <is>
          <t>RS-Sophomore</t>
        </is>
      </c>
      <c r="F1255" t="inlineStr">
        <is>
          <t>6'3"</t>
        </is>
      </c>
      <c r="G1255" t="n">
        <v>185</v>
      </c>
      <c r="H1255" t="inlineStr">
        <is>
          <t>Fort Worth, Texas</t>
        </is>
      </c>
    </row>
    <row r="1256">
      <c r="A1256" t="inlineStr">
        <is>
          <t>BYU</t>
        </is>
      </c>
      <c r="B1256" t="n">
        <v>76</v>
      </c>
      <c r="C1256" t="inlineStr">
        <is>
          <t>Jeff Lewis</t>
        </is>
      </c>
      <c r="D1256" t="inlineStr">
        <is>
          <t>Offensive Line</t>
        </is>
      </c>
      <c r="E1256" t="inlineStr">
        <is>
          <t>RS-Freshman</t>
        </is>
      </c>
      <c r="F1256" t="inlineStr">
        <is>
          <t>6'6"</t>
        </is>
      </c>
      <c r="G1256" t="n">
        <v>295</v>
      </c>
      <c r="H1256" t="inlineStr">
        <is>
          <t>Orem, Utah</t>
        </is>
      </c>
    </row>
    <row r="1257">
      <c r="A1257" t="inlineStr">
        <is>
          <t>BYU</t>
        </is>
      </c>
      <c r="B1257" t="n">
        <v>30</v>
      </c>
      <c r="C1257" t="inlineStr">
        <is>
          <t>Braxton Lindsey</t>
        </is>
      </c>
      <c r="D1257" t="inlineStr">
        <is>
          <t>Defensive End</t>
        </is>
      </c>
      <c r="E1257" t="inlineStr">
        <is>
          <t>Freshman</t>
        </is>
      </c>
      <c r="F1257" t="inlineStr">
        <is>
          <t>6'3"</t>
        </is>
      </c>
      <c r="G1257" t="n">
        <v>235</v>
      </c>
      <c r="H1257" t="inlineStr">
        <is>
          <t>Rogers, Arkansas</t>
        </is>
      </c>
    </row>
    <row r="1258">
      <c r="A1258" t="inlineStr">
        <is>
          <t>BYU</t>
        </is>
      </c>
      <c r="B1258" t="n">
        <v>55</v>
      </c>
      <c r="C1258" t="inlineStr">
        <is>
          <t>Blake Lowe</t>
        </is>
      </c>
      <c r="D1258" t="inlineStr">
        <is>
          <t>Linebacker</t>
        </is>
      </c>
      <c r="E1258" t="inlineStr">
        <is>
          <t>Freshman</t>
        </is>
      </c>
      <c r="F1258" t="inlineStr">
        <is>
          <t>6'3"</t>
        </is>
      </c>
      <c r="G1258" t="n">
        <v>225</v>
      </c>
      <c r="H1258" t="inlineStr">
        <is>
          <t>Temecula, California</t>
        </is>
      </c>
    </row>
    <row r="1259">
      <c r="A1259" t="inlineStr">
        <is>
          <t>BYU</t>
        </is>
      </c>
      <c r="B1259" t="n">
        <v>7</v>
      </c>
      <c r="C1259" t="inlineStr">
        <is>
          <t>Walker Lyons</t>
        </is>
      </c>
      <c r="D1259" t="inlineStr">
        <is>
          <t>Tight End</t>
        </is>
      </c>
      <c r="E1259" t="inlineStr">
        <is>
          <t>Junior</t>
        </is>
      </c>
      <c r="F1259" t="inlineStr">
        <is>
          <t>6'4"</t>
        </is>
      </c>
      <c r="G1259" t="n">
        <v>245</v>
      </c>
      <c r="H1259" t="inlineStr">
        <is>
          <t>Folsom, California</t>
        </is>
      </c>
      <c r="I1259" t="inlineStr">
        <is>
          <t>Transfer from USC (2026 portal)</t>
        </is>
      </c>
    </row>
    <row r="1260">
      <c r="A1260" t="inlineStr">
        <is>
          <t>BYU</t>
        </is>
      </c>
      <c r="B1260" t="n">
        <v>10</v>
      </c>
      <c r="C1260" t="inlineStr">
        <is>
          <t>Orion Maile-Kaufusi</t>
        </is>
      </c>
      <c r="D1260" t="inlineStr">
        <is>
          <t>Defensive End</t>
        </is>
      </c>
      <c r="E1260" t="inlineStr">
        <is>
          <t>RS-Sophomore</t>
        </is>
      </c>
      <c r="F1260" t="inlineStr">
        <is>
          <t>6'3"</t>
        </is>
      </c>
      <c r="G1260" t="n">
        <v>245</v>
      </c>
      <c r="H1260" t="inlineStr">
        <is>
          <t>Salt Lake City, Utah</t>
        </is>
      </c>
    </row>
    <row r="1261">
      <c r="A1261" t="inlineStr">
        <is>
          <t>BYU</t>
        </is>
      </c>
      <c r="B1261" t="n">
        <v>51</v>
      </c>
      <c r="C1261" t="inlineStr">
        <is>
          <t>Sonny Makasini</t>
        </is>
      </c>
      <c r="D1261" t="inlineStr">
        <is>
          <t>Offensive Line</t>
        </is>
      </c>
      <c r="E1261" t="inlineStr">
        <is>
          <t>RS-Senior</t>
        </is>
      </c>
      <c r="F1261" t="inlineStr">
        <is>
          <t>6'4"</t>
        </is>
      </c>
      <c r="G1261" t="n">
        <v>315</v>
      </c>
      <c r="H1261" t="inlineStr">
        <is>
          <t>Provo, Utah</t>
        </is>
      </c>
    </row>
    <row r="1262">
      <c r="A1262" t="inlineStr">
        <is>
          <t>BYU</t>
        </is>
      </c>
      <c r="B1262" t="n">
        <v>53</v>
      </c>
      <c r="C1262" t="inlineStr">
        <is>
          <t>Strantz Mangisi</t>
        </is>
      </c>
      <c r="D1262" t="inlineStr">
        <is>
          <t>Offensive Line</t>
        </is>
      </c>
      <c r="E1262" t="inlineStr">
        <is>
          <t>RS-Freshman</t>
        </is>
      </c>
      <c r="F1262" t="inlineStr">
        <is>
          <t>6'4"</t>
        </is>
      </c>
      <c r="G1262" t="n">
        <v>290</v>
      </c>
      <c r="H1262" t="inlineStr">
        <is>
          <t>Provo, Utah</t>
        </is>
      </c>
    </row>
    <row r="1263">
      <c r="A1263" t="inlineStr">
        <is>
          <t>BYU</t>
        </is>
      </c>
      <c r="B1263" t="n">
        <v>4</v>
      </c>
      <c r="C1263" t="inlineStr">
        <is>
          <t>LJ Martin</t>
        </is>
      </c>
      <c r="D1263" t="inlineStr">
        <is>
          <t>Running Back</t>
        </is>
      </c>
      <c r="E1263" t="inlineStr">
        <is>
          <t>Senior</t>
        </is>
      </c>
      <c r="F1263" t="inlineStr">
        <is>
          <t>6'2"</t>
        </is>
      </c>
      <c r="G1263" t="n">
        <v>225</v>
      </c>
      <c r="H1263" t="inlineStr">
        <is>
          <t>El Paso, Texas</t>
        </is>
      </c>
    </row>
    <row r="1264">
      <c r="A1264" t="inlineStr">
        <is>
          <t>BYU</t>
        </is>
      </c>
      <c r="B1264" t="n">
        <v>35</v>
      </c>
      <c r="C1264" t="inlineStr">
        <is>
          <t>Matthew Mason</t>
        </is>
      </c>
      <c r="D1264" t="inlineStr">
        <is>
          <t>Safety</t>
        </is>
      </c>
      <c r="E1264" t="inlineStr">
        <is>
          <t>Freshman</t>
        </is>
      </c>
      <c r="F1264" t="inlineStr">
        <is>
          <t>6'3"</t>
        </is>
      </c>
      <c r="G1264" t="n">
        <v>185</v>
      </c>
      <c r="H1264" t="inlineStr">
        <is>
          <t>Las Vegas, Utah</t>
        </is>
      </c>
    </row>
    <row r="1265">
      <c r="A1265" t="inlineStr">
        <is>
          <t>BYU</t>
        </is>
      </c>
      <c r="B1265" t="n">
        <v>73</v>
      </c>
      <c r="C1265" t="inlineStr">
        <is>
          <t>Caden McKee</t>
        </is>
      </c>
      <c r="D1265" t="inlineStr">
        <is>
          <t>Offensive Line</t>
        </is>
      </c>
      <c r="E1265" t="inlineStr">
        <is>
          <t>RS-Freshman</t>
        </is>
      </c>
      <c r="F1265" t="inlineStr">
        <is>
          <t>6'6"</t>
        </is>
      </c>
      <c r="G1265" t="n">
        <v>270</v>
      </c>
      <c r="H1265" t="inlineStr">
        <is>
          <t>Corona, California</t>
        </is>
      </c>
    </row>
    <row r="1266">
      <c r="A1266" t="inlineStr">
        <is>
          <t>BYU</t>
        </is>
      </c>
      <c r="B1266" t="n">
        <v>50</v>
      </c>
      <c r="C1266" t="inlineStr">
        <is>
          <t>Maverick McManus</t>
        </is>
      </c>
      <c r="D1266" t="inlineStr">
        <is>
          <t>Defensive Tackle</t>
        </is>
      </c>
      <c r="E1266" t="inlineStr">
        <is>
          <t>RS-Freshman</t>
        </is>
      </c>
      <c r="F1266" t="inlineStr">
        <is>
          <t>6'5"</t>
        </is>
      </c>
      <c r="G1266" t="n">
        <v>270</v>
      </c>
      <c r="H1266" t="inlineStr">
        <is>
          <t>Saratoga Springs</t>
        </is>
      </c>
    </row>
    <row r="1267">
      <c r="A1267" t="inlineStr">
        <is>
          <t>BYU</t>
        </is>
      </c>
      <c r="B1267" t="n">
        <v>34</v>
      </c>
      <c r="C1267" t="inlineStr">
        <is>
          <t>Charlie Miska</t>
        </is>
      </c>
      <c r="D1267" t="inlineStr">
        <is>
          <t>Running Back</t>
        </is>
      </c>
      <c r="E1267" t="inlineStr">
        <is>
          <t>RS-Sophomore</t>
        </is>
      </c>
      <c r="F1267" t="inlineStr">
        <is>
          <t>5'11"</t>
        </is>
      </c>
      <c r="G1267" t="n">
        <v>215</v>
      </c>
      <c r="H1267" t="inlineStr">
        <is>
          <t>Lorton, Virginia</t>
        </is>
      </c>
    </row>
    <row r="1268">
      <c r="A1268" t="inlineStr">
        <is>
          <t>BYU</t>
        </is>
      </c>
      <c r="B1268" t="n">
        <v>63</v>
      </c>
      <c r="C1268" t="inlineStr">
        <is>
          <t>Bruce Mitchell</t>
        </is>
      </c>
      <c r="D1268" t="inlineStr">
        <is>
          <t>Offensive Line</t>
        </is>
      </c>
      <c r="E1268" t="inlineStr">
        <is>
          <t>RS-Senior</t>
        </is>
      </c>
      <c r="F1268" t="inlineStr">
        <is>
          <t>6'4"</t>
        </is>
      </c>
      <c r="G1268" t="n">
        <v>305</v>
      </c>
      <c r="H1268" t="inlineStr">
        <is>
          <t>Kamas, Utah</t>
        </is>
      </c>
    </row>
    <row r="1269">
      <c r="A1269" t="inlineStr">
        <is>
          <t>BYU</t>
        </is>
      </c>
      <c r="B1269" t="n">
        <v>30</v>
      </c>
      <c r="C1269" t="inlineStr">
        <is>
          <t>Sione Moa</t>
        </is>
      </c>
      <c r="D1269" t="inlineStr">
        <is>
          <t>Running Back</t>
        </is>
      </c>
      <c r="E1269" t="inlineStr">
        <is>
          <t>RS-Sophomore</t>
        </is>
      </c>
      <c r="F1269" t="inlineStr">
        <is>
          <t>5'10"</t>
        </is>
      </c>
      <c r="G1269" t="n">
        <v>220</v>
      </c>
      <c r="H1269" t="inlineStr">
        <is>
          <t>Victorville, California</t>
        </is>
      </c>
    </row>
    <row r="1270">
      <c r="A1270" t="inlineStr">
        <is>
          <t>BYU</t>
        </is>
      </c>
      <c r="B1270" t="n">
        <v>82</v>
      </c>
      <c r="C1270" t="inlineStr">
        <is>
          <t>Noah Moeaki</t>
        </is>
      </c>
      <c r="D1270" t="inlineStr">
        <is>
          <t>Tight End</t>
        </is>
      </c>
      <c r="E1270" t="inlineStr">
        <is>
          <t>RS-Sophomore</t>
        </is>
      </c>
      <c r="F1270" t="inlineStr">
        <is>
          <t>6'3"</t>
        </is>
      </c>
      <c r="G1270" t="n">
        <v>245</v>
      </c>
      <c r="H1270" t="inlineStr">
        <is>
          <t>American Fork, Utah</t>
        </is>
      </c>
    </row>
    <row r="1271">
      <c r="A1271" t="inlineStr">
        <is>
          <t>BYU</t>
        </is>
      </c>
      <c r="B1271" t="n">
        <v>52</v>
      </c>
      <c r="C1271" t="inlineStr">
        <is>
          <t>Bott Mulitalo</t>
        </is>
      </c>
      <c r="D1271" t="inlineStr">
        <is>
          <t>Offensive Line</t>
        </is>
      </c>
      <c r="E1271" t="inlineStr">
        <is>
          <t>Freshman</t>
        </is>
      </c>
      <c r="F1271" t="inlineStr">
        <is>
          <t>6'5"</t>
        </is>
      </c>
      <c r="G1271" t="n">
        <v>310</v>
      </c>
      <c r="H1271" t="inlineStr">
        <is>
          <t>Lehi, Utah</t>
        </is>
      </c>
    </row>
    <row r="1272">
      <c r="A1272" t="inlineStr">
        <is>
          <t>BYU</t>
        </is>
      </c>
      <c r="C1272" t="inlineStr">
        <is>
          <t>Tei Nacua</t>
        </is>
      </c>
      <c r="D1272" t="inlineStr">
        <is>
          <t>Wide Receiver</t>
        </is>
      </c>
      <c r="E1272" t="inlineStr">
        <is>
          <t>RS-Sophomore</t>
        </is>
      </c>
      <c r="F1272" t="inlineStr">
        <is>
          <t>6'2"</t>
        </is>
      </c>
      <c r="G1272" t="n">
        <v>185</v>
      </c>
      <c r="H1272" t="inlineStr">
        <is>
          <t>Provo, Utah</t>
        </is>
      </c>
    </row>
    <row r="1273">
      <c r="A1273" t="inlineStr">
        <is>
          <t>BYU</t>
        </is>
      </c>
      <c r="B1273" t="n">
        <v>45</v>
      </c>
      <c r="C1273" t="inlineStr">
        <is>
          <t>Keayen Nead</t>
        </is>
      </c>
      <c r="D1273" t="inlineStr">
        <is>
          <t>Tight End</t>
        </is>
      </c>
      <c r="E1273" t="inlineStr">
        <is>
          <t>Senior</t>
        </is>
      </c>
      <c r="F1273" t="inlineStr">
        <is>
          <t>6'5"</t>
        </is>
      </c>
      <c r="G1273" t="n">
        <v>265</v>
      </c>
      <c r="H1273" t="inlineStr">
        <is>
          <t>Sugar City, Idaho</t>
        </is>
      </c>
    </row>
    <row r="1274">
      <c r="A1274" t="inlineStr">
        <is>
          <t>BYU</t>
        </is>
      </c>
      <c r="B1274" t="n">
        <v>89</v>
      </c>
      <c r="C1274" t="inlineStr">
        <is>
          <t>Jett Nelson</t>
        </is>
      </c>
      <c r="D1274" t="inlineStr">
        <is>
          <t>Wide Receiver</t>
        </is>
      </c>
      <c r="E1274" t="inlineStr">
        <is>
          <t>Freshman</t>
        </is>
      </c>
      <c r="F1274" t="inlineStr">
        <is>
          <t>6'4"</t>
        </is>
      </c>
      <c r="G1274" t="n">
        <v>212</v>
      </c>
      <c r="H1274" t="inlineStr">
        <is>
          <t>American Fork, Utah</t>
        </is>
      </c>
    </row>
    <row r="1275">
      <c r="A1275" t="inlineStr">
        <is>
          <t>BYU</t>
        </is>
      </c>
      <c r="B1275" t="n">
        <v>80</v>
      </c>
      <c r="C1275" t="inlineStr">
        <is>
          <t>Jacob Nye</t>
        </is>
      </c>
      <c r="D1275" t="inlineStr">
        <is>
          <t>Tight End</t>
        </is>
      </c>
      <c r="E1275" t="inlineStr">
        <is>
          <t>RS-Freshman</t>
        </is>
      </c>
      <c r="F1275" t="inlineStr">
        <is>
          <t>6'5"</t>
        </is>
      </c>
      <c r="G1275" t="n">
        <v>245</v>
      </c>
      <c r="H1275" t="inlineStr">
        <is>
          <t>Melissa, Texas</t>
        </is>
      </c>
    </row>
    <row r="1276">
      <c r="A1276" t="inlineStr">
        <is>
          <t>BYU</t>
        </is>
      </c>
      <c r="B1276" t="n">
        <v>74</v>
      </c>
      <c r="C1276" t="inlineStr">
        <is>
          <t>Trevin Ostler</t>
        </is>
      </c>
      <c r="D1276" t="inlineStr">
        <is>
          <t>Offensive Line</t>
        </is>
      </c>
      <c r="E1276" t="inlineStr">
        <is>
          <t>RS-Senior</t>
        </is>
      </c>
      <c r="F1276" t="inlineStr">
        <is>
          <t>6'4"</t>
        </is>
      </c>
      <c r="G1276" t="n">
        <v>320</v>
      </c>
      <c r="H1276" t="inlineStr">
        <is>
          <t>Bountiful, Utah</t>
        </is>
      </c>
    </row>
    <row r="1277">
      <c r="A1277" t="inlineStr">
        <is>
          <t>BYU</t>
        </is>
      </c>
      <c r="B1277" t="n">
        <v>67</v>
      </c>
      <c r="C1277" t="inlineStr">
        <is>
          <t>Trevor Pay</t>
        </is>
      </c>
      <c r="D1277" t="inlineStr">
        <is>
          <t>Offensive Line</t>
        </is>
      </c>
      <c r="E1277" t="inlineStr">
        <is>
          <t>RS-Sophomore</t>
        </is>
      </c>
      <c r="F1277" t="inlineStr">
        <is>
          <t>6'3"</t>
        </is>
      </c>
      <c r="G1277" t="n">
        <v>295</v>
      </c>
      <c r="H1277" t="inlineStr">
        <is>
          <t>Highland, Utah</t>
        </is>
      </c>
    </row>
    <row r="1278">
      <c r="A1278" t="inlineStr">
        <is>
          <t>BYU</t>
        </is>
      </c>
      <c r="B1278" t="n">
        <v>38</v>
      </c>
      <c r="C1278" t="inlineStr">
        <is>
          <t>Logan Payne</t>
        </is>
      </c>
      <c r="D1278" t="inlineStr">
        <is>
          <t>Running Back</t>
        </is>
      </c>
      <c r="E1278" t="inlineStr">
        <is>
          <t>RS-Freshman</t>
        </is>
      </c>
      <c r="F1278" t="inlineStr">
        <is>
          <t>5'10"</t>
        </is>
      </c>
      <c r="G1278" t="n">
        <v>210</v>
      </c>
      <c r="H1278" t="inlineStr">
        <is>
          <t>Pleasant View, Utah</t>
        </is>
      </c>
    </row>
    <row r="1279">
      <c r="A1279" t="inlineStr">
        <is>
          <t>BYU</t>
        </is>
      </c>
      <c r="B1279" t="n">
        <v>13</v>
      </c>
      <c r="C1279" t="inlineStr">
        <is>
          <t>Jojo Phillips</t>
        </is>
      </c>
      <c r="D1279" t="inlineStr">
        <is>
          <t>Wide Receiver</t>
        </is>
      </c>
      <c r="E1279" t="inlineStr">
        <is>
          <t>RS-Junior</t>
        </is>
      </c>
      <c r="F1279" t="inlineStr">
        <is>
          <t>6'5"</t>
        </is>
      </c>
      <c r="G1279" t="n">
        <v>205</v>
      </c>
      <c r="H1279" t="inlineStr">
        <is>
          <t>Lancaster, California</t>
        </is>
      </c>
    </row>
    <row r="1280">
      <c r="A1280" t="inlineStr">
        <is>
          <t>BYU</t>
        </is>
      </c>
      <c r="B1280" t="n">
        <v>45</v>
      </c>
      <c r="C1280" t="inlineStr">
        <is>
          <t>Viliami Po'uha</t>
        </is>
      </c>
      <c r="D1280" t="inlineStr">
        <is>
          <t>Defensive Tackle</t>
        </is>
      </c>
      <c r="E1280" t="inlineStr">
        <is>
          <t>Junior</t>
        </is>
      </c>
      <c r="F1280" t="inlineStr">
        <is>
          <t>6'3"</t>
        </is>
      </c>
      <c r="G1280" t="n">
        <v>278</v>
      </c>
      <c r="H1280" t="inlineStr">
        <is>
          <t>South Jordan, Utah</t>
        </is>
      </c>
    </row>
    <row r="1281">
      <c r="A1281" t="inlineStr">
        <is>
          <t>BYU</t>
        </is>
      </c>
      <c r="B1281" t="n">
        <v>22</v>
      </c>
      <c r="C1281" t="inlineStr">
        <is>
          <t>Tommy Prassas</t>
        </is>
      </c>
      <c r="D1281" t="inlineStr">
        <is>
          <t>Safety</t>
        </is>
      </c>
      <c r="E1281" t="inlineStr">
        <is>
          <t>RS-Sophomore</t>
        </is>
      </c>
      <c r="F1281" t="inlineStr">
        <is>
          <t>6'2"</t>
        </is>
      </c>
      <c r="G1281" t="n">
        <v>200</v>
      </c>
      <c r="H1281" t="inlineStr">
        <is>
          <t>Chandler, Arizona</t>
        </is>
      </c>
    </row>
    <row r="1282">
      <c r="A1282" t="inlineStr">
        <is>
          <t>BYU</t>
        </is>
      </c>
      <c r="B1282" t="n">
        <v>21</v>
      </c>
      <c r="C1282" t="inlineStr">
        <is>
          <t>Jaron Pula</t>
        </is>
      </c>
      <c r="D1282" t="inlineStr">
        <is>
          <t>Wide Receiver</t>
        </is>
      </c>
      <c r="E1282" t="inlineStr">
        <is>
          <t>Freshman</t>
        </is>
      </c>
      <c r="F1282" t="inlineStr">
        <is>
          <t>6'3"</t>
        </is>
      </c>
      <c r="G1282" t="n">
        <v>200</v>
      </c>
      <c r="H1282" t="inlineStr">
        <is>
          <t>Highland, Utah</t>
        </is>
      </c>
    </row>
    <row r="1283">
      <c r="A1283" t="inlineStr">
        <is>
          <t>BYU</t>
        </is>
      </c>
      <c r="B1283" t="n">
        <v>25</v>
      </c>
      <c r="C1283" t="inlineStr">
        <is>
          <t>Kennan Pula</t>
        </is>
      </c>
      <c r="D1283" t="inlineStr">
        <is>
          <t>Safety</t>
        </is>
      </c>
      <c r="E1283" t="inlineStr">
        <is>
          <t>Freshman</t>
        </is>
      </c>
      <c r="F1283" t="inlineStr">
        <is>
          <t>6'3"</t>
        </is>
      </c>
      <c r="G1283" t="n">
        <v>200</v>
      </c>
      <c r="H1283" t="inlineStr">
        <is>
          <t>Highland, Utah</t>
        </is>
      </c>
    </row>
    <row r="1284">
      <c r="A1284" t="inlineStr">
        <is>
          <t>BYU</t>
        </is>
      </c>
      <c r="B1284" t="n">
        <v>94</v>
      </c>
      <c r="C1284" t="inlineStr">
        <is>
          <t>Anisi Purcell</t>
        </is>
      </c>
      <c r="D1284" t="inlineStr">
        <is>
          <t>Defensive Tackle</t>
        </is>
      </c>
      <c r="E1284" t="inlineStr">
        <is>
          <t>RS-Senior</t>
        </is>
      </c>
      <c r="F1284" t="inlineStr">
        <is>
          <t>6'3"</t>
        </is>
      </c>
      <c r="G1284" t="n">
        <v>305</v>
      </c>
      <c r="H1284" t="inlineStr">
        <is>
          <t>West Bountiful, Utah</t>
        </is>
      </c>
    </row>
    <row r="1285">
      <c r="A1285" t="inlineStr">
        <is>
          <t>BYU</t>
        </is>
      </c>
      <c r="B1285" t="n">
        <v>57</v>
      </c>
      <c r="C1285" t="inlineStr">
        <is>
          <t>Talitu'i Pututau</t>
        </is>
      </c>
      <c r="D1285" t="inlineStr">
        <is>
          <t>Offensive Line</t>
        </is>
      </c>
      <c r="E1285" t="inlineStr">
        <is>
          <t>Freshman</t>
        </is>
      </c>
      <c r="F1285" t="inlineStr">
        <is>
          <t>6'5"</t>
        </is>
      </c>
      <c r="G1285" t="n">
        <v>270</v>
      </c>
      <c r="H1285" t="inlineStr">
        <is>
          <t>Salt Lake City, Utah</t>
        </is>
      </c>
    </row>
    <row r="1286">
      <c r="A1286" t="inlineStr">
        <is>
          <t>BYU</t>
        </is>
      </c>
      <c r="B1286" t="n">
        <v>29</v>
      </c>
      <c r="C1286" t="inlineStr">
        <is>
          <t>Rowan Reay</t>
        </is>
      </c>
      <c r="D1286" t="inlineStr">
        <is>
          <t>Wide Receiver</t>
        </is>
      </c>
      <c r="E1286" t="inlineStr">
        <is>
          <t>Senior</t>
        </is>
      </c>
      <c r="F1286" t="inlineStr">
        <is>
          <t>6'3"</t>
        </is>
      </c>
      <c r="G1286" t="n">
        <v>193</v>
      </c>
      <c r="H1286" t="inlineStr">
        <is>
          <t>Provo, Utah</t>
        </is>
      </c>
    </row>
    <row r="1287">
      <c r="A1287" t="inlineStr">
        <is>
          <t>BYU</t>
        </is>
      </c>
      <c r="B1287" t="n">
        <v>42</v>
      </c>
      <c r="C1287" t="inlineStr">
        <is>
          <t>Adney Reid</t>
        </is>
      </c>
      <c r="D1287" t="inlineStr">
        <is>
          <t>Defensive End</t>
        </is>
      </c>
      <c r="E1287" t="inlineStr">
        <is>
          <t>Freshman</t>
        </is>
      </c>
      <c r="F1287" t="inlineStr">
        <is>
          <t>6'5"</t>
        </is>
      </c>
      <c r="G1287" t="n">
        <v>236</v>
      </c>
      <c r="H1287" t="inlineStr">
        <is>
          <t>Spanish Fork, Utah</t>
        </is>
      </c>
    </row>
    <row r="1288">
      <c r="A1288" t="inlineStr">
        <is>
          <t>BYU</t>
        </is>
      </c>
      <c r="B1288" t="n">
        <v>12</v>
      </c>
      <c r="C1288" t="inlineStr">
        <is>
          <t>Preston Rex</t>
        </is>
      </c>
      <c r="D1288" t="inlineStr">
        <is>
          <t>Running Back</t>
        </is>
      </c>
      <c r="E1288" t="inlineStr">
        <is>
          <t>RS-Senior</t>
        </is>
      </c>
      <c r="F1288" t="inlineStr">
        <is>
          <t>6'0"</t>
        </is>
      </c>
      <c r="G1288" t="n">
        <v>200</v>
      </c>
      <c r="H1288" t="inlineStr">
        <is>
          <t>San Clemente, California</t>
        </is>
      </c>
    </row>
    <row r="1289">
      <c r="A1289" t="inlineStr">
        <is>
          <t>BYU</t>
        </is>
      </c>
      <c r="B1289" t="n">
        <v>22</v>
      </c>
      <c r="C1289" t="inlineStr">
        <is>
          <t>Trey Roberts</t>
        </is>
      </c>
      <c r="D1289" t="inlineStr">
        <is>
          <t>Wide Receiver</t>
        </is>
      </c>
      <c r="E1289" t="inlineStr">
        <is>
          <t>RS-Freshman</t>
        </is>
      </c>
      <c r="F1289" t="inlineStr">
        <is>
          <t>6'1"</t>
        </is>
      </c>
      <c r="G1289" t="n">
        <v>195</v>
      </c>
      <c r="H1289" t="inlineStr">
        <is>
          <t>American Fork, Utah</t>
        </is>
      </c>
    </row>
    <row r="1290">
      <c r="A1290" t="inlineStr">
        <is>
          <t>BYU</t>
        </is>
      </c>
      <c r="B1290" t="n">
        <v>2</v>
      </c>
      <c r="C1290" t="inlineStr">
        <is>
          <t>Roger Saleapaga II</t>
        </is>
      </c>
      <c r="D1290" t="inlineStr">
        <is>
          <t>Tight End</t>
        </is>
      </c>
      <c r="E1290" t="inlineStr">
        <is>
          <t>Junior</t>
        </is>
      </c>
      <c r="F1290" t="inlineStr">
        <is>
          <t>6'4"</t>
        </is>
      </c>
      <c r="G1290" t="n">
        <v>235</v>
      </c>
      <c r="H1290" t="inlineStr">
        <is>
          <t>Orem, Utah</t>
        </is>
      </c>
      <c r="I1290" t="inlineStr">
        <is>
          <t>Transfer from Oregon (2026 portal)</t>
        </is>
      </c>
    </row>
    <row r="1291">
      <c r="A1291" t="inlineStr">
        <is>
          <t>BYU</t>
        </is>
      </c>
      <c r="B1291" t="n">
        <v>38</v>
      </c>
      <c r="C1291" t="inlineStr">
        <is>
          <t>Ian Sanches</t>
        </is>
      </c>
      <c r="D1291" t="inlineStr">
        <is>
          <t>Kicker</t>
        </is>
      </c>
      <c r="E1291" t="inlineStr">
        <is>
          <t>Freshman</t>
        </is>
      </c>
      <c r="F1291" t="inlineStr">
        <is>
          <t>6'0"</t>
        </is>
      </c>
      <c r="G1291" t="n">
        <v>190</v>
      </c>
      <c r="H1291" t="inlineStr">
        <is>
          <t>Cedar Hills, Utah</t>
        </is>
      </c>
    </row>
    <row r="1292">
      <c r="A1292" t="inlineStr">
        <is>
          <t>BYU</t>
        </is>
      </c>
      <c r="B1292" t="n">
        <v>23</v>
      </c>
      <c r="C1292" t="inlineStr">
        <is>
          <t>Terrance Saryon</t>
        </is>
      </c>
      <c r="D1292" t="inlineStr">
        <is>
          <t>Wide Receiver</t>
        </is>
      </c>
      <c r="E1292" t="inlineStr">
        <is>
          <t>Freshman</t>
        </is>
      </c>
      <c r="F1292" t="inlineStr">
        <is>
          <t>5'11"</t>
        </is>
      </c>
      <c r="G1292" t="n">
        <v>170</v>
      </c>
      <c r="H1292" t="inlineStr">
        <is>
          <t>Portland, Oregon</t>
        </is>
      </c>
    </row>
    <row r="1293">
      <c r="A1293" t="inlineStr">
        <is>
          <t>BYU</t>
        </is>
      </c>
      <c r="B1293" t="n">
        <v>11</v>
      </c>
      <c r="C1293" t="inlineStr">
        <is>
          <t>Faletau Satuala</t>
        </is>
      </c>
      <c r="D1293" t="inlineStr">
        <is>
          <t>Safety</t>
        </is>
      </c>
      <c r="E1293" t="inlineStr">
        <is>
          <t>Junior</t>
        </is>
      </c>
      <c r="F1293" t="inlineStr">
        <is>
          <t>6'4"</t>
        </is>
      </c>
      <c r="G1293" t="n">
        <v>215</v>
      </c>
      <c r="H1293" t="inlineStr">
        <is>
          <t>Bountiful, Utah</t>
        </is>
      </c>
    </row>
    <row r="1294">
      <c r="A1294" t="inlineStr">
        <is>
          <t>BYU</t>
        </is>
      </c>
      <c r="B1294" t="n">
        <v>48</v>
      </c>
      <c r="C1294" t="inlineStr">
        <is>
          <t>Bodie Schoonover</t>
        </is>
      </c>
      <c r="D1294" t="inlineStr">
        <is>
          <t>Defensive End</t>
        </is>
      </c>
      <c r="E1294" t="inlineStr">
        <is>
          <t>RS-Senior</t>
        </is>
      </c>
      <c r="F1294" t="inlineStr">
        <is>
          <t>6'3"</t>
        </is>
      </c>
      <c r="G1294" t="n">
        <v>270</v>
      </c>
      <c r="H1294" t="inlineStr">
        <is>
          <t>American Fork, Utah</t>
        </is>
      </c>
    </row>
    <row r="1295">
      <c r="A1295" t="inlineStr">
        <is>
          <t>BYU</t>
        </is>
      </c>
      <c r="B1295" t="n">
        <v>64</v>
      </c>
      <c r="C1295" t="inlineStr">
        <is>
          <t>Kyle Sfarcioc</t>
        </is>
      </c>
      <c r="D1295" t="inlineStr">
        <is>
          <t>Offensive Line</t>
        </is>
      </c>
      <c r="E1295" t="inlineStr">
        <is>
          <t>RS-Senior</t>
        </is>
      </c>
      <c r="F1295" t="inlineStr">
        <is>
          <t>6'4"</t>
        </is>
      </c>
      <c r="G1295" t="n">
        <v>310</v>
      </c>
      <c r="H1295" t="inlineStr">
        <is>
          <t>Peoria, Arizona</t>
        </is>
      </c>
    </row>
    <row r="1296">
      <c r="A1296" t="inlineStr">
        <is>
          <t>BYU</t>
        </is>
      </c>
      <c r="B1296" t="n">
        <v>39</v>
      </c>
      <c r="C1296" t="inlineStr">
        <is>
          <t>Seth Shigg</t>
        </is>
      </c>
      <c r="D1296" t="inlineStr">
        <is>
          <t>Cornerback</t>
        </is>
      </c>
      <c r="E1296" t="inlineStr">
        <is>
          <t>Freshman</t>
        </is>
      </c>
      <c r="F1296" t="inlineStr">
        <is>
          <t>5'10"</t>
        </is>
      </c>
      <c r="G1296" t="n">
        <v>182</v>
      </c>
      <c r="H1296" t="inlineStr">
        <is>
          <t>Los Angeles, California</t>
        </is>
      </c>
    </row>
    <row r="1297">
      <c r="A1297" t="inlineStr">
        <is>
          <t>BYU</t>
        </is>
      </c>
      <c r="B1297" t="n">
        <v>19</v>
      </c>
      <c r="C1297" t="inlineStr">
        <is>
          <t>Fuller Shurtz</t>
        </is>
      </c>
      <c r="D1297" t="inlineStr">
        <is>
          <t>Punter</t>
        </is>
      </c>
      <c r="E1297" t="inlineStr">
        <is>
          <t>RS-Freshman</t>
        </is>
      </c>
      <c r="F1297" t="inlineStr">
        <is>
          <t>5'11"</t>
        </is>
      </c>
      <c r="G1297" t="n">
        <v>179</v>
      </c>
      <c r="H1297" t="inlineStr">
        <is>
          <t>Katy, Texas</t>
        </is>
      </c>
    </row>
    <row r="1298">
      <c r="A1298" t="inlineStr">
        <is>
          <t>BYU</t>
        </is>
      </c>
      <c r="B1298" t="n">
        <v>62</v>
      </c>
      <c r="C1298" t="inlineStr">
        <is>
          <t>Jr Sia</t>
        </is>
      </c>
      <c r="D1298" t="inlineStr">
        <is>
          <t>Offensive Line</t>
        </is>
      </c>
      <c r="E1298" t="inlineStr">
        <is>
          <t>RS-Junior</t>
        </is>
      </c>
      <c r="F1298" t="inlineStr">
        <is>
          <t>6'5"</t>
        </is>
      </c>
      <c r="G1298" t="n">
        <v>325</v>
      </c>
      <c r="H1298" t="inlineStr">
        <is>
          <t>Herriman, Utah</t>
        </is>
      </c>
      <c r="I1298" t="inlineStr">
        <is>
          <t>Transfer from Utah State (2026 portal)</t>
        </is>
      </c>
    </row>
    <row r="1299">
      <c r="A1299" t="inlineStr">
        <is>
          <t>BYU</t>
        </is>
      </c>
      <c r="B1299" t="n">
        <v>43</v>
      </c>
      <c r="C1299" t="inlineStr">
        <is>
          <t>Ty Smith</t>
        </is>
      </c>
      <c r="D1299" t="inlineStr">
        <is>
          <t>Deep Snapper</t>
        </is>
      </c>
      <c r="E1299" t="inlineStr">
        <is>
          <t>RS-Sophomore</t>
        </is>
      </c>
      <c r="F1299" t="inlineStr">
        <is>
          <t>6'0"</t>
        </is>
      </c>
      <c r="G1299" t="n">
        <v>205</v>
      </c>
      <c r="H1299" t="inlineStr">
        <is>
          <t>Gilbert, Arizona</t>
        </is>
      </c>
    </row>
    <row r="1300">
      <c r="A1300" t="inlineStr">
        <is>
          <t>BYU</t>
        </is>
      </c>
      <c r="B1300" t="n">
        <v>58</v>
      </c>
      <c r="C1300" t="inlineStr">
        <is>
          <t>David Tangilanu</t>
        </is>
      </c>
      <c r="D1300" t="inlineStr">
        <is>
          <t>Defensive Tackle</t>
        </is>
      </c>
      <c r="E1300" t="inlineStr">
        <is>
          <t>Freshman</t>
        </is>
      </c>
      <c r="F1300" t="inlineStr">
        <is>
          <t>6'5"</t>
        </is>
      </c>
      <c r="G1300" t="n">
        <v>285</v>
      </c>
      <c r="H1300" t="inlineStr">
        <is>
          <t>East Palo Alto, California</t>
        </is>
      </c>
    </row>
    <row r="1301">
      <c r="A1301" t="inlineStr">
        <is>
          <t>BYU</t>
        </is>
      </c>
      <c r="B1301" t="n">
        <v>51</v>
      </c>
      <c r="C1301" t="inlineStr">
        <is>
          <t>Gage Tanner</t>
        </is>
      </c>
      <c r="D1301" t="inlineStr">
        <is>
          <t>Linebacker</t>
        </is>
      </c>
      <c r="E1301" t="inlineStr">
        <is>
          <t>Freshman</t>
        </is>
      </c>
      <c r="F1301" t="inlineStr">
        <is>
          <t>6'1"</t>
        </is>
      </c>
      <c r="G1301" t="n">
        <v>225</v>
      </c>
      <c r="H1301" t="inlineStr">
        <is>
          <t>Meridian, Idaho</t>
        </is>
      </c>
    </row>
    <row r="1302">
      <c r="A1302" t="inlineStr">
        <is>
          <t>BYU</t>
        </is>
      </c>
      <c r="B1302" t="n">
        <v>57</v>
      </c>
      <c r="C1302" t="inlineStr">
        <is>
          <t>Keanu Tanuvasa</t>
        </is>
      </c>
      <c r="D1302" t="inlineStr">
        <is>
          <t>Defensive Tackle</t>
        </is>
      </c>
      <c r="E1302" t="inlineStr">
        <is>
          <t>RS-Senior</t>
        </is>
      </c>
      <c r="F1302" t="inlineStr">
        <is>
          <t>6'4"</t>
        </is>
      </c>
      <c r="G1302" t="n">
        <v>300</v>
      </c>
      <c r="H1302" t="inlineStr">
        <is>
          <t>Mission Viejo, California</t>
        </is>
      </c>
    </row>
    <row r="1303">
      <c r="A1303" t="inlineStr">
        <is>
          <t>BYU</t>
        </is>
      </c>
      <c r="B1303" t="n">
        <v>34</v>
      </c>
      <c r="C1303" t="inlineStr">
        <is>
          <t>Daniel Taumoepeau</t>
        </is>
      </c>
      <c r="D1303" t="inlineStr">
        <is>
          <t>Linebacker</t>
        </is>
      </c>
      <c r="E1303" t="inlineStr">
        <is>
          <t>RS-Junior</t>
        </is>
      </c>
      <c r="F1303" t="inlineStr">
        <is>
          <t>6'0"</t>
        </is>
      </c>
      <c r="G1303" t="n">
        <v>225</v>
      </c>
      <c r="H1303" t="inlineStr">
        <is>
          <t>Daly City, California</t>
        </is>
      </c>
    </row>
    <row r="1304">
      <c r="A1304" t="inlineStr">
        <is>
          <t>BYU</t>
        </is>
      </c>
      <c r="B1304" t="n">
        <v>5</v>
      </c>
      <c r="C1304" t="inlineStr">
        <is>
          <t>Nusi Taumoepeau</t>
        </is>
      </c>
      <c r="D1304" t="inlineStr">
        <is>
          <t>Defensive End</t>
        </is>
      </c>
      <c r="E1304" t="inlineStr">
        <is>
          <t>Sophomore</t>
        </is>
      </c>
      <c r="F1304" t="inlineStr">
        <is>
          <t>6'3"</t>
        </is>
      </c>
      <c r="G1304" t="n">
        <v>240</v>
      </c>
      <c r="H1304" t="inlineStr">
        <is>
          <t>Saratoga Springs, Utah</t>
        </is>
      </c>
    </row>
    <row r="1305">
      <c r="A1305" t="inlineStr">
        <is>
          <t>BYU</t>
        </is>
      </c>
      <c r="B1305" t="n">
        <v>52</v>
      </c>
      <c r="C1305" t="inlineStr">
        <is>
          <t>Vincent Tautua</t>
        </is>
      </c>
      <c r="D1305" t="inlineStr">
        <is>
          <t>Defensive End</t>
        </is>
      </c>
      <c r="E1305" t="inlineStr">
        <is>
          <t>RS-Freshman</t>
        </is>
      </c>
      <c r="F1305" t="inlineStr">
        <is>
          <t>6'3"</t>
        </is>
      </c>
      <c r="G1305" t="n">
        <v>255</v>
      </c>
      <c r="H1305" t="inlineStr">
        <is>
          <t>Ewa Beach, Hawaii</t>
        </is>
      </c>
    </row>
    <row r="1306">
      <c r="A1306" t="inlineStr">
        <is>
          <t>BYU</t>
        </is>
      </c>
      <c r="B1306" t="n">
        <v>78</v>
      </c>
      <c r="C1306" t="inlineStr">
        <is>
          <t>Ethan Thomason</t>
        </is>
      </c>
      <c r="D1306" t="inlineStr">
        <is>
          <t>Offensive Line</t>
        </is>
      </c>
      <c r="E1306" t="inlineStr">
        <is>
          <t>RS-Freshman</t>
        </is>
      </c>
      <c r="F1306" t="inlineStr">
        <is>
          <t>6'8"</t>
        </is>
      </c>
      <c r="G1306" t="n">
        <v>310</v>
      </c>
      <c r="H1306" t="inlineStr">
        <is>
          <t>Fort Collins, Colorado</t>
        </is>
      </c>
    </row>
    <row r="1307">
      <c r="A1307" t="inlineStr">
        <is>
          <t>BYU</t>
        </is>
      </c>
      <c r="B1307" t="n">
        <v>4</v>
      </c>
      <c r="C1307" t="inlineStr">
        <is>
          <t>Cade Uluave</t>
        </is>
      </c>
      <c r="D1307" t="inlineStr">
        <is>
          <t>Linebacker</t>
        </is>
      </c>
      <c r="E1307" t="inlineStr">
        <is>
          <t>Senior</t>
        </is>
      </c>
      <c r="F1307" t="inlineStr">
        <is>
          <t>6'1"</t>
        </is>
      </c>
      <c r="G1307" t="n">
        <v>235</v>
      </c>
      <c r="H1307" t="inlineStr">
        <is>
          <t>South Jordan, Utah</t>
        </is>
      </c>
      <c r="I1307" t="inlineStr">
        <is>
          <t>Transfer from California (2026 portal)</t>
        </is>
      </c>
    </row>
    <row r="1308">
      <c r="A1308" t="inlineStr">
        <is>
          <t>BYU</t>
        </is>
      </c>
      <c r="B1308" t="n">
        <v>24</v>
      </c>
      <c r="C1308" t="inlineStr">
        <is>
          <t>Payton VanSteenkiste</t>
        </is>
      </c>
      <c r="D1308" t="inlineStr">
        <is>
          <t>Safety</t>
        </is>
      </c>
      <c r="E1308" t="inlineStr">
        <is>
          <t>RS-Sophomore</t>
        </is>
      </c>
      <c r="F1308" t="inlineStr">
        <is>
          <t>5'11"</t>
        </is>
      </c>
      <c r="G1308" t="n">
        <v>195</v>
      </c>
      <c r="H1308" t="inlineStr">
        <is>
          <t>Rigby, Idaho</t>
        </is>
      </c>
    </row>
    <row r="1309">
      <c r="A1309" t="inlineStr">
        <is>
          <t>BYU</t>
        </is>
      </c>
      <c r="B1309" t="n">
        <v>46</v>
      </c>
      <c r="C1309" t="inlineStr">
        <is>
          <t>Kendal Wall</t>
        </is>
      </c>
      <c r="D1309" t="inlineStr">
        <is>
          <t>Defensive End</t>
        </is>
      </c>
      <c r="E1309" t="inlineStr">
        <is>
          <t>RS-Freshman</t>
        </is>
      </c>
      <c r="F1309" t="inlineStr">
        <is>
          <t>6'5"</t>
        </is>
      </c>
      <c r="G1309" t="n">
        <v>240</v>
      </c>
      <c r="H1309" t="inlineStr">
        <is>
          <t>Herriman, Utah</t>
        </is>
      </c>
    </row>
    <row r="1310">
      <c r="A1310" t="inlineStr">
        <is>
          <t>BYU</t>
        </is>
      </c>
      <c r="B1310" t="n">
        <v>17</v>
      </c>
      <c r="C1310" t="inlineStr">
        <is>
          <t>Enoch Watson</t>
        </is>
      </c>
      <c r="D1310" t="inlineStr">
        <is>
          <t>Quarterback</t>
        </is>
      </c>
      <c r="E1310" t="inlineStr">
        <is>
          <t>Freshman</t>
        </is>
      </c>
      <c r="F1310" t="inlineStr">
        <is>
          <t>6'3"</t>
        </is>
      </c>
      <c r="G1310" t="n">
        <v>215</v>
      </c>
      <c r="H1310" t="inlineStr">
        <is>
          <t>Queen Creek, Arizona</t>
        </is>
      </c>
    </row>
    <row r="1311">
      <c r="A1311" t="inlineStr">
        <is>
          <t>BYU</t>
        </is>
      </c>
      <c r="B1311" t="n">
        <v>23</v>
      </c>
      <c r="C1311" t="inlineStr">
        <is>
          <t>Pierson Watson</t>
        </is>
      </c>
      <c r="D1311" t="inlineStr">
        <is>
          <t>Linebacker</t>
        </is>
      </c>
      <c r="E1311" t="inlineStr">
        <is>
          <t>RS-Freshman</t>
        </is>
      </c>
      <c r="F1311" t="inlineStr">
        <is>
          <t>6'3"</t>
        </is>
      </c>
      <c r="G1311" t="n">
        <v>230</v>
      </c>
      <c r="H1311" t="inlineStr">
        <is>
          <t>Flagstaff, Arizona</t>
        </is>
      </c>
    </row>
    <row r="1312">
      <c r="A1312" t="inlineStr">
        <is>
          <t>BYU</t>
        </is>
      </c>
      <c r="B1312" t="n">
        <v>68</v>
      </c>
      <c r="C1312" t="inlineStr">
        <is>
          <t>Andrew Williams</t>
        </is>
      </c>
      <c r="D1312" t="inlineStr">
        <is>
          <t>Offensive Line</t>
        </is>
      </c>
      <c r="E1312" t="inlineStr">
        <is>
          <t>RS-Freshman</t>
        </is>
      </c>
      <c r="F1312" t="inlineStr">
        <is>
          <t>6'8"</t>
        </is>
      </c>
      <c r="G1312" t="n">
        <v>300</v>
      </c>
      <c r="H1312" t="inlineStr">
        <is>
          <t>Kirksville, Missouri</t>
        </is>
      </c>
    </row>
    <row r="1313">
      <c r="A1313" t="inlineStr">
        <is>
          <t>BYU</t>
        </is>
      </c>
      <c r="B1313" t="n">
        <v>15</v>
      </c>
      <c r="C1313" t="inlineStr">
        <is>
          <t>Jayven Williams</t>
        </is>
      </c>
      <c r="D1313" t="inlineStr">
        <is>
          <t>Cornerback</t>
        </is>
      </c>
      <c r="E1313" t="inlineStr">
        <is>
          <t>RS-Senior</t>
        </is>
      </c>
      <c r="F1313" t="inlineStr">
        <is>
          <t>6'2"</t>
        </is>
      </c>
      <c r="G1313" t="n">
        <v>175</v>
      </c>
      <c r="H1313" t="inlineStr">
        <is>
          <t>Mobile, Alabama</t>
        </is>
      </c>
      <c r="I1313" t="inlineStr">
        <is>
          <t>Transfer from Mississippi State (2026 portal)</t>
        </is>
      </c>
    </row>
    <row r="1314">
      <c r="A1314" t="inlineStr">
        <is>
          <t>BYU</t>
        </is>
      </c>
      <c r="B1314" t="n">
        <v>24</v>
      </c>
      <c r="C1314" t="inlineStr">
        <is>
          <t>Ethan Wood</t>
        </is>
      </c>
      <c r="D1314" t="inlineStr">
        <is>
          <t>Tight End</t>
        </is>
      </c>
      <c r="E1314" t="inlineStr">
        <is>
          <t>Junior</t>
        </is>
      </c>
      <c r="F1314" t="inlineStr">
        <is>
          <t>6'5"</t>
        </is>
      </c>
      <c r="G1314" t="n">
        <v>250</v>
      </c>
      <c r="H1314" t="inlineStr">
        <is>
          <t>Heber City, Utah</t>
        </is>
      </c>
    </row>
    <row r="1315">
      <c r="A1315" t="inlineStr">
        <is>
          <t>BYU</t>
        </is>
      </c>
      <c r="B1315" t="n">
        <v>56</v>
      </c>
      <c r="C1315" t="inlineStr">
        <is>
          <t>Zak Yamauchi</t>
        </is>
      </c>
      <c r="D1315" t="inlineStr">
        <is>
          <t>Offensive Line</t>
        </is>
      </c>
      <c r="E1315" t="inlineStr">
        <is>
          <t>Sophomore</t>
        </is>
      </c>
      <c r="F1315" t="inlineStr">
        <is>
          <t>6'4"</t>
        </is>
      </c>
      <c r="G1315" t="n">
        <v>320</v>
      </c>
      <c r="H1315" t="inlineStr">
        <is>
          <t>Las Vegas, Nevada</t>
        </is>
      </c>
      <c r="I1315" t="inlineStr">
        <is>
          <t>Transfer from Stanford (2026 portal)</t>
        </is>
      </c>
    </row>
    <row r="1316">
      <c r="A1316" t="inlineStr">
        <is>
          <t>BYU</t>
        </is>
      </c>
      <c r="B1316" t="n">
        <v>83</v>
      </c>
      <c r="C1316" t="inlineStr">
        <is>
          <t>Will Zundel</t>
        </is>
      </c>
      <c r="D1316" t="inlineStr">
        <is>
          <t>Tight End</t>
        </is>
      </c>
      <c r="E1316" t="inlineStr">
        <is>
          <t>RS-Sophomore</t>
        </is>
      </c>
      <c r="F1316" t="inlineStr">
        <is>
          <t>6'5"</t>
        </is>
      </c>
      <c r="G1316" t="n">
        <v>240</v>
      </c>
      <c r="H1316" t="inlineStr">
        <is>
          <t>Highland, Utah</t>
        </is>
      </c>
    </row>
    <row r="1317">
      <c r="A1317" t="inlineStr">
        <is>
          <t>Ball State</t>
        </is>
      </c>
      <c r="B1317" t="n">
        <v>2</v>
      </c>
      <c r="C1317" t="inlineStr">
        <is>
          <t>Tobi Adewoyin</t>
        </is>
      </c>
      <c r="D1317" t="inlineStr">
        <is>
          <t>DB</t>
        </is>
      </c>
      <c r="E1317" t="inlineStr">
        <is>
          <t>So</t>
        </is>
      </c>
      <c r="F1317" t="inlineStr">
        <is>
          <t>5'11"</t>
        </is>
      </c>
      <c r="G1317" t="n">
        <v>189</v>
      </c>
      <c r="H1317" t="inlineStr">
        <is>
          <t>Atlanta, Ga.</t>
        </is>
      </c>
    </row>
    <row r="1318">
      <c r="A1318" t="inlineStr">
        <is>
          <t>Ball State</t>
        </is>
      </c>
      <c r="B1318" t="n">
        <v>44</v>
      </c>
      <c r="C1318" t="inlineStr">
        <is>
          <t>Lucas Andresen</t>
        </is>
      </c>
      <c r="D1318" t="inlineStr">
        <is>
          <t>TE</t>
        </is>
      </c>
      <c r="E1318" t="inlineStr">
        <is>
          <t>Fr</t>
        </is>
      </c>
      <c r="F1318" t="inlineStr">
        <is>
          <t>6'3"</t>
        </is>
      </c>
      <c r="G1318" t="n">
        <v>210</v>
      </c>
      <c r="H1318" t="inlineStr">
        <is>
          <t>Chicago, Ill.</t>
        </is>
      </c>
    </row>
    <row r="1319">
      <c r="A1319" t="inlineStr">
        <is>
          <t>Ball State</t>
        </is>
      </c>
      <c r="B1319" t="n">
        <v>24</v>
      </c>
      <c r="C1319" t="inlineStr">
        <is>
          <t>Gabe Aramboles</t>
        </is>
      </c>
      <c r="D1319" t="inlineStr">
        <is>
          <t>DB</t>
        </is>
      </c>
      <c r="E1319" t="inlineStr">
        <is>
          <t>R-Fr</t>
        </is>
      </c>
      <c r="F1319" t="inlineStr">
        <is>
          <t>5'11"</t>
        </is>
      </c>
      <c r="G1319" t="n">
        <v>224</v>
      </c>
      <c r="H1319" t="inlineStr">
        <is>
          <t>Westfield, Ind.</t>
        </is>
      </c>
    </row>
    <row r="1320">
      <c r="A1320" t="inlineStr">
        <is>
          <t>Ball State</t>
        </is>
      </c>
      <c r="B1320" t="n">
        <v>16</v>
      </c>
      <c r="C1320" t="inlineStr">
        <is>
          <t>Mason Atkins</t>
        </is>
      </c>
      <c r="D1320" t="inlineStr">
        <is>
          <t>QB</t>
        </is>
      </c>
      <c r="E1320" t="inlineStr">
        <is>
          <t>Fr</t>
        </is>
      </c>
      <c r="F1320" t="inlineStr">
        <is>
          <t>6'3"</t>
        </is>
      </c>
      <c r="G1320" t="n">
        <v>210</v>
      </c>
      <c r="H1320" t="inlineStr">
        <is>
          <t>North Aurora, Ill.</t>
        </is>
      </c>
    </row>
    <row r="1321">
      <c r="A1321" t="inlineStr">
        <is>
          <t>Ball State</t>
        </is>
      </c>
      <c r="B1321" t="n">
        <v>31</v>
      </c>
      <c r="C1321" t="inlineStr">
        <is>
          <t>Jared Badie</t>
        </is>
      </c>
      <c r="D1321" t="inlineStr">
        <is>
          <t>OLB</t>
        </is>
      </c>
      <c r="E1321" t="inlineStr">
        <is>
          <t>R-Sr</t>
        </is>
      </c>
      <c r="F1321" t="inlineStr">
        <is>
          <t>6'3"</t>
        </is>
      </c>
      <c r="G1321" t="n">
        <v>237</v>
      </c>
      <c r="H1321" t="inlineStr">
        <is>
          <t>Aurora, Ill.</t>
        </is>
      </c>
      <c r="I1321" t="inlineStr">
        <is>
          <t>Transfer from San Diego State (2026 portal)</t>
        </is>
      </c>
    </row>
    <row r="1322">
      <c r="A1322" t="inlineStr">
        <is>
          <t>Ball State</t>
        </is>
      </c>
      <c r="B1322" t="n">
        <v>75</v>
      </c>
      <c r="C1322" t="inlineStr">
        <is>
          <t>Zach Bandy</t>
        </is>
      </c>
      <c r="D1322" t="inlineStr">
        <is>
          <t>OL</t>
        </is>
      </c>
      <c r="E1322" t="inlineStr">
        <is>
          <t>R-So</t>
        </is>
      </c>
      <c r="F1322" t="inlineStr">
        <is>
          <t>6'5"</t>
        </is>
      </c>
      <c r="G1322" t="n">
        <v>293</v>
      </c>
      <c r="H1322" t="inlineStr">
        <is>
          <t>Avon, Ind.</t>
        </is>
      </c>
    </row>
    <row r="1323">
      <c r="A1323" t="inlineStr">
        <is>
          <t>Ball State</t>
        </is>
      </c>
      <c r="B1323" t="n">
        <v>15</v>
      </c>
      <c r="C1323" t="inlineStr">
        <is>
          <t>Tayshon Bardo</t>
        </is>
      </c>
      <c r="D1323" t="inlineStr">
        <is>
          <t>WR</t>
        </is>
      </c>
      <c r="E1323" t="inlineStr">
        <is>
          <t>Fr</t>
        </is>
      </c>
      <c r="F1323" t="inlineStr">
        <is>
          <t>6'1"</t>
        </is>
      </c>
      <c r="G1323" t="n">
        <v>175</v>
      </c>
      <c r="H1323" t="inlineStr">
        <is>
          <t>Elkhart, Ind.</t>
        </is>
      </c>
    </row>
    <row r="1324">
      <c r="A1324" t="inlineStr">
        <is>
          <t>Ball State</t>
        </is>
      </c>
      <c r="B1324" t="n">
        <v>71</v>
      </c>
      <c r="C1324" t="inlineStr">
        <is>
          <t>Brady Barrowman</t>
        </is>
      </c>
      <c r="D1324" t="inlineStr">
        <is>
          <t>OL</t>
        </is>
      </c>
      <c r="E1324" t="inlineStr">
        <is>
          <t>R-Fr</t>
        </is>
      </c>
      <c r="F1324" t="inlineStr">
        <is>
          <t>6'4"</t>
        </is>
      </c>
      <c r="G1324" t="n">
        <v>304</v>
      </c>
      <c r="H1324" t="inlineStr">
        <is>
          <t>Minooka, Ill.</t>
        </is>
      </c>
    </row>
    <row r="1325">
      <c r="A1325" t="inlineStr">
        <is>
          <t>Ball State</t>
        </is>
      </c>
      <c r="B1325" t="n">
        <v>41</v>
      </c>
      <c r="C1325" t="inlineStr">
        <is>
          <t>Zach Becker</t>
        </is>
      </c>
      <c r="D1325" t="inlineStr">
        <is>
          <t>TE</t>
        </is>
      </c>
      <c r="E1325" t="inlineStr">
        <is>
          <t>Fr</t>
        </is>
      </c>
      <c r="F1325" t="inlineStr">
        <is>
          <t>6'3"</t>
        </is>
      </c>
      <c r="G1325" t="n">
        <v>210</v>
      </c>
      <c r="H1325" t="inlineStr">
        <is>
          <t>Vernon Hills, Ill.</t>
        </is>
      </c>
    </row>
    <row r="1326">
      <c r="A1326" t="inlineStr">
        <is>
          <t>Ball State</t>
        </is>
      </c>
      <c r="B1326" t="n">
        <v>38</v>
      </c>
      <c r="C1326" t="inlineStr">
        <is>
          <t>Jayden Bernavil</t>
        </is>
      </c>
      <c r="D1326" t="inlineStr">
        <is>
          <t>DB</t>
        </is>
      </c>
      <c r="E1326" t="inlineStr">
        <is>
          <t>R-Jr</t>
        </is>
      </c>
      <c r="F1326" t="inlineStr">
        <is>
          <t>5'7"</t>
        </is>
      </c>
      <c r="G1326" t="n">
        <v>188</v>
      </c>
      <c r="H1326" t="inlineStr">
        <is>
          <t>Indianapolis, Ind.</t>
        </is>
      </c>
    </row>
    <row r="1327">
      <c r="A1327" t="inlineStr">
        <is>
          <t>Ball State</t>
        </is>
      </c>
      <c r="B1327" t="n">
        <v>91</v>
      </c>
      <c r="C1327" t="inlineStr">
        <is>
          <t>Jamar Birden</t>
        </is>
      </c>
      <c r="D1327" t="inlineStr">
        <is>
          <t>DE</t>
        </is>
      </c>
      <c r="E1327" t="inlineStr">
        <is>
          <t>R-Fr</t>
        </is>
      </c>
      <c r="F1327" t="inlineStr">
        <is>
          <t>6'2"</t>
        </is>
      </c>
      <c r="G1327" t="n">
        <v>225</v>
      </c>
      <c r="H1327" t="inlineStr">
        <is>
          <t>Waycross, Ga.</t>
        </is>
      </c>
    </row>
    <row r="1328">
      <c r="A1328" t="inlineStr">
        <is>
          <t>Ball State</t>
        </is>
      </c>
      <c r="B1328" t="n">
        <v>38</v>
      </c>
      <c r="C1328" t="inlineStr">
        <is>
          <t>Brody Boehm</t>
        </is>
      </c>
      <c r="D1328" t="inlineStr">
        <is>
          <t>K/P</t>
        </is>
      </c>
      <c r="E1328" t="inlineStr">
        <is>
          <t>R-So</t>
        </is>
      </c>
      <c r="F1328" t="inlineStr">
        <is>
          <t>6'1"</t>
        </is>
      </c>
      <c r="G1328" t="n">
        <v>208</v>
      </c>
      <c r="H1328" t="inlineStr">
        <is>
          <t>Westfield, Ind.</t>
        </is>
      </c>
    </row>
    <row r="1329">
      <c r="A1329" t="inlineStr">
        <is>
          <t>Ball State</t>
        </is>
      </c>
      <c r="B1329" t="n">
        <v>2</v>
      </c>
      <c r="C1329" t="inlineStr">
        <is>
          <t>Jalen Bonds</t>
        </is>
      </c>
      <c r="D1329" t="inlineStr">
        <is>
          <t>RB</t>
        </is>
      </c>
      <c r="E1329" t="inlineStr">
        <is>
          <t>R-Fr</t>
        </is>
      </c>
      <c r="F1329" t="inlineStr">
        <is>
          <t>6'0"</t>
        </is>
      </c>
      <c r="G1329" t="n">
        <v>220</v>
      </c>
      <c r="H1329" t="inlineStr">
        <is>
          <t>Indianapolis, Ind.</t>
        </is>
      </c>
    </row>
    <row r="1330">
      <c r="A1330" t="inlineStr">
        <is>
          <t>Ball State</t>
        </is>
      </c>
      <c r="B1330" t="n">
        <v>35</v>
      </c>
      <c r="C1330" t="inlineStr">
        <is>
          <t>Drew Bostic</t>
        </is>
      </c>
      <c r="D1330" t="inlineStr">
        <is>
          <t>DB</t>
        </is>
      </c>
      <c r="E1330" t="inlineStr">
        <is>
          <t>Fr</t>
        </is>
      </c>
      <c r="F1330" t="inlineStr">
        <is>
          <t>5'9"</t>
        </is>
      </c>
      <c r="G1330" t="n">
        <v>175</v>
      </c>
      <c r="H1330" t="inlineStr">
        <is>
          <t>Brownsburg, Ind.</t>
        </is>
      </c>
    </row>
    <row r="1331">
      <c r="A1331" t="inlineStr">
        <is>
          <t>Ball State</t>
        </is>
      </c>
      <c r="B1331" t="n">
        <v>25</v>
      </c>
      <c r="C1331" t="inlineStr">
        <is>
          <t>Char'rese Breveard</t>
        </is>
      </c>
      <c r="D1331" t="inlineStr">
        <is>
          <t>RB</t>
        </is>
      </c>
      <c r="E1331" t="inlineStr">
        <is>
          <t>Fr</t>
        </is>
      </c>
      <c r="F1331" t="inlineStr">
        <is>
          <t>5'8"</t>
        </is>
      </c>
      <c r="G1331" t="n">
        <v>175</v>
      </c>
      <c r="H1331" t="inlineStr">
        <is>
          <t>Elkhart, Ind.</t>
        </is>
      </c>
    </row>
    <row r="1332">
      <c r="A1332" t="inlineStr">
        <is>
          <t>Ball State</t>
        </is>
      </c>
      <c r="B1332" t="n">
        <v>45</v>
      </c>
      <c r="C1332" t="inlineStr">
        <is>
          <t>Caden Britton</t>
        </is>
      </c>
      <c r="D1332" t="inlineStr">
        <is>
          <t>LS</t>
        </is>
      </c>
      <c r="E1332" t="inlineStr">
        <is>
          <t>R-Sr</t>
        </is>
      </c>
      <c r="F1332" t="inlineStr">
        <is>
          <t>5'10"</t>
        </is>
      </c>
      <c r="G1332" t="n">
        <v>208</v>
      </c>
      <c r="H1332" t="inlineStr">
        <is>
          <t>New Albany, Ohio</t>
        </is>
      </c>
    </row>
    <row r="1333">
      <c r="A1333" t="inlineStr">
        <is>
          <t>Ball State</t>
        </is>
      </c>
      <c r="B1333" t="n">
        <v>50</v>
      </c>
      <c r="C1333" t="inlineStr">
        <is>
          <t>Carsen Burckhardt</t>
        </is>
      </c>
      <c r="D1333" t="inlineStr">
        <is>
          <t>LB</t>
        </is>
      </c>
      <c r="E1333" t="inlineStr">
        <is>
          <t>R-Fr</t>
        </is>
      </c>
      <c r="F1333" t="inlineStr">
        <is>
          <t>5'10"</t>
        </is>
      </c>
      <c r="G1333" t="n">
        <v>223</v>
      </c>
      <c r="H1333" t="inlineStr">
        <is>
          <t>Long Lake, Minn.</t>
        </is>
      </c>
      <c r="I1333" t="inlineStr">
        <is>
          <t>Transfer from Valparaiso (2026 portal)</t>
        </is>
      </c>
    </row>
    <row r="1334">
      <c r="A1334" t="inlineStr">
        <is>
          <t>Ball State</t>
        </is>
      </c>
      <c r="B1334" t="n">
        <v>13</v>
      </c>
      <c r="C1334" t="inlineStr">
        <is>
          <t>Kamron Chamble</t>
        </is>
      </c>
      <c r="D1334" t="inlineStr">
        <is>
          <t>DB</t>
        </is>
      </c>
      <c r="E1334" t="inlineStr">
        <is>
          <t>R-Fr</t>
        </is>
      </c>
      <c r="F1334" t="inlineStr">
        <is>
          <t>5'11"</t>
        </is>
      </c>
      <c r="G1334" t="n">
        <v>184</v>
      </c>
      <c r="H1334" t="inlineStr">
        <is>
          <t>Daytona Beach, Fla.</t>
        </is>
      </c>
    </row>
    <row r="1335">
      <c r="A1335" t="inlineStr">
        <is>
          <t>Ball State</t>
        </is>
      </c>
      <c r="B1335" t="n">
        <v>57</v>
      </c>
      <c r="C1335" t="inlineStr">
        <is>
          <t>Nolan Cicero</t>
        </is>
      </c>
      <c r="D1335" t="inlineStr">
        <is>
          <t>OL</t>
        </is>
      </c>
      <c r="E1335" t="inlineStr">
        <is>
          <t>Fr</t>
        </is>
      </c>
      <c r="F1335" t="inlineStr">
        <is>
          <t>6'4"</t>
        </is>
      </c>
      <c r="G1335" t="n">
        <v>304</v>
      </c>
      <c r="H1335" t="inlineStr">
        <is>
          <t>Crown Point, Ind.</t>
        </is>
      </c>
    </row>
    <row r="1336">
      <c r="A1336" t="inlineStr">
        <is>
          <t>Ball State</t>
        </is>
      </c>
      <c r="B1336" t="n">
        <v>15</v>
      </c>
      <c r="C1336" t="inlineStr">
        <is>
          <t>Jovan Clark</t>
        </is>
      </c>
      <c r="D1336" t="inlineStr">
        <is>
          <t>LB</t>
        </is>
      </c>
      <c r="E1336" t="inlineStr">
        <is>
          <t>R-Fr</t>
        </is>
      </c>
      <c r="F1336" t="inlineStr">
        <is>
          <t>5'10"</t>
        </is>
      </c>
      <c r="G1336" t="n">
        <v>203</v>
      </c>
      <c r="H1336" t="inlineStr">
        <is>
          <t>Chicago, Ill.</t>
        </is>
      </c>
      <c r="I1336" t="inlineStr">
        <is>
          <t>Transfer from Washington State (2026 portal)</t>
        </is>
      </c>
    </row>
    <row r="1337">
      <c r="A1337" t="inlineStr">
        <is>
          <t>Ball State</t>
        </is>
      </c>
      <c r="B1337" t="n">
        <v>96</v>
      </c>
      <c r="C1337" t="inlineStr">
        <is>
          <t>Joshua Coleman</t>
        </is>
      </c>
      <c r="D1337" t="inlineStr">
        <is>
          <t>DT</t>
        </is>
      </c>
      <c r="E1337" t="inlineStr">
        <is>
          <t>Fr</t>
        </is>
      </c>
      <c r="F1337" t="inlineStr">
        <is>
          <t>6'2"</t>
        </is>
      </c>
      <c r="G1337" t="n">
        <v>300</v>
      </c>
      <c r="H1337" t="inlineStr">
        <is>
          <t>Americus, Ga.</t>
        </is>
      </c>
    </row>
    <row r="1338">
      <c r="A1338" t="inlineStr">
        <is>
          <t>Ball State</t>
        </is>
      </c>
      <c r="B1338" t="n">
        <v>81</v>
      </c>
      <c r="C1338" t="inlineStr">
        <is>
          <t>Leo Collins</t>
        </is>
      </c>
      <c r="D1338" t="inlineStr">
        <is>
          <t>TE</t>
        </is>
      </c>
      <c r="E1338" t="inlineStr">
        <is>
          <t>R-Jr</t>
        </is>
      </c>
      <c r="F1338" t="inlineStr">
        <is>
          <t>6'3"</t>
        </is>
      </c>
      <c r="G1338" t="n">
        <v>233</v>
      </c>
      <c r="H1338" t="inlineStr">
        <is>
          <t>Evansville, Ind.</t>
        </is>
      </c>
    </row>
    <row r="1339">
      <c r="A1339" t="inlineStr">
        <is>
          <t>Ball State</t>
        </is>
      </c>
      <c r="B1339" t="n">
        <v>70</v>
      </c>
      <c r="C1339" t="inlineStr">
        <is>
          <t>Tristan Cook</t>
        </is>
      </c>
      <c r="D1339" t="inlineStr">
        <is>
          <t>OL</t>
        </is>
      </c>
      <c r="E1339" t="inlineStr">
        <is>
          <t>R-So</t>
        </is>
      </c>
      <c r="F1339" t="inlineStr">
        <is>
          <t>6'6"</t>
        </is>
      </c>
      <c r="G1339" t="n">
        <v>291</v>
      </c>
      <c r="H1339" t="inlineStr">
        <is>
          <t>Lexington, Ky.</t>
        </is>
      </c>
    </row>
    <row r="1340">
      <c r="A1340" t="inlineStr">
        <is>
          <t>Ball State</t>
        </is>
      </c>
      <c r="B1340" t="n">
        <v>87</v>
      </c>
      <c r="C1340" t="inlineStr">
        <is>
          <t>Cole Coonrod</t>
        </is>
      </c>
      <c r="D1340" t="inlineStr">
        <is>
          <t>TE</t>
        </is>
      </c>
      <c r="E1340" t="inlineStr">
        <is>
          <t>R-Jr</t>
        </is>
      </c>
      <c r="F1340" t="inlineStr">
        <is>
          <t>6'5"</t>
        </is>
      </c>
      <c r="G1340" t="n">
        <v>243</v>
      </c>
      <c r="H1340" t="inlineStr">
        <is>
          <t>Manhattan, Kan.</t>
        </is>
      </c>
    </row>
    <row r="1341">
      <c r="A1341" t="inlineStr">
        <is>
          <t>Ball State</t>
        </is>
      </c>
      <c r="B1341" t="n">
        <v>85</v>
      </c>
      <c r="C1341" t="inlineStr">
        <is>
          <t>Ace Cooper</t>
        </is>
      </c>
      <c r="D1341" t="inlineStr">
        <is>
          <t>WR</t>
        </is>
      </c>
      <c r="E1341" t="inlineStr">
        <is>
          <t>Fr</t>
        </is>
      </c>
      <c r="F1341" t="inlineStr">
        <is>
          <t>5'10"</t>
        </is>
      </c>
      <c r="G1341" t="n">
        <v>166</v>
      </c>
      <c r="H1341" t="inlineStr">
        <is>
          <t>Cincinnati, Ohio</t>
        </is>
      </c>
    </row>
    <row r="1342">
      <c r="A1342" t="inlineStr">
        <is>
          <t>Ball State</t>
        </is>
      </c>
      <c r="B1342" t="n">
        <v>61</v>
      </c>
      <c r="C1342" t="inlineStr">
        <is>
          <t>Luke Dalton</t>
        </is>
      </c>
      <c r="D1342" t="inlineStr">
        <is>
          <t>OL</t>
        </is>
      </c>
      <c r="E1342" t="inlineStr">
        <is>
          <t>R-Sr</t>
        </is>
      </c>
      <c r="F1342" t="inlineStr">
        <is>
          <t>6'5"</t>
        </is>
      </c>
      <c r="G1342" t="n">
        <v>300</v>
      </c>
      <c r="H1342" t="inlineStr">
        <is>
          <t>Crystal Lake, Ill.</t>
        </is>
      </c>
    </row>
    <row r="1343">
      <c r="A1343" t="inlineStr">
        <is>
          <t>Ball State</t>
        </is>
      </c>
      <c r="B1343" t="n">
        <v>18</v>
      </c>
      <c r="C1343" t="inlineStr">
        <is>
          <t>Bodie Derrer</t>
        </is>
      </c>
      <c r="D1343" t="inlineStr">
        <is>
          <t>QB</t>
        </is>
      </c>
      <c r="E1343" t="inlineStr">
        <is>
          <t>R-So</t>
        </is>
      </c>
      <c r="F1343" t="inlineStr">
        <is>
          <t>6'2"</t>
        </is>
      </c>
      <c r="G1343" t="n">
        <v>210</v>
      </c>
      <c r="H1343" t="inlineStr">
        <is>
          <t>Arcadia, Ind.</t>
        </is>
      </c>
    </row>
    <row r="1344">
      <c r="A1344" t="inlineStr">
        <is>
          <t>Ball State</t>
        </is>
      </c>
      <c r="B1344" t="n">
        <v>54</v>
      </c>
      <c r="C1344" t="inlineStr">
        <is>
          <t>Evan Downer</t>
        </is>
      </c>
      <c r="D1344" t="inlineStr">
        <is>
          <t>OL</t>
        </is>
      </c>
      <c r="E1344" t="inlineStr">
        <is>
          <t>Fr</t>
        </is>
      </c>
      <c r="F1344" t="inlineStr">
        <is>
          <t>6'4"</t>
        </is>
      </c>
      <c r="G1344" t="n">
        <v>285</v>
      </c>
      <c r="H1344" t="inlineStr">
        <is>
          <t>Palatine, Ill.</t>
        </is>
      </c>
    </row>
    <row r="1345">
      <c r="A1345" t="inlineStr">
        <is>
          <t>Ball State</t>
        </is>
      </c>
      <c r="B1345" t="n">
        <v>14</v>
      </c>
      <c r="C1345" t="inlineStr">
        <is>
          <t>Elisha Durham</t>
        </is>
      </c>
      <c r="D1345" t="inlineStr">
        <is>
          <t>WR</t>
        </is>
      </c>
      <c r="E1345" t="inlineStr">
        <is>
          <t>So</t>
        </is>
      </c>
      <c r="F1345" t="inlineStr">
        <is>
          <t>6'1"</t>
        </is>
      </c>
      <c r="G1345" t="n">
        <v>168</v>
      </c>
      <c r="H1345" t="inlineStr">
        <is>
          <t>Pontiac, Mich.</t>
        </is>
      </c>
    </row>
    <row r="1346">
      <c r="A1346" t="inlineStr">
        <is>
          <t>Ball State</t>
        </is>
      </c>
      <c r="B1346" t="n">
        <v>45</v>
      </c>
      <c r="C1346" t="inlineStr">
        <is>
          <t>Cole Earlewine</t>
        </is>
      </c>
      <c r="D1346" t="inlineStr">
        <is>
          <t>DB</t>
        </is>
      </c>
      <c r="E1346" t="inlineStr">
        <is>
          <t>R-Jr</t>
        </is>
      </c>
      <c r="F1346" t="inlineStr">
        <is>
          <t>5'11"</t>
        </is>
      </c>
      <c r="G1346" t="n">
        <v>207</v>
      </c>
      <c r="H1346" t="inlineStr">
        <is>
          <t>Fishers, Ind.</t>
        </is>
      </c>
    </row>
    <row r="1347">
      <c r="A1347" t="inlineStr">
        <is>
          <t>Ball State</t>
        </is>
      </c>
      <c r="B1347" t="n">
        <v>88</v>
      </c>
      <c r="C1347" t="inlineStr">
        <is>
          <t>Ryan Eldridge</t>
        </is>
      </c>
      <c r="D1347" t="inlineStr">
        <is>
          <t>TE</t>
        </is>
      </c>
      <c r="E1347" t="inlineStr">
        <is>
          <t>R-Fr</t>
        </is>
      </c>
      <c r="F1347" t="inlineStr">
        <is>
          <t>6'7"</t>
        </is>
      </c>
      <c r="G1347" t="n">
        <v>289</v>
      </c>
      <c r="H1347" t="inlineStr">
        <is>
          <t>Goshen. Ind.</t>
        </is>
      </c>
    </row>
    <row r="1348">
      <c r="A1348" t="inlineStr">
        <is>
          <t>Ball State</t>
        </is>
      </c>
      <c r="B1348" t="n">
        <v>48</v>
      </c>
      <c r="C1348" t="inlineStr">
        <is>
          <t>Sam Feeney</t>
        </is>
      </c>
      <c r="D1348" t="inlineStr">
        <is>
          <t>OLB</t>
        </is>
      </c>
      <c r="E1348" t="inlineStr">
        <is>
          <t>R-So</t>
        </is>
      </c>
      <c r="F1348" t="inlineStr">
        <is>
          <t>6'2"</t>
        </is>
      </c>
      <c r="G1348" t="n">
        <v>205</v>
      </c>
      <c r="H1348" t="inlineStr">
        <is>
          <t>Indianapolis, Ind.</t>
        </is>
      </c>
    </row>
    <row r="1349">
      <c r="A1349" t="inlineStr">
        <is>
          <t>Ball State</t>
        </is>
      </c>
      <c r="B1349" t="n">
        <v>0</v>
      </c>
      <c r="C1349" t="inlineStr">
        <is>
          <t>Derek "DJ" Fields</t>
        </is>
      </c>
      <c r="D1349" t="inlineStr">
        <is>
          <t>DB</t>
        </is>
      </c>
      <c r="E1349" t="inlineStr">
        <is>
          <t>R-Jr</t>
        </is>
      </c>
      <c r="F1349" t="inlineStr">
        <is>
          <t>6'1"</t>
        </is>
      </c>
      <c r="G1349" t="n">
        <v>195</v>
      </c>
      <c r="H1349" t="inlineStr">
        <is>
          <t>Saint Charles, Mo.</t>
        </is>
      </c>
    </row>
    <row r="1350">
      <c r="A1350" t="inlineStr">
        <is>
          <t>Ball State</t>
        </is>
      </c>
      <c r="C1350" t="inlineStr">
        <is>
          <t>Hudson Fiene</t>
        </is>
      </c>
      <c r="D1350" t="inlineStr">
        <is>
          <t>K</t>
        </is>
      </c>
      <c r="E1350" t="inlineStr">
        <is>
          <t>R-Jr</t>
        </is>
      </c>
      <c r="F1350" t="inlineStr">
        <is>
          <t>5'10"</t>
        </is>
      </c>
      <c r="G1350" t="n">
        <v>180</v>
      </c>
      <c r="H1350" t="inlineStr">
        <is>
          <t>Yorkville, Ill.</t>
        </is>
      </c>
    </row>
    <row r="1351">
      <c r="A1351" t="inlineStr">
        <is>
          <t>Ball State</t>
        </is>
      </c>
      <c r="B1351" t="n">
        <v>30</v>
      </c>
      <c r="C1351" t="inlineStr">
        <is>
          <t>Gavin Forsha</t>
        </is>
      </c>
      <c r="D1351" t="inlineStr">
        <is>
          <t>LB</t>
        </is>
      </c>
      <c r="E1351" t="inlineStr">
        <is>
          <t>R-Sr</t>
        </is>
      </c>
      <c r="F1351" t="inlineStr">
        <is>
          <t>6'2"</t>
        </is>
      </c>
      <c r="G1351" t="n">
        <v>224</v>
      </c>
      <c r="H1351" t="inlineStr">
        <is>
          <t>Nashville, Tenn.</t>
        </is>
      </c>
      <c r="I1351" t="inlineStr">
        <is>
          <t>Transfer from Tennessee State (2026 portal)</t>
        </is>
      </c>
    </row>
    <row r="1352">
      <c r="A1352" t="inlineStr">
        <is>
          <t>Ball State</t>
        </is>
      </c>
      <c r="B1352" t="n">
        <v>20</v>
      </c>
      <c r="C1352" t="inlineStr">
        <is>
          <t>Cedric Franklin II</t>
        </is>
      </c>
      <c r="D1352" t="inlineStr">
        <is>
          <t>DB</t>
        </is>
      </c>
      <c r="E1352" t="inlineStr">
        <is>
          <t>R-So</t>
        </is>
      </c>
      <c r="F1352" t="inlineStr">
        <is>
          <t>6'0"</t>
        </is>
      </c>
      <c r="G1352" t="n">
        <v>193</v>
      </c>
      <c r="H1352" t="inlineStr">
        <is>
          <t>Mableton, Ga.</t>
        </is>
      </c>
      <c r="I1352" t="inlineStr">
        <is>
          <t>Transfer from Arkansas State (2026 portal)</t>
        </is>
      </c>
    </row>
    <row r="1353">
      <c r="A1353" t="inlineStr">
        <is>
          <t>Ball State</t>
        </is>
      </c>
      <c r="B1353" t="n">
        <v>99</v>
      </c>
      <c r="C1353" t="inlineStr">
        <is>
          <t>Kendrick Gilbert</t>
        </is>
      </c>
      <c r="D1353" t="inlineStr">
        <is>
          <t>DT</t>
        </is>
      </c>
      <c r="E1353" t="inlineStr">
        <is>
          <t>R-Jr</t>
        </is>
      </c>
      <c r="F1353" t="inlineStr">
        <is>
          <t>6'4"</t>
        </is>
      </c>
      <c r="G1353" t="n">
        <v>271</v>
      </c>
      <c r="H1353" t="inlineStr">
        <is>
          <t>Indianapolis, Ind.</t>
        </is>
      </c>
      <c r="I1353" t="inlineStr">
        <is>
          <t>Transfer from Louisville (2026 portal)</t>
        </is>
      </c>
    </row>
    <row r="1354">
      <c r="A1354" t="inlineStr">
        <is>
          <t>Ball State</t>
        </is>
      </c>
      <c r="B1354" t="n">
        <v>56</v>
      </c>
      <c r="C1354" t="inlineStr">
        <is>
          <t>Ameir Glenn</t>
        </is>
      </c>
      <c r="D1354" t="inlineStr">
        <is>
          <t>DT</t>
        </is>
      </c>
      <c r="E1354" t="inlineStr">
        <is>
          <t>R-So</t>
        </is>
      </c>
      <c r="F1354" t="inlineStr">
        <is>
          <t>6'1"</t>
        </is>
      </c>
      <c r="G1354" t="n">
        <v>303</v>
      </c>
      <c r="H1354" t="inlineStr">
        <is>
          <t>Fairburn, Ga.</t>
        </is>
      </c>
    </row>
    <row r="1355">
      <c r="A1355" t="inlineStr">
        <is>
          <t>Ball State</t>
        </is>
      </c>
      <c r="B1355" t="n">
        <v>39</v>
      </c>
      <c r="C1355" t="inlineStr">
        <is>
          <t>Maverick Gracio</t>
        </is>
      </c>
      <c r="D1355" t="inlineStr">
        <is>
          <t>DE</t>
        </is>
      </c>
      <c r="E1355" t="inlineStr">
        <is>
          <t>R-Jr</t>
        </is>
      </c>
      <c r="F1355" t="inlineStr">
        <is>
          <t>6'4"</t>
        </is>
      </c>
      <c r="G1355" t="n">
        <v>252</v>
      </c>
      <c r="H1355" t="inlineStr">
        <is>
          <t>West Palm Beach, Fla.</t>
        </is>
      </c>
      <c r="I1355" t="inlineStr">
        <is>
          <t>Transfer from Pittsburgh (2026 portal)</t>
        </is>
      </c>
    </row>
    <row r="1356">
      <c r="A1356" t="inlineStr">
        <is>
          <t>Ball State</t>
        </is>
      </c>
      <c r="B1356" t="n">
        <v>21</v>
      </c>
      <c r="C1356" t="inlineStr">
        <is>
          <t>Dianté Griffin</t>
        </is>
      </c>
      <c r="D1356" t="inlineStr">
        <is>
          <t>DB</t>
        </is>
      </c>
      <c r="E1356" t="inlineStr">
        <is>
          <t>R-Sr</t>
        </is>
      </c>
      <c r="F1356" t="inlineStr">
        <is>
          <t>5'9"</t>
        </is>
      </c>
      <c r="G1356" t="n">
        <v>187</v>
      </c>
      <c r="H1356" t="inlineStr">
        <is>
          <t>Lima, Ohio</t>
        </is>
      </c>
      <c r="I1356" t="inlineStr">
        <is>
          <t>Transfer from Ohio State (2026 portal)</t>
        </is>
      </c>
    </row>
    <row r="1357">
      <c r="A1357" t="inlineStr">
        <is>
          <t>Ball State</t>
        </is>
      </c>
      <c r="B1357" t="n">
        <v>1</v>
      </c>
      <c r="C1357" t="inlineStr">
        <is>
          <t>Donovan Hamilton</t>
        </is>
      </c>
      <c r="D1357" t="inlineStr">
        <is>
          <t>WR</t>
        </is>
      </c>
      <c r="E1357" t="inlineStr">
        <is>
          <t>R-So</t>
        </is>
      </c>
      <c r="F1357" t="inlineStr">
        <is>
          <t>6'4"</t>
        </is>
      </c>
      <c r="G1357" t="n">
        <v>217</v>
      </c>
      <c r="H1357" t="inlineStr">
        <is>
          <t>Fishers, Ind.</t>
        </is>
      </c>
    </row>
    <row r="1358">
      <c r="A1358" t="inlineStr">
        <is>
          <t>Ball State</t>
        </is>
      </c>
      <c r="B1358" t="n">
        <v>97</v>
      </c>
      <c r="C1358" t="inlineStr">
        <is>
          <t>Myles Hancock</t>
        </is>
      </c>
      <c r="D1358" t="inlineStr">
        <is>
          <t>DT</t>
        </is>
      </c>
      <c r="E1358" t="inlineStr">
        <is>
          <t>R-So</t>
        </is>
      </c>
      <c r="F1358" t="inlineStr">
        <is>
          <t>6'1"</t>
        </is>
      </c>
      <c r="G1358" t="n">
        <v>280</v>
      </c>
      <c r="H1358" t="inlineStr">
        <is>
          <t>Corona, Calif.</t>
        </is>
      </c>
    </row>
    <row r="1359">
      <c r="A1359" t="inlineStr">
        <is>
          <t>Ball State</t>
        </is>
      </c>
      <c r="B1359" t="n">
        <v>79</v>
      </c>
      <c r="C1359" t="inlineStr">
        <is>
          <t>Zion Haney</t>
        </is>
      </c>
      <c r="D1359" t="inlineStr">
        <is>
          <t>OL</t>
        </is>
      </c>
      <c r="E1359" t="inlineStr">
        <is>
          <t>Fr</t>
        </is>
      </c>
      <c r="F1359" t="inlineStr">
        <is>
          <t>6'4"</t>
        </is>
      </c>
      <c r="G1359" t="n">
        <v>280</v>
      </c>
      <c r="H1359" t="inlineStr">
        <is>
          <t>Indianapolis, Ind.</t>
        </is>
      </c>
    </row>
    <row r="1360">
      <c r="A1360" t="inlineStr">
        <is>
          <t>Ball State</t>
        </is>
      </c>
      <c r="B1360" t="n">
        <v>68</v>
      </c>
      <c r="C1360" t="inlineStr">
        <is>
          <t>Grant Haworth</t>
        </is>
      </c>
      <c r="D1360" t="inlineStr">
        <is>
          <t>OL</t>
        </is>
      </c>
      <c r="E1360" t="inlineStr">
        <is>
          <t>R-So</t>
        </is>
      </c>
      <c r="F1360" t="inlineStr">
        <is>
          <t>6'2"</t>
        </is>
      </c>
      <c r="G1360" t="n">
        <v>299</v>
      </c>
      <c r="H1360" t="inlineStr">
        <is>
          <t>Fishers, Ind.</t>
        </is>
      </c>
    </row>
    <row r="1361">
      <c r="A1361" t="inlineStr">
        <is>
          <t>Ball State</t>
        </is>
      </c>
      <c r="B1361" t="n">
        <v>57</v>
      </c>
      <c r="C1361" t="inlineStr">
        <is>
          <t>Reese Hill</t>
        </is>
      </c>
      <c r="D1361" t="inlineStr">
        <is>
          <t>DT</t>
        </is>
      </c>
      <c r="E1361" t="inlineStr">
        <is>
          <t>R-So</t>
        </is>
      </c>
      <c r="F1361" t="inlineStr">
        <is>
          <t>6'3"</t>
        </is>
      </c>
      <c r="G1361" t="n">
        <v>302</v>
      </c>
      <c r="H1361" t="inlineStr">
        <is>
          <t>Greenfield, Ind.</t>
        </is>
      </c>
    </row>
    <row r="1362">
      <c r="A1362" t="inlineStr">
        <is>
          <t>Ball State</t>
        </is>
      </c>
      <c r="B1362" t="n">
        <v>19</v>
      </c>
      <c r="C1362" t="inlineStr">
        <is>
          <t>Zyon Hill</t>
        </is>
      </c>
      <c r="D1362" t="inlineStr">
        <is>
          <t>DB</t>
        </is>
      </c>
      <c r="E1362" t="inlineStr">
        <is>
          <t>Fr</t>
        </is>
      </c>
      <c r="F1362" t="inlineStr">
        <is>
          <t>6'4"</t>
        </is>
      </c>
      <c r="G1362" t="n">
        <v>200</v>
      </c>
      <c r="H1362" t="inlineStr">
        <is>
          <t>Fishers, Ind.</t>
        </is>
      </c>
    </row>
    <row r="1363">
      <c r="A1363" t="inlineStr">
        <is>
          <t>Ball State</t>
        </is>
      </c>
      <c r="B1363" t="n">
        <v>83</v>
      </c>
      <c r="C1363" t="inlineStr">
        <is>
          <t>Eli Hohlt</t>
        </is>
      </c>
      <c r="D1363" t="inlineStr">
        <is>
          <t>WR</t>
        </is>
      </c>
      <c r="E1363" t="inlineStr">
        <is>
          <t>R-Jr</t>
        </is>
      </c>
      <c r="F1363" t="inlineStr">
        <is>
          <t>6'0"</t>
        </is>
      </c>
      <c r="G1363" t="n">
        <v>181</v>
      </c>
      <c r="H1363" t="inlineStr">
        <is>
          <t>Greenwood, Ind.</t>
        </is>
      </c>
    </row>
    <row r="1364">
      <c r="A1364" t="inlineStr">
        <is>
          <t>Ball State</t>
        </is>
      </c>
      <c r="B1364" t="n">
        <v>93</v>
      </c>
      <c r="C1364" t="inlineStr">
        <is>
          <t>Mason Holbrook</t>
        </is>
      </c>
      <c r="D1364" t="inlineStr">
        <is>
          <t>DT</t>
        </is>
      </c>
      <c r="E1364" t="inlineStr">
        <is>
          <t>Fr</t>
        </is>
      </c>
      <c r="F1364" t="inlineStr">
        <is>
          <t>6'2"</t>
        </is>
      </c>
      <c r="G1364" t="n">
        <v>268</v>
      </c>
      <c r="H1364" t="inlineStr">
        <is>
          <t>Hamilton, Ohio</t>
        </is>
      </c>
    </row>
    <row r="1365">
      <c r="A1365" t="inlineStr">
        <is>
          <t>Ball State</t>
        </is>
      </c>
      <c r="B1365" t="n">
        <v>98</v>
      </c>
      <c r="C1365" t="inlineStr">
        <is>
          <t>Carson Holmer</t>
        </is>
      </c>
      <c r="D1365" t="inlineStr">
        <is>
          <t>K</t>
        </is>
      </c>
      <c r="E1365" t="inlineStr">
        <is>
          <t>R-Sr</t>
        </is>
      </c>
      <c r="F1365" t="inlineStr">
        <is>
          <t>6'1"</t>
        </is>
      </c>
      <c r="G1365" t="n">
        <v>210</v>
      </c>
      <c r="H1365" t="inlineStr">
        <is>
          <t>Avon, Ind.</t>
        </is>
      </c>
    </row>
    <row r="1366">
      <c r="A1366" t="inlineStr">
        <is>
          <t>Ball State</t>
        </is>
      </c>
      <c r="B1366" t="n">
        <v>66</v>
      </c>
      <c r="C1366" t="inlineStr">
        <is>
          <t>Chris Hood</t>
        </is>
      </c>
      <c r="D1366" t="inlineStr">
        <is>
          <t>OL</t>
        </is>
      </c>
      <c r="E1366" t="inlineStr">
        <is>
          <t>R-Sr</t>
        </is>
      </c>
      <c r="F1366" t="inlineStr">
        <is>
          <t>6'10"</t>
        </is>
      </c>
      <c r="G1366" t="n">
        <v>327</v>
      </c>
      <c r="H1366" t="inlineStr">
        <is>
          <t>Kendallville, Ind.</t>
        </is>
      </c>
    </row>
    <row r="1367">
      <c r="A1367" t="inlineStr">
        <is>
          <t>Ball State</t>
        </is>
      </c>
      <c r="B1367" t="n">
        <v>84</v>
      </c>
      <c r="C1367" t="inlineStr">
        <is>
          <t>Tate Hoover</t>
        </is>
      </c>
      <c r="D1367" t="inlineStr">
        <is>
          <t>TE</t>
        </is>
      </c>
      <c r="E1367" t="inlineStr">
        <is>
          <t>R-Jr</t>
        </is>
      </c>
      <c r="F1367" t="inlineStr">
        <is>
          <t>6'2"</t>
        </is>
      </c>
      <c r="G1367" t="n">
        <v>254</v>
      </c>
      <c r="H1367" t="inlineStr">
        <is>
          <t>Manhattan, Kan.</t>
        </is>
      </c>
    </row>
    <row r="1368">
      <c r="A1368" t="inlineStr">
        <is>
          <t>Ball State</t>
        </is>
      </c>
      <c r="B1368" t="n">
        <v>4</v>
      </c>
      <c r="C1368" t="inlineStr">
        <is>
          <t>TJ Horton</t>
        </is>
      </c>
      <c r="D1368" t="inlineStr">
        <is>
          <t>RB</t>
        </is>
      </c>
      <c r="E1368" t="inlineStr">
        <is>
          <t>R-Jr</t>
        </is>
      </c>
      <c r="F1368" t="inlineStr">
        <is>
          <t>5'10"</t>
        </is>
      </c>
      <c r="G1368" t="n">
        <v>201</v>
      </c>
      <c r="H1368" t="inlineStr">
        <is>
          <t>Lexington, Ky.</t>
        </is>
      </c>
    </row>
    <row r="1369">
      <c r="A1369" t="inlineStr">
        <is>
          <t>Ball State</t>
        </is>
      </c>
      <c r="B1369" t="n">
        <v>55</v>
      </c>
      <c r="C1369" t="inlineStr">
        <is>
          <t>Dominic Infelise</t>
        </is>
      </c>
      <c r="D1369" t="inlineStr">
        <is>
          <t>DT</t>
        </is>
      </c>
      <c r="E1369" t="inlineStr">
        <is>
          <t>Fr</t>
        </is>
      </c>
      <c r="F1369" t="inlineStr">
        <is>
          <t>6'4"</t>
        </is>
      </c>
      <c r="G1369" t="n">
        <v>285</v>
      </c>
      <c r="H1369" t="inlineStr">
        <is>
          <t>New Lenox, Ill.</t>
        </is>
      </c>
    </row>
    <row r="1370">
      <c r="A1370" t="inlineStr">
        <is>
          <t>Ball State</t>
        </is>
      </c>
      <c r="B1370" t="n">
        <v>5</v>
      </c>
      <c r="C1370" t="inlineStr">
        <is>
          <t>Chris Jackson</t>
        </is>
      </c>
      <c r="D1370" t="inlineStr">
        <is>
          <t>DB</t>
        </is>
      </c>
      <c r="E1370" t="inlineStr">
        <is>
          <t>R-Sr</t>
        </is>
      </c>
      <c r="F1370" t="inlineStr">
        <is>
          <t>5'11"</t>
        </is>
      </c>
      <c r="G1370" t="n">
        <v>164</v>
      </c>
      <c r="H1370" t="inlineStr">
        <is>
          <t>San Diego, Calif.</t>
        </is>
      </c>
      <c r="I1370" t="inlineStr">
        <is>
          <t>Transfer from Colorado State (2026 portal)</t>
        </is>
      </c>
    </row>
    <row r="1371">
      <c r="A1371" t="inlineStr">
        <is>
          <t>Ball State</t>
        </is>
      </c>
      <c r="B1371" t="n">
        <v>0</v>
      </c>
      <c r="C1371" t="inlineStr">
        <is>
          <t>Elijah Jackson</t>
        </is>
      </c>
      <c r="D1371" t="inlineStr">
        <is>
          <t>RB</t>
        </is>
      </c>
      <c r="E1371" t="inlineStr">
        <is>
          <t>R-Jr</t>
        </is>
      </c>
      <c r="F1371" t="inlineStr">
        <is>
          <t>5'8"</t>
        </is>
      </c>
      <c r="G1371" t="n">
        <v>181</v>
      </c>
      <c r="H1371" t="inlineStr">
        <is>
          <t>Indianapolis, Ind.</t>
        </is>
      </c>
    </row>
    <row r="1372">
      <c r="A1372" t="inlineStr">
        <is>
          <t>Ball State</t>
        </is>
      </c>
      <c r="B1372" t="n">
        <v>56</v>
      </c>
      <c r="C1372" t="inlineStr">
        <is>
          <t>Jacob Jeudy</t>
        </is>
      </c>
      <c r="D1372" t="inlineStr">
        <is>
          <t>OL</t>
        </is>
      </c>
      <c r="E1372" t="inlineStr">
        <is>
          <t>R-Sr</t>
        </is>
      </c>
      <c r="F1372" t="inlineStr">
        <is>
          <t>6'3"</t>
        </is>
      </c>
      <c r="G1372" t="n">
        <v>289</v>
      </c>
      <c r="H1372" t="inlineStr">
        <is>
          <t>Miami, Fla.</t>
        </is>
      </c>
      <c r="I1372" t="inlineStr">
        <is>
          <t>Transfer from Concord (2026 portal)</t>
        </is>
      </c>
    </row>
    <row r="1373">
      <c r="A1373" t="inlineStr">
        <is>
          <t>Ball State</t>
        </is>
      </c>
      <c r="C1373" t="inlineStr">
        <is>
          <t>Gannon Knowles</t>
        </is>
      </c>
      <c r="D1373" t="inlineStr">
        <is>
          <t>LB</t>
        </is>
      </c>
      <c r="E1373" t="inlineStr">
        <is>
          <t>Fr</t>
        </is>
      </c>
      <c r="F1373" t="inlineStr">
        <is>
          <t>6'0"</t>
        </is>
      </c>
      <c r="G1373" t="n">
        <v>210</v>
      </c>
      <c r="H1373" t="inlineStr">
        <is>
          <t>Indianapolis, Ind.</t>
        </is>
      </c>
    </row>
    <row r="1374">
      <c r="A1374" t="inlineStr">
        <is>
          <t>Ball State</t>
        </is>
      </c>
      <c r="B1374" t="n">
        <v>11</v>
      </c>
      <c r="C1374" t="inlineStr">
        <is>
          <t>Donovan Lanier</t>
        </is>
      </c>
      <c r="D1374" t="inlineStr">
        <is>
          <t>DB</t>
        </is>
      </c>
      <c r="E1374" t="inlineStr">
        <is>
          <t>R-Fr</t>
        </is>
      </c>
      <c r="F1374" t="inlineStr">
        <is>
          <t>6'0"</t>
        </is>
      </c>
      <c r="G1374" t="n">
        <v>176</v>
      </c>
      <c r="H1374" t="inlineStr">
        <is>
          <t>Winter Garden, Fla.</t>
        </is>
      </c>
    </row>
    <row r="1375">
      <c r="A1375" t="inlineStr">
        <is>
          <t>Ball State</t>
        </is>
      </c>
      <c r="B1375" t="n">
        <v>6</v>
      </c>
      <c r="C1375" t="inlineStr">
        <is>
          <t>Cincear Lewis</t>
        </is>
      </c>
      <c r="D1375" t="inlineStr">
        <is>
          <t>LB</t>
        </is>
      </c>
      <c r="E1375" t="inlineStr">
        <is>
          <t>R-Sr</t>
        </is>
      </c>
      <c r="F1375" t="inlineStr">
        <is>
          <t>6'2"</t>
        </is>
      </c>
      <c r="G1375" t="n">
        <v>227</v>
      </c>
      <c r="H1375" t="inlineStr">
        <is>
          <t>Kalamazoo, Mich.</t>
        </is>
      </c>
      <c r="I1375" t="inlineStr">
        <is>
          <t>Transfer from Cincinnati (2026 portal)</t>
        </is>
      </c>
    </row>
    <row r="1376">
      <c r="A1376" t="inlineStr">
        <is>
          <t>Ball State</t>
        </is>
      </c>
      <c r="B1376" t="n">
        <v>29</v>
      </c>
      <c r="C1376" t="inlineStr">
        <is>
          <t>Micah Lillard</t>
        </is>
      </c>
      <c r="D1376" t="inlineStr">
        <is>
          <t>DB</t>
        </is>
      </c>
      <c r="E1376" t="inlineStr">
        <is>
          <t>R-So</t>
        </is>
      </c>
      <c r="F1376" t="inlineStr">
        <is>
          <t>6'1"</t>
        </is>
      </c>
      <c r="G1376" t="n">
        <v>196</v>
      </c>
      <c r="H1376" t="inlineStr">
        <is>
          <t>Lafayette, Ind.</t>
        </is>
      </c>
    </row>
    <row r="1377">
      <c r="A1377" t="inlineStr">
        <is>
          <t>Ball State</t>
        </is>
      </c>
      <c r="B1377" t="n">
        <v>6</v>
      </c>
      <c r="C1377" t="inlineStr">
        <is>
          <t>Keldric Luster</t>
        </is>
      </c>
      <c r="D1377" t="inlineStr">
        <is>
          <t>QB</t>
        </is>
      </c>
      <c r="E1377" t="inlineStr">
        <is>
          <t>R-Jr</t>
        </is>
      </c>
      <c r="F1377" t="inlineStr">
        <is>
          <t>5'10"</t>
        </is>
      </c>
      <c r="G1377" t="n">
        <v>248</v>
      </c>
      <c r="H1377" t="inlineStr">
        <is>
          <t>McKinney, Texas</t>
        </is>
      </c>
      <c r="I1377" t="inlineStr">
        <is>
          <t>Transfer from Texas State (2026 portal)</t>
        </is>
      </c>
    </row>
    <row r="1378">
      <c r="A1378" t="inlineStr">
        <is>
          <t>Ball State</t>
        </is>
      </c>
      <c r="B1378" t="n">
        <v>7</v>
      </c>
      <c r="C1378" t="inlineStr">
        <is>
          <t>Ben Marsh</t>
        </is>
      </c>
      <c r="D1378" t="inlineStr">
        <is>
          <t>DE</t>
        </is>
      </c>
      <c r="E1378" t="inlineStr">
        <is>
          <t>R-Jr</t>
        </is>
      </c>
      <c r="F1378" t="inlineStr">
        <is>
          <t>6'2"</t>
        </is>
      </c>
      <c r="G1378" t="n">
        <v>247</v>
      </c>
      <c r="H1378" t="inlineStr">
        <is>
          <t>Hilliard, Ohio</t>
        </is>
      </c>
    </row>
    <row r="1379">
      <c r="A1379" t="inlineStr">
        <is>
          <t>Ball State</t>
        </is>
      </c>
      <c r="B1379" t="n">
        <v>90</v>
      </c>
      <c r="C1379" t="inlineStr">
        <is>
          <t>Lincoln Mason</t>
        </is>
      </c>
      <c r="D1379" t="inlineStr">
        <is>
          <t>DT</t>
        </is>
      </c>
      <c r="E1379" t="inlineStr">
        <is>
          <t>R-Fr</t>
        </is>
      </c>
      <c r="F1379" t="inlineStr">
        <is>
          <t>6'6"</t>
        </is>
      </c>
      <c r="G1379" t="n">
        <v>285</v>
      </c>
      <c r="H1379" t="inlineStr">
        <is>
          <t>Wilsonville, Ore.</t>
        </is>
      </c>
    </row>
    <row r="1380">
      <c r="A1380" t="inlineStr">
        <is>
          <t>Ball State</t>
        </is>
      </c>
      <c r="C1380" t="inlineStr">
        <is>
          <t>Lachlan Mathieson</t>
        </is>
      </c>
      <c r="D1380" t="inlineStr">
        <is>
          <t>P</t>
        </is>
      </c>
      <c r="E1380" t="inlineStr">
        <is>
          <t>Fr</t>
        </is>
      </c>
      <c r="F1380" t="inlineStr">
        <is>
          <t>6'2"</t>
        </is>
      </c>
      <c r="G1380" t="n">
        <v>195</v>
      </c>
      <c r="H1380" t="inlineStr">
        <is>
          <t>Melbourne, Australia</t>
        </is>
      </c>
    </row>
    <row r="1381">
      <c r="A1381" t="inlineStr">
        <is>
          <t>Ball State</t>
        </is>
      </c>
      <c r="B1381" t="n">
        <v>78</v>
      </c>
      <c r="C1381" t="inlineStr">
        <is>
          <t>Kaden Mayle</t>
        </is>
      </c>
      <c r="D1381" t="inlineStr">
        <is>
          <t>OL</t>
        </is>
      </c>
      <c r="E1381" t="inlineStr">
        <is>
          <t>R-Fr</t>
        </is>
      </c>
      <c r="F1381" t="inlineStr">
        <is>
          <t>6'5"</t>
        </is>
      </c>
      <c r="G1381" t="n">
        <v>274</v>
      </c>
      <c r="H1381" t="inlineStr">
        <is>
          <t>Fremont, Ohio</t>
        </is>
      </c>
    </row>
    <row r="1382">
      <c r="A1382" t="inlineStr">
        <is>
          <t>Ball State</t>
        </is>
      </c>
      <c r="B1382" t="n">
        <v>10</v>
      </c>
      <c r="C1382" t="inlineStr">
        <is>
          <t>Jamarion McDougle</t>
        </is>
      </c>
      <c r="D1382" t="inlineStr">
        <is>
          <t>WR</t>
        </is>
      </c>
      <c r="E1382" t="inlineStr">
        <is>
          <t>R-Sr</t>
        </is>
      </c>
      <c r="F1382" t="inlineStr">
        <is>
          <t>6'0"</t>
        </is>
      </c>
      <c r="G1382" t="n">
        <v>180</v>
      </c>
      <c r="H1382" t="inlineStr">
        <is>
          <t>Deerfield Beach, Fla.</t>
        </is>
      </c>
    </row>
    <row r="1383">
      <c r="A1383" t="inlineStr">
        <is>
          <t>Ball State</t>
        </is>
      </c>
      <c r="B1383" t="n">
        <v>21</v>
      </c>
      <c r="C1383" t="inlineStr">
        <is>
          <t>Anthony McMullen</t>
        </is>
      </c>
      <c r="D1383" t="inlineStr">
        <is>
          <t>RB</t>
        </is>
      </c>
      <c r="E1383" t="inlineStr">
        <is>
          <t>Fr</t>
        </is>
      </c>
      <c r="F1383" t="inlineStr">
        <is>
          <t>5'11"</t>
        </is>
      </c>
      <c r="G1383" t="n">
        <v>216</v>
      </c>
      <c r="H1383" t="inlineStr">
        <is>
          <t>Massillon, Ohio</t>
        </is>
      </c>
    </row>
    <row r="1384">
      <c r="A1384" t="inlineStr">
        <is>
          <t>Ball State</t>
        </is>
      </c>
      <c r="B1384" t="n">
        <v>9</v>
      </c>
      <c r="C1384" t="inlineStr">
        <is>
          <t>Tyler Mizzell</t>
        </is>
      </c>
      <c r="D1384" t="inlineStr">
        <is>
          <t>QB</t>
        </is>
      </c>
      <c r="E1384" t="inlineStr">
        <is>
          <t>R-Jr</t>
        </is>
      </c>
      <c r="F1384" t="inlineStr">
        <is>
          <t>6'1"</t>
        </is>
      </c>
      <c r="G1384" t="n">
        <v>176</v>
      </c>
      <c r="H1384" t="inlineStr">
        <is>
          <t>Denver, N.C.</t>
        </is>
      </c>
      <c r="I1384" t="inlineStr">
        <is>
          <t>Transfer from Concord (2026 portal)</t>
        </is>
      </c>
    </row>
    <row r="1385">
      <c r="A1385" t="inlineStr">
        <is>
          <t>Ball State</t>
        </is>
      </c>
      <c r="B1385" t="n">
        <v>33</v>
      </c>
      <c r="C1385" t="inlineStr">
        <is>
          <t>Sebastian Moore</t>
        </is>
      </c>
      <c r="D1385" t="inlineStr">
        <is>
          <t>DB</t>
        </is>
      </c>
      <c r="E1385" t="inlineStr">
        <is>
          <t>Fr</t>
        </is>
      </c>
      <c r="F1385" t="inlineStr">
        <is>
          <t>6'1"</t>
        </is>
      </c>
      <c r="G1385" t="n">
        <v>175</v>
      </c>
      <c r="H1385" t="inlineStr">
        <is>
          <t>Fort Wayne, Ind.</t>
        </is>
      </c>
    </row>
    <row r="1386">
      <c r="A1386" t="inlineStr">
        <is>
          <t>Ball State</t>
        </is>
      </c>
      <c r="B1386" t="n">
        <v>73</v>
      </c>
      <c r="C1386" t="inlineStr">
        <is>
          <t>Cole Mosier</t>
        </is>
      </c>
      <c r="D1386" t="inlineStr">
        <is>
          <t>OL</t>
        </is>
      </c>
      <c r="E1386" t="inlineStr">
        <is>
          <t>R-Jr</t>
        </is>
      </c>
      <c r="F1386" t="inlineStr">
        <is>
          <t>6'4"</t>
        </is>
      </c>
      <c r="G1386" t="n">
        <v>302</v>
      </c>
      <c r="H1386" t="inlineStr">
        <is>
          <t>Columbia City, Ind.</t>
        </is>
      </c>
    </row>
    <row r="1387">
      <c r="A1387" t="inlineStr">
        <is>
          <t>Ball State</t>
        </is>
      </c>
      <c r="B1387" t="n">
        <v>36</v>
      </c>
      <c r="C1387" t="inlineStr">
        <is>
          <t>Cole Mynett</t>
        </is>
      </c>
      <c r="D1387" t="inlineStr">
        <is>
          <t>LB</t>
        </is>
      </c>
      <c r="E1387" t="inlineStr">
        <is>
          <t>Fr</t>
        </is>
      </c>
      <c r="F1387" t="inlineStr">
        <is>
          <t>6'2"</t>
        </is>
      </c>
      <c r="G1387" t="n">
        <v>220</v>
      </c>
      <c r="H1387" t="inlineStr">
        <is>
          <t>Muncie, Ind.</t>
        </is>
      </c>
    </row>
    <row r="1388">
      <c r="A1388" t="inlineStr">
        <is>
          <t>Ball State</t>
        </is>
      </c>
      <c r="B1388" t="n">
        <v>7</v>
      </c>
      <c r="C1388" t="inlineStr">
        <is>
          <t>CJ Nelson</t>
        </is>
      </c>
      <c r="D1388" t="inlineStr">
        <is>
          <t>WR</t>
        </is>
      </c>
      <c r="E1388" t="inlineStr">
        <is>
          <t>R-Sr</t>
        </is>
      </c>
      <c r="F1388" t="inlineStr">
        <is>
          <t>5'11"</t>
        </is>
      </c>
      <c r="G1388" t="n">
        <v>180</v>
      </c>
      <c r="H1388" t="inlineStr">
        <is>
          <t>North Richland Hills, Texas</t>
        </is>
      </c>
      <c r="I1388" t="inlineStr">
        <is>
          <t>Transfer from Eastern Illinois (2026 portal)</t>
        </is>
      </c>
    </row>
    <row r="1389">
      <c r="A1389" t="inlineStr">
        <is>
          <t>Ball State</t>
        </is>
      </c>
      <c r="B1389" t="n">
        <v>3</v>
      </c>
      <c r="C1389" t="inlineStr">
        <is>
          <t>George Okorie</t>
        </is>
      </c>
      <c r="D1389" t="inlineStr">
        <is>
          <t>DE</t>
        </is>
      </c>
      <c r="E1389" t="inlineStr">
        <is>
          <t>R-So</t>
        </is>
      </c>
      <c r="F1389" t="inlineStr">
        <is>
          <t>6'3"</t>
        </is>
      </c>
      <c r="G1389" t="n">
        <v>253</v>
      </c>
      <c r="H1389" t="inlineStr">
        <is>
          <t>Vancouver, B.C.</t>
        </is>
      </c>
    </row>
    <row r="1390">
      <c r="A1390" t="inlineStr">
        <is>
          <t>Ball State</t>
        </is>
      </c>
      <c r="B1390" t="n">
        <v>28</v>
      </c>
      <c r="C1390" t="inlineStr">
        <is>
          <t>Stone Perkins</t>
        </is>
      </c>
      <c r="D1390" t="inlineStr">
        <is>
          <t>DB</t>
        </is>
      </c>
      <c r="E1390" t="inlineStr">
        <is>
          <t>Fr</t>
        </is>
      </c>
      <c r="F1390" t="inlineStr">
        <is>
          <t>5'11"</t>
        </is>
      </c>
      <c r="G1390" t="n">
        <v>197</v>
      </c>
      <c r="H1390" t="inlineStr">
        <is>
          <t>Louisville, Ky.</t>
        </is>
      </c>
    </row>
    <row r="1391">
      <c r="A1391" t="inlineStr">
        <is>
          <t>Ball State</t>
        </is>
      </c>
      <c r="B1391" t="n">
        <v>14</v>
      </c>
      <c r="C1391" t="inlineStr">
        <is>
          <t>Anthony Pinnace</t>
        </is>
      </c>
      <c r="D1391" t="inlineStr">
        <is>
          <t>DB</t>
        </is>
      </c>
      <c r="E1391" t="inlineStr">
        <is>
          <t>R-Sr</t>
        </is>
      </c>
      <c r="F1391" t="inlineStr">
        <is>
          <t>6'0"</t>
        </is>
      </c>
      <c r="G1391" t="n">
        <v>180</v>
      </c>
      <c r="H1391" t="inlineStr">
        <is>
          <t>Ypsilanti, Mich.</t>
        </is>
      </c>
    </row>
    <row r="1392">
      <c r="A1392" t="inlineStr">
        <is>
          <t>Ball State</t>
        </is>
      </c>
      <c r="B1392" t="n">
        <v>8</v>
      </c>
      <c r="C1392" t="inlineStr">
        <is>
          <t>Mason Riggins</t>
        </is>
      </c>
      <c r="D1392" t="inlineStr">
        <is>
          <t>TE</t>
        </is>
      </c>
      <c r="E1392" t="inlineStr">
        <is>
          <t>R-Fr</t>
        </is>
      </c>
      <c r="F1392" t="inlineStr">
        <is>
          <t>6'5"</t>
        </is>
      </c>
      <c r="G1392" t="n">
        <v>255</v>
      </c>
      <c r="H1392" t="inlineStr">
        <is>
          <t>Zionsville, Ind.</t>
        </is>
      </c>
    </row>
    <row r="1393">
      <c r="A1393" t="inlineStr">
        <is>
          <t>Ball State</t>
        </is>
      </c>
      <c r="B1393" t="n">
        <v>67</v>
      </c>
      <c r="C1393" t="inlineStr">
        <is>
          <t>Jackson Ruess</t>
        </is>
      </c>
      <c r="D1393" t="inlineStr">
        <is>
          <t>OL</t>
        </is>
      </c>
      <c r="E1393" t="inlineStr">
        <is>
          <t>R-Jr</t>
        </is>
      </c>
      <c r="F1393" t="inlineStr">
        <is>
          <t>6'4"</t>
        </is>
      </c>
      <c r="G1393" t="n">
        <v>302</v>
      </c>
      <c r="H1393" t="inlineStr">
        <is>
          <t>Crown Point, Ind.</t>
        </is>
      </c>
    </row>
    <row r="1394">
      <c r="A1394" t="inlineStr">
        <is>
          <t>Ball State</t>
        </is>
      </c>
      <c r="B1394" t="n">
        <v>51</v>
      </c>
      <c r="C1394" t="inlineStr">
        <is>
          <t>CJ Sanchez</t>
        </is>
      </c>
      <c r="D1394" t="inlineStr">
        <is>
          <t>DT</t>
        </is>
      </c>
      <c r="E1394" t="inlineStr">
        <is>
          <t>Fr</t>
        </is>
      </c>
      <c r="F1394" t="inlineStr">
        <is>
          <t>6'5"</t>
        </is>
      </c>
      <c r="G1394" t="n">
        <v>250</v>
      </c>
      <c r="H1394" t="inlineStr">
        <is>
          <t>North Judson, Ind.</t>
        </is>
      </c>
    </row>
    <row r="1395">
      <c r="A1395" t="inlineStr">
        <is>
          <t>Ball State</t>
        </is>
      </c>
      <c r="B1395" t="n">
        <v>77</v>
      </c>
      <c r="C1395" t="inlineStr">
        <is>
          <t>Misael Sandoval</t>
        </is>
      </c>
      <c r="D1395" t="inlineStr">
        <is>
          <t>OL</t>
        </is>
      </c>
      <c r="E1395" t="inlineStr">
        <is>
          <t>R-Jr</t>
        </is>
      </c>
      <c r="F1395" t="inlineStr">
        <is>
          <t>6'6"</t>
        </is>
      </c>
      <c r="G1395" t="n">
        <v>332</v>
      </c>
      <c r="H1395" t="inlineStr">
        <is>
          <t>Chula Vista, Calif.</t>
        </is>
      </c>
      <c r="I1395" t="inlineStr">
        <is>
          <t>Transfer from Vanderbilt (2026 portal)</t>
        </is>
      </c>
    </row>
    <row r="1396">
      <c r="A1396" t="inlineStr">
        <is>
          <t>Ball State</t>
        </is>
      </c>
      <c r="B1396" t="n">
        <v>33</v>
      </c>
      <c r="C1396" t="inlineStr">
        <is>
          <t>Quentavius Scandrett</t>
        </is>
      </c>
      <c r="D1396" t="inlineStr">
        <is>
          <t>DB</t>
        </is>
      </c>
      <c r="E1396" t="inlineStr">
        <is>
          <t>R-Sr</t>
        </is>
      </c>
      <c r="F1396" t="inlineStr">
        <is>
          <t>6'3"</t>
        </is>
      </c>
      <c r="G1396" t="n">
        <v>210</v>
      </c>
      <c r="H1396" t="inlineStr">
        <is>
          <t>Clayton, Ga.</t>
        </is>
      </c>
    </row>
    <row r="1397">
      <c r="A1397" t="inlineStr">
        <is>
          <t>Ball State</t>
        </is>
      </c>
      <c r="B1397" t="n">
        <v>12</v>
      </c>
      <c r="C1397" t="inlineStr">
        <is>
          <t>Alex Scherle</t>
        </is>
      </c>
      <c r="D1397" t="inlineStr">
        <is>
          <t>TE</t>
        </is>
      </c>
      <c r="E1397" t="inlineStr">
        <is>
          <t>R-Sr</t>
        </is>
      </c>
      <c r="F1397" t="inlineStr">
        <is>
          <t>6'4"</t>
        </is>
      </c>
      <c r="G1397" t="n">
        <v>234</v>
      </c>
      <c r="H1397" t="inlineStr">
        <is>
          <t>Rochester Hills, Mich.</t>
        </is>
      </c>
      <c r="I1397" t="inlineStr">
        <is>
          <t>Transfer from Rice (2026 portal)</t>
        </is>
      </c>
    </row>
    <row r="1398">
      <c r="A1398" t="inlineStr">
        <is>
          <t>Ball State</t>
        </is>
      </c>
      <c r="B1398" t="n">
        <v>60</v>
      </c>
      <c r="C1398" t="inlineStr">
        <is>
          <t>Blake Scriber</t>
        </is>
      </c>
      <c r="D1398" t="inlineStr">
        <is>
          <t>OL</t>
        </is>
      </c>
      <c r="E1398" t="inlineStr">
        <is>
          <t>R-So</t>
        </is>
      </c>
      <c r="F1398" t="inlineStr">
        <is>
          <t>6'2"</t>
        </is>
      </c>
      <c r="G1398" t="n">
        <v>287</v>
      </c>
      <c r="H1398" t="inlineStr">
        <is>
          <t>Cincinnati, Ohio</t>
        </is>
      </c>
    </row>
    <row r="1399">
      <c r="A1399" t="inlineStr">
        <is>
          <t>Ball State</t>
        </is>
      </c>
      <c r="B1399" t="n">
        <v>42</v>
      </c>
      <c r="C1399" t="inlineStr">
        <is>
          <t>AJ Seymour</t>
        </is>
      </c>
      <c r="D1399" t="inlineStr">
        <is>
          <t>TE</t>
        </is>
      </c>
      <c r="E1399" t="inlineStr">
        <is>
          <t>Fr</t>
        </is>
      </c>
      <c r="F1399" t="inlineStr">
        <is>
          <t>6'2"</t>
        </is>
      </c>
      <c r="G1399" t="n">
        <v>215</v>
      </c>
      <c r="H1399" t="inlineStr">
        <is>
          <t>Brookfield, Wisc.</t>
        </is>
      </c>
    </row>
    <row r="1400">
      <c r="A1400" t="inlineStr">
        <is>
          <t>Ball State</t>
        </is>
      </c>
      <c r="B1400" t="n">
        <v>12</v>
      </c>
      <c r="C1400" t="inlineStr">
        <is>
          <t>Deondre Shepherd</t>
        </is>
      </c>
      <c r="D1400" t="inlineStr">
        <is>
          <t>DB</t>
        </is>
      </c>
      <c r="E1400" t="inlineStr">
        <is>
          <t>R-So</t>
        </is>
      </c>
      <c r="F1400" t="inlineStr">
        <is>
          <t>5'11"</t>
        </is>
      </c>
      <c r="G1400" t="n">
        <v>192</v>
      </c>
      <c r="H1400" t="inlineStr">
        <is>
          <t>McKinney, Texas</t>
        </is>
      </c>
    </row>
    <row r="1401">
      <c r="A1401" t="inlineStr">
        <is>
          <t>Ball State</t>
        </is>
      </c>
      <c r="B1401" t="n">
        <v>95</v>
      </c>
      <c r="C1401" t="inlineStr">
        <is>
          <t>Keilan Smith</t>
        </is>
      </c>
      <c r="D1401" t="inlineStr">
        <is>
          <t>DT</t>
        </is>
      </c>
      <c r="E1401" t="inlineStr">
        <is>
          <t>R-Jr</t>
        </is>
      </c>
      <c r="F1401" t="inlineStr">
        <is>
          <t>6'2"</t>
        </is>
      </c>
      <c r="G1401" t="n">
        <v>326</v>
      </c>
      <c r="H1401" t="inlineStr">
        <is>
          <t>Pickerington, Ohio</t>
        </is>
      </c>
      <c r="I1401" t="inlineStr">
        <is>
          <t>Transfer from Cincinnati (2026 portal)</t>
        </is>
      </c>
    </row>
    <row r="1402">
      <c r="A1402" t="inlineStr">
        <is>
          <t>Ball State</t>
        </is>
      </c>
      <c r="B1402" t="n">
        <v>1</v>
      </c>
      <c r="C1402" t="inlineStr">
        <is>
          <t>Sterling Smith</t>
        </is>
      </c>
      <c r="D1402" t="inlineStr">
        <is>
          <t>DB</t>
        </is>
      </c>
      <c r="E1402" t="inlineStr">
        <is>
          <t>R-Jr</t>
        </is>
      </c>
      <c r="F1402" t="inlineStr">
        <is>
          <t>6'0"</t>
        </is>
      </c>
      <c r="G1402" t="n">
        <v>201</v>
      </c>
      <c r="H1402" t="inlineStr">
        <is>
          <t>Indianapolis, Ind.</t>
        </is>
      </c>
    </row>
    <row r="1403">
      <c r="A1403" t="inlineStr">
        <is>
          <t>Ball State</t>
        </is>
      </c>
      <c r="B1403" t="n">
        <v>5</v>
      </c>
      <c r="C1403" t="inlineStr">
        <is>
          <t>Jabari Smith Jr.</t>
        </is>
      </c>
      <c r="D1403" t="inlineStr">
        <is>
          <t>WR</t>
        </is>
      </c>
      <c r="E1403" t="inlineStr">
        <is>
          <t>R-Jr</t>
        </is>
      </c>
      <c r="F1403" t="inlineStr">
        <is>
          <t>5'9"</t>
        </is>
      </c>
      <c r="G1403" t="n">
        <v>163</v>
      </c>
      <c r="H1403" t="inlineStr">
        <is>
          <t>Orlando, Fla.</t>
        </is>
      </c>
      <c r="I1403" t="inlineStr">
        <is>
          <t>Transfer from Florida Atlantic (2026 portal)</t>
        </is>
      </c>
    </row>
    <row r="1404">
      <c r="A1404" t="inlineStr">
        <is>
          <t>Ball State</t>
        </is>
      </c>
      <c r="B1404" t="n">
        <v>62</v>
      </c>
      <c r="C1404" t="inlineStr">
        <is>
          <t>Sam Spicer</t>
        </is>
      </c>
      <c r="D1404" t="inlineStr">
        <is>
          <t>OL</t>
        </is>
      </c>
      <c r="E1404" t="inlineStr">
        <is>
          <t>Fr</t>
        </is>
      </c>
      <c r="F1404" t="inlineStr">
        <is>
          <t>6'4"</t>
        </is>
      </c>
      <c r="G1404" t="n">
        <v>295</v>
      </c>
      <c r="H1404" t="inlineStr">
        <is>
          <t>Mount Juliet, Tenn.</t>
        </is>
      </c>
    </row>
    <row r="1405">
      <c r="A1405" t="inlineStr">
        <is>
          <t>Ball State</t>
        </is>
      </c>
      <c r="B1405" t="n">
        <v>42</v>
      </c>
      <c r="C1405" t="inlineStr">
        <is>
          <t>Layton Starks</t>
        </is>
      </c>
      <c r="D1405" t="inlineStr">
        <is>
          <t>OLB</t>
        </is>
      </c>
      <c r="E1405" t="inlineStr">
        <is>
          <t>R-So</t>
        </is>
      </c>
      <c r="F1405" t="inlineStr">
        <is>
          <t>6'4"</t>
        </is>
      </c>
      <c r="G1405" t="n">
        <v>237</v>
      </c>
      <c r="H1405" t="inlineStr">
        <is>
          <t>Versailles, Ky.</t>
        </is>
      </c>
    </row>
    <row r="1406">
      <c r="A1406" t="inlineStr">
        <is>
          <t>Ball State</t>
        </is>
      </c>
      <c r="B1406" t="n">
        <v>16</v>
      </c>
      <c r="C1406" t="inlineStr">
        <is>
          <t>Kaleb Stewart</t>
        </is>
      </c>
      <c r="D1406" t="inlineStr">
        <is>
          <t>LB</t>
        </is>
      </c>
      <c r="E1406" t="inlineStr">
        <is>
          <t>R-So</t>
        </is>
      </c>
      <c r="F1406" t="inlineStr">
        <is>
          <t>6'0"</t>
        </is>
      </c>
      <c r="G1406" t="n">
        <v>248</v>
      </c>
      <c r="H1406" t="inlineStr">
        <is>
          <t>Broward County, Fla.</t>
        </is>
      </c>
    </row>
    <row r="1407">
      <c r="A1407" t="inlineStr">
        <is>
          <t>Ball State</t>
        </is>
      </c>
      <c r="B1407" t="n">
        <v>10</v>
      </c>
      <c r="C1407" t="inlineStr">
        <is>
          <t>Austin Stief</t>
        </is>
      </c>
      <c r="D1407" t="inlineStr">
        <is>
          <t>DE</t>
        </is>
      </c>
      <c r="E1407" t="inlineStr">
        <is>
          <t>Sr</t>
        </is>
      </c>
      <c r="F1407" t="inlineStr">
        <is>
          <t>6'4"</t>
        </is>
      </c>
      <c r="G1407" t="n">
        <v>246</v>
      </c>
      <c r="H1407" t="inlineStr">
        <is>
          <t>Orlando, Fla.</t>
        </is>
      </c>
      <c r="I1407" t="inlineStr">
        <is>
          <t>Transfer from Davenport (2026 portal)</t>
        </is>
      </c>
    </row>
    <row r="1408">
      <c r="A1408" t="inlineStr">
        <is>
          <t>Ball State</t>
        </is>
      </c>
      <c r="B1408" t="n">
        <v>8</v>
      </c>
      <c r="C1408" t="inlineStr">
        <is>
          <t>Avery Stuart</t>
        </is>
      </c>
      <c r="D1408" t="inlineStr">
        <is>
          <t>DB</t>
        </is>
      </c>
      <c r="E1408" t="inlineStr">
        <is>
          <t>R-Jr</t>
        </is>
      </c>
      <c r="F1408" t="inlineStr">
        <is>
          <t>6'1"</t>
        </is>
      </c>
      <c r="G1408" t="n">
        <v>204</v>
      </c>
      <c r="H1408" t="inlineStr">
        <is>
          <t>Montgomery, Ala.</t>
        </is>
      </c>
    </row>
    <row r="1409">
      <c r="A1409" t="inlineStr">
        <is>
          <t>Ball State</t>
        </is>
      </c>
      <c r="B1409" t="n">
        <v>92</v>
      </c>
      <c r="C1409" t="inlineStr">
        <is>
          <t>Cole Stumbaugh</t>
        </is>
      </c>
      <c r="D1409" t="inlineStr">
        <is>
          <t>P</t>
        </is>
      </c>
      <c r="E1409" t="inlineStr">
        <is>
          <t>R-So</t>
        </is>
      </c>
      <c r="F1409" t="inlineStr">
        <is>
          <t>6'2"</t>
        </is>
      </c>
      <c r="G1409" t="n">
        <v>223</v>
      </c>
      <c r="H1409" t="inlineStr">
        <is>
          <t>Plainfield, Ill.</t>
        </is>
      </c>
    </row>
    <row r="1410">
      <c r="A1410" t="inlineStr">
        <is>
          <t>Ball State</t>
        </is>
      </c>
      <c r="B1410" t="n">
        <v>23</v>
      </c>
      <c r="C1410" t="inlineStr">
        <is>
          <t>Jordan Suggs</t>
        </is>
      </c>
      <c r="D1410" t="inlineStr">
        <is>
          <t>DB</t>
        </is>
      </c>
      <c r="E1410" t="inlineStr">
        <is>
          <t>R-So</t>
        </is>
      </c>
      <c r="F1410" t="inlineStr">
        <is>
          <t>6'0"</t>
        </is>
      </c>
      <c r="G1410" t="n">
        <v>169</v>
      </c>
      <c r="H1410" t="inlineStr">
        <is>
          <t>O'Fallon, Ill.</t>
        </is>
      </c>
    </row>
    <row r="1411">
      <c r="A1411" t="inlineStr">
        <is>
          <t>Ball State</t>
        </is>
      </c>
      <c r="B1411" t="n">
        <v>26</v>
      </c>
      <c r="C1411" t="inlineStr">
        <is>
          <t>Lucas Szymborski</t>
        </is>
      </c>
      <c r="D1411" t="inlineStr">
        <is>
          <t>LB</t>
        </is>
      </c>
      <c r="E1411" t="inlineStr">
        <is>
          <t>R-Fr</t>
        </is>
      </c>
      <c r="F1411" t="inlineStr">
        <is>
          <t>6'1"</t>
        </is>
      </c>
      <c r="G1411" t="n">
        <v>221</v>
      </c>
      <c r="H1411" t="inlineStr">
        <is>
          <t>Crown Point, Ind.</t>
        </is>
      </c>
    </row>
    <row r="1412">
      <c r="A1412" t="inlineStr">
        <is>
          <t>Ball State</t>
        </is>
      </c>
      <c r="B1412" t="n">
        <v>80</v>
      </c>
      <c r="C1412" t="inlineStr">
        <is>
          <t>Derion Talbert</t>
        </is>
      </c>
      <c r="D1412" t="inlineStr">
        <is>
          <t>WR</t>
        </is>
      </c>
      <c r="E1412" t="inlineStr">
        <is>
          <t>R-Fr</t>
        </is>
      </c>
      <c r="F1412" t="inlineStr">
        <is>
          <t>5'8"</t>
        </is>
      </c>
      <c r="G1412" t="n">
        <v>162</v>
      </c>
      <c r="H1412" t="inlineStr">
        <is>
          <t>Lexington, Ky.</t>
        </is>
      </c>
    </row>
    <row r="1413">
      <c r="A1413" t="inlineStr">
        <is>
          <t>Ball State</t>
        </is>
      </c>
      <c r="B1413" t="n">
        <v>11</v>
      </c>
      <c r="C1413" t="inlineStr">
        <is>
          <t>Isaiah Thacker</t>
        </is>
      </c>
      <c r="D1413" t="inlineStr">
        <is>
          <t>WR</t>
        </is>
      </c>
      <c r="E1413" t="inlineStr">
        <is>
          <t>R-Jr</t>
        </is>
      </c>
      <c r="F1413" t="inlineStr">
        <is>
          <t>5'11"</t>
        </is>
      </c>
      <c r="G1413" t="n">
        <v>196</v>
      </c>
      <c r="H1413" t="inlineStr">
        <is>
          <t>New Palestine, Ind.</t>
        </is>
      </c>
    </row>
    <row r="1414">
      <c r="A1414" t="inlineStr">
        <is>
          <t>Ball State</t>
        </is>
      </c>
      <c r="B1414" t="n">
        <v>52</v>
      </c>
      <c r="C1414" t="inlineStr">
        <is>
          <t>Michael Thacker</t>
        </is>
      </c>
      <c r="D1414" t="inlineStr">
        <is>
          <t>DT</t>
        </is>
      </c>
      <c r="E1414" t="inlineStr">
        <is>
          <t>R-Fr</t>
        </is>
      </c>
      <c r="F1414" t="inlineStr">
        <is>
          <t>6'0"</t>
        </is>
      </c>
      <c r="G1414" t="n">
        <v>304</v>
      </c>
      <c r="H1414" t="inlineStr">
        <is>
          <t>New Palestine, Ind.</t>
        </is>
      </c>
    </row>
    <row r="1415">
      <c r="A1415" t="inlineStr">
        <is>
          <t>Ball State</t>
        </is>
      </c>
      <c r="B1415" t="n">
        <v>9</v>
      </c>
      <c r="C1415" t="inlineStr">
        <is>
          <t>Justin Thomas</t>
        </is>
      </c>
      <c r="D1415" t="inlineStr">
        <is>
          <t>OLB</t>
        </is>
      </c>
      <c r="E1415" t="inlineStr">
        <is>
          <t>R-Sr</t>
        </is>
      </c>
      <c r="F1415" t="inlineStr">
        <is>
          <t>6'0"</t>
        </is>
      </c>
      <c r="G1415" t="n">
        <v>242</v>
      </c>
      <c r="H1415" t="inlineStr">
        <is>
          <t>Flossmoor, Ill.</t>
        </is>
      </c>
    </row>
    <row r="1416">
      <c r="A1416" t="inlineStr">
        <is>
          <t>Ball State</t>
        </is>
      </c>
      <c r="B1416" t="n">
        <v>94</v>
      </c>
      <c r="C1416" t="inlineStr">
        <is>
          <t>Ka'Shawn Thomas</t>
        </is>
      </c>
      <c r="D1416" t="inlineStr">
        <is>
          <t>DT</t>
        </is>
      </c>
      <c r="E1416" t="inlineStr">
        <is>
          <t>R-Jr</t>
        </is>
      </c>
      <c r="F1416" t="inlineStr">
        <is>
          <t>6'1"</t>
        </is>
      </c>
      <c r="G1416" t="n">
        <v>292</v>
      </c>
      <c r="H1416" t="inlineStr">
        <is>
          <t>Brunswick, Ga.</t>
        </is>
      </c>
    </row>
    <row r="1417">
      <c r="A1417" t="inlineStr">
        <is>
          <t>Ball State</t>
        </is>
      </c>
      <c r="B1417" t="n">
        <v>3</v>
      </c>
      <c r="C1417" t="inlineStr">
        <is>
          <t>Corey Thompson Jr.</t>
        </is>
      </c>
      <c r="D1417" t="inlineStr">
        <is>
          <t>WR</t>
        </is>
      </c>
      <c r="E1417" t="inlineStr">
        <is>
          <t>R-Jr</t>
        </is>
      </c>
      <c r="F1417" t="inlineStr">
        <is>
          <t>5'10"</t>
        </is>
      </c>
      <c r="G1417" t="n">
        <v>167</v>
      </c>
      <c r="H1417" t="inlineStr">
        <is>
          <t>San Diego, Calif.</t>
        </is>
      </c>
      <c r="I1417" t="inlineStr">
        <is>
          <t>Transfer from Utah State (2026 portal)</t>
        </is>
      </c>
    </row>
    <row r="1418">
      <c r="A1418" t="inlineStr">
        <is>
          <t>Ball State</t>
        </is>
      </c>
      <c r="B1418" t="n">
        <v>20</v>
      </c>
      <c r="C1418" t="inlineStr">
        <is>
          <t>Johnny Thompson Jr.</t>
        </is>
      </c>
      <c r="D1418" t="inlineStr">
        <is>
          <t>RB</t>
        </is>
      </c>
      <c r="E1418" t="inlineStr">
        <is>
          <t>R-Jr</t>
        </is>
      </c>
      <c r="F1418" t="inlineStr">
        <is>
          <t>5'11"</t>
        </is>
      </c>
      <c r="G1418" t="n">
        <v>198</v>
      </c>
      <c r="H1418" t="inlineStr">
        <is>
          <t>Canoga Park, Calif.</t>
        </is>
      </c>
      <c r="I1418" t="inlineStr">
        <is>
          <t>Transfer from Kansas (2026 portal)</t>
        </is>
      </c>
    </row>
    <row r="1419">
      <c r="A1419" t="inlineStr">
        <is>
          <t>Ball State</t>
        </is>
      </c>
      <c r="B1419" t="n">
        <v>34</v>
      </c>
      <c r="C1419" t="inlineStr">
        <is>
          <t>Coby Tripp</t>
        </is>
      </c>
      <c r="D1419" t="inlineStr">
        <is>
          <t>LS</t>
        </is>
      </c>
      <c r="E1419" t="inlineStr">
        <is>
          <t>R-Fr</t>
        </is>
      </c>
      <c r="F1419" t="inlineStr">
        <is>
          <t>5'11"</t>
        </is>
      </c>
      <c r="G1419" t="n">
        <v>202</v>
      </c>
      <c r="H1419" t="inlineStr">
        <is>
          <t>Spring Arbor, Mich.</t>
        </is>
      </c>
    </row>
    <row r="1420">
      <c r="A1420" t="inlineStr">
        <is>
          <t>Ball State</t>
        </is>
      </c>
      <c r="B1420" t="n">
        <v>54</v>
      </c>
      <c r="C1420" t="inlineStr">
        <is>
          <t>Spencer Vaka</t>
        </is>
      </c>
      <c r="D1420" t="inlineStr">
        <is>
          <t>DT</t>
        </is>
      </c>
      <c r="E1420" t="inlineStr">
        <is>
          <t>R-Jr</t>
        </is>
      </c>
      <c r="F1420" t="inlineStr">
        <is>
          <t>6'1"</t>
        </is>
      </c>
      <c r="G1420" t="n">
        <v>299</v>
      </c>
      <c r="H1420" t="inlineStr">
        <is>
          <t>Shawnee, Kan.</t>
        </is>
      </c>
    </row>
    <row r="1421">
      <c r="A1421" t="inlineStr">
        <is>
          <t>Ball State</t>
        </is>
      </c>
      <c r="B1421" t="n">
        <v>55</v>
      </c>
      <c r="C1421" t="inlineStr">
        <is>
          <t>Michael Varon</t>
        </is>
      </c>
      <c r="D1421" t="inlineStr">
        <is>
          <t>OL</t>
        </is>
      </c>
      <c r="E1421" t="inlineStr">
        <is>
          <t>R-Fr</t>
        </is>
      </c>
      <c r="F1421" t="inlineStr">
        <is>
          <t>6'3"</t>
        </is>
      </c>
      <c r="G1421" t="n">
        <v>308</v>
      </c>
      <c r="H1421" t="inlineStr">
        <is>
          <t>Palatine, Ill.</t>
        </is>
      </c>
    </row>
    <row r="1422">
      <c r="A1422" t="inlineStr">
        <is>
          <t>Ball State</t>
        </is>
      </c>
      <c r="B1422" t="n">
        <v>89</v>
      </c>
      <c r="C1422" t="inlineStr">
        <is>
          <t>Sean Ward</t>
        </is>
      </c>
      <c r="D1422" t="inlineStr">
        <is>
          <t>TE</t>
        </is>
      </c>
      <c r="E1422" t="inlineStr">
        <is>
          <t>R-Sr</t>
        </is>
      </c>
      <c r="F1422" t="inlineStr">
        <is>
          <t>6'5"</t>
        </is>
      </c>
      <c r="G1422" t="n">
        <v>255</v>
      </c>
      <c r="H1422" t="inlineStr">
        <is>
          <t>Cleveland, Ohio</t>
        </is>
      </c>
      <c r="I1422" t="inlineStr">
        <is>
          <t>Transfer from Dartmouth (2026 portal)</t>
        </is>
      </c>
    </row>
    <row r="1423">
      <c r="A1423" t="inlineStr">
        <is>
          <t>Ball State</t>
        </is>
      </c>
      <c r="B1423" t="n">
        <v>72</v>
      </c>
      <c r="C1423" t="inlineStr">
        <is>
          <t>Brady Weber</t>
        </is>
      </c>
      <c r="D1423" t="inlineStr">
        <is>
          <t>OL</t>
        </is>
      </c>
      <c r="E1423" t="inlineStr">
        <is>
          <t>Fr</t>
        </is>
      </c>
      <c r="F1423" t="inlineStr">
        <is>
          <t>6'5"</t>
        </is>
      </c>
      <c r="G1423" t="n">
        <v>275</v>
      </c>
      <c r="H1423" t="inlineStr">
        <is>
          <t>Greenwood, Ind.</t>
        </is>
      </c>
    </row>
    <row r="1424">
      <c r="A1424" t="inlineStr">
        <is>
          <t>Ball State</t>
        </is>
      </c>
      <c r="B1424" t="n">
        <v>25</v>
      </c>
      <c r="C1424" t="inlineStr">
        <is>
          <t>Mikeah Webster</t>
        </is>
      </c>
      <c r="D1424" t="inlineStr">
        <is>
          <t>LB</t>
        </is>
      </c>
      <c r="E1424" t="inlineStr">
        <is>
          <t>R-Fr</t>
        </is>
      </c>
      <c r="F1424" t="inlineStr">
        <is>
          <t>6'1"</t>
        </is>
      </c>
      <c r="G1424" t="n">
        <v>243</v>
      </c>
      <c r="H1424" t="inlineStr">
        <is>
          <t>Sheridan, Ind.</t>
        </is>
      </c>
    </row>
    <row r="1425">
      <c r="A1425" t="inlineStr">
        <is>
          <t>Ball State</t>
        </is>
      </c>
      <c r="B1425" t="n">
        <v>63</v>
      </c>
      <c r="C1425" t="inlineStr">
        <is>
          <t>Maxwell Wentz</t>
        </is>
      </c>
      <c r="D1425" t="inlineStr">
        <is>
          <t>OL</t>
        </is>
      </c>
      <c r="E1425" t="inlineStr">
        <is>
          <t>R-Sr</t>
        </is>
      </c>
      <c r="F1425" t="inlineStr">
        <is>
          <t>6'4"</t>
        </is>
      </c>
      <c r="G1425" t="n">
        <v>295</v>
      </c>
      <c r="H1425" t="inlineStr">
        <is>
          <t>Huntington, W.Va.</t>
        </is>
      </c>
      <c r="I1425" t="inlineStr">
        <is>
          <t>Transfer from Dartmouth (2026 portal)</t>
        </is>
      </c>
    </row>
    <row r="1426">
      <c r="A1426" t="inlineStr">
        <is>
          <t>Ball State</t>
        </is>
      </c>
      <c r="B1426" t="n">
        <v>17</v>
      </c>
      <c r="C1426" t="inlineStr">
        <is>
          <t>Kamari Williams</t>
        </is>
      </c>
      <c r="D1426" t="inlineStr">
        <is>
          <t>DB</t>
        </is>
      </c>
      <c r="E1426" t="inlineStr">
        <is>
          <t>R-So</t>
        </is>
      </c>
      <c r="F1426" t="inlineStr">
        <is>
          <t>6'2"</t>
        </is>
      </c>
      <c r="G1426" t="n">
        <v>180</v>
      </c>
      <c r="H1426" t="inlineStr">
        <is>
          <t>Baltimore, Md.</t>
        </is>
      </c>
    </row>
    <row r="1427">
      <c r="A1427" t="inlineStr">
        <is>
          <t>Ball State</t>
        </is>
      </c>
      <c r="B1427" t="n">
        <v>13</v>
      </c>
      <c r="C1427" t="inlineStr">
        <is>
          <t>Khalel Wright</t>
        </is>
      </c>
      <c r="D1427" t="inlineStr">
        <is>
          <t>QB</t>
        </is>
      </c>
      <c r="E1427" t="inlineStr">
        <is>
          <t>R-Fr</t>
        </is>
      </c>
      <c r="F1427" t="inlineStr">
        <is>
          <t>6'1"</t>
        </is>
      </c>
      <c r="G1427" t="n">
        <v>194</v>
      </c>
      <c r="H1427" t="inlineStr">
        <is>
          <t>Charlotte, N.C.</t>
        </is>
      </c>
    </row>
    <row r="1428">
      <c r="A1428" t="inlineStr">
        <is>
          <t>Ball State</t>
        </is>
      </c>
      <c r="B1428" t="n">
        <v>4</v>
      </c>
      <c r="C1428" t="inlineStr">
        <is>
          <t>Willizhuan Yates</t>
        </is>
      </c>
      <c r="D1428" t="inlineStr">
        <is>
          <t>DB</t>
        </is>
      </c>
      <c r="E1428" t="inlineStr">
        <is>
          <t>Jr</t>
        </is>
      </c>
      <c r="F1428" t="inlineStr">
        <is>
          <t>6'0"</t>
        </is>
      </c>
      <c r="G1428" t="n">
        <v>175</v>
      </c>
      <c r="H1428" t="inlineStr">
        <is>
          <t>Springboro, Ohio</t>
        </is>
      </c>
    </row>
    <row r="1429">
      <c r="A1429" t="inlineStr">
        <is>
          <t>Ball State</t>
        </is>
      </c>
      <c r="B1429" t="n">
        <v>22</v>
      </c>
      <c r="C1429" t="inlineStr">
        <is>
          <t>Gavin Yates-Lyons</t>
        </is>
      </c>
      <c r="D1429" t="inlineStr">
        <is>
          <t>DB</t>
        </is>
      </c>
      <c r="E1429" t="inlineStr">
        <is>
          <t>Fr</t>
        </is>
      </c>
      <c r="F1429" t="inlineStr">
        <is>
          <t>6'2"</t>
        </is>
      </c>
      <c r="G1429" t="n">
        <v>175</v>
      </c>
      <c r="H1429" t="inlineStr">
        <is>
          <t>Greenville, Fla.</t>
        </is>
      </c>
    </row>
    <row r="1430">
      <c r="A1430" t="inlineStr">
        <is>
          <t>Ball State</t>
        </is>
      </c>
      <c r="B1430" t="n">
        <v>86</v>
      </c>
      <c r="C1430" t="inlineStr">
        <is>
          <t>DJ Young</t>
        </is>
      </c>
      <c r="D1430" t="inlineStr">
        <is>
          <t>WR</t>
        </is>
      </c>
      <c r="E1430" t="inlineStr">
        <is>
          <t>Jr</t>
        </is>
      </c>
      <c r="F1430" t="inlineStr">
        <is>
          <t>6'0"</t>
        </is>
      </c>
      <c r="G1430" t="n">
        <v>175</v>
      </c>
      <c r="H1430" t="inlineStr">
        <is>
          <t>Lafayette, Ind.</t>
        </is>
      </c>
      <c r="I1430" t="inlineStr">
        <is>
          <t>Transfer from Siena Heights (2026 portal)</t>
        </is>
      </c>
    </row>
    <row r="1431">
      <c r="A1431" t="inlineStr">
        <is>
          <t>Ball State</t>
        </is>
      </c>
      <c r="B1431" t="n">
        <v>74</v>
      </c>
      <c r="C1431" t="inlineStr">
        <is>
          <t>Khristian Zachary</t>
        </is>
      </c>
      <c r="D1431" t="inlineStr">
        <is>
          <t>DT</t>
        </is>
      </c>
      <c r="E1431" t="inlineStr">
        <is>
          <t>R-Sr</t>
        </is>
      </c>
      <c r="F1431" t="inlineStr">
        <is>
          <t>6'3"</t>
        </is>
      </c>
      <c r="G1431" t="n">
        <v>303</v>
      </c>
      <c r="H1431" t="inlineStr">
        <is>
          <t>Fayetteville, Ga.</t>
        </is>
      </c>
    </row>
    <row r="1432">
      <c r="A1432" t="inlineStr">
        <is>
          <t>Ball State</t>
        </is>
      </c>
      <c r="B1432" t="n">
        <v>76</v>
      </c>
      <c r="C1432" t="inlineStr">
        <is>
          <t>CJ Zeltwanger</t>
        </is>
      </c>
      <c r="D1432" t="inlineStr">
        <is>
          <t>OL</t>
        </is>
      </c>
      <c r="E1432" t="inlineStr">
        <is>
          <t>R-Fr</t>
        </is>
      </c>
      <c r="F1432" t="inlineStr">
        <is>
          <t>6'4"</t>
        </is>
      </c>
      <c r="G1432" t="n">
        <v>295</v>
      </c>
      <c r="H1432" t="inlineStr">
        <is>
          <t>West Lafayette, Ind.</t>
        </is>
      </c>
    </row>
    <row r="1433">
      <c r="A1433" t="inlineStr">
        <is>
          <t>Baylor</t>
        </is>
      </c>
      <c r="B1433" t="n">
        <v>30</v>
      </c>
      <c r="C1433" t="inlineStr">
        <is>
          <t>Michael Allen</t>
        </is>
      </c>
      <c r="D1433" t="inlineStr">
        <is>
          <t>S</t>
        </is>
      </c>
      <c r="E1433" t="inlineStr">
        <is>
          <t>R-Sr</t>
        </is>
      </c>
      <c r="F1433" t="inlineStr">
        <is>
          <t>5'7"</t>
        </is>
      </c>
      <c r="G1433" t="n">
        <v>182</v>
      </c>
      <c r="H1433" t="inlineStr">
        <is>
          <t>Stilwell, Kan.</t>
        </is>
      </c>
    </row>
    <row r="1434">
      <c r="A1434" t="inlineStr">
        <is>
          <t>Baylor</t>
        </is>
      </c>
      <c r="B1434" t="n">
        <v>73</v>
      </c>
      <c r="C1434" t="inlineStr">
        <is>
          <t>Keystone Allison</t>
        </is>
      </c>
      <c r="D1434" t="inlineStr">
        <is>
          <t>OL</t>
        </is>
      </c>
      <c r="E1434" t="inlineStr">
        <is>
          <t>R-Jr</t>
        </is>
      </c>
      <c r="F1434" t="inlineStr">
        <is>
          <t>6'3"</t>
        </is>
      </c>
      <c r="G1434" t="n">
        <v>303</v>
      </c>
      <c r="H1434" t="inlineStr">
        <is>
          <t>Carthage, Texas</t>
        </is>
      </c>
    </row>
    <row r="1435">
      <c r="A1435" t="inlineStr">
        <is>
          <t>Baylor</t>
        </is>
      </c>
      <c r="B1435" t="n">
        <v>46</v>
      </c>
      <c r="C1435" t="inlineStr">
        <is>
          <t>Parker Almanza</t>
        </is>
      </c>
      <c r="D1435" t="inlineStr">
        <is>
          <t>TE</t>
        </is>
      </c>
      <c r="E1435" t="inlineStr">
        <is>
          <t>Fr</t>
        </is>
      </c>
      <c r="F1435" t="inlineStr">
        <is>
          <t>6'3"</t>
        </is>
      </c>
      <c r="G1435" t="n">
        <v>238</v>
      </c>
      <c r="H1435" t="inlineStr">
        <is>
          <t>Trophy Club, Texas</t>
        </is>
      </c>
    </row>
    <row r="1436">
      <c r="A1436" t="inlineStr">
        <is>
          <t>Baylor</t>
        </is>
      </c>
      <c r="B1436" t="n">
        <v>19</v>
      </c>
      <c r="C1436" t="inlineStr">
        <is>
          <t>Leo Almanza Jr.</t>
        </is>
      </c>
      <c r="D1436" t="inlineStr">
        <is>
          <t>CB</t>
        </is>
      </c>
      <c r="E1436" t="inlineStr">
        <is>
          <t>R-Fr</t>
        </is>
      </c>
      <c r="F1436" t="inlineStr">
        <is>
          <t>6'2"</t>
        </is>
      </c>
      <c r="G1436" t="n">
        <v>191</v>
      </c>
      <c r="H1436" t="inlineStr">
        <is>
          <t>Trophy Club, Texas</t>
        </is>
      </c>
    </row>
    <row r="1437">
      <c r="A1437" t="inlineStr">
        <is>
          <t>Baylor</t>
        </is>
      </c>
      <c r="B1437" t="n">
        <v>98</v>
      </c>
      <c r="C1437" t="inlineStr">
        <is>
          <t>Rhett Armstrong</t>
        </is>
      </c>
      <c r="D1437" t="inlineStr">
        <is>
          <t>K</t>
        </is>
      </c>
      <c r="E1437" t="inlineStr">
        <is>
          <t>So</t>
        </is>
      </c>
      <c r="F1437" t="inlineStr">
        <is>
          <t>6'5"</t>
        </is>
      </c>
      <c r="G1437" t="n">
        <v>209</v>
      </c>
      <c r="H1437" t="inlineStr">
        <is>
          <t>Monument, Colo.</t>
        </is>
      </c>
    </row>
    <row r="1438">
      <c r="A1438" t="inlineStr">
        <is>
          <t>Baylor</t>
        </is>
      </c>
      <c r="B1438" t="n">
        <v>56</v>
      </c>
      <c r="C1438" t="inlineStr">
        <is>
          <t>Kaleb Arterberry</t>
        </is>
      </c>
      <c r="D1438" t="inlineStr">
        <is>
          <t>LB</t>
        </is>
      </c>
      <c r="E1438" t="inlineStr">
        <is>
          <t>So</t>
        </is>
      </c>
      <c r="F1438" t="inlineStr">
        <is>
          <t>6'3"</t>
        </is>
      </c>
      <c r="G1438" t="n">
        <v>248</v>
      </c>
      <c r="H1438" t="inlineStr">
        <is>
          <t>Pearl, Miss.</t>
        </is>
      </c>
    </row>
    <row r="1439">
      <c r="A1439" t="inlineStr">
        <is>
          <t>Baylor</t>
        </is>
      </c>
      <c r="B1439" t="n">
        <v>32</v>
      </c>
      <c r="C1439" t="inlineStr">
        <is>
          <t>Austin Ausberry</t>
        </is>
      </c>
      <c r="D1439" t="inlineStr">
        <is>
          <t>S</t>
        </is>
      </c>
      <c r="E1439" t="inlineStr">
        <is>
          <t>R-Sr</t>
        </is>
      </c>
      <c r="F1439" t="inlineStr">
        <is>
          <t>6'0"</t>
        </is>
      </c>
      <c r="G1439" t="n">
        <v>193</v>
      </c>
      <c r="H1439" t="inlineStr">
        <is>
          <t>Baton Rouge, La.</t>
        </is>
      </c>
      <c r="I1439" t="inlineStr">
        <is>
          <t>Transfer from LSU (2026 portal)</t>
        </is>
      </c>
    </row>
    <row r="1440">
      <c r="A1440" t="inlineStr">
        <is>
          <t>Baylor</t>
        </is>
      </c>
      <c r="B1440" t="n">
        <v>80</v>
      </c>
      <c r="C1440" t="inlineStr">
        <is>
          <t>Jackson Baird</t>
        </is>
      </c>
      <c r="D1440" t="inlineStr">
        <is>
          <t>WR</t>
        </is>
      </c>
      <c r="E1440" t="inlineStr">
        <is>
          <t>R-So</t>
        </is>
      </c>
      <c r="F1440" t="inlineStr">
        <is>
          <t>6'4"</t>
        </is>
      </c>
      <c r="G1440" t="n">
        <v>195</v>
      </c>
      <c r="H1440" t="inlineStr">
        <is>
          <t>Waco, Texas</t>
        </is>
      </c>
    </row>
    <row r="1441">
      <c r="A1441" t="inlineStr">
        <is>
          <t>Baylor</t>
        </is>
      </c>
      <c r="B1441" t="n">
        <v>36</v>
      </c>
      <c r="C1441" t="inlineStr">
        <is>
          <t>Travion Barnes</t>
        </is>
      </c>
      <c r="D1441" t="inlineStr">
        <is>
          <t>LB</t>
        </is>
      </c>
      <c r="E1441" t="inlineStr">
        <is>
          <t>R-Sr</t>
        </is>
      </c>
      <c r="F1441" t="inlineStr">
        <is>
          <t>6'0"</t>
        </is>
      </c>
      <c r="G1441" t="n">
        <v>252</v>
      </c>
      <c r="H1441" t="inlineStr">
        <is>
          <t>Almonte Springs, Fla.</t>
        </is>
      </c>
    </row>
    <row r="1442">
      <c r="A1442" t="inlineStr">
        <is>
          <t>Baylor</t>
        </is>
      </c>
      <c r="B1442" t="n">
        <v>54</v>
      </c>
      <c r="C1442" t="inlineStr">
        <is>
          <t>Jae'Lin Battle</t>
        </is>
      </c>
      <c r="D1442" t="inlineStr">
        <is>
          <t>DL</t>
        </is>
      </c>
      <c r="E1442" t="inlineStr">
        <is>
          <t>Fr</t>
        </is>
      </c>
      <c r="F1442" t="inlineStr">
        <is>
          <t>6'2"</t>
        </is>
      </c>
      <c r="G1442" t="n">
        <v>305</v>
      </c>
      <c r="H1442" t="inlineStr">
        <is>
          <t>Oklahoma City, Okla.</t>
        </is>
      </c>
    </row>
    <row r="1443">
      <c r="A1443" t="inlineStr">
        <is>
          <t>Baylor</t>
        </is>
      </c>
      <c r="B1443" t="n">
        <v>12</v>
      </c>
      <c r="C1443" t="inlineStr">
        <is>
          <t>Kyler Beaty</t>
        </is>
      </c>
      <c r="D1443" t="inlineStr">
        <is>
          <t>CB</t>
        </is>
      </c>
      <c r="E1443" t="inlineStr">
        <is>
          <t>R-So</t>
        </is>
      </c>
      <c r="F1443" t="inlineStr">
        <is>
          <t>6'2"</t>
        </is>
      </c>
      <c r="G1443" t="n">
        <v>207</v>
      </c>
      <c r="H1443" t="inlineStr">
        <is>
          <t>Comanche, Texas</t>
        </is>
      </c>
    </row>
    <row r="1444">
      <c r="A1444" t="inlineStr">
        <is>
          <t>Baylor</t>
        </is>
      </c>
      <c r="B1444" t="n">
        <v>14</v>
      </c>
      <c r="C1444" t="inlineStr">
        <is>
          <t>Nate Bennett</t>
        </is>
      </c>
      <c r="D1444" t="inlineStr">
        <is>
          <t>QB</t>
        </is>
      </c>
      <c r="E1444" t="inlineStr">
        <is>
          <t>R-So</t>
        </is>
      </c>
      <c r="F1444" t="inlineStr">
        <is>
          <t>6'1"</t>
        </is>
      </c>
      <c r="G1444" t="n">
        <v>189</v>
      </c>
      <c r="H1444" t="inlineStr">
        <is>
          <t>Westlake Village, Calif.</t>
        </is>
      </c>
    </row>
    <row r="1445">
      <c r="A1445" t="inlineStr">
        <is>
          <t>Baylor</t>
        </is>
      </c>
      <c r="B1445" t="n">
        <v>98</v>
      </c>
      <c r="C1445" t="inlineStr">
        <is>
          <t>Jackson Blackwell</t>
        </is>
      </c>
      <c r="D1445" t="inlineStr">
        <is>
          <t>DL</t>
        </is>
      </c>
      <c r="E1445" t="inlineStr">
        <is>
          <t>R-Fr</t>
        </is>
      </c>
      <c r="F1445" t="inlineStr">
        <is>
          <t>6'3"</t>
        </is>
      </c>
      <c r="G1445" t="n">
        <v>330</v>
      </c>
      <c r="H1445" t="inlineStr">
        <is>
          <t>Lorena, Texas</t>
        </is>
      </c>
    </row>
    <row r="1446">
      <c r="A1446" t="inlineStr">
        <is>
          <t>Baylor</t>
        </is>
      </c>
      <c r="B1446" t="n">
        <v>37</v>
      </c>
      <c r="C1446" t="inlineStr">
        <is>
          <t>Demetrius Brisbon</t>
        </is>
      </c>
      <c r="D1446" t="inlineStr">
        <is>
          <t>S</t>
        </is>
      </c>
      <c r="E1446" t="inlineStr">
        <is>
          <t>R-Fr</t>
        </is>
      </c>
      <c r="F1446" t="inlineStr">
        <is>
          <t>5'11"</t>
        </is>
      </c>
      <c r="G1446" t="n">
        <v>188</v>
      </c>
      <c r="H1446" t="inlineStr">
        <is>
          <t>Tyler, Texas</t>
        </is>
      </c>
    </row>
    <row r="1447">
      <c r="A1447" t="inlineStr">
        <is>
          <t>Baylor</t>
        </is>
      </c>
      <c r="B1447" t="n">
        <v>24</v>
      </c>
      <c r="C1447" t="inlineStr">
        <is>
          <t>Louis Brown IV</t>
        </is>
      </c>
      <c r="D1447" t="inlineStr">
        <is>
          <t>WR</t>
        </is>
      </c>
      <c r="E1447" t="inlineStr">
        <is>
          <t>R-Sr</t>
        </is>
      </c>
      <c r="F1447" t="inlineStr">
        <is>
          <t>6'2"</t>
        </is>
      </c>
      <c r="G1447" t="n">
        <v>203</v>
      </c>
      <c r="H1447" t="inlineStr">
        <is>
          <t>South Los Angeles, Calif.</t>
        </is>
      </c>
    </row>
    <row r="1448">
      <c r="A1448" t="inlineStr">
        <is>
          <t>Baylor</t>
        </is>
      </c>
      <c r="B1448" t="n">
        <v>41</v>
      </c>
      <c r="C1448" t="inlineStr">
        <is>
          <t>Kaleb Burns</t>
        </is>
      </c>
      <c r="D1448" t="inlineStr">
        <is>
          <t>LB</t>
        </is>
      </c>
      <c r="E1448" t="inlineStr">
        <is>
          <t>So</t>
        </is>
      </c>
      <c r="F1448" t="inlineStr">
        <is>
          <t>6'1"</t>
        </is>
      </c>
      <c r="G1448" t="n">
        <v>220</v>
      </c>
      <c r="H1448" t="inlineStr">
        <is>
          <t>Houston, Texas</t>
        </is>
      </c>
    </row>
    <row r="1449">
      <c r="A1449" t="inlineStr">
        <is>
          <t>Baylor</t>
        </is>
      </c>
      <c r="B1449" t="n">
        <v>22</v>
      </c>
      <c r="C1449" t="inlineStr">
        <is>
          <t>Reggie Bush II</t>
        </is>
      </c>
      <c r="D1449" t="inlineStr">
        <is>
          <t>CB</t>
        </is>
      </c>
      <c r="E1449" t="inlineStr">
        <is>
          <t>R-Sr</t>
        </is>
      </c>
      <c r="F1449" t="inlineStr">
        <is>
          <t>6'0"</t>
        </is>
      </c>
      <c r="G1449" t="n">
        <v>195</v>
      </c>
      <c r="H1449" t="inlineStr">
        <is>
          <t>Frisco, Texas</t>
        </is>
      </c>
    </row>
    <row r="1450">
      <c r="A1450" t="inlineStr">
        <is>
          <t>Baylor</t>
        </is>
      </c>
      <c r="B1450" t="n">
        <v>79</v>
      </c>
      <c r="C1450" t="inlineStr">
        <is>
          <t>Connor Cameron</t>
        </is>
      </c>
      <c r="D1450" t="inlineStr">
        <is>
          <t>OL</t>
        </is>
      </c>
      <c r="E1450" t="inlineStr">
        <is>
          <t>R-So</t>
        </is>
      </c>
      <c r="F1450" t="inlineStr">
        <is>
          <t>6'7"</t>
        </is>
      </c>
      <c r="G1450" t="n">
        <v>299</v>
      </c>
      <c r="H1450" t="inlineStr">
        <is>
          <t>Gilbert, Ariz.</t>
        </is>
      </c>
    </row>
    <row r="1451">
      <c r="A1451" t="inlineStr">
        <is>
          <t>Baylor</t>
        </is>
      </c>
      <c r="B1451" t="n">
        <v>75</v>
      </c>
      <c r="C1451" t="inlineStr">
        <is>
          <t>Harrison Cluff</t>
        </is>
      </c>
      <c r="D1451" t="inlineStr">
        <is>
          <t>OL</t>
        </is>
      </c>
      <c r="E1451" t="inlineStr">
        <is>
          <t>R-Fr</t>
        </is>
      </c>
      <c r="F1451" t="inlineStr">
        <is>
          <t>6'4"</t>
        </is>
      </c>
      <c r="G1451" t="n">
        <v>314</v>
      </c>
      <c r="H1451" t="inlineStr">
        <is>
          <t>Columbia, Miss.</t>
        </is>
      </c>
    </row>
    <row r="1452">
      <c r="A1452" t="inlineStr">
        <is>
          <t>Baylor</t>
        </is>
      </c>
      <c r="B1452" t="n">
        <v>14</v>
      </c>
      <c r="C1452" t="inlineStr">
        <is>
          <t>Daniel Cobbs</t>
        </is>
      </c>
      <c r="D1452" t="inlineStr">
        <is>
          <t>S</t>
        </is>
      </c>
      <c r="E1452" t="inlineStr">
        <is>
          <t>Sr</t>
        </is>
      </c>
      <c r="F1452" t="inlineStr">
        <is>
          <t>5'11"</t>
        </is>
      </c>
      <c r="G1452" t="n">
        <v>191</v>
      </c>
      <c r="H1452" t="inlineStr">
        <is>
          <t>Fort Worth, Texas</t>
        </is>
      </c>
      <c r="I1452" t="inlineStr">
        <is>
          <t>Transfer from Kansas State (2026 portal)</t>
        </is>
      </c>
    </row>
    <row r="1453">
      <c r="A1453" t="inlineStr">
        <is>
          <t>Baylor</t>
        </is>
      </c>
      <c r="B1453" t="n">
        <v>84</v>
      </c>
      <c r="C1453" t="inlineStr">
        <is>
          <t>Chase Collier</t>
        </is>
      </c>
      <c r="D1453" t="inlineStr">
        <is>
          <t>WR</t>
        </is>
      </c>
      <c r="E1453" t="inlineStr">
        <is>
          <t>R-Fr</t>
        </is>
      </c>
      <c r="F1453" t="inlineStr">
        <is>
          <t>6'1"</t>
        </is>
      </c>
      <c r="G1453" t="n">
        <v>185</v>
      </c>
      <c r="H1453" t="inlineStr">
        <is>
          <t>Jacksonville, Fla.</t>
        </is>
      </c>
    </row>
    <row r="1454">
      <c r="A1454" t="inlineStr">
        <is>
          <t>Baylor</t>
        </is>
      </c>
      <c r="B1454" t="n">
        <v>31</v>
      </c>
      <c r="C1454" t="inlineStr">
        <is>
          <t>Anthony Crenshaw Jr.</t>
        </is>
      </c>
      <c r="D1454" t="inlineStr">
        <is>
          <t>LB</t>
        </is>
      </c>
      <c r="E1454" t="inlineStr">
        <is>
          <t>Sr</t>
        </is>
      </c>
      <c r="F1454" t="inlineStr">
        <is>
          <t>6'0"</t>
        </is>
      </c>
      <c r="G1454" t="n">
        <v>217</v>
      </c>
      <c r="H1454" t="inlineStr">
        <is>
          <t>Arlington, Texas</t>
        </is>
      </c>
      <c r="I1454" t="inlineStr">
        <is>
          <t>Transfer from Delaware (2026 portal)</t>
        </is>
      </c>
    </row>
    <row r="1455">
      <c r="A1455" t="inlineStr">
        <is>
          <t>Baylor</t>
        </is>
      </c>
      <c r="B1455" t="n">
        <v>48</v>
      </c>
      <c r="C1455" t="inlineStr">
        <is>
          <t>Jad Darkazalli</t>
        </is>
      </c>
      <c r="D1455" t="inlineStr">
        <is>
          <t>S</t>
        </is>
      </c>
      <c r="E1455" t="inlineStr">
        <is>
          <t>R-So</t>
        </is>
      </c>
      <c r="F1455" t="inlineStr">
        <is>
          <t>6'0"</t>
        </is>
      </c>
      <c r="G1455" t="n">
        <v>186</v>
      </c>
      <c r="H1455" t="inlineStr">
        <is>
          <t>Arlington, Texas</t>
        </is>
      </c>
    </row>
    <row r="1456">
      <c r="A1456" t="inlineStr">
        <is>
          <t>Baylor</t>
        </is>
      </c>
      <c r="B1456" t="n">
        <v>33</v>
      </c>
      <c r="C1456" t="inlineStr">
        <is>
          <t>HD Davis</t>
        </is>
      </c>
      <c r="D1456" t="inlineStr">
        <is>
          <t>RB</t>
        </is>
      </c>
      <c r="E1456" t="inlineStr">
        <is>
          <t>Fr</t>
        </is>
      </c>
      <c r="F1456" t="inlineStr">
        <is>
          <t>5'10"</t>
        </is>
      </c>
      <c r="G1456" t="n">
        <v>203</v>
      </c>
      <c r="H1456" t="inlineStr">
        <is>
          <t>Wolfe City, Texas</t>
        </is>
      </c>
    </row>
    <row r="1457">
      <c r="A1457" t="inlineStr">
        <is>
          <t>Baylor</t>
        </is>
      </c>
      <c r="B1457" t="n">
        <v>29</v>
      </c>
      <c r="C1457" t="inlineStr">
        <is>
          <t>Jordan Davis</t>
        </is>
      </c>
      <c r="D1457" t="inlineStr">
        <is>
          <t>S</t>
        </is>
      </c>
      <c r="E1457" t="inlineStr">
        <is>
          <t>Fr</t>
        </is>
      </c>
      <c r="F1457" t="inlineStr">
        <is>
          <t>6'2"</t>
        </is>
      </c>
      <c r="G1457" t="n">
        <v>204</v>
      </c>
      <c r="H1457" t="inlineStr">
        <is>
          <t>Prosper, Texas</t>
        </is>
      </c>
    </row>
    <row r="1458">
      <c r="A1458" t="inlineStr">
        <is>
          <t>Baylor</t>
        </is>
      </c>
      <c r="B1458" t="n">
        <v>52</v>
      </c>
      <c r="C1458" t="inlineStr">
        <is>
          <t>Ryan Davis</t>
        </is>
      </c>
      <c r="D1458" t="inlineStr">
        <is>
          <t>JACK</t>
        </is>
      </c>
      <c r="E1458" t="inlineStr">
        <is>
          <t>R-Jr</t>
        </is>
      </c>
      <c r="F1458" t="inlineStr">
        <is>
          <t>6'4"</t>
        </is>
      </c>
      <c r="G1458" t="n">
        <v>247</v>
      </c>
      <c r="H1458" t="inlineStr">
        <is>
          <t>Phoenix, Ariz.</t>
        </is>
      </c>
      <c r="I1458" t="inlineStr">
        <is>
          <t>Transfer from Kansas State (2026 portal)</t>
        </is>
      </c>
    </row>
    <row r="1459">
      <c r="A1459" t="inlineStr">
        <is>
          <t>Baylor</t>
        </is>
      </c>
      <c r="B1459" t="n">
        <v>32</v>
      </c>
      <c r="C1459" t="inlineStr">
        <is>
          <t>Brody Day</t>
        </is>
      </c>
      <c r="D1459" t="inlineStr">
        <is>
          <t>WR</t>
        </is>
      </c>
      <c r="E1459" t="inlineStr">
        <is>
          <t>R-Fr</t>
        </is>
      </c>
      <c r="F1459" t="inlineStr">
        <is>
          <t>5'11"</t>
        </is>
      </c>
      <c r="G1459" t="n">
        <v>182</v>
      </c>
      <c r="H1459" t="inlineStr">
        <is>
          <t>Spring Branch, Texas</t>
        </is>
      </c>
    </row>
    <row r="1460">
      <c r="A1460" t="inlineStr">
        <is>
          <t>Baylor</t>
        </is>
      </c>
      <c r="B1460" t="n">
        <v>34</v>
      </c>
      <c r="C1460" t="inlineStr">
        <is>
          <t>Daniel Edeni</t>
        </is>
      </c>
      <c r="D1460" t="inlineStr">
        <is>
          <t>CB</t>
        </is>
      </c>
      <c r="E1460" t="inlineStr">
        <is>
          <t>R-So</t>
        </is>
      </c>
      <c r="F1460" t="inlineStr">
        <is>
          <t>6'2"</t>
        </is>
      </c>
      <c r="G1460" t="n">
        <v>204</v>
      </c>
      <c r="H1460" t="inlineStr">
        <is>
          <t>San Antonio, Texas</t>
        </is>
      </c>
    </row>
    <row r="1461">
      <c r="A1461" t="inlineStr">
        <is>
          <t>Baylor</t>
        </is>
      </c>
      <c r="B1461" t="n">
        <v>16</v>
      </c>
      <c r="C1461" t="inlineStr">
        <is>
          <t>Gavin Freeman</t>
        </is>
      </c>
      <c r="D1461" t="inlineStr">
        <is>
          <t>WR</t>
        </is>
      </c>
      <c r="E1461" t="inlineStr">
        <is>
          <t>R-Sr</t>
        </is>
      </c>
      <c r="F1461" t="inlineStr">
        <is>
          <t>5'9"</t>
        </is>
      </c>
      <c r="G1461" t="n">
        <v>189</v>
      </c>
      <c r="H1461" t="inlineStr">
        <is>
          <t>Oklahoma City, Okla.</t>
        </is>
      </c>
      <c r="I1461" t="inlineStr">
        <is>
          <t>Transfer from Oklahoma State (2026 portal)</t>
        </is>
      </c>
    </row>
    <row r="1462">
      <c r="A1462" t="inlineStr">
        <is>
          <t>Baylor</t>
        </is>
      </c>
      <c r="B1462" t="n">
        <v>24</v>
      </c>
      <c r="C1462" t="inlineStr">
        <is>
          <t>Micah Gifford</t>
        </is>
      </c>
      <c r="D1462" t="inlineStr">
        <is>
          <t>S</t>
        </is>
      </c>
      <c r="E1462" t="inlineStr">
        <is>
          <t>Sr</t>
        </is>
      </c>
      <c r="F1462" t="inlineStr">
        <is>
          <t>6'3"</t>
        </is>
      </c>
      <c r="G1462" t="n">
        <v>203</v>
      </c>
      <c r="H1462" t="inlineStr">
        <is>
          <t>Pflugerville, Texas</t>
        </is>
      </c>
    </row>
    <row r="1463">
      <c r="A1463" t="inlineStr">
        <is>
          <t>Baylor</t>
        </is>
      </c>
      <c r="B1463" t="n">
        <v>15</v>
      </c>
      <c r="C1463" t="inlineStr">
        <is>
          <t>Edward Griffin</t>
        </is>
      </c>
      <c r="D1463" t="inlineStr">
        <is>
          <t>QB</t>
        </is>
      </c>
      <c r="E1463" t="inlineStr">
        <is>
          <t>R-Fr</t>
        </is>
      </c>
      <c r="F1463" t="inlineStr">
        <is>
          <t>6'1"</t>
        </is>
      </c>
      <c r="G1463" t="n">
        <v>214</v>
      </c>
      <c r="H1463" t="inlineStr">
        <is>
          <t>Coppell, Texas</t>
        </is>
      </c>
    </row>
    <row r="1464">
      <c r="A1464" t="inlineStr">
        <is>
          <t>Baylor</t>
        </is>
      </c>
      <c r="B1464" t="n">
        <v>72</v>
      </c>
      <c r="C1464" t="inlineStr">
        <is>
          <t>Asher Hale</t>
        </is>
      </c>
      <c r="D1464" t="inlineStr">
        <is>
          <t>OL</t>
        </is>
      </c>
      <c r="E1464" t="inlineStr">
        <is>
          <t>Jr</t>
        </is>
      </c>
      <c r="F1464" t="inlineStr">
        <is>
          <t>6'5"</t>
        </is>
      </c>
      <c r="G1464" t="n">
        <v>320</v>
      </c>
      <c r="H1464" t="inlineStr">
        <is>
          <t>Mobile, Ala.</t>
        </is>
      </c>
      <c r="I1464" t="inlineStr">
        <is>
          <t>Transfer from South Alabama (2026 portal)</t>
        </is>
      </c>
    </row>
    <row r="1465">
      <c r="A1465" t="inlineStr">
        <is>
          <t>Baylor</t>
        </is>
      </c>
      <c r="B1465" t="n">
        <v>31</v>
      </c>
      <c r="C1465" t="inlineStr">
        <is>
          <t>DeBraun Hampton</t>
        </is>
      </c>
      <c r="D1465" t="inlineStr">
        <is>
          <t>WR</t>
        </is>
      </c>
      <c r="E1465" t="inlineStr">
        <is>
          <t>R-So</t>
        </is>
      </c>
      <c r="F1465" t="inlineStr">
        <is>
          <t>5'10"</t>
        </is>
      </c>
      <c r="G1465" t="n">
        <v>184</v>
      </c>
      <c r="H1465" t="inlineStr">
        <is>
          <t>Montgomery, Texas</t>
        </is>
      </c>
      <c r="I1465" t="inlineStr">
        <is>
          <t>Transfer from Florida (2026 portal)</t>
        </is>
      </c>
    </row>
    <row r="1466">
      <c r="A1466" t="inlineStr">
        <is>
          <t>Baylor</t>
        </is>
      </c>
      <c r="B1466" t="n">
        <v>93</v>
      </c>
      <c r="C1466" t="inlineStr">
        <is>
          <t>Zavion Hardy</t>
        </is>
      </c>
      <c r="D1466" t="inlineStr">
        <is>
          <t>DE</t>
        </is>
      </c>
      <c r="E1466" t="inlineStr">
        <is>
          <t>Sr</t>
        </is>
      </c>
      <c r="F1466" t="inlineStr">
        <is>
          <t>6'5"</t>
        </is>
      </c>
      <c r="G1466" t="n">
        <v>284</v>
      </c>
      <c r="H1466" t="inlineStr">
        <is>
          <t>Macon, Ga.</t>
        </is>
      </c>
      <c r="I1466" t="inlineStr">
        <is>
          <t>Transfer from South Carolina (2026 portal)</t>
        </is>
      </c>
    </row>
    <row r="1467">
      <c r="A1467" t="inlineStr">
        <is>
          <t>Baylor</t>
        </is>
      </c>
      <c r="B1467" t="n">
        <v>60</v>
      </c>
      <c r="C1467" t="inlineStr">
        <is>
          <t>Brady Hibbard</t>
        </is>
      </c>
      <c r="D1467" t="inlineStr">
        <is>
          <t>LS</t>
        </is>
      </c>
      <c r="E1467" t="inlineStr">
        <is>
          <t>R-So</t>
        </is>
      </c>
      <c r="F1467" t="inlineStr">
        <is>
          <t>6'2"</t>
        </is>
      </c>
      <c r="G1467" t="n">
        <v>192</v>
      </c>
      <c r="H1467" t="inlineStr">
        <is>
          <t>Marshville, N.C.</t>
        </is>
      </c>
    </row>
    <row r="1468">
      <c r="A1468" t="inlineStr">
        <is>
          <t>Baylor</t>
        </is>
      </c>
      <c r="B1468" t="n">
        <v>64</v>
      </c>
      <c r="C1468" t="inlineStr">
        <is>
          <t>Braylen Jackson</t>
        </is>
      </c>
      <c r="D1468" t="inlineStr">
        <is>
          <t>DL</t>
        </is>
      </c>
      <c r="E1468" t="inlineStr">
        <is>
          <t>R-Sr</t>
        </is>
      </c>
      <c r="F1468" t="inlineStr">
        <is>
          <t>6'4"</t>
        </is>
      </c>
      <c r="G1468" t="n">
        <v>287</v>
      </c>
      <c r="H1468" t="inlineStr">
        <is>
          <t>Mansfield, Texas</t>
        </is>
      </c>
    </row>
    <row r="1469">
      <c r="A1469" t="inlineStr">
        <is>
          <t>Baylor</t>
        </is>
      </c>
      <c r="B1469" t="n">
        <v>57</v>
      </c>
      <c r="C1469" t="inlineStr">
        <is>
          <t>Christopher Johnson</t>
        </is>
      </c>
      <c r="D1469" t="inlineStr">
        <is>
          <t>DE</t>
        </is>
      </c>
      <c r="E1469" t="inlineStr">
        <is>
          <t>R-Fr</t>
        </is>
      </c>
      <c r="F1469" t="inlineStr">
        <is>
          <t>6'3"</t>
        </is>
      </c>
      <c r="G1469" t="n">
        <v>268</v>
      </c>
      <c r="H1469" t="inlineStr">
        <is>
          <t>Rosharon, Texas</t>
        </is>
      </c>
    </row>
    <row r="1470">
      <c r="A1470" t="inlineStr">
        <is>
          <t>Baylor</t>
        </is>
      </c>
      <c r="B1470" t="n">
        <v>89</v>
      </c>
      <c r="C1470" t="inlineStr">
        <is>
          <t>Michael Johnson Jr.</t>
        </is>
      </c>
      <c r="D1470" t="inlineStr">
        <is>
          <t>WR</t>
        </is>
      </c>
      <c r="E1470" t="inlineStr">
        <is>
          <t>R-So</t>
        </is>
      </c>
      <c r="F1470" t="inlineStr">
        <is>
          <t>6'3"</t>
        </is>
      </c>
      <c r="G1470" t="n">
        <v>213</v>
      </c>
      <c r="H1470" t="inlineStr">
        <is>
          <t>Batesville, Miss.</t>
        </is>
      </c>
    </row>
    <row r="1471">
      <c r="A1471" t="inlineStr">
        <is>
          <t>Baylor</t>
        </is>
      </c>
      <c r="B1471" t="n">
        <v>87</v>
      </c>
      <c r="C1471" t="inlineStr">
        <is>
          <t>Ashton Jones</t>
        </is>
      </c>
      <c r="D1471" t="inlineStr">
        <is>
          <t>WR</t>
        </is>
      </c>
      <c r="E1471" t="inlineStr">
        <is>
          <t>R-Fr</t>
        </is>
      </c>
      <c r="F1471" t="inlineStr">
        <is>
          <t>6'5"</t>
        </is>
      </c>
      <c r="G1471" t="n">
        <v>205</v>
      </c>
      <c r="H1471" t="inlineStr">
        <is>
          <t>Pearland, Texas</t>
        </is>
      </c>
    </row>
    <row r="1472">
      <c r="A1472" t="inlineStr">
        <is>
          <t>Baylor</t>
        </is>
      </c>
      <c r="B1472" t="n">
        <v>55</v>
      </c>
      <c r="C1472" t="inlineStr">
        <is>
          <t>Jaylin Jones</t>
        </is>
      </c>
      <c r="D1472" t="inlineStr">
        <is>
          <t>JACK</t>
        </is>
      </c>
      <c r="E1472" t="inlineStr">
        <is>
          <t>R-So</t>
        </is>
      </c>
      <c r="F1472" t="inlineStr">
        <is>
          <t>6'6"</t>
        </is>
      </c>
      <c r="G1472" t="n">
        <v>230</v>
      </c>
      <c r="H1472" t="inlineStr">
        <is>
          <t>Beaumont, Texas</t>
        </is>
      </c>
    </row>
    <row r="1473">
      <c r="A1473" t="inlineStr">
        <is>
          <t>Baylor</t>
        </is>
      </c>
      <c r="B1473" t="n">
        <v>18</v>
      </c>
      <c r="C1473" t="inlineStr">
        <is>
          <t>Devon Jordan</t>
        </is>
      </c>
      <c r="D1473" t="inlineStr">
        <is>
          <t>CB</t>
        </is>
      </c>
      <c r="E1473" t="inlineStr">
        <is>
          <t>Jr</t>
        </is>
      </c>
      <c r="F1473" t="inlineStr">
        <is>
          <t>5'11"</t>
        </is>
      </c>
      <c r="G1473" t="n">
        <v>181</v>
      </c>
      <c r="H1473" t="inlineStr">
        <is>
          <t>Tulsa, Okla.</t>
        </is>
      </c>
      <c r="I1473" t="inlineStr">
        <is>
          <t>Transfer from Oklahoma (2026 portal)</t>
        </is>
      </c>
    </row>
    <row r="1474">
      <c r="A1474" t="inlineStr">
        <is>
          <t>Baylor</t>
        </is>
      </c>
      <c r="B1474" t="n">
        <v>40</v>
      </c>
      <c r="C1474" t="inlineStr">
        <is>
          <t>Kyler Jordan</t>
        </is>
      </c>
      <c r="D1474" t="inlineStr">
        <is>
          <t>DE</t>
        </is>
      </c>
      <c r="E1474" t="inlineStr">
        <is>
          <t>R-Sr</t>
        </is>
      </c>
      <c r="F1474" t="inlineStr">
        <is>
          <t>6'2"</t>
        </is>
      </c>
      <c r="G1474" t="n">
        <v>251</v>
      </c>
      <c r="H1474" t="inlineStr">
        <is>
          <t>Lubbock, Texas</t>
        </is>
      </c>
    </row>
    <row r="1475">
      <c r="A1475" t="inlineStr">
        <is>
          <t>Baylor</t>
        </is>
      </c>
      <c r="B1475" t="n">
        <v>70</v>
      </c>
      <c r="C1475" t="inlineStr">
        <is>
          <t>Nate Kibble</t>
        </is>
      </c>
      <c r="D1475" t="inlineStr">
        <is>
          <t>OL</t>
        </is>
      </c>
      <c r="E1475" t="inlineStr">
        <is>
          <t>R-So</t>
        </is>
      </c>
      <c r="F1475" t="inlineStr">
        <is>
          <t>6'3"</t>
        </is>
      </c>
      <c r="G1475" t="n">
        <v>321</v>
      </c>
      <c r="H1475" t="inlineStr">
        <is>
          <t>Humble, Texas</t>
        </is>
      </c>
      <c r="I1475" t="inlineStr">
        <is>
          <t>Transfer from Texas (2026 portal)</t>
        </is>
      </c>
    </row>
    <row r="1476">
      <c r="A1476" t="inlineStr">
        <is>
          <t>Baylor</t>
        </is>
      </c>
      <c r="B1476" t="n">
        <v>85</v>
      </c>
      <c r="C1476" t="inlineStr">
        <is>
          <t>Matthew Klopfenstein</t>
        </is>
      </c>
      <c r="D1476" t="inlineStr">
        <is>
          <t>TE</t>
        </is>
      </c>
      <c r="E1476" t="inlineStr">
        <is>
          <t>Sr</t>
        </is>
      </c>
      <c r="F1476" t="inlineStr">
        <is>
          <t>6'4"</t>
        </is>
      </c>
      <c r="G1476" t="n">
        <v>247</v>
      </c>
      <c r="H1476" t="inlineStr">
        <is>
          <t>Scottsdale, Ariz.</t>
        </is>
      </c>
    </row>
    <row r="1477">
      <c r="A1477" t="inlineStr">
        <is>
          <t>Baylor</t>
        </is>
      </c>
      <c r="B1477" t="n">
        <v>22</v>
      </c>
      <c r="C1477" t="inlineStr">
        <is>
          <t>Caden Knighten</t>
        </is>
      </c>
      <c r="D1477" t="inlineStr">
        <is>
          <t>RB</t>
        </is>
      </c>
      <c r="E1477" t="inlineStr">
        <is>
          <t>So</t>
        </is>
      </c>
      <c r="F1477" t="inlineStr">
        <is>
          <t>5'11"</t>
        </is>
      </c>
      <c r="G1477" t="n">
        <v>209</v>
      </c>
      <c r="H1477" t="inlineStr">
        <is>
          <t>Wynnewood, Okla.</t>
        </is>
      </c>
    </row>
    <row r="1478">
      <c r="A1478" t="inlineStr">
        <is>
          <t>Baylor</t>
        </is>
      </c>
      <c r="B1478" t="n">
        <v>12</v>
      </c>
      <c r="C1478" t="inlineStr">
        <is>
          <t>DJ Lagway</t>
        </is>
      </c>
      <c r="D1478" t="inlineStr">
        <is>
          <t>QB</t>
        </is>
      </c>
      <c r="E1478" t="inlineStr">
        <is>
          <t>Jr</t>
        </is>
      </c>
      <c r="F1478" t="inlineStr">
        <is>
          <t>6'3"</t>
        </is>
      </c>
      <c r="G1478" t="n">
        <v>239</v>
      </c>
      <c r="H1478" t="inlineStr">
        <is>
          <t>Willis, Texas</t>
        </is>
      </c>
      <c r="I1478" t="inlineStr">
        <is>
          <t>Transfer from Florida (2026 portal)</t>
        </is>
      </c>
    </row>
    <row r="1479">
      <c r="A1479" t="inlineStr">
        <is>
          <t>Baylor</t>
        </is>
      </c>
      <c r="B1479" t="n">
        <v>49</v>
      </c>
      <c r="C1479" t="inlineStr">
        <is>
          <t>Trey Laurence</t>
        </is>
      </c>
      <c r="D1479" t="inlineStr">
        <is>
          <t>LB</t>
        </is>
      </c>
      <c r="E1479" t="inlineStr">
        <is>
          <t>R-Jr</t>
        </is>
      </c>
      <c r="F1479" t="inlineStr">
        <is>
          <t>6'0"</t>
        </is>
      </c>
      <c r="G1479" t="n">
        <v>221</v>
      </c>
      <c r="H1479" t="inlineStr">
        <is>
          <t>San Antonio, Texas</t>
        </is>
      </c>
    </row>
    <row r="1480">
      <c r="A1480" t="inlineStr">
        <is>
          <t>Baylor</t>
        </is>
      </c>
      <c r="B1480" t="n">
        <v>81</v>
      </c>
      <c r="C1480" t="inlineStr">
        <is>
          <t>Tony Livingston</t>
        </is>
      </c>
      <c r="D1480" t="inlineStr">
        <is>
          <t>TE</t>
        </is>
      </c>
      <c r="E1480" t="inlineStr">
        <is>
          <t>Sr</t>
        </is>
      </c>
      <c r="F1480" t="inlineStr">
        <is>
          <t>6'6"</t>
        </is>
      </c>
      <c r="G1480" t="n">
        <v>258</v>
      </c>
      <c r="H1480" t="inlineStr">
        <is>
          <t>Tampa, Fla.</t>
        </is>
      </c>
      <c r="I1480" t="inlineStr">
        <is>
          <t>Transfer from Florida (2026 portal)</t>
        </is>
      </c>
    </row>
    <row r="1481">
      <c r="A1481" t="inlineStr">
        <is>
          <t>Baylor</t>
        </is>
      </c>
      <c r="B1481" t="n">
        <v>62</v>
      </c>
      <c r="C1481" t="inlineStr">
        <is>
          <t>Alessandro Lorenzetti</t>
        </is>
      </c>
      <c r="D1481" t="inlineStr">
        <is>
          <t>OL</t>
        </is>
      </c>
      <c r="E1481" t="inlineStr">
        <is>
          <t>R-Sr</t>
        </is>
      </c>
      <c r="F1481" t="inlineStr">
        <is>
          <t>6'5"</t>
        </is>
      </c>
      <c r="G1481" t="n">
        <v>298</v>
      </c>
      <c r="H1481" t="inlineStr">
        <is>
          <t>Montreal, Quebec</t>
        </is>
      </c>
    </row>
    <row r="1482">
      <c r="A1482" t="inlineStr">
        <is>
          <t>Baylor</t>
        </is>
      </c>
      <c r="B1482" t="n">
        <v>97</v>
      </c>
      <c r="C1482" t="inlineStr">
        <is>
          <t>Jordan Mack</t>
        </is>
      </c>
      <c r="D1482" t="inlineStr">
        <is>
          <t>DL</t>
        </is>
      </c>
      <c r="E1482" t="inlineStr">
        <is>
          <t>Sr</t>
        </is>
      </c>
      <c r="F1482" t="inlineStr">
        <is>
          <t>6'5"</t>
        </is>
      </c>
      <c r="G1482" t="n">
        <v>281</v>
      </c>
      <c r="H1482" t="inlineStr">
        <is>
          <t>Waldorf, Md.</t>
        </is>
      </c>
      <c r="I1482" t="inlineStr">
        <is>
          <t>Transfer from Coastal Carolina (2026 portal)</t>
        </is>
      </c>
    </row>
    <row r="1483">
      <c r="A1483" t="inlineStr">
        <is>
          <t>Baylor</t>
        </is>
      </c>
      <c r="B1483" t="n">
        <v>67</v>
      </c>
      <c r="C1483" t="inlineStr">
        <is>
          <t>Aleki Manutai</t>
        </is>
      </c>
      <c r="D1483" t="inlineStr">
        <is>
          <t>DL</t>
        </is>
      </c>
      <c r="E1483" t="inlineStr">
        <is>
          <t>R-So</t>
        </is>
      </c>
      <c r="F1483" t="inlineStr">
        <is>
          <t>6'2"</t>
        </is>
      </c>
      <c r="G1483" t="n">
        <v>282</v>
      </c>
      <c r="H1483" t="inlineStr">
        <is>
          <t>Mission Viejo, Calif.</t>
        </is>
      </c>
    </row>
    <row r="1484">
      <c r="A1484" t="inlineStr">
        <is>
          <t>Baylor</t>
        </is>
      </c>
      <c r="B1484" t="n">
        <v>15</v>
      </c>
      <c r="C1484" t="inlineStr">
        <is>
          <t>Colby McCalister</t>
        </is>
      </c>
      <c r="D1484" t="inlineStr">
        <is>
          <t>S</t>
        </is>
      </c>
      <c r="E1484" t="inlineStr">
        <is>
          <t>R-Sr</t>
        </is>
      </c>
      <c r="F1484" t="inlineStr">
        <is>
          <t>5'10"</t>
        </is>
      </c>
      <c r="G1484" t="n">
        <v>198</v>
      </c>
      <c r="H1484" t="inlineStr">
        <is>
          <t>Houston, Texas</t>
        </is>
      </c>
      <c r="I1484" t="inlineStr">
        <is>
          <t>Transfer from Kansas State (2026 portal)</t>
        </is>
      </c>
    </row>
    <row r="1485">
      <c r="A1485" t="inlineStr">
        <is>
          <t>Baylor</t>
        </is>
      </c>
      <c r="B1485" t="n">
        <v>23</v>
      </c>
      <c r="C1485" t="inlineStr">
        <is>
          <t>Stilton McKelvey</t>
        </is>
      </c>
      <c r="D1485" t="inlineStr">
        <is>
          <t>CB</t>
        </is>
      </c>
      <c r="E1485" t="inlineStr">
        <is>
          <t>R-Jr</t>
        </is>
      </c>
      <c r="F1485" t="inlineStr">
        <is>
          <t>5'11"</t>
        </is>
      </c>
      <c r="G1485" t="n">
        <v>184</v>
      </c>
      <c r="H1485" t="inlineStr">
        <is>
          <t>Houston, Texas</t>
        </is>
      </c>
      <c r="I1485" t="inlineStr">
        <is>
          <t>Transfer from New Mexico State (2026 portal)</t>
        </is>
      </c>
    </row>
    <row r="1486">
      <c r="A1486" t="inlineStr">
        <is>
          <t>Baylor</t>
        </is>
      </c>
      <c r="B1486" t="n">
        <v>11</v>
      </c>
      <c r="C1486" t="inlineStr">
        <is>
          <t>Dre'lon Miller</t>
        </is>
      </c>
      <c r="D1486" t="inlineStr">
        <is>
          <t>WR</t>
        </is>
      </c>
      <c r="E1486" t="inlineStr">
        <is>
          <t>Jr</t>
        </is>
      </c>
      <c r="F1486" t="inlineStr">
        <is>
          <t>6'1"</t>
        </is>
      </c>
      <c r="G1486" t="n">
        <v>211</v>
      </c>
      <c r="H1486" t="inlineStr">
        <is>
          <t>Silsbee, Texas</t>
        </is>
      </c>
      <c r="I1486" t="inlineStr">
        <is>
          <t>Transfer from Colorado (2026 portal)</t>
        </is>
      </c>
    </row>
    <row r="1487">
      <c r="A1487" t="inlineStr">
        <is>
          <t>Baylor</t>
        </is>
      </c>
      <c r="B1487" t="n">
        <v>77</v>
      </c>
      <c r="C1487" t="inlineStr">
        <is>
          <t>Logan Moore</t>
        </is>
      </c>
      <c r="D1487" t="inlineStr">
        <is>
          <t>OL</t>
        </is>
      </c>
      <c r="E1487" t="inlineStr">
        <is>
          <t>R-Jr</t>
        </is>
      </c>
      <c r="F1487" t="inlineStr">
        <is>
          <t>6'8"</t>
        </is>
      </c>
      <c r="G1487" t="n">
        <v>291</v>
      </c>
      <c r="H1487" t="inlineStr">
        <is>
          <t>San Diego, Calif.</t>
        </is>
      </c>
      <c r="I1487" t="inlineStr">
        <is>
          <t>Transfer from UAB (2026 portal)</t>
        </is>
      </c>
    </row>
    <row r="1488">
      <c r="A1488" t="inlineStr">
        <is>
          <t>Baylor</t>
        </is>
      </c>
      <c r="B1488" t="n">
        <v>25</v>
      </c>
      <c r="C1488" t="inlineStr">
        <is>
          <t>Ryelan Morris</t>
        </is>
      </c>
      <c r="D1488" t="inlineStr">
        <is>
          <t>RB</t>
        </is>
      </c>
      <c r="E1488" t="inlineStr">
        <is>
          <t>Fr</t>
        </is>
      </c>
      <c r="F1488" t="inlineStr">
        <is>
          <t>5'10"</t>
        </is>
      </c>
      <c r="G1488" t="n">
        <v>181</v>
      </c>
      <c r="H1488" t="inlineStr">
        <is>
          <t>Honey Grove, Texas</t>
        </is>
      </c>
    </row>
    <row r="1489">
      <c r="A1489" t="inlineStr">
        <is>
          <t>Baylor</t>
        </is>
      </c>
      <c r="B1489" t="n">
        <v>13</v>
      </c>
      <c r="C1489" t="inlineStr">
        <is>
          <t>Quinn Murphy</t>
        </is>
      </c>
      <c r="D1489" t="inlineStr">
        <is>
          <t>QB</t>
        </is>
      </c>
      <c r="E1489" t="inlineStr">
        <is>
          <t>Fr</t>
        </is>
      </c>
      <c r="F1489" t="inlineStr">
        <is>
          <t>6'3"</t>
        </is>
      </c>
      <c r="G1489" t="n">
        <v>210</v>
      </c>
      <c r="H1489" t="inlineStr">
        <is>
          <t>Argyle, Texas</t>
        </is>
      </c>
    </row>
    <row r="1490">
      <c r="A1490" t="inlineStr">
        <is>
          <t>Baylor</t>
        </is>
      </c>
      <c r="B1490" t="n">
        <v>21</v>
      </c>
      <c r="C1490" t="inlineStr">
        <is>
          <t>Bo Onu</t>
        </is>
      </c>
      <c r="D1490" t="inlineStr">
        <is>
          <t>S</t>
        </is>
      </c>
      <c r="E1490" t="inlineStr">
        <is>
          <t>So</t>
        </is>
      </c>
      <c r="F1490" t="inlineStr">
        <is>
          <t>6'0"</t>
        </is>
      </c>
      <c r="G1490" t="n">
        <v>206</v>
      </c>
      <c r="H1490" t="inlineStr">
        <is>
          <t>Carrollton, Texas</t>
        </is>
      </c>
    </row>
    <row r="1491">
      <c r="A1491" t="inlineStr">
        <is>
          <t>Baylor</t>
        </is>
      </c>
      <c r="B1491" t="n">
        <v>71</v>
      </c>
      <c r="C1491" t="inlineStr">
        <is>
          <t>Matthew Parker</t>
        </is>
      </c>
      <c r="D1491" t="inlineStr">
        <is>
          <t>OL</t>
        </is>
      </c>
      <c r="E1491" t="inlineStr">
        <is>
          <t>R-Fr</t>
        </is>
      </c>
      <c r="F1491" t="inlineStr">
        <is>
          <t>6'7"</t>
        </is>
      </c>
      <c r="G1491" t="n">
        <v>313</v>
      </c>
      <c r="H1491" t="inlineStr">
        <is>
          <t>Flowood, Miss.</t>
        </is>
      </c>
    </row>
    <row r="1492">
      <c r="A1492" t="inlineStr">
        <is>
          <t>Baylor</t>
        </is>
      </c>
      <c r="B1492" t="n">
        <v>26</v>
      </c>
      <c r="C1492" t="inlineStr">
        <is>
          <t>Colin Peacock</t>
        </is>
      </c>
      <c r="D1492" t="inlineStr">
        <is>
          <t>S</t>
        </is>
      </c>
      <c r="E1492" t="inlineStr">
        <is>
          <t>R-Fr</t>
        </is>
      </c>
      <c r="F1492" t="inlineStr">
        <is>
          <t>6'1"</t>
        </is>
      </c>
      <c r="G1492" t="n">
        <v>205</v>
      </c>
      <c r="H1492" t="inlineStr">
        <is>
          <t>Gunter, Texas</t>
        </is>
      </c>
    </row>
    <row r="1493">
      <c r="A1493" t="inlineStr">
        <is>
          <t>Baylor</t>
        </is>
      </c>
      <c r="B1493" t="n">
        <v>35</v>
      </c>
      <c r="C1493" t="inlineStr">
        <is>
          <t>Dawson Pendergrass</t>
        </is>
      </c>
      <c r="D1493" t="inlineStr">
        <is>
          <t>RB</t>
        </is>
      </c>
      <c r="E1493" t="inlineStr">
        <is>
          <t>R-Jr</t>
        </is>
      </c>
      <c r="F1493" t="inlineStr">
        <is>
          <t>6'2"</t>
        </is>
      </c>
      <c r="G1493" t="n">
        <v>225</v>
      </c>
      <c r="H1493" t="inlineStr">
        <is>
          <t>Alba, Texas</t>
        </is>
      </c>
    </row>
    <row r="1494">
      <c r="A1494" t="inlineStr">
        <is>
          <t>Baylor</t>
        </is>
      </c>
      <c r="B1494" t="n">
        <v>65</v>
      </c>
      <c r="C1494" t="inlineStr">
        <is>
          <t>Lawson Petty</t>
        </is>
      </c>
      <c r="D1494" t="inlineStr">
        <is>
          <t>OL</t>
        </is>
      </c>
      <c r="E1494" t="inlineStr">
        <is>
          <t>R-Jr</t>
        </is>
      </c>
      <c r="F1494" t="inlineStr">
        <is>
          <t>6'3"</t>
        </is>
      </c>
      <c r="G1494" t="n">
        <v>305</v>
      </c>
      <c r="H1494" t="inlineStr">
        <is>
          <t>Dallas, Texas</t>
        </is>
      </c>
      <c r="I1494" t="inlineStr">
        <is>
          <t>Transfer from Incarnate Word (2026 portal)</t>
        </is>
      </c>
    </row>
    <row r="1495">
      <c r="A1495" t="inlineStr">
        <is>
          <t>Baylor</t>
        </is>
      </c>
      <c r="B1495" t="n">
        <v>42</v>
      </c>
      <c r="C1495" t="inlineStr">
        <is>
          <t>Jamarion Phillips</t>
        </is>
      </c>
      <c r="D1495" t="inlineStr">
        <is>
          <t>LB</t>
        </is>
      </c>
      <c r="E1495" t="inlineStr">
        <is>
          <t>Fr</t>
        </is>
      </c>
      <c r="F1495" t="inlineStr">
        <is>
          <t>6'0"</t>
        </is>
      </c>
      <c r="G1495" t="n">
        <v>222</v>
      </c>
      <c r="H1495" t="inlineStr">
        <is>
          <t>Dallas, Texas</t>
        </is>
      </c>
    </row>
    <row r="1496">
      <c r="A1496" t="inlineStr">
        <is>
          <t>Baylor</t>
        </is>
      </c>
      <c r="B1496" t="n">
        <v>86</v>
      </c>
      <c r="C1496" t="inlineStr">
        <is>
          <t>Hawkins Polley</t>
        </is>
      </c>
      <c r="D1496" t="inlineStr">
        <is>
          <t>TE</t>
        </is>
      </c>
      <c r="E1496" t="inlineStr">
        <is>
          <t>R-Jr</t>
        </is>
      </c>
      <c r="F1496" t="inlineStr">
        <is>
          <t>6'4"</t>
        </is>
      </c>
      <c r="G1496" t="n">
        <v>258</v>
      </c>
      <c r="H1496" t="inlineStr">
        <is>
          <t>Houston, Texas</t>
        </is>
      </c>
    </row>
    <row r="1497">
      <c r="A1497" t="inlineStr">
        <is>
          <t>Baylor</t>
        </is>
      </c>
      <c r="B1497" t="n">
        <v>51</v>
      </c>
      <c r="C1497" t="inlineStr">
        <is>
          <t>Garrick Ponder</t>
        </is>
      </c>
      <c r="D1497" t="inlineStr">
        <is>
          <t>JACK</t>
        </is>
      </c>
      <c r="E1497" t="inlineStr">
        <is>
          <t>R-Sr</t>
        </is>
      </c>
      <c r="F1497" t="inlineStr">
        <is>
          <t>6'2"</t>
        </is>
      </c>
      <c r="G1497" t="n">
        <v>252</v>
      </c>
      <c r="H1497" t="inlineStr">
        <is>
          <t>St. Petersburg, Fla.</t>
        </is>
      </c>
      <c r="I1497" t="inlineStr">
        <is>
          <t>Transfer from Southern Miss (2026 portal)</t>
        </is>
      </c>
    </row>
    <row r="1498">
      <c r="A1498" t="inlineStr">
        <is>
          <t>Baylor</t>
        </is>
      </c>
      <c r="B1498" t="n">
        <v>83</v>
      </c>
      <c r="C1498" t="inlineStr">
        <is>
          <t>Jadon Porter</t>
        </is>
      </c>
      <c r="D1498" t="inlineStr">
        <is>
          <t>WR</t>
        </is>
      </c>
      <c r="E1498" t="inlineStr">
        <is>
          <t>Jr</t>
        </is>
      </c>
      <c r="F1498" t="inlineStr">
        <is>
          <t>6'1"</t>
        </is>
      </c>
      <c r="G1498" t="n">
        <v>190</v>
      </c>
      <c r="H1498" t="inlineStr">
        <is>
          <t>Lorena, Texas</t>
        </is>
      </c>
    </row>
    <row r="1499">
      <c r="A1499" t="inlineStr">
        <is>
          <t>Baylor</t>
        </is>
      </c>
      <c r="B1499" t="n">
        <v>39</v>
      </c>
      <c r="C1499" t="inlineStr">
        <is>
          <t>Cole Redding</t>
        </is>
      </c>
      <c r="D1499" t="inlineStr">
        <is>
          <t>S</t>
        </is>
      </c>
      <c r="E1499" t="inlineStr">
        <is>
          <t>R-So</t>
        </is>
      </c>
      <c r="F1499" t="inlineStr">
        <is>
          <t>5'10"</t>
        </is>
      </c>
      <c r="G1499" t="n">
        <v>182</v>
      </c>
      <c r="H1499" t="inlineStr">
        <is>
          <t>New Braunfels, Texas</t>
        </is>
      </c>
    </row>
    <row r="1500">
      <c r="A1500" t="inlineStr">
        <is>
          <t>Baylor</t>
        </is>
      </c>
      <c r="B1500" t="n">
        <v>38</v>
      </c>
      <c r="C1500" t="inlineStr">
        <is>
          <t>Jacob Redding</t>
        </is>
      </c>
      <c r="D1500" t="inlineStr">
        <is>
          <t>S</t>
        </is>
      </c>
      <c r="E1500" t="inlineStr">
        <is>
          <t>R-Jr</t>
        </is>
      </c>
      <c r="F1500" t="inlineStr">
        <is>
          <t>6'1"</t>
        </is>
      </c>
      <c r="G1500" t="n">
        <v>200</v>
      </c>
      <c r="H1500" t="inlineStr">
        <is>
          <t>New Braunfels, Texas</t>
        </is>
      </c>
    </row>
    <row r="1501">
      <c r="A1501" t="inlineStr">
        <is>
          <t>Baylor</t>
        </is>
      </c>
      <c r="B1501" t="n">
        <v>45</v>
      </c>
      <c r="C1501" t="inlineStr">
        <is>
          <t>Kyland Reed</t>
        </is>
      </c>
      <c r="D1501" t="inlineStr">
        <is>
          <t>LB</t>
        </is>
      </c>
      <c r="E1501" t="inlineStr">
        <is>
          <t>Jr</t>
        </is>
      </c>
      <c r="F1501" t="inlineStr">
        <is>
          <t>6'1"</t>
        </is>
      </c>
      <c r="G1501" t="n">
        <v>225</v>
      </c>
      <c r="H1501" t="inlineStr">
        <is>
          <t>Arlington, Texas</t>
        </is>
      </c>
    </row>
    <row r="1502">
      <c r="A1502" t="inlineStr">
        <is>
          <t>Baylor</t>
        </is>
      </c>
      <c r="B1502" t="n">
        <v>78</v>
      </c>
      <c r="C1502" t="inlineStr">
        <is>
          <t>Cole Rhett</t>
        </is>
      </c>
      <c r="D1502" t="inlineStr">
        <is>
          <t>OL</t>
        </is>
      </c>
      <c r="E1502" t="inlineStr">
        <is>
          <t>R-Jr</t>
        </is>
      </c>
      <c r="F1502" t="inlineStr">
        <is>
          <t>6'6"</t>
        </is>
      </c>
      <c r="G1502" t="n">
        <v>341</v>
      </c>
      <c r="H1502" t="inlineStr">
        <is>
          <t>Columbus, Ohio</t>
        </is>
      </c>
      <c r="I1502" t="inlineStr">
        <is>
          <t>Transfer from Toledo (2026 portal)</t>
        </is>
      </c>
    </row>
    <row r="1503">
      <c r="A1503" t="inlineStr">
        <is>
          <t>Baylor</t>
        </is>
      </c>
      <c r="B1503" t="n">
        <v>76</v>
      </c>
      <c r="C1503" t="inlineStr">
        <is>
          <t>Isaiah Robinson</t>
        </is>
      </c>
      <c r="D1503" t="inlineStr">
        <is>
          <t>OL</t>
        </is>
      </c>
      <c r="E1503" t="inlineStr">
        <is>
          <t>R-Jr</t>
        </is>
      </c>
      <c r="F1503" t="inlineStr">
        <is>
          <t>6'7"</t>
        </is>
      </c>
      <c r="G1503" t="n">
        <v>330</v>
      </c>
      <c r="H1503" t="inlineStr">
        <is>
          <t>Arlington, Texas</t>
        </is>
      </c>
    </row>
    <row r="1504">
      <c r="A1504" t="inlineStr">
        <is>
          <t>Baylor</t>
        </is>
      </c>
      <c r="B1504" t="n">
        <v>27</v>
      </c>
      <c r="C1504" t="inlineStr">
        <is>
          <t>Jayden Rowe</t>
        </is>
      </c>
      <c r="D1504" t="inlineStr">
        <is>
          <t>CB</t>
        </is>
      </c>
      <c r="E1504" t="inlineStr">
        <is>
          <t>R-Sr</t>
        </is>
      </c>
      <c r="F1504" t="inlineStr">
        <is>
          <t>6'2"</t>
        </is>
      </c>
      <c r="G1504" t="n">
        <v>229</v>
      </c>
      <c r="H1504" t="inlineStr">
        <is>
          <t>Tulsa, Okla.</t>
        </is>
      </c>
      <c r="I1504" t="inlineStr">
        <is>
          <t>Transfer from Kansas State (2026 portal)</t>
        </is>
      </c>
    </row>
    <row r="1505">
      <c r="A1505" t="inlineStr">
        <is>
          <t>Baylor</t>
        </is>
      </c>
      <c r="B1505" t="n">
        <v>93</v>
      </c>
      <c r="C1505" t="inlineStr">
        <is>
          <t>Dylan Schaub</t>
        </is>
      </c>
      <c r="D1505" t="inlineStr">
        <is>
          <t>LS</t>
        </is>
      </c>
      <c r="E1505" t="inlineStr">
        <is>
          <t>R-Jr</t>
        </is>
      </c>
      <c r="F1505" t="inlineStr">
        <is>
          <t>6'5"</t>
        </is>
      </c>
      <c r="G1505" t="n">
        <v>231</v>
      </c>
      <c r="H1505" t="inlineStr">
        <is>
          <t>New Waverly, Texas</t>
        </is>
      </c>
    </row>
    <row r="1506">
      <c r="A1506" t="inlineStr">
        <is>
          <t>Baylor</t>
        </is>
      </c>
      <c r="B1506" t="n">
        <v>36</v>
      </c>
      <c r="C1506" t="inlineStr">
        <is>
          <t>Ryne Shackelford</t>
        </is>
      </c>
      <c r="D1506" t="inlineStr">
        <is>
          <t>WR</t>
        </is>
      </c>
      <c r="E1506" t="inlineStr">
        <is>
          <t>R-Jr</t>
        </is>
      </c>
      <c r="F1506" t="inlineStr">
        <is>
          <t>6'0"</t>
        </is>
      </c>
      <c r="G1506" t="n">
        <v>176</v>
      </c>
      <c r="H1506" t="inlineStr">
        <is>
          <t>Elyria, Ohio</t>
        </is>
      </c>
    </row>
    <row r="1507">
      <c r="A1507" t="inlineStr">
        <is>
          <t>Baylor</t>
        </is>
      </c>
      <c r="B1507" t="n">
        <v>44</v>
      </c>
      <c r="C1507" t="inlineStr">
        <is>
          <t>JJ Shelton</t>
        </is>
      </c>
      <c r="D1507" t="inlineStr">
        <is>
          <t>LB</t>
        </is>
      </c>
      <c r="E1507" t="inlineStr">
        <is>
          <t>So</t>
        </is>
      </c>
      <c r="F1507" t="inlineStr">
        <is>
          <t>6'1"</t>
        </is>
      </c>
      <c r="G1507" t="n">
        <v>198</v>
      </c>
      <c r="H1507" t="inlineStr">
        <is>
          <t>Dallas, Texas</t>
        </is>
      </c>
      <c r="I1507" t="inlineStr">
        <is>
          <t>Transfer from Arkansas (2026 portal)</t>
        </is>
      </c>
    </row>
    <row r="1508">
      <c r="A1508" t="inlineStr">
        <is>
          <t>Baylor</t>
        </is>
      </c>
      <c r="B1508" t="n">
        <v>74</v>
      </c>
      <c r="C1508" t="inlineStr">
        <is>
          <t>Kaden Sieracki</t>
        </is>
      </c>
      <c r="D1508" t="inlineStr">
        <is>
          <t>OL</t>
        </is>
      </c>
      <c r="E1508" t="inlineStr">
        <is>
          <t>R-Sr</t>
        </is>
      </c>
      <c r="F1508" t="inlineStr">
        <is>
          <t>6'9"</t>
        </is>
      </c>
      <c r="G1508" t="n">
        <v>309</v>
      </c>
      <c r="H1508" t="inlineStr">
        <is>
          <t>The Woodlands, Texas</t>
        </is>
      </c>
    </row>
    <row r="1509">
      <c r="A1509" t="inlineStr">
        <is>
          <t>Baylor</t>
        </is>
      </c>
      <c r="B1509" t="n">
        <v>66</v>
      </c>
      <c r="C1509" t="inlineStr">
        <is>
          <t>Koltin Sieracki</t>
        </is>
      </c>
      <c r="D1509" t="inlineStr">
        <is>
          <t>OL</t>
        </is>
      </c>
      <c r="E1509" t="inlineStr">
        <is>
          <t>R-So</t>
        </is>
      </c>
      <c r="F1509" t="inlineStr">
        <is>
          <t>6'4"</t>
        </is>
      </c>
      <c r="G1509" t="n">
        <v>308</v>
      </c>
      <c r="H1509" t="inlineStr">
        <is>
          <t>The Woodlands, Texas</t>
        </is>
      </c>
    </row>
    <row r="1510">
      <c r="A1510" t="inlineStr">
        <is>
          <t>Baylor</t>
        </is>
      </c>
      <c r="B1510" t="n">
        <v>28</v>
      </c>
      <c r="C1510" t="inlineStr">
        <is>
          <t>Calvin Simpson-Hunt</t>
        </is>
      </c>
      <c r="D1510" t="inlineStr">
        <is>
          <t>CB</t>
        </is>
      </c>
      <c r="E1510" t="inlineStr">
        <is>
          <t>R-Jr</t>
        </is>
      </c>
      <c r="F1510" t="inlineStr">
        <is>
          <t>6'0"</t>
        </is>
      </c>
      <c r="G1510" t="n">
        <v>217</v>
      </c>
      <c r="H1510" t="inlineStr">
        <is>
          <t>Waxahachie, Texas</t>
        </is>
      </c>
    </row>
    <row r="1511">
      <c r="A1511" t="inlineStr">
        <is>
          <t>Baylor</t>
        </is>
      </c>
      <c r="B1511" t="n">
        <v>82</v>
      </c>
      <c r="C1511" t="inlineStr">
        <is>
          <t>London Smith</t>
        </is>
      </c>
      <c r="D1511" t="inlineStr">
        <is>
          <t>WR</t>
        </is>
      </c>
      <c r="E1511" t="inlineStr">
        <is>
          <t>Fr</t>
        </is>
      </c>
      <c r="F1511" t="inlineStr">
        <is>
          <t>6'0"</t>
        </is>
      </c>
      <c r="G1511" t="n">
        <v>203</v>
      </c>
      <c r="H1511" t="inlineStr">
        <is>
          <t>Waco, Texas</t>
        </is>
      </c>
    </row>
    <row r="1512">
      <c r="A1512" t="inlineStr">
        <is>
          <t>Baylor</t>
        </is>
      </c>
      <c r="B1512" t="n">
        <v>63</v>
      </c>
      <c r="C1512" t="inlineStr">
        <is>
          <t>Wyatt Swaner</t>
        </is>
      </c>
      <c r="D1512" t="inlineStr">
        <is>
          <t>OL</t>
        </is>
      </c>
      <c r="E1512" t="inlineStr">
        <is>
          <t>R-So</t>
        </is>
      </c>
      <c r="F1512" t="inlineStr">
        <is>
          <t>6'1"</t>
        </is>
      </c>
      <c r="G1512" t="n">
        <v>287</v>
      </c>
      <c r="H1512" t="inlineStr">
        <is>
          <t>Dallas, Texas</t>
        </is>
      </c>
    </row>
    <row r="1513">
      <c r="A1513" t="inlineStr">
        <is>
          <t>Baylor</t>
        </is>
      </c>
      <c r="B1513" t="n">
        <v>17</v>
      </c>
      <c r="C1513" t="inlineStr">
        <is>
          <t>Cade Tessier</t>
        </is>
      </c>
      <c r="D1513" t="inlineStr">
        <is>
          <t>QB</t>
        </is>
      </c>
      <c r="E1513" t="inlineStr">
        <is>
          <t>R-Jr</t>
        </is>
      </c>
      <c r="F1513" t="inlineStr">
        <is>
          <t>6'3"</t>
        </is>
      </c>
      <c r="G1513" t="n">
        <v>220</v>
      </c>
      <c r="H1513" t="inlineStr">
        <is>
          <t>Montgomery, Texas</t>
        </is>
      </c>
    </row>
    <row r="1514">
      <c r="A1514" t="inlineStr">
        <is>
          <t>Baylor</t>
        </is>
      </c>
      <c r="B1514" t="n">
        <v>59</v>
      </c>
      <c r="C1514" t="inlineStr">
        <is>
          <t>Devonte Tezino</t>
        </is>
      </c>
      <c r="D1514" t="inlineStr">
        <is>
          <t>DL</t>
        </is>
      </c>
      <c r="E1514" t="inlineStr">
        <is>
          <t>R-Sr</t>
        </is>
      </c>
      <c r="F1514" t="inlineStr">
        <is>
          <t>6'5"</t>
        </is>
      </c>
      <c r="G1514" t="n">
        <v>295</v>
      </c>
      <c r="H1514" t="inlineStr">
        <is>
          <t>Killeen, Texas</t>
        </is>
      </c>
    </row>
    <row r="1515">
      <c r="A1515" t="inlineStr">
        <is>
          <t>Baylor</t>
        </is>
      </c>
      <c r="B1515" t="n">
        <v>92</v>
      </c>
      <c r="C1515" t="inlineStr">
        <is>
          <t>Trent Thomas</t>
        </is>
      </c>
      <c r="D1515" t="inlineStr">
        <is>
          <t>DE</t>
        </is>
      </c>
      <c r="E1515" t="inlineStr">
        <is>
          <t>R-Jr</t>
        </is>
      </c>
      <c r="F1515" t="inlineStr">
        <is>
          <t>6'6"</t>
        </is>
      </c>
      <c r="G1515" t="n">
        <v>260</v>
      </c>
      <c r="H1515" t="inlineStr">
        <is>
          <t>Missouri City, Texas</t>
        </is>
      </c>
    </row>
    <row r="1516">
      <c r="A1516" t="inlineStr">
        <is>
          <t>Baylor</t>
        </is>
      </c>
      <c r="B1516" t="n">
        <v>25</v>
      </c>
      <c r="C1516" t="inlineStr">
        <is>
          <t>LeVar Thornton Jr.</t>
        </is>
      </c>
      <c r="D1516" t="inlineStr">
        <is>
          <t>CB</t>
        </is>
      </c>
      <c r="E1516" t="inlineStr">
        <is>
          <t>R-Jr</t>
        </is>
      </c>
      <c r="F1516" t="inlineStr">
        <is>
          <t>6'3"</t>
        </is>
      </c>
      <c r="G1516" t="n">
        <v>184</v>
      </c>
      <c r="H1516" t="inlineStr">
        <is>
          <t>Fort Worth, Texas</t>
        </is>
      </c>
    </row>
    <row r="1517">
      <c r="A1517" t="inlineStr">
        <is>
          <t>Baylor</t>
        </is>
      </c>
      <c r="B1517" t="n">
        <v>61</v>
      </c>
      <c r="C1517" t="inlineStr">
        <is>
          <t>Cayden Tone</t>
        </is>
      </c>
      <c r="D1517" t="inlineStr">
        <is>
          <t>OL</t>
        </is>
      </c>
      <c r="E1517" t="inlineStr">
        <is>
          <t>R-Jr</t>
        </is>
      </c>
      <c r="F1517" t="inlineStr">
        <is>
          <t>6'5"</t>
        </is>
      </c>
      <c r="G1517" t="n">
        <v>294</v>
      </c>
      <c r="H1517" t="inlineStr">
        <is>
          <t>Pacifica, Calif.</t>
        </is>
      </c>
    </row>
    <row r="1518">
      <c r="A1518" t="inlineStr">
        <is>
          <t>Baylor</t>
        </is>
      </c>
      <c r="B1518" t="n">
        <v>13</v>
      </c>
      <c r="C1518" t="inlineStr">
        <is>
          <t>Devin Turner</t>
        </is>
      </c>
      <c r="D1518" t="inlineStr">
        <is>
          <t>S</t>
        </is>
      </c>
      <c r="E1518" t="inlineStr">
        <is>
          <t>R-Sr</t>
        </is>
      </c>
      <c r="F1518" t="inlineStr">
        <is>
          <t>6'2"</t>
        </is>
      </c>
      <c r="G1518" t="n">
        <v>204</v>
      </c>
      <c r="H1518" t="inlineStr">
        <is>
          <t>Little Elm, Texas</t>
        </is>
      </c>
    </row>
    <row r="1519">
      <c r="A1519" t="inlineStr">
        <is>
          <t>Baylor</t>
        </is>
      </c>
      <c r="B1519" t="n">
        <v>23</v>
      </c>
      <c r="C1519" t="inlineStr">
        <is>
          <t>Michael Turner</t>
        </is>
      </c>
      <c r="D1519" t="inlineStr">
        <is>
          <t>RB</t>
        </is>
      </c>
      <c r="E1519" t="inlineStr">
        <is>
          <t>So</t>
        </is>
      </c>
      <c r="F1519" t="inlineStr">
        <is>
          <t>6'0"</t>
        </is>
      </c>
      <c r="G1519" t="n">
        <v>218</v>
      </c>
      <c r="H1519" t="inlineStr">
        <is>
          <t>North Richland Hills, Texas</t>
        </is>
      </c>
    </row>
    <row r="1520">
      <c r="A1520" t="inlineStr">
        <is>
          <t>Baylor</t>
        </is>
      </c>
      <c r="B1520" t="n">
        <v>17</v>
      </c>
      <c r="C1520" t="inlineStr">
        <is>
          <t>Tyler Turner</t>
        </is>
      </c>
      <c r="D1520" t="inlineStr">
        <is>
          <t>S</t>
        </is>
      </c>
      <c r="E1520" t="inlineStr">
        <is>
          <t>R-Jr</t>
        </is>
      </c>
      <c r="F1520" t="inlineStr">
        <is>
          <t>6'0"</t>
        </is>
      </c>
      <c r="G1520" t="n">
        <v>185</v>
      </c>
      <c r="H1520" t="inlineStr">
        <is>
          <t>San Antonio, Texas</t>
        </is>
      </c>
    </row>
    <row r="1521">
      <c r="A1521" t="inlineStr">
        <is>
          <t>Baylor</t>
        </is>
      </c>
      <c r="B1521" t="n">
        <v>50</v>
      </c>
      <c r="C1521" t="inlineStr">
        <is>
          <t>Kedrick Walker</t>
        </is>
      </c>
      <c r="D1521" t="inlineStr">
        <is>
          <t>LB</t>
        </is>
      </c>
      <c r="E1521" t="inlineStr">
        <is>
          <t>Sr</t>
        </is>
      </c>
      <c r="F1521" t="inlineStr">
        <is>
          <t>6'2"</t>
        </is>
      </c>
      <c r="G1521" t="n">
        <v>234</v>
      </c>
      <c r="H1521" t="inlineStr">
        <is>
          <t>Adamsville, Ala.</t>
        </is>
      </c>
      <c r="I1521" t="inlineStr">
        <is>
          <t>Transfer from Georgia State (2026 portal)</t>
        </is>
      </c>
    </row>
    <row r="1522">
      <c r="A1522" t="inlineStr">
        <is>
          <t>Baylor</t>
        </is>
      </c>
      <c r="B1522" t="n">
        <v>68</v>
      </c>
      <c r="C1522" t="inlineStr">
        <is>
          <t>Yakiri Walker</t>
        </is>
      </c>
      <c r="D1522" t="inlineStr">
        <is>
          <t>OL</t>
        </is>
      </c>
      <c r="E1522" t="inlineStr">
        <is>
          <t>R-Sr</t>
        </is>
      </c>
      <c r="F1522" t="inlineStr">
        <is>
          <t>6'2"</t>
        </is>
      </c>
      <c r="G1522" t="n">
        <v>298</v>
      </c>
      <c r="H1522" t="inlineStr">
        <is>
          <t>Dallas, Texas</t>
        </is>
      </c>
      <c r="I1522" t="inlineStr">
        <is>
          <t>Transfer from Memphis (2026 portal)</t>
        </is>
      </c>
    </row>
    <row r="1523">
      <c r="A1523" t="inlineStr">
        <is>
          <t>Baylor</t>
        </is>
      </c>
      <c r="B1523" t="n">
        <v>96</v>
      </c>
      <c r="C1523" t="inlineStr">
        <is>
          <t>Kamren Washington</t>
        </is>
      </c>
      <c r="D1523" t="inlineStr">
        <is>
          <t>DL</t>
        </is>
      </c>
      <c r="E1523" t="inlineStr">
        <is>
          <t>Sr</t>
        </is>
      </c>
      <c r="F1523" t="inlineStr">
        <is>
          <t>6'1"</t>
        </is>
      </c>
      <c r="G1523" t="n">
        <v>288</v>
      </c>
      <c r="H1523" t="inlineStr">
        <is>
          <t>Arlington, Texas</t>
        </is>
      </c>
      <c r="I1523" t="inlineStr">
        <is>
          <t>Transfer from Texas State (2026 portal)</t>
        </is>
      </c>
    </row>
    <row r="1524">
      <c r="A1524" t="inlineStr">
        <is>
          <t>Baylor</t>
        </is>
      </c>
      <c r="B1524" t="n">
        <v>20</v>
      </c>
      <c r="C1524" t="inlineStr">
        <is>
          <t>Jacorey Watson</t>
        </is>
      </c>
      <c r="D1524" t="inlineStr">
        <is>
          <t>RB</t>
        </is>
      </c>
      <c r="E1524" t="inlineStr">
        <is>
          <t>R-Fr</t>
        </is>
      </c>
      <c r="F1524" t="inlineStr">
        <is>
          <t>5'10"</t>
        </is>
      </c>
      <c r="G1524" t="n">
        <v>196</v>
      </c>
      <c r="H1524" t="inlineStr">
        <is>
          <t>Pearland, Texas</t>
        </is>
      </c>
    </row>
    <row r="1525">
      <c r="A1525" t="inlineStr">
        <is>
          <t>Baylor</t>
        </is>
      </c>
      <c r="B1525" t="n">
        <v>47</v>
      </c>
      <c r="C1525" t="inlineStr">
        <is>
          <t>Kai Wesley</t>
        </is>
      </c>
      <c r="D1525" t="inlineStr">
        <is>
          <t>TE</t>
        </is>
      </c>
      <c r="E1525" t="inlineStr">
        <is>
          <t>Fr</t>
        </is>
      </c>
      <c r="F1525" t="inlineStr">
        <is>
          <t>6'7"</t>
        </is>
      </c>
      <c r="G1525" t="n">
        <v>249</v>
      </c>
      <c r="H1525" t="inlineStr">
        <is>
          <t>Orem, Utah</t>
        </is>
      </c>
    </row>
    <row r="1526">
      <c r="A1526" t="inlineStr">
        <is>
          <t>Baylor</t>
        </is>
      </c>
      <c r="B1526" t="n">
        <v>91</v>
      </c>
      <c r="C1526" t="inlineStr">
        <is>
          <t>Hosea Wheeler</t>
        </is>
      </c>
      <c r="D1526" t="inlineStr">
        <is>
          <t>DL</t>
        </is>
      </c>
      <c r="E1526" t="inlineStr">
        <is>
          <t>6th</t>
        </is>
      </c>
      <c r="F1526" t="inlineStr">
        <is>
          <t>6'3"</t>
        </is>
      </c>
      <c r="G1526" t="n">
        <v>306</v>
      </c>
      <c r="H1526" t="inlineStr">
        <is>
          <t>Sacramento, Calif.</t>
        </is>
      </c>
      <c r="I1526" t="inlineStr">
        <is>
          <t>Transfer from Indiana (2026 portal)</t>
        </is>
      </c>
    </row>
    <row r="1527">
      <c r="A1527" t="inlineStr">
        <is>
          <t>Baylor</t>
        </is>
      </c>
      <c r="B1527" t="n">
        <v>99</v>
      </c>
      <c r="C1527" t="inlineStr">
        <is>
          <t>Jamaal Whyce Jr.</t>
        </is>
      </c>
      <c r="D1527" t="inlineStr">
        <is>
          <t>DL</t>
        </is>
      </c>
      <c r="E1527" t="inlineStr">
        <is>
          <t>R-Sr</t>
        </is>
      </c>
      <c r="F1527" t="inlineStr">
        <is>
          <t>6'4"</t>
        </is>
      </c>
      <c r="G1527" t="n">
        <v>311</v>
      </c>
      <c r="H1527" t="inlineStr">
        <is>
          <t>Miami, Fla.</t>
        </is>
      </c>
      <c r="I1527" t="inlineStr">
        <is>
          <t>Transfer from Marshall (2026 portal)</t>
        </is>
      </c>
    </row>
    <row r="1528">
      <c r="A1528" t="inlineStr">
        <is>
          <t>Baylor</t>
        </is>
      </c>
      <c r="B1528" t="n">
        <v>43</v>
      </c>
      <c r="C1528" t="inlineStr">
        <is>
          <t>Brody Wilhelm</t>
        </is>
      </c>
      <c r="D1528" t="inlineStr">
        <is>
          <t>TE</t>
        </is>
      </c>
      <c r="E1528" t="inlineStr">
        <is>
          <t>R-Fr</t>
        </is>
      </c>
      <c r="F1528" t="inlineStr">
        <is>
          <t>6'5"</t>
        </is>
      </c>
      <c r="G1528" t="n">
        <v>231</v>
      </c>
      <c r="H1528" t="inlineStr">
        <is>
          <t>Austin, Texas</t>
        </is>
      </c>
    </row>
    <row r="1529">
      <c r="A1529" t="inlineStr">
        <is>
          <t>Baylor</t>
        </is>
      </c>
      <c r="B1529" t="n">
        <v>94</v>
      </c>
      <c r="C1529" t="inlineStr">
        <is>
          <t>Palmer Williams</t>
        </is>
      </c>
      <c r="D1529" t="inlineStr">
        <is>
          <t>P</t>
        </is>
      </c>
      <c r="E1529" t="inlineStr">
        <is>
          <t>Sr</t>
        </is>
      </c>
      <c r="F1529" t="inlineStr">
        <is>
          <t>6'2"</t>
        </is>
      </c>
      <c r="G1529" t="n">
        <v>218</v>
      </c>
      <c r="H1529" t="inlineStr">
        <is>
          <t>Advance, N.C.</t>
        </is>
      </c>
    </row>
    <row r="1530">
      <c r="A1530" t="inlineStr">
        <is>
          <t>Baylor</t>
        </is>
      </c>
      <c r="B1530" t="n">
        <v>88</v>
      </c>
      <c r="C1530" t="inlineStr">
        <is>
          <t>Taz Williams Jr.</t>
        </is>
      </c>
      <c r="D1530" t="inlineStr">
        <is>
          <t>WR</t>
        </is>
      </c>
      <c r="E1530" t="inlineStr">
        <is>
          <t>R-Fr</t>
        </is>
      </c>
      <c r="F1530" t="inlineStr">
        <is>
          <t>6'0"</t>
        </is>
      </c>
      <c r="G1530" t="n">
        <v>198</v>
      </c>
      <c r="H1530" t="inlineStr">
        <is>
          <t>Red Oak, Texas</t>
        </is>
      </c>
    </row>
    <row r="1531">
      <c r="A1531" t="inlineStr">
        <is>
          <t>Baylor</t>
        </is>
      </c>
      <c r="B1531" t="n">
        <v>53</v>
      </c>
      <c r="C1531" t="inlineStr">
        <is>
          <t>Daemian Wimberly</t>
        </is>
      </c>
      <c r="D1531" t="inlineStr">
        <is>
          <t>DE</t>
        </is>
      </c>
      <c r="E1531" t="inlineStr">
        <is>
          <t>R-Jr</t>
        </is>
      </c>
      <c r="F1531" t="inlineStr">
        <is>
          <t>6'4"</t>
        </is>
      </c>
      <c r="G1531" t="n">
        <v>284</v>
      </c>
      <c r="H1531" t="inlineStr">
        <is>
          <t>Austin, Texas</t>
        </is>
      </c>
      <c r="I1531" t="inlineStr">
        <is>
          <t>Transfer from UTSA (2026 portal)</t>
        </is>
      </c>
    </row>
    <row r="1532">
      <c r="A1532" t="inlineStr">
        <is>
          <t>Boise State</t>
        </is>
      </c>
      <c r="B1532" t="n">
        <v>58</v>
      </c>
      <c r="C1532" t="inlineStr">
        <is>
          <t>Deuce Alailefaleula</t>
        </is>
      </c>
      <c r="D1532" t="inlineStr">
        <is>
          <t>DL</t>
        </is>
      </c>
      <c r="E1532" t="inlineStr">
        <is>
          <t>Fr</t>
        </is>
      </c>
      <c r="F1532" t="inlineStr">
        <is>
          <t>6'0"</t>
        </is>
      </c>
      <c r="G1532" t="n">
        <v>303</v>
      </c>
      <c r="H1532" t="inlineStr">
        <is>
          <t>Anchorage, Alaska</t>
        </is>
      </c>
    </row>
    <row r="1533">
      <c r="A1533" t="inlineStr">
        <is>
          <t>Boise State</t>
        </is>
      </c>
      <c r="B1533" t="n">
        <v>33</v>
      </c>
      <c r="C1533" t="inlineStr">
        <is>
          <t>Josiah Alanis</t>
        </is>
      </c>
      <c r="D1533" t="inlineStr">
        <is>
          <t>DB</t>
        </is>
      </c>
      <c r="E1533" t="inlineStr">
        <is>
          <t>R-Fr</t>
        </is>
      </c>
      <c r="F1533" t="inlineStr">
        <is>
          <t>6'1"</t>
        </is>
      </c>
      <c r="G1533" t="n">
        <v>186</v>
      </c>
      <c r="H1533" t="inlineStr">
        <is>
          <t>Vancouver, Wash.</t>
        </is>
      </c>
    </row>
    <row r="1534">
      <c r="A1534" t="inlineStr">
        <is>
          <t>Boise State</t>
        </is>
      </c>
      <c r="B1534" t="n">
        <v>47</v>
      </c>
      <c r="C1534" t="inlineStr">
        <is>
          <t>Kaden Anderson</t>
        </is>
      </c>
      <c r="D1534" t="inlineStr">
        <is>
          <t>TE</t>
        </is>
      </c>
      <c r="E1534" t="inlineStr">
        <is>
          <t>R-So</t>
        </is>
      </c>
      <c r="F1534" t="inlineStr">
        <is>
          <t>6'3"</t>
        </is>
      </c>
      <c r="G1534" t="n">
        <v>232</v>
      </c>
      <c r="H1534" t="inlineStr">
        <is>
          <t>Chandler, Ariz.</t>
        </is>
      </c>
    </row>
    <row r="1535">
      <c r="A1535" t="inlineStr">
        <is>
          <t>Boise State</t>
        </is>
      </c>
      <c r="B1535" t="n">
        <v>38</v>
      </c>
      <c r="C1535" t="inlineStr">
        <is>
          <t>Travis Anderson</t>
        </is>
      </c>
      <c r="D1535" t="inlineStr">
        <is>
          <t>DB</t>
        </is>
      </c>
      <c r="E1535" t="inlineStr">
        <is>
          <t>R-So</t>
        </is>
      </c>
      <c r="F1535" t="inlineStr">
        <is>
          <t>5'11"</t>
        </is>
      </c>
      <c r="G1535" t="n">
        <v>190</v>
      </c>
      <c r="H1535" t="inlineStr">
        <is>
          <t>Mission Viejo, Calif.</t>
        </is>
      </c>
    </row>
    <row r="1536">
      <c r="A1536" t="inlineStr">
        <is>
          <t>Boise State</t>
        </is>
      </c>
      <c r="B1536" t="n">
        <v>36</v>
      </c>
      <c r="C1536" t="inlineStr">
        <is>
          <t>Jacob Arbuckle II</t>
        </is>
      </c>
      <c r="D1536" t="inlineStr">
        <is>
          <t>DB</t>
        </is>
      </c>
      <c r="E1536" t="inlineStr">
        <is>
          <t>Fr</t>
        </is>
      </c>
      <c r="F1536" t="inlineStr">
        <is>
          <t>5'10"</t>
        </is>
      </c>
      <c r="G1536" t="n">
        <v>165</v>
      </c>
      <c r="H1536" t="inlineStr">
        <is>
          <t>Hemet, Calif.</t>
        </is>
      </c>
    </row>
    <row r="1537">
      <c r="A1537" t="inlineStr">
        <is>
          <t>Boise State</t>
        </is>
      </c>
      <c r="B1537" t="n">
        <v>30</v>
      </c>
      <c r="C1537" t="inlineStr">
        <is>
          <t>Adam Auston</t>
        </is>
      </c>
      <c r="D1537" t="inlineStr">
        <is>
          <t>LB</t>
        </is>
      </c>
      <c r="E1537" t="inlineStr">
        <is>
          <t>Fr</t>
        </is>
      </c>
      <c r="F1537" t="inlineStr">
        <is>
          <t>6'1"</t>
        </is>
      </c>
      <c r="G1537" t="n">
        <v>228</v>
      </c>
      <c r="H1537" t="inlineStr">
        <is>
          <t>Lawton, Okla.</t>
        </is>
      </c>
    </row>
    <row r="1538">
      <c r="A1538" t="inlineStr">
        <is>
          <t>Boise State</t>
        </is>
      </c>
      <c r="B1538" t="n">
        <v>3</v>
      </c>
      <c r="C1538" t="inlineStr">
        <is>
          <t>Cameron Bates</t>
        </is>
      </c>
      <c r="D1538" t="inlineStr">
        <is>
          <t>WR</t>
        </is>
      </c>
      <c r="E1538" t="inlineStr">
        <is>
          <t>Jr</t>
        </is>
      </c>
      <c r="F1538" t="inlineStr">
        <is>
          <t>5'10"</t>
        </is>
      </c>
      <c r="G1538" t="n">
        <v>180</v>
      </c>
      <c r="H1538" t="inlineStr">
        <is>
          <t>Mansfield, Texas</t>
        </is>
      </c>
    </row>
    <row r="1539">
      <c r="A1539" t="inlineStr">
        <is>
          <t>Boise State</t>
        </is>
      </c>
      <c r="B1539" t="n">
        <v>32</v>
      </c>
      <c r="C1539" t="inlineStr">
        <is>
          <t>Taebron Bennie-Powell</t>
        </is>
      </c>
      <c r="D1539" t="inlineStr">
        <is>
          <t>DB</t>
        </is>
      </c>
      <c r="E1539" t="inlineStr">
        <is>
          <t>R-So</t>
        </is>
      </c>
      <c r="F1539" t="inlineStr">
        <is>
          <t>6'1"</t>
        </is>
      </c>
      <c r="G1539" t="n">
        <v>177</v>
      </c>
      <c r="H1539" t="inlineStr">
        <is>
          <t>Cincinnati, Ohio</t>
        </is>
      </c>
      <c r="I1539" t="inlineStr">
        <is>
          <t>Transfer from Notre Dame (2026 portal)</t>
        </is>
      </c>
    </row>
    <row r="1540">
      <c r="A1540" t="inlineStr">
        <is>
          <t>Boise State</t>
        </is>
      </c>
      <c r="B1540" t="n">
        <v>76</v>
      </c>
      <c r="C1540" t="inlineStr">
        <is>
          <t>Greg Bienvenue</t>
        </is>
      </c>
      <c r="D1540" t="inlineStr">
        <is>
          <t>OL</t>
        </is>
      </c>
      <c r="E1540" t="inlineStr">
        <is>
          <t>R-So</t>
        </is>
      </c>
      <c r="F1540" t="inlineStr">
        <is>
          <t>6'4"</t>
        </is>
      </c>
      <c r="G1540" t="n">
        <v>303</v>
      </c>
      <c r="H1540" t="inlineStr">
        <is>
          <t>Mesa, Ariz.</t>
        </is>
      </c>
    </row>
    <row r="1541">
      <c r="A1541" t="inlineStr">
        <is>
          <t>Boise State</t>
        </is>
      </c>
      <c r="B1541" t="n">
        <v>91</v>
      </c>
      <c r="C1541" t="inlineStr">
        <is>
          <t>Bol Bol</t>
        </is>
      </c>
      <c r="D1541" t="inlineStr">
        <is>
          <t>EDGE</t>
        </is>
      </c>
      <c r="E1541" t="inlineStr">
        <is>
          <t>So</t>
        </is>
      </c>
      <c r="F1541" t="inlineStr">
        <is>
          <t>6'4"</t>
        </is>
      </c>
      <c r="G1541" t="n">
        <v>240</v>
      </c>
      <c r="H1541" t="inlineStr">
        <is>
          <t>Brooks, Alberta</t>
        </is>
      </c>
    </row>
    <row r="1542">
      <c r="A1542" t="inlineStr">
        <is>
          <t>Boise State</t>
        </is>
      </c>
      <c r="B1542" t="n">
        <v>35</v>
      </c>
      <c r="C1542" t="inlineStr">
        <is>
          <t>Colton Boomer</t>
        </is>
      </c>
      <c r="D1542" t="inlineStr">
        <is>
          <t>K</t>
        </is>
      </c>
      <c r="E1542" t="inlineStr">
        <is>
          <t>R-Sr</t>
        </is>
      </c>
      <c r="F1542" t="inlineStr">
        <is>
          <t>5'10"</t>
        </is>
      </c>
      <c r="G1542" t="n">
        <v>175</v>
      </c>
      <c r="H1542" t="inlineStr">
        <is>
          <t>Lake Mary, Fla.</t>
        </is>
      </c>
    </row>
    <row r="1543">
      <c r="A1543" t="inlineStr">
        <is>
          <t>Boise State</t>
        </is>
      </c>
      <c r="B1543" t="n">
        <v>45</v>
      </c>
      <c r="C1543" t="inlineStr">
        <is>
          <t>Markell Bowens</t>
        </is>
      </c>
      <c r="D1543" t="inlineStr">
        <is>
          <t>EDGE</t>
        </is>
      </c>
      <c r="E1543" t="inlineStr">
        <is>
          <t>R-Fr</t>
        </is>
      </c>
      <c r="F1543" t="inlineStr">
        <is>
          <t>6'5"</t>
        </is>
      </c>
      <c r="G1543" t="n">
        <v>240</v>
      </c>
      <c r="H1543" t="inlineStr">
        <is>
          <t>Pocatello, Idaho</t>
        </is>
      </c>
    </row>
    <row r="1544">
      <c r="A1544" t="inlineStr">
        <is>
          <t>Boise State</t>
        </is>
      </c>
      <c r="B1544" t="n">
        <v>44</v>
      </c>
      <c r="C1544" t="inlineStr">
        <is>
          <t>Syncere Brackett-Lambey</t>
        </is>
      </c>
      <c r="D1544" t="inlineStr">
        <is>
          <t>LB</t>
        </is>
      </c>
      <c r="E1544" t="inlineStr">
        <is>
          <t>So</t>
        </is>
      </c>
      <c r="F1544" t="inlineStr">
        <is>
          <t>6'2"</t>
        </is>
      </c>
      <c r="G1544" t="n">
        <v>233</v>
      </c>
      <c r="H1544" t="inlineStr">
        <is>
          <t>Compton, Calif.</t>
        </is>
      </c>
    </row>
    <row r="1545">
      <c r="A1545" t="inlineStr">
        <is>
          <t>Boise State</t>
        </is>
      </c>
      <c r="B1545" t="n">
        <v>17</v>
      </c>
      <c r="C1545" t="inlineStr">
        <is>
          <t>Logan Brantley</t>
        </is>
      </c>
      <c r="D1545" t="inlineStr">
        <is>
          <t>LB</t>
        </is>
      </c>
      <c r="E1545" t="inlineStr">
        <is>
          <t>R-Jr</t>
        </is>
      </c>
      <c r="F1545" t="inlineStr">
        <is>
          <t>6'0"</t>
        </is>
      </c>
      <c r="G1545" t="n">
        <v>229</v>
      </c>
      <c r="H1545" t="inlineStr">
        <is>
          <t>Denver, Colo.</t>
        </is>
      </c>
      <c r="I1545" t="inlineStr">
        <is>
          <t>Transfer from Kansas (2026 portal)</t>
        </is>
      </c>
    </row>
    <row r="1546">
      <c r="A1546" t="inlineStr">
        <is>
          <t>Boise State</t>
        </is>
      </c>
      <c r="B1546" t="n">
        <v>48</v>
      </c>
      <c r="C1546" t="inlineStr">
        <is>
          <t>Ryan Brekke</t>
        </is>
      </c>
      <c r="D1546" t="inlineStr">
        <is>
          <t>TE</t>
        </is>
      </c>
      <c r="E1546" t="inlineStr">
        <is>
          <t>Fr</t>
        </is>
      </c>
      <c r="F1546" t="inlineStr">
        <is>
          <t>6'2"</t>
        </is>
      </c>
      <c r="G1546" t="n">
        <v>216</v>
      </c>
      <c r="H1546" t="inlineStr">
        <is>
          <t>Meridian, Idaho</t>
        </is>
      </c>
    </row>
    <row r="1547">
      <c r="A1547" t="inlineStr">
        <is>
          <t>Boise State</t>
        </is>
      </c>
      <c r="B1547" t="n">
        <v>18</v>
      </c>
      <c r="C1547" t="inlineStr">
        <is>
          <t>Samuel Brooks</t>
        </is>
      </c>
      <c r="D1547" t="inlineStr">
        <is>
          <t>LB</t>
        </is>
      </c>
      <c r="E1547" t="inlineStr">
        <is>
          <t>Sr</t>
        </is>
      </c>
      <c r="F1547" t="inlineStr">
        <is>
          <t>6'1"</t>
        </is>
      </c>
      <c r="G1547" t="n">
        <v>200</v>
      </c>
      <c r="H1547" t="inlineStr">
        <is>
          <t>Duval County, Fla.</t>
        </is>
      </c>
    </row>
    <row r="1548">
      <c r="A1548" t="inlineStr">
        <is>
          <t>Boise State</t>
        </is>
      </c>
      <c r="B1548" t="n">
        <v>25</v>
      </c>
      <c r="C1548" t="inlineStr">
        <is>
          <t>Quinton Brown</t>
        </is>
      </c>
      <c r="D1548" t="inlineStr">
        <is>
          <t>WR</t>
        </is>
      </c>
      <c r="E1548" t="inlineStr">
        <is>
          <t>So</t>
        </is>
      </c>
      <c r="F1548" t="inlineStr">
        <is>
          <t>5'8"</t>
        </is>
      </c>
      <c r="G1548" t="n">
        <v>165</v>
      </c>
      <c r="H1548" t="inlineStr">
        <is>
          <t>Argyle, Texas</t>
        </is>
      </c>
    </row>
    <row r="1549">
      <c r="A1549" t="inlineStr">
        <is>
          <t>Boise State</t>
        </is>
      </c>
      <c r="B1549" t="n">
        <v>87</v>
      </c>
      <c r="C1549" t="inlineStr">
        <is>
          <t>Keawe Browne</t>
        </is>
      </c>
      <c r="D1549" t="inlineStr">
        <is>
          <t>TE</t>
        </is>
      </c>
      <c r="E1549" t="inlineStr">
        <is>
          <t>Fr</t>
        </is>
      </c>
      <c r="F1549" t="inlineStr">
        <is>
          <t>6'5"</t>
        </is>
      </c>
      <c r="G1549" t="n">
        <v>222</v>
      </c>
      <c r="H1549" t="inlineStr">
        <is>
          <t>Corona, Calif.</t>
        </is>
      </c>
    </row>
    <row r="1550">
      <c r="A1550" t="inlineStr">
        <is>
          <t>Boise State</t>
        </is>
      </c>
      <c r="B1550" t="n">
        <v>34</v>
      </c>
      <c r="C1550" t="inlineStr">
        <is>
          <t>Dominik Calhoun</t>
        </is>
      </c>
      <c r="D1550" t="inlineStr">
        <is>
          <t>DB</t>
        </is>
      </c>
      <c r="E1550" t="inlineStr">
        <is>
          <t>R-Fr</t>
        </is>
      </c>
      <c r="F1550" t="inlineStr">
        <is>
          <t>5'11"</t>
        </is>
      </c>
      <c r="G1550" t="n">
        <v>185</v>
      </c>
      <c r="H1550" t="inlineStr">
        <is>
          <t>Pittsburg, Calif.</t>
        </is>
      </c>
    </row>
    <row r="1551">
      <c r="A1551" t="inlineStr">
        <is>
          <t>Boise State</t>
        </is>
      </c>
      <c r="B1551" t="n">
        <v>62</v>
      </c>
      <c r="C1551" t="inlineStr">
        <is>
          <t>Roger Carreon</t>
        </is>
      </c>
      <c r="D1551" t="inlineStr">
        <is>
          <t>OL</t>
        </is>
      </c>
      <c r="E1551" t="inlineStr">
        <is>
          <t>R-Sr</t>
        </is>
      </c>
      <c r="F1551" t="inlineStr">
        <is>
          <t>6'5"</t>
        </is>
      </c>
      <c r="G1551" t="n">
        <v>310</v>
      </c>
      <c r="H1551" t="inlineStr">
        <is>
          <t>Jal, N.M.</t>
        </is>
      </c>
    </row>
    <row r="1552">
      <c r="A1552" t="inlineStr">
        <is>
          <t>Boise State</t>
        </is>
      </c>
      <c r="B1552" t="n">
        <v>80</v>
      </c>
      <c r="C1552" t="inlineStr">
        <is>
          <t>Romeo Carter</t>
        </is>
      </c>
      <c r="D1552" t="inlineStr">
        <is>
          <t>WR</t>
        </is>
      </c>
      <c r="E1552" t="inlineStr">
        <is>
          <t>Fr</t>
        </is>
      </c>
      <c r="F1552" t="inlineStr">
        <is>
          <t>6'3"</t>
        </is>
      </c>
      <c r="G1552" t="n">
        <v>190</v>
      </c>
      <c r="H1552" t="inlineStr">
        <is>
          <t>San Diego, Calif.</t>
        </is>
      </c>
    </row>
    <row r="1553">
      <c r="A1553" t="inlineStr">
        <is>
          <t>Boise State</t>
        </is>
      </c>
      <c r="B1553" t="n">
        <v>51</v>
      </c>
      <c r="C1553" t="inlineStr">
        <is>
          <t>Roman Caywood</t>
        </is>
      </c>
      <c r="D1553" t="inlineStr">
        <is>
          <t>EDGE</t>
        </is>
      </c>
      <c r="E1553" t="inlineStr">
        <is>
          <t>R-So</t>
        </is>
      </c>
      <c r="F1553" t="inlineStr">
        <is>
          <t>6'3"</t>
        </is>
      </c>
      <c r="G1553" t="n">
        <v>240</v>
      </c>
      <c r="H1553" t="inlineStr">
        <is>
          <t>Draper, Utah</t>
        </is>
      </c>
    </row>
    <row r="1554">
      <c r="A1554" t="inlineStr">
        <is>
          <t>Boise State</t>
        </is>
      </c>
      <c r="B1554" t="n">
        <v>23</v>
      </c>
      <c r="C1554" t="inlineStr">
        <is>
          <t>Keilan Chavies</t>
        </is>
      </c>
      <c r="D1554" t="inlineStr">
        <is>
          <t>RB</t>
        </is>
      </c>
      <c r="E1554" t="inlineStr">
        <is>
          <t>Fr</t>
        </is>
      </c>
      <c r="F1554" t="inlineStr">
        <is>
          <t>5'9"</t>
        </is>
      </c>
      <c r="G1554" t="n">
        <v>183</v>
      </c>
      <c r="H1554" t="inlineStr">
        <is>
          <t>Hutto, Texas</t>
        </is>
      </c>
    </row>
    <row r="1555">
      <c r="A1555" t="inlineStr">
        <is>
          <t>Boise State</t>
        </is>
      </c>
      <c r="B1555" t="n">
        <v>70</v>
      </c>
      <c r="C1555" t="inlineStr">
        <is>
          <t>Kyle Cox</t>
        </is>
      </c>
      <c r="D1555" t="inlineStr">
        <is>
          <t>OL</t>
        </is>
      </c>
      <c r="E1555" t="inlineStr">
        <is>
          <t>R-Jr</t>
        </is>
      </c>
      <c r="F1555" t="inlineStr">
        <is>
          <t>6'6"</t>
        </is>
      </c>
      <c r="G1555" t="n">
        <v>300</v>
      </c>
      <c r="H1555" t="inlineStr">
        <is>
          <t>Eatonville, Wash.</t>
        </is>
      </c>
    </row>
    <row r="1556">
      <c r="A1556" t="inlineStr">
        <is>
          <t>Boise State</t>
        </is>
      </c>
      <c r="B1556" t="n">
        <v>77</v>
      </c>
      <c r="C1556" t="inlineStr">
        <is>
          <t>Kole Cronin</t>
        </is>
      </c>
      <c r="D1556" t="inlineStr">
        <is>
          <t>OL</t>
        </is>
      </c>
      <c r="E1556" t="inlineStr">
        <is>
          <t>Fr</t>
        </is>
      </c>
      <c r="F1556" t="inlineStr">
        <is>
          <t>6'5"</t>
        </is>
      </c>
      <c r="G1556" t="n">
        <v>263</v>
      </c>
      <c r="H1556" t="inlineStr">
        <is>
          <t>Reno, Nev.</t>
        </is>
      </c>
    </row>
    <row r="1557">
      <c r="A1557" t="inlineStr">
        <is>
          <t>Boise State</t>
        </is>
      </c>
      <c r="B1557" t="n">
        <v>24</v>
      </c>
      <c r="C1557" t="inlineStr">
        <is>
          <t>Tahj Crutchfield</t>
        </is>
      </c>
      <c r="D1557" t="inlineStr">
        <is>
          <t>DB</t>
        </is>
      </c>
      <c r="E1557" t="inlineStr">
        <is>
          <t>R-Fr</t>
        </is>
      </c>
      <c r="F1557" t="inlineStr">
        <is>
          <t>5'11"</t>
        </is>
      </c>
      <c r="G1557" t="n">
        <v>180</v>
      </c>
      <c r="H1557" t="inlineStr">
        <is>
          <t>Eastvale, Calif.</t>
        </is>
      </c>
    </row>
    <row r="1558">
      <c r="A1558" t="inlineStr">
        <is>
          <t>Boise State</t>
        </is>
      </c>
      <c r="B1558" t="n">
        <v>14</v>
      </c>
      <c r="C1558" t="inlineStr">
        <is>
          <t>Max Cutforth</t>
        </is>
      </c>
      <c r="D1558" t="inlineStr">
        <is>
          <t>QB</t>
        </is>
      </c>
      <c r="E1558" t="inlineStr">
        <is>
          <t>R-Jr</t>
        </is>
      </c>
      <c r="F1558" t="inlineStr">
        <is>
          <t>6'2"</t>
        </is>
      </c>
      <c r="G1558" t="n">
        <v>208</v>
      </c>
      <c r="H1558" t="inlineStr">
        <is>
          <t>Nampa, Idaho</t>
        </is>
      </c>
    </row>
    <row r="1559">
      <c r="A1559" t="inlineStr">
        <is>
          <t>Boise State</t>
        </is>
      </c>
      <c r="B1559" t="n">
        <v>37</v>
      </c>
      <c r="C1559" t="inlineStr">
        <is>
          <t>Oscar Doyle</t>
        </is>
      </c>
      <c r="D1559" t="inlineStr">
        <is>
          <t>P</t>
        </is>
      </c>
      <c r="E1559" t="inlineStr">
        <is>
          <t>Sr</t>
        </is>
      </c>
      <c r="F1559" t="inlineStr">
        <is>
          <t>6'3"</t>
        </is>
      </c>
      <c r="G1559" t="n">
        <v>214</v>
      </c>
      <c r="H1559" t="inlineStr">
        <is>
          <t>Brisbane, Australia</t>
        </is>
      </c>
    </row>
    <row r="1560">
      <c r="A1560" t="inlineStr">
        <is>
          <t>Boise State</t>
        </is>
      </c>
      <c r="B1560" t="n">
        <v>29</v>
      </c>
      <c r="C1560" t="inlineStr">
        <is>
          <t>Lincoln Dunn</t>
        </is>
      </c>
      <c r="D1560" t="inlineStr">
        <is>
          <t>WR</t>
        </is>
      </c>
      <c r="E1560" t="inlineStr">
        <is>
          <t>Fr</t>
        </is>
      </c>
      <c r="F1560" t="inlineStr">
        <is>
          <t>5'11"</t>
        </is>
      </c>
      <c r="G1560" t="n">
        <v>175</v>
      </c>
      <c r="H1560" t="inlineStr">
        <is>
          <t>Melissa, Texas</t>
        </is>
      </c>
    </row>
    <row r="1561">
      <c r="A1561" t="inlineStr">
        <is>
          <t>Boise State</t>
        </is>
      </c>
      <c r="B1561" t="n">
        <v>41</v>
      </c>
      <c r="C1561" t="inlineStr">
        <is>
          <t>Rocky Dunn</t>
        </is>
      </c>
      <c r="D1561" t="inlineStr">
        <is>
          <t>LB</t>
        </is>
      </c>
      <c r="E1561" t="inlineStr">
        <is>
          <t>Fr</t>
        </is>
      </c>
      <c r="F1561" t="inlineStr">
        <is>
          <t>6'1"</t>
        </is>
      </c>
      <c r="G1561" t="n">
        <v>198</v>
      </c>
      <c r="H1561" t="inlineStr">
        <is>
          <t>Melissa, Texas</t>
        </is>
      </c>
    </row>
    <row r="1562">
      <c r="A1562" t="inlineStr">
        <is>
          <t>Boise State</t>
        </is>
      </c>
      <c r="B1562" t="n">
        <v>97</v>
      </c>
      <c r="C1562" t="inlineStr">
        <is>
          <t>Mikaio Edward</t>
        </is>
      </c>
      <c r="D1562" t="inlineStr">
        <is>
          <t>DL</t>
        </is>
      </c>
      <c r="E1562" t="inlineStr">
        <is>
          <t>R-Jr</t>
        </is>
      </c>
      <c r="F1562" t="inlineStr">
        <is>
          <t>6'1"</t>
        </is>
      </c>
      <c r="G1562" t="n">
        <v>285</v>
      </c>
      <c r="H1562" t="inlineStr">
        <is>
          <t>Kent, Wash.</t>
        </is>
      </c>
      <c r="I1562" t="inlineStr">
        <is>
          <t>Transfer from Central Washington (2026 portal)</t>
        </is>
      </c>
    </row>
    <row r="1563">
      <c r="A1563" t="inlineStr">
        <is>
          <t>Boise State</t>
        </is>
      </c>
      <c r="B1563" t="n">
        <v>69</v>
      </c>
      <c r="C1563" t="inlineStr">
        <is>
          <t>Zander Esty</t>
        </is>
      </c>
      <c r="D1563" t="inlineStr">
        <is>
          <t>OL</t>
        </is>
      </c>
      <c r="E1563" t="inlineStr">
        <is>
          <t>R-Jr</t>
        </is>
      </c>
      <c r="F1563" t="inlineStr">
        <is>
          <t>6'4"</t>
        </is>
      </c>
      <c r="G1563" t="n">
        <v>300</v>
      </c>
      <c r="H1563" t="inlineStr">
        <is>
          <t>Auburn, Calif.</t>
        </is>
      </c>
      <c r="I1563" t="inlineStr">
        <is>
          <t>Transfer from Oregon State (2026 portal)</t>
        </is>
      </c>
    </row>
    <row r="1564">
      <c r="A1564" t="inlineStr">
        <is>
          <t>Boise State</t>
        </is>
      </c>
      <c r="B1564" t="n">
        <v>78</v>
      </c>
      <c r="C1564" t="inlineStr">
        <is>
          <t>Tyler Ethridge</t>
        </is>
      </c>
      <c r="D1564" t="inlineStr">
        <is>
          <t>OL</t>
        </is>
      </c>
      <c r="E1564" t="inlineStr">
        <is>
          <t>Sr</t>
        </is>
      </c>
      <c r="F1564" t="inlineStr">
        <is>
          <t>6'3"</t>
        </is>
      </c>
      <c r="G1564" t="n">
        <v>308</v>
      </c>
      <c r="H1564" t="inlineStr">
        <is>
          <t>Midlothian, Texas</t>
        </is>
      </c>
      <c r="I1564" t="inlineStr">
        <is>
          <t>Transfer from CSU-Pueblo (2026 portal)</t>
        </is>
      </c>
    </row>
    <row r="1565">
      <c r="A1565" t="inlineStr">
        <is>
          <t>Boise State</t>
        </is>
      </c>
      <c r="B1565" t="n">
        <v>55</v>
      </c>
      <c r="C1565" t="inlineStr">
        <is>
          <t>Iosua Faleagafua</t>
        </is>
      </c>
      <c r="D1565" t="inlineStr">
        <is>
          <t>OL</t>
        </is>
      </c>
      <c r="E1565" t="inlineStr">
        <is>
          <t>Fr</t>
        </is>
      </c>
      <c r="F1565" t="inlineStr">
        <is>
          <t>6'5"</t>
        </is>
      </c>
      <c r="G1565" t="n">
        <v>259</v>
      </c>
      <c r="H1565" t="inlineStr">
        <is>
          <t>Spring Valley, Calif.</t>
        </is>
      </c>
    </row>
    <row r="1566">
      <c r="A1566" t="inlineStr">
        <is>
          <t>Boise State</t>
        </is>
      </c>
      <c r="B1566" t="n">
        <v>85</v>
      </c>
      <c r="C1566" t="inlineStr">
        <is>
          <t>Terrious Favors</t>
        </is>
      </c>
      <c r="D1566" t="inlineStr">
        <is>
          <t>WR</t>
        </is>
      </c>
      <c r="E1566" t="inlineStr">
        <is>
          <t>Fr</t>
        </is>
      </c>
      <c r="F1566" t="inlineStr">
        <is>
          <t>5'9"</t>
        </is>
      </c>
      <c r="G1566" t="n">
        <v>163</v>
      </c>
      <c r="H1566" t="inlineStr">
        <is>
          <t>Atlanta, Ga.</t>
        </is>
      </c>
    </row>
    <row r="1567">
      <c r="A1567" t="inlineStr">
        <is>
          <t>Boise State</t>
        </is>
      </c>
      <c r="B1567" t="n">
        <v>82</v>
      </c>
      <c r="C1567" t="inlineStr">
        <is>
          <t>Ben Ford</t>
        </is>
      </c>
      <c r="D1567" t="inlineStr">
        <is>
          <t>WR</t>
        </is>
      </c>
      <c r="E1567" t="inlineStr">
        <is>
          <t>6th</t>
        </is>
      </c>
      <c r="F1567" t="inlineStr">
        <is>
          <t>5'10"</t>
        </is>
      </c>
      <c r="G1567" t="n">
        <v>187</v>
      </c>
      <c r="H1567" t="inlineStr">
        <is>
          <t>Eagle, Idaho</t>
        </is>
      </c>
    </row>
    <row r="1568">
      <c r="A1568" t="inlineStr">
        <is>
          <t>Boise State</t>
        </is>
      </c>
      <c r="B1568" t="n">
        <v>14</v>
      </c>
      <c r="C1568" t="inlineStr">
        <is>
          <t>Demetrius Freeney Jr.</t>
        </is>
      </c>
      <c r="D1568" t="inlineStr">
        <is>
          <t>DB</t>
        </is>
      </c>
      <c r="E1568" t="inlineStr">
        <is>
          <t>R-Sr</t>
        </is>
      </c>
      <c r="F1568" t="inlineStr">
        <is>
          <t>6'0"</t>
        </is>
      </c>
      <c r="G1568" t="n">
        <v>187</v>
      </c>
      <c r="H1568" t="inlineStr">
        <is>
          <t>San Leandro, Calif.</t>
        </is>
      </c>
    </row>
    <row r="1569">
      <c r="A1569" t="inlineStr">
        <is>
          <t>Boise State</t>
        </is>
      </c>
      <c r="B1569" t="n">
        <v>26</v>
      </c>
      <c r="C1569" t="inlineStr">
        <is>
          <t>Sire Gaines</t>
        </is>
      </c>
      <c r="D1569" t="inlineStr">
        <is>
          <t>RB</t>
        </is>
      </c>
      <c r="E1569" t="inlineStr">
        <is>
          <t>R-So</t>
        </is>
      </c>
      <c r="F1569" t="inlineStr">
        <is>
          <t>6'0"</t>
        </is>
      </c>
      <c r="G1569" t="n">
        <v>217</v>
      </c>
      <c r="H1569" t="inlineStr">
        <is>
          <t>Perris, Calif.</t>
        </is>
      </c>
    </row>
    <row r="1570">
      <c r="A1570" t="inlineStr">
        <is>
          <t>Boise State</t>
        </is>
      </c>
      <c r="B1570" t="n">
        <v>9</v>
      </c>
      <c r="C1570" t="inlineStr">
        <is>
          <t>Derek Ganter Jr.</t>
        </is>
      </c>
      <c r="D1570" t="inlineStr">
        <is>
          <t>DB</t>
        </is>
      </c>
      <c r="E1570" t="inlineStr">
        <is>
          <t>R-Jr</t>
        </is>
      </c>
      <c r="F1570" t="inlineStr">
        <is>
          <t>6'0"</t>
        </is>
      </c>
      <c r="G1570" t="n">
        <v>212</v>
      </c>
      <c r="H1570" t="inlineStr">
        <is>
          <t>Pasadena, Calif.</t>
        </is>
      </c>
    </row>
    <row r="1571">
      <c r="A1571" t="inlineStr">
        <is>
          <t>Boise State</t>
        </is>
      </c>
      <c r="B1571" t="n">
        <v>22</v>
      </c>
      <c r="C1571" t="inlineStr">
        <is>
          <t>Juelz Goff</t>
        </is>
      </c>
      <c r="D1571" t="inlineStr">
        <is>
          <t>RB</t>
        </is>
      </c>
      <c r="E1571" t="inlineStr">
        <is>
          <t>R-So</t>
        </is>
      </c>
      <c r="F1571" t="inlineStr">
        <is>
          <t>5'9"</t>
        </is>
      </c>
      <c r="G1571" t="n">
        <v>195</v>
      </c>
      <c r="H1571" t="inlineStr">
        <is>
          <t>York, Pa.</t>
        </is>
      </c>
      <c r="I1571" t="inlineStr">
        <is>
          <t>Transfer from Pittsburgh (2026 portal)</t>
        </is>
      </c>
    </row>
    <row r="1572">
      <c r="A1572" t="inlineStr">
        <is>
          <t>Boise State</t>
        </is>
      </c>
      <c r="B1572" t="n">
        <v>45</v>
      </c>
      <c r="C1572" t="inlineStr">
        <is>
          <t>Troy Grizzle</t>
        </is>
      </c>
      <c r="D1572" t="inlineStr">
        <is>
          <t>TE</t>
        </is>
      </c>
      <c r="E1572" t="inlineStr">
        <is>
          <t>R-So</t>
        </is>
      </c>
      <c r="F1572" t="inlineStr">
        <is>
          <t>6'3"</t>
        </is>
      </c>
      <c r="G1572" t="n">
        <v>246</v>
      </c>
      <c r="H1572" t="inlineStr">
        <is>
          <t>Meridian, Idaho</t>
        </is>
      </c>
    </row>
    <row r="1573">
      <c r="A1573" t="inlineStr">
        <is>
          <t>Boise State</t>
        </is>
      </c>
      <c r="B1573" t="n">
        <v>20</v>
      </c>
      <c r="C1573" t="inlineStr">
        <is>
          <t>Kyle Hall</t>
        </is>
      </c>
      <c r="D1573" t="inlineStr">
        <is>
          <t>DB</t>
        </is>
      </c>
      <c r="E1573" t="inlineStr">
        <is>
          <t>Jr</t>
        </is>
      </c>
      <c r="F1573" t="inlineStr">
        <is>
          <t>6'2"</t>
        </is>
      </c>
      <c r="G1573" t="n">
        <v>205</v>
      </c>
      <c r="H1573" t="inlineStr">
        <is>
          <t>San Mateo, Calif.</t>
        </is>
      </c>
    </row>
    <row r="1574">
      <c r="A1574" t="inlineStr">
        <is>
          <t>Boise State</t>
        </is>
      </c>
      <c r="B1574" t="n">
        <v>57</v>
      </c>
      <c r="C1574" t="inlineStr">
        <is>
          <t>Gustaf Henriks Ras</t>
        </is>
      </c>
      <c r="D1574" t="inlineStr">
        <is>
          <t>EDGE</t>
        </is>
      </c>
      <c r="E1574" t="inlineStr">
        <is>
          <t>Fr</t>
        </is>
      </c>
      <c r="F1574" t="inlineStr">
        <is>
          <t>6'4"</t>
        </is>
      </c>
      <c r="G1574" t="n">
        <v>228</v>
      </c>
      <c r="H1574" t="inlineStr">
        <is>
          <t>Stockholm, Sweden</t>
        </is>
      </c>
    </row>
    <row r="1575">
      <c r="A1575" t="inlineStr">
        <is>
          <t>Boise State</t>
        </is>
      </c>
      <c r="B1575" t="n">
        <v>10</v>
      </c>
      <c r="C1575" t="inlineStr">
        <is>
          <t>Cash Herrera</t>
        </is>
      </c>
      <c r="D1575" t="inlineStr">
        <is>
          <t>QB</t>
        </is>
      </c>
      <c r="E1575" t="inlineStr">
        <is>
          <t>Fr</t>
        </is>
      </c>
      <c r="F1575" t="inlineStr">
        <is>
          <t>6'2"</t>
        </is>
      </c>
      <c r="G1575" t="n">
        <v>202</v>
      </c>
      <c r="H1575" t="inlineStr">
        <is>
          <t>La Jolla, Calif.</t>
        </is>
      </c>
    </row>
    <row r="1576">
      <c r="A1576" t="inlineStr">
        <is>
          <t>Boise State</t>
        </is>
      </c>
      <c r="B1576" t="n">
        <v>23</v>
      </c>
      <c r="C1576" t="inlineStr">
        <is>
          <t>Davin Hill</t>
        </is>
      </c>
      <c r="D1576" t="inlineStr">
        <is>
          <t>DB</t>
        </is>
      </c>
      <c r="E1576" t="inlineStr">
        <is>
          <t>Fr</t>
        </is>
      </c>
      <c r="F1576" t="inlineStr">
        <is>
          <t>5'10"</t>
        </is>
      </c>
      <c r="G1576" t="n">
        <v>179</v>
      </c>
      <c r="H1576" t="inlineStr">
        <is>
          <t>Arlington, Texas</t>
        </is>
      </c>
    </row>
    <row r="1577">
      <c r="A1577" t="inlineStr">
        <is>
          <t>Boise State</t>
        </is>
      </c>
      <c r="B1577" t="n">
        <v>60</v>
      </c>
      <c r="C1577" t="inlineStr">
        <is>
          <t>Tyler Himebauch</t>
        </is>
      </c>
      <c r="D1577" t="inlineStr">
        <is>
          <t>LS</t>
        </is>
      </c>
      <c r="E1577" t="inlineStr">
        <is>
          <t>Fr</t>
        </is>
      </c>
      <c r="F1577" t="inlineStr">
        <is>
          <t>6'2"</t>
        </is>
      </c>
      <c r="G1577" t="n">
        <v>205</v>
      </c>
      <c r="H1577" t="inlineStr">
        <is>
          <t>Monument, Colo.</t>
        </is>
      </c>
    </row>
    <row r="1578">
      <c r="A1578" t="inlineStr">
        <is>
          <t>Boise State</t>
        </is>
      </c>
      <c r="B1578" t="n">
        <v>49</v>
      </c>
      <c r="C1578" t="inlineStr">
        <is>
          <t>Beckham Hofland</t>
        </is>
      </c>
      <c r="D1578" t="inlineStr">
        <is>
          <t>TE</t>
        </is>
      </c>
      <c r="E1578" t="inlineStr">
        <is>
          <t>Fr</t>
        </is>
      </c>
      <c r="F1578" t="inlineStr">
        <is>
          <t>6'3"</t>
        </is>
      </c>
      <c r="G1578" t="n">
        <v>230</v>
      </c>
      <c r="H1578" t="inlineStr">
        <is>
          <t>Los Alamitos, Calif.</t>
        </is>
      </c>
    </row>
    <row r="1579">
      <c r="A1579" t="inlineStr">
        <is>
          <t>Boise State</t>
        </is>
      </c>
      <c r="B1579" t="n">
        <v>98</v>
      </c>
      <c r="C1579" t="inlineStr">
        <is>
          <t>Bethel Imasuen</t>
        </is>
      </c>
      <c r="D1579" t="inlineStr">
        <is>
          <t>DL</t>
        </is>
      </c>
      <c r="E1579" t="inlineStr">
        <is>
          <t>R-Fr</t>
        </is>
      </c>
      <c r="F1579" t="inlineStr">
        <is>
          <t>6'4"</t>
        </is>
      </c>
      <c r="G1579" t="n">
        <v>290</v>
      </c>
      <c r="H1579" t="inlineStr">
        <is>
          <t>Reading, England</t>
        </is>
      </c>
    </row>
    <row r="1580">
      <c r="A1580" t="inlineStr">
        <is>
          <t>Boise State</t>
        </is>
      </c>
      <c r="B1580" t="n">
        <v>28</v>
      </c>
      <c r="C1580" t="inlineStr">
        <is>
          <t>Cam Jamerson</t>
        </is>
      </c>
      <c r="D1580" t="inlineStr">
        <is>
          <t>DB</t>
        </is>
      </c>
      <c r="E1580" t="inlineStr">
        <is>
          <t>R-Fr</t>
        </is>
      </c>
      <c r="F1580" t="inlineStr">
        <is>
          <t>6'0"</t>
        </is>
      </c>
      <c r="G1580" t="n">
        <v>188</v>
      </c>
      <c r="H1580" t="inlineStr">
        <is>
          <t>Pearland, Texas</t>
        </is>
      </c>
      <c r="I1580" t="inlineStr">
        <is>
          <t>Transfer from TCU (2026 portal)</t>
        </is>
      </c>
    </row>
    <row r="1581">
      <c r="A1581" t="inlineStr">
        <is>
          <t>Boise State</t>
        </is>
      </c>
      <c r="B1581" t="n">
        <v>16</v>
      </c>
      <c r="C1581" t="inlineStr">
        <is>
          <t>Franklyn Johnson Jr.</t>
        </is>
      </c>
      <c r="D1581" t="inlineStr">
        <is>
          <t>DB</t>
        </is>
      </c>
      <c r="E1581" t="inlineStr">
        <is>
          <t>R-Jr</t>
        </is>
      </c>
      <c r="F1581" t="inlineStr">
        <is>
          <t>5'10"</t>
        </is>
      </c>
      <c r="G1581" t="n">
        <v>172</v>
      </c>
      <c r="H1581" t="inlineStr">
        <is>
          <t>Little Elm, Texas</t>
        </is>
      </c>
    </row>
    <row r="1582">
      <c r="A1582" t="inlineStr">
        <is>
          <t>Boise State</t>
        </is>
      </c>
      <c r="B1582" t="n">
        <v>17</v>
      </c>
      <c r="C1582" t="inlineStr">
        <is>
          <t>AJ Jones</t>
        </is>
      </c>
      <c r="D1582" t="inlineStr">
        <is>
          <t>WR</t>
        </is>
      </c>
      <c r="E1582" t="inlineStr">
        <is>
          <t>R-Fr</t>
        </is>
      </c>
      <c r="F1582" t="inlineStr">
        <is>
          <t>6'1"</t>
        </is>
      </c>
      <c r="G1582" t="n">
        <v>180</v>
      </c>
      <c r="H1582" t="inlineStr">
        <is>
          <t>Murrieta, Calif.</t>
        </is>
      </c>
    </row>
    <row r="1583">
      <c r="A1583" t="inlineStr">
        <is>
          <t>Boise State</t>
        </is>
      </c>
      <c r="B1583" t="n">
        <v>81</v>
      </c>
      <c r="C1583" t="inlineStr">
        <is>
          <t>Kamryn Jones</t>
        </is>
      </c>
      <c r="D1583" t="inlineStr">
        <is>
          <t>WR</t>
        </is>
      </c>
      <c r="E1583" t="inlineStr">
        <is>
          <t>R-Fr</t>
        </is>
      </c>
      <c r="F1583" t="inlineStr">
        <is>
          <t>6'2"</t>
        </is>
      </c>
      <c r="G1583" t="n">
        <v>210</v>
      </c>
      <c r="H1583" t="inlineStr">
        <is>
          <t>Temecula, Calif.</t>
        </is>
      </c>
    </row>
    <row r="1584">
      <c r="A1584" t="inlineStr">
        <is>
          <t>Boise State</t>
        </is>
      </c>
      <c r="B1584" t="n">
        <v>19</v>
      </c>
      <c r="C1584" t="inlineStr">
        <is>
          <t>Rasean Jones</t>
        </is>
      </c>
      <c r="D1584" t="inlineStr">
        <is>
          <t>WR</t>
        </is>
      </c>
      <c r="E1584" t="inlineStr">
        <is>
          <t>Fr</t>
        </is>
      </c>
      <c r="F1584" t="inlineStr">
        <is>
          <t>6'2"</t>
        </is>
      </c>
      <c r="G1584" t="n">
        <v>199</v>
      </c>
      <c r="H1584" t="inlineStr">
        <is>
          <t>Meridian, Idaho</t>
        </is>
      </c>
    </row>
    <row r="1585">
      <c r="A1585" t="inlineStr">
        <is>
          <t>Boise State</t>
        </is>
      </c>
      <c r="B1585" t="n">
        <v>61</v>
      </c>
      <c r="C1585" t="inlineStr">
        <is>
          <t>Caden Kellow</t>
        </is>
      </c>
      <c r="D1585" t="inlineStr">
        <is>
          <t>LS</t>
        </is>
      </c>
      <c r="E1585" t="inlineStr">
        <is>
          <t>R-Sr</t>
        </is>
      </c>
      <c r="F1585" t="inlineStr">
        <is>
          <t>5'11"</t>
        </is>
      </c>
      <c r="G1585" t="n">
        <v>223</v>
      </c>
      <c r="H1585" t="inlineStr">
        <is>
          <t>Brentwood, Tenn.</t>
        </is>
      </c>
    </row>
    <row r="1586">
      <c r="A1586" t="inlineStr">
        <is>
          <t>Boise State</t>
        </is>
      </c>
      <c r="B1586" t="n">
        <v>71</v>
      </c>
      <c r="C1586" t="inlineStr">
        <is>
          <t>Ashton Kershner</t>
        </is>
      </c>
      <c r="D1586" t="inlineStr">
        <is>
          <t>OL</t>
        </is>
      </c>
      <c r="E1586" t="inlineStr">
        <is>
          <t>R-Jr</t>
        </is>
      </c>
      <c r="F1586" t="inlineStr">
        <is>
          <t>6'4"</t>
        </is>
      </c>
      <c r="G1586" t="n">
        <v>327</v>
      </c>
      <c r="H1586" t="inlineStr">
        <is>
          <t>Martin, Tenn.</t>
        </is>
      </c>
    </row>
    <row r="1587">
      <c r="A1587" t="inlineStr">
        <is>
          <t>Boise State</t>
        </is>
      </c>
      <c r="B1587" t="n">
        <v>46</v>
      </c>
      <c r="C1587" t="inlineStr">
        <is>
          <t>Carter Kuchenbuch</t>
        </is>
      </c>
      <c r="D1587" t="inlineStr">
        <is>
          <t>TE</t>
        </is>
      </c>
      <c r="E1587" t="inlineStr">
        <is>
          <t>R-Fr</t>
        </is>
      </c>
      <c r="F1587" t="inlineStr">
        <is>
          <t>6'5"</t>
        </is>
      </c>
      <c r="G1587" t="n">
        <v>238</v>
      </c>
      <c r="H1587" t="inlineStr">
        <is>
          <t>Okanogan, Wash.</t>
        </is>
      </c>
    </row>
    <row r="1588">
      <c r="A1588" t="inlineStr">
        <is>
          <t>Boise State</t>
        </is>
      </c>
      <c r="B1588" t="n">
        <v>63</v>
      </c>
      <c r="C1588" t="inlineStr">
        <is>
          <t>Connor LaGrow</t>
        </is>
      </c>
      <c r="D1588" t="inlineStr">
        <is>
          <t>OL</t>
        </is>
      </c>
      <c r="E1588" t="inlineStr">
        <is>
          <t>Fr</t>
        </is>
      </c>
      <c r="F1588" t="inlineStr">
        <is>
          <t>6'6"</t>
        </is>
      </c>
      <c r="G1588" t="n">
        <v>293</v>
      </c>
      <c r="H1588" t="inlineStr">
        <is>
          <t>Tualatin, Ore.</t>
        </is>
      </c>
    </row>
    <row r="1589">
      <c r="A1589" t="inlineStr">
        <is>
          <t>Boise State</t>
        </is>
      </c>
      <c r="B1589" t="n">
        <v>34</v>
      </c>
      <c r="C1589" t="inlineStr">
        <is>
          <t>Jeremyah Lane</t>
        </is>
      </c>
      <c r="D1589" t="inlineStr">
        <is>
          <t>WR</t>
        </is>
      </c>
      <c r="E1589" t="inlineStr">
        <is>
          <t>Jr</t>
        </is>
      </c>
      <c r="F1589" t="inlineStr">
        <is>
          <t>5'6"</t>
        </is>
      </c>
      <c r="G1589" t="n">
        <v>140</v>
      </c>
      <c r="H1589" t="inlineStr">
        <is>
          <t>Louisville, Ga.</t>
        </is>
      </c>
    </row>
    <row r="1590">
      <c r="A1590" t="inlineStr">
        <is>
          <t>Boise State</t>
        </is>
      </c>
      <c r="B1590" t="n">
        <v>13</v>
      </c>
      <c r="C1590" t="inlineStr">
        <is>
          <t>Sterling Lane II</t>
        </is>
      </c>
      <c r="D1590" t="inlineStr">
        <is>
          <t>EDGE</t>
        </is>
      </c>
      <c r="E1590" t="inlineStr">
        <is>
          <t>R-Sr</t>
        </is>
      </c>
      <c r="F1590" t="inlineStr">
        <is>
          <t>6'3"</t>
        </is>
      </c>
      <c r="G1590" t="n">
        <v>238</v>
      </c>
      <c r="H1590" t="inlineStr">
        <is>
          <t>St. Louis, Mo.</t>
        </is>
      </c>
    </row>
    <row r="1591">
      <c r="A1591" t="inlineStr">
        <is>
          <t>Boise State</t>
        </is>
      </c>
      <c r="B1591" t="n">
        <v>92</v>
      </c>
      <c r="C1591" t="inlineStr">
        <is>
          <t>David Latu</t>
        </is>
      </c>
      <c r="D1591" t="inlineStr">
        <is>
          <t>DL</t>
        </is>
      </c>
      <c r="E1591" t="inlineStr">
        <is>
          <t>R-Sr</t>
        </is>
      </c>
      <c r="F1591" t="inlineStr">
        <is>
          <t>6'4"</t>
        </is>
      </c>
      <c r="G1591" t="n">
        <v>325</v>
      </c>
      <c r="H1591" t="inlineStr">
        <is>
          <t>Rosepark, Utah</t>
        </is>
      </c>
    </row>
    <row r="1592">
      <c r="A1592" t="inlineStr">
        <is>
          <t>Boise State</t>
        </is>
      </c>
      <c r="B1592" t="n">
        <v>42</v>
      </c>
      <c r="C1592" t="inlineStr">
        <is>
          <t>Zyhaire Lewis</t>
        </is>
      </c>
      <c r="D1592" t="inlineStr">
        <is>
          <t>LB</t>
        </is>
      </c>
      <c r="E1592" t="inlineStr">
        <is>
          <t>Jr</t>
        </is>
      </c>
      <c r="F1592" t="inlineStr">
        <is>
          <t>6'0"</t>
        </is>
      </c>
      <c r="G1592" t="n">
        <v>215</v>
      </c>
      <c r="H1592" t="inlineStr">
        <is>
          <t>Fontana, Calif.</t>
        </is>
      </c>
    </row>
    <row r="1593">
      <c r="A1593" t="inlineStr">
        <is>
          <t>Boise State</t>
        </is>
      </c>
      <c r="B1593" t="n">
        <v>89</v>
      </c>
      <c r="C1593" t="inlineStr">
        <is>
          <t>AJ Logan</t>
        </is>
      </c>
      <c r="D1593" t="inlineStr">
        <is>
          <t>WR</t>
        </is>
      </c>
      <c r="E1593" t="inlineStr">
        <is>
          <t>Fr</t>
        </is>
      </c>
      <c r="F1593" t="inlineStr">
        <is>
          <t>5'9"</t>
        </is>
      </c>
      <c r="G1593" t="n">
        <v>190</v>
      </c>
      <c r="H1593" t="inlineStr">
        <is>
          <t>Spring Valley, Calif.</t>
        </is>
      </c>
    </row>
    <row r="1594">
      <c r="A1594" t="inlineStr">
        <is>
          <t>Boise State</t>
        </is>
      </c>
      <c r="B1594" t="n">
        <v>99</v>
      </c>
      <c r="C1594" t="inlineStr">
        <is>
          <t>Michael Madrie</t>
        </is>
      </c>
      <c r="D1594" t="inlineStr">
        <is>
          <t>DL</t>
        </is>
      </c>
      <c r="E1594" t="inlineStr">
        <is>
          <t>R-Jr</t>
        </is>
      </c>
      <c r="F1594" t="inlineStr">
        <is>
          <t>6'4"</t>
        </is>
      </c>
      <c r="G1594" t="n">
        <v>290</v>
      </c>
      <c r="H1594" t="inlineStr">
        <is>
          <t>Argyle, Texas</t>
        </is>
      </c>
    </row>
    <row r="1595">
      <c r="A1595" t="inlineStr">
        <is>
          <t>Boise State</t>
        </is>
      </c>
      <c r="B1595" t="n">
        <v>4</v>
      </c>
      <c r="C1595" t="inlineStr">
        <is>
          <t>Maddux Madsen</t>
        </is>
      </c>
      <c r="D1595" t="inlineStr">
        <is>
          <t>QB</t>
        </is>
      </c>
      <c r="E1595" t="inlineStr">
        <is>
          <t>R-Sr</t>
        </is>
      </c>
      <c r="F1595" t="inlineStr">
        <is>
          <t>5'10"</t>
        </is>
      </c>
      <c r="G1595" t="n">
        <v>207</v>
      </c>
      <c r="H1595" t="inlineStr">
        <is>
          <t>Lehi, Utah</t>
        </is>
      </c>
    </row>
    <row r="1596">
      <c r="A1596" t="inlineStr">
        <is>
          <t>Boise State</t>
        </is>
      </c>
      <c r="B1596" t="n">
        <v>24</v>
      </c>
      <c r="C1596" t="inlineStr">
        <is>
          <t>AJ Maes</t>
        </is>
      </c>
      <c r="D1596" t="inlineStr">
        <is>
          <t>WR</t>
        </is>
      </c>
      <c r="E1596" t="inlineStr">
        <is>
          <t>R-Jr</t>
        </is>
      </c>
      <c r="F1596" t="inlineStr">
        <is>
          <t>6'3"</t>
        </is>
      </c>
      <c r="G1596" t="n">
        <v>197</v>
      </c>
      <c r="H1596" t="inlineStr">
        <is>
          <t>Palos Verdes, Calif.</t>
        </is>
      </c>
    </row>
    <row r="1597">
      <c r="A1597" t="inlineStr">
        <is>
          <t>Boise State</t>
        </is>
      </c>
      <c r="B1597" t="n">
        <v>15</v>
      </c>
      <c r="C1597" t="inlineStr">
        <is>
          <t>Zeke Martinez</t>
        </is>
      </c>
      <c r="D1597" t="inlineStr">
        <is>
          <t>RB</t>
        </is>
      </c>
      <c r="E1597" t="inlineStr">
        <is>
          <t>R-Fr</t>
        </is>
      </c>
      <c r="F1597" t="inlineStr">
        <is>
          <t>6'0"</t>
        </is>
      </c>
      <c r="G1597" t="n">
        <v>215</v>
      </c>
      <c r="H1597" t="inlineStr">
        <is>
          <t>Meridian, Idaho</t>
        </is>
      </c>
    </row>
    <row r="1598">
      <c r="A1598" t="inlineStr">
        <is>
          <t>Boise State</t>
        </is>
      </c>
      <c r="B1598" t="n">
        <v>54</v>
      </c>
      <c r="C1598" t="inlineStr">
        <is>
          <t>Adonte Medley</t>
        </is>
      </c>
      <c r="D1598" t="inlineStr">
        <is>
          <t>DL</t>
        </is>
      </c>
      <c r="E1598" t="inlineStr">
        <is>
          <t>So</t>
        </is>
      </c>
      <c r="F1598" t="inlineStr">
        <is>
          <t>6'1"</t>
        </is>
      </c>
      <c r="G1598" t="n">
        <v>300</v>
      </c>
      <c r="H1598" t="inlineStr">
        <is>
          <t>Palmdale, Calif.</t>
        </is>
      </c>
    </row>
    <row r="1599">
      <c r="A1599" t="inlineStr">
        <is>
          <t>Boise State</t>
        </is>
      </c>
      <c r="B1599" t="n">
        <v>75</v>
      </c>
      <c r="C1599" t="inlineStr">
        <is>
          <t>Daylon Metoyer</t>
        </is>
      </c>
      <c r="D1599" t="inlineStr">
        <is>
          <t>OL</t>
        </is>
      </c>
      <c r="E1599" t="inlineStr">
        <is>
          <t>R-Sr</t>
        </is>
      </c>
      <c r="F1599" t="inlineStr">
        <is>
          <t>6'4"</t>
        </is>
      </c>
      <c r="G1599" t="n">
        <v>321</v>
      </c>
      <c r="H1599" t="inlineStr">
        <is>
          <t>Hesperia, Calif.</t>
        </is>
      </c>
    </row>
    <row r="1600">
      <c r="A1600" t="inlineStr">
        <is>
          <t>Boise State</t>
        </is>
      </c>
      <c r="B1600" t="n">
        <v>7</v>
      </c>
      <c r="C1600" t="inlineStr">
        <is>
          <t>Jaden Mickey</t>
        </is>
      </c>
      <c r="D1600" t="inlineStr">
        <is>
          <t>DB</t>
        </is>
      </c>
      <c r="E1600" t="inlineStr">
        <is>
          <t>R-Sr</t>
        </is>
      </c>
      <c r="F1600" t="inlineStr">
        <is>
          <t>6'0"</t>
        </is>
      </c>
      <c r="G1600" t="n">
        <v>182</v>
      </c>
      <c r="H1600" t="inlineStr">
        <is>
          <t>Eastvale, Calif.</t>
        </is>
      </c>
    </row>
    <row r="1601">
      <c r="A1601" t="inlineStr">
        <is>
          <t>Boise State</t>
        </is>
      </c>
      <c r="B1601" t="n">
        <v>31</v>
      </c>
      <c r="C1601" t="inlineStr">
        <is>
          <t>Cole Miller</t>
        </is>
      </c>
      <c r="D1601" t="inlineStr">
        <is>
          <t>DB</t>
        </is>
      </c>
      <c r="E1601" t="inlineStr">
        <is>
          <t>R-Jr</t>
        </is>
      </c>
      <c r="F1601" t="inlineStr">
        <is>
          <t>6'0"</t>
        </is>
      </c>
      <c r="G1601" t="n">
        <v>186</v>
      </c>
      <c r="H1601" t="inlineStr">
        <is>
          <t>Boise, Idaho</t>
        </is>
      </c>
    </row>
    <row r="1602">
      <c r="A1602" t="inlineStr">
        <is>
          <t>Boise State</t>
        </is>
      </c>
      <c r="B1602" t="n">
        <v>39</v>
      </c>
      <c r="C1602" t="inlineStr">
        <is>
          <t>Timothy Mitchell</t>
        </is>
      </c>
      <c r="D1602" t="inlineStr">
        <is>
          <t>DB</t>
        </is>
      </c>
      <c r="E1602" t="inlineStr">
        <is>
          <t>R-So</t>
        </is>
      </c>
      <c r="F1602" t="inlineStr">
        <is>
          <t>5'10"</t>
        </is>
      </c>
      <c r="G1602" t="n">
        <v>182</v>
      </c>
      <c r="H1602" t="inlineStr">
        <is>
          <t>Portland, Ore.</t>
        </is>
      </c>
    </row>
    <row r="1603">
      <c r="A1603" t="inlineStr">
        <is>
          <t>Boise State</t>
        </is>
      </c>
      <c r="B1603" t="n">
        <v>48</v>
      </c>
      <c r="C1603" t="inlineStr">
        <is>
          <t>Canaan Moore</t>
        </is>
      </c>
      <c r="D1603" t="inlineStr">
        <is>
          <t>K</t>
        </is>
      </c>
      <c r="E1603" t="inlineStr">
        <is>
          <t>R-Fr</t>
        </is>
      </c>
      <c r="F1603" t="inlineStr">
        <is>
          <t>5'11"</t>
        </is>
      </c>
      <c r="G1603" t="n">
        <v>170</v>
      </c>
      <c r="H1603" t="inlineStr">
        <is>
          <t>Vancouver, Wash.</t>
        </is>
      </c>
    </row>
    <row r="1604">
      <c r="A1604" t="inlineStr">
        <is>
          <t>Boise State</t>
        </is>
      </c>
      <c r="B1604" t="n">
        <v>13</v>
      </c>
      <c r="C1604" t="inlineStr">
        <is>
          <t>Darren Morris</t>
        </is>
      </c>
      <c r="D1604" t="inlineStr">
        <is>
          <t>WR</t>
        </is>
      </c>
      <c r="E1604" t="inlineStr">
        <is>
          <t>R-Sr</t>
        </is>
      </c>
      <c r="F1604" t="inlineStr">
        <is>
          <t>6'1"</t>
        </is>
      </c>
      <c r="G1604" t="n">
        <v>183</v>
      </c>
      <c r="H1604" t="inlineStr">
        <is>
          <t>Baton Rouge, La.</t>
        </is>
      </c>
      <c r="I1604" t="inlineStr">
        <is>
          <t>Transfer from Southern (2026 portal)</t>
        </is>
      </c>
    </row>
    <row r="1605">
      <c r="A1605" t="inlineStr">
        <is>
          <t>Boise State</t>
        </is>
      </c>
      <c r="B1605" t="n">
        <v>84</v>
      </c>
      <c r="C1605" t="inlineStr">
        <is>
          <t>Gavin Packer</t>
        </is>
      </c>
      <c r="D1605" t="inlineStr">
        <is>
          <t>WR</t>
        </is>
      </c>
      <c r="E1605" t="inlineStr">
        <is>
          <t>R-Fr</t>
        </is>
      </c>
      <c r="F1605" t="inlineStr">
        <is>
          <t>5'10"</t>
        </is>
      </c>
      <c r="G1605" t="n">
        <v>180</v>
      </c>
      <c r="H1605" t="inlineStr">
        <is>
          <t>Vancouver, Wash.</t>
        </is>
      </c>
    </row>
    <row r="1606">
      <c r="A1606" t="inlineStr">
        <is>
          <t>Boise State</t>
        </is>
      </c>
      <c r="B1606" t="n">
        <v>73</v>
      </c>
      <c r="C1606" t="inlineStr">
        <is>
          <t>Parker Perkins</t>
        </is>
      </c>
      <c r="D1606" t="inlineStr">
        <is>
          <t>OL</t>
        </is>
      </c>
      <c r="E1606" t="inlineStr">
        <is>
          <t>R-So</t>
        </is>
      </c>
      <c r="F1606" t="inlineStr">
        <is>
          <t>6'2"</t>
        </is>
      </c>
      <c r="G1606" t="n">
        <v>300</v>
      </c>
      <c r="H1606" t="inlineStr">
        <is>
          <t>Middleton, Idaho</t>
        </is>
      </c>
    </row>
    <row r="1607">
      <c r="A1607" t="inlineStr">
        <is>
          <t>Boise State</t>
        </is>
      </c>
      <c r="B1607" t="n">
        <v>59</v>
      </c>
      <c r="C1607" t="inlineStr">
        <is>
          <t>Jameson Perry</t>
        </is>
      </c>
      <c r="D1607" t="inlineStr">
        <is>
          <t>OL</t>
        </is>
      </c>
      <c r="E1607" t="inlineStr">
        <is>
          <t>R-Fr</t>
        </is>
      </c>
      <c r="F1607" t="inlineStr">
        <is>
          <t>6'5"</t>
        </is>
      </c>
      <c r="G1607" t="n">
        <v>290</v>
      </c>
      <c r="H1607" t="inlineStr">
        <is>
          <t>Meridian, Idaho</t>
        </is>
      </c>
    </row>
    <row r="1608">
      <c r="A1608" t="inlineStr">
        <is>
          <t>Boise State</t>
        </is>
      </c>
      <c r="B1608" t="n">
        <v>1</v>
      </c>
      <c r="C1608" t="inlineStr">
        <is>
          <t>Boen Phelps</t>
        </is>
      </c>
      <c r="D1608" t="inlineStr">
        <is>
          <t>LB</t>
        </is>
      </c>
      <c r="E1608" t="inlineStr">
        <is>
          <t>R-Jr</t>
        </is>
      </c>
      <c r="F1608" t="inlineStr">
        <is>
          <t>6'1"</t>
        </is>
      </c>
      <c r="G1608" t="n">
        <v>215</v>
      </c>
      <c r="H1608" t="inlineStr">
        <is>
          <t>Spokane, Wash.</t>
        </is>
      </c>
    </row>
    <row r="1609">
      <c r="A1609" t="inlineStr">
        <is>
          <t>Boise State</t>
        </is>
      </c>
      <c r="B1609" t="n">
        <v>64</v>
      </c>
      <c r="C1609" t="inlineStr">
        <is>
          <t>Carson Rasmussen</t>
        </is>
      </c>
      <c r="D1609" t="inlineStr">
        <is>
          <t>OL</t>
        </is>
      </c>
      <c r="E1609" t="inlineStr">
        <is>
          <t>R-Jr</t>
        </is>
      </c>
      <c r="F1609" t="inlineStr">
        <is>
          <t>6'5"</t>
        </is>
      </c>
      <c r="G1609" t="n">
        <v>300</v>
      </c>
      <c r="H1609" t="inlineStr">
        <is>
          <t>Meridian, Idaho</t>
        </is>
      </c>
    </row>
    <row r="1610">
      <c r="A1610" t="inlineStr">
        <is>
          <t>Boise State</t>
        </is>
      </c>
      <c r="B1610" t="n">
        <v>90</v>
      </c>
      <c r="C1610" t="inlineStr">
        <is>
          <t>Andrew Rheubottom</t>
        </is>
      </c>
      <c r="D1610" t="inlineStr">
        <is>
          <t>DL</t>
        </is>
      </c>
      <c r="E1610" t="inlineStr">
        <is>
          <t>Sr</t>
        </is>
      </c>
      <c r="F1610" t="inlineStr">
        <is>
          <t>6'0"</t>
        </is>
      </c>
      <c r="G1610" t="n">
        <v>277</v>
      </c>
      <c r="H1610" t="inlineStr">
        <is>
          <t>Baltimore, Md.</t>
        </is>
      </c>
    </row>
    <row r="1611">
      <c r="A1611" t="inlineStr">
        <is>
          <t>Boise State</t>
        </is>
      </c>
      <c r="B1611" t="n">
        <v>0</v>
      </c>
      <c r="C1611" t="inlineStr">
        <is>
          <t>Dylan Riley</t>
        </is>
      </c>
      <c r="D1611" t="inlineStr">
        <is>
          <t>RB</t>
        </is>
      </c>
      <c r="E1611" t="inlineStr">
        <is>
          <t>Jr</t>
        </is>
      </c>
      <c r="F1611" t="inlineStr">
        <is>
          <t>5'10"</t>
        </is>
      </c>
      <c r="G1611" t="n">
        <v>192</v>
      </c>
      <c r="H1611" t="inlineStr">
        <is>
          <t>Moreno Valley, Calif.</t>
        </is>
      </c>
    </row>
    <row r="1612">
      <c r="A1612" t="inlineStr">
        <is>
          <t>Boise State</t>
        </is>
      </c>
      <c r="B1612" t="n">
        <v>43</v>
      </c>
      <c r="C1612" t="inlineStr">
        <is>
          <t>Jake Ripp</t>
        </is>
      </c>
      <c r="D1612" t="inlineStr">
        <is>
          <t>LB</t>
        </is>
      </c>
      <c r="E1612" t="inlineStr">
        <is>
          <t>R-Sr</t>
        </is>
      </c>
      <c r="F1612" t="inlineStr">
        <is>
          <t>6'3"</t>
        </is>
      </c>
      <c r="G1612" t="n">
        <v>240</v>
      </c>
      <c r="H1612" t="inlineStr">
        <is>
          <t>Los Gatos, Calif.</t>
        </is>
      </c>
    </row>
    <row r="1613">
      <c r="A1613" t="inlineStr">
        <is>
          <t>Boise State</t>
        </is>
      </c>
      <c r="B1613" t="n">
        <v>56</v>
      </c>
      <c r="C1613" t="inlineStr">
        <is>
          <t>Rowan Rupp</t>
        </is>
      </c>
      <c r="D1613" t="inlineStr">
        <is>
          <t>DL</t>
        </is>
      </c>
      <c r="E1613" t="inlineStr">
        <is>
          <t>Fr</t>
        </is>
      </c>
      <c r="F1613" t="inlineStr">
        <is>
          <t>6'0"</t>
        </is>
      </c>
      <c r="G1613" t="n">
        <v>252</v>
      </c>
      <c r="H1613" t="inlineStr">
        <is>
          <t>Meridian, Idaho</t>
        </is>
      </c>
    </row>
    <row r="1614">
      <c r="A1614" t="inlineStr">
        <is>
          <t>Boise State</t>
        </is>
      </c>
      <c r="B1614" t="n">
        <v>96</v>
      </c>
      <c r="C1614" t="inlineStr">
        <is>
          <t>Lopez Sanusi</t>
        </is>
      </c>
      <c r="D1614" t="inlineStr">
        <is>
          <t>DL</t>
        </is>
      </c>
      <c r="E1614" t="inlineStr">
        <is>
          <t>R-So</t>
        </is>
      </c>
      <c r="F1614" t="inlineStr">
        <is>
          <t>6'3"</t>
        </is>
      </c>
      <c r="G1614" t="n">
        <v>307</v>
      </c>
      <c r="H1614" t="inlineStr">
        <is>
          <t>Dublin, Ireland</t>
        </is>
      </c>
    </row>
    <row r="1615">
      <c r="A1615" t="inlineStr">
        <is>
          <t>Boise State</t>
        </is>
      </c>
      <c r="B1615" t="n">
        <v>42</v>
      </c>
      <c r="C1615" t="inlineStr">
        <is>
          <t>Bradan Scott</t>
        </is>
      </c>
      <c r="D1615" t="inlineStr">
        <is>
          <t>P</t>
        </is>
      </c>
      <c r="E1615" t="inlineStr">
        <is>
          <t>Fr</t>
        </is>
      </c>
      <c r="F1615" t="inlineStr">
        <is>
          <t>6'3"</t>
        </is>
      </c>
      <c r="G1615" t="n">
        <v>185</v>
      </c>
      <c r="H1615" t="inlineStr">
        <is>
          <t>Solana Beach, Calif.</t>
        </is>
      </c>
    </row>
    <row r="1616">
      <c r="A1616" t="inlineStr">
        <is>
          <t>Boise State</t>
        </is>
      </c>
      <c r="B1616" t="n">
        <v>30</v>
      </c>
      <c r="C1616" t="inlineStr">
        <is>
          <t>Mariyon Sloan</t>
        </is>
      </c>
      <c r="D1616" t="inlineStr">
        <is>
          <t>RB</t>
        </is>
      </c>
      <c r="E1616" t="inlineStr">
        <is>
          <t>Fr</t>
        </is>
      </c>
      <c r="F1616" t="inlineStr">
        <is>
          <t>5'10"</t>
        </is>
      </c>
      <c r="G1616" t="n">
        <v>190</v>
      </c>
      <c r="H1616" t="inlineStr">
        <is>
          <t>Shafter, Calif.</t>
        </is>
      </c>
    </row>
    <row r="1617">
      <c r="A1617" t="inlineStr">
        <is>
          <t>Boise State</t>
        </is>
      </c>
      <c r="B1617" t="n">
        <v>65</v>
      </c>
      <c r="C1617" t="inlineStr">
        <is>
          <t>Hakeim Smalls</t>
        </is>
      </c>
      <c r="D1617" t="inlineStr">
        <is>
          <t>OL</t>
        </is>
      </c>
      <c r="E1617" t="inlineStr">
        <is>
          <t>Fr</t>
        </is>
      </c>
      <c r="F1617" t="inlineStr">
        <is>
          <t>6'3"</t>
        </is>
      </c>
      <c r="G1617" t="n">
        <v>286</v>
      </c>
      <c r="H1617" t="inlineStr">
        <is>
          <t>Everett, Wash.</t>
        </is>
      </c>
    </row>
    <row r="1618">
      <c r="A1618" t="inlineStr">
        <is>
          <t>Boise State</t>
        </is>
      </c>
      <c r="B1618" t="n">
        <v>8</v>
      </c>
      <c r="C1618" t="inlineStr">
        <is>
          <t>Sherrod Smith</t>
        </is>
      </c>
      <c r="D1618" t="inlineStr">
        <is>
          <t>DB</t>
        </is>
      </c>
      <c r="E1618" t="inlineStr">
        <is>
          <t>Jr</t>
        </is>
      </c>
      <c r="F1618" t="inlineStr">
        <is>
          <t>6'1"</t>
        </is>
      </c>
      <c r="G1618" t="n">
        <v>185</v>
      </c>
      <c r="H1618" t="inlineStr">
        <is>
          <t>East Palo Alto, Calif.</t>
        </is>
      </c>
    </row>
    <row r="1619">
      <c r="A1619" t="inlineStr">
        <is>
          <t>Boise State</t>
        </is>
      </c>
      <c r="B1619" t="n">
        <v>10</v>
      </c>
      <c r="C1619" t="inlineStr">
        <is>
          <t>Madden Soliai</t>
        </is>
      </c>
      <c r="D1619" t="inlineStr">
        <is>
          <t>DB</t>
        </is>
      </c>
      <c r="E1619" t="inlineStr">
        <is>
          <t>Fr</t>
        </is>
      </c>
      <c r="F1619" t="inlineStr">
        <is>
          <t>5'9"</t>
        </is>
      </c>
      <c r="G1619" t="n">
        <v>179</v>
      </c>
      <c r="H1619" t="inlineStr">
        <is>
          <t>Kahuku, Hawai'i</t>
        </is>
      </c>
    </row>
    <row r="1620">
      <c r="A1620" t="inlineStr">
        <is>
          <t>Boise State</t>
        </is>
      </c>
      <c r="B1620" t="n">
        <v>94</v>
      </c>
      <c r="C1620" t="inlineStr">
        <is>
          <t>Paz St. John</t>
        </is>
      </c>
      <c r="D1620" t="inlineStr">
        <is>
          <t>DL</t>
        </is>
      </c>
      <c r="E1620" t="inlineStr">
        <is>
          <t>Fr</t>
        </is>
      </c>
      <c r="F1620" t="inlineStr">
        <is>
          <t>6'2"</t>
        </is>
      </c>
      <c r="G1620" t="n">
        <v>268</v>
      </c>
      <c r="H1620" t="inlineStr">
        <is>
          <t>Peoria, Ariz.</t>
        </is>
      </c>
    </row>
    <row r="1621">
      <c r="A1621" t="inlineStr">
        <is>
          <t>Boise State</t>
        </is>
      </c>
      <c r="B1621" t="n">
        <v>72</v>
      </c>
      <c r="C1621" t="inlineStr">
        <is>
          <t>Daniil Starykh</t>
        </is>
      </c>
      <c r="D1621" t="inlineStr">
        <is>
          <t>OL</t>
        </is>
      </c>
      <c r="E1621" t="inlineStr">
        <is>
          <t>Fr</t>
        </is>
      </c>
      <c r="F1621" t="inlineStr">
        <is>
          <t>6'3"</t>
        </is>
      </c>
      <c r="G1621" t="n">
        <v>296</v>
      </c>
      <c r="H1621" t="inlineStr">
        <is>
          <t>Berlin, Germany</t>
        </is>
      </c>
    </row>
    <row r="1622">
      <c r="A1622" t="inlineStr">
        <is>
          <t>Boise State</t>
        </is>
      </c>
      <c r="B1622" t="n">
        <v>68</v>
      </c>
      <c r="C1622" t="inlineStr">
        <is>
          <t>Jake Steele</t>
        </is>
      </c>
      <c r="D1622" t="inlineStr">
        <is>
          <t>OL</t>
        </is>
      </c>
      <c r="E1622" t="inlineStr">
        <is>
          <t>R-Sr</t>
        </is>
      </c>
      <c r="F1622" t="inlineStr">
        <is>
          <t>6'4"</t>
        </is>
      </c>
      <c r="G1622" t="n">
        <v>302</v>
      </c>
      <c r="H1622" t="inlineStr">
        <is>
          <t>Temecula, Calif.</t>
        </is>
      </c>
    </row>
    <row r="1623">
      <c r="A1623" t="inlineStr">
        <is>
          <t>Boise State</t>
        </is>
      </c>
      <c r="B1623" t="n">
        <v>67</v>
      </c>
      <c r="C1623" t="inlineStr">
        <is>
          <t>Jason Steele</t>
        </is>
      </c>
      <c r="D1623" t="inlineStr">
        <is>
          <t>OL</t>
        </is>
      </c>
      <c r="E1623" t="inlineStr">
        <is>
          <t>R-Jr</t>
        </is>
      </c>
      <c r="F1623" t="inlineStr">
        <is>
          <t>6'4"</t>
        </is>
      </c>
      <c r="G1623" t="n">
        <v>300</v>
      </c>
      <c r="H1623" t="inlineStr">
        <is>
          <t>Temecula, Calif.</t>
        </is>
      </c>
    </row>
    <row r="1624">
      <c r="A1624" t="inlineStr">
        <is>
          <t>Boise State</t>
        </is>
      </c>
      <c r="B1624" t="n">
        <v>95</v>
      </c>
      <c r="C1624" t="inlineStr">
        <is>
          <t>Max Stege</t>
        </is>
      </c>
      <c r="D1624" t="inlineStr">
        <is>
          <t>EDGE</t>
        </is>
      </c>
      <c r="E1624" t="inlineStr">
        <is>
          <t>Sr</t>
        </is>
      </c>
      <c r="F1624" t="inlineStr">
        <is>
          <t>6'4"</t>
        </is>
      </c>
      <c r="G1624" t="n">
        <v>269</v>
      </c>
      <c r="H1624" t="inlineStr">
        <is>
          <t>Cologne, Germany</t>
        </is>
      </c>
    </row>
    <row r="1625">
      <c r="A1625" t="inlineStr">
        <is>
          <t>Boise State</t>
        </is>
      </c>
      <c r="B1625" t="n">
        <v>27</v>
      </c>
      <c r="C1625" t="inlineStr">
        <is>
          <t>Harry Stewart III</t>
        </is>
      </c>
      <c r="D1625" t="inlineStr">
        <is>
          <t>RB</t>
        </is>
      </c>
      <c r="E1625" t="inlineStr">
        <is>
          <t>R-So</t>
        </is>
      </c>
      <c r="F1625" t="inlineStr">
        <is>
          <t>5'10"</t>
        </is>
      </c>
      <c r="G1625" t="n">
        <v>220</v>
      </c>
      <c r="H1625" t="inlineStr">
        <is>
          <t>Frisco, Texas</t>
        </is>
      </c>
      <c r="I1625" t="inlineStr">
        <is>
          <t>Transfer from Kansas (2026 portal)</t>
        </is>
      </c>
    </row>
    <row r="1626">
      <c r="A1626" t="inlineStr">
        <is>
          <t>Boise State</t>
        </is>
      </c>
      <c r="B1626" t="n">
        <v>93</v>
      </c>
      <c r="C1626" t="inlineStr">
        <is>
          <t>Ryder Swanson</t>
        </is>
      </c>
      <c r="D1626" t="inlineStr">
        <is>
          <t>DL</t>
        </is>
      </c>
      <c r="E1626" t="inlineStr">
        <is>
          <t>R-Fr</t>
        </is>
      </c>
      <c r="F1626" t="inlineStr">
        <is>
          <t>6'3"</t>
        </is>
      </c>
      <c r="G1626" t="n">
        <v>290</v>
      </c>
      <c r="H1626" t="inlineStr">
        <is>
          <t>Oregon City, Ore.</t>
        </is>
      </c>
    </row>
    <row r="1627">
      <c r="A1627" t="inlineStr">
        <is>
          <t>Boise State</t>
        </is>
      </c>
      <c r="B1627" t="n">
        <v>74</v>
      </c>
      <c r="C1627" t="inlineStr">
        <is>
          <t>Alma Taleni</t>
        </is>
      </c>
      <c r="D1627" t="inlineStr">
        <is>
          <t>OL</t>
        </is>
      </c>
      <c r="E1627" t="inlineStr">
        <is>
          <t>R-So</t>
        </is>
      </c>
      <c r="F1627" t="inlineStr">
        <is>
          <t>6'7"</t>
        </is>
      </c>
      <c r="G1627" t="n">
        <v>297</v>
      </c>
      <c r="H1627" t="inlineStr">
        <is>
          <t>Coomera, Australia</t>
        </is>
      </c>
    </row>
    <row r="1628">
      <c r="A1628" t="inlineStr">
        <is>
          <t>Boise State</t>
        </is>
      </c>
      <c r="B1628" t="n">
        <v>53</v>
      </c>
      <c r="C1628" t="inlineStr">
        <is>
          <t>Ty Tanner</t>
        </is>
      </c>
      <c r="D1628" t="inlineStr">
        <is>
          <t>LB</t>
        </is>
      </c>
      <c r="E1628" t="inlineStr">
        <is>
          <t>R-So</t>
        </is>
      </c>
      <c r="F1628" t="inlineStr">
        <is>
          <t>6'1"</t>
        </is>
      </c>
      <c r="G1628" t="n">
        <v>225</v>
      </c>
      <c r="H1628" t="inlineStr">
        <is>
          <t>Meridian, Idaho</t>
        </is>
      </c>
    </row>
    <row r="1629">
      <c r="A1629" t="inlineStr">
        <is>
          <t>Boise State</t>
        </is>
      </c>
      <c r="B1629" t="n">
        <v>52</v>
      </c>
      <c r="C1629" t="inlineStr">
        <is>
          <t>Stewart Taufa</t>
        </is>
      </c>
      <c r="D1629" t="inlineStr">
        <is>
          <t>OL</t>
        </is>
      </c>
      <c r="E1629" t="inlineStr">
        <is>
          <t>R-Fr</t>
        </is>
      </c>
      <c r="F1629" t="inlineStr">
        <is>
          <t>6'1"</t>
        </is>
      </c>
      <c r="G1629" t="n">
        <v>302</v>
      </c>
      <c r="H1629" t="inlineStr">
        <is>
          <t>St. George, Utah</t>
        </is>
      </c>
    </row>
    <row r="1630">
      <c r="A1630" t="inlineStr">
        <is>
          <t>Boise State</t>
        </is>
      </c>
      <c r="B1630" t="n">
        <v>16</v>
      </c>
      <c r="C1630" t="inlineStr">
        <is>
          <t>Jackson Taylor</t>
        </is>
      </c>
      <c r="D1630" t="inlineStr">
        <is>
          <t>QB</t>
        </is>
      </c>
      <c r="E1630" t="inlineStr">
        <is>
          <t>Fr</t>
        </is>
      </c>
      <c r="F1630" t="inlineStr">
        <is>
          <t>6'1"</t>
        </is>
      </c>
      <c r="G1630" t="n">
        <v>196</v>
      </c>
      <c r="H1630" t="inlineStr">
        <is>
          <t>Thousand Oaks, Calif.</t>
        </is>
      </c>
    </row>
    <row r="1631">
      <c r="A1631" t="inlineStr">
        <is>
          <t>Boise State</t>
        </is>
      </c>
      <c r="B1631" t="n">
        <v>86</v>
      </c>
      <c r="C1631" t="inlineStr">
        <is>
          <t>Austin Terry</t>
        </is>
      </c>
      <c r="D1631" t="inlineStr">
        <is>
          <t>TE</t>
        </is>
      </c>
      <c r="E1631" t="inlineStr">
        <is>
          <t>R-Sr</t>
        </is>
      </c>
      <c r="F1631" t="inlineStr">
        <is>
          <t>6'3"</t>
        </is>
      </c>
      <c r="G1631" t="n">
        <v>245</v>
      </c>
      <c r="H1631" t="inlineStr">
        <is>
          <t>Tumwater, Wash.</t>
        </is>
      </c>
    </row>
    <row r="1632">
      <c r="A1632" t="inlineStr">
        <is>
          <t>Boise State</t>
        </is>
      </c>
      <c r="B1632" t="n">
        <v>22</v>
      </c>
      <c r="C1632" t="inlineStr">
        <is>
          <t>Roman Tillmon</t>
        </is>
      </c>
      <c r="D1632" t="inlineStr">
        <is>
          <t>DB</t>
        </is>
      </c>
      <c r="E1632" t="inlineStr">
        <is>
          <t>R-Jr</t>
        </is>
      </c>
      <c r="F1632" t="inlineStr">
        <is>
          <t>5'11"</t>
        </is>
      </c>
      <c r="G1632" t="n">
        <v>185</v>
      </c>
      <c r="H1632" t="inlineStr">
        <is>
          <t>Independence, Mo.</t>
        </is>
      </c>
      <c r="I1632" t="inlineStr">
        <is>
          <t>Transfer from South Dakota (2026 portal)</t>
        </is>
      </c>
    </row>
    <row r="1633">
      <c r="A1633" t="inlineStr">
        <is>
          <t>Boise State</t>
        </is>
      </c>
      <c r="B1633" t="n">
        <v>40</v>
      </c>
      <c r="C1633" t="inlineStr">
        <is>
          <t>De’Shawn Toilolo</t>
        </is>
      </c>
      <c r="D1633" t="inlineStr">
        <is>
          <t>EDGE</t>
        </is>
      </c>
      <c r="E1633" t="inlineStr">
        <is>
          <t>R-Fr</t>
        </is>
      </c>
      <c r="F1633" t="inlineStr">
        <is>
          <t>6'2"</t>
        </is>
      </c>
      <c r="G1633" t="n">
        <v>234</v>
      </c>
      <c r="H1633" t="inlineStr">
        <is>
          <t>Lehi, Utah</t>
        </is>
      </c>
    </row>
    <row r="1634">
      <c r="A1634" t="inlineStr">
        <is>
          <t>Boise State</t>
        </is>
      </c>
      <c r="B1634" t="n">
        <v>35</v>
      </c>
      <c r="C1634" t="inlineStr">
        <is>
          <t>Trey Tolmaire</t>
        </is>
      </c>
      <c r="D1634" t="inlineStr">
        <is>
          <t>DB</t>
        </is>
      </c>
      <c r="E1634" t="inlineStr">
        <is>
          <t>R-So</t>
        </is>
      </c>
      <c r="F1634" t="inlineStr">
        <is>
          <t>5'11"</t>
        </is>
      </c>
      <c r="G1634" t="n">
        <v>185</v>
      </c>
      <c r="H1634" t="inlineStr">
        <is>
          <t>Mission Viejo, Calif.</t>
        </is>
      </c>
    </row>
    <row r="1635">
      <c r="A1635" t="inlineStr">
        <is>
          <t>Boise State</t>
        </is>
      </c>
      <c r="B1635" t="n">
        <v>66</v>
      </c>
      <c r="C1635" t="inlineStr">
        <is>
          <t>Jacob Tracy</t>
        </is>
      </c>
      <c r="D1635" t="inlineStr">
        <is>
          <t>OL</t>
        </is>
      </c>
      <c r="E1635" t="inlineStr">
        <is>
          <t>R-Fr</t>
        </is>
      </c>
      <c r="F1635" t="inlineStr">
        <is>
          <t>6'6"</t>
        </is>
      </c>
      <c r="G1635" t="n">
        <v>300</v>
      </c>
      <c r="H1635" t="inlineStr">
        <is>
          <t>Yelm, Wash.</t>
        </is>
      </c>
    </row>
    <row r="1636">
      <c r="A1636" t="inlineStr">
        <is>
          <t>Boise State</t>
        </is>
      </c>
      <c r="B1636" t="n">
        <v>55</v>
      </c>
      <c r="C1636" t="inlineStr">
        <is>
          <t>Mana Tuioti</t>
        </is>
      </c>
      <c r="D1636" t="inlineStr">
        <is>
          <t>LB</t>
        </is>
      </c>
      <c r="E1636" t="inlineStr">
        <is>
          <t>So</t>
        </is>
      </c>
      <c r="F1636" t="inlineStr">
        <is>
          <t>5'10"</t>
        </is>
      </c>
      <c r="G1636" t="n">
        <v>228</v>
      </c>
      <c r="H1636" t="inlineStr">
        <is>
          <t>Eugene, Ore.</t>
        </is>
      </c>
    </row>
    <row r="1637">
      <c r="A1637" t="inlineStr">
        <is>
          <t>Boise State</t>
        </is>
      </c>
      <c r="B1637" t="n">
        <v>5</v>
      </c>
      <c r="C1637" t="inlineStr">
        <is>
          <t>Jayden Virgin-Morgan</t>
        </is>
      </c>
      <c r="D1637" t="inlineStr">
        <is>
          <t>EDGE</t>
        </is>
      </c>
      <c r="E1637" t="inlineStr">
        <is>
          <t>R-Sr</t>
        </is>
      </c>
      <c r="F1637" t="inlineStr">
        <is>
          <t>6'3"</t>
        </is>
      </c>
      <c r="G1637" t="n">
        <v>260</v>
      </c>
      <c r="H1637" t="inlineStr">
        <is>
          <t>San Diego, Calif.</t>
        </is>
      </c>
    </row>
    <row r="1638">
      <c r="A1638" t="inlineStr">
        <is>
          <t>Boise State</t>
        </is>
      </c>
      <c r="B1638" t="n">
        <v>88</v>
      </c>
      <c r="C1638" t="inlineStr">
        <is>
          <t>Matt Wagner</t>
        </is>
      </c>
      <c r="D1638" t="inlineStr">
        <is>
          <t>TE</t>
        </is>
      </c>
      <c r="E1638" t="inlineStr">
        <is>
          <t>R-Jr</t>
        </is>
      </c>
      <c r="F1638" t="inlineStr">
        <is>
          <t>6'5"</t>
        </is>
      </c>
      <c r="G1638" t="n">
        <v>250</v>
      </c>
      <c r="H1638" t="inlineStr">
        <is>
          <t>Prosper, Texas</t>
        </is>
      </c>
    </row>
    <row r="1639">
      <c r="A1639" t="inlineStr">
        <is>
          <t>Boise State</t>
        </is>
      </c>
      <c r="B1639" t="n">
        <v>79</v>
      </c>
      <c r="C1639" t="inlineStr">
        <is>
          <t>Connor Warkentin</t>
        </is>
      </c>
      <c r="D1639" t="inlineStr">
        <is>
          <t>OL</t>
        </is>
      </c>
      <c r="E1639" t="inlineStr">
        <is>
          <t>R-So</t>
        </is>
      </c>
      <c r="F1639" t="inlineStr">
        <is>
          <t>6'5"</t>
        </is>
      </c>
      <c r="G1639" t="n">
        <v>293</v>
      </c>
      <c r="H1639" t="inlineStr">
        <is>
          <t>Bakersfield, Calif.</t>
        </is>
      </c>
    </row>
    <row r="1640">
      <c r="A1640" t="inlineStr">
        <is>
          <t>Boise State</t>
        </is>
      </c>
      <c r="B1640" t="n">
        <v>15</v>
      </c>
      <c r="C1640" t="inlineStr">
        <is>
          <t>JeRico Washington Jr.</t>
        </is>
      </c>
      <c r="D1640" t="inlineStr">
        <is>
          <t>DB</t>
        </is>
      </c>
      <c r="E1640" t="inlineStr">
        <is>
          <t>R-Jr</t>
        </is>
      </c>
      <c r="F1640" t="inlineStr">
        <is>
          <t>5'9"</t>
        </is>
      </c>
      <c r="G1640" t="n">
        <v>176</v>
      </c>
      <c r="H1640" t="inlineStr">
        <is>
          <t>Atlanta, Ga.</t>
        </is>
      </c>
      <c r="I1640" t="inlineStr">
        <is>
          <t>Transfer from Kennesaw State (2026 portal)</t>
        </is>
      </c>
    </row>
    <row r="1641">
      <c r="A1641" t="inlineStr">
        <is>
          <t>Boise State</t>
        </is>
      </c>
      <c r="B1641" t="n">
        <v>46</v>
      </c>
      <c r="C1641" t="inlineStr">
        <is>
          <t>Corey Webb Jr.</t>
        </is>
      </c>
      <c r="D1641" t="inlineStr">
        <is>
          <t>EDGE</t>
        </is>
      </c>
      <c r="E1641" t="inlineStr">
        <is>
          <t>Fr</t>
        </is>
      </c>
      <c r="F1641" t="inlineStr">
        <is>
          <t>6'5"</t>
        </is>
      </c>
      <c r="G1641" t="n">
        <v>218</v>
      </c>
      <c r="H1641" t="inlineStr">
        <is>
          <t>Tonopah, Ariz.</t>
        </is>
      </c>
    </row>
    <row r="1642">
      <c r="A1642" t="inlineStr">
        <is>
          <t>Boise State</t>
        </is>
      </c>
      <c r="B1642" t="n">
        <v>50</v>
      </c>
      <c r="C1642" t="inlineStr">
        <is>
          <t>Jaden Williams</t>
        </is>
      </c>
      <c r="D1642" t="inlineStr">
        <is>
          <t>EDGE</t>
        </is>
      </c>
      <c r="E1642" t="inlineStr">
        <is>
          <t>R-Fr</t>
        </is>
      </c>
      <c r="F1642" t="inlineStr">
        <is>
          <t>6'3"</t>
        </is>
      </c>
      <c r="G1642" t="n">
        <v>245</v>
      </c>
      <c r="H1642" t="inlineStr">
        <is>
          <t>Mission Viejo, Calif.</t>
        </is>
      </c>
    </row>
    <row r="1643">
      <c r="A1643" t="inlineStr">
        <is>
          <t>Boise State</t>
        </is>
      </c>
      <c r="B1643" t="n">
        <v>83</v>
      </c>
      <c r="C1643" t="inlineStr">
        <is>
          <t>Qumonte Williams Jr.</t>
        </is>
      </c>
      <c r="D1643" t="inlineStr">
        <is>
          <t>WR</t>
        </is>
      </c>
      <c r="E1643" t="inlineStr">
        <is>
          <t>So</t>
        </is>
      </c>
      <c r="F1643" t="inlineStr">
        <is>
          <t>6'5"</t>
        </is>
      </c>
      <c r="G1643" t="n">
        <v>190</v>
      </c>
      <c r="H1643" t="inlineStr">
        <is>
          <t>Fort Worth, Texas</t>
        </is>
      </c>
    </row>
    <row r="1644">
      <c r="A1644" t="inlineStr">
        <is>
          <t>Boise State</t>
        </is>
      </c>
      <c r="B1644" t="n">
        <v>21</v>
      </c>
      <c r="C1644" t="inlineStr">
        <is>
          <t>Akeem Wright</t>
        </is>
      </c>
      <c r="D1644" t="inlineStr">
        <is>
          <t>WR</t>
        </is>
      </c>
      <c r="E1644" t="inlineStr">
        <is>
          <t>Sr</t>
        </is>
      </c>
      <c r="F1644" t="inlineStr">
        <is>
          <t>5'11"</t>
        </is>
      </c>
      <c r="G1644" t="n">
        <v>165</v>
      </c>
      <c r="H1644" t="inlineStr">
        <is>
          <t>Baltimore, Md.</t>
        </is>
      </c>
    </row>
    <row r="1645">
      <c r="A1645" t="inlineStr">
        <is>
          <t>Boise State</t>
        </is>
      </c>
      <c r="B1645" t="n">
        <v>29</v>
      </c>
      <c r="C1645" t="inlineStr">
        <is>
          <t>Arthur de Boachie</t>
        </is>
      </c>
      <c r="D1645" t="inlineStr">
        <is>
          <t>DB</t>
        </is>
      </c>
      <c r="E1645" t="inlineStr">
        <is>
          <t>So</t>
        </is>
      </c>
      <c r="F1645" t="inlineStr">
        <is>
          <t>6'0"</t>
        </is>
      </c>
      <c r="G1645" t="n">
        <v>192</v>
      </c>
      <c r="H1645" t="inlineStr">
        <is>
          <t>Amsterdam, The Netherlands</t>
        </is>
      </c>
    </row>
    <row r="1646">
      <c r="A1646" t="inlineStr">
        <is>
          <t>Boston College</t>
        </is>
      </c>
      <c r="B1646" t="n">
        <v>75</v>
      </c>
      <c r="C1646" t="inlineStr">
        <is>
          <t>Pape Abdoulaye Sy</t>
        </is>
      </c>
      <c r="D1646" t="inlineStr">
        <is>
          <t>OL</t>
        </is>
      </c>
      <c r="E1646" t="inlineStr">
        <is>
          <t>R-So</t>
        </is>
      </c>
      <c r="F1646" t="inlineStr">
        <is>
          <t>6'7"</t>
        </is>
      </c>
      <c r="G1646" t="n">
        <v>320</v>
      </c>
      <c r="H1646" t="inlineStr">
        <is>
          <t>Dakar, Senegal</t>
        </is>
      </c>
    </row>
    <row r="1647">
      <c r="A1647" t="inlineStr">
        <is>
          <t>Boston College</t>
        </is>
      </c>
      <c r="B1647" t="n">
        <v>26</v>
      </c>
      <c r="C1647" t="inlineStr">
        <is>
          <t>Sedric Addison</t>
        </is>
      </c>
      <c r="D1647" t="inlineStr">
        <is>
          <t>RB</t>
        </is>
      </c>
      <c r="E1647" t="inlineStr">
        <is>
          <t>Fr</t>
        </is>
      </c>
      <c r="F1647" t="inlineStr">
        <is>
          <t>5'11"</t>
        </is>
      </c>
      <c r="G1647" t="n">
        <v>205</v>
      </c>
      <c r="H1647" t="inlineStr">
        <is>
          <t>Suwanee, Ga.</t>
        </is>
      </c>
    </row>
    <row r="1648">
      <c r="A1648" t="inlineStr">
        <is>
          <t>Boston College</t>
        </is>
      </c>
      <c r="B1648" t="n">
        <v>59</v>
      </c>
      <c r="C1648" t="inlineStr">
        <is>
          <t>Micah Amedee</t>
        </is>
      </c>
      <c r="D1648" t="inlineStr">
        <is>
          <t>DL</t>
        </is>
      </c>
      <c r="E1648" t="inlineStr">
        <is>
          <t>So</t>
        </is>
      </c>
      <c r="F1648" t="inlineStr">
        <is>
          <t>6'3"</t>
        </is>
      </c>
      <c r="G1648" t="n">
        <v>280</v>
      </c>
      <c r="H1648" t="inlineStr">
        <is>
          <t>Brockton, Mass.</t>
        </is>
      </c>
    </row>
    <row r="1649">
      <c r="A1649" t="inlineStr">
        <is>
          <t>Boston College</t>
        </is>
      </c>
      <c r="B1649" t="n">
        <v>74</v>
      </c>
      <c r="C1649" t="inlineStr">
        <is>
          <t>Marc Antunes Jr.</t>
        </is>
      </c>
      <c r="D1649" t="inlineStr">
        <is>
          <t>OL</t>
        </is>
      </c>
      <c r="E1649" t="inlineStr">
        <is>
          <t>Fr</t>
        </is>
      </c>
      <c r="F1649" t="inlineStr">
        <is>
          <t>6'8"</t>
        </is>
      </c>
      <c r="G1649" t="n">
        <v>300</v>
      </c>
      <c r="H1649" t="inlineStr">
        <is>
          <t>Dorchester, Mass.</t>
        </is>
      </c>
    </row>
    <row r="1650">
      <c r="A1650" t="inlineStr">
        <is>
          <t>Boston College</t>
        </is>
      </c>
      <c r="B1650" t="n">
        <v>13</v>
      </c>
      <c r="C1650" t="inlineStr">
        <is>
          <t>Enzo Arjona</t>
        </is>
      </c>
      <c r="D1650" t="inlineStr">
        <is>
          <t>QB</t>
        </is>
      </c>
      <c r="E1650" t="inlineStr">
        <is>
          <t>R-Sr</t>
        </is>
      </c>
      <c r="F1650" t="inlineStr">
        <is>
          <t>5'10"</t>
        </is>
      </c>
      <c r="G1650" t="n">
        <v>200</v>
      </c>
      <c r="H1650" t="inlineStr">
        <is>
          <t>Upper Saddle River, N.J.</t>
        </is>
      </c>
    </row>
    <row r="1651">
      <c r="A1651" t="inlineStr">
        <is>
          <t>Boston College</t>
        </is>
      </c>
      <c r="B1651" t="n">
        <v>11</v>
      </c>
      <c r="C1651" t="inlineStr">
        <is>
          <t>Femi Babalola</t>
        </is>
      </c>
      <c r="D1651" t="inlineStr">
        <is>
          <t>QB</t>
        </is>
      </c>
      <c r="E1651" t="inlineStr">
        <is>
          <t>Fr</t>
        </is>
      </c>
      <c r="F1651" t="inlineStr">
        <is>
          <t>6'4"</t>
        </is>
      </c>
      <c r="G1651" t="n">
        <v>230</v>
      </c>
      <c r="H1651" t="inlineStr">
        <is>
          <t>Brentwood, Tenn.</t>
        </is>
      </c>
    </row>
    <row r="1652">
      <c r="A1652" t="inlineStr">
        <is>
          <t>Boston College</t>
        </is>
      </c>
      <c r="B1652" t="n">
        <v>13</v>
      </c>
      <c r="C1652" t="inlineStr">
        <is>
          <t>Demetrius Ballard</t>
        </is>
      </c>
      <c r="D1652" t="inlineStr">
        <is>
          <t>DE</t>
        </is>
      </c>
      <c r="E1652" t="inlineStr">
        <is>
          <t>R-So</t>
        </is>
      </c>
      <c r="F1652" t="inlineStr">
        <is>
          <t>6'6"</t>
        </is>
      </c>
      <c r="G1652" t="n">
        <v>260</v>
      </c>
      <c r="H1652" t="inlineStr">
        <is>
          <t>New Kensington, Pa.</t>
        </is>
      </c>
      <c r="I1652" t="inlineStr">
        <is>
          <t>Transfer from Buffalo (2026 portal)</t>
        </is>
      </c>
    </row>
    <row r="1653">
      <c r="A1653" t="inlineStr">
        <is>
          <t>Boston College</t>
        </is>
      </c>
      <c r="B1653" t="n">
        <v>20</v>
      </c>
      <c r="C1653" t="inlineStr">
        <is>
          <t>Billy Barrett</t>
        </is>
      </c>
      <c r="D1653" t="inlineStr">
        <is>
          <t>RB</t>
        </is>
      </c>
      <c r="E1653" t="inlineStr">
        <is>
          <t>Fr</t>
        </is>
      </c>
      <c r="F1653" t="inlineStr">
        <is>
          <t>5'8"</t>
        </is>
      </c>
      <c r="G1653" t="n">
        <v>185</v>
      </c>
      <c r="H1653" t="inlineStr">
        <is>
          <t>Mountain Lakes, N.J.</t>
        </is>
      </c>
    </row>
    <row r="1654">
      <c r="A1654" t="inlineStr">
        <is>
          <t>Boston College</t>
        </is>
      </c>
      <c r="B1654" t="n">
        <v>41</v>
      </c>
      <c r="C1654" t="inlineStr">
        <is>
          <t>Favor Bate</t>
        </is>
      </c>
      <c r="D1654" t="inlineStr">
        <is>
          <t>DL</t>
        </is>
      </c>
      <c r="E1654" t="inlineStr">
        <is>
          <t>Jr</t>
        </is>
      </c>
      <c r="F1654" t="inlineStr">
        <is>
          <t>6'2"</t>
        </is>
      </c>
      <c r="G1654" t="n">
        <v>250</v>
      </c>
      <c r="H1654" t="inlineStr">
        <is>
          <t>Lanham, Md.</t>
        </is>
      </c>
    </row>
    <row r="1655">
      <c r="A1655" t="inlineStr">
        <is>
          <t>Boston College</t>
        </is>
      </c>
      <c r="B1655" t="n">
        <v>37</v>
      </c>
      <c r="C1655" t="inlineStr">
        <is>
          <t>Callen Beveridge</t>
        </is>
      </c>
      <c r="D1655" t="inlineStr">
        <is>
          <t>LB</t>
        </is>
      </c>
      <c r="E1655" t="inlineStr">
        <is>
          <t>Fr</t>
        </is>
      </c>
      <c r="F1655" t="inlineStr">
        <is>
          <t>6'3"</t>
        </is>
      </c>
      <c r="G1655" t="n">
        <v>215</v>
      </c>
      <c r="H1655" t="inlineStr">
        <is>
          <t>Concord, Mass.</t>
        </is>
      </c>
    </row>
    <row r="1656">
      <c r="A1656" t="inlineStr">
        <is>
          <t>Boston College</t>
        </is>
      </c>
      <c r="B1656" t="n">
        <v>82</v>
      </c>
      <c r="C1656" t="inlineStr">
        <is>
          <t>DJ Biggins</t>
        </is>
      </c>
      <c r="D1656" t="inlineStr">
        <is>
          <t>WR</t>
        </is>
      </c>
      <c r="E1656" t="inlineStr">
        <is>
          <t>Fr</t>
        </is>
      </c>
      <c r="F1656" t="inlineStr">
        <is>
          <t>6'0"</t>
        </is>
      </c>
      <c r="G1656" t="n">
        <v>170</v>
      </c>
      <c r="H1656" t="inlineStr">
        <is>
          <t>Windsor, Conn.</t>
        </is>
      </c>
    </row>
    <row r="1657">
      <c r="A1657" t="inlineStr">
        <is>
          <t>Boston College</t>
        </is>
      </c>
      <c r="B1657" t="n">
        <v>16</v>
      </c>
      <c r="C1657" t="inlineStr">
        <is>
          <t>Nedrick Boldin Jr.</t>
        </is>
      </c>
      <c r="D1657" t="inlineStr">
        <is>
          <t>WR</t>
        </is>
      </c>
      <c r="E1657" t="inlineStr">
        <is>
          <t>R-Fr</t>
        </is>
      </c>
      <c r="F1657" t="inlineStr">
        <is>
          <t>5'11"</t>
        </is>
      </c>
      <c r="G1657" t="n">
        <v>185</v>
      </c>
      <c r="H1657" t="inlineStr">
        <is>
          <t>Pahokee, Fla.</t>
        </is>
      </c>
    </row>
    <row r="1658">
      <c r="A1658" t="inlineStr">
        <is>
          <t>Boston College</t>
        </is>
      </c>
      <c r="B1658" t="n">
        <v>47</v>
      </c>
      <c r="C1658" t="inlineStr">
        <is>
          <t>Caden Bowling</t>
        </is>
      </c>
      <c r="D1658" t="inlineStr">
        <is>
          <t>DL</t>
        </is>
      </c>
      <c r="E1658" t="inlineStr">
        <is>
          <t>R-So</t>
        </is>
      </c>
      <c r="F1658" t="inlineStr">
        <is>
          <t>6'3"</t>
        </is>
      </c>
      <c r="G1658" t="n">
        <v>245</v>
      </c>
      <c r="H1658" t="inlineStr">
        <is>
          <t>New Canaan, Conn.</t>
        </is>
      </c>
    </row>
    <row r="1659">
      <c r="A1659" t="inlineStr">
        <is>
          <t>Boston College</t>
        </is>
      </c>
      <c r="B1659" t="n">
        <v>56</v>
      </c>
      <c r="C1659" t="inlineStr">
        <is>
          <t>E'Lla Boykin</t>
        </is>
      </c>
      <c r="D1659" t="inlineStr">
        <is>
          <t>DL</t>
        </is>
      </c>
      <c r="E1659" t="inlineStr">
        <is>
          <t>Jr</t>
        </is>
      </c>
      <c r="F1659" t="inlineStr">
        <is>
          <t>6'3"</t>
        </is>
      </c>
      <c r="G1659" t="n">
        <v>255</v>
      </c>
      <c r="H1659" t="inlineStr">
        <is>
          <t>Mount Olive, N.C.</t>
        </is>
      </c>
    </row>
    <row r="1660">
      <c r="A1660" t="inlineStr">
        <is>
          <t>Boston College</t>
        </is>
      </c>
      <c r="B1660" t="n">
        <v>34</v>
      </c>
      <c r="C1660" t="inlineStr">
        <is>
          <t>Duke Brennan</t>
        </is>
      </c>
      <c r="D1660" t="inlineStr">
        <is>
          <t>WR</t>
        </is>
      </c>
      <c r="E1660" t="inlineStr">
        <is>
          <t>R-Fr</t>
        </is>
      </c>
      <c r="F1660" t="inlineStr">
        <is>
          <t>6'5"</t>
        </is>
      </c>
      <c r="G1660" t="n">
        <v>190</v>
      </c>
      <c r="H1660" t="inlineStr">
        <is>
          <t>Cleveland, Ohio</t>
        </is>
      </c>
    </row>
    <row r="1661">
      <c r="A1661" t="inlineStr">
        <is>
          <t>Boston College</t>
        </is>
      </c>
      <c r="B1661" t="n">
        <v>19</v>
      </c>
      <c r="C1661" t="inlineStr">
        <is>
          <t>Kelvin Brown Jr.</t>
        </is>
      </c>
      <c r="D1661" t="inlineStr">
        <is>
          <t>WR</t>
        </is>
      </c>
      <c r="E1661" t="inlineStr">
        <is>
          <t>Fr</t>
        </is>
      </c>
      <c r="F1661" t="inlineStr">
        <is>
          <t>5'10"</t>
        </is>
      </c>
      <c r="G1661" t="n">
        <v>165</v>
      </c>
      <c r="H1661" t="inlineStr">
        <is>
          <t>Jacksonville, Fla.</t>
        </is>
      </c>
    </row>
    <row r="1662">
      <c r="A1662" t="inlineStr">
        <is>
          <t>Boston College</t>
        </is>
      </c>
      <c r="B1662" t="n">
        <v>91</v>
      </c>
      <c r="C1662" t="inlineStr">
        <is>
          <t>Makai Byerson</t>
        </is>
      </c>
      <c r="D1662" t="inlineStr">
        <is>
          <t>DL</t>
        </is>
      </c>
      <c r="E1662" t="inlineStr">
        <is>
          <t>R-So</t>
        </is>
      </c>
      <c r="F1662" t="inlineStr">
        <is>
          <t>6'4"</t>
        </is>
      </c>
      <c r="G1662" t="n">
        <v>250</v>
      </c>
      <c r="H1662" t="inlineStr">
        <is>
          <t>Richmond, Va.</t>
        </is>
      </c>
    </row>
    <row r="1663">
      <c r="A1663" t="inlineStr">
        <is>
          <t>Boston College</t>
        </is>
      </c>
      <c r="B1663" t="n">
        <v>52</v>
      </c>
      <c r="C1663" t="inlineStr">
        <is>
          <t>Jackson Carlisle</t>
        </is>
      </c>
      <c r="D1663" t="inlineStr">
        <is>
          <t>DL</t>
        </is>
      </c>
      <c r="E1663" t="inlineStr">
        <is>
          <t>Fr</t>
        </is>
      </c>
      <c r="F1663" t="inlineStr">
        <is>
          <t>6'2"</t>
        </is>
      </c>
      <c r="G1663" t="n">
        <v>295</v>
      </c>
      <c r="H1663" t="inlineStr">
        <is>
          <t>Tuscaloosa, Ala.</t>
        </is>
      </c>
    </row>
    <row r="1664">
      <c r="A1664" t="inlineStr">
        <is>
          <t>Boston College</t>
        </is>
      </c>
      <c r="B1664" t="n">
        <v>76</v>
      </c>
      <c r="C1664" t="inlineStr">
        <is>
          <t>Tanner Chlupsa</t>
        </is>
      </c>
      <c r="D1664" t="inlineStr">
        <is>
          <t>OL</t>
        </is>
      </c>
      <c r="E1664" t="inlineStr">
        <is>
          <t>R-So</t>
        </is>
      </c>
      <c r="F1664" t="inlineStr">
        <is>
          <t>6'3"</t>
        </is>
      </c>
      <c r="G1664" t="n">
        <v>300</v>
      </c>
      <c r="H1664" t="inlineStr">
        <is>
          <t>Westport, Conn.</t>
        </is>
      </c>
    </row>
    <row r="1665">
      <c r="A1665" t="inlineStr">
        <is>
          <t>Boston College</t>
        </is>
      </c>
      <c r="B1665" t="n">
        <v>85</v>
      </c>
      <c r="C1665" t="inlineStr">
        <is>
          <t>Kaelan Chudzinski</t>
        </is>
      </c>
      <c r="D1665" t="inlineStr">
        <is>
          <t>TE</t>
        </is>
      </c>
      <c r="E1665" t="inlineStr">
        <is>
          <t>So</t>
        </is>
      </c>
      <c r="F1665" t="inlineStr">
        <is>
          <t>6'3"</t>
        </is>
      </c>
      <c r="G1665" t="n">
        <v>240</v>
      </c>
      <c r="H1665" t="inlineStr">
        <is>
          <t>Needham, Mass.</t>
        </is>
      </c>
    </row>
    <row r="1666">
      <c r="A1666" t="inlineStr">
        <is>
          <t>Boston College</t>
        </is>
      </c>
      <c r="B1666" t="n">
        <v>84</v>
      </c>
      <c r="C1666" t="inlineStr">
        <is>
          <t>Brady Clough</t>
        </is>
      </c>
      <c r="D1666" t="inlineStr">
        <is>
          <t>TE</t>
        </is>
      </c>
      <c r="E1666" t="inlineStr">
        <is>
          <t>R-So</t>
        </is>
      </c>
      <c r="F1666" t="inlineStr">
        <is>
          <t>6'3"</t>
        </is>
      </c>
      <c r="G1666" t="n">
        <v>240</v>
      </c>
      <c r="H1666" t="inlineStr">
        <is>
          <t>Scarborough, Maine</t>
        </is>
      </c>
    </row>
    <row r="1667">
      <c r="A1667" t="inlineStr">
        <is>
          <t>Boston College</t>
        </is>
      </c>
      <c r="B1667" t="n">
        <v>5</v>
      </c>
      <c r="C1667" t="inlineStr">
        <is>
          <t>Anthony Coellner</t>
        </is>
      </c>
      <c r="D1667" t="inlineStr">
        <is>
          <t>QB</t>
        </is>
      </c>
      <c r="E1667" t="inlineStr">
        <is>
          <t>Fr</t>
        </is>
      </c>
      <c r="F1667" t="inlineStr">
        <is>
          <t>6'2"</t>
        </is>
      </c>
      <c r="G1667" t="n">
        <v>205</v>
      </c>
      <c r="H1667" t="inlineStr">
        <is>
          <t>Carmel, Ind.</t>
        </is>
      </c>
    </row>
    <row r="1668">
      <c r="A1668" t="inlineStr">
        <is>
          <t>Boston College</t>
        </is>
      </c>
      <c r="B1668" t="n">
        <v>21</v>
      </c>
      <c r="C1668" t="inlineStr">
        <is>
          <t>Charleston Coldon</t>
        </is>
      </c>
      <c r="D1668" t="inlineStr">
        <is>
          <t>DB</t>
        </is>
      </c>
      <c r="E1668" t="inlineStr">
        <is>
          <t>R-Fr</t>
        </is>
      </c>
      <c r="F1668" t="inlineStr">
        <is>
          <t>6'0"</t>
        </is>
      </c>
      <c r="G1668" t="n">
        <v>190</v>
      </c>
      <c r="H1668" t="inlineStr">
        <is>
          <t>East St. Louis, Ill.</t>
        </is>
      </c>
    </row>
    <row r="1669">
      <c r="A1669" t="inlineStr">
        <is>
          <t>Boston College</t>
        </is>
      </c>
      <c r="B1669" t="n">
        <v>43</v>
      </c>
      <c r="C1669" t="inlineStr">
        <is>
          <t>Griffin Collins</t>
        </is>
      </c>
      <c r="D1669" t="inlineStr">
        <is>
          <t>LB</t>
        </is>
      </c>
      <c r="E1669" t="inlineStr">
        <is>
          <t>So</t>
        </is>
      </c>
      <c r="F1669" t="inlineStr">
        <is>
          <t>6'3"</t>
        </is>
      </c>
      <c r="G1669" t="n">
        <v>230</v>
      </c>
      <c r="H1669" t="inlineStr">
        <is>
          <t>Longmeadow, Mass.</t>
        </is>
      </c>
    </row>
    <row r="1670">
      <c r="A1670" t="inlineStr">
        <is>
          <t>Boston College</t>
        </is>
      </c>
      <c r="B1670" t="n">
        <v>32</v>
      </c>
      <c r="C1670" t="inlineStr">
        <is>
          <t>Charlie Comella</t>
        </is>
      </c>
      <c r="D1670" t="inlineStr">
        <is>
          <t>DB</t>
        </is>
      </c>
      <c r="E1670" t="inlineStr">
        <is>
          <t>R-So</t>
        </is>
      </c>
      <c r="F1670" t="inlineStr">
        <is>
          <t>6'1"</t>
        </is>
      </c>
      <c r="G1670" t="n">
        <v>190</v>
      </c>
      <c r="H1670" t="inlineStr">
        <is>
          <t>Wellesley, Mass.</t>
        </is>
      </c>
    </row>
    <row r="1671">
      <c r="A1671" t="inlineStr">
        <is>
          <t>Boston College</t>
        </is>
      </c>
      <c r="B1671" t="n">
        <v>7</v>
      </c>
      <c r="C1671" t="inlineStr">
        <is>
          <t>Jake Coniglio</t>
        </is>
      </c>
      <c r="D1671" t="inlineStr">
        <is>
          <t>QB</t>
        </is>
      </c>
      <c r="E1671" t="inlineStr">
        <is>
          <t>R-Fr</t>
        </is>
      </c>
      <c r="F1671" t="inlineStr">
        <is>
          <t>6'1"</t>
        </is>
      </c>
      <c r="G1671" t="n">
        <v>210</v>
      </c>
      <c r="H1671" t="inlineStr">
        <is>
          <t>Tampa, Fla.</t>
        </is>
      </c>
    </row>
    <row r="1672">
      <c r="A1672" t="inlineStr">
        <is>
          <t>Boston College</t>
        </is>
      </c>
      <c r="B1672" t="n">
        <v>49</v>
      </c>
      <c r="C1672" t="inlineStr">
        <is>
          <t>Cooper Crook</t>
        </is>
      </c>
      <c r="D1672" t="inlineStr">
        <is>
          <t>LS</t>
        </is>
      </c>
      <c r="E1672" t="inlineStr">
        <is>
          <t>R-So</t>
        </is>
      </c>
      <c r="F1672" t="inlineStr">
        <is>
          <t>6'5"</t>
        </is>
      </c>
      <c r="G1672" t="n">
        <v>225</v>
      </c>
      <c r="H1672" t="inlineStr">
        <is>
          <t>Knoxville, Tenn.</t>
        </is>
      </c>
    </row>
    <row r="1673">
      <c r="A1673" t="inlineStr">
        <is>
          <t>Boston College</t>
        </is>
      </c>
      <c r="B1673" t="n">
        <v>77</v>
      </c>
      <c r="C1673" t="inlineStr">
        <is>
          <t>Michael Crounse</t>
        </is>
      </c>
      <c r="D1673" t="inlineStr">
        <is>
          <t>OL</t>
        </is>
      </c>
      <c r="E1673" t="inlineStr">
        <is>
          <t>R-Jr</t>
        </is>
      </c>
      <c r="F1673" t="inlineStr">
        <is>
          <t>6'4"</t>
        </is>
      </c>
      <c r="G1673" t="n">
        <v>315</v>
      </c>
      <c r="H1673" t="inlineStr">
        <is>
          <t>Schnecksville, Pa.</t>
        </is>
      </c>
    </row>
    <row r="1674">
      <c r="A1674" t="inlineStr">
        <is>
          <t>Boston College</t>
        </is>
      </c>
      <c r="B1674" t="n">
        <v>14</v>
      </c>
      <c r="C1674" t="inlineStr">
        <is>
          <t>Ashton Cunningham</t>
        </is>
      </c>
      <c r="D1674" t="inlineStr">
        <is>
          <t>DB</t>
        </is>
      </c>
      <c r="E1674" t="inlineStr">
        <is>
          <t>So</t>
        </is>
      </c>
      <c r="F1674" t="inlineStr">
        <is>
          <t>5'9"</t>
        </is>
      </c>
      <c r="G1674" t="n">
        <v>170</v>
      </c>
      <c r="H1674" t="inlineStr">
        <is>
          <t>Tulsa, Okla.</t>
        </is>
      </c>
    </row>
    <row r="1675">
      <c r="A1675" t="inlineStr">
        <is>
          <t>Boston College</t>
        </is>
      </c>
      <c r="B1675" t="n">
        <v>38</v>
      </c>
      <c r="C1675" t="inlineStr">
        <is>
          <t>Tommy Cusick III</t>
        </is>
      </c>
      <c r="D1675" t="inlineStr">
        <is>
          <t>DB</t>
        </is>
      </c>
      <c r="E1675" t="inlineStr">
        <is>
          <t>R-So</t>
        </is>
      </c>
      <c r="F1675" t="inlineStr">
        <is>
          <t>6'2"</t>
        </is>
      </c>
      <c r="G1675" t="n">
        <v>200</v>
      </c>
      <c r="H1675" t="inlineStr">
        <is>
          <t>Naples, Fla.</t>
        </is>
      </c>
    </row>
    <row r="1676">
      <c r="A1676" t="inlineStr">
        <is>
          <t>Boston College</t>
        </is>
      </c>
      <c r="B1676" t="n">
        <v>7</v>
      </c>
      <c r="C1676" t="inlineStr">
        <is>
          <t>Carter Davis</t>
        </is>
      </c>
      <c r="D1676" t="inlineStr">
        <is>
          <t>DB</t>
        </is>
      </c>
      <c r="E1676" t="inlineStr">
        <is>
          <t>R-Jr</t>
        </is>
      </c>
      <c r="F1676" t="inlineStr">
        <is>
          <t>6'1"</t>
        </is>
      </c>
      <c r="G1676" t="n">
        <v>195</v>
      </c>
      <c r="H1676" t="inlineStr">
        <is>
          <t>Baltimore, Md.</t>
        </is>
      </c>
    </row>
    <row r="1677">
      <c r="A1677" t="inlineStr">
        <is>
          <t>Boston College</t>
        </is>
      </c>
      <c r="B1677" t="n">
        <v>79</v>
      </c>
      <c r="C1677" t="inlineStr">
        <is>
          <t>Alex DeGrieck</t>
        </is>
      </c>
      <c r="D1677" t="inlineStr">
        <is>
          <t>DL</t>
        </is>
      </c>
      <c r="E1677" t="inlineStr">
        <is>
          <t>R-Sr</t>
        </is>
      </c>
      <c r="F1677" t="inlineStr">
        <is>
          <t>6'4"</t>
        </is>
      </c>
      <c r="G1677" t="n">
        <v>250</v>
      </c>
      <c r="H1677" t="inlineStr">
        <is>
          <t>Rochester, Mich</t>
        </is>
      </c>
      <c r="I1677" t="inlineStr">
        <is>
          <t>Transfer from Harvard (2026 portal)</t>
        </is>
      </c>
    </row>
    <row r="1678">
      <c r="A1678" t="inlineStr">
        <is>
          <t>Boston College</t>
        </is>
      </c>
      <c r="B1678" t="n">
        <v>46</v>
      </c>
      <c r="C1678" t="inlineStr">
        <is>
          <t>Dominic DeSarno</t>
        </is>
      </c>
      <c r="D1678" t="inlineStr">
        <is>
          <t>TE</t>
        </is>
      </c>
      <c r="E1678" t="inlineStr">
        <is>
          <t>R-Fr</t>
        </is>
      </c>
      <c r="F1678" t="inlineStr">
        <is>
          <t>6'4"</t>
        </is>
      </c>
      <c r="G1678" t="n">
        <v>230</v>
      </c>
      <c r="H1678" t="inlineStr">
        <is>
          <t>Kensington, Md.</t>
        </is>
      </c>
    </row>
    <row r="1679">
      <c r="A1679" t="inlineStr">
        <is>
          <t>Boston College</t>
        </is>
      </c>
      <c r="B1679" t="n">
        <v>78</v>
      </c>
      <c r="C1679" t="inlineStr">
        <is>
          <t>Souleye Diawara</t>
        </is>
      </c>
      <c r="D1679" t="inlineStr">
        <is>
          <t>OL</t>
        </is>
      </c>
      <c r="E1679" t="inlineStr">
        <is>
          <t>R-So</t>
        </is>
      </c>
      <c r="F1679" t="inlineStr">
        <is>
          <t>6'9"</t>
        </is>
      </c>
      <c r="G1679" t="n">
        <v>340</v>
      </c>
      <c r="H1679" t="inlineStr">
        <is>
          <t>The Hague, Netherlands</t>
        </is>
      </c>
    </row>
    <row r="1680">
      <c r="A1680" t="inlineStr">
        <is>
          <t>Boston College</t>
        </is>
      </c>
      <c r="B1680" t="n">
        <v>23</v>
      </c>
      <c r="C1680" t="inlineStr">
        <is>
          <t>Evan Dickens</t>
        </is>
      </c>
      <c r="D1680" t="inlineStr">
        <is>
          <t>RB</t>
        </is>
      </c>
      <c r="E1680" t="inlineStr">
        <is>
          <t>R-Jr</t>
        </is>
      </c>
      <c r="F1680" t="inlineStr">
        <is>
          <t>5'10"</t>
        </is>
      </c>
      <c r="G1680" t="n">
        <v>195</v>
      </c>
      <c r="H1680" t="inlineStr">
        <is>
          <t>Marietta, Ga.</t>
        </is>
      </c>
      <c r="I1680" t="inlineStr">
        <is>
          <t>Transfer from Liberty (2026 portal)</t>
        </is>
      </c>
    </row>
    <row r="1681">
      <c r="A1681" t="inlineStr">
        <is>
          <t>Boston College</t>
        </is>
      </c>
      <c r="B1681" t="n">
        <v>42</v>
      </c>
      <c r="C1681" t="inlineStr">
        <is>
          <t>Kemori Dixon</t>
        </is>
      </c>
      <c r="D1681" t="inlineStr">
        <is>
          <t>LB</t>
        </is>
      </c>
      <c r="E1681" t="inlineStr">
        <is>
          <t>R-So</t>
        </is>
      </c>
      <c r="F1681" t="inlineStr">
        <is>
          <t>6'1"</t>
        </is>
      </c>
      <c r="G1681" t="n">
        <v>225</v>
      </c>
      <c r="H1681" t="inlineStr">
        <is>
          <t>Danville, Va.</t>
        </is>
      </c>
    </row>
    <row r="1682">
      <c r="A1682" t="inlineStr">
        <is>
          <t>Boston College</t>
        </is>
      </c>
      <c r="B1682" t="n">
        <v>29</v>
      </c>
      <c r="C1682" t="inlineStr">
        <is>
          <t>Mekhi Dodd</t>
        </is>
      </c>
      <c r="D1682" t="inlineStr">
        <is>
          <t>RB</t>
        </is>
      </c>
      <c r="E1682" t="inlineStr">
        <is>
          <t>R-Fr</t>
        </is>
      </c>
      <c r="F1682" t="inlineStr">
        <is>
          <t>6'0"</t>
        </is>
      </c>
      <c r="G1682" t="n">
        <v>210</v>
      </c>
      <c r="H1682" t="inlineStr">
        <is>
          <t>Mattapan, Mass.</t>
        </is>
      </c>
    </row>
    <row r="1683">
      <c r="A1683" t="inlineStr">
        <is>
          <t>Boston College</t>
        </is>
      </c>
      <c r="B1683" t="n">
        <v>81</v>
      </c>
      <c r="C1683" t="inlineStr">
        <is>
          <t>Bryce Dopson</t>
        </is>
      </c>
      <c r="D1683" t="inlineStr">
        <is>
          <t>WR</t>
        </is>
      </c>
      <c r="E1683" t="inlineStr">
        <is>
          <t>R-Jr</t>
        </is>
      </c>
      <c r="F1683" t="inlineStr">
        <is>
          <t>6'1"</t>
        </is>
      </c>
      <c r="G1683" t="n">
        <v>190</v>
      </c>
      <c r="H1683" t="inlineStr">
        <is>
          <t>Snellville, Ga.</t>
        </is>
      </c>
    </row>
    <row r="1684">
      <c r="A1684" t="inlineStr">
        <is>
          <t>Boston College</t>
        </is>
      </c>
      <c r="B1684" t="n">
        <v>86</v>
      </c>
      <c r="C1684" t="inlineStr">
        <is>
          <t>Danny Edgehille</t>
        </is>
      </c>
      <c r="D1684" t="inlineStr">
        <is>
          <t>TE</t>
        </is>
      </c>
      <c r="E1684" t="inlineStr">
        <is>
          <t>R-So</t>
        </is>
      </c>
      <c r="F1684" t="inlineStr">
        <is>
          <t>6'5"</t>
        </is>
      </c>
      <c r="G1684" t="n">
        <v>255</v>
      </c>
      <c r="H1684" t="inlineStr">
        <is>
          <t>Franklin, Mass.</t>
        </is>
      </c>
    </row>
    <row r="1685">
      <c r="A1685" t="inlineStr">
        <is>
          <t>Boston College</t>
        </is>
      </c>
      <c r="B1685" t="n">
        <v>44</v>
      </c>
      <c r="C1685" t="inlineStr">
        <is>
          <t>Palaie Faoa</t>
        </is>
      </c>
      <c r="D1685" t="inlineStr">
        <is>
          <t>LB</t>
        </is>
      </c>
      <c r="E1685" t="inlineStr">
        <is>
          <t>R-Jr</t>
        </is>
      </c>
      <c r="F1685" t="inlineStr">
        <is>
          <t>6'1"</t>
        </is>
      </c>
      <c r="G1685" t="n">
        <v>225</v>
      </c>
      <c r="H1685" t="inlineStr">
        <is>
          <t>Ewa Beach, Hawai’i</t>
        </is>
      </c>
    </row>
    <row r="1686">
      <c r="A1686" t="inlineStr">
        <is>
          <t>Boston College</t>
        </is>
      </c>
      <c r="B1686" t="n">
        <v>16</v>
      </c>
      <c r="C1686" t="inlineStr">
        <is>
          <t>Isaiah Farris</t>
        </is>
      </c>
      <c r="D1686" t="inlineStr">
        <is>
          <t>DB</t>
        </is>
      </c>
      <c r="E1686" t="inlineStr">
        <is>
          <t>R-Sr</t>
        </is>
      </c>
      <c r="F1686" t="inlineStr">
        <is>
          <t>5'11"</t>
        </is>
      </c>
      <c r="G1686" t="n">
        <v>175</v>
      </c>
      <c r="H1686" t="inlineStr">
        <is>
          <t>Broward County, Fla.</t>
        </is>
      </c>
    </row>
    <row r="1687">
      <c r="A1687" t="inlineStr">
        <is>
          <t>Boston College</t>
        </is>
      </c>
      <c r="B1687" t="n">
        <v>33</v>
      </c>
      <c r="C1687" t="inlineStr">
        <is>
          <t>Anthony Ferrucci</t>
        </is>
      </c>
      <c r="D1687" t="inlineStr">
        <is>
          <t>RB</t>
        </is>
      </c>
      <c r="E1687" t="inlineStr">
        <is>
          <t>R-Jr</t>
        </is>
      </c>
      <c r="F1687" t="inlineStr">
        <is>
          <t>5'7"</t>
        </is>
      </c>
      <c r="G1687" t="n">
        <v>195</v>
      </c>
      <c r="H1687" t="inlineStr">
        <is>
          <t>Fishers, Ind.</t>
        </is>
      </c>
    </row>
    <row r="1688">
      <c r="A1688" t="inlineStr">
        <is>
          <t>Boston College</t>
        </is>
      </c>
      <c r="B1688" t="n">
        <v>95</v>
      </c>
      <c r="C1688" t="inlineStr">
        <is>
          <t>Mac Fitzgerald</t>
        </is>
      </c>
      <c r="D1688" t="inlineStr">
        <is>
          <t>DL</t>
        </is>
      </c>
      <c r="E1688" t="inlineStr">
        <is>
          <t>Fr</t>
        </is>
      </c>
      <c r="F1688" t="inlineStr">
        <is>
          <t>6'3"</t>
        </is>
      </c>
      <c r="G1688" t="n">
        <v>270</v>
      </c>
      <c r="H1688" t="inlineStr">
        <is>
          <t>Boston, Mass.</t>
        </is>
      </c>
    </row>
    <row r="1689">
      <c r="A1689" t="inlineStr">
        <is>
          <t>Boston College</t>
        </is>
      </c>
      <c r="B1689" t="n">
        <v>94</v>
      </c>
      <c r="C1689" t="inlineStr">
        <is>
          <t>Jayzen Flint</t>
        </is>
      </c>
      <c r="D1689" t="inlineStr">
        <is>
          <t>DL</t>
        </is>
      </c>
      <c r="E1689" t="inlineStr">
        <is>
          <t>R-So</t>
        </is>
      </c>
      <c r="F1689" t="inlineStr">
        <is>
          <t>6'3"</t>
        </is>
      </c>
      <c r="G1689" t="n">
        <v>250</v>
      </c>
      <c r="H1689" t="inlineStr">
        <is>
          <t>Philadelphia, Pa.</t>
        </is>
      </c>
    </row>
    <row r="1690">
      <c r="A1690" t="inlineStr">
        <is>
          <t>Boston College</t>
        </is>
      </c>
      <c r="B1690" t="n">
        <v>33</v>
      </c>
      <c r="C1690" t="inlineStr">
        <is>
          <t>Dominic Funke</t>
        </is>
      </c>
      <c r="D1690" t="inlineStr">
        <is>
          <t>DL</t>
        </is>
      </c>
      <c r="E1690" t="inlineStr">
        <is>
          <t>Fr</t>
        </is>
      </c>
      <c r="F1690" t="inlineStr">
        <is>
          <t>6'3"</t>
        </is>
      </c>
      <c r="G1690" t="n">
        <v>240</v>
      </c>
      <c r="H1690" t="inlineStr">
        <is>
          <t>Needham, Mass.</t>
        </is>
      </c>
    </row>
    <row r="1691">
      <c r="A1691" t="inlineStr">
        <is>
          <t>Boston College</t>
        </is>
      </c>
      <c r="B1691" t="n">
        <v>38</v>
      </c>
      <c r="C1691" t="inlineStr">
        <is>
          <t>Will Graves III</t>
        </is>
      </c>
      <c r="D1691" t="inlineStr">
        <is>
          <t>WR</t>
        </is>
      </c>
      <c r="E1691" t="inlineStr">
        <is>
          <t>R-Fr</t>
        </is>
      </c>
      <c r="F1691" t="inlineStr">
        <is>
          <t>6'3"</t>
        </is>
      </c>
      <c r="G1691" t="n">
        <v>195</v>
      </c>
      <c r="H1691" t="inlineStr">
        <is>
          <t>Norwalk, Conn.</t>
        </is>
      </c>
    </row>
    <row r="1692">
      <c r="A1692" t="inlineStr">
        <is>
          <t>Boston College</t>
        </is>
      </c>
      <c r="B1692" t="n">
        <v>17</v>
      </c>
      <c r="C1692" t="inlineStr">
        <is>
          <t>Da'Jon Green</t>
        </is>
      </c>
      <c r="D1692" t="inlineStr">
        <is>
          <t>DB</t>
        </is>
      </c>
      <c r="E1692" t="inlineStr">
        <is>
          <t>Fr</t>
        </is>
      </c>
      <c r="F1692" t="inlineStr">
        <is>
          <t>6'1"</t>
        </is>
      </c>
      <c r="G1692" t="n">
        <v>195</v>
      </c>
      <c r="H1692" t="inlineStr">
        <is>
          <t>Choctaw, Okla.</t>
        </is>
      </c>
    </row>
    <row r="1693">
      <c r="A1693" t="inlineStr">
        <is>
          <t>Boston College</t>
        </is>
      </c>
      <c r="B1693" t="n">
        <v>4</v>
      </c>
      <c r="C1693" t="inlineStr">
        <is>
          <t>Javarius Green</t>
        </is>
      </c>
      <c r="D1693" t="inlineStr">
        <is>
          <t>WR</t>
        </is>
      </c>
      <c r="E1693" t="inlineStr">
        <is>
          <t>R-So</t>
        </is>
      </c>
      <c r="F1693" t="inlineStr">
        <is>
          <t>5'10"</t>
        </is>
      </c>
      <c r="G1693" t="n">
        <v>205</v>
      </c>
      <c r="H1693" t="inlineStr">
        <is>
          <t>Shelby, N.C.</t>
        </is>
      </c>
      <c r="I1693" t="inlineStr">
        <is>
          <t>Transfer from North Carolina (2026 portal)</t>
        </is>
      </c>
    </row>
    <row r="1694">
      <c r="A1694" t="inlineStr">
        <is>
          <t>Boston College</t>
        </is>
      </c>
      <c r="B1694" t="n">
        <v>0</v>
      </c>
      <c r="C1694" t="inlineStr">
        <is>
          <t>TJ Green</t>
        </is>
      </c>
      <c r="D1694" t="inlineStr">
        <is>
          <t>DB</t>
        </is>
      </c>
      <c r="E1694" t="inlineStr">
        <is>
          <t>So</t>
        </is>
      </c>
      <c r="F1694" t="inlineStr">
        <is>
          <t>5'11"</t>
        </is>
      </c>
      <c r="G1694" t="n">
        <v>180</v>
      </c>
      <c r="H1694" t="inlineStr">
        <is>
          <t>San Diego, Calif.</t>
        </is>
      </c>
    </row>
    <row r="1695">
      <c r="A1695" t="inlineStr">
        <is>
          <t>Boston College</t>
        </is>
      </c>
      <c r="B1695" t="n">
        <v>15</v>
      </c>
      <c r="C1695" t="inlineStr">
        <is>
          <t>Gerald Green Jr.</t>
        </is>
      </c>
      <c r="D1695" t="inlineStr">
        <is>
          <t>DB</t>
        </is>
      </c>
      <c r="E1695" t="inlineStr">
        <is>
          <t>Fr</t>
        </is>
      </c>
      <c r="F1695" t="inlineStr">
        <is>
          <t>6'0"</t>
        </is>
      </c>
      <c r="G1695" t="n">
        <v>175</v>
      </c>
      <c r="H1695" t="inlineStr">
        <is>
          <t>Birmingham, Ala.</t>
        </is>
      </c>
    </row>
    <row r="1696">
      <c r="A1696" t="inlineStr">
        <is>
          <t>Boston College</t>
        </is>
      </c>
      <c r="B1696" t="n">
        <v>9</v>
      </c>
      <c r="C1696" t="inlineStr">
        <is>
          <t>Josiah Griffin</t>
        </is>
      </c>
      <c r="D1696" t="inlineStr">
        <is>
          <t>DL</t>
        </is>
      </c>
      <c r="E1696" t="inlineStr">
        <is>
          <t>R-Jr</t>
        </is>
      </c>
      <c r="F1696" t="inlineStr">
        <is>
          <t>6'4"</t>
        </is>
      </c>
      <c r="G1696" t="n">
        <v>265</v>
      </c>
      <c r="H1696" t="inlineStr">
        <is>
          <t>Springfield, Mass.</t>
        </is>
      </c>
    </row>
    <row r="1697">
      <c r="A1697" t="inlineStr">
        <is>
          <t>Boston College</t>
        </is>
      </c>
      <c r="B1697" t="n">
        <v>90</v>
      </c>
      <c r="C1697" t="inlineStr">
        <is>
          <t>Jonathan Hewitt</t>
        </is>
      </c>
      <c r="D1697" t="inlineStr">
        <is>
          <t>K/P</t>
        </is>
      </c>
      <c r="E1697" t="inlineStr">
        <is>
          <t>Fr</t>
        </is>
      </c>
      <c r="F1697" t="inlineStr">
        <is>
          <t>6'1"</t>
        </is>
      </c>
      <c r="G1697" t="n">
        <v>180</v>
      </c>
      <c r="H1697" t="inlineStr">
        <is>
          <t>Eaton, Ohio</t>
        </is>
      </c>
    </row>
    <row r="1698">
      <c r="A1698" t="inlineStr">
        <is>
          <t>Boston College</t>
        </is>
      </c>
      <c r="B1698" t="n">
        <v>18</v>
      </c>
      <c r="C1698" t="inlineStr">
        <is>
          <t>Kameron Howard</t>
        </is>
      </c>
      <c r="D1698" t="inlineStr">
        <is>
          <t>DB</t>
        </is>
      </c>
      <c r="E1698" t="inlineStr">
        <is>
          <t>R-Jr</t>
        </is>
      </c>
      <c r="F1698" t="inlineStr">
        <is>
          <t>5'11"</t>
        </is>
      </c>
      <c r="G1698" t="n">
        <v>195</v>
      </c>
      <c r="H1698" t="inlineStr">
        <is>
          <t>Clinton, Md.</t>
        </is>
      </c>
      <c r="I1698" t="inlineStr">
        <is>
          <t>Transfer from Alabama (2026 portal)</t>
        </is>
      </c>
    </row>
    <row r="1699">
      <c r="A1699" t="inlineStr">
        <is>
          <t>Boston College</t>
        </is>
      </c>
      <c r="B1699" t="n">
        <v>50</v>
      </c>
      <c r="C1699" t="inlineStr">
        <is>
          <t>Sean Howard</t>
        </is>
      </c>
      <c r="D1699" t="inlineStr">
        <is>
          <t>LB</t>
        </is>
      </c>
      <c r="E1699" t="inlineStr">
        <is>
          <t>R-So</t>
        </is>
      </c>
      <c r="F1699" t="inlineStr">
        <is>
          <t>5'11"</t>
        </is>
      </c>
      <c r="G1699" t="n">
        <v>205</v>
      </c>
      <c r="H1699" t="inlineStr">
        <is>
          <t>McLean, Va.</t>
        </is>
      </c>
    </row>
    <row r="1700">
      <c r="A1700" t="inlineStr">
        <is>
          <t>Boston College</t>
        </is>
      </c>
      <c r="B1700" t="n">
        <v>55</v>
      </c>
      <c r="C1700" t="inlineStr">
        <is>
          <t>Christian Hudson</t>
        </is>
      </c>
      <c r="D1700" t="inlineStr">
        <is>
          <t>DL</t>
        </is>
      </c>
      <c r="E1700" t="inlineStr">
        <is>
          <t>So</t>
        </is>
      </c>
      <c r="F1700" t="inlineStr">
        <is>
          <t>6'1"</t>
        </is>
      </c>
      <c r="G1700" t="n">
        <v>295</v>
      </c>
      <c r="H1700" t="inlineStr">
        <is>
          <t>Daytona Beach, Fla.</t>
        </is>
      </c>
      <c r="I1700" t="inlineStr">
        <is>
          <t>Transfer from Colorado (2026 portal)</t>
        </is>
      </c>
    </row>
    <row r="1701">
      <c r="A1701" t="inlineStr">
        <is>
          <t>Boston College</t>
        </is>
      </c>
      <c r="B1701" t="n">
        <v>53</v>
      </c>
      <c r="C1701" t="inlineStr">
        <is>
          <t>Trevon Humphrey</t>
        </is>
      </c>
      <c r="D1701" t="inlineStr">
        <is>
          <t>OL</t>
        </is>
      </c>
      <c r="E1701" t="inlineStr">
        <is>
          <t>R-Sr</t>
        </is>
      </c>
      <c r="F1701" t="inlineStr">
        <is>
          <t>6'5"</t>
        </is>
      </c>
      <c r="G1701" t="n">
        <v>310</v>
      </c>
      <c r="H1701" t="inlineStr">
        <is>
          <t>Greensboro, N.C</t>
        </is>
      </c>
      <c r="I1701" t="inlineStr">
        <is>
          <t>Transfer from North Carolina Central (2026 portal)</t>
        </is>
      </c>
    </row>
    <row r="1702">
      <c r="A1702" t="inlineStr">
        <is>
          <t>Boston College</t>
        </is>
      </c>
      <c r="B1702" t="n">
        <v>73</v>
      </c>
      <c r="C1702" t="inlineStr">
        <is>
          <t>Lawrence Iyalekhue</t>
        </is>
      </c>
      <c r="D1702" t="inlineStr">
        <is>
          <t>OL</t>
        </is>
      </c>
      <c r="E1702" t="inlineStr">
        <is>
          <t>Fr</t>
        </is>
      </c>
      <c r="F1702" t="inlineStr">
        <is>
          <t>6'7"</t>
        </is>
      </c>
      <c r="G1702" t="n">
        <v>330</v>
      </c>
      <c r="H1702" t="inlineStr">
        <is>
          <t>Yonkers, N.Y.</t>
        </is>
      </c>
    </row>
    <row r="1703">
      <c r="A1703" t="inlineStr">
        <is>
          <t>Boston College</t>
        </is>
      </c>
      <c r="B1703" t="n">
        <v>70</v>
      </c>
      <c r="C1703" t="inlineStr">
        <is>
          <t>Reggie Jackson</t>
        </is>
      </c>
      <c r="D1703" t="inlineStr">
        <is>
          <t>OL</t>
        </is>
      </c>
      <c r="E1703" t="inlineStr">
        <is>
          <t>R-Jr</t>
        </is>
      </c>
      <c r="F1703" t="inlineStr">
        <is>
          <t>6'5"</t>
        </is>
      </c>
      <c r="G1703" t="n">
        <v>295</v>
      </c>
      <c r="H1703" t="inlineStr">
        <is>
          <t>Orlando, Fla.</t>
        </is>
      </c>
      <c r="I1703" t="inlineStr">
        <is>
          <t>Transfer from Jacksonville State (2026 portal)</t>
        </is>
      </c>
    </row>
    <row r="1704">
      <c r="A1704" t="inlineStr">
        <is>
          <t>Boston College</t>
        </is>
      </c>
      <c r="B1704" t="n">
        <v>63</v>
      </c>
      <c r="C1704" t="inlineStr">
        <is>
          <t>Veguer Jean-Jumeau</t>
        </is>
      </c>
      <c r="D1704" t="inlineStr">
        <is>
          <t>OL</t>
        </is>
      </c>
      <c r="E1704" t="inlineStr">
        <is>
          <t>R-So</t>
        </is>
      </c>
      <c r="F1704" t="inlineStr">
        <is>
          <t>6'9"</t>
        </is>
      </c>
      <c r="G1704" t="n">
        <v>305</v>
      </c>
      <c r="H1704" t="inlineStr">
        <is>
          <t>Nashville, Tenn.</t>
        </is>
      </c>
      <c r="I1704" t="inlineStr">
        <is>
          <t>Transfer from Tennessee State (2026 portal)</t>
        </is>
      </c>
    </row>
    <row r="1705">
      <c r="A1705" t="inlineStr">
        <is>
          <t>Boston College</t>
        </is>
      </c>
      <c r="B1705" t="n">
        <v>69</v>
      </c>
      <c r="C1705" t="inlineStr">
        <is>
          <t>Marek Jin</t>
        </is>
      </c>
      <c r="D1705" t="inlineStr">
        <is>
          <t>OL</t>
        </is>
      </c>
      <c r="E1705" t="inlineStr">
        <is>
          <t>Fr</t>
        </is>
      </c>
      <c r="F1705" t="inlineStr">
        <is>
          <t>6'3"</t>
        </is>
      </c>
      <c r="G1705" t="n">
        <v>290</v>
      </c>
      <c r="H1705" t="inlineStr">
        <is>
          <t>Washington, D.C.</t>
        </is>
      </c>
    </row>
    <row r="1706">
      <c r="A1706" t="inlineStr">
        <is>
          <t>Boston College</t>
        </is>
      </c>
      <c r="B1706" t="n">
        <v>51</v>
      </c>
      <c r="C1706" t="inlineStr">
        <is>
          <t>Amir Johnson</t>
        </is>
      </c>
      <c r="D1706" t="inlineStr">
        <is>
          <t>OL</t>
        </is>
      </c>
      <c r="E1706" t="inlineStr">
        <is>
          <t>R-Jr</t>
        </is>
      </c>
      <c r="F1706" t="inlineStr">
        <is>
          <t>6'4"</t>
        </is>
      </c>
      <c r="G1706" t="n">
        <v>320</v>
      </c>
      <c r="H1706" t="inlineStr">
        <is>
          <t>Pemberton, N.J.</t>
        </is>
      </c>
    </row>
    <row r="1707">
      <c r="A1707" t="inlineStr">
        <is>
          <t>Boston College</t>
        </is>
      </c>
      <c r="B1707" t="n">
        <v>89</v>
      </c>
      <c r="C1707" t="inlineStr">
        <is>
          <t>DJ Johnson</t>
        </is>
      </c>
      <c r="D1707" t="inlineStr">
        <is>
          <t>TE</t>
        </is>
      </c>
      <c r="E1707" t="inlineStr">
        <is>
          <t>R-Fr</t>
        </is>
      </c>
      <c r="F1707" t="inlineStr">
        <is>
          <t>6'3"</t>
        </is>
      </c>
      <c r="G1707" t="n">
        <v>240</v>
      </c>
      <c r="H1707" t="inlineStr">
        <is>
          <t>New Orleans, La.</t>
        </is>
      </c>
    </row>
    <row r="1708">
      <c r="A1708" t="inlineStr">
        <is>
          <t>Boston College</t>
        </is>
      </c>
      <c r="B1708" t="n">
        <v>4</v>
      </c>
      <c r="C1708" t="inlineStr">
        <is>
          <t>Kris Jones</t>
        </is>
      </c>
      <c r="D1708" t="inlineStr">
        <is>
          <t>DE</t>
        </is>
      </c>
      <c r="E1708" t="inlineStr">
        <is>
          <t>R-So</t>
        </is>
      </c>
      <c r="F1708" t="inlineStr">
        <is>
          <t>6'2"</t>
        </is>
      </c>
      <c r="G1708" t="n">
        <v>245</v>
      </c>
      <c r="H1708" t="inlineStr">
        <is>
          <t>Stafford, Va.</t>
        </is>
      </c>
      <c r="I1708" t="inlineStr">
        <is>
          <t>Transfer from Georgia (2026 portal)</t>
        </is>
      </c>
    </row>
    <row r="1709">
      <c r="A1709" t="inlineStr">
        <is>
          <t>Boston College</t>
        </is>
      </c>
      <c r="B1709" t="n">
        <v>35</v>
      </c>
      <c r="C1709" t="inlineStr">
        <is>
          <t>Chandler Jordan</t>
        </is>
      </c>
      <c r="D1709" t="inlineStr">
        <is>
          <t>DB</t>
        </is>
      </c>
      <c r="E1709" t="inlineStr">
        <is>
          <t>So</t>
        </is>
      </c>
      <c r="F1709" t="inlineStr">
        <is>
          <t>6'4"</t>
        </is>
      </c>
      <c r="G1709" t="n">
        <v>220</v>
      </c>
      <c r="H1709" t="inlineStr">
        <is>
          <t>Suwanee, Ga.</t>
        </is>
      </c>
      <c r="I1709" t="inlineStr">
        <is>
          <t>Transfer from Georgia State (2026 portal)</t>
        </is>
      </c>
    </row>
    <row r="1710">
      <c r="A1710" t="inlineStr">
        <is>
          <t>Boston College</t>
        </is>
      </c>
      <c r="B1710" t="n">
        <v>36</v>
      </c>
      <c r="C1710" t="inlineStr">
        <is>
          <t>Bodie Kahoun</t>
        </is>
      </c>
      <c r="D1710" t="inlineStr">
        <is>
          <t>LB</t>
        </is>
      </c>
      <c r="E1710" t="inlineStr">
        <is>
          <t>R-So</t>
        </is>
      </c>
      <c r="F1710" t="inlineStr">
        <is>
          <t>6'2"</t>
        </is>
      </c>
      <c r="G1710" t="n">
        <v>225</v>
      </c>
      <c r="H1710" t="inlineStr">
        <is>
          <t>Roanoke, Va.</t>
        </is>
      </c>
      <c r="I1710" t="inlineStr">
        <is>
          <t>Transfer from Notre Dame (2026 portal)</t>
        </is>
      </c>
    </row>
    <row r="1711">
      <c r="A1711" t="inlineStr">
        <is>
          <t>Boston College</t>
        </is>
      </c>
      <c r="B1711" t="n">
        <v>39</v>
      </c>
      <c r="C1711" t="inlineStr">
        <is>
          <t>Zach Kelly</t>
        </is>
      </c>
      <c r="D1711" t="inlineStr">
        <is>
          <t>DB</t>
        </is>
      </c>
      <c r="E1711" t="inlineStr">
        <is>
          <t>R-Jr</t>
        </is>
      </c>
      <c r="F1711" t="inlineStr">
        <is>
          <t>5'11"</t>
        </is>
      </c>
      <c r="G1711" t="n">
        <v>190</v>
      </c>
      <c r="H1711" t="inlineStr">
        <is>
          <t>Petaluma, Calif.</t>
        </is>
      </c>
    </row>
    <row r="1712">
      <c r="A1712" t="inlineStr">
        <is>
          <t>Boston College</t>
        </is>
      </c>
      <c r="B1712" t="n">
        <v>51</v>
      </c>
      <c r="C1712" t="inlineStr">
        <is>
          <t>Steve Klein</t>
        </is>
      </c>
      <c r="D1712" t="inlineStr">
        <is>
          <t>LB</t>
        </is>
      </c>
      <c r="E1712" t="inlineStr">
        <is>
          <t>Fr</t>
        </is>
      </c>
      <c r="F1712" t="inlineStr">
        <is>
          <t>6'2"</t>
        </is>
      </c>
      <c r="G1712" t="n">
        <v>200</v>
      </c>
      <c r="H1712" t="inlineStr">
        <is>
          <t>Westwood, N.J.</t>
        </is>
      </c>
    </row>
    <row r="1713">
      <c r="A1713" t="inlineStr">
        <is>
          <t>Boston College</t>
        </is>
      </c>
      <c r="B1713" t="n">
        <v>87</v>
      </c>
      <c r="C1713" t="inlineStr">
        <is>
          <t>Cameron Kossmann</t>
        </is>
      </c>
      <c r="D1713" t="inlineStr">
        <is>
          <t>TE</t>
        </is>
      </c>
      <c r="E1713" t="inlineStr">
        <is>
          <t>R-Fr</t>
        </is>
      </c>
      <c r="F1713" t="inlineStr">
        <is>
          <t>6'5"</t>
        </is>
      </c>
      <c r="G1713" t="n">
        <v>250</v>
      </c>
      <c r="H1713" t="inlineStr">
        <is>
          <t>St. Louis, Mo.</t>
        </is>
      </c>
      <c r="I1713" t="inlineStr">
        <is>
          <t>Transfer from Florida (2026 portal)</t>
        </is>
      </c>
    </row>
    <row r="1714">
      <c r="A1714" t="inlineStr">
        <is>
          <t>Boston College</t>
        </is>
      </c>
      <c r="B1714" t="n">
        <v>96</v>
      </c>
      <c r="C1714" t="inlineStr">
        <is>
          <t>Bryce LaFollette</t>
        </is>
      </c>
      <c r="D1714" t="inlineStr">
        <is>
          <t>P</t>
        </is>
      </c>
      <c r="E1714" t="inlineStr">
        <is>
          <t>Gr</t>
        </is>
      </c>
      <c r="F1714" t="inlineStr">
        <is>
          <t>6'3"</t>
        </is>
      </c>
      <c r="G1714" t="n">
        <v>210</v>
      </c>
      <c r="H1714" t="inlineStr">
        <is>
          <t>Chesapeake Beach, Md.</t>
        </is>
      </c>
      <c r="I1714" t="inlineStr">
        <is>
          <t>Transfer from Towson (2026 portal)</t>
        </is>
      </c>
    </row>
    <row r="1715">
      <c r="A1715" t="inlineStr">
        <is>
          <t>Boston College</t>
        </is>
      </c>
      <c r="B1715" t="n">
        <v>32</v>
      </c>
      <c r="C1715" t="inlineStr">
        <is>
          <t>Michael Landolfi</t>
        </is>
      </c>
      <c r="D1715" t="inlineStr">
        <is>
          <t>WR</t>
        </is>
      </c>
      <c r="E1715" t="inlineStr">
        <is>
          <t>R-So</t>
        </is>
      </c>
      <c r="F1715" t="inlineStr">
        <is>
          <t>6'0"</t>
        </is>
      </c>
      <c r="G1715" t="n">
        <v>190</v>
      </c>
      <c r="H1715" t="inlineStr">
        <is>
          <t>Hanover, Mass.</t>
        </is>
      </c>
    </row>
    <row r="1716">
      <c r="A1716" t="inlineStr">
        <is>
          <t>Boston College</t>
        </is>
      </c>
      <c r="B1716" t="n">
        <v>99</v>
      </c>
      <c r="C1716" t="inlineStr">
        <is>
          <t>Mason Leak</t>
        </is>
      </c>
      <c r="D1716" t="inlineStr">
        <is>
          <t>DL</t>
        </is>
      </c>
      <c r="E1716" t="inlineStr">
        <is>
          <t>Fr</t>
        </is>
      </c>
      <c r="F1716" t="inlineStr">
        <is>
          <t>6'5"</t>
        </is>
      </c>
      <c r="G1716" t="n">
        <v>225</v>
      </c>
      <c r="H1716" t="inlineStr">
        <is>
          <t>Colchester, Conn.</t>
        </is>
      </c>
    </row>
    <row r="1717">
      <c r="A1717" t="inlineStr">
        <is>
          <t>Boston College</t>
        </is>
      </c>
      <c r="B1717" t="n">
        <v>88</v>
      </c>
      <c r="C1717" t="inlineStr">
        <is>
          <t>Bryce Lewis</t>
        </is>
      </c>
      <c r="D1717" t="inlineStr">
        <is>
          <t>DL</t>
        </is>
      </c>
      <c r="E1717" t="inlineStr">
        <is>
          <t>R-Fr</t>
        </is>
      </c>
      <c r="F1717" t="inlineStr">
        <is>
          <t>6'6"</t>
        </is>
      </c>
      <c r="G1717" t="n">
        <v>245</v>
      </c>
      <c r="H1717" t="inlineStr">
        <is>
          <t>Roswell, Ga.</t>
        </is>
      </c>
    </row>
    <row r="1718">
      <c r="A1718" t="inlineStr">
        <is>
          <t>Boston College</t>
        </is>
      </c>
      <c r="B1718" t="n">
        <v>99</v>
      </c>
      <c r="C1718" t="inlineStr">
        <is>
          <t>Luca Lombardo</t>
        </is>
      </c>
      <c r="D1718" t="inlineStr">
        <is>
          <t>K</t>
        </is>
      </c>
      <c r="E1718" t="inlineStr">
        <is>
          <t>R-Sr</t>
        </is>
      </c>
      <c r="F1718" t="inlineStr">
        <is>
          <t>6'0"</t>
        </is>
      </c>
      <c r="G1718" t="n">
        <v>180</v>
      </c>
      <c r="H1718" t="inlineStr">
        <is>
          <t>Westport, Conn.</t>
        </is>
      </c>
    </row>
    <row r="1719">
      <c r="A1719" t="inlineStr">
        <is>
          <t>Boston College</t>
        </is>
      </c>
      <c r="B1719" t="n">
        <v>35</v>
      </c>
      <c r="C1719" t="inlineStr">
        <is>
          <t>Tim Longo</t>
        </is>
      </c>
      <c r="D1719" t="inlineStr">
        <is>
          <t>RB</t>
        </is>
      </c>
      <c r="E1719" t="inlineStr">
        <is>
          <t>R-Fr</t>
        </is>
      </c>
      <c r="F1719" t="inlineStr">
        <is>
          <t>5'9"</t>
        </is>
      </c>
      <c r="G1719" t="n">
        <v>195</v>
      </c>
      <c r="H1719" t="inlineStr">
        <is>
          <t>Northport, N.Y.</t>
        </is>
      </c>
    </row>
    <row r="1720">
      <c r="A1720" t="inlineStr">
        <is>
          <t>Boston College</t>
        </is>
      </c>
      <c r="B1720" t="n">
        <v>24</v>
      </c>
      <c r="C1720" t="inlineStr">
        <is>
          <t>Bo MacCormack III</t>
        </is>
      </c>
      <c r="D1720" t="inlineStr">
        <is>
          <t>RB</t>
        </is>
      </c>
      <c r="E1720" t="inlineStr">
        <is>
          <t>So</t>
        </is>
      </c>
      <c r="F1720" t="inlineStr">
        <is>
          <t>5'10"</t>
        </is>
      </c>
      <c r="G1720" t="n">
        <v>200</v>
      </c>
      <c r="H1720" t="inlineStr">
        <is>
          <t>Westford, Mass.</t>
        </is>
      </c>
    </row>
    <row r="1721">
      <c r="A1721" t="inlineStr">
        <is>
          <t>Boston College</t>
        </is>
      </c>
      <c r="B1721" t="n">
        <v>46</v>
      </c>
      <c r="C1721" t="inlineStr">
        <is>
          <t>James Magerko</t>
        </is>
      </c>
      <c r="D1721" t="inlineStr">
        <is>
          <t>DB</t>
        </is>
      </c>
      <c r="E1721" t="inlineStr">
        <is>
          <t>R-So</t>
        </is>
      </c>
      <c r="F1721" t="inlineStr">
        <is>
          <t>6'1"</t>
        </is>
      </c>
      <c r="G1721" t="n">
        <v>195</v>
      </c>
      <c r="H1721" t="inlineStr">
        <is>
          <t>Wyckoff, N.J.</t>
        </is>
      </c>
    </row>
    <row r="1722">
      <c r="A1722" t="inlineStr">
        <is>
          <t>Boston College</t>
        </is>
      </c>
      <c r="B1722" t="n">
        <v>23</v>
      </c>
      <c r="C1722" t="inlineStr">
        <is>
          <t>Michael Mankaka</t>
        </is>
      </c>
      <c r="D1722" t="inlineStr">
        <is>
          <t>DB</t>
        </is>
      </c>
      <c r="E1722" t="inlineStr">
        <is>
          <t>R-Sr</t>
        </is>
      </c>
      <c r="F1722" t="inlineStr">
        <is>
          <t>6'0"</t>
        </is>
      </c>
      <c r="G1722" t="n">
        <v>190</v>
      </c>
      <c r="H1722" t="inlineStr">
        <is>
          <t>Laurens, S.C.</t>
        </is>
      </c>
    </row>
    <row r="1723">
      <c r="A1723" t="inlineStr">
        <is>
          <t>Boston College</t>
        </is>
      </c>
      <c r="B1723" t="n">
        <v>6</v>
      </c>
      <c r="C1723" t="inlineStr">
        <is>
          <t>Chris Marable Jr.</t>
        </is>
      </c>
      <c r="D1723" t="inlineStr">
        <is>
          <t>DL</t>
        </is>
      </c>
      <c r="E1723" t="inlineStr">
        <is>
          <t>R-Jr</t>
        </is>
      </c>
      <c r="F1723" t="inlineStr">
        <is>
          <t>6'3"</t>
        </is>
      </c>
      <c r="G1723" t="n">
        <v>305</v>
      </c>
      <c r="H1723" t="inlineStr">
        <is>
          <t>Hilton Head Island, S.C.</t>
        </is>
      </c>
    </row>
    <row r="1724">
      <c r="A1724" t="inlineStr">
        <is>
          <t>Boston College</t>
        </is>
      </c>
      <c r="B1724" t="n">
        <v>29</v>
      </c>
      <c r="C1724" t="inlineStr">
        <is>
          <t>Cameron Martinez</t>
        </is>
      </c>
      <c r="D1724" t="inlineStr">
        <is>
          <t>DB</t>
        </is>
      </c>
      <c r="E1724" t="inlineStr">
        <is>
          <t>R-Sr</t>
        </is>
      </c>
      <c r="F1724" t="inlineStr">
        <is>
          <t>5'10"</t>
        </is>
      </c>
      <c r="G1724" t="n">
        <v>190</v>
      </c>
      <c r="H1724" t="inlineStr">
        <is>
          <t>Muskegon, Mich.</t>
        </is>
      </c>
    </row>
    <row r="1725">
      <c r="A1725" t="inlineStr">
        <is>
          <t>Boston College</t>
        </is>
      </c>
      <c r="B1725" t="n">
        <v>88</v>
      </c>
      <c r="C1725" t="inlineStr">
        <is>
          <t>Cameron McGee</t>
        </is>
      </c>
      <c r="D1725" t="inlineStr">
        <is>
          <t>DL</t>
        </is>
      </c>
      <c r="E1725" t="inlineStr">
        <is>
          <t>Fr</t>
        </is>
      </c>
      <c r="F1725" t="inlineStr">
        <is>
          <t>6'2"</t>
        </is>
      </c>
      <c r="G1725" t="n">
        <v>310</v>
      </c>
      <c r="H1725" t="inlineStr">
        <is>
          <t>Grayson, Ga.</t>
        </is>
      </c>
    </row>
    <row r="1726">
      <c r="A1726" t="inlineStr">
        <is>
          <t>Boston College</t>
        </is>
      </c>
      <c r="B1726" t="n">
        <v>10</v>
      </c>
      <c r="C1726" t="inlineStr">
        <is>
          <t>Mason McKenzie</t>
        </is>
      </c>
      <c r="D1726" t="inlineStr">
        <is>
          <t>QB</t>
        </is>
      </c>
      <c r="E1726" t="inlineStr">
        <is>
          <t>R-Jr</t>
        </is>
      </c>
      <c r="F1726" t="inlineStr">
        <is>
          <t>6'1"</t>
        </is>
      </c>
      <c r="G1726" t="n">
        <v>200</v>
      </c>
      <c r="H1726" t="inlineStr">
        <is>
          <t>Caledonia, Mich.</t>
        </is>
      </c>
      <c r="I1726" t="inlineStr">
        <is>
          <t>Transfer from Saginaw Valley State (2026 portal)</t>
        </is>
      </c>
    </row>
    <row r="1727">
      <c r="A1727" t="inlineStr">
        <is>
          <t>Boston College</t>
        </is>
      </c>
      <c r="B1727" t="n">
        <v>20</v>
      </c>
      <c r="C1727" t="inlineStr">
        <is>
          <t>Justin Medlock</t>
        </is>
      </c>
      <c r="D1727" t="inlineStr">
        <is>
          <t>LB</t>
        </is>
      </c>
      <c r="E1727" t="inlineStr">
        <is>
          <t>R-Sr</t>
        </is>
      </c>
      <c r="F1727" t="inlineStr">
        <is>
          <t>6'0"</t>
        </is>
      </c>
      <c r="G1727" t="n">
        <v>220</v>
      </c>
      <c r="H1727" t="inlineStr">
        <is>
          <t>Houston, Texas</t>
        </is>
      </c>
      <c r="I1727" t="inlineStr">
        <is>
          <t>Transfer from SMU (2026 portal)</t>
        </is>
      </c>
    </row>
    <row r="1728">
      <c r="A1728" t="inlineStr">
        <is>
          <t>Boston College</t>
        </is>
      </c>
      <c r="B1728" t="n">
        <v>8</v>
      </c>
      <c r="C1728" t="inlineStr">
        <is>
          <t>Johnathan Montague Jr.</t>
        </is>
      </c>
      <c r="D1728" t="inlineStr">
        <is>
          <t>WR</t>
        </is>
      </c>
      <c r="E1728" t="inlineStr">
        <is>
          <t>R-So</t>
        </is>
      </c>
      <c r="F1728" t="inlineStr">
        <is>
          <t>6'2"</t>
        </is>
      </c>
      <c r="G1728" t="n">
        <v>210</v>
      </c>
      <c r="H1728" t="inlineStr">
        <is>
          <t>Zebulon, N.C.</t>
        </is>
      </c>
    </row>
    <row r="1729">
      <c r="A1729" t="inlineStr">
        <is>
          <t>Boston College</t>
        </is>
      </c>
      <c r="B1729" t="n">
        <v>48</v>
      </c>
      <c r="C1729" t="inlineStr">
        <is>
          <t>Zeke Moore</t>
        </is>
      </c>
      <c r="D1729" t="inlineStr">
        <is>
          <t>TE</t>
        </is>
      </c>
      <c r="E1729" t="inlineStr">
        <is>
          <t>Sr</t>
        </is>
      </c>
      <c r="F1729" t="inlineStr">
        <is>
          <t>6'1"</t>
        </is>
      </c>
      <c r="G1729" t="n">
        <v>245</v>
      </c>
      <c r="H1729" t="inlineStr">
        <is>
          <t>Roswell, Ga.</t>
        </is>
      </c>
    </row>
    <row r="1730">
      <c r="A1730" t="inlineStr">
        <is>
          <t>Boston College</t>
        </is>
      </c>
      <c r="B1730" t="n">
        <v>30</v>
      </c>
      <c r="C1730" t="inlineStr">
        <is>
          <t>Xavier Myers</t>
        </is>
      </c>
      <c r="D1730" t="inlineStr">
        <is>
          <t>DB</t>
        </is>
      </c>
      <c r="E1730" t="inlineStr">
        <is>
          <t>Fr</t>
        </is>
      </c>
      <c r="F1730" t="inlineStr">
        <is>
          <t>6'2"</t>
        </is>
      </c>
      <c r="G1730" t="n">
        <v>190</v>
      </c>
      <c r="H1730" t="inlineStr">
        <is>
          <t>Baltimore, Md.</t>
        </is>
      </c>
    </row>
    <row r="1731">
      <c r="A1731" t="inlineStr">
        <is>
          <t>Boston College</t>
        </is>
      </c>
      <c r="B1731" t="n">
        <v>93</v>
      </c>
      <c r="C1731" t="inlineStr">
        <is>
          <t>Gavin Neil</t>
        </is>
      </c>
      <c r="D1731" t="inlineStr">
        <is>
          <t>DL</t>
        </is>
      </c>
      <c r="E1731" t="inlineStr">
        <is>
          <t>Fr</t>
        </is>
      </c>
      <c r="F1731" t="inlineStr">
        <is>
          <t>6'1"</t>
        </is>
      </c>
      <c r="G1731" t="n">
        <v>290</v>
      </c>
      <c r="H1731" t="inlineStr">
        <is>
          <t>Chicago, Ill.</t>
        </is>
      </c>
    </row>
    <row r="1732">
      <c r="A1732" t="inlineStr">
        <is>
          <t>Boston College</t>
        </is>
      </c>
      <c r="B1732" t="n">
        <v>97</v>
      </c>
      <c r="C1732" t="inlineStr">
        <is>
          <t>Chuck Nnaeto</t>
        </is>
      </c>
      <c r="D1732" t="inlineStr">
        <is>
          <t>DL</t>
        </is>
      </c>
      <c r="E1732" t="inlineStr">
        <is>
          <t>R-Sr</t>
        </is>
      </c>
      <c r="F1732" t="inlineStr">
        <is>
          <t>6'0"</t>
        </is>
      </c>
      <c r="G1732" t="n">
        <v>300</v>
      </c>
      <c r="H1732" t="inlineStr">
        <is>
          <t>Morristown, N.J.</t>
        </is>
      </c>
    </row>
    <row r="1733">
      <c r="A1733" t="inlineStr">
        <is>
          <t>Boston College</t>
        </is>
      </c>
      <c r="B1733" t="n">
        <v>56</v>
      </c>
      <c r="C1733" t="inlineStr">
        <is>
          <t>Jani Norwood</t>
        </is>
      </c>
      <c r="D1733" t="inlineStr">
        <is>
          <t>OL</t>
        </is>
      </c>
      <c r="E1733" t="inlineStr">
        <is>
          <t>R-So</t>
        </is>
      </c>
      <c r="F1733" t="inlineStr">
        <is>
          <t>6'4"</t>
        </is>
      </c>
      <c r="G1733" t="n">
        <v>330</v>
      </c>
      <c r="H1733" t="inlineStr">
        <is>
          <t>Asheboro, N.C.</t>
        </is>
      </c>
      <c r="I1733" t="inlineStr">
        <is>
          <t>Transfer from North Carolina (2026 portal)</t>
        </is>
      </c>
    </row>
    <row r="1734">
      <c r="A1734" t="inlineStr">
        <is>
          <t>Boston College</t>
        </is>
      </c>
      <c r="B1734" t="n">
        <v>8</v>
      </c>
      <c r="C1734" t="inlineStr">
        <is>
          <t>Onye Nwosisi</t>
        </is>
      </c>
      <c r="D1734" t="inlineStr">
        <is>
          <t>DL</t>
        </is>
      </c>
      <c r="E1734" t="inlineStr">
        <is>
          <t>R-Sr</t>
        </is>
      </c>
      <c r="F1734" t="inlineStr">
        <is>
          <t>6'4"</t>
        </is>
      </c>
      <c r="G1734" t="n">
        <v>260</v>
      </c>
      <c r="H1734" t="inlineStr">
        <is>
          <t>Indianapolis, Ind.</t>
        </is>
      </c>
    </row>
    <row r="1735">
      <c r="A1735" t="inlineStr">
        <is>
          <t>Boston College</t>
        </is>
      </c>
      <c r="B1735" t="n">
        <v>98</v>
      </c>
      <c r="C1735" t="inlineStr">
        <is>
          <t>Israel Oladipupo</t>
        </is>
      </c>
      <c r="D1735" t="inlineStr">
        <is>
          <t>DL</t>
        </is>
      </c>
      <c r="E1735" t="inlineStr">
        <is>
          <t>So</t>
        </is>
      </c>
      <c r="F1735" t="inlineStr">
        <is>
          <t>6'3"</t>
        </is>
      </c>
      <c r="G1735" t="n">
        <v>250</v>
      </c>
      <c r="H1735" t="inlineStr">
        <is>
          <t>Indianapolis, Ind.</t>
        </is>
      </c>
    </row>
    <row r="1736">
      <c r="A1736" t="inlineStr">
        <is>
          <t>Boston College</t>
        </is>
      </c>
      <c r="B1736" t="n">
        <v>45</v>
      </c>
      <c r="C1736" t="inlineStr">
        <is>
          <t>John Owens</t>
        </is>
      </c>
      <c r="D1736" t="inlineStr">
        <is>
          <t>LS</t>
        </is>
      </c>
      <c r="E1736" t="inlineStr">
        <is>
          <t>Gr</t>
        </is>
      </c>
      <c r="F1736" t="inlineStr">
        <is>
          <t>6'3"</t>
        </is>
      </c>
      <c r="G1736" t="n">
        <v>250</v>
      </c>
      <c r="H1736" t="inlineStr">
        <is>
          <t>Tampa, Fla.</t>
        </is>
      </c>
    </row>
    <row r="1737">
      <c r="A1737" t="inlineStr">
        <is>
          <t>Boston College</t>
        </is>
      </c>
      <c r="B1737" t="n">
        <v>1</v>
      </c>
      <c r="C1737" t="inlineStr">
        <is>
          <t>Anthony Palano</t>
        </is>
      </c>
      <c r="D1737" t="inlineStr">
        <is>
          <t>LB</t>
        </is>
      </c>
      <c r="E1737" t="inlineStr">
        <is>
          <t>R-So</t>
        </is>
      </c>
      <c r="F1737" t="inlineStr">
        <is>
          <t>6'1"</t>
        </is>
      </c>
      <c r="G1737" t="n">
        <v>230</v>
      </c>
      <c r="H1737" t="inlineStr">
        <is>
          <t>Arlington Heights, Ill.</t>
        </is>
      </c>
      <c r="I1737" t="inlineStr">
        <is>
          <t>Transfer from Washington State (2026 portal)</t>
        </is>
      </c>
    </row>
    <row r="1738">
      <c r="A1738" t="inlineStr">
        <is>
          <t>Boston College</t>
        </is>
      </c>
      <c r="B1738" t="n">
        <v>71</v>
      </c>
      <c r="C1738" t="inlineStr">
        <is>
          <t>Kristian Phillips</t>
        </is>
      </c>
      <c r="D1738" t="inlineStr">
        <is>
          <t>OL</t>
        </is>
      </c>
      <c r="E1738" t="inlineStr">
        <is>
          <t>R-Sr</t>
        </is>
      </c>
      <c r="F1738" t="inlineStr">
        <is>
          <t>6'4"</t>
        </is>
      </c>
      <c r="G1738" t="n">
        <v>315</v>
      </c>
      <c r="H1738" t="inlineStr">
        <is>
          <t>Conyers, Ga.</t>
        </is>
      </c>
      <c r="I1738" t="inlineStr">
        <is>
          <t>Transfer from Michigan State (2026 portal)</t>
        </is>
      </c>
    </row>
    <row r="1739">
      <c r="A1739" t="inlineStr">
        <is>
          <t>Boston College</t>
        </is>
      </c>
      <c r="B1739" t="n">
        <v>3</v>
      </c>
      <c r="C1739" t="inlineStr">
        <is>
          <t>Dawson Pough</t>
        </is>
      </c>
      <c r="D1739" t="inlineStr">
        <is>
          <t>WR</t>
        </is>
      </c>
      <c r="E1739" t="inlineStr">
        <is>
          <t>So</t>
        </is>
      </c>
      <c r="F1739" t="inlineStr">
        <is>
          <t>6'0"</t>
        </is>
      </c>
      <c r="G1739" t="n">
        <v>205</v>
      </c>
      <c r="H1739" t="inlineStr">
        <is>
          <t>Leesburg, Va.</t>
        </is>
      </c>
    </row>
    <row r="1740">
      <c r="A1740" t="inlineStr">
        <is>
          <t>Boston College</t>
        </is>
      </c>
      <c r="B1740" t="n">
        <v>2</v>
      </c>
      <c r="C1740" t="inlineStr">
        <is>
          <t>KP Price</t>
        </is>
      </c>
      <c r="D1740" t="inlineStr">
        <is>
          <t>DB</t>
        </is>
      </c>
      <c r="E1740" t="inlineStr">
        <is>
          <t>Sr</t>
        </is>
      </c>
      <c r="F1740" t="inlineStr">
        <is>
          <t>6'2"</t>
        </is>
      </c>
      <c r="G1740" t="n">
        <v>205</v>
      </c>
      <c r="H1740" t="inlineStr">
        <is>
          <t>Baltimore, Md.</t>
        </is>
      </c>
    </row>
    <row r="1741">
      <c r="A1741" t="inlineStr">
        <is>
          <t>Boston College</t>
        </is>
      </c>
      <c r="B1741" t="n">
        <v>52</v>
      </c>
      <c r="C1741" t="inlineStr">
        <is>
          <t>Judah Pruitt</t>
        </is>
      </c>
      <c r="D1741" t="inlineStr">
        <is>
          <t>OL</t>
        </is>
      </c>
      <c r="E1741" t="inlineStr">
        <is>
          <t>R-So</t>
        </is>
      </c>
      <c r="F1741" t="inlineStr">
        <is>
          <t>6'4"</t>
        </is>
      </c>
      <c r="G1741" t="n">
        <v>315</v>
      </c>
      <c r="H1741" t="inlineStr">
        <is>
          <t>Newark, N.J.</t>
        </is>
      </c>
    </row>
    <row r="1742">
      <c r="A1742" t="inlineStr">
        <is>
          <t>Boston College</t>
        </is>
      </c>
      <c r="B1742" t="n">
        <v>25</v>
      </c>
      <c r="C1742" t="inlineStr">
        <is>
          <t>Andy Quinn</t>
        </is>
      </c>
      <c r="D1742" t="inlineStr">
        <is>
          <t>K/P</t>
        </is>
      </c>
      <c r="E1742" t="inlineStr">
        <is>
          <t>So</t>
        </is>
      </c>
      <c r="F1742" t="inlineStr">
        <is>
          <t>6'4"</t>
        </is>
      </c>
      <c r="G1742" t="n">
        <v>200</v>
      </c>
      <c r="H1742" t="inlineStr">
        <is>
          <t>Galway, Ireland</t>
        </is>
      </c>
    </row>
    <row r="1743">
      <c r="A1743" t="inlineStr">
        <is>
          <t>Boston College</t>
        </is>
      </c>
      <c r="B1743" t="n">
        <v>2</v>
      </c>
      <c r="C1743" t="inlineStr">
        <is>
          <t>Nolan Ray</t>
        </is>
      </c>
      <c r="D1743" t="inlineStr">
        <is>
          <t>RB</t>
        </is>
      </c>
      <c r="E1743" t="inlineStr">
        <is>
          <t>R-Jr</t>
        </is>
      </c>
      <c r="F1743" t="inlineStr">
        <is>
          <t>6'0"</t>
        </is>
      </c>
      <c r="G1743" t="n">
        <v>210</v>
      </c>
      <c r="H1743" t="inlineStr">
        <is>
          <t>Southfield, Mich.</t>
        </is>
      </c>
      <c r="I1743" t="inlineStr">
        <is>
          <t>Transfer from Maryland (2026 portal)</t>
        </is>
      </c>
    </row>
    <row r="1744">
      <c r="A1744" t="inlineStr">
        <is>
          <t>Boston College</t>
        </is>
      </c>
      <c r="B1744" t="n">
        <v>27</v>
      </c>
      <c r="C1744" t="inlineStr">
        <is>
          <t>Jordan Rodriguez</t>
        </is>
      </c>
      <c r="D1744" t="inlineStr">
        <is>
          <t>DB</t>
        </is>
      </c>
      <c r="E1744" t="inlineStr">
        <is>
          <t>Fr</t>
        </is>
      </c>
      <c r="F1744" t="inlineStr">
        <is>
          <t>6'0"</t>
        </is>
      </c>
      <c r="G1744" t="n">
        <v>195</v>
      </c>
      <c r="H1744" t="inlineStr">
        <is>
          <t>Neptune, N.J.</t>
        </is>
      </c>
    </row>
    <row r="1745">
      <c r="A1745" t="inlineStr">
        <is>
          <t>Boston College</t>
        </is>
      </c>
      <c r="B1745" t="n">
        <v>54</v>
      </c>
      <c r="C1745" t="inlineStr">
        <is>
          <t>Dean Ruksnaitis</t>
        </is>
      </c>
      <c r="D1745" t="inlineStr">
        <is>
          <t>OL</t>
        </is>
      </c>
      <c r="E1745" t="inlineStr">
        <is>
          <t>Fr</t>
        </is>
      </c>
      <c r="F1745" t="inlineStr">
        <is>
          <t>6'3"</t>
        </is>
      </c>
      <c r="G1745" t="n">
        <v>280</v>
      </c>
      <c r="H1745" t="inlineStr">
        <is>
          <t>Paxton, Mass.</t>
        </is>
      </c>
    </row>
    <row r="1746">
      <c r="A1746" t="inlineStr">
        <is>
          <t>Boston College</t>
        </is>
      </c>
      <c r="B1746" t="n">
        <v>90</v>
      </c>
      <c r="C1746" t="inlineStr">
        <is>
          <t>KJ Sampson</t>
        </is>
      </c>
      <c r="D1746" t="inlineStr">
        <is>
          <t>DL</t>
        </is>
      </c>
      <c r="E1746" t="inlineStr">
        <is>
          <t>R-Jr</t>
        </is>
      </c>
      <c r="F1746" t="inlineStr">
        <is>
          <t>6'3"</t>
        </is>
      </c>
      <c r="G1746" t="n">
        <v>305</v>
      </c>
      <c r="H1746" t="inlineStr">
        <is>
          <t>New Bern, N.C.</t>
        </is>
      </c>
      <c r="I1746" t="inlineStr">
        <is>
          <t>Transfer from Florida State (2026 portal)</t>
        </is>
      </c>
    </row>
    <row r="1747">
      <c r="A1747" t="inlineStr">
        <is>
          <t>Boston College</t>
        </is>
      </c>
      <c r="B1747" t="n">
        <v>37</v>
      </c>
      <c r="C1747" t="inlineStr">
        <is>
          <t>Zach Schnorrbusch</t>
        </is>
      </c>
      <c r="D1747" t="inlineStr">
        <is>
          <t>WR</t>
        </is>
      </c>
      <c r="E1747" t="inlineStr">
        <is>
          <t>R-So</t>
        </is>
      </c>
      <c r="F1747" t="inlineStr">
        <is>
          <t>6'1"</t>
        </is>
      </c>
      <c r="G1747" t="n">
        <v>210</v>
      </c>
      <c r="H1747" t="inlineStr">
        <is>
          <t>Wyckoff, N.J.</t>
        </is>
      </c>
    </row>
    <row r="1748">
      <c r="A1748" t="inlineStr">
        <is>
          <t>Boston College</t>
        </is>
      </c>
      <c r="B1748" t="n">
        <v>26</v>
      </c>
      <c r="C1748" t="inlineStr">
        <is>
          <t>Njita Sinkala</t>
        </is>
      </c>
      <c r="D1748" t="inlineStr">
        <is>
          <t>DB</t>
        </is>
      </c>
      <c r="E1748" t="inlineStr">
        <is>
          <t>R-Fr</t>
        </is>
      </c>
      <c r="F1748" t="inlineStr">
        <is>
          <t>5'11"</t>
        </is>
      </c>
      <c r="G1748" t="n">
        <v>175</v>
      </c>
      <c r="H1748" t="inlineStr">
        <is>
          <t>Winnipeg, Manitoba</t>
        </is>
      </c>
    </row>
    <row r="1749">
      <c r="A1749" t="inlineStr">
        <is>
          <t>Boston College</t>
        </is>
      </c>
      <c r="B1749" t="n">
        <v>1</v>
      </c>
      <c r="C1749" t="inlineStr">
        <is>
          <t>Jaedn Skeete</t>
        </is>
      </c>
      <c r="D1749" t="inlineStr">
        <is>
          <t>WR</t>
        </is>
      </c>
      <c r="E1749" t="inlineStr">
        <is>
          <t>R-Jr</t>
        </is>
      </c>
      <c r="F1749" t="inlineStr">
        <is>
          <t>6'2"</t>
        </is>
      </c>
      <c r="G1749" t="n">
        <v>200</v>
      </c>
      <c r="H1749" t="inlineStr">
        <is>
          <t>Hyde Park, Mass.</t>
        </is>
      </c>
    </row>
    <row r="1750">
      <c r="A1750" t="inlineStr">
        <is>
          <t>Boston College</t>
        </is>
      </c>
      <c r="B1750" t="n">
        <v>55</v>
      </c>
      <c r="C1750" t="inlineStr">
        <is>
          <t>Robert Smith IV</t>
        </is>
      </c>
      <c r="D1750" t="inlineStr">
        <is>
          <t>OL</t>
        </is>
      </c>
      <c r="E1750" t="inlineStr">
        <is>
          <t>So</t>
        </is>
      </c>
      <c r="F1750" t="inlineStr">
        <is>
          <t>6'4"</t>
        </is>
      </c>
      <c r="G1750" t="n">
        <v>315</v>
      </c>
      <c r="H1750" t="inlineStr">
        <is>
          <t>Cleveland, Ohio</t>
        </is>
      </c>
    </row>
    <row r="1751">
      <c r="A1751" t="inlineStr">
        <is>
          <t>Boston College</t>
        </is>
      </c>
      <c r="B1751" t="n">
        <v>50</v>
      </c>
      <c r="C1751" t="inlineStr">
        <is>
          <t>Owen Snively</t>
        </is>
      </c>
      <c r="D1751" t="inlineStr">
        <is>
          <t>OL</t>
        </is>
      </c>
      <c r="E1751" t="inlineStr">
        <is>
          <t>R-Sr</t>
        </is>
      </c>
      <c r="F1751" t="inlineStr">
        <is>
          <t>6'4"</t>
        </is>
      </c>
      <c r="G1751" t="n">
        <v>305</v>
      </c>
      <c r="H1751" t="inlineStr">
        <is>
          <t>Fremont, N.H.</t>
        </is>
      </c>
      <c r="I1751" t="inlineStr">
        <is>
          <t>Transfer from Eastern Michigan (2026 portal)</t>
        </is>
      </c>
    </row>
    <row r="1752">
      <c r="A1752" t="inlineStr">
        <is>
          <t>Boston College</t>
        </is>
      </c>
      <c r="B1752" t="n">
        <v>30</v>
      </c>
      <c r="C1752" t="inlineStr">
        <is>
          <t>Sam Stone</t>
        </is>
      </c>
      <c r="D1752" t="inlineStr">
        <is>
          <t>K/P</t>
        </is>
      </c>
      <c r="E1752" t="inlineStr">
        <is>
          <t>R-Jr</t>
        </is>
      </c>
      <c r="F1752" t="inlineStr">
        <is>
          <t>6'0"</t>
        </is>
      </c>
      <c r="G1752" t="n">
        <v>170</v>
      </c>
      <c r="H1752" t="inlineStr">
        <is>
          <t>Austin, Texas</t>
        </is>
      </c>
    </row>
    <row r="1753">
      <c r="A1753" t="inlineStr">
        <is>
          <t>Boston College</t>
        </is>
      </c>
      <c r="B1753" t="n">
        <v>80</v>
      </c>
      <c r="C1753" t="inlineStr">
        <is>
          <t>Reed Swanson</t>
        </is>
      </c>
      <c r="D1753" t="inlineStr">
        <is>
          <t>WR</t>
        </is>
      </c>
      <c r="E1753" t="inlineStr">
        <is>
          <t>R-Jr</t>
        </is>
      </c>
      <c r="F1753" t="inlineStr">
        <is>
          <t>6'6"</t>
        </is>
      </c>
      <c r="G1753" t="n">
        <v>210</v>
      </c>
      <c r="H1753" t="inlineStr">
        <is>
          <t>Glen Gardner, N.J.</t>
        </is>
      </c>
      <c r="I1753" t="inlineStr">
        <is>
          <t>Transfer from Colgate (2026 portal)</t>
        </is>
      </c>
    </row>
    <row r="1754">
      <c r="A1754" t="inlineStr">
        <is>
          <t>Boston College</t>
        </is>
      </c>
      <c r="B1754" t="n">
        <v>11</v>
      </c>
      <c r="C1754" t="inlineStr">
        <is>
          <t>Rae Sykes Jr.</t>
        </is>
      </c>
      <c r="D1754" t="inlineStr">
        <is>
          <t>DB</t>
        </is>
      </c>
      <c r="E1754" t="inlineStr">
        <is>
          <t>So</t>
        </is>
      </c>
      <c r="F1754" t="inlineStr">
        <is>
          <t>6'1"</t>
        </is>
      </c>
      <c r="G1754" t="n">
        <v>210</v>
      </c>
      <c r="H1754" t="inlineStr">
        <is>
          <t>Rome, Ga.</t>
        </is>
      </c>
    </row>
    <row r="1755">
      <c r="A1755" t="inlineStr">
        <is>
          <t>Boston College</t>
        </is>
      </c>
      <c r="B1755" t="n">
        <v>45</v>
      </c>
      <c r="C1755" t="inlineStr">
        <is>
          <t>Max Tejpaul</t>
        </is>
      </c>
      <c r="D1755" t="inlineStr">
        <is>
          <t>DB</t>
        </is>
      </c>
      <c r="E1755" t="inlineStr">
        <is>
          <t>R-Fr</t>
        </is>
      </c>
      <c r="F1755" t="inlineStr">
        <is>
          <t>6'1"</t>
        </is>
      </c>
      <c r="G1755" t="n">
        <v>180</v>
      </c>
      <c r="H1755" t="inlineStr">
        <is>
          <t>Greenwich, Conn.</t>
        </is>
      </c>
    </row>
    <row r="1756">
      <c r="A1756" t="inlineStr">
        <is>
          <t>Boston College</t>
        </is>
      </c>
      <c r="B1756" t="n">
        <v>28</v>
      </c>
      <c r="C1756" t="inlineStr">
        <is>
          <t>Zacari Thomas</t>
        </is>
      </c>
      <c r="D1756" t="inlineStr">
        <is>
          <t>LB</t>
        </is>
      </c>
      <c r="E1756" t="inlineStr">
        <is>
          <t>So</t>
        </is>
      </c>
      <c r="F1756" t="inlineStr">
        <is>
          <t>6'0"</t>
        </is>
      </c>
      <c r="G1756" t="n">
        <v>215</v>
      </c>
      <c r="H1756" t="inlineStr">
        <is>
          <t>Haddock, Ga.</t>
        </is>
      </c>
    </row>
    <row r="1757">
      <c r="A1757" t="inlineStr">
        <is>
          <t>Boston College</t>
        </is>
      </c>
      <c r="B1757" t="n">
        <v>92</v>
      </c>
      <c r="C1757" t="inlineStr">
        <is>
          <t>Demeterius Thompson</t>
        </is>
      </c>
      <c r="D1757" t="inlineStr">
        <is>
          <t>DL</t>
        </is>
      </c>
      <c r="E1757" t="inlineStr">
        <is>
          <t>Fr</t>
        </is>
      </c>
      <c r="F1757" t="inlineStr">
        <is>
          <t>6'4"</t>
        </is>
      </c>
      <c r="G1757" t="n">
        <v>220</v>
      </c>
      <c r="H1757" t="inlineStr">
        <is>
          <t>Brentwood, Mo.</t>
        </is>
      </c>
    </row>
    <row r="1758">
      <c r="A1758" t="inlineStr">
        <is>
          <t>Boston College</t>
        </is>
      </c>
      <c r="B1758" t="n">
        <v>10</v>
      </c>
      <c r="C1758" t="inlineStr">
        <is>
          <t>Syair Torrence</t>
        </is>
      </c>
      <c r="D1758" t="inlineStr">
        <is>
          <t>DB</t>
        </is>
      </c>
      <c r="E1758" t="inlineStr">
        <is>
          <t>R-So</t>
        </is>
      </c>
      <c r="F1758" t="inlineStr">
        <is>
          <t>5'10"</t>
        </is>
      </c>
      <c r="G1758" t="n">
        <v>195</v>
      </c>
      <c r="H1758" t="inlineStr">
        <is>
          <t>Syracuse, N.Y.</t>
        </is>
      </c>
    </row>
    <row r="1759">
      <c r="A1759" t="inlineStr">
        <is>
          <t>Boston College</t>
        </is>
      </c>
      <c r="B1759" t="n">
        <v>19</v>
      </c>
      <c r="C1759" t="inlineStr">
        <is>
          <t>Marcelous Townsend</t>
        </is>
      </c>
      <c r="D1759" t="inlineStr">
        <is>
          <t>DB</t>
        </is>
      </c>
      <c r="E1759" t="inlineStr">
        <is>
          <t>R-Fr</t>
        </is>
      </c>
      <c r="F1759" t="inlineStr">
        <is>
          <t>5'11"</t>
        </is>
      </c>
      <c r="G1759" t="n">
        <v>180</v>
      </c>
      <c r="H1759" t="inlineStr">
        <is>
          <t>Dallas, Ga.</t>
        </is>
      </c>
    </row>
    <row r="1760">
      <c r="A1760" t="inlineStr">
        <is>
          <t>Boston College</t>
        </is>
      </c>
      <c r="B1760" t="n">
        <v>3</v>
      </c>
      <c r="C1760" t="inlineStr">
        <is>
          <t>Max Tucker</t>
        </is>
      </c>
      <c r="D1760" t="inlineStr">
        <is>
          <t>DB</t>
        </is>
      </c>
      <c r="E1760" t="inlineStr">
        <is>
          <t>Sr</t>
        </is>
      </c>
      <c r="F1760" t="inlineStr">
        <is>
          <t>5'11"</t>
        </is>
      </c>
      <c r="G1760" t="n">
        <v>190</v>
      </c>
      <c r="H1760" t="inlineStr">
        <is>
          <t>Hyde Park, Mass.</t>
        </is>
      </c>
    </row>
    <row r="1761">
      <c r="A1761" t="inlineStr">
        <is>
          <t>Boston College</t>
        </is>
      </c>
      <c r="B1761" t="n">
        <v>5</v>
      </c>
      <c r="C1761" t="inlineStr">
        <is>
          <t>Marcus Upton</t>
        </is>
      </c>
      <c r="D1761" t="inlineStr">
        <is>
          <t>DB</t>
        </is>
      </c>
      <c r="E1761" t="inlineStr">
        <is>
          <t>So</t>
        </is>
      </c>
      <c r="F1761" t="inlineStr">
        <is>
          <t>6'1"</t>
        </is>
      </c>
      <c r="G1761" t="n">
        <v>200</v>
      </c>
      <c r="H1761" t="inlineStr">
        <is>
          <t>Sicklerville, N.J.</t>
        </is>
      </c>
    </row>
    <row r="1762">
      <c r="A1762" t="inlineStr">
        <is>
          <t>Boston College</t>
        </is>
      </c>
      <c r="B1762" t="n">
        <v>83</v>
      </c>
      <c r="C1762" t="inlineStr">
        <is>
          <t>Jackson Wade</t>
        </is>
      </c>
      <c r="D1762" t="inlineStr">
        <is>
          <t>WR</t>
        </is>
      </c>
      <c r="E1762" t="inlineStr">
        <is>
          <t>R-Jr</t>
        </is>
      </c>
      <c r="F1762" t="inlineStr">
        <is>
          <t>6'0"</t>
        </is>
      </c>
      <c r="G1762" t="n">
        <v>180</v>
      </c>
      <c r="H1762" t="inlineStr">
        <is>
          <t>Dallas, Ga.</t>
        </is>
      </c>
      <c r="I1762" t="inlineStr">
        <is>
          <t>Transfer from Florida (2026 portal)</t>
        </is>
      </c>
    </row>
    <row r="1763">
      <c r="A1763" t="inlineStr">
        <is>
          <t>Boston College</t>
        </is>
      </c>
      <c r="B1763" t="n">
        <v>72</v>
      </c>
      <c r="C1763" t="inlineStr">
        <is>
          <t>Bruno Werner</t>
        </is>
      </c>
      <c r="D1763" t="inlineStr">
        <is>
          <t>OL</t>
        </is>
      </c>
      <c r="E1763" t="inlineStr">
        <is>
          <t>Fr</t>
        </is>
      </c>
      <c r="F1763" t="inlineStr">
        <is>
          <t>6'9"</t>
        </is>
      </c>
      <c r="G1763" t="n">
        <v>280</v>
      </c>
      <c r="H1763" t="inlineStr">
        <is>
          <t>Chemnitz, Germany</t>
        </is>
      </c>
    </row>
    <row r="1764">
      <c r="A1764" t="inlineStr">
        <is>
          <t>Boston College</t>
        </is>
      </c>
      <c r="B1764" t="n">
        <v>6</v>
      </c>
      <c r="C1764" t="inlineStr">
        <is>
          <t>VJ Wilkins</t>
        </is>
      </c>
      <c r="D1764" t="inlineStr">
        <is>
          <t>WR</t>
        </is>
      </c>
      <c r="E1764" t="inlineStr">
        <is>
          <t>R-Sr</t>
        </is>
      </c>
      <c r="F1764" t="inlineStr">
        <is>
          <t>5'9"</t>
        </is>
      </c>
      <c r="G1764" t="n">
        <v>185</v>
      </c>
      <c r="H1764" t="inlineStr">
        <is>
          <t>Pfafftown, N.C.</t>
        </is>
      </c>
    </row>
    <row r="1765">
      <c r="A1765" t="inlineStr">
        <is>
          <t>Boston College</t>
        </is>
      </c>
      <c r="B1765" t="n">
        <v>57</v>
      </c>
      <c r="C1765" t="inlineStr">
        <is>
          <t>DJ Williams</t>
        </is>
      </c>
      <c r="D1765" t="inlineStr">
        <is>
          <t>OL</t>
        </is>
      </c>
      <c r="E1765" t="inlineStr">
        <is>
          <t>R-Fr</t>
        </is>
      </c>
      <c r="F1765" t="inlineStr">
        <is>
          <t>6'2"</t>
        </is>
      </c>
      <c r="G1765" t="n">
        <v>300</v>
      </c>
      <c r="H1765" t="inlineStr">
        <is>
          <t>Yonkers, N.Y.</t>
        </is>
      </c>
    </row>
    <row r="1766">
      <c r="A1766" t="inlineStr">
        <is>
          <t>Boston College</t>
        </is>
      </c>
      <c r="B1766" t="n">
        <v>15</v>
      </c>
      <c r="C1766" t="inlineStr">
        <is>
          <t>Grayson Wilson</t>
        </is>
      </c>
      <c r="D1766" t="inlineStr">
        <is>
          <t>QB</t>
        </is>
      </c>
      <c r="E1766" t="inlineStr">
        <is>
          <t>R-Fr</t>
        </is>
      </c>
      <c r="F1766" t="inlineStr">
        <is>
          <t>6'3"</t>
        </is>
      </c>
      <c r="G1766" t="n">
        <v>210</v>
      </c>
      <c r="H1766" t="inlineStr">
        <is>
          <t>North Little Rock, Ark.</t>
        </is>
      </c>
      <c r="I1766" t="inlineStr">
        <is>
          <t>Transfer from Arkansas (2026 portal)</t>
        </is>
      </c>
    </row>
    <row r="1767">
      <c r="A1767" t="inlineStr">
        <is>
          <t>Boston College</t>
        </is>
      </c>
      <c r="B1767" t="n">
        <v>9</v>
      </c>
      <c r="C1767" t="inlineStr">
        <is>
          <t>Landon Wright</t>
        </is>
      </c>
      <c r="D1767" t="inlineStr">
        <is>
          <t>WR</t>
        </is>
      </c>
      <c r="E1767" t="inlineStr">
        <is>
          <t>R-So</t>
        </is>
      </c>
      <c r="F1767" t="inlineStr">
        <is>
          <t>6'0"</t>
        </is>
      </c>
      <c r="G1767" t="n">
        <v>180</v>
      </c>
      <c r="H1767" t="inlineStr">
        <is>
          <t>Fresno, Calif.</t>
        </is>
      </c>
      <c r="I1767" t="inlineStr">
        <is>
          <t>Transfer from Washington State (2026 portal)</t>
        </is>
      </c>
    </row>
    <row r="1768">
      <c r="A1768" t="inlineStr">
        <is>
          <t>Boston College</t>
        </is>
      </c>
      <c r="B1768" t="n">
        <v>54</v>
      </c>
      <c r="C1768" t="inlineStr">
        <is>
          <t>Juan Zabal</t>
        </is>
      </c>
      <c r="D1768" t="inlineStr">
        <is>
          <t>LB</t>
        </is>
      </c>
      <c r="E1768" t="inlineStr">
        <is>
          <t>R-Sr</t>
        </is>
      </c>
      <c r="F1768" t="inlineStr">
        <is>
          <t>6'1"</t>
        </is>
      </c>
      <c r="G1768" t="n">
        <v>225</v>
      </c>
      <c r="H1768" t="inlineStr">
        <is>
          <t>Mexico City, Mexico</t>
        </is>
      </c>
    </row>
    <row r="1769">
      <c r="A1769" t="inlineStr">
        <is>
          <t>Bowling Green</t>
        </is>
      </c>
      <c r="B1769" t="n">
        <v>2</v>
      </c>
      <c r="C1769" t="inlineStr">
        <is>
          <t>Nakai Amachree</t>
        </is>
      </c>
      <c r="D1769" t="inlineStr">
        <is>
          <t>RB</t>
        </is>
      </c>
      <c r="E1769" t="inlineStr">
        <is>
          <t>So</t>
        </is>
      </c>
      <c r="F1769" t="inlineStr">
        <is>
          <t>5'10"</t>
        </is>
      </c>
      <c r="G1769" t="n">
        <v>195</v>
      </c>
      <c r="H1769" t="inlineStr">
        <is>
          <t>Haslett, Mich.</t>
        </is>
      </c>
    </row>
    <row r="1770">
      <c r="A1770" t="inlineStr">
        <is>
          <t>Bowling Green</t>
        </is>
      </c>
      <c r="B1770" t="n">
        <v>26</v>
      </c>
      <c r="C1770" t="inlineStr">
        <is>
          <t>Josira Andrews</t>
        </is>
      </c>
      <c r="D1770" t="inlineStr">
        <is>
          <t>CB</t>
        </is>
      </c>
      <c r="E1770" t="inlineStr">
        <is>
          <t>So</t>
        </is>
      </c>
      <c r="F1770" t="inlineStr">
        <is>
          <t>5'10"</t>
        </is>
      </c>
      <c r="G1770" t="n">
        <v>180</v>
      </c>
      <c r="H1770" t="inlineStr">
        <is>
          <t>Brooklyn, N.Y.</t>
        </is>
      </c>
    </row>
    <row r="1771">
      <c r="A1771" t="inlineStr">
        <is>
          <t>Bowling Green</t>
        </is>
      </c>
      <c r="B1771" t="n">
        <v>40</v>
      </c>
      <c r="C1771" t="inlineStr">
        <is>
          <t>DeVenchi Arnold II</t>
        </is>
      </c>
      <c r="D1771" t="inlineStr">
        <is>
          <t>S</t>
        </is>
      </c>
      <c r="E1771" t="inlineStr">
        <is>
          <t>R-Fr</t>
        </is>
      </c>
      <c r="F1771" t="inlineStr">
        <is>
          <t>6'1"</t>
        </is>
      </c>
      <c r="G1771" t="n">
        <v>190</v>
      </c>
      <c r="H1771" t="inlineStr">
        <is>
          <t>District Heights, Md.</t>
        </is>
      </c>
    </row>
    <row r="1772">
      <c r="A1772" t="inlineStr">
        <is>
          <t>Bowling Green</t>
        </is>
      </c>
      <c r="B1772" t="n">
        <v>56</v>
      </c>
      <c r="C1772" t="inlineStr">
        <is>
          <t>John Baker IV</t>
        </is>
      </c>
      <c r="D1772" t="inlineStr">
        <is>
          <t>DL</t>
        </is>
      </c>
      <c r="E1772" t="inlineStr">
        <is>
          <t>R-Fr</t>
        </is>
      </c>
      <c r="F1772" t="inlineStr">
        <is>
          <t>6'5"</t>
        </is>
      </c>
      <c r="G1772" t="n">
        <v>220</v>
      </c>
      <c r="H1772" t="inlineStr">
        <is>
          <t>Clinton Township, Mich.</t>
        </is>
      </c>
      <c r="I1772" t="inlineStr">
        <is>
          <t>Transfer from Toledo (2026 portal)</t>
        </is>
      </c>
    </row>
    <row r="1773">
      <c r="A1773" t="inlineStr">
        <is>
          <t>Bowling Green</t>
        </is>
      </c>
      <c r="B1773" t="n">
        <v>4</v>
      </c>
      <c r="C1773" t="inlineStr">
        <is>
          <t>Ke'Marion Baldwin</t>
        </is>
      </c>
      <c r="D1773" t="inlineStr">
        <is>
          <t>RB</t>
        </is>
      </c>
      <c r="E1773" t="inlineStr">
        <is>
          <t>Jr</t>
        </is>
      </c>
      <c r="F1773" t="inlineStr">
        <is>
          <t>5'9"</t>
        </is>
      </c>
      <c r="G1773" t="n">
        <v>200</v>
      </c>
      <c r="H1773" t="inlineStr">
        <is>
          <t>St. Paul's, N.C.</t>
        </is>
      </c>
      <c r="I1773" t="inlineStr">
        <is>
          <t>Transfer from Charleston Southern (2026 portal)</t>
        </is>
      </c>
    </row>
    <row r="1774">
      <c r="A1774" t="inlineStr">
        <is>
          <t>Bowling Green</t>
        </is>
      </c>
      <c r="B1774" t="n">
        <v>15</v>
      </c>
      <c r="C1774" t="inlineStr">
        <is>
          <t>D'kyah Banks</t>
        </is>
      </c>
      <c r="D1774" t="inlineStr">
        <is>
          <t>S</t>
        </is>
      </c>
      <c r="E1774" t="inlineStr">
        <is>
          <t>So</t>
        </is>
      </c>
      <c r="F1774" t="inlineStr">
        <is>
          <t>6'5"</t>
        </is>
      </c>
      <c r="G1774" t="n">
        <v>180</v>
      </c>
      <c r="H1774" t="inlineStr">
        <is>
          <t>Atlanta, Ga.</t>
        </is>
      </c>
    </row>
    <row r="1775">
      <c r="A1775" t="inlineStr">
        <is>
          <t>Bowling Green</t>
        </is>
      </c>
      <c r="B1775" t="n">
        <v>33</v>
      </c>
      <c r="C1775" t="inlineStr">
        <is>
          <t>Tristin Blackmon</t>
        </is>
      </c>
      <c r="D1775" t="inlineStr">
        <is>
          <t>RB</t>
        </is>
      </c>
      <c r="E1775" t="inlineStr">
        <is>
          <t>Fr</t>
        </is>
      </c>
      <c r="F1775" t="inlineStr">
        <is>
          <t>6'1"</t>
        </is>
      </c>
      <c r="G1775" t="n">
        <v>210</v>
      </c>
      <c r="H1775" t="inlineStr">
        <is>
          <t>Prattville, Ala.</t>
        </is>
      </c>
    </row>
    <row r="1776">
      <c r="A1776" t="inlineStr">
        <is>
          <t>Bowling Green</t>
        </is>
      </c>
      <c r="B1776" t="n">
        <v>37</v>
      </c>
      <c r="C1776" t="inlineStr">
        <is>
          <t>Garrison Blair</t>
        </is>
      </c>
      <c r="D1776" t="inlineStr">
        <is>
          <t>CB</t>
        </is>
      </c>
      <c r="E1776" t="inlineStr">
        <is>
          <t>So</t>
        </is>
      </c>
      <c r="F1776" t="inlineStr">
        <is>
          <t>5'10"</t>
        </is>
      </c>
      <c r="G1776" t="n">
        <v>180</v>
      </c>
      <c r="H1776" t="inlineStr">
        <is>
          <t>Carrollton, Texas</t>
        </is>
      </c>
    </row>
    <row r="1777">
      <c r="A1777" t="inlineStr">
        <is>
          <t>Bowling Green</t>
        </is>
      </c>
      <c r="B1777" t="n">
        <v>54</v>
      </c>
      <c r="C1777" t="inlineStr">
        <is>
          <t>Brody Bolyn</t>
        </is>
      </c>
      <c r="D1777" t="inlineStr">
        <is>
          <t>C</t>
        </is>
      </c>
      <c r="E1777" t="inlineStr">
        <is>
          <t>Jr</t>
        </is>
      </c>
      <c r="F1777" t="inlineStr">
        <is>
          <t>6'3"</t>
        </is>
      </c>
      <c r="G1777" t="n">
        <v>310</v>
      </c>
      <c r="H1777" t="inlineStr">
        <is>
          <t>Uniondale, Ind.</t>
        </is>
      </c>
    </row>
    <row r="1778">
      <c r="A1778" t="inlineStr">
        <is>
          <t>Bowling Green</t>
        </is>
      </c>
      <c r="B1778" t="n">
        <v>80</v>
      </c>
      <c r="C1778" t="inlineStr">
        <is>
          <t>Ocean Brabbs</t>
        </is>
      </c>
      <c r="D1778" t="inlineStr">
        <is>
          <t>TE</t>
        </is>
      </c>
      <c r="E1778" t="inlineStr">
        <is>
          <t>So</t>
        </is>
      </c>
      <c r="F1778" t="inlineStr">
        <is>
          <t>6'3"</t>
        </is>
      </c>
      <c r="G1778" t="n">
        <v>205</v>
      </c>
      <c r="H1778" t="inlineStr">
        <is>
          <t>Ann Arbor, Mich.</t>
        </is>
      </c>
    </row>
    <row r="1779">
      <c r="A1779" t="inlineStr">
        <is>
          <t>Bowling Green</t>
        </is>
      </c>
      <c r="B1779" t="n">
        <v>23</v>
      </c>
      <c r="C1779" t="inlineStr">
        <is>
          <t>Myles Bradley</t>
        </is>
      </c>
      <c r="D1779" t="inlineStr">
        <is>
          <t>DE</t>
        </is>
      </c>
      <c r="E1779" t="inlineStr">
        <is>
          <t>Sr</t>
        </is>
      </c>
      <c r="F1779" t="inlineStr">
        <is>
          <t>6'0"</t>
        </is>
      </c>
      <c r="G1779" t="n">
        <v>225</v>
      </c>
      <c r="H1779" t="inlineStr">
        <is>
          <t>Mansfield, Ohio</t>
        </is>
      </c>
    </row>
    <row r="1780">
      <c r="A1780" t="inlineStr">
        <is>
          <t>Bowling Green</t>
        </is>
      </c>
      <c r="B1780" t="n">
        <v>41</v>
      </c>
      <c r="C1780" t="inlineStr">
        <is>
          <t>Drey Braxton</t>
        </is>
      </c>
      <c r="D1780" t="inlineStr">
        <is>
          <t>DB</t>
        </is>
      </c>
      <c r="E1780" t="inlineStr">
        <is>
          <t>Jr</t>
        </is>
      </c>
      <c r="F1780" t="inlineStr">
        <is>
          <t>5'10"</t>
        </is>
      </c>
      <c r="G1780" t="n">
        <v>170</v>
      </c>
      <c r="H1780" t="inlineStr">
        <is>
          <t>Highland Springs, Va.</t>
        </is>
      </c>
      <c r="I1780" t="inlineStr">
        <is>
          <t>Transfer from North Carolina Central (2026 portal)</t>
        </is>
      </c>
    </row>
    <row r="1781">
      <c r="A1781" t="inlineStr">
        <is>
          <t>Bowling Green</t>
        </is>
      </c>
      <c r="B1781" t="n">
        <v>90</v>
      </c>
      <c r="C1781" t="inlineStr">
        <is>
          <t>Bryce Brewster</t>
        </is>
      </c>
      <c r="D1781" t="inlineStr">
        <is>
          <t>DL</t>
        </is>
      </c>
      <c r="E1781" t="inlineStr">
        <is>
          <t>Fr</t>
        </is>
      </c>
      <c r="F1781" t="inlineStr">
        <is>
          <t>6'3"</t>
        </is>
      </c>
      <c r="G1781" t="n">
        <v>245</v>
      </c>
      <c r="H1781" t="inlineStr">
        <is>
          <t>Cincinnati, Ohio</t>
        </is>
      </c>
    </row>
    <row r="1782">
      <c r="A1782" t="inlineStr">
        <is>
          <t>Bowling Green</t>
        </is>
      </c>
      <c r="B1782" t="n">
        <v>25</v>
      </c>
      <c r="C1782" t="inlineStr">
        <is>
          <t>Cade Brooks</t>
        </is>
      </c>
      <c r="D1782" t="inlineStr">
        <is>
          <t>WR</t>
        </is>
      </c>
      <c r="E1782" t="inlineStr">
        <is>
          <t>Fr</t>
        </is>
      </c>
      <c r="F1782" t="inlineStr">
        <is>
          <t>5'11"</t>
        </is>
      </c>
      <c r="G1782" t="n">
        <v>190</v>
      </c>
      <c r="H1782" t="inlineStr">
        <is>
          <t>Portland, Tenn.</t>
        </is>
      </c>
    </row>
    <row r="1783">
      <c r="A1783" t="inlineStr">
        <is>
          <t>Bowling Green</t>
        </is>
      </c>
      <c r="B1783" t="n">
        <v>88</v>
      </c>
      <c r="C1783" t="inlineStr">
        <is>
          <t>Selah Brown</t>
        </is>
      </c>
      <c r="D1783" t="inlineStr">
        <is>
          <t>DL</t>
        </is>
      </c>
      <c r="E1783" t="inlineStr">
        <is>
          <t>Gr</t>
        </is>
      </c>
      <c r="F1783" t="inlineStr">
        <is>
          <t>6'2"</t>
        </is>
      </c>
      <c r="G1783" t="n">
        <v>290</v>
      </c>
      <c r="H1783" t="inlineStr">
        <is>
          <t>Louisville, Ky.</t>
        </is>
      </c>
      <c r="I1783" t="inlineStr">
        <is>
          <t>Transfer from Louisville (2026 portal)</t>
        </is>
      </c>
    </row>
    <row r="1784">
      <c r="A1784" t="inlineStr">
        <is>
          <t>Bowling Green</t>
        </is>
      </c>
      <c r="B1784" t="n">
        <v>73</v>
      </c>
      <c r="C1784" t="inlineStr">
        <is>
          <t>Caden Campbell</t>
        </is>
      </c>
      <c r="D1784" t="inlineStr">
        <is>
          <t>OG</t>
        </is>
      </c>
      <c r="E1784" t="inlineStr">
        <is>
          <t>So</t>
        </is>
      </c>
      <c r="F1784" t="inlineStr">
        <is>
          <t>6'4"</t>
        </is>
      </c>
      <c r="G1784" t="n">
        <v>275</v>
      </c>
      <c r="H1784" t="inlineStr">
        <is>
          <t>Rochester, Mich.</t>
        </is>
      </c>
    </row>
    <row r="1785">
      <c r="A1785" t="inlineStr">
        <is>
          <t>Bowling Green</t>
        </is>
      </c>
      <c r="B1785" t="n">
        <v>20</v>
      </c>
      <c r="C1785" t="inlineStr">
        <is>
          <t>Marceles Carey</t>
        </is>
      </c>
      <c r="D1785" t="inlineStr">
        <is>
          <t>RB</t>
        </is>
      </c>
      <c r="E1785" t="inlineStr">
        <is>
          <t>Fr</t>
        </is>
      </c>
      <c r="F1785" t="inlineStr">
        <is>
          <t>5'11"</t>
        </is>
      </c>
      <c r="G1785" t="n">
        <v>165</v>
      </c>
      <c r="H1785" t="inlineStr">
        <is>
          <t>DeLand, Fla.</t>
        </is>
      </c>
    </row>
    <row r="1786">
      <c r="A1786" t="inlineStr">
        <is>
          <t>Bowling Green</t>
        </is>
      </c>
      <c r="B1786" t="n">
        <v>30</v>
      </c>
      <c r="C1786" t="inlineStr">
        <is>
          <t>Caden Carter</t>
        </is>
      </c>
      <c r="D1786" t="inlineStr">
        <is>
          <t>LB</t>
        </is>
      </c>
      <c r="E1786" t="inlineStr">
        <is>
          <t>Fr</t>
        </is>
      </c>
      <c r="F1786" t="inlineStr">
        <is>
          <t>6'1"</t>
        </is>
      </c>
      <c r="G1786" t="n">
        <v>220</v>
      </c>
      <c r="H1786" t="inlineStr">
        <is>
          <t>Norton, Ohio</t>
        </is>
      </c>
    </row>
    <row r="1787">
      <c r="A1787" t="inlineStr">
        <is>
          <t>Bowling Green</t>
        </is>
      </c>
      <c r="B1787" t="n">
        <v>21</v>
      </c>
      <c r="C1787" t="inlineStr">
        <is>
          <t>Cedarius Christian</t>
        </is>
      </c>
      <c r="D1787" t="inlineStr">
        <is>
          <t>DB</t>
        </is>
      </c>
      <c r="E1787" t="inlineStr">
        <is>
          <t>Fr</t>
        </is>
      </c>
      <c r="F1787" t="inlineStr">
        <is>
          <t>6'1"</t>
        </is>
      </c>
      <c r="G1787" t="n">
        <v>180</v>
      </c>
      <c r="H1787" t="inlineStr">
        <is>
          <t>Dundee, Fla.</t>
        </is>
      </c>
    </row>
    <row r="1788">
      <c r="A1788" t="inlineStr">
        <is>
          <t>Bowling Green</t>
        </is>
      </c>
      <c r="B1788" t="n">
        <v>11</v>
      </c>
      <c r="C1788" t="inlineStr">
        <is>
          <t>Austin Clay</t>
        </is>
      </c>
      <c r="D1788" t="inlineStr">
        <is>
          <t>WR</t>
        </is>
      </c>
      <c r="E1788" t="inlineStr">
        <is>
          <t>So</t>
        </is>
      </c>
      <c r="F1788" t="inlineStr">
        <is>
          <t>6'0"</t>
        </is>
      </c>
      <c r="G1788" t="n">
        <v>175</v>
      </c>
      <c r="H1788" t="inlineStr">
        <is>
          <t>Cleveland, Ohio</t>
        </is>
      </c>
    </row>
    <row r="1789">
      <c r="A1789" t="inlineStr">
        <is>
          <t>Bowling Green</t>
        </is>
      </c>
      <c r="B1789" t="n">
        <v>89</v>
      </c>
      <c r="C1789" t="inlineStr">
        <is>
          <t>Blane Cleaver</t>
        </is>
      </c>
      <c r="D1789" t="inlineStr">
        <is>
          <t>TE</t>
        </is>
      </c>
      <c r="E1789" t="inlineStr">
        <is>
          <t>Gr</t>
        </is>
      </c>
      <c r="F1789" t="inlineStr">
        <is>
          <t>6'2"</t>
        </is>
      </c>
      <c r="G1789" t="n">
        <v>235</v>
      </c>
      <c r="H1789" t="inlineStr">
        <is>
          <t>Berwick, Pa.</t>
        </is>
      </c>
    </row>
    <row r="1790">
      <c r="A1790" t="inlineStr">
        <is>
          <t>Bowling Green</t>
        </is>
      </c>
      <c r="B1790" t="n">
        <v>6</v>
      </c>
      <c r="C1790" t="inlineStr">
        <is>
          <t>Isaiah Dawson</t>
        </is>
      </c>
      <c r="D1790" t="inlineStr">
        <is>
          <t>WR</t>
        </is>
      </c>
      <c r="E1790" t="inlineStr">
        <is>
          <t>So</t>
        </is>
      </c>
      <c r="F1790" t="inlineStr">
        <is>
          <t>5'8"</t>
        </is>
      </c>
      <c r="G1790" t="n">
        <v>190</v>
      </c>
      <c r="H1790" t="inlineStr">
        <is>
          <t>Garner, N.C.</t>
        </is>
      </c>
      <c r="I1790" t="inlineStr">
        <is>
          <t>Transfer from Richmond (2026 portal)</t>
        </is>
      </c>
    </row>
    <row r="1791">
      <c r="A1791" t="inlineStr">
        <is>
          <t>Bowling Green</t>
        </is>
      </c>
      <c r="B1791" t="n">
        <v>1</v>
      </c>
      <c r="C1791" t="inlineStr">
        <is>
          <t>Austyn Dendy</t>
        </is>
      </c>
      <c r="D1791" t="inlineStr">
        <is>
          <t>RB</t>
        </is>
      </c>
      <c r="E1791" t="inlineStr">
        <is>
          <t>So</t>
        </is>
      </c>
      <c r="F1791" t="inlineStr">
        <is>
          <t>6'1"</t>
        </is>
      </c>
      <c r="G1791" t="n">
        <v>225</v>
      </c>
      <c r="H1791" t="inlineStr">
        <is>
          <t>Pine Bluff, Ark.</t>
        </is>
      </c>
    </row>
    <row r="1792">
      <c r="A1792" t="inlineStr">
        <is>
          <t>Bowling Green</t>
        </is>
      </c>
      <c r="B1792" t="n">
        <v>43</v>
      </c>
      <c r="C1792" t="inlineStr">
        <is>
          <t>MJ Dillard</t>
        </is>
      </c>
      <c r="D1792" t="inlineStr">
        <is>
          <t>DT</t>
        </is>
      </c>
      <c r="E1792" t="inlineStr">
        <is>
          <t>So</t>
        </is>
      </c>
      <c r="F1792" t="inlineStr">
        <is>
          <t>6'5"</t>
        </is>
      </c>
      <c r="G1792" t="n">
        <v>270</v>
      </c>
      <c r="H1792" t="inlineStr">
        <is>
          <t>Buford, Ga.</t>
        </is>
      </c>
    </row>
    <row r="1793">
      <c r="A1793" t="inlineStr">
        <is>
          <t>Bowling Green</t>
        </is>
      </c>
      <c r="B1793" t="n">
        <v>28</v>
      </c>
      <c r="C1793" t="inlineStr">
        <is>
          <t>Samuel Dossous</t>
        </is>
      </c>
      <c r="D1793" t="inlineStr">
        <is>
          <t>DL</t>
        </is>
      </c>
      <c r="E1793" t="inlineStr">
        <is>
          <t>Fr</t>
        </is>
      </c>
      <c r="F1793" t="inlineStr">
        <is>
          <t>6'3"</t>
        </is>
      </c>
      <c r="G1793" t="n">
        <v>225</v>
      </c>
      <c r="H1793" t="inlineStr">
        <is>
          <t>Massillon, Ohio</t>
        </is>
      </c>
    </row>
    <row r="1794">
      <c r="A1794" t="inlineStr">
        <is>
          <t>Bowling Green</t>
        </is>
      </c>
      <c r="B1794" t="n">
        <v>17</v>
      </c>
      <c r="C1794" t="inlineStr">
        <is>
          <t>Dylan Dreasky</t>
        </is>
      </c>
      <c r="D1794" t="inlineStr">
        <is>
          <t>QB</t>
        </is>
      </c>
      <c r="E1794" t="inlineStr">
        <is>
          <t>Fr</t>
        </is>
      </c>
      <c r="F1794" t="inlineStr">
        <is>
          <t>6'2"</t>
        </is>
      </c>
      <c r="G1794" t="n">
        <v>200</v>
      </c>
      <c r="H1794" t="inlineStr">
        <is>
          <t>Linden, Mich.</t>
        </is>
      </c>
    </row>
    <row r="1795">
      <c r="A1795" t="inlineStr">
        <is>
          <t>Bowling Green</t>
        </is>
      </c>
      <c r="B1795" t="n">
        <v>52</v>
      </c>
      <c r="C1795" t="inlineStr">
        <is>
          <t>Elijah Durham-Smith</t>
        </is>
      </c>
      <c r="D1795" t="inlineStr">
        <is>
          <t>DL</t>
        </is>
      </c>
      <c r="E1795" t="inlineStr">
        <is>
          <t>Fr</t>
        </is>
      </c>
      <c r="F1795" t="inlineStr">
        <is>
          <t>6'2"</t>
        </is>
      </c>
      <c r="G1795" t="n">
        <v>240</v>
      </c>
      <c r="H1795" t="inlineStr">
        <is>
          <t>Pickerington, Ohio</t>
        </is>
      </c>
    </row>
    <row r="1796">
      <c r="A1796" t="inlineStr">
        <is>
          <t>Bowling Green</t>
        </is>
      </c>
      <c r="B1796" t="n">
        <v>6</v>
      </c>
      <c r="C1796" t="inlineStr">
        <is>
          <t>Sanders Ellis</t>
        </is>
      </c>
      <c r="D1796" t="inlineStr">
        <is>
          <t>LB</t>
        </is>
      </c>
      <c r="E1796" t="inlineStr">
        <is>
          <t>Jr</t>
        </is>
      </c>
      <c r="F1796" t="inlineStr">
        <is>
          <t>6'2"</t>
        </is>
      </c>
      <c r="G1796" t="n">
        <v>240</v>
      </c>
      <c r="H1796" t="inlineStr">
        <is>
          <t>Nashville, Tenn.</t>
        </is>
      </c>
      <c r="I1796" t="inlineStr">
        <is>
          <t>Transfer from Purdue (2026 portal)</t>
        </is>
      </c>
    </row>
    <row r="1797">
      <c r="A1797" t="inlineStr">
        <is>
          <t>Bowling Green</t>
        </is>
      </c>
      <c r="B1797" t="n">
        <v>9</v>
      </c>
      <c r="C1797" t="inlineStr">
        <is>
          <t>Preston EstoEsta</t>
        </is>
      </c>
      <c r="D1797" t="inlineStr">
        <is>
          <t>S</t>
        </is>
      </c>
      <c r="E1797" t="inlineStr">
        <is>
          <t>So</t>
        </is>
      </c>
      <c r="F1797" t="inlineStr">
        <is>
          <t>6'1"</t>
        </is>
      </c>
      <c r="G1797" t="n">
        <v>190</v>
      </c>
      <c r="H1797" t="inlineStr">
        <is>
          <t>Mason, Ohio</t>
        </is>
      </c>
    </row>
    <row r="1798">
      <c r="A1798" t="inlineStr">
        <is>
          <t>Bowling Green</t>
        </is>
      </c>
      <c r="B1798" t="n">
        <v>52</v>
      </c>
      <c r="C1798" t="inlineStr">
        <is>
          <t>Quinn Forsythe</t>
        </is>
      </c>
      <c r="D1798" t="inlineStr">
        <is>
          <t>LS</t>
        </is>
      </c>
      <c r="E1798" t="inlineStr">
        <is>
          <t>R-Fr</t>
        </is>
      </c>
      <c r="F1798" t="inlineStr">
        <is>
          <t>6'2"</t>
        </is>
      </c>
      <c r="G1798" t="n">
        <v>180</v>
      </c>
      <c r="H1798" t="inlineStr">
        <is>
          <t>Manhattan, Ill.</t>
        </is>
      </c>
    </row>
    <row r="1799">
      <c r="A1799" t="inlineStr">
        <is>
          <t>Bowling Green</t>
        </is>
      </c>
      <c r="B1799" t="n">
        <v>65</v>
      </c>
      <c r="C1799" t="inlineStr">
        <is>
          <t>Gabe Funk</t>
        </is>
      </c>
      <c r="D1799" t="inlineStr">
        <is>
          <t>OL</t>
        </is>
      </c>
      <c r="E1799" t="inlineStr">
        <is>
          <t>So</t>
        </is>
      </c>
      <c r="F1799" t="inlineStr">
        <is>
          <t>6'6"</t>
        </is>
      </c>
      <c r="G1799" t="n">
        <v>305</v>
      </c>
      <c r="H1799" t="inlineStr">
        <is>
          <t>Xenia, Ohio</t>
        </is>
      </c>
    </row>
    <row r="1800">
      <c r="A1800" t="inlineStr">
        <is>
          <t>Bowling Green</t>
        </is>
      </c>
      <c r="B1800" t="n">
        <v>32</v>
      </c>
      <c r="C1800" t="inlineStr">
        <is>
          <t>Rico Garcia</t>
        </is>
      </c>
      <c r="D1800" t="inlineStr">
        <is>
          <t>CB</t>
        </is>
      </c>
      <c r="E1800" t="inlineStr">
        <is>
          <t>R-Fr</t>
        </is>
      </c>
      <c r="F1800" t="inlineStr">
        <is>
          <t>5'10"</t>
        </is>
      </c>
      <c r="G1800" t="n">
        <v>180</v>
      </c>
      <c r="H1800" t="inlineStr">
        <is>
          <t>Tampa, Fla.</t>
        </is>
      </c>
    </row>
    <row r="1801">
      <c r="A1801" t="inlineStr">
        <is>
          <t>Bowling Green</t>
        </is>
      </c>
      <c r="B1801" t="n">
        <v>54</v>
      </c>
      <c r="C1801" t="inlineStr">
        <is>
          <t>Dior Garner</t>
        </is>
      </c>
      <c r="D1801" t="inlineStr">
        <is>
          <t>DT</t>
        </is>
      </c>
      <c r="E1801" t="inlineStr">
        <is>
          <t>R-Fr</t>
        </is>
      </c>
      <c r="F1801" t="inlineStr">
        <is>
          <t>6'3"</t>
        </is>
      </c>
      <c r="G1801" t="n">
        <v>305</v>
      </c>
      <c r="H1801" t="inlineStr">
        <is>
          <t>Canton, Ohio</t>
        </is>
      </c>
    </row>
    <row r="1802">
      <c r="A1802" t="inlineStr">
        <is>
          <t>Bowling Green</t>
        </is>
      </c>
      <c r="B1802" t="n">
        <v>5</v>
      </c>
      <c r="C1802" t="inlineStr">
        <is>
          <t>Eriq George</t>
        </is>
      </c>
      <c r="D1802" t="inlineStr">
        <is>
          <t>DE</t>
        </is>
      </c>
      <c r="E1802" t="inlineStr">
        <is>
          <t>Sr</t>
        </is>
      </c>
      <c r="F1802" t="inlineStr">
        <is>
          <t>6'3"</t>
        </is>
      </c>
      <c r="G1802" t="n">
        <v>285</v>
      </c>
      <c r="H1802" t="inlineStr">
        <is>
          <t>Nashville, Tenn.</t>
        </is>
      </c>
    </row>
    <row r="1803">
      <c r="A1803" t="inlineStr">
        <is>
          <t>Bowling Green</t>
        </is>
      </c>
      <c r="B1803" t="n">
        <v>50</v>
      </c>
      <c r="C1803" t="inlineStr">
        <is>
          <t>Vincent Giordano</t>
        </is>
      </c>
      <c r="D1803" t="inlineStr">
        <is>
          <t>OT</t>
        </is>
      </c>
      <c r="E1803" t="inlineStr">
        <is>
          <t>R-Fr</t>
        </is>
      </c>
      <c r="F1803" t="inlineStr">
        <is>
          <t>6'5"</t>
        </is>
      </c>
      <c r="G1803" t="n">
        <v>300</v>
      </c>
      <c r="H1803" t="inlineStr">
        <is>
          <t>West Chester, Ohio</t>
        </is>
      </c>
    </row>
    <row r="1804">
      <c r="A1804" t="inlineStr">
        <is>
          <t>Bowling Green</t>
        </is>
      </c>
      <c r="B1804" t="n">
        <v>50</v>
      </c>
      <c r="C1804" t="inlineStr">
        <is>
          <t>Jonathan Goins</t>
        </is>
      </c>
      <c r="D1804" t="inlineStr">
        <is>
          <t>LB</t>
        </is>
      </c>
      <c r="E1804" t="inlineStr">
        <is>
          <t>So</t>
        </is>
      </c>
      <c r="F1804" t="inlineStr">
        <is>
          <t>6'1"</t>
        </is>
      </c>
      <c r="G1804" t="n">
        <v>225</v>
      </c>
      <c r="H1804" t="inlineStr">
        <is>
          <t>Pine Bluff, Ark.</t>
        </is>
      </c>
      <c r="I1804" t="inlineStr">
        <is>
          <t>Transfer from Alabama A&amp;M (2026 portal)</t>
        </is>
      </c>
    </row>
    <row r="1805">
      <c r="A1805" t="inlineStr">
        <is>
          <t>Bowling Green</t>
        </is>
      </c>
      <c r="B1805" t="n">
        <v>86</v>
      </c>
      <c r="C1805" t="inlineStr">
        <is>
          <t>Derron Gray Jr.</t>
        </is>
      </c>
      <c r="D1805" t="inlineStr">
        <is>
          <t>TE</t>
        </is>
      </c>
      <c r="E1805" t="inlineStr">
        <is>
          <t>Fr</t>
        </is>
      </c>
      <c r="F1805" t="inlineStr">
        <is>
          <t>6'4"</t>
        </is>
      </c>
      <c r="G1805" t="n">
        <v>215</v>
      </c>
      <c r="H1805" t="inlineStr">
        <is>
          <t>Columbus, Ohio</t>
        </is>
      </c>
    </row>
    <row r="1806">
      <c r="A1806" t="inlineStr">
        <is>
          <t>Bowling Green</t>
        </is>
      </c>
      <c r="B1806" t="n">
        <v>95</v>
      </c>
      <c r="C1806" t="inlineStr">
        <is>
          <t>Carlos Guerra</t>
        </is>
      </c>
      <c r="D1806" t="inlineStr">
        <is>
          <t>K</t>
        </is>
      </c>
      <c r="E1806" t="inlineStr">
        <is>
          <t>Fr</t>
        </is>
      </c>
      <c r="F1806" t="inlineStr">
        <is>
          <t>5'8"</t>
        </is>
      </c>
      <c r="G1806" t="n">
        <v>172</v>
      </c>
      <c r="H1806" t="inlineStr">
        <is>
          <t>Brentwood, Tenn.</t>
        </is>
      </c>
    </row>
    <row r="1807">
      <c r="A1807" t="inlineStr">
        <is>
          <t>Bowling Green</t>
        </is>
      </c>
      <c r="B1807" t="n">
        <v>11</v>
      </c>
      <c r="C1807" t="inlineStr">
        <is>
          <t>Armhan Hale</t>
        </is>
      </c>
      <c r="D1807" t="inlineStr">
        <is>
          <t>DB</t>
        </is>
      </c>
      <c r="E1807" t="inlineStr">
        <is>
          <t>Sr</t>
        </is>
      </c>
      <c r="F1807" t="inlineStr">
        <is>
          <t>5'11"</t>
        </is>
      </c>
      <c r="G1807" t="n">
        <v>195</v>
      </c>
      <c r="H1807" t="inlineStr">
        <is>
          <t>Akron, Ohio</t>
        </is>
      </c>
    </row>
    <row r="1808">
      <c r="A1808" t="inlineStr">
        <is>
          <t>Bowling Green</t>
        </is>
      </c>
      <c r="B1808" t="n">
        <v>70</v>
      </c>
      <c r="C1808" t="inlineStr">
        <is>
          <t>Alex Harris</t>
        </is>
      </c>
      <c r="D1808" t="inlineStr">
        <is>
          <t>OT</t>
        </is>
      </c>
      <c r="E1808" t="inlineStr">
        <is>
          <t>So</t>
        </is>
      </c>
      <c r="F1808" t="inlineStr">
        <is>
          <t>6'5"</t>
        </is>
      </c>
      <c r="G1808" t="n">
        <v>320</v>
      </c>
      <c r="H1808" t="inlineStr">
        <is>
          <t>Cleveland, Ohio</t>
        </is>
      </c>
    </row>
    <row r="1809">
      <c r="A1809" t="inlineStr">
        <is>
          <t>Bowling Green</t>
        </is>
      </c>
      <c r="B1809" t="n">
        <v>20</v>
      </c>
      <c r="C1809" t="inlineStr">
        <is>
          <t>Darian Hawkins</t>
        </is>
      </c>
      <c r="D1809" t="inlineStr">
        <is>
          <t>LB</t>
        </is>
      </c>
      <c r="E1809" t="inlineStr">
        <is>
          <t>Fr</t>
        </is>
      </c>
      <c r="F1809" t="inlineStr">
        <is>
          <t>6'4"</t>
        </is>
      </c>
      <c r="G1809" t="n">
        <v>230</v>
      </c>
      <c r="H1809" t="inlineStr">
        <is>
          <t>Culver City, Calif.</t>
        </is>
      </c>
    </row>
    <row r="1810">
      <c r="A1810" t="inlineStr">
        <is>
          <t>Bowling Green</t>
        </is>
      </c>
      <c r="B1810" t="n">
        <v>10</v>
      </c>
      <c r="C1810" t="inlineStr">
        <is>
          <t>Andrew Hines III</t>
        </is>
      </c>
      <c r="D1810" t="inlineStr">
        <is>
          <t>LB</t>
        </is>
      </c>
      <c r="E1810" t="inlineStr">
        <is>
          <t>So</t>
        </is>
      </c>
      <c r="F1810" t="inlineStr">
        <is>
          <t>6'1"</t>
        </is>
      </c>
      <c r="G1810" t="n">
        <v>230</v>
      </c>
      <c r="H1810" t="inlineStr">
        <is>
          <t>Alpharetta, Ga.</t>
        </is>
      </c>
    </row>
    <row r="1811">
      <c r="A1811" t="inlineStr">
        <is>
          <t>Bowling Green</t>
        </is>
      </c>
      <c r="B1811" t="n">
        <v>22</v>
      </c>
      <c r="C1811" t="inlineStr">
        <is>
          <t>Julian Holt</t>
        </is>
      </c>
      <c r="D1811" t="inlineStr">
        <is>
          <t>DB</t>
        </is>
      </c>
      <c r="E1811" t="inlineStr">
        <is>
          <t>Fr</t>
        </is>
      </c>
      <c r="F1811" t="inlineStr">
        <is>
          <t>6'1"</t>
        </is>
      </c>
      <c r="G1811" t="n">
        <v>200</v>
      </c>
      <c r="H1811" t="inlineStr">
        <is>
          <t>Jacksonville, Fla.</t>
        </is>
      </c>
    </row>
    <row r="1812">
      <c r="A1812" t="inlineStr">
        <is>
          <t>Bowling Green</t>
        </is>
      </c>
      <c r="B1812" t="n">
        <v>82</v>
      </c>
      <c r="C1812" t="inlineStr">
        <is>
          <t>Maddox Hunstad</t>
        </is>
      </c>
      <c r="D1812" t="inlineStr">
        <is>
          <t>TE</t>
        </is>
      </c>
      <c r="E1812" t="inlineStr">
        <is>
          <t>Fr</t>
        </is>
      </c>
      <c r="F1812" t="inlineStr">
        <is>
          <t>6'5"</t>
        </is>
      </c>
      <c r="G1812" t="n">
        <v>205</v>
      </c>
      <c r="H1812" t="inlineStr">
        <is>
          <t>St. Agustine, Fla.</t>
        </is>
      </c>
    </row>
    <row r="1813">
      <c r="A1813" t="inlineStr">
        <is>
          <t>Bowling Green</t>
        </is>
      </c>
      <c r="B1813" t="n">
        <v>14</v>
      </c>
      <c r="C1813" t="inlineStr">
        <is>
          <t>JayT Jackson</t>
        </is>
      </c>
      <c r="D1813" t="inlineStr">
        <is>
          <t>DB</t>
        </is>
      </c>
      <c r="E1813" t="inlineStr">
        <is>
          <t>R-Sr</t>
        </is>
      </c>
      <c r="F1813" t="inlineStr">
        <is>
          <t>6'1"</t>
        </is>
      </c>
      <c r="G1813" t="n">
        <v>175</v>
      </c>
      <c r="H1813" t="inlineStr">
        <is>
          <t>Columbus, Ga.</t>
        </is>
      </c>
      <c r="I1813" t="inlineStr">
        <is>
          <t>Transfer from Louisiana Tech (2026 portal)</t>
        </is>
      </c>
    </row>
    <row r="1814">
      <c r="A1814" t="inlineStr">
        <is>
          <t>Bowling Green</t>
        </is>
      </c>
      <c r="B1814" t="n">
        <v>8</v>
      </c>
      <c r="C1814" t="inlineStr">
        <is>
          <t>Eli Jacon-Duffy</t>
        </is>
      </c>
      <c r="D1814" t="inlineStr">
        <is>
          <t>TE</t>
        </is>
      </c>
      <c r="E1814" t="inlineStr">
        <is>
          <t>So</t>
        </is>
      </c>
      <c r="F1814" t="inlineStr">
        <is>
          <t>6'4"</t>
        </is>
      </c>
      <c r="G1814" t="n">
        <v>245</v>
      </c>
      <c r="H1814" t="inlineStr">
        <is>
          <t>Pleasant Plain, Ohio</t>
        </is>
      </c>
    </row>
    <row r="1815">
      <c r="A1815" t="inlineStr">
        <is>
          <t>Bowling Green</t>
        </is>
      </c>
      <c r="B1815" t="n">
        <v>56</v>
      </c>
      <c r="C1815" t="inlineStr">
        <is>
          <t>Quillan Jimenez</t>
        </is>
      </c>
      <c r="D1815" t="inlineStr">
        <is>
          <t>LS</t>
        </is>
      </c>
      <c r="E1815" t="inlineStr">
        <is>
          <t>Jr</t>
        </is>
      </c>
      <c r="F1815" t="inlineStr">
        <is>
          <t>6'2"</t>
        </is>
      </c>
      <c r="G1815" t="n">
        <v>215</v>
      </c>
      <c r="H1815" t="inlineStr">
        <is>
          <t>Tampa, Fla.</t>
        </is>
      </c>
    </row>
    <row r="1816">
      <c r="A1816" t="inlineStr">
        <is>
          <t>Bowling Green</t>
        </is>
      </c>
      <c r="B1816" t="n">
        <v>19</v>
      </c>
      <c r="C1816" t="inlineStr">
        <is>
          <t>Jahai Johnson</t>
        </is>
      </c>
      <c r="D1816" t="inlineStr">
        <is>
          <t>S</t>
        </is>
      </c>
      <c r="E1816" t="inlineStr">
        <is>
          <t>R-Fr</t>
        </is>
      </c>
      <c r="F1816" t="inlineStr">
        <is>
          <t>6'1"</t>
        </is>
      </c>
      <c r="G1816" t="n">
        <v>200</v>
      </c>
      <c r="H1816" t="inlineStr">
        <is>
          <t>Piscataway, N.J.</t>
        </is>
      </c>
    </row>
    <row r="1817">
      <c r="A1817" t="inlineStr">
        <is>
          <t>Bowling Green</t>
        </is>
      </c>
      <c r="B1817" t="n">
        <v>2</v>
      </c>
      <c r="C1817" t="inlineStr">
        <is>
          <t>JoJo Johnson</t>
        </is>
      </c>
      <c r="D1817" t="inlineStr">
        <is>
          <t>CB</t>
        </is>
      </c>
      <c r="E1817" t="inlineStr">
        <is>
          <t>Gr</t>
        </is>
      </c>
      <c r="F1817" t="inlineStr">
        <is>
          <t>6'0"</t>
        </is>
      </c>
      <c r="G1817" t="n">
        <v>180</v>
      </c>
      <c r="H1817" t="inlineStr">
        <is>
          <t>Merrillville, Ind.</t>
        </is>
      </c>
    </row>
    <row r="1818">
      <c r="A1818" t="inlineStr">
        <is>
          <t>Bowling Green</t>
        </is>
      </c>
      <c r="B1818" t="n">
        <v>3</v>
      </c>
      <c r="C1818" t="inlineStr">
        <is>
          <t>Trey Johnson</t>
        </is>
      </c>
      <c r="D1818" t="inlineStr">
        <is>
          <t>WR</t>
        </is>
      </c>
      <c r="E1818" t="inlineStr">
        <is>
          <t>Sr</t>
        </is>
      </c>
      <c r="F1818" t="inlineStr">
        <is>
          <t>6'0"</t>
        </is>
      </c>
      <c r="G1818" t="n">
        <v>195</v>
      </c>
      <c r="H1818" t="inlineStr">
        <is>
          <t>Frankfort, Ill.</t>
        </is>
      </c>
    </row>
    <row r="1819">
      <c r="A1819" t="inlineStr">
        <is>
          <t>Bowling Green</t>
        </is>
      </c>
      <c r="B1819" t="n">
        <v>15</v>
      </c>
      <c r="C1819" t="inlineStr">
        <is>
          <t>Jay Kastantin</t>
        </is>
      </c>
      <c r="D1819" t="inlineStr">
        <is>
          <t>QB</t>
        </is>
      </c>
      <c r="E1819" t="inlineStr">
        <is>
          <t>Jr</t>
        </is>
      </c>
      <c r="F1819" t="inlineStr">
        <is>
          <t>6'4"</t>
        </is>
      </c>
      <c r="G1819" t="n">
        <v>215</v>
      </c>
      <c r="H1819" t="inlineStr">
        <is>
          <t>Needham, Mass.</t>
        </is>
      </c>
    </row>
    <row r="1820">
      <c r="A1820" t="inlineStr">
        <is>
          <t>Bowling Green</t>
        </is>
      </c>
      <c r="B1820" t="n">
        <v>44</v>
      </c>
      <c r="C1820" t="inlineStr">
        <is>
          <t>Leo Kemp</t>
        </is>
      </c>
      <c r="D1820" t="inlineStr">
        <is>
          <t>FB</t>
        </is>
      </c>
      <c r="E1820" t="inlineStr">
        <is>
          <t>Sr</t>
        </is>
      </c>
      <c r="F1820" t="inlineStr">
        <is>
          <t>5'11"</t>
        </is>
      </c>
      <c r="G1820" t="n">
        <v>245</v>
      </c>
      <c r="H1820" t="inlineStr">
        <is>
          <t>Paso Robles, Calif.</t>
        </is>
      </c>
    </row>
    <row r="1821">
      <c r="A1821" t="inlineStr">
        <is>
          <t>Bowling Green</t>
        </is>
      </c>
      <c r="B1821" t="n">
        <v>12</v>
      </c>
      <c r="C1821" t="inlineStr">
        <is>
          <t>Travis Kenner</t>
        </is>
      </c>
      <c r="D1821" t="inlineStr">
        <is>
          <t>PK</t>
        </is>
      </c>
      <c r="E1821" t="inlineStr">
        <is>
          <t>Jr</t>
        </is>
      </c>
      <c r="F1821" t="inlineStr">
        <is>
          <t>5'10"</t>
        </is>
      </c>
      <c r="G1821" t="n">
        <v>180</v>
      </c>
      <c r="H1821" t="inlineStr">
        <is>
          <t>Temperance, Mich.</t>
        </is>
      </c>
    </row>
    <row r="1822">
      <c r="A1822" t="inlineStr">
        <is>
          <t>Bowling Green</t>
        </is>
      </c>
      <c r="B1822" t="n">
        <v>30</v>
      </c>
      <c r="C1822" t="inlineStr">
        <is>
          <t>Ryan Kingston</t>
        </is>
      </c>
      <c r="D1822" t="inlineStr">
        <is>
          <t>P</t>
        </is>
      </c>
      <c r="E1822" t="inlineStr">
        <is>
          <t>Sr</t>
        </is>
      </c>
      <c r="F1822" t="inlineStr">
        <is>
          <t>6'6"</t>
        </is>
      </c>
      <c r="G1822" t="n">
        <v>215</v>
      </c>
      <c r="H1822" t="inlineStr">
        <is>
          <t>South Bend, Ind.</t>
        </is>
      </c>
      <c r="I1822" t="inlineStr">
        <is>
          <t>Transfer from Southeast Missouri State (2026 portal)</t>
        </is>
      </c>
    </row>
    <row r="1823">
      <c r="A1823" t="inlineStr">
        <is>
          <t>Bowling Green</t>
        </is>
      </c>
      <c r="B1823" t="n">
        <v>59</v>
      </c>
      <c r="C1823" t="inlineStr">
        <is>
          <t>John Kolarchick</t>
        </is>
      </c>
      <c r="D1823" t="inlineStr">
        <is>
          <t>OL</t>
        </is>
      </c>
      <c r="E1823" t="inlineStr">
        <is>
          <t>Fr</t>
        </is>
      </c>
      <c r="F1823" t="inlineStr">
        <is>
          <t>6'6"</t>
        </is>
      </c>
      <c r="G1823" t="n">
        <v>315</v>
      </c>
      <c r="H1823" t="inlineStr">
        <is>
          <t>Troy, Mich.</t>
        </is>
      </c>
    </row>
    <row r="1824">
      <c r="A1824" t="inlineStr">
        <is>
          <t>Bowling Green</t>
        </is>
      </c>
      <c r="B1824" t="n">
        <v>4</v>
      </c>
      <c r="C1824" t="inlineStr">
        <is>
          <t>Kade Kostus</t>
        </is>
      </c>
      <c r="D1824" t="inlineStr">
        <is>
          <t>DL</t>
        </is>
      </c>
      <c r="E1824" t="inlineStr">
        <is>
          <t>R-Sr</t>
        </is>
      </c>
      <c r="F1824" t="inlineStr">
        <is>
          <t>6'2"</t>
        </is>
      </c>
      <c r="G1824" t="n">
        <v>260</v>
      </c>
      <c r="H1824" t="inlineStr">
        <is>
          <t>Rockford, Mich.</t>
        </is>
      </c>
      <c r="I1824" t="inlineStr">
        <is>
          <t>Transfer from Central Michigan (2026 portal)</t>
        </is>
      </c>
    </row>
    <row r="1825">
      <c r="A1825" t="inlineStr">
        <is>
          <t>Bowling Green</t>
        </is>
      </c>
      <c r="B1825" t="n">
        <v>58</v>
      </c>
      <c r="C1825" t="inlineStr">
        <is>
          <t>Ethan Kraatz</t>
        </is>
      </c>
      <c r="D1825" t="inlineStr">
        <is>
          <t>OT</t>
        </is>
      </c>
      <c r="E1825" t="inlineStr">
        <is>
          <t>R-Fr</t>
        </is>
      </c>
      <c r="F1825" t="inlineStr">
        <is>
          <t>6'4"</t>
        </is>
      </c>
      <c r="G1825" t="n">
        <v>285</v>
      </c>
      <c r="H1825" t="inlineStr">
        <is>
          <t>Saginaw, Mich.</t>
        </is>
      </c>
    </row>
    <row r="1826">
      <c r="A1826" t="inlineStr">
        <is>
          <t>Bowling Green</t>
        </is>
      </c>
      <c r="B1826" t="n">
        <v>35</v>
      </c>
      <c r="C1826" t="inlineStr">
        <is>
          <t>Cashmire Lewis</t>
        </is>
      </c>
      <c r="D1826" t="inlineStr">
        <is>
          <t>LB</t>
        </is>
      </c>
      <c r="E1826" t="inlineStr">
        <is>
          <t>R-Fr</t>
        </is>
      </c>
      <c r="F1826" t="inlineStr">
        <is>
          <t>6'4"</t>
        </is>
      </c>
      <c r="G1826" t="n">
        <v>225</v>
      </c>
      <c r="H1826" t="inlineStr">
        <is>
          <t>Hartford, Conn.</t>
        </is>
      </c>
    </row>
    <row r="1827">
      <c r="A1827" t="inlineStr">
        <is>
          <t>Bowling Green</t>
        </is>
      </c>
      <c r="B1827" t="n">
        <v>48</v>
      </c>
      <c r="C1827" t="inlineStr">
        <is>
          <t>Quentin Lewis</t>
        </is>
      </c>
      <c r="D1827" t="inlineStr">
        <is>
          <t>DE</t>
        </is>
      </c>
      <c r="E1827" t="inlineStr">
        <is>
          <t>R-Fr</t>
        </is>
      </c>
      <c r="F1827" t="inlineStr">
        <is>
          <t>6'2"</t>
        </is>
      </c>
      <c r="G1827" t="n">
        <v>215</v>
      </c>
      <c r="H1827" t="inlineStr">
        <is>
          <t>Snellville, Ga.</t>
        </is>
      </c>
    </row>
    <row r="1828">
      <c r="A1828" t="inlineStr">
        <is>
          <t>Bowling Green</t>
        </is>
      </c>
      <c r="B1828" t="n">
        <v>85</v>
      </c>
      <c r="C1828" t="inlineStr">
        <is>
          <t>Reece Little</t>
        </is>
      </c>
      <c r="D1828" t="inlineStr">
        <is>
          <t>TE</t>
        </is>
      </c>
      <c r="E1828" t="inlineStr">
        <is>
          <t>R-Fr</t>
        </is>
      </c>
      <c r="F1828" t="inlineStr">
        <is>
          <t>6'3"</t>
        </is>
      </c>
      <c r="G1828" t="n">
        <v>230</v>
      </c>
      <c r="H1828" t="inlineStr">
        <is>
          <t>Findlay, Ohio</t>
        </is>
      </c>
    </row>
    <row r="1829">
      <c r="A1829" t="inlineStr">
        <is>
          <t>Bowling Green</t>
        </is>
      </c>
      <c r="B1829" t="n">
        <v>27</v>
      </c>
      <c r="C1829" t="inlineStr">
        <is>
          <t>Treyton McKee</t>
        </is>
      </c>
      <c r="D1829" t="inlineStr">
        <is>
          <t>PK</t>
        </is>
      </c>
      <c r="E1829" t="inlineStr">
        <is>
          <t>R-Fr</t>
        </is>
      </c>
      <c r="F1829" t="inlineStr">
        <is>
          <t>5'11"</t>
        </is>
      </c>
      <c r="G1829" t="n">
        <v>170</v>
      </c>
      <c r="H1829" t="inlineStr">
        <is>
          <t>Lancaster, Ohio</t>
        </is>
      </c>
    </row>
    <row r="1830">
      <c r="A1830" t="inlineStr">
        <is>
          <t>Bowling Green</t>
        </is>
      </c>
      <c r="B1830" t="n">
        <v>88</v>
      </c>
      <c r="C1830" t="inlineStr">
        <is>
          <t>Carsen Melvin</t>
        </is>
      </c>
      <c r="D1830" t="inlineStr">
        <is>
          <t>TE</t>
        </is>
      </c>
      <c r="E1830" t="inlineStr">
        <is>
          <t>R-Fr</t>
        </is>
      </c>
      <c r="F1830" t="inlineStr">
        <is>
          <t>6'3"</t>
        </is>
      </c>
      <c r="G1830" t="n">
        <v>210</v>
      </c>
      <c r="H1830" t="inlineStr">
        <is>
          <t>Westfield, Ind.</t>
        </is>
      </c>
    </row>
    <row r="1831">
      <c r="A1831" t="inlineStr">
        <is>
          <t>Bowling Green</t>
        </is>
      </c>
      <c r="B1831" t="n">
        <v>93</v>
      </c>
      <c r="C1831" t="inlineStr">
        <is>
          <t>Trent Merrell</t>
        </is>
      </c>
      <c r="D1831" t="inlineStr">
        <is>
          <t>DL</t>
        </is>
      </c>
      <c r="E1831" t="inlineStr">
        <is>
          <t>Fr</t>
        </is>
      </c>
      <c r="F1831" t="inlineStr">
        <is>
          <t>6'3"</t>
        </is>
      </c>
      <c r="G1831" t="n">
        <v>230</v>
      </c>
      <c r="H1831" t="inlineStr">
        <is>
          <t>Elyria, Ohio</t>
        </is>
      </c>
    </row>
    <row r="1832">
      <c r="A1832" t="inlineStr">
        <is>
          <t>Bowling Green</t>
        </is>
      </c>
      <c r="B1832" t="n">
        <v>36</v>
      </c>
      <c r="C1832" t="inlineStr">
        <is>
          <t>Jabari Mitchell</t>
        </is>
      </c>
      <c r="D1832" t="inlineStr">
        <is>
          <t>LB</t>
        </is>
      </c>
      <c r="E1832" t="inlineStr">
        <is>
          <t>Jr</t>
        </is>
      </c>
      <c r="F1832" t="inlineStr">
        <is>
          <t>6'3"</t>
        </is>
      </c>
      <c r="G1832" t="n">
        <v>230</v>
      </c>
      <c r="H1832" t="inlineStr">
        <is>
          <t>Reynoldsburg, Ohio</t>
        </is>
      </c>
    </row>
    <row r="1833">
      <c r="A1833" t="inlineStr">
        <is>
          <t>Bowling Green</t>
        </is>
      </c>
      <c r="B1833" t="n">
        <v>12</v>
      </c>
      <c r="C1833" t="inlineStr">
        <is>
          <t>Jarin Mock</t>
        </is>
      </c>
      <c r="D1833" t="inlineStr">
        <is>
          <t>QB</t>
        </is>
      </c>
      <c r="E1833" t="inlineStr">
        <is>
          <t>Fr</t>
        </is>
      </c>
      <c r="F1833" t="inlineStr">
        <is>
          <t>6'3"</t>
        </is>
      </c>
      <c r="G1833" t="n">
        <v>200</v>
      </c>
      <c r="H1833" t="inlineStr">
        <is>
          <t>Pickerington, Ohio</t>
        </is>
      </c>
    </row>
    <row r="1834">
      <c r="A1834" t="inlineStr">
        <is>
          <t>Bowling Green</t>
        </is>
      </c>
      <c r="B1834" t="n">
        <v>75</v>
      </c>
      <c r="C1834" t="inlineStr">
        <is>
          <t>Maddux Murphy</t>
        </is>
      </c>
      <c r="D1834" t="inlineStr">
        <is>
          <t>OL</t>
        </is>
      </c>
      <c r="E1834" t="inlineStr">
        <is>
          <t>Fr</t>
        </is>
      </c>
      <c r="F1834" t="inlineStr">
        <is>
          <t>6'6"</t>
        </is>
      </c>
      <c r="G1834" t="n">
        <v>300</v>
      </c>
      <c r="H1834" t="inlineStr">
        <is>
          <t>St. Joseph, Mich.</t>
        </is>
      </c>
    </row>
    <row r="1835">
      <c r="A1835" t="inlineStr">
        <is>
          <t>Bowling Green</t>
        </is>
      </c>
      <c r="B1835" t="n">
        <v>10</v>
      </c>
      <c r="C1835" t="inlineStr">
        <is>
          <t>Hunter Najm</t>
        </is>
      </c>
      <c r="D1835" t="inlineStr">
        <is>
          <t>QB</t>
        </is>
      </c>
      <c r="E1835" t="inlineStr">
        <is>
          <t>So</t>
        </is>
      </c>
      <c r="F1835" t="inlineStr">
        <is>
          <t>6'1"</t>
        </is>
      </c>
      <c r="G1835" t="n">
        <v>190</v>
      </c>
      <c r="H1835" t="inlineStr">
        <is>
          <t>Aliso Viejo, Calif.</t>
        </is>
      </c>
    </row>
    <row r="1836">
      <c r="A1836" t="inlineStr">
        <is>
          <t>Bowling Green</t>
        </is>
      </c>
      <c r="B1836" t="n">
        <v>13</v>
      </c>
      <c r="C1836" t="inlineStr">
        <is>
          <t>Chris Newell Jr.</t>
        </is>
      </c>
      <c r="D1836" t="inlineStr">
        <is>
          <t>DB</t>
        </is>
      </c>
      <c r="E1836" t="inlineStr">
        <is>
          <t>Fr</t>
        </is>
      </c>
      <c r="F1836" t="inlineStr">
        <is>
          <t>5'10"</t>
        </is>
      </c>
      <c r="G1836" t="n">
        <v>185</v>
      </c>
      <c r="H1836" t="inlineStr">
        <is>
          <t>Cleveland, Ohio</t>
        </is>
      </c>
    </row>
    <row r="1837">
      <c r="A1837" t="inlineStr">
        <is>
          <t>Bowling Green</t>
        </is>
      </c>
      <c r="B1837" t="n">
        <v>16</v>
      </c>
      <c r="C1837" t="inlineStr">
        <is>
          <t>Austin Novosad</t>
        </is>
      </c>
      <c r="D1837" t="inlineStr">
        <is>
          <t>QB</t>
        </is>
      </c>
      <c r="E1837" t="inlineStr">
        <is>
          <t>Jr</t>
        </is>
      </c>
      <c r="F1837" t="inlineStr">
        <is>
          <t>6'3"</t>
        </is>
      </c>
      <c r="G1837" t="n">
        <v>205</v>
      </c>
      <c r="H1837" t="inlineStr">
        <is>
          <t>Dripping Springs, Texas</t>
        </is>
      </c>
      <c r="I1837" t="inlineStr">
        <is>
          <t>Transfer from Oregon (2026 portal)</t>
        </is>
      </c>
    </row>
    <row r="1838">
      <c r="A1838" t="inlineStr">
        <is>
          <t>Bowling Green</t>
        </is>
      </c>
      <c r="B1838" t="n">
        <v>44</v>
      </c>
      <c r="C1838" t="inlineStr">
        <is>
          <t>AJ Odom</t>
        </is>
      </c>
      <c r="D1838" t="inlineStr">
        <is>
          <t>LB</t>
        </is>
      </c>
      <c r="E1838" t="inlineStr">
        <is>
          <t>Sr</t>
        </is>
      </c>
      <c r="F1838" t="inlineStr">
        <is>
          <t>6'3"</t>
        </is>
      </c>
      <c r="G1838" t="n">
        <v>240</v>
      </c>
      <c r="H1838" t="inlineStr">
        <is>
          <t>Oakman, Ala.</t>
        </is>
      </c>
    </row>
    <row r="1839">
      <c r="A1839" t="inlineStr">
        <is>
          <t>Bowling Green</t>
        </is>
      </c>
      <c r="B1839" t="n">
        <v>17</v>
      </c>
      <c r="C1839" t="inlineStr">
        <is>
          <t>Jaimion Olverson</t>
        </is>
      </c>
      <c r="D1839" t="inlineStr">
        <is>
          <t>DE</t>
        </is>
      </c>
      <c r="E1839" t="inlineStr">
        <is>
          <t>R-Fr</t>
        </is>
      </c>
      <c r="F1839" t="inlineStr">
        <is>
          <t>6'3"</t>
        </is>
      </c>
      <c r="G1839" t="n">
        <v>275</v>
      </c>
      <c r="H1839" t="inlineStr">
        <is>
          <t>Cincinnati, Ohio</t>
        </is>
      </c>
    </row>
    <row r="1840">
      <c r="A1840" t="inlineStr">
        <is>
          <t>Bowling Green</t>
        </is>
      </c>
      <c r="B1840" t="n">
        <v>66</v>
      </c>
      <c r="C1840" t="inlineStr">
        <is>
          <t>Zane Panchula</t>
        </is>
      </c>
      <c r="D1840" t="inlineStr">
        <is>
          <t>OT</t>
        </is>
      </c>
      <c r="E1840" t="inlineStr">
        <is>
          <t>R-Fr</t>
        </is>
      </c>
      <c r="F1840" t="inlineStr">
        <is>
          <t>6'5"</t>
        </is>
      </c>
      <c r="G1840" t="n">
        <v>275</v>
      </c>
      <c r="H1840" t="inlineStr">
        <is>
          <t>Rockford, Mich.</t>
        </is>
      </c>
    </row>
    <row r="1841">
      <c r="A1841" t="inlineStr">
        <is>
          <t>Bowling Green</t>
        </is>
      </c>
      <c r="B1841" t="n">
        <v>0</v>
      </c>
      <c r="C1841" t="inlineStr">
        <is>
          <t>Kal-El Pascal</t>
        </is>
      </c>
      <c r="D1841" t="inlineStr">
        <is>
          <t>S</t>
        </is>
      </c>
      <c r="E1841" t="inlineStr">
        <is>
          <t>Jr</t>
        </is>
      </c>
      <c r="F1841" t="inlineStr">
        <is>
          <t>6'0"</t>
        </is>
      </c>
      <c r="G1841" t="n">
        <v>195</v>
      </c>
      <c r="H1841" t="inlineStr">
        <is>
          <t>Miami, Fla.</t>
        </is>
      </c>
    </row>
    <row r="1842">
      <c r="A1842" t="inlineStr">
        <is>
          <t>Bowling Green</t>
        </is>
      </c>
      <c r="B1842" t="n">
        <v>61</v>
      </c>
      <c r="C1842" t="inlineStr">
        <is>
          <t>Pete Pendergest</t>
        </is>
      </c>
      <c r="D1842" t="inlineStr">
        <is>
          <t>OL</t>
        </is>
      </c>
      <c r="E1842" t="inlineStr">
        <is>
          <t>Fr</t>
        </is>
      </c>
      <c r="F1842" t="inlineStr">
        <is>
          <t>6'5"</t>
        </is>
      </c>
      <c r="G1842" t="n">
        <v>275</v>
      </c>
      <c r="H1842" t="inlineStr">
        <is>
          <t>Hamilton, Ohio</t>
        </is>
      </c>
    </row>
    <row r="1843">
      <c r="A1843" t="inlineStr">
        <is>
          <t>Bowling Green</t>
        </is>
      </c>
      <c r="B1843" t="n">
        <v>87</v>
      </c>
      <c r="C1843" t="inlineStr">
        <is>
          <t>Reddik Pillarelli</t>
        </is>
      </c>
      <c r="D1843" t="inlineStr">
        <is>
          <t>WR</t>
        </is>
      </c>
      <c r="E1843" t="inlineStr">
        <is>
          <t>So</t>
        </is>
      </c>
      <c r="F1843" t="inlineStr">
        <is>
          <t>6'0"</t>
        </is>
      </c>
      <c r="G1843" t="n">
        <v>185</v>
      </c>
      <c r="H1843" t="inlineStr">
        <is>
          <t>Holland, Ohio</t>
        </is>
      </c>
    </row>
    <row r="1844">
      <c r="A1844" t="inlineStr">
        <is>
          <t>Bowling Green</t>
        </is>
      </c>
      <c r="B1844" t="n">
        <v>3</v>
      </c>
      <c r="C1844" t="inlineStr">
        <is>
          <t>Dorian Pringle</t>
        </is>
      </c>
      <c r="D1844" t="inlineStr">
        <is>
          <t>LB</t>
        </is>
      </c>
      <c r="E1844" t="inlineStr">
        <is>
          <t>So</t>
        </is>
      </c>
      <c r="F1844" t="inlineStr">
        <is>
          <t>6'0"</t>
        </is>
      </c>
      <c r="G1844" t="n">
        <v>220</v>
      </c>
      <c r="H1844" t="inlineStr">
        <is>
          <t>Akron, Ohio</t>
        </is>
      </c>
    </row>
    <row r="1845">
      <c r="A1845" t="inlineStr">
        <is>
          <t>Bowling Green</t>
        </is>
      </c>
      <c r="B1845" t="n">
        <v>39</v>
      </c>
      <c r="C1845" t="inlineStr">
        <is>
          <t>Henry Reifschneider</t>
        </is>
      </c>
      <c r="D1845" t="inlineStr">
        <is>
          <t>LB</t>
        </is>
      </c>
      <c r="E1845" t="inlineStr">
        <is>
          <t>So</t>
        </is>
      </c>
      <c r="F1845" t="inlineStr">
        <is>
          <t>6'0"</t>
        </is>
      </c>
      <c r="G1845" t="n">
        <v>220</v>
      </c>
      <c r="H1845" t="inlineStr">
        <is>
          <t>Waynesville, Ohio</t>
        </is>
      </c>
    </row>
    <row r="1846">
      <c r="A1846" t="inlineStr">
        <is>
          <t>Bowling Green</t>
        </is>
      </c>
      <c r="B1846" t="n">
        <v>99</v>
      </c>
      <c r="C1846" t="inlineStr">
        <is>
          <t>Brendon Rice</t>
        </is>
      </c>
      <c r="D1846" t="inlineStr">
        <is>
          <t>DT</t>
        </is>
      </c>
      <c r="E1846" t="inlineStr">
        <is>
          <t>R-Fr</t>
        </is>
      </c>
      <c r="F1846" t="inlineStr">
        <is>
          <t>6'2"</t>
        </is>
      </c>
      <c r="G1846" t="n">
        <v>300</v>
      </c>
      <c r="H1846" t="inlineStr">
        <is>
          <t>Farmington Hills, Mich.</t>
        </is>
      </c>
    </row>
    <row r="1847">
      <c r="A1847" t="inlineStr">
        <is>
          <t>Bowling Green</t>
        </is>
      </c>
      <c r="B1847" t="n">
        <v>5</v>
      </c>
      <c r="C1847" t="inlineStr">
        <is>
          <t>Brennan Ridley</t>
        </is>
      </c>
      <c r="D1847" t="inlineStr">
        <is>
          <t>WR</t>
        </is>
      </c>
      <c r="E1847" t="inlineStr">
        <is>
          <t>Jr</t>
        </is>
      </c>
      <c r="F1847" t="inlineStr">
        <is>
          <t>5'11"</t>
        </is>
      </c>
      <c r="G1847" t="n">
        <v>175</v>
      </c>
      <c r="H1847" t="inlineStr">
        <is>
          <t>Richmond, Va.</t>
        </is>
      </c>
    </row>
    <row r="1848">
      <c r="A1848" t="inlineStr">
        <is>
          <t>Bowling Green</t>
        </is>
      </c>
      <c r="B1848" t="n">
        <v>71</v>
      </c>
      <c r="C1848" t="inlineStr">
        <is>
          <t>Travis Robertson</t>
        </is>
      </c>
      <c r="D1848" t="inlineStr">
        <is>
          <t>OL</t>
        </is>
      </c>
      <c r="E1848" t="inlineStr">
        <is>
          <t>Fr</t>
        </is>
      </c>
      <c r="F1848" t="inlineStr">
        <is>
          <t>6'7"</t>
        </is>
      </c>
      <c r="G1848" t="n">
        <v>320</v>
      </c>
      <c r="H1848" t="inlineStr">
        <is>
          <t>Farmington Hills, Mich.</t>
        </is>
      </c>
    </row>
    <row r="1849">
      <c r="A1849" t="inlineStr">
        <is>
          <t>Bowling Green</t>
        </is>
      </c>
      <c r="B1849" t="n">
        <v>97</v>
      </c>
      <c r="C1849" t="inlineStr">
        <is>
          <t>Drew Rosick</t>
        </is>
      </c>
      <c r="D1849" t="inlineStr">
        <is>
          <t>K</t>
        </is>
      </c>
      <c r="E1849" t="inlineStr">
        <is>
          <t>Fr</t>
        </is>
      </c>
      <c r="F1849" t="inlineStr">
        <is>
          <t>6'1"</t>
        </is>
      </c>
      <c r="G1849" t="n">
        <v>175</v>
      </c>
      <c r="H1849" t="inlineStr">
        <is>
          <t>Armada, Mich.</t>
        </is>
      </c>
    </row>
    <row r="1850">
      <c r="A1850" t="inlineStr">
        <is>
          <t>Bowling Green</t>
        </is>
      </c>
      <c r="B1850" t="n">
        <v>14</v>
      </c>
      <c r="C1850" t="inlineStr">
        <is>
          <t>Pauly Sadler</t>
        </is>
      </c>
      <c r="D1850" t="inlineStr">
        <is>
          <t>WR</t>
        </is>
      </c>
      <c r="E1850" t="inlineStr">
        <is>
          <t>Fr</t>
        </is>
      </c>
      <c r="F1850" t="inlineStr">
        <is>
          <t>6'1"</t>
        </is>
      </c>
      <c r="G1850" t="n">
        <v>185</v>
      </c>
      <c r="H1850" t="inlineStr">
        <is>
          <t>Cleveland, Ohio</t>
        </is>
      </c>
    </row>
    <row r="1851">
      <c r="A1851" t="inlineStr">
        <is>
          <t>Bowling Green</t>
        </is>
      </c>
      <c r="B1851" t="n">
        <v>19</v>
      </c>
      <c r="C1851" t="inlineStr">
        <is>
          <t>Joseph Saffold</t>
        </is>
      </c>
      <c r="D1851" t="inlineStr">
        <is>
          <t>WR</t>
        </is>
      </c>
      <c r="E1851" t="inlineStr">
        <is>
          <t>Fr</t>
        </is>
      </c>
      <c r="F1851" t="inlineStr">
        <is>
          <t>6'1"</t>
        </is>
      </c>
      <c r="G1851" t="n">
        <v>185</v>
      </c>
      <c r="H1851" t="inlineStr">
        <is>
          <t>Cleveland, Ohio</t>
        </is>
      </c>
    </row>
    <row r="1852">
      <c r="A1852" t="inlineStr">
        <is>
          <t>Bowling Green</t>
        </is>
      </c>
      <c r="B1852" t="n">
        <v>78</v>
      </c>
      <c r="C1852" t="inlineStr">
        <is>
          <t>Alexis Sanchez</t>
        </is>
      </c>
      <c r="D1852" t="inlineStr">
        <is>
          <t>OG</t>
        </is>
      </c>
      <c r="E1852" t="inlineStr">
        <is>
          <t>Sr</t>
        </is>
      </c>
      <c r="F1852" t="inlineStr">
        <is>
          <t>6'3"</t>
        </is>
      </c>
      <c r="G1852" t="n">
        <v>335</v>
      </c>
      <c r="H1852" t="inlineStr">
        <is>
          <t>Glendale, Ariz.</t>
        </is>
      </c>
    </row>
    <row r="1853">
      <c r="A1853" t="inlineStr">
        <is>
          <t>Bowling Green</t>
        </is>
      </c>
      <c r="B1853" t="n">
        <v>18</v>
      </c>
      <c r="C1853" t="inlineStr">
        <is>
          <t>Nick Sawyer</t>
        </is>
      </c>
      <c r="D1853" t="inlineStr">
        <is>
          <t>CB</t>
        </is>
      </c>
      <c r="E1853" t="inlineStr">
        <is>
          <t>Sr</t>
        </is>
      </c>
      <c r="F1853" t="inlineStr">
        <is>
          <t>5'11"</t>
        </is>
      </c>
      <c r="G1853" t="n">
        <v>175</v>
      </c>
      <c r="H1853" t="inlineStr">
        <is>
          <t>Harvest, Ala.</t>
        </is>
      </c>
      <c r="I1853" t="inlineStr">
        <is>
          <t>Transfer from Charleston Southern (2026 portal)</t>
        </is>
      </c>
    </row>
    <row r="1854">
      <c r="A1854" t="inlineStr">
        <is>
          <t>Bowling Green</t>
        </is>
      </c>
      <c r="B1854" t="n">
        <v>7</v>
      </c>
      <c r="C1854" t="inlineStr">
        <is>
          <t>Jeremiah Scoby</t>
        </is>
      </c>
      <c r="D1854" t="inlineStr">
        <is>
          <t>TE</t>
        </is>
      </c>
      <c r="E1854" t="inlineStr">
        <is>
          <t>So</t>
        </is>
      </c>
      <c r="F1854" t="inlineStr">
        <is>
          <t>6'3"</t>
        </is>
      </c>
      <c r="G1854" t="n">
        <v>210</v>
      </c>
      <c r="H1854" t="inlineStr">
        <is>
          <t>Dickinson, Texas</t>
        </is>
      </c>
    </row>
    <row r="1855">
      <c r="A1855" t="inlineStr">
        <is>
          <t>Bowling Green</t>
        </is>
      </c>
      <c r="B1855" t="n">
        <v>45</v>
      </c>
      <c r="C1855" t="inlineStr">
        <is>
          <t>Kingston Seals</t>
        </is>
      </c>
      <c r="D1855" t="inlineStr">
        <is>
          <t>LB</t>
        </is>
      </c>
      <c r="E1855" t="inlineStr">
        <is>
          <t>Fr</t>
        </is>
      </c>
      <c r="F1855" t="inlineStr">
        <is>
          <t>6'2"</t>
        </is>
      </c>
      <c r="G1855" t="n">
        <v>215</v>
      </c>
      <c r="H1855" t="inlineStr">
        <is>
          <t>Maple Heights, Ohio</t>
        </is>
      </c>
    </row>
    <row r="1856">
      <c r="A1856" t="inlineStr">
        <is>
          <t>Bowling Green</t>
        </is>
      </c>
      <c r="B1856" t="n">
        <v>18</v>
      </c>
      <c r="C1856" t="inlineStr">
        <is>
          <t>Winn Sharp</t>
        </is>
      </c>
      <c r="D1856" t="inlineStr">
        <is>
          <t>WR</t>
        </is>
      </c>
      <c r="E1856" t="inlineStr">
        <is>
          <t>So</t>
        </is>
      </c>
      <c r="F1856" t="inlineStr">
        <is>
          <t>6'5"</t>
        </is>
      </c>
      <c r="G1856" t="n">
        <v>205</v>
      </c>
      <c r="H1856" t="inlineStr">
        <is>
          <t>Whitehouse, Ohio</t>
        </is>
      </c>
    </row>
    <row r="1857">
      <c r="A1857" t="inlineStr">
        <is>
          <t>Bowling Green</t>
        </is>
      </c>
      <c r="B1857" t="n">
        <v>96</v>
      </c>
      <c r="C1857" t="inlineStr">
        <is>
          <t>Cameron Simmons</t>
        </is>
      </c>
      <c r="D1857" t="inlineStr">
        <is>
          <t>DL</t>
        </is>
      </c>
      <c r="E1857" t="inlineStr">
        <is>
          <t>Fr</t>
        </is>
      </c>
      <c r="F1857" t="inlineStr">
        <is>
          <t>6'3"</t>
        </is>
      </c>
      <c r="G1857" t="n">
        <v>245</v>
      </c>
      <c r="H1857" t="inlineStr">
        <is>
          <t>Sugar Hill, Ga.</t>
        </is>
      </c>
    </row>
    <row r="1858">
      <c r="A1858" t="inlineStr">
        <is>
          <t>Bowling Green</t>
        </is>
      </c>
      <c r="B1858" t="n">
        <v>9</v>
      </c>
      <c r="C1858" t="inlineStr">
        <is>
          <t>Nick Sowell</t>
        </is>
      </c>
      <c r="D1858" t="inlineStr">
        <is>
          <t>WR</t>
        </is>
      </c>
      <c r="E1858" t="inlineStr">
        <is>
          <t>Jr</t>
        </is>
      </c>
      <c r="F1858" t="inlineStr">
        <is>
          <t>6'5"</t>
        </is>
      </c>
      <c r="G1858" t="n">
        <v>210</v>
      </c>
      <c r="H1858" t="inlineStr">
        <is>
          <t>Irmo, S.C.</t>
        </is>
      </c>
      <c r="I1858" t="inlineStr">
        <is>
          <t>Transfer from South Carolina State (2026 portal)</t>
        </is>
      </c>
    </row>
    <row r="1859">
      <c r="A1859" t="inlineStr">
        <is>
          <t>Bowling Green</t>
        </is>
      </c>
      <c r="B1859" t="n">
        <v>83</v>
      </c>
      <c r="C1859" t="inlineStr">
        <is>
          <t>Pierce St Geme</t>
        </is>
      </c>
      <c r="D1859" t="inlineStr">
        <is>
          <t>WR</t>
        </is>
      </c>
      <c r="E1859" t="inlineStr">
        <is>
          <t>So</t>
        </is>
      </c>
      <c r="F1859" t="inlineStr">
        <is>
          <t>5'11"</t>
        </is>
      </c>
      <c r="G1859" t="n">
        <v>180</v>
      </c>
      <c r="H1859" t="inlineStr">
        <is>
          <t>San Francisco, Calif.</t>
        </is>
      </c>
    </row>
    <row r="1860">
      <c r="A1860" t="inlineStr">
        <is>
          <t>Bowling Green</t>
        </is>
      </c>
      <c r="B1860" t="n">
        <v>84</v>
      </c>
      <c r="C1860" t="inlineStr">
        <is>
          <t>Trent Taylor</t>
        </is>
      </c>
      <c r="D1860" t="inlineStr">
        <is>
          <t>TE</t>
        </is>
      </c>
      <c r="E1860" t="inlineStr">
        <is>
          <t>Fr</t>
        </is>
      </c>
      <c r="F1860" t="inlineStr">
        <is>
          <t>6'5"</t>
        </is>
      </c>
      <c r="G1860" t="n">
        <v>230</v>
      </c>
      <c r="H1860" t="inlineStr">
        <is>
          <t>Perry, Ohio</t>
        </is>
      </c>
    </row>
    <row r="1861">
      <c r="A1861" t="inlineStr">
        <is>
          <t>Bowling Green</t>
        </is>
      </c>
      <c r="B1861" t="n">
        <v>55</v>
      </c>
      <c r="C1861" t="inlineStr">
        <is>
          <t>Timothy Taylor Jr.</t>
        </is>
      </c>
      <c r="D1861" t="inlineStr">
        <is>
          <t>DL</t>
        </is>
      </c>
      <c r="E1861" t="inlineStr">
        <is>
          <t>R-Fr</t>
        </is>
      </c>
      <c r="F1861" t="inlineStr">
        <is>
          <t>6'0"</t>
        </is>
      </c>
      <c r="G1861" t="n">
        <v>280</v>
      </c>
      <c r="H1861" t="inlineStr">
        <is>
          <t>Starke, Fla.</t>
        </is>
      </c>
      <c r="I1861" t="inlineStr">
        <is>
          <t>Transfer from Jacksonville State (2026 portal)</t>
        </is>
      </c>
    </row>
    <row r="1862">
      <c r="A1862" t="inlineStr">
        <is>
          <t>Bowling Green</t>
        </is>
      </c>
      <c r="B1862" t="n">
        <v>58</v>
      </c>
      <c r="C1862" t="inlineStr">
        <is>
          <t>Kore Thomas</t>
        </is>
      </c>
      <c r="D1862" t="inlineStr">
        <is>
          <t>DL</t>
        </is>
      </c>
      <c r="E1862" t="inlineStr">
        <is>
          <t>Fr</t>
        </is>
      </c>
      <c r="F1862" t="inlineStr">
        <is>
          <t>6'1"</t>
        </is>
      </c>
      <c r="G1862" t="n">
        <v>300</v>
      </c>
      <c r="H1862" t="inlineStr">
        <is>
          <t>Forney, Texas</t>
        </is>
      </c>
    </row>
    <row r="1863">
      <c r="A1863" t="inlineStr">
        <is>
          <t>Bowling Green</t>
        </is>
      </c>
      <c r="B1863" t="n">
        <v>77</v>
      </c>
      <c r="C1863" t="inlineStr">
        <is>
          <t>James Thomas Jr.</t>
        </is>
      </c>
      <c r="D1863" t="inlineStr">
        <is>
          <t>OG</t>
        </is>
      </c>
      <c r="E1863" t="inlineStr">
        <is>
          <t>Jr</t>
        </is>
      </c>
      <c r="F1863" t="inlineStr">
        <is>
          <t>6'5"</t>
        </is>
      </c>
      <c r="G1863" t="n">
        <v>295</v>
      </c>
      <c r="H1863" t="inlineStr">
        <is>
          <t>Fairfield, Ohio</t>
        </is>
      </c>
    </row>
    <row r="1864">
      <c r="A1864" t="inlineStr">
        <is>
          <t>Bowling Green</t>
        </is>
      </c>
      <c r="B1864" t="n">
        <v>40</v>
      </c>
      <c r="C1864" t="inlineStr">
        <is>
          <t>Ethan Warner</t>
        </is>
      </c>
      <c r="D1864" t="inlineStr">
        <is>
          <t>PK</t>
        </is>
      </c>
      <c r="E1864" t="inlineStr">
        <is>
          <t>Sr</t>
        </is>
      </c>
      <c r="F1864" t="inlineStr">
        <is>
          <t>5'9"</t>
        </is>
      </c>
      <c r="G1864" t="n">
        <v>195</v>
      </c>
      <c r="H1864" t="inlineStr">
        <is>
          <t>Bowling Green, Ohio</t>
        </is>
      </c>
    </row>
    <row r="1865">
      <c r="A1865" t="inlineStr">
        <is>
          <t>Bowling Green</t>
        </is>
      </c>
      <c r="B1865" t="n">
        <v>57</v>
      </c>
      <c r="C1865" t="inlineStr">
        <is>
          <t>Dayln White</t>
        </is>
      </c>
      <c r="D1865" t="inlineStr">
        <is>
          <t>DT</t>
        </is>
      </c>
      <c r="E1865" t="inlineStr">
        <is>
          <t>Jr</t>
        </is>
      </c>
      <c r="F1865" t="inlineStr">
        <is>
          <t>6'4"</t>
        </is>
      </c>
      <c r="G1865" t="n">
        <v>300</v>
      </c>
      <c r="H1865" t="inlineStr">
        <is>
          <t>Lewisville, Texas</t>
        </is>
      </c>
    </row>
    <row r="1866">
      <c r="A1866" t="inlineStr">
        <is>
          <t>Bowling Green</t>
        </is>
      </c>
      <c r="B1866" t="n">
        <v>47</v>
      </c>
      <c r="C1866" t="inlineStr">
        <is>
          <t>Kentrell White</t>
        </is>
      </c>
      <c r="D1866" t="inlineStr">
        <is>
          <t>TE</t>
        </is>
      </c>
      <c r="E1866" t="inlineStr">
        <is>
          <t>Fr</t>
        </is>
      </c>
      <c r="F1866" t="inlineStr">
        <is>
          <t>6'4"</t>
        </is>
      </c>
      <c r="G1866" t="n">
        <v>215</v>
      </c>
      <c r="H1866" t="inlineStr">
        <is>
          <t>Atlanta, Ga.</t>
        </is>
      </c>
    </row>
    <row r="1867">
      <c r="A1867" t="inlineStr">
        <is>
          <t>Bowling Green</t>
        </is>
      </c>
      <c r="B1867" t="n">
        <v>23</v>
      </c>
      <c r="C1867" t="inlineStr">
        <is>
          <t>Dom Woods</t>
        </is>
      </c>
      <c r="D1867" t="inlineStr">
        <is>
          <t>WR</t>
        </is>
      </c>
      <c r="E1867" t="inlineStr">
        <is>
          <t>R-Fr</t>
        </is>
      </c>
      <c r="F1867" t="inlineStr">
        <is>
          <t>6'0"</t>
        </is>
      </c>
      <c r="G1867" t="n">
        <v>175</v>
      </c>
      <c r="H1867" t="inlineStr">
        <is>
          <t>Perrysburg, Ohio</t>
        </is>
      </c>
    </row>
    <row r="1868">
      <c r="A1868" t="inlineStr">
        <is>
          <t>Bowling Green</t>
        </is>
      </c>
      <c r="B1868" t="n">
        <v>7</v>
      </c>
      <c r="C1868" t="inlineStr">
        <is>
          <t>Mike Wright III</t>
        </is>
      </c>
      <c r="D1868" t="inlineStr">
        <is>
          <t>DB</t>
        </is>
      </c>
      <c r="E1868" t="inlineStr">
        <is>
          <t>Jr</t>
        </is>
      </c>
      <c r="F1868" t="inlineStr">
        <is>
          <t>5'10"</t>
        </is>
      </c>
      <c r="G1868" t="n">
        <v>180</v>
      </c>
      <c r="H1868" t="inlineStr">
        <is>
          <t>Palm Beach Gardens, Fla.</t>
        </is>
      </c>
      <c r="I1868" t="inlineStr">
        <is>
          <t>Transfer from Florida Atlantic (2026 portal)</t>
        </is>
      </c>
    </row>
    <row r="1869">
      <c r="A1869" t="inlineStr">
        <is>
          <t>Bowling Green</t>
        </is>
      </c>
      <c r="B1869" t="n">
        <v>53</v>
      </c>
      <c r="C1869" t="inlineStr">
        <is>
          <t>Masyn Zahursky</t>
        </is>
      </c>
      <c r="D1869" t="inlineStr">
        <is>
          <t>OG</t>
        </is>
      </c>
      <c r="E1869" t="inlineStr">
        <is>
          <t>R-Fr</t>
        </is>
      </c>
      <c r="F1869" t="inlineStr">
        <is>
          <t>6'4"</t>
        </is>
      </c>
      <c r="G1869" t="n">
        <v>285</v>
      </c>
      <c r="H1869" t="inlineStr">
        <is>
          <t>Berea, Ohio</t>
        </is>
      </c>
    </row>
    <row r="1870">
      <c r="A1870" t="inlineStr">
        <is>
          <t>Buffalo</t>
        </is>
      </c>
      <c r="B1870" t="n">
        <v>49</v>
      </c>
      <c r="C1870" t="inlineStr">
        <is>
          <t>Aiden Anderson</t>
        </is>
      </c>
      <c r="D1870" t="inlineStr">
        <is>
          <t>Edge</t>
        </is>
      </c>
      <c r="E1870" t="inlineStr">
        <is>
          <t>Fr</t>
        </is>
      </c>
      <c r="F1870" t="inlineStr">
        <is>
          <t>6'2"</t>
        </is>
      </c>
      <c r="G1870" t="n">
        <v>235</v>
      </c>
      <c r="H1870" t="inlineStr">
        <is>
          <t>Orlando, FL</t>
        </is>
      </c>
    </row>
    <row r="1871">
      <c r="A1871" t="inlineStr">
        <is>
          <t>Buffalo</t>
        </is>
      </c>
      <c r="B1871" t="n">
        <v>2</v>
      </c>
      <c r="C1871" t="inlineStr">
        <is>
          <t>Jaylen Andrews</t>
        </is>
      </c>
      <c r="D1871" t="inlineStr">
        <is>
          <t>WR</t>
        </is>
      </c>
      <c r="E1871" t="inlineStr">
        <is>
          <t>Jr</t>
        </is>
      </c>
      <c r="F1871" t="inlineStr">
        <is>
          <t>6'2"</t>
        </is>
      </c>
      <c r="G1871" t="n">
        <v>185</v>
      </c>
      <c r="H1871" t="inlineStr">
        <is>
          <t>Williamsport, PA</t>
        </is>
      </c>
    </row>
    <row r="1872">
      <c r="A1872" t="inlineStr">
        <is>
          <t>Buffalo</t>
        </is>
      </c>
      <c r="B1872" t="n">
        <v>59</v>
      </c>
      <c r="C1872" t="inlineStr">
        <is>
          <t>Gabriel Arena</t>
        </is>
      </c>
      <c r="D1872" t="inlineStr">
        <is>
          <t>OL</t>
        </is>
      </c>
      <c r="E1872" t="inlineStr">
        <is>
          <t>R-Jr</t>
        </is>
      </c>
      <c r="F1872" t="inlineStr">
        <is>
          <t>6'4"</t>
        </is>
      </c>
      <c r="G1872" t="n">
        <v>293</v>
      </c>
      <c r="H1872" t="inlineStr">
        <is>
          <t>Harrisburg, PA</t>
        </is>
      </c>
    </row>
    <row r="1873">
      <c r="A1873" t="inlineStr">
        <is>
          <t>Buffalo</t>
        </is>
      </c>
      <c r="B1873" t="n">
        <v>55</v>
      </c>
      <c r="C1873" t="inlineStr">
        <is>
          <t>Thomas Barr</t>
        </is>
      </c>
      <c r="D1873" t="inlineStr">
        <is>
          <t>OL</t>
        </is>
      </c>
      <c r="E1873" t="inlineStr">
        <is>
          <t>R-Fr</t>
        </is>
      </c>
      <c r="F1873" t="inlineStr">
        <is>
          <t>6'3"</t>
        </is>
      </c>
      <c r="G1873" t="n">
        <v>292</v>
      </c>
      <c r="H1873" t="inlineStr">
        <is>
          <t>Havertown, PA</t>
        </is>
      </c>
    </row>
    <row r="1874">
      <c r="A1874" t="inlineStr">
        <is>
          <t>Buffalo</t>
        </is>
      </c>
      <c r="B1874" t="n">
        <v>69</v>
      </c>
      <c r="C1874" t="inlineStr">
        <is>
          <t>Jackson Bellamy</t>
        </is>
      </c>
      <c r="D1874" t="inlineStr">
        <is>
          <t>OL</t>
        </is>
      </c>
      <c r="E1874" t="inlineStr">
        <is>
          <t>R-So</t>
        </is>
      </c>
      <c r="F1874" t="inlineStr">
        <is>
          <t>6'5"</t>
        </is>
      </c>
      <c r="G1874" t="n">
        <v>341</v>
      </c>
      <c r="H1874" t="inlineStr">
        <is>
          <t>Ancaster, Ontario</t>
        </is>
      </c>
    </row>
    <row r="1875">
      <c r="A1875" t="inlineStr">
        <is>
          <t>Buffalo</t>
        </is>
      </c>
      <c r="B1875" t="n">
        <v>30</v>
      </c>
      <c r="C1875" t="inlineStr">
        <is>
          <t>Jacari Bennett</t>
        </is>
      </c>
      <c r="D1875" t="inlineStr">
        <is>
          <t>EDGE</t>
        </is>
      </c>
      <c r="E1875" t="inlineStr">
        <is>
          <t>R-So</t>
        </is>
      </c>
      <c r="F1875" t="inlineStr">
        <is>
          <t>6'3"</t>
        </is>
      </c>
      <c r="G1875" t="n">
        <v>240</v>
      </c>
      <c r="H1875" t="inlineStr">
        <is>
          <t>Simpsonville, SC</t>
        </is>
      </c>
    </row>
    <row r="1876">
      <c r="A1876" t="inlineStr">
        <is>
          <t>Buffalo</t>
        </is>
      </c>
      <c r="B1876" t="n">
        <v>44</v>
      </c>
      <c r="C1876" t="inlineStr">
        <is>
          <t>Zach Bergmann</t>
        </is>
      </c>
      <c r="D1876" t="inlineStr">
        <is>
          <t>LB</t>
        </is>
      </c>
      <c r="E1876" t="inlineStr">
        <is>
          <t>Gr</t>
        </is>
      </c>
      <c r="F1876" t="inlineStr">
        <is>
          <t>6'4"</t>
        </is>
      </c>
      <c r="G1876" t="n">
        <v>230</v>
      </c>
      <c r="H1876" t="inlineStr">
        <is>
          <t>Rogersville, MO</t>
        </is>
      </c>
      <c r="I1876" t="inlineStr">
        <is>
          <t>Transfer from Missouri Southern State (2026 portal)</t>
        </is>
      </c>
    </row>
    <row r="1877">
      <c r="A1877" t="inlineStr">
        <is>
          <t>Buffalo</t>
        </is>
      </c>
      <c r="B1877" t="n">
        <v>0</v>
      </c>
      <c r="C1877" t="inlineStr">
        <is>
          <t>Kobi Blackwell</t>
        </is>
      </c>
      <c r="D1877" t="inlineStr">
        <is>
          <t>CB</t>
        </is>
      </c>
      <c r="E1877" t="inlineStr">
        <is>
          <t>R-So</t>
        </is>
      </c>
      <c r="F1877" t="inlineStr">
        <is>
          <t>5'8"</t>
        </is>
      </c>
      <c r="G1877" t="n">
        <v>180</v>
      </c>
      <c r="H1877" t="inlineStr">
        <is>
          <t>Buford, GA</t>
        </is>
      </c>
    </row>
    <row r="1878">
      <c r="A1878" t="inlineStr">
        <is>
          <t>Buffalo</t>
        </is>
      </c>
      <c r="B1878" t="n">
        <v>2</v>
      </c>
      <c r="C1878" t="inlineStr">
        <is>
          <t>Stevie Bracey</t>
        </is>
      </c>
      <c r="D1878" t="inlineStr">
        <is>
          <t>LB</t>
        </is>
      </c>
      <c r="E1878" t="inlineStr">
        <is>
          <t>Gr</t>
        </is>
      </c>
      <c r="F1878" t="inlineStr">
        <is>
          <t>6'0"</t>
        </is>
      </c>
      <c r="G1878" t="n">
        <v>235</v>
      </c>
      <c r="H1878" t="inlineStr">
        <is>
          <t>Atlanta, GA</t>
        </is>
      </c>
      <c r="I1878" t="inlineStr">
        <is>
          <t>Transfer from Virginia (2026 portal)</t>
        </is>
      </c>
    </row>
    <row r="1879">
      <c r="A1879" t="inlineStr">
        <is>
          <t>Buffalo</t>
        </is>
      </c>
      <c r="B1879" t="n">
        <v>9</v>
      </c>
      <c r="C1879" t="inlineStr">
        <is>
          <t>Keontez Bradley</t>
        </is>
      </c>
      <c r="D1879" t="inlineStr">
        <is>
          <t>CB</t>
        </is>
      </c>
      <c r="E1879" t="inlineStr">
        <is>
          <t>Sr</t>
        </is>
      </c>
      <c r="F1879" t="inlineStr">
        <is>
          <t>6'2"</t>
        </is>
      </c>
      <c r="G1879" t="n">
        <v>185</v>
      </c>
      <c r="H1879" t="inlineStr">
        <is>
          <t>Mansfield, OH</t>
        </is>
      </c>
    </row>
    <row r="1880">
      <c r="A1880" t="inlineStr">
        <is>
          <t>Buffalo</t>
        </is>
      </c>
      <c r="B1880" t="n">
        <v>3</v>
      </c>
      <c r="C1880" t="inlineStr">
        <is>
          <t>Oliver Bridges</t>
        </is>
      </c>
      <c r="D1880" t="inlineStr">
        <is>
          <t>CB</t>
        </is>
      </c>
      <c r="E1880" t="inlineStr">
        <is>
          <t>R-Sr</t>
        </is>
      </c>
      <c r="F1880" t="inlineStr">
        <is>
          <t>6'2"</t>
        </is>
      </c>
      <c r="G1880" t="n">
        <v>215</v>
      </c>
      <c r="H1880" t="inlineStr">
        <is>
          <t>Upper Marlboro, MD</t>
        </is>
      </c>
    </row>
    <row r="1881">
      <c r="A1881" t="inlineStr">
        <is>
          <t>Buffalo</t>
        </is>
      </c>
      <c r="B1881" t="n">
        <v>1</v>
      </c>
      <c r="C1881" t="inlineStr">
        <is>
          <t>SaVeon Brown</t>
        </is>
      </c>
      <c r="D1881" t="inlineStr">
        <is>
          <t>LB</t>
        </is>
      </c>
      <c r="E1881" t="inlineStr">
        <is>
          <t>R-Sr</t>
        </is>
      </c>
      <c r="F1881" t="inlineStr">
        <is>
          <t>6'1"</t>
        </is>
      </c>
      <c r="G1881" t="n">
        <v>210</v>
      </c>
      <c r="H1881" t="inlineStr">
        <is>
          <t>Harvey, IL</t>
        </is>
      </c>
    </row>
    <row r="1882">
      <c r="A1882" t="inlineStr">
        <is>
          <t>Buffalo</t>
        </is>
      </c>
      <c r="B1882" t="n">
        <v>4</v>
      </c>
      <c r="C1882" t="inlineStr">
        <is>
          <t>Messiah Burch</t>
        </is>
      </c>
      <c r="D1882" t="inlineStr">
        <is>
          <t>RB</t>
        </is>
      </c>
      <c r="E1882" t="inlineStr">
        <is>
          <t>R-Jr</t>
        </is>
      </c>
      <c r="F1882" t="inlineStr">
        <is>
          <t>5'9"</t>
        </is>
      </c>
      <c r="G1882" t="n">
        <v>190</v>
      </c>
      <c r="H1882" t="inlineStr">
        <is>
          <t>Staten Island, NY</t>
        </is>
      </c>
    </row>
    <row r="1883">
      <c r="A1883" t="inlineStr">
        <is>
          <t>Buffalo</t>
        </is>
      </c>
      <c r="B1883" t="n">
        <v>56</v>
      </c>
      <c r="C1883" t="inlineStr">
        <is>
          <t>Marco Cate</t>
        </is>
      </c>
      <c r="D1883" t="inlineStr">
        <is>
          <t>OL</t>
        </is>
      </c>
      <c r="E1883" t="inlineStr">
        <is>
          <t>Fr</t>
        </is>
      </c>
      <c r="F1883" t="inlineStr">
        <is>
          <t>6'4"</t>
        </is>
      </c>
      <c r="G1883" t="n">
        <v>295</v>
      </c>
      <c r="H1883" t="inlineStr">
        <is>
          <t>Carmel, IN</t>
        </is>
      </c>
    </row>
    <row r="1884">
      <c r="A1884" t="inlineStr">
        <is>
          <t>Buffalo</t>
        </is>
      </c>
      <c r="B1884" t="n">
        <v>13</v>
      </c>
      <c r="C1884" t="inlineStr">
        <is>
          <t>Joey Cheshire</t>
        </is>
      </c>
      <c r="D1884" t="inlineStr">
        <is>
          <t>LB</t>
        </is>
      </c>
      <c r="E1884" t="inlineStr">
        <is>
          <t>Gr</t>
        </is>
      </c>
      <c r="F1884" t="inlineStr">
        <is>
          <t>6'1"</t>
        </is>
      </c>
      <c r="G1884" t="n">
        <v>235</v>
      </c>
      <c r="H1884" t="inlineStr">
        <is>
          <t>Lakeland, FL</t>
        </is>
      </c>
      <c r="I1884" t="inlineStr">
        <is>
          <t>Transfer from Cornell (2026 portal)</t>
        </is>
      </c>
    </row>
    <row r="1885">
      <c r="A1885" t="inlineStr">
        <is>
          <t>Buffalo</t>
        </is>
      </c>
      <c r="B1885" t="n">
        <v>3</v>
      </c>
      <c r="C1885" t="inlineStr">
        <is>
          <t>Patrick Clacks III</t>
        </is>
      </c>
      <c r="D1885" t="inlineStr">
        <is>
          <t>WR</t>
        </is>
      </c>
      <c r="E1885" t="inlineStr">
        <is>
          <t>R-So</t>
        </is>
      </c>
      <c r="F1885" t="inlineStr">
        <is>
          <t>6'0"</t>
        </is>
      </c>
      <c r="G1885" t="n">
        <v>195</v>
      </c>
      <c r="H1885" t="inlineStr">
        <is>
          <t>Hobart, IN</t>
        </is>
      </c>
    </row>
    <row r="1886">
      <c r="A1886" t="inlineStr">
        <is>
          <t>Buffalo</t>
        </is>
      </c>
      <c r="B1886" t="n">
        <v>88</v>
      </c>
      <c r="C1886" t="inlineStr">
        <is>
          <t>Aaron Clark</t>
        </is>
      </c>
      <c r="D1886" t="inlineStr">
        <is>
          <t>WR</t>
        </is>
      </c>
      <c r="E1886" t="inlineStr">
        <is>
          <t>Fr</t>
        </is>
      </c>
      <c r="F1886" t="inlineStr">
        <is>
          <t>6'1"</t>
        </is>
      </c>
      <c r="G1886" t="n">
        <v>185</v>
      </c>
      <c r="H1886" t="inlineStr">
        <is>
          <t>Philadelphia, PA</t>
        </is>
      </c>
    </row>
    <row r="1887">
      <c r="A1887" t="inlineStr">
        <is>
          <t>Buffalo</t>
        </is>
      </c>
      <c r="B1887" t="n">
        <v>62</v>
      </c>
      <c r="C1887" t="inlineStr">
        <is>
          <t>Paul Clark</t>
        </is>
      </c>
      <c r="D1887" t="inlineStr">
        <is>
          <t>OL</t>
        </is>
      </c>
      <c r="E1887" t="inlineStr">
        <is>
          <t>R-So</t>
        </is>
      </c>
      <c r="F1887" t="inlineStr">
        <is>
          <t>6'2"</t>
        </is>
      </c>
      <c r="G1887" t="n">
        <v>285</v>
      </c>
      <c r="H1887" t="inlineStr">
        <is>
          <t>Crown Point, IN</t>
        </is>
      </c>
    </row>
    <row r="1888">
      <c r="A1888" t="inlineStr">
        <is>
          <t>Buffalo</t>
        </is>
      </c>
      <c r="B1888" t="n">
        <v>11</v>
      </c>
      <c r="C1888" t="inlineStr">
        <is>
          <t>Will Clark</t>
        </is>
      </c>
      <c r="D1888" t="inlineStr">
        <is>
          <t>EDGE</t>
        </is>
      </c>
      <c r="E1888" t="inlineStr">
        <is>
          <t>R-So</t>
        </is>
      </c>
      <c r="F1888" t="inlineStr">
        <is>
          <t>6'3"</t>
        </is>
      </c>
      <c r="G1888" t="n">
        <v>258</v>
      </c>
      <c r="H1888" t="inlineStr">
        <is>
          <t>Crown Point, IN</t>
        </is>
      </c>
    </row>
    <row r="1889">
      <c r="A1889" t="inlineStr">
        <is>
          <t>Buffalo</t>
        </is>
      </c>
      <c r="B1889" t="n">
        <v>38</v>
      </c>
      <c r="C1889" t="inlineStr">
        <is>
          <t>Dylan Cleary</t>
        </is>
      </c>
      <c r="D1889" t="inlineStr">
        <is>
          <t>S</t>
        </is>
      </c>
      <c r="E1889" t="inlineStr">
        <is>
          <t>Fr</t>
        </is>
      </c>
      <c r="F1889" t="inlineStr">
        <is>
          <t>6'0"</t>
        </is>
      </c>
      <c r="G1889" t="n">
        <v>193</v>
      </c>
      <c r="H1889" t="inlineStr">
        <is>
          <t>Ellicott City, MD</t>
        </is>
      </c>
    </row>
    <row r="1890">
      <c r="A1890" t="inlineStr">
        <is>
          <t>Buffalo</t>
        </is>
      </c>
      <c r="B1890" t="n">
        <v>97</v>
      </c>
      <c r="C1890" t="inlineStr">
        <is>
          <t>Christopher Climes</t>
        </is>
      </c>
      <c r="D1890" t="inlineStr">
        <is>
          <t>DL</t>
        </is>
      </c>
      <c r="E1890" t="inlineStr">
        <is>
          <t>R-Fr</t>
        </is>
      </c>
      <c r="F1890" t="inlineStr">
        <is>
          <t>6'1"</t>
        </is>
      </c>
      <c r="G1890" t="n">
        <v>280</v>
      </c>
      <c r="H1890" t="inlineStr">
        <is>
          <t>LaBelle, PA</t>
        </is>
      </c>
    </row>
    <row r="1891">
      <c r="A1891" t="inlineStr">
        <is>
          <t>Buffalo</t>
        </is>
      </c>
      <c r="B1891" t="n">
        <v>27</v>
      </c>
      <c r="C1891" t="inlineStr">
        <is>
          <t>Davion Coffee</t>
        </is>
      </c>
      <c r="D1891" t="inlineStr">
        <is>
          <t>NICK</t>
        </is>
      </c>
      <c r="E1891" t="inlineStr">
        <is>
          <t>R-So</t>
        </is>
      </c>
      <c r="F1891" t="inlineStr">
        <is>
          <t>5'9"</t>
        </is>
      </c>
      <c r="G1891" t="n">
        <v>195</v>
      </c>
      <c r="H1891" t="inlineStr">
        <is>
          <t>Rochester, NY</t>
        </is>
      </c>
    </row>
    <row r="1892">
      <c r="A1892" t="inlineStr">
        <is>
          <t>Buffalo</t>
        </is>
      </c>
      <c r="B1892" t="n">
        <v>28</v>
      </c>
      <c r="C1892" t="inlineStr">
        <is>
          <t>Drayson Crane</t>
        </is>
      </c>
      <c r="D1892" t="inlineStr">
        <is>
          <t>CB</t>
        </is>
      </c>
      <c r="E1892" t="inlineStr">
        <is>
          <t>So</t>
        </is>
      </c>
      <c r="F1892" t="inlineStr">
        <is>
          <t>6'0"</t>
        </is>
      </c>
      <c r="G1892" t="n">
        <v>195</v>
      </c>
      <c r="H1892" t="inlineStr">
        <is>
          <t>Dallas, TX</t>
        </is>
      </c>
    </row>
    <row r="1893">
      <c r="A1893" t="inlineStr">
        <is>
          <t>Buffalo</t>
        </is>
      </c>
      <c r="B1893" t="n">
        <v>5</v>
      </c>
      <c r="C1893" t="inlineStr">
        <is>
          <t>Mikey Crawford</t>
        </is>
      </c>
      <c r="D1893" t="inlineStr">
        <is>
          <t>CB</t>
        </is>
      </c>
      <c r="E1893" t="inlineStr">
        <is>
          <t>R-So</t>
        </is>
      </c>
      <c r="F1893" t="inlineStr">
        <is>
          <t>6'0"</t>
        </is>
      </c>
      <c r="G1893" t="n">
        <v>195</v>
      </c>
      <c r="H1893" t="inlineStr">
        <is>
          <t>Pittsburgh, PA</t>
        </is>
      </c>
    </row>
    <row r="1894">
      <c r="A1894" t="inlineStr">
        <is>
          <t>Buffalo</t>
        </is>
      </c>
      <c r="B1894" t="n">
        <v>78</v>
      </c>
      <c r="C1894" t="inlineStr">
        <is>
          <t>Joe Crocker</t>
        </is>
      </c>
      <c r="D1894" t="inlineStr">
        <is>
          <t>OL</t>
        </is>
      </c>
      <c r="E1894" t="inlineStr">
        <is>
          <t>R-Jr</t>
        </is>
      </c>
      <c r="F1894" t="inlineStr">
        <is>
          <t>6'6"</t>
        </is>
      </c>
      <c r="G1894" t="n">
        <v>339</v>
      </c>
      <c r="H1894" t="inlineStr">
        <is>
          <t>Ascot, England</t>
        </is>
      </c>
      <c r="I1894" t="inlineStr">
        <is>
          <t>Transfer from Baylor (2026 portal)</t>
        </is>
      </c>
    </row>
    <row r="1895">
      <c r="A1895" t="inlineStr">
        <is>
          <t>Buffalo</t>
        </is>
      </c>
      <c r="B1895" t="n">
        <v>15</v>
      </c>
      <c r="C1895" t="inlineStr">
        <is>
          <t>Mason Cumbie</t>
        </is>
      </c>
      <c r="D1895" t="inlineStr">
        <is>
          <t>QB</t>
        </is>
      </c>
      <c r="E1895" t="inlineStr">
        <is>
          <t>R-Jr</t>
        </is>
      </c>
      <c r="F1895" t="inlineStr">
        <is>
          <t>6'1"</t>
        </is>
      </c>
      <c r="G1895" t="n">
        <v>205</v>
      </c>
      <c r="H1895" t="inlineStr">
        <is>
          <t>Hopewell, VA</t>
        </is>
      </c>
    </row>
    <row r="1896">
      <c r="A1896" t="inlineStr">
        <is>
          <t>Buffalo</t>
        </is>
      </c>
      <c r="B1896" t="n">
        <v>77</v>
      </c>
      <c r="C1896" t="inlineStr">
        <is>
          <t>Jackson Davenport</t>
        </is>
      </c>
      <c r="D1896" t="inlineStr">
        <is>
          <t>OL</t>
        </is>
      </c>
      <c r="E1896" t="inlineStr">
        <is>
          <t>R-Fr</t>
        </is>
      </c>
      <c r="F1896" t="inlineStr">
        <is>
          <t>6'5"</t>
        </is>
      </c>
      <c r="G1896" t="n">
        <v>270</v>
      </c>
      <c r="H1896" t="inlineStr">
        <is>
          <t>Darien, CT</t>
        </is>
      </c>
    </row>
    <row r="1897">
      <c r="A1897" t="inlineStr">
        <is>
          <t>Buffalo</t>
        </is>
      </c>
      <c r="B1897" t="n">
        <v>79</v>
      </c>
      <c r="C1897" t="inlineStr">
        <is>
          <t>Cam Davis</t>
        </is>
      </c>
      <c r="D1897" t="inlineStr">
        <is>
          <t>OL</t>
        </is>
      </c>
      <c r="E1897" t="inlineStr">
        <is>
          <t>Fr</t>
        </is>
      </c>
      <c r="F1897" t="inlineStr">
        <is>
          <t>6'5"</t>
        </is>
      </c>
      <c r="G1897" t="n">
        <v>280</v>
      </c>
      <c r="H1897" t="inlineStr">
        <is>
          <t>Newark, OH</t>
        </is>
      </c>
    </row>
    <row r="1898">
      <c r="A1898" t="inlineStr">
        <is>
          <t>Buffalo</t>
        </is>
      </c>
      <c r="B1898" t="n">
        <v>4</v>
      </c>
      <c r="C1898" t="inlineStr">
        <is>
          <t>Ronnell Davis</t>
        </is>
      </c>
      <c r="D1898" t="inlineStr">
        <is>
          <t>S</t>
        </is>
      </c>
      <c r="E1898" t="inlineStr">
        <is>
          <t>R-So</t>
        </is>
      </c>
      <c r="F1898" t="inlineStr">
        <is>
          <t>6'0"</t>
        </is>
      </c>
      <c r="G1898" t="n">
        <v>193</v>
      </c>
      <c r="H1898" t="inlineStr">
        <is>
          <t>Philadelphia, PA</t>
        </is>
      </c>
    </row>
    <row r="1899">
      <c r="A1899" t="inlineStr">
        <is>
          <t>Buffalo</t>
        </is>
      </c>
      <c r="B1899" t="n">
        <v>51</v>
      </c>
      <c r="C1899" t="inlineStr">
        <is>
          <t>Tyrone Davis</t>
        </is>
      </c>
      <c r="D1899" t="inlineStr">
        <is>
          <t>OL</t>
        </is>
      </c>
      <c r="E1899" t="inlineStr">
        <is>
          <t>R-So</t>
        </is>
      </c>
      <c r="F1899" t="inlineStr">
        <is>
          <t>6'4"</t>
        </is>
      </c>
      <c r="G1899" t="n">
        <v>298</v>
      </c>
      <c r="H1899" t="inlineStr">
        <is>
          <t>Syracuse, NY</t>
        </is>
      </c>
    </row>
    <row r="1900">
      <c r="A1900" t="inlineStr">
        <is>
          <t>Buffalo</t>
        </is>
      </c>
      <c r="B1900" t="n">
        <v>11</v>
      </c>
      <c r="C1900" t="inlineStr">
        <is>
          <t>Dwayne Early, Jr.</t>
        </is>
      </c>
      <c r="D1900" t="inlineStr">
        <is>
          <t>WR</t>
        </is>
      </c>
      <c r="E1900" t="inlineStr">
        <is>
          <t>R-Fr</t>
        </is>
      </c>
      <c r="F1900" t="inlineStr">
        <is>
          <t>6'4"</t>
        </is>
      </c>
      <c r="G1900" t="n">
        <v>198</v>
      </c>
      <c r="H1900" t="inlineStr">
        <is>
          <t>Springfield, MA</t>
        </is>
      </c>
    </row>
    <row r="1901">
      <c r="A1901" t="inlineStr">
        <is>
          <t>Buffalo</t>
        </is>
      </c>
      <c r="B1901" t="n">
        <v>26</v>
      </c>
      <c r="C1901" t="inlineStr">
        <is>
          <t>Chase Enlow</t>
        </is>
      </c>
      <c r="D1901" t="inlineStr">
        <is>
          <t>RB</t>
        </is>
      </c>
      <c r="E1901" t="inlineStr">
        <is>
          <t>Fr</t>
        </is>
      </c>
      <c r="F1901" t="inlineStr">
        <is>
          <t>5'10"</t>
        </is>
      </c>
      <c r="G1901" t="n">
        <v>190</v>
      </c>
      <c r="H1901" t="inlineStr">
        <is>
          <t>Manalapan, NJ</t>
        </is>
      </c>
    </row>
    <row r="1902">
      <c r="A1902" t="inlineStr">
        <is>
          <t>Buffalo</t>
        </is>
      </c>
      <c r="B1902" t="n">
        <v>35</v>
      </c>
      <c r="C1902" t="inlineStr">
        <is>
          <t>Malachi Ervin</t>
        </is>
      </c>
      <c r="D1902" t="inlineStr">
        <is>
          <t>Edge</t>
        </is>
      </c>
      <c r="E1902" t="inlineStr">
        <is>
          <t>Fr</t>
        </is>
      </c>
      <c r="F1902" t="inlineStr">
        <is>
          <t>6'4"</t>
        </is>
      </c>
      <c r="G1902" t="n">
        <v>230</v>
      </c>
      <c r="H1902" t="inlineStr">
        <is>
          <t>Pickerington, OH</t>
        </is>
      </c>
    </row>
    <row r="1903">
      <c r="A1903" t="inlineStr">
        <is>
          <t>Buffalo</t>
        </is>
      </c>
      <c r="B1903" t="n">
        <v>83</v>
      </c>
      <c r="C1903" t="inlineStr">
        <is>
          <t>Jack Eskridge</t>
        </is>
      </c>
      <c r="D1903" t="inlineStr">
        <is>
          <t>WR</t>
        </is>
      </c>
      <c r="E1903" t="inlineStr">
        <is>
          <t>Fr</t>
        </is>
      </c>
      <c r="F1903" t="inlineStr">
        <is>
          <t>5'6"</t>
        </is>
      </c>
      <c r="G1903" t="n">
        <v>150</v>
      </c>
      <c r="H1903" t="inlineStr">
        <is>
          <t>Buffalo, NY</t>
        </is>
      </c>
    </row>
    <row r="1904">
      <c r="A1904" t="inlineStr">
        <is>
          <t>Buffalo</t>
        </is>
      </c>
      <c r="B1904" t="n">
        <v>99</v>
      </c>
      <c r="C1904" t="inlineStr">
        <is>
          <t>Cornell Evans</t>
        </is>
      </c>
      <c r="D1904" t="inlineStr">
        <is>
          <t>DT</t>
        </is>
      </c>
      <c r="E1904" t="inlineStr">
        <is>
          <t>Gr</t>
        </is>
      </c>
      <c r="F1904" t="inlineStr">
        <is>
          <t>6'0"</t>
        </is>
      </c>
      <c r="G1904" t="n">
        <v>290</v>
      </c>
      <c r="H1904" t="inlineStr">
        <is>
          <t>Seat Pleasant, MD</t>
        </is>
      </c>
    </row>
    <row r="1905">
      <c r="A1905" t="inlineStr">
        <is>
          <t>Buffalo</t>
        </is>
      </c>
      <c r="B1905" t="n">
        <v>58</v>
      </c>
      <c r="C1905" t="inlineStr">
        <is>
          <t>Ben Foglia-Albrecht</t>
        </is>
      </c>
      <c r="D1905" t="inlineStr">
        <is>
          <t>OL</t>
        </is>
      </c>
      <c r="E1905" t="inlineStr">
        <is>
          <t>Fr</t>
        </is>
      </c>
      <c r="F1905" t="inlineStr">
        <is>
          <t>6'3"</t>
        </is>
      </c>
      <c r="G1905" t="n">
        <v>280</v>
      </c>
      <c r="H1905" t="inlineStr">
        <is>
          <t>Buffalo, NY</t>
        </is>
      </c>
    </row>
    <row r="1906">
      <c r="A1906" t="inlineStr">
        <is>
          <t>Buffalo</t>
        </is>
      </c>
      <c r="B1906" t="n">
        <v>1</v>
      </c>
      <c r="C1906" t="inlineStr">
        <is>
          <t>Phillip Folmar</t>
        </is>
      </c>
      <c r="D1906" t="inlineStr">
        <is>
          <t>WR</t>
        </is>
      </c>
      <c r="E1906" t="inlineStr">
        <is>
          <t>R-Fr</t>
        </is>
      </c>
      <c r="F1906" t="inlineStr">
        <is>
          <t>5'9"</t>
        </is>
      </c>
      <c r="G1906" t="n">
        <v>185</v>
      </c>
      <c r="H1906" t="inlineStr">
        <is>
          <t>Morristown, NJ</t>
        </is>
      </c>
    </row>
    <row r="1907">
      <c r="A1907" t="inlineStr">
        <is>
          <t>Buffalo</t>
        </is>
      </c>
      <c r="B1907" t="n">
        <v>18</v>
      </c>
      <c r="C1907" t="inlineStr">
        <is>
          <t>Jake Forburger</t>
        </is>
      </c>
      <c r="D1907" t="inlineStr">
        <is>
          <t>QB</t>
        </is>
      </c>
      <c r="E1907" t="inlineStr">
        <is>
          <t>Fr</t>
        </is>
      </c>
      <c r="F1907" t="inlineStr">
        <is>
          <t>6'2"</t>
        </is>
      </c>
      <c r="G1907" t="n">
        <v>215</v>
      </c>
      <c r="H1907" t="inlineStr">
        <is>
          <t>Bethesda, MD</t>
        </is>
      </c>
    </row>
    <row r="1908">
      <c r="A1908" t="inlineStr">
        <is>
          <t>Buffalo</t>
        </is>
      </c>
      <c r="B1908" t="n">
        <v>74</v>
      </c>
      <c r="C1908" t="inlineStr">
        <is>
          <t>Nino Francavilla</t>
        </is>
      </c>
      <c r="D1908" t="inlineStr">
        <is>
          <t>OL</t>
        </is>
      </c>
      <c r="E1908" t="inlineStr">
        <is>
          <t>R-So</t>
        </is>
      </c>
      <c r="F1908" t="inlineStr">
        <is>
          <t>6'3"</t>
        </is>
      </c>
      <c r="G1908" t="n">
        <v>300</v>
      </c>
      <c r="H1908" t="inlineStr">
        <is>
          <t>Toronto, Ontario</t>
        </is>
      </c>
      <c r="I1908" t="inlineStr">
        <is>
          <t>Transfer from Miami (2026 portal)</t>
        </is>
      </c>
    </row>
    <row r="1909">
      <c r="A1909" t="inlineStr">
        <is>
          <t>Buffalo</t>
        </is>
      </c>
      <c r="B1909" t="n">
        <v>52</v>
      </c>
      <c r="C1909" t="inlineStr">
        <is>
          <t>Jack Garbolino</t>
        </is>
      </c>
      <c r="D1909" t="inlineStr">
        <is>
          <t>LB</t>
        </is>
      </c>
      <c r="E1909" t="inlineStr">
        <is>
          <t>Fr</t>
        </is>
      </c>
      <c r="F1909" t="inlineStr">
        <is>
          <t>6'2"</t>
        </is>
      </c>
      <c r="G1909" t="n">
        <v>210</v>
      </c>
      <c r="H1909" t="inlineStr">
        <is>
          <t>North Brunswick, NJ</t>
        </is>
      </c>
    </row>
    <row r="1910">
      <c r="A1910" t="inlineStr">
        <is>
          <t>Buffalo</t>
        </is>
      </c>
      <c r="B1910" t="n">
        <v>8</v>
      </c>
      <c r="C1910" t="inlineStr">
        <is>
          <t>Jasaiah Gathings</t>
        </is>
      </c>
      <c r="D1910" t="inlineStr">
        <is>
          <t>WR</t>
        </is>
      </c>
      <c r="E1910" t="inlineStr">
        <is>
          <t>Gr</t>
        </is>
      </c>
      <c r="F1910" t="inlineStr">
        <is>
          <t>6'0"</t>
        </is>
      </c>
      <c r="G1910" t="n">
        <v>190</v>
      </c>
      <c r="H1910" t="inlineStr">
        <is>
          <t>Statesville, NC</t>
        </is>
      </c>
    </row>
    <row r="1911">
      <c r="A1911" t="inlineStr">
        <is>
          <t>Buffalo</t>
        </is>
      </c>
      <c r="B1911" t="n">
        <v>86</v>
      </c>
      <c r="C1911" t="inlineStr">
        <is>
          <t>Michael Gelatko</t>
        </is>
      </c>
      <c r="D1911" t="inlineStr">
        <is>
          <t>TE</t>
        </is>
      </c>
      <c r="E1911" t="inlineStr">
        <is>
          <t>R-Fr</t>
        </is>
      </c>
      <c r="F1911" t="inlineStr">
        <is>
          <t>6'4"</t>
        </is>
      </c>
      <c r="G1911" t="n">
        <v>240</v>
      </c>
      <c r="H1911" t="inlineStr">
        <is>
          <t>Andreas, PA</t>
        </is>
      </c>
    </row>
    <row r="1912">
      <c r="A1912" t="inlineStr">
        <is>
          <t>Buffalo</t>
        </is>
      </c>
      <c r="B1912" t="n">
        <v>96</v>
      </c>
      <c r="C1912" t="inlineStr">
        <is>
          <t>Charlton Goodell</t>
        </is>
      </c>
      <c r="D1912" t="inlineStr">
        <is>
          <t>DT</t>
        </is>
      </c>
      <c r="E1912" t="inlineStr">
        <is>
          <t>R-Sr</t>
        </is>
      </c>
      <c r="F1912" t="inlineStr">
        <is>
          <t>5'10"</t>
        </is>
      </c>
      <c r="G1912" t="n">
        <v>245</v>
      </c>
      <c r="H1912" t="inlineStr">
        <is>
          <t>Alexandria, VA</t>
        </is>
      </c>
    </row>
    <row r="1913">
      <c r="A1913" t="inlineStr">
        <is>
          <t>Buffalo</t>
        </is>
      </c>
      <c r="B1913" t="n">
        <v>17</v>
      </c>
      <c r="C1913" t="inlineStr">
        <is>
          <t>Logan Goodwin</t>
        </is>
      </c>
      <c r="D1913" t="inlineStr">
        <is>
          <t>Edge</t>
        </is>
      </c>
      <c r="E1913" t="inlineStr">
        <is>
          <t>Jr</t>
        </is>
      </c>
      <c r="F1913" t="inlineStr">
        <is>
          <t>6'5"</t>
        </is>
      </c>
      <c r="G1913" t="n">
        <v>240</v>
      </c>
      <c r="H1913" t="inlineStr">
        <is>
          <t>West Chester, PA</t>
        </is>
      </c>
      <c r="I1913" t="inlineStr">
        <is>
          <t>Transfer from IU Pennsylvania (2026 portal)</t>
        </is>
      </c>
    </row>
    <row r="1914">
      <c r="A1914" t="inlineStr">
        <is>
          <t>Buffalo</t>
        </is>
      </c>
      <c r="B1914" t="n">
        <v>6</v>
      </c>
      <c r="C1914" t="inlineStr">
        <is>
          <t>Miles Greer</t>
        </is>
      </c>
      <c r="D1914" t="inlineStr">
        <is>
          <t>S</t>
        </is>
      </c>
      <c r="E1914" t="inlineStr">
        <is>
          <t>Sr</t>
        </is>
      </c>
      <c r="F1914" t="inlineStr">
        <is>
          <t>5'10"</t>
        </is>
      </c>
      <c r="G1914" t="n">
        <v>195</v>
      </c>
      <c r="H1914" t="inlineStr">
        <is>
          <t>Springfield, VA</t>
        </is>
      </c>
    </row>
    <row r="1915">
      <c r="A1915" t="inlineStr">
        <is>
          <t>Buffalo</t>
        </is>
      </c>
      <c r="B1915" t="n">
        <v>31</v>
      </c>
      <c r="C1915" t="inlineStr">
        <is>
          <t>Oliver Hautanen</t>
        </is>
      </c>
      <c r="D1915" t="inlineStr">
        <is>
          <t>K</t>
        </is>
      </c>
      <c r="E1915" t="inlineStr">
        <is>
          <t>R-Fr</t>
        </is>
      </c>
      <c r="F1915" t="inlineStr">
        <is>
          <t>5'11"</t>
        </is>
      </c>
      <c r="G1915" t="n">
        <v>182</v>
      </c>
      <c r="H1915" t="inlineStr">
        <is>
          <t>Colleyville, TX</t>
        </is>
      </c>
    </row>
    <row r="1916">
      <c r="A1916" t="inlineStr">
        <is>
          <t>Buffalo</t>
        </is>
      </c>
      <c r="B1916" t="n">
        <v>67</v>
      </c>
      <c r="C1916" t="inlineStr">
        <is>
          <t>Alex Heininger</t>
        </is>
      </c>
      <c r="D1916" t="inlineStr">
        <is>
          <t>OL</t>
        </is>
      </c>
      <c r="E1916" t="inlineStr">
        <is>
          <t>R-Sr</t>
        </is>
      </c>
      <c r="F1916" t="inlineStr">
        <is>
          <t>6'4"</t>
        </is>
      </c>
      <c r="G1916" t="n">
        <v>295</v>
      </c>
      <c r="H1916" t="inlineStr">
        <is>
          <t>Rochester, NY</t>
        </is>
      </c>
    </row>
    <row r="1917">
      <c r="A1917" t="inlineStr">
        <is>
          <t>Buffalo</t>
        </is>
      </c>
      <c r="B1917" t="n">
        <v>32</v>
      </c>
      <c r="C1917" t="inlineStr">
        <is>
          <t>Matthew Heininger</t>
        </is>
      </c>
      <c r="D1917" t="inlineStr">
        <is>
          <t>LB</t>
        </is>
      </c>
      <c r="E1917" t="inlineStr">
        <is>
          <t>Fr</t>
        </is>
      </c>
      <c r="F1917" t="inlineStr">
        <is>
          <t>6'2"</t>
        </is>
      </c>
      <c r="G1917" t="n">
        <v>220</v>
      </c>
      <c r="H1917" t="inlineStr">
        <is>
          <t>Rochester, NY</t>
        </is>
      </c>
    </row>
    <row r="1918">
      <c r="A1918" t="inlineStr">
        <is>
          <t>Buffalo</t>
        </is>
      </c>
      <c r="B1918" t="n">
        <v>18</v>
      </c>
      <c r="C1918" t="inlineStr">
        <is>
          <t>George Hill</t>
        </is>
      </c>
      <c r="D1918" t="inlineStr">
        <is>
          <t>LB</t>
        </is>
      </c>
      <c r="E1918" t="inlineStr">
        <is>
          <t>R-Fr</t>
        </is>
      </c>
      <c r="F1918" t="inlineStr">
        <is>
          <t>6'0"</t>
        </is>
      </c>
      <c r="G1918" t="n">
        <v>210</v>
      </c>
      <c r="H1918" t="inlineStr">
        <is>
          <t>Turtle Creek, PA</t>
        </is>
      </c>
    </row>
    <row r="1919">
      <c r="A1919" t="inlineStr">
        <is>
          <t>Buffalo</t>
        </is>
      </c>
      <c r="B1919" t="n">
        <v>0</v>
      </c>
      <c r="C1919" t="inlineStr">
        <is>
          <t>Nino Hill</t>
        </is>
      </c>
      <c r="D1919" t="inlineStr">
        <is>
          <t>RB</t>
        </is>
      </c>
      <c r="E1919" t="inlineStr">
        <is>
          <t>R-Fr</t>
        </is>
      </c>
      <c r="F1919" t="inlineStr">
        <is>
          <t>5'10"</t>
        </is>
      </c>
      <c r="G1919" t="n">
        <v>217</v>
      </c>
      <c r="H1919" t="inlineStr">
        <is>
          <t>Canton, OH</t>
        </is>
      </c>
    </row>
    <row r="1920">
      <c r="A1920" t="inlineStr">
        <is>
          <t>Buffalo</t>
        </is>
      </c>
      <c r="B1920" t="n">
        <v>19</v>
      </c>
      <c r="C1920" t="inlineStr">
        <is>
          <t>Mathew Hilty</t>
        </is>
      </c>
      <c r="D1920" t="inlineStr">
        <is>
          <t>LB</t>
        </is>
      </c>
      <c r="E1920" t="inlineStr">
        <is>
          <t>R-Sr</t>
        </is>
      </c>
      <c r="F1920" t="inlineStr">
        <is>
          <t>5'11"</t>
        </is>
      </c>
      <c r="G1920" t="n">
        <v>220</v>
      </c>
      <c r="H1920" t="inlineStr">
        <is>
          <t>Apollo, PA</t>
        </is>
      </c>
    </row>
    <row r="1921">
      <c r="A1921" t="inlineStr">
        <is>
          <t>Buffalo</t>
        </is>
      </c>
      <c r="B1921" t="n">
        <v>16</v>
      </c>
      <c r="C1921" t="inlineStr">
        <is>
          <t>Elijah Holmes</t>
        </is>
      </c>
      <c r="D1921" t="inlineStr">
        <is>
          <t>QB</t>
        </is>
      </c>
      <c r="E1921" t="inlineStr">
        <is>
          <t>R-Jr</t>
        </is>
      </c>
      <c r="F1921" t="inlineStr">
        <is>
          <t>6'2"</t>
        </is>
      </c>
      <c r="G1921" t="n">
        <v>215</v>
      </c>
      <c r="H1921" t="inlineStr">
        <is>
          <t>Charlotte, NC</t>
        </is>
      </c>
      <c r="I1921" t="inlineStr">
        <is>
          <t>Transfer from Wingate (2026 portal)</t>
        </is>
      </c>
    </row>
    <row r="1922">
      <c r="A1922" t="inlineStr">
        <is>
          <t>Buffalo</t>
        </is>
      </c>
      <c r="B1922" t="n">
        <v>85</v>
      </c>
      <c r="C1922" t="inlineStr">
        <is>
          <t>Aiden Howard</t>
        </is>
      </c>
      <c r="D1922" t="inlineStr">
        <is>
          <t>TE</t>
        </is>
      </c>
      <c r="E1922" t="inlineStr">
        <is>
          <t>Fr</t>
        </is>
      </c>
      <c r="F1922" t="inlineStr">
        <is>
          <t>6'4"</t>
        </is>
      </c>
      <c r="G1922" t="n">
        <v>230</v>
      </c>
      <c r="H1922" t="inlineStr">
        <is>
          <t>Binghamton, NY</t>
        </is>
      </c>
    </row>
    <row r="1923">
      <c r="A1923" t="inlineStr">
        <is>
          <t>Buffalo</t>
        </is>
      </c>
      <c r="B1923" t="n">
        <v>21</v>
      </c>
      <c r="C1923" t="inlineStr">
        <is>
          <t>Bradley Ilunga-Bisselele</t>
        </is>
      </c>
      <c r="D1923" t="inlineStr">
        <is>
          <t>LB</t>
        </is>
      </c>
      <c r="E1923" t="inlineStr">
        <is>
          <t>R-Fr</t>
        </is>
      </c>
      <c r="F1923" t="inlineStr">
        <is>
          <t>6'0"</t>
        </is>
      </c>
      <c r="G1923" t="n">
        <v>221</v>
      </c>
      <c r="H1923" t="inlineStr">
        <is>
          <t>Montreal, Quebec</t>
        </is>
      </c>
    </row>
    <row r="1924">
      <c r="A1924" t="inlineStr">
        <is>
          <t>Buffalo</t>
        </is>
      </c>
      <c r="B1924" t="n">
        <v>25</v>
      </c>
      <c r="C1924" t="inlineStr">
        <is>
          <t>Na'Rod Jarvis</t>
        </is>
      </c>
      <c r="D1924" t="inlineStr">
        <is>
          <t>LB</t>
        </is>
      </c>
      <c r="E1924" t="inlineStr">
        <is>
          <t>Fr</t>
        </is>
      </c>
      <c r="F1924" t="inlineStr">
        <is>
          <t>6'3"</t>
        </is>
      </c>
      <c r="G1924" t="n">
        <v>215</v>
      </c>
      <c r="H1924" t="inlineStr">
        <is>
          <t>Chesapeake, VA</t>
        </is>
      </c>
    </row>
    <row r="1925">
      <c r="A1925" t="inlineStr">
        <is>
          <t>Buffalo</t>
        </is>
      </c>
      <c r="B1925" t="n">
        <v>26</v>
      </c>
      <c r="C1925" t="inlineStr">
        <is>
          <t>Zae Jennings</t>
        </is>
      </c>
      <c r="D1925" t="inlineStr">
        <is>
          <t>S</t>
        </is>
      </c>
      <c r="E1925" t="inlineStr">
        <is>
          <t>Jr</t>
        </is>
      </c>
      <c r="F1925" t="inlineStr">
        <is>
          <t>6'0"</t>
        </is>
      </c>
      <c r="G1925" t="n">
        <v>192</v>
      </c>
      <c r="H1925" t="inlineStr">
        <is>
          <t>Cincinnati, OH</t>
        </is>
      </c>
    </row>
    <row r="1926">
      <c r="A1926" t="inlineStr">
        <is>
          <t>Buffalo</t>
        </is>
      </c>
      <c r="B1926" t="n">
        <v>37</v>
      </c>
      <c r="C1926" t="inlineStr">
        <is>
          <t>Jamarcus Jones</t>
        </is>
      </c>
      <c r="D1926" t="inlineStr">
        <is>
          <t>CB</t>
        </is>
      </c>
      <c r="E1926" t="inlineStr">
        <is>
          <t>Fr</t>
        </is>
      </c>
      <c r="F1926" t="inlineStr">
        <is>
          <t>6'0"</t>
        </is>
      </c>
      <c r="G1926" t="n">
        <v>170</v>
      </c>
      <c r="H1926" t="inlineStr">
        <is>
          <t>Columbus, OH</t>
        </is>
      </c>
    </row>
    <row r="1927">
      <c r="A1927" t="inlineStr">
        <is>
          <t>Buffalo</t>
        </is>
      </c>
      <c r="B1927" t="n">
        <v>9</v>
      </c>
      <c r="C1927" t="inlineStr">
        <is>
          <t>Alvin Jones III</t>
        </is>
      </c>
      <c r="D1927" t="inlineStr">
        <is>
          <t>WR</t>
        </is>
      </c>
      <c r="E1927" t="inlineStr">
        <is>
          <t>R-Fr</t>
        </is>
      </c>
      <c r="F1927" t="inlineStr">
        <is>
          <t>5'11"</t>
        </is>
      </c>
      <c r="G1927" t="n">
        <v>185</v>
      </c>
      <c r="H1927" t="inlineStr">
        <is>
          <t>Chesapeake, VA</t>
        </is>
      </c>
    </row>
    <row r="1928">
      <c r="A1928" t="inlineStr">
        <is>
          <t>Buffalo</t>
        </is>
      </c>
      <c r="B1928" t="n">
        <v>7</v>
      </c>
      <c r="C1928" t="inlineStr">
        <is>
          <t>John Keough</t>
        </is>
      </c>
      <c r="D1928" t="inlineStr">
        <is>
          <t>S</t>
        </is>
      </c>
      <c r="E1928" t="inlineStr">
        <is>
          <t>Jr</t>
        </is>
      </c>
      <c r="F1928" t="inlineStr">
        <is>
          <t>6'0"</t>
        </is>
      </c>
      <c r="G1928" t="n">
        <v>202</v>
      </c>
      <c r="H1928" t="inlineStr">
        <is>
          <t>Macedonia, OH</t>
        </is>
      </c>
    </row>
    <row r="1929">
      <c r="A1929" t="inlineStr">
        <is>
          <t>Buffalo</t>
        </is>
      </c>
      <c r="B1929" t="n">
        <v>60</v>
      </c>
      <c r="C1929" t="inlineStr">
        <is>
          <t>Val Kondratenko</t>
        </is>
      </c>
      <c r="D1929" t="inlineStr">
        <is>
          <t>OL</t>
        </is>
      </c>
      <c r="E1929" t="inlineStr">
        <is>
          <t>R-So</t>
        </is>
      </c>
      <c r="F1929" t="inlineStr">
        <is>
          <t>6'5"</t>
        </is>
      </c>
      <c r="G1929" t="n">
        <v>290</v>
      </c>
      <c r="H1929" t="inlineStr">
        <is>
          <t>Rochester, NY</t>
        </is>
      </c>
    </row>
    <row r="1930">
      <c r="A1930" t="inlineStr">
        <is>
          <t>Buffalo</t>
        </is>
      </c>
      <c r="B1930" t="n">
        <v>89</v>
      </c>
      <c r="C1930" t="inlineStr">
        <is>
          <t>Nick Leonard</t>
        </is>
      </c>
      <c r="D1930" t="inlineStr">
        <is>
          <t>TE</t>
        </is>
      </c>
      <c r="E1930" t="inlineStr">
        <is>
          <t>R-So</t>
        </is>
      </c>
      <c r="F1930" t="inlineStr">
        <is>
          <t>6'3"</t>
        </is>
      </c>
      <c r="G1930" t="n">
        <v>255</v>
      </c>
      <c r="H1930" t="inlineStr">
        <is>
          <t>Victor, NY</t>
        </is>
      </c>
    </row>
    <row r="1931">
      <c r="A1931" t="inlineStr">
        <is>
          <t>Buffalo</t>
        </is>
      </c>
      <c r="B1931" t="n">
        <v>23</v>
      </c>
      <c r="C1931" t="inlineStr">
        <is>
          <t>Xavier Leonard</t>
        </is>
      </c>
      <c r="D1931" t="inlineStr">
        <is>
          <t>S</t>
        </is>
      </c>
      <c r="E1931" t="inlineStr">
        <is>
          <t>R-So</t>
        </is>
      </c>
      <c r="F1931" t="inlineStr">
        <is>
          <t>5'11"</t>
        </is>
      </c>
      <c r="G1931" t="n">
        <v>200</v>
      </c>
      <c r="H1931" t="inlineStr">
        <is>
          <t>Atlanta, GA</t>
        </is>
      </c>
    </row>
    <row r="1932">
      <c r="A1932" t="inlineStr">
        <is>
          <t>Buffalo</t>
        </is>
      </c>
      <c r="B1932" t="n">
        <v>34</v>
      </c>
      <c r="C1932" t="inlineStr">
        <is>
          <t>Preston Lunsford</t>
        </is>
      </c>
      <c r="D1932" t="inlineStr">
        <is>
          <t>Edge</t>
        </is>
      </c>
      <c r="E1932" t="inlineStr">
        <is>
          <t>Fr</t>
        </is>
      </c>
      <c r="F1932" t="inlineStr">
        <is>
          <t>6'3"</t>
        </is>
      </c>
      <c r="G1932" t="n">
        <v>230</v>
      </c>
      <c r="H1932" t="inlineStr">
        <is>
          <t>Newark, OH</t>
        </is>
      </c>
    </row>
    <row r="1933">
      <c r="A1933" t="inlineStr">
        <is>
          <t>Buffalo</t>
        </is>
      </c>
      <c r="B1933" t="n">
        <v>20</v>
      </c>
      <c r="C1933" t="inlineStr">
        <is>
          <t>DJ Mangan</t>
        </is>
      </c>
      <c r="D1933" t="inlineStr">
        <is>
          <t>LB</t>
        </is>
      </c>
      <c r="E1933" t="inlineStr">
        <is>
          <t>R-So</t>
        </is>
      </c>
      <c r="F1933" t="inlineStr">
        <is>
          <t>6'1"</t>
        </is>
      </c>
      <c r="G1933" t="n">
        <v>239</v>
      </c>
      <c r="H1933" t="inlineStr">
        <is>
          <t>Maplewood, NJ</t>
        </is>
      </c>
    </row>
    <row r="1934">
      <c r="A1934" t="inlineStr">
        <is>
          <t>Buffalo</t>
        </is>
      </c>
      <c r="B1934" t="n">
        <v>21</v>
      </c>
      <c r="C1934" t="inlineStr">
        <is>
          <t>Devare Mathis</t>
        </is>
      </c>
      <c r="D1934" t="inlineStr">
        <is>
          <t>RB</t>
        </is>
      </c>
      <c r="E1934" t="inlineStr">
        <is>
          <t>R-Jr</t>
        </is>
      </c>
      <c r="F1934" t="inlineStr">
        <is>
          <t>6'0"</t>
        </is>
      </c>
      <c r="G1934" t="n">
        <v>215</v>
      </c>
      <c r="H1934" t="inlineStr">
        <is>
          <t>Buffalo, NY</t>
        </is>
      </c>
    </row>
    <row r="1935">
      <c r="A1935" t="inlineStr">
        <is>
          <t>Buffalo</t>
        </is>
      </c>
      <c r="B1935" t="n">
        <v>72</v>
      </c>
      <c r="C1935" t="inlineStr">
        <is>
          <t>Jaden Maxey</t>
        </is>
      </c>
      <c r="D1935" t="inlineStr">
        <is>
          <t>OL</t>
        </is>
      </c>
      <c r="E1935" t="inlineStr">
        <is>
          <t>Fr</t>
        </is>
      </c>
      <c r="F1935" t="inlineStr">
        <is>
          <t>6'7"</t>
        </is>
      </c>
      <c r="G1935" t="n">
        <v>285</v>
      </c>
      <c r="H1935" t="inlineStr">
        <is>
          <t>Phoenix, AZ</t>
        </is>
      </c>
    </row>
    <row r="1936">
      <c r="A1936" t="inlineStr">
        <is>
          <t>Buffalo</t>
        </is>
      </c>
      <c r="B1936" t="n">
        <v>13</v>
      </c>
      <c r="C1936" t="inlineStr">
        <is>
          <t>Bobby Mays</t>
        </is>
      </c>
      <c r="D1936" t="inlineStr">
        <is>
          <t>WR</t>
        </is>
      </c>
      <c r="E1936" t="inlineStr">
        <is>
          <t>R-So</t>
        </is>
      </c>
      <c r="F1936" t="inlineStr">
        <is>
          <t>6'4"</t>
        </is>
      </c>
      <c r="G1936" t="n">
        <v>202</v>
      </c>
      <c r="H1936" t="inlineStr">
        <is>
          <t>Bergenfield, NJ</t>
        </is>
      </c>
    </row>
    <row r="1937">
      <c r="A1937" t="inlineStr">
        <is>
          <t>Buffalo</t>
        </is>
      </c>
      <c r="B1937" t="n">
        <v>96</v>
      </c>
      <c r="C1937" t="inlineStr">
        <is>
          <t>Zach McGowan</t>
        </is>
      </c>
      <c r="D1937" t="inlineStr">
        <is>
          <t>K</t>
        </is>
      </c>
      <c r="E1937" t="inlineStr">
        <is>
          <t>5th</t>
        </is>
      </c>
      <c r="F1937" t="inlineStr">
        <is>
          <t>6'1"</t>
        </is>
      </c>
      <c r="G1937" t="n">
        <v>190</v>
      </c>
      <c r="H1937" t="inlineStr">
        <is>
          <t>Tonawanda, NY</t>
        </is>
      </c>
    </row>
    <row r="1938">
      <c r="A1938" t="inlineStr">
        <is>
          <t>Buffalo</t>
        </is>
      </c>
      <c r="B1938" t="n">
        <v>24</v>
      </c>
      <c r="C1938" t="inlineStr">
        <is>
          <t>James McNeil, Jr.</t>
        </is>
      </c>
      <c r="D1938" t="inlineStr">
        <is>
          <t>RB</t>
        </is>
      </c>
      <c r="E1938" t="inlineStr">
        <is>
          <t>R-So</t>
        </is>
      </c>
      <c r="F1938" t="inlineStr">
        <is>
          <t>6'0"</t>
        </is>
      </c>
      <c r="G1938" t="n">
        <v>217</v>
      </c>
      <c r="H1938" t="inlineStr">
        <is>
          <t>Buffalo, NY</t>
        </is>
      </c>
    </row>
    <row r="1939">
      <c r="A1939" t="inlineStr">
        <is>
          <t>Buffalo</t>
        </is>
      </c>
      <c r="B1939" t="n">
        <v>12</v>
      </c>
      <c r="C1939" t="inlineStr">
        <is>
          <t>Qur'an McNeill</t>
        </is>
      </c>
      <c r="D1939" t="inlineStr">
        <is>
          <t>QB</t>
        </is>
      </c>
      <c r="E1939" t="inlineStr">
        <is>
          <t>Fr</t>
        </is>
      </c>
      <c r="F1939" t="inlineStr">
        <is>
          <t>6'3"</t>
        </is>
      </c>
      <c r="G1939" t="n">
        <v>190</v>
      </c>
      <c r="H1939" t="inlineStr">
        <is>
          <t>Boston, MA</t>
        </is>
      </c>
    </row>
    <row r="1940">
      <c r="A1940" t="inlineStr">
        <is>
          <t>Buffalo</t>
        </is>
      </c>
      <c r="B1940" t="n">
        <v>64</v>
      </c>
      <c r="C1940" t="inlineStr">
        <is>
          <t>Jacob Merritt</t>
        </is>
      </c>
      <c r="D1940" t="inlineStr">
        <is>
          <t>OL</t>
        </is>
      </c>
      <c r="E1940" t="inlineStr">
        <is>
          <t>R-Sr</t>
        </is>
      </c>
      <c r="F1940" t="inlineStr">
        <is>
          <t>6'6"</t>
        </is>
      </c>
      <c r="G1940" t="n">
        <v>304</v>
      </c>
      <c r="H1940" t="inlineStr">
        <is>
          <t>Northville, MI</t>
        </is>
      </c>
    </row>
    <row r="1941">
      <c r="A1941" t="inlineStr">
        <is>
          <t>Buffalo</t>
        </is>
      </c>
      <c r="B1941" t="n">
        <v>6</v>
      </c>
      <c r="C1941" t="inlineStr">
        <is>
          <t>Chance Morrow</t>
        </is>
      </c>
      <c r="D1941" t="inlineStr">
        <is>
          <t>WR</t>
        </is>
      </c>
      <c r="E1941" t="inlineStr">
        <is>
          <t>R-Sr</t>
        </is>
      </c>
      <c r="F1941" t="inlineStr">
        <is>
          <t>6'4"</t>
        </is>
      </c>
      <c r="G1941" t="n">
        <v>191</v>
      </c>
      <c r="H1941" t="inlineStr">
        <is>
          <t>Charlotte, NC</t>
        </is>
      </c>
    </row>
    <row r="1942">
      <c r="A1942" t="inlineStr">
        <is>
          <t>Buffalo</t>
        </is>
      </c>
      <c r="B1942" t="n">
        <v>10</v>
      </c>
      <c r="C1942" t="inlineStr">
        <is>
          <t>Jamiere Munson</t>
        </is>
      </c>
      <c r="D1942" t="inlineStr">
        <is>
          <t>S</t>
        </is>
      </c>
      <c r="E1942" t="inlineStr">
        <is>
          <t>R-Jr</t>
        </is>
      </c>
      <c r="F1942" t="inlineStr">
        <is>
          <t>5'10"</t>
        </is>
      </c>
      <c r="G1942" t="n">
        <v>196</v>
      </c>
      <c r="H1942" t="inlineStr">
        <is>
          <t>Rochester, NY</t>
        </is>
      </c>
    </row>
    <row r="1943">
      <c r="A1943" t="inlineStr">
        <is>
          <t>Buffalo</t>
        </is>
      </c>
      <c r="B1943" t="n">
        <v>98</v>
      </c>
      <c r="C1943" t="inlineStr">
        <is>
          <t>Mason Naple</t>
        </is>
      </c>
      <c r="D1943" t="inlineStr">
        <is>
          <t>DT</t>
        </is>
      </c>
      <c r="E1943" t="inlineStr">
        <is>
          <t>Fr</t>
        </is>
      </c>
      <c r="F1943" t="inlineStr">
        <is>
          <t>6'3"</t>
        </is>
      </c>
      <c r="G1943" t="n">
        <v>270</v>
      </c>
      <c r="H1943" t="inlineStr">
        <is>
          <t>Victor, NY</t>
        </is>
      </c>
    </row>
    <row r="1944">
      <c r="A1944" t="inlineStr">
        <is>
          <t>Buffalo</t>
        </is>
      </c>
      <c r="B1944" t="n">
        <v>76</v>
      </c>
      <c r="C1944" t="inlineStr">
        <is>
          <t>Nathan Natoli</t>
        </is>
      </c>
      <c r="D1944" t="inlineStr">
        <is>
          <t>OL</t>
        </is>
      </c>
      <c r="E1944" t="inlineStr">
        <is>
          <t>5th</t>
        </is>
      </c>
      <c r="F1944" t="inlineStr">
        <is>
          <t>6'6"</t>
        </is>
      </c>
      <c r="G1944" t="n">
        <v>295</v>
      </c>
      <c r="H1944" t="inlineStr">
        <is>
          <t>Olney, MD</t>
        </is>
      </c>
      <c r="I1944" t="inlineStr">
        <is>
          <t>Transfer from Bucknell (2026 portal)</t>
        </is>
      </c>
    </row>
    <row r="1945">
      <c r="A1945" t="inlineStr">
        <is>
          <t>Buffalo</t>
        </is>
      </c>
      <c r="B1945" t="n">
        <v>55</v>
      </c>
      <c r="C1945" t="inlineStr">
        <is>
          <t>Mason Nickel</t>
        </is>
      </c>
      <c r="D1945" t="inlineStr">
        <is>
          <t>DT</t>
        </is>
      </c>
      <c r="E1945" t="inlineStr">
        <is>
          <t>R-So</t>
        </is>
      </c>
      <c r="F1945" t="inlineStr">
        <is>
          <t>6'2"</t>
        </is>
      </c>
      <c r="G1945" t="n">
        <v>290</v>
      </c>
      <c r="H1945" t="inlineStr">
        <is>
          <t>Midland, MI</t>
        </is>
      </c>
      <c r="I1945" t="inlineStr">
        <is>
          <t>Transfer from Saginaw Valley State (2026 portal)</t>
        </is>
      </c>
    </row>
    <row r="1946">
      <c r="A1946" t="inlineStr">
        <is>
          <t>Buffalo</t>
        </is>
      </c>
      <c r="B1946" t="n">
        <v>16</v>
      </c>
      <c r="C1946" t="inlineStr">
        <is>
          <t>Caleb Oliver</t>
        </is>
      </c>
      <c r="D1946" t="inlineStr">
        <is>
          <t>Edge</t>
        </is>
      </c>
      <c r="E1946" t="inlineStr">
        <is>
          <t>Jr</t>
        </is>
      </c>
      <c r="F1946" t="inlineStr">
        <is>
          <t>6'3"</t>
        </is>
      </c>
      <c r="G1946" t="n">
        <v>235</v>
      </c>
      <c r="H1946" t="inlineStr">
        <is>
          <t>Deltona, FL</t>
        </is>
      </c>
      <c r="I1946" t="inlineStr">
        <is>
          <t>Transfer from Wofford (2026 portal)</t>
        </is>
      </c>
    </row>
    <row r="1947">
      <c r="A1947" t="inlineStr">
        <is>
          <t>Buffalo</t>
        </is>
      </c>
      <c r="B1947" t="n">
        <v>33</v>
      </c>
      <c r="C1947" t="inlineStr">
        <is>
          <t>Jordan Owens</t>
        </is>
      </c>
      <c r="D1947" t="inlineStr">
        <is>
          <t>LB</t>
        </is>
      </c>
      <c r="E1947" t="inlineStr">
        <is>
          <t>R-Jr</t>
        </is>
      </c>
      <c r="F1947" t="inlineStr">
        <is>
          <t>6'0"</t>
        </is>
      </c>
      <c r="G1947" t="n">
        <v>220</v>
      </c>
      <c r="H1947" t="inlineStr">
        <is>
          <t>Endwell, NY</t>
        </is>
      </c>
    </row>
    <row r="1948">
      <c r="A1948" t="inlineStr">
        <is>
          <t>Buffalo</t>
        </is>
      </c>
      <c r="B1948" t="n">
        <v>50</v>
      </c>
      <c r="C1948" t="inlineStr">
        <is>
          <t>Zach Pettitt</t>
        </is>
      </c>
      <c r="D1948" t="inlineStr">
        <is>
          <t>EDGE</t>
        </is>
      </c>
      <c r="E1948" t="inlineStr">
        <is>
          <t>Fr</t>
        </is>
      </c>
      <c r="F1948" t="inlineStr">
        <is>
          <t>6'3"</t>
        </is>
      </c>
      <c r="G1948" t="n">
        <v>220</v>
      </c>
      <c r="H1948" t="inlineStr">
        <is>
          <t>Carthage, NY</t>
        </is>
      </c>
    </row>
    <row r="1949">
      <c r="A1949" t="inlineStr">
        <is>
          <t>Buffalo</t>
        </is>
      </c>
      <c r="B1949" t="n">
        <v>95</v>
      </c>
      <c r="C1949" t="inlineStr">
        <is>
          <t>Evan Pfeifer</t>
        </is>
      </c>
      <c r="D1949" t="inlineStr">
        <is>
          <t>P</t>
        </is>
      </c>
      <c r="E1949" t="inlineStr">
        <is>
          <t>Fr</t>
        </is>
      </c>
      <c r="F1949" t="inlineStr">
        <is>
          <t>6'3"</t>
        </is>
      </c>
      <c r="G1949" t="n">
        <v>175</v>
      </c>
      <c r="H1949" t="inlineStr">
        <is>
          <t>Pittsburgh, PA</t>
        </is>
      </c>
    </row>
    <row r="1950">
      <c r="A1950" t="inlineStr">
        <is>
          <t>Buffalo</t>
        </is>
      </c>
      <c r="B1950" t="n">
        <v>66</v>
      </c>
      <c r="C1950" t="inlineStr">
        <is>
          <t>Will Reed</t>
        </is>
      </c>
      <c r="D1950" t="inlineStr">
        <is>
          <t>DT</t>
        </is>
      </c>
      <c r="E1950" t="inlineStr">
        <is>
          <t>Fr</t>
        </is>
      </c>
      <c r="F1950" t="inlineStr">
        <is>
          <t>6'3"</t>
        </is>
      </c>
      <c r="G1950" t="n">
        <v>260</v>
      </c>
      <c r="H1950" t="inlineStr">
        <is>
          <t>Oak Park, MI</t>
        </is>
      </c>
    </row>
    <row r="1951">
      <c r="A1951" t="inlineStr">
        <is>
          <t>Buffalo</t>
        </is>
      </c>
      <c r="B1951" t="n">
        <v>82</v>
      </c>
      <c r="C1951" t="inlineStr">
        <is>
          <t>Terrell Richards</t>
        </is>
      </c>
      <c r="D1951" t="inlineStr">
        <is>
          <t>WR</t>
        </is>
      </c>
      <c r="E1951" t="inlineStr">
        <is>
          <t>R-Jr</t>
        </is>
      </c>
      <c r="F1951" t="inlineStr">
        <is>
          <t>5'8"</t>
        </is>
      </c>
      <c r="G1951" t="n">
        <v>170</v>
      </c>
      <c r="H1951" t="inlineStr">
        <is>
          <t>Rochester, NY</t>
        </is>
      </c>
    </row>
    <row r="1952">
      <c r="A1952" t="inlineStr">
        <is>
          <t>Buffalo</t>
        </is>
      </c>
      <c r="B1952" t="n">
        <v>22</v>
      </c>
      <c r="C1952" t="inlineStr">
        <is>
          <t>Donovan Rodriguez</t>
        </is>
      </c>
      <c r="D1952" t="inlineStr">
        <is>
          <t>CB</t>
        </is>
      </c>
      <c r="E1952" t="inlineStr">
        <is>
          <t>R-Fr</t>
        </is>
      </c>
      <c r="F1952" t="inlineStr">
        <is>
          <t>5'10"</t>
        </is>
      </c>
      <c r="G1952" t="n">
        <v>185</v>
      </c>
      <c r="H1952" t="inlineStr">
        <is>
          <t>Lancaster, PA</t>
        </is>
      </c>
    </row>
    <row r="1953">
      <c r="A1953" t="inlineStr">
        <is>
          <t>Buffalo</t>
        </is>
      </c>
      <c r="B1953" t="n">
        <v>59</v>
      </c>
      <c r="C1953" t="inlineStr">
        <is>
          <t>Royce Rogers</t>
        </is>
      </c>
      <c r="D1953" t="inlineStr">
        <is>
          <t>DT</t>
        </is>
      </c>
      <c r="E1953" t="inlineStr">
        <is>
          <t>Fr</t>
        </is>
      </c>
      <c r="F1953" t="inlineStr">
        <is>
          <t>6'1"</t>
        </is>
      </c>
      <c r="G1953" t="n">
        <v>270</v>
      </c>
      <c r="H1953" t="inlineStr">
        <is>
          <t>Springfield, OH</t>
        </is>
      </c>
    </row>
    <row r="1954">
      <c r="A1954" t="inlineStr">
        <is>
          <t>Buffalo</t>
        </is>
      </c>
      <c r="B1954" t="n">
        <v>14</v>
      </c>
      <c r="C1954" t="inlineStr">
        <is>
          <t>Jonathan Rousseau</t>
        </is>
      </c>
      <c r="D1954" t="inlineStr">
        <is>
          <t>S</t>
        </is>
      </c>
      <c r="E1954" t="inlineStr">
        <is>
          <t>R-Fr</t>
        </is>
      </c>
      <c r="F1954" t="inlineStr">
        <is>
          <t>6'0"</t>
        </is>
      </c>
      <c r="G1954" t="n">
        <v>193</v>
      </c>
      <c r="H1954" t="inlineStr">
        <is>
          <t>Coconut Creek, FL</t>
        </is>
      </c>
    </row>
    <row r="1955">
      <c r="A1955" t="inlineStr">
        <is>
          <t>Buffalo</t>
        </is>
      </c>
      <c r="B1955" t="n">
        <v>45</v>
      </c>
      <c r="C1955" t="inlineStr">
        <is>
          <t>Stone Rozak</t>
        </is>
      </c>
      <c r="D1955" t="inlineStr">
        <is>
          <t>TE</t>
        </is>
      </c>
      <c r="E1955" t="inlineStr">
        <is>
          <t>Fr</t>
        </is>
      </c>
      <c r="F1955" t="inlineStr">
        <is>
          <t>6'3"</t>
        </is>
      </c>
      <c r="G1955" t="n">
        <v>225</v>
      </c>
      <c r="H1955" t="inlineStr">
        <is>
          <t>Buffalo, NY</t>
        </is>
      </c>
    </row>
    <row r="1956">
      <c r="A1956" t="inlineStr">
        <is>
          <t>Buffalo</t>
        </is>
      </c>
      <c r="B1956" t="n">
        <v>81</v>
      </c>
      <c r="C1956" t="inlineStr">
        <is>
          <t>TJ Sabatucci</t>
        </is>
      </c>
      <c r="D1956" t="inlineStr">
        <is>
          <t>TE</t>
        </is>
      </c>
      <c r="E1956" t="inlineStr">
        <is>
          <t>Fr</t>
        </is>
      </c>
      <c r="F1956" t="inlineStr">
        <is>
          <t>6'3"</t>
        </is>
      </c>
      <c r="G1956" t="n">
        <v>235</v>
      </c>
      <c r="H1956" t="inlineStr">
        <is>
          <t>Pittsburgh, PA</t>
        </is>
      </c>
    </row>
    <row r="1957">
      <c r="A1957" t="inlineStr">
        <is>
          <t>Buffalo</t>
        </is>
      </c>
      <c r="B1957" t="n">
        <v>31</v>
      </c>
      <c r="C1957" t="inlineStr">
        <is>
          <t>Drake Saltarelli</t>
        </is>
      </c>
      <c r="D1957" t="inlineStr">
        <is>
          <t>LB</t>
        </is>
      </c>
      <c r="E1957" t="inlineStr">
        <is>
          <t>R-So</t>
        </is>
      </c>
      <c r="F1957" t="inlineStr">
        <is>
          <t>6'0"</t>
        </is>
      </c>
      <c r="G1957" t="n">
        <v>218</v>
      </c>
      <c r="H1957" t="inlineStr">
        <is>
          <t>Belleair Bluffs, FL</t>
        </is>
      </c>
    </row>
    <row r="1958">
      <c r="A1958" t="inlineStr">
        <is>
          <t>Buffalo</t>
        </is>
      </c>
      <c r="B1958" t="n">
        <v>10</v>
      </c>
      <c r="C1958" t="inlineStr">
        <is>
          <t>Mark-Anthony Scott, Jr.</t>
        </is>
      </c>
      <c r="D1958" t="inlineStr">
        <is>
          <t>WR</t>
        </is>
      </c>
      <c r="E1958" t="inlineStr">
        <is>
          <t>R-Sr</t>
        </is>
      </c>
      <c r="F1958" t="inlineStr">
        <is>
          <t>5'7"</t>
        </is>
      </c>
      <c r="G1958" t="n">
        <v>172</v>
      </c>
      <c r="H1958" t="inlineStr">
        <is>
          <t>Port Jefferson Station, NY</t>
        </is>
      </c>
    </row>
    <row r="1959">
      <c r="A1959" t="inlineStr">
        <is>
          <t>Buffalo</t>
        </is>
      </c>
      <c r="B1959" t="n">
        <v>25</v>
      </c>
      <c r="C1959" t="inlineStr">
        <is>
          <t>Terrance Shelton, Jr.</t>
        </is>
      </c>
      <c r="D1959" t="inlineStr">
        <is>
          <t>RB</t>
        </is>
      </c>
      <c r="E1959" t="inlineStr">
        <is>
          <t>Jr</t>
        </is>
      </c>
      <c r="F1959" t="inlineStr">
        <is>
          <t>5'11"</t>
        </is>
      </c>
      <c r="G1959" t="n">
        <v>213</v>
      </c>
      <c r="H1959" t="inlineStr">
        <is>
          <t>Franklin, WI</t>
        </is>
      </c>
    </row>
    <row r="1960">
      <c r="A1960" t="inlineStr">
        <is>
          <t>Buffalo</t>
        </is>
      </c>
      <c r="B1960" t="n">
        <v>39</v>
      </c>
      <c r="C1960" t="inlineStr">
        <is>
          <t>Blake Sholder</t>
        </is>
      </c>
      <c r="D1960" t="inlineStr">
        <is>
          <t>K</t>
        </is>
      </c>
      <c r="E1960" t="inlineStr">
        <is>
          <t>Fr</t>
        </is>
      </c>
      <c r="F1960" t="inlineStr">
        <is>
          <t>6'3"</t>
        </is>
      </c>
      <c r="G1960" t="n">
        <v>215</v>
      </c>
      <c r="H1960" t="inlineStr">
        <is>
          <t>Vorrhees, NJ</t>
        </is>
      </c>
    </row>
    <row r="1961">
      <c r="A1961" t="inlineStr">
        <is>
          <t>Buffalo</t>
        </is>
      </c>
      <c r="B1961" t="n">
        <v>14</v>
      </c>
      <c r="C1961" t="inlineStr">
        <is>
          <t>Tyrell Simmons, Jr.</t>
        </is>
      </c>
      <c r="D1961" t="inlineStr">
        <is>
          <t>WR</t>
        </is>
      </c>
      <c r="E1961" t="inlineStr">
        <is>
          <t>R-So</t>
        </is>
      </c>
      <c r="F1961" t="inlineStr">
        <is>
          <t>6'3"</t>
        </is>
      </c>
      <c r="G1961" t="n">
        <v>190</v>
      </c>
      <c r="H1961" t="inlineStr">
        <is>
          <t>Rochester, NY</t>
        </is>
      </c>
    </row>
    <row r="1962">
      <c r="A1962" t="inlineStr">
        <is>
          <t>Buffalo</t>
        </is>
      </c>
      <c r="B1962" t="n">
        <v>12</v>
      </c>
      <c r="C1962" t="inlineStr">
        <is>
          <t>Jackson Small</t>
        </is>
      </c>
      <c r="D1962" t="inlineStr">
        <is>
          <t>CB</t>
        </is>
      </c>
      <c r="E1962" t="inlineStr">
        <is>
          <t>R-Fr</t>
        </is>
      </c>
      <c r="F1962" t="inlineStr">
        <is>
          <t>5'11"</t>
        </is>
      </c>
      <c r="G1962" t="n">
        <v>185</v>
      </c>
      <c r="H1962" t="inlineStr">
        <is>
          <t>Upper Marlboro, MD</t>
        </is>
      </c>
    </row>
    <row r="1963">
      <c r="A1963" t="inlineStr">
        <is>
          <t>Buffalo</t>
        </is>
      </c>
      <c r="B1963" t="n">
        <v>95</v>
      </c>
      <c r="C1963" t="inlineStr">
        <is>
          <t>Stantavious Smith</t>
        </is>
      </c>
      <c r="D1963" t="inlineStr">
        <is>
          <t>DT</t>
        </is>
      </c>
      <c r="E1963" t="inlineStr">
        <is>
          <t>R-Jr</t>
        </is>
      </c>
      <c r="F1963" t="inlineStr">
        <is>
          <t>6'2"</t>
        </is>
      </c>
      <c r="G1963" t="n">
        <v>280</v>
      </c>
      <c r="H1963" t="inlineStr">
        <is>
          <t>Albany, GA</t>
        </is>
      </c>
      <c r="I1963" t="inlineStr">
        <is>
          <t>Transfer from Florida A&amp;M (2026 portal)</t>
        </is>
      </c>
    </row>
    <row r="1964">
      <c r="A1964" t="inlineStr">
        <is>
          <t>Buffalo</t>
        </is>
      </c>
      <c r="B1964" t="n">
        <v>24</v>
      </c>
      <c r="C1964" t="inlineStr">
        <is>
          <t>Sayre Smothers</t>
        </is>
      </c>
      <c r="D1964" t="inlineStr">
        <is>
          <t>CB</t>
        </is>
      </c>
      <c r="E1964" t="inlineStr">
        <is>
          <t>So</t>
        </is>
      </c>
      <c r="F1964" t="inlineStr">
        <is>
          <t>5'10"</t>
        </is>
      </c>
      <c r="G1964" t="n">
        <v>160</v>
      </c>
      <c r="H1964" t="inlineStr">
        <is>
          <t>Cincinnati, OH</t>
        </is>
      </c>
      <c r="I1964" t="inlineStr">
        <is>
          <t>Transfer from The Citadel (2026 portal)</t>
        </is>
      </c>
    </row>
    <row r="1965">
      <c r="A1965" t="inlineStr">
        <is>
          <t>Buffalo</t>
        </is>
      </c>
      <c r="B1965" t="n">
        <v>40</v>
      </c>
      <c r="C1965" t="inlineStr">
        <is>
          <t>Amari Snowden</t>
        </is>
      </c>
      <c r="D1965" t="inlineStr">
        <is>
          <t>LB</t>
        </is>
      </c>
      <c r="E1965" t="inlineStr">
        <is>
          <t>Fr</t>
        </is>
      </c>
      <c r="F1965" t="inlineStr">
        <is>
          <t>6'4"</t>
        </is>
      </c>
      <c r="G1965" t="n">
        <v>210</v>
      </c>
      <c r="H1965" t="inlineStr">
        <is>
          <t>Rochester, NY</t>
        </is>
      </c>
    </row>
    <row r="1966">
      <c r="A1966" t="inlineStr">
        <is>
          <t>Buffalo</t>
        </is>
      </c>
      <c r="B1966" t="n">
        <v>29</v>
      </c>
      <c r="C1966" t="inlineStr">
        <is>
          <t>Cardel Staples</t>
        </is>
      </c>
      <c r="E1966" t="inlineStr">
        <is>
          <t>Fr</t>
        </is>
      </c>
      <c r="F1966" t="inlineStr">
        <is>
          <t>6'0"</t>
        </is>
      </c>
      <c r="G1966" t="n">
        <v>175</v>
      </c>
      <c r="H1966" t="inlineStr">
        <is>
          <t>Buffalo, NY</t>
        </is>
      </c>
    </row>
    <row r="1967">
      <c r="A1967" t="inlineStr">
        <is>
          <t>Buffalo</t>
        </is>
      </c>
      <c r="B1967" t="n">
        <v>43</v>
      </c>
      <c r="C1967" t="inlineStr">
        <is>
          <t>Xair Stevenson</t>
        </is>
      </c>
      <c r="D1967" t="inlineStr">
        <is>
          <t>S</t>
        </is>
      </c>
      <c r="E1967" t="inlineStr">
        <is>
          <t>R-Fr</t>
        </is>
      </c>
      <c r="F1967" t="inlineStr">
        <is>
          <t>6'0"</t>
        </is>
      </c>
      <c r="G1967" t="n">
        <v>188</v>
      </c>
      <c r="H1967" t="inlineStr">
        <is>
          <t>Pittsburgh, PA</t>
        </is>
      </c>
    </row>
    <row r="1968">
      <c r="A1968" t="inlineStr">
        <is>
          <t>Buffalo</t>
        </is>
      </c>
      <c r="B1968" t="n">
        <v>88</v>
      </c>
      <c r="C1968" t="inlineStr">
        <is>
          <t>Rex Stinchcomb</t>
        </is>
      </c>
      <c r="D1968" t="inlineStr">
        <is>
          <t>DL</t>
        </is>
      </c>
      <c r="E1968" t="inlineStr">
        <is>
          <t>R-Fr</t>
        </is>
      </c>
      <c r="F1968" t="inlineStr">
        <is>
          <t>6'2"</t>
        </is>
      </c>
      <c r="G1968" t="n">
        <v>285</v>
      </c>
      <c r="H1968" t="inlineStr">
        <is>
          <t>Herndon, VA</t>
        </is>
      </c>
    </row>
    <row r="1969">
      <c r="A1969" t="inlineStr">
        <is>
          <t>Buffalo</t>
        </is>
      </c>
      <c r="B1969" t="n">
        <v>48</v>
      </c>
      <c r="C1969" t="inlineStr">
        <is>
          <t>Joseph Stoever</t>
        </is>
      </c>
      <c r="D1969" t="inlineStr">
        <is>
          <t>LS</t>
        </is>
      </c>
      <c r="E1969" t="inlineStr">
        <is>
          <t>R-Jr</t>
        </is>
      </c>
      <c r="F1969" t="inlineStr">
        <is>
          <t>6'2"</t>
        </is>
      </c>
      <c r="G1969" t="n">
        <v>210</v>
      </c>
      <c r="H1969" t="inlineStr">
        <is>
          <t>Savannah, GA</t>
        </is>
      </c>
      <c r="I1969" t="inlineStr">
        <is>
          <t>Transfer from Georgia Tech (2026 portal)</t>
        </is>
      </c>
    </row>
    <row r="1970">
      <c r="A1970" t="inlineStr">
        <is>
          <t>Buffalo</t>
        </is>
      </c>
      <c r="B1970" t="n">
        <v>42</v>
      </c>
      <c r="C1970" t="inlineStr">
        <is>
          <t>Sam Stratton</t>
        </is>
      </c>
      <c r="D1970" t="inlineStr">
        <is>
          <t>LS</t>
        </is>
      </c>
      <c r="E1970" t="inlineStr">
        <is>
          <t>Jr</t>
        </is>
      </c>
      <c r="F1970" t="inlineStr">
        <is>
          <t>6'0"</t>
        </is>
      </c>
      <c r="G1970" t="n">
        <v>185</v>
      </c>
      <c r="H1970" t="inlineStr">
        <is>
          <t>East Amherst, NY</t>
        </is>
      </c>
    </row>
    <row r="1971">
      <c r="A1971" t="inlineStr">
        <is>
          <t>Buffalo</t>
        </is>
      </c>
      <c r="B1971" t="n">
        <v>90</v>
      </c>
      <c r="C1971" t="inlineStr">
        <is>
          <t>Ethan Stumpf</t>
        </is>
      </c>
      <c r="D1971" t="inlineStr">
        <is>
          <t>P</t>
        </is>
      </c>
      <c r="E1971" t="inlineStr">
        <is>
          <t>R-So</t>
        </is>
      </c>
      <c r="F1971" t="inlineStr">
        <is>
          <t>6'2"</t>
        </is>
      </c>
      <c r="G1971" t="n">
        <v>200</v>
      </c>
      <c r="H1971" t="inlineStr">
        <is>
          <t>Park Ridge, IL</t>
        </is>
      </c>
    </row>
    <row r="1972">
      <c r="A1972" t="inlineStr">
        <is>
          <t>Buffalo</t>
        </is>
      </c>
      <c r="B1972" t="n">
        <v>8</v>
      </c>
      <c r="C1972" t="inlineStr">
        <is>
          <t>Ramari Taylor</t>
        </is>
      </c>
      <c r="D1972" t="inlineStr">
        <is>
          <t>CB</t>
        </is>
      </c>
      <c r="E1972" t="inlineStr">
        <is>
          <t>R-So</t>
        </is>
      </c>
      <c r="F1972" t="inlineStr">
        <is>
          <t>6'1"</t>
        </is>
      </c>
      <c r="G1972" t="n">
        <v>195</v>
      </c>
      <c r="H1972" t="inlineStr">
        <is>
          <t>Jeffersontown, KY</t>
        </is>
      </c>
    </row>
    <row r="1973">
      <c r="A1973" t="inlineStr">
        <is>
          <t>Buffalo</t>
        </is>
      </c>
      <c r="B1973" t="n">
        <v>75</v>
      </c>
      <c r="C1973" t="inlineStr">
        <is>
          <t>Ahmaan Thomas</t>
        </is>
      </c>
      <c r="D1973" t="inlineStr">
        <is>
          <t>OL</t>
        </is>
      </c>
      <c r="E1973" t="inlineStr">
        <is>
          <t>R-So</t>
        </is>
      </c>
      <c r="F1973" t="inlineStr">
        <is>
          <t>6'4"</t>
        </is>
      </c>
      <c r="G1973" t="n">
        <v>320</v>
      </c>
      <c r="H1973" t="inlineStr">
        <is>
          <t>Mansfield, OH</t>
        </is>
      </c>
    </row>
    <row r="1974">
      <c r="A1974" t="inlineStr">
        <is>
          <t>Buffalo</t>
        </is>
      </c>
      <c r="B1974" t="n">
        <v>93</v>
      </c>
      <c r="C1974" t="inlineStr">
        <is>
          <t>Andrew VanSlyke</t>
        </is>
      </c>
      <c r="D1974" t="inlineStr">
        <is>
          <t>P</t>
        </is>
      </c>
      <c r="E1974" t="inlineStr">
        <is>
          <t>R-Jr</t>
        </is>
      </c>
      <c r="F1974" t="inlineStr">
        <is>
          <t>6'3"</t>
        </is>
      </c>
      <c r="G1974" t="n">
        <v>209</v>
      </c>
      <c r="H1974" t="inlineStr">
        <is>
          <t>Powhatan, VA</t>
        </is>
      </c>
      <c r="I1974" t="inlineStr">
        <is>
          <t>Transfer from James Madison (2026 portal)</t>
        </is>
      </c>
    </row>
    <row r="1975">
      <c r="A1975" t="inlineStr">
        <is>
          <t>Buffalo</t>
        </is>
      </c>
      <c r="B1975" t="n">
        <v>15</v>
      </c>
      <c r="C1975" t="inlineStr">
        <is>
          <t>Sedrick Vessah</t>
        </is>
      </c>
      <c r="D1975" t="inlineStr">
        <is>
          <t>Edge</t>
        </is>
      </c>
      <c r="E1975" t="inlineStr">
        <is>
          <t>Jr</t>
        </is>
      </c>
      <c r="F1975" t="inlineStr">
        <is>
          <t>6'4"</t>
        </is>
      </c>
      <c r="G1975" t="n">
        <v>230</v>
      </c>
      <c r="H1975" t="inlineStr">
        <is>
          <t>Chambersburg, PA</t>
        </is>
      </c>
      <c r="I1975" t="inlineStr">
        <is>
          <t>Transfer from California (PA) (2026 portal)</t>
        </is>
      </c>
    </row>
    <row r="1976">
      <c r="A1976" t="inlineStr">
        <is>
          <t>Buffalo</t>
        </is>
      </c>
      <c r="B1976" t="n">
        <v>5</v>
      </c>
      <c r="C1976" t="inlineStr">
        <is>
          <t>Clint Walker</t>
        </is>
      </c>
      <c r="D1976" t="inlineStr">
        <is>
          <t>TE</t>
        </is>
      </c>
      <c r="E1976" t="inlineStr">
        <is>
          <t>R-Sr</t>
        </is>
      </c>
      <c r="F1976" t="inlineStr">
        <is>
          <t>6'3"</t>
        </is>
      </c>
      <c r="G1976" t="n">
        <v>240</v>
      </c>
      <c r="H1976" t="inlineStr">
        <is>
          <t>Goshen, IN</t>
        </is>
      </c>
    </row>
    <row r="1977">
      <c r="A1977" t="inlineStr">
        <is>
          <t>Buffalo</t>
        </is>
      </c>
      <c r="B1977" t="n">
        <v>17</v>
      </c>
      <c r="C1977" t="inlineStr">
        <is>
          <t>Jeremiah Watkins</t>
        </is>
      </c>
      <c r="D1977" t="inlineStr">
        <is>
          <t>WR</t>
        </is>
      </c>
      <c r="E1977" t="inlineStr">
        <is>
          <t>R-So</t>
        </is>
      </c>
      <c r="F1977" t="inlineStr">
        <is>
          <t>6'0"</t>
        </is>
      </c>
      <c r="G1977" t="n">
        <v>190</v>
      </c>
      <c r="H1977" t="inlineStr">
        <is>
          <t>Gahanna, OH</t>
        </is>
      </c>
    </row>
    <row r="1978">
      <c r="A1978" t="inlineStr">
        <is>
          <t>Buffalo</t>
        </is>
      </c>
      <c r="B1978" t="n">
        <v>71</v>
      </c>
      <c r="C1978" t="inlineStr">
        <is>
          <t>Caleb Watts</t>
        </is>
      </c>
      <c r="D1978" t="inlineStr">
        <is>
          <t>OL</t>
        </is>
      </c>
      <c r="E1978" t="inlineStr">
        <is>
          <t>R-Fr</t>
        </is>
      </c>
      <c r="F1978" t="inlineStr">
        <is>
          <t>6'5"</t>
        </is>
      </c>
      <c r="G1978" t="n">
        <v>305</v>
      </c>
      <c r="H1978" t="inlineStr">
        <is>
          <t>Prince George, VA</t>
        </is>
      </c>
    </row>
    <row r="1979">
      <c r="A1979" t="inlineStr">
        <is>
          <t>Buffalo</t>
        </is>
      </c>
      <c r="B1979" t="n">
        <v>70</v>
      </c>
      <c r="C1979" t="inlineStr">
        <is>
          <t>Robbie Westmiller</t>
        </is>
      </c>
      <c r="D1979" t="inlineStr">
        <is>
          <t>OL</t>
        </is>
      </c>
      <c r="E1979" t="inlineStr">
        <is>
          <t>R-Fr</t>
        </is>
      </c>
      <c r="F1979" t="inlineStr">
        <is>
          <t>6'1"</t>
        </is>
      </c>
      <c r="G1979" t="n">
        <v>271</v>
      </c>
      <c r="H1979" t="inlineStr">
        <is>
          <t>Alden, NY</t>
        </is>
      </c>
    </row>
    <row r="1980">
      <c r="A1980" t="inlineStr">
        <is>
          <t>Buffalo</t>
        </is>
      </c>
      <c r="B1980" t="n">
        <v>68</v>
      </c>
      <c r="C1980" t="inlineStr">
        <is>
          <t>Mike Whalen</t>
        </is>
      </c>
      <c r="D1980" t="inlineStr">
        <is>
          <t>OL</t>
        </is>
      </c>
      <c r="E1980" t="inlineStr">
        <is>
          <t>Fr</t>
        </is>
      </c>
      <c r="F1980" t="inlineStr">
        <is>
          <t>6'4"</t>
        </is>
      </c>
      <c r="G1980" t="n">
        <v>295</v>
      </c>
      <c r="H1980" t="inlineStr">
        <is>
          <t>Natick, MA</t>
        </is>
      </c>
    </row>
    <row r="1981">
      <c r="A1981" t="inlineStr">
        <is>
          <t>Buffalo</t>
        </is>
      </c>
      <c r="B1981" t="n">
        <v>47</v>
      </c>
      <c r="C1981" t="inlineStr">
        <is>
          <t>Bryce Williams</t>
        </is>
      </c>
      <c r="D1981" t="inlineStr">
        <is>
          <t>S</t>
        </is>
      </c>
      <c r="E1981" t="inlineStr">
        <is>
          <t>Fr</t>
        </is>
      </c>
      <c r="F1981" t="inlineStr">
        <is>
          <t>6'0"</t>
        </is>
      </c>
      <c r="G1981" t="n">
        <v>190</v>
      </c>
      <c r="H1981" t="inlineStr">
        <is>
          <t>Venice, FL</t>
        </is>
      </c>
    </row>
    <row r="1982">
      <c r="A1982" t="inlineStr">
        <is>
          <t>Buffalo</t>
        </is>
      </c>
      <c r="B1982" t="n">
        <v>28</v>
      </c>
      <c r="C1982" t="inlineStr">
        <is>
          <t>Shey Williams</t>
        </is>
      </c>
      <c r="D1982" t="inlineStr">
        <is>
          <t>WR</t>
        </is>
      </c>
      <c r="E1982" t="inlineStr">
        <is>
          <t>R-So</t>
        </is>
      </c>
      <c r="F1982" t="inlineStr">
        <is>
          <t>6'0"</t>
        </is>
      </c>
      <c r="G1982" t="n">
        <v>181</v>
      </c>
      <c r="H1982" t="inlineStr">
        <is>
          <t>Lockport, NY</t>
        </is>
      </c>
    </row>
    <row r="1983">
      <c r="A1983" t="inlineStr">
        <is>
          <t>Buffalo</t>
        </is>
      </c>
      <c r="B1983" t="n">
        <v>87</v>
      </c>
      <c r="C1983" t="inlineStr">
        <is>
          <t>Trevor Wilson</t>
        </is>
      </c>
      <c r="D1983" t="inlineStr">
        <is>
          <t>TE</t>
        </is>
      </c>
      <c r="E1983" t="inlineStr">
        <is>
          <t>Gr</t>
        </is>
      </c>
      <c r="F1983" t="inlineStr">
        <is>
          <t>6'4"</t>
        </is>
      </c>
      <c r="G1983" t="n">
        <v>250</v>
      </c>
      <c r="H1983" t="inlineStr">
        <is>
          <t>Park Hills, KY</t>
        </is>
      </c>
      <c r="I1983" t="inlineStr">
        <is>
          <t>Transfer from Campbell (2026 portal)</t>
        </is>
      </c>
    </row>
    <row r="1984">
      <c r="A1984" t="inlineStr">
        <is>
          <t>Buffalo</t>
        </is>
      </c>
      <c r="B1984" t="n">
        <v>51</v>
      </c>
      <c r="C1984" t="inlineStr">
        <is>
          <t>Anwar Witherspoon, Jr.</t>
        </is>
      </c>
      <c r="D1984" t="inlineStr">
        <is>
          <t>LB</t>
        </is>
      </c>
      <c r="E1984" t="inlineStr">
        <is>
          <t>Fr</t>
        </is>
      </c>
      <c r="F1984" t="inlineStr">
        <is>
          <t>6'2"</t>
        </is>
      </c>
      <c r="G1984" t="n">
        <v>220</v>
      </c>
      <c r="H1984" t="inlineStr">
        <is>
          <t>Edison, NJ</t>
        </is>
      </c>
    </row>
    <row r="1985">
      <c r="A1985" t="inlineStr">
        <is>
          <t>Buffalo</t>
        </is>
      </c>
      <c r="B1985" t="n">
        <v>94</v>
      </c>
      <c r="C1985" t="inlineStr">
        <is>
          <t>Noah Wittmer</t>
        </is>
      </c>
      <c r="D1985" t="inlineStr">
        <is>
          <t>EDGE</t>
        </is>
      </c>
      <c r="E1985" t="inlineStr">
        <is>
          <t>R-So</t>
        </is>
      </c>
      <c r="F1985" t="inlineStr">
        <is>
          <t>6'0"</t>
        </is>
      </c>
      <c r="G1985" t="n">
        <v>230</v>
      </c>
      <c r="H1985" t="inlineStr">
        <is>
          <t>Webster, NY</t>
        </is>
      </c>
    </row>
    <row r="1986">
      <c r="A1986" t="inlineStr">
        <is>
          <t>Buffalo</t>
        </is>
      </c>
      <c r="B1986" t="n">
        <v>7</v>
      </c>
      <c r="C1986" t="inlineStr">
        <is>
          <t>Jason Wright</t>
        </is>
      </c>
      <c r="D1986" t="inlineStr">
        <is>
          <t>QB</t>
        </is>
      </c>
      <c r="E1986" t="inlineStr">
        <is>
          <t>R-Fr</t>
        </is>
      </c>
      <c r="F1986" t="inlineStr">
        <is>
          <t>6'2"</t>
        </is>
      </c>
      <c r="G1986" t="n">
        <v>200</v>
      </c>
      <c r="H1986" t="inlineStr">
        <is>
          <t>Chesterfield, VA</t>
        </is>
      </c>
    </row>
    <row r="1987">
      <c r="A1987" t="inlineStr">
        <is>
          <t>Buffalo</t>
        </is>
      </c>
      <c r="B1987" t="n">
        <v>92</v>
      </c>
      <c r="C1987" t="inlineStr">
        <is>
          <t>Luke Yau Gayle</t>
        </is>
      </c>
      <c r="D1987" t="inlineStr">
        <is>
          <t>DT</t>
        </is>
      </c>
      <c r="E1987" t="inlineStr">
        <is>
          <t>R-So</t>
        </is>
      </c>
      <c r="F1987" t="inlineStr">
        <is>
          <t>6'4"</t>
        </is>
      </c>
      <c r="G1987" t="n">
        <v>280</v>
      </c>
      <c r="H1987" t="inlineStr">
        <is>
          <t>London, England</t>
        </is>
      </c>
    </row>
    <row r="1988">
      <c r="A1988" t="inlineStr">
        <is>
          <t>Buffalo</t>
        </is>
      </c>
      <c r="B1988" t="n">
        <v>91</v>
      </c>
      <c r="C1988" t="inlineStr">
        <is>
          <t>Henri Zeneli</t>
        </is>
      </c>
      <c r="D1988" t="inlineStr">
        <is>
          <t>Edge</t>
        </is>
      </c>
      <c r="E1988" t="inlineStr">
        <is>
          <t>R-Fr</t>
        </is>
      </c>
      <c r="F1988" t="inlineStr">
        <is>
          <t>6'3"</t>
        </is>
      </c>
      <c r="G1988" t="n">
        <v>245</v>
      </c>
      <c r="H1988" t="inlineStr">
        <is>
          <t>Philadelphia, PA</t>
        </is>
      </c>
    </row>
    <row r="1989">
      <c r="A1989" t="inlineStr">
        <is>
          <t>California</t>
        </is>
      </c>
      <c r="B1989" t="n">
        <v>5</v>
      </c>
      <c r="C1989" t="inlineStr">
        <is>
          <t>QuaRon Adams</t>
        </is>
      </c>
      <c r="D1989" t="inlineStr">
        <is>
          <t>WR</t>
        </is>
      </c>
      <c r="E1989" t="inlineStr">
        <is>
          <t>R-Sr</t>
        </is>
      </c>
      <c r="F1989" t="inlineStr">
        <is>
          <t>5'7"</t>
        </is>
      </c>
      <c r="G1989" t="n">
        <v>165</v>
      </c>
      <c r="H1989" t="inlineStr">
        <is>
          <t>Phoenix, AZ</t>
        </is>
      </c>
    </row>
    <row r="1990">
      <c r="A1990" t="inlineStr">
        <is>
          <t>California</t>
        </is>
      </c>
      <c r="B1990" t="n">
        <v>48</v>
      </c>
      <c r="C1990" t="inlineStr">
        <is>
          <t>Ewan Arechaederra</t>
        </is>
      </c>
      <c r="D1990" t="inlineStr">
        <is>
          <t>LS</t>
        </is>
      </c>
      <c r="E1990" t="inlineStr">
        <is>
          <t>R-So</t>
        </is>
      </c>
      <c r="F1990" t="inlineStr">
        <is>
          <t>5'11"</t>
        </is>
      </c>
      <c r="G1990" t="n">
        <v>210</v>
      </c>
      <c r="H1990" t="inlineStr">
        <is>
          <t>Danville, CA</t>
        </is>
      </c>
    </row>
    <row r="1991">
      <c r="A1991" t="inlineStr">
        <is>
          <t>California</t>
        </is>
      </c>
      <c r="B1991" t="n">
        <v>75</v>
      </c>
      <c r="C1991" t="inlineStr">
        <is>
          <t>Jacob Arop</t>
        </is>
      </c>
      <c r="D1991" t="inlineStr">
        <is>
          <t>OL</t>
        </is>
      </c>
      <c r="E1991" t="inlineStr">
        <is>
          <t>R-So</t>
        </is>
      </c>
      <c r="F1991" t="inlineStr">
        <is>
          <t>6'6"</t>
        </is>
      </c>
      <c r="G1991" t="n">
        <v>320</v>
      </c>
      <c r="H1991" t="inlineStr">
        <is>
          <t>South Omaha, NE</t>
        </is>
      </c>
      <c r="I1991" t="inlineStr">
        <is>
          <t>Transfer from South Dakota (2026 portal)</t>
        </is>
      </c>
    </row>
    <row r="1992">
      <c r="A1992" t="inlineStr">
        <is>
          <t>California</t>
        </is>
      </c>
      <c r="B1992" t="n">
        <v>11</v>
      </c>
      <c r="C1992" t="inlineStr">
        <is>
          <t>Dayday Aupiu</t>
        </is>
      </c>
      <c r="D1992" t="inlineStr">
        <is>
          <t>DB</t>
        </is>
      </c>
      <c r="E1992" t="inlineStr">
        <is>
          <t>R-So</t>
        </is>
      </c>
      <c r="F1992" t="inlineStr">
        <is>
          <t>6'2"</t>
        </is>
      </c>
      <c r="G1992" t="n">
        <v>170</v>
      </c>
      <c r="H1992" t="inlineStr">
        <is>
          <t>Oxnard, CA</t>
        </is>
      </c>
    </row>
    <row r="1993">
      <c r="A1993" t="inlineStr">
        <is>
          <t>California</t>
        </is>
      </c>
      <c r="B1993" t="n">
        <v>45</v>
      </c>
      <c r="C1993" t="inlineStr">
        <is>
          <t>Beckham Barney</t>
        </is>
      </c>
      <c r="D1993" t="inlineStr">
        <is>
          <t>ILB</t>
        </is>
      </c>
      <c r="E1993" t="inlineStr">
        <is>
          <t>R-Fr</t>
        </is>
      </c>
      <c r="F1993" t="inlineStr">
        <is>
          <t>6'1"</t>
        </is>
      </c>
      <c r="G1993" t="n">
        <v>220</v>
      </c>
      <c r="H1993" t="inlineStr">
        <is>
          <t>Mesa, AZ</t>
        </is>
      </c>
    </row>
    <row r="1994">
      <c r="A1994" t="inlineStr">
        <is>
          <t>California</t>
        </is>
      </c>
      <c r="B1994" t="n">
        <v>4</v>
      </c>
      <c r="C1994" t="inlineStr">
        <is>
          <t>Justin Beadles</t>
        </is>
      </c>
      <c r="D1994" t="inlineStr">
        <is>
          <t>OLB</t>
        </is>
      </c>
      <c r="E1994" t="inlineStr">
        <is>
          <t>R-Sr</t>
        </is>
      </c>
      <c r="F1994" t="inlineStr">
        <is>
          <t>6'5"</t>
        </is>
      </c>
      <c r="G1994" t="n">
        <v>275</v>
      </c>
      <c r="H1994" t="inlineStr">
        <is>
          <t>Atlanta, GA</t>
        </is>
      </c>
      <c r="I1994" t="inlineStr">
        <is>
          <t>Transfer from Louisville (2026 portal)</t>
        </is>
      </c>
    </row>
    <row r="1995">
      <c r="A1995" t="inlineStr">
        <is>
          <t>California</t>
        </is>
      </c>
      <c r="B1995" t="n">
        <v>45</v>
      </c>
      <c r="C1995" t="inlineStr">
        <is>
          <t>David Bird</t>
        </is>
      </c>
      <c r="D1995" t="inlineStr">
        <is>
          <t>LS</t>
        </is>
      </c>
      <c r="E1995" t="inlineStr">
        <is>
          <t>Sr</t>
        </is>
      </c>
      <c r="F1995" t="inlineStr">
        <is>
          <t>6'0"</t>
        </is>
      </c>
      <c r="G1995" t="n">
        <v>205</v>
      </c>
      <c r="H1995" t="inlineStr">
        <is>
          <t>Phoenix, AZ</t>
        </is>
      </c>
      <c r="I1995" t="inlineStr">
        <is>
          <t>Transfer from Alabama (2026 portal)</t>
        </is>
      </c>
    </row>
    <row r="1996">
      <c r="A1996" t="inlineStr">
        <is>
          <t>California</t>
        </is>
      </c>
      <c r="B1996" t="n">
        <v>66</v>
      </c>
      <c r="C1996" t="inlineStr">
        <is>
          <t>Sam Bjerke</t>
        </is>
      </c>
      <c r="D1996" t="inlineStr">
        <is>
          <t>OL</t>
        </is>
      </c>
      <c r="E1996" t="inlineStr">
        <is>
          <t>R-So</t>
        </is>
      </c>
      <c r="F1996" t="inlineStr">
        <is>
          <t>6'5"</t>
        </is>
      </c>
      <c r="G1996" t="n">
        <v>290</v>
      </c>
      <c r="H1996" t="inlineStr">
        <is>
          <t>San Diego, CA</t>
        </is>
      </c>
    </row>
    <row r="1997">
      <c r="A1997" t="inlineStr">
        <is>
          <t>California</t>
        </is>
      </c>
      <c r="B1997" t="n">
        <v>82</v>
      </c>
      <c r="C1997" t="inlineStr">
        <is>
          <t>Cole Boscia</t>
        </is>
      </c>
      <c r="D1997" t="inlineStr">
        <is>
          <t>WR</t>
        </is>
      </c>
      <c r="E1997" t="inlineStr">
        <is>
          <t>R-Sr</t>
        </is>
      </c>
      <c r="F1997" t="inlineStr">
        <is>
          <t>6'3"</t>
        </is>
      </c>
      <c r="G1997" t="n">
        <v>215</v>
      </c>
      <c r="H1997" t="inlineStr">
        <is>
          <t>Danville, CA</t>
        </is>
      </c>
    </row>
    <row r="1998">
      <c r="A1998" t="inlineStr">
        <is>
          <t>California</t>
        </is>
      </c>
      <c r="B1998" t="n">
        <v>11</v>
      </c>
      <c r="C1998" t="inlineStr">
        <is>
          <t>Jackson Brousseau</t>
        </is>
      </c>
      <c r="D1998" t="inlineStr">
        <is>
          <t>QB</t>
        </is>
      </c>
      <c r="E1998" t="inlineStr">
        <is>
          <t>R-Jr</t>
        </is>
      </c>
      <c r="F1998" t="inlineStr">
        <is>
          <t>6'4"</t>
        </is>
      </c>
      <c r="G1998" t="n">
        <v>225</v>
      </c>
      <c r="H1998" t="inlineStr">
        <is>
          <t>Lehi, UT</t>
        </is>
      </c>
      <c r="I1998" t="inlineStr">
        <is>
          <t>Transfer from Colorado State (2026 portal)</t>
        </is>
      </c>
    </row>
    <row r="1999">
      <c r="A1999" t="inlineStr">
        <is>
          <t>California</t>
        </is>
      </c>
      <c r="B1999" t="n">
        <v>30</v>
      </c>
      <c r="C1999" t="inlineStr">
        <is>
          <t>Mayze Bryant</t>
        </is>
      </c>
      <c r="D1999" t="inlineStr">
        <is>
          <t>DB</t>
        </is>
      </c>
      <c r="E1999" t="inlineStr">
        <is>
          <t>R-Jr</t>
        </is>
      </c>
      <c r="F1999" t="inlineStr">
        <is>
          <t>5'9"</t>
        </is>
      </c>
      <c r="G1999" t="n">
        <v>180</v>
      </c>
      <c r="H1999" t="inlineStr">
        <is>
          <t>Pasadena, CA</t>
        </is>
      </c>
    </row>
    <row r="2000">
      <c r="A2000" t="inlineStr">
        <is>
          <t>California</t>
        </is>
      </c>
      <c r="B2000" t="n">
        <v>98</v>
      </c>
      <c r="C2000" t="inlineStr">
        <is>
          <t>Nate Burrell</t>
        </is>
      </c>
      <c r="D2000" t="inlineStr">
        <is>
          <t>DL</t>
        </is>
      </c>
      <c r="E2000" t="inlineStr">
        <is>
          <t>R-Sr</t>
        </is>
      </c>
      <c r="F2000" t="inlineStr">
        <is>
          <t>6'2"</t>
        </is>
      </c>
      <c r="G2000" t="n">
        <v>285</v>
      </c>
      <c r="H2000" t="inlineStr">
        <is>
          <t>Los Angeles, CA</t>
        </is>
      </c>
    </row>
    <row r="2001">
      <c r="A2001" t="inlineStr">
        <is>
          <t>California</t>
        </is>
      </c>
      <c r="B2001" t="n">
        <v>2</v>
      </c>
      <c r="C2001" t="inlineStr">
        <is>
          <t>EJ Caminong</t>
        </is>
      </c>
      <c r="D2001" t="inlineStr">
        <is>
          <t>QB</t>
        </is>
      </c>
      <c r="E2001" t="inlineStr">
        <is>
          <t>R-So</t>
        </is>
      </c>
      <c r="F2001" t="inlineStr">
        <is>
          <t>6'2"</t>
        </is>
      </c>
      <c r="G2001" t="n">
        <v>220</v>
      </c>
      <c r="H2001" t="inlineStr">
        <is>
          <t>Seattle, WA</t>
        </is>
      </c>
    </row>
    <row r="2002">
      <c r="A2002" t="inlineStr">
        <is>
          <t>California</t>
        </is>
      </c>
      <c r="B2002" t="n">
        <v>55</v>
      </c>
      <c r="C2002" t="inlineStr">
        <is>
          <t>BJ Canady</t>
        </is>
      </c>
      <c r="D2002" t="inlineStr">
        <is>
          <t>DL</t>
        </is>
      </c>
      <c r="E2002" t="inlineStr">
        <is>
          <t>R-So</t>
        </is>
      </c>
      <c r="F2002" t="inlineStr">
        <is>
          <t>6'5"</t>
        </is>
      </c>
      <c r="G2002" t="n">
        <v>280</v>
      </c>
      <c r="H2002" t="inlineStr">
        <is>
          <t>Topeka, KS</t>
        </is>
      </c>
    </row>
    <row r="2003">
      <c r="A2003" t="inlineStr">
        <is>
          <t>California</t>
        </is>
      </c>
      <c r="B2003" t="n">
        <v>33</v>
      </c>
      <c r="C2003" t="inlineStr">
        <is>
          <t>Dean-Taylor Chapman</t>
        </is>
      </c>
      <c r="D2003" t="inlineStr">
        <is>
          <t>RB</t>
        </is>
      </c>
      <c r="E2003" t="inlineStr">
        <is>
          <t>R-Jr</t>
        </is>
      </c>
      <c r="F2003" t="inlineStr">
        <is>
          <t>5'9"</t>
        </is>
      </c>
      <c r="G2003" t="n">
        <v>180</v>
      </c>
      <c r="H2003" t="inlineStr">
        <is>
          <t>San Leandro, CA</t>
        </is>
      </c>
    </row>
    <row r="2004">
      <c r="A2004" t="inlineStr">
        <is>
          <t>California</t>
        </is>
      </c>
      <c r="B2004" t="n">
        <v>39</v>
      </c>
      <c r="C2004" t="inlineStr">
        <is>
          <t>Michael Cooley</t>
        </is>
      </c>
      <c r="D2004" t="inlineStr">
        <is>
          <t>OLB</t>
        </is>
      </c>
      <c r="E2004" t="inlineStr">
        <is>
          <t>R-Jr</t>
        </is>
      </c>
      <c r="F2004" t="inlineStr">
        <is>
          <t>6'7"</t>
        </is>
      </c>
      <c r="G2004" t="n">
        <v>230</v>
      </c>
      <c r="H2004" t="inlineStr">
        <is>
          <t>Piedmont, CA</t>
        </is>
      </c>
    </row>
    <row r="2005">
      <c r="A2005" t="inlineStr">
        <is>
          <t>California</t>
        </is>
      </c>
      <c r="B2005" t="n">
        <v>23</v>
      </c>
      <c r="C2005" t="inlineStr">
        <is>
          <t>Isaiah Crosby</t>
        </is>
      </c>
      <c r="D2005" t="inlineStr">
        <is>
          <t>DB</t>
        </is>
      </c>
      <c r="E2005" t="inlineStr">
        <is>
          <t>R-Jr</t>
        </is>
      </c>
      <c r="F2005" t="inlineStr">
        <is>
          <t>5'10"</t>
        </is>
      </c>
      <c r="G2005" t="n">
        <v>190</v>
      </c>
      <c r="H2005" t="inlineStr">
        <is>
          <t>Fort Worth, TX</t>
        </is>
      </c>
    </row>
    <row r="2006">
      <c r="A2006" t="inlineStr">
        <is>
          <t>California</t>
        </is>
      </c>
      <c r="B2006" t="n">
        <v>29</v>
      </c>
      <c r="C2006" t="inlineStr">
        <is>
          <t>Angus Davies</t>
        </is>
      </c>
      <c r="D2006" t="inlineStr">
        <is>
          <t>P</t>
        </is>
      </c>
      <c r="E2006" t="inlineStr">
        <is>
          <t>Sr</t>
        </is>
      </c>
      <c r="F2006" t="inlineStr">
        <is>
          <t>6'1"</t>
        </is>
      </c>
      <c r="G2006" t="n">
        <v>210</v>
      </c>
      <c r="H2006" t="inlineStr">
        <is>
          <t>Torquay, Victoria, AUS</t>
        </is>
      </c>
      <c r="I2006" t="inlineStr">
        <is>
          <t>Transfer from Tulsa (2026 portal)</t>
        </is>
      </c>
    </row>
    <row r="2007">
      <c r="A2007" t="inlineStr">
        <is>
          <t>California</t>
        </is>
      </c>
      <c r="B2007" t="n">
        <v>26</v>
      </c>
      <c r="C2007" t="inlineStr">
        <is>
          <t>Niles Davis</t>
        </is>
      </c>
      <c r="D2007" t="inlineStr">
        <is>
          <t>DB</t>
        </is>
      </c>
      <c r="E2007" t="inlineStr">
        <is>
          <t>Fr</t>
        </is>
      </c>
      <c r="F2007" t="inlineStr">
        <is>
          <t>5'11"</t>
        </is>
      </c>
      <c r="G2007" t="n">
        <v>185</v>
      </c>
      <c r="H2007" t="inlineStr">
        <is>
          <t>Los Angeles, CA</t>
        </is>
      </c>
    </row>
    <row r="2008">
      <c r="A2008" t="inlineStr">
        <is>
          <t>California</t>
        </is>
      </c>
      <c r="B2008" t="n">
        <v>22</v>
      </c>
      <c r="C2008" t="inlineStr">
        <is>
          <t>Tristan Dunn</t>
        </is>
      </c>
      <c r="D2008" t="inlineStr">
        <is>
          <t>DB</t>
        </is>
      </c>
      <c r="E2008" t="inlineStr">
        <is>
          <t>R-Sr</t>
        </is>
      </c>
      <c r="F2008" t="inlineStr">
        <is>
          <t>6'5"</t>
        </is>
      </c>
      <c r="G2008" t="n">
        <v>205</v>
      </c>
      <c r="H2008" t="inlineStr">
        <is>
          <t>Sumner, WA</t>
        </is>
      </c>
    </row>
    <row r="2009">
      <c r="A2009" t="inlineStr">
        <is>
          <t>California</t>
        </is>
      </c>
      <c r="B2009" t="n">
        <v>20</v>
      </c>
      <c r="C2009" t="inlineStr">
        <is>
          <t>Ashten Emory</t>
        </is>
      </c>
      <c r="D2009" t="inlineStr">
        <is>
          <t>RB</t>
        </is>
      </c>
      <c r="E2009" t="inlineStr">
        <is>
          <t>R-So</t>
        </is>
      </c>
      <c r="F2009" t="inlineStr">
        <is>
          <t>5'11"</t>
        </is>
      </c>
      <c r="G2009" t="n">
        <v>205</v>
      </c>
      <c r="H2009" t="inlineStr">
        <is>
          <t>Dallas, TX</t>
        </is>
      </c>
      <c r="I2009" t="inlineStr">
        <is>
          <t>Transfer from UTEP (2026 portal)</t>
        </is>
      </c>
    </row>
    <row r="2010">
      <c r="A2010" t="inlineStr">
        <is>
          <t>California</t>
        </is>
      </c>
      <c r="B2010" t="n">
        <v>38</v>
      </c>
      <c r="C2010" t="inlineStr">
        <is>
          <t>Nate Escalada</t>
        </is>
      </c>
      <c r="D2010" t="inlineStr">
        <is>
          <t>DB</t>
        </is>
      </c>
      <c r="E2010" t="inlineStr">
        <is>
          <t>R-Jr</t>
        </is>
      </c>
      <c r="F2010" t="inlineStr">
        <is>
          <t>6'0"</t>
        </is>
      </c>
      <c r="G2010" t="n">
        <v>190</v>
      </c>
      <c r="H2010" t="inlineStr">
        <is>
          <t>Santa Clara, CA</t>
        </is>
      </c>
    </row>
    <row r="2011">
      <c r="A2011" t="inlineStr">
        <is>
          <t>California</t>
        </is>
      </c>
      <c r="B2011" t="n">
        <v>17</v>
      </c>
      <c r="C2011" t="inlineStr">
        <is>
          <t>Alonzo Esparza</t>
        </is>
      </c>
      <c r="D2011" t="inlineStr">
        <is>
          <t>QB</t>
        </is>
      </c>
      <c r="E2011" t="inlineStr">
        <is>
          <t>R-Fr</t>
        </is>
      </c>
      <c r="F2011" t="inlineStr">
        <is>
          <t>6'0"</t>
        </is>
      </c>
      <c r="G2011" t="n">
        <v>190</v>
      </c>
      <c r="H2011" t="inlineStr">
        <is>
          <t>Los Alamitos, CA</t>
        </is>
      </c>
    </row>
    <row r="2012">
      <c r="A2012" t="inlineStr">
        <is>
          <t>California</t>
        </is>
      </c>
      <c r="B2012" t="n">
        <v>52</v>
      </c>
      <c r="C2012" t="inlineStr">
        <is>
          <t>Elisha Faamatuainu</t>
        </is>
      </c>
      <c r="D2012" t="inlineStr">
        <is>
          <t>OL</t>
        </is>
      </c>
      <c r="E2012" t="inlineStr">
        <is>
          <t>Fr</t>
        </is>
      </c>
      <c r="F2012" t="inlineStr">
        <is>
          <t>6'4"</t>
        </is>
      </c>
      <c r="G2012" t="n">
        <v>335</v>
      </c>
      <c r="H2012" t="inlineStr">
        <is>
          <t>Murrieta, CA</t>
        </is>
      </c>
    </row>
    <row r="2013">
      <c r="A2013" t="inlineStr">
        <is>
          <t>California</t>
        </is>
      </c>
      <c r="B2013" t="n">
        <v>1</v>
      </c>
      <c r="C2013" t="inlineStr">
        <is>
          <t>Ricky Fletcher</t>
        </is>
      </c>
      <c r="D2013" t="inlineStr">
        <is>
          <t>DB</t>
        </is>
      </c>
      <c r="E2013" t="inlineStr">
        <is>
          <t>R-Sr</t>
        </is>
      </c>
      <c r="F2013" t="inlineStr">
        <is>
          <t>6'3"</t>
        </is>
      </c>
      <c r="G2013" t="n">
        <v>205</v>
      </c>
      <c r="H2013" t="inlineStr">
        <is>
          <t>Durant, MS</t>
        </is>
      </c>
      <c r="I2013" t="inlineStr">
        <is>
          <t>Transfer from Ole Miss (2026 portal)</t>
        </is>
      </c>
    </row>
    <row r="2014">
      <c r="A2014" t="inlineStr">
        <is>
          <t>California</t>
        </is>
      </c>
      <c r="B2014" t="n">
        <v>31</v>
      </c>
      <c r="C2014" t="inlineStr">
        <is>
          <t>Jordan Franke</t>
        </is>
      </c>
      <c r="D2014" t="inlineStr">
        <is>
          <t>LS</t>
        </is>
      </c>
      <c r="E2014" t="inlineStr">
        <is>
          <t>R-Jr</t>
        </is>
      </c>
      <c r="F2014" t="inlineStr">
        <is>
          <t>5'10"</t>
        </is>
      </c>
      <c r="G2014" t="n">
        <v>205</v>
      </c>
      <c r="H2014" t="inlineStr">
        <is>
          <t>Verona, WI</t>
        </is>
      </c>
    </row>
    <row r="2015">
      <c r="A2015" t="inlineStr">
        <is>
          <t>California</t>
        </is>
      </c>
      <c r="B2015" t="n">
        <v>68</v>
      </c>
      <c r="C2015" t="inlineStr">
        <is>
          <t>Jojo Genova</t>
        </is>
      </c>
      <c r="D2015" t="inlineStr">
        <is>
          <t>OL</t>
        </is>
      </c>
      <c r="E2015" t="inlineStr">
        <is>
          <t>R-Fr</t>
        </is>
      </c>
      <c r="F2015" t="inlineStr">
        <is>
          <t>6'5"</t>
        </is>
      </c>
      <c r="G2015" t="n">
        <v>285</v>
      </c>
      <c r="H2015" t="inlineStr">
        <is>
          <t>Huntington Beach, CA</t>
        </is>
      </c>
    </row>
    <row r="2016">
      <c r="A2016" t="inlineStr">
        <is>
          <t>California</t>
        </is>
      </c>
      <c r="B2016" t="n">
        <v>6</v>
      </c>
      <c r="C2016" t="inlineStr">
        <is>
          <t>Kyion Grayes</t>
        </is>
      </c>
      <c r="D2016" t="inlineStr">
        <is>
          <t>WR</t>
        </is>
      </c>
      <c r="E2016" t="inlineStr">
        <is>
          <t>R-Jr</t>
        </is>
      </c>
      <c r="F2016" t="inlineStr">
        <is>
          <t>6'0"</t>
        </is>
      </c>
      <c r="G2016" t="n">
        <v>190</v>
      </c>
      <c r="H2016" t="inlineStr">
        <is>
          <t>Phoenix, AZ</t>
        </is>
      </c>
    </row>
    <row r="2017">
      <c r="A2017" t="inlineStr">
        <is>
          <t>California</t>
        </is>
      </c>
      <c r="B2017" t="n">
        <v>5</v>
      </c>
      <c r="C2017" t="inlineStr">
        <is>
          <t>Marquis Groves-Killebrew</t>
        </is>
      </c>
      <c r="D2017" t="inlineStr">
        <is>
          <t>DB</t>
        </is>
      </c>
      <c r="E2017" t="inlineStr">
        <is>
          <t>R-Sr</t>
        </is>
      </c>
      <c r="F2017" t="inlineStr">
        <is>
          <t>6'0"</t>
        </is>
      </c>
      <c r="G2017" t="n">
        <v>190</v>
      </c>
      <c r="H2017" t="inlineStr">
        <is>
          <t>Atlanta, GA</t>
        </is>
      </c>
      <c r="I2017" t="inlineStr">
        <is>
          <t>Transfer from Arizona (2026 portal)</t>
        </is>
      </c>
    </row>
    <row r="2018">
      <c r="A2018" t="inlineStr">
        <is>
          <t>California</t>
        </is>
      </c>
      <c r="B2018" t="n">
        <v>15</v>
      </c>
      <c r="C2018" t="inlineStr">
        <is>
          <t>Mark Hamper</t>
        </is>
      </c>
      <c r="D2018" t="inlineStr">
        <is>
          <t>WR</t>
        </is>
      </c>
      <c r="E2018" t="inlineStr">
        <is>
          <t>R-Jr</t>
        </is>
      </c>
      <c r="F2018" t="inlineStr">
        <is>
          <t>6'2"</t>
        </is>
      </c>
      <c r="G2018" t="n">
        <v>205</v>
      </c>
      <c r="H2018" t="inlineStr">
        <is>
          <t>West Linn, OR</t>
        </is>
      </c>
    </row>
    <row r="2019">
      <c r="A2019" t="inlineStr">
        <is>
          <t>California</t>
        </is>
      </c>
      <c r="B2019" t="n">
        <v>21</v>
      </c>
      <c r="C2019" t="inlineStr">
        <is>
          <t>Aaron Hampton</t>
        </is>
      </c>
      <c r="D2019" t="inlineStr">
        <is>
          <t>ILB</t>
        </is>
      </c>
      <c r="E2019" t="inlineStr">
        <is>
          <t>Jr</t>
        </is>
      </c>
      <c r="F2019" t="inlineStr">
        <is>
          <t>6'1"</t>
        </is>
      </c>
      <c r="G2019" t="n">
        <v>235</v>
      </c>
      <c r="H2019" t="inlineStr">
        <is>
          <t>Anchorage, AK</t>
        </is>
      </c>
    </row>
    <row r="2020">
      <c r="A2020" t="inlineStr">
        <is>
          <t>California</t>
        </is>
      </c>
      <c r="B2020" t="n">
        <v>7</v>
      </c>
      <c r="C2020" t="inlineStr">
        <is>
          <t>Daniel Harris</t>
        </is>
      </c>
      <c r="D2020" t="inlineStr">
        <is>
          <t>DB</t>
        </is>
      </c>
      <c r="E2020" t="inlineStr">
        <is>
          <t>Sr</t>
        </is>
      </c>
      <c r="F2020" t="inlineStr">
        <is>
          <t>6'3"</t>
        </is>
      </c>
      <c r="G2020" t="n">
        <v>195</v>
      </c>
      <c r="H2020" t="inlineStr">
        <is>
          <t>Miami, FL</t>
        </is>
      </c>
      <c r="I2020" t="inlineStr">
        <is>
          <t>Transfer from Georgia (2026 portal)</t>
        </is>
      </c>
    </row>
    <row r="2021">
      <c r="A2021" t="inlineStr">
        <is>
          <t>California</t>
        </is>
      </c>
      <c r="B2021" t="n">
        <v>28</v>
      </c>
      <c r="C2021" t="inlineStr">
        <is>
          <t>Tre' Harrison</t>
        </is>
      </c>
      <c r="D2021" t="inlineStr">
        <is>
          <t>DB</t>
        </is>
      </c>
      <c r="E2021" t="inlineStr">
        <is>
          <t>R-Fr</t>
        </is>
      </c>
      <c r="F2021" t="inlineStr">
        <is>
          <t>6'0"</t>
        </is>
      </c>
      <c r="G2021" t="n">
        <v>185</v>
      </c>
      <c r="H2021" t="inlineStr">
        <is>
          <t>Artesia, CA</t>
        </is>
      </c>
    </row>
    <row r="2022">
      <c r="A2022" t="inlineStr">
        <is>
          <t>California</t>
        </is>
      </c>
      <c r="B2022" t="n">
        <v>65</v>
      </c>
      <c r="C2022" t="inlineStr">
        <is>
          <t>Justin Hasenhuetl</t>
        </is>
      </c>
      <c r="D2022" t="inlineStr">
        <is>
          <t>OL</t>
        </is>
      </c>
      <c r="E2022" t="inlineStr">
        <is>
          <t>R-Fr</t>
        </is>
      </c>
      <c r="F2022" t="inlineStr">
        <is>
          <t>6'5"</t>
        </is>
      </c>
      <c r="G2022" t="n">
        <v>300</v>
      </c>
      <c r="H2022" t="inlineStr">
        <is>
          <t>Cologne, Germany</t>
        </is>
      </c>
    </row>
    <row r="2023">
      <c r="A2023" t="inlineStr">
        <is>
          <t>California</t>
        </is>
      </c>
      <c r="B2023" t="n">
        <v>7</v>
      </c>
      <c r="C2023" t="inlineStr">
        <is>
          <t>Chase Hendricks</t>
        </is>
      </c>
      <c r="D2023" t="inlineStr">
        <is>
          <t>WR</t>
        </is>
      </c>
      <c r="E2023" t="inlineStr">
        <is>
          <t>Sr</t>
        </is>
      </c>
      <c r="F2023" t="inlineStr">
        <is>
          <t>6'0"</t>
        </is>
      </c>
      <c r="G2023" t="n">
        <v>200</v>
      </c>
      <c r="H2023" t="inlineStr">
        <is>
          <t>St. Louis, MO</t>
        </is>
      </c>
      <c r="I2023" t="inlineStr">
        <is>
          <t>Transfer from Ohio (2026 portal)</t>
        </is>
      </c>
    </row>
    <row r="2024">
      <c r="A2024" t="inlineStr">
        <is>
          <t>California</t>
        </is>
      </c>
      <c r="B2024" t="n">
        <v>72</v>
      </c>
      <c r="C2024" t="inlineStr">
        <is>
          <t>Ben Howard</t>
        </is>
      </c>
      <c r="D2024" t="inlineStr">
        <is>
          <t>OL</t>
        </is>
      </c>
      <c r="E2024" t="inlineStr">
        <is>
          <t>R-Fr</t>
        </is>
      </c>
      <c r="F2024" t="inlineStr">
        <is>
          <t>6'4"</t>
        </is>
      </c>
      <c r="G2024" t="n">
        <v>325</v>
      </c>
      <c r="H2024" t="inlineStr">
        <is>
          <t>Lehi, UT</t>
        </is>
      </c>
    </row>
    <row r="2025">
      <c r="A2025" t="inlineStr">
        <is>
          <t>California</t>
        </is>
      </c>
      <c r="B2025" t="n">
        <v>25</v>
      </c>
      <c r="C2025" t="inlineStr">
        <is>
          <t>Khamani Hudson</t>
        </is>
      </c>
      <c r="D2025" t="inlineStr">
        <is>
          <t>DB</t>
        </is>
      </c>
      <c r="E2025" t="inlineStr">
        <is>
          <t>R-Fr</t>
        </is>
      </c>
      <c r="F2025" t="inlineStr">
        <is>
          <t>6'0"</t>
        </is>
      </c>
      <c r="G2025" t="n">
        <v>185</v>
      </c>
      <c r="H2025" t="inlineStr">
        <is>
          <t>Houston, TX</t>
        </is>
      </c>
    </row>
    <row r="2026">
      <c r="A2026" t="inlineStr">
        <is>
          <t>California</t>
        </is>
      </c>
      <c r="B2026" t="n">
        <v>73</v>
      </c>
      <c r="C2026" t="inlineStr">
        <is>
          <t>Kamo'i Huihui-White</t>
        </is>
      </c>
      <c r="D2026" t="inlineStr">
        <is>
          <t>OL</t>
        </is>
      </c>
      <c r="E2026" t="inlineStr">
        <is>
          <t>Fr</t>
        </is>
      </c>
      <c r="F2026" t="inlineStr">
        <is>
          <t>6'5"</t>
        </is>
      </c>
      <c r="G2026" t="n">
        <v>330</v>
      </c>
      <c r="H2026" t="inlineStr">
        <is>
          <t>Honolulu, HI</t>
        </is>
      </c>
    </row>
    <row r="2027">
      <c r="A2027" t="inlineStr">
        <is>
          <t>California</t>
        </is>
      </c>
      <c r="B2027" t="n">
        <v>16</v>
      </c>
      <c r="C2027" t="inlineStr">
        <is>
          <t>Michael Hurst Jr.</t>
        </is>
      </c>
      <c r="D2027" t="inlineStr">
        <is>
          <t>DB</t>
        </is>
      </c>
      <c r="E2027" t="inlineStr">
        <is>
          <t>R-Sr</t>
        </is>
      </c>
      <c r="F2027" t="inlineStr">
        <is>
          <t>6'0"</t>
        </is>
      </c>
      <c r="G2027" t="n">
        <v>200</v>
      </c>
      <c r="H2027" t="inlineStr">
        <is>
          <t>Los Angeles, CA</t>
        </is>
      </c>
      <c r="I2027" t="inlineStr">
        <is>
          <t>Transfer from Northern Arizona (2026 portal)</t>
        </is>
      </c>
    </row>
    <row r="2028">
      <c r="A2028" t="inlineStr">
        <is>
          <t>California</t>
        </is>
      </c>
      <c r="B2028" t="n">
        <v>14</v>
      </c>
      <c r="C2028" t="inlineStr">
        <is>
          <t>Dominic Ingrassia</t>
        </is>
      </c>
      <c r="D2028" t="inlineStr">
        <is>
          <t>QB</t>
        </is>
      </c>
      <c r="E2028" t="inlineStr">
        <is>
          <t>R-So</t>
        </is>
      </c>
      <c r="F2028" t="inlineStr">
        <is>
          <t>6'4"</t>
        </is>
      </c>
      <c r="G2028" t="n">
        <v>205</v>
      </c>
      <c r="H2028" t="inlineStr">
        <is>
          <t>Novato, CA</t>
        </is>
      </c>
    </row>
    <row r="2029">
      <c r="A2029" t="inlineStr">
        <is>
          <t>California</t>
        </is>
      </c>
      <c r="B2029" t="n">
        <v>32</v>
      </c>
      <c r="C2029" t="inlineStr">
        <is>
          <t>Tristan Jernigan</t>
        </is>
      </c>
      <c r="D2029" t="inlineStr">
        <is>
          <t>ILB</t>
        </is>
      </c>
      <c r="E2029" t="inlineStr">
        <is>
          <t>R-So</t>
        </is>
      </c>
      <c r="F2029" t="inlineStr">
        <is>
          <t>6'0"</t>
        </is>
      </c>
      <c r="G2029" t="n">
        <v>230</v>
      </c>
      <c r="H2029" t="inlineStr">
        <is>
          <t>Tupelo, MS</t>
        </is>
      </c>
      <c r="I2029" t="inlineStr">
        <is>
          <t>Transfer from Texas A&amp;M (2026 portal)</t>
        </is>
      </c>
    </row>
    <row r="2030">
      <c r="A2030" t="inlineStr">
        <is>
          <t>California</t>
        </is>
      </c>
      <c r="B2030" t="n">
        <v>44</v>
      </c>
      <c r="C2030" t="inlineStr">
        <is>
          <t>Jericho Johnson</t>
        </is>
      </c>
      <c r="D2030" t="inlineStr">
        <is>
          <t>DL</t>
        </is>
      </c>
      <c r="E2030" t="inlineStr">
        <is>
          <t>R-So</t>
        </is>
      </c>
      <c r="F2030" t="inlineStr">
        <is>
          <t>6'4"</t>
        </is>
      </c>
      <c r="G2030" t="n">
        <v>345</v>
      </c>
      <c r="H2030" t="inlineStr">
        <is>
          <t>Suisun City, CA</t>
        </is>
      </c>
      <c r="I2030" t="inlineStr">
        <is>
          <t>Transfer from Oregon (2026 portal)</t>
        </is>
      </c>
    </row>
    <row r="2031">
      <c r="A2031" t="inlineStr">
        <is>
          <t>California</t>
        </is>
      </c>
      <c r="B2031" t="n">
        <v>57</v>
      </c>
      <c r="C2031" t="inlineStr">
        <is>
          <t>BJ Jones</t>
        </is>
      </c>
      <c r="D2031" t="inlineStr">
        <is>
          <t>ILB</t>
        </is>
      </c>
      <c r="E2031" t="inlineStr">
        <is>
          <t>R-Jr</t>
        </is>
      </c>
      <c r="F2031" t="inlineStr">
        <is>
          <t>6'2"</t>
        </is>
      </c>
      <c r="G2031" t="n">
        <v>230</v>
      </c>
      <c r="H2031" t="inlineStr">
        <is>
          <t>Oakland, CA</t>
        </is>
      </c>
    </row>
    <row r="2032">
      <c r="A2032" t="inlineStr">
        <is>
          <t>California</t>
        </is>
      </c>
      <c r="B2032" t="n">
        <v>56</v>
      </c>
      <c r="C2032" t="inlineStr">
        <is>
          <t>Legend Journey</t>
        </is>
      </c>
      <c r="D2032" t="inlineStr">
        <is>
          <t>DL</t>
        </is>
      </c>
      <c r="E2032" t="inlineStr">
        <is>
          <t>R-So</t>
        </is>
      </c>
      <c r="F2032" t="inlineStr">
        <is>
          <t>6'2"</t>
        </is>
      </c>
      <c r="G2032" t="n">
        <v>285</v>
      </c>
      <c r="H2032" t="inlineStr">
        <is>
          <t>Arlington, TX</t>
        </is>
      </c>
    </row>
    <row r="2033">
      <c r="A2033" t="inlineStr">
        <is>
          <t>California</t>
        </is>
      </c>
      <c r="B2033" t="n">
        <v>4</v>
      </c>
      <c r="C2033" t="inlineStr">
        <is>
          <t>Jordan King</t>
        </is>
      </c>
      <c r="D2033" t="inlineStr">
        <is>
          <t>WR</t>
        </is>
      </c>
      <c r="E2033" t="inlineStr">
        <is>
          <t>R-Sr</t>
        </is>
      </c>
      <c r="F2033" t="inlineStr">
        <is>
          <t>6'2"</t>
        </is>
      </c>
      <c r="G2033" t="n">
        <v>215</v>
      </c>
      <c r="H2033" t="inlineStr">
        <is>
          <t>Beaverton, OR</t>
        </is>
      </c>
    </row>
    <row r="2034">
      <c r="A2034" t="inlineStr">
        <is>
          <t>California</t>
        </is>
      </c>
      <c r="B2034" t="n">
        <v>74</v>
      </c>
      <c r="C2034" t="inlineStr">
        <is>
          <t>Michael Klisiewicz</t>
        </is>
      </c>
      <c r="D2034" t="inlineStr">
        <is>
          <t>OL</t>
        </is>
      </c>
      <c r="E2034" t="inlineStr">
        <is>
          <t>R-Fr</t>
        </is>
      </c>
      <c r="F2034" t="inlineStr">
        <is>
          <t>6'6"</t>
        </is>
      </c>
      <c r="G2034" t="n">
        <v>315</v>
      </c>
      <c r="H2034" t="inlineStr">
        <is>
          <t>Brentwood, CA</t>
        </is>
      </c>
    </row>
    <row r="2035">
      <c r="A2035" t="inlineStr">
        <is>
          <t>California</t>
        </is>
      </c>
      <c r="B2035" t="n">
        <v>25</v>
      </c>
      <c r="C2035" t="inlineStr">
        <is>
          <t>Anthony League</t>
        </is>
      </c>
      <c r="D2035" t="inlineStr">
        <is>
          <t>RB</t>
        </is>
      </c>
      <c r="E2035" t="inlineStr">
        <is>
          <t>R-Fr</t>
        </is>
      </c>
      <c r="F2035" t="inlineStr">
        <is>
          <t>6'0"</t>
        </is>
      </c>
      <c r="G2035" t="n">
        <v>215</v>
      </c>
      <c r="H2035" t="inlineStr">
        <is>
          <t>Long Beach, CA</t>
        </is>
      </c>
    </row>
    <row r="2036">
      <c r="A2036" t="inlineStr">
        <is>
          <t>California</t>
        </is>
      </c>
      <c r="B2036" t="n">
        <v>77</v>
      </c>
      <c r="C2036" t="inlineStr">
        <is>
          <t>Jimothy Lewis Jr.</t>
        </is>
      </c>
      <c r="D2036" t="inlineStr">
        <is>
          <t>OL</t>
        </is>
      </c>
      <c r="E2036" t="inlineStr">
        <is>
          <t>R-So</t>
        </is>
      </c>
      <c r="F2036" t="inlineStr">
        <is>
          <t>6'6"</t>
        </is>
      </c>
      <c r="G2036" t="n">
        <v>315</v>
      </c>
      <c r="H2036" t="inlineStr">
        <is>
          <t>Ridgeland, MS</t>
        </is>
      </c>
      <c r="I2036" t="inlineStr">
        <is>
          <t>Transfer from Mississippi State (2026 portal)</t>
        </is>
      </c>
    </row>
    <row r="2037">
      <c r="A2037" t="inlineStr">
        <is>
          <t>California</t>
        </is>
      </c>
      <c r="B2037" t="n">
        <v>2</v>
      </c>
      <c r="C2037" t="inlineStr">
        <is>
          <t>Kingston Lopa</t>
        </is>
      </c>
      <c r="D2037" t="inlineStr">
        <is>
          <t>DB</t>
        </is>
      </c>
      <c r="E2037" t="inlineStr">
        <is>
          <t>R-So</t>
        </is>
      </c>
      <c r="F2037" t="inlineStr">
        <is>
          <t>6'5"</t>
        </is>
      </c>
      <c r="G2037" t="n">
        <v>210</v>
      </c>
      <c r="H2037" t="inlineStr">
        <is>
          <t>Sacramento, CA</t>
        </is>
      </c>
      <c r="I2037" t="inlineStr">
        <is>
          <t>Transfer from Oregon (2026 portal)</t>
        </is>
      </c>
    </row>
    <row r="2038">
      <c r="A2038" t="inlineStr">
        <is>
          <t>California</t>
        </is>
      </c>
      <c r="B2038" t="n">
        <v>18</v>
      </c>
      <c r="C2038" t="inlineStr">
        <is>
          <t>Nainoa Lopes</t>
        </is>
      </c>
      <c r="D2038" t="inlineStr">
        <is>
          <t>QB</t>
        </is>
      </c>
      <c r="E2038" t="inlineStr">
        <is>
          <t>Fr</t>
        </is>
      </c>
      <c r="F2038" t="inlineStr">
        <is>
          <t>6'3"</t>
        </is>
      </c>
      <c r="G2038" t="n">
        <v>180</v>
      </c>
      <c r="H2038" t="inlineStr">
        <is>
          <t>Honolulu, HI</t>
        </is>
      </c>
    </row>
    <row r="2039">
      <c r="A2039" t="inlineStr">
        <is>
          <t>California</t>
        </is>
      </c>
      <c r="B2039" t="n">
        <v>14</v>
      </c>
      <c r="C2039" t="inlineStr">
        <is>
          <t>Aiden Manutai</t>
        </is>
      </c>
      <c r="D2039" t="inlineStr">
        <is>
          <t>DB</t>
        </is>
      </c>
      <c r="E2039" t="inlineStr">
        <is>
          <t>So</t>
        </is>
      </c>
      <c r="F2039" t="inlineStr">
        <is>
          <t>5'11"</t>
        </is>
      </c>
      <c r="G2039" t="n">
        <v>200</v>
      </c>
      <c r="H2039" t="inlineStr">
        <is>
          <t>Waipahu, HI</t>
        </is>
      </c>
    </row>
    <row r="2040">
      <c r="A2040" t="inlineStr">
        <is>
          <t>California</t>
        </is>
      </c>
      <c r="B2040" t="n">
        <v>33</v>
      </c>
      <c r="C2040" t="inlineStr">
        <is>
          <t>Towns McGough</t>
        </is>
      </c>
      <c r="D2040" t="inlineStr">
        <is>
          <t>PK</t>
        </is>
      </c>
      <c r="E2040" t="inlineStr">
        <is>
          <t>R-So</t>
        </is>
      </c>
      <c r="F2040" t="inlineStr">
        <is>
          <t>6'0"</t>
        </is>
      </c>
      <c r="G2040" t="n">
        <v>200</v>
      </c>
      <c r="H2040" t="inlineStr">
        <is>
          <t>Auburn, AL</t>
        </is>
      </c>
      <c r="I2040" t="inlineStr">
        <is>
          <t>Transfer from Auburn (2026 portal)</t>
        </is>
      </c>
    </row>
    <row r="2041">
      <c r="A2041" t="inlineStr">
        <is>
          <t>California</t>
        </is>
      </c>
      <c r="B2041" t="n">
        <v>33</v>
      </c>
      <c r="C2041" t="inlineStr">
        <is>
          <t>JD McKinley</t>
        </is>
      </c>
      <c r="D2041" t="inlineStr">
        <is>
          <t>ILB</t>
        </is>
      </c>
      <c r="E2041" t="inlineStr">
        <is>
          <t>Fr</t>
        </is>
      </c>
      <c r="F2041" t="inlineStr">
        <is>
          <t>6'2"</t>
        </is>
      </c>
      <c r="G2041" t="n">
        <v>245</v>
      </c>
      <c r="H2041" t="inlineStr">
        <is>
          <t>Corona, CA</t>
        </is>
      </c>
    </row>
    <row r="2042">
      <c r="A2042" t="inlineStr">
        <is>
          <t>California</t>
        </is>
      </c>
      <c r="B2042" t="n">
        <v>36</v>
      </c>
      <c r="C2042" t="inlineStr">
        <is>
          <t>Jude McLellan</t>
        </is>
      </c>
      <c r="D2042" t="inlineStr">
        <is>
          <t>OLB</t>
        </is>
      </c>
      <c r="E2042" t="inlineStr">
        <is>
          <t>R-So</t>
        </is>
      </c>
      <c r="F2042" t="inlineStr">
        <is>
          <t>6'3"</t>
        </is>
      </c>
      <c r="G2042" t="n">
        <v>235</v>
      </c>
      <c r="H2042" t="inlineStr">
        <is>
          <t>Carlsbad, CA</t>
        </is>
      </c>
    </row>
    <row r="2043">
      <c r="A2043" t="inlineStr">
        <is>
          <t>California</t>
        </is>
      </c>
      <c r="B2043" t="n">
        <v>55</v>
      </c>
      <c r="C2043" t="inlineStr">
        <is>
          <t>Daniel McMorris</t>
        </is>
      </c>
      <c r="D2043" t="inlineStr">
        <is>
          <t>OL</t>
        </is>
      </c>
      <c r="E2043" t="inlineStr">
        <is>
          <t>Fr</t>
        </is>
      </c>
      <c r="F2043" t="inlineStr">
        <is>
          <t>6'6"</t>
        </is>
      </c>
      <c r="G2043" t="n">
        <v>260</v>
      </c>
      <c r="H2043" t="inlineStr">
        <is>
          <t>Norman, OK</t>
        </is>
      </c>
    </row>
    <row r="2044">
      <c r="A2044" t="inlineStr">
        <is>
          <t>California</t>
        </is>
      </c>
      <c r="B2044" t="n">
        <v>91</v>
      </c>
      <c r="C2044" t="inlineStr">
        <is>
          <t>Chase Meyer</t>
        </is>
      </c>
      <c r="D2044" t="inlineStr">
        <is>
          <t>PK</t>
        </is>
      </c>
      <c r="E2044" t="inlineStr">
        <is>
          <t>R-Sr</t>
        </is>
      </c>
      <c r="F2044" t="inlineStr">
        <is>
          <t>5'10"</t>
        </is>
      </c>
      <c r="G2044" t="n">
        <v>185</v>
      </c>
      <c r="H2044" t="inlineStr">
        <is>
          <t>Los Angeles, CA</t>
        </is>
      </c>
    </row>
    <row r="2045">
      <c r="A2045" t="inlineStr">
        <is>
          <t>California</t>
        </is>
      </c>
      <c r="B2045" t="n">
        <v>16</v>
      </c>
      <c r="C2045" t="inlineStr">
        <is>
          <t>Kai Meza</t>
        </is>
      </c>
      <c r="D2045" t="inlineStr">
        <is>
          <t>WR</t>
        </is>
      </c>
      <c r="E2045" t="inlineStr">
        <is>
          <t>Fr</t>
        </is>
      </c>
      <c r="F2045" t="inlineStr">
        <is>
          <t>6'1"</t>
        </is>
      </c>
      <c r="G2045" t="n">
        <v>185</v>
      </c>
      <c r="H2045" t="inlineStr">
        <is>
          <t>Herriman, UT</t>
        </is>
      </c>
    </row>
    <row r="2046">
      <c r="A2046" t="inlineStr">
        <is>
          <t>California</t>
        </is>
      </c>
      <c r="B2046" t="n">
        <v>85</v>
      </c>
      <c r="C2046" t="inlineStr">
        <is>
          <t>Mason Mini</t>
        </is>
      </c>
      <c r="D2046" t="inlineStr">
        <is>
          <t>TE</t>
        </is>
      </c>
      <c r="E2046" t="inlineStr">
        <is>
          <t>R-Jr</t>
        </is>
      </c>
      <c r="F2046" t="inlineStr">
        <is>
          <t>6'4"</t>
        </is>
      </c>
      <c r="G2046" t="n">
        <v>240</v>
      </c>
      <c r="H2046" t="inlineStr">
        <is>
          <t>Pacifica, CA</t>
        </is>
      </c>
    </row>
    <row r="2047">
      <c r="A2047" t="inlineStr">
        <is>
          <t>California</t>
        </is>
      </c>
      <c r="B2047" t="n">
        <v>24</v>
      </c>
      <c r="C2047" t="inlineStr">
        <is>
          <t>Adam Mohammed</t>
        </is>
      </c>
      <c r="D2047" t="inlineStr">
        <is>
          <t>RB</t>
        </is>
      </c>
      <c r="E2047" t="inlineStr">
        <is>
          <t>Jr</t>
        </is>
      </c>
      <c r="F2047" t="inlineStr">
        <is>
          <t>6'0"</t>
        </is>
      </c>
      <c r="G2047" t="n">
        <v>220</v>
      </c>
      <c r="H2047" t="inlineStr">
        <is>
          <t>Glendale, AZ</t>
        </is>
      </c>
      <c r="I2047" t="inlineStr">
        <is>
          <t>Transfer from Washington (2026 portal)</t>
        </is>
      </c>
    </row>
    <row r="2048">
      <c r="A2048" t="inlineStr">
        <is>
          <t>California</t>
        </is>
      </c>
      <c r="B2048" t="n">
        <v>3</v>
      </c>
      <c r="C2048" t="inlineStr">
        <is>
          <t>Kamar Mothudi</t>
        </is>
      </c>
      <c r="D2048" t="inlineStr">
        <is>
          <t>ILB</t>
        </is>
      </c>
      <c r="E2048" t="inlineStr">
        <is>
          <t>R-So</t>
        </is>
      </c>
      <c r="F2048" t="inlineStr">
        <is>
          <t>6'3"</t>
        </is>
      </c>
      <c r="G2048" t="n">
        <v>245</v>
      </c>
      <c r="H2048" t="inlineStr">
        <is>
          <t>Los Angeles, CA</t>
        </is>
      </c>
      <c r="I2048" t="inlineStr">
        <is>
          <t>Transfer from Oregon (2026 portal)</t>
        </is>
      </c>
    </row>
    <row r="2049">
      <c r="A2049" t="inlineStr">
        <is>
          <t>California</t>
        </is>
      </c>
      <c r="B2049" t="n">
        <v>19</v>
      </c>
      <c r="C2049" t="inlineStr">
        <is>
          <t>Odera Okaka</t>
        </is>
      </c>
      <c r="D2049" t="inlineStr">
        <is>
          <t>OLB</t>
        </is>
      </c>
      <c r="E2049" t="inlineStr">
        <is>
          <t>Sr</t>
        </is>
      </c>
      <c r="F2049" t="inlineStr">
        <is>
          <t>6'4"</t>
        </is>
      </c>
      <c r="G2049" t="n">
        <v>235</v>
      </c>
      <c r="H2049" t="inlineStr">
        <is>
          <t>Antioch, CA</t>
        </is>
      </c>
    </row>
    <row r="2050">
      <c r="A2050" t="inlineStr">
        <is>
          <t>California</t>
        </is>
      </c>
      <c r="B2050" t="n">
        <v>6</v>
      </c>
      <c r="C2050" t="inlineStr">
        <is>
          <t>Emmanuel Okoye</t>
        </is>
      </c>
      <c r="D2050" t="inlineStr">
        <is>
          <t>OLB</t>
        </is>
      </c>
      <c r="E2050" t="inlineStr">
        <is>
          <t>R-So</t>
        </is>
      </c>
      <c r="F2050" t="inlineStr">
        <is>
          <t>6'5"</t>
        </is>
      </c>
      <c r="G2050" t="n">
        <v>240</v>
      </c>
      <c r="H2050" t="inlineStr">
        <is>
          <t>Lagos, Nigeria</t>
        </is>
      </c>
      <c r="I2050" t="inlineStr">
        <is>
          <t>Transfer from Tennessee (2026 portal)</t>
        </is>
      </c>
    </row>
    <row r="2051">
      <c r="A2051" t="inlineStr">
        <is>
          <t>California</t>
        </is>
      </c>
      <c r="B2051" t="n">
        <v>97</v>
      </c>
      <c r="C2051" t="inlineStr">
        <is>
          <t>Michael-Anthony Okwura</t>
        </is>
      </c>
      <c r="D2051" t="inlineStr">
        <is>
          <t>DL</t>
        </is>
      </c>
      <c r="E2051" t="inlineStr">
        <is>
          <t>R-So</t>
        </is>
      </c>
      <c r="F2051" t="inlineStr">
        <is>
          <t>6'3"</t>
        </is>
      </c>
      <c r="G2051" t="n">
        <v>310</v>
      </c>
      <c r="H2051" t="inlineStr">
        <is>
          <t>Houston, TX</t>
        </is>
      </c>
    </row>
    <row r="2052">
      <c r="A2052" t="inlineStr">
        <is>
          <t>California</t>
        </is>
      </c>
      <c r="B2052" t="n">
        <v>90</v>
      </c>
      <c r="C2052" t="inlineStr">
        <is>
          <t>Jack Olyphant</t>
        </is>
      </c>
      <c r="D2052" t="inlineStr">
        <is>
          <t>TE</t>
        </is>
      </c>
      <c r="E2052" t="inlineStr">
        <is>
          <t>R-So</t>
        </is>
      </c>
      <c r="F2052" t="inlineStr">
        <is>
          <t>6'4"</t>
        </is>
      </c>
      <c r="G2052" t="n">
        <v>245</v>
      </c>
      <c r="H2052" t="inlineStr">
        <is>
          <t>San Rafael, CA</t>
        </is>
      </c>
    </row>
    <row r="2053">
      <c r="A2053" t="inlineStr">
        <is>
          <t>California</t>
        </is>
      </c>
      <c r="B2053" t="n">
        <v>23</v>
      </c>
      <c r="C2053" t="inlineStr">
        <is>
          <t>Jayden Parker</t>
        </is>
      </c>
      <c r="D2053" t="inlineStr">
        <is>
          <t>RB</t>
        </is>
      </c>
      <c r="E2053" t="inlineStr">
        <is>
          <t>R-So</t>
        </is>
      </c>
      <c r="F2053" t="inlineStr">
        <is>
          <t>5'10"</t>
        </is>
      </c>
      <c r="G2053" t="n">
        <v>180</v>
      </c>
      <c r="H2053" t="inlineStr">
        <is>
          <t>Oakland, CA</t>
        </is>
      </c>
    </row>
    <row r="2054">
      <c r="A2054" t="inlineStr">
        <is>
          <t>California</t>
        </is>
      </c>
      <c r="B2054" t="n">
        <v>10</v>
      </c>
      <c r="C2054" t="inlineStr">
        <is>
          <t>Cooper Perry</t>
        </is>
      </c>
      <c r="D2054" t="inlineStr">
        <is>
          <t>WR</t>
        </is>
      </c>
      <c r="E2054" t="inlineStr">
        <is>
          <t>So</t>
        </is>
      </c>
      <c r="F2054" t="inlineStr">
        <is>
          <t>6'1"</t>
        </is>
      </c>
      <c r="G2054" t="n">
        <v>195</v>
      </c>
      <c r="H2054" t="inlineStr">
        <is>
          <t>Scottsdale, AZ</t>
        </is>
      </c>
      <c r="I2054" t="inlineStr">
        <is>
          <t>Transfer from Oregon (2026 portal)</t>
        </is>
      </c>
    </row>
    <row r="2055">
      <c r="A2055" t="inlineStr">
        <is>
          <t>California</t>
        </is>
      </c>
      <c r="B2055" t="n">
        <v>21</v>
      </c>
      <c r="C2055" t="inlineStr">
        <is>
          <t>Carson Perry-Smith</t>
        </is>
      </c>
      <c r="D2055" t="inlineStr">
        <is>
          <t>WR</t>
        </is>
      </c>
      <c r="E2055" t="inlineStr">
        <is>
          <t>R-So</t>
        </is>
      </c>
      <c r="F2055" t="inlineStr">
        <is>
          <t>5'11"</t>
        </is>
      </c>
      <c r="G2055" t="n">
        <v>195</v>
      </c>
      <c r="H2055" t="inlineStr">
        <is>
          <t>Granite Bay, CA</t>
        </is>
      </c>
    </row>
    <row r="2056">
      <c r="A2056" t="inlineStr">
        <is>
          <t>California</t>
        </is>
      </c>
      <c r="B2056" t="n">
        <v>37</v>
      </c>
      <c r="C2056" t="inlineStr">
        <is>
          <t>Erik Peters</t>
        </is>
      </c>
      <c r="D2056" t="inlineStr">
        <is>
          <t>PK/P</t>
        </is>
      </c>
      <c r="E2056" t="inlineStr">
        <is>
          <t>R-Fr</t>
        </is>
      </c>
      <c r="F2056" t="inlineStr">
        <is>
          <t>6'1"</t>
        </is>
      </c>
      <c r="G2056" t="n">
        <v>190</v>
      </c>
      <c r="H2056" t="inlineStr">
        <is>
          <t>Houston, TX</t>
        </is>
      </c>
    </row>
    <row r="2057">
      <c r="A2057" t="inlineStr">
        <is>
          <t>California</t>
        </is>
      </c>
      <c r="B2057" t="n">
        <v>15</v>
      </c>
      <c r="C2057" t="inlineStr">
        <is>
          <t>Joshua Pierce</t>
        </is>
      </c>
      <c r="D2057" t="inlineStr">
        <is>
          <t>OLB</t>
        </is>
      </c>
      <c r="E2057" t="inlineStr">
        <is>
          <t>R-Jr</t>
        </is>
      </c>
      <c r="F2057" t="inlineStr">
        <is>
          <t>6'4"</t>
        </is>
      </c>
      <c r="G2057" t="n">
        <v>260</v>
      </c>
      <c r="H2057" t="inlineStr">
        <is>
          <t>Detroit, MI</t>
        </is>
      </c>
      <c r="I2057" t="inlineStr">
        <is>
          <t>Transfer from North Texas (2026 portal)</t>
        </is>
      </c>
    </row>
    <row r="2058">
      <c r="A2058" t="inlineStr">
        <is>
          <t>California</t>
        </is>
      </c>
      <c r="B2058" t="n">
        <v>22</v>
      </c>
      <c r="C2058" t="inlineStr">
        <is>
          <t>Taimane Purcell</t>
        </is>
      </c>
      <c r="D2058" t="inlineStr">
        <is>
          <t>TE</t>
        </is>
      </c>
      <c r="E2058" t="inlineStr">
        <is>
          <t>Fr</t>
        </is>
      </c>
      <c r="F2058" t="inlineStr">
        <is>
          <t>6'4"</t>
        </is>
      </c>
      <c r="G2058" t="n">
        <v>235</v>
      </c>
      <c r="H2058" t="inlineStr">
        <is>
          <t>Aiea, HI</t>
        </is>
      </c>
    </row>
    <row r="2059">
      <c r="A2059" t="inlineStr">
        <is>
          <t>California</t>
        </is>
      </c>
      <c r="B2059" t="n">
        <v>70</v>
      </c>
      <c r="C2059" t="inlineStr">
        <is>
          <t>Mykeal Rabess</t>
        </is>
      </c>
      <c r="D2059" t="inlineStr">
        <is>
          <t>OL</t>
        </is>
      </c>
      <c r="E2059" t="inlineStr">
        <is>
          <t>R-Jr</t>
        </is>
      </c>
      <c r="F2059" t="inlineStr">
        <is>
          <t>6'6"</t>
        </is>
      </c>
      <c r="G2059" t="n">
        <v>320</v>
      </c>
      <c r="H2059" t="inlineStr">
        <is>
          <t>Miami, FL</t>
        </is>
      </c>
      <c r="I2059" t="inlineStr">
        <is>
          <t>Transfer from Florida International (2026 portal)</t>
        </is>
      </c>
    </row>
    <row r="2060">
      <c r="A2060" t="inlineStr">
        <is>
          <t>California</t>
        </is>
      </c>
      <c r="B2060" t="n">
        <v>58</v>
      </c>
      <c r="C2060" t="inlineStr">
        <is>
          <t>Ashton Rivera</t>
        </is>
      </c>
      <c r="D2060" t="inlineStr">
        <is>
          <t>OL</t>
        </is>
      </c>
      <c r="E2060" t="inlineStr">
        <is>
          <t>R-Jr</t>
        </is>
      </c>
      <c r="F2060" t="inlineStr">
        <is>
          <t>6'2"</t>
        </is>
      </c>
      <c r="G2060" t="n">
        <v>315</v>
      </c>
      <c r="H2060" t="inlineStr">
        <is>
          <t>Cape Coral, FL</t>
        </is>
      </c>
      <c r="I2060" t="inlineStr">
        <is>
          <t>Transfer from Kent State (2026 portal)</t>
        </is>
      </c>
    </row>
    <row r="2061">
      <c r="A2061" t="inlineStr">
        <is>
          <t>California</t>
        </is>
      </c>
      <c r="B2061" t="n">
        <v>78</v>
      </c>
      <c r="C2061" t="inlineStr">
        <is>
          <t>Lamar Robinson</t>
        </is>
      </c>
      <c r="D2061" t="inlineStr">
        <is>
          <t>OL</t>
        </is>
      </c>
      <c r="E2061" t="inlineStr">
        <is>
          <t>R-Sr</t>
        </is>
      </c>
      <c r="F2061" t="inlineStr">
        <is>
          <t>6'3"</t>
        </is>
      </c>
      <c r="G2061" t="n">
        <v>305</v>
      </c>
      <c r="H2061" t="inlineStr">
        <is>
          <t>Alexandria, VA</t>
        </is>
      </c>
    </row>
    <row r="2062">
      <c r="A2062" t="inlineStr">
        <is>
          <t>California</t>
        </is>
      </c>
      <c r="B2062" t="n">
        <v>19</v>
      </c>
      <c r="C2062" t="inlineStr">
        <is>
          <t>Trevor Rogers</t>
        </is>
      </c>
      <c r="D2062" t="inlineStr">
        <is>
          <t>WR</t>
        </is>
      </c>
      <c r="E2062" t="inlineStr">
        <is>
          <t>R-So</t>
        </is>
      </c>
      <c r="F2062" t="inlineStr">
        <is>
          <t>6'3"</t>
        </is>
      </c>
      <c r="G2062" t="n">
        <v>195</v>
      </c>
      <c r="H2062" t="inlineStr">
        <is>
          <t>Lafayette, CA</t>
        </is>
      </c>
    </row>
    <row r="2063">
      <c r="A2063" t="inlineStr">
        <is>
          <t>California</t>
        </is>
      </c>
      <c r="B2063" t="n">
        <v>56</v>
      </c>
      <c r="C2063" t="inlineStr">
        <is>
          <t>Tyson Ruffins</t>
        </is>
      </c>
      <c r="D2063" t="inlineStr">
        <is>
          <t>OL</t>
        </is>
      </c>
      <c r="E2063" t="inlineStr">
        <is>
          <t>R-Jr</t>
        </is>
      </c>
      <c r="F2063" t="inlineStr">
        <is>
          <t>6'2"</t>
        </is>
      </c>
      <c r="G2063" t="n">
        <v>310</v>
      </c>
      <c r="H2063" t="inlineStr">
        <is>
          <t>Carson, CA</t>
        </is>
      </c>
    </row>
    <row r="2064">
      <c r="A2064" t="inlineStr">
        <is>
          <t>California</t>
        </is>
      </c>
      <c r="B2064" t="n">
        <v>3</v>
      </c>
      <c r="C2064" t="inlineStr">
        <is>
          <t>Jaron-Keawe Sagapolutele</t>
        </is>
      </c>
      <c r="D2064" t="inlineStr">
        <is>
          <t>QB</t>
        </is>
      </c>
      <c r="E2064" t="inlineStr">
        <is>
          <t>So</t>
        </is>
      </c>
      <c r="F2064" t="inlineStr">
        <is>
          <t>6'3"</t>
        </is>
      </c>
      <c r="G2064" t="n">
        <v>225</v>
      </c>
      <c r="H2064" t="inlineStr">
        <is>
          <t>Ewa Beach, HI</t>
        </is>
      </c>
    </row>
    <row r="2065">
      <c r="A2065" t="inlineStr">
        <is>
          <t>California</t>
        </is>
      </c>
      <c r="B2065" t="n">
        <v>17</v>
      </c>
      <c r="C2065" t="inlineStr">
        <is>
          <t>Jordan Sanford</t>
        </is>
      </c>
      <c r="D2065" t="inlineStr">
        <is>
          <t>DB</t>
        </is>
      </c>
      <c r="E2065" t="inlineStr">
        <is>
          <t>Sr</t>
        </is>
      </c>
      <c r="F2065" t="inlineStr">
        <is>
          <t>6'0"</t>
        </is>
      </c>
      <c r="G2065" t="n">
        <v>195</v>
      </c>
      <c r="H2065" t="inlineStr">
        <is>
          <t>Arlington, TX</t>
        </is>
      </c>
    </row>
    <row r="2066">
      <c r="A2066" t="inlineStr">
        <is>
          <t>California</t>
        </is>
      </c>
      <c r="B2066" t="n">
        <v>13</v>
      </c>
      <c r="C2066" t="inlineStr">
        <is>
          <t>Victor Santino</t>
        </is>
      </c>
      <c r="D2066" t="inlineStr">
        <is>
          <t>RB</t>
        </is>
      </c>
      <c r="E2066" t="inlineStr">
        <is>
          <t>Fr</t>
        </is>
      </c>
      <c r="F2066" t="inlineStr">
        <is>
          <t>5'11"</t>
        </is>
      </c>
      <c r="G2066" t="n">
        <v>195</v>
      </c>
      <c r="H2066" t="inlineStr">
        <is>
          <t>Los Angeles, CA</t>
        </is>
      </c>
    </row>
    <row r="2067">
      <c r="A2067" t="inlineStr">
        <is>
          <t>California</t>
        </is>
      </c>
      <c r="B2067" t="n">
        <v>94</v>
      </c>
      <c r="C2067" t="inlineStr">
        <is>
          <t>Stanley Saole-McKenzie</t>
        </is>
      </c>
      <c r="D2067" t="inlineStr">
        <is>
          <t>DL</t>
        </is>
      </c>
      <c r="E2067" t="inlineStr">
        <is>
          <t>R-Sr</t>
        </is>
      </c>
      <c r="F2067" t="inlineStr">
        <is>
          <t>6'2"</t>
        </is>
      </c>
      <c r="G2067" t="n">
        <v>345</v>
      </c>
      <c r="H2067" t="inlineStr">
        <is>
          <t>Kahului, HI</t>
        </is>
      </c>
    </row>
    <row r="2068">
      <c r="A2068" t="inlineStr">
        <is>
          <t>California</t>
        </is>
      </c>
      <c r="B2068" t="n">
        <v>43</v>
      </c>
      <c r="C2068" t="inlineStr">
        <is>
          <t>Lucky Schirmer</t>
        </is>
      </c>
      <c r="D2068" t="inlineStr">
        <is>
          <t>DL</t>
        </is>
      </c>
      <c r="E2068" t="inlineStr">
        <is>
          <t>Fr</t>
        </is>
      </c>
      <c r="F2068" t="inlineStr">
        <is>
          <t>6'2"</t>
        </is>
      </c>
      <c r="G2068" t="n">
        <v>290</v>
      </c>
      <c r="H2068" t="inlineStr">
        <is>
          <t>Pomona, CA</t>
        </is>
      </c>
    </row>
    <row r="2069">
      <c r="A2069" t="inlineStr">
        <is>
          <t>California</t>
        </is>
      </c>
      <c r="B2069" t="n">
        <v>24</v>
      </c>
      <c r="C2069" t="inlineStr">
        <is>
          <t>Quimari Shemwell</t>
        </is>
      </c>
      <c r="D2069" t="inlineStr">
        <is>
          <t>DB</t>
        </is>
      </c>
      <c r="E2069" t="inlineStr">
        <is>
          <t>Jr</t>
        </is>
      </c>
      <c r="F2069" t="inlineStr">
        <is>
          <t>5'11"</t>
        </is>
      </c>
      <c r="G2069" t="n">
        <v>180</v>
      </c>
      <c r="H2069" t="inlineStr">
        <is>
          <t>Los Angeles, CA</t>
        </is>
      </c>
    </row>
    <row r="2070">
      <c r="A2070" t="inlineStr">
        <is>
          <t>California</t>
        </is>
      </c>
      <c r="B2070" t="n">
        <v>99</v>
      </c>
      <c r="C2070" t="inlineStr">
        <is>
          <t>Ashun Shepphard</t>
        </is>
      </c>
      <c r="D2070" t="inlineStr">
        <is>
          <t>DL</t>
        </is>
      </c>
      <c r="E2070" t="inlineStr">
        <is>
          <t>R-Sr</t>
        </is>
      </c>
      <c r="F2070" t="inlineStr">
        <is>
          <t>6'3"</t>
        </is>
      </c>
      <c r="G2070" t="n">
        <v>295</v>
      </c>
      <c r="H2070" t="inlineStr">
        <is>
          <t>Brandon, MS</t>
        </is>
      </c>
      <c r="I2070" t="inlineStr">
        <is>
          <t>Transfer from Mississippi State (2026 portal)</t>
        </is>
      </c>
    </row>
    <row r="2071">
      <c r="A2071" t="inlineStr">
        <is>
          <t>California</t>
        </is>
      </c>
      <c r="B2071" t="n">
        <v>20</v>
      </c>
      <c r="C2071" t="inlineStr">
        <is>
          <t>Cam Sidney</t>
        </is>
      </c>
      <c r="D2071" t="inlineStr">
        <is>
          <t>DB</t>
        </is>
      </c>
      <c r="E2071" t="inlineStr">
        <is>
          <t>R-Sr</t>
        </is>
      </c>
      <c r="F2071" t="inlineStr">
        <is>
          <t>5'11"</t>
        </is>
      </c>
      <c r="G2071" t="n">
        <v>185</v>
      </c>
      <c r="H2071" t="inlineStr">
        <is>
          <t>Riverside, CA</t>
        </is>
      </c>
    </row>
    <row r="2072">
      <c r="A2072" t="inlineStr">
        <is>
          <t>California</t>
        </is>
      </c>
      <c r="B2072" t="n">
        <v>93</v>
      </c>
      <c r="C2072" t="inlineStr">
        <is>
          <t>R.J. Stephens</t>
        </is>
      </c>
      <c r="D2072" t="inlineStr">
        <is>
          <t>DL</t>
        </is>
      </c>
      <c r="E2072" t="inlineStr">
        <is>
          <t>R-Jr</t>
        </is>
      </c>
      <c r="F2072" t="inlineStr">
        <is>
          <t>6'1"</t>
        </is>
      </c>
      <c r="G2072" t="n">
        <v>280</v>
      </c>
      <c r="H2072" t="inlineStr">
        <is>
          <t>East Palo Alto, CA</t>
        </is>
      </c>
    </row>
    <row r="2073">
      <c r="A2073" t="inlineStr">
        <is>
          <t>California</t>
        </is>
      </c>
      <c r="B2073" t="n">
        <v>9</v>
      </c>
      <c r="C2073" t="inlineStr">
        <is>
          <t>Ian Strong</t>
        </is>
      </c>
      <c r="D2073" t="inlineStr">
        <is>
          <t>WR</t>
        </is>
      </c>
      <c r="E2073" t="inlineStr">
        <is>
          <t>Sr</t>
        </is>
      </c>
      <c r="F2073" t="inlineStr">
        <is>
          <t>6'4"</t>
        </is>
      </c>
      <c r="G2073" t="n">
        <v>210</v>
      </c>
      <c r="H2073" t="inlineStr">
        <is>
          <t>Coram, NY</t>
        </is>
      </c>
      <c r="I2073" t="inlineStr">
        <is>
          <t>Transfer from Rutgers (2026 portal)</t>
        </is>
      </c>
    </row>
    <row r="2074">
      <c r="A2074" t="inlineStr">
        <is>
          <t>California</t>
        </is>
      </c>
      <c r="B2074" t="n">
        <v>76</v>
      </c>
      <c r="C2074" t="inlineStr">
        <is>
          <t>Bastian Swinney</t>
        </is>
      </c>
      <c r="D2074" t="inlineStr">
        <is>
          <t>OL</t>
        </is>
      </c>
      <c r="E2074" t="inlineStr">
        <is>
          <t>R-Sr</t>
        </is>
      </c>
      <c r="F2074" t="inlineStr">
        <is>
          <t>6'6"</t>
        </is>
      </c>
      <c r="G2074" t="n">
        <v>315</v>
      </c>
      <c r="H2074" t="inlineStr">
        <is>
          <t>Edina, MN</t>
        </is>
      </c>
    </row>
    <row r="2075">
      <c r="A2075" t="inlineStr">
        <is>
          <t>California</t>
        </is>
      </c>
      <c r="B2075" t="n">
        <v>87</v>
      </c>
      <c r="C2075" t="inlineStr">
        <is>
          <t>Meyer Swinney</t>
        </is>
      </c>
      <c r="D2075" t="inlineStr">
        <is>
          <t>WR</t>
        </is>
      </c>
      <c r="E2075" t="inlineStr">
        <is>
          <t>R-Fr</t>
        </is>
      </c>
      <c r="F2075" t="inlineStr">
        <is>
          <t>6'3"</t>
        </is>
      </c>
      <c r="G2075" t="n">
        <v>200</v>
      </c>
      <c r="H2075" t="inlineStr">
        <is>
          <t>Edina, MN</t>
        </is>
      </c>
    </row>
    <row r="2076">
      <c r="A2076" t="inlineStr">
        <is>
          <t>California</t>
        </is>
      </c>
      <c r="B2076" t="n">
        <v>51</v>
      </c>
      <c r="C2076" t="inlineStr">
        <is>
          <t>Kahlee Tafai</t>
        </is>
      </c>
      <c r="D2076" t="inlineStr">
        <is>
          <t>OL</t>
        </is>
      </c>
      <c r="E2076" t="inlineStr">
        <is>
          <t>R-Jr</t>
        </is>
      </c>
      <c r="F2076" t="inlineStr">
        <is>
          <t>6'5"</t>
        </is>
      </c>
      <c r="G2076" t="n">
        <v>335</v>
      </c>
      <c r="H2076" t="inlineStr">
        <is>
          <t>Inglewood, CA</t>
        </is>
      </c>
      <c r="I2076" t="inlineStr">
        <is>
          <t>Transfer from Minnesota (2026 portal)</t>
        </is>
      </c>
    </row>
    <row r="2077">
      <c r="A2077" t="inlineStr">
        <is>
          <t>California</t>
        </is>
      </c>
      <c r="B2077" t="n">
        <v>0</v>
      </c>
      <c r="C2077" t="inlineStr">
        <is>
          <t>Dorian Thomas</t>
        </is>
      </c>
      <c r="D2077" t="inlineStr">
        <is>
          <t>TE</t>
        </is>
      </c>
      <c r="E2077" t="inlineStr">
        <is>
          <t>R-Jr</t>
        </is>
      </c>
      <c r="F2077" t="inlineStr">
        <is>
          <t>6'4"</t>
        </is>
      </c>
      <c r="G2077" t="n">
        <v>250</v>
      </c>
      <c r="H2077" t="inlineStr">
        <is>
          <t>Kent, WA</t>
        </is>
      </c>
      <c r="I2077" t="inlineStr">
        <is>
          <t>Transfer from New Mexico (2026 portal)</t>
        </is>
      </c>
    </row>
    <row r="2078">
      <c r="A2078" t="inlineStr">
        <is>
          <t>California</t>
        </is>
      </c>
      <c r="B2078" t="n">
        <v>44</v>
      </c>
      <c r="C2078" t="inlineStr">
        <is>
          <t>John Tofi Jr.</t>
        </is>
      </c>
      <c r="D2078" t="inlineStr">
        <is>
          <t>TE</t>
        </is>
      </c>
      <c r="E2078" t="inlineStr">
        <is>
          <t>R-Fr</t>
        </is>
      </c>
      <c r="F2078" t="inlineStr">
        <is>
          <t>6'5"</t>
        </is>
      </c>
      <c r="G2078" t="n">
        <v>240</v>
      </c>
      <c r="H2078" t="inlineStr">
        <is>
          <t>San Francisco, CA</t>
        </is>
      </c>
    </row>
    <row r="2079">
      <c r="A2079" t="inlineStr">
        <is>
          <t>California</t>
        </is>
      </c>
      <c r="B2079" t="n">
        <v>18</v>
      </c>
      <c r="C2079" t="inlineStr">
        <is>
          <t>Serigne Tounkara</t>
        </is>
      </c>
      <c r="D2079" t="inlineStr">
        <is>
          <t>OLB</t>
        </is>
      </c>
      <c r="E2079" t="inlineStr">
        <is>
          <t>R-So</t>
        </is>
      </c>
      <c r="F2079" t="inlineStr">
        <is>
          <t>6'2"</t>
        </is>
      </c>
      <c r="G2079" t="n">
        <v>245</v>
      </c>
      <c r="H2079" t="inlineStr">
        <is>
          <t>Houston, TX</t>
        </is>
      </c>
    </row>
    <row r="2080">
      <c r="A2080" t="inlineStr">
        <is>
          <t>California</t>
        </is>
      </c>
      <c r="B2080" t="n">
        <v>9</v>
      </c>
      <c r="C2080" t="inlineStr">
        <is>
          <t>AJ Tuitele</t>
        </is>
      </c>
      <c r="D2080" t="inlineStr">
        <is>
          <t>ILB</t>
        </is>
      </c>
      <c r="E2080" t="inlineStr">
        <is>
          <t>R-Fr</t>
        </is>
      </c>
      <c r="F2080" t="inlineStr">
        <is>
          <t>6'2"</t>
        </is>
      </c>
      <c r="G2080" t="n">
        <v>220</v>
      </c>
      <c r="H2080" t="inlineStr">
        <is>
          <t>North Las Vegas, NV</t>
        </is>
      </c>
      <c r="I2080" t="inlineStr">
        <is>
          <t>Transfer from USC (2026 portal)</t>
        </is>
      </c>
    </row>
    <row r="2081">
      <c r="A2081" t="inlineStr">
        <is>
          <t>California</t>
        </is>
      </c>
      <c r="B2081" t="n">
        <v>1</v>
      </c>
      <c r="C2081" t="inlineStr">
        <is>
          <t>Carter Vargas</t>
        </is>
      </c>
      <c r="D2081" t="inlineStr">
        <is>
          <t>RB</t>
        </is>
      </c>
      <c r="E2081" t="inlineStr">
        <is>
          <t>R-So</t>
        </is>
      </c>
      <c r="F2081" t="inlineStr">
        <is>
          <t>5'11"</t>
        </is>
      </c>
      <c r="G2081" t="n">
        <v>210</v>
      </c>
      <c r="H2081" t="inlineStr">
        <is>
          <t>Santa Maria, CA</t>
        </is>
      </c>
      <c r="I2081" t="inlineStr">
        <is>
          <t>Transfer from UC Davis (2026 portal)</t>
        </is>
      </c>
    </row>
    <row r="2082">
      <c r="A2082" t="inlineStr">
        <is>
          <t>California</t>
        </is>
      </c>
      <c r="B2082" t="n">
        <v>71</v>
      </c>
      <c r="C2082" t="inlineStr">
        <is>
          <t>Sioape Vatikani</t>
        </is>
      </c>
      <c r="D2082" t="inlineStr">
        <is>
          <t>OL</t>
        </is>
      </c>
      <c r="E2082" t="inlineStr">
        <is>
          <t>R-Sr</t>
        </is>
      </c>
      <c r="F2082" t="inlineStr">
        <is>
          <t>6'4"</t>
        </is>
      </c>
      <c r="G2082" t="n">
        <v>330</v>
      </c>
      <c r="H2082" t="inlineStr">
        <is>
          <t>Reno, NV</t>
        </is>
      </c>
    </row>
    <row r="2083">
      <c r="A2083" t="inlineStr">
        <is>
          <t>California</t>
        </is>
      </c>
      <c r="B2083" t="n">
        <v>8</v>
      </c>
      <c r="C2083" t="inlineStr">
        <is>
          <t>Jasiah Wagoner</t>
        </is>
      </c>
      <c r="D2083" t="inlineStr">
        <is>
          <t>DB</t>
        </is>
      </c>
      <c r="E2083" t="inlineStr">
        <is>
          <t>R-Jr</t>
        </is>
      </c>
      <c r="F2083" t="inlineStr">
        <is>
          <t>5'11"</t>
        </is>
      </c>
      <c r="G2083" t="n">
        <v>180</v>
      </c>
      <c r="H2083" t="inlineStr">
        <is>
          <t>Seattle, WA</t>
        </is>
      </c>
    </row>
    <row r="2084">
      <c r="A2084" t="inlineStr">
        <is>
          <t>California</t>
        </is>
      </c>
      <c r="B2084" t="n">
        <v>8</v>
      </c>
      <c r="C2084" t="inlineStr">
        <is>
          <t>Rico Walker</t>
        </is>
      </c>
      <c r="D2084" t="inlineStr">
        <is>
          <t>TE</t>
        </is>
      </c>
      <c r="E2084" t="inlineStr">
        <is>
          <t>Sr</t>
        </is>
      </c>
      <c r="F2084" t="inlineStr">
        <is>
          <t>6'4"</t>
        </is>
      </c>
      <c r="G2084" t="n">
        <v>245</v>
      </c>
      <c r="H2084" t="inlineStr">
        <is>
          <t>Hickory, NC</t>
        </is>
      </c>
      <c r="I2084" t="inlineStr">
        <is>
          <t>Transfer from Purdue (2026 portal)</t>
        </is>
      </c>
    </row>
    <row r="2085">
      <c r="A2085" t="inlineStr">
        <is>
          <t>California</t>
        </is>
      </c>
      <c r="B2085" t="n">
        <v>10</v>
      </c>
      <c r="C2085" t="inlineStr">
        <is>
          <t>Jayden Wayne</t>
        </is>
      </c>
      <c r="D2085" t="inlineStr">
        <is>
          <t>OLB</t>
        </is>
      </c>
      <c r="E2085" t="inlineStr">
        <is>
          <t>Sr</t>
        </is>
      </c>
      <c r="F2085" t="inlineStr">
        <is>
          <t>6'5"</t>
        </is>
      </c>
      <c r="G2085" t="n">
        <v>255</v>
      </c>
      <c r="H2085" t="inlineStr">
        <is>
          <t>Tacoma, WA</t>
        </is>
      </c>
    </row>
    <row r="2086">
      <c r="A2086" t="inlineStr">
        <is>
          <t>California</t>
        </is>
      </c>
      <c r="B2086" t="n">
        <v>34</v>
      </c>
      <c r="C2086" t="inlineStr">
        <is>
          <t>Tobey Weydemuller</t>
        </is>
      </c>
      <c r="D2086" t="inlineStr">
        <is>
          <t>DB</t>
        </is>
      </c>
      <c r="E2086" t="inlineStr">
        <is>
          <t>R-So</t>
        </is>
      </c>
      <c r="F2086" t="inlineStr">
        <is>
          <t>5'10"</t>
        </is>
      </c>
      <c r="G2086" t="n">
        <v>185</v>
      </c>
      <c r="H2086" t="inlineStr">
        <is>
          <t>San Francisco, CA</t>
        </is>
      </c>
    </row>
    <row r="2087">
      <c r="A2087" t="inlineStr">
        <is>
          <t>California</t>
        </is>
      </c>
      <c r="B2087" t="n">
        <v>96</v>
      </c>
      <c r="C2087" t="inlineStr">
        <is>
          <t>Derek Wilkins</t>
        </is>
      </c>
      <c r="D2087" t="inlineStr">
        <is>
          <t>DL</t>
        </is>
      </c>
      <c r="E2087" t="inlineStr">
        <is>
          <t>R-Sr</t>
        </is>
      </c>
      <c r="F2087" t="inlineStr">
        <is>
          <t>6'5"</t>
        </is>
      </c>
      <c r="G2087" t="n">
        <v>310</v>
      </c>
      <c r="H2087" t="inlineStr">
        <is>
          <t>Irvine, CA</t>
        </is>
      </c>
    </row>
    <row r="2088">
      <c r="A2088" t="inlineStr">
        <is>
          <t>California</t>
        </is>
      </c>
      <c r="B2088" t="n">
        <v>51</v>
      </c>
      <c r="C2088" t="inlineStr">
        <is>
          <t>Jayden Williams</t>
        </is>
      </c>
      <c r="D2088" t="inlineStr">
        <is>
          <t>DL</t>
        </is>
      </c>
      <c r="E2088" t="inlineStr">
        <is>
          <t>Jr</t>
        </is>
      </c>
      <c r="F2088" t="inlineStr">
        <is>
          <t>6'2"</t>
        </is>
      </c>
      <c r="G2088" t="n">
        <v>305</v>
      </c>
      <c r="H2088" t="inlineStr">
        <is>
          <t>Monroe, LA</t>
        </is>
      </c>
      <c r="I2088" t="inlineStr">
        <is>
          <t>Transfer from North Texas (2026 portal)</t>
        </is>
      </c>
    </row>
    <row r="2089">
      <c r="A2089" t="inlineStr">
        <is>
          <t>California</t>
        </is>
      </c>
      <c r="B2089" t="n">
        <v>92</v>
      </c>
      <c r="C2089" t="inlineStr">
        <is>
          <t>LeBron Williams</t>
        </is>
      </c>
      <c r="D2089" t="inlineStr">
        <is>
          <t>DL</t>
        </is>
      </c>
      <c r="E2089" t="inlineStr">
        <is>
          <t>R-Fr</t>
        </is>
      </c>
      <c r="F2089" t="inlineStr">
        <is>
          <t>6'2"</t>
        </is>
      </c>
      <c r="G2089" t="n">
        <v>285</v>
      </c>
      <c r="H2089" t="inlineStr">
        <is>
          <t>Kahuku, HI</t>
        </is>
      </c>
    </row>
    <row r="2090">
      <c r="A2090" t="inlineStr">
        <is>
          <t>California</t>
        </is>
      </c>
      <c r="B2090" t="n">
        <v>0</v>
      </c>
      <c r="C2090" t="inlineStr">
        <is>
          <t>Solomon Williams</t>
        </is>
      </c>
      <c r="D2090" t="inlineStr">
        <is>
          <t>OLB</t>
        </is>
      </c>
      <c r="E2090" t="inlineStr">
        <is>
          <t>R-So</t>
        </is>
      </c>
      <c r="F2090" t="inlineStr">
        <is>
          <t>6'2"</t>
        </is>
      </c>
      <c r="G2090" t="n">
        <v>250</v>
      </c>
      <c r="H2090" t="inlineStr">
        <is>
          <t>Tampa, FL</t>
        </is>
      </c>
      <c r="I2090" t="inlineStr">
        <is>
          <t>Transfer from Texas A&amp;M (2026 portal)</t>
        </is>
      </c>
    </row>
    <row r="2091">
      <c r="A2091" t="inlineStr">
        <is>
          <t>California</t>
        </is>
      </c>
      <c r="B2091" t="n">
        <v>54</v>
      </c>
      <c r="C2091" t="inlineStr">
        <is>
          <t>Frederick Williams III</t>
        </is>
      </c>
      <c r="D2091" t="inlineStr">
        <is>
          <t>OL</t>
        </is>
      </c>
      <c r="E2091" t="inlineStr">
        <is>
          <t>R-Jr</t>
        </is>
      </c>
      <c r="F2091" t="inlineStr">
        <is>
          <t>6'5"</t>
        </is>
      </c>
      <c r="G2091" t="n">
        <v>325</v>
      </c>
      <c r="H2091" t="inlineStr">
        <is>
          <t>Los Angeles, CA</t>
        </is>
      </c>
    </row>
    <row r="2092">
      <c r="A2092" t="inlineStr">
        <is>
          <t>California</t>
        </is>
      </c>
      <c r="B2092" t="n">
        <v>79</v>
      </c>
      <c r="C2092" t="inlineStr">
        <is>
          <t>Esaiah Wong</t>
        </is>
      </c>
      <c r="D2092" t="inlineStr">
        <is>
          <t>OL</t>
        </is>
      </c>
      <c r="E2092" t="inlineStr">
        <is>
          <t>Fr</t>
        </is>
      </c>
      <c r="F2092" t="inlineStr">
        <is>
          <t>6'5"</t>
        </is>
      </c>
      <c r="G2092" t="n">
        <v>300</v>
      </c>
      <c r="H2092" t="inlineStr">
        <is>
          <t>Waimanalo, HI</t>
        </is>
      </c>
    </row>
    <row r="2093">
      <c r="A2093" t="inlineStr">
        <is>
          <t>California</t>
        </is>
      </c>
      <c r="B2093" t="n">
        <v>13</v>
      </c>
      <c r="C2093" t="inlineStr">
        <is>
          <t>Jae'on Young</t>
        </is>
      </c>
      <c r="D2093" t="inlineStr">
        <is>
          <t>DB</t>
        </is>
      </c>
      <c r="E2093" t="inlineStr">
        <is>
          <t>R-Fr</t>
        </is>
      </c>
      <c r="F2093" t="inlineStr">
        <is>
          <t>5'11"</t>
        </is>
      </c>
      <c r="G2093" t="n">
        <v>180</v>
      </c>
      <c r="H2093" t="inlineStr">
        <is>
          <t>Los Angeles, CA</t>
        </is>
      </c>
    </row>
    <row r="2094">
      <c r="A2094" t="inlineStr">
        <is>
          <t>Central Michigan</t>
        </is>
      </c>
      <c r="B2094" t="n">
        <v>17</v>
      </c>
      <c r="C2094" t="inlineStr">
        <is>
          <t>Coen Ali</t>
        </is>
      </c>
      <c r="D2094" t="inlineStr">
        <is>
          <t>DB</t>
        </is>
      </c>
      <c r="E2094" t="inlineStr">
        <is>
          <t>So</t>
        </is>
      </c>
      <c r="F2094" t="inlineStr">
        <is>
          <t>6'2"</t>
        </is>
      </c>
      <c r="G2094" t="n">
        <v>205</v>
      </c>
      <c r="H2094" t="inlineStr">
        <is>
          <t>Anaheim, Calif.</t>
        </is>
      </c>
    </row>
    <row r="2095">
      <c r="A2095" t="inlineStr">
        <is>
          <t>Central Michigan</t>
        </is>
      </c>
      <c r="B2095" t="n">
        <v>88</v>
      </c>
      <c r="C2095" t="inlineStr">
        <is>
          <t>Jaden Allen</t>
        </is>
      </c>
      <c r="D2095" t="inlineStr">
        <is>
          <t>TE</t>
        </is>
      </c>
      <c r="E2095" t="inlineStr">
        <is>
          <t>R-Sr</t>
        </is>
      </c>
      <c r="F2095" t="inlineStr">
        <is>
          <t>6'3"</t>
        </is>
      </c>
      <c r="G2095" t="n">
        <v>245</v>
      </c>
      <c r="H2095" t="inlineStr">
        <is>
          <t>Sewell, N.J.</t>
        </is>
      </c>
      <c r="I2095" t="inlineStr">
        <is>
          <t>Transfer from Fordham (2026 portal)</t>
        </is>
      </c>
    </row>
    <row r="2096">
      <c r="A2096" t="inlineStr">
        <is>
          <t>Central Michigan</t>
        </is>
      </c>
      <c r="B2096" t="n">
        <v>21</v>
      </c>
      <c r="C2096" t="inlineStr">
        <is>
          <t>Jamari Allen</t>
        </is>
      </c>
      <c r="D2096" t="inlineStr">
        <is>
          <t>DB</t>
        </is>
      </c>
      <c r="E2096" t="inlineStr">
        <is>
          <t>R-Jr</t>
        </is>
      </c>
      <c r="F2096" t="inlineStr">
        <is>
          <t>6'0"</t>
        </is>
      </c>
      <c r="G2096" t="n">
        <v>170</v>
      </c>
      <c r="H2096" t="inlineStr">
        <is>
          <t>Detroit, Mich.</t>
        </is>
      </c>
    </row>
    <row r="2097">
      <c r="A2097" t="inlineStr">
        <is>
          <t>Central Michigan</t>
        </is>
      </c>
      <c r="B2097" t="n">
        <v>10</v>
      </c>
      <c r="C2097" t="inlineStr">
        <is>
          <t>Jeremiah Alston</t>
        </is>
      </c>
      <c r="D2097" t="inlineStr">
        <is>
          <t>LB</t>
        </is>
      </c>
      <c r="E2097" t="inlineStr">
        <is>
          <t>R-Jr</t>
        </is>
      </c>
      <c r="F2097" t="inlineStr">
        <is>
          <t>6'0"</t>
        </is>
      </c>
      <c r="G2097" t="n">
        <v>230</v>
      </c>
      <c r="H2097" t="inlineStr">
        <is>
          <t>Detroit, Mich.</t>
        </is>
      </c>
    </row>
    <row r="2098">
      <c r="A2098" t="inlineStr">
        <is>
          <t>Central Michigan</t>
        </is>
      </c>
      <c r="B2098" t="n">
        <v>22</v>
      </c>
      <c r="C2098" t="inlineStr">
        <is>
          <t>Nolan Anderson</t>
        </is>
      </c>
      <c r="D2098" t="inlineStr">
        <is>
          <t>DB</t>
        </is>
      </c>
      <c r="E2098" t="inlineStr">
        <is>
          <t>R-Fr</t>
        </is>
      </c>
      <c r="F2098" t="inlineStr">
        <is>
          <t>5'10"</t>
        </is>
      </c>
      <c r="G2098" t="n">
        <v>185</v>
      </c>
      <c r="H2098" t="inlineStr">
        <is>
          <t>Menomonee Falls, Wis.</t>
        </is>
      </c>
    </row>
    <row r="2099">
      <c r="A2099" t="inlineStr">
        <is>
          <t>Central Michigan</t>
        </is>
      </c>
      <c r="B2099" t="n">
        <v>56</v>
      </c>
      <c r="C2099" t="inlineStr">
        <is>
          <t>Joshua Atiemo</t>
        </is>
      </c>
      <c r="D2099" t="inlineStr">
        <is>
          <t>LB</t>
        </is>
      </c>
      <c r="E2099" t="inlineStr">
        <is>
          <t>Fr</t>
        </is>
      </c>
      <c r="F2099" t="inlineStr">
        <is>
          <t>6'1"</t>
        </is>
      </c>
      <c r="G2099" t="n">
        <v>215</v>
      </c>
      <c r="H2099" t="inlineStr">
        <is>
          <t>Milford, Mich.</t>
        </is>
      </c>
    </row>
    <row r="2100">
      <c r="A2100" t="inlineStr">
        <is>
          <t>Central Michigan</t>
        </is>
      </c>
      <c r="B2100" t="n">
        <v>61</v>
      </c>
      <c r="C2100" t="inlineStr">
        <is>
          <t>Zander Barth</t>
        </is>
      </c>
      <c r="D2100" t="inlineStr">
        <is>
          <t>OL</t>
        </is>
      </c>
      <c r="E2100" t="inlineStr">
        <is>
          <t>Fr</t>
        </is>
      </c>
      <c r="F2100" t="inlineStr">
        <is>
          <t>6'6"</t>
        </is>
      </c>
      <c r="G2100" t="n">
        <v>245</v>
      </c>
      <c r="H2100" t="inlineStr">
        <is>
          <t>Three Rivers, Mich.</t>
        </is>
      </c>
    </row>
    <row r="2101">
      <c r="A2101" t="inlineStr">
        <is>
          <t>Central Michigan</t>
        </is>
      </c>
      <c r="B2101" t="n">
        <v>10</v>
      </c>
      <c r="C2101" t="inlineStr">
        <is>
          <t>Marcus Beamon</t>
        </is>
      </c>
      <c r="D2101" t="inlineStr">
        <is>
          <t>QB</t>
        </is>
      </c>
      <c r="E2101" t="inlineStr">
        <is>
          <t>Sr</t>
        </is>
      </c>
      <c r="F2101" t="inlineStr">
        <is>
          <t>6'0"</t>
        </is>
      </c>
      <c r="G2101" t="n">
        <v>210</v>
      </c>
      <c r="H2101" t="inlineStr">
        <is>
          <t>Philadelphia, Miss.</t>
        </is>
      </c>
    </row>
    <row r="2102">
      <c r="A2102" t="inlineStr">
        <is>
          <t>Central Michigan</t>
        </is>
      </c>
      <c r="B2102" t="n">
        <v>37</v>
      </c>
      <c r="C2102" t="inlineStr">
        <is>
          <t>Colton Benaitis</t>
        </is>
      </c>
      <c r="D2102" t="inlineStr">
        <is>
          <t>DB</t>
        </is>
      </c>
      <c r="E2102" t="inlineStr">
        <is>
          <t>Fr</t>
        </is>
      </c>
      <c r="F2102" t="inlineStr">
        <is>
          <t>6'2"</t>
        </is>
      </c>
      <c r="G2102" t="n">
        <v>195</v>
      </c>
      <c r="H2102" t="inlineStr">
        <is>
          <t>Homer Glen, Ill.</t>
        </is>
      </c>
    </row>
    <row r="2103">
      <c r="A2103" t="inlineStr">
        <is>
          <t>Central Michigan</t>
        </is>
      </c>
      <c r="B2103" t="n">
        <v>0</v>
      </c>
      <c r="C2103" t="inlineStr">
        <is>
          <t>D.J. Bennett</t>
        </is>
      </c>
      <c r="D2103" t="inlineStr">
        <is>
          <t>DL</t>
        </is>
      </c>
      <c r="E2103" t="inlineStr">
        <is>
          <t>Sr</t>
        </is>
      </c>
      <c r="F2103" t="inlineStr">
        <is>
          <t>6'5"</t>
        </is>
      </c>
      <c r="G2103" t="n">
        <v>265</v>
      </c>
      <c r="H2103" t="inlineStr">
        <is>
          <t>White Springs, Fla.</t>
        </is>
      </c>
    </row>
    <row r="2104">
      <c r="A2104" t="inlineStr">
        <is>
          <t>Central Michigan</t>
        </is>
      </c>
      <c r="B2104" t="n">
        <v>96</v>
      </c>
      <c r="C2104" t="inlineStr">
        <is>
          <t>Quavion Bird</t>
        </is>
      </c>
      <c r="D2104" t="inlineStr">
        <is>
          <t>DL</t>
        </is>
      </c>
      <c r="E2104" t="inlineStr">
        <is>
          <t>R-So</t>
        </is>
      </c>
      <c r="F2104" t="inlineStr">
        <is>
          <t>6'1"</t>
        </is>
      </c>
      <c r="G2104" t="n">
        <v>300</v>
      </c>
      <c r="H2104" t="inlineStr">
        <is>
          <t>Lake Wales, Fla.</t>
        </is>
      </c>
    </row>
    <row r="2105">
      <c r="A2105" t="inlineStr">
        <is>
          <t>Central Michigan</t>
        </is>
      </c>
      <c r="B2105" t="n">
        <v>24</v>
      </c>
      <c r="C2105" t="inlineStr">
        <is>
          <t>Vaughn Blue</t>
        </is>
      </c>
      <c r="D2105" t="inlineStr">
        <is>
          <t>RB</t>
        </is>
      </c>
      <c r="E2105" t="inlineStr">
        <is>
          <t>R-Jr</t>
        </is>
      </c>
      <c r="F2105" t="inlineStr">
        <is>
          <t>5'11"</t>
        </is>
      </c>
      <c r="G2105" t="n">
        <v>205</v>
      </c>
      <c r="H2105" t="inlineStr">
        <is>
          <t>Mount Pleasant, S.C.</t>
        </is>
      </c>
      <c r="I2105" t="inlineStr">
        <is>
          <t>Transfer from Liberty (2026 portal)</t>
        </is>
      </c>
    </row>
    <row r="2106">
      <c r="A2106" t="inlineStr">
        <is>
          <t>Central Michigan</t>
        </is>
      </c>
      <c r="B2106" t="n">
        <v>16</v>
      </c>
      <c r="C2106" t="inlineStr">
        <is>
          <t>Josiah Booker</t>
        </is>
      </c>
      <c r="D2106" t="inlineStr">
        <is>
          <t>DB</t>
        </is>
      </c>
      <c r="E2106" t="inlineStr">
        <is>
          <t>R-So</t>
        </is>
      </c>
      <c r="F2106" t="inlineStr">
        <is>
          <t>5'10"</t>
        </is>
      </c>
      <c r="G2106" t="n">
        <v>160</v>
      </c>
      <c r="H2106" t="inlineStr">
        <is>
          <t>Sarasota, Fla.</t>
        </is>
      </c>
    </row>
    <row r="2107">
      <c r="A2107" t="inlineStr">
        <is>
          <t>Central Michigan</t>
        </is>
      </c>
      <c r="B2107" t="n">
        <v>69</v>
      </c>
      <c r="C2107" t="inlineStr">
        <is>
          <t>Jacob Booth</t>
        </is>
      </c>
      <c r="D2107" t="inlineStr">
        <is>
          <t>OL</t>
        </is>
      </c>
      <c r="E2107" t="inlineStr">
        <is>
          <t>R-Jr</t>
        </is>
      </c>
      <c r="F2107" t="inlineStr">
        <is>
          <t>6'5"</t>
        </is>
      </c>
      <c r="G2107" t="n">
        <v>295</v>
      </c>
      <c r="H2107" t="inlineStr">
        <is>
          <t>Swartz Creek, Mich.</t>
        </is>
      </c>
    </row>
    <row r="2108">
      <c r="A2108" t="inlineStr">
        <is>
          <t>Central Michigan</t>
        </is>
      </c>
      <c r="B2108" t="n">
        <v>82</v>
      </c>
      <c r="C2108" t="inlineStr">
        <is>
          <t>Logan Borodychuk</t>
        </is>
      </c>
      <c r="D2108" t="inlineStr">
        <is>
          <t>DL</t>
        </is>
      </c>
      <c r="E2108" t="inlineStr">
        <is>
          <t>R-So</t>
        </is>
      </c>
      <c r="F2108" t="inlineStr">
        <is>
          <t>6'5"</t>
        </is>
      </c>
      <c r="G2108" t="n">
        <v>255</v>
      </c>
      <c r="H2108" t="inlineStr">
        <is>
          <t>Mount Pleasant, Mich.</t>
        </is>
      </c>
    </row>
    <row r="2109">
      <c r="A2109" t="inlineStr">
        <is>
          <t>Central Michigan</t>
        </is>
      </c>
      <c r="B2109" t="n">
        <v>50</v>
      </c>
      <c r="C2109" t="inlineStr">
        <is>
          <t>Donovan Brown</t>
        </is>
      </c>
      <c r="D2109" t="inlineStr">
        <is>
          <t>LB</t>
        </is>
      </c>
      <c r="E2109" t="inlineStr">
        <is>
          <t>So</t>
        </is>
      </c>
      <c r="F2109" t="inlineStr">
        <is>
          <t>6'1"</t>
        </is>
      </c>
      <c r="G2109" t="n">
        <v>265</v>
      </c>
      <c r="H2109" t="inlineStr">
        <is>
          <t>Upland, Calif.</t>
        </is>
      </c>
    </row>
    <row r="2110">
      <c r="A2110" t="inlineStr">
        <is>
          <t>Central Michigan</t>
        </is>
      </c>
      <c r="B2110" t="n">
        <v>19</v>
      </c>
      <c r="C2110" t="inlineStr">
        <is>
          <t>Darrell Bryant, Jr.</t>
        </is>
      </c>
      <c r="D2110" t="inlineStr">
        <is>
          <t>DB</t>
        </is>
      </c>
      <c r="E2110" t="inlineStr">
        <is>
          <t>Sr</t>
        </is>
      </c>
      <c r="F2110" t="inlineStr">
        <is>
          <t>5'11"</t>
        </is>
      </c>
      <c r="G2110" t="n">
        <v>215</v>
      </c>
      <c r="H2110" t="inlineStr">
        <is>
          <t>Hampton, Va.</t>
        </is>
      </c>
      <c r="I2110" t="inlineStr">
        <is>
          <t>Transfer from Northern Colorado (2026 portal)</t>
        </is>
      </c>
    </row>
    <row r="2111">
      <c r="A2111" t="inlineStr">
        <is>
          <t>Central Michigan</t>
        </is>
      </c>
      <c r="B2111" t="n">
        <v>64</v>
      </c>
      <c r="C2111" t="inlineStr">
        <is>
          <t>Rory Callahan</t>
        </is>
      </c>
      <c r="D2111" t="inlineStr">
        <is>
          <t>OL</t>
        </is>
      </c>
      <c r="E2111" t="inlineStr">
        <is>
          <t>R-So</t>
        </is>
      </c>
      <c r="F2111" t="inlineStr">
        <is>
          <t>6'4"</t>
        </is>
      </c>
      <c r="G2111" t="n">
        <v>275</v>
      </c>
      <c r="H2111" t="inlineStr">
        <is>
          <t>New Boston, Mich.</t>
        </is>
      </c>
    </row>
    <row r="2112">
      <c r="A2112" t="inlineStr">
        <is>
          <t>Central Michigan</t>
        </is>
      </c>
      <c r="B2112" t="n">
        <v>27</v>
      </c>
      <c r="C2112" t="inlineStr">
        <is>
          <t>Tysen Campbell</t>
        </is>
      </c>
      <c r="D2112" t="inlineStr">
        <is>
          <t>DB</t>
        </is>
      </c>
      <c r="E2112" t="inlineStr">
        <is>
          <t>R-So</t>
        </is>
      </c>
      <c r="F2112" t="inlineStr">
        <is>
          <t>6'0"</t>
        </is>
      </c>
      <c r="G2112" t="n">
        <v>175</v>
      </c>
      <c r="H2112" t="inlineStr">
        <is>
          <t>Akron, Ohio</t>
        </is>
      </c>
    </row>
    <row r="2113">
      <c r="A2113" t="inlineStr">
        <is>
          <t>Central Michigan</t>
        </is>
      </c>
      <c r="B2113" t="n">
        <v>15</v>
      </c>
      <c r="C2113" t="inlineStr">
        <is>
          <t>Zac Chapeau</t>
        </is>
      </c>
      <c r="D2113" t="inlineStr">
        <is>
          <t>P/PK</t>
        </is>
      </c>
      <c r="E2113" t="inlineStr">
        <is>
          <t>R-So</t>
        </is>
      </c>
      <c r="F2113" t="inlineStr">
        <is>
          <t>6'2"</t>
        </is>
      </c>
      <c r="G2113" t="n">
        <v>210</v>
      </c>
      <c r="H2113" t="inlineStr">
        <is>
          <t>Athens, Ga.</t>
        </is>
      </c>
    </row>
    <row r="2114">
      <c r="A2114" t="inlineStr">
        <is>
          <t>Central Michigan</t>
        </is>
      </c>
      <c r="B2114" t="n">
        <v>92</v>
      </c>
      <c r="C2114" t="inlineStr">
        <is>
          <t>Jaxon Cherry</t>
        </is>
      </c>
      <c r="D2114" t="inlineStr">
        <is>
          <t>DL</t>
        </is>
      </c>
      <c r="E2114" t="inlineStr">
        <is>
          <t>Jr</t>
        </is>
      </c>
      <c r="F2114" t="inlineStr">
        <is>
          <t>6'1"</t>
        </is>
      </c>
      <c r="G2114" t="n">
        <v>260</v>
      </c>
      <c r="H2114" t="inlineStr">
        <is>
          <t>Webster City, Iowa</t>
        </is>
      </c>
    </row>
    <row r="2115">
      <c r="A2115" t="inlineStr">
        <is>
          <t>Central Michigan</t>
        </is>
      </c>
      <c r="B2115" t="n">
        <v>30</v>
      </c>
      <c r="C2115" t="inlineStr">
        <is>
          <t>Antonio Cherry, Jr.</t>
        </is>
      </c>
      <c r="D2115" t="inlineStr">
        <is>
          <t>LB</t>
        </is>
      </c>
      <c r="E2115" t="inlineStr">
        <is>
          <t>So</t>
        </is>
      </c>
      <c r="F2115" t="inlineStr">
        <is>
          <t>6'1"</t>
        </is>
      </c>
      <c r="G2115" t="n">
        <v>235</v>
      </c>
      <c r="H2115" t="inlineStr">
        <is>
          <t>Hopewell, Va.</t>
        </is>
      </c>
    </row>
    <row r="2116">
      <c r="A2116" t="inlineStr">
        <is>
          <t>Central Michigan</t>
        </is>
      </c>
      <c r="B2116" t="n">
        <v>31</v>
      </c>
      <c r="C2116" t="inlineStr">
        <is>
          <t>Jayden Clerveaux</t>
        </is>
      </c>
      <c r="D2116" t="inlineStr">
        <is>
          <t>RB</t>
        </is>
      </c>
      <c r="E2116" t="inlineStr">
        <is>
          <t>Sr</t>
        </is>
      </c>
      <c r="F2116" t="inlineStr">
        <is>
          <t>5'11"</t>
        </is>
      </c>
      <c r="G2116" t="n">
        <v>215</v>
      </c>
      <c r="H2116" t="inlineStr">
        <is>
          <t>Everett, Mass.</t>
        </is>
      </c>
      <c r="I2116" t="inlineStr">
        <is>
          <t>Transfer from Holy Cross (2026 portal)</t>
        </is>
      </c>
    </row>
    <row r="2117">
      <c r="A2117" t="inlineStr">
        <is>
          <t>Central Michigan</t>
        </is>
      </c>
      <c r="B2117" t="n">
        <v>7</v>
      </c>
      <c r="C2117" t="inlineStr">
        <is>
          <t>Ed Conoran</t>
        </is>
      </c>
      <c r="D2117" t="inlineStr">
        <is>
          <t>DB</t>
        </is>
      </c>
      <c r="E2117" t="inlineStr">
        <is>
          <t>R-Sr</t>
        </is>
      </c>
      <c r="F2117" t="inlineStr">
        <is>
          <t>5'11"</t>
        </is>
      </c>
      <c r="G2117" t="n">
        <v>190</v>
      </c>
      <c r="H2117" t="inlineStr">
        <is>
          <t>Dover, N.J.</t>
        </is>
      </c>
    </row>
    <row r="2118">
      <c r="A2118" t="inlineStr">
        <is>
          <t>Central Michigan</t>
        </is>
      </c>
      <c r="B2118" t="n">
        <v>28</v>
      </c>
      <c r="C2118" t="inlineStr">
        <is>
          <t>Laaren Cornwall</t>
        </is>
      </c>
      <c r="D2118" t="inlineStr">
        <is>
          <t>DB</t>
        </is>
      </c>
      <c r="E2118" t="inlineStr">
        <is>
          <t>Fr</t>
        </is>
      </c>
      <c r="F2118" t="inlineStr">
        <is>
          <t>6'0"</t>
        </is>
      </c>
      <c r="G2118" t="n">
        <v>185</v>
      </c>
      <c r="H2118" t="inlineStr">
        <is>
          <t>Middletown, Ohio</t>
        </is>
      </c>
    </row>
    <row r="2119">
      <c r="A2119" t="inlineStr">
        <is>
          <t>Central Michigan</t>
        </is>
      </c>
      <c r="B2119" t="n">
        <v>98</v>
      </c>
      <c r="C2119" t="inlineStr">
        <is>
          <t>Zach Curtis</t>
        </is>
      </c>
      <c r="D2119" t="inlineStr">
        <is>
          <t>LS</t>
        </is>
      </c>
      <c r="E2119" t="inlineStr">
        <is>
          <t>Fr</t>
        </is>
      </c>
      <c r="F2119" t="inlineStr">
        <is>
          <t>6'3"</t>
        </is>
      </c>
      <c r="G2119" t="n">
        <v>210</v>
      </c>
      <c r="H2119" t="inlineStr">
        <is>
          <t>East Lansing, Mich.</t>
        </is>
      </c>
    </row>
    <row r="2120">
      <c r="A2120" t="inlineStr">
        <is>
          <t>Central Michigan</t>
        </is>
      </c>
      <c r="B2120" t="n">
        <v>5</v>
      </c>
      <c r="C2120" t="inlineStr">
        <is>
          <t>Korver Demma</t>
        </is>
      </c>
      <c r="D2120" t="inlineStr">
        <is>
          <t>DL</t>
        </is>
      </c>
      <c r="E2120" t="inlineStr">
        <is>
          <t>Jr</t>
        </is>
      </c>
      <c r="F2120" t="inlineStr">
        <is>
          <t>6'3"</t>
        </is>
      </c>
      <c r="G2120" t="n">
        <v>245</v>
      </c>
      <c r="H2120" t="inlineStr">
        <is>
          <t>Gretna, Neb.</t>
        </is>
      </c>
    </row>
    <row r="2121">
      <c r="A2121" t="inlineStr">
        <is>
          <t>Central Michigan</t>
        </is>
      </c>
      <c r="B2121" t="n">
        <v>56</v>
      </c>
      <c r="C2121" t="inlineStr">
        <is>
          <t>Nic DiSanto</t>
        </is>
      </c>
      <c r="D2121" t="inlineStr">
        <is>
          <t>OL</t>
        </is>
      </c>
      <c r="E2121" t="inlineStr">
        <is>
          <t>Sr</t>
        </is>
      </c>
      <c r="F2121" t="inlineStr">
        <is>
          <t>6'5"</t>
        </is>
      </c>
      <c r="G2121" t="n">
        <v>320</v>
      </c>
      <c r="H2121" t="inlineStr">
        <is>
          <t>Wyandotte, Mich.</t>
        </is>
      </c>
      <c r="I2121" t="inlineStr">
        <is>
          <t>Transfer from Eastern Illinois (2026 portal)</t>
        </is>
      </c>
    </row>
    <row r="2122">
      <c r="A2122" t="inlineStr">
        <is>
          <t>Central Michigan</t>
        </is>
      </c>
      <c r="B2122" t="n">
        <v>47</v>
      </c>
      <c r="C2122" t="inlineStr">
        <is>
          <t>Braxton Doak</t>
        </is>
      </c>
      <c r="D2122" t="inlineStr">
        <is>
          <t>PK</t>
        </is>
      </c>
      <c r="E2122" t="inlineStr">
        <is>
          <t>Fr</t>
        </is>
      </c>
      <c r="F2122" t="inlineStr">
        <is>
          <t>5'11"</t>
        </is>
      </c>
      <c r="G2122" t="n">
        <v>160</v>
      </c>
      <c r="H2122" t="inlineStr">
        <is>
          <t>Green River, Wyo.</t>
        </is>
      </c>
    </row>
    <row r="2123">
      <c r="A2123" t="inlineStr">
        <is>
          <t>Central Michigan</t>
        </is>
      </c>
      <c r="B2123" t="n">
        <v>1</v>
      </c>
      <c r="C2123" t="inlineStr">
        <is>
          <t>JJ Douglas</t>
        </is>
      </c>
      <c r="D2123" t="inlineStr">
        <is>
          <t>DL</t>
        </is>
      </c>
      <c r="E2123" t="inlineStr">
        <is>
          <t>So</t>
        </is>
      </c>
      <c r="F2123" t="inlineStr">
        <is>
          <t>6'5"</t>
        </is>
      </c>
      <c r="G2123" t="n">
        <v>245</v>
      </c>
      <c r="H2123" t="inlineStr">
        <is>
          <t>Janesville, Wis.</t>
        </is>
      </c>
    </row>
    <row r="2124">
      <c r="A2124" t="inlineStr">
        <is>
          <t>Central Michigan</t>
        </is>
      </c>
      <c r="B2124" t="n">
        <v>18</v>
      </c>
      <c r="C2124" t="inlineStr">
        <is>
          <t>Declan Duley</t>
        </is>
      </c>
      <c r="D2124" t="inlineStr">
        <is>
          <t>P</t>
        </is>
      </c>
      <c r="E2124" t="inlineStr">
        <is>
          <t>R-Jr</t>
        </is>
      </c>
      <c r="F2124" t="inlineStr">
        <is>
          <t>6'2"</t>
        </is>
      </c>
      <c r="G2124" t="n">
        <v>220</v>
      </c>
      <c r="H2124" t="inlineStr">
        <is>
          <t>El Paso, Ill.</t>
        </is>
      </c>
    </row>
    <row r="2125">
      <c r="A2125" t="inlineStr">
        <is>
          <t>Central Michigan</t>
        </is>
      </c>
      <c r="B2125" t="n">
        <v>8</v>
      </c>
      <c r="C2125" t="inlineStr">
        <is>
          <t>Victor Earl</t>
        </is>
      </c>
      <c r="D2125" t="inlineStr">
        <is>
          <t>LB</t>
        </is>
      </c>
      <c r="E2125" t="inlineStr">
        <is>
          <t>R-So</t>
        </is>
      </c>
      <c r="F2125" t="inlineStr">
        <is>
          <t>6'2"</t>
        </is>
      </c>
      <c r="G2125" t="n">
        <v>225</v>
      </c>
      <c r="H2125" t="inlineStr">
        <is>
          <t>Romeo, Mich.</t>
        </is>
      </c>
    </row>
    <row r="2126">
      <c r="A2126" t="inlineStr">
        <is>
          <t>Central Michigan</t>
        </is>
      </c>
      <c r="B2126" t="n">
        <v>34</v>
      </c>
      <c r="C2126" t="inlineStr">
        <is>
          <t>Drew Esper</t>
        </is>
      </c>
      <c r="D2126" t="inlineStr">
        <is>
          <t>LB</t>
        </is>
      </c>
      <c r="E2126" t="inlineStr">
        <is>
          <t>Fr</t>
        </is>
      </c>
      <c r="F2126" t="inlineStr">
        <is>
          <t>6'1"</t>
        </is>
      </c>
      <c r="G2126" t="n">
        <v>220</v>
      </c>
      <c r="H2126" t="inlineStr">
        <is>
          <t>Traverse City, Mich.</t>
        </is>
      </c>
    </row>
    <row r="2127">
      <c r="A2127" t="inlineStr">
        <is>
          <t>Central Michigan</t>
        </is>
      </c>
      <c r="B2127" t="n">
        <v>83</v>
      </c>
      <c r="C2127" t="inlineStr">
        <is>
          <t>Da'Shon Febres</t>
        </is>
      </c>
      <c r="D2127" t="inlineStr">
        <is>
          <t>WR</t>
        </is>
      </c>
      <c r="E2127" t="inlineStr">
        <is>
          <t>Fr</t>
        </is>
      </c>
      <c r="F2127" t="inlineStr">
        <is>
          <t>6'0"</t>
        </is>
      </c>
      <c r="G2127" t="n">
        <v>195</v>
      </c>
      <c r="H2127" t="inlineStr">
        <is>
          <t>Oviedo, Fla.</t>
        </is>
      </c>
    </row>
    <row r="2128">
      <c r="A2128" t="inlineStr">
        <is>
          <t>Central Michigan</t>
        </is>
      </c>
      <c r="B2128" t="n">
        <v>7</v>
      </c>
      <c r="C2128" t="inlineStr">
        <is>
          <t>Angel Flores</t>
        </is>
      </c>
      <c r="D2128" t="inlineStr">
        <is>
          <t>QB</t>
        </is>
      </c>
      <c r="E2128" t="inlineStr">
        <is>
          <t>Sr</t>
        </is>
      </c>
      <c r="F2128" t="inlineStr">
        <is>
          <t>6'1"</t>
        </is>
      </c>
      <c r="G2128" t="n">
        <v>210</v>
      </c>
      <c r="H2128" t="inlineStr">
        <is>
          <t>Casa Grande, Ariz.</t>
        </is>
      </c>
    </row>
    <row r="2129">
      <c r="A2129" t="inlineStr">
        <is>
          <t>Central Michigan</t>
        </is>
      </c>
      <c r="B2129" t="n">
        <v>16</v>
      </c>
      <c r="C2129" t="inlineStr">
        <is>
          <t>Shawn Foster II</t>
        </is>
      </c>
      <c r="D2129" t="inlineStr">
        <is>
          <t>WR</t>
        </is>
      </c>
      <c r="E2129" t="inlineStr">
        <is>
          <t>R-Jr</t>
        </is>
      </c>
      <c r="F2129" t="inlineStr">
        <is>
          <t>6'0"</t>
        </is>
      </c>
      <c r="G2129" t="n">
        <v>185</v>
      </c>
      <c r="H2129" t="inlineStr">
        <is>
          <t>Grand Ledge, Mich.</t>
        </is>
      </c>
      <c r="I2129" t="inlineStr">
        <is>
          <t>Transfer from Michigan State (2026 portal)</t>
        </is>
      </c>
    </row>
    <row r="2130">
      <c r="A2130" t="inlineStr">
        <is>
          <t>Central Michigan</t>
        </is>
      </c>
      <c r="B2130" t="n">
        <v>5</v>
      </c>
      <c r="C2130" t="inlineStr">
        <is>
          <t>Jadyn Glasser</t>
        </is>
      </c>
      <c r="D2130" t="inlineStr">
        <is>
          <t>QB</t>
        </is>
      </c>
      <c r="E2130" t="inlineStr">
        <is>
          <t>R-Fr</t>
        </is>
      </c>
      <c r="F2130" t="inlineStr">
        <is>
          <t>6'3"</t>
        </is>
      </c>
      <c r="G2130" t="n">
        <v>245</v>
      </c>
      <c r="H2130" t="inlineStr">
        <is>
          <t>Tampa, Fla.</t>
        </is>
      </c>
    </row>
    <row r="2131">
      <c r="A2131" t="inlineStr">
        <is>
          <t>Central Michigan</t>
        </is>
      </c>
      <c r="B2131" t="n">
        <v>14</v>
      </c>
      <c r="C2131" t="inlineStr">
        <is>
          <t>Daniel Gomez</t>
        </is>
      </c>
      <c r="D2131" t="inlineStr">
        <is>
          <t>QB</t>
        </is>
      </c>
      <c r="E2131" t="inlineStr">
        <is>
          <t>R-Fr</t>
        </is>
      </c>
      <c r="F2131" t="inlineStr">
        <is>
          <t>6'1"</t>
        </is>
      </c>
      <c r="G2131" t="n">
        <v>215</v>
      </c>
      <c r="H2131" t="inlineStr">
        <is>
          <t>Hanford, Calif.</t>
        </is>
      </c>
    </row>
    <row r="2132">
      <c r="A2132" t="inlineStr">
        <is>
          <t>Central Michigan</t>
        </is>
      </c>
      <c r="B2132" t="n">
        <v>63</v>
      </c>
      <c r="C2132" t="inlineStr">
        <is>
          <t>Wyatt Graffin</t>
        </is>
      </c>
      <c r="D2132" t="inlineStr">
        <is>
          <t>OL</t>
        </is>
      </c>
      <c r="E2132" t="inlineStr">
        <is>
          <t>Fr</t>
        </is>
      </c>
      <c r="F2132" t="inlineStr">
        <is>
          <t>6'4"</t>
        </is>
      </c>
      <c r="G2132" t="n">
        <v>290</v>
      </c>
      <c r="H2132" t="inlineStr">
        <is>
          <t>Columbus, Wis.</t>
        </is>
      </c>
    </row>
    <row r="2133">
      <c r="A2133" t="inlineStr">
        <is>
          <t>Central Michigan</t>
        </is>
      </c>
      <c r="B2133" t="n">
        <v>68</v>
      </c>
      <c r="C2133" t="inlineStr">
        <is>
          <t>Landon Harper</t>
        </is>
      </c>
      <c r="D2133" t="inlineStr">
        <is>
          <t>OL</t>
        </is>
      </c>
      <c r="E2133" t="inlineStr">
        <is>
          <t>Fr</t>
        </is>
      </c>
      <c r="F2133" t="inlineStr">
        <is>
          <t>6'3"</t>
        </is>
      </c>
      <c r="G2133" t="n">
        <v>280</v>
      </c>
      <c r="H2133" t="inlineStr">
        <is>
          <t>Republic, Mo.</t>
        </is>
      </c>
    </row>
    <row r="2134">
      <c r="A2134" t="inlineStr">
        <is>
          <t>Central Michigan</t>
        </is>
      </c>
      <c r="B2134" t="n">
        <v>47</v>
      </c>
      <c r="C2134" t="inlineStr">
        <is>
          <t>Jayel Harris</t>
        </is>
      </c>
      <c r="D2134" t="inlineStr">
        <is>
          <t>RB</t>
        </is>
      </c>
      <c r="E2134" t="inlineStr">
        <is>
          <t>Fr</t>
        </is>
      </c>
      <c r="F2134" t="inlineStr">
        <is>
          <t>5'11"</t>
        </is>
      </c>
      <c r="G2134" t="n">
        <v>190</v>
      </c>
      <c r="H2134" t="inlineStr">
        <is>
          <t>Cincinnati, Ohio</t>
        </is>
      </c>
    </row>
    <row r="2135">
      <c r="A2135" t="inlineStr">
        <is>
          <t>Central Michigan</t>
        </is>
      </c>
      <c r="B2135" t="n">
        <v>43</v>
      </c>
      <c r="C2135" t="inlineStr">
        <is>
          <t>Kameran Hayward</t>
        </is>
      </c>
      <c r="D2135" t="inlineStr">
        <is>
          <t>DB</t>
        </is>
      </c>
      <c r="E2135" t="inlineStr">
        <is>
          <t>Fr</t>
        </is>
      </c>
      <c r="F2135" t="inlineStr">
        <is>
          <t>6'1"</t>
        </is>
      </c>
      <c r="G2135" t="n">
        <v>185</v>
      </c>
      <c r="H2135" t="inlineStr">
        <is>
          <t>Warren, Mich.</t>
        </is>
      </c>
    </row>
    <row r="2136">
      <c r="A2136" t="inlineStr">
        <is>
          <t>Central Michigan</t>
        </is>
      </c>
      <c r="B2136" t="n">
        <v>40</v>
      </c>
      <c r="C2136" t="inlineStr">
        <is>
          <t>Kobe Hendricks</t>
        </is>
      </c>
      <c r="D2136" t="inlineStr">
        <is>
          <t>RB</t>
        </is>
      </c>
      <c r="E2136" t="inlineStr">
        <is>
          <t>Fr</t>
        </is>
      </c>
      <c r="F2136" t="inlineStr">
        <is>
          <t>5'10"</t>
        </is>
      </c>
      <c r="G2136" t="n">
        <v>185</v>
      </c>
      <c r="H2136" t="inlineStr">
        <is>
          <t>Slinger, Wis.</t>
        </is>
      </c>
    </row>
    <row r="2137">
      <c r="A2137" t="inlineStr">
        <is>
          <t>Central Michigan</t>
        </is>
      </c>
      <c r="B2137" t="n">
        <v>35</v>
      </c>
      <c r="C2137" t="inlineStr">
        <is>
          <t>Mayson Hitchins</t>
        </is>
      </c>
      <c r="D2137" t="inlineStr">
        <is>
          <t>LB</t>
        </is>
      </c>
      <c r="E2137" t="inlineStr">
        <is>
          <t>Sr</t>
        </is>
      </c>
      <c r="F2137" t="inlineStr">
        <is>
          <t>6'1"</t>
        </is>
      </c>
      <c r="G2137" t="n">
        <v>225</v>
      </c>
      <c r="H2137" t="inlineStr">
        <is>
          <t>Orange, Calif.</t>
        </is>
      </c>
    </row>
    <row r="2138">
      <c r="A2138" t="inlineStr">
        <is>
          <t>Central Michigan</t>
        </is>
      </c>
      <c r="B2138" t="n">
        <v>44</v>
      </c>
      <c r="C2138" t="inlineStr">
        <is>
          <t>Lucas Hoffmeyer</t>
        </is>
      </c>
      <c r="D2138" t="inlineStr">
        <is>
          <t>TE</t>
        </is>
      </c>
      <c r="E2138" t="inlineStr">
        <is>
          <t>Fr</t>
        </is>
      </c>
      <c r="F2138" t="inlineStr">
        <is>
          <t>6'3"</t>
        </is>
      </c>
      <c r="G2138" t="n">
        <v>235</v>
      </c>
      <c r="H2138" t="inlineStr">
        <is>
          <t>Wixon, Mich.</t>
        </is>
      </c>
    </row>
    <row r="2139">
      <c r="A2139" t="inlineStr">
        <is>
          <t>Central Michigan</t>
        </is>
      </c>
      <c r="B2139" t="n">
        <v>45</v>
      </c>
      <c r="C2139" t="inlineStr">
        <is>
          <t>Leon Howard, Jr.</t>
        </is>
      </c>
      <c r="D2139" t="inlineStr">
        <is>
          <t>DL</t>
        </is>
      </c>
      <c r="E2139" t="inlineStr">
        <is>
          <t>Fr</t>
        </is>
      </c>
      <c r="F2139" t="inlineStr">
        <is>
          <t>6'2"</t>
        </is>
      </c>
      <c r="G2139" t="n">
        <v>255</v>
      </c>
      <c r="H2139" t="inlineStr">
        <is>
          <t>East St. Louis, Mo.</t>
        </is>
      </c>
    </row>
    <row r="2140">
      <c r="A2140" t="inlineStr">
        <is>
          <t>Central Michigan</t>
        </is>
      </c>
      <c r="B2140" t="n">
        <v>79</v>
      </c>
      <c r="C2140" t="inlineStr">
        <is>
          <t>Isaac Hutchinson</t>
        </is>
      </c>
      <c r="D2140" t="inlineStr">
        <is>
          <t>OL</t>
        </is>
      </c>
      <c r="E2140" t="inlineStr">
        <is>
          <t>Fr</t>
        </is>
      </c>
      <c r="F2140" t="inlineStr">
        <is>
          <t>6'4"</t>
        </is>
      </c>
      <c r="G2140" t="n">
        <v>310</v>
      </c>
      <c r="H2140" t="inlineStr">
        <is>
          <t>Freetown, Ind.</t>
        </is>
      </c>
    </row>
    <row r="2141">
      <c r="A2141" t="inlineStr">
        <is>
          <t>Central Michigan</t>
        </is>
      </c>
      <c r="B2141" t="n">
        <v>60</v>
      </c>
      <c r="C2141" t="inlineStr">
        <is>
          <t>John Iannuzzi</t>
        </is>
      </c>
      <c r="D2141" t="inlineStr">
        <is>
          <t>OL</t>
        </is>
      </c>
      <c r="E2141" t="inlineStr">
        <is>
          <t>Sr</t>
        </is>
      </c>
      <c r="F2141" t="inlineStr">
        <is>
          <t>6'4"</t>
        </is>
      </c>
      <c r="G2141" t="n">
        <v>320</v>
      </c>
      <c r="H2141" t="inlineStr">
        <is>
          <t>Belmont, Mass.</t>
        </is>
      </c>
    </row>
    <row r="2142">
      <c r="A2142" t="inlineStr">
        <is>
          <t>Central Michigan</t>
        </is>
      </c>
      <c r="B2142" t="n">
        <v>4</v>
      </c>
      <c r="C2142" t="inlineStr">
        <is>
          <t>Jaion Jackson</t>
        </is>
      </c>
      <c r="D2142" t="inlineStr">
        <is>
          <t>DB</t>
        </is>
      </c>
      <c r="E2142" t="inlineStr">
        <is>
          <t>Jr</t>
        </is>
      </c>
      <c r="F2142" t="inlineStr">
        <is>
          <t>5'10"</t>
        </is>
      </c>
      <c r="G2142" t="n">
        <v>170</v>
      </c>
      <c r="H2142" t="inlineStr">
        <is>
          <t>East St. Louis, Ill.</t>
        </is>
      </c>
    </row>
    <row r="2143">
      <c r="A2143" t="inlineStr">
        <is>
          <t>Central Michigan</t>
        </is>
      </c>
      <c r="B2143" t="n">
        <v>20</v>
      </c>
      <c r="C2143" t="inlineStr">
        <is>
          <t>JaJuan Jones</t>
        </is>
      </c>
      <c r="D2143" t="inlineStr">
        <is>
          <t>DB</t>
        </is>
      </c>
      <c r="E2143" t="inlineStr">
        <is>
          <t>Fr</t>
        </is>
      </c>
      <c r="F2143" t="inlineStr">
        <is>
          <t>6'0"</t>
        </is>
      </c>
      <c r="G2143" t="n">
        <v>200</v>
      </c>
      <c r="H2143" t="inlineStr">
        <is>
          <t>Detroit, Mich.</t>
        </is>
      </c>
    </row>
    <row r="2144">
      <c r="A2144" t="inlineStr">
        <is>
          <t>Central Michigan</t>
        </is>
      </c>
      <c r="B2144" t="n">
        <v>0</v>
      </c>
      <c r="C2144" t="inlineStr">
        <is>
          <t>Kendall Jones</t>
        </is>
      </c>
      <c r="D2144" t="inlineStr">
        <is>
          <t>WR</t>
        </is>
      </c>
      <c r="E2144" t="inlineStr">
        <is>
          <t>Sr</t>
        </is>
      </c>
      <c r="F2144" t="inlineStr">
        <is>
          <t>6'2"</t>
        </is>
      </c>
      <c r="G2144" t="n">
        <v>180</v>
      </c>
      <c r="H2144" t="inlineStr">
        <is>
          <t>Valrico, Fla.</t>
        </is>
      </c>
    </row>
    <row r="2145">
      <c r="A2145" t="inlineStr">
        <is>
          <t>Central Michigan</t>
        </is>
      </c>
      <c r="B2145" t="n">
        <v>41</v>
      </c>
      <c r="C2145" t="inlineStr">
        <is>
          <t>Keyton Jones</t>
        </is>
      </c>
      <c r="D2145" t="inlineStr">
        <is>
          <t>DB</t>
        </is>
      </c>
      <c r="E2145" t="inlineStr">
        <is>
          <t>R-So</t>
        </is>
      </c>
      <c r="F2145" t="inlineStr">
        <is>
          <t>5'9"</t>
        </is>
      </c>
      <c r="G2145" t="n">
        <v>185</v>
      </c>
      <c r="H2145" t="inlineStr">
        <is>
          <t>Avon, Ind.</t>
        </is>
      </c>
    </row>
    <row r="2146">
      <c r="A2146" t="inlineStr">
        <is>
          <t>Central Michigan</t>
        </is>
      </c>
      <c r="B2146" t="n">
        <v>76</v>
      </c>
      <c r="C2146" t="inlineStr">
        <is>
          <t>Martin Koivisto</t>
        </is>
      </c>
      <c r="D2146" t="inlineStr">
        <is>
          <t>OL</t>
        </is>
      </c>
      <c r="E2146" t="inlineStr">
        <is>
          <t>R-Sr</t>
        </is>
      </c>
      <c r="F2146" t="inlineStr">
        <is>
          <t>6'7"</t>
        </is>
      </c>
      <c r="G2146" t="n">
        <v>290</v>
      </c>
      <c r="H2146" t="inlineStr">
        <is>
          <t>Shakopee, Minn.</t>
        </is>
      </c>
    </row>
    <row r="2147">
      <c r="A2147" t="inlineStr">
        <is>
          <t>Central Michigan</t>
        </is>
      </c>
      <c r="B2147" t="n">
        <v>23</v>
      </c>
      <c r="C2147" t="inlineStr">
        <is>
          <t>Kyle Krebs</t>
        </is>
      </c>
      <c r="D2147" t="inlineStr">
        <is>
          <t>DB</t>
        </is>
      </c>
      <c r="E2147" t="inlineStr">
        <is>
          <t>R-Sr</t>
        </is>
      </c>
      <c r="F2147" t="inlineStr">
        <is>
          <t>6'0"</t>
        </is>
      </c>
      <c r="G2147" t="n">
        <v>185</v>
      </c>
      <c r="H2147" t="inlineStr">
        <is>
          <t>Denver, Colo.</t>
        </is>
      </c>
    </row>
    <row r="2148">
      <c r="A2148" t="inlineStr">
        <is>
          <t>Central Michigan</t>
        </is>
      </c>
      <c r="B2148" t="n">
        <v>12</v>
      </c>
      <c r="C2148" t="inlineStr">
        <is>
          <t>Camden Kruisenga</t>
        </is>
      </c>
      <c r="D2148" t="inlineStr">
        <is>
          <t>WR</t>
        </is>
      </c>
      <c r="E2148" t="inlineStr">
        <is>
          <t>R-So</t>
        </is>
      </c>
      <c r="F2148" t="inlineStr">
        <is>
          <t>6'2"</t>
        </is>
      </c>
      <c r="G2148" t="n">
        <v>185</v>
      </c>
      <c r="H2148" t="inlineStr">
        <is>
          <t>Rockford, Mich.</t>
        </is>
      </c>
    </row>
    <row r="2149">
      <c r="A2149" t="inlineStr">
        <is>
          <t>Central Michigan</t>
        </is>
      </c>
      <c r="B2149" t="n">
        <v>20</v>
      </c>
      <c r="C2149" t="inlineStr">
        <is>
          <t>Langston Lewis</t>
        </is>
      </c>
      <c r="D2149" t="inlineStr">
        <is>
          <t>WR</t>
        </is>
      </c>
      <c r="E2149" t="inlineStr">
        <is>
          <t>R-Sr</t>
        </is>
      </c>
      <c r="F2149" t="inlineStr">
        <is>
          <t>6'0"</t>
        </is>
      </c>
      <c r="G2149" t="n">
        <v>195</v>
      </c>
      <c r="H2149" t="inlineStr">
        <is>
          <t>Savannah, Ga.</t>
        </is>
      </c>
    </row>
    <row r="2150">
      <c r="A2150" t="inlineStr">
        <is>
          <t>Central Michigan</t>
        </is>
      </c>
      <c r="B2150" t="n">
        <v>25</v>
      </c>
      <c r="C2150" t="inlineStr">
        <is>
          <t>Trey Liebhardt</t>
        </is>
      </c>
      <c r="D2150" t="inlineStr">
        <is>
          <t>DB</t>
        </is>
      </c>
      <c r="E2150" t="inlineStr">
        <is>
          <t>R-Jr</t>
        </is>
      </c>
      <c r="F2150" t="inlineStr">
        <is>
          <t>6'0"</t>
        </is>
      </c>
      <c r="G2150" t="n">
        <v>190</v>
      </c>
      <c r="H2150" t="inlineStr">
        <is>
          <t>Chardon, Ohio</t>
        </is>
      </c>
    </row>
    <row r="2151">
      <c r="A2151" t="inlineStr">
        <is>
          <t>Central Michigan</t>
        </is>
      </c>
      <c r="B2151" t="n">
        <v>39</v>
      </c>
      <c r="C2151" t="inlineStr">
        <is>
          <t>Max Macklem</t>
        </is>
      </c>
      <c r="D2151" t="inlineStr">
        <is>
          <t>DB</t>
        </is>
      </c>
      <c r="E2151" t="inlineStr">
        <is>
          <t>R-Fr</t>
        </is>
      </c>
      <c r="F2151" t="inlineStr">
        <is>
          <t>6'0"</t>
        </is>
      </c>
      <c r="G2151" t="n">
        <v>190</v>
      </c>
      <c r="H2151" t="inlineStr">
        <is>
          <t>Grand Blanc, Mich.</t>
        </is>
      </c>
    </row>
    <row r="2152">
      <c r="A2152" t="inlineStr">
        <is>
          <t>Central Michigan</t>
        </is>
      </c>
      <c r="B2152" t="n">
        <v>52</v>
      </c>
      <c r="C2152" t="inlineStr">
        <is>
          <t>Dominique Maiava</t>
        </is>
      </c>
      <c r="D2152" t="inlineStr">
        <is>
          <t>DL</t>
        </is>
      </c>
      <c r="E2152" t="inlineStr">
        <is>
          <t>Jr</t>
        </is>
      </c>
      <c r="F2152" t="inlineStr">
        <is>
          <t>6'2"</t>
        </is>
      </c>
      <c r="G2152" t="n">
        <v>310</v>
      </c>
      <c r="H2152" t="inlineStr">
        <is>
          <t>Pago Pago, American Samoa Tuala</t>
        </is>
      </c>
    </row>
    <row r="2153">
      <c r="A2153" t="inlineStr">
        <is>
          <t>Central Michigan</t>
        </is>
      </c>
      <c r="B2153" t="n">
        <v>55</v>
      </c>
      <c r="C2153" t="inlineStr">
        <is>
          <t>Losini Maka</t>
        </is>
      </c>
      <c r="D2153" t="inlineStr">
        <is>
          <t>OL</t>
        </is>
      </c>
      <c r="E2153" t="inlineStr">
        <is>
          <t>Sr</t>
        </is>
      </c>
      <c r="F2153" t="inlineStr">
        <is>
          <t>6'2"</t>
        </is>
      </c>
      <c r="G2153" t="n">
        <v>310</v>
      </c>
      <c r="H2153" t="inlineStr">
        <is>
          <t>Honolulu, Hawaii</t>
        </is>
      </c>
      <c r="I2153" t="inlineStr">
        <is>
          <t>Transfer from Georgetown (2026 portal)</t>
        </is>
      </c>
    </row>
    <row r="2154">
      <c r="A2154" t="inlineStr">
        <is>
          <t>Central Michigan</t>
        </is>
      </c>
      <c r="B2154" t="n">
        <v>67</v>
      </c>
      <c r="C2154" t="inlineStr">
        <is>
          <t>Charlie Mandabach</t>
        </is>
      </c>
      <c r="D2154" t="inlineStr">
        <is>
          <t>OL</t>
        </is>
      </c>
      <c r="E2154" t="inlineStr">
        <is>
          <t>Fr</t>
        </is>
      </c>
      <c r="F2154" t="inlineStr">
        <is>
          <t>6'6"</t>
        </is>
      </c>
      <c r="G2154" t="n">
        <v>260</v>
      </c>
      <c r="H2154" t="inlineStr">
        <is>
          <t>Greenwood, Ind.</t>
        </is>
      </c>
    </row>
    <row r="2155">
      <c r="A2155" t="inlineStr">
        <is>
          <t>Central Michigan</t>
        </is>
      </c>
      <c r="B2155" t="n">
        <v>40</v>
      </c>
      <c r="C2155" t="inlineStr">
        <is>
          <t>Brett McCalla</t>
        </is>
      </c>
      <c r="D2155" t="inlineStr">
        <is>
          <t>LB</t>
        </is>
      </c>
      <c r="E2155" t="inlineStr">
        <is>
          <t>R-Sr</t>
        </is>
      </c>
      <c r="F2155" t="inlineStr">
        <is>
          <t>6'4"</t>
        </is>
      </c>
      <c r="G2155" t="n">
        <v>220</v>
      </c>
      <c r="H2155" t="inlineStr">
        <is>
          <t>Manhattan Beach, Calif.</t>
        </is>
      </c>
    </row>
    <row r="2156">
      <c r="A2156" t="inlineStr">
        <is>
          <t>Central Michigan</t>
        </is>
      </c>
      <c r="B2156" t="n">
        <v>15</v>
      </c>
      <c r="C2156" t="inlineStr">
        <is>
          <t>Tommy McIntosh</t>
        </is>
      </c>
      <c r="D2156" t="inlineStr">
        <is>
          <t>WR</t>
        </is>
      </c>
      <c r="E2156" t="inlineStr">
        <is>
          <t>Sr</t>
        </is>
      </c>
      <c r="F2156" t="inlineStr">
        <is>
          <t>6'4"</t>
        </is>
      </c>
      <c r="G2156" t="n">
        <v>205</v>
      </c>
      <c r="H2156" t="inlineStr">
        <is>
          <t>DeWitt, Mich.</t>
        </is>
      </c>
    </row>
    <row r="2157">
      <c r="A2157" t="inlineStr">
        <is>
          <t>Central Michigan</t>
        </is>
      </c>
      <c r="B2157" t="n">
        <v>36</v>
      </c>
      <c r="C2157" t="inlineStr">
        <is>
          <t>Jeremiah McKenzie</t>
        </is>
      </c>
      <c r="D2157" t="inlineStr">
        <is>
          <t>LB</t>
        </is>
      </c>
      <c r="E2157" t="inlineStr">
        <is>
          <t>R-Fr</t>
        </is>
      </c>
      <c r="F2157" t="inlineStr">
        <is>
          <t>6'2"</t>
        </is>
      </c>
      <c r="G2157" t="n">
        <v>210</v>
      </c>
      <c r="H2157" t="inlineStr">
        <is>
          <t>Starke, Fla.</t>
        </is>
      </c>
    </row>
    <row r="2158">
      <c r="A2158" t="inlineStr">
        <is>
          <t>Central Michigan</t>
        </is>
      </c>
      <c r="B2158" t="n">
        <v>26</v>
      </c>
      <c r="C2158" t="inlineStr">
        <is>
          <t>Matthew McKenzie</t>
        </is>
      </c>
      <c r="D2158" t="inlineStr">
        <is>
          <t>DB</t>
        </is>
      </c>
      <c r="E2158" t="inlineStr">
        <is>
          <t>Jr</t>
        </is>
      </c>
      <c r="F2158" t="inlineStr">
        <is>
          <t>6'3"</t>
        </is>
      </c>
      <c r="G2158" t="n">
        <v>190</v>
      </c>
      <c r="H2158" t="inlineStr">
        <is>
          <t>West Palm Beach, Fla.</t>
        </is>
      </c>
    </row>
    <row r="2159">
      <c r="A2159" t="inlineStr">
        <is>
          <t>Central Michigan</t>
        </is>
      </c>
      <c r="B2159" t="n">
        <v>22</v>
      </c>
      <c r="C2159" t="inlineStr">
        <is>
          <t>Trav Moore</t>
        </is>
      </c>
      <c r="D2159" t="inlineStr">
        <is>
          <t>RB</t>
        </is>
      </c>
      <c r="E2159" t="inlineStr">
        <is>
          <t>Fr</t>
        </is>
      </c>
      <c r="F2159" t="inlineStr">
        <is>
          <t>5'11"</t>
        </is>
      </c>
      <c r="G2159" t="n">
        <v>205</v>
      </c>
      <c r="H2159" t="inlineStr">
        <is>
          <t>DeWitt, Mich.</t>
        </is>
      </c>
    </row>
    <row r="2160">
      <c r="A2160" t="inlineStr">
        <is>
          <t>Central Michigan</t>
        </is>
      </c>
      <c r="B2160" t="n">
        <v>17</v>
      </c>
      <c r="C2160" t="inlineStr">
        <is>
          <t>Braylen Naves</t>
        </is>
      </c>
      <c r="D2160" t="inlineStr">
        <is>
          <t>WR</t>
        </is>
      </c>
      <c r="E2160" t="inlineStr">
        <is>
          <t>R-Fr</t>
        </is>
      </c>
      <c r="F2160" t="inlineStr">
        <is>
          <t>6'1"</t>
        </is>
      </c>
      <c r="G2160" t="n">
        <v>200</v>
      </c>
      <c r="H2160" t="inlineStr">
        <is>
          <t>Davison, Mich.</t>
        </is>
      </c>
    </row>
    <row r="2161">
      <c r="A2161" t="inlineStr">
        <is>
          <t>Central Michigan</t>
        </is>
      </c>
      <c r="B2161" t="n">
        <v>66</v>
      </c>
      <c r="C2161" t="inlineStr">
        <is>
          <t>Matthew Nehf</t>
        </is>
      </c>
      <c r="D2161" t="inlineStr">
        <is>
          <t>OL</t>
        </is>
      </c>
      <c r="E2161" t="inlineStr">
        <is>
          <t>R-Jr</t>
        </is>
      </c>
      <c r="F2161" t="inlineStr">
        <is>
          <t>6'3"</t>
        </is>
      </c>
      <c r="G2161" t="n">
        <v>295</v>
      </c>
      <c r="H2161" t="inlineStr">
        <is>
          <t>DeWitt, Mich.</t>
        </is>
      </c>
    </row>
    <row r="2162">
      <c r="A2162" t="inlineStr">
        <is>
          <t>Central Michigan</t>
        </is>
      </c>
      <c r="B2162" t="n">
        <v>77</v>
      </c>
      <c r="C2162" t="inlineStr">
        <is>
          <t>Jack Nolan</t>
        </is>
      </c>
      <c r="D2162" t="inlineStr">
        <is>
          <t>OL</t>
        </is>
      </c>
      <c r="E2162" t="inlineStr">
        <is>
          <t>Fr</t>
        </is>
      </c>
      <c r="F2162" t="inlineStr">
        <is>
          <t>6'4"</t>
        </is>
      </c>
      <c r="G2162" t="n">
        <v>260</v>
      </c>
      <c r="H2162" t="inlineStr">
        <is>
          <t>Arlington Heights, Ill.</t>
        </is>
      </c>
    </row>
    <row r="2163">
      <c r="A2163" t="inlineStr">
        <is>
          <t>Central Michigan</t>
        </is>
      </c>
      <c r="B2163" t="n">
        <v>86</v>
      </c>
      <c r="C2163" t="inlineStr">
        <is>
          <t>Collin Payne</t>
        </is>
      </c>
      <c r="D2163" t="inlineStr">
        <is>
          <t>WR</t>
        </is>
      </c>
      <c r="E2163" t="inlineStr">
        <is>
          <t>Sr</t>
        </is>
      </c>
      <c r="F2163" t="inlineStr">
        <is>
          <t>6'2"</t>
        </is>
      </c>
      <c r="G2163" t="n">
        <v>210</v>
      </c>
      <c r="H2163" t="inlineStr">
        <is>
          <t>Lake Forest, Calif.</t>
        </is>
      </c>
    </row>
    <row r="2164">
      <c r="A2164" t="inlineStr">
        <is>
          <t>Central Michigan</t>
        </is>
      </c>
      <c r="B2164" t="n">
        <v>85</v>
      </c>
      <c r="C2164" t="inlineStr">
        <is>
          <t>Myles Peters</t>
        </is>
      </c>
      <c r="D2164" t="inlineStr">
        <is>
          <t>TE</t>
        </is>
      </c>
      <c r="E2164" t="inlineStr">
        <is>
          <t>So</t>
        </is>
      </c>
      <c r="F2164" t="inlineStr">
        <is>
          <t>6'3"</t>
        </is>
      </c>
      <c r="G2164" t="n">
        <v>245</v>
      </c>
      <c r="H2164" t="inlineStr">
        <is>
          <t>Sandy, Utah</t>
        </is>
      </c>
    </row>
    <row r="2165">
      <c r="A2165" t="inlineStr">
        <is>
          <t>Central Michigan</t>
        </is>
      </c>
      <c r="B2165" t="n">
        <v>12</v>
      </c>
      <c r="C2165" t="inlineStr">
        <is>
          <t>Donavan Philord</t>
        </is>
      </c>
      <c r="D2165" t="inlineStr">
        <is>
          <t>DB</t>
        </is>
      </c>
      <c r="E2165" t="inlineStr">
        <is>
          <t>R-So</t>
        </is>
      </c>
      <c r="F2165" t="inlineStr">
        <is>
          <t>5'11"</t>
        </is>
      </c>
      <c r="G2165" t="n">
        <v>190</v>
      </c>
      <c r="H2165" t="inlineStr">
        <is>
          <t>Hialeah, Fla.</t>
        </is>
      </c>
      <c r="I2165" t="inlineStr">
        <is>
          <t>Transfer from Campbell (2026 portal)</t>
        </is>
      </c>
    </row>
    <row r="2166">
      <c r="A2166" t="inlineStr">
        <is>
          <t>Central Michigan</t>
        </is>
      </c>
      <c r="B2166" t="n">
        <v>54</v>
      </c>
      <c r="C2166" t="inlineStr">
        <is>
          <t>Triston Pierre</t>
        </is>
      </c>
      <c r="D2166" t="inlineStr">
        <is>
          <t>OL</t>
        </is>
      </c>
      <c r="E2166" t="inlineStr">
        <is>
          <t>R-Fr</t>
        </is>
      </c>
      <c r="F2166" t="inlineStr">
        <is>
          <t>6'4"</t>
        </is>
      </c>
      <c r="G2166" t="n">
        <v>265</v>
      </c>
      <c r="H2166" t="inlineStr">
        <is>
          <t>Gaithersburg, Md.</t>
        </is>
      </c>
    </row>
    <row r="2167">
      <c r="A2167" t="inlineStr">
        <is>
          <t>Central Michigan</t>
        </is>
      </c>
      <c r="B2167" t="n">
        <v>59</v>
      </c>
      <c r="C2167" t="inlineStr">
        <is>
          <t>Brady Ploucha</t>
        </is>
      </c>
      <c r="D2167" t="inlineStr">
        <is>
          <t>OL</t>
        </is>
      </c>
      <c r="E2167" t="inlineStr">
        <is>
          <t>R-Sr</t>
        </is>
      </c>
      <c r="F2167" t="inlineStr">
        <is>
          <t>6'6"</t>
        </is>
      </c>
      <c r="G2167" t="n">
        <v>320</v>
      </c>
      <c r="H2167" t="inlineStr">
        <is>
          <t>Allen Park, Mich.</t>
        </is>
      </c>
    </row>
    <row r="2168">
      <c r="A2168" t="inlineStr">
        <is>
          <t>Central Michigan</t>
        </is>
      </c>
      <c r="B2168" t="n">
        <v>99</v>
      </c>
      <c r="C2168" t="inlineStr">
        <is>
          <t>Matthew Plumb</t>
        </is>
      </c>
      <c r="D2168" t="inlineStr">
        <is>
          <t>DL</t>
        </is>
      </c>
      <c r="E2168" t="inlineStr">
        <is>
          <t>Fr</t>
        </is>
      </c>
      <c r="F2168" t="inlineStr">
        <is>
          <t>6'4"</t>
        </is>
      </c>
      <c r="G2168" t="n">
        <v>240</v>
      </c>
      <c r="H2168" t="inlineStr">
        <is>
          <t>St. Charles, Ill.</t>
        </is>
      </c>
    </row>
    <row r="2169">
      <c r="A2169" t="inlineStr">
        <is>
          <t>Central Michigan</t>
        </is>
      </c>
      <c r="B2169" t="n">
        <v>32</v>
      </c>
      <c r="C2169" t="inlineStr">
        <is>
          <t>James Reinbold</t>
        </is>
      </c>
      <c r="D2169" t="inlineStr">
        <is>
          <t>DL</t>
        </is>
      </c>
      <c r="E2169" t="inlineStr">
        <is>
          <t>Sr</t>
        </is>
      </c>
      <c r="F2169" t="inlineStr">
        <is>
          <t>6'4"</t>
        </is>
      </c>
      <c r="G2169" t="n">
        <v>260</v>
      </c>
      <c r="H2169" t="inlineStr">
        <is>
          <t>Anchorage, Alaska</t>
        </is>
      </c>
    </row>
    <row r="2170">
      <c r="A2170" t="inlineStr">
        <is>
          <t>Central Michigan</t>
        </is>
      </c>
      <c r="B2170" t="n">
        <v>33</v>
      </c>
      <c r="C2170" t="inlineStr">
        <is>
          <t>Elijah Reynolds</t>
        </is>
      </c>
      <c r="D2170" t="inlineStr">
        <is>
          <t>LB</t>
        </is>
      </c>
      <c r="E2170" t="inlineStr">
        <is>
          <t>Fr</t>
        </is>
      </c>
      <c r="F2170" t="inlineStr">
        <is>
          <t>6'2"</t>
        </is>
      </c>
      <c r="G2170" t="n">
        <v>230</v>
      </c>
      <c r="H2170" t="inlineStr">
        <is>
          <t>Holland, Mich.</t>
        </is>
      </c>
    </row>
    <row r="2171">
      <c r="A2171" t="inlineStr">
        <is>
          <t>Central Michigan</t>
        </is>
      </c>
      <c r="B2171" t="n">
        <v>90</v>
      </c>
      <c r="C2171" t="inlineStr">
        <is>
          <t>Connor Ridderhoff</t>
        </is>
      </c>
      <c r="D2171" t="inlineStr">
        <is>
          <t>LS</t>
        </is>
      </c>
      <c r="E2171" t="inlineStr">
        <is>
          <t>R-Sr</t>
        </is>
      </c>
      <c r="F2171" t="inlineStr">
        <is>
          <t>6'3"</t>
        </is>
      </c>
      <c r="G2171" t="n">
        <v>250</v>
      </c>
      <c r="H2171" t="inlineStr">
        <is>
          <t>Birmingham, Ala.</t>
        </is>
      </c>
    </row>
    <row r="2172">
      <c r="A2172" t="inlineStr">
        <is>
          <t>Central Michigan</t>
        </is>
      </c>
      <c r="B2172" t="n">
        <v>80</v>
      </c>
      <c r="C2172" t="inlineStr">
        <is>
          <t>Avin Robinson</t>
        </is>
      </c>
      <c r="D2172" t="inlineStr">
        <is>
          <t>WR</t>
        </is>
      </c>
      <c r="E2172" t="inlineStr">
        <is>
          <t>Fr</t>
        </is>
      </c>
      <c r="F2172" t="inlineStr">
        <is>
          <t>5'11"</t>
        </is>
      </c>
      <c r="G2172" t="n">
        <v>180</v>
      </c>
      <c r="H2172" t="inlineStr">
        <is>
          <t>Brownsburg, Ind.</t>
        </is>
      </c>
    </row>
    <row r="2173">
      <c r="A2173" t="inlineStr">
        <is>
          <t>Central Michigan</t>
        </is>
      </c>
      <c r="B2173" t="n">
        <v>84</v>
      </c>
      <c r="C2173" t="inlineStr">
        <is>
          <t>Dontae Robinson</t>
        </is>
      </c>
      <c r="D2173" t="inlineStr">
        <is>
          <t>WR</t>
        </is>
      </c>
      <c r="E2173" t="inlineStr">
        <is>
          <t>Jr</t>
        </is>
      </c>
      <c r="F2173" t="inlineStr">
        <is>
          <t>6'4"</t>
        </is>
      </c>
      <c r="G2173" t="n">
        <v>220</v>
      </c>
      <c r="H2173" t="inlineStr">
        <is>
          <t>Tacoma, Wash.</t>
        </is>
      </c>
      <c r="I2173" t="inlineStr">
        <is>
          <t>Transfer from Sacramento State (2026 portal)</t>
        </is>
      </c>
    </row>
    <row r="2174">
      <c r="A2174" t="inlineStr">
        <is>
          <t>Central Michigan</t>
        </is>
      </c>
      <c r="B2174" t="n">
        <v>9</v>
      </c>
      <c r="C2174" t="inlineStr">
        <is>
          <t>Justin Ruffin, Jr.</t>
        </is>
      </c>
      <c r="D2174" t="inlineStr">
        <is>
          <t>WR</t>
        </is>
      </c>
      <c r="E2174" t="inlineStr">
        <is>
          <t>So</t>
        </is>
      </c>
      <c r="F2174" t="inlineStr">
        <is>
          <t>5'9"</t>
        </is>
      </c>
      <c r="G2174" t="n">
        <v>180</v>
      </c>
      <c r="H2174" t="inlineStr">
        <is>
          <t>Buckner, Ky.</t>
        </is>
      </c>
    </row>
    <row r="2175">
      <c r="A2175" t="inlineStr">
        <is>
          <t>Central Michigan</t>
        </is>
      </c>
      <c r="B2175" t="n">
        <v>70</v>
      </c>
      <c r="C2175" t="inlineStr">
        <is>
          <t>Jacob Russell</t>
        </is>
      </c>
      <c r="D2175" t="inlineStr">
        <is>
          <t>OL</t>
        </is>
      </c>
      <c r="E2175" t="inlineStr">
        <is>
          <t>R-Jr</t>
        </is>
      </c>
      <c r="F2175" t="inlineStr">
        <is>
          <t>6'4"</t>
        </is>
      </c>
      <c r="G2175" t="n">
        <v>295</v>
      </c>
      <c r="H2175" t="inlineStr">
        <is>
          <t>Glen Ridge, N.J.</t>
        </is>
      </c>
    </row>
    <row r="2176">
      <c r="A2176" t="inlineStr">
        <is>
          <t>Central Michigan</t>
        </is>
      </c>
      <c r="B2176" t="n">
        <v>18</v>
      </c>
      <c r="C2176" t="inlineStr">
        <is>
          <t>Geno Seets</t>
        </is>
      </c>
      <c r="D2176" t="inlineStr">
        <is>
          <t>QB</t>
        </is>
      </c>
      <c r="E2176" t="inlineStr">
        <is>
          <t>Fr</t>
        </is>
      </c>
      <c r="F2176" t="inlineStr">
        <is>
          <t>6'3"</t>
        </is>
      </c>
      <c r="G2176" t="n">
        <v>215</v>
      </c>
      <c r="H2176" t="inlineStr">
        <is>
          <t>Waterford, Mich.</t>
        </is>
      </c>
    </row>
    <row r="2177">
      <c r="A2177" t="inlineStr">
        <is>
          <t>Central Michigan</t>
        </is>
      </c>
      <c r="B2177" t="n">
        <v>94</v>
      </c>
      <c r="C2177" t="inlineStr">
        <is>
          <t>Matt Sexton</t>
        </is>
      </c>
      <c r="D2177" t="inlineStr">
        <is>
          <t>DL</t>
        </is>
      </c>
      <c r="E2177" t="inlineStr">
        <is>
          <t>Fr</t>
        </is>
      </c>
      <c r="F2177" t="inlineStr">
        <is>
          <t>6'3"</t>
        </is>
      </c>
      <c r="G2177" t="n">
        <v>265</v>
      </c>
      <c r="H2177" t="inlineStr">
        <is>
          <t>Grand Rapids, Mich.</t>
        </is>
      </c>
    </row>
    <row r="2178">
      <c r="A2178" t="inlineStr">
        <is>
          <t>Central Michigan</t>
        </is>
      </c>
      <c r="B2178" t="n">
        <v>73</v>
      </c>
      <c r="C2178" t="inlineStr">
        <is>
          <t>Dasan Smith</t>
        </is>
      </c>
      <c r="D2178" t="inlineStr">
        <is>
          <t>OL</t>
        </is>
      </c>
      <c r="E2178" t="inlineStr">
        <is>
          <t>R-So</t>
        </is>
      </c>
      <c r="F2178" t="inlineStr">
        <is>
          <t>6'6"</t>
        </is>
      </c>
      <c r="G2178" t="n">
        <v>300</v>
      </c>
      <c r="H2178" t="inlineStr">
        <is>
          <t>Marquette, Mich.</t>
        </is>
      </c>
    </row>
    <row r="2179">
      <c r="A2179" t="inlineStr">
        <is>
          <t>Central Michigan</t>
        </is>
      </c>
      <c r="B2179" t="n">
        <v>78</v>
      </c>
      <c r="C2179" t="inlineStr">
        <is>
          <t>Talon Smith</t>
        </is>
      </c>
      <c r="D2179" t="inlineStr">
        <is>
          <t>OL</t>
        </is>
      </c>
      <c r="E2179" t="inlineStr">
        <is>
          <t>R-Fr</t>
        </is>
      </c>
      <c r="F2179" t="inlineStr">
        <is>
          <t>6'6"</t>
        </is>
      </c>
      <c r="G2179" t="n">
        <v>270</v>
      </c>
      <c r="H2179" t="inlineStr">
        <is>
          <t>Marquette, Mich.</t>
        </is>
      </c>
    </row>
    <row r="2180">
      <c r="A2180" t="inlineStr">
        <is>
          <t>Central Michigan</t>
        </is>
      </c>
      <c r="B2180" t="n">
        <v>87</v>
      </c>
      <c r="C2180" t="inlineStr">
        <is>
          <t>Gavin Spillers</t>
        </is>
      </c>
      <c r="D2180" t="inlineStr">
        <is>
          <t>TE</t>
        </is>
      </c>
      <c r="E2180" t="inlineStr">
        <is>
          <t>R-So</t>
        </is>
      </c>
      <c r="F2180" t="inlineStr">
        <is>
          <t>6'3"</t>
        </is>
      </c>
      <c r="G2180" t="n">
        <v>260</v>
      </c>
      <c r="H2180" t="inlineStr">
        <is>
          <t>Macon, Ga.</t>
        </is>
      </c>
      <c r="I2180" t="inlineStr">
        <is>
          <t>Transfer from Mars Hill (2026 portal)</t>
        </is>
      </c>
    </row>
    <row r="2181">
      <c r="A2181" t="inlineStr">
        <is>
          <t>Central Michigan</t>
        </is>
      </c>
      <c r="B2181" t="n">
        <v>45</v>
      </c>
      <c r="C2181" t="inlineStr">
        <is>
          <t>Jordan Stapleton</t>
        </is>
      </c>
      <c r="D2181" t="inlineStr">
        <is>
          <t>RB</t>
        </is>
      </c>
      <c r="E2181" t="inlineStr">
        <is>
          <t>Fr</t>
        </is>
      </c>
      <c r="F2181" t="inlineStr">
        <is>
          <t>5'9"</t>
        </is>
      </c>
      <c r="G2181" t="n">
        <v>190</v>
      </c>
      <c r="H2181" t="inlineStr">
        <is>
          <t>Gulfport, Miss.</t>
        </is>
      </c>
    </row>
    <row r="2182">
      <c r="A2182" t="inlineStr">
        <is>
          <t>Central Michigan</t>
        </is>
      </c>
      <c r="B2182" t="n">
        <v>53</v>
      </c>
      <c r="C2182" t="inlineStr">
        <is>
          <t>Collin Stare</t>
        </is>
      </c>
      <c r="D2182" t="inlineStr">
        <is>
          <t>DL</t>
        </is>
      </c>
      <c r="E2182" t="inlineStr">
        <is>
          <t>Fr</t>
        </is>
      </c>
      <c r="F2182" t="inlineStr">
        <is>
          <t>6'2"</t>
        </is>
      </c>
      <c r="G2182" t="n">
        <v>270</v>
      </c>
      <c r="H2182" t="inlineStr">
        <is>
          <t>Mechanicsburg, Pa.</t>
        </is>
      </c>
    </row>
    <row r="2183">
      <c r="A2183" t="inlineStr">
        <is>
          <t>Central Michigan</t>
        </is>
      </c>
      <c r="B2183" t="n">
        <v>38</v>
      </c>
      <c r="C2183" t="inlineStr">
        <is>
          <t>EShawn Sutton</t>
        </is>
      </c>
      <c r="D2183" t="inlineStr">
        <is>
          <t>DB</t>
        </is>
      </c>
      <c r="E2183" t="inlineStr">
        <is>
          <t>Fr</t>
        </is>
      </c>
      <c r="F2183" t="inlineStr">
        <is>
          <t>6'0"</t>
        </is>
      </c>
      <c r="G2183" t="n">
        <v>190</v>
      </c>
      <c r="H2183" t="inlineStr">
        <is>
          <t>Winter Park, Fla.</t>
        </is>
      </c>
    </row>
    <row r="2184">
      <c r="A2184" t="inlineStr">
        <is>
          <t>Central Michigan</t>
        </is>
      </c>
      <c r="B2184" t="n">
        <v>72</v>
      </c>
      <c r="C2184" t="inlineStr">
        <is>
          <t>Trevor Swan</t>
        </is>
      </c>
      <c r="D2184" t="inlineStr">
        <is>
          <t>OL</t>
        </is>
      </c>
      <c r="E2184" t="inlineStr">
        <is>
          <t>R-Sr</t>
        </is>
      </c>
      <c r="F2184" t="inlineStr">
        <is>
          <t>6'5"</t>
        </is>
      </c>
      <c r="G2184" t="n">
        <v>300</v>
      </c>
      <c r="H2184" t="inlineStr">
        <is>
          <t>Mesa, Ariz.</t>
        </is>
      </c>
      <c r="I2184" t="inlineStr">
        <is>
          <t>Transfer from Georgetown (2026 portal)</t>
        </is>
      </c>
    </row>
    <row r="2185">
      <c r="A2185" t="inlineStr">
        <is>
          <t>Central Michigan</t>
        </is>
      </c>
      <c r="B2185" t="n">
        <v>42</v>
      </c>
      <c r="C2185" t="inlineStr">
        <is>
          <t>Landon Swanson</t>
        </is>
      </c>
      <c r="D2185" t="inlineStr">
        <is>
          <t>TE</t>
        </is>
      </c>
      <c r="E2185" t="inlineStr">
        <is>
          <t>R-So</t>
        </is>
      </c>
      <c r="F2185" t="inlineStr">
        <is>
          <t>6'3"</t>
        </is>
      </c>
      <c r="G2185" t="n">
        <v>240</v>
      </c>
      <c r="H2185" t="inlineStr">
        <is>
          <t>Charlevoix, Mich.</t>
        </is>
      </c>
    </row>
    <row r="2186">
      <c r="A2186" t="inlineStr">
        <is>
          <t>Central Michigan</t>
        </is>
      </c>
      <c r="B2186" t="n">
        <v>14</v>
      </c>
      <c r="C2186" t="inlineStr">
        <is>
          <t>Justin Taylor</t>
        </is>
      </c>
      <c r="D2186" t="inlineStr">
        <is>
          <t>DB</t>
        </is>
      </c>
      <c r="E2186" t="inlineStr">
        <is>
          <t>R-Jr</t>
        </is>
      </c>
      <c r="F2186" t="inlineStr">
        <is>
          <t>6'0"</t>
        </is>
      </c>
      <c r="G2186" t="n">
        <v>200</v>
      </c>
      <c r="H2186" t="inlineStr">
        <is>
          <t>Chicago, Ill.</t>
        </is>
      </c>
      <c r="I2186" t="inlineStr">
        <is>
          <t>Transfer from Wyoming (2026 portal)</t>
        </is>
      </c>
    </row>
    <row r="2187">
      <c r="A2187" t="inlineStr">
        <is>
          <t>Central Michigan</t>
        </is>
      </c>
      <c r="B2187" t="n">
        <v>71</v>
      </c>
      <c r="C2187" t="inlineStr">
        <is>
          <t>Jacob Timmer</t>
        </is>
      </c>
      <c r="D2187" t="inlineStr">
        <is>
          <t>OL</t>
        </is>
      </c>
      <c r="E2187" t="inlineStr">
        <is>
          <t>Fr</t>
        </is>
      </c>
      <c r="F2187" t="inlineStr">
        <is>
          <t>6'7"</t>
        </is>
      </c>
      <c r="G2187" t="n">
        <v>260</v>
      </c>
      <c r="H2187" t="inlineStr">
        <is>
          <t>Grand Rapids, Mich.</t>
        </is>
      </c>
    </row>
    <row r="2188">
      <c r="A2188" t="inlineStr">
        <is>
          <t>Central Michigan</t>
        </is>
      </c>
      <c r="B2188" t="n">
        <v>2</v>
      </c>
      <c r="C2188" t="inlineStr">
        <is>
          <t>Brock Townsend</t>
        </is>
      </c>
      <c r="D2188" t="inlineStr">
        <is>
          <t>RB</t>
        </is>
      </c>
      <c r="E2188" t="inlineStr">
        <is>
          <t>R-So</t>
        </is>
      </c>
      <c r="F2188" t="inlineStr">
        <is>
          <t>6'0"</t>
        </is>
      </c>
      <c r="G2188" t="n">
        <v>215</v>
      </c>
      <c r="H2188" t="inlineStr">
        <is>
          <t>Caledonia, Mich.</t>
        </is>
      </c>
    </row>
    <row r="2189">
      <c r="A2189" t="inlineStr">
        <is>
          <t>Central Michigan</t>
        </is>
      </c>
      <c r="B2189" t="n">
        <v>97</v>
      </c>
      <c r="C2189" t="inlineStr">
        <is>
          <t>Max Van Fleet</t>
        </is>
      </c>
      <c r="D2189" t="inlineStr">
        <is>
          <t>DL</t>
        </is>
      </c>
      <c r="E2189" t="inlineStr">
        <is>
          <t>Sr</t>
        </is>
      </c>
      <c r="F2189" t="inlineStr">
        <is>
          <t>6'4"</t>
        </is>
      </c>
      <c r="G2189" t="n">
        <v>275</v>
      </c>
      <c r="H2189" t="inlineStr">
        <is>
          <t>Bow. N.H.</t>
        </is>
      </c>
    </row>
    <row r="2190">
      <c r="A2190" t="inlineStr">
        <is>
          <t>Central Michigan</t>
        </is>
      </c>
      <c r="B2190" t="n">
        <v>38</v>
      </c>
      <c r="C2190" t="inlineStr">
        <is>
          <t>Caden VanHuis</t>
        </is>
      </c>
      <c r="D2190" t="inlineStr">
        <is>
          <t>PK</t>
        </is>
      </c>
      <c r="E2190" t="inlineStr">
        <is>
          <t>R-Fr</t>
        </is>
      </c>
      <c r="F2190" t="inlineStr">
        <is>
          <t>6'2"</t>
        </is>
      </c>
      <c r="G2190" t="n">
        <v>190</v>
      </c>
      <c r="H2190" t="inlineStr">
        <is>
          <t>Holland, Mich.</t>
        </is>
      </c>
    </row>
    <row r="2191">
      <c r="A2191" t="inlineStr">
        <is>
          <t>Central Michigan</t>
        </is>
      </c>
      <c r="B2191" t="n">
        <v>48</v>
      </c>
      <c r="C2191" t="inlineStr">
        <is>
          <t>Nathan VanTimmeren</t>
        </is>
      </c>
      <c r="D2191" t="inlineStr">
        <is>
          <t>DL</t>
        </is>
      </c>
      <c r="E2191" t="inlineStr">
        <is>
          <t>R-Jr</t>
        </is>
      </c>
      <c r="F2191" t="inlineStr">
        <is>
          <t>6'5"</t>
        </is>
      </c>
      <c r="G2191" t="n">
        <v>235</v>
      </c>
      <c r="H2191" t="inlineStr">
        <is>
          <t>Grand Rapids, Mich.</t>
        </is>
      </c>
    </row>
    <row r="2192">
      <c r="A2192" t="inlineStr">
        <is>
          <t>Central Michigan</t>
        </is>
      </c>
      <c r="B2192" t="n">
        <v>95</v>
      </c>
      <c r="C2192" t="inlineStr">
        <is>
          <t>Joey VanWetzinga</t>
        </is>
      </c>
      <c r="D2192" t="inlineStr">
        <is>
          <t>DL</t>
        </is>
      </c>
      <c r="E2192" t="inlineStr">
        <is>
          <t>So</t>
        </is>
      </c>
      <c r="F2192" t="inlineStr">
        <is>
          <t>6'2"</t>
        </is>
      </c>
      <c r="G2192" t="n">
        <v>260</v>
      </c>
      <c r="H2192" t="inlineStr">
        <is>
          <t>Pleasant Valley, Iowa</t>
        </is>
      </c>
    </row>
    <row r="2193">
      <c r="A2193" t="inlineStr">
        <is>
          <t>Central Michigan</t>
        </is>
      </c>
      <c r="B2193" t="n">
        <v>8</v>
      </c>
      <c r="C2193" t="inlineStr">
        <is>
          <t>Rusty VanWetzinga IV</t>
        </is>
      </c>
      <c r="D2193" t="inlineStr">
        <is>
          <t>FB</t>
        </is>
      </c>
      <c r="E2193" t="inlineStr">
        <is>
          <t>R-Jr</t>
        </is>
      </c>
      <c r="F2193" t="inlineStr">
        <is>
          <t>6'1"</t>
        </is>
      </c>
      <c r="G2193" t="n">
        <v>235</v>
      </c>
      <c r="H2193" t="inlineStr">
        <is>
          <t>Pleasant Valley, Iowa</t>
        </is>
      </c>
    </row>
    <row r="2194">
      <c r="A2194" t="inlineStr">
        <is>
          <t>Central Michigan</t>
        </is>
      </c>
      <c r="B2194" t="n">
        <v>81</v>
      </c>
      <c r="C2194" t="inlineStr">
        <is>
          <t>Tayte Vanderleest</t>
        </is>
      </c>
      <c r="D2194" t="inlineStr">
        <is>
          <t>WR</t>
        </is>
      </c>
      <c r="E2194" t="inlineStr">
        <is>
          <t>R-Jr</t>
        </is>
      </c>
      <c r="F2194" t="inlineStr">
        <is>
          <t>6'4"</t>
        </is>
      </c>
      <c r="G2194" t="n">
        <v>220</v>
      </c>
      <c r="H2194" t="inlineStr">
        <is>
          <t>Muskegon, Mich.</t>
        </is>
      </c>
    </row>
    <row r="2195">
      <c r="A2195" t="inlineStr">
        <is>
          <t>Central Michigan</t>
        </is>
      </c>
      <c r="B2195" t="n">
        <v>46</v>
      </c>
      <c r="C2195" t="inlineStr">
        <is>
          <t>Zack Wagner</t>
        </is>
      </c>
      <c r="D2195" t="inlineStr">
        <is>
          <t>TE</t>
        </is>
      </c>
      <c r="E2195" t="inlineStr">
        <is>
          <t>Fr</t>
        </is>
      </c>
      <c r="F2195" t="inlineStr">
        <is>
          <t>6'4"</t>
        </is>
      </c>
      <c r="G2195" t="n">
        <v>220</v>
      </c>
      <c r="H2195" t="inlineStr">
        <is>
          <t>Detroit, Mich.</t>
        </is>
      </c>
    </row>
    <row r="2196">
      <c r="A2196" t="inlineStr">
        <is>
          <t>Central Michigan</t>
        </is>
      </c>
      <c r="B2196" t="n">
        <v>90</v>
      </c>
      <c r="C2196" t="inlineStr">
        <is>
          <t>Evan Walker</t>
        </is>
      </c>
      <c r="D2196" t="inlineStr">
        <is>
          <t>DL</t>
        </is>
      </c>
      <c r="E2196" t="inlineStr">
        <is>
          <t>Fr</t>
        </is>
      </c>
      <c r="F2196" t="inlineStr">
        <is>
          <t>6'2"</t>
        </is>
      </c>
      <c r="G2196" t="n">
        <v>220</v>
      </c>
      <c r="H2196" t="inlineStr">
        <is>
          <t>Newberry, Fla.</t>
        </is>
      </c>
    </row>
    <row r="2197">
      <c r="A2197" t="inlineStr">
        <is>
          <t>Central Michigan</t>
        </is>
      </c>
      <c r="B2197" t="n">
        <v>11</v>
      </c>
      <c r="C2197" t="inlineStr">
        <is>
          <t>Ryland Watters</t>
        </is>
      </c>
      <c r="D2197" t="inlineStr">
        <is>
          <t>QB</t>
        </is>
      </c>
      <c r="E2197" t="inlineStr">
        <is>
          <t>Fr</t>
        </is>
      </c>
      <c r="F2197" t="inlineStr">
        <is>
          <t>6'4"</t>
        </is>
      </c>
      <c r="G2197" t="n">
        <v>220</v>
      </c>
      <c r="H2197" t="inlineStr">
        <is>
          <t>Rochester Hills, Mich.</t>
        </is>
      </c>
    </row>
    <row r="2198">
      <c r="A2198" t="inlineStr">
        <is>
          <t>Central Michigan</t>
        </is>
      </c>
      <c r="B2198" t="n">
        <v>91</v>
      </c>
      <c r="C2198" t="inlineStr">
        <is>
          <t>Aaron Weiner</t>
        </is>
      </c>
      <c r="D2198" t="inlineStr">
        <is>
          <t>DL</t>
        </is>
      </c>
      <c r="E2198" t="inlineStr">
        <is>
          <t>Fr</t>
        </is>
      </c>
      <c r="F2198" t="inlineStr">
        <is>
          <t>6'2"</t>
        </is>
      </c>
      <c r="G2198" t="n">
        <v>255</v>
      </c>
      <c r="H2198" t="inlineStr">
        <is>
          <t>Ann Arbor, Mich.</t>
        </is>
      </c>
    </row>
    <row r="2199">
      <c r="A2199" t="inlineStr">
        <is>
          <t>Central Michigan</t>
        </is>
      </c>
      <c r="B2199" t="n">
        <v>11</v>
      </c>
      <c r="C2199" t="inlineStr">
        <is>
          <t>Xavier White</t>
        </is>
      </c>
      <c r="D2199" t="inlineStr">
        <is>
          <t>LB</t>
        </is>
      </c>
      <c r="E2199" t="inlineStr">
        <is>
          <t>Jr</t>
        </is>
      </c>
      <c r="F2199" t="inlineStr">
        <is>
          <t>6'0"</t>
        </is>
      </c>
      <c r="G2199" t="n">
        <v>240</v>
      </c>
      <c r="H2199" t="inlineStr">
        <is>
          <t>Los Angeles, Calif.</t>
        </is>
      </c>
    </row>
    <row r="2200">
      <c r="A2200" t="inlineStr">
        <is>
          <t>Central Michigan</t>
        </is>
      </c>
      <c r="B2200" t="n">
        <v>29</v>
      </c>
      <c r="C2200" t="inlineStr">
        <is>
          <t>David Williams</t>
        </is>
      </c>
      <c r="D2200" t="inlineStr">
        <is>
          <t>DB</t>
        </is>
      </c>
      <c r="E2200" t="inlineStr">
        <is>
          <t>Fr</t>
        </is>
      </c>
      <c r="F2200" t="inlineStr">
        <is>
          <t>6'0"</t>
        </is>
      </c>
      <c r="G2200" t="n">
        <v>190</v>
      </c>
      <c r="H2200" t="inlineStr">
        <is>
          <t>Detroit, Mich.</t>
        </is>
      </c>
    </row>
    <row r="2201">
      <c r="A2201" t="inlineStr">
        <is>
          <t>Central Michigan</t>
        </is>
      </c>
      <c r="B2201" t="n">
        <v>58</v>
      </c>
      <c r="C2201" t="inlineStr">
        <is>
          <t>John Williams</t>
        </is>
      </c>
      <c r="D2201" t="inlineStr">
        <is>
          <t>OL</t>
        </is>
      </c>
      <c r="E2201" t="inlineStr">
        <is>
          <t>So</t>
        </is>
      </c>
      <c r="F2201" t="inlineStr">
        <is>
          <t>6'5"</t>
        </is>
      </c>
      <c r="G2201" t="n">
        <v>280</v>
      </c>
      <c r="H2201" t="inlineStr">
        <is>
          <t>San Jose, Calif.</t>
        </is>
      </c>
    </row>
    <row r="2202">
      <c r="A2202" t="inlineStr">
        <is>
          <t>Central Michigan</t>
        </is>
      </c>
      <c r="B2202" t="n">
        <v>3</v>
      </c>
      <c r="C2202" t="inlineStr">
        <is>
          <t>Nasir Williams</t>
        </is>
      </c>
      <c r="D2202" t="inlineStr">
        <is>
          <t>WR</t>
        </is>
      </c>
      <c r="E2202" t="inlineStr">
        <is>
          <t>R-So</t>
        </is>
      </c>
      <c r="F2202" t="inlineStr">
        <is>
          <t>6'1"</t>
        </is>
      </c>
      <c r="G2202" t="n">
        <v>205</v>
      </c>
      <c r="H2202" t="inlineStr">
        <is>
          <t>Tallahassee, Fla.</t>
        </is>
      </c>
    </row>
    <row r="2203">
      <c r="A2203" t="inlineStr">
        <is>
          <t>Central Michigan</t>
        </is>
      </c>
      <c r="B2203" t="n">
        <v>24</v>
      </c>
      <c r="C2203" t="inlineStr">
        <is>
          <t>Ty Williams</t>
        </is>
      </c>
      <c r="D2203" t="inlineStr">
        <is>
          <t>DB</t>
        </is>
      </c>
      <c r="E2203" t="inlineStr">
        <is>
          <t>Sr</t>
        </is>
      </c>
      <c r="F2203" t="inlineStr">
        <is>
          <t>6'2"</t>
        </is>
      </c>
      <c r="G2203" t="n">
        <v>170</v>
      </c>
      <c r="H2203" t="inlineStr">
        <is>
          <t>Tampa, Fla.</t>
        </is>
      </c>
    </row>
    <row r="2204">
      <c r="A2204" t="inlineStr">
        <is>
          <t>Central Michigan</t>
        </is>
      </c>
      <c r="B2204" t="n">
        <v>43</v>
      </c>
      <c r="C2204" t="inlineStr">
        <is>
          <t>Nick Woodford</t>
        </is>
      </c>
      <c r="D2204" t="inlineStr">
        <is>
          <t>RB</t>
        </is>
      </c>
      <c r="E2204" t="inlineStr">
        <is>
          <t>So</t>
        </is>
      </c>
      <c r="F2204" t="inlineStr">
        <is>
          <t>5'9"</t>
        </is>
      </c>
      <c r="G2204" t="n">
        <v>215</v>
      </c>
      <c r="H2204" t="inlineStr">
        <is>
          <t>Macon, Ga.</t>
        </is>
      </c>
    </row>
    <row r="2205">
      <c r="A2205" t="inlineStr">
        <is>
          <t>Central Michigan</t>
        </is>
      </c>
      <c r="B2205" t="n">
        <v>6</v>
      </c>
      <c r="C2205" t="inlineStr">
        <is>
          <t>Hunter Zirkle</t>
        </is>
      </c>
      <c r="D2205" t="inlineStr">
        <is>
          <t>DL</t>
        </is>
      </c>
      <c r="E2205" t="inlineStr">
        <is>
          <t>Jr</t>
        </is>
      </c>
      <c r="F2205" t="inlineStr">
        <is>
          <t>6'3"</t>
        </is>
      </c>
      <c r="G2205" t="n">
        <v>245</v>
      </c>
      <c r="H2205" t="inlineStr">
        <is>
          <t>Arcadia, Fla.</t>
        </is>
      </c>
    </row>
    <row r="2206">
      <c r="A2206" t="inlineStr">
        <is>
          <t>Charlotte</t>
        </is>
      </c>
      <c r="B2206" t="n">
        <v>5</v>
      </c>
      <c r="C2206" t="inlineStr">
        <is>
          <t>Khamani Alexander</t>
        </is>
      </c>
      <c r="D2206" t="inlineStr">
        <is>
          <t>RB</t>
        </is>
      </c>
      <c r="E2206" t="inlineStr">
        <is>
          <t>R-So</t>
        </is>
      </c>
      <c r="F2206" t="inlineStr">
        <is>
          <t>6'1"</t>
        </is>
      </c>
      <c r="G2206" t="n">
        <v>200</v>
      </c>
      <c r="H2206" t="inlineStr">
        <is>
          <t>Homestead, Fla.</t>
        </is>
      </c>
      <c r="I2206" t="inlineStr">
        <is>
          <t>Transfer from App State (2026 portal)</t>
        </is>
      </c>
    </row>
    <row r="2207">
      <c r="A2207" t="inlineStr">
        <is>
          <t>Charlotte</t>
        </is>
      </c>
      <c r="B2207" t="n">
        <v>28</v>
      </c>
      <c r="C2207" t="inlineStr">
        <is>
          <t>Cornell Allen</t>
        </is>
      </c>
      <c r="D2207" t="inlineStr">
        <is>
          <t>DB</t>
        </is>
      </c>
      <c r="E2207" t="inlineStr">
        <is>
          <t>R-So</t>
        </is>
      </c>
      <c r="F2207" t="inlineStr">
        <is>
          <t>5'10"</t>
        </is>
      </c>
      <c r="G2207" t="n">
        <v>190</v>
      </c>
      <c r="H2207" t="inlineStr">
        <is>
          <t>Richmond, Va.</t>
        </is>
      </c>
    </row>
    <row r="2208">
      <c r="A2208" t="inlineStr">
        <is>
          <t>Charlotte</t>
        </is>
      </c>
      <c r="B2208" t="n">
        <v>56</v>
      </c>
      <c r="C2208" t="inlineStr">
        <is>
          <t>Jake Allen</t>
        </is>
      </c>
      <c r="D2208" t="inlineStr">
        <is>
          <t>OL</t>
        </is>
      </c>
      <c r="E2208" t="inlineStr">
        <is>
          <t>Fr</t>
        </is>
      </c>
      <c r="F2208" t="inlineStr">
        <is>
          <t>6'2"</t>
        </is>
      </c>
      <c r="G2208" t="n">
        <v>305</v>
      </c>
      <c r="H2208" t="inlineStr">
        <is>
          <t>Jackson, Ohio</t>
        </is>
      </c>
    </row>
    <row r="2209">
      <c r="A2209" t="inlineStr">
        <is>
          <t>Charlotte</t>
        </is>
      </c>
      <c r="B2209" t="n">
        <v>95</v>
      </c>
      <c r="C2209" t="inlineStr">
        <is>
          <t>Devin Ancrum</t>
        </is>
      </c>
      <c r="D2209" t="inlineStr">
        <is>
          <t>DL</t>
        </is>
      </c>
      <c r="E2209" t="inlineStr">
        <is>
          <t>R-Fr</t>
        </is>
      </c>
      <c r="F2209" t="inlineStr">
        <is>
          <t>6'1"</t>
        </is>
      </c>
      <c r="G2209" t="n">
        <v>300</v>
      </c>
      <c r="H2209" t="inlineStr">
        <is>
          <t>Buford, Ga.</t>
        </is>
      </c>
      <c r="I2209" t="inlineStr">
        <is>
          <t>Transfer from North Carolina (2026 portal)</t>
        </is>
      </c>
    </row>
    <row r="2210">
      <c r="A2210" t="inlineStr">
        <is>
          <t>Charlotte</t>
        </is>
      </c>
      <c r="B2210" t="n">
        <v>1</v>
      </c>
      <c r="C2210" t="inlineStr">
        <is>
          <t>Jaden Barnes</t>
        </is>
      </c>
      <c r="D2210" t="inlineStr">
        <is>
          <t>WR</t>
        </is>
      </c>
      <c r="E2210" t="inlineStr">
        <is>
          <t>Sr</t>
        </is>
      </c>
      <c r="F2210" t="inlineStr">
        <is>
          <t>5'8"</t>
        </is>
      </c>
      <c r="G2210" t="n">
        <v>170</v>
      </c>
      <c r="H2210" t="inlineStr">
        <is>
          <t>McDonough, Ga.</t>
        </is>
      </c>
      <c r="I2210" t="inlineStr">
        <is>
          <t>Transfer from App State (2026 portal)</t>
        </is>
      </c>
    </row>
    <row r="2211">
      <c r="A2211" t="inlineStr">
        <is>
          <t>Charlotte</t>
        </is>
      </c>
      <c r="B2211" t="n">
        <v>4</v>
      </c>
      <c r="C2211" t="inlineStr">
        <is>
          <t>Tank Boston</t>
        </is>
      </c>
      <c r="D2211" t="inlineStr">
        <is>
          <t>WR</t>
        </is>
      </c>
      <c r="E2211" t="inlineStr">
        <is>
          <t>R-So</t>
        </is>
      </c>
      <c r="F2211" t="inlineStr">
        <is>
          <t>5'11"</t>
        </is>
      </c>
      <c r="G2211" t="n">
        <v>190</v>
      </c>
      <c r="H2211" t="inlineStr">
        <is>
          <t>Anderson, S.C.</t>
        </is>
      </c>
      <c r="I2211" t="inlineStr">
        <is>
          <t>Transfer from NC State (2026 portal)</t>
        </is>
      </c>
    </row>
    <row r="2212">
      <c r="A2212" t="inlineStr">
        <is>
          <t>Charlotte</t>
        </is>
      </c>
      <c r="B2212" t="n">
        <v>30</v>
      </c>
      <c r="C2212" t="inlineStr">
        <is>
          <t>Stellan Bowman</t>
        </is>
      </c>
      <c r="D2212" t="inlineStr">
        <is>
          <t>LB</t>
        </is>
      </c>
      <c r="E2212" t="inlineStr">
        <is>
          <t>R-So</t>
        </is>
      </c>
      <c r="F2212" t="inlineStr">
        <is>
          <t>6'0"</t>
        </is>
      </c>
      <c r="G2212" t="n">
        <v>230</v>
      </c>
      <c r="H2212" t="inlineStr">
        <is>
          <t>Grand Rapids, Mich.</t>
        </is>
      </c>
    </row>
    <row r="2213">
      <c r="A2213" t="inlineStr">
        <is>
          <t>Charlotte</t>
        </is>
      </c>
      <c r="B2213" t="n">
        <v>14</v>
      </c>
      <c r="C2213" t="inlineStr">
        <is>
          <t>Kendal Brown</t>
        </is>
      </c>
      <c r="D2213" t="inlineStr">
        <is>
          <t>DL</t>
        </is>
      </c>
      <c r="E2213" t="inlineStr">
        <is>
          <t>R-So</t>
        </is>
      </c>
      <c r="F2213" t="inlineStr">
        <is>
          <t>6'4"</t>
        </is>
      </c>
      <c r="G2213" t="n">
        <v>235</v>
      </c>
      <c r="H2213" t="inlineStr">
        <is>
          <t>Savannah, Ga.</t>
        </is>
      </c>
    </row>
    <row r="2214">
      <c r="A2214" t="inlineStr">
        <is>
          <t>Charlotte</t>
        </is>
      </c>
      <c r="B2214" t="n">
        <v>79</v>
      </c>
      <c r="C2214" t="inlineStr">
        <is>
          <t>Tristen Brown</t>
        </is>
      </c>
      <c r="D2214" t="inlineStr">
        <is>
          <t>OL</t>
        </is>
      </c>
      <c r="E2214" t="inlineStr">
        <is>
          <t>R-Fr</t>
        </is>
      </c>
      <c r="F2214" t="inlineStr">
        <is>
          <t>6'3"</t>
        </is>
      </c>
      <c r="G2214" t="n">
        <v>295</v>
      </c>
      <c r="H2214" t="inlineStr">
        <is>
          <t>Concord, N.C.</t>
        </is>
      </c>
    </row>
    <row r="2215">
      <c r="A2215" t="inlineStr">
        <is>
          <t>Charlotte</t>
        </is>
      </c>
      <c r="B2215" t="n">
        <v>84</v>
      </c>
      <c r="C2215" t="inlineStr">
        <is>
          <t>Aiden Bui</t>
        </is>
      </c>
      <c r="D2215" t="inlineStr">
        <is>
          <t>K</t>
        </is>
      </c>
      <c r="E2215" t="inlineStr">
        <is>
          <t>R-Fr</t>
        </is>
      </c>
      <c r="F2215" t="inlineStr">
        <is>
          <t>5'9"</t>
        </is>
      </c>
      <c r="G2215" t="n">
        <v>160</v>
      </c>
      <c r="H2215" t="inlineStr">
        <is>
          <t>Pearland, Texas</t>
        </is>
      </c>
    </row>
    <row r="2216">
      <c r="A2216" t="inlineStr">
        <is>
          <t>Charlotte</t>
        </is>
      </c>
      <c r="B2216" t="n">
        <v>76</v>
      </c>
      <c r="C2216" t="inlineStr">
        <is>
          <t>Isaiah Bullerdick</t>
        </is>
      </c>
      <c r="D2216" t="inlineStr">
        <is>
          <t>OL</t>
        </is>
      </c>
      <c r="E2216" t="inlineStr">
        <is>
          <t>R-Sr</t>
        </is>
      </c>
      <c r="F2216" t="inlineStr">
        <is>
          <t>6'2"</t>
        </is>
      </c>
      <c r="G2216" t="n">
        <v>300</v>
      </c>
      <c r="H2216" t="inlineStr">
        <is>
          <t>Harrisburg, N.C.</t>
        </is>
      </c>
    </row>
    <row r="2217">
      <c r="A2217" t="inlineStr">
        <is>
          <t>Charlotte</t>
        </is>
      </c>
      <c r="B2217" t="n">
        <v>7</v>
      </c>
      <c r="C2217" t="inlineStr">
        <is>
          <t>DJ Burgess</t>
        </is>
      </c>
      <c r="D2217" t="inlineStr">
        <is>
          <t>DL</t>
        </is>
      </c>
      <c r="E2217" t="inlineStr">
        <is>
          <t>R-Sr</t>
        </is>
      </c>
      <c r="F2217" t="inlineStr">
        <is>
          <t>6'2"</t>
        </is>
      </c>
      <c r="G2217" t="n">
        <v>270</v>
      </c>
      <c r="H2217" t="inlineStr">
        <is>
          <t>Lafayette County, Miss.</t>
        </is>
      </c>
    </row>
    <row r="2218">
      <c r="A2218" t="inlineStr">
        <is>
          <t>Charlotte</t>
        </is>
      </c>
      <c r="B2218" t="n">
        <v>33</v>
      </c>
      <c r="C2218" t="inlineStr">
        <is>
          <t>Colin Bussey</t>
        </is>
      </c>
      <c r="D2218" t="inlineStr">
        <is>
          <t>DL</t>
        </is>
      </c>
      <c r="E2218" t="inlineStr">
        <is>
          <t>Fr</t>
        </is>
      </c>
      <c r="F2218" t="inlineStr">
        <is>
          <t>6'3"</t>
        </is>
      </c>
      <c r="G2218" t="n">
        <v>250</v>
      </c>
      <c r="H2218" t="inlineStr">
        <is>
          <t>Douglasville, Ga.</t>
        </is>
      </c>
    </row>
    <row r="2219">
      <c r="A2219" t="inlineStr">
        <is>
          <t>Charlotte</t>
        </is>
      </c>
      <c r="B2219" t="n">
        <v>22</v>
      </c>
      <c r="C2219" t="inlineStr">
        <is>
          <t>Kaden Catoe</t>
        </is>
      </c>
      <c r="D2219" t="inlineStr">
        <is>
          <t>DB</t>
        </is>
      </c>
      <c r="E2219" t="inlineStr">
        <is>
          <t>Fr</t>
        </is>
      </c>
      <c r="F2219" t="inlineStr">
        <is>
          <t>6'0"</t>
        </is>
      </c>
      <c r="G2219" t="n">
        <v>170</v>
      </c>
      <c r="H2219" t="inlineStr">
        <is>
          <t>Greensboro, N.C.</t>
        </is>
      </c>
    </row>
    <row r="2220">
      <c r="A2220" t="inlineStr">
        <is>
          <t>Charlotte</t>
        </is>
      </c>
      <c r="B2220" t="n">
        <v>12</v>
      </c>
      <c r="C2220" t="inlineStr">
        <is>
          <t>CJ Clinkscales, Jr.</t>
        </is>
      </c>
      <c r="D2220" t="inlineStr">
        <is>
          <t>DB</t>
        </is>
      </c>
      <c r="E2220" t="inlineStr">
        <is>
          <t>R-Sr</t>
        </is>
      </c>
      <c r="F2220" t="inlineStr">
        <is>
          <t>5'8"</t>
        </is>
      </c>
      <c r="G2220" t="n">
        <v>175</v>
      </c>
      <c r="H2220" t="inlineStr">
        <is>
          <t>Buford, Ga.</t>
        </is>
      </c>
    </row>
    <row r="2221">
      <c r="A2221" t="inlineStr">
        <is>
          <t>Charlotte</t>
        </is>
      </c>
      <c r="B2221" t="n">
        <v>24</v>
      </c>
      <c r="C2221" t="inlineStr">
        <is>
          <t>Jariel Cobb</t>
        </is>
      </c>
      <c r="D2221" t="inlineStr">
        <is>
          <t>RB</t>
        </is>
      </c>
      <c r="E2221" t="inlineStr">
        <is>
          <t>So</t>
        </is>
      </c>
      <c r="F2221" t="inlineStr">
        <is>
          <t>5'10"</t>
        </is>
      </c>
      <c r="G2221" t="n">
        <v>185</v>
      </c>
      <c r="H2221" t="inlineStr">
        <is>
          <t>Reidsville, N.C.</t>
        </is>
      </c>
    </row>
    <row r="2222">
      <c r="A2222" t="inlineStr">
        <is>
          <t>Charlotte</t>
        </is>
      </c>
      <c r="B2222" t="n">
        <v>8</v>
      </c>
      <c r="C2222" t="inlineStr">
        <is>
          <t>Zyheem Collick</t>
        </is>
      </c>
      <c r="D2222" t="inlineStr">
        <is>
          <t>WR</t>
        </is>
      </c>
      <c r="E2222" t="inlineStr">
        <is>
          <t>R-So</t>
        </is>
      </c>
      <c r="F2222" t="inlineStr">
        <is>
          <t>5'11"</t>
        </is>
      </c>
      <c r="G2222" t="n">
        <v>165</v>
      </c>
      <c r="H2222" t="inlineStr">
        <is>
          <t>Snow Hill, Md.</t>
        </is>
      </c>
      <c r="I2222" t="inlineStr">
        <is>
          <t>Transfer from Bryant (2026 portal)</t>
        </is>
      </c>
    </row>
    <row r="2223">
      <c r="A2223" t="inlineStr">
        <is>
          <t>Charlotte</t>
        </is>
      </c>
      <c r="B2223" t="n">
        <v>31</v>
      </c>
      <c r="C2223" t="inlineStr">
        <is>
          <t>Tyson Craig</t>
        </is>
      </c>
      <c r="D2223" t="inlineStr">
        <is>
          <t>DB</t>
        </is>
      </c>
      <c r="E2223" t="inlineStr">
        <is>
          <t>R-Fr</t>
        </is>
      </c>
      <c r="F2223" t="inlineStr">
        <is>
          <t>5'11"</t>
        </is>
      </c>
      <c r="G2223" t="n">
        <v>180</v>
      </c>
      <c r="H2223" t="inlineStr">
        <is>
          <t>Lawrenceville, Ga.</t>
        </is>
      </c>
    </row>
    <row r="2224">
      <c r="A2224" t="inlineStr">
        <is>
          <t>Charlotte</t>
        </is>
      </c>
      <c r="B2224" t="n">
        <v>1</v>
      </c>
      <c r="C2224" t="inlineStr">
        <is>
          <t>Jameel Croft, Jr.</t>
        </is>
      </c>
      <c r="D2224" t="inlineStr">
        <is>
          <t>DB</t>
        </is>
      </c>
      <c r="E2224" t="inlineStr">
        <is>
          <t>R-Jr</t>
        </is>
      </c>
      <c r="F2224" t="inlineStr">
        <is>
          <t>6'0"</t>
        </is>
      </c>
      <c r="G2224" t="n">
        <v>210</v>
      </c>
      <c r="H2224" t="inlineStr">
        <is>
          <t>Detroit, Mich.</t>
        </is>
      </c>
      <c r="I2224" t="inlineStr">
        <is>
          <t>Transfer from Kansas (2026 portal)</t>
        </is>
      </c>
    </row>
    <row r="2225">
      <c r="A2225" t="inlineStr">
        <is>
          <t>Charlotte</t>
        </is>
      </c>
      <c r="B2225" t="n">
        <v>65</v>
      </c>
      <c r="C2225" t="inlineStr">
        <is>
          <t>Nic Cruji</t>
        </is>
      </c>
      <c r="D2225" t="inlineStr">
        <is>
          <t>OL</t>
        </is>
      </c>
      <c r="E2225" t="inlineStr">
        <is>
          <t>R-Sr</t>
        </is>
      </c>
      <c r="F2225" t="inlineStr">
        <is>
          <t>6'4"</t>
        </is>
      </c>
      <c r="G2225" t="n">
        <v>305</v>
      </c>
      <c r="H2225" t="inlineStr">
        <is>
          <t>Toronto, Ontario, Canada</t>
        </is>
      </c>
    </row>
    <row r="2226">
      <c r="A2226" t="inlineStr">
        <is>
          <t>Charlotte</t>
        </is>
      </c>
      <c r="B2226" t="n">
        <v>66</v>
      </c>
      <c r="C2226" t="inlineStr">
        <is>
          <t>Omarion Davis</t>
        </is>
      </c>
      <c r="D2226" t="inlineStr">
        <is>
          <t>OL</t>
        </is>
      </c>
      <c r="E2226" t="inlineStr">
        <is>
          <t>R-Sr</t>
        </is>
      </c>
      <c r="F2226" t="inlineStr">
        <is>
          <t>6'5"</t>
        </is>
      </c>
      <c r="G2226" t="n">
        <v>305</v>
      </c>
      <c r="H2226" t="inlineStr">
        <is>
          <t>Vero Beach, Fla.</t>
        </is>
      </c>
    </row>
    <row r="2227">
      <c r="A2227" t="inlineStr">
        <is>
          <t>Charlotte</t>
        </is>
      </c>
      <c r="B2227" t="n">
        <v>19</v>
      </c>
      <c r="C2227" t="inlineStr">
        <is>
          <t>Brody Dawyot</t>
        </is>
      </c>
      <c r="D2227" t="inlineStr">
        <is>
          <t>TE</t>
        </is>
      </c>
      <c r="E2227" t="inlineStr">
        <is>
          <t>Fr</t>
        </is>
      </c>
      <c r="F2227" t="inlineStr">
        <is>
          <t>6'5"</t>
        </is>
      </c>
      <c r="G2227" t="n">
        <v>220</v>
      </c>
      <c r="H2227" t="inlineStr">
        <is>
          <t>Salem, Va.</t>
        </is>
      </c>
    </row>
    <row r="2228">
      <c r="A2228" t="inlineStr">
        <is>
          <t>Charlotte</t>
        </is>
      </c>
      <c r="B2228" t="n">
        <v>45</v>
      </c>
      <c r="C2228" t="inlineStr">
        <is>
          <t>Mikey Domanik</t>
        </is>
      </c>
      <c r="D2228" t="inlineStr">
        <is>
          <t>LB</t>
        </is>
      </c>
      <c r="E2228" t="inlineStr">
        <is>
          <t>Fr</t>
        </is>
      </c>
      <c r="F2228" t="inlineStr">
        <is>
          <t>6'0"</t>
        </is>
      </c>
      <c r="G2228" t="n">
        <v>205</v>
      </c>
      <c r="H2228" t="inlineStr">
        <is>
          <t>Marietta, Ga.</t>
        </is>
      </c>
    </row>
    <row r="2229">
      <c r="A2229" t="inlineStr">
        <is>
          <t>Charlotte</t>
        </is>
      </c>
      <c r="B2229" t="n">
        <v>99</v>
      </c>
      <c r="C2229" t="inlineStr">
        <is>
          <t>Jaylen Doss</t>
        </is>
      </c>
      <c r="D2229" t="inlineStr">
        <is>
          <t>DL</t>
        </is>
      </c>
      <c r="E2229" t="inlineStr">
        <is>
          <t>R-Fr</t>
        </is>
      </c>
      <c r="F2229" t="inlineStr">
        <is>
          <t>6'2"</t>
        </is>
      </c>
      <c r="G2229" t="n">
        <v>270</v>
      </c>
      <c r="H2229" t="inlineStr">
        <is>
          <t>Petal, Miss.</t>
        </is>
      </c>
    </row>
    <row r="2230">
      <c r="A2230" t="inlineStr">
        <is>
          <t>Charlotte</t>
        </is>
      </c>
      <c r="B2230" t="n">
        <v>89</v>
      </c>
      <c r="C2230" t="inlineStr">
        <is>
          <t>Derrick Eley</t>
        </is>
      </c>
      <c r="D2230" t="inlineStr">
        <is>
          <t>WR</t>
        </is>
      </c>
      <c r="E2230" t="inlineStr">
        <is>
          <t>R-So</t>
        </is>
      </c>
      <c r="F2230" t="inlineStr">
        <is>
          <t>6'0"</t>
        </is>
      </c>
      <c r="G2230" t="n">
        <v>170</v>
      </c>
      <c r="H2230" t="inlineStr">
        <is>
          <t>Huntersville, N.C.</t>
        </is>
      </c>
    </row>
    <row r="2231">
      <c r="A2231" t="inlineStr">
        <is>
          <t>Charlotte</t>
        </is>
      </c>
      <c r="B2231" t="n">
        <v>46</v>
      </c>
      <c r="C2231" t="inlineStr">
        <is>
          <t>Will Estes</t>
        </is>
      </c>
      <c r="D2231" t="inlineStr">
        <is>
          <t>LB</t>
        </is>
      </c>
      <c r="E2231" t="inlineStr">
        <is>
          <t>R-Fr</t>
        </is>
      </c>
      <c r="F2231" t="inlineStr">
        <is>
          <t>6'1"</t>
        </is>
      </c>
      <c r="G2231" t="n">
        <v>210</v>
      </c>
      <c r="H2231" t="inlineStr">
        <is>
          <t>Cary, N.C.</t>
        </is>
      </c>
    </row>
    <row r="2232">
      <c r="A2232" t="inlineStr">
        <is>
          <t>Charlotte</t>
        </is>
      </c>
      <c r="B2232" t="n">
        <v>75</v>
      </c>
      <c r="C2232" t="inlineStr">
        <is>
          <t>Kristos Fernandez</t>
        </is>
      </c>
      <c r="D2232" t="inlineStr">
        <is>
          <t>OL</t>
        </is>
      </c>
      <c r="E2232" t="inlineStr">
        <is>
          <t>Gr</t>
        </is>
      </c>
      <c r="F2232" t="inlineStr">
        <is>
          <t>6'5"</t>
        </is>
      </c>
      <c r="G2232" t="n">
        <v>300</v>
      </c>
      <c r="H2232" t="inlineStr">
        <is>
          <t>New Hyde Park, N.Y.</t>
        </is>
      </c>
    </row>
    <row r="2233">
      <c r="A2233" t="inlineStr">
        <is>
          <t>Charlotte</t>
        </is>
      </c>
      <c r="B2233" t="n">
        <v>18</v>
      </c>
      <c r="C2233" t="inlineStr">
        <is>
          <t>Seth Franklin</t>
        </is>
      </c>
      <c r="D2233" t="inlineStr">
        <is>
          <t>WR</t>
        </is>
      </c>
      <c r="E2233" t="inlineStr">
        <is>
          <t>R-Jr</t>
        </is>
      </c>
      <c r="F2233" t="inlineStr">
        <is>
          <t>5'10"</t>
        </is>
      </c>
      <c r="G2233" t="n">
        <v>170</v>
      </c>
      <c r="H2233" t="inlineStr">
        <is>
          <t>Fayetteville, N.C.</t>
        </is>
      </c>
    </row>
    <row r="2234">
      <c r="A2234" t="inlineStr">
        <is>
          <t>Charlotte</t>
        </is>
      </c>
      <c r="B2234" t="n">
        <v>0</v>
      </c>
      <c r="C2234" t="inlineStr">
        <is>
          <t>Collin Gill</t>
        </is>
      </c>
      <c r="D2234" t="inlineStr">
        <is>
          <t>DB</t>
        </is>
      </c>
      <c r="E2234" t="inlineStr">
        <is>
          <t>R-Jr</t>
        </is>
      </c>
      <c r="F2234" t="inlineStr">
        <is>
          <t>6'0"</t>
        </is>
      </c>
      <c r="G2234" t="n">
        <v>210</v>
      </c>
      <c r="H2234" t="inlineStr">
        <is>
          <t>Fort Washington, Md.</t>
        </is>
      </c>
    </row>
    <row r="2235">
      <c r="A2235" t="inlineStr">
        <is>
          <t>Charlotte</t>
        </is>
      </c>
      <c r="B2235" t="n">
        <v>9</v>
      </c>
      <c r="C2235" t="inlineStr">
        <is>
          <t>Cole Gonzales</t>
        </is>
      </c>
      <c r="D2235" t="inlineStr">
        <is>
          <t>QB</t>
        </is>
      </c>
      <c r="E2235" t="inlineStr">
        <is>
          <t>6th</t>
        </is>
      </c>
      <c r="F2235" t="inlineStr">
        <is>
          <t>6'0"</t>
        </is>
      </c>
      <c r="G2235" t="n">
        <v>200</v>
      </c>
      <c r="H2235" t="inlineStr">
        <is>
          <t>Ocala, Fla.</t>
        </is>
      </c>
      <c r="I2235" t="inlineStr">
        <is>
          <t>Transfer from Pittsburgh (2026 portal)</t>
        </is>
      </c>
    </row>
    <row r="2236">
      <c r="A2236" t="inlineStr">
        <is>
          <t>Charlotte</t>
        </is>
      </c>
      <c r="B2236" t="n">
        <v>50</v>
      </c>
      <c r="C2236" t="inlineStr">
        <is>
          <t>Rod Green</t>
        </is>
      </c>
      <c r="D2236" t="inlineStr">
        <is>
          <t>OL</t>
        </is>
      </c>
      <c r="E2236" t="inlineStr">
        <is>
          <t>R-Sr</t>
        </is>
      </c>
      <c r="F2236" t="inlineStr">
        <is>
          <t>6'5"</t>
        </is>
      </c>
      <c r="G2236" t="n">
        <v>315</v>
      </c>
      <c r="H2236" t="inlineStr">
        <is>
          <t>Dayton, Ohio</t>
        </is>
      </c>
    </row>
    <row r="2237">
      <c r="A2237" t="inlineStr">
        <is>
          <t>Charlotte</t>
        </is>
      </c>
      <c r="B2237" t="n">
        <v>2</v>
      </c>
      <c r="C2237" t="inlineStr">
        <is>
          <t>Jaylen Hampton</t>
        </is>
      </c>
      <c r="D2237" t="inlineStr">
        <is>
          <t>WR</t>
        </is>
      </c>
      <c r="E2237" t="inlineStr">
        <is>
          <t>R-So</t>
        </is>
      </c>
      <c r="F2237" t="inlineStr">
        <is>
          <t>6'2"</t>
        </is>
      </c>
      <c r="G2237" t="n">
        <v>200</v>
      </c>
      <c r="H2237" t="inlineStr">
        <is>
          <t>Atlanta, Ga.</t>
        </is>
      </c>
    </row>
    <row r="2238">
      <c r="A2238" t="inlineStr">
        <is>
          <t>Charlotte</t>
        </is>
      </c>
      <c r="B2238" t="n">
        <v>71</v>
      </c>
      <c r="C2238" t="inlineStr">
        <is>
          <t>Amar Harper</t>
        </is>
      </c>
      <c r="D2238" t="inlineStr">
        <is>
          <t>OL</t>
        </is>
      </c>
      <c r="E2238" t="inlineStr">
        <is>
          <t>So</t>
        </is>
      </c>
      <c r="F2238" t="inlineStr">
        <is>
          <t>6'5"</t>
        </is>
      </c>
      <c r="G2238" t="n">
        <v>335</v>
      </c>
      <c r="H2238" t="inlineStr">
        <is>
          <t>Magee, Miss.</t>
        </is>
      </c>
    </row>
    <row r="2239">
      <c r="A2239" t="inlineStr">
        <is>
          <t>Charlotte</t>
        </is>
      </c>
      <c r="B2239" t="n">
        <v>15</v>
      </c>
      <c r="C2239" t="inlineStr">
        <is>
          <t>Conner Harrell</t>
        </is>
      </c>
      <c r="D2239" t="inlineStr">
        <is>
          <t>QB</t>
        </is>
      </c>
      <c r="E2239" t="inlineStr">
        <is>
          <t>R-Sr</t>
        </is>
      </c>
      <c r="F2239" t="inlineStr">
        <is>
          <t>6'2"</t>
        </is>
      </c>
      <c r="G2239" t="n">
        <v>210</v>
      </c>
      <c r="H2239" t="inlineStr">
        <is>
          <t>Alabaster, Ala.</t>
        </is>
      </c>
    </row>
    <row r="2240">
      <c r="A2240" t="inlineStr">
        <is>
          <t>Charlotte</t>
        </is>
      </c>
      <c r="B2240" t="n">
        <v>24</v>
      </c>
      <c r="C2240" t="inlineStr">
        <is>
          <t>Josh Hines</t>
        </is>
      </c>
      <c r="D2240" t="inlineStr">
        <is>
          <t>DB</t>
        </is>
      </c>
      <c r="E2240" t="inlineStr">
        <is>
          <t>Fr</t>
        </is>
      </c>
      <c r="F2240" t="inlineStr">
        <is>
          <t>6'2"</t>
        </is>
      </c>
      <c r="G2240" t="n">
        <v>205</v>
      </c>
      <c r="H2240" t="inlineStr">
        <is>
          <t>Charlotte, N.C.</t>
        </is>
      </c>
    </row>
    <row r="2241">
      <c r="A2241" t="inlineStr">
        <is>
          <t>Charlotte</t>
        </is>
      </c>
      <c r="B2241" t="n">
        <v>80</v>
      </c>
      <c r="C2241" t="inlineStr">
        <is>
          <t>Jeremiah Hoffman</t>
        </is>
      </c>
      <c r="D2241" t="inlineStr">
        <is>
          <t>WR</t>
        </is>
      </c>
      <c r="E2241" t="inlineStr">
        <is>
          <t>R-Fr</t>
        </is>
      </c>
      <c r="F2241" t="inlineStr">
        <is>
          <t>6'1"</t>
        </is>
      </c>
      <c r="G2241" t="n">
        <v>175</v>
      </c>
      <c r="H2241" t="inlineStr">
        <is>
          <t>Severance, Colo.</t>
        </is>
      </c>
    </row>
    <row r="2242">
      <c r="A2242" t="inlineStr">
        <is>
          <t>Charlotte</t>
        </is>
      </c>
      <c r="B2242" t="n">
        <v>14</v>
      </c>
      <c r="C2242" t="inlineStr">
        <is>
          <t>Adam Hopkins IV</t>
        </is>
      </c>
      <c r="D2242" t="inlineStr">
        <is>
          <t>WR</t>
        </is>
      </c>
      <c r="E2242" t="inlineStr">
        <is>
          <t>R-Jr</t>
        </is>
      </c>
      <c r="F2242" t="inlineStr">
        <is>
          <t>6'0"</t>
        </is>
      </c>
      <c r="G2242" t="n">
        <v>180</v>
      </c>
      <c r="H2242" t="inlineStr">
        <is>
          <t>Thomasville, Ga.</t>
        </is>
      </c>
    </row>
    <row r="2243">
      <c r="A2243" t="inlineStr">
        <is>
          <t>Charlotte</t>
        </is>
      </c>
      <c r="B2243" t="n">
        <v>11</v>
      </c>
      <c r="C2243" t="inlineStr">
        <is>
          <t>KD Hunter-Gibson</t>
        </is>
      </c>
      <c r="D2243" t="inlineStr">
        <is>
          <t>WR</t>
        </is>
      </c>
      <c r="E2243" t="inlineStr">
        <is>
          <t>Sr</t>
        </is>
      </c>
      <c r="F2243" t="inlineStr">
        <is>
          <t>6'0"</t>
        </is>
      </c>
      <c r="G2243" t="n">
        <v>190</v>
      </c>
      <c r="H2243" t="inlineStr">
        <is>
          <t>Tupelo, Miss.</t>
        </is>
      </c>
    </row>
    <row r="2244">
      <c r="A2244" t="inlineStr">
        <is>
          <t>Charlotte</t>
        </is>
      </c>
      <c r="B2244" t="n">
        <v>85</v>
      </c>
      <c r="C2244" t="inlineStr">
        <is>
          <t>Caleb Irving</t>
        </is>
      </c>
      <c r="D2244" t="inlineStr">
        <is>
          <t>DL</t>
        </is>
      </c>
      <c r="E2244" t="inlineStr">
        <is>
          <t>R-So</t>
        </is>
      </c>
      <c r="F2244" t="inlineStr">
        <is>
          <t>6'1"</t>
        </is>
      </c>
      <c r="G2244" t="n">
        <v>290</v>
      </c>
      <c r="H2244" t="inlineStr">
        <is>
          <t>Glenn Heights, Texas</t>
        </is>
      </c>
    </row>
    <row r="2245">
      <c r="A2245" t="inlineStr">
        <is>
          <t>Charlotte</t>
        </is>
      </c>
      <c r="B2245" t="n">
        <v>44</v>
      </c>
      <c r="C2245" t="inlineStr">
        <is>
          <t>Max Jansenvanvuren</t>
        </is>
      </c>
      <c r="D2245" t="inlineStr">
        <is>
          <t>DL</t>
        </is>
      </c>
      <c r="E2245" t="inlineStr">
        <is>
          <t>Fr</t>
        </is>
      </c>
      <c r="F2245" t="inlineStr">
        <is>
          <t>6'5"</t>
        </is>
      </c>
      <c r="G2245" t="n">
        <v>260</v>
      </c>
      <c r="H2245" t="inlineStr">
        <is>
          <t>Waterford, Mich.</t>
        </is>
      </c>
    </row>
    <row r="2246">
      <c r="A2246" t="inlineStr">
        <is>
          <t>Charlotte</t>
        </is>
      </c>
      <c r="B2246" t="n">
        <v>85</v>
      </c>
      <c r="C2246" t="inlineStr">
        <is>
          <t>Jason Jeffares</t>
        </is>
      </c>
      <c r="D2246" t="inlineStr">
        <is>
          <t>TE</t>
        </is>
      </c>
      <c r="E2246" t="inlineStr">
        <is>
          <t>R-Jr</t>
        </is>
      </c>
      <c r="F2246" t="inlineStr">
        <is>
          <t>6'3"</t>
        </is>
      </c>
      <c r="G2246" t="n">
        <v>230</v>
      </c>
      <c r="H2246" t="inlineStr">
        <is>
          <t>Charlotte, N.C.</t>
        </is>
      </c>
    </row>
    <row r="2247">
      <c r="A2247" t="inlineStr">
        <is>
          <t>Charlotte</t>
        </is>
      </c>
      <c r="B2247" t="n">
        <v>2</v>
      </c>
      <c r="C2247" t="inlineStr">
        <is>
          <t>Jaylon Johnson</t>
        </is>
      </c>
      <c r="D2247" t="inlineStr">
        <is>
          <t>DL</t>
        </is>
      </c>
      <c r="E2247" t="inlineStr">
        <is>
          <t>Sr</t>
        </is>
      </c>
      <c r="F2247" t="inlineStr">
        <is>
          <t>6'4"</t>
        </is>
      </c>
      <c r="G2247" t="n">
        <v>250</v>
      </c>
      <c r="H2247" t="inlineStr">
        <is>
          <t>Antioch, Tenn.</t>
        </is>
      </c>
    </row>
    <row r="2248">
      <c r="A2248" t="inlineStr">
        <is>
          <t>Charlotte</t>
        </is>
      </c>
      <c r="B2248" t="n">
        <v>44</v>
      </c>
      <c r="C2248" t="inlineStr">
        <is>
          <t>Ian Kelly</t>
        </is>
      </c>
      <c r="D2248" t="inlineStr">
        <is>
          <t>P</t>
        </is>
      </c>
      <c r="E2248" t="inlineStr">
        <is>
          <t>R-Fr</t>
        </is>
      </c>
      <c r="F2248" t="inlineStr">
        <is>
          <t>6'0"</t>
        </is>
      </c>
      <c r="G2248" t="n">
        <v>160</v>
      </c>
      <c r="H2248" t="inlineStr">
        <is>
          <t>Bluffton, S.C.</t>
        </is>
      </c>
    </row>
    <row r="2249">
      <c r="A2249" t="inlineStr">
        <is>
          <t>Charlotte</t>
        </is>
      </c>
      <c r="B2249" t="n">
        <v>20</v>
      </c>
      <c r="C2249" t="inlineStr">
        <is>
          <t>Zayden Laing-Taylor</t>
        </is>
      </c>
      <c r="D2249" t="inlineStr">
        <is>
          <t>DB</t>
        </is>
      </c>
      <c r="E2249" t="inlineStr">
        <is>
          <t>R-So</t>
        </is>
      </c>
      <c r="F2249" t="inlineStr">
        <is>
          <t>5'11"</t>
        </is>
      </c>
      <c r="G2249" t="n">
        <v>190</v>
      </c>
      <c r="H2249" t="inlineStr">
        <is>
          <t>Miami, Fla.</t>
        </is>
      </c>
    </row>
    <row r="2250">
      <c r="A2250" t="inlineStr">
        <is>
          <t>Charlotte</t>
        </is>
      </c>
      <c r="B2250" t="n">
        <v>83</v>
      </c>
      <c r="C2250" t="inlineStr">
        <is>
          <t>Grant Laskey</t>
        </is>
      </c>
      <c r="D2250" t="inlineStr">
        <is>
          <t>TE</t>
        </is>
      </c>
      <c r="E2250" t="inlineStr">
        <is>
          <t>R-So</t>
        </is>
      </c>
      <c r="F2250" t="inlineStr">
        <is>
          <t>6'5"</t>
        </is>
      </c>
      <c r="G2250" t="n">
        <v>240</v>
      </c>
      <c r="H2250" t="inlineStr">
        <is>
          <t>Valdosta, Ga.</t>
        </is>
      </c>
    </row>
    <row r="2251">
      <c r="A2251" t="inlineStr">
        <is>
          <t>Charlotte</t>
        </is>
      </c>
      <c r="B2251" t="n">
        <v>12</v>
      </c>
      <c r="C2251" t="inlineStr">
        <is>
          <t>Grayson Loftis</t>
        </is>
      </c>
      <c r="D2251" t="inlineStr">
        <is>
          <t>QB</t>
        </is>
      </c>
      <c r="E2251" t="inlineStr">
        <is>
          <t>R-Jr</t>
        </is>
      </c>
      <c r="F2251" t="inlineStr">
        <is>
          <t>6'3"</t>
        </is>
      </c>
      <c r="G2251" t="n">
        <v>215</v>
      </c>
      <c r="H2251" t="inlineStr">
        <is>
          <t>Gaffney, S.C.</t>
        </is>
      </c>
    </row>
    <row r="2252">
      <c r="A2252" t="inlineStr">
        <is>
          <t>Charlotte</t>
        </is>
      </c>
      <c r="B2252" t="n">
        <v>95</v>
      </c>
      <c r="C2252" t="inlineStr">
        <is>
          <t>Bronson Long</t>
        </is>
      </c>
      <c r="D2252" t="inlineStr">
        <is>
          <t>P</t>
        </is>
      </c>
      <c r="E2252" t="inlineStr">
        <is>
          <t>R-Sr</t>
        </is>
      </c>
      <c r="F2252" t="inlineStr">
        <is>
          <t>6'4"</t>
        </is>
      </c>
      <c r="G2252" t="n">
        <v>200</v>
      </c>
      <c r="H2252" t="inlineStr">
        <is>
          <t>Gothenburg, Neb.</t>
        </is>
      </c>
    </row>
    <row r="2253">
      <c r="A2253" t="inlineStr">
        <is>
          <t>Charlotte</t>
        </is>
      </c>
      <c r="B2253" t="n">
        <v>17</v>
      </c>
      <c r="C2253" t="inlineStr">
        <is>
          <t>Kameron Manley</t>
        </is>
      </c>
      <c r="D2253" t="inlineStr">
        <is>
          <t>DB</t>
        </is>
      </c>
      <c r="E2253" t="inlineStr">
        <is>
          <t>R-So</t>
        </is>
      </c>
      <c r="F2253" t="inlineStr">
        <is>
          <t>5'9"</t>
        </is>
      </c>
      <c r="G2253" t="n">
        <v>170</v>
      </c>
      <c r="H2253" t="inlineStr">
        <is>
          <t>Raleigh, N.C.</t>
        </is>
      </c>
    </row>
    <row r="2254">
      <c r="A2254" t="inlineStr">
        <is>
          <t>Charlotte</t>
        </is>
      </c>
      <c r="B2254" t="n">
        <v>38</v>
      </c>
      <c r="C2254" t="inlineStr">
        <is>
          <t>Sean Manuel</t>
        </is>
      </c>
      <c r="D2254" t="inlineStr">
        <is>
          <t>WR</t>
        </is>
      </c>
      <c r="E2254" t="inlineStr">
        <is>
          <t>R-Fr</t>
        </is>
      </c>
      <c r="F2254" t="inlineStr">
        <is>
          <t>6'2"</t>
        </is>
      </c>
      <c r="G2254" t="n">
        <v>180</v>
      </c>
      <c r="H2254" t="inlineStr">
        <is>
          <t>Raleigh, N.C.</t>
        </is>
      </c>
    </row>
    <row r="2255">
      <c r="A2255" t="inlineStr">
        <is>
          <t>Charlotte</t>
        </is>
      </c>
      <c r="B2255" t="n">
        <v>94</v>
      </c>
      <c r="C2255" t="inlineStr">
        <is>
          <t>Takeo Massey</t>
        </is>
      </c>
      <c r="D2255" t="inlineStr">
        <is>
          <t>DL</t>
        </is>
      </c>
      <c r="E2255" t="inlineStr">
        <is>
          <t>R-Fr</t>
        </is>
      </c>
      <c r="F2255" t="inlineStr">
        <is>
          <t>6'3"</t>
        </is>
      </c>
      <c r="G2255" t="n">
        <v>205</v>
      </c>
      <c r="H2255" t="inlineStr">
        <is>
          <t>Charlotte, N.C.</t>
        </is>
      </c>
    </row>
    <row r="2256">
      <c r="A2256" t="inlineStr">
        <is>
          <t>Charlotte</t>
        </is>
      </c>
      <c r="B2256" t="n">
        <v>3</v>
      </c>
      <c r="C2256" t="inlineStr">
        <is>
          <t>Logan Mauldin</t>
        </is>
      </c>
      <c r="D2256" t="inlineStr">
        <is>
          <t>TE</t>
        </is>
      </c>
      <c r="E2256" t="inlineStr">
        <is>
          <t>6th</t>
        </is>
      </c>
      <c r="F2256" t="inlineStr">
        <is>
          <t>6'4"</t>
        </is>
      </c>
      <c r="G2256" t="n">
        <v>230</v>
      </c>
      <c r="H2256" t="inlineStr">
        <is>
          <t>Charlotte, N.C.</t>
        </is>
      </c>
      <c r="I2256" t="inlineStr">
        <is>
          <t>Transfer from McNeese (2026 portal)</t>
        </is>
      </c>
    </row>
    <row r="2257">
      <c r="A2257" t="inlineStr">
        <is>
          <t>Charlotte</t>
        </is>
      </c>
      <c r="B2257" t="n">
        <v>17</v>
      </c>
      <c r="C2257" t="inlineStr">
        <is>
          <t>Gus McGee</t>
        </is>
      </c>
      <c r="D2257" t="inlineStr">
        <is>
          <t>TE</t>
        </is>
      </c>
      <c r="E2257" t="inlineStr">
        <is>
          <t>Gr</t>
        </is>
      </c>
      <c r="F2257" t="inlineStr">
        <is>
          <t>6'5"</t>
        </is>
      </c>
      <c r="G2257" t="n">
        <v>250</v>
      </c>
      <c r="H2257" t="inlineStr">
        <is>
          <t>Newburyport, Mass.</t>
        </is>
      </c>
    </row>
    <row r="2258">
      <c r="A2258" t="inlineStr">
        <is>
          <t>Charlotte</t>
        </is>
      </c>
      <c r="B2258" t="n">
        <v>16</v>
      </c>
      <c r="C2258" t="inlineStr">
        <is>
          <t>Shamar McIntosh</t>
        </is>
      </c>
      <c r="D2258" t="inlineStr">
        <is>
          <t>DB</t>
        </is>
      </c>
      <c r="E2258" t="inlineStr">
        <is>
          <t>R-So</t>
        </is>
      </c>
      <c r="F2258" t="inlineStr">
        <is>
          <t>5'11"</t>
        </is>
      </c>
      <c r="G2258" t="n">
        <v>190</v>
      </c>
      <c r="H2258" t="inlineStr">
        <is>
          <t>Washintgon, D.C.</t>
        </is>
      </c>
      <c r="I2258" t="inlineStr">
        <is>
          <t>Transfer from Maryland (2026 portal)</t>
        </is>
      </c>
    </row>
    <row r="2259">
      <c r="A2259" t="inlineStr">
        <is>
          <t>Charlotte</t>
        </is>
      </c>
      <c r="B2259" t="n">
        <v>16</v>
      </c>
      <c r="C2259" t="inlineStr">
        <is>
          <t>Luke McNulty</t>
        </is>
      </c>
      <c r="D2259" t="inlineStr">
        <is>
          <t>QB</t>
        </is>
      </c>
      <c r="E2259" t="inlineStr">
        <is>
          <t>R-Fr</t>
        </is>
      </c>
      <c r="F2259" t="inlineStr">
        <is>
          <t>6'2"</t>
        </is>
      </c>
      <c r="G2259" t="n">
        <v>185</v>
      </c>
      <c r="H2259" t="inlineStr">
        <is>
          <t>Pasadena, Calif.</t>
        </is>
      </c>
    </row>
    <row r="2260">
      <c r="A2260" t="inlineStr">
        <is>
          <t>Charlotte</t>
        </is>
      </c>
      <c r="B2260" t="n">
        <v>90</v>
      </c>
      <c r="C2260" t="inlineStr">
        <is>
          <t>Chris Morton</t>
        </is>
      </c>
      <c r="D2260" t="inlineStr">
        <is>
          <t>DL</t>
        </is>
      </c>
      <c r="E2260" t="inlineStr">
        <is>
          <t>R-Fr</t>
        </is>
      </c>
      <c r="F2260" t="inlineStr">
        <is>
          <t>6'3"</t>
        </is>
      </c>
      <c r="G2260" t="n">
        <v>220</v>
      </c>
      <c r="H2260" t="inlineStr">
        <is>
          <t>Wilmington, N.C.</t>
        </is>
      </c>
    </row>
    <row r="2261">
      <c r="A2261" t="inlineStr">
        <is>
          <t>Charlotte</t>
        </is>
      </c>
      <c r="B2261" t="n">
        <v>20</v>
      </c>
      <c r="C2261" t="inlineStr">
        <is>
          <t>Donte Nicholson</t>
        </is>
      </c>
      <c r="D2261" t="inlineStr">
        <is>
          <t>WR</t>
        </is>
      </c>
      <c r="E2261" t="inlineStr">
        <is>
          <t>Fr</t>
        </is>
      </c>
      <c r="F2261" t="inlineStr">
        <is>
          <t>5'11"</t>
        </is>
      </c>
      <c r="G2261" t="n">
        <v>170</v>
      </c>
      <c r="H2261" t="inlineStr">
        <is>
          <t>Charlotte, N.C.</t>
        </is>
      </c>
    </row>
    <row r="2262">
      <c r="A2262" t="inlineStr">
        <is>
          <t>Charlotte</t>
        </is>
      </c>
      <c r="B2262" t="n">
        <v>55</v>
      </c>
      <c r="C2262" t="inlineStr">
        <is>
          <t>Mathias Nielsen</t>
        </is>
      </c>
      <c r="D2262" t="inlineStr">
        <is>
          <t>OL</t>
        </is>
      </c>
      <c r="E2262" t="inlineStr">
        <is>
          <t>Sr</t>
        </is>
      </c>
      <c r="F2262" t="inlineStr">
        <is>
          <t>6'3"</t>
        </is>
      </c>
      <c r="G2262" t="n">
        <v>305</v>
      </c>
      <c r="H2262" t="inlineStr">
        <is>
          <t>Bagsvaerd, Denmark</t>
        </is>
      </c>
      <c r="I2262" t="inlineStr">
        <is>
          <t>Transfer from Virginia Union (2026 portal)</t>
        </is>
      </c>
    </row>
    <row r="2263">
      <c r="A2263" t="inlineStr">
        <is>
          <t>Charlotte</t>
        </is>
      </c>
      <c r="B2263" t="n">
        <v>77</v>
      </c>
      <c r="C2263" t="inlineStr">
        <is>
          <t>Dylan Nolan-Cook</t>
        </is>
      </c>
      <c r="D2263" t="inlineStr">
        <is>
          <t>OL</t>
        </is>
      </c>
      <c r="E2263" t="inlineStr">
        <is>
          <t>Jr</t>
        </is>
      </c>
      <c r="F2263" t="inlineStr">
        <is>
          <t>6'5"</t>
        </is>
      </c>
      <c r="G2263" t="n">
        <v>305</v>
      </c>
      <c r="H2263" t="inlineStr">
        <is>
          <t>Scottsdale, Ariz.</t>
        </is>
      </c>
    </row>
    <row r="2264">
      <c r="A2264" t="inlineStr">
        <is>
          <t>Charlotte</t>
        </is>
      </c>
      <c r="B2264" t="n">
        <v>25</v>
      </c>
      <c r="C2264" t="inlineStr">
        <is>
          <t>Gray Patterson</t>
        </is>
      </c>
      <c r="D2264" t="inlineStr">
        <is>
          <t>LB</t>
        </is>
      </c>
      <c r="E2264" t="inlineStr">
        <is>
          <t>Fr</t>
        </is>
      </c>
      <c r="F2264" t="inlineStr">
        <is>
          <t>6'3"</t>
        </is>
      </c>
      <c r="G2264" t="n">
        <v>215</v>
      </c>
      <c r="H2264" t="inlineStr">
        <is>
          <t>Fort Mill, S.C.</t>
        </is>
      </c>
    </row>
    <row r="2265">
      <c r="A2265" t="inlineStr">
        <is>
          <t>Charlotte</t>
        </is>
      </c>
      <c r="B2265" t="n">
        <v>0</v>
      </c>
      <c r="C2265" t="inlineStr">
        <is>
          <t>Cam Pedro</t>
        </is>
      </c>
      <c r="D2265" t="inlineStr">
        <is>
          <t>WR</t>
        </is>
      </c>
      <c r="E2265" t="inlineStr">
        <is>
          <t>R-Sr</t>
        </is>
      </c>
      <c r="F2265" t="inlineStr">
        <is>
          <t>5'11"</t>
        </is>
      </c>
      <c r="G2265" t="n">
        <v>180</v>
      </c>
      <c r="H2265" t="inlineStr">
        <is>
          <t>Suwanee, Ga.</t>
        </is>
      </c>
      <c r="I2265" t="inlineStr">
        <is>
          <t>Transfer from Southeast Missouri State (2026 portal)</t>
        </is>
      </c>
    </row>
    <row r="2266">
      <c r="A2266" t="inlineStr">
        <is>
          <t>Charlotte</t>
        </is>
      </c>
      <c r="B2266" t="n">
        <v>6</v>
      </c>
      <c r="C2266" t="inlineStr">
        <is>
          <t>D'Mariun Perteet</t>
        </is>
      </c>
      <c r="D2266" t="inlineStr">
        <is>
          <t>RB</t>
        </is>
      </c>
      <c r="E2266" t="inlineStr">
        <is>
          <t>R-Jr</t>
        </is>
      </c>
      <c r="F2266" t="inlineStr">
        <is>
          <t>5'10"</t>
        </is>
      </c>
      <c r="G2266" t="n">
        <v>215</v>
      </c>
      <c r="H2266" t="inlineStr">
        <is>
          <t>Courtland, Miss.</t>
        </is>
      </c>
      <c r="I2266" t="inlineStr">
        <is>
          <t>Transfer from Coastal Carolina (2026 portal)</t>
        </is>
      </c>
    </row>
    <row r="2267">
      <c r="A2267" t="inlineStr">
        <is>
          <t>Charlotte</t>
        </is>
      </c>
      <c r="B2267" t="n">
        <v>61</v>
      </c>
      <c r="C2267" t="inlineStr">
        <is>
          <t>Reginhard Pierre-Nau</t>
        </is>
      </c>
      <c r="D2267" t="inlineStr">
        <is>
          <t>OL</t>
        </is>
      </c>
      <c r="E2267" t="inlineStr">
        <is>
          <t>R-Jr</t>
        </is>
      </c>
      <c r="F2267" t="inlineStr">
        <is>
          <t>6'2"</t>
        </is>
      </c>
      <c r="G2267" t="n">
        <v>305</v>
      </c>
      <c r="H2267" t="inlineStr">
        <is>
          <t>Jonesboro, Ga.</t>
        </is>
      </c>
    </row>
    <row r="2268">
      <c r="A2268" t="inlineStr">
        <is>
          <t>Charlotte</t>
        </is>
      </c>
      <c r="B2268" t="n">
        <v>77</v>
      </c>
      <c r="C2268" t="inlineStr">
        <is>
          <t>Lewis Price-Law</t>
        </is>
      </c>
      <c r="D2268" t="inlineStr">
        <is>
          <t>DL</t>
        </is>
      </c>
      <c r="E2268" t="inlineStr">
        <is>
          <t>R-Fr</t>
        </is>
      </c>
      <c r="F2268" t="inlineStr">
        <is>
          <t>6'4"</t>
        </is>
      </c>
      <c r="G2268" t="n">
        <v>295</v>
      </c>
      <c r="H2268" t="inlineStr">
        <is>
          <t>Fort Mill, S.C.</t>
        </is>
      </c>
    </row>
    <row r="2269">
      <c r="A2269" t="inlineStr">
        <is>
          <t>Charlotte</t>
        </is>
      </c>
      <c r="B2269" t="n">
        <v>81</v>
      </c>
      <c r="C2269" t="inlineStr">
        <is>
          <t>Brady Rhoads</t>
        </is>
      </c>
      <c r="D2269" t="inlineStr">
        <is>
          <t>TE</t>
        </is>
      </c>
      <c r="E2269" t="inlineStr">
        <is>
          <t>R-So</t>
        </is>
      </c>
      <c r="F2269" t="inlineStr">
        <is>
          <t>6'4"</t>
        </is>
      </c>
      <c r="G2269" t="n">
        <v>230</v>
      </c>
      <c r="H2269" t="inlineStr">
        <is>
          <t>Sun Prairie, Wisc.</t>
        </is>
      </c>
    </row>
    <row r="2270">
      <c r="A2270" t="inlineStr">
        <is>
          <t>Charlotte</t>
        </is>
      </c>
      <c r="B2270" t="n">
        <v>21</v>
      </c>
      <c r="C2270" t="inlineStr">
        <is>
          <t>Henry Rutledge</t>
        </is>
      </c>
      <c r="D2270" t="inlineStr">
        <is>
          <t>RB</t>
        </is>
      </c>
      <c r="E2270" t="inlineStr">
        <is>
          <t>Gr</t>
        </is>
      </c>
      <c r="F2270" t="inlineStr">
        <is>
          <t>5'8"</t>
        </is>
      </c>
      <c r="G2270" t="n">
        <v>185</v>
      </c>
      <c r="H2270" t="inlineStr">
        <is>
          <t>Charlotte, N.C.</t>
        </is>
      </c>
    </row>
    <row r="2271">
      <c r="A2271" t="inlineStr">
        <is>
          <t>Charlotte</t>
        </is>
      </c>
      <c r="B2271" t="n">
        <v>57</v>
      </c>
      <c r="C2271" t="inlineStr">
        <is>
          <t>Luke Sandy</t>
        </is>
      </c>
      <c r="D2271" t="inlineStr">
        <is>
          <t>OL</t>
        </is>
      </c>
      <c r="E2271" t="inlineStr">
        <is>
          <t>R-Sr</t>
        </is>
      </c>
      <c r="F2271" t="inlineStr">
        <is>
          <t>6'2"</t>
        </is>
      </c>
      <c r="G2271" t="n">
        <v>305</v>
      </c>
      <c r="H2271" t="inlineStr">
        <is>
          <t>Elizabeth, Colo.</t>
        </is>
      </c>
      <c r="I2271" t="inlineStr">
        <is>
          <t>Transfer from Wyoming (2026 portal)</t>
        </is>
      </c>
    </row>
    <row r="2272">
      <c r="A2272" t="inlineStr">
        <is>
          <t>Charlotte</t>
        </is>
      </c>
      <c r="B2272" t="n">
        <v>55</v>
      </c>
      <c r="C2272" t="inlineStr">
        <is>
          <t>Shaku Sangarie</t>
        </is>
      </c>
      <c r="D2272" t="inlineStr">
        <is>
          <t>DL</t>
        </is>
      </c>
      <c r="E2272" t="inlineStr">
        <is>
          <t>R-Jr</t>
        </is>
      </c>
      <c r="F2272" t="inlineStr">
        <is>
          <t>6'2"</t>
        </is>
      </c>
      <c r="G2272" t="n">
        <v>250</v>
      </c>
      <c r="H2272" t="inlineStr">
        <is>
          <t>Jacksonville, Fla.</t>
        </is>
      </c>
    </row>
    <row r="2273">
      <c r="A2273" t="inlineStr">
        <is>
          <t>Charlotte</t>
        </is>
      </c>
      <c r="B2273" t="n">
        <v>19</v>
      </c>
      <c r="C2273" t="inlineStr">
        <is>
          <t>Kadin Schmitz</t>
        </is>
      </c>
      <c r="D2273" t="inlineStr">
        <is>
          <t>LB</t>
        </is>
      </c>
      <c r="E2273" t="inlineStr">
        <is>
          <t>Sr</t>
        </is>
      </c>
      <c r="F2273" t="inlineStr">
        <is>
          <t>6'1"</t>
        </is>
      </c>
      <c r="G2273" t="n">
        <v>235</v>
      </c>
      <c r="H2273" t="inlineStr">
        <is>
          <t>Ashland, Ohio</t>
        </is>
      </c>
    </row>
    <row r="2274">
      <c r="A2274" t="inlineStr">
        <is>
          <t>Charlotte</t>
        </is>
      </c>
      <c r="B2274" t="n">
        <v>33</v>
      </c>
      <c r="C2274" t="inlineStr">
        <is>
          <t>Henry Searcy</t>
        </is>
      </c>
      <c r="D2274" t="inlineStr">
        <is>
          <t>LS</t>
        </is>
      </c>
      <c r="E2274" t="inlineStr">
        <is>
          <t>R-Fr</t>
        </is>
      </c>
      <c r="F2274" t="inlineStr">
        <is>
          <t>6'3"</t>
        </is>
      </c>
      <c r="G2274" t="n">
        <v>185</v>
      </c>
      <c r="H2274" t="inlineStr">
        <is>
          <t>Tallahassee, Fla.</t>
        </is>
      </c>
      <c r="I2274" t="inlineStr">
        <is>
          <t>Transfer from Pittsburgh (2026 portal)</t>
        </is>
      </c>
    </row>
    <row r="2275">
      <c r="A2275" t="inlineStr">
        <is>
          <t>Charlotte</t>
        </is>
      </c>
      <c r="B2275" t="n">
        <v>32</v>
      </c>
      <c r="C2275" t="inlineStr">
        <is>
          <t>Latrell Sellers</t>
        </is>
      </c>
      <c r="D2275" t="inlineStr">
        <is>
          <t>LB</t>
        </is>
      </c>
      <c r="E2275" t="inlineStr">
        <is>
          <t>Fr</t>
        </is>
      </c>
      <c r="F2275" t="inlineStr">
        <is>
          <t>6'2"</t>
        </is>
      </c>
      <c r="G2275" t="n">
        <v>210</v>
      </c>
      <c r="H2275" t="inlineStr">
        <is>
          <t>Hazlehurst, Ga.</t>
        </is>
      </c>
    </row>
    <row r="2276">
      <c r="A2276" t="inlineStr">
        <is>
          <t>Charlotte</t>
        </is>
      </c>
      <c r="B2276" t="n">
        <v>6</v>
      </c>
      <c r="C2276" t="inlineStr">
        <is>
          <t>Nireek Sharpe</t>
        </is>
      </c>
      <c r="D2276" t="inlineStr">
        <is>
          <t>DB</t>
        </is>
      </c>
      <c r="E2276" t="inlineStr">
        <is>
          <t>Jr</t>
        </is>
      </c>
      <c r="F2276" t="inlineStr">
        <is>
          <t>6'0"</t>
        </is>
      </c>
      <c r="G2276" t="n">
        <v>175</v>
      </c>
      <c r="H2276" t="inlineStr">
        <is>
          <t>Atlanta, Ga.</t>
        </is>
      </c>
    </row>
    <row r="2277">
      <c r="A2277" t="inlineStr">
        <is>
          <t>Charlotte</t>
        </is>
      </c>
      <c r="B2277" t="n">
        <v>54</v>
      </c>
      <c r="C2277" t="inlineStr">
        <is>
          <t>Isaac Sikes-Rasby</t>
        </is>
      </c>
      <c r="D2277" t="inlineStr">
        <is>
          <t>OL</t>
        </is>
      </c>
      <c r="E2277" t="inlineStr">
        <is>
          <t>R-Fr</t>
        </is>
      </c>
      <c r="F2277" t="inlineStr">
        <is>
          <t>6'5"</t>
        </is>
      </c>
      <c r="G2277" t="n">
        <v>275</v>
      </c>
      <c r="H2277" t="inlineStr">
        <is>
          <t>Kennesaw, Ga.</t>
        </is>
      </c>
    </row>
    <row r="2278">
      <c r="A2278" t="inlineStr">
        <is>
          <t>Charlotte</t>
        </is>
      </c>
      <c r="B2278" t="n">
        <v>67</v>
      </c>
      <c r="C2278" t="inlineStr">
        <is>
          <t>Dom Silvia</t>
        </is>
      </c>
      <c r="D2278" t="inlineStr">
        <is>
          <t>OL</t>
        </is>
      </c>
      <c r="E2278" t="inlineStr">
        <is>
          <t>R-So</t>
        </is>
      </c>
      <c r="F2278" t="inlineStr">
        <is>
          <t>6'6"</t>
        </is>
      </c>
      <c r="G2278" t="n">
        <v>320</v>
      </c>
      <c r="H2278" t="inlineStr">
        <is>
          <t>Bridgewater, Mass.</t>
        </is>
      </c>
    </row>
    <row r="2279">
      <c r="A2279" t="inlineStr">
        <is>
          <t>Charlotte</t>
        </is>
      </c>
      <c r="B2279" t="n">
        <v>9</v>
      </c>
      <c r="C2279" t="inlineStr">
        <is>
          <t>Curtis Simpson</t>
        </is>
      </c>
      <c r="D2279" t="inlineStr">
        <is>
          <t>DL</t>
        </is>
      </c>
      <c r="E2279" t="inlineStr">
        <is>
          <t>R-So</t>
        </is>
      </c>
      <c r="F2279" t="inlineStr">
        <is>
          <t>6'4"</t>
        </is>
      </c>
      <c r="G2279" t="n">
        <v>230</v>
      </c>
      <c r="H2279" t="inlineStr">
        <is>
          <t>Shelby, N.C.</t>
        </is>
      </c>
    </row>
    <row r="2280">
      <c r="A2280" t="inlineStr">
        <is>
          <t>Charlotte</t>
        </is>
      </c>
      <c r="B2280" t="n">
        <v>4</v>
      </c>
      <c r="C2280" t="inlineStr">
        <is>
          <t>Tradarius Smith</t>
        </is>
      </c>
      <c r="D2280" t="inlineStr">
        <is>
          <t>DB</t>
        </is>
      </c>
      <c r="E2280" t="inlineStr">
        <is>
          <t>Jr</t>
        </is>
      </c>
      <c r="F2280" t="inlineStr">
        <is>
          <t>6'3"</t>
        </is>
      </c>
      <c r="G2280" t="n">
        <v>190</v>
      </c>
      <c r="H2280" t="inlineStr">
        <is>
          <t>Port Gibson, Miss.</t>
        </is>
      </c>
    </row>
    <row r="2281">
      <c r="A2281" t="inlineStr">
        <is>
          <t>Charlotte</t>
        </is>
      </c>
      <c r="B2281" t="n">
        <v>51</v>
      </c>
      <c r="C2281" t="inlineStr">
        <is>
          <t>Jamarrion Solomon</t>
        </is>
      </c>
      <c r="D2281" t="inlineStr">
        <is>
          <t>DL</t>
        </is>
      </c>
      <c r="E2281" t="inlineStr">
        <is>
          <t>R-Sr</t>
        </is>
      </c>
      <c r="F2281" t="inlineStr">
        <is>
          <t>6'0"</t>
        </is>
      </c>
      <c r="G2281" t="n">
        <v>270</v>
      </c>
      <c r="H2281" t="inlineStr">
        <is>
          <t>Miami, Fla.</t>
        </is>
      </c>
    </row>
    <row r="2282">
      <c r="A2282" t="inlineStr">
        <is>
          <t>Charlotte</t>
        </is>
      </c>
      <c r="B2282" t="n">
        <v>26</v>
      </c>
      <c r="C2282" t="inlineStr">
        <is>
          <t>Devon St. Clair</t>
        </is>
      </c>
      <c r="D2282" t="inlineStr">
        <is>
          <t>DB</t>
        </is>
      </c>
      <c r="E2282" t="inlineStr">
        <is>
          <t>R-Fr</t>
        </is>
      </c>
      <c r="F2282" t="inlineStr">
        <is>
          <t>6'2"</t>
        </is>
      </c>
      <c r="G2282" t="n">
        <v>190</v>
      </c>
      <c r="H2282" t="inlineStr">
        <is>
          <t>Orlando, Fla.</t>
        </is>
      </c>
    </row>
    <row r="2283">
      <c r="A2283" t="inlineStr">
        <is>
          <t>Charlotte</t>
        </is>
      </c>
      <c r="B2283" t="n">
        <v>36</v>
      </c>
      <c r="C2283" t="inlineStr">
        <is>
          <t>Parker Startz</t>
        </is>
      </c>
      <c r="D2283" t="inlineStr">
        <is>
          <t>LB</t>
        </is>
      </c>
      <c r="E2283" t="inlineStr">
        <is>
          <t>R-So</t>
        </is>
      </c>
      <c r="F2283" t="inlineStr">
        <is>
          <t>6'3"</t>
        </is>
      </c>
      <c r="G2283" t="n">
        <v>240</v>
      </c>
      <c r="H2283" t="inlineStr">
        <is>
          <t>Mokena, Ill.</t>
        </is>
      </c>
    </row>
    <row r="2284">
      <c r="A2284" t="inlineStr">
        <is>
          <t>Charlotte</t>
        </is>
      </c>
      <c r="B2284" t="n">
        <v>68</v>
      </c>
      <c r="C2284" t="inlineStr">
        <is>
          <t>Cody Taylor</t>
        </is>
      </c>
      <c r="D2284" t="inlineStr">
        <is>
          <t>OL</t>
        </is>
      </c>
      <c r="E2284" t="inlineStr">
        <is>
          <t>Fr</t>
        </is>
      </c>
      <c r="F2284" t="inlineStr">
        <is>
          <t>6'3"</t>
        </is>
      </c>
      <c r="G2284" t="n">
        <v>310</v>
      </c>
      <c r="H2284" t="inlineStr">
        <is>
          <t>Greenwood, Ark.</t>
        </is>
      </c>
    </row>
    <row r="2285">
      <c r="A2285" t="inlineStr">
        <is>
          <t>Charlotte</t>
        </is>
      </c>
      <c r="B2285" t="n">
        <v>15</v>
      </c>
      <c r="C2285" t="inlineStr">
        <is>
          <t>Ayo Tifase</t>
        </is>
      </c>
      <c r="D2285" t="inlineStr">
        <is>
          <t>DL</t>
        </is>
      </c>
      <c r="E2285" t="inlineStr">
        <is>
          <t>R-Sr</t>
        </is>
      </c>
      <c r="F2285" t="inlineStr">
        <is>
          <t>6'4"</t>
        </is>
      </c>
      <c r="G2285" t="n">
        <v>285</v>
      </c>
      <c r="H2285" t="inlineStr">
        <is>
          <t>Baltimore, Md.</t>
        </is>
      </c>
    </row>
    <row r="2286">
      <c r="A2286" t="inlineStr">
        <is>
          <t>Charlotte</t>
        </is>
      </c>
      <c r="B2286" t="n">
        <v>13</v>
      </c>
      <c r="C2286" t="inlineStr">
        <is>
          <t>Caleb Tucker</t>
        </is>
      </c>
      <c r="D2286" t="inlineStr">
        <is>
          <t>WR</t>
        </is>
      </c>
      <c r="E2286" t="inlineStr">
        <is>
          <t>Fr</t>
        </is>
      </c>
      <c r="F2286" t="inlineStr">
        <is>
          <t>6'0"</t>
        </is>
      </c>
      <c r="G2286" t="n">
        <v>185</v>
      </c>
      <c r="H2286" t="inlineStr">
        <is>
          <t>Bryant, Ark.</t>
        </is>
      </c>
    </row>
    <row r="2287">
      <c r="A2287" t="inlineStr">
        <is>
          <t>Charlotte</t>
        </is>
      </c>
      <c r="B2287" t="n">
        <v>18</v>
      </c>
      <c r="C2287" t="inlineStr">
        <is>
          <t>Chase Usher</t>
        </is>
      </c>
      <c r="D2287" t="inlineStr">
        <is>
          <t>DB</t>
        </is>
      </c>
      <c r="E2287" t="inlineStr">
        <is>
          <t>Fr</t>
        </is>
      </c>
      <c r="F2287" t="inlineStr">
        <is>
          <t>5'8"</t>
        </is>
      </c>
      <c r="G2287" t="n">
        <v>180</v>
      </c>
      <c r="H2287" t="inlineStr">
        <is>
          <t>Tyrone, Ga.</t>
        </is>
      </c>
    </row>
    <row r="2288">
      <c r="A2288" t="inlineStr">
        <is>
          <t>Charlotte</t>
        </is>
      </c>
      <c r="B2288" t="n">
        <v>88</v>
      </c>
      <c r="C2288" t="inlineStr">
        <is>
          <t>Lane Wadle</t>
        </is>
      </c>
      <c r="D2288" t="inlineStr">
        <is>
          <t>TE</t>
        </is>
      </c>
      <c r="E2288" t="inlineStr">
        <is>
          <t>Jr</t>
        </is>
      </c>
      <c r="F2288" t="inlineStr">
        <is>
          <t>6'4"</t>
        </is>
      </c>
      <c r="G2288" t="n">
        <v>255</v>
      </c>
      <c r="H2288" t="inlineStr">
        <is>
          <t>Greenfield, Ind.</t>
        </is>
      </c>
      <c r="I2288" t="inlineStr">
        <is>
          <t>Transfer from Georgia State (2026 portal)</t>
        </is>
      </c>
    </row>
    <row r="2289">
      <c r="A2289" t="inlineStr">
        <is>
          <t>Charlotte</t>
        </is>
      </c>
      <c r="B2289" t="n">
        <v>10</v>
      </c>
      <c r="C2289" t="inlineStr">
        <is>
          <t>Jerry Wall III</t>
        </is>
      </c>
      <c r="D2289" t="inlineStr">
        <is>
          <t>LB</t>
        </is>
      </c>
      <c r="E2289" t="inlineStr">
        <is>
          <t>Jr</t>
        </is>
      </c>
      <c r="F2289" t="inlineStr">
        <is>
          <t>6'1"</t>
        </is>
      </c>
      <c r="G2289" t="n">
        <v>235</v>
      </c>
      <c r="H2289" t="inlineStr">
        <is>
          <t>Olive Branch, Miss.</t>
        </is>
      </c>
    </row>
    <row r="2290">
      <c r="A2290" t="inlineStr">
        <is>
          <t>Charlotte</t>
        </is>
      </c>
      <c r="B2290" t="n">
        <v>23</v>
      </c>
      <c r="C2290" t="inlineStr">
        <is>
          <t>Darius Wallace</t>
        </is>
      </c>
      <c r="D2290" t="inlineStr">
        <is>
          <t>DL</t>
        </is>
      </c>
      <c r="E2290" t="inlineStr">
        <is>
          <t>R-So</t>
        </is>
      </c>
      <c r="F2290" t="inlineStr">
        <is>
          <t>6'3"</t>
        </is>
      </c>
      <c r="G2290" t="n">
        <v>235</v>
      </c>
      <c r="H2290" t="inlineStr">
        <is>
          <t>Stork Mountain, Ga.</t>
        </is>
      </c>
    </row>
    <row r="2291">
      <c r="A2291" t="inlineStr">
        <is>
          <t>Charlotte</t>
        </is>
      </c>
      <c r="B2291" t="n">
        <v>21</v>
      </c>
      <c r="C2291" t="inlineStr">
        <is>
          <t>Maddox West</t>
        </is>
      </c>
      <c r="D2291" t="inlineStr">
        <is>
          <t>DB</t>
        </is>
      </c>
      <c r="E2291" t="inlineStr">
        <is>
          <t>Fr</t>
        </is>
      </c>
      <c r="F2291" t="inlineStr">
        <is>
          <t>5'10"</t>
        </is>
      </c>
      <c r="G2291" t="n">
        <v>175</v>
      </c>
      <c r="H2291" t="inlineStr">
        <is>
          <t>Smyrna, Ga.</t>
        </is>
      </c>
    </row>
    <row r="2292">
      <c r="A2292" t="inlineStr">
        <is>
          <t>Charlotte</t>
        </is>
      </c>
      <c r="B2292" t="n">
        <v>88</v>
      </c>
      <c r="C2292" t="inlineStr">
        <is>
          <t>D'Nas White</t>
        </is>
      </c>
      <c r="D2292" t="inlineStr">
        <is>
          <t>DL</t>
        </is>
      </c>
      <c r="E2292" t="inlineStr">
        <is>
          <t>R-So</t>
        </is>
      </c>
      <c r="F2292" t="inlineStr">
        <is>
          <t>6'4"</t>
        </is>
      </c>
      <c r="G2292" t="n">
        <v>335</v>
      </c>
      <c r="H2292" t="inlineStr">
        <is>
          <t>Concord, N.C.</t>
        </is>
      </c>
      <c r="I2292" t="inlineStr">
        <is>
          <t>Transfer from Catawba (2026 portal)</t>
        </is>
      </c>
    </row>
    <row r="2293">
      <c r="A2293" t="inlineStr">
        <is>
          <t>Charlotte</t>
        </is>
      </c>
      <c r="B2293" t="n">
        <v>10</v>
      </c>
      <c r="C2293" t="inlineStr">
        <is>
          <t>Jaylen White</t>
        </is>
      </c>
      <c r="D2293" t="inlineStr">
        <is>
          <t>QB</t>
        </is>
      </c>
      <c r="E2293" t="inlineStr">
        <is>
          <t>Fr</t>
        </is>
      </c>
      <c r="F2293" t="inlineStr">
        <is>
          <t>6'0"</t>
        </is>
      </c>
      <c r="G2293" t="n">
        <v>200</v>
      </c>
      <c r="H2293" t="inlineStr">
        <is>
          <t>Clearwater, Fla.</t>
        </is>
      </c>
    </row>
    <row r="2294">
      <c r="A2294" t="inlineStr">
        <is>
          <t>Charlotte</t>
        </is>
      </c>
      <c r="B2294" t="n">
        <v>7</v>
      </c>
      <c r="C2294" t="inlineStr">
        <is>
          <t>Chance Williams</t>
        </is>
      </c>
      <c r="D2294" t="inlineStr">
        <is>
          <t>RB</t>
        </is>
      </c>
      <c r="E2294" t="inlineStr">
        <is>
          <t>R-Sr</t>
        </is>
      </c>
      <c r="F2294" t="inlineStr">
        <is>
          <t>5'8"</t>
        </is>
      </c>
      <c r="G2294" t="n">
        <v>180</v>
      </c>
      <c r="H2294" t="inlineStr">
        <is>
          <t>Baton Rouge, La.</t>
        </is>
      </c>
      <c r="I2294" t="inlineStr">
        <is>
          <t>Transfer from Cincinnati (2026 portal)</t>
        </is>
      </c>
    </row>
    <row r="2295">
      <c r="A2295" t="inlineStr">
        <is>
          <t>Charlotte</t>
        </is>
      </c>
      <c r="B2295" t="n">
        <v>74</v>
      </c>
      <c r="C2295" t="inlineStr">
        <is>
          <t>J'Ven Williams</t>
        </is>
      </c>
      <c r="D2295" t="inlineStr">
        <is>
          <t>OL</t>
        </is>
      </c>
      <c r="E2295" t="inlineStr">
        <is>
          <t>R-Jr</t>
        </is>
      </c>
      <c r="F2295" t="inlineStr">
        <is>
          <t>6'5"</t>
        </is>
      </c>
      <c r="G2295" t="n">
        <v>315</v>
      </c>
      <c r="H2295" t="inlineStr">
        <is>
          <t>Reading, Pa.</t>
        </is>
      </c>
      <c r="I2295" t="inlineStr">
        <is>
          <t>Transfer from Penn State (2026 portal)</t>
        </is>
      </c>
    </row>
    <row r="2296">
      <c r="A2296" t="inlineStr">
        <is>
          <t>Charlotte</t>
        </is>
      </c>
      <c r="B2296" t="n">
        <v>8</v>
      </c>
      <c r="C2296" t="inlineStr">
        <is>
          <t>Macyo Williams</t>
        </is>
      </c>
      <c r="D2296" t="inlineStr">
        <is>
          <t>DL</t>
        </is>
      </c>
      <c r="E2296" t="inlineStr">
        <is>
          <t>Gr</t>
        </is>
      </c>
      <c r="F2296" t="inlineStr">
        <is>
          <t>6'1"</t>
        </is>
      </c>
      <c r="G2296" t="n">
        <v>280</v>
      </c>
      <c r="H2296" t="inlineStr">
        <is>
          <t>Akron, Ohio</t>
        </is>
      </c>
    </row>
    <row r="2297">
      <c r="A2297" t="inlineStr">
        <is>
          <t>Charlotte</t>
        </is>
      </c>
      <c r="B2297" t="n">
        <v>11</v>
      </c>
      <c r="C2297" t="inlineStr">
        <is>
          <t>DeQuinder Williams II</t>
        </is>
      </c>
      <c r="D2297" t="inlineStr">
        <is>
          <t>DB</t>
        </is>
      </c>
      <c r="E2297" t="inlineStr">
        <is>
          <t>R-So</t>
        </is>
      </c>
      <c r="F2297" t="inlineStr">
        <is>
          <t>6'0"</t>
        </is>
      </c>
      <c r="G2297" t="n">
        <v>180</v>
      </c>
      <c r="H2297" t="inlineStr">
        <is>
          <t>Charlotte, N.C.</t>
        </is>
      </c>
    </row>
    <row r="2298">
      <c r="A2298" t="inlineStr">
        <is>
          <t>Charlotte</t>
        </is>
      </c>
      <c r="B2298" t="n">
        <v>13</v>
      </c>
      <c r="C2298" t="inlineStr">
        <is>
          <t>Gavin Willis</t>
        </is>
      </c>
      <c r="D2298" t="inlineStr">
        <is>
          <t>LB</t>
        </is>
      </c>
      <c r="E2298" t="inlineStr">
        <is>
          <t>Sr</t>
        </is>
      </c>
      <c r="F2298" t="inlineStr">
        <is>
          <t>6'0"</t>
        </is>
      </c>
      <c r="G2298" t="n">
        <v>230</v>
      </c>
      <c r="H2298" t="inlineStr">
        <is>
          <t>Louisville, Ky.</t>
        </is>
      </c>
    </row>
    <row r="2299">
      <c r="A2299" t="inlineStr">
        <is>
          <t>Charlotte</t>
        </is>
      </c>
      <c r="B2299" t="n">
        <v>3</v>
      </c>
      <c r="C2299" t="inlineStr">
        <is>
          <t>Dy'Lon Womack</t>
        </is>
      </c>
      <c r="D2299" t="inlineStr">
        <is>
          <t>DB</t>
        </is>
      </c>
      <c r="E2299" t="inlineStr">
        <is>
          <t>So</t>
        </is>
      </c>
      <c r="F2299" t="inlineStr">
        <is>
          <t>6'0"</t>
        </is>
      </c>
      <c r="G2299" t="n">
        <v>180</v>
      </c>
      <c r="H2299" t="inlineStr">
        <is>
          <t>Powder Springs, Ga.</t>
        </is>
      </c>
    </row>
    <row r="2300">
      <c r="A2300" t="inlineStr">
        <is>
          <t>Cincinnati</t>
        </is>
      </c>
      <c r="B2300" t="n">
        <v>89</v>
      </c>
      <c r="C2300" t="inlineStr">
        <is>
          <t>Pierce Ayers</t>
        </is>
      </c>
      <c r="D2300" t="inlineStr">
        <is>
          <t>WR</t>
        </is>
      </c>
      <c r="E2300" t="inlineStr">
        <is>
          <t>Sophomore</t>
        </is>
      </c>
      <c r="F2300" t="inlineStr">
        <is>
          <t>5'10"</t>
        </is>
      </c>
      <c r="G2300" t="n">
        <v>180</v>
      </c>
      <c r="H2300" t="inlineStr">
        <is>
          <t>Alexandria, Ky.</t>
        </is>
      </c>
    </row>
    <row r="2301">
      <c r="A2301" t="inlineStr">
        <is>
          <t>Cincinnati</t>
        </is>
      </c>
      <c r="B2301" t="n">
        <v>10</v>
      </c>
      <c r="C2301" t="inlineStr">
        <is>
          <t>Patrick Bauer</t>
        </is>
      </c>
      <c r="D2301" t="inlineStr">
        <is>
          <t>LB</t>
        </is>
      </c>
      <c r="E2301" t="inlineStr">
        <is>
          <t>Redshirt Junior</t>
        </is>
      </c>
      <c r="F2301" t="inlineStr">
        <is>
          <t>6'3"</t>
        </is>
      </c>
      <c r="G2301" t="n">
        <v>235</v>
      </c>
      <c r="H2301" t="inlineStr">
        <is>
          <t>Mount Prospect, Ill.</t>
        </is>
      </c>
      <c r="I2301" t="inlineStr">
        <is>
          <t>Transfer from Illinois State (2026 portal)</t>
        </is>
      </c>
    </row>
    <row r="2302">
      <c r="A2302" t="inlineStr">
        <is>
          <t>Cincinnati</t>
        </is>
      </c>
      <c r="B2302" t="n">
        <v>18</v>
      </c>
      <c r="C2302" t="inlineStr">
        <is>
          <t>Jasper Beeler</t>
        </is>
      </c>
      <c r="D2302" t="inlineStr">
        <is>
          <t>S</t>
        </is>
      </c>
      <c r="E2302" t="inlineStr">
        <is>
          <t>Senior</t>
        </is>
      </c>
      <c r="F2302" t="inlineStr">
        <is>
          <t>6'1"</t>
        </is>
      </c>
      <c r="G2302" t="n">
        <v>192</v>
      </c>
      <c r="H2302" t="inlineStr">
        <is>
          <t>Farmington, Mich.</t>
        </is>
      </c>
      <c r="I2302" t="inlineStr">
        <is>
          <t>Transfer from Northern Illinois (2026 portal)</t>
        </is>
      </c>
    </row>
    <row r="2303">
      <c r="A2303" t="inlineStr">
        <is>
          <t>Cincinnati</t>
        </is>
      </c>
      <c r="B2303" t="n">
        <v>35</v>
      </c>
      <c r="C2303" t="inlineStr">
        <is>
          <t>Dino Beslagic</t>
        </is>
      </c>
      <c r="D2303" t="inlineStr">
        <is>
          <t>P</t>
        </is>
      </c>
      <c r="E2303" t="inlineStr">
        <is>
          <t>Redshirt Senior</t>
        </is>
      </c>
      <c r="F2303" t="inlineStr">
        <is>
          <t>6'4"</t>
        </is>
      </c>
      <c r="G2303" t="n">
        <v>205</v>
      </c>
      <c r="H2303" t="inlineStr">
        <is>
          <t>Santa Clara, Calif.</t>
        </is>
      </c>
    </row>
    <row r="2304">
      <c r="A2304" t="inlineStr">
        <is>
          <t>Cincinnati</t>
        </is>
      </c>
      <c r="B2304" t="n">
        <v>27</v>
      </c>
      <c r="C2304" t="inlineStr">
        <is>
          <t>Taizaun Burns</t>
        </is>
      </c>
      <c r="D2304" t="inlineStr">
        <is>
          <t>WR</t>
        </is>
      </c>
      <c r="E2304" t="inlineStr">
        <is>
          <t>Redshirt Freshman</t>
        </is>
      </c>
      <c r="F2304" t="inlineStr">
        <is>
          <t>5'10"</t>
        </is>
      </c>
      <c r="G2304" t="n">
        <v>170</v>
      </c>
      <c r="H2304" t="inlineStr">
        <is>
          <t>Columbus, Ohio</t>
        </is>
      </c>
    </row>
    <row r="2305">
      <c r="A2305" t="inlineStr">
        <is>
          <t>Cincinnati</t>
        </is>
      </c>
      <c r="B2305" t="n">
        <v>2</v>
      </c>
      <c r="C2305" t="inlineStr">
        <is>
          <t>MJ Cannon</t>
        </is>
      </c>
      <c r="D2305" t="inlineStr">
        <is>
          <t>DB</t>
        </is>
      </c>
      <c r="E2305" t="inlineStr">
        <is>
          <t>Redshirt Senior</t>
        </is>
      </c>
      <c r="F2305" t="inlineStr">
        <is>
          <t>6'3"</t>
        </is>
      </c>
      <c r="G2305" t="n">
        <v>210</v>
      </c>
      <c r="H2305" t="inlineStr">
        <is>
          <t>Evanston, Ill.</t>
        </is>
      </c>
      <c r="I2305" t="inlineStr">
        <is>
          <t>Transfer from Bowling Green (2026 portal)</t>
        </is>
      </c>
    </row>
    <row r="2306">
      <c r="A2306" t="inlineStr">
        <is>
          <t>Cincinnati</t>
        </is>
      </c>
      <c r="B2306" t="n">
        <v>52</v>
      </c>
      <c r="C2306" t="inlineStr">
        <is>
          <t>Ronan Casanova</t>
        </is>
      </c>
      <c r="D2306" t="inlineStr">
        <is>
          <t>LB</t>
        </is>
      </c>
      <c r="E2306" t="inlineStr">
        <is>
          <t>Redshirt Junior</t>
        </is>
      </c>
      <c r="F2306" t="inlineStr">
        <is>
          <t>5'10"</t>
        </is>
      </c>
      <c r="G2306" t="n">
        <v>225</v>
      </c>
      <c r="H2306" t="inlineStr">
        <is>
          <t>Middletown, Ohio</t>
        </is>
      </c>
    </row>
    <row r="2307">
      <c r="A2307" t="inlineStr">
        <is>
          <t>Cincinnati</t>
        </is>
      </c>
      <c r="B2307" t="n">
        <v>63</v>
      </c>
      <c r="C2307" t="inlineStr">
        <is>
          <t>Zac Clarke</t>
        </is>
      </c>
      <c r="D2307" t="inlineStr">
        <is>
          <t>OL</t>
        </is>
      </c>
      <c r="E2307" t="inlineStr">
        <is>
          <t>Redshirt Sophomore</t>
        </is>
      </c>
      <c r="F2307" t="inlineStr">
        <is>
          <t>6'6"</t>
        </is>
      </c>
      <c r="G2307" t="n">
        <v>305</v>
      </c>
      <c r="H2307" t="inlineStr">
        <is>
          <t>Plainfield, Ill.</t>
        </is>
      </c>
    </row>
    <row r="2308">
      <c r="A2308" t="inlineStr">
        <is>
          <t>Cincinnati</t>
        </is>
      </c>
      <c r="B2308" t="n">
        <v>31</v>
      </c>
      <c r="C2308" t="inlineStr">
        <is>
          <t>Simeon Coleman</t>
        </is>
      </c>
      <c r="D2308" t="inlineStr">
        <is>
          <t>LB</t>
        </is>
      </c>
      <c r="E2308" t="inlineStr">
        <is>
          <t>Junior</t>
        </is>
      </c>
      <c r="F2308" t="inlineStr">
        <is>
          <t>5'11"</t>
        </is>
      </c>
      <c r="G2308" t="n">
        <v>225</v>
      </c>
      <c r="H2308" t="inlineStr">
        <is>
          <t>Seat Pleasant, Md.</t>
        </is>
      </c>
    </row>
    <row r="2309">
      <c r="A2309" t="inlineStr">
        <is>
          <t>Cincinnati</t>
        </is>
      </c>
      <c r="B2309" t="n">
        <v>79</v>
      </c>
      <c r="C2309" t="inlineStr">
        <is>
          <t>Luke Collins</t>
        </is>
      </c>
      <c r="D2309" t="inlineStr">
        <is>
          <t>OL</t>
        </is>
      </c>
      <c r="E2309" t="inlineStr">
        <is>
          <t>Freshman</t>
        </is>
      </c>
      <c r="F2309" t="inlineStr">
        <is>
          <t>6'5"</t>
        </is>
      </c>
      <c r="G2309" t="n">
        <v>305</v>
      </c>
      <c r="H2309" t="inlineStr">
        <is>
          <t>Gahanna, Ohio</t>
        </is>
      </c>
    </row>
    <row r="2310">
      <c r="A2310" t="inlineStr">
        <is>
          <t>Cincinnati</t>
        </is>
      </c>
      <c r="B2310" t="n">
        <v>74</v>
      </c>
      <c r="C2310" t="inlineStr">
        <is>
          <t>Joe Cotton</t>
        </is>
      </c>
      <c r="D2310" t="inlineStr">
        <is>
          <t>OL</t>
        </is>
      </c>
      <c r="E2310" t="inlineStr">
        <is>
          <t>Redshirt Senior</t>
        </is>
      </c>
      <c r="F2310" t="inlineStr">
        <is>
          <t>6'6"</t>
        </is>
      </c>
      <c r="G2310" t="n">
        <v>320</v>
      </c>
      <c r="H2310" t="inlineStr">
        <is>
          <t>Sioux Falls, S.D.</t>
        </is>
      </c>
    </row>
    <row r="2311">
      <c r="A2311" t="inlineStr">
        <is>
          <t>Cincinnati</t>
        </is>
      </c>
      <c r="B2311" t="n">
        <v>20</v>
      </c>
      <c r="C2311" t="inlineStr">
        <is>
          <t>CJ Crite</t>
        </is>
      </c>
      <c r="D2311" t="inlineStr">
        <is>
          <t>STAR</t>
        </is>
      </c>
      <c r="E2311" t="inlineStr">
        <is>
          <t>Redshirt Freshman</t>
        </is>
      </c>
      <c r="F2311" t="inlineStr">
        <is>
          <t>6'1"</t>
        </is>
      </c>
      <c r="G2311" t="n">
        <v>207</v>
      </c>
      <c r="H2311" t="inlineStr">
        <is>
          <t>Lincoln County, Ga.</t>
        </is>
      </c>
    </row>
    <row r="2312">
      <c r="A2312" t="inlineStr">
        <is>
          <t>Cincinnati</t>
        </is>
      </c>
      <c r="B2312" t="n">
        <v>86</v>
      </c>
      <c r="C2312" t="inlineStr">
        <is>
          <t>Kellen Davis</t>
        </is>
      </c>
      <c r="D2312" t="inlineStr">
        <is>
          <t>TE</t>
        </is>
      </c>
      <c r="E2312" t="inlineStr">
        <is>
          <t>Redshirt Sophomore</t>
        </is>
      </c>
      <c r="F2312" t="inlineStr">
        <is>
          <t>6'3"</t>
        </is>
      </c>
      <c r="G2312" t="n">
        <v>248</v>
      </c>
      <c r="H2312" t="inlineStr">
        <is>
          <t>Middletown, Ohio</t>
        </is>
      </c>
    </row>
    <row r="2313">
      <c r="A2313" t="inlineStr">
        <is>
          <t>Cincinnati</t>
        </is>
      </c>
      <c r="B2313" t="n">
        <v>60</v>
      </c>
      <c r="C2313" t="inlineStr">
        <is>
          <t>Lance Dawson</t>
        </is>
      </c>
      <c r="D2313" t="inlineStr">
        <is>
          <t>DL</t>
        </is>
      </c>
      <c r="E2313" t="inlineStr">
        <is>
          <t>Freshman</t>
        </is>
      </c>
      <c r="F2313" t="inlineStr">
        <is>
          <t>6'4"</t>
        </is>
      </c>
      <c r="G2313" t="n">
        <v>260</v>
      </c>
      <c r="H2313" t="inlineStr">
        <is>
          <t>Avon, Ohio</t>
        </is>
      </c>
    </row>
    <row r="2314">
      <c r="A2314" t="inlineStr">
        <is>
          <t>Cincinnati</t>
        </is>
      </c>
      <c r="B2314" t="n">
        <v>82</v>
      </c>
      <c r="C2314" t="inlineStr">
        <is>
          <t>James Early</t>
        </is>
      </c>
      <c r="D2314" t="inlineStr">
        <is>
          <t>DL</t>
        </is>
      </c>
      <c r="E2314" t="inlineStr">
        <is>
          <t>Redshirt Freshman</t>
        </is>
      </c>
      <c r="F2314" t="inlineStr">
        <is>
          <t>6'3"</t>
        </is>
      </c>
      <c r="G2314" t="n">
        <v>257</v>
      </c>
      <c r="H2314" t="inlineStr">
        <is>
          <t>Fort Wayne, Ind.</t>
        </is>
      </c>
    </row>
    <row r="2315">
      <c r="A2315" t="inlineStr">
        <is>
          <t>Cincinnati</t>
        </is>
      </c>
      <c r="B2315" t="n">
        <v>78</v>
      </c>
      <c r="C2315" t="inlineStr">
        <is>
          <t>Grant Edgington</t>
        </is>
      </c>
      <c r="D2315" t="inlineStr">
        <is>
          <t>OL</t>
        </is>
      </c>
      <c r="E2315" t="inlineStr">
        <is>
          <t>Redshirt Junior</t>
        </is>
      </c>
      <c r="F2315" t="inlineStr">
        <is>
          <t>6'4"</t>
        </is>
      </c>
      <c r="G2315" t="n">
        <v>305</v>
      </c>
      <c r="H2315" t="inlineStr">
        <is>
          <t>Madeira, Ohio</t>
        </is>
      </c>
    </row>
    <row r="2316">
      <c r="A2316" t="inlineStr">
        <is>
          <t>Cincinnati</t>
        </is>
      </c>
      <c r="B2316" t="n">
        <v>2</v>
      </c>
      <c r="C2316" t="inlineStr">
        <is>
          <t>Larenzo Fenner</t>
        </is>
      </c>
      <c r="D2316" t="inlineStr">
        <is>
          <t>WR</t>
        </is>
      </c>
      <c r="E2316" t="inlineStr">
        <is>
          <t>Redshirt Junior</t>
        </is>
      </c>
      <c r="F2316" t="inlineStr">
        <is>
          <t>6'1"</t>
        </is>
      </c>
      <c r="G2316" t="n">
        <v>181</v>
      </c>
      <c r="H2316" t="inlineStr">
        <is>
          <t>Independence, Mo.</t>
        </is>
      </c>
      <c r="I2316" t="inlineStr">
        <is>
          <t>Transfer from South Dakota (2026 portal)</t>
        </is>
      </c>
    </row>
    <row r="2317">
      <c r="A2317" t="inlineStr">
        <is>
          <t>Cincinnati</t>
        </is>
      </c>
      <c r="C2317" t="inlineStr">
        <is>
          <t>Jacob Finley</t>
        </is>
      </c>
      <c r="D2317" t="inlineStr">
        <is>
          <t>DB</t>
        </is>
      </c>
      <c r="E2317" t="inlineStr">
        <is>
          <t>Redshirt Senior</t>
        </is>
      </c>
      <c r="F2317" t="inlineStr">
        <is>
          <t>6'0"</t>
        </is>
      </c>
      <c r="G2317" t="n">
        <v>190</v>
      </c>
      <c r="H2317" t="inlineStr">
        <is>
          <t>Birmingham, Ala.</t>
        </is>
      </c>
      <c r="I2317" t="inlineStr">
        <is>
          <t>Transfer from Northern Illinois (2026 portal)</t>
        </is>
      </c>
    </row>
    <row r="2318">
      <c r="A2318" t="inlineStr">
        <is>
          <t>Cincinnati</t>
        </is>
      </c>
      <c r="B2318" t="n">
        <v>31</v>
      </c>
      <c r="C2318" t="inlineStr">
        <is>
          <t>Max Fletcher</t>
        </is>
      </c>
      <c r="D2318" t="inlineStr">
        <is>
          <t>P</t>
        </is>
      </c>
      <c r="E2318" t="inlineStr">
        <is>
          <t>Redshirt Senior</t>
        </is>
      </c>
      <c r="F2318" t="inlineStr">
        <is>
          <t>6'6"</t>
        </is>
      </c>
      <c r="G2318" t="n">
        <v>190</v>
      </c>
      <c r="H2318" t="inlineStr">
        <is>
          <t>Melbourne, Australia</t>
        </is>
      </c>
    </row>
    <row r="2319">
      <c r="A2319" t="inlineStr">
        <is>
          <t>Cincinnati</t>
        </is>
      </c>
      <c r="B2319" t="n">
        <v>4</v>
      </c>
      <c r="C2319" t="inlineStr">
        <is>
          <t>JC French IV</t>
        </is>
      </c>
      <c r="D2319" t="inlineStr">
        <is>
          <t>QB</t>
        </is>
      </c>
      <c r="E2319" t="inlineStr">
        <is>
          <t>Redshirt Senior</t>
        </is>
      </c>
      <c r="F2319" t="inlineStr">
        <is>
          <t>6'1"</t>
        </is>
      </c>
      <c r="G2319" t="n">
        <v>205</v>
      </c>
      <c r="H2319" t="inlineStr">
        <is>
          <t>Roswell, Ga.</t>
        </is>
      </c>
      <c r="I2319" t="inlineStr">
        <is>
          <t>Transfer from Georgia Southern (2026 portal)</t>
        </is>
      </c>
    </row>
    <row r="2320">
      <c r="A2320" t="inlineStr">
        <is>
          <t>Cincinnati</t>
        </is>
      </c>
      <c r="B2320" t="n">
        <v>11</v>
      </c>
      <c r="C2320" t="inlineStr">
        <is>
          <t>JV Gibson</t>
        </is>
      </c>
      <c r="D2320" t="inlineStr">
        <is>
          <t>WR</t>
        </is>
      </c>
      <c r="E2320" t="inlineStr">
        <is>
          <t>Redshirt Senior</t>
        </is>
      </c>
      <c r="F2320" t="inlineStr">
        <is>
          <t>6'2"</t>
        </is>
      </c>
      <c r="G2320" t="n">
        <v>208</v>
      </c>
      <c r="H2320" t="inlineStr">
        <is>
          <t>Opelousas, La.</t>
        </is>
      </c>
    </row>
    <row r="2321">
      <c r="A2321" t="inlineStr">
        <is>
          <t>Cincinnati</t>
        </is>
      </c>
      <c r="B2321" t="n">
        <v>12</v>
      </c>
      <c r="C2321" t="inlineStr">
        <is>
          <t>Brooks Goodman</t>
        </is>
      </c>
      <c r="D2321" t="inlineStr">
        <is>
          <t>QB</t>
        </is>
      </c>
      <c r="E2321" t="inlineStr">
        <is>
          <t>Freshman</t>
        </is>
      </c>
      <c r="F2321" t="inlineStr">
        <is>
          <t>6'2"</t>
        </is>
      </c>
      <c r="G2321" t="n">
        <v>212</v>
      </c>
      <c r="H2321" t="inlineStr">
        <is>
          <t>Atlanta, Ga.</t>
        </is>
      </c>
    </row>
    <row r="2322">
      <c r="A2322" t="inlineStr">
        <is>
          <t>Cincinnati</t>
        </is>
      </c>
      <c r="B2322" t="n">
        <v>7</v>
      </c>
      <c r="C2322" t="inlineStr">
        <is>
          <t>Ty Goodwill</t>
        </is>
      </c>
      <c r="D2322" t="inlineStr">
        <is>
          <t>S</t>
        </is>
      </c>
      <c r="E2322" t="inlineStr">
        <is>
          <t>Junior</t>
        </is>
      </c>
      <c r="F2322" t="inlineStr">
        <is>
          <t>6'3"</t>
        </is>
      </c>
      <c r="G2322" t="n">
        <v>195</v>
      </c>
      <c r="H2322" t="inlineStr">
        <is>
          <t>Prichard, Ala.</t>
        </is>
      </c>
      <c r="I2322" t="inlineStr">
        <is>
          <t>Transfer from South Alabama (2026 portal)</t>
        </is>
      </c>
    </row>
    <row r="2323">
      <c r="A2323" t="inlineStr">
        <is>
          <t>Cincinnati</t>
        </is>
      </c>
      <c r="C2323" t="inlineStr">
        <is>
          <t>Gavin Gregory</t>
        </is>
      </c>
      <c r="D2323" t="inlineStr">
        <is>
          <t>TE</t>
        </is>
      </c>
      <c r="E2323" t="inlineStr">
        <is>
          <t>Freshman</t>
        </is>
      </c>
      <c r="F2323" t="inlineStr">
        <is>
          <t>6'7"</t>
        </is>
      </c>
      <c r="G2323" t="n">
        <v>240</v>
      </c>
      <c r="H2323" t="inlineStr">
        <is>
          <t>Alliance, Ohio</t>
        </is>
      </c>
    </row>
    <row r="2324">
      <c r="A2324" t="inlineStr">
        <is>
          <t>Cincinnati</t>
        </is>
      </c>
      <c r="B2324" t="n">
        <v>87</v>
      </c>
      <c r="C2324" t="inlineStr">
        <is>
          <t>Gavin Grover</t>
        </is>
      </c>
      <c r="D2324" t="inlineStr">
        <is>
          <t>TE</t>
        </is>
      </c>
      <c r="E2324" t="inlineStr">
        <is>
          <t>Junior</t>
        </is>
      </c>
      <c r="F2324" t="inlineStr">
        <is>
          <t>6'6"</t>
        </is>
      </c>
      <c r="G2324" t="n">
        <v>255</v>
      </c>
      <c r="H2324" t="inlineStr">
        <is>
          <t>Lewis Center, Ohio</t>
        </is>
      </c>
    </row>
    <row r="2325">
      <c r="A2325" t="inlineStr">
        <is>
          <t>Cincinnati</t>
        </is>
      </c>
      <c r="B2325" t="n">
        <v>67</v>
      </c>
      <c r="C2325" t="inlineStr">
        <is>
          <t>Luke Grover</t>
        </is>
      </c>
      <c r="D2325" t="inlineStr">
        <is>
          <t>OL</t>
        </is>
      </c>
      <c r="E2325" t="inlineStr">
        <is>
          <t>Freshman</t>
        </is>
      </c>
      <c r="F2325" t="inlineStr">
        <is>
          <t>6'5"</t>
        </is>
      </c>
      <c r="G2325" t="n">
        <v>308</v>
      </c>
      <c r="H2325" t="inlineStr">
        <is>
          <t>Lewis Center, Ohio</t>
        </is>
      </c>
    </row>
    <row r="2326">
      <c r="A2326" t="inlineStr">
        <is>
          <t>Cincinnati</t>
        </is>
      </c>
      <c r="B2326" t="n">
        <v>92</v>
      </c>
      <c r="C2326" t="inlineStr">
        <is>
          <t>Elijah Gunn</t>
        </is>
      </c>
      <c r="D2326" t="inlineStr">
        <is>
          <t>DL</t>
        </is>
      </c>
      <c r="E2326" t="inlineStr">
        <is>
          <t>Redshirt Junior</t>
        </is>
      </c>
      <c r="F2326" t="inlineStr">
        <is>
          <t>6'0"</t>
        </is>
      </c>
      <c r="G2326" t="n">
        <v>307</v>
      </c>
      <c r="H2326" t="inlineStr">
        <is>
          <t>LaGrange, Ga.</t>
        </is>
      </c>
    </row>
    <row r="2327">
      <c r="A2327" t="inlineStr">
        <is>
          <t>Cincinnati</t>
        </is>
      </c>
      <c r="B2327" t="n">
        <v>34</v>
      </c>
      <c r="C2327" t="inlineStr">
        <is>
          <t>Myles Harrison</t>
        </is>
      </c>
      <c r="D2327" t="inlineStr">
        <is>
          <t>LB</t>
        </is>
      </c>
      <c r="E2327" t="inlineStr">
        <is>
          <t>Redshirt Freshman</t>
        </is>
      </c>
      <c r="F2327" t="inlineStr">
        <is>
          <t>6'2"</t>
        </is>
      </c>
      <c r="G2327" t="n">
        <v>235</v>
      </c>
      <c r="H2327" t="inlineStr">
        <is>
          <t>Pickerington, Ohio</t>
        </is>
      </c>
    </row>
    <row r="2328">
      <c r="A2328" t="inlineStr">
        <is>
          <t>Cincinnati</t>
        </is>
      </c>
      <c r="B2328" t="n">
        <v>9</v>
      </c>
      <c r="C2328" t="inlineStr">
        <is>
          <t>Malachi Henry</t>
        </is>
      </c>
      <c r="D2328" t="inlineStr">
        <is>
          <t>WR</t>
        </is>
      </c>
      <c r="E2328" t="inlineStr">
        <is>
          <t>Redshirt Junior</t>
        </is>
      </c>
      <c r="F2328" t="inlineStr">
        <is>
          <t>6'0"</t>
        </is>
      </c>
      <c r="G2328" t="n">
        <v>205</v>
      </c>
      <c r="H2328" t="inlineStr">
        <is>
          <t>Van Buren, Ark.</t>
        </is>
      </c>
      <c r="I2328" t="inlineStr">
        <is>
          <t>Transfer from Central Arkansas (2026 portal)</t>
        </is>
      </c>
    </row>
    <row r="2329">
      <c r="A2329" t="inlineStr">
        <is>
          <t>Cincinnati</t>
        </is>
      </c>
      <c r="B2329" t="n">
        <v>52</v>
      </c>
      <c r="C2329" t="inlineStr">
        <is>
          <t>Austin Hoane</t>
        </is>
      </c>
      <c r="D2329" t="inlineStr">
        <is>
          <t>OL</t>
        </is>
      </c>
      <c r="E2329" t="inlineStr">
        <is>
          <t>Freshman</t>
        </is>
      </c>
      <c r="F2329" t="inlineStr">
        <is>
          <t>6'5"</t>
        </is>
      </c>
      <c r="G2329" t="n">
        <v>282</v>
      </c>
      <c r="H2329" t="inlineStr">
        <is>
          <t>Cookeville, Tenn.</t>
        </is>
      </c>
    </row>
    <row r="2330">
      <c r="A2330" t="inlineStr">
        <is>
          <t>Cincinnati</t>
        </is>
      </c>
      <c r="B2330" t="n">
        <v>24</v>
      </c>
      <c r="C2330" t="inlineStr">
        <is>
          <t>Terrell Holcomb</t>
        </is>
      </c>
      <c r="D2330" t="inlineStr">
        <is>
          <t>LB</t>
        </is>
      </c>
      <c r="E2330" t="inlineStr">
        <is>
          <t>Redshirt Freshman</t>
        </is>
      </c>
      <c r="F2330" t="inlineStr">
        <is>
          <t>6'1"</t>
        </is>
      </c>
      <c r="G2330" t="n">
        <v>220</v>
      </c>
      <c r="H2330" t="inlineStr">
        <is>
          <t>Gahanna, Ohio</t>
        </is>
      </c>
    </row>
    <row r="2331">
      <c r="A2331" t="inlineStr">
        <is>
          <t>Cincinnati</t>
        </is>
      </c>
      <c r="C2331" t="inlineStr">
        <is>
          <t>Keegan Horn</t>
        </is>
      </c>
      <c r="D2331" t="inlineStr">
        <is>
          <t>LB</t>
        </is>
      </c>
      <c r="E2331" t="inlineStr">
        <is>
          <t>Freshman</t>
        </is>
      </c>
      <c r="F2331" t="inlineStr">
        <is>
          <t>6'3"</t>
        </is>
      </c>
      <c r="G2331" t="n">
        <v>225</v>
      </c>
      <c r="H2331" t="inlineStr">
        <is>
          <t>Hueytown, Ala.</t>
        </is>
      </c>
    </row>
    <row r="2332">
      <c r="A2332" t="inlineStr">
        <is>
          <t>Cincinnati</t>
        </is>
      </c>
      <c r="B2332" t="n">
        <v>95</v>
      </c>
      <c r="C2332" t="inlineStr">
        <is>
          <t>Josh Hough</t>
        </is>
      </c>
      <c r="D2332" t="inlineStr">
        <is>
          <t>DL</t>
        </is>
      </c>
      <c r="E2332" t="inlineStr">
        <is>
          <t>Redshirt Senior</t>
        </is>
      </c>
      <c r="F2332" t="inlineStr">
        <is>
          <t>6'2"</t>
        </is>
      </c>
      <c r="G2332" t="n">
        <v>335</v>
      </c>
      <c r="H2332" t="inlineStr">
        <is>
          <t>Beaver Falls, Pa.</t>
        </is>
      </c>
      <c r="I2332" t="inlineStr">
        <is>
          <t>Transfer from California (PA) (2026 portal)</t>
        </is>
      </c>
    </row>
    <row r="2333">
      <c r="A2333" t="inlineStr">
        <is>
          <t>Cincinnati</t>
        </is>
      </c>
      <c r="B2333" t="n">
        <v>29</v>
      </c>
      <c r="C2333" t="inlineStr">
        <is>
          <t>Kameron Hurst</t>
        </is>
      </c>
      <c r="D2333" t="inlineStr">
        <is>
          <t>CB</t>
        </is>
      </c>
      <c r="E2333" t="inlineStr">
        <is>
          <t>Freshman</t>
        </is>
      </c>
      <c r="F2333" t="inlineStr">
        <is>
          <t>6'0"</t>
        </is>
      </c>
      <c r="G2333" t="n">
        <v>170</v>
      </c>
      <c r="H2333" t="inlineStr">
        <is>
          <t>St. Louis, Mo.</t>
        </is>
      </c>
    </row>
    <row r="2334">
      <c r="A2334" t="inlineStr">
        <is>
          <t>Cincinnati</t>
        </is>
      </c>
      <c r="B2334" t="n">
        <v>17</v>
      </c>
      <c r="C2334" t="inlineStr">
        <is>
          <t>H'eij Jackson</t>
        </is>
      </c>
      <c r="D2334" t="inlineStr">
        <is>
          <t>WR</t>
        </is>
      </c>
      <c r="E2334" t="inlineStr">
        <is>
          <t>Freshman</t>
        </is>
      </c>
      <c r="F2334" t="inlineStr">
        <is>
          <t>6'4"</t>
        </is>
      </c>
      <c r="G2334" t="n">
        <v>205</v>
      </c>
      <c r="H2334" t="inlineStr">
        <is>
          <t>New Orleans, La.</t>
        </is>
      </c>
    </row>
    <row r="2335">
      <c r="A2335" t="inlineStr">
        <is>
          <t>Cincinnati</t>
        </is>
      </c>
      <c r="B2335" t="n">
        <v>25</v>
      </c>
      <c r="C2335" t="inlineStr">
        <is>
          <t>Daniel James</t>
        </is>
      </c>
      <c r="D2335" t="inlineStr">
        <is>
          <t>CB</t>
        </is>
      </c>
      <c r="E2335" t="inlineStr">
        <is>
          <t>Redshirt Sophomore</t>
        </is>
      </c>
      <c r="F2335" t="inlineStr">
        <is>
          <t>5'10"</t>
        </is>
      </c>
      <c r="G2335" t="n">
        <v>183</v>
      </c>
      <c r="H2335" t="inlineStr">
        <is>
          <t>Powder Springs, Ga.</t>
        </is>
      </c>
    </row>
    <row r="2336">
      <c r="A2336" t="inlineStr">
        <is>
          <t>Cincinnati</t>
        </is>
      </c>
      <c r="B2336" t="n">
        <v>0</v>
      </c>
      <c r="C2336" t="inlineStr">
        <is>
          <t>Isaiah Johnson</t>
        </is>
      </c>
      <c r="D2336" t="inlineStr">
        <is>
          <t>WR</t>
        </is>
      </c>
      <c r="E2336" t="inlineStr">
        <is>
          <t>Junior</t>
        </is>
      </c>
      <c r="F2336" t="inlineStr">
        <is>
          <t>5'10"</t>
        </is>
      </c>
      <c r="G2336" t="n">
        <v>184</v>
      </c>
      <c r="H2336" t="inlineStr">
        <is>
          <t>Fort Walton Beach, Fla.</t>
        </is>
      </c>
    </row>
    <row r="2337">
      <c r="A2337" t="inlineStr">
        <is>
          <t>Cincinnati</t>
        </is>
      </c>
      <c r="B2337" t="n">
        <v>15</v>
      </c>
      <c r="C2337" t="inlineStr">
        <is>
          <t>Jamari Johnson</t>
        </is>
      </c>
      <c r="D2337" t="inlineStr">
        <is>
          <t>S</t>
        </is>
      </c>
      <c r="E2337" t="inlineStr">
        <is>
          <t>Redshirt Freshman</t>
        </is>
      </c>
      <c r="F2337" t="inlineStr">
        <is>
          <t>5'10"</t>
        </is>
      </c>
      <c r="G2337" t="n">
        <v>175</v>
      </c>
      <c r="H2337" t="inlineStr">
        <is>
          <t>Birmingham, Ala.</t>
        </is>
      </c>
    </row>
    <row r="2338">
      <c r="A2338" t="inlineStr">
        <is>
          <t>Cincinnati</t>
        </is>
      </c>
      <c r="B2338" t="n">
        <v>54</v>
      </c>
      <c r="C2338" t="inlineStr">
        <is>
          <t>Thomas Johnson</t>
        </is>
      </c>
      <c r="D2338" t="inlineStr">
        <is>
          <t>DL</t>
        </is>
      </c>
      <c r="E2338" t="inlineStr">
        <is>
          <t>Redshirt Senior</t>
        </is>
      </c>
      <c r="F2338" t="inlineStr">
        <is>
          <t>6'3"</t>
        </is>
      </c>
      <c r="G2338" t="n">
        <v>250</v>
      </c>
      <c r="H2338" t="inlineStr">
        <is>
          <t>Lawndale, Calif.</t>
        </is>
      </c>
      <c r="I2338" t="inlineStr">
        <is>
          <t>Transfer from North Carolina Central (2026 portal)</t>
        </is>
      </c>
    </row>
    <row r="2339">
      <c r="A2339" t="inlineStr">
        <is>
          <t>Cincinnati</t>
        </is>
      </c>
      <c r="B2339" t="n">
        <v>6</v>
      </c>
      <c r="C2339" t="inlineStr">
        <is>
          <t>Zay "Gravy" Johnson</t>
        </is>
      </c>
      <c r="D2339" t="inlineStr">
        <is>
          <t>CB</t>
        </is>
      </c>
      <c r="E2339" t="inlineStr">
        <is>
          <t>Redshirt Sophomore</t>
        </is>
      </c>
      <c r="F2339" t="inlineStr">
        <is>
          <t>6'2"</t>
        </is>
      </c>
      <c r="G2339" t="n">
        <v>180</v>
      </c>
      <c r="H2339" t="inlineStr">
        <is>
          <t>Clinton S.C.</t>
        </is>
      </c>
    </row>
    <row r="2340">
      <c r="A2340" t="inlineStr">
        <is>
          <t>Cincinnati</t>
        </is>
      </c>
      <c r="B2340" t="n">
        <v>13</v>
      </c>
      <c r="C2340" t="inlineStr">
        <is>
          <t>Zion Johnson</t>
        </is>
      </c>
      <c r="D2340" t="inlineStr">
        <is>
          <t>RB</t>
        </is>
      </c>
      <c r="E2340" t="inlineStr">
        <is>
          <t>Redshirt Freshman</t>
        </is>
      </c>
      <c r="F2340" t="inlineStr">
        <is>
          <t>5'8"</t>
        </is>
      </c>
      <c r="G2340" t="n">
        <v>185</v>
      </c>
      <c r="H2340" t="inlineStr">
        <is>
          <t>Covington, Ga.</t>
        </is>
      </c>
    </row>
    <row r="2341">
      <c r="A2341" t="inlineStr">
        <is>
          <t>Cincinnati</t>
        </is>
      </c>
      <c r="B2341" t="n">
        <v>19</v>
      </c>
      <c r="C2341" t="inlineStr">
        <is>
          <t>CJ Jones</t>
        </is>
      </c>
      <c r="D2341" t="inlineStr">
        <is>
          <t>S</t>
        </is>
      </c>
      <c r="E2341" t="inlineStr">
        <is>
          <t>Redshirt Freshman</t>
        </is>
      </c>
      <c r="F2341" t="inlineStr">
        <is>
          <t>5'9"</t>
        </is>
      </c>
      <c r="G2341" t="n">
        <v>190</v>
      </c>
      <c r="H2341" t="inlineStr">
        <is>
          <t>Chicago, Ill.</t>
        </is>
      </c>
    </row>
    <row r="2342">
      <c r="A2342" t="inlineStr">
        <is>
          <t>Cincinnati</t>
        </is>
      </c>
      <c r="B2342" t="n">
        <v>14</v>
      </c>
      <c r="C2342" t="inlineStr">
        <is>
          <t>Elijah Jones</t>
        </is>
      </c>
      <c r="D2342" t="inlineStr">
        <is>
          <t>WR</t>
        </is>
      </c>
      <c r="E2342" t="inlineStr">
        <is>
          <t>Redshirt Sophomore</t>
        </is>
      </c>
      <c r="F2342" t="inlineStr">
        <is>
          <t>5'11"</t>
        </is>
      </c>
      <c r="G2342" t="n">
        <v>195</v>
      </c>
      <c r="H2342" t="inlineStr">
        <is>
          <t>Norristown, Pa.</t>
        </is>
      </c>
    </row>
    <row r="2343">
      <c r="A2343" t="inlineStr">
        <is>
          <t>Cincinnati</t>
        </is>
      </c>
      <c r="B2343" t="n">
        <v>5</v>
      </c>
      <c r="C2343" t="inlineStr">
        <is>
          <t>Samaj Jones</t>
        </is>
      </c>
      <c r="D2343" t="inlineStr">
        <is>
          <t>QB</t>
        </is>
      </c>
      <c r="E2343" t="inlineStr">
        <is>
          <t>Redshirt Sophomore</t>
        </is>
      </c>
      <c r="F2343" t="inlineStr">
        <is>
          <t>5'11"</t>
        </is>
      </c>
      <c r="G2343" t="n">
        <v>211</v>
      </c>
      <c r="H2343" t="inlineStr">
        <is>
          <t>Philadelphia, Pa.</t>
        </is>
      </c>
    </row>
    <row r="2344">
      <c r="A2344" t="inlineStr">
        <is>
          <t>Cincinnati</t>
        </is>
      </c>
      <c r="B2344" t="n">
        <v>47</v>
      </c>
      <c r="C2344" t="inlineStr">
        <is>
          <t>Adam Kirtley</t>
        </is>
      </c>
      <c r="D2344" t="inlineStr">
        <is>
          <t>LB</t>
        </is>
      </c>
      <c r="E2344" t="inlineStr">
        <is>
          <t>Freshman</t>
        </is>
      </c>
      <c r="F2344" t="inlineStr">
        <is>
          <t>6'0"</t>
        </is>
      </c>
      <c r="G2344" t="n">
        <v>214</v>
      </c>
      <c r="H2344" t="inlineStr">
        <is>
          <t>Cincinnati, Ohio</t>
        </is>
      </c>
    </row>
    <row r="2345">
      <c r="A2345" t="inlineStr">
        <is>
          <t>Cincinnati</t>
        </is>
      </c>
      <c r="B2345" t="n">
        <v>15</v>
      </c>
      <c r="C2345" t="inlineStr">
        <is>
          <t>Will Kocher</t>
        </is>
      </c>
      <c r="D2345" t="inlineStr">
        <is>
          <t>QB</t>
        </is>
      </c>
      <c r="E2345" t="inlineStr">
        <is>
          <t>Redshirt Junior</t>
        </is>
      </c>
      <c r="F2345" t="inlineStr">
        <is>
          <t>6'2"</t>
        </is>
      </c>
      <c r="G2345" t="n">
        <v>205</v>
      </c>
      <c r="H2345" t="inlineStr">
        <is>
          <t>Kings Mills, Ohio</t>
        </is>
      </c>
    </row>
    <row r="2346">
      <c r="A2346" t="inlineStr">
        <is>
          <t>Cincinnati</t>
        </is>
      </c>
      <c r="B2346" t="n">
        <v>18</v>
      </c>
      <c r="C2346" t="inlineStr">
        <is>
          <t>Giyahni Kontosis</t>
        </is>
      </c>
      <c r="D2346" t="inlineStr">
        <is>
          <t>WR</t>
        </is>
      </c>
      <c r="E2346" t="inlineStr">
        <is>
          <t>Redshirt Freshman</t>
        </is>
      </c>
      <c r="F2346" t="inlineStr">
        <is>
          <t>6'1"</t>
        </is>
      </c>
      <c r="G2346" t="n">
        <v>205</v>
      </c>
      <c r="H2346" t="inlineStr">
        <is>
          <t>Beltsville, Md.</t>
        </is>
      </c>
    </row>
    <row r="2347">
      <c r="A2347" t="inlineStr">
        <is>
          <t>Cincinnati</t>
        </is>
      </c>
      <c r="B2347" t="n">
        <v>72</v>
      </c>
      <c r="C2347" t="inlineStr">
        <is>
          <t>Nolan Latulippe</t>
        </is>
      </c>
      <c r="D2347" t="inlineStr">
        <is>
          <t>OL</t>
        </is>
      </c>
      <c r="E2347" t="inlineStr">
        <is>
          <t>Redshirt Junior</t>
        </is>
      </c>
      <c r="F2347" t="inlineStr">
        <is>
          <t>6'8"</t>
        </is>
      </c>
      <c r="G2347" t="n">
        <v>315</v>
      </c>
      <c r="H2347" t="inlineStr">
        <is>
          <t>Aylmer, Quebec, Can.</t>
        </is>
      </c>
    </row>
    <row r="2348">
      <c r="A2348" t="inlineStr">
        <is>
          <t>Cincinnati</t>
        </is>
      </c>
      <c r="B2348" t="n">
        <v>33</v>
      </c>
      <c r="C2348" t="inlineStr">
        <is>
          <t>George Leibold</t>
        </is>
      </c>
      <c r="D2348" t="inlineStr">
        <is>
          <t>LB</t>
        </is>
      </c>
      <c r="E2348" t="inlineStr">
        <is>
          <t>Redshirt Sophomore</t>
        </is>
      </c>
      <c r="F2348" t="inlineStr">
        <is>
          <t>6'1"</t>
        </is>
      </c>
      <c r="G2348" t="n">
        <v>218</v>
      </c>
      <c r="H2348" t="inlineStr">
        <is>
          <t>Sarasota, Fla.</t>
        </is>
      </c>
    </row>
    <row r="2349">
      <c r="A2349" t="inlineStr">
        <is>
          <t>Cincinnati</t>
        </is>
      </c>
      <c r="B2349" t="n">
        <v>93</v>
      </c>
      <c r="C2349" t="inlineStr">
        <is>
          <t>Max Lemasters</t>
        </is>
      </c>
      <c r="D2349" t="inlineStr">
        <is>
          <t>K</t>
        </is>
      </c>
      <c r="E2349" t="inlineStr">
        <is>
          <t>Redshirt Junior</t>
        </is>
      </c>
      <c r="F2349" t="inlineStr">
        <is>
          <t>5'6"</t>
        </is>
      </c>
      <c r="G2349" t="n">
        <v>175</v>
      </c>
      <c r="H2349" t="inlineStr">
        <is>
          <t>Cincinnati, Ohio</t>
        </is>
      </c>
    </row>
    <row r="2350">
      <c r="A2350" t="inlineStr">
        <is>
          <t>Cincinnati</t>
        </is>
      </c>
      <c r="B2350" t="n">
        <v>91</v>
      </c>
      <c r="C2350" t="inlineStr">
        <is>
          <t>Drew Logan</t>
        </is>
      </c>
      <c r="D2350" t="inlineStr">
        <is>
          <t>DL</t>
        </is>
      </c>
      <c r="E2350" t="inlineStr">
        <is>
          <t>Redshirt Senior</t>
        </is>
      </c>
      <c r="F2350" t="inlineStr">
        <is>
          <t>6'4"</t>
        </is>
      </c>
      <c r="G2350" t="n">
        <v>275</v>
      </c>
      <c r="H2350" t="inlineStr">
        <is>
          <t>North Canton, Ohio</t>
        </is>
      </c>
    </row>
    <row r="2351">
      <c r="A2351" t="inlineStr">
        <is>
          <t>Cincinnati</t>
        </is>
      </c>
      <c r="B2351" t="n">
        <v>66</v>
      </c>
      <c r="C2351" t="inlineStr">
        <is>
          <t>Xavier Lozowicki</t>
        </is>
      </c>
      <c r="D2351" t="inlineStr">
        <is>
          <t>OL</t>
        </is>
      </c>
      <c r="E2351" t="inlineStr">
        <is>
          <t>Redshirt Junior</t>
        </is>
      </c>
      <c r="F2351" t="inlineStr">
        <is>
          <t>6'5"</t>
        </is>
      </c>
      <c r="G2351" t="n">
        <v>315</v>
      </c>
      <c r="H2351" t="inlineStr">
        <is>
          <t>Ridley Park, Pa.</t>
        </is>
      </c>
    </row>
    <row r="2352">
      <c r="A2352" t="inlineStr">
        <is>
          <t>Cincinnati</t>
        </is>
      </c>
      <c r="B2352" t="n">
        <v>12</v>
      </c>
      <c r="C2352" t="inlineStr">
        <is>
          <t>Filip Maciorowski</t>
        </is>
      </c>
      <c r="D2352" t="inlineStr">
        <is>
          <t>LB</t>
        </is>
      </c>
      <c r="E2352" t="inlineStr">
        <is>
          <t>Redshirt Junior</t>
        </is>
      </c>
      <c r="F2352" t="inlineStr">
        <is>
          <t>6'3"</t>
        </is>
      </c>
      <c r="G2352" t="n">
        <v>235</v>
      </c>
      <c r="H2352" t="inlineStr">
        <is>
          <t>Carol Stream, Ill.</t>
        </is>
      </c>
      <c r="I2352" t="inlineStr">
        <is>
          <t>Transfer from Northern Illinois (2026 portal)</t>
        </is>
      </c>
    </row>
    <row r="2353">
      <c r="A2353" t="inlineStr">
        <is>
          <t>Cincinnati</t>
        </is>
      </c>
      <c r="B2353" t="n">
        <v>55</v>
      </c>
      <c r="C2353" t="inlineStr">
        <is>
          <t>Solomon Mathis</t>
        </is>
      </c>
      <c r="D2353" t="inlineStr">
        <is>
          <t>OL</t>
        </is>
      </c>
      <c r="E2353" t="inlineStr">
        <is>
          <t>Freshman</t>
        </is>
      </c>
      <c r="F2353" t="inlineStr">
        <is>
          <t>6'5"</t>
        </is>
      </c>
      <c r="G2353" t="n">
        <v>285</v>
      </c>
      <c r="H2353" t="inlineStr">
        <is>
          <t>Hephzibah, Ga.</t>
        </is>
      </c>
    </row>
    <row r="2354">
      <c r="A2354" t="inlineStr">
        <is>
          <t>Cincinnati</t>
        </is>
      </c>
      <c r="B2354" t="n">
        <v>88</v>
      </c>
      <c r="C2354" t="inlineStr">
        <is>
          <t>CD McFee</t>
        </is>
      </c>
      <c r="D2354" t="inlineStr">
        <is>
          <t>DL</t>
        </is>
      </c>
      <c r="E2354" t="inlineStr">
        <is>
          <t>Redshirt Freshman</t>
        </is>
      </c>
      <c r="F2354" t="inlineStr">
        <is>
          <t>6'4"</t>
        </is>
      </c>
      <c r="G2354" t="n">
        <v>315</v>
      </c>
      <c r="H2354" t="inlineStr">
        <is>
          <t>Elkhart, Ind.</t>
        </is>
      </c>
    </row>
    <row r="2355">
      <c r="A2355" t="inlineStr">
        <is>
          <t>Cincinnati</t>
        </is>
      </c>
      <c r="B2355" t="n">
        <v>75</v>
      </c>
      <c r="C2355" t="inlineStr">
        <is>
          <t>Marcus McGregor</t>
        </is>
      </c>
      <c r="D2355" t="inlineStr">
        <is>
          <t>OL</t>
        </is>
      </c>
      <c r="E2355" t="inlineStr">
        <is>
          <t>Redshirt Freshman</t>
        </is>
      </c>
      <c r="F2355" t="inlineStr">
        <is>
          <t>6'3"</t>
        </is>
      </c>
      <c r="G2355" t="n">
        <v>312</v>
      </c>
      <c r="H2355" t="inlineStr">
        <is>
          <t>West Des Moines, Iowa</t>
        </is>
      </c>
    </row>
    <row r="2356">
      <c r="A2356" t="inlineStr">
        <is>
          <t>Cincinnati</t>
        </is>
      </c>
      <c r="B2356" t="n">
        <v>21</v>
      </c>
      <c r="C2356" t="inlineStr">
        <is>
          <t>Jamarion McKinney</t>
        </is>
      </c>
      <c r="D2356" t="inlineStr">
        <is>
          <t>CB</t>
        </is>
      </c>
      <c r="E2356" t="inlineStr">
        <is>
          <t>Freshman</t>
        </is>
      </c>
      <c r="F2356" t="inlineStr">
        <is>
          <t>6'2"</t>
        </is>
      </c>
      <c r="G2356" t="n">
        <v>190</v>
      </c>
      <c r="H2356" t="inlineStr">
        <is>
          <t>Greenville, S.C.</t>
        </is>
      </c>
    </row>
    <row r="2357">
      <c r="A2357" t="inlineStr">
        <is>
          <t>Cincinnati</t>
        </is>
      </c>
      <c r="B2357" t="n">
        <v>14</v>
      </c>
      <c r="C2357" t="inlineStr">
        <is>
          <t>KK Meier</t>
        </is>
      </c>
      <c r="D2357" t="inlineStr">
        <is>
          <t>CB</t>
        </is>
      </c>
      <c r="E2357" t="inlineStr">
        <is>
          <t>Redshirt Senior</t>
        </is>
      </c>
      <c r="F2357" t="inlineStr">
        <is>
          <t>6'0"</t>
        </is>
      </c>
      <c r="G2357" t="n">
        <v>205</v>
      </c>
      <c r="H2357" t="inlineStr">
        <is>
          <t>Lubbock, Texas</t>
        </is>
      </c>
      <c r="I2357" t="inlineStr">
        <is>
          <t>Transfer from UTSA (2026 portal)</t>
        </is>
      </c>
    </row>
    <row r="2358">
      <c r="A2358" t="inlineStr">
        <is>
          <t>Cincinnati</t>
        </is>
      </c>
      <c r="B2358" t="n">
        <v>71</v>
      </c>
      <c r="C2358" t="inlineStr">
        <is>
          <t>Judea Milon</t>
        </is>
      </c>
      <c r="D2358" t="inlineStr">
        <is>
          <t>OL</t>
        </is>
      </c>
      <c r="E2358" t="inlineStr">
        <is>
          <t>Redshirt Senior</t>
        </is>
      </c>
      <c r="F2358" t="inlineStr">
        <is>
          <t>6'4"</t>
        </is>
      </c>
      <c r="G2358" t="n">
        <v>300</v>
      </c>
      <c r="H2358" t="inlineStr">
        <is>
          <t>Killeen, Texas</t>
        </is>
      </c>
    </row>
    <row r="2359">
      <c r="A2359" t="inlineStr">
        <is>
          <t>Cincinnati</t>
        </is>
      </c>
      <c r="B2359" t="n">
        <v>21</v>
      </c>
      <c r="C2359" t="inlineStr">
        <is>
          <t>James Minor</t>
        </is>
      </c>
      <c r="D2359" t="inlineStr">
        <is>
          <t>RB</t>
        </is>
      </c>
      <c r="E2359" t="inlineStr">
        <is>
          <t>Junior</t>
        </is>
      </c>
      <c r="F2359" t="inlineStr">
        <is>
          <t>5'11"</t>
        </is>
      </c>
      <c r="G2359" t="n">
        <v>203</v>
      </c>
      <c r="H2359" t="inlineStr">
        <is>
          <t>Cincinnati, Ohio</t>
        </is>
      </c>
    </row>
    <row r="2360">
      <c r="A2360" t="inlineStr">
        <is>
          <t>Cincinnati</t>
        </is>
      </c>
      <c r="B2360" t="n">
        <v>97</v>
      </c>
      <c r="C2360" t="inlineStr">
        <is>
          <t>Kamron Neal</t>
        </is>
      </c>
      <c r="D2360" t="inlineStr">
        <is>
          <t>DL</t>
        </is>
      </c>
      <c r="E2360" t="inlineStr">
        <is>
          <t>Redshirt Freshman</t>
        </is>
      </c>
      <c r="F2360" t="inlineStr">
        <is>
          <t>6'2"</t>
        </is>
      </c>
      <c r="G2360" t="n">
        <v>270</v>
      </c>
      <c r="H2360" t="inlineStr">
        <is>
          <t>Fort Myers, Fla.</t>
        </is>
      </c>
    </row>
    <row r="2361">
      <c r="A2361" t="inlineStr">
        <is>
          <t>Cincinnati</t>
        </is>
      </c>
      <c r="B2361" t="n">
        <v>45</v>
      </c>
      <c r="C2361" t="inlineStr">
        <is>
          <t>Jaxon Newton</t>
        </is>
      </c>
      <c r="D2361" t="inlineStr">
        <is>
          <t>LB</t>
        </is>
      </c>
      <c r="E2361" t="inlineStr">
        <is>
          <t>Freshman</t>
        </is>
      </c>
      <c r="F2361" t="inlineStr">
        <is>
          <t>6'3"</t>
        </is>
      </c>
      <c r="G2361" t="n">
        <v>200</v>
      </c>
      <c r="H2361" t="inlineStr">
        <is>
          <t>Anniston, Ala.</t>
        </is>
      </c>
    </row>
    <row r="2362">
      <c r="A2362" t="inlineStr">
        <is>
          <t>Cincinnati</t>
        </is>
      </c>
      <c r="B2362" t="n">
        <v>96</v>
      </c>
      <c r="C2362" t="inlineStr">
        <is>
          <t>Nathan Nunn</t>
        </is>
      </c>
      <c r="D2362" t="inlineStr">
        <is>
          <t>DL</t>
        </is>
      </c>
      <c r="E2362" t="inlineStr">
        <is>
          <t>Redshirt Sophomore</t>
        </is>
      </c>
      <c r="F2362" t="inlineStr">
        <is>
          <t>6'2"</t>
        </is>
      </c>
      <c r="G2362" t="n">
        <v>285</v>
      </c>
      <c r="H2362" t="inlineStr">
        <is>
          <t>Medina, Ohio</t>
        </is>
      </c>
    </row>
    <row r="2363">
      <c r="A2363" t="inlineStr">
        <is>
          <t>Cincinnati</t>
        </is>
      </c>
      <c r="B2363" t="n">
        <v>10</v>
      </c>
      <c r="C2363" t="inlineStr">
        <is>
          <t>Liam O'Brien</t>
        </is>
      </c>
      <c r="D2363" t="inlineStr">
        <is>
          <t>QB</t>
        </is>
      </c>
      <c r="E2363" t="inlineStr">
        <is>
          <t>Redshirt Senior</t>
        </is>
      </c>
      <c r="F2363" t="inlineStr">
        <is>
          <t>6'0"</t>
        </is>
      </c>
      <c r="G2363" t="n">
        <v>205</v>
      </c>
      <c r="H2363" t="inlineStr">
        <is>
          <t>Boulder, Colo.</t>
        </is>
      </c>
      <c r="I2363" t="inlineStr">
        <is>
          <t>Transfer from Pennsylvania (2026 portal)</t>
        </is>
      </c>
    </row>
    <row r="2364">
      <c r="A2364" t="inlineStr">
        <is>
          <t>Cincinnati</t>
        </is>
      </c>
      <c r="B2364" t="n">
        <v>11</v>
      </c>
      <c r="C2364" t="inlineStr">
        <is>
          <t>Chidera Otutu</t>
        </is>
      </c>
      <c r="D2364" t="inlineStr">
        <is>
          <t>DL</t>
        </is>
      </c>
      <c r="E2364" t="inlineStr">
        <is>
          <t>Junior</t>
        </is>
      </c>
      <c r="F2364" t="inlineStr">
        <is>
          <t>6'1"</t>
        </is>
      </c>
      <c r="G2364" t="n">
        <v>300</v>
      </c>
      <c r="H2364" t="inlineStr">
        <is>
          <t>Pflugerville, Texas</t>
        </is>
      </c>
      <c r="I2364" t="inlineStr">
        <is>
          <t>Transfer from UTSA (2026 portal)</t>
        </is>
      </c>
    </row>
    <row r="2365">
      <c r="A2365" t="inlineStr">
        <is>
          <t>Cincinnati</t>
        </is>
      </c>
      <c r="B2365" t="n">
        <v>70</v>
      </c>
      <c r="C2365" t="inlineStr">
        <is>
          <t>Cray Paich</t>
        </is>
      </c>
      <c r="D2365" t="inlineStr">
        <is>
          <t>OL</t>
        </is>
      </c>
      <c r="E2365" t="inlineStr">
        <is>
          <t>Redshirt Freshman</t>
        </is>
      </c>
      <c r="F2365" t="inlineStr">
        <is>
          <t>6'5"</t>
        </is>
      </c>
      <c r="G2365" t="n">
        <v>315</v>
      </c>
      <c r="H2365" t="inlineStr">
        <is>
          <t>Northbrook, Ill.</t>
        </is>
      </c>
    </row>
    <row r="2366">
      <c r="A2366" t="inlineStr">
        <is>
          <t>Cincinnati</t>
        </is>
      </c>
      <c r="B2366" t="n">
        <v>4</v>
      </c>
      <c r="C2366" t="inlineStr">
        <is>
          <t>Marquaze Parker</t>
        </is>
      </c>
      <c r="D2366" t="inlineStr">
        <is>
          <t>DL</t>
        </is>
      </c>
      <c r="E2366" t="inlineStr">
        <is>
          <t>Junior</t>
        </is>
      </c>
      <c r="F2366" t="inlineStr">
        <is>
          <t>6'3"</t>
        </is>
      </c>
      <c r="G2366" t="n">
        <v>277</v>
      </c>
      <c r="H2366" t="inlineStr">
        <is>
          <t>West Memphis, Ark.</t>
        </is>
      </c>
    </row>
    <row r="2367">
      <c r="A2367" t="inlineStr">
        <is>
          <t>Cincinnati</t>
        </is>
      </c>
      <c r="B2367" t="n">
        <v>73</v>
      </c>
      <c r="C2367" t="inlineStr">
        <is>
          <t>Aiden Pastoriza</t>
        </is>
      </c>
      <c r="D2367" t="inlineStr">
        <is>
          <t>OL</t>
        </is>
      </c>
      <c r="E2367" t="inlineStr">
        <is>
          <t>Redshirt Sophomore</t>
        </is>
      </c>
      <c r="F2367" t="inlineStr">
        <is>
          <t>6'6"</t>
        </is>
      </c>
      <c r="G2367" t="n">
        <v>313</v>
      </c>
      <c r="H2367" t="inlineStr">
        <is>
          <t>Jackson, Mich.</t>
        </is>
      </c>
    </row>
    <row r="2368">
      <c r="A2368" t="inlineStr">
        <is>
          <t>Cincinnati</t>
        </is>
      </c>
      <c r="B2368" t="n">
        <v>6</v>
      </c>
      <c r="C2368" t="inlineStr">
        <is>
          <t>Gi'Bran Payne</t>
        </is>
      </c>
      <c r="D2368" t="inlineStr">
        <is>
          <t>RB</t>
        </is>
      </c>
      <c r="E2368" t="inlineStr">
        <is>
          <t>Redshirt Senior</t>
        </is>
      </c>
      <c r="F2368" t="inlineStr">
        <is>
          <t>5'10"</t>
        </is>
      </c>
      <c r="G2368" t="n">
        <v>210</v>
      </c>
      <c r="H2368" t="inlineStr">
        <is>
          <t>Cincinnati, Ohio</t>
        </is>
      </c>
      <c r="I2368" t="inlineStr">
        <is>
          <t>Transfer from Notre Dame (2026 portal)</t>
        </is>
      </c>
    </row>
    <row r="2369">
      <c r="A2369" t="inlineStr">
        <is>
          <t>Cincinnati</t>
        </is>
      </c>
      <c r="B2369" t="n">
        <v>3</v>
      </c>
      <c r="C2369" t="inlineStr">
        <is>
          <t>Antwan Peek Jr.</t>
        </is>
      </c>
      <c r="D2369" t="inlineStr">
        <is>
          <t>STAR</t>
        </is>
      </c>
      <c r="E2369" t="inlineStr">
        <is>
          <t>Redshirt Senior</t>
        </is>
      </c>
      <c r="F2369" t="inlineStr">
        <is>
          <t>6'1"</t>
        </is>
      </c>
      <c r="G2369" t="n">
        <v>220</v>
      </c>
      <c r="H2369" t="inlineStr">
        <is>
          <t>Cincinnati, Ohio</t>
        </is>
      </c>
    </row>
    <row r="2370">
      <c r="A2370" t="inlineStr">
        <is>
          <t>Cincinnati</t>
        </is>
      </c>
      <c r="B2370" t="n">
        <v>7</v>
      </c>
      <c r="C2370" t="inlineStr">
        <is>
          <t>Zylan Perry</t>
        </is>
      </c>
      <c r="D2370" t="inlineStr">
        <is>
          <t>RB</t>
        </is>
      </c>
      <c r="E2370" t="inlineStr">
        <is>
          <t>Redshirt Senior</t>
        </is>
      </c>
      <c r="F2370" t="inlineStr">
        <is>
          <t>5'11"</t>
        </is>
      </c>
      <c r="G2370" t="n">
        <v>212</v>
      </c>
      <c r="H2370" t="inlineStr">
        <is>
          <t>Franklin, La.</t>
        </is>
      </c>
      <c r="I2370" t="inlineStr">
        <is>
          <t>Transfer from Louisiana (2026 portal)</t>
        </is>
      </c>
    </row>
    <row r="2371">
      <c r="A2371" t="inlineStr">
        <is>
          <t>Cincinnati</t>
        </is>
      </c>
      <c r="B2371" t="n">
        <v>35</v>
      </c>
      <c r="C2371" t="inlineStr">
        <is>
          <t>Drew Robinson</t>
        </is>
      </c>
      <c r="D2371" t="inlineStr">
        <is>
          <t>S</t>
        </is>
      </c>
      <c r="E2371" t="inlineStr">
        <is>
          <t>Redshirt Sophomore</t>
        </is>
      </c>
      <c r="F2371" t="inlineStr">
        <is>
          <t>6'2"</t>
        </is>
      </c>
      <c r="G2371" t="n">
        <v>195</v>
      </c>
      <c r="H2371" t="inlineStr">
        <is>
          <t>Clarksville, Ohio</t>
        </is>
      </c>
    </row>
    <row r="2372">
      <c r="A2372" t="inlineStr">
        <is>
          <t>Cincinnati</t>
        </is>
      </c>
      <c r="B2372" t="n">
        <v>26</v>
      </c>
      <c r="C2372" t="inlineStr">
        <is>
          <t>Cam Roetherford</t>
        </is>
      </c>
      <c r="D2372" t="inlineStr">
        <is>
          <t>DL</t>
        </is>
      </c>
      <c r="E2372" t="inlineStr">
        <is>
          <t>Redshirt Senior</t>
        </is>
      </c>
      <c r="F2372" t="inlineStr">
        <is>
          <t>6'3"</t>
        </is>
      </c>
      <c r="G2372" t="n">
        <v>285</v>
      </c>
      <c r="H2372" t="inlineStr">
        <is>
          <t>Detroit, Mich.</t>
        </is>
      </c>
    </row>
    <row r="2373">
      <c r="A2373" t="inlineStr">
        <is>
          <t>Cincinnati</t>
        </is>
      </c>
      <c r="B2373" t="n">
        <v>99</v>
      </c>
      <c r="C2373" t="inlineStr">
        <is>
          <t>Jonathan Rulo</t>
        </is>
      </c>
      <c r="D2373" t="inlineStr">
        <is>
          <t>DL</t>
        </is>
      </c>
      <c r="E2373" t="inlineStr">
        <is>
          <t>Freshman</t>
        </is>
      </c>
      <c r="F2373" t="inlineStr">
        <is>
          <t>6'1"</t>
        </is>
      </c>
      <c r="G2373" t="n">
        <v>300</v>
      </c>
      <c r="H2373" t="inlineStr">
        <is>
          <t>Belleville, Ill.</t>
        </is>
      </c>
    </row>
    <row r="2374">
      <c r="A2374" t="inlineStr">
        <is>
          <t>Cincinnati</t>
        </is>
      </c>
      <c r="B2374" t="n">
        <v>99</v>
      </c>
      <c r="C2374" t="inlineStr">
        <is>
          <t>Stephen Rusnak</t>
        </is>
      </c>
      <c r="D2374" t="inlineStr">
        <is>
          <t>K</t>
        </is>
      </c>
      <c r="E2374" t="inlineStr">
        <is>
          <t>Redshirt Senior</t>
        </is>
      </c>
      <c r="F2374" t="inlineStr">
        <is>
          <t>6'0"</t>
        </is>
      </c>
      <c r="G2374" t="n">
        <v>195</v>
      </c>
      <c r="H2374" t="inlineStr">
        <is>
          <t>Clarkston, Mich.</t>
        </is>
      </c>
    </row>
    <row r="2375">
      <c r="A2375" t="inlineStr">
        <is>
          <t>Cincinnati</t>
        </is>
      </c>
      <c r="B2375" t="n">
        <v>5</v>
      </c>
      <c r="C2375" t="inlineStr">
        <is>
          <t>Marqavious Saboor</t>
        </is>
      </c>
      <c r="D2375" t="inlineStr">
        <is>
          <t>STAR</t>
        </is>
      </c>
      <c r="E2375" t="inlineStr">
        <is>
          <t>Junior</t>
        </is>
      </c>
      <c r="F2375" t="inlineStr">
        <is>
          <t>5'11"</t>
        </is>
      </c>
      <c r="G2375" t="n">
        <v>185</v>
      </c>
      <c r="H2375" t="inlineStr">
        <is>
          <t>Decatur, Ga.</t>
        </is>
      </c>
    </row>
    <row r="2376">
      <c r="A2376" t="inlineStr">
        <is>
          <t>Cincinnati</t>
        </is>
      </c>
      <c r="B2376" t="n">
        <v>32</v>
      </c>
      <c r="C2376" t="inlineStr">
        <is>
          <t>Landen Schaefer</t>
        </is>
      </c>
      <c r="D2376" t="inlineStr">
        <is>
          <t>DB</t>
        </is>
      </c>
      <c r="E2376" t="inlineStr">
        <is>
          <t>Redshirt Freshman</t>
        </is>
      </c>
      <c r="F2376" t="inlineStr">
        <is>
          <t>6'0"</t>
        </is>
      </c>
      <c r="G2376" t="n">
        <v>180</v>
      </c>
      <c r="H2376" t="inlineStr">
        <is>
          <t>Cincinnati, Ohio</t>
        </is>
      </c>
    </row>
    <row r="2377">
      <c r="A2377" t="inlineStr">
        <is>
          <t>Cincinnati</t>
        </is>
      </c>
      <c r="B2377" t="n">
        <v>16</v>
      </c>
      <c r="C2377" t="inlineStr">
        <is>
          <t>Flynn Schiele</t>
        </is>
      </c>
      <c r="D2377" t="inlineStr">
        <is>
          <t>WR</t>
        </is>
      </c>
      <c r="E2377" t="inlineStr">
        <is>
          <t>Redshirt Senior</t>
        </is>
      </c>
      <c r="F2377" t="inlineStr">
        <is>
          <t>6'4"</t>
        </is>
      </c>
      <c r="G2377" t="n">
        <v>210</v>
      </c>
      <c r="H2377" t="inlineStr">
        <is>
          <t>West Linn, Ore.</t>
        </is>
      </c>
      <c r="I2377" t="inlineStr">
        <is>
          <t>Transfer from Colorado School of Mines (2026 portal)</t>
        </is>
      </c>
    </row>
    <row r="2378">
      <c r="A2378" t="inlineStr">
        <is>
          <t>Cincinnati</t>
        </is>
      </c>
      <c r="B2378" t="n">
        <v>69</v>
      </c>
      <c r="C2378" t="inlineStr">
        <is>
          <t>JP Schrieber</t>
        </is>
      </c>
      <c r="D2378" t="inlineStr">
        <is>
          <t>OL</t>
        </is>
      </c>
      <c r="E2378" t="inlineStr">
        <is>
          <t>Redshirt Sophomore</t>
        </is>
      </c>
      <c r="F2378" t="inlineStr">
        <is>
          <t>6'2"</t>
        </is>
      </c>
      <c r="G2378" t="n">
        <v>305</v>
      </c>
      <c r="H2378" t="inlineStr">
        <is>
          <t>Berwyn, Pa.</t>
        </is>
      </c>
    </row>
    <row r="2379">
      <c r="A2379" t="inlineStr">
        <is>
          <t>Cincinnati</t>
        </is>
      </c>
      <c r="B2379" t="n">
        <v>90</v>
      </c>
      <c r="C2379" t="inlineStr">
        <is>
          <t>Darrius Simmons</t>
        </is>
      </c>
      <c r="D2379" t="inlineStr">
        <is>
          <t>DL</t>
        </is>
      </c>
      <c r="E2379" t="inlineStr">
        <is>
          <t>Freshman</t>
        </is>
      </c>
      <c r="F2379" t="inlineStr">
        <is>
          <t>6'2"</t>
        </is>
      </c>
      <c r="G2379" t="n">
        <v>305</v>
      </c>
      <c r="H2379" t="inlineStr">
        <is>
          <t>Cairo, Ga.</t>
        </is>
      </c>
    </row>
    <row r="2380">
      <c r="A2380" t="inlineStr">
        <is>
          <t>Cincinnati</t>
        </is>
      </c>
      <c r="B2380" t="n">
        <v>17</v>
      </c>
      <c r="C2380" t="inlineStr">
        <is>
          <t>Brian Simms III</t>
        </is>
      </c>
      <c r="D2380" t="inlineStr">
        <is>
          <t>LB</t>
        </is>
      </c>
      <c r="E2380" t="inlineStr">
        <is>
          <t>Redshirt Junior</t>
        </is>
      </c>
      <c r="F2380" t="inlineStr">
        <is>
          <t>6'3"</t>
        </is>
      </c>
      <c r="G2380" t="n">
        <v>240</v>
      </c>
      <c r="H2380" t="inlineStr">
        <is>
          <t>Baltimore, Md.</t>
        </is>
      </c>
    </row>
    <row r="2381">
      <c r="A2381" t="inlineStr">
        <is>
          <t>Cincinnati</t>
        </is>
      </c>
      <c r="B2381" t="n">
        <v>20</v>
      </c>
      <c r="C2381" t="inlineStr">
        <is>
          <t>Joshua Smith</t>
        </is>
      </c>
      <c r="D2381" t="inlineStr">
        <is>
          <t>WR</t>
        </is>
      </c>
      <c r="E2381" t="inlineStr">
        <is>
          <t>Freshman</t>
        </is>
      </c>
      <c r="F2381" t="inlineStr">
        <is>
          <t>6'5"</t>
        </is>
      </c>
      <c r="G2381" t="n">
        <v>195</v>
      </c>
      <c r="H2381" t="inlineStr">
        <is>
          <t>Columbus, Ohio</t>
        </is>
      </c>
    </row>
    <row r="2382">
      <c r="A2382" t="inlineStr">
        <is>
          <t>Cincinnati</t>
        </is>
      </c>
      <c r="B2382" t="n">
        <v>82</v>
      </c>
      <c r="C2382" t="inlineStr">
        <is>
          <t>Ka'Maurri Smith</t>
        </is>
      </c>
      <c r="D2382" t="inlineStr">
        <is>
          <t>TE</t>
        </is>
      </c>
      <c r="E2382" t="inlineStr">
        <is>
          <t>Redshirt Freshman</t>
        </is>
      </c>
      <c r="F2382" t="inlineStr">
        <is>
          <t>6'5"</t>
        </is>
      </c>
      <c r="G2382" t="n">
        <v>252</v>
      </c>
      <c r="H2382" t="inlineStr">
        <is>
          <t>Dayton, Ohio</t>
        </is>
      </c>
    </row>
    <row r="2383">
      <c r="A2383" t="inlineStr">
        <is>
          <t>Cincinnati</t>
        </is>
      </c>
      <c r="B2383" t="n">
        <v>46</v>
      </c>
      <c r="C2383" t="inlineStr">
        <is>
          <t>Xavier Starks</t>
        </is>
      </c>
      <c r="D2383" t="inlineStr">
        <is>
          <t>S</t>
        </is>
      </c>
      <c r="E2383" t="inlineStr">
        <is>
          <t>Freshman</t>
        </is>
      </c>
      <c r="F2383" t="inlineStr">
        <is>
          <t>5'11"</t>
        </is>
      </c>
      <c r="G2383" t="n">
        <v>202</v>
      </c>
      <c r="H2383" t="inlineStr">
        <is>
          <t>Birmingham, Ala.</t>
        </is>
      </c>
    </row>
    <row r="2384">
      <c r="A2384" t="inlineStr">
        <is>
          <t>Cincinnati</t>
        </is>
      </c>
      <c r="B2384" t="n">
        <v>48</v>
      </c>
      <c r="C2384" t="inlineStr">
        <is>
          <t>Eli Stein</t>
        </is>
      </c>
      <c r="D2384" t="inlineStr">
        <is>
          <t>LS</t>
        </is>
      </c>
      <c r="E2384" t="inlineStr">
        <is>
          <t>Redshirt Senior</t>
        </is>
      </c>
      <c r="F2384" t="inlineStr">
        <is>
          <t>6'3"</t>
        </is>
      </c>
      <c r="G2384" t="n">
        <v>225</v>
      </c>
      <c r="H2384" t="inlineStr">
        <is>
          <t>Cambridge, Wis.</t>
        </is>
      </c>
    </row>
    <row r="2385">
      <c r="A2385" t="inlineStr">
        <is>
          <t>Cincinnati</t>
        </is>
      </c>
      <c r="B2385" t="n">
        <v>3</v>
      </c>
      <c r="C2385" t="inlineStr">
        <is>
          <t>Cole Tabb</t>
        </is>
      </c>
      <c r="D2385" t="inlineStr">
        <is>
          <t>RB</t>
        </is>
      </c>
      <c r="E2385" t="inlineStr">
        <is>
          <t>Redshirt Sophomore</t>
        </is>
      </c>
      <c r="F2385" t="inlineStr">
        <is>
          <t>5'8"</t>
        </is>
      </c>
      <c r="G2385" t="n">
        <v>203</v>
      </c>
      <c r="H2385" t="inlineStr">
        <is>
          <t>Fort Walton Beach, Fla.</t>
        </is>
      </c>
      <c r="I2385" t="inlineStr">
        <is>
          <t>Transfer from Stanford (2026 portal)</t>
        </is>
      </c>
    </row>
    <row r="2386">
      <c r="A2386" t="inlineStr">
        <is>
          <t>Cincinnati</t>
        </is>
      </c>
      <c r="B2386" t="n">
        <v>27</v>
      </c>
      <c r="C2386" t="inlineStr">
        <is>
          <t>Markell Taylor</t>
        </is>
      </c>
      <c r="D2386" t="inlineStr">
        <is>
          <t>DB</t>
        </is>
      </c>
      <c r="E2386" t="inlineStr">
        <is>
          <t>Freshman</t>
        </is>
      </c>
      <c r="F2386" t="inlineStr">
        <is>
          <t>5'11"</t>
        </is>
      </c>
      <c r="G2386" t="n">
        <v>210</v>
      </c>
      <c r="H2386" t="inlineStr">
        <is>
          <t>Dallas, Ga.</t>
        </is>
      </c>
    </row>
    <row r="2387">
      <c r="A2387" t="inlineStr">
        <is>
          <t>Cincinnati</t>
        </is>
      </c>
      <c r="B2387" t="n">
        <v>76</v>
      </c>
      <c r="C2387" t="inlineStr">
        <is>
          <t>Zach Taylor</t>
        </is>
      </c>
      <c r="D2387" t="inlineStr">
        <is>
          <t>OL</t>
        </is>
      </c>
      <c r="E2387" t="inlineStr">
        <is>
          <t>Redshirt Freshman</t>
        </is>
      </c>
      <c r="F2387" t="inlineStr">
        <is>
          <t>6'3"</t>
        </is>
      </c>
      <c r="G2387" t="n">
        <v>315</v>
      </c>
      <c r="H2387" t="inlineStr">
        <is>
          <t>Kingsland, Ga.</t>
        </is>
      </c>
    </row>
    <row r="2388">
      <c r="A2388" t="inlineStr">
        <is>
          <t>Cincinnati</t>
        </is>
      </c>
      <c r="B2388" t="n">
        <v>50</v>
      </c>
      <c r="C2388" t="inlineStr">
        <is>
          <t>Evan Tengesdahl</t>
        </is>
      </c>
      <c r="D2388" t="inlineStr">
        <is>
          <t>OL</t>
        </is>
      </c>
      <c r="E2388" t="inlineStr">
        <is>
          <t>Redshirt Junior</t>
        </is>
      </c>
      <c r="F2388" t="inlineStr">
        <is>
          <t>6'3"</t>
        </is>
      </c>
      <c r="G2388" t="n">
        <v>323</v>
      </c>
      <c r="H2388" t="inlineStr">
        <is>
          <t>Dayton, Ohio</t>
        </is>
      </c>
    </row>
    <row r="2389">
      <c r="A2389" t="inlineStr">
        <is>
          <t>Cincinnati</t>
        </is>
      </c>
      <c r="C2389" t="inlineStr">
        <is>
          <t>Jayzon Thompson</t>
        </is>
      </c>
      <c r="D2389" t="inlineStr">
        <is>
          <t>RB</t>
        </is>
      </c>
      <c r="E2389" t="inlineStr">
        <is>
          <t>Freshman</t>
        </is>
      </c>
      <c r="F2389" t="inlineStr">
        <is>
          <t>5'11"</t>
        </is>
      </c>
      <c r="G2389" t="n">
        <v>190</v>
      </c>
      <c r="H2389" t="inlineStr">
        <is>
          <t>Knoxville, Tenn.</t>
        </is>
      </c>
    </row>
    <row r="2390">
      <c r="A2390" t="inlineStr">
        <is>
          <t>Cincinnati</t>
        </is>
      </c>
      <c r="B2390" t="n">
        <v>22</v>
      </c>
      <c r="C2390" t="inlineStr">
        <is>
          <t>Jonathan Thompson</t>
        </is>
      </c>
      <c r="D2390" t="inlineStr">
        <is>
          <t>LB</t>
        </is>
      </c>
      <c r="E2390" t="inlineStr">
        <is>
          <t>Redshirt Senior</t>
        </is>
      </c>
      <c r="F2390" t="inlineStr">
        <is>
          <t>6'2"</t>
        </is>
      </c>
      <c r="G2390" t="n">
        <v>228</v>
      </c>
      <c r="H2390" t="inlineStr">
        <is>
          <t>Columbus, Ohio</t>
        </is>
      </c>
    </row>
    <row r="2391">
      <c r="A2391" t="inlineStr">
        <is>
          <t>Cincinnati</t>
        </is>
      </c>
      <c r="B2391" t="n">
        <v>77</v>
      </c>
      <c r="C2391" t="inlineStr">
        <is>
          <t>Taran Tyo</t>
        </is>
      </c>
      <c r="D2391" t="inlineStr">
        <is>
          <t>OL</t>
        </is>
      </c>
      <c r="E2391" t="inlineStr">
        <is>
          <t>Redshirt Senior</t>
        </is>
      </c>
      <c r="F2391" t="inlineStr">
        <is>
          <t>6'3"</t>
        </is>
      </c>
      <c r="G2391" t="n">
        <v>325</v>
      </c>
      <c r="H2391" t="inlineStr">
        <is>
          <t>Greenville, Ohio</t>
        </is>
      </c>
    </row>
    <row r="2392">
      <c r="A2392" t="inlineStr">
        <is>
          <t>Cincinnati</t>
        </is>
      </c>
      <c r="B2392" t="n">
        <v>19</v>
      </c>
      <c r="C2392" t="inlineStr">
        <is>
          <t>Dadrien Waller</t>
        </is>
      </c>
      <c r="D2392" t="inlineStr">
        <is>
          <t>WR</t>
        </is>
      </c>
      <c r="E2392" t="inlineStr">
        <is>
          <t>Freshman</t>
        </is>
      </c>
      <c r="F2392" t="inlineStr">
        <is>
          <t>6'3"</t>
        </is>
      </c>
      <c r="G2392" t="n">
        <v>210</v>
      </c>
      <c r="H2392" t="inlineStr">
        <is>
          <t>Guntersville, Ala.</t>
        </is>
      </c>
    </row>
    <row r="2393">
      <c r="A2393" t="inlineStr">
        <is>
          <t>Cincinnati</t>
        </is>
      </c>
      <c r="B2393" t="n">
        <v>85</v>
      </c>
      <c r="C2393" t="inlineStr">
        <is>
          <t>Lyviel Waters</t>
        </is>
      </c>
      <c r="D2393" t="inlineStr">
        <is>
          <t>TE</t>
        </is>
      </c>
      <c r="E2393" t="inlineStr">
        <is>
          <t>Redshirt Sophomore</t>
        </is>
      </c>
      <c r="F2393" t="inlineStr">
        <is>
          <t>6'2"</t>
        </is>
      </c>
      <c r="G2393" t="n">
        <v>245</v>
      </c>
      <c r="H2393" t="inlineStr">
        <is>
          <t>Cincinnati, Ohio</t>
        </is>
      </c>
    </row>
    <row r="2394">
      <c r="A2394" t="inlineStr">
        <is>
          <t>Cincinnati</t>
        </is>
      </c>
      <c r="B2394" t="n">
        <v>44</v>
      </c>
      <c r="C2394" t="inlineStr">
        <is>
          <t>Montay Weedon</t>
        </is>
      </c>
      <c r="D2394" t="inlineStr">
        <is>
          <t>LB</t>
        </is>
      </c>
      <c r="E2394" t="inlineStr">
        <is>
          <t>Junior</t>
        </is>
      </c>
      <c r="F2394" t="inlineStr">
        <is>
          <t>6'0"</t>
        </is>
      </c>
      <c r="G2394" t="n">
        <v>212</v>
      </c>
      <c r="H2394" t="inlineStr">
        <is>
          <t>Silver Spring, Md.</t>
        </is>
      </c>
    </row>
    <row r="2395">
      <c r="A2395" t="inlineStr">
        <is>
          <t>Cincinnati</t>
        </is>
      </c>
      <c r="B2395" t="n">
        <v>36</v>
      </c>
      <c r="C2395" t="inlineStr">
        <is>
          <t>Evan Weinberg</t>
        </is>
      </c>
      <c r="D2395" t="inlineStr">
        <is>
          <t>LB</t>
        </is>
      </c>
      <c r="E2395" t="inlineStr">
        <is>
          <t>Freshman</t>
        </is>
      </c>
      <c r="F2395" t="inlineStr">
        <is>
          <t>6'3"</t>
        </is>
      </c>
      <c r="G2395" t="n">
        <v>220</v>
      </c>
      <c r="H2395" t="inlineStr">
        <is>
          <t>Springboro, Ohio</t>
        </is>
      </c>
    </row>
    <row r="2396">
      <c r="A2396" t="inlineStr">
        <is>
          <t>Cincinnati</t>
        </is>
      </c>
      <c r="B2396" t="n">
        <v>59</v>
      </c>
      <c r="C2396" t="inlineStr">
        <is>
          <t>Jake Wheelock</t>
        </is>
      </c>
      <c r="D2396" t="inlineStr">
        <is>
          <t>OL</t>
        </is>
      </c>
      <c r="E2396" t="inlineStr">
        <is>
          <t>Redshirt Sophomore</t>
        </is>
      </c>
      <c r="F2396" t="inlineStr">
        <is>
          <t>6'4"</t>
        </is>
      </c>
      <c r="G2396" t="n">
        <v>312</v>
      </c>
      <c r="H2396" t="inlineStr">
        <is>
          <t>Dayton, Ohio</t>
        </is>
      </c>
    </row>
    <row r="2397">
      <c r="A2397" t="inlineStr">
        <is>
          <t>Cincinnati</t>
        </is>
      </c>
      <c r="B2397" t="n">
        <v>16</v>
      </c>
      <c r="C2397" t="inlineStr">
        <is>
          <t>Jaylon White-McClain</t>
        </is>
      </c>
      <c r="D2397" t="inlineStr">
        <is>
          <t>DL</t>
        </is>
      </c>
      <c r="E2397" t="inlineStr">
        <is>
          <t>Redshirt Senior</t>
        </is>
      </c>
      <c r="F2397" t="inlineStr">
        <is>
          <t>6'4"</t>
        </is>
      </c>
      <c r="G2397" t="n">
        <v>275</v>
      </c>
      <c r="H2397" t="inlineStr">
        <is>
          <t>Virginia Beach, Va.</t>
        </is>
      </c>
    </row>
    <row r="2398">
      <c r="A2398" t="inlineStr">
        <is>
          <t>Cincinnati</t>
        </is>
      </c>
      <c r="B2398" t="n">
        <v>80</v>
      </c>
      <c r="C2398" t="inlineStr">
        <is>
          <t>Jalen Williams</t>
        </is>
      </c>
      <c r="D2398" t="inlineStr">
        <is>
          <t>TE</t>
        </is>
      </c>
      <c r="E2398" t="inlineStr">
        <is>
          <t>Freshman</t>
        </is>
      </c>
      <c r="F2398" t="inlineStr">
        <is>
          <t>6'5"</t>
        </is>
      </c>
      <c r="G2398" t="n">
        <v>227</v>
      </c>
      <c r="H2398" t="inlineStr">
        <is>
          <t>Bloomington, Ind.</t>
        </is>
      </c>
    </row>
    <row r="2399">
      <c r="A2399" t="inlineStr">
        <is>
          <t>Cincinnati</t>
        </is>
      </c>
      <c r="B2399" t="n">
        <v>13</v>
      </c>
      <c r="C2399" t="inlineStr">
        <is>
          <t>Patrick Williams</t>
        </is>
      </c>
      <c r="D2399" t="inlineStr">
        <is>
          <t>CB</t>
        </is>
      </c>
      <c r="E2399" t="inlineStr">
        <is>
          <t>Redshirt Freshman</t>
        </is>
      </c>
      <c r="F2399" t="inlineStr">
        <is>
          <t>5'10"</t>
        </is>
      </c>
      <c r="G2399" t="n">
        <v>172</v>
      </c>
      <c r="H2399" t="inlineStr">
        <is>
          <t>Greenville, S.C.</t>
        </is>
      </c>
    </row>
    <row r="2400">
      <c r="A2400" t="inlineStr">
        <is>
          <t>Cincinnati</t>
        </is>
      </c>
      <c r="B2400" t="n">
        <v>9</v>
      </c>
      <c r="C2400" t="inlineStr">
        <is>
          <t>Damaine Wilson</t>
        </is>
      </c>
      <c r="D2400" t="inlineStr">
        <is>
          <t>LB</t>
        </is>
      </c>
      <c r="E2400" t="inlineStr">
        <is>
          <t>Redshirt Sophomore</t>
        </is>
      </c>
      <c r="F2400" t="inlineStr">
        <is>
          <t>6'3"</t>
        </is>
      </c>
      <c r="G2400" t="n">
        <v>235</v>
      </c>
      <c r="H2400" t="inlineStr">
        <is>
          <t>Pompano Beach, Fla.</t>
        </is>
      </c>
      <c r="I2400" t="inlineStr">
        <is>
          <t>Transfer from Georgia State (2026 portal)</t>
        </is>
      </c>
    </row>
    <row r="2401">
      <c r="A2401" t="inlineStr">
        <is>
          <t>Cincinnati</t>
        </is>
      </c>
      <c r="B2401" t="n">
        <v>23</v>
      </c>
      <c r="C2401" t="inlineStr">
        <is>
          <t>Jaidon Windom</t>
        </is>
      </c>
      <c r="D2401" t="inlineStr">
        <is>
          <t>S</t>
        </is>
      </c>
      <c r="E2401" t="inlineStr">
        <is>
          <t>Freshman</t>
        </is>
      </c>
      <c r="F2401" t="inlineStr">
        <is>
          <t>6'1"</t>
        </is>
      </c>
      <c r="G2401" t="n">
        <v>187</v>
      </c>
      <c r="H2401" t="inlineStr">
        <is>
          <t>Detroit, Mich.</t>
        </is>
      </c>
    </row>
    <row r="2402">
      <c r="A2402" t="inlineStr">
        <is>
          <t>Cincinnati</t>
        </is>
      </c>
      <c r="B2402" t="n">
        <v>88</v>
      </c>
      <c r="C2402" t="inlineStr">
        <is>
          <t>DaMari Witherspoon</t>
        </is>
      </c>
      <c r="D2402" t="inlineStr">
        <is>
          <t>TE</t>
        </is>
      </c>
      <c r="E2402" t="inlineStr">
        <is>
          <t>Redshirt Freshman</t>
        </is>
      </c>
      <c r="F2402" t="inlineStr">
        <is>
          <t>6'5"</t>
        </is>
      </c>
      <c r="G2402" t="n">
        <v>245</v>
      </c>
      <c r="H2402" t="inlineStr">
        <is>
          <t>Dallas, Ga.</t>
        </is>
      </c>
    </row>
    <row r="2403">
      <c r="A2403" t="inlineStr">
        <is>
          <t>Cincinnati</t>
        </is>
      </c>
      <c r="B2403" t="n">
        <v>8</v>
      </c>
      <c r="C2403" t="inlineStr">
        <is>
          <t>Cade Wolford</t>
        </is>
      </c>
      <c r="D2403" t="inlineStr">
        <is>
          <t>WR</t>
        </is>
      </c>
      <c r="E2403" t="inlineStr">
        <is>
          <t>Redshirt Sophomore</t>
        </is>
      </c>
      <c r="F2403" t="inlineStr">
        <is>
          <t>5'10"</t>
        </is>
      </c>
      <c r="G2403" t="n">
        <v>195</v>
      </c>
      <c r="H2403" t="inlineStr">
        <is>
          <t>Jackson, Ohio</t>
        </is>
      </c>
      <c r="I2403" t="inlineStr">
        <is>
          <t>Transfer from Kent State (2026 portal)</t>
        </is>
      </c>
    </row>
    <row r="2404">
      <c r="A2404" t="inlineStr">
        <is>
          <t>Cincinnati</t>
        </is>
      </c>
      <c r="B2404" t="n">
        <v>8</v>
      </c>
      <c r="C2404" t="inlineStr">
        <is>
          <t>Kenny Worthy</t>
        </is>
      </c>
      <c r="D2404" t="inlineStr">
        <is>
          <t>DB</t>
        </is>
      </c>
      <c r="E2404" t="inlineStr">
        <is>
          <t>Redshirt Sophomore</t>
        </is>
      </c>
      <c r="F2404" t="inlineStr">
        <is>
          <t>6'0"</t>
        </is>
      </c>
      <c r="G2404" t="n">
        <v>187</v>
      </c>
      <c r="H2404" t="inlineStr">
        <is>
          <t>Buckeye, Ariz.</t>
        </is>
      </c>
      <c r="I2404" t="inlineStr">
        <is>
          <t>Transfer from Washington State (2026 portal)</t>
        </is>
      </c>
    </row>
    <row r="2405">
      <c r="A2405" t="inlineStr">
        <is>
          <t>Cincinnati</t>
        </is>
      </c>
      <c r="B2405" t="n">
        <v>83</v>
      </c>
      <c r="C2405" t="inlineStr">
        <is>
          <t>Devyn Zahursky</t>
        </is>
      </c>
      <c r="D2405" t="inlineStr">
        <is>
          <t>TE</t>
        </is>
      </c>
      <c r="E2405" t="inlineStr">
        <is>
          <t>Redshirt Sophomore</t>
        </is>
      </c>
      <c r="F2405" t="inlineStr">
        <is>
          <t>6'4"</t>
        </is>
      </c>
      <c r="G2405" t="n">
        <v>247</v>
      </c>
      <c r="H2405" t="inlineStr">
        <is>
          <t>Berea, Ohio</t>
        </is>
      </c>
    </row>
    <row r="2406">
      <c r="A2406" t="inlineStr">
        <is>
          <t>Cincinnati</t>
        </is>
      </c>
      <c r="B2406" t="n">
        <v>61</v>
      </c>
      <c r="C2406" t="inlineStr">
        <is>
          <t>Nathan Zappitelli</t>
        </is>
      </c>
      <c r="D2406" t="inlineStr">
        <is>
          <t>OL</t>
        </is>
      </c>
      <c r="E2406" t="inlineStr">
        <is>
          <t>Freshman</t>
        </is>
      </c>
      <c r="F2406" t="inlineStr">
        <is>
          <t>6'3"</t>
        </is>
      </c>
      <c r="G2406" t="n">
        <v>280</v>
      </c>
      <c r="H2406" t="inlineStr">
        <is>
          <t>Mentor, Ohio</t>
        </is>
      </c>
    </row>
    <row r="2407">
      <c r="A2407" t="inlineStr">
        <is>
          <t>Clemson</t>
        </is>
      </c>
      <c r="B2407" t="n">
        <v>95</v>
      </c>
      <c r="C2407" t="inlineStr">
        <is>
          <t>Amare Adams</t>
        </is>
      </c>
      <c r="D2407" t="inlineStr">
        <is>
          <t>DT</t>
        </is>
      </c>
      <c r="E2407" t="inlineStr">
        <is>
          <t>2</t>
        </is>
      </c>
      <c r="F2407" t="inlineStr">
        <is>
          <t>6'4"</t>
        </is>
      </c>
      <c r="G2407" t="n">
        <v>305</v>
      </c>
      <c r="H2407" t="inlineStr">
        <is>
          <t>Jefferson, S.C.</t>
        </is>
      </c>
    </row>
    <row r="2408">
      <c r="A2408" t="inlineStr">
        <is>
          <t>Clemson</t>
        </is>
      </c>
      <c r="B2408" t="n">
        <v>7</v>
      </c>
      <c r="C2408" t="inlineStr">
        <is>
          <t>Jeremiah Alexander</t>
        </is>
      </c>
      <c r="D2408" t="inlineStr">
        <is>
          <t>LB</t>
        </is>
      </c>
      <c r="E2408" t="inlineStr">
        <is>
          <t>5 (Graduate)</t>
        </is>
      </c>
      <c r="F2408" t="inlineStr">
        <is>
          <t>6'2"</t>
        </is>
      </c>
      <c r="G2408" t="n">
        <v>235</v>
      </c>
      <c r="H2408" t="inlineStr">
        <is>
          <t>Alabaster, Ala.</t>
        </is>
      </c>
    </row>
    <row r="2409">
      <c r="A2409" t="inlineStr">
        <is>
          <t>Clemson</t>
        </is>
      </c>
      <c r="B2409" t="n">
        <v>24</v>
      </c>
      <c r="C2409" t="inlineStr">
        <is>
          <t>Logan Anderson</t>
        </is>
      </c>
      <c r="D2409" t="inlineStr">
        <is>
          <t>LB</t>
        </is>
      </c>
      <c r="E2409" t="inlineStr">
        <is>
          <t>2</t>
        </is>
      </c>
      <c r="F2409" t="inlineStr">
        <is>
          <t>6'2"</t>
        </is>
      </c>
      <c r="G2409" t="n">
        <v>225</v>
      </c>
      <c r="H2409" t="inlineStr">
        <is>
          <t>Fyffe, Ala.</t>
        </is>
      </c>
    </row>
    <row r="2410">
      <c r="A2410" t="inlineStr">
        <is>
          <t>Clemson</t>
        </is>
      </c>
      <c r="B2410" t="n">
        <v>11</v>
      </c>
      <c r="C2410" t="inlineStr">
        <is>
          <t>Polo Anderson</t>
        </is>
      </c>
      <c r="D2410" t="inlineStr">
        <is>
          <t>S</t>
        </is>
      </c>
      <c r="E2410" t="inlineStr">
        <is>
          <t>1</t>
        </is>
      </c>
      <c r="F2410" t="inlineStr">
        <is>
          <t>6'2"</t>
        </is>
      </c>
      <c r="G2410" t="n">
        <v>190</v>
      </c>
      <c r="H2410" t="inlineStr">
        <is>
          <t>Spartanburg, S.C.</t>
        </is>
      </c>
    </row>
    <row r="2411">
      <c r="A2411" t="inlineStr">
        <is>
          <t>Clemson</t>
        </is>
      </c>
      <c r="B2411" t="n">
        <v>70</v>
      </c>
      <c r="C2411" t="inlineStr">
        <is>
          <t>Chance Barclay</t>
        </is>
      </c>
      <c r="D2411" t="inlineStr">
        <is>
          <t>OL</t>
        </is>
      </c>
      <c r="E2411" t="inlineStr">
        <is>
          <t>1</t>
        </is>
      </c>
      <c r="F2411" t="inlineStr">
        <is>
          <t>6'4"</t>
        </is>
      </c>
      <c r="G2411" t="n">
        <v>295</v>
      </c>
      <c r="H2411" t="inlineStr">
        <is>
          <t>Minneola, Fla.</t>
        </is>
      </c>
    </row>
    <row r="2412">
      <c r="A2412" t="inlineStr">
        <is>
          <t>Clemson</t>
        </is>
      </c>
      <c r="B2412" t="n">
        <v>87</v>
      </c>
      <c r="C2412" t="inlineStr">
        <is>
          <t>Christian Bentancur</t>
        </is>
      </c>
      <c r="D2412" t="inlineStr">
        <is>
          <t>TE</t>
        </is>
      </c>
      <c r="E2412" t="inlineStr">
        <is>
          <t>3</t>
        </is>
      </c>
      <c r="F2412" t="inlineStr">
        <is>
          <t>6'4"</t>
        </is>
      </c>
      <c r="G2412" t="n">
        <v>250</v>
      </c>
      <c r="H2412" t="inlineStr">
        <is>
          <t>Lakemoor, Ill.</t>
        </is>
      </c>
    </row>
    <row r="2413">
      <c r="A2413" t="inlineStr">
        <is>
          <t>Clemson</t>
        </is>
      </c>
      <c r="B2413" t="n">
        <v>51</v>
      </c>
      <c r="C2413" t="inlineStr">
        <is>
          <t>Gavin Blanchard</t>
        </is>
      </c>
      <c r="D2413" t="inlineStr">
        <is>
          <t>OL</t>
        </is>
      </c>
      <c r="E2413" t="inlineStr">
        <is>
          <t>2</t>
        </is>
      </c>
      <c r="F2413" t="inlineStr">
        <is>
          <t>6'2"</t>
        </is>
      </c>
      <c r="G2413" t="n">
        <v>305</v>
      </c>
      <c r="H2413" t="inlineStr">
        <is>
          <t>Tampa, Fla.</t>
        </is>
      </c>
    </row>
    <row r="2414">
      <c r="A2414" t="inlineStr">
        <is>
          <t>Clemson</t>
        </is>
      </c>
      <c r="B2414" t="n">
        <v>83</v>
      </c>
      <c r="C2414" t="inlineStr">
        <is>
          <t>Cam Blivens</t>
        </is>
      </c>
      <c r="D2414" t="inlineStr">
        <is>
          <t>WR</t>
        </is>
      </c>
      <c r="E2414" t="inlineStr">
        <is>
          <t>1</t>
        </is>
      </c>
      <c r="F2414" t="inlineStr">
        <is>
          <t>6'1"</t>
        </is>
      </c>
      <c r="G2414" t="n">
        <v>190</v>
      </c>
      <c r="H2414" t="inlineStr">
        <is>
          <t>Nashville, Tenn.</t>
        </is>
      </c>
    </row>
    <row r="2415">
      <c r="A2415" t="inlineStr">
        <is>
          <t>Clemson</t>
        </is>
      </c>
      <c r="B2415" t="n">
        <v>39</v>
      </c>
      <c r="C2415" t="inlineStr">
        <is>
          <t>J.D. Bonamy</t>
        </is>
      </c>
      <c r="D2415" t="inlineStr">
        <is>
          <t>LB</t>
        </is>
      </c>
      <c r="E2415" t="inlineStr">
        <is>
          <t>1</t>
        </is>
      </c>
      <c r="F2415" t="inlineStr">
        <is>
          <t>5'9"</t>
        </is>
      </c>
      <c r="G2415" t="n">
        <v>200</v>
      </c>
      <c r="H2415" t="inlineStr">
        <is>
          <t>Birmingham, Ala.</t>
        </is>
      </c>
    </row>
    <row r="2416">
      <c r="A2416" t="inlineStr">
        <is>
          <t>Clemson</t>
        </is>
      </c>
      <c r="B2416" t="n">
        <v>5</v>
      </c>
      <c r="C2416" t="inlineStr">
        <is>
          <t>Brock Bradley</t>
        </is>
      </c>
      <c r="D2416" t="inlineStr">
        <is>
          <t>QB</t>
        </is>
      </c>
      <c r="E2416" t="inlineStr">
        <is>
          <t>1</t>
        </is>
      </c>
      <c r="F2416" t="inlineStr">
        <is>
          <t>6'0"</t>
        </is>
      </c>
      <c r="G2416" t="n">
        <v>190</v>
      </c>
      <c r="H2416" t="inlineStr">
        <is>
          <t>Birmingham, Ala.</t>
        </is>
      </c>
    </row>
    <row r="2417">
      <c r="A2417" t="inlineStr">
        <is>
          <t>Clemson</t>
        </is>
      </c>
      <c r="B2417" t="n">
        <v>7</v>
      </c>
      <c r="C2417" t="inlineStr">
        <is>
          <t>Logan Brooking</t>
        </is>
      </c>
      <c r="D2417" t="inlineStr">
        <is>
          <t>TE</t>
        </is>
      </c>
      <c r="E2417" t="inlineStr">
        <is>
          <t>2</t>
        </is>
      </c>
      <c r="F2417" t="inlineStr">
        <is>
          <t>6'4"</t>
        </is>
      </c>
      <c r="G2417" t="n">
        <v>240</v>
      </c>
      <c r="H2417" t="inlineStr">
        <is>
          <t>Bluffton, S.C.</t>
        </is>
      </c>
    </row>
    <row r="2418">
      <c r="A2418" t="inlineStr">
        <is>
          <t>Clemson</t>
        </is>
      </c>
      <c r="B2418" t="n">
        <v>9</v>
      </c>
      <c r="C2418" t="inlineStr">
        <is>
          <t>Colson Brown</t>
        </is>
      </c>
      <c r="D2418" t="inlineStr">
        <is>
          <t>QB</t>
        </is>
      </c>
      <c r="E2418" t="inlineStr">
        <is>
          <t>4</t>
        </is>
      </c>
      <c r="F2418" t="inlineStr">
        <is>
          <t>6'3"</t>
        </is>
      </c>
      <c r="G2418" t="n">
        <v>205</v>
      </c>
      <c r="H2418" t="inlineStr">
        <is>
          <t>North Augusta, S.C.</t>
        </is>
      </c>
    </row>
    <row r="2419">
      <c r="A2419" t="inlineStr">
        <is>
          <t>Clemson</t>
        </is>
      </c>
      <c r="B2419" t="n">
        <v>47</v>
      </c>
      <c r="C2419" t="inlineStr">
        <is>
          <t>Sammy Brown</t>
        </is>
      </c>
      <c r="D2419" t="inlineStr">
        <is>
          <t>LB</t>
        </is>
      </c>
      <c r="E2419" t="inlineStr">
        <is>
          <t>3</t>
        </is>
      </c>
      <c r="F2419" t="inlineStr">
        <is>
          <t>6'2"</t>
        </is>
      </c>
      <c r="G2419" t="n">
        <v>235</v>
      </c>
      <c r="H2419" t="inlineStr">
        <is>
          <t>Commerce, Ga.</t>
        </is>
      </c>
    </row>
    <row r="2420">
      <c r="A2420" t="inlineStr">
        <is>
          <t>Clemson</t>
        </is>
      </c>
      <c r="B2420" t="n">
        <v>6</v>
      </c>
      <c r="C2420" t="inlineStr">
        <is>
          <t>Tyler Brown</t>
        </is>
      </c>
      <c r="D2420" t="inlineStr">
        <is>
          <t>WR</t>
        </is>
      </c>
      <c r="E2420" t="inlineStr">
        <is>
          <t>4</t>
        </is>
      </c>
      <c r="F2420" t="inlineStr">
        <is>
          <t>5'11"</t>
        </is>
      </c>
      <c r="G2420" t="n">
        <v>185</v>
      </c>
      <c r="H2420" t="inlineStr">
        <is>
          <t>Greenville, S.C.</t>
        </is>
      </c>
    </row>
    <row r="2421">
      <c r="A2421" t="inlineStr">
        <is>
          <t>Clemson</t>
        </is>
      </c>
      <c r="B2421" t="n">
        <v>42</v>
      </c>
      <c r="C2421" t="inlineStr">
        <is>
          <t>Hevin Brown-Shuler</t>
        </is>
      </c>
      <c r="D2421" t="inlineStr">
        <is>
          <t>DT</t>
        </is>
      </c>
      <c r="E2421" t="inlineStr">
        <is>
          <t>3</t>
        </is>
      </c>
      <c r="F2421" t="inlineStr">
        <is>
          <t>6'3"</t>
        </is>
      </c>
      <c r="G2421" t="n">
        <v>305</v>
      </c>
      <c r="H2421" t="inlineStr">
        <is>
          <t>Atlanta, Ga.</t>
        </is>
      </c>
    </row>
    <row r="2422">
      <c r="A2422" t="inlineStr">
        <is>
          <t>Clemson</t>
        </is>
      </c>
      <c r="B2422" t="n">
        <v>86</v>
      </c>
      <c r="C2422" t="inlineStr">
        <is>
          <t>Jaylen Brown-Wallace</t>
        </is>
      </c>
      <c r="D2422" t="inlineStr">
        <is>
          <t>WR</t>
        </is>
      </c>
      <c r="E2422" t="inlineStr">
        <is>
          <t>4</t>
        </is>
      </c>
      <c r="F2422" t="inlineStr">
        <is>
          <t>6'2"</t>
        </is>
      </c>
      <c r="G2422" t="n">
        <v>175</v>
      </c>
      <c r="H2422" t="inlineStr">
        <is>
          <t>Central, S.C.</t>
        </is>
      </c>
      <c r="I2422" t="inlineStr">
        <is>
          <t>Transfer from Wingate (2026 portal)</t>
        </is>
      </c>
    </row>
    <row r="2423">
      <c r="A2423" t="inlineStr">
        <is>
          <t>Clemson</t>
        </is>
      </c>
      <c r="B2423" t="n">
        <v>43</v>
      </c>
      <c r="C2423" t="inlineStr">
        <is>
          <t>J.R. Buckner</t>
        </is>
      </c>
      <c r="D2423" t="inlineStr">
        <is>
          <t>LS</t>
        </is>
      </c>
      <c r="E2423" t="inlineStr">
        <is>
          <t>3</t>
        </is>
      </c>
      <c r="F2423" t="inlineStr">
        <is>
          <t>5'11"</t>
        </is>
      </c>
      <c r="G2423" t="n">
        <v>260</v>
      </c>
      <c r="H2423" t="inlineStr">
        <is>
          <t>Auburn, Ala.</t>
        </is>
      </c>
    </row>
    <row r="2424">
      <c r="A2424" t="inlineStr">
        <is>
          <t>Clemson</t>
        </is>
      </c>
      <c r="B2424" t="n">
        <v>56</v>
      </c>
      <c r="C2424" t="inlineStr">
        <is>
          <t>Andy Burburija</t>
        </is>
      </c>
      <c r="D2424" t="inlineStr">
        <is>
          <t>DT</t>
        </is>
      </c>
      <c r="E2424" t="inlineStr">
        <is>
          <t>3</t>
        </is>
      </c>
      <c r="F2424" t="inlineStr">
        <is>
          <t>6'2"</t>
        </is>
      </c>
      <c r="G2424" t="n">
        <v>305</v>
      </c>
      <c r="H2424" t="inlineStr">
        <is>
          <t>Crystal Lake, Ill.</t>
        </is>
      </c>
    </row>
    <row r="2425">
      <c r="A2425" t="inlineStr">
        <is>
          <t>Clemson</t>
        </is>
      </c>
      <c r="B2425" t="n">
        <v>45</v>
      </c>
      <c r="C2425" t="inlineStr">
        <is>
          <t>Vic Burley</t>
        </is>
      </c>
      <c r="D2425" t="inlineStr">
        <is>
          <t>DT</t>
        </is>
      </c>
      <c r="E2425" t="inlineStr">
        <is>
          <t>4 (Graduate)</t>
        </is>
      </c>
      <c r="F2425" t="inlineStr">
        <is>
          <t>6'4"</t>
        </is>
      </c>
      <c r="G2425" t="n">
        <v>315</v>
      </c>
      <c r="H2425" t="inlineStr">
        <is>
          <t>Warner Robins, Ga.</t>
        </is>
      </c>
    </row>
    <row r="2426">
      <c r="A2426" t="inlineStr">
        <is>
          <t>Clemson</t>
        </is>
      </c>
      <c r="C2426" t="inlineStr">
        <is>
          <t>Naeem Burroughs</t>
        </is>
      </c>
      <c r="D2426" t="inlineStr">
        <is>
          <t>WR</t>
        </is>
      </c>
      <c r="E2426" t="inlineStr">
        <is>
          <t>1</t>
        </is>
      </c>
      <c r="F2426" t="inlineStr">
        <is>
          <t>5'11"</t>
        </is>
      </c>
      <c r="G2426" t="n">
        <v>185</v>
      </c>
      <c r="H2426" t="inlineStr">
        <is>
          <t>Jacksonville, Fla.</t>
        </is>
      </c>
    </row>
    <row r="2427">
      <c r="A2427" t="inlineStr">
        <is>
          <t>Clemson</t>
        </is>
      </c>
      <c r="B2427" t="n">
        <v>29</v>
      </c>
      <c r="C2427" t="inlineStr">
        <is>
          <t>Chase Byrd</t>
        </is>
      </c>
      <c r="D2427" t="inlineStr">
        <is>
          <t>WR</t>
        </is>
      </c>
      <c r="E2427" t="inlineStr">
        <is>
          <t>3</t>
        </is>
      </c>
      <c r="F2427" t="inlineStr">
        <is>
          <t>5'10"</t>
        </is>
      </c>
      <c r="G2427" t="n">
        <v>185</v>
      </c>
      <c r="H2427" t="inlineStr">
        <is>
          <t>Greenville, S.C.</t>
        </is>
      </c>
    </row>
    <row r="2428">
      <c r="A2428" t="inlineStr">
        <is>
          <t>Clemson</t>
        </is>
      </c>
      <c r="B2428" t="n">
        <v>6</v>
      </c>
      <c r="C2428" t="inlineStr">
        <is>
          <t>Jerome Carter III</t>
        </is>
      </c>
      <c r="D2428" t="inlineStr">
        <is>
          <t>S</t>
        </is>
      </c>
      <c r="E2428" t="inlineStr">
        <is>
          <t>3</t>
        </is>
      </c>
      <c r="F2428" t="inlineStr">
        <is>
          <t>6'1"</t>
        </is>
      </c>
      <c r="G2428" t="n">
        <v>195</v>
      </c>
      <c r="H2428" t="inlineStr">
        <is>
          <t>Lake City, Fla.</t>
        </is>
      </c>
      <c r="I2428" t="inlineStr">
        <is>
          <t>Transfer from Old Dominion (2026 portal)</t>
        </is>
      </c>
    </row>
    <row r="2429">
      <c r="A2429" t="inlineStr">
        <is>
          <t>Clemson</t>
        </is>
      </c>
      <c r="B2429" t="n">
        <v>54</v>
      </c>
      <c r="C2429" t="inlineStr">
        <is>
          <t>Kam Cody</t>
        </is>
      </c>
      <c r="D2429" t="inlineStr">
        <is>
          <t>DT</t>
        </is>
      </c>
      <c r="E2429" t="inlineStr">
        <is>
          <t>1</t>
        </is>
      </c>
      <c r="F2429" t="inlineStr">
        <is>
          <t>6'3"</t>
        </is>
      </c>
      <c r="G2429" t="n">
        <v>295</v>
      </c>
      <c r="H2429" t="inlineStr">
        <is>
          <t>Savannah, Ga.</t>
        </is>
      </c>
    </row>
    <row r="2430">
      <c r="A2430" t="inlineStr">
        <is>
          <t>Clemson</t>
        </is>
      </c>
      <c r="B2430" t="n">
        <v>40</v>
      </c>
      <c r="C2430" t="inlineStr">
        <is>
          <t>Brodey Conn</t>
        </is>
      </c>
      <c r="D2430" t="inlineStr">
        <is>
          <t>LS</t>
        </is>
      </c>
      <c r="E2430" t="inlineStr">
        <is>
          <t>5 (Graduate)</t>
        </is>
      </c>
      <c r="F2430" t="inlineStr">
        <is>
          <t>6'1"</t>
        </is>
      </c>
      <c r="G2430" t="n">
        <v>210</v>
      </c>
      <c r="H2430" t="inlineStr">
        <is>
          <t>Clemson, S.C.</t>
        </is>
      </c>
    </row>
    <row r="2431">
      <c r="A2431" t="inlineStr">
        <is>
          <t>Clemson</t>
        </is>
      </c>
      <c r="B2431" t="n">
        <v>35</v>
      </c>
      <c r="C2431" t="inlineStr">
        <is>
          <t>Tyler Conner</t>
        </is>
      </c>
      <c r="D2431" t="inlineStr">
        <is>
          <t>DB</t>
        </is>
      </c>
      <c r="E2431" t="inlineStr">
        <is>
          <t>4</t>
        </is>
      </c>
      <c r="F2431" t="inlineStr">
        <is>
          <t>5'11"</t>
        </is>
      </c>
      <c r="G2431" t="n">
        <v>185</v>
      </c>
      <c r="H2431" t="inlineStr">
        <is>
          <t>Suwanee, Ga.</t>
        </is>
      </c>
    </row>
    <row r="2432">
      <c r="A2432" t="inlineStr">
        <is>
          <t>Clemson</t>
        </is>
      </c>
      <c r="B2432" t="n">
        <v>50</v>
      </c>
      <c r="C2432" t="inlineStr">
        <is>
          <t>Fletcher Cothran</t>
        </is>
      </c>
      <c r="D2432" t="inlineStr">
        <is>
          <t>LB</t>
        </is>
      </c>
      <c r="E2432" t="inlineStr">
        <is>
          <t>5 (Graduate)</t>
        </is>
      </c>
      <c r="F2432" t="inlineStr">
        <is>
          <t>6'3"</t>
        </is>
      </c>
      <c r="G2432" t="n">
        <v>220</v>
      </c>
      <c r="H2432" t="inlineStr">
        <is>
          <t>Anderson, S.C.</t>
        </is>
      </c>
    </row>
    <row r="2433">
      <c r="A2433" t="inlineStr">
        <is>
          <t>Clemson</t>
        </is>
      </c>
      <c r="B2433" t="n">
        <v>8</v>
      </c>
      <c r="C2433" t="inlineStr">
        <is>
          <t>Gideon Davidson</t>
        </is>
      </c>
      <c r="D2433" t="inlineStr">
        <is>
          <t>RB</t>
        </is>
      </c>
      <c r="E2433" t="inlineStr">
        <is>
          <t>2</t>
        </is>
      </c>
      <c r="F2433" t="inlineStr">
        <is>
          <t>6'0"</t>
        </is>
      </c>
      <c r="G2433" t="n">
        <v>200</v>
      </c>
      <c r="H2433" t="inlineStr">
        <is>
          <t>Lynchburg, Va.</t>
        </is>
      </c>
    </row>
    <row r="2434">
      <c r="A2434" t="inlineStr">
        <is>
          <t>Clemson</t>
        </is>
      </c>
      <c r="B2434" t="n">
        <v>71</v>
      </c>
      <c r="C2434" t="inlineStr">
        <is>
          <t>Leo Delaney</t>
        </is>
      </c>
      <c r="D2434" t="inlineStr">
        <is>
          <t>OL</t>
        </is>
      </c>
      <c r="E2434" t="inlineStr">
        <is>
          <t>1</t>
        </is>
      </c>
      <c r="F2434" t="inlineStr">
        <is>
          <t>6'5"</t>
        </is>
      </c>
      <c r="G2434" t="n">
        <v>300</v>
      </c>
      <c r="H2434" t="inlineStr">
        <is>
          <t>Charlotte, N.C.</t>
        </is>
      </c>
    </row>
    <row r="2435">
      <c r="A2435" t="inlineStr">
        <is>
          <t>Clemson</t>
        </is>
      </c>
      <c r="B2435" t="n">
        <v>15</v>
      </c>
      <c r="C2435" t="inlineStr">
        <is>
          <t>Chris Denson</t>
        </is>
      </c>
      <c r="D2435" t="inlineStr">
        <is>
          <t>QB</t>
        </is>
      </c>
      <c r="E2435" t="inlineStr">
        <is>
          <t>2</t>
        </is>
      </c>
      <c r="F2435" t="inlineStr">
        <is>
          <t>6'2"</t>
        </is>
      </c>
      <c r="G2435" t="n">
        <v>195</v>
      </c>
      <c r="H2435" t="inlineStr">
        <is>
          <t>Plant City, Fla.</t>
        </is>
      </c>
    </row>
    <row r="2436">
      <c r="A2436" t="inlineStr">
        <is>
          <t>Clemson</t>
        </is>
      </c>
      <c r="B2436" t="n">
        <v>27</v>
      </c>
      <c r="C2436" t="inlineStr">
        <is>
          <t>Noah Dixon</t>
        </is>
      </c>
      <c r="D2436" t="inlineStr">
        <is>
          <t>S</t>
        </is>
      </c>
      <c r="E2436" t="inlineStr">
        <is>
          <t>3</t>
        </is>
      </c>
      <c r="F2436" t="inlineStr">
        <is>
          <t>6'1"</t>
        </is>
      </c>
      <c r="G2436" t="n">
        <v>195</v>
      </c>
      <c r="H2436" t="inlineStr">
        <is>
          <t>LaGrange, Ga.</t>
        </is>
      </c>
    </row>
    <row r="2437">
      <c r="A2437" t="inlineStr">
        <is>
          <t>Clemson</t>
        </is>
      </c>
      <c r="B2437" t="n">
        <v>82</v>
      </c>
      <c r="C2437" t="inlineStr">
        <is>
          <t>Sam Earle</t>
        </is>
      </c>
      <c r="D2437" t="inlineStr">
        <is>
          <t>WR</t>
        </is>
      </c>
      <c r="E2437" t="inlineStr">
        <is>
          <t>3</t>
        </is>
      </c>
      <c r="F2437" t="inlineStr">
        <is>
          <t>5'10"</t>
        </is>
      </c>
      <c r="G2437" t="n">
        <v>175</v>
      </c>
      <c r="H2437" t="inlineStr">
        <is>
          <t>Clemson, S.C.</t>
        </is>
      </c>
    </row>
    <row r="2438">
      <c r="A2438" t="inlineStr">
        <is>
          <t>Clemson</t>
        </is>
      </c>
      <c r="B2438" t="n">
        <v>24</v>
      </c>
      <c r="C2438" t="inlineStr">
        <is>
          <t>David Eziomume</t>
        </is>
      </c>
      <c r="D2438" t="inlineStr">
        <is>
          <t>RB</t>
        </is>
      </c>
      <c r="E2438" t="inlineStr">
        <is>
          <t>3</t>
        </is>
      </c>
      <c r="F2438" t="inlineStr">
        <is>
          <t>6'0"</t>
        </is>
      </c>
      <c r="G2438" t="n">
        <v>215</v>
      </c>
      <c r="H2438" t="inlineStr">
        <is>
          <t>Acworth, Ga.</t>
        </is>
      </c>
    </row>
    <row r="2439">
      <c r="A2439" t="inlineStr">
        <is>
          <t>Clemson</t>
        </is>
      </c>
      <c r="B2439" t="n">
        <v>32</v>
      </c>
      <c r="C2439" t="inlineStr">
        <is>
          <t>Michael Foster</t>
        </is>
      </c>
      <c r="D2439" t="inlineStr">
        <is>
          <t>DE</t>
        </is>
      </c>
      <c r="E2439" t="inlineStr">
        <is>
          <t>1</t>
        </is>
      </c>
      <c r="F2439" t="inlineStr">
        <is>
          <t>6'1"</t>
        </is>
      </c>
      <c r="G2439" t="n">
        <v>240</v>
      </c>
      <c r="H2439" t="inlineStr">
        <is>
          <t>Charlotte, N.C.</t>
        </is>
      </c>
    </row>
    <row r="2440">
      <c r="A2440" t="inlineStr">
        <is>
          <t>Clemson</t>
        </is>
      </c>
      <c r="B2440" t="n">
        <v>73</v>
      </c>
      <c r="C2440" t="inlineStr">
        <is>
          <t>Hayes Galloway</t>
        </is>
      </c>
      <c r="D2440" t="inlineStr">
        <is>
          <t>OL</t>
        </is>
      </c>
      <c r="E2440" t="inlineStr">
        <is>
          <t>4</t>
        </is>
      </c>
      <c r="F2440" t="inlineStr">
        <is>
          <t>6'4"</t>
        </is>
      </c>
      <c r="G2440" t="n">
        <v>310</v>
      </c>
      <c r="H2440" t="inlineStr">
        <is>
          <t>Concord, N.C.</t>
        </is>
      </c>
    </row>
    <row r="2441">
      <c r="A2441" t="inlineStr">
        <is>
          <t>Clemson</t>
        </is>
      </c>
      <c r="B2441" t="n">
        <v>8</v>
      </c>
      <c r="C2441" t="inlineStr">
        <is>
          <t>Corian Gipson</t>
        </is>
      </c>
      <c r="D2441" t="inlineStr">
        <is>
          <t>CB</t>
        </is>
      </c>
      <c r="E2441" t="inlineStr">
        <is>
          <t>3</t>
        </is>
      </c>
      <c r="F2441" t="inlineStr">
        <is>
          <t>6'1"</t>
        </is>
      </c>
      <c r="G2441" t="n">
        <v>195</v>
      </c>
      <c r="H2441" t="inlineStr">
        <is>
          <t>Fort Worth, Texas</t>
        </is>
      </c>
    </row>
    <row r="2442">
      <c r="A2442" t="inlineStr">
        <is>
          <t>Clemson</t>
        </is>
      </c>
      <c r="B2442" t="n">
        <v>25</v>
      </c>
      <c r="C2442" t="inlineStr">
        <is>
          <t>Marcell Gipson Jr.</t>
        </is>
      </c>
      <c r="D2442" t="inlineStr">
        <is>
          <t>CB</t>
        </is>
      </c>
      <c r="E2442" t="inlineStr">
        <is>
          <t>1</t>
        </is>
      </c>
      <c r="F2442" t="inlineStr">
        <is>
          <t>5'10"</t>
        </is>
      </c>
      <c r="G2442" t="n">
        <v>175</v>
      </c>
      <c r="H2442" t="inlineStr">
        <is>
          <t>Dallas, Texas</t>
        </is>
      </c>
    </row>
    <row r="2443">
      <c r="A2443" t="inlineStr">
        <is>
          <t>Clemson</t>
        </is>
      </c>
      <c r="B2443" t="n">
        <v>21</v>
      </c>
      <c r="C2443" t="inlineStr">
        <is>
          <t>Jarvis Green</t>
        </is>
      </c>
      <c r="D2443" t="inlineStr">
        <is>
          <t>RB</t>
        </is>
      </c>
      <c r="E2443" t="inlineStr">
        <is>
          <t>4</t>
        </is>
      </c>
      <c r="F2443" t="inlineStr">
        <is>
          <t>5'9"</t>
        </is>
      </c>
      <c r="G2443" t="n">
        <v>205</v>
      </c>
      <c r="H2443" t="inlineStr">
        <is>
          <t>Irmo, S.C.</t>
        </is>
      </c>
    </row>
    <row r="2444">
      <c r="A2444" t="inlineStr">
        <is>
          <t>Clemson</t>
        </is>
      </c>
      <c r="B2444" t="n">
        <v>18</v>
      </c>
      <c r="C2444" t="inlineStr">
        <is>
          <t>Kylon Griffin</t>
        </is>
      </c>
      <c r="D2444" t="inlineStr">
        <is>
          <t>S</t>
        </is>
      </c>
      <c r="E2444" t="inlineStr">
        <is>
          <t>5 (Graduate)</t>
        </is>
      </c>
      <c r="F2444" t="inlineStr">
        <is>
          <t>5'11"</t>
        </is>
      </c>
      <c r="G2444" t="n">
        <v>200</v>
      </c>
      <c r="H2444" t="inlineStr">
        <is>
          <t>Montgomery, Ala.</t>
        </is>
      </c>
    </row>
    <row r="2445">
      <c r="A2445" t="inlineStr">
        <is>
          <t>Clemson</t>
        </is>
      </c>
      <c r="B2445" t="n">
        <v>38</v>
      </c>
      <c r="C2445" t="inlineStr">
        <is>
          <t>Robert Gunn III</t>
        </is>
      </c>
      <c r="D2445" t="inlineStr">
        <is>
          <t>PK/P</t>
        </is>
      </c>
      <c r="E2445" t="inlineStr">
        <is>
          <t>5 (Graduate)</t>
        </is>
      </c>
      <c r="F2445" t="inlineStr">
        <is>
          <t>6'0"</t>
        </is>
      </c>
      <c r="G2445" t="n">
        <v>180</v>
      </c>
      <c r="H2445" t="inlineStr">
        <is>
          <t>Seminole, Fla.</t>
        </is>
      </c>
    </row>
    <row r="2446">
      <c r="A2446" t="inlineStr">
        <is>
          <t>Clemson</t>
        </is>
      </c>
      <c r="B2446" t="n">
        <v>72</v>
      </c>
      <c r="C2446" t="inlineStr">
        <is>
          <t>Adam Guthrie</t>
        </is>
      </c>
      <c r="D2446" t="inlineStr">
        <is>
          <t>OL</t>
        </is>
      </c>
      <c r="E2446" t="inlineStr">
        <is>
          <t>1</t>
        </is>
      </c>
      <c r="F2446" t="inlineStr">
        <is>
          <t>6'6"</t>
        </is>
      </c>
      <c r="G2446" t="n">
        <v>285</v>
      </c>
      <c r="H2446" t="inlineStr">
        <is>
          <t>Washington Court House, Ohio</t>
        </is>
      </c>
    </row>
    <row r="2447">
      <c r="A2447" t="inlineStr">
        <is>
          <t>Clemson</t>
        </is>
      </c>
      <c r="B2447" t="n">
        <v>2</v>
      </c>
      <c r="C2447" t="inlineStr">
        <is>
          <t>Ashton Hampton</t>
        </is>
      </c>
      <c r="D2447" t="inlineStr">
        <is>
          <t>CB</t>
        </is>
      </c>
      <c r="E2447" t="inlineStr">
        <is>
          <t>3</t>
        </is>
      </c>
      <c r="F2447" t="inlineStr">
        <is>
          <t>6'2"</t>
        </is>
      </c>
      <c r="G2447" t="n">
        <v>205</v>
      </c>
      <c r="H2447" t="inlineStr">
        <is>
          <t>Tallahassee, Fla.</t>
        </is>
      </c>
    </row>
    <row r="2448">
      <c r="A2448" t="inlineStr">
        <is>
          <t>Clemson</t>
        </is>
      </c>
      <c r="B2448" t="n">
        <v>5</v>
      </c>
      <c r="C2448" t="inlineStr">
        <is>
          <t>Ronan Hanafin</t>
        </is>
      </c>
      <c r="D2448" t="inlineStr">
        <is>
          <t>S</t>
        </is>
      </c>
      <c r="E2448" t="inlineStr">
        <is>
          <t>4</t>
        </is>
      </c>
      <c r="F2448" t="inlineStr">
        <is>
          <t>6'3"</t>
        </is>
      </c>
      <c r="G2448" t="n">
        <v>215</v>
      </c>
      <c r="H2448" t="inlineStr">
        <is>
          <t>Burlington, Mass.</t>
        </is>
      </c>
    </row>
    <row r="2449">
      <c r="A2449" t="inlineStr">
        <is>
          <t>Clemson</t>
        </is>
      </c>
      <c r="B2449" t="n">
        <v>90</v>
      </c>
      <c r="C2449" t="inlineStr">
        <is>
          <t>J.R. Hardrick</t>
        </is>
      </c>
      <c r="D2449" t="inlineStr">
        <is>
          <t>DE</t>
        </is>
      </c>
      <c r="E2449" t="inlineStr">
        <is>
          <t>1</t>
        </is>
      </c>
      <c r="F2449" t="inlineStr">
        <is>
          <t>6'5"</t>
        </is>
      </c>
      <c r="G2449" t="n">
        <v>240</v>
      </c>
      <c r="H2449" t="inlineStr">
        <is>
          <t>South Pittsburg, Tenn.</t>
        </is>
      </c>
    </row>
    <row r="2450">
      <c r="A2450" t="inlineStr">
        <is>
          <t>Clemson</t>
        </is>
      </c>
      <c r="B2450" t="n">
        <v>81</v>
      </c>
      <c r="C2450" t="inlineStr">
        <is>
          <t>Nolan Hauser</t>
        </is>
      </c>
      <c r="D2450" t="inlineStr">
        <is>
          <t>PK</t>
        </is>
      </c>
      <c r="E2450" t="inlineStr">
        <is>
          <t>3</t>
        </is>
      </c>
      <c r="F2450" t="inlineStr">
        <is>
          <t>6'1"</t>
        </is>
      </c>
      <c r="G2450" t="n">
        <v>200</v>
      </c>
      <c r="H2450" t="inlineStr">
        <is>
          <t>Cornelius, N.C.</t>
        </is>
      </c>
    </row>
    <row r="2451">
      <c r="A2451" t="inlineStr">
        <is>
          <t>Clemson</t>
        </is>
      </c>
      <c r="B2451" t="n">
        <v>26</v>
      </c>
      <c r="C2451" t="inlineStr">
        <is>
          <t>Jay Haynes</t>
        </is>
      </c>
      <c r="D2451" t="inlineStr">
        <is>
          <t>RB</t>
        </is>
      </c>
      <c r="E2451" t="inlineStr">
        <is>
          <t>4</t>
        </is>
      </c>
      <c r="F2451" t="inlineStr">
        <is>
          <t>5'11"</t>
        </is>
      </c>
      <c r="G2451" t="n">
        <v>200</v>
      </c>
      <c r="H2451" t="inlineStr">
        <is>
          <t>Roanoke, Ala.</t>
        </is>
      </c>
    </row>
    <row r="2452">
      <c r="A2452" t="inlineStr">
        <is>
          <t>Clemson</t>
        </is>
      </c>
      <c r="B2452" t="n">
        <v>13</v>
      </c>
      <c r="C2452" t="inlineStr">
        <is>
          <t>Will Heldt</t>
        </is>
      </c>
      <c r="D2452" t="inlineStr">
        <is>
          <t>DE</t>
        </is>
      </c>
      <c r="E2452" t="inlineStr">
        <is>
          <t>4</t>
        </is>
      </c>
      <c r="F2452" t="inlineStr">
        <is>
          <t>6'6"</t>
        </is>
      </c>
      <c r="G2452" t="n">
        <v>260</v>
      </c>
      <c r="H2452" t="inlineStr">
        <is>
          <t>Carmel, Ind.</t>
        </is>
      </c>
    </row>
    <row r="2453">
      <c r="A2453" t="inlineStr">
        <is>
          <t>Clemson</t>
        </is>
      </c>
      <c r="B2453" t="n">
        <v>74</v>
      </c>
      <c r="C2453" t="inlineStr">
        <is>
          <t>Brayden Jacobs</t>
        </is>
      </c>
      <c r="D2453" t="inlineStr">
        <is>
          <t>OL</t>
        </is>
      </c>
      <c r="E2453" t="inlineStr">
        <is>
          <t>2</t>
        </is>
      </c>
      <c r="F2453" t="inlineStr">
        <is>
          <t>6'7"</t>
        </is>
      </c>
      <c r="G2453" t="n">
        <v>345</v>
      </c>
      <c r="H2453" t="inlineStr">
        <is>
          <t>Milton, Ga.</t>
        </is>
      </c>
    </row>
    <row r="2454">
      <c r="A2454" t="inlineStr">
        <is>
          <t>Clemson</t>
        </is>
      </c>
      <c r="B2454" t="n">
        <v>85</v>
      </c>
      <c r="C2454" t="inlineStr">
        <is>
          <t>Charlie Johnson</t>
        </is>
      </c>
      <c r="D2454" t="inlineStr">
        <is>
          <t>TE</t>
        </is>
      </c>
      <c r="E2454" t="inlineStr">
        <is>
          <t>4</t>
        </is>
      </c>
      <c r="F2454" t="inlineStr">
        <is>
          <t>6'4"</t>
        </is>
      </c>
      <c r="G2454" t="n">
        <v>245</v>
      </c>
      <c r="H2454" t="inlineStr">
        <is>
          <t>Columbia, S.C.</t>
        </is>
      </c>
    </row>
    <row r="2455">
      <c r="A2455" t="inlineStr">
        <is>
          <t>Clemson</t>
        </is>
      </c>
      <c r="B2455" t="n">
        <v>16</v>
      </c>
      <c r="C2455" t="inlineStr">
        <is>
          <t>Chris Johnson Jr.</t>
        </is>
      </c>
      <c r="D2455" t="inlineStr">
        <is>
          <t>RB</t>
        </is>
      </c>
      <c r="E2455" t="inlineStr">
        <is>
          <t>4</t>
        </is>
      </c>
      <c r="F2455" t="inlineStr">
        <is>
          <t>6'0"</t>
        </is>
      </c>
      <c r="G2455" t="n">
        <v>190</v>
      </c>
      <c r="H2455" t="inlineStr">
        <is>
          <t>Fort Lauderdale, Fla.</t>
        </is>
      </c>
      <c r="I2455" t="inlineStr">
        <is>
          <t>Transfer from SMU (2026 portal)</t>
        </is>
      </c>
    </row>
    <row r="2456">
      <c r="A2456" t="inlineStr">
        <is>
          <t>Clemson</t>
        </is>
      </c>
      <c r="B2456" t="n">
        <v>67</v>
      </c>
      <c r="C2456" t="inlineStr">
        <is>
          <t>Carlito Jones</t>
        </is>
      </c>
      <c r="D2456" t="inlineStr">
        <is>
          <t>OL</t>
        </is>
      </c>
      <c r="E2456" t="inlineStr">
        <is>
          <t>4</t>
        </is>
      </c>
      <c r="F2456" t="inlineStr">
        <is>
          <t>6'8"</t>
        </is>
      </c>
      <c r="G2456" t="n">
        <v>275</v>
      </c>
      <c r="H2456" t="inlineStr">
        <is>
          <t>Anderson, S.C.</t>
        </is>
      </c>
    </row>
    <row r="2457">
      <c r="A2457" t="inlineStr">
        <is>
          <t>Clemson</t>
        </is>
      </c>
      <c r="B2457" t="n">
        <v>37</v>
      </c>
      <c r="C2457" t="inlineStr">
        <is>
          <t>Davion Joyner</t>
        </is>
      </c>
      <c r="D2457" t="inlineStr">
        <is>
          <t>CB</t>
        </is>
      </c>
      <c r="E2457" t="inlineStr">
        <is>
          <t>5</t>
        </is>
      </c>
      <c r="F2457" t="inlineStr">
        <is>
          <t>6'1"</t>
        </is>
      </c>
      <c r="G2457" t="n">
        <v>180</v>
      </c>
      <c r="H2457" t="inlineStr">
        <is>
          <t>North Charleston, S.C.</t>
        </is>
      </c>
    </row>
    <row r="2458">
      <c r="A2458" t="inlineStr">
        <is>
          <t>Clemson</t>
        </is>
      </c>
      <c r="B2458" t="n">
        <v>75</v>
      </c>
      <c r="C2458" t="inlineStr">
        <is>
          <t>Tucker Kattus</t>
        </is>
      </c>
      <c r="D2458" t="inlineStr">
        <is>
          <t>OL</t>
        </is>
      </c>
      <c r="E2458" t="inlineStr">
        <is>
          <t>2</t>
        </is>
      </c>
      <c r="F2458" t="inlineStr">
        <is>
          <t>6'5"</t>
        </is>
      </c>
      <c r="G2458" t="n">
        <v>310</v>
      </c>
      <c r="H2458" t="inlineStr">
        <is>
          <t>Cincinnati, Ohio</t>
        </is>
      </c>
    </row>
    <row r="2459">
      <c r="A2459" t="inlineStr">
        <is>
          <t>Clemson</t>
        </is>
      </c>
      <c r="B2459" t="n">
        <v>10</v>
      </c>
      <c r="C2459" t="inlineStr">
        <is>
          <t>Misun Kelley</t>
        </is>
      </c>
      <c r="D2459" t="inlineStr">
        <is>
          <t>DB/WR</t>
        </is>
      </c>
      <c r="E2459" t="inlineStr">
        <is>
          <t>4</t>
        </is>
      </c>
      <c r="F2459" t="inlineStr">
        <is>
          <t>5'9"</t>
        </is>
      </c>
      <c r="G2459" t="n">
        <v>185</v>
      </c>
      <c r="H2459" t="inlineStr">
        <is>
          <t>Central, S.C.</t>
        </is>
      </c>
    </row>
    <row r="2460">
      <c r="A2460" t="inlineStr">
        <is>
          <t>Clemson</t>
        </is>
      </c>
      <c r="B2460" t="n">
        <v>44</v>
      </c>
      <c r="C2460" t="inlineStr">
        <is>
          <t>Kourtney Kelly</t>
        </is>
      </c>
      <c r="D2460" t="inlineStr">
        <is>
          <t>DT</t>
        </is>
      </c>
      <c r="E2460" t="inlineStr">
        <is>
          <t>3</t>
        </is>
      </c>
      <c r="F2460" t="inlineStr">
        <is>
          <t>6'3"</t>
        </is>
      </c>
      <c r="G2460" t="n">
        <v>290</v>
      </c>
      <c r="H2460" t="inlineStr">
        <is>
          <t>Columbus, Ga.</t>
        </is>
      </c>
      <c r="I2460" t="inlineStr">
        <is>
          <t>Transfer from West Georgia (2026 portal)</t>
        </is>
      </c>
    </row>
    <row r="2461">
      <c r="A2461" t="inlineStr">
        <is>
          <t>Clemson</t>
        </is>
      </c>
      <c r="B2461" t="n">
        <v>20</v>
      </c>
      <c r="C2461" t="inlineStr">
        <is>
          <t>Jakarrion Kenan</t>
        </is>
      </c>
      <c r="D2461" t="inlineStr">
        <is>
          <t>S</t>
        </is>
      </c>
      <c r="E2461" t="inlineStr">
        <is>
          <t>2</t>
        </is>
      </c>
      <c r="F2461" t="inlineStr">
        <is>
          <t>6'1"</t>
        </is>
      </c>
      <c r="G2461" t="n">
        <v>190</v>
      </c>
      <c r="H2461" t="inlineStr">
        <is>
          <t>Bennettsville, S.C.</t>
        </is>
      </c>
    </row>
    <row r="2462">
      <c r="A2462" t="inlineStr">
        <is>
          <t>Clemson</t>
        </is>
      </c>
      <c r="B2462" t="n">
        <v>26</v>
      </c>
      <c r="C2462" t="inlineStr">
        <is>
          <t>C.J. Kubah-Taylor</t>
        </is>
      </c>
      <c r="D2462" t="inlineStr">
        <is>
          <t>LB</t>
        </is>
      </c>
      <c r="E2462" t="inlineStr">
        <is>
          <t>3</t>
        </is>
      </c>
      <c r="F2462" t="inlineStr">
        <is>
          <t>6'2"</t>
        </is>
      </c>
      <c r="G2462" t="n">
        <v>220</v>
      </c>
      <c r="H2462" t="inlineStr">
        <is>
          <t>Frederick, Md.</t>
        </is>
      </c>
    </row>
    <row r="2463">
      <c r="A2463" t="inlineStr">
        <is>
          <t>Clemson</t>
        </is>
      </c>
      <c r="B2463" t="n">
        <v>15</v>
      </c>
      <c r="C2463" t="inlineStr">
        <is>
          <t>Jahiem Lawson</t>
        </is>
      </c>
      <c r="D2463" t="inlineStr">
        <is>
          <t>DE</t>
        </is>
      </c>
      <c r="E2463" t="inlineStr">
        <is>
          <t>5</t>
        </is>
      </c>
      <c r="F2463" t="inlineStr">
        <is>
          <t>6'2"</t>
        </is>
      </c>
      <c r="G2463" t="n">
        <v>250</v>
      </c>
      <c r="H2463" t="inlineStr">
        <is>
          <t>Central, S.C.</t>
        </is>
      </c>
    </row>
    <row r="2464">
      <c r="A2464" t="inlineStr">
        <is>
          <t>Clemson</t>
        </is>
      </c>
      <c r="B2464" t="n">
        <v>34</v>
      </c>
      <c r="C2464" t="inlineStr">
        <is>
          <t>Armon Mason</t>
        </is>
      </c>
      <c r="D2464" t="inlineStr">
        <is>
          <t>DE</t>
        </is>
      </c>
      <c r="E2464" t="inlineStr">
        <is>
          <t>6 (Graduate)</t>
        </is>
      </c>
      <c r="F2464" t="inlineStr">
        <is>
          <t>6'3"</t>
        </is>
      </c>
      <c r="G2464" t="n">
        <v>240</v>
      </c>
      <c r="H2464" t="inlineStr">
        <is>
          <t>Richmond Hill, Ga.</t>
        </is>
      </c>
    </row>
    <row r="2465">
      <c r="A2465" t="inlineStr">
        <is>
          <t>Clemson</t>
        </is>
      </c>
      <c r="B2465" t="n">
        <v>49</v>
      </c>
      <c r="C2465" t="inlineStr">
        <is>
          <t>Darien Mayo</t>
        </is>
      </c>
      <c r="D2465" t="inlineStr">
        <is>
          <t>DE</t>
        </is>
      </c>
      <c r="E2465" t="inlineStr">
        <is>
          <t>3</t>
        </is>
      </c>
      <c r="F2465" t="inlineStr">
        <is>
          <t>6'7"</t>
        </is>
      </c>
      <c r="G2465" t="n">
        <v>270</v>
      </c>
      <c r="H2465" t="inlineStr">
        <is>
          <t>York, Pa.</t>
        </is>
      </c>
    </row>
    <row r="2466">
      <c r="A2466" t="inlineStr">
        <is>
          <t>Clemson</t>
        </is>
      </c>
      <c r="B2466" t="n">
        <v>21</v>
      </c>
      <c r="C2466" t="inlineStr">
        <is>
          <t>Kobe McCloud</t>
        </is>
      </c>
      <c r="D2466" t="inlineStr">
        <is>
          <t>LB</t>
        </is>
      </c>
      <c r="E2466" t="inlineStr">
        <is>
          <t>5 (Graduate)</t>
        </is>
      </c>
      <c r="F2466" t="inlineStr">
        <is>
          <t>5'11"</t>
        </is>
      </c>
      <c r="G2466" t="n">
        <v>225</v>
      </c>
      <c r="H2466" t="inlineStr">
        <is>
          <t>Tampa, Fla.</t>
        </is>
      </c>
    </row>
    <row r="2467">
      <c r="A2467" t="inlineStr">
        <is>
          <t>Clemson</t>
        </is>
      </c>
      <c r="B2467" t="n">
        <v>41</v>
      </c>
      <c r="C2467" t="inlineStr">
        <is>
          <t>Connor McFadden</t>
        </is>
      </c>
      <c r="D2467" t="inlineStr">
        <is>
          <t>DE</t>
        </is>
      </c>
      <c r="E2467" t="inlineStr">
        <is>
          <t>1</t>
        </is>
      </c>
      <c r="F2467" t="inlineStr">
        <is>
          <t>6'3"</t>
        </is>
      </c>
      <c r="G2467" t="n">
        <v>240</v>
      </c>
      <c r="H2467" t="inlineStr">
        <is>
          <t>Fort Mill, S.C.</t>
        </is>
      </c>
    </row>
    <row r="2468">
      <c r="A2468" t="inlineStr">
        <is>
          <t>Clemson</t>
        </is>
      </c>
      <c r="B2468" t="n">
        <v>25</v>
      </c>
      <c r="C2468" t="inlineStr">
        <is>
          <t>Keil McGriff</t>
        </is>
      </c>
      <c r="D2468" t="inlineStr">
        <is>
          <t>WR</t>
        </is>
      </c>
      <c r="E2468" t="inlineStr">
        <is>
          <t>1</t>
        </is>
      </c>
      <c r="F2468" t="inlineStr">
        <is>
          <t>5'10"</t>
        </is>
      </c>
      <c r="G2468" t="n">
        <v>165</v>
      </c>
      <c r="H2468" t="inlineStr">
        <is>
          <t>Gainesville, Fla.</t>
        </is>
      </c>
    </row>
    <row r="2469">
      <c r="A2469" t="inlineStr">
        <is>
          <t>Clemson</t>
        </is>
      </c>
      <c r="B2469" t="n">
        <v>14</v>
      </c>
      <c r="C2469" t="inlineStr">
        <is>
          <t>London Merritt</t>
        </is>
      </c>
      <c r="D2469" t="inlineStr">
        <is>
          <t>DE</t>
        </is>
      </c>
      <c r="E2469" t="inlineStr">
        <is>
          <t>2</t>
        </is>
      </c>
      <c r="F2469" t="inlineStr">
        <is>
          <t>6'3"</t>
        </is>
      </c>
      <c r="G2469" t="n">
        <v>255</v>
      </c>
      <c r="H2469" t="inlineStr">
        <is>
          <t>Atlanta, Ga.</t>
        </is>
      </c>
      <c r="I2469" t="inlineStr">
        <is>
          <t>Transfer from Colorado (2026 portal)</t>
        </is>
      </c>
    </row>
    <row r="2470">
      <c r="A2470" t="inlineStr">
        <is>
          <t>Clemson</t>
        </is>
      </c>
      <c r="B2470" t="n">
        <v>1</v>
      </c>
      <c r="C2470" t="inlineStr">
        <is>
          <t>T.J. Moore</t>
        </is>
      </c>
      <c r="D2470" t="inlineStr">
        <is>
          <t>WR</t>
        </is>
      </c>
      <c r="E2470" t="inlineStr">
        <is>
          <t>3</t>
        </is>
      </c>
      <c r="F2470" t="inlineStr">
        <is>
          <t>6'3"</t>
        </is>
      </c>
      <c r="G2470" t="n">
        <v>200</v>
      </c>
      <c r="H2470" t="inlineStr">
        <is>
          <t>Key West, Fla.</t>
        </is>
      </c>
    </row>
    <row r="2471">
      <c r="A2471" t="inlineStr">
        <is>
          <t>Clemson</t>
        </is>
      </c>
      <c r="B2471" t="n">
        <v>22</v>
      </c>
      <c r="C2471" t="inlineStr">
        <is>
          <t>Corey Myrick</t>
        </is>
      </c>
      <c r="D2471" t="inlineStr">
        <is>
          <t>S</t>
        </is>
      </c>
      <c r="E2471" t="inlineStr">
        <is>
          <t>3</t>
        </is>
      </c>
      <c r="F2471" t="inlineStr">
        <is>
          <t>6'3"</t>
        </is>
      </c>
      <c r="G2471" t="n">
        <v>200</v>
      </c>
      <c r="H2471" t="inlineStr">
        <is>
          <t>Cincinnati, Ohio</t>
        </is>
      </c>
      <c r="I2471" t="inlineStr">
        <is>
          <t>Transfer from Southern Miss (2026 portal)</t>
        </is>
      </c>
    </row>
    <row r="2472">
      <c r="A2472" t="inlineStr">
        <is>
          <t>Clemson</t>
        </is>
      </c>
      <c r="B2472" t="n">
        <v>77</v>
      </c>
      <c r="C2472" t="inlineStr">
        <is>
          <t>Ronan O'Connell</t>
        </is>
      </c>
      <c r="D2472" t="inlineStr">
        <is>
          <t>OL</t>
        </is>
      </c>
      <c r="E2472" t="inlineStr">
        <is>
          <t>3</t>
        </is>
      </c>
      <c r="F2472" t="inlineStr">
        <is>
          <t>6'5"</t>
        </is>
      </c>
      <c r="G2472" t="n">
        <v>320</v>
      </c>
      <c r="H2472" t="inlineStr">
        <is>
          <t>Franklin, Tenn.</t>
        </is>
      </c>
    </row>
    <row r="2473">
      <c r="A2473" t="inlineStr">
        <is>
          <t>Clemson</t>
        </is>
      </c>
      <c r="B2473" t="n">
        <v>16</v>
      </c>
      <c r="C2473" t="inlineStr">
        <is>
          <t>Myles Oliver</t>
        </is>
      </c>
      <c r="D2473" t="inlineStr">
        <is>
          <t>CB</t>
        </is>
      </c>
      <c r="E2473" t="inlineStr">
        <is>
          <t>5 (Graduate)</t>
        </is>
      </c>
      <c r="F2473" t="inlineStr">
        <is>
          <t>5'11"</t>
        </is>
      </c>
      <c r="G2473" t="n">
        <v>185</v>
      </c>
      <c r="H2473" t="inlineStr">
        <is>
          <t>Villa Rica, Ga.</t>
        </is>
      </c>
    </row>
    <row r="2474">
      <c r="A2474" t="inlineStr">
        <is>
          <t>Clemson</t>
        </is>
      </c>
      <c r="B2474" t="n">
        <v>11</v>
      </c>
      <c r="C2474" t="inlineStr">
        <is>
          <t>Olsen Patt-Henry</t>
        </is>
      </c>
      <c r="D2474" t="inlineStr">
        <is>
          <t>TE</t>
        </is>
      </c>
      <c r="E2474" t="inlineStr">
        <is>
          <t>4</t>
        </is>
      </c>
      <c r="F2474" t="inlineStr">
        <is>
          <t>6'3"</t>
        </is>
      </c>
      <c r="G2474" t="n">
        <v>245</v>
      </c>
      <c r="H2474" t="inlineStr">
        <is>
          <t>Naples, Fla.</t>
        </is>
      </c>
    </row>
    <row r="2475">
      <c r="A2475" t="inlineStr">
        <is>
          <t>Clemson</t>
        </is>
      </c>
      <c r="B2475" t="n">
        <v>14</v>
      </c>
      <c r="C2475" t="inlineStr">
        <is>
          <t>Trent Pearman</t>
        </is>
      </c>
      <c r="D2475" t="inlineStr">
        <is>
          <t>QB</t>
        </is>
      </c>
      <c r="E2475" t="inlineStr">
        <is>
          <t>5 (Graduate)</t>
        </is>
      </c>
      <c r="F2475" t="inlineStr">
        <is>
          <t>6'0"</t>
        </is>
      </c>
      <c r="G2475" t="n">
        <v>190</v>
      </c>
      <c r="H2475" t="inlineStr">
        <is>
          <t>Clemson, S.C.</t>
        </is>
      </c>
    </row>
    <row r="2476">
      <c r="A2476" t="inlineStr">
        <is>
          <t>Clemson</t>
        </is>
      </c>
      <c r="B2476" t="n">
        <v>65</v>
      </c>
      <c r="C2476" t="inlineStr">
        <is>
          <t>Chapman Pendergrass</t>
        </is>
      </c>
      <c r="D2476" t="inlineStr">
        <is>
          <t>OL</t>
        </is>
      </c>
      <c r="E2476" t="inlineStr">
        <is>
          <t>5 (Graduate)</t>
        </is>
      </c>
      <c r="F2476" t="inlineStr">
        <is>
          <t>6'3"</t>
        </is>
      </c>
      <c r="G2476" t="n">
        <v>295</v>
      </c>
      <c r="H2476" t="inlineStr">
        <is>
          <t>Anderson, S.C.</t>
        </is>
      </c>
    </row>
    <row r="2477">
      <c r="A2477" t="inlineStr">
        <is>
          <t>Clemson</t>
        </is>
      </c>
      <c r="B2477" t="n">
        <v>59</v>
      </c>
      <c r="C2477" t="inlineStr">
        <is>
          <t>Dietrick Pennington</t>
        </is>
      </c>
      <c r="D2477" t="inlineStr">
        <is>
          <t>OL</t>
        </is>
      </c>
      <c r="E2477" t="inlineStr">
        <is>
          <t>6 (Graduate)</t>
        </is>
      </c>
      <c r="F2477" t="inlineStr">
        <is>
          <t>6'5"</t>
        </is>
      </c>
      <c r="G2477" t="n">
        <v>355</v>
      </c>
      <c r="H2477" t="inlineStr">
        <is>
          <t>Memphis, Tenn.</t>
        </is>
      </c>
    </row>
    <row r="2478">
      <c r="A2478" t="inlineStr">
        <is>
          <t>Clemson</t>
        </is>
      </c>
      <c r="B2478" t="n">
        <v>10</v>
      </c>
      <c r="C2478" t="inlineStr">
        <is>
          <t>Juju Preston</t>
        </is>
      </c>
      <c r="D2478" t="inlineStr">
        <is>
          <t>WR</t>
        </is>
      </c>
      <c r="E2478" t="inlineStr">
        <is>
          <t>2</t>
        </is>
      </c>
      <c r="F2478" t="inlineStr">
        <is>
          <t>6'0"</t>
        </is>
      </c>
      <c r="G2478" t="n">
        <v>155</v>
      </c>
      <c r="H2478" t="inlineStr">
        <is>
          <t>Alexandria, Va.</t>
        </is>
      </c>
    </row>
    <row r="2479">
      <c r="A2479" t="inlineStr">
        <is>
          <t>Clemson</t>
        </is>
      </c>
      <c r="B2479" t="n">
        <v>27</v>
      </c>
      <c r="C2479" t="inlineStr">
        <is>
          <t>Jack Purkerson</t>
        </is>
      </c>
      <c r="D2479" t="inlineStr">
        <is>
          <t>WR</t>
        </is>
      </c>
      <c r="E2479" t="inlineStr">
        <is>
          <t>5</t>
        </is>
      </c>
      <c r="F2479" t="inlineStr">
        <is>
          <t>5'7"</t>
        </is>
      </c>
      <c r="G2479" t="n">
        <v>160</v>
      </c>
      <c r="H2479" t="inlineStr">
        <is>
          <t>Clemson, S.C.</t>
        </is>
      </c>
    </row>
    <row r="2480">
      <c r="A2480" t="inlineStr">
        <is>
          <t>Clemson</t>
        </is>
      </c>
      <c r="B2480" t="n">
        <v>46</v>
      </c>
      <c r="C2480" t="inlineStr">
        <is>
          <t>Jackson Reach</t>
        </is>
      </c>
      <c r="D2480" t="inlineStr">
        <is>
          <t>LS</t>
        </is>
      </c>
      <c r="E2480" t="inlineStr">
        <is>
          <t>1</t>
        </is>
      </c>
      <c r="F2480" t="inlineStr">
        <is>
          <t>6'2"</t>
        </is>
      </c>
      <c r="G2480" t="n">
        <v>220</v>
      </c>
      <c r="H2480" t="inlineStr">
        <is>
          <t>Hermosa Beach, Calif.</t>
        </is>
      </c>
    </row>
    <row r="2481">
      <c r="A2481" t="inlineStr">
        <is>
          <t>Clemson</t>
        </is>
      </c>
      <c r="B2481" t="n">
        <v>48</v>
      </c>
      <c r="C2481" t="inlineStr">
        <is>
          <t>Charlie Reed</t>
        </is>
      </c>
      <c r="D2481" t="inlineStr">
        <is>
          <t>PK/P</t>
        </is>
      </c>
      <c r="E2481" t="inlineStr">
        <is>
          <t>3</t>
        </is>
      </c>
      <c r="F2481" t="inlineStr">
        <is>
          <t>6'2"</t>
        </is>
      </c>
      <c r="G2481" t="n">
        <v>210</v>
      </c>
      <c r="H2481" t="inlineStr">
        <is>
          <t>Austin, Texas</t>
        </is>
      </c>
    </row>
    <row r="2482">
      <c r="A2482" t="inlineStr">
        <is>
          <t>Clemson</t>
        </is>
      </c>
      <c r="B2482" t="n">
        <v>54</v>
      </c>
      <c r="C2482" t="inlineStr">
        <is>
          <t>Ian Reed</t>
        </is>
      </c>
      <c r="D2482" t="inlineStr">
        <is>
          <t>OL</t>
        </is>
      </c>
      <c r="E2482" t="inlineStr">
        <is>
          <t>4</t>
        </is>
      </c>
      <c r="F2482" t="inlineStr">
        <is>
          <t>6'6"</t>
        </is>
      </c>
      <c r="G2482" t="n">
        <v>305</v>
      </c>
      <c r="H2482" t="inlineStr">
        <is>
          <t>Austin, Texas</t>
        </is>
      </c>
    </row>
    <row r="2483">
      <c r="A2483" t="inlineStr">
        <is>
          <t>Clemson</t>
        </is>
      </c>
      <c r="B2483" t="n">
        <v>19</v>
      </c>
      <c r="C2483" t="inlineStr">
        <is>
          <t>Brayden Reilly</t>
        </is>
      </c>
      <c r="D2483" t="inlineStr">
        <is>
          <t>LB</t>
        </is>
      </c>
      <c r="E2483" t="inlineStr">
        <is>
          <t>1</t>
        </is>
      </c>
      <c r="F2483" t="inlineStr">
        <is>
          <t>6'3"</t>
        </is>
      </c>
      <c r="G2483" t="n">
        <v>220</v>
      </c>
      <c r="H2483" t="inlineStr">
        <is>
          <t>Cincinnati, Ohio</t>
        </is>
      </c>
    </row>
    <row r="2484">
      <c r="A2484" t="inlineStr">
        <is>
          <t>Clemson</t>
        </is>
      </c>
      <c r="B2484" t="n">
        <v>2</v>
      </c>
      <c r="C2484" t="inlineStr">
        <is>
          <t>Tait Reynolds</t>
        </is>
      </c>
      <c r="D2484" t="inlineStr">
        <is>
          <t>QB</t>
        </is>
      </c>
      <c r="E2484" t="inlineStr">
        <is>
          <t>1</t>
        </is>
      </c>
      <c r="F2484" t="inlineStr">
        <is>
          <t>6'2"</t>
        </is>
      </c>
      <c r="G2484" t="n">
        <v>215</v>
      </c>
      <c r="H2484" t="inlineStr">
        <is>
          <t>Queen Creek, Ariz.</t>
        </is>
      </c>
    </row>
    <row r="2485">
      <c r="A2485" t="inlineStr">
        <is>
          <t>Clemson</t>
        </is>
      </c>
      <c r="B2485" t="n">
        <v>53</v>
      </c>
      <c r="C2485" t="inlineStr">
        <is>
          <t>Joseph Roberto II</t>
        </is>
      </c>
      <c r="D2485" t="inlineStr">
        <is>
          <t>LB</t>
        </is>
      </c>
      <c r="E2485" t="inlineStr">
        <is>
          <t>3</t>
        </is>
      </c>
      <c r="F2485" t="inlineStr">
        <is>
          <t>6'2"</t>
        </is>
      </c>
      <c r="G2485" t="n">
        <v>225</v>
      </c>
      <c r="H2485" t="inlineStr">
        <is>
          <t>Helena, Ala.</t>
        </is>
      </c>
    </row>
    <row r="2486">
      <c r="A2486" t="inlineStr">
        <is>
          <t>Clemson</t>
        </is>
      </c>
      <c r="B2486" t="n">
        <v>50</v>
      </c>
      <c r="C2486" t="inlineStr">
        <is>
          <t>Collin Sadler</t>
        </is>
      </c>
      <c r="D2486" t="inlineStr">
        <is>
          <t>OL</t>
        </is>
      </c>
      <c r="E2486" t="inlineStr">
        <is>
          <t>5 (Graduate)</t>
        </is>
      </c>
      <c r="F2486" t="inlineStr">
        <is>
          <t>6'6"</t>
        </is>
      </c>
      <c r="G2486" t="n">
        <v>310</v>
      </c>
      <c r="H2486" t="inlineStr">
        <is>
          <t>Inman, S.C.</t>
        </is>
      </c>
    </row>
    <row r="2487">
      <c r="A2487" t="inlineStr">
        <is>
          <t>Clemson</t>
        </is>
      </c>
      <c r="B2487" t="n">
        <v>13</v>
      </c>
      <c r="C2487" t="inlineStr">
        <is>
          <t>Connor Salmin</t>
        </is>
      </c>
      <c r="D2487" t="inlineStr">
        <is>
          <t>WR</t>
        </is>
      </c>
      <c r="E2487" t="inlineStr">
        <is>
          <t>1</t>
        </is>
      </c>
      <c r="F2487" t="inlineStr">
        <is>
          <t>6'1"</t>
        </is>
      </c>
      <c r="G2487" t="n">
        <v>195</v>
      </c>
      <c r="H2487" t="inlineStr">
        <is>
          <t>Round Hill, Va.</t>
        </is>
      </c>
    </row>
    <row r="2488">
      <c r="A2488" t="inlineStr">
        <is>
          <t>Clemson</t>
        </is>
      </c>
      <c r="B2488" t="n">
        <v>20</v>
      </c>
      <c r="C2488" t="inlineStr">
        <is>
          <t>Clark Sanderson</t>
        </is>
      </c>
      <c r="D2488" t="inlineStr">
        <is>
          <t>WR</t>
        </is>
      </c>
      <c r="E2488" t="inlineStr">
        <is>
          <t>3</t>
        </is>
      </c>
      <c r="F2488" t="inlineStr">
        <is>
          <t>5'9"</t>
        </is>
      </c>
      <c r="G2488" t="n">
        <v>175</v>
      </c>
      <c r="H2488" t="inlineStr">
        <is>
          <t>Birmingham, Ala.</t>
        </is>
      </c>
    </row>
    <row r="2489">
      <c r="A2489" t="inlineStr">
        <is>
          <t>Clemson</t>
        </is>
      </c>
      <c r="B2489" t="n">
        <v>78</v>
      </c>
      <c r="C2489" t="inlineStr">
        <is>
          <t>Carter Scruggs</t>
        </is>
      </c>
      <c r="D2489" t="inlineStr">
        <is>
          <t>OL</t>
        </is>
      </c>
      <c r="E2489" t="inlineStr">
        <is>
          <t>1</t>
        </is>
      </c>
      <c r="F2489" t="inlineStr">
        <is>
          <t>6'5"</t>
        </is>
      </c>
      <c r="G2489" t="n">
        <v>300</v>
      </c>
      <c r="H2489" t="inlineStr">
        <is>
          <t>Leesburg, Va.</t>
        </is>
      </c>
    </row>
    <row r="2490">
      <c r="A2490" t="inlineStr">
        <is>
          <t>Clemson</t>
        </is>
      </c>
      <c r="B2490" t="n">
        <v>19</v>
      </c>
      <c r="C2490" t="inlineStr">
        <is>
          <t>Gordon Sellars III</t>
        </is>
      </c>
      <c r="D2490" t="inlineStr">
        <is>
          <t>WR</t>
        </is>
      </c>
      <c r="E2490" t="inlineStr">
        <is>
          <t>1</t>
        </is>
      </c>
      <c r="F2490" t="inlineStr">
        <is>
          <t>6'3"</t>
        </is>
      </c>
      <c r="G2490" t="n">
        <v>200</v>
      </c>
      <c r="H2490" t="inlineStr">
        <is>
          <t>Charlotte, N.C.</t>
        </is>
      </c>
    </row>
    <row r="2491">
      <c r="A2491" t="inlineStr">
        <is>
          <t>Clemson</t>
        </is>
      </c>
      <c r="B2491" t="n">
        <v>55</v>
      </c>
      <c r="C2491" t="inlineStr">
        <is>
          <t>Harris Sewell</t>
        </is>
      </c>
      <c r="D2491" t="inlineStr">
        <is>
          <t>OL</t>
        </is>
      </c>
      <c r="E2491" t="inlineStr">
        <is>
          <t>4</t>
        </is>
      </c>
      <c r="F2491" t="inlineStr">
        <is>
          <t>6'4"</t>
        </is>
      </c>
      <c r="G2491" t="n">
        <v>310</v>
      </c>
      <c r="H2491" t="inlineStr">
        <is>
          <t>Odessa, Texas</t>
        </is>
      </c>
    </row>
    <row r="2492">
      <c r="A2492" t="inlineStr">
        <is>
          <t>Clemson</t>
        </is>
      </c>
      <c r="B2492" t="n">
        <v>89</v>
      </c>
      <c r="C2492" t="inlineStr">
        <is>
          <t>Grady Sherrill</t>
        </is>
      </c>
      <c r="D2492" t="inlineStr">
        <is>
          <t>WR</t>
        </is>
      </c>
      <c r="E2492" t="inlineStr">
        <is>
          <t>5 (Graduate)</t>
        </is>
      </c>
      <c r="F2492" t="inlineStr">
        <is>
          <t>5'10"</t>
        </is>
      </c>
      <c r="G2492" t="n">
        <v>185</v>
      </c>
      <c r="H2492" t="inlineStr">
        <is>
          <t>Greensboro, N.C.</t>
        </is>
      </c>
    </row>
    <row r="2493">
      <c r="A2493" t="inlineStr">
        <is>
          <t>Clemson</t>
        </is>
      </c>
      <c r="B2493" t="n">
        <v>62</v>
      </c>
      <c r="C2493" t="inlineStr">
        <is>
          <t>Bryce Smith</t>
        </is>
      </c>
      <c r="D2493" t="inlineStr">
        <is>
          <t>OL</t>
        </is>
      </c>
      <c r="E2493" t="inlineStr">
        <is>
          <t>4</t>
        </is>
      </c>
      <c r="F2493" t="inlineStr">
        <is>
          <t>6'3"</t>
        </is>
      </c>
      <c r="G2493" t="n">
        <v>280</v>
      </c>
      <c r="H2493" t="inlineStr">
        <is>
          <t>Six Mile, S.C.</t>
        </is>
      </c>
    </row>
    <row r="2494">
      <c r="A2494" t="inlineStr">
        <is>
          <t>Clemson</t>
        </is>
      </c>
      <c r="B2494" t="n">
        <v>89</v>
      </c>
      <c r="C2494" t="inlineStr">
        <is>
          <t>Jack Smith</t>
        </is>
      </c>
      <c r="D2494" t="inlineStr">
        <is>
          <t>P</t>
        </is>
      </c>
      <c r="E2494" t="inlineStr">
        <is>
          <t>5 (Graduate)</t>
        </is>
      </c>
      <c r="F2494" t="inlineStr">
        <is>
          <t>6'5"</t>
        </is>
      </c>
      <c r="G2494" t="n">
        <v>240</v>
      </c>
      <c r="H2494" t="inlineStr">
        <is>
          <t>Saraland, Ala.</t>
        </is>
      </c>
    </row>
    <row r="2495">
      <c r="A2495" t="inlineStr">
        <is>
          <t>Clemson</t>
        </is>
      </c>
      <c r="B2495" t="n">
        <v>3</v>
      </c>
      <c r="C2495" t="inlineStr">
        <is>
          <t>Tristan Smith</t>
        </is>
      </c>
      <c r="D2495" t="inlineStr">
        <is>
          <t>WR</t>
        </is>
      </c>
      <c r="E2495" t="inlineStr">
        <is>
          <t>5</t>
        </is>
      </c>
      <c r="F2495" t="inlineStr">
        <is>
          <t>6'5"</t>
        </is>
      </c>
      <c r="G2495" t="n">
        <v>210</v>
      </c>
      <c r="H2495" t="inlineStr">
        <is>
          <t>LaGrange, Ga.</t>
        </is>
      </c>
    </row>
    <row r="2496">
      <c r="A2496" t="inlineStr">
        <is>
          <t>Clemson</t>
        </is>
      </c>
      <c r="C2496" t="inlineStr">
        <is>
          <t>Donovan Starr</t>
        </is>
      </c>
      <c r="D2496" t="inlineStr">
        <is>
          <t>CB</t>
        </is>
      </c>
      <c r="E2496" t="inlineStr">
        <is>
          <t>2</t>
        </is>
      </c>
      <c r="F2496" t="inlineStr">
        <is>
          <t>5'11"</t>
        </is>
      </c>
      <c r="G2496" t="n">
        <v>185</v>
      </c>
      <c r="H2496" t="inlineStr">
        <is>
          <t>Bloomington, Ill.</t>
        </is>
      </c>
      <c r="I2496" t="inlineStr">
        <is>
          <t>Transfer from Auburn (2026 portal)</t>
        </is>
      </c>
    </row>
    <row r="2497">
      <c r="A2497" t="inlineStr">
        <is>
          <t>Clemson</t>
        </is>
      </c>
      <c r="B2497" t="n">
        <v>38</v>
      </c>
      <c r="C2497" t="inlineStr">
        <is>
          <t>Dominic Staten</t>
        </is>
      </c>
      <c r="D2497" t="inlineStr">
        <is>
          <t>LB</t>
        </is>
      </c>
      <c r="E2497" t="inlineStr">
        <is>
          <t>2</t>
        </is>
      </c>
      <c r="F2497" t="inlineStr">
        <is>
          <t>5'9"</t>
        </is>
      </c>
      <c r="G2497" t="n">
        <v>215</v>
      </c>
      <c r="H2497" t="inlineStr">
        <is>
          <t>Florence, S.C.</t>
        </is>
      </c>
    </row>
    <row r="2498">
      <c r="A2498" t="inlineStr">
        <is>
          <t>Clemson</t>
        </is>
      </c>
      <c r="B2498" t="n">
        <v>61</v>
      </c>
      <c r="C2498" t="inlineStr">
        <is>
          <t>Danny Stein</t>
        </is>
      </c>
      <c r="D2498" t="inlineStr">
        <is>
          <t>OL</t>
        </is>
      </c>
      <c r="E2498" t="inlineStr">
        <is>
          <t>2</t>
        </is>
      </c>
      <c r="F2498" t="inlineStr">
        <is>
          <t>6'3"</t>
        </is>
      </c>
      <c r="G2498" t="n">
        <v>260</v>
      </c>
      <c r="H2498" t="inlineStr">
        <is>
          <t>Bellaire, Texas</t>
        </is>
      </c>
    </row>
    <row r="2499">
      <c r="A2499" t="inlineStr">
        <is>
          <t>Clemson</t>
        </is>
      </c>
      <c r="B2499" t="n">
        <v>33</v>
      </c>
      <c r="C2499" t="inlineStr">
        <is>
          <t>Caden Story</t>
        </is>
      </c>
      <c r="D2499" t="inlineStr">
        <is>
          <t>DL</t>
        </is>
      </c>
      <c r="E2499" t="inlineStr">
        <is>
          <t>5 (Graduate)</t>
        </is>
      </c>
      <c r="F2499" t="inlineStr">
        <is>
          <t>6'3"</t>
        </is>
      </c>
      <c r="G2499" t="n">
        <v>270</v>
      </c>
      <c r="H2499" t="inlineStr">
        <is>
          <t>Lanett, Ala.</t>
        </is>
      </c>
    </row>
    <row r="2500">
      <c r="A2500" t="inlineStr">
        <is>
          <t>Clemson</t>
        </is>
      </c>
      <c r="B2500" t="n">
        <v>23</v>
      </c>
      <c r="C2500" t="inlineStr">
        <is>
          <t>Peyton Streko</t>
        </is>
      </c>
      <c r="D2500" t="inlineStr">
        <is>
          <t>RB</t>
        </is>
      </c>
      <c r="E2500" t="inlineStr">
        <is>
          <t>4</t>
        </is>
      </c>
      <c r="F2500" t="inlineStr">
        <is>
          <t>5'10"</t>
        </is>
      </c>
      <c r="G2500" t="n">
        <v>195</v>
      </c>
      <c r="H2500" t="inlineStr">
        <is>
          <t>Cumming, Ga.</t>
        </is>
      </c>
    </row>
    <row r="2501">
      <c r="A2501" t="inlineStr">
        <is>
          <t>Clemson</t>
        </is>
      </c>
      <c r="B2501" t="n">
        <v>99</v>
      </c>
      <c r="C2501" t="inlineStr">
        <is>
          <t>Markus Strong</t>
        </is>
      </c>
      <c r="D2501" t="inlineStr">
        <is>
          <t>DT</t>
        </is>
      </c>
      <c r="E2501" t="inlineStr">
        <is>
          <t>4</t>
        </is>
      </c>
      <c r="F2501" t="inlineStr">
        <is>
          <t>6'3"</t>
        </is>
      </c>
      <c r="G2501" t="n">
        <v>295</v>
      </c>
      <c r="H2501" t="inlineStr">
        <is>
          <t>Raiford, Fla.</t>
        </is>
      </c>
      <c r="I2501" t="inlineStr">
        <is>
          <t>Transfer from Oklahoma (2026 portal)</t>
        </is>
      </c>
    </row>
    <row r="2502">
      <c r="A2502" t="inlineStr">
        <is>
          <t>Clemson</t>
        </is>
      </c>
      <c r="B2502" t="n">
        <v>1</v>
      </c>
      <c r="C2502" t="inlineStr">
        <is>
          <t>Branden Strozier</t>
        </is>
      </c>
      <c r="D2502" t="inlineStr">
        <is>
          <t>CB</t>
        </is>
      </c>
      <c r="E2502" t="inlineStr">
        <is>
          <t>4</t>
        </is>
      </c>
      <c r="F2502" t="inlineStr">
        <is>
          <t>6'1"</t>
        </is>
      </c>
      <c r="G2502" t="n">
        <v>190</v>
      </c>
      <c r="H2502" t="inlineStr">
        <is>
          <t>Lovejoy, Ga.</t>
        </is>
      </c>
    </row>
    <row r="2503">
      <c r="A2503" t="inlineStr">
        <is>
          <t>Clemson</t>
        </is>
      </c>
      <c r="B2503" t="n">
        <v>80</v>
      </c>
      <c r="C2503" t="inlineStr">
        <is>
          <t>Luke Stubbs</t>
        </is>
      </c>
      <c r="D2503" t="inlineStr">
        <is>
          <t>WR</t>
        </is>
      </c>
      <c r="E2503" t="inlineStr">
        <is>
          <t>5 (Graduate)</t>
        </is>
      </c>
      <c r="F2503" t="inlineStr">
        <is>
          <t>6'2"</t>
        </is>
      </c>
      <c r="G2503" t="n">
        <v>200</v>
      </c>
      <c r="H2503" t="inlineStr">
        <is>
          <t>Charlotte, N.C.</t>
        </is>
      </c>
    </row>
    <row r="2504">
      <c r="A2504" t="inlineStr">
        <is>
          <t>Clemson</t>
        </is>
      </c>
      <c r="B2504" t="n">
        <v>88</v>
      </c>
      <c r="C2504" t="inlineStr">
        <is>
          <t>Clay Swinney</t>
        </is>
      </c>
      <c r="D2504" t="inlineStr">
        <is>
          <t>WR</t>
        </is>
      </c>
      <c r="E2504" t="inlineStr">
        <is>
          <t>5 (Graduate)</t>
        </is>
      </c>
      <c r="F2504" t="inlineStr">
        <is>
          <t>5'10"</t>
        </is>
      </c>
      <c r="G2504" t="n">
        <v>175</v>
      </c>
      <c r="H2504" t="inlineStr">
        <is>
          <t>Clemson, S.C.</t>
        </is>
      </c>
    </row>
    <row r="2505">
      <c r="A2505" t="inlineStr">
        <is>
          <t>Clemson</t>
        </is>
      </c>
      <c r="B2505" t="n">
        <v>97</v>
      </c>
      <c r="C2505" t="inlineStr">
        <is>
          <t>Patrick Swygert</t>
        </is>
      </c>
      <c r="D2505" t="inlineStr">
        <is>
          <t>DT</t>
        </is>
      </c>
      <c r="E2505" t="inlineStr">
        <is>
          <t>4</t>
        </is>
      </c>
      <c r="F2505" t="inlineStr">
        <is>
          <t>6'5"</t>
        </is>
      </c>
      <c r="G2505" t="n">
        <v>285</v>
      </c>
      <c r="H2505" t="inlineStr">
        <is>
          <t>Batesburg-Leesville, S.C.</t>
        </is>
      </c>
    </row>
    <row r="2506">
      <c r="A2506" t="inlineStr">
        <is>
          <t>Clemson</t>
        </is>
      </c>
      <c r="B2506" t="n">
        <v>29</v>
      </c>
      <c r="C2506" t="inlineStr">
        <is>
          <t>Champ Thompson</t>
        </is>
      </c>
      <c r="D2506" t="inlineStr">
        <is>
          <t>DT</t>
        </is>
      </c>
      <c r="E2506" t="inlineStr">
        <is>
          <t>3</t>
        </is>
      </c>
      <c r="F2506" t="inlineStr">
        <is>
          <t>6'3"</t>
        </is>
      </c>
      <c r="G2506" t="n">
        <v>290</v>
      </c>
      <c r="H2506" t="inlineStr">
        <is>
          <t>Gainesville, Ga.</t>
        </is>
      </c>
    </row>
    <row r="2507">
      <c r="A2507" t="inlineStr">
        <is>
          <t>Clemson</t>
        </is>
      </c>
      <c r="B2507" t="n">
        <v>52</v>
      </c>
      <c r="C2507" t="inlineStr">
        <is>
          <t>Elyjah Thurmon</t>
        </is>
      </c>
      <c r="D2507" t="inlineStr">
        <is>
          <t>OL</t>
        </is>
      </c>
      <c r="E2507" t="inlineStr">
        <is>
          <t>3</t>
        </is>
      </c>
      <c r="F2507" t="inlineStr">
        <is>
          <t>6'4"</t>
        </is>
      </c>
      <c r="G2507" t="n">
        <v>325</v>
      </c>
      <c r="H2507" t="inlineStr">
        <is>
          <t>Rienzi, Miss.</t>
        </is>
      </c>
    </row>
    <row r="2508">
      <c r="A2508" t="inlineStr">
        <is>
          <t>Clemson</t>
        </is>
      </c>
      <c r="B2508" t="n">
        <v>22</v>
      </c>
      <c r="C2508" t="inlineStr">
        <is>
          <t>Cole Turner</t>
        </is>
      </c>
      <c r="D2508" t="inlineStr">
        <is>
          <t>WR</t>
        </is>
      </c>
      <c r="E2508" t="inlineStr">
        <is>
          <t>5 (Graduate)</t>
        </is>
      </c>
      <c r="F2508" t="inlineStr">
        <is>
          <t>6'1"</t>
        </is>
      </c>
      <c r="G2508" t="n">
        <v>190</v>
      </c>
      <c r="H2508" t="inlineStr">
        <is>
          <t>Vestavia Hills, Ala.</t>
        </is>
      </c>
    </row>
    <row r="2509">
      <c r="A2509" t="inlineStr">
        <is>
          <t>Clemson</t>
        </is>
      </c>
      <c r="B2509" t="n">
        <v>17</v>
      </c>
      <c r="C2509" t="inlineStr">
        <is>
          <t>Christopher Vizzina</t>
        </is>
      </c>
      <c r="D2509" t="inlineStr">
        <is>
          <t>QB</t>
        </is>
      </c>
      <c r="E2509" t="inlineStr">
        <is>
          <t>4</t>
        </is>
      </c>
      <c r="F2509" t="inlineStr">
        <is>
          <t>6'4"</t>
        </is>
      </c>
      <c r="G2509" t="n">
        <v>210</v>
      </c>
      <c r="H2509" t="inlineStr">
        <is>
          <t>Birmingham, Ala.</t>
        </is>
      </c>
    </row>
    <row r="2510">
      <c r="A2510" t="inlineStr">
        <is>
          <t>Clemson</t>
        </is>
      </c>
      <c r="B2510" t="n">
        <v>76</v>
      </c>
      <c r="C2510" t="inlineStr">
        <is>
          <t>Mason Wade</t>
        </is>
      </c>
      <c r="D2510" t="inlineStr">
        <is>
          <t>OL</t>
        </is>
      </c>
      <c r="E2510" t="inlineStr">
        <is>
          <t>3</t>
        </is>
      </c>
      <c r="F2510" t="inlineStr">
        <is>
          <t>6'5"</t>
        </is>
      </c>
      <c r="G2510" t="n">
        <v>300</v>
      </c>
      <c r="H2510" t="inlineStr">
        <is>
          <t>Hamilton, Va.</t>
        </is>
      </c>
    </row>
    <row r="2511">
      <c r="A2511" t="inlineStr">
        <is>
          <t>Clemson</t>
        </is>
      </c>
      <c r="B2511" t="n">
        <v>63</v>
      </c>
      <c r="C2511" t="inlineStr">
        <is>
          <t>Easton Ware</t>
        </is>
      </c>
      <c r="D2511" t="inlineStr">
        <is>
          <t>OL</t>
        </is>
      </c>
      <c r="E2511" t="inlineStr">
        <is>
          <t>2</t>
        </is>
      </c>
      <c r="F2511" t="inlineStr">
        <is>
          <t>6'5"</t>
        </is>
      </c>
      <c r="G2511" t="n">
        <v>310</v>
      </c>
      <c r="H2511" t="inlineStr">
        <is>
          <t>Lynchburg, Va.</t>
        </is>
      </c>
    </row>
    <row r="2512">
      <c r="A2512" t="inlineStr">
        <is>
          <t>Clemson</t>
        </is>
      </c>
      <c r="B2512" t="n">
        <v>3</v>
      </c>
      <c r="C2512" t="inlineStr">
        <is>
          <t>Elliot Washington II</t>
        </is>
      </c>
      <c r="D2512" t="inlineStr">
        <is>
          <t>CB</t>
        </is>
      </c>
      <c r="E2512" t="inlineStr">
        <is>
          <t>4</t>
        </is>
      </c>
      <c r="F2512" t="inlineStr">
        <is>
          <t>5'11"</t>
        </is>
      </c>
      <c r="G2512" t="n">
        <v>200</v>
      </c>
      <c r="H2512" t="inlineStr">
        <is>
          <t>Sarasota, Fla.</t>
        </is>
      </c>
      <c r="I2512" t="inlineStr">
        <is>
          <t>Transfer from Penn State (2026 portal)</t>
        </is>
      </c>
    </row>
    <row r="2513">
      <c r="A2513" t="inlineStr">
        <is>
          <t>Clemson</t>
        </is>
      </c>
      <c r="B2513" t="n">
        <v>17</v>
      </c>
      <c r="C2513" t="inlineStr">
        <is>
          <t>Ari Watford</t>
        </is>
      </c>
      <c r="D2513" t="inlineStr">
        <is>
          <t>DE</t>
        </is>
      </c>
      <c r="E2513" t="inlineStr">
        <is>
          <t>2</t>
        </is>
      </c>
      <c r="F2513" t="inlineStr">
        <is>
          <t>6'5"</t>
        </is>
      </c>
      <c r="G2513" t="n">
        <v>240</v>
      </c>
      <c r="H2513" t="inlineStr">
        <is>
          <t>Norfolk, Va.</t>
        </is>
      </c>
    </row>
    <row r="2514">
      <c r="A2514" t="inlineStr">
        <is>
          <t>Clemson</t>
        </is>
      </c>
      <c r="B2514" t="n">
        <v>30</v>
      </c>
      <c r="C2514" t="inlineStr">
        <is>
          <t>Kylen Webb</t>
        </is>
      </c>
      <c r="D2514" t="inlineStr">
        <is>
          <t>S</t>
        </is>
      </c>
      <c r="E2514" t="inlineStr">
        <is>
          <t>4 (Graduate)</t>
        </is>
      </c>
      <c r="F2514" t="inlineStr">
        <is>
          <t>6'0"</t>
        </is>
      </c>
      <c r="G2514" t="n">
        <v>205</v>
      </c>
      <c r="H2514" t="inlineStr">
        <is>
          <t>Tampa, Fla.</t>
        </is>
      </c>
    </row>
    <row r="2515">
      <c r="A2515" t="inlineStr">
        <is>
          <t>Clemson</t>
        </is>
      </c>
      <c r="B2515" t="n">
        <v>12</v>
      </c>
      <c r="C2515" t="inlineStr">
        <is>
          <t>Bryant Wesco Jr.</t>
        </is>
      </c>
      <c r="D2515" t="inlineStr">
        <is>
          <t>WR</t>
        </is>
      </c>
      <c r="E2515" t="inlineStr">
        <is>
          <t>3</t>
        </is>
      </c>
      <c r="F2515" t="inlineStr">
        <is>
          <t>6'2"</t>
        </is>
      </c>
      <c r="G2515" t="n">
        <v>195</v>
      </c>
      <c r="H2515" t="inlineStr">
        <is>
          <t>Midlothian, Texas</t>
        </is>
      </c>
    </row>
    <row r="2516">
      <c r="A2516" t="inlineStr">
        <is>
          <t>Clemson</t>
        </is>
      </c>
      <c r="B2516" t="n">
        <v>23</v>
      </c>
      <c r="C2516" t="inlineStr">
        <is>
          <t>C.J. Wesley</t>
        </is>
      </c>
      <c r="D2516" t="inlineStr">
        <is>
          <t>DE</t>
        </is>
      </c>
      <c r="E2516" t="inlineStr">
        <is>
          <t>5</t>
        </is>
      </c>
      <c r="F2516" t="inlineStr">
        <is>
          <t>6'2"</t>
        </is>
      </c>
      <c r="G2516" t="n">
        <v>245</v>
      </c>
      <c r="H2516" t="inlineStr">
        <is>
          <t>West Orange, N.J.</t>
        </is>
      </c>
      <c r="I2516" t="inlineStr">
        <is>
          <t>Transfer from Howard (2026 portal)</t>
        </is>
      </c>
    </row>
    <row r="2517">
      <c r="A2517" t="inlineStr">
        <is>
          <t>Clemson</t>
        </is>
      </c>
      <c r="B2517" t="n">
        <v>84</v>
      </c>
      <c r="C2517" t="inlineStr">
        <is>
          <t>Avery Wieting</t>
        </is>
      </c>
      <c r="D2517" t="inlineStr">
        <is>
          <t>WR</t>
        </is>
      </c>
      <c r="E2517" t="inlineStr">
        <is>
          <t>3</t>
        </is>
      </c>
      <c r="F2517" t="inlineStr">
        <is>
          <t>5'9"</t>
        </is>
      </c>
      <c r="G2517" t="n">
        <v>180</v>
      </c>
      <c r="H2517" t="inlineStr">
        <is>
          <t>Lincoln, Neb.</t>
        </is>
      </c>
    </row>
    <row r="2518">
      <c r="A2518" t="inlineStr">
        <is>
          <t>Clemson</t>
        </is>
      </c>
      <c r="B2518" t="n">
        <v>43</v>
      </c>
      <c r="C2518" t="inlineStr">
        <is>
          <t>Billy Wilkes</t>
        </is>
      </c>
      <c r="D2518" t="inlineStr">
        <is>
          <t>LB</t>
        </is>
      </c>
      <c r="E2518" t="inlineStr">
        <is>
          <t>3</t>
        </is>
      </c>
      <c r="F2518" t="inlineStr">
        <is>
          <t>6'1"</t>
        </is>
      </c>
      <c r="G2518" t="n">
        <v>215</v>
      </c>
      <c r="H2518" t="inlineStr">
        <is>
          <t>Charlotte, N.C.</t>
        </is>
      </c>
    </row>
    <row r="2519">
      <c r="A2519" t="inlineStr">
        <is>
          <t>Clemson</t>
        </is>
      </c>
      <c r="B2519" t="n">
        <v>31</v>
      </c>
      <c r="C2519" t="inlineStr">
        <is>
          <t>Joe Wilkinson</t>
        </is>
      </c>
      <c r="D2519" t="inlineStr">
        <is>
          <t>S</t>
        </is>
      </c>
      <c r="E2519" t="inlineStr">
        <is>
          <t>3</t>
        </is>
      </c>
      <c r="F2519" t="inlineStr">
        <is>
          <t>6'1"</t>
        </is>
      </c>
      <c r="G2519" t="n">
        <v>200</v>
      </c>
      <c r="H2519" t="inlineStr">
        <is>
          <t>Rome, Ga.</t>
        </is>
      </c>
    </row>
    <row r="2520">
      <c r="A2520" t="inlineStr">
        <is>
          <t>Clemson</t>
        </is>
      </c>
      <c r="B2520" t="n">
        <v>55</v>
      </c>
      <c r="C2520" t="inlineStr">
        <is>
          <t>Makhi Williams Lee</t>
        </is>
      </c>
      <c r="D2520" t="inlineStr">
        <is>
          <t>DT</t>
        </is>
      </c>
      <c r="E2520" t="inlineStr">
        <is>
          <t>2</t>
        </is>
      </c>
      <c r="F2520" t="inlineStr">
        <is>
          <t>6'2"</t>
        </is>
      </c>
      <c r="G2520" t="n">
        <v>300</v>
      </c>
      <c r="H2520" t="inlineStr">
        <is>
          <t>Atlanta, Ga.</t>
        </is>
      </c>
    </row>
    <row r="2521">
      <c r="A2521" t="inlineStr">
        <is>
          <t>Clemson</t>
        </is>
      </c>
      <c r="B2521" t="n">
        <v>79</v>
      </c>
      <c r="C2521" t="inlineStr">
        <is>
          <t>Braden Wilmes</t>
        </is>
      </c>
      <c r="D2521" t="inlineStr">
        <is>
          <t>OL</t>
        </is>
      </c>
      <c r="E2521" t="inlineStr">
        <is>
          <t>1</t>
        </is>
      </c>
      <c r="F2521" t="inlineStr">
        <is>
          <t>6'8"</t>
        </is>
      </c>
      <c r="G2521" t="n">
        <v>300</v>
      </c>
      <c r="H2521" t="inlineStr">
        <is>
          <t>Lawrence, Kan.</t>
        </is>
      </c>
    </row>
    <row r="2522">
      <c r="A2522" t="inlineStr">
        <is>
          <t>Clemson</t>
        </is>
      </c>
      <c r="B2522" t="n">
        <v>34</v>
      </c>
      <c r="C2522" t="inlineStr">
        <is>
          <t>Max Wilson</t>
        </is>
      </c>
      <c r="D2522" t="inlineStr">
        <is>
          <t>RB</t>
        </is>
      </c>
      <c r="E2522" t="inlineStr">
        <is>
          <t>3</t>
        </is>
      </c>
      <c r="F2522" t="inlineStr">
        <is>
          <t>5'10"</t>
        </is>
      </c>
      <c r="G2522" t="n">
        <v>200</v>
      </c>
      <c r="H2522" t="inlineStr">
        <is>
          <t>Bogart, Ga.</t>
        </is>
      </c>
    </row>
    <row r="2523">
      <c r="A2523" t="inlineStr">
        <is>
          <t>Clemson</t>
        </is>
      </c>
      <c r="B2523" t="n">
        <v>18</v>
      </c>
      <c r="C2523" t="inlineStr">
        <is>
          <t>Tayveon Wilson</t>
        </is>
      </c>
      <c r="D2523" t="inlineStr">
        <is>
          <t>TE</t>
        </is>
      </c>
      <c r="E2523" t="inlineStr">
        <is>
          <t>1</t>
        </is>
      </c>
      <c r="F2523" t="inlineStr">
        <is>
          <t>6'1"</t>
        </is>
      </c>
      <c r="G2523" t="n">
        <v>210</v>
      </c>
      <c r="H2523" t="inlineStr">
        <is>
          <t>Huntington, W.Va.</t>
        </is>
      </c>
    </row>
    <row r="2524">
      <c r="A2524" t="inlineStr">
        <is>
          <t>Clemson</t>
        </is>
      </c>
      <c r="B2524" t="n">
        <v>64</v>
      </c>
      <c r="C2524" t="inlineStr">
        <is>
          <t>Grant Wise</t>
        </is>
      </c>
      <c r="D2524" t="inlineStr">
        <is>
          <t>OL</t>
        </is>
      </c>
      <c r="E2524" t="inlineStr">
        <is>
          <t>1</t>
        </is>
      </c>
      <c r="F2524" t="inlineStr">
        <is>
          <t>6'4"</t>
        </is>
      </c>
      <c r="G2524" t="n">
        <v>300</v>
      </c>
      <c r="H2524" t="inlineStr">
        <is>
          <t>Pace, Fla.</t>
        </is>
      </c>
    </row>
    <row r="2525">
      <c r="A2525" t="inlineStr">
        <is>
          <t>Clemson</t>
        </is>
      </c>
      <c r="B2525" t="n">
        <v>44</v>
      </c>
      <c r="C2525" t="inlineStr">
        <is>
          <t>Jack Wolf</t>
        </is>
      </c>
      <c r="D2525" t="inlineStr">
        <is>
          <t>TE</t>
        </is>
      </c>
      <c r="E2525" t="inlineStr">
        <is>
          <t>2</t>
        </is>
      </c>
      <c r="F2525" t="inlineStr">
        <is>
          <t>6'4"</t>
        </is>
      </c>
      <c r="G2525" t="n">
        <v>210</v>
      </c>
      <c r="H2525" t="inlineStr">
        <is>
          <t>Gurnee, Ill.</t>
        </is>
      </c>
    </row>
    <row r="2526">
      <c r="A2526" t="inlineStr">
        <is>
          <t>Clemson</t>
        </is>
      </c>
      <c r="B2526" t="n">
        <v>9</v>
      </c>
      <c r="C2526" t="inlineStr">
        <is>
          <t>Drew Woodaz</t>
        </is>
      </c>
      <c r="D2526" t="inlineStr">
        <is>
          <t>LB</t>
        </is>
      </c>
      <c r="E2526" t="inlineStr">
        <is>
          <t>3</t>
        </is>
      </c>
      <c r="F2526" t="inlineStr">
        <is>
          <t>6'2"</t>
        </is>
      </c>
      <c r="G2526" t="n">
        <v>220</v>
      </c>
      <c r="H2526" t="inlineStr">
        <is>
          <t>Tampa, Fla.</t>
        </is>
      </c>
    </row>
    <row r="2527">
      <c r="A2527" t="inlineStr">
        <is>
          <t>Clemson</t>
        </is>
      </c>
      <c r="B2527" t="n">
        <v>92</v>
      </c>
      <c r="C2527" t="inlineStr">
        <is>
          <t>Devarrick Woods</t>
        </is>
      </c>
      <c r="D2527" t="inlineStr">
        <is>
          <t>DT</t>
        </is>
      </c>
      <c r="E2527" t="inlineStr">
        <is>
          <t>5 (Graduate)</t>
        </is>
      </c>
      <c r="F2527" t="inlineStr">
        <is>
          <t>6'3"</t>
        </is>
      </c>
      <c r="G2527" t="n">
        <v>285</v>
      </c>
      <c r="H2527" t="inlineStr">
        <is>
          <t>Bossier City, La.</t>
        </is>
      </c>
      <c r="I2527" t="inlineStr">
        <is>
          <t>Transfer from Texas State (2026 portal)</t>
        </is>
      </c>
    </row>
    <row r="2528">
      <c r="A2528" t="inlineStr">
        <is>
          <t>Clemson</t>
        </is>
      </c>
      <c r="B2528" t="n">
        <v>12</v>
      </c>
      <c r="C2528" t="inlineStr">
        <is>
          <t>Shavar Young Jr.</t>
        </is>
      </c>
      <c r="D2528" t="inlineStr">
        <is>
          <t>CB</t>
        </is>
      </c>
      <c r="E2528" t="inlineStr">
        <is>
          <t>1</t>
        </is>
      </c>
      <c r="F2528" t="inlineStr">
        <is>
          <t>5'11"</t>
        </is>
      </c>
      <c r="G2528" t="n">
        <v>190</v>
      </c>
      <c r="H2528" t="inlineStr">
        <is>
          <t>Knoxville, Tenn.</t>
        </is>
      </c>
    </row>
    <row r="2529">
      <c r="A2529" t="inlineStr">
        <is>
          <t>Coastal Carolina</t>
        </is>
      </c>
      <c r="B2529" t="n">
        <v>26</v>
      </c>
      <c r="C2529" t="inlineStr">
        <is>
          <t>Daelen Alexander</t>
        </is>
      </c>
      <c r="D2529" t="inlineStr">
        <is>
          <t>RB</t>
        </is>
      </c>
      <c r="E2529" t="inlineStr">
        <is>
          <t>R-Jr</t>
        </is>
      </c>
      <c r="F2529" t="inlineStr">
        <is>
          <t>5'10"</t>
        </is>
      </c>
      <c r="G2529" t="n">
        <v>221</v>
      </c>
      <c r="H2529" t="inlineStr">
        <is>
          <t>Pfluggeville, Tx.</t>
        </is>
      </c>
      <c r="I2529" t="inlineStr">
        <is>
          <t>Transfer from Rice (2026 portal)</t>
        </is>
      </c>
    </row>
    <row r="2530">
      <c r="A2530" t="inlineStr">
        <is>
          <t>Coastal Carolina</t>
        </is>
      </c>
      <c r="B2530" t="n">
        <v>25</v>
      </c>
      <c r="C2530" t="inlineStr">
        <is>
          <t>Jaden Allen-Hendrix</t>
        </is>
      </c>
      <c r="D2530" t="inlineStr">
        <is>
          <t>RB</t>
        </is>
      </c>
      <c r="E2530" t="inlineStr">
        <is>
          <t>R-So</t>
        </is>
      </c>
      <c r="F2530" t="inlineStr">
        <is>
          <t>6'2"</t>
        </is>
      </c>
      <c r="G2530" t="n">
        <v>225</v>
      </c>
      <c r="H2530" t="inlineStr">
        <is>
          <t>Columbia, S.C.</t>
        </is>
      </c>
      <c r="I2530" t="inlineStr">
        <is>
          <t>Transfer from Oklahoma State (2026 portal)</t>
        </is>
      </c>
    </row>
    <row r="2531">
      <c r="A2531" t="inlineStr">
        <is>
          <t>Coastal Carolina</t>
        </is>
      </c>
      <c r="B2531" t="n">
        <v>77</v>
      </c>
      <c r="C2531" t="inlineStr">
        <is>
          <t>Johnathan Ashley</t>
        </is>
      </c>
      <c r="D2531" t="inlineStr">
        <is>
          <t>OL</t>
        </is>
      </c>
      <c r="E2531" t="inlineStr">
        <is>
          <t>R-Jr</t>
        </is>
      </c>
      <c r="F2531" t="inlineStr">
        <is>
          <t>6'4"</t>
        </is>
      </c>
      <c r="G2531" t="n">
        <v>300</v>
      </c>
      <c r="H2531" t="inlineStr">
        <is>
          <t>Augusta, Ga.</t>
        </is>
      </c>
    </row>
    <row r="2532">
      <c r="A2532" t="inlineStr">
        <is>
          <t>Coastal Carolina</t>
        </is>
      </c>
      <c r="B2532" t="n">
        <v>37</v>
      </c>
      <c r="C2532" t="inlineStr">
        <is>
          <t>Cameron Avery</t>
        </is>
      </c>
      <c r="D2532" t="inlineStr">
        <is>
          <t>LB</t>
        </is>
      </c>
      <c r="E2532" t="inlineStr">
        <is>
          <t>R-Jr</t>
        </is>
      </c>
      <c r="F2532" t="inlineStr">
        <is>
          <t>6'0"</t>
        </is>
      </c>
      <c r="G2532" t="n">
        <v>215</v>
      </c>
      <c r="H2532" t="inlineStr">
        <is>
          <t>Summerville, S.C.</t>
        </is>
      </c>
    </row>
    <row r="2533">
      <c r="A2533" t="inlineStr">
        <is>
          <t>Coastal Carolina</t>
        </is>
      </c>
      <c r="B2533" t="n">
        <v>2</v>
      </c>
      <c r="C2533" t="inlineStr">
        <is>
          <t>Deuce Bailey</t>
        </is>
      </c>
      <c r="D2533" t="inlineStr">
        <is>
          <t>QB</t>
        </is>
      </c>
      <c r="E2533" t="inlineStr">
        <is>
          <t>R-Fr</t>
        </is>
      </c>
      <c r="F2533" t="inlineStr">
        <is>
          <t>6'1"</t>
        </is>
      </c>
      <c r="G2533" t="n">
        <v>190</v>
      </c>
      <c r="H2533" t="inlineStr">
        <is>
          <t>Bowling Green, KY</t>
        </is>
      </c>
    </row>
    <row r="2534">
      <c r="A2534" t="inlineStr">
        <is>
          <t>Coastal Carolina</t>
        </is>
      </c>
      <c r="B2534" t="n">
        <v>98</v>
      </c>
      <c r="C2534" t="inlineStr">
        <is>
          <t>Dezmond Barnes</t>
        </is>
      </c>
      <c r="D2534" t="inlineStr">
        <is>
          <t>DL</t>
        </is>
      </c>
      <c r="E2534" t="inlineStr">
        <is>
          <t>So</t>
        </is>
      </c>
      <c r="F2534" t="inlineStr">
        <is>
          <t>6'3"</t>
        </is>
      </c>
      <c r="G2534" t="n">
        <v>310</v>
      </c>
      <c r="H2534" t="inlineStr">
        <is>
          <t>Millbrook, Al.</t>
        </is>
      </c>
    </row>
    <row r="2535">
      <c r="A2535" t="inlineStr">
        <is>
          <t>Coastal Carolina</t>
        </is>
      </c>
      <c r="B2535" t="n">
        <v>68</v>
      </c>
      <c r="C2535" t="inlineStr">
        <is>
          <t>Mason Barton</t>
        </is>
      </c>
      <c r="D2535" t="inlineStr">
        <is>
          <t>OL</t>
        </is>
      </c>
      <c r="E2535" t="inlineStr">
        <is>
          <t>Jr</t>
        </is>
      </c>
      <c r="F2535" t="inlineStr">
        <is>
          <t>6'7"</t>
        </is>
      </c>
      <c r="G2535" t="n">
        <v>335</v>
      </c>
      <c r="H2535" t="inlineStr">
        <is>
          <t>West Memphis, Ark.</t>
        </is>
      </c>
      <c r="I2535" t="inlineStr">
        <is>
          <t>Transfer from Jackson State (2026 portal)</t>
        </is>
      </c>
    </row>
    <row r="2536">
      <c r="A2536" t="inlineStr">
        <is>
          <t>Coastal Carolina</t>
        </is>
      </c>
      <c r="B2536" t="n">
        <v>35</v>
      </c>
      <c r="C2536" t="inlineStr">
        <is>
          <t>Xzavier Booker</t>
        </is>
      </c>
      <c r="D2536" t="inlineStr">
        <is>
          <t>DL</t>
        </is>
      </c>
      <c r="E2536" t="inlineStr">
        <is>
          <t>Jr</t>
        </is>
      </c>
      <c r="F2536" t="inlineStr">
        <is>
          <t>6'2"</t>
        </is>
      </c>
      <c r="G2536" t="n">
        <v>315</v>
      </c>
      <c r="H2536" t="inlineStr">
        <is>
          <t>Mooresville, N.C.</t>
        </is>
      </c>
      <c r="I2536" t="inlineStr">
        <is>
          <t>Transfer from Alabama A&amp;M (2026 portal)</t>
        </is>
      </c>
    </row>
    <row r="2537">
      <c r="A2537" t="inlineStr">
        <is>
          <t>Coastal Carolina</t>
        </is>
      </c>
      <c r="B2537" t="n">
        <v>36</v>
      </c>
      <c r="C2537" t="inlineStr">
        <is>
          <t>Damill Bostic, Jr.</t>
        </is>
      </c>
      <c r="D2537" t="inlineStr">
        <is>
          <t>CB</t>
        </is>
      </c>
      <c r="E2537" t="inlineStr">
        <is>
          <t>R-So</t>
        </is>
      </c>
      <c r="F2537" t="inlineStr">
        <is>
          <t>6'0"</t>
        </is>
      </c>
      <c r="G2537" t="n">
        <v>185</v>
      </c>
      <c r="H2537" t="inlineStr">
        <is>
          <t>Washington, D.C.</t>
        </is>
      </c>
      <c r="I2537" t="inlineStr">
        <is>
          <t>Transfer from Villanova (2026 portal)</t>
        </is>
      </c>
    </row>
    <row r="2538">
      <c r="A2538" t="inlineStr">
        <is>
          <t>Coastal Carolina</t>
        </is>
      </c>
      <c r="B2538" t="n">
        <v>40</v>
      </c>
      <c r="C2538" t="inlineStr">
        <is>
          <t>Chandavian Bradley</t>
        </is>
      </c>
      <c r="D2538" t="inlineStr">
        <is>
          <t>DL</t>
        </is>
      </c>
      <c r="E2538" t="inlineStr">
        <is>
          <t>R-Jr</t>
        </is>
      </c>
      <c r="F2538" t="inlineStr">
        <is>
          <t>6'6"</t>
        </is>
      </c>
      <c r="G2538" t="n">
        <v>240</v>
      </c>
      <c r="H2538" t="inlineStr">
        <is>
          <t>Kansas City, Mo.</t>
        </is>
      </c>
      <c r="I2538" t="inlineStr">
        <is>
          <t>Transfer from Oklahoma State (2026 portal)</t>
        </is>
      </c>
    </row>
    <row r="2539">
      <c r="A2539" t="inlineStr">
        <is>
          <t>Coastal Carolina</t>
        </is>
      </c>
      <c r="B2539" t="n">
        <v>55</v>
      </c>
      <c r="C2539" t="inlineStr">
        <is>
          <t>Tray Brown</t>
        </is>
      </c>
      <c r="D2539" t="inlineStr">
        <is>
          <t>LB</t>
        </is>
      </c>
      <c r="E2539" t="inlineStr">
        <is>
          <t>R-Sr</t>
        </is>
      </c>
      <c r="F2539" t="inlineStr">
        <is>
          <t>6'1"</t>
        </is>
      </c>
      <c r="G2539" t="n">
        <v>232</v>
      </c>
      <c r="H2539" t="inlineStr">
        <is>
          <t>Margate, Fla.</t>
        </is>
      </c>
    </row>
    <row r="2540">
      <c r="A2540" t="inlineStr">
        <is>
          <t>Coastal Carolina</t>
        </is>
      </c>
      <c r="B2540" t="n">
        <v>46</v>
      </c>
      <c r="C2540" t="inlineStr">
        <is>
          <t>Gavin Carrick</t>
        </is>
      </c>
      <c r="D2540" t="inlineStr">
        <is>
          <t>LS</t>
        </is>
      </c>
      <c r="E2540" t="inlineStr">
        <is>
          <t>So</t>
        </is>
      </c>
      <c r="F2540" t="inlineStr">
        <is>
          <t>5'11"</t>
        </is>
      </c>
      <c r="G2540" t="n">
        <v>235</v>
      </c>
      <c r="H2540" t="inlineStr">
        <is>
          <t>Bluffton, S.C.</t>
        </is>
      </c>
    </row>
    <row r="2541">
      <c r="A2541" t="inlineStr">
        <is>
          <t>Coastal Carolina</t>
        </is>
      </c>
      <c r="B2541" t="n">
        <v>30</v>
      </c>
      <c r="C2541" t="inlineStr">
        <is>
          <t>Nico Cavanillas Alti</t>
        </is>
      </c>
      <c r="D2541" t="inlineStr">
        <is>
          <t>K</t>
        </is>
      </c>
      <c r="E2541" t="inlineStr">
        <is>
          <t>Sr</t>
        </is>
      </c>
      <c r="F2541" t="inlineStr">
        <is>
          <t>6'0"</t>
        </is>
      </c>
      <c r="G2541" t="n">
        <v>200</v>
      </c>
      <c r="H2541" t="inlineStr">
        <is>
          <t>Madrid, Spain</t>
        </is>
      </c>
      <c r="I2541" t="inlineStr">
        <is>
          <t>Transfer from South Carolina State (2026 portal)</t>
        </is>
      </c>
    </row>
    <row r="2542">
      <c r="A2542" t="inlineStr">
        <is>
          <t>Coastal Carolina</t>
        </is>
      </c>
      <c r="B2542" t="n">
        <v>18</v>
      </c>
      <c r="C2542" t="inlineStr">
        <is>
          <t>Clayton Coppock, Jr.</t>
        </is>
      </c>
      <c r="D2542" t="inlineStr">
        <is>
          <t>WR</t>
        </is>
      </c>
      <c r="E2542" t="inlineStr">
        <is>
          <t>So</t>
        </is>
      </c>
      <c r="F2542" t="inlineStr">
        <is>
          <t>6'1"</t>
        </is>
      </c>
      <c r="G2542" t="n">
        <v>165</v>
      </c>
      <c r="H2542" t="inlineStr">
        <is>
          <t>Atlanta, Ga.</t>
        </is>
      </c>
      <c r="I2542" t="inlineStr">
        <is>
          <t>Transfer from Kennesaw State (2026 portal)</t>
        </is>
      </c>
    </row>
    <row r="2543">
      <c r="A2543" t="inlineStr">
        <is>
          <t>Coastal Carolina</t>
        </is>
      </c>
      <c r="B2543" t="n">
        <v>33</v>
      </c>
      <c r="C2543" t="inlineStr">
        <is>
          <t>Zach Courtney</t>
        </is>
      </c>
      <c r="D2543" t="inlineStr">
        <is>
          <t>TE</t>
        </is>
      </c>
      <c r="E2543" t="inlineStr">
        <is>
          <t>R-Sr</t>
        </is>
      </c>
      <c r="F2543" t="inlineStr">
        <is>
          <t>6'6"</t>
        </is>
      </c>
      <c r="G2543" t="n">
        <v>253</v>
      </c>
      <c r="H2543" t="inlineStr">
        <is>
          <t>Post, Texas</t>
        </is>
      </c>
    </row>
    <row r="2544">
      <c r="A2544" t="inlineStr">
        <is>
          <t>Coastal Carolina</t>
        </is>
      </c>
      <c r="B2544" t="n">
        <v>45</v>
      </c>
      <c r="C2544" t="inlineStr">
        <is>
          <t>Kadon Crawford</t>
        </is>
      </c>
      <c r="D2544" t="inlineStr">
        <is>
          <t>NKL</t>
        </is>
      </c>
      <c r="E2544" t="inlineStr">
        <is>
          <t>R-So</t>
        </is>
      </c>
      <c r="F2544" t="inlineStr">
        <is>
          <t>6'2"</t>
        </is>
      </c>
      <c r="G2544" t="n">
        <v>208</v>
      </c>
      <c r="H2544" t="inlineStr">
        <is>
          <t>Clinton, S.C.</t>
        </is>
      </c>
    </row>
    <row r="2545">
      <c r="A2545" t="inlineStr">
        <is>
          <t>Coastal Carolina</t>
        </is>
      </c>
      <c r="B2545" t="n">
        <v>28</v>
      </c>
      <c r="C2545" t="inlineStr">
        <is>
          <t>Rilan Cunningham</t>
        </is>
      </c>
      <c r="D2545" t="inlineStr">
        <is>
          <t>S</t>
        </is>
      </c>
      <c r="E2545" t="inlineStr">
        <is>
          <t>So</t>
        </is>
      </c>
      <c r="F2545" t="inlineStr">
        <is>
          <t>5'10"</t>
        </is>
      </c>
      <c r="G2545" t="n">
        <v>176</v>
      </c>
      <c r="H2545" t="inlineStr">
        <is>
          <t>West Columbia, S.C.</t>
        </is>
      </c>
    </row>
    <row r="2546">
      <c r="A2546" t="inlineStr">
        <is>
          <t>Coastal Carolina</t>
        </is>
      </c>
      <c r="B2546" t="n">
        <v>65</v>
      </c>
      <c r="C2546" t="inlineStr">
        <is>
          <t>Joshua Daniel</t>
        </is>
      </c>
      <c r="D2546" t="inlineStr">
        <is>
          <t>OL</t>
        </is>
      </c>
      <c r="E2546" t="inlineStr">
        <is>
          <t>R-Jr</t>
        </is>
      </c>
      <c r="F2546" t="inlineStr">
        <is>
          <t>6'4"</t>
        </is>
      </c>
      <c r="G2546" t="n">
        <v>320</v>
      </c>
      <c r="H2546" t="inlineStr">
        <is>
          <t>Birmingham, Ala.</t>
        </is>
      </c>
    </row>
    <row r="2547">
      <c r="A2547" t="inlineStr">
        <is>
          <t>Coastal Carolina</t>
        </is>
      </c>
      <c r="B2547" t="n">
        <v>52</v>
      </c>
      <c r="C2547" t="inlineStr">
        <is>
          <t>Ibrahim Diawara</t>
        </is>
      </c>
      <c r="D2547" t="inlineStr">
        <is>
          <t>DE</t>
        </is>
      </c>
      <c r="E2547" t="inlineStr">
        <is>
          <t>R-Sr</t>
        </is>
      </c>
      <c r="F2547" t="inlineStr">
        <is>
          <t>6'4"</t>
        </is>
      </c>
      <c r="G2547" t="n">
        <v>260</v>
      </c>
      <c r="H2547" t="inlineStr">
        <is>
          <t>Philadelphia, Pa.</t>
        </is>
      </c>
    </row>
    <row r="2548">
      <c r="A2548" t="inlineStr">
        <is>
          <t>Coastal Carolina</t>
        </is>
      </c>
      <c r="B2548" t="n">
        <v>20</v>
      </c>
      <c r="C2548" t="inlineStr">
        <is>
          <t>Jevon Edwards</t>
        </is>
      </c>
      <c r="D2548" t="inlineStr">
        <is>
          <t>RB</t>
        </is>
      </c>
      <c r="E2548" t="inlineStr">
        <is>
          <t>So</t>
        </is>
      </c>
      <c r="F2548" t="inlineStr">
        <is>
          <t>5'10"</t>
        </is>
      </c>
      <c r="G2548" t="n">
        <v>197</v>
      </c>
      <c r="H2548" t="inlineStr">
        <is>
          <t>Aiken, S.C.</t>
        </is>
      </c>
    </row>
    <row r="2549">
      <c r="A2549" t="inlineStr">
        <is>
          <t>Coastal Carolina</t>
        </is>
      </c>
      <c r="B2549" t="n">
        <v>9</v>
      </c>
      <c r="C2549" t="inlineStr">
        <is>
          <t>Cyrus Ellison</t>
        </is>
      </c>
      <c r="D2549" t="inlineStr">
        <is>
          <t>TE</t>
        </is>
      </c>
      <c r="E2549" t="inlineStr">
        <is>
          <t>R-Sr</t>
        </is>
      </c>
      <c r="F2549" t="inlineStr">
        <is>
          <t>6'4"</t>
        </is>
      </c>
      <c r="G2549" t="n">
        <v>240</v>
      </c>
      <c r="H2549" t="inlineStr">
        <is>
          <t>Pamplico, S.C.</t>
        </is>
      </c>
      <c r="I2549" t="inlineStr">
        <is>
          <t>Transfer from South Carolina State (2026 portal)</t>
        </is>
      </c>
    </row>
    <row r="2550">
      <c r="A2550" t="inlineStr">
        <is>
          <t>Coastal Carolina</t>
        </is>
      </c>
      <c r="B2550" t="n">
        <v>0</v>
      </c>
      <c r="C2550" t="inlineStr">
        <is>
          <t>Karmello English</t>
        </is>
      </c>
      <c r="D2550" t="inlineStr">
        <is>
          <t>WR</t>
        </is>
      </c>
      <c r="E2550" t="inlineStr">
        <is>
          <t>Sr</t>
        </is>
      </c>
      <c r="F2550" t="inlineStr">
        <is>
          <t>6'0"</t>
        </is>
      </c>
      <c r="G2550" t="n">
        <v>190</v>
      </c>
      <c r="H2550" t="inlineStr">
        <is>
          <t>Phenix City, Ala.</t>
        </is>
      </c>
    </row>
    <row r="2551">
      <c r="A2551" t="inlineStr">
        <is>
          <t>Coastal Carolina</t>
        </is>
      </c>
      <c r="B2551" t="n">
        <v>56</v>
      </c>
      <c r="C2551" t="inlineStr">
        <is>
          <t>Tray Franklin</t>
        </is>
      </c>
      <c r="D2551" t="inlineStr">
        <is>
          <t>OL</t>
        </is>
      </c>
      <c r="E2551" t="inlineStr">
        <is>
          <t>R-Sr</t>
        </is>
      </c>
      <c r="F2551" t="inlineStr">
        <is>
          <t>6'5"</t>
        </is>
      </c>
      <c r="G2551" t="n">
        <v>315</v>
      </c>
      <c r="H2551" t="inlineStr">
        <is>
          <t>Columbia, S.C.</t>
        </is>
      </c>
    </row>
    <row r="2552">
      <c r="A2552" t="inlineStr">
        <is>
          <t>Coastal Carolina</t>
        </is>
      </c>
      <c r="B2552" t="n">
        <v>3</v>
      </c>
      <c r="C2552" t="inlineStr">
        <is>
          <t>Tristian Gardner</t>
        </is>
      </c>
      <c r="D2552" t="inlineStr">
        <is>
          <t>WR</t>
        </is>
      </c>
      <c r="E2552" t="inlineStr">
        <is>
          <t>So</t>
        </is>
      </c>
      <c r="F2552" t="inlineStr">
        <is>
          <t>6'2"</t>
        </is>
      </c>
      <c r="G2552" t="n">
        <v>180</v>
      </c>
      <c r="H2552" t="inlineStr">
        <is>
          <t>Dallas, Texas</t>
        </is>
      </c>
      <c r="I2552" t="inlineStr">
        <is>
          <t>Transfer from Missouri State (2026 portal)</t>
        </is>
      </c>
    </row>
    <row r="2553">
      <c r="A2553" t="inlineStr">
        <is>
          <t>Coastal Carolina</t>
        </is>
      </c>
      <c r="B2553" t="n">
        <v>34</v>
      </c>
      <c r="C2553" t="inlineStr">
        <is>
          <t>Wyatt Gedeon</t>
        </is>
      </c>
      <c r="D2553" t="inlineStr">
        <is>
          <t>LB</t>
        </is>
      </c>
      <c r="E2553" t="inlineStr">
        <is>
          <t>Sr</t>
        </is>
      </c>
      <c r="F2553" t="inlineStr">
        <is>
          <t>6'1"</t>
        </is>
      </c>
      <c r="G2553" t="n">
        <v>225</v>
      </c>
      <c r="H2553" t="inlineStr">
        <is>
          <t>Avon Lake, Ohio</t>
        </is>
      </c>
    </row>
    <row r="2554">
      <c r="A2554" t="inlineStr">
        <is>
          <t>Coastal Carolina</t>
        </is>
      </c>
      <c r="B2554" t="n">
        <v>84</v>
      </c>
      <c r="C2554" t="inlineStr">
        <is>
          <t>Andrew Ginsberg</t>
        </is>
      </c>
      <c r="D2554" t="inlineStr">
        <is>
          <t>P</t>
        </is>
      </c>
      <c r="E2554" t="inlineStr">
        <is>
          <t>So</t>
        </is>
      </c>
      <c r="F2554" t="inlineStr">
        <is>
          <t>5'10"</t>
        </is>
      </c>
      <c r="G2554" t="n">
        <v>197</v>
      </c>
      <c r="H2554" t="inlineStr">
        <is>
          <t>Mobile, Al.</t>
        </is>
      </c>
    </row>
    <row r="2555">
      <c r="A2555" t="inlineStr">
        <is>
          <t>Coastal Carolina</t>
        </is>
      </c>
      <c r="B2555" t="n">
        <v>80</v>
      </c>
      <c r="C2555" t="inlineStr">
        <is>
          <t>Trishstin Glass</t>
        </is>
      </c>
      <c r="D2555" t="inlineStr">
        <is>
          <t>WR</t>
        </is>
      </c>
      <c r="E2555" t="inlineStr">
        <is>
          <t>So</t>
        </is>
      </c>
      <c r="F2555" t="inlineStr">
        <is>
          <t>6'5"</t>
        </is>
      </c>
      <c r="G2555" t="n">
        <v>205</v>
      </c>
      <c r="H2555" t="inlineStr">
        <is>
          <t>Copperas Cove, Texas</t>
        </is>
      </c>
    </row>
    <row r="2556">
      <c r="A2556" t="inlineStr">
        <is>
          <t>Coastal Carolina</t>
        </is>
      </c>
      <c r="B2556" t="n">
        <v>94</v>
      </c>
      <c r="C2556" t="inlineStr">
        <is>
          <t>Donovan Grayson</t>
        </is>
      </c>
      <c r="D2556" t="inlineStr">
        <is>
          <t>DL</t>
        </is>
      </c>
      <c r="E2556" t="inlineStr">
        <is>
          <t>R-Jr</t>
        </is>
      </c>
      <c r="F2556" t="inlineStr">
        <is>
          <t>6'3"</t>
        </is>
      </c>
      <c r="G2556" t="n">
        <v>240</v>
      </c>
      <c r="H2556" t="inlineStr">
        <is>
          <t>Stafford, Va.</t>
        </is>
      </c>
      <c r="I2556" t="inlineStr">
        <is>
          <t>Transfer from Samford (2026 portal)</t>
        </is>
      </c>
    </row>
    <row r="2557">
      <c r="A2557" t="inlineStr">
        <is>
          <t>Coastal Carolina</t>
        </is>
      </c>
      <c r="B2557" t="n">
        <v>3</v>
      </c>
      <c r="C2557" t="inlineStr">
        <is>
          <t>Ryan Grayson</t>
        </is>
      </c>
      <c r="D2557" t="inlineStr">
        <is>
          <t>CB</t>
        </is>
      </c>
      <c r="E2557" t="inlineStr">
        <is>
          <t>R-Fr</t>
        </is>
      </c>
      <c r="F2557" t="inlineStr">
        <is>
          <t>6'0"</t>
        </is>
      </c>
      <c r="G2557" t="n">
        <v>165</v>
      </c>
      <c r="H2557" t="inlineStr">
        <is>
          <t>Beggs, Ok.</t>
        </is>
      </c>
    </row>
    <row r="2558">
      <c r="A2558" t="inlineStr">
        <is>
          <t>Coastal Carolina</t>
        </is>
      </c>
      <c r="B2558" t="n">
        <v>4</v>
      </c>
      <c r="C2558" t="inlineStr">
        <is>
          <t>Tre Guerra</t>
        </is>
      </c>
      <c r="D2558" t="inlineStr">
        <is>
          <t>QB</t>
        </is>
      </c>
      <c r="E2558" t="inlineStr">
        <is>
          <t>R-Jr</t>
        </is>
      </c>
      <c r="F2558" t="inlineStr">
        <is>
          <t>6'2"</t>
        </is>
      </c>
      <c r="G2558" t="n">
        <v>190</v>
      </c>
      <c r="H2558" t="inlineStr">
        <is>
          <t>Keller, Texas</t>
        </is>
      </c>
    </row>
    <row r="2559">
      <c r="A2559" t="inlineStr">
        <is>
          <t>Coastal Carolina</t>
        </is>
      </c>
      <c r="B2559" t="n">
        <v>17</v>
      </c>
      <c r="C2559" t="inlineStr">
        <is>
          <t>Chris Henry</t>
        </is>
      </c>
      <c r="D2559" t="inlineStr">
        <is>
          <t>S</t>
        </is>
      </c>
      <c r="E2559" t="inlineStr">
        <is>
          <t>R-So</t>
        </is>
      </c>
      <c r="F2559" t="inlineStr">
        <is>
          <t>6'0"</t>
        </is>
      </c>
      <c r="G2559" t="n">
        <v>196</v>
      </c>
      <c r="H2559" t="inlineStr">
        <is>
          <t>Dunnellon, Fla.</t>
        </is>
      </c>
    </row>
    <row r="2560">
      <c r="A2560" t="inlineStr">
        <is>
          <t>Coastal Carolina</t>
        </is>
      </c>
      <c r="B2560" t="n">
        <v>14</v>
      </c>
      <c r="C2560" t="inlineStr">
        <is>
          <t>Colton Hinton</t>
        </is>
      </c>
      <c r="D2560" t="inlineStr">
        <is>
          <t>WR</t>
        </is>
      </c>
      <c r="E2560" t="inlineStr">
        <is>
          <t>Sr</t>
        </is>
      </c>
      <c r="F2560" t="inlineStr">
        <is>
          <t>5'11"</t>
        </is>
      </c>
      <c r="G2560" t="n">
        <v>180</v>
      </c>
      <c r="H2560" t="inlineStr">
        <is>
          <t>Ashburn, Va.</t>
        </is>
      </c>
    </row>
    <row r="2561">
      <c r="A2561" t="inlineStr">
        <is>
          <t>Coastal Carolina</t>
        </is>
      </c>
      <c r="B2561" t="n">
        <v>26</v>
      </c>
      <c r="C2561" t="inlineStr">
        <is>
          <t>Chase Jackson</t>
        </is>
      </c>
      <c r="D2561" t="inlineStr">
        <is>
          <t>CB</t>
        </is>
      </c>
      <c r="E2561" t="inlineStr">
        <is>
          <t>R-So</t>
        </is>
      </c>
      <c r="F2561" t="inlineStr">
        <is>
          <t>6'2"</t>
        </is>
      </c>
      <c r="G2561" t="n">
        <v>186</v>
      </c>
      <c r="H2561" t="inlineStr">
        <is>
          <t>Moody, Al.</t>
        </is>
      </c>
    </row>
    <row r="2562">
      <c r="A2562" t="inlineStr">
        <is>
          <t>Coastal Carolina</t>
        </is>
      </c>
      <c r="B2562" t="n">
        <v>32</v>
      </c>
      <c r="C2562" t="inlineStr">
        <is>
          <t>Jayden Jackson</t>
        </is>
      </c>
      <c r="D2562" t="inlineStr">
        <is>
          <t>S</t>
        </is>
      </c>
      <c r="E2562" t="inlineStr">
        <is>
          <t>Gr</t>
        </is>
      </c>
      <c r="F2562" t="inlineStr">
        <is>
          <t>6'0"</t>
        </is>
      </c>
      <c r="G2562" t="n">
        <v>190</v>
      </c>
      <c r="H2562" t="inlineStr">
        <is>
          <t>Reedsville, Pa.</t>
        </is>
      </c>
    </row>
    <row r="2563">
      <c r="A2563" t="inlineStr">
        <is>
          <t>Coastal Carolina</t>
        </is>
      </c>
      <c r="B2563" t="n">
        <v>7</v>
      </c>
      <c r="C2563" t="inlineStr">
        <is>
          <t>Trever Jackson</t>
        </is>
      </c>
      <c r="D2563" t="inlineStr">
        <is>
          <t>QB</t>
        </is>
      </c>
      <c r="E2563" t="inlineStr">
        <is>
          <t>R-So</t>
        </is>
      </c>
      <c r="F2563" t="inlineStr">
        <is>
          <t>6'3"</t>
        </is>
      </c>
      <c r="G2563" t="n">
        <v>202</v>
      </c>
      <c r="H2563" t="inlineStr">
        <is>
          <t>Winter Garden, Fla.</t>
        </is>
      </c>
      <c r="I2563" t="inlineStr">
        <is>
          <t>Transfer from Arkansas (2026 portal)</t>
        </is>
      </c>
    </row>
    <row r="2564">
      <c r="A2564" t="inlineStr">
        <is>
          <t>Coastal Carolina</t>
        </is>
      </c>
      <c r="B2564" t="n">
        <v>90</v>
      </c>
      <c r="C2564" t="inlineStr">
        <is>
          <t>Reggie Jean</t>
        </is>
      </c>
      <c r="D2564" t="inlineStr">
        <is>
          <t>DL</t>
        </is>
      </c>
      <c r="E2564" t="inlineStr">
        <is>
          <t>R-Sr</t>
        </is>
      </c>
      <c r="F2564" t="inlineStr">
        <is>
          <t>6'3"</t>
        </is>
      </c>
      <c r="G2564" t="n">
        <v>299</v>
      </c>
      <c r="H2564" t="inlineStr">
        <is>
          <t>Orlando, Fla.</t>
        </is>
      </c>
      <c r="I2564" t="inlineStr">
        <is>
          <t>Transfer from Northern Illinois (2026 portal)</t>
        </is>
      </c>
    </row>
    <row r="2565">
      <c r="A2565" t="inlineStr">
        <is>
          <t>Coastal Carolina</t>
        </is>
      </c>
      <c r="B2565" t="n">
        <v>87</v>
      </c>
      <c r="C2565" t="inlineStr">
        <is>
          <t>Jayden Johnson</t>
        </is>
      </c>
      <c r="D2565" t="inlineStr">
        <is>
          <t>WR</t>
        </is>
      </c>
      <c r="E2565" t="inlineStr">
        <is>
          <t>Fr</t>
        </is>
      </c>
      <c r="F2565" t="inlineStr">
        <is>
          <t>6'2"</t>
        </is>
      </c>
      <c r="G2565" t="n">
        <v>165</v>
      </c>
      <c r="H2565" t="inlineStr">
        <is>
          <t>Texas City, Texas</t>
        </is>
      </c>
    </row>
    <row r="2566">
      <c r="A2566" t="inlineStr">
        <is>
          <t>Coastal Carolina</t>
        </is>
      </c>
      <c r="B2566" t="n">
        <v>6</v>
      </c>
      <c r="C2566" t="inlineStr">
        <is>
          <t>Krosse Johnson</t>
        </is>
      </c>
      <c r="D2566" t="inlineStr">
        <is>
          <t>WR</t>
        </is>
      </c>
      <c r="E2566" t="inlineStr">
        <is>
          <t>R-So</t>
        </is>
      </c>
      <c r="F2566" t="inlineStr">
        <is>
          <t>5'10"</t>
        </is>
      </c>
      <c r="G2566" t="n">
        <v>180</v>
      </c>
      <c r="H2566" t="inlineStr">
        <is>
          <t>New Orleans, La.</t>
        </is>
      </c>
      <c r="I2566" t="inlineStr">
        <is>
          <t>Transfer from Arkansas (2026 portal)</t>
        </is>
      </c>
    </row>
    <row r="2567">
      <c r="A2567" t="inlineStr">
        <is>
          <t>Coastal Carolina</t>
        </is>
      </c>
      <c r="B2567" t="n">
        <v>70</v>
      </c>
      <c r="C2567" t="inlineStr">
        <is>
          <t>Daniel Jones</t>
        </is>
      </c>
      <c r="D2567" t="inlineStr">
        <is>
          <t>OL</t>
        </is>
      </c>
      <c r="E2567" t="inlineStr">
        <is>
          <t>Jr</t>
        </is>
      </c>
      <c r="F2567" t="inlineStr">
        <is>
          <t>6'6"</t>
        </is>
      </c>
      <c r="G2567" t="n">
        <v>298</v>
      </c>
      <c r="H2567" t="inlineStr">
        <is>
          <t>Valdosta, Ga.</t>
        </is>
      </c>
    </row>
    <row r="2568">
      <c r="A2568" t="inlineStr">
        <is>
          <t>Coastal Carolina</t>
        </is>
      </c>
      <c r="B2568" t="n">
        <v>52</v>
      </c>
      <c r="C2568" t="inlineStr">
        <is>
          <t>Gabe Jones</t>
        </is>
      </c>
      <c r="D2568" t="inlineStr">
        <is>
          <t>OL</t>
        </is>
      </c>
      <c r="E2568" t="inlineStr">
        <is>
          <t>Fr</t>
        </is>
      </c>
      <c r="F2568" t="inlineStr">
        <is>
          <t>6'3"</t>
        </is>
      </c>
      <c r="G2568" t="n">
        <v>300</v>
      </c>
      <c r="H2568" t="inlineStr">
        <is>
          <t>Locust Grove, Ga.</t>
        </is>
      </c>
    </row>
    <row r="2569">
      <c r="A2569" t="inlineStr">
        <is>
          <t>Coastal Carolina</t>
        </is>
      </c>
      <c r="B2569" t="n">
        <v>50</v>
      </c>
      <c r="C2569" t="inlineStr">
        <is>
          <t>Nasir Jones</t>
        </is>
      </c>
      <c r="D2569" t="inlineStr">
        <is>
          <t>OL</t>
        </is>
      </c>
      <c r="E2569" t="inlineStr">
        <is>
          <t>Fr</t>
        </is>
      </c>
      <c r="F2569" t="inlineStr">
        <is>
          <t>6'4"</t>
        </is>
      </c>
      <c r="G2569" t="n">
        <v>300</v>
      </c>
      <c r="H2569" t="inlineStr">
        <is>
          <t>Rome, Ga.</t>
        </is>
      </c>
    </row>
    <row r="2570">
      <c r="A2570" t="inlineStr">
        <is>
          <t>Coastal Carolina</t>
        </is>
      </c>
      <c r="B2570" t="n">
        <v>23</v>
      </c>
      <c r="C2570" t="inlineStr">
        <is>
          <t>Azarel Juste</t>
        </is>
      </c>
      <c r="D2570" t="inlineStr">
        <is>
          <t>NKL</t>
        </is>
      </c>
      <c r="E2570" t="inlineStr">
        <is>
          <t>Jr</t>
        </is>
      </c>
      <c r="F2570" t="inlineStr">
        <is>
          <t>6'3"</t>
        </is>
      </c>
      <c r="G2570" t="n">
        <v>195</v>
      </c>
      <c r="H2570" t="inlineStr">
        <is>
          <t>Columbus, Ga.</t>
        </is>
      </c>
      <c r="I2570" t="inlineStr">
        <is>
          <t>Transfer from Bryant (2026 portal)</t>
        </is>
      </c>
    </row>
    <row r="2571">
      <c r="A2571" t="inlineStr">
        <is>
          <t>Coastal Carolina</t>
        </is>
      </c>
      <c r="B2571" t="n">
        <v>23</v>
      </c>
      <c r="C2571" t="inlineStr">
        <is>
          <t>Dominic Knicely</t>
        </is>
      </c>
      <c r="D2571" t="inlineStr">
        <is>
          <t>RB</t>
        </is>
      </c>
      <c r="E2571" t="inlineStr">
        <is>
          <t>So</t>
        </is>
      </c>
      <c r="F2571" t="inlineStr">
        <is>
          <t>5'10"</t>
        </is>
      </c>
      <c r="G2571" t="n">
        <v>193</v>
      </c>
      <c r="H2571" t="inlineStr">
        <is>
          <t>Vienna, Va.</t>
        </is>
      </c>
    </row>
    <row r="2572">
      <c r="A2572" t="inlineStr">
        <is>
          <t>Coastal Carolina</t>
        </is>
      </c>
      <c r="B2572" t="n">
        <v>47</v>
      </c>
      <c r="C2572" t="inlineStr">
        <is>
          <t>Michael Knight</t>
        </is>
      </c>
      <c r="D2572" t="inlineStr">
        <is>
          <t>CB</t>
        </is>
      </c>
      <c r="E2572" t="inlineStr">
        <is>
          <t>Fr</t>
        </is>
      </c>
      <c r="F2572" t="inlineStr">
        <is>
          <t>6'3"</t>
        </is>
      </c>
      <c r="G2572" t="n">
        <v>170</v>
      </c>
      <c r="H2572" t="inlineStr">
        <is>
          <t>Pittsburgh, Pa.</t>
        </is>
      </c>
    </row>
    <row r="2573">
      <c r="A2573" t="inlineStr">
        <is>
          <t>Coastal Carolina</t>
        </is>
      </c>
      <c r="B2573" t="n">
        <v>88</v>
      </c>
      <c r="C2573" t="inlineStr">
        <is>
          <t>Jackson Kohl</t>
        </is>
      </c>
      <c r="D2573" t="inlineStr">
        <is>
          <t>TE</t>
        </is>
      </c>
      <c r="E2573" t="inlineStr">
        <is>
          <t>R-Fr</t>
        </is>
      </c>
      <c r="F2573" t="inlineStr">
        <is>
          <t>6'6"</t>
        </is>
      </c>
      <c r="G2573" t="n">
        <v>250</v>
      </c>
      <c r="H2573" t="inlineStr">
        <is>
          <t>Ellisville, Mo.</t>
        </is>
      </c>
    </row>
    <row r="2574">
      <c r="A2574" t="inlineStr">
        <is>
          <t>Coastal Carolina</t>
        </is>
      </c>
      <c r="B2574" t="n">
        <v>5</v>
      </c>
      <c r="C2574" t="inlineStr">
        <is>
          <t>Goldie Lawrence</t>
        </is>
      </c>
      <c r="D2574" t="inlineStr">
        <is>
          <t>WR</t>
        </is>
      </c>
      <c r="E2574" t="inlineStr">
        <is>
          <t>R-Jr</t>
        </is>
      </c>
      <c r="F2574" t="inlineStr">
        <is>
          <t>6'1"</t>
        </is>
      </c>
      <c r="G2574" t="n">
        <v>190</v>
      </c>
      <c r="H2574" t="inlineStr">
        <is>
          <t>Sanford, Fla.</t>
        </is>
      </c>
      <c r="I2574" t="inlineStr">
        <is>
          <t>Transfer from Florida A&amp;M (2026 portal)</t>
        </is>
      </c>
    </row>
    <row r="2575">
      <c r="A2575" t="inlineStr">
        <is>
          <t>Coastal Carolina</t>
        </is>
      </c>
      <c r="B2575" t="n">
        <v>6</v>
      </c>
      <c r="C2575" t="inlineStr">
        <is>
          <t>Jalen Lee</t>
        </is>
      </c>
      <c r="D2575" t="inlineStr">
        <is>
          <t>S</t>
        </is>
      </c>
      <c r="E2575" t="inlineStr">
        <is>
          <t>R-Sr</t>
        </is>
      </c>
      <c r="F2575" t="inlineStr">
        <is>
          <t>6'1"</t>
        </is>
      </c>
      <c r="G2575" t="n">
        <v>200</v>
      </c>
      <c r="H2575" t="inlineStr">
        <is>
          <t>Wentzville, Mo.</t>
        </is>
      </c>
      <c r="I2575" t="inlineStr">
        <is>
          <t>Transfer from South Dakota State (2026 portal)</t>
        </is>
      </c>
    </row>
    <row r="2576">
      <c r="A2576" t="inlineStr">
        <is>
          <t>Coastal Carolina</t>
        </is>
      </c>
      <c r="B2576" t="n">
        <v>76</v>
      </c>
      <c r="C2576" t="inlineStr">
        <is>
          <t>Cristian Loaiza</t>
        </is>
      </c>
      <c r="D2576" t="inlineStr">
        <is>
          <t>OL</t>
        </is>
      </c>
      <c r="E2576" t="inlineStr">
        <is>
          <t>R-Sr</t>
        </is>
      </c>
      <c r="F2576" t="inlineStr">
        <is>
          <t>6'5"</t>
        </is>
      </c>
      <c r="G2576" t="n">
        <v>330</v>
      </c>
      <c r="H2576" t="inlineStr">
        <is>
          <t>Wesley Chapel, Fla.</t>
        </is>
      </c>
    </row>
    <row r="2577">
      <c r="A2577" t="inlineStr">
        <is>
          <t>Coastal Carolina</t>
        </is>
      </c>
      <c r="B2577" t="n">
        <v>12</v>
      </c>
      <c r="C2577" t="inlineStr">
        <is>
          <t>Osiris Lopez</t>
        </is>
      </c>
      <c r="D2577" t="inlineStr">
        <is>
          <t>QB</t>
        </is>
      </c>
      <c r="E2577" t="inlineStr">
        <is>
          <t>Fr</t>
        </is>
      </c>
      <c r="F2577" t="inlineStr">
        <is>
          <t>6'2"</t>
        </is>
      </c>
      <c r="G2577" t="n">
        <v>185</v>
      </c>
      <c r="H2577" t="inlineStr">
        <is>
          <t>Leominster, Ma.</t>
        </is>
      </c>
    </row>
    <row r="2578">
      <c r="A2578" t="inlineStr">
        <is>
          <t>Coastal Carolina</t>
        </is>
      </c>
      <c r="B2578" t="n">
        <v>33</v>
      </c>
      <c r="C2578" t="inlineStr">
        <is>
          <t>Zeke Marshall</t>
        </is>
      </c>
      <c r="D2578" t="inlineStr">
        <is>
          <t>S</t>
        </is>
      </c>
      <c r="E2578" t="inlineStr">
        <is>
          <t>Fr</t>
        </is>
      </c>
      <c r="F2578" t="inlineStr">
        <is>
          <t>6'5"</t>
        </is>
      </c>
      <c r="G2578" t="n">
        <v>190</v>
      </c>
      <c r="H2578" t="inlineStr">
        <is>
          <t>Anderson, S.C.</t>
        </is>
      </c>
    </row>
    <row r="2579">
      <c r="A2579" t="inlineStr">
        <is>
          <t>Coastal Carolina</t>
        </is>
      </c>
      <c r="B2579" t="n">
        <v>66</v>
      </c>
      <c r="C2579" t="inlineStr">
        <is>
          <t>Kain McDonald</t>
        </is>
      </c>
      <c r="D2579" t="inlineStr">
        <is>
          <t>OL</t>
        </is>
      </c>
      <c r="E2579" t="inlineStr">
        <is>
          <t>So</t>
        </is>
      </c>
      <c r="F2579" t="inlineStr">
        <is>
          <t>6'2"</t>
        </is>
      </c>
      <c r="G2579" t="n">
        <v>305</v>
      </c>
      <c r="H2579" t="inlineStr">
        <is>
          <t>Tullahoma, Tenn.</t>
        </is>
      </c>
    </row>
    <row r="2580">
      <c r="A2580" t="inlineStr">
        <is>
          <t>Coastal Carolina</t>
        </is>
      </c>
      <c r="B2580" t="n">
        <v>19</v>
      </c>
      <c r="C2580" t="inlineStr">
        <is>
          <t>Se'Von McDowell</t>
        </is>
      </c>
      <c r="D2580" t="inlineStr">
        <is>
          <t>LB</t>
        </is>
      </c>
      <c r="E2580" t="inlineStr">
        <is>
          <t>Jr</t>
        </is>
      </c>
      <c r="F2580" t="inlineStr">
        <is>
          <t>6'1"</t>
        </is>
      </c>
      <c r="G2580" t="n">
        <v>220</v>
      </c>
      <c r="H2580" t="inlineStr">
        <is>
          <t>Dinwiddie, Va.</t>
        </is>
      </c>
    </row>
    <row r="2581">
      <c r="A2581" t="inlineStr">
        <is>
          <t>Coastal Carolina</t>
        </is>
      </c>
      <c r="B2581" t="n">
        <v>54</v>
      </c>
      <c r="C2581" t="inlineStr">
        <is>
          <t>Gavin McLaughlin</t>
        </is>
      </c>
      <c r="D2581" t="inlineStr">
        <is>
          <t>OL</t>
        </is>
      </c>
      <c r="E2581" t="inlineStr">
        <is>
          <t>R-So</t>
        </is>
      </c>
      <c r="F2581" t="inlineStr">
        <is>
          <t>6'4"</t>
        </is>
      </c>
      <c r="G2581" t="n">
        <v>315</v>
      </c>
      <c r="H2581" t="inlineStr">
        <is>
          <t>Concord, N.C.</t>
        </is>
      </c>
    </row>
    <row r="2582">
      <c r="A2582" t="inlineStr">
        <is>
          <t>Coastal Carolina</t>
        </is>
      </c>
      <c r="B2582" t="n">
        <v>28</v>
      </c>
      <c r="C2582" t="inlineStr">
        <is>
          <t>Joe Ober</t>
        </is>
      </c>
      <c r="D2582" t="inlineStr">
        <is>
          <t>RB</t>
        </is>
      </c>
      <c r="E2582" t="inlineStr">
        <is>
          <t>So</t>
        </is>
      </c>
      <c r="F2582" t="inlineStr">
        <is>
          <t>5'11"</t>
        </is>
      </c>
      <c r="G2582" t="n">
        <v>221</v>
      </c>
      <c r="H2582" t="inlineStr">
        <is>
          <t>Myrtle Beach, S.C.</t>
        </is>
      </c>
    </row>
    <row r="2583">
      <c r="A2583" t="inlineStr">
        <is>
          <t>Coastal Carolina</t>
        </is>
      </c>
      <c r="B2583" t="n">
        <v>93</v>
      </c>
      <c r="C2583" t="inlineStr">
        <is>
          <t>Obinna Onwuka</t>
        </is>
      </c>
      <c r="D2583" t="inlineStr">
        <is>
          <t>DE</t>
        </is>
      </c>
      <c r="E2583" t="inlineStr">
        <is>
          <t>R-So</t>
        </is>
      </c>
      <c r="F2583" t="inlineStr">
        <is>
          <t>6'5"</t>
        </is>
      </c>
      <c r="G2583" t="n">
        <v>245</v>
      </c>
      <c r="H2583" t="inlineStr">
        <is>
          <t>Upper Marlboro, Md.</t>
        </is>
      </c>
    </row>
    <row r="2584">
      <c r="A2584" t="inlineStr">
        <is>
          <t>Coastal Carolina</t>
        </is>
      </c>
      <c r="B2584" t="n">
        <v>43</v>
      </c>
      <c r="C2584" t="inlineStr">
        <is>
          <t>Garrett Orgas</t>
        </is>
      </c>
      <c r="D2584" t="inlineStr">
        <is>
          <t>LB</t>
        </is>
      </c>
      <c r="E2584" t="inlineStr">
        <is>
          <t>Jr</t>
        </is>
      </c>
      <c r="F2584" t="inlineStr">
        <is>
          <t>6'4"</t>
        </is>
      </c>
      <c r="G2584" t="n">
        <v>200</v>
      </c>
      <c r="H2584" t="inlineStr">
        <is>
          <t>Vicksburg, Ms.</t>
        </is>
      </c>
    </row>
    <row r="2585">
      <c r="A2585" t="inlineStr">
        <is>
          <t>Coastal Carolina</t>
        </is>
      </c>
      <c r="B2585" t="n">
        <v>31</v>
      </c>
      <c r="C2585" t="inlineStr">
        <is>
          <t>Aiden Parker</t>
        </is>
      </c>
      <c r="D2585" t="inlineStr">
        <is>
          <t>DE</t>
        </is>
      </c>
      <c r="E2585" t="inlineStr">
        <is>
          <t>Fr</t>
        </is>
      </c>
      <c r="F2585" t="inlineStr">
        <is>
          <t>6'3"</t>
        </is>
      </c>
      <c r="G2585" t="n">
        <v>225</v>
      </c>
      <c r="H2585" t="inlineStr">
        <is>
          <t>Auburn, Al.</t>
        </is>
      </c>
    </row>
    <row r="2586">
      <c r="A2586" t="inlineStr">
        <is>
          <t>Coastal Carolina</t>
        </is>
      </c>
      <c r="B2586" t="n">
        <v>12</v>
      </c>
      <c r="C2586" t="inlineStr">
        <is>
          <t>Dre Pinckney</t>
        </is>
      </c>
      <c r="D2586" t="inlineStr">
        <is>
          <t>S</t>
        </is>
      </c>
      <c r="E2586" t="inlineStr">
        <is>
          <t>Gr</t>
        </is>
      </c>
      <c r="F2586" t="inlineStr">
        <is>
          <t>6'0"</t>
        </is>
      </c>
      <c r="G2586" t="n">
        <v>193</v>
      </c>
      <c r="H2586" t="inlineStr">
        <is>
          <t>Boiling Springs, S.C.</t>
        </is>
      </c>
    </row>
    <row r="2587">
      <c r="A2587" t="inlineStr">
        <is>
          <t>Coastal Carolina</t>
        </is>
      </c>
      <c r="B2587" t="n">
        <v>42</v>
      </c>
      <c r="C2587" t="inlineStr">
        <is>
          <t>Roland Podesta</t>
        </is>
      </c>
      <c r="D2587" t="inlineStr">
        <is>
          <t>P</t>
        </is>
      </c>
      <c r="E2587" t="inlineStr">
        <is>
          <t>R-Fr</t>
        </is>
      </c>
      <c r="F2587" t="inlineStr">
        <is>
          <t>6'3"</t>
        </is>
      </c>
      <c r="G2587" t="n">
        <v>210</v>
      </c>
      <c r="H2587" t="inlineStr">
        <is>
          <t>Western Sydney, Aus.</t>
        </is>
      </c>
      <c r="I2587" t="inlineStr">
        <is>
          <t>Transfer from Boise State (2026 portal)</t>
        </is>
      </c>
    </row>
    <row r="2588">
      <c r="A2588" t="inlineStr">
        <is>
          <t>Coastal Carolina</t>
        </is>
      </c>
      <c r="B2588" t="n">
        <v>92</v>
      </c>
      <c r="C2588" t="inlineStr">
        <is>
          <t>Ahmad Poole</t>
        </is>
      </c>
      <c r="D2588" t="inlineStr">
        <is>
          <t>DL</t>
        </is>
      </c>
      <c r="E2588" t="inlineStr">
        <is>
          <t>R-Sr</t>
        </is>
      </c>
      <c r="F2588" t="inlineStr">
        <is>
          <t>6'0"</t>
        </is>
      </c>
      <c r="G2588" t="n">
        <v>305</v>
      </c>
      <c r="H2588" t="inlineStr">
        <is>
          <t>Danville, Va.</t>
        </is>
      </c>
      <c r="I2588" t="inlineStr">
        <is>
          <t>Transfer from Missouri State (2026 portal)</t>
        </is>
      </c>
    </row>
    <row r="2589">
      <c r="A2589" t="inlineStr">
        <is>
          <t>Coastal Carolina</t>
        </is>
      </c>
      <c r="B2589" t="n">
        <v>90</v>
      </c>
      <c r="C2589" t="inlineStr">
        <is>
          <t>Daniel Porto</t>
        </is>
      </c>
      <c r="D2589" t="inlineStr">
        <is>
          <t>K</t>
        </is>
      </c>
      <c r="E2589" t="inlineStr">
        <is>
          <t>Sr</t>
        </is>
      </c>
      <c r="F2589" t="inlineStr">
        <is>
          <t>6'0"</t>
        </is>
      </c>
      <c r="G2589" t="n">
        <v>202</v>
      </c>
      <c r="H2589" t="inlineStr">
        <is>
          <t>Recife, Brazil</t>
        </is>
      </c>
      <c r="I2589" t="inlineStr">
        <is>
          <t>Transfer from Florida A&amp;M (2026 portal)</t>
        </is>
      </c>
    </row>
    <row r="2590">
      <c r="A2590" t="inlineStr">
        <is>
          <t>Coastal Carolina</t>
        </is>
      </c>
      <c r="B2590" t="n">
        <v>58</v>
      </c>
      <c r="C2590" t="inlineStr">
        <is>
          <t>Apisa Poumele</t>
        </is>
      </c>
      <c r="D2590" t="inlineStr">
        <is>
          <t>OL</t>
        </is>
      </c>
      <c r="E2590" t="inlineStr">
        <is>
          <t>R-Sr</t>
        </is>
      </c>
      <c r="F2590" t="inlineStr">
        <is>
          <t>6'0"</t>
        </is>
      </c>
      <c r="G2590" t="n">
        <v>290</v>
      </c>
      <c r="H2590" t="inlineStr">
        <is>
          <t>Pago Pago, American Samoa</t>
        </is>
      </c>
      <c r="I2590" t="inlineStr">
        <is>
          <t>Transfer from Central Michigan (2026 portal)</t>
        </is>
      </c>
    </row>
    <row r="2591">
      <c r="A2591" t="inlineStr">
        <is>
          <t>Coastal Carolina</t>
        </is>
      </c>
      <c r="B2591" t="n">
        <v>16</v>
      </c>
      <c r="C2591" t="inlineStr">
        <is>
          <t>Jesse Powell II</t>
        </is>
      </c>
      <c r="D2591" t="inlineStr">
        <is>
          <t>NKL</t>
        </is>
      </c>
      <c r="E2591" t="inlineStr">
        <is>
          <t>R-Sr</t>
        </is>
      </c>
      <c r="F2591" t="inlineStr">
        <is>
          <t>6'4"</t>
        </is>
      </c>
      <c r="G2591" t="n">
        <v>215</v>
      </c>
      <c r="H2591" t="inlineStr">
        <is>
          <t>Cary, N.C.</t>
        </is>
      </c>
      <c r="I2591" t="inlineStr">
        <is>
          <t>Transfer from Elon (2026 portal)</t>
        </is>
      </c>
    </row>
    <row r="2592">
      <c r="A2592" t="inlineStr">
        <is>
          <t>Coastal Carolina</t>
        </is>
      </c>
      <c r="B2592" t="n">
        <v>4</v>
      </c>
      <c r="C2592" t="inlineStr">
        <is>
          <t>Marcellius Pulliam</t>
        </is>
      </c>
      <c r="D2592" t="inlineStr">
        <is>
          <t>LB</t>
        </is>
      </c>
      <c r="E2592" t="inlineStr">
        <is>
          <t>R-Jr</t>
        </is>
      </c>
      <c r="F2592" t="inlineStr">
        <is>
          <t>6'3"</t>
        </is>
      </c>
      <c r="G2592" t="n">
        <v>240</v>
      </c>
      <c r="H2592" t="inlineStr">
        <is>
          <t>Atlanta, Ga.</t>
        </is>
      </c>
      <c r="I2592" t="inlineStr">
        <is>
          <t>Transfer from Michigan State (2026 portal)</t>
        </is>
      </c>
    </row>
    <row r="2593">
      <c r="A2593" t="inlineStr">
        <is>
          <t>Coastal Carolina</t>
        </is>
      </c>
      <c r="B2593" t="n">
        <v>9</v>
      </c>
      <c r="C2593" t="inlineStr">
        <is>
          <t>Donald Quist</t>
        </is>
      </c>
      <c r="D2593" t="inlineStr">
        <is>
          <t>NKL</t>
        </is>
      </c>
      <c r="E2593" t="inlineStr">
        <is>
          <t>R-Fr</t>
        </is>
      </c>
      <c r="F2593" t="inlineStr">
        <is>
          <t>6'3"</t>
        </is>
      </c>
      <c r="G2593" t="n">
        <v>205</v>
      </c>
      <c r="H2593" t="inlineStr">
        <is>
          <t>Allen, Texas</t>
        </is>
      </c>
    </row>
    <row r="2594">
      <c r="A2594" t="inlineStr">
        <is>
          <t>Coastal Carolina</t>
        </is>
      </c>
      <c r="B2594" t="n">
        <v>44</v>
      </c>
      <c r="C2594" t="inlineStr">
        <is>
          <t>Brown Reaves</t>
        </is>
      </c>
      <c r="D2594" t="inlineStr">
        <is>
          <t>TE</t>
        </is>
      </c>
      <c r="E2594" t="inlineStr">
        <is>
          <t>So</t>
        </is>
      </c>
      <c r="F2594" t="inlineStr">
        <is>
          <t>6'4"</t>
        </is>
      </c>
      <c r="G2594" t="n">
        <v>235</v>
      </c>
      <c r="H2594" t="inlineStr">
        <is>
          <t>North Myrtle Beach, S.C.</t>
        </is>
      </c>
    </row>
    <row r="2595">
      <c r="A2595" t="inlineStr">
        <is>
          <t>Coastal Carolina</t>
        </is>
      </c>
      <c r="B2595" t="n">
        <v>78</v>
      </c>
      <c r="C2595" t="inlineStr">
        <is>
          <t>Daughtry Richardson</t>
        </is>
      </c>
      <c r="D2595" t="inlineStr">
        <is>
          <t>OL</t>
        </is>
      </c>
      <c r="E2595" t="inlineStr">
        <is>
          <t>R-Sr</t>
        </is>
      </c>
      <c r="F2595" t="inlineStr">
        <is>
          <t>6'6"</t>
        </is>
      </c>
      <c r="G2595" t="n">
        <v>328</v>
      </c>
      <c r="H2595" t="inlineStr">
        <is>
          <t>Miami Gardens, Fla.</t>
        </is>
      </c>
      <c r="I2595" t="inlineStr">
        <is>
          <t>Transfer from Florida Atlantic (2026 portal)</t>
        </is>
      </c>
    </row>
    <row r="2596">
      <c r="A2596" t="inlineStr">
        <is>
          <t>Coastal Carolina</t>
        </is>
      </c>
      <c r="B2596" t="n">
        <v>72</v>
      </c>
      <c r="C2596" t="inlineStr">
        <is>
          <t>Dominic Rijos</t>
        </is>
      </c>
      <c r="D2596" t="inlineStr">
        <is>
          <t>OL</t>
        </is>
      </c>
      <c r="E2596" t="inlineStr">
        <is>
          <t>So</t>
        </is>
      </c>
      <c r="F2596" t="inlineStr">
        <is>
          <t>6'2"</t>
        </is>
      </c>
      <c r="G2596" t="n">
        <v>320</v>
      </c>
      <c r="H2596" t="inlineStr">
        <is>
          <t>Springfield, Mass.</t>
        </is>
      </c>
    </row>
    <row r="2597">
      <c r="A2597" t="inlineStr">
        <is>
          <t>Coastal Carolina</t>
        </is>
      </c>
      <c r="B2597" t="n">
        <v>10</v>
      </c>
      <c r="C2597" t="inlineStr">
        <is>
          <t>Travis Roman</t>
        </is>
      </c>
      <c r="D2597" t="inlineStr">
        <is>
          <t>CB</t>
        </is>
      </c>
      <c r="E2597" t="inlineStr">
        <is>
          <t>R-Jr</t>
        </is>
      </c>
      <c r="F2597" t="inlineStr">
        <is>
          <t>6'1"</t>
        </is>
      </c>
      <c r="G2597" t="n">
        <v>165</v>
      </c>
      <c r="H2597" t="inlineStr">
        <is>
          <t>Nederland, Tx.</t>
        </is>
      </c>
    </row>
    <row r="2598">
      <c r="A2598" t="inlineStr">
        <is>
          <t>Coastal Carolina</t>
        </is>
      </c>
      <c r="B2598" t="n">
        <v>25</v>
      </c>
      <c r="C2598" t="inlineStr">
        <is>
          <t>Brandon Rose</t>
        </is>
      </c>
      <c r="D2598" t="inlineStr">
        <is>
          <t>S</t>
        </is>
      </c>
      <c r="E2598" t="inlineStr">
        <is>
          <t>So</t>
        </is>
      </c>
      <c r="F2598" t="inlineStr">
        <is>
          <t>5'11"</t>
        </is>
      </c>
      <c r="G2598" t="n">
        <v>188</v>
      </c>
      <c r="H2598" t="inlineStr">
        <is>
          <t>Charlotte, N.C.</t>
        </is>
      </c>
    </row>
    <row r="2599">
      <c r="A2599" t="inlineStr">
        <is>
          <t>Coastal Carolina</t>
        </is>
      </c>
      <c r="B2599" t="n">
        <v>58</v>
      </c>
      <c r="C2599" t="inlineStr">
        <is>
          <t>Sam Ross</t>
        </is>
      </c>
      <c r="D2599" t="inlineStr">
        <is>
          <t>DE</t>
        </is>
      </c>
      <c r="E2599" t="inlineStr">
        <is>
          <t>R-Jr</t>
        </is>
      </c>
      <c r="F2599" t="inlineStr">
        <is>
          <t>6'4"</t>
        </is>
      </c>
      <c r="G2599" t="n">
        <v>243</v>
      </c>
      <c r="H2599" t="inlineStr">
        <is>
          <t>Philadelphia, Pa.</t>
        </is>
      </c>
    </row>
    <row r="2600">
      <c r="A2600" t="inlineStr">
        <is>
          <t>Coastal Carolina</t>
        </is>
      </c>
      <c r="B2600" t="n">
        <v>44</v>
      </c>
      <c r="C2600" t="inlineStr">
        <is>
          <t>Kaden Sapp</t>
        </is>
      </c>
      <c r="D2600" t="inlineStr">
        <is>
          <t>LB</t>
        </is>
      </c>
      <c r="E2600" t="inlineStr">
        <is>
          <t>R-So</t>
        </is>
      </c>
      <c r="F2600" t="inlineStr">
        <is>
          <t>6'2"</t>
        </is>
      </c>
      <c r="G2600" t="n">
        <v>220</v>
      </c>
      <c r="H2600" t="inlineStr">
        <is>
          <t>Lancaster, S.C.</t>
        </is>
      </c>
    </row>
    <row r="2601">
      <c r="A2601" t="inlineStr">
        <is>
          <t>Coastal Carolina</t>
        </is>
      </c>
      <c r="B2601" t="n">
        <v>82</v>
      </c>
      <c r="C2601" t="inlineStr">
        <is>
          <t>Nathan Schuessler</t>
        </is>
      </c>
      <c r="D2601" t="inlineStr">
        <is>
          <t>WR</t>
        </is>
      </c>
      <c r="E2601" t="inlineStr">
        <is>
          <t>R-Jr</t>
        </is>
      </c>
      <c r="F2601" t="inlineStr">
        <is>
          <t>5'11"</t>
        </is>
      </c>
      <c r="G2601" t="n">
        <v>185</v>
      </c>
      <c r="H2601" t="inlineStr">
        <is>
          <t>Myrtle Beach, S.C.</t>
        </is>
      </c>
    </row>
    <row r="2602">
      <c r="A2602" t="inlineStr">
        <is>
          <t>Coastal Carolina</t>
        </is>
      </c>
      <c r="B2602" t="n">
        <v>29</v>
      </c>
      <c r="C2602" t="inlineStr">
        <is>
          <t>Emile Sebafundi</t>
        </is>
      </c>
      <c r="D2602" t="inlineStr">
        <is>
          <t>P</t>
        </is>
      </c>
      <c r="E2602" t="inlineStr">
        <is>
          <t>Gr</t>
        </is>
      </c>
      <c r="F2602" t="inlineStr">
        <is>
          <t>6'0"</t>
        </is>
      </c>
      <c r="G2602" t="n">
        <v>205</v>
      </c>
      <c r="H2602" t="inlineStr">
        <is>
          <t>Melbourne, Australia</t>
        </is>
      </c>
    </row>
    <row r="2603">
      <c r="A2603" t="inlineStr">
        <is>
          <t>Coastal Carolina</t>
        </is>
      </c>
      <c r="B2603" t="n">
        <v>38</v>
      </c>
      <c r="C2603" t="inlineStr">
        <is>
          <t>Garrett Smith-Dean</t>
        </is>
      </c>
      <c r="D2603" t="inlineStr">
        <is>
          <t>CB</t>
        </is>
      </c>
      <c r="E2603" t="inlineStr">
        <is>
          <t>R-Jr</t>
        </is>
      </c>
      <c r="F2603" t="inlineStr">
        <is>
          <t>5'10"</t>
        </is>
      </c>
      <c r="G2603" t="n">
        <v>175</v>
      </c>
      <c r="H2603" t="inlineStr">
        <is>
          <t>Kansas City, Mo.</t>
        </is>
      </c>
    </row>
    <row r="2604">
      <c r="A2604" t="inlineStr">
        <is>
          <t>Coastal Carolina</t>
        </is>
      </c>
      <c r="B2604" t="n">
        <v>11</v>
      </c>
      <c r="C2604" t="inlineStr">
        <is>
          <t>Braxton Starnes</t>
        </is>
      </c>
      <c r="D2604" t="inlineStr">
        <is>
          <t>LB</t>
        </is>
      </c>
      <c r="E2604" t="inlineStr">
        <is>
          <t>So</t>
        </is>
      </c>
      <c r="F2604" t="inlineStr">
        <is>
          <t>6'3"</t>
        </is>
      </c>
      <c r="G2604" t="n">
        <v>225</v>
      </c>
      <c r="H2604" t="inlineStr">
        <is>
          <t>Hamshire, Tx.</t>
        </is>
      </c>
    </row>
    <row r="2605">
      <c r="A2605" t="inlineStr">
        <is>
          <t>Coastal Carolina</t>
        </is>
      </c>
      <c r="B2605" t="n">
        <v>39</v>
      </c>
      <c r="C2605" t="inlineStr">
        <is>
          <t>Jordan Thompson</t>
        </is>
      </c>
      <c r="D2605" t="inlineStr">
        <is>
          <t>LB</t>
        </is>
      </c>
      <c r="E2605" t="inlineStr">
        <is>
          <t>R-Jr</t>
        </is>
      </c>
      <c r="F2605" t="inlineStr">
        <is>
          <t>5'11"</t>
        </is>
      </c>
      <c r="G2605" t="n">
        <v>220</v>
      </c>
      <c r="H2605" t="inlineStr">
        <is>
          <t>Charlotte, N.C.</t>
        </is>
      </c>
      <c r="I2605" t="inlineStr">
        <is>
          <t>Transfer from Western Carolina (2026 portal)</t>
        </is>
      </c>
    </row>
    <row r="2606">
      <c r="A2606" t="inlineStr">
        <is>
          <t>Coastal Carolina</t>
        </is>
      </c>
      <c r="B2606" t="n">
        <v>49</v>
      </c>
      <c r="C2606" t="inlineStr">
        <is>
          <t>Shaikh Thompson</t>
        </is>
      </c>
      <c r="D2606" t="inlineStr">
        <is>
          <t>DE</t>
        </is>
      </c>
      <c r="E2606" t="inlineStr">
        <is>
          <t>R-So</t>
        </is>
      </c>
      <c r="F2606" t="inlineStr">
        <is>
          <t>6'5"</t>
        </is>
      </c>
      <c r="G2606" t="n">
        <v>250</v>
      </c>
      <c r="H2606" t="inlineStr">
        <is>
          <t>Hilton Head Island, S.C.</t>
        </is>
      </c>
    </row>
    <row r="2607">
      <c r="A2607" t="inlineStr">
        <is>
          <t>Coastal Carolina</t>
        </is>
      </c>
      <c r="B2607" t="n">
        <v>50</v>
      </c>
      <c r="C2607" t="inlineStr">
        <is>
          <t>Mitchell Toney</t>
        </is>
      </c>
      <c r="D2607" t="inlineStr">
        <is>
          <t>DL</t>
        </is>
      </c>
      <c r="E2607" t="inlineStr">
        <is>
          <t>R-Jr</t>
        </is>
      </c>
      <c r="F2607" t="inlineStr">
        <is>
          <t>6'2"</t>
        </is>
      </c>
      <c r="G2607" t="n">
        <v>275</v>
      </c>
      <c r="H2607" t="inlineStr">
        <is>
          <t>Louisville, Ky.</t>
        </is>
      </c>
      <c r="I2607" t="inlineStr">
        <is>
          <t>Transfer from Missouri State (2026 portal)</t>
        </is>
      </c>
    </row>
    <row r="2608">
      <c r="A2608" t="inlineStr">
        <is>
          <t>Coastal Carolina</t>
        </is>
      </c>
      <c r="B2608" t="n">
        <v>22</v>
      </c>
      <c r="C2608" t="inlineStr">
        <is>
          <t>Breyahn Townsend</t>
        </is>
      </c>
      <c r="D2608" t="inlineStr">
        <is>
          <t>RB</t>
        </is>
      </c>
      <c r="E2608" t="inlineStr">
        <is>
          <t>R-Jr</t>
        </is>
      </c>
      <c r="F2608" t="inlineStr">
        <is>
          <t>5'10"</t>
        </is>
      </c>
      <c r="G2608" t="n">
        <v>185</v>
      </c>
      <c r="H2608" t="inlineStr">
        <is>
          <t>Midlothian, Ill.</t>
        </is>
      </c>
    </row>
    <row r="2609">
      <c r="A2609" t="inlineStr">
        <is>
          <t>Coastal Carolina</t>
        </is>
      </c>
      <c r="B2609" t="n">
        <v>85</v>
      </c>
      <c r="C2609" t="inlineStr">
        <is>
          <t>Ben Verges</t>
        </is>
      </c>
      <c r="D2609" t="inlineStr">
        <is>
          <t>TE</t>
        </is>
      </c>
      <c r="E2609" t="inlineStr">
        <is>
          <t>So</t>
        </is>
      </c>
      <c r="F2609" t="inlineStr">
        <is>
          <t>6'5"</t>
        </is>
      </c>
      <c r="G2609" t="n">
        <v>249</v>
      </c>
      <c r="H2609" t="inlineStr">
        <is>
          <t>Franklin, Wis.</t>
        </is>
      </c>
    </row>
    <row r="2610">
      <c r="A2610" t="inlineStr">
        <is>
          <t>Coastal Carolina</t>
        </is>
      </c>
      <c r="B2610" t="n">
        <v>1</v>
      </c>
      <c r="C2610" t="inlineStr">
        <is>
          <t>Robby Washington</t>
        </is>
      </c>
      <c r="D2610" t="inlineStr">
        <is>
          <t>WR</t>
        </is>
      </c>
      <c r="E2610" t="inlineStr">
        <is>
          <t>R-Jr</t>
        </is>
      </c>
      <c r="F2610" t="inlineStr">
        <is>
          <t>5'11"</t>
        </is>
      </c>
      <c r="G2610" t="n">
        <v>180</v>
      </c>
      <c r="H2610" t="inlineStr">
        <is>
          <t>Miami, Fla.</t>
        </is>
      </c>
    </row>
    <row r="2611">
      <c r="A2611" t="inlineStr">
        <is>
          <t>Coastal Carolina</t>
        </is>
      </c>
      <c r="B2611" t="n">
        <v>2</v>
      </c>
      <c r="C2611" t="inlineStr">
        <is>
          <t>Ja'Marion Wayne</t>
        </is>
      </c>
      <c r="D2611" t="inlineStr">
        <is>
          <t>CB</t>
        </is>
      </c>
      <c r="E2611" t="inlineStr">
        <is>
          <t>Gr</t>
        </is>
      </c>
      <c r="F2611" t="inlineStr">
        <is>
          <t>6'2"</t>
        </is>
      </c>
      <c r="G2611" t="n">
        <v>207</v>
      </c>
      <c r="H2611" t="inlineStr">
        <is>
          <t>St. Louis, Mo.</t>
        </is>
      </c>
    </row>
    <row r="2612">
      <c r="A2612" t="inlineStr">
        <is>
          <t>Coastal Carolina</t>
        </is>
      </c>
      <c r="B2612" t="n">
        <v>41</v>
      </c>
      <c r="C2612" t="inlineStr">
        <is>
          <t>Mitch Weisenborn</t>
        </is>
      </c>
      <c r="D2612" t="inlineStr">
        <is>
          <t>LS</t>
        </is>
      </c>
      <c r="E2612" t="inlineStr">
        <is>
          <t>So</t>
        </is>
      </c>
      <c r="F2612" t="inlineStr">
        <is>
          <t>6'3"</t>
        </is>
      </c>
      <c r="G2612" t="n">
        <v>240</v>
      </c>
      <c r="H2612" t="inlineStr">
        <is>
          <t>St. Peters, Mo.</t>
        </is>
      </c>
    </row>
    <row r="2613">
      <c r="A2613" t="inlineStr">
        <is>
          <t>Coastal Carolina</t>
        </is>
      </c>
      <c r="B2613" t="n">
        <v>81</v>
      </c>
      <c r="C2613" t="inlineStr">
        <is>
          <t>Dwayne White</t>
        </is>
      </c>
      <c r="D2613" t="inlineStr">
        <is>
          <t>WR</t>
        </is>
      </c>
      <c r="E2613" t="inlineStr">
        <is>
          <t>So</t>
        </is>
      </c>
      <c r="F2613" t="inlineStr">
        <is>
          <t>6'3"</t>
        </is>
      </c>
      <c r="G2613" t="n">
        <v>200</v>
      </c>
      <c r="H2613" t="inlineStr">
        <is>
          <t>Prescott, Ark.</t>
        </is>
      </c>
    </row>
    <row r="2614">
      <c r="A2614" t="inlineStr">
        <is>
          <t>Coastal Carolina</t>
        </is>
      </c>
      <c r="B2614" t="n">
        <v>8</v>
      </c>
      <c r="C2614" t="inlineStr">
        <is>
          <t>Gabe White</t>
        </is>
      </c>
      <c r="D2614" t="inlineStr">
        <is>
          <t>CB</t>
        </is>
      </c>
      <c r="E2614" t="inlineStr">
        <is>
          <t>R-Jr</t>
        </is>
      </c>
      <c r="F2614" t="inlineStr">
        <is>
          <t>6'2"</t>
        </is>
      </c>
      <c r="G2614" t="n">
        <v>210</v>
      </c>
      <c r="H2614" t="inlineStr">
        <is>
          <t>Charleston, S.C.</t>
        </is>
      </c>
      <c r="I2614" t="inlineStr">
        <is>
          <t>Transfer from Bethune-Cookman (2026 portal)</t>
        </is>
      </c>
    </row>
    <row r="2615">
      <c r="A2615" t="inlineStr">
        <is>
          <t>Coastal Carolina</t>
        </is>
      </c>
      <c r="B2615" t="n">
        <v>21</v>
      </c>
      <c r="C2615" t="inlineStr">
        <is>
          <t>King White</t>
        </is>
      </c>
      <c r="D2615" t="inlineStr">
        <is>
          <t>CB</t>
        </is>
      </c>
      <c r="E2615" t="inlineStr">
        <is>
          <t>R-Jr</t>
        </is>
      </c>
      <c r="F2615" t="inlineStr">
        <is>
          <t>6'0"</t>
        </is>
      </c>
      <c r="G2615" t="n">
        <v>180</v>
      </c>
      <c r="H2615" t="inlineStr">
        <is>
          <t>Killeen, Texas</t>
        </is>
      </c>
    </row>
    <row r="2616">
      <c r="A2616" t="inlineStr">
        <is>
          <t>Coastal Carolina</t>
        </is>
      </c>
      <c r="B2616" t="n">
        <v>97</v>
      </c>
      <c r="C2616" t="inlineStr">
        <is>
          <t>Cam Williams</t>
        </is>
      </c>
      <c r="D2616" t="inlineStr">
        <is>
          <t>DL</t>
        </is>
      </c>
      <c r="E2616" t="inlineStr">
        <is>
          <t>R-Sr</t>
        </is>
      </c>
      <c r="F2616" t="inlineStr">
        <is>
          <t>6'3"</t>
        </is>
      </c>
      <c r="G2616" t="n">
        <v>252</v>
      </c>
      <c r="H2616" t="inlineStr">
        <is>
          <t>Montgomery, Al.</t>
        </is>
      </c>
      <c r="I2616" t="inlineStr">
        <is>
          <t>Transfer from Clark Atlanta (2026 portal)</t>
        </is>
      </c>
    </row>
    <row r="2617">
      <c r="A2617" t="inlineStr">
        <is>
          <t>Coastal Carolina</t>
        </is>
      </c>
      <c r="B2617" t="n">
        <v>14</v>
      </c>
      <c r="C2617" t="inlineStr">
        <is>
          <t>Myles Woods</t>
        </is>
      </c>
      <c r="D2617" t="inlineStr">
        <is>
          <t>S</t>
        </is>
      </c>
      <c r="E2617" t="inlineStr">
        <is>
          <t>Jr</t>
        </is>
      </c>
      <c r="F2617" t="inlineStr">
        <is>
          <t>5'10"</t>
        </is>
      </c>
      <c r="G2617" t="n">
        <v>180</v>
      </c>
      <c r="H2617" t="inlineStr">
        <is>
          <t>Grayson, Ga.</t>
        </is>
      </c>
    </row>
    <row r="2618">
      <c r="A2618" t="inlineStr">
        <is>
          <t>Colorado</t>
        </is>
      </c>
      <c r="B2618" t="n">
        <v>53</v>
      </c>
      <c r="C2618" t="inlineStr">
        <is>
          <t>Toby Anene</t>
        </is>
      </c>
      <c r="D2618" t="inlineStr">
        <is>
          <t>DE</t>
        </is>
      </c>
      <c r="E2618" t="inlineStr">
        <is>
          <t>Sr</t>
        </is>
      </c>
      <c r="F2618" t="inlineStr">
        <is>
          <t>6'4"</t>
        </is>
      </c>
      <c r="G2618" t="n">
        <v>260</v>
      </c>
      <c r="H2618" t="inlineStr">
        <is>
          <t>St. Paul, Minn.</t>
        </is>
      </c>
      <c r="I2618" t="inlineStr">
        <is>
          <t>Transfer from North Dakota State (2026 portal)</t>
        </is>
      </c>
    </row>
    <row r="2619">
      <c r="A2619" t="inlineStr">
        <is>
          <t>Colorado</t>
        </is>
      </c>
      <c r="B2619" t="n">
        <v>46</v>
      </c>
      <c r="C2619" t="inlineStr">
        <is>
          <t>Elliot Arnold</t>
        </is>
      </c>
      <c r="D2619" t="inlineStr">
        <is>
          <t>PK</t>
        </is>
      </c>
      <c r="E2619" t="inlineStr">
        <is>
          <t>Fr</t>
        </is>
      </c>
      <c r="F2619" t="inlineStr">
        <is>
          <t>5'10"</t>
        </is>
      </c>
      <c r="G2619" t="n">
        <v>165</v>
      </c>
      <c r="H2619" t="inlineStr">
        <is>
          <t>Chattanooga, Tenn.</t>
        </is>
      </c>
    </row>
    <row r="2620">
      <c r="A2620" t="inlineStr">
        <is>
          <t>Colorado</t>
        </is>
      </c>
      <c r="B2620" t="n">
        <v>31</v>
      </c>
      <c r="C2620" t="inlineStr">
        <is>
          <t>Preston Ashley</t>
        </is>
      </c>
      <c r="D2620" t="inlineStr">
        <is>
          <t>CB</t>
        </is>
      </c>
      <c r="E2620" t="inlineStr">
        <is>
          <t>Fr</t>
        </is>
      </c>
      <c r="F2620" t="inlineStr">
        <is>
          <t>5'11"</t>
        </is>
      </c>
      <c r="G2620" t="n">
        <v>185</v>
      </c>
      <c r="H2620" t="inlineStr">
        <is>
          <t>Brandon, Miss.</t>
        </is>
      </c>
    </row>
    <row r="2621">
      <c r="A2621" t="inlineStr">
        <is>
          <t>Colorado</t>
        </is>
      </c>
      <c r="B2621" t="n">
        <v>85</v>
      </c>
      <c r="C2621" t="inlineStr">
        <is>
          <t>Zach Atkins</t>
        </is>
      </c>
      <c r="D2621" t="inlineStr">
        <is>
          <t>TE</t>
        </is>
      </c>
      <c r="E2621" t="inlineStr">
        <is>
          <t>Sr</t>
        </is>
      </c>
      <c r="F2621" t="inlineStr">
        <is>
          <t>6'4"</t>
        </is>
      </c>
      <c r="G2621" t="n">
        <v>240</v>
      </c>
      <c r="H2621" t="inlineStr">
        <is>
          <t>Olathe, Kan.</t>
        </is>
      </c>
    </row>
    <row r="2622">
      <c r="A2622" t="inlineStr">
        <is>
          <t>Colorado</t>
        </is>
      </c>
      <c r="B2622" t="n">
        <v>59</v>
      </c>
      <c r="C2622" t="inlineStr">
        <is>
          <t>Yahya Attia</t>
        </is>
      </c>
      <c r="D2622" t="inlineStr">
        <is>
          <t>OL</t>
        </is>
      </c>
      <c r="E2622" t="inlineStr">
        <is>
          <t>So</t>
        </is>
      </c>
      <c r="F2622" t="inlineStr">
        <is>
          <t>6'4"</t>
        </is>
      </c>
      <c r="G2622" t="n">
        <v>340</v>
      </c>
      <c r="H2622" t="inlineStr">
        <is>
          <t>London, England</t>
        </is>
      </c>
    </row>
    <row r="2623">
      <c r="A2623" t="inlineStr">
        <is>
          <t>Colorado</t>
        </is>
      </c>
      <c r="B2623" t="n">
        <v>22</v>
      </c>
      <c r="C2623" t="inlineStr">
        <is>
          <t>Tagert Bardin</t>
        </is>
      </c>
      <c r="D2623" t="inlineStr">
        <is>
          <t>WR</t>
        </is>
      </c>
      <c r="E2623" t="inlineStr">
        <is>
          <t>Jr</t>
        </is>
      </c>
      <c r="F2623" t="inlineStr">
        <is>
          <t>6'0"</t>
        </is>
      </c>
      <c r="G2623" t="n">
        <v>160</v>
      </c>
      <c r="H2623" t="inlineStr">
        <is>
          <t>Durango, Colo.</t>
        </is>
      </c>
    </row>
    <row r="2624">
      <c r="A2624" t="inlineStr">
        <is>
          <t>Colorado</t>
        </is>
      </c>
      <c r="B2624" t="n">
        <v>34</v>
      </c>
      <c r="C2624" t="inlineStr">
        <is>
          <t>Titus Bautista</t>
        </is>
      </c>
      <c r="D2624" t="inlineStr">
        <is>
          <t>RB</t>
        </is>
      </c>
      <c r="E2624" t="inlineStr">
        <is>
          <t>So</t>
        </is>
      </c>
      <c r="F2624" t="inlineStr">
        <is>
          <t>5'10"</t>
        </is>
      </c>
      <c r="G2624" t="n">
        <v>185</v>
      </c>
      <c r="H2624" t="inlineStr">
        <is>
          <t>Chicago, Ill.</t>
        </is>
      </c>
    </row>
    <row r="2625">
      <c r="A2625" t="inlineStr">
        <is>
          <t>Colorado</t>
        </is>
      </c>
      <c r="B2625" t="n">
        <v>57</v>
      </c>
      <c r="C2625" t="inlineStr">
        <is>
          <t>Leon Bell</t>
        </is>
      </c>
      <c r="D2625" t="inlineStr">
        <is>
          <t>OL</t>
        </is>
      </c>
      <c r="E2625" t="inlineStr">
        <is>
          <t>Gr</t>
        </is>
      </c>
      <c r="F2625" t="inlineStr">
        <is>
          <t>6'8"</t>
        </is>
      </c>
      <c r="G2625" t="n">
        <v>330</v>
      </c>
      <c r="H2625" t="inlineStr">
        <is>
          <t>Dickinson, Texas</t>
        </is>
      </c>
      <c r="I2625" t="inlineStr">
        <is>
          <t>Transfer from California (2026 portal)</t>
        </is>
      </c>
    </row>
    <row r="2626">
      <c r="A2626" t="inlineStr">
        <is>
          <t>Colorado</t>
        </is>
      </c>
      <c r="B2626" t="n">
        <v>15</v>
      </c>
      <c r="C2626" t="inlineStr">
        <is>
          <t>Jah Jah Boyd</t>
        </is>
      </c>
      <c r="D2626" t="inlineStr">
        <is>
          <t>DB</t>
        </is>
      </c>
      <c r="E2626" t="inlineStr">
        <is>
          <t>So</t>
        </is>
      </c>
      <c r="F2626" t="inlineStr">
        <is>
          <t>5'11"</t>
        </is>
      </c>
      <c r="G2626" t="n">
        <v>190</v>
      </c>
      <c r="H2626" t="inlineStr">
        <is>
          <t>Philadelphia, Pa.</t>
        </is>
      </c>
      <c r="I2626" t="inlineStr">
        <is>
          <t>Transfer from Indiana (2026 portal)</t>
        </is>
      </c>
    </row>
    <row r="2627">
      <c r="A2627" t="inlineStr">
        <is>
          <t>Colorado</t>
        </is>
      </c>
      <c r="B2627" t="n">
        <v>4</v>
      </c>
      <c r="C2627" t="inlineStr">
        <is>
          <t>Ernest Campbell</t>
        </is>
      </c>
      <c r="D2627" t="inlineStr">
        <is>
          <t>WR</t>
        </is>
      </c>
      <c r="E2627" t="inlineStr">
        <is>
          <t>So</t>
        </is>
      </c>
      <c r="F2627" t="inlineStr">
        <is>
          <t>5'9"</t>
        </is>
      </c>
      <c r="G2627" t="n">
        <v>145</v>
      </c>
      <c r="H2627" t="inlineStr">
        <is>
          <t>Refugio, Texas</t>
        </is>
      </c>
      <c r="I2627" t="inlineStr">
        <is>
          <t>Transfer from Sacramento State (2026 portal)</t>
        </is>
      </c>
    </row>
    <row r="2628">
      <c r="A2628" t="inlineStr">
        <is>
          <t>Colorado</t>
        </is>
      </c>
      <c r="B2628" t="n">
        <v>6</v>
      </c>
      <c r="C2628" t="inlineStr">
        <is>
          <t>Boo Carter</t>
        </is>
      </c>
      <c r="D2628" t="inlineStr">
        <is>
          <t>DB</t>
        </is>
      </c>
      <c r="E2628" t="inlineStr">
        <is>
          <t>Jr</t>
        </is>
      </c>
      <c r="F2628" t="inlineStr">
        <is>
          <t>5'11"</t>
        </is>
      </c>
      <c r="G2628" t="n">
        <v>200</v>
      </c>
      <c r="H2628" t="inlineStr">
        <is>
          <t>Chattanooga, Tenn.</t>
        </is>
      </c>
      <c r="I2628" t="inlineStr">
        <is>
          <t>Transfer from Tennessee (2026 portal)</t>
        </is>
      </c>
    </row>
    <row r="2629">
      <c r="A2629" t="inlineStr">
        <is>
          <t>Colorado</t>
        </is>
      </c>
      <c r="B2629" t="n">
        <v>98</v>
      </c>
      <c r="C2629" t="inlineStr">
        <is>
          <t>Ezra Christensen</t>
        </is>
      </c>
      <c r="D2629" t="inlineStr">
        <is>
          <t>DL</t>
        </is>
      </c>
      <c r="E2629" t="inlineStr">
        <is>
          <t>Sr</t>
        </is>
      </c>
      <c r="F2629" t="inlineStr">
        <is>
          <t>6'2"</t>
        </is>
      </c>
      <c r="G2629" t="n">
        <v>280</v>
      </c>
      <c r="H2629" t="inlineStr">
        <is>
          <t>Poway, Calif.</t>
        </is>
      </c>
      <c r="I2629" t="inlineStr">
        <is>
          <t>Transfer from New Mexico State (2026 portal)</t>
        </is>
      </c>
    </row>
    <row r="2630">
      <c r="A2630" t="inlineStr">
        <is>
          <t>Colorado</t>
        </is>
      </c>
      <c r="B2630" t="n">
        <v>89</v>
      </c>
      <c r="C2630" t="inlineStr">
        <is>
          <t>Fisher Clements</t>
        </is>
      </c>
      <c r="D2630" t="inlineStr">
        <is>
          <t>TE</t>
        </is>
      </c>
      <c r="E2630" t="inlineStr">
        <is>
          <t>Gr</t>
        </is>
      </c>
      <c r="F2630" t="inlineStr">
        <is>
          <t>6'7"</t>
        </is>
      </c>
      <c r="G2630" t="n">
        <v>265</v>
      </c>
      <c r="H2630" t="inlineStr">
        <is>
          <t>Hattiesberg, Miss.</t>
        </is>
      </c>
      <c r="I2630" t="inlineStr">
        <is>
          <t>Transfer from Northern Colorado (2026 portal)</t>
        </is>
      </c>
    </row>
    <row r="2631">
      <c r="A2631" t="inlineStr">
        <is>
          <t>Colorado</t>
        </is>
      </c>
      <c r="B2631" t="n">
        <v>50</v>
      </c>
      <c r="C2631" t="inlineStr">
        <is>
          <t>Rodney Colton Jr.</t>
        </is>
      </c>
      <c r="D2631" t="inlineStr">
        <is>
          <t>LB</t>
        </is>
      </c>
      <c r="E2631" t="inlineStr">
        <is>
          <t>Fr</t>
        </is>
      </c>
      <c r="F2631" t="inlineStr">
        <is>
          <t>6'1"</t>
        </is>
      </c>
      <c r="G2631" t="n">
        <v>225</v>
      </c>
      <c r="H2631" t="inlineStr">
        <is>
          <t>Newnan, Ga.</t>
        </is>
      </c>
    </row>
    <row r="2632">
      <c r="A2632" t="inlineStr">
        <is>
          <t>Colorado</t>
        </is>
      </c>
      <c r="B2632" t="n">
        <v>51</v>
      </c>
      <c r="C2632" t="inlineStr">
        <is>
          <t>Carson Crawford</t>
        </is>
      </c>
      <c r="D2632" t="inlineStr">
        <is>
          <t>LB</t>
        </is>
      </c>
      <c r="E2632" t="inlineStr">
        <is>
          <t>Fr</t>
        </is>
      </c>
      <c r="F2632" t="inlineStr">
        <is>
          <t>6'4"</t>
        </is>
      </c>
      <c r="G2632" t="n">
        <v>220</v>
      </c>
      <c r="H2632" t="inlineStr">
        <is>
          <t>Carthage, Texas</t>
        </is>
      </c>
    </row>
    <row r="2633">
      <c r="A2633" t="inlineStr">
        <is>
          <t>Colorado</t>
        </is>
      </c>
      <c r="B2633" t="n">
        <v>61</v>
      </c>
      <c r="C2633" t="inlineStr">
        <is>
          <t>Aiden DeCorte</t>
        </is>
      </c>
      <c r="D2633" t="inlineStr">
        <is>
          <t>SN</t>
        </is>
      </c>
      <c r="E2633" t="inlineStr">
        <is>
          <t>Jr</t>
        </is>
      </c>
      <c r="F2633" t="inlineStr">
        <is>
          <t>6'1"</t>
        </is>
      </c>
      <c r="G2633" t="n">
        <v>300</v>
      </c>
      <c r="H2633" t="inlineStr">
        <is>
          <t>Jackson, Mich.</t>
        </is>
      </c>
    </row>
    <row r="2634">
      <c r="A2634" t="inlineStr">
        <is>
          <t>Colorado</t>
        </is>
      </c>
      <c r="B2634" t="n">
        <v>83</v>
      </c>
      <c r="C2634" t="inlineStr">
        <is>
          <t>Zayne DeSouza</t>
        </is>
      </c>
      <c r="D2634" t="inlineStr">
        <is>
          <t>TE</t>
        </is>
      </c>
      <c r="E2634" t="inlineStr">
        <is>
          <t>Fr</t>
        </is>
      </c>
      <c r="F2634" t="inlineStr">
        <is>
          <t>6'6"</t>
        </is>
      </c>
      <c r="G2634" t="n">
        <v>260</v>
      </c>
      <c r="H2634" t="inlineStr">
        <is>
          <t>Loveland, Colo.</t>
        </is>
      </c>
    </row>
    <row r="2635">
      <c r="A2635" t="inlineStr">
        <is>
          <t>Colorado</t>
        </is>
      </c>
      <c r="B2635" t="n">
        <v>30</v>
      </c>
      <c r="C2635" t="inlineStr">
        <is>
          <t>Justin Eaglin</t>
        </is>
      </c>
      <c r="D2635" t="inlineStr">
        <is>
          <t>DB</t>
        </is>
      </c>
      <c r="E2635" t="inlineStr">
        <is>
          <t>Sr</t>
        </is>
      </c>
      <c r="F2635" t="inlineStr">
        <is>
          <t>6'1"</t>
        </is>
      </c>
      <c r="G2635" t="n">
        <v>175</v>
      </c>
      <c r="H2635" t="inlineStr">
        <is>
          <t>Fayetteville, N.C.</t>
        </is>
      </c>
      <c r="I2635" t="inlineStr">
        <is>
          <t>Transfer from James Madison (2026 portal)</t>
        </is>
      </c>
    </row>
    <row r="2636">
      <c r="A2636" t="inlineStr">
        <is>
          <t>Colorado</t>
        </is>
      </c>
      <c r="B2636" t="n">
        <v>26</v>
      </c>
      <c r="C2636" t="inlineStr">
        <is>
          <t>Braylon Edwards</t>
        </is>
      </c>
      <c r="D2636" t="inlineStr">
        <is>
          <t>DB</t>
        </is>
      </c>
      <c r="E2636" t="inlineStr">
        <is>
          <t>Fr</t>
        </is>
      </c>
      <c r="F2636" t="inlineStr">
        <is>
          <t>5'11"</t>
        </is>
      </c>
      <c r="G2636" t="n">
        <v>180</v>
      </c>
      <c r="H2636" t="inlineStr">
        <is>
          <t>Duncanville, Texas</t>
        </is>
      </c>
    </row>
    <row r="2637">
      <c r="A2637" t="inlineStr">
        <is>
          <t>Colorado</t>
        </is>
      </c>
      <c r="B2637" t="n">
        <v>52</v>
      </c>
      <c r="C2637" t="inlineStr">
        <is>
          <t>Immanuel Ezeogu</t>
        </is>
      </c>
      <c r="D2637" t="inlineStr">
        <is>
          <t>DE</t>
        </is>
      </c>
      <c r="E2637" t="inlineStr">
        <is>
          <t>So</t>
        </is>
      </c>
      <c r="F2637" t="inlineStr">
        <is>
          <t>6'2"</t>
        </is>
      </c>
      <c r="G2637" t="n">
        <v>240</v>
      </c>
      <c r="H2637" t="inlineStr">
        <is>
          <t>Suffolk, Va.</t>
        </is>
      </c>
      <c r="I2637" t="inlineStr">
        <is>
          <t>Transfer from James Madison (2026 portal)</t>
        </is>
      </c>
    </row>
    <row r="2638">
      <c r="A2638" t="inlineStr">
        <is>
          <t>Colorado</t>
        </is>
      </c>
      <c r="B2638" t="n">
        <v>14</v>
      </c>
      <c r="C2638" t="inlineStr">
        <is>
          <t>Quanell Farrakhan Jr.</t>
        </is>
      </c>
      <c r="D2638" t="inlineStr">
        <is>
          <t>WR</t>
        </is>
      </c>
      <c r="E2638" t="inlineStr">
        <is>
          <t>So</t>
        </is>
      </c>
      <c r="F2638" t="inlineStr">
        <is>
          <t>6'1"</t>
        </is>
      </c>
      <c r="G2638" t="n">
        <v>180</v>
      </c>
      <c r="H2638" t="inlineStr">
        <is>
          <t>Houston, Texas</t>
        </is>
      </c>
    </row>
    <row r="2639">
      <c r="A2639" t="inlineStr">
        <is>
          <t>Colorado</t>
        </is>
      </c>
      <c r="B2639" t="n">
        <v>28</v>
      </c>
      <c r="C2639" t="inlineStr">
        <is>
          <t>Ben Finneseth</t>
        </is>
      </c>
      <c r="D2639" t="inlineStr">
        <is>
          <t>DB</t>
        </is>
      </c>
      <c r="E2639" t="inlineStr">
        <is>
          <t>Sr</t>
        </is>
      </c>
      <c r="F2639" t="inlineStr">
        <is>
          <t>6'2"</t>
        </is>
      </c>
      <c r="G2639" t="n">
        <v>205</v>
      </c>
      <c r="H2639" t="inlineStr">
        <is>
          <t>Durango, Colo.</t>
        </is>
      </c>
    </row>
    <row r="2640">
      <c r="A2640" t="inlineStr">
        <is>
          <t>Colorado</t>
        </is>
      </c>
      <c r="B2640" t="n">
        <v>8</v>
      </c>
      <c r="C2640" t="inlineStr">
        <is>
          <t>Emory Floyd</t>
        </is>
      </c>
      <c r="D2640" t="inlineStr">
        <is>
          <t>DB</t>
        </is>
      </c>
      <c r="E2640" t="inlineStr">
        <is>
          <t>Sr</t>
        </is>
      </c>
      <c r="F2640" t="inlineStr">
        <is>
          <t>6'1"</t>
        </is>
      </c>
      <c r="G2640" t="n">
        <v>195</v>
      </c>
      <c r="H2640" t="inlineStr">
        <is>
          <t>Powder Springs, Ga.</t>
        </is>
      </c>
      <c r="I2640" t="inlineStr">
        <is>
          <t>Transfer from App State (2026 portal)</t>
        </is>
      </c>
    </row>
    <row r="2641">
      <c r="A2641" t="inlineStr">
        <is>
          <t>Colorado</t>
        </is>
      </c>
      <c r="B2641" t="n">
        <v>7</v>
      </c>
      <c r="C2641" t="inlineStr">
        <is>
          <t>Randon Fontenette</t>
        </is>
      </c>
      <c r="D2641" t="inlineStr">
        <is>
          <t>DB</t>
        </is>
      </c>
      <c r="E2641" t="inlineStr">
        <is>
          <t>Sr</t>
        </is>
      </c>
      <c r="F2641" t="inlineStr">
        <is>
          <t>6'2"</t>
        </is>
      </c>
      <c r="G2641" t="n">
        <v>220</v>
      </c>
      <c r="H2641" t="inlineStr">
        <is>
          <t>Freeport, Texas</t>
        </is>
      </c>
      <c r="I2641" t="inlineStr">
        <is>
          <t>Transfer from Vanderbilt (2026 portal)</t>
        </is>
      </c>
    </row>
    <row r="2642">
      <c r="A2642" t="inlineStr">
        <is>
          <t>Colorado</t>
        </is>
      </c>
      <c r="B2642" t="n">
        <v>38</v>
      </c>
      <c r="C2642" t="inlineStr">
        <is>
          <t>Daniel Gerlach</t>
        </is>
      </c>
      <c r="D2642" t="inlineStr">
        <is>
          <t>P</t>
        </is>
      </c>
      <c r="E2642" t="inlineStr">
        <is>
          <t>Jr</t>
        </is>
      </c>
      <c r="F2642" t="inlineStr">
        <is>
          <t>6'0"</t>
        </is>
      </c>
      <c r="G2642" t="n">
        <v>160</v>
      </c>
      <c r="H2642" t="inlineStr">
        <is>
          <t>Boulder, Colo.</t>
        </is>
      </c>
    </row>
    <row r="2643">
      <c r="A2643" t="inlineStr">
        <is>
          <t>Colorado</t>
        </is>
      </c>
      <c r="B2643" t="n">
        <v>6</v>
      </c>
      <c r="C2643" t="inlineStr">
        <is>
          <t>Quentin Gibson</t>
        </is>
      </c>
      <c r="D2643" t="inlineStr">
        <is>
          <t>WR</t>
        </is>
      </c>
      <c r="E2643" t="inlineStr">
        <is>
          <t>So</t>
        </is>
      </c>
      <c r="F2643" t="inlineStr">
        <is>
          <t>5'9"</t>
        </is>
      </c>
      <c r="G2643" t="n">
        <v>155</v>
      </c>
      <c r="H2643" t="inlineStr">
        <is>
          <t>Fort Worth, Texas</t>
        </is>
      </c>
    </row>
    <row r="2644">
      <c r="A2644" t="inlineStr">
        <is>
          <t>Colorado</t>
        </is>
      </c>
      <c r="B2644" t="n">
        <v>55</v>
      </c>
      <c r="C2644" t="inlineStr">
        <is>
          <t>Gage Goldberg</t>
        </is>
      </c>
      <c r="D2644" t="inlineStr">
        <is>
          <t>LB</t>
        </is>
      </c>
      <c r="E2644" t="inlineStr">
        <is>
          <t>So</t>
        </is>
      </c>
      <c r="F2644" t="inlineStr">
        <is>
          <t>6'0"</t>
        </is>
      </c>
      <c r="G2644" t="n">
        <v>210</v>
      </c>
      <c r="H2644" t="inlineStr">
        <is>
          <t>Boerne, Texas</t>
        </is>
      </c>
    </row>
    <row r="2645">
      <c r="A2645" t="inlineStr">
        <is>
          <t>Colorado</t>
        </is>
      </c>
      <c r="B2645" t="n">
        <v>51</v>
      </c>
      <c r="C2645" t="inlineStr">
        <is>
          <t>Chauncey Gooden</t>
        </is>
      </c>
      <c r="D2645" t="inlineStr">
        <is>
          <t>OL</t>
        </is>
      </c>
      <c r="E2645" t="inlineStr">
        <is>
          <t>Fr</t>
        </is>
      </c>
      <c r="F2645" t="inlineStr">
        <is>
          <t>6'3"</t>
        </is>
      </c>
      <c r="G2645" t="n">
        <v>380</v>
      </c>
      <c r="H2645" t="inlineStr">
        <is>
          <t>Nashville, Tenn.</t>
        </is>
      </c>
    </row>
    <row r="2646">
      <c r="A2646" t="inlineStr">
        <is>
          <t>Colorado</t>
        </is>
      </c>
      <c r="B2646" t="n">
        <v>35</v>
      </c>
      <c r="C2646" t="inlineStr">
        <is>
          <t>Damon Greaves</t>
        </is>
      </c>
      <c r="D2646" t="inlineStr">
        <is>
          <t>P</t>
        </is>
      </c>
      <c r="E2646" t="inlineStr">
        <is>
          <t>Sr</t>
        </is>
      </c>
      <c r="F2646" t="inlineStr">
        <is>
          <t>6'1"</t>
        </is>
      </c>
      <c r="G2646" t="n">
        <v>190</v>
      </c>
      <c r="H2646" t="inlineStr">
        <is>
          <t>Busselton, Australia</t>
        </is>
      </c>
    </row>
    <row r="2647">
      <c r="A2647" t="inlineStr">
        <is>
          <t>Colorado</t>
        </is>
      </c>
      <c r="B2647" t="n">
        <v>82</v>
      </c>
      <c r="C2647" t="inlineStr">
        <is>
          <t>Ben Gula</t>
        </is>
      </c>
      <c r="D2647" t="inlineStr">
        <is>
          <t>TE</t>
        </is>
      </c>
      <c r="E2647" t="inlineStr">
        <is>
          <t>Fr</t>
        </is>
      </c>
      <c r="F2647" t="inlineStr">
        <is>
          <t>6'5"</t>
        </is>
      </c>
      <c r="G2647" t="n">
        <v>285</v>
      </c>
      <c r="H2647" t="inlineStr">
        <is>
          <t>Weston, Fla.</t>
        </is>
      </c>
    </row>
    <row r="2648">
      <c r="A2648" t="inlineStr">
        <is>
          <t>Colorado</t>
        </is>
      </c>
      <c r="B2648" t="n">
        <v>9</v>
      </c>
      <c r="C2648" t="inlineStr">
        <is>
          <t>Jaydan Hardy</t>
        </is>
      </c>
      <c r="D2648" t="inlineStr">
        <is>
          <t>DB</t>
        </is>
      </c>
      <c r="E2648" t="inlineStr">
        <is>
          <t>Fr</t>
        </is>
      </c>
      <c r="F2648" t="inlineStr">
        <is>
          <t>5'10"</t>
        </is>
      </c>
      <c r="G2648" t="n">
        <v>180</v>
      </c>
      <c r="H2648" t="inlineStr">
        <is>
          <t>Lewisville, Texas</t>
        </is>
      </c>
      <c r="I2648" t="inlineStr">
        <is>
          <t>Transfer from Oklahoma (2026 portal)</t>
        </is>
      </c>
    </row>
    <row r="2649">
      <c r="A2649" t="inlineStr">
        <is>
          <t>Colorado</t>
        </is>
      </c>
      <c r="B2649" t="n">
        <v>26</v>
      </c>
      <c r="C2649" t="inlineStr">
        <is>
          <t>Damian Henderson II</t>
        </is>
      </c>
      <c r="D2649" t="inlineStr">
        <is>
          <t>RB</t>
        </is>
      </c>
      <c r="E2649" t="inlineStr">
        <is>
          <t>Jr</t>
        </is>
      </c>
      <c r="F2649" t="inlineStr">
        <is>
          <t>6'2"</t>
        </is>
      </c>
      <c r="G2649" t="n">
        <v>205</v>
      </c>
      <c r="H2649" t="inlineStr">
        <is>
          <t>Los Alamitos, Calif.</t>
        </is>
      </c>
      <c r="I2649" t="inlineStr">
        <is>
          <t>Transfer from Sacramento State (2026 portal)</t>
        </is>
      </c>
    </row>
    <row r="2650">
      <c r="A2650" t="inlineStr">
        <is>
          <t>Colorado</t>
        </is>
      </c>
      <c r="B2650" t="n">
        <v>27</v>
      </c>
      <c r="C2650" t="inlineStr">
        <is>
          <t>Bryce Hicks</t>
        </is>
      </c>
      <c r="D2650" t="inlineStr">
        <is>
          <t>RB</t>
        </is>
      </c>
      <c r="E2650" t="inlineStr">
        <is>
          <t>So</t>
        </is>
      </c>
      <c r="F2650" t="inlineStr">
        <is>
          <t>5'9"</t>
        </is>
      </c>
      <c r="G2650" t="n">
        <v>185</v>
      </c>
      <c r="H2650" t="inlineStr">
        <is>
          <t>Atlanta, Ga.</t>
        </is>
      </c>
    </row>
    <row r="2651">
      <c r="A2651" t="inlineStr">
        <is>
          <t>Colorado</t>
        </is>
      </c>
      <c r="B2651" t="n">
        <v>97</v>
      </c>
      <c r="C2651" t="inlineStr">
        <is>
          <t>Santana Hopper</t>
        </is>
      </c>
      <c r="D2651" t="inlineStr">
        <is>
          <t>DL</t>
        </is>
      </c>
      <c r="E2651" t="inlineStr">
        <is>
          <t>Sr</t>
        </is>
      </c>
      <c r="F2651" t="inlineStr">
        <is>
          <t>6'2"</t>
        </is>
      </c>
      <c r="G2651" t="n">
        <v>265</v>
      </c>
      <c r="H2651" t="inlineStr">
        <is>
          <t>Shelby, N.C.</t>
        </is>
      </c>
      <c r="I2651" t="inlineStr">
        <is>
          <t>Transfer from Tulane (2026 portal)</t>
        </is>
      </c>
    </row>
    <row r="2652">
      <c r="A2652" t="inlineStr">
        <is>
          <t>Colorado</t>
        </is>
      </c>
      <c r="B2652" t="n">
        <v>56</v>
      </c>
      <c r="C2652" t="inlineStr">
        <is>
          <t>Phillip Houston</t>
        </is>
      </c>
      <c r="D2652" t="inlineStr">
        <is>
          <t>OL</t>
        </is>
      </c>
      <c r="E2652" t="inlineStr">
        <is>
          <t>Sr</t>
        </is>
      </c>
      <c r="F2652" t="inlineStr">
        <is>
          <t>6'5"</t>
        </is>
      </c>
      <c r="G2652" t="n">
        <v>280</v>
      </c>
      <c r="H2652" t="inlineStr">
        <is>
          <t>McKinney, Texas</t>
        </is>
      </c>
    </row>
    <row r="2653">
      <c r="A2653" t="inlineStr">
        <is>
          <t>Colorado</t>
        </is>
      </c>
      <c r="B2653" t="n">
        <v>55</v>
      </c>
      <c r="C2653" t="inlineStr">
        <is>
          <t>Bo Hughley</t>
        </is>
      </c>
      <c r="D2653" t="inlineStr">
        <is>
          <t>OL</t>
        </is>
      </c>
      <c r="E2653" t="inlineStr">
        <is>
          <t>Jr</t>
        </is>
      </c>
      <c r="F2653" t="inlineStr">
        <is>
          <t>6'7"</t>
        </is>
      </c>
      <c r="G2653" t="n">
        <v>295</v>
      </c>
      <c r="H2653" t="inlineStr">
        <is>
          <t>Fairburn, Ga.</t>
        </is>
      </c>
      <c r="I2653" t="inlineStr">
        <is>
          <t>Transfer from Georgia (2026 portal)</t>
        </is>
      </c>
    </row>
    <row r="2654">
      <c r="A2654" t="inlineStr">
        <is>
          <t>Colorado</t>
        </is>
      </c>
      <c r="B2654" t="n">
        <v>58</v>
      </c>
      <c r="C2654" t="inlineStr">
        <is>
          <t>Demetrius Hunter</t>
        </is>
      </c>
      <c r="D2654" t="inlineStr">
        <is>
          <t>OL</t>
        </is>
      </c>
      <c r="E2654" t="inlineStr">
        <is>
          <t>Gr</t>
        </is>
      </c>
      <c r="F2654" t="inlineStr">
        <is>
          <t>6'2"</t>
        </is>
      </c>
      <c r="G2654" t="n">
        <v>310</v>
      </c>
      <c r="H2654" t="inlineStr">
        <is>
          <t>Orange, Texas</t>
        </is>
      </c>
      <c r="I2654" t="inlineStr">
        <is>
          <t>Transfer from Houston (2026 portal)</t>
        </is>
      </c>
    </row>
    <row r="2655">
      <c r="A2655" t="inlineStr">
        <is>
          <t>Colorado</t>
        </is>
      </c>
      <c r="B2655" t="n">
        <v>40</v>
      </c>
      <c r="C2655" t="inlineStr">
        <is>
          <t>Colby Johnson</t>
        </is>
      </c>
      <c r="D2655" t="inlineStr">
        <is>
          <t>LB</t>
        </is>
      </c>
      <c r="E2655" t="inlineStr">
        <is>
          <t>Fr</t>
        </is>
      </c>
      <c r="F2655" t="inlineStr">
        <is>
          <t>6'2"</t>
        </is>
      </c>
      <c r="G2655" t="n">
        <v>195</v>
      </c>
      <c r="H2655" t="inlineStr">
        <is>
          <t>Sammamish, Wash.</t>
        </is>
      </c>
    </row>
    <row r="2656">
      <c r="A2656" t="inlineStr">
        <is>
          <t>Colorado</t>
        </is>
      </c>
      <c r="B2656" t="n">
        <v>5</v>
      </c>
      <c r="C2656" t="inlineStr">
        <is>
          <t>RJ Johnson</t>
        </is>
      </c>
      <c r="D2656" t="inlineStr">
        <is>
          <t>DB</t>
        </is>
      </c>
      <c r="E2656" t="inlineStr">
        <is>
          <t>Jr</t>
        </is>
      </c>
      <c r="F2656" t="inlineStr">
        <is>
          <t>6'2"</t>
        </is>
      </c>
      <c r="G2656" t="n">
        <v>185</v>
      </c>
      <c r="H2656" t="inlineStr">
        <is>
          <t>McDonough, Ga.</t>
        </is>
      </c>
    </row>
    <row r="2657">
      <c r="A2657" t="inlineStr">
        <is>
          <t>Colorado</t>
        </is>
      </c>
      <c r="B2657" t="n">
        <v>53</v>
      </c>
      <c r="C2657" t="inlineStr">
        <is>
          <t>Larry Johnson III</t>
        </is>
      </c>
      <c r="D2657" t="inlineStr">
        <is>
          <t>OL</t>
        </is>
      </c>
      <c r="E2657" t="inlineStr">
        <is>
          <t>Sr</t>
        </is>
      </c>
      <c r="F2657" t="inlineStr">
        <is>
          <t>6'7"</t>
        </is>
      </c>
      <c r="G2657" t="n">
        <v>350</v>
      </c>
      <c r="H2657" t="inlineStr">
        <is>
          <t>Savannah, Ga.</t>
        </is>
      </c>
    </row>
    <row r="2658">
      <c r="A2658" t="inlineStr">
        <is>
          <t>Colorado</t>
        </is>
      </c>
      <c r="B2658" t="n">
        <v>96</v>
      </c>
      <c r="C2658" t="inlineStr">
        <is>
          <t>Balansama Kamara</t>
        </is>
      </c>
      <c r="D2658" t="inlineStr">
        <is>
          <t>DE</t>
        </is>
      </c>
      <c r="E2658" t="inlineStr">
        <is>
          <t>Sr</t>
        </is>
      </c>
      <c r="F2658" t="inlineStr">
        <is>
          <t>6'3"</t>
        </is>
      </c>
      <c r="G2658" t="n">
        <v>260</v>
      </c>
      <c r="H2658" t="inlineStr">
        <is>
          <t>Philadelphia, Pa.</t>
        </is>
      </c>
      <c r="I2658" t="inlineStr">
        <is>
          <t>Transfer from Albany (2026 portal)</t>
        </is>
      </c>
    </row>
    <row r="2659">
      <c r="A2659" t="inlineStr">
        <is>
          <t>Colorado</t>
        </is>
      </c>
      <c r="B2659" t="n">
        <v>62</v>
      </c>
      <c r="C2659" t="inlineStr">
        <is>
          <t>Sean Kinney</t>
        </is>
      </c>
      <c r="D2659" t="inlineStr">
        <is>
          <t>OL</t>
        </is>
      </c>
      <c r="E2659" t="inlineStr">
        <is>
          <t>Jr</t>
        </is>
      </c>
      <c r="F2659" t="inlineStr">
        <is>
          <t>6'2"</t>
        </is>
      </c>
      <c r="G2659" t="n">
        <v>305</v>
      </c>
      <c r="H2659" t="inlineStr">
        <is>
          <t>Nazareth, Pa.</t>
        </is>
      </c>
      <c r="I2659" t="inlineStr">
        <is>
          <t>Transfer from Lafayette (2026 portal)</t>
        </is>
      </c>
    </row>
    <row r="2660">
      <c r="A2660" t="inlineStr">
        <is>
          <t>Colorado</t>
        </is>
      </c>
      <c r="B2660" t="n">
        <v>86</v>
      </c>
      <c r="C2660" t="inlineStr">
        <is>
          <t>Brady Kopetz</t>
        </is>
      </c>
      <c r="D2660" t="inlineStr">
        <is>
          <t>TE</t>
        </is>
      </c>
      <c r="E2660" t="inlineStr">
        <is>
          <t>Sr</t>
        </is>
      </c>
      <c r="F2660" t="inlineStr">
        <is>
          <t>6'4"</t>
        </is>
      </c>
      <c r="G2660" t="n">
        <v>270</v>
      </c>
      <c r="H2660" t="inlineStr">
        <is>
          <t>Portland, Ore.</t>
        </is>
      </c>
    </row>
    <row r="2661">
      <c r="A2661" t="inlineStr">
        <is>
          <t>Colorado</t>
        </is>
      </c>
      <c r="B2661" t="n">
        <v>54</v>
      </c>
      <c r="C2661" t="inlineStr">
        <is>
          <t>Bo LaPenna</t>
        </is>
      </c>
      <c r="D2661" t="inlineStr">
        <is>
          <t>LB</t>
        </is>
      </c>
      <c r="E2661" t="inlineStr">
        <is>
          <t>Sr</t>
        </is>
      </c>
      <c r="F2661" t="inlineStr">
        <is>
          <t>6'1"</t>
        </is>
      </c>
      <c r="G2661" t="n">
        <v>235</v>
      </c>
      <c r="H2661" t="inlineStr">
        <is>
          <t>Commerce City, Colo.</t>
        </is>
      </c>
    </row>
    <row r="2662">
      <c r="A2662" t="inlineStr">
        <is>
          <t>Colorado</t>
        </is>
      </c>
      <c r="B2662" t="n">
        <v>88</v>
      </c>
      <c r="C2662" t="inlineStr">
        <is>
          <t>Corbin Laisure</t>
        </is>
      </c>
      <c r="D2662" t="inlineStr">
        <is>
          <t>TE</t>
        </is>
      </c>
      <c r="E2662" t="inlineStr">
        <is>
          <t>Fr</t>
        </is>
      </c>
      <c r="F2662" t="inlineStr">
        <is>
          <t>6'5"</t>
        </is>
      </c>
      <c r="G2662" t="n">
        <v>250</v>
      </c>
      <c r="H2662" t="inlineStr">
        <is>
          <t>Bluff City, Tenn.</t>
        </is>
      </c>
    </row>
    <row r="2663">
      <c r="A2663" t="inlineStr">
        <is>
          <t>Colorado</t>
        </is>
      </c>
      <c r="B2663" t="n">
        <v>44</v>
      </c>
      <c r="C2663" t="inlineStr">
        <is>
          <t>Gideon ESPN Lampron</t>
        </is>
      </c>
      <c r="D2663" t="inlineStr">
        <is>
          <t>LB</t>
        </is>
      </c>
      <c r="E2663" t="inlineStr">
        <is>
          <t>Sr</t>
        </is>
      </c>
      <c r="F2663" t="inlineStr">
        <is>
          <t>6'0"</t>
        </is>
      </c>
      <c r="G2663" t="n">
        <v>220</v>
      </c>
      <c r="H2663" t="inlineStr">
        <is>
          <t>LaGrange, Ohio</t>
        </is>
      </c>
    </row>
    <row r="2664">
      <c r="A2664" t="inlineStr">
        <is>
          <t>Colorado</t>
        </is>
      </c>
      <c r="B2664" t="n">
        <v>17</v>
      </c>
      <c r="C2664" t="inlineStr">
        <is>
          <t>Liona Lefau</t>
        </is>
      </c>
      <c r="D2664" t="inlineStr">
        <is>
          <t>LB</t>
        </is>
      </c>
      <c r="E2664" t="inlineStr">
        <is>
          <t>Sr</t>
        </is>
      </c>
      <c r="F2664" t="inlineStr">
        <is>
          <t>6'1"</t>
        </is>
      </c>
      <c r="G2664" t="n">
        <v>230</v>
      </c>
      <c r="H2664" t="inlineStr">
        <is>
          <t>Kahuka, Hawai'i</t>
        </is>
      </c>
      <c r="I2664" t="inlineStr">
        <is>
          <t>Transfer from Texas (2026 portal)</t>
        </is>
      </c>
    </row>
    <row r="2665">
      <c r="A2665" t="inlineStr">
        <is>
          <t>Colorado</t>
        </is>
      </c>
      <c r="B2665" t="n">
        <v>56</v>
      </c>
      <c r="C2665" t="inlineStr">
        <is>
          <t>Lamont Lester Jr.</t>
        </is>
      </c>
      <c r="D2665" t="inlineStr">
        <is>
          <t>DL</t>
        </is>
      </c>
      <c r="E2665" t="inlineStr">
        <is>
          <t>So</t>
        </is>
      </c>
      <c r="F2665" t="inlineStr">
        <is>
          <t>6'2"</t>
        </is>
      </c>
      <c r="G2665" t="n">
        <v>230</v>
      </c>
      <c r="H2665" t="inlineStr">
        <is>
          <t>Ramsey, N.J.</t>
        </is>
      </c>
      <c r="I2665" t="inlineStr">
        <is>
          <t>Transfer from Monmouth (2026 portal)</t>
        </is>
      </c>
    </row>
    <row r="2666">
      <c r="A2666" t="inlineStr">
        <is>
          <t>Colorado</t>
        </is>
      </c>
      <c r="B2666" t="n">
        <v>10</v>
      </c>
      <c r="C2666" t="inlineStr">
        <is>
          <t>Julian Lewis</t>
        </is>
      </c>
      <c r="D2666" t="inlineStr">
        <is>
          <t>QB</t>
        </is>
      </c>
      <c r="E2666" t="inlineStr">
        <is>
          <t>Fr</t>
        </is>
      </c>
      <c r="F2666" t="inlineStr">
        <is>
          <t>6'1"</t>
        </is>
      </c>
      <c r="G2666" t="n">
        <v>190</v>
      </c>
      <c r="H2666" t="inlineStr">
        <is>
          <t>Carrollton, Ga.</t>
        </is>
      </c>
    </row>
    <row r="2667">
      <c r="A2667" t="inlineStr">
        <is>
          <t>Colorado</t>
        </is>
      </c>
      <c r="B2667" t="n">
        <v>94</v>
      </c>
      <c r="C2667" t="inlineStr">
        <is>
          <t>Josiah Manu</t>
        </is>
      </c>
      <c r="D2667" t="inlineStr">
        <is>
          <t>DL</t>
        </is>
      </c>
      <c r="E2667" t="inlineStr">
        <is>
          <t>Fr</t>
        </is>
      </c>
      <c r="F2667" t="inlineStr">
        <is>
          <t>6'5"</t>
        </is>
      </c>
      <c r="G2667" t="n">
        <v>295</v>
      </c>
      <c r="H2667" t="inlineStr">
        <is>
          <t>Loveland, Colo.</t>
        </is>
      </c>
    </row>
    <row r="2668">
      <c r="A2668" t="inlineStr">
        <is>
          <t>Colorado</t>
        </is>
      </c>
      <c r="B2668" t="n">
        <v>99</v>
      </c>
      <c r="C2668" t="inlineStr">
        <is>
          <t>Dylan Manuel</t>
        </is>
      </c>
      <c r="D2668" t="inlineStr">
        <is>
          <t>DL</t>
        </is>
      </c>
      <c r="E2668" t="inlineStr">
        <is>
          <t>Fr</t>
        </is>
      </c>
      <c r="F2668" t="inlineStr">
        <is>
          <t>6'1"</t>
        </is>
      </c>
      <c r="G2668" t="n">
        <v>300</v>
      </c>
      <c r="H2668" t="inlineStr">
        <is>
          <t>Stockbridge, Ga.</t>
        </is>
      </c>
      <c r="I2668" t="inlineStr">
        <is>
          <t>Transfer from App State (2026 portal)</t>
        </is>
      </c>
    </row>
    <row r="2669">
      <c r="A2669" t="inlineStr">
        <is>
          <t>Colorado</t>
        </is>
      </c>
      <c r="B2669" t="n">
        <v>35</v>
      </c>
      <c r="C2669" t="inlineStr">
        <is>
          <t>Tyler Martinez</t>
        </is>
      </c>
      <c r="D2669" t="inlineStr">
        <is>
          <t>LB</t>
        </is>
      </c>
      <c r="E2669" t="inlineStr">
        <is>
          <t>Sr</t>
        </is>
      </c>
      <c r="F2669" t="inlineStr">
        <is>
          <t>6'1"</t>
        </is>
      </c>
      <c r="G2669" t="n">
        <v>220</v>
      </c>
      <c r="H2669" t="inlineStr">
        <is>
          <t>Albuquerque, N.M.</t>
        </is>
      </c>
      <c r="I2669" t="inlineStr">
        <is>
          <t>Transfer from New Mexico State (2026 portal)</t>
        </is>
      </c>
    </row>
    <row r="2670">
      <c r="A2670" t="inlineStr">
        <is>
          <t>Colorado</t>
        </is>
      </c>
      <c r="B2670" t="n">
        <v>13</v>
      </c>
      <c r="C2670" t="inlineStr">
        <is>
          <t>Kaleb Mathis</t>
        </is>
      </c>
      <c r="D2670" t="inlineStr">
        <is>
          <t>WR</t>
        </is>
      </c>
      <c r="E2670" t="inlineStr">
        <is>
          <t>Jr</t>
        </is>
      </c>
      <c r="F2670" t="inlineStr">
        <is>
          <t>5'9"</t>
        </is>
      </c>
      <c r="G2670" t="n">
        <v>165</v>
      </c>
      <c r="H2670" t="inlineStr">
        <is>
          <t>Arlington, Texas</t>
        </is>
      </c>
    </row>
    <row r="2671">
      <c r="A2671" t="inlineStr">
        <is>
          <t>Colorado</t>
        </is>
      </c>
      <c r="B2671" t="n">
        <v>33</v>
      </c>
      <c r="C2671" t="inlineStr">
        <is>
          <t>Kole Mathis</t>
        </is>
      </c>
      <c r="D2671" t="inlineStr">
        <is>
          <t>DB</t>
        </is>
      </c>
      <c r="E2671" t="inlineStr">
        <is>
          <t>So</t>
        </is>
      </c>
      <c r="F2671" t="inlineStr">
        <is>
          <t>5'8"</t>
        </is>
      </c>
      <c r="G2671" t="n">
        <v>140</v>
      </c>
      <c r="H2671" t="inlineStr">
        <is>
          <t>Arlington, Texas</t>
        </is>
      </c>
    </row>
    <row r="2672">
      <c r="A2672" t="inlineStr">
        <is>
          <t>Colorado</t>
        </is>
      </c>
      <c r="B2672" t="n">
        <v>60</v>
      </c>
      <c r="C2672" t="inlineStr">
        <is>
          <t>Josh McCormick</t>
        </is>
      </c>
      <c r="D2672" t="inlineStr">
        <is>
          <t>PK</t>
        </is>
      </c>
      <c r="E2672" t="inlineStr">
        <is>
          <t>Gr</t>
        </is>
      </c>
      <c r="F2672" t="inlineStr">
        <is>
          <t>6'0"</t>
        </is>
      </c>
      <c r="G2672" t="n">
        <v>220</v>
      </c>
      <c r="H2672" t="inlineStr">
        <is>
          <t>Austin, Texas</t>
        </is>
      </c>
    </row>
    <row r="2673">
      <c r="A2673" t="inlineStr">
        <is>
          <t>Colorado</t>
        </is>
      </c>
      <c r="B2673" t="n">
        <v>71</v>
      </c>
      <c r="C2673" t="inlineStr">
        <is>
          <t>Jayvon McFadden</t>
        </is>
      </c>
      <c r="D2673" t="inlineStr">
        <is>
          <t>OL</t>
        </is>
      </c>
      <c r="E2673" t="inlineStr">
        <is>
          <t>Fr</t>
        </is>
      </c>
      <c r="F2673" t="inlineStr">
        <is>
          <t>6'3"</t>
        </is>
      </c>
      <c r="G2673" t="n">
        <v>295</v>
      </c>
      <c r="H2673" t="inlineStr">
        <is>
          <t>Upper Marlboro, Md.</t>
        </is>
      </c>
      <c r="I2673" t="inlineStr">
        <is>
          <t>Transfer from Ohio State (2026 portal)</t>
        </is>
      </c>
    </row>
    <row r="2674">
      <c r="A2674" t="inlineStr">
        <is>
          <t>Colorado</t>
        </is>
      </c>
      <c r="B2674" t="n">
        <v>4</v>
      </c>
      <c r="C2674" t="inlineStr">
        <is>
          <t>Naeten Mitchell</t>
        </is>
      </c>
      <c r="D2674" t="inlineStr">
        <is>
          <t>DB</t>
        </is>
      </c>
      <c r="E2674" t="inlineStr">
        <is>
          <t>Jr</t>
        </is>
      </c>
      <c r="F2674" t="inlineStr">
        <is>
          <t>5'10"</t>
        </is>
      </c>
      <c r="G2674" t="n">
        <v>175</v>
      </c>
      <c r="H2674" t="inlineStr">
        <is>
          <t>Temple, Texas</t>
        </is>
      </c>
      <c r="I2674" t="inlineStr">
        <is>
          <t>Transfer from New Mexico State (2026 portal)</t>
        </is>
      </c>
    </row>
    <row r="2675">
      <c r="A2675" t="inlineStr">
        <is>
          <t>Colorado</t>
        </is>
      </c>
      <c r="B2675" t="n">
        <v>90</v>
      </c>
      <c r="C2675" t="inlineStr">
        <is>
          <t>Tyler Moore</t>
        </is>
      </c>
      <c r="D2675" t="inlineStr">
        <is>
          <t>DL</t>
        </is>
      </c>
      <c r="E2675" t="inlineStr">
        <is>
          <t>Jr</t>
        </is>
      </c>
      <c r="F2675" t="inlineStr">
        <is>
          <t>5'10"</t>
        </is>
      </c>
      <c r="G2675" t="n">
        <v>290</v>
      </c>
      <c r="H2675" t="inlineStr">
        <is>
          <t>Locust Grove, Ga.</t>
        </is>
      </c>
      <c r="I2675" t="inlineStr">
        <is>
          <t>Transfer from Coastal Carolina (2026 portal)</t>
        </is>
      </c>
    </row>
    <row r="2676">
      <c r="A2676" t="inlineStr">
        <is>
          <t>Colorado</t>
        </is>
      </c>
      <c r="B2676" t="n">
        <v>3</v>
      </c>
      <c r="C2676" t="inlineStr">
        <is>
          <t>DeAndre Moore Jr.</t>
        </is>
      </c>
      <c r="D2676" t="inlineStr">
        <is>
          <t>WR</t>
        </is>
      </c>
      <c r="E2676" t="inlineStr">
        <is>
          <t>Sr</t>
        </is>
      </c>
      <c r="F2676" t="inlineStr">
        <is>
          <t>6'0"</t>
        </is>
      </c>
      <c r="G2676" t="n">
        <v>190</v>
      </c>
      <c r="H2676" t="inlineStr">
        <is>
          <t>Bellflower, Calif.</t>
        </is>
      </c>
      <c r="I2676" t="inlineStr">
        <is>
          <t>Transfer from Texas (2026 portal)</t>
        </is>
      </c>
    </row>
    <row r="2677">
      <c r="A2677" t="inlineStr">
        <is>
          <t>Colorado</t>
        </is>
      </c>
      <c r="B2677" t="n">
        <v>18</v>
      </c>
      <c r="C2677" t="inlineStr">
        <is>
          <t>Paul Omodia</t>
        </is>
      </c>
      <c r="D2677" t="inlineStr">
        <is>
          <t>DB</t>
        </is>
      </c>
      <c r="E2677" t="inlineStr">
        <is>
          <t>Jr</t>
        </is>
      </c>
      <c r="F2677" t="inlineStr">
        <is>
          <t>6'2"</t>
        </is>
      </c>
      <c r="G2677" t="n">
        <v>200</v>
      </c>
      <c r="H2677" t="inlineStr">
        <is>
          <t>Richmond, Texas</t>
        </is>
      </c>
      <c r="I2677" t="inlineStr">
        <is>
          <t>Transfer from Lamar (2026 portal)</t>
        </is>
      </c>
    </row>
    <row r="2678">
      <c r="A2678" t="inlineStr">
        <is>
          <t>Colorado</t>
        </is>
      </c>
      <c r="B2678" t="n">
        <v>72</v>
      </c>
      <c r="C2678" t="inlineStr">
        <is>
          <t>Xavier Payne</t>
        </is>
      </c>
      <c r="D2678" t="inlineStr">
        <is>
          <t>OL</t>
        </is>
      </c>
      <c r="E2678" t="inlineStr">
        <is>
          <t>Fr</t>
        </is>
      </c>
      <c r="F2678" t="inlineStr">
        <is>
          <t>6'7"</t>
        </is>
      </c>
      <c r="G2678" t="n">
        <v>320</v>
      </c>
      <c r="H2678" t="inlineStr">
        <is>
          <t>Canandaigua NY.</t>
        </is>
      </c>
    </row>
    <row r="2679">
      <c r="A2679" t="inlineStr">
        <is>
          <t>Colorado</t>
        </is>
      </c>
      <c r="B2679" t="n">
        <v>27</v>
      </c>
      <c r="C2679" t="inlineStr">
        <is>
          <t>Domata Peko Jr.</t>
        </is>
      </c>
      <c r="D2679" t="inlineStr">
        <is>
          <t>DE</t>
        </is>
      </c>
      <c r="E2679" t="inlineStr">
        <is>
          <t>Jr</t>
        </is>
      </c>
      <c r="F2679" t="inlineStr">
        <is>
          <t>6'4"</t>
        </is>
      </c>
      <c r="G2679" t="n">
        <v>235</v>
      </c>
      <c r="H2679" t="inlineStr">
        <is>
          <t>Calabasas, Calif.</t>
        </is>
      </c>
    </row>
    <row r="2680">
      <c r="A2680" t="inlineStr">
        <is>
          <t>Colorado</t>
        </is>
      </c>
      <c r="B2680" t="n">
        <v>7</v>
      </c>
      <c r="C2680" t="inlineStr">
        <is>
          <t>Kam Perry</t>
        </is>
      </c>
      <c r="D2680" t="inlineStr">
        <is>
          <t>WR</t>
        </is>
      </c>
      <c r="E2680" t="inlineStr">
        <is>
          <t>Sr</t>
        </is>
      </c>
      <c r="F2680" t="inlineStr">
        <is>
          <t>5'9"</t>
        </is>
      </c>
      <c r="G2680" t="n">
        <v>170</v>
      </c>
      <c r="H2680" t="inlineStr">
        <is>
          <t>Marietta, Ga.</t>
        </is>
      </c>
      <c r="I2680" t="inlineStr">
        <is>
          <t>Transfer from Miami (OH) (2026 portal)</t>
        </is>
      </c>
    </row>
    <row r="2681">
      <c r="A2681" t="inlineStr">
        <is>
          <t>Colorado</t>
        </is>
      </c>
      <c r="B2681" t="n">
        <v>7</v>
      </c>
      <c r="C2681" t="inlineStr">
        <is>
          <t>Dominiq Ponder</t>
        </is>
      </c>
      <c r="D2681" t="inlineStr">
        <is>
          <t>QB</t>
        </is>
      </c>
      <c r="E2681" t="inlineStr">
        <is>
          <t>Jr</t>
        </is>
      </c>
      <c r="F2681" t="inlineStr">
        <is>
          <t>6'5"</t>
        </is>
      </c>
      <c r="G2681" t="n">
        <v>200</v>
      </c>
      <c r="H2681" t="inlineStr">
        <is>
          <t>Opa Locka, Fla.</t>
        </is>
      </c>
    </row>
    <row r="2682">
      <c r="A2682" t="inlineStr">
        <is>
          <t>Colorado</t>
        </is>
      </c>
      <c r="B2682" t="n">
        <v>75</v>
      </c>
      <c r="C2682" t="inlineStr">
        <is>
          <t>Jayven Richardson</t>
        </is>
      </c>
      <c r="D2682" t="inlineStr">
        <is>
          <t>OL</t>
        </is>
      </c>
      <c r="E2682" t="inlineStr">
        <is>
          <t>Sr</t>
        </is>
      </c>
      <c r="F2682" t="inlineStr">
        <is>
          <t>6'6"</t>
        </is>
      </c>
      <c r="G2682" t="n">
        <v>315</v>
      </c>
      <c r="H2682" t="inlineStr">
        <is>
          <t>Gonzales, La.</t>
        </is>
      </c>
      <c r="I2682" t="inlineStr">
        <is>
          <t>Transfer from Missouri (2026 portal)</t>
        </is>
      </c>
    </row>
    <row r="2683">
      <c r="A2683" t="inlineStr">
        <is>
          <t>Colorado</t>
        </is>
      </c>
      <c r="B2683" t="n">
        <v>52</v>
      </c>
      <c r="C2683" t="inlineStr">
        <is>
          <t>Andre Roye Jr.</t>
        </is>
      </c>
      <c r="D2683" t="inlineStr">
        <is>
          <t>OL</t>
        </is>
      </c>
      <c r="E2683" t="inlineStr">
        <is>
          <t>Sr</t>
        </is>
      </c>
      <c r="F2683" t="inlineStr">
        <is>
          <t>6'6"</t>
        </is>
      </c>
      <c r="G2683" t="n">
        <v>295</v>
      </c>
      <c r="H2683" t="inlineStr">
        <is>
          <t>District Heights, Md.</t>
        </is>
      </c>
    </row>
    <row r="2684">
      <c r="A2684" t="inlineStr">
        <is>
          <t>Colorado</t>
        </is>
      </c>
      <c r="B2684" t="n">
        <v>41</v>
      </c>
      <c r="C2684" t="inlineStr">
        <is>
          <t>Kylan Salter</t>
        </is>
      </c>
      <c r="D2684" t="inlineStr">
        <is>
          <t>DE</t>
        </is>
      </c>
      <c r="E2684" t="inlineStr">
        <is>
          <t>Jr</t>
        </is>
      </c>
      <c r="F2684" t="inlineStr">
        <is>
          <t>6'2"</t>
        </is>
      </c>
      <c r="G2684" t="n">
        <v>230</v>
      </c>
      <c r="H2684" t="inlineStr">
        <is>
          <t>Cedar Hill, Texas</t>
        </is>
      </c>
    </row>
    <row r="2685">
      <c r="A2685" t="inlineStr">
        <is>
          <t>Colorado</t>
        </is>
      </c>
      <c r="B2685" t="n">
        <v>18</v>
      </c>
      <c r="C2685" t="inlineStr">
        <is>
          <t>Danny Scudero</t>
        </is>
      </c>
      <c r="D2685" t="inlineStr">
        <is>
          <t>WR</t>
        </is>
      </c>
      <c r="E2685" t="inlineStr">
        <is>
          <t>Sr</t>
        </is>
      </c>
      <c r="F2685" t="inlineStr">
        <is>
          <t>5'9"</t>
        </is>
      </c>
      <c r="G2685" t="n">
        <v>175</v>
      </c>
      <c r="H2685" t="inlineStr">
        <is>
          <t>San Jose, Calif.</t>
        </is>
      </c>
      <c r="I2685" t="inlineStr">
        <is>
          <t>Transfer from San José State (2026 portal)</t>
        </is>
      </c>
    </row>
    <row r="2686">
      <c r="A2686" t="inlineStr">
        <is>
          <t>Colorado</t>
        </is>
      </c>
      <c r="B2686" t="n">
        <v>23</v>
      </c>
      <c r="C2686" t="inlineStr">
        <is>
          <t>JaQuail Smith</t>
        </is>
      </c>
      <c r="D2686" t="inlineStr">
        <is>
          <t>RB</t>
        </is>
      </c>
      <c r="E2686" t="inlineStr">
        <is>
          <t>So</t>
        </is>
      </c>
      <c r="F2686" t="inlineStr">
        <is>
          <t>5'11"</t>
        </is>
      </c>
      <c r="G2686" t="n">
        <v>170</v>
      </c>
      <c r="H2686" t="inlineStr">
        <is>
          <t>Orlando, Fla.</t>
        </is>
      </c>
      <c r="I2686" t="inlineStr">
        <is>
          <t>Transfer from Sacramento State (2026 portal)</t>
        </is>
      </c>
    </row>
    <row r="2687">
      <c r="A2687" t="inlineStr">
        <is>
          <t>Colorado</t>
        </is>
      </c>
      <c r="B2687" t="n">
        <v>91</v>
      </c>
      <c r="C2687" t="inlineStr">
        <is>
          <t>Sedrick Smith</t>
        </is>
      </c>
      <c r="D2687" t="inlineStr">
        <is>
          <t>DL</t>
        </is>
      </c>
      <c r="E2687" t="inlineStr">
        <is>
          <t>Jr</t>
        </is>
      </c>
      <c r="F2687" t="inlineStr">
        <is>
          <t>6'4"</t>
        </is>
      </c>
      <c r="G2687" t="n">
        <v>320</v>
      </c>
      <c r="H2687" t="inlineStr">
        <is>
          <t>Atlanta, Ga.</t>
        </is>
      </c>
      <c r="I2687" t="inlineStr">
        <is>
          <t>Transfer from Maryland (2026 portal)</t>
        </is>
      </c>
    </row>
    <row r="2688">
      <c r="A2688" t="inlineStr">
        <is>
          <t>Colorado</t>
        </is>
      </c>
      <c r="B2688" t="n">
        <v>73</v>
      </c>
      <c r="C2688" t="inlineStr">
        <is>
          <t>Jose Soto</t>
        </is>
      </c>
      <c r="D2688" t="inlineStr">
        <is>
          <t>OL</t>
        </is>
      </c>
      <c r="E2688" t="inlineStr">
        <is>
          <t>Jr</t>
        </is>
      </c>
      <c r="F2688" t="inlineStr">
        <is>
          <t>6'3"</t>
        </is>
      </c>
      <c r="G2688" t="n">
        <v>310</v>
      </c>
      <c r="H2688" t="inlineStr">
        <is>
          <t>Tulare, Calif.</t>
        </is>
      </c>
      <c r="I2688" t="inlineStr">
        <is>
          <t>Transfer from Sacramento State (2026 portal)</t>
        </is>
      </c>
    </row>
    <row r="2689">
      <c r="A2689" t="inlineStr">
        <is>
          <t>Colorado</t>
        </is>
      </c>
      <c r="B2689" t="n">
        <v>78</v>
      </c>
      <c r="C2689" t="inlineStr">
        <is>
          <t>Hudson Steber</t>
        </is>
      </c>
      <c r="D2689" t="inlineStr">
        <is>
          <t>OL</t>
        </is>
      </c>
      <c r="E2689" t="inlineStr">
        <is>
          <t>Fr</t>
        </is>
      </c>
      <c r="F2689" t="inlineStr">
        <is>
          <t>6'3"</t>
        </is>
      </c>
      <c r="G2689" t="n">
        <v>270</v>
      </c>
      <c r="H2689" t="inlineStr">
        <is>
          <t>Evergreen, Colo.</t>
        </is>
      </c>
    </row>
    <row r="2690">
      <c r="A2690" t="inlineStr">
        <is>
          <t>Colorado</t>
        </is>
      </c>
      <c r="B2690" t="n">
        <v>39</v>
      </c>
      <c r="C2690" t="inlineStr">
        <is>
          <t>Donavon Stephens</t>
        </is>
      </c>
      <c r="D2690" t="inlineStr">
        <is>
          <t>DB</t>
        </is>
      </c>
      <c r="E2690" t="inlineStr">
        <is>
          <t>Fr</t>
        </is>
      </c>
      <c r="F2690" t="inlineStr">
        <is>
          <t>5'10"</t>
        </is>
      </c>
      <c r="G2690" t="n">
        <v>170</v>
      </c>
      <c r="H2690" t="inlineStr">
        <is>
          <t>Alpharetta, Ga.</t>
        </is>
      </c>
    </row>
    <row r="2691">
      <c r="A2691" t="inlineStr">
        <is>
          <t>Colorado</t>
        </is>
      </c>
      <c r="B2691" t="n">
        <v>13</v>
      </c>
      <c r="C2691" t="inlineStr">
        <is>
          <t>Jason Stokes Jr.</t>
        </is>
      </c>
      <c r="D2691" t="inlineStr">
        <is>
          <t>DB</t>
        </is>
      </c>
      <c r="E2691" t="inlineStr">
        <is>
          <t>So</t>
        </is>
      </c>
      <c r="F2691" t="inlineStr">
        <is>
          <t>6'2"</t>
        </is>
      </c>
      <c r="G2691" t="n">
        <v>185</v>
      </c>
      <c r="H2691" t="inlineStr">
        <is>
          <t>Pflugerville, Texas</t>
        </is>
      </c>
      <c r="I2691" t="inlineStr">
        <is>
          <t>Transfer from Utah (2026 portal)</t>
        </is>
      </c>
    </row>
    <row r="2692">
      <c r="A2692" t="inlineStr">
        <is>
          <t>Colorado</t>
        </is>
      </c>
      <c r="B2692" t="n">
        <v>14</v>
      </c>
      <c r="C2692" t="inlineStr">
        <is>
          <t>Kaneal Sweetwyne</t>
        </is>
      </c>
      <c r="D2692" t="inlineStr">
        <is>
          <t>QB</t>
        </is>
      </c>
      <c r="E2692" t="inlineStr">
        <is>
          <t>Fr</t>
        </is>
      </c>
      <c r="F2692" t="inlineStr">
        <is>
          <t>6'3"</t>
        </is>
      </c>
      <c r="G2692" t="n">
        <v>195</v>
      </c>
      <c r="H2692" t="inlineStr">
        <is>
          <t>Lehi, Utah</t>
        </is>
      </c>
    </row>
    <row r="2693">
      <c r="A2693" t="inlineStr">
        <is>
          <t>Colorado</t>
        </is>
      </c>
      <c r="B2693" t="n">
        <v>95</v>
      </c>
      <c r="C2693" t="inlineStr">
        <is>
          <t>Yamil Talib</t>
        </is>
      </c>
      <c r="D2693" t="inlineStr">
        <is>
          <t>DE</t>
        </is>
      </c>
      <c r="E2693" t="inlineStr">
        <is>
          <t>So</t>
        </is>
      </c>
      <c r="F2693" t="inlineStr">
        <is>
          <t>6'2"</t>
        </is>
      </c>
      <c r="G2693" t="n">
        <v>240</v>
      </c>
      <c r="H2693" t="inlineStr">
        <is>
          <t>Richardson, Texas</t>
        </is>
      </c>
      <c r="I2693" t="inlineStr">
        <is>
          <t>Transfer from Charlotte (2026 portal)</t>
        </is>
      </c>
    </row>
    <row r="2694">
      <c r="A2694" t="inlineStr">
        <is>
          <t>Colorado</t>
        </is>
      </c>
      <c r="B2694" t="n">
        <v>45</v>
      </c>
      <c r="C2694" t="inlineStr">
        <is>
          <t>Vili Taufatofua</t>
        </is>
      </c>
      <c r="D2694" t="inlineStr">
        <is>
          <t>DL</t>
        </is>
      </c>
      <c r="E2694" t="inlineStr">
        <is>
          <t>Sr</t>
        </is>
      </c>
      <c r="F2694" t="inlineStr">
        <is>
          <t>6'3"</t>
        </is>
      </c>
      <c r="G2694" t="n">
        <v>260</v>
      </c>
      <c r="H2694" t="inlineStr">
        <is>
          <t>Auckland, New Zealand</t>
        </is>
      </c>
      <c r="I2694" t="inlineStr">
        <is>
          <t>Transfer from San José State (2026 portal)</t>
        </is>
      </c>
    </row>
    <row r="2695">
      <c r="A2695" t="inlineStr">
        <is>
          <t>Colorado</t>
        </is>
      </c>
      <c r="B2695" t="n">
        <v>88</v>
      </c>
      <c r="C2695" t="inlineStr">
        <is>
          <t>Samu Taumanupepe</t>
        </is>
      </c>
      <c r="D2695" t="inlineStr">
        <is>
          <t>DL</t>
        </is>
      </c>
      <c r="E2695" t="inlineStr">
        <is>
          <t>Jr</t>
        </is>
      </c>
      <c r="F2695" t="inlineStr">
        <is>
          <t>6'3"</t>
        </is>
      </c>
      <c r="G2695" t="n">
        <v>375</v>
      </c>
      <c r="H2695" t="inlineStr">
        <is>
          <t>Humble, Texas</t>
        </is>
      </c>
      <c r="I2695" t="inlineStr">
        <is>
          <t>Transfer from Baylor (2026 portal)</t>
        </is>
      </c>
    </row>
    <row r="2696">
      <c r="A2696" t="inlineStr">
        <is>
          <t>Colorado</t>
        </is>
      </c>
      <c r="B2696" t="n">
        <v>20</v>
      </c>
      <c r="C2696" t="inlineStr">
        <is>
          <t>DeKalon Taylor</t>
        </is>
      </c>
      <c r="D2696" t="inlineStr">
        <is>
          <t>RB</t>
        </is>
      </c>
      <c r="E2696" t="inlineStr">
        <is>
          <t>Sr</t>
        </is>
      </c>
      <c r="F2696" t="inlineStr">
        <is>
          <t>5'9"</t>
        </is>
      </c>
      <c r="G2696" t="n">
        <v>165</v>
      </c>
      <c r="H2696" t="inlineStr">
        <is>
          <t>Longview, Texas</t>
        </is>
      </c>
    </row>
    <row r="2697">
      <c r="A2697" t="inlineStr">
        <is>
          <t>Colorado</t>
        </is>
      </c>
      <c r="B2697" t="n">
        <v>20</v>
      </c>
      <c r="C2697" t="inlineStr">
        <is>
          <t>Cree Thomas</t>
        </is>
      </c>
      <c r="D2697" t="inlineStr">
        <is>
          <t>DB</t>
        </is>
      </c>
      <c r="E2697" t="inlineStr">
        <is>
          <t>Fr</t>
        </is>
      </c>
      <c r="F2697" t="inlineStr">
        <is>
          <t>6'1"</t>
        </is>
      </c>
      <c r="G2697" t="n">
        <v>190</v>
      </c>
      <c r="H2697" t="inlineStr">
        <is>
          <t>Phoenix, Ariz.</t>
        </is>
      </c>
      <c r="I2697" t="inlineStr">
        <is>
          <t>Transfer from Notre Dame (2026 portal)</t>
        </is>
      </c>
    </row>
    <row r="2698">
      <c r="A2698" t="inlineStr">
        <is>
          <t>Colorado</t>
        </is>
      </c>
      <c r="B2698" t="n">
        <v>37</v>
      </c>
      <c r="C2698" t="inlineStr">
        <is>
          <t>Leonardo Valle</t>
        </is>
      </c>
      <c r="D2698" t="inlineStr">
        <is>
          <t>RB</t>
        </is>
      </c>
      <c r="E2698" t="inlineStr">
        <is>
          <t>Fr</t>
        </is>
      </c>
      <c r="F2698" t="inlineStr">
        <is>
          <t>6'1"</t>
        </is>
      </c>
      <c r="G2698" t="n">
        <v>210</v>
      </c>
      <c r="H2698" t="inlineStr">
        <is>
          <t>Richmond Hill, Ga.</t>
        </is>
      </c>
    </row>
    <row r="2699">
      <c r="A2699" t="inlineStr">
        <is>
          <t>Colorado</t>
        </is>
      </c>
      <c r="B2699" t="n">
        <v>10</v>
      </c>
      <c r="C2699" t="inlineStr">
        <is>
          <t>Makari Vickers</t>
        </is>
      </c>
      <c r="D2699" t="inlineStr">
        <is>
          <t>DB</t>
        </is>
      </c>
      <c r="E2699" t="inlineStr">
        <is>
          <t>Jr</t>
        </is>
      </c>
      <c r="F2699" t="inlineStr">
        <is>
          <t>6'1"</t>
        </is>
      </c>
      <c r="G2699" t="n">
        <v>190</v>
      </c>
      <c r="H2699" t="inlineStr">
        <is>
          <t>Tallahassee, Fla.</t>
        </is>
      </c>
    </row>
    <row r="2700">
      <c r="A2700" t="inlineStr">
        <is>
          <t>Colorado</t>
        </is>
      </c>
      <c r="B2700" t="n">
        <v>32</v>
      </c>
      <c r="C2700" t="inlineStr">
        <is>
          <t>Alex Ward</t>
        </is>
      </c>
      <c r="D2700" t="inlineStr">
        <is>
          <t>WR</t>
        </is>
      </c>
      <c r="E2700" t="inlineStr">
        <is>
          <t>Fr</t>
        </is>
      </c>
      <c r="F2700" t="inlineStr">
        <is>
          <t>6'1"</t>
        </is>
      </c>
      <c r="G2700" t="n">
        <v>180</v>
      </c>
      <c r="H2700" t="inlineStr">
        <is>
          <t>Carrollton, Ga.</t>
        </is>
      </c>
    </row>
    <row r="2701">
      <c r="A2701" t="inlineStr">
        <is>
          <t>Colorado</t>
        </is>
      </c>
      <c r="B2701" t="n">
        <v>17</v>
      </c>
      <c r="C2701" t="inlineStr">
        <is>
          <t>Christian Ward</t>
        </is>
      </c>
      <c r="D2701" t="inlineStr">
        <is>
          <t>WR</t>
        </is>
      </c>
      <c r="E2701" t="inlineStr">
        <is>
          <t>Fr</t>
        </is>
      </c>
      <c r="F2701" t="inlineStr">
        <is>
          <t>6'3"</t>
        </is>
      </c>
      <c r="G2701" t="n">
        <v>205</v>
      </c>
      <c r="H2701" t="inlineStr">
        <is>
          <t>Carrollton, Ga.</t>
        </is>
      </c>
    </row>
    <row r="2702">
      <c r="A2702" t="inlineStr">
        <is>
          <t>Colorado</t>
        </is>
      </c>
      <c r="B2702" t="n">
        <v>29</v>
      </c>
      <c r="C2702" t="inlineStr">
        <is>
          <t>Micah Welch</t>
        </is>
      </c>
      <c r="D2702" t="inlineStr">
        <is>
          <t>RB</t>
        </is>
      </c>
      <c r="E2702" t="inlineStr">
        <is>
          <t>Jr</t>
        </is>
      </c>
      <c r="F2702" t="inlineStr">
        <is>
          <t>5'9"</t>
        </is>
      </c>
      <c r="G2702" t="n">
        <v>215</v>
      </c>
      <c r="H2702" t="inlineStr">
        <is>
          <t>Milledgeville, Ga.</t>
        </is>
      </c>
    </row>
    <row r="2703">
      <c r="A2703" t="inlineStr">
        <is>
          <t>Colorado</t>
        </is>
      </c>
      <c r="B2703" t="n">
        <v>36</v>
      </c>
      <c r="C2703" t="inlineStr">
        <is>
          <t>Carson Westbrook</t>
        </is>
      </c>
      <c r="D2703" t="inlineStr">
        <is>
          <t>WR</t>
        </is>
      </c>
      <c r="E2703" t="inlineStr">
        <is>
          <t>So</t>
        </is>
      </c>
      <c r="F2703" t="inlineStr">
        <is>
          <t>5'11"</t>
        </is>
      </c>
      <c r="G2703" t="n">
        <v>170</v>
      </c>
      <c r="H2703" t="inlineStr">
        <is>
          <t>Ellaville, Ga.</t>
        </is>
      </c>
    </row>
    <row r="2704">
      <c r="A2704" t="inlineStr">
        <is>
          <t>Colorado</t>
        </is>
      </c>
      <c r="B2704" t="n">
        <v>54</v>
      </c>
      <c r="C2704" t="inlineStr">
        <is>
          <t>Taj White</t>
        </is>
      </c>
      <c r="D2704" t="inlineStr">
        <is>
          <t>OL</t>
        </is>
      </c>
      <c r="E2704" t="inlineStr">
        <is>
          <t>Sr</t>
        </is>
      </c>
      <c r="F2704" t="inlineStr">
        <is>
          <t>6'5"</t>
        </is>
      </c>
      <c r="G2704" t="n">
        <v>310</v>
      </c>
      <c r="H2704" t="inlineStr">
        <is>
          <t>Jersey City, N.J.</t>
        </is>
      </c>
      <c r="I2704" t="inlineStr">
        <is>
          <t>Transfer from Rutgers (2026 portal)</t>
        </is>
      </c>
    </row>
    <row r="2705">
      <c r="A2705" t="inlineStr">
        <is>
          <t>Colorado</t>
        </is>
      </c>
      <c r="B2705" t="n">
        <v>45</v>
      </c>
      <c r="C2705" t="inlineStr">
        <is>
          <t>Luke Whiting</t>
        </is>
      </c>
      <c r="D2705" t="inlineStr">
        <is>
          <t>SN</t>
        </is>
      </c>
      <c r="E2705" t="inlineStr">
        <is>
          <t>Jr</t>
        </is>
      </c>
      <c r="F2705" t="inlineStr">
        <is>
          <t>6'4"</t>
        </is>
      </c>
      <c r="G2705" t="n">
        <v>225</v>
      </c>
      <c r="H2705" t="inlineStr">
        <is>
          <t>Holiday, Utah</t>
        </is>
      </c>
    </row>
    <row r="2706">
      <c r="A2706" t="inlineStr">
        <is>
          <t>Colorado</t>
        </is>
      </c>
      <c r="B2706" t="n">
        <v>49</v>
      </c>
      <c r="C2706" t="inlineStr">
        <is>
          <t>Quency Wiggins</t>
        </is>
      </c>
      <c r="D2706" t="inlineStr">
        <is>
          <t>DE</t>
        </is>
      </c>
      <c r="E2706" t="inlineStr">
        <is>
          <t>Sr</t>
        </is>
      </c>
      <c r="F2706" t="inlineStr">
        <is>
          <t>6'5"</t>
        </is>
      </c>
      <c r="G2706" t="n">
        <v>255</v>
      </c>
      <c r="H2706" t="inlineStr">
        <is>
          <t>Baton Rouge, La.</t>
        </is>
      </c>
    </row>
    <row r="2707">
      <c r="A2707" t="inlineStr">
        <is>
          <t>Colorado</t>
        </is>
      </c>
      <c r="B2707" t="n">
        <v>87</v>
      </c>
      <c r="C2707" t="inlineStr">
        <is>
          <t>Charlie Williams</t>
        </is>
      </c>
      <c r="D2707" t="inlineStr">
        <is>
          <t>TE</t>
        </is>
      </c>
      <c r="E2707" t="inlineStr">
        <is>
          <t>Jr</t>
        </is>
      </c>
      <c r="F2707" t="inlineStr">
        <is>
          <t>6'4"</t>
        </is>
      </c>
      <c r="G2707" t="n">
        <v>245</v>
      </c>
      <c r="H2707" t="inlineStr">
        <is>
          <t>Aspen, Colo.</t>
        </is>
      </c>
    </row>
    <row r="2708">
      <c r="A2708" t="inlineStr">
        <is>
          <t>Colorado</t>
        </is>
      </c>
      <c r="B2708" t="n">
        <v>5</v>
      </c>
      <c r="C2708" t="inlineStr">
        <is>
          <t>Hykeem Williams</t>
        </is>
      </c>
      <c r="D2708" t="inlineStr">
        <is>
          <t>WR</t>
        </is>
      </c>
      <c r="E2708" t="inlineStr">
        <is>
          <t>Sr</t>
        </is>
      </c>
      <c r="F2708" t="inlineStr">
        <is>
          <t>6'2"</t>
        </is>
      </c>
      <c r="G2708" t="n">
        <v>220</v>
      </c>
      <c r="H2708" t="inlineStr">
        <is>
          <t>Fort Lauderdale, Fla.</t>
        </is>
      </c>
    </row>
    <row r="2709">
      <c r="A2709" t="inlineStr">
        <is>
          <t>Colorado</t>
        </is>
      </c>
      <c r="B2709" t="n">
        <v>8</v>
      </c>
      <c r="C2709" t="inlineStr">
        <is>
          <t>Joseph Williams</t>
        </is>
      </c>
      <c r="D2709" t="inlineStr">
        <is>
          <t>WR</t>
        </is>
      </c>
      <c r="E2709" t="inlineStr">
        <is>
          <t>Jr</t>
        </is>
      </c>
      <c r="F2709" t="inlineStr">
        <is>
          <t>6'2"</t>
        </is>
      </c>
      <c r="G2709" t="n">
        <v>200</v>
      </c>
      <c r="H2709" t="inlineStr">
        <is>
          <t>Arlington, Texas</t>
        </is>
      </c>
    </row>
    <row r="2710">
      <c r="A2710" t="inlineStr">
        <is>
          <t>Colorado</t>
        </is>
      </c>
      <c r="B2710" t="n">
        <v>25</v>
      </c>
      <c r="C2710" t="inlineStr">
        <is>
          <t>Mojo Williams Jr.</t>
        </is>
      </c>
      <c r="D2710" t="inlineStr">
        <is>
          <t>DB</t>
        </is>
      </c>
      <c r="E2710" t="inlineStr">
        <is>
          <t>Fr</t>
        </is>
      </c>
      <c r="F2710" t="inlineStr">
        <is>
          <t>5'11"</t>
        </is>
      </c>
      <c r="G2710" t="n">
        <v>170</v>
      </c>
      <c r="H2710" t="inlineStr">
        <is>
          <t>New Orleans, La.</t>
        </is>
      </c>
    </row>
    <row r="2711">
      <c r="A2711" t="inlineStr">
        <is>
          <t>Colorado</t>
        </is>
      </c>
      <c r="B2711" t="n">
        <v>16</v>
      </c>
      <c r="C2711" t="inlineStr">
        <is>
          <t>Isaac Wilson</t>
        </is>
      </c>
      <c r="D2711" t="inlineStr">
        <is>
          <t>QB</t>
        </is>
      </c>
      <c r="E2711" t="inlineStr">
        <is>
          <t>So</t>
        </is>
      </c>
      <c r="F2711" t="inlineStr">
        <is>
          <t>6'0"</t>
        </is>
      </c>
      <c r="G2711" t="n">
        <v>210</v>
      </c>
      <c r="H2711" t="inlineStr">
        <is>
          <t>Draper, Utah</t>
        </is>
      </c>
      <c r="I2711" t="inlineStr">
        <is>
          <t>Transfer from Utah (2026 portal)</t>
        </is>
      </c>
    </row>
    <row r="2712">
      <c r="A2712" t="inlineStr">
        <is>
          <t>Colorado</t>
        </is>
      </c>
      <c r="B2712" t="n">
        <v>9</v>
      </c>
      <c r="C2712" t="inlineStr">
        <is>
          <t>Richard Young</t>
        </is>
      </c>
      <c r="D2712" t="inlineStr">
        <is>
          <t>RB</t>
        </is>
      </c>
      <c r="E2712" t="inlineStr">
        <is>
          <t>Jr</t>
        </is>
      </c>
      <c r="F2712" t="inlineStr">
        <is>
          <t>5'11"</t>
        </is>
      </c>
      <c r="G2712" t="n">
        <v>210</v>
      </c>
      <c r="H2712" t="inlineStr">
        <is>
          <t>Lehigh Acres, Fla.</t>
        </is>
      </c>
      <c r="I2712" t="inlineStr">
        <is>
          <t>Transfer from Alabama (2026 portal)</t>
        </is>
      </c>
    </row>
    <row r="2713">
      <c r="A2713" t="inlineStr">
        <is>
          <t>Colorado</t>
        </is>
      </c>
      <c r="B2713" t="n">
        <v>50</v>
      </c>
      <c r="C2713" t="inlineStr">
        <is>
          <t>Trey Young</t>
        </is>
      </c>
      <c r="D2713" t="inlineStr">
        <is>
          <t>SN</t>
        </is>
      </c>
      <c r="E2713" t="inlineStr">
        <is>
          <t>So</t>
        </is>
      </c>
      <c r="F2713" t="inlineStr">
        <is>
          <t>5'10"</t>
        </is>
      </c>
      <c r="G2713" t="n">
        <v>195</v>
      </c>
      <c r="H2713" t="inlineStr">
        <is>
          <t>San Juan Capistrano, Calif.</t>
        </is>
      </c>
    </row>
    <row r="2714">
      <c r="A2714" t="inlineStr">
        <is>
          <t>Colorado State</t>
        </is>
      </c>
      <c r="B2714" t="n">
        <v>56</v>
      </c>
      <c r="C2714" t="inlineStr">
        <is>
          <t>Kenyon Agurs</t>
        </is>
      </c>
      <c r="D2714" t="inlineStr">
        <is>
          <t>JACK</t>
        </is>
      </c>
      <c r="E2714" t="inlineStr">
        <is>
          <t>R-Jr</t>
        </is>
      </c>
      <c r="H2714" t="inlineStr">
        <is>
          <t>Inglewood, Calif.</t>
        </is>
      </c>
    </row>
    <row r="2715">
      <c r="A2715" t="inlineStr">
        <is>
          <t>Colorado State</t>
        </is>
      </c>
      <c r="C2715" t="inlineStr">
        <is>
          <t>Packs Ahovelo</t>
        </is>
      </c>
      <c r="D2715" t="inlineStr">
        <is>
          <t>OL</t>
        </is>
      </c>
      <c r="E2715" t="inlineStr">
        <is>
          <t>Fr</t>
        </is>
      </c>
      <c r="H2715" t="inlineStr">
        <is>
          <t>Waimanalo, Hawaii</t>
        </is>
      </c>
    </row>
    <row r="2716">
      <c r="A2716" t="inlineStr">
        <is>
          <t>Colorado State</t>
        </is>
      </c>
      <c r="B2716" t="n">
        <v>52</v>
      </c>
      <c r="C2716" t="inlineStr">
        <is>
          <t>Kentez Allen</t>
        </is>
      </c>
      <c r="D2716" t="inlineStr">
        <is>
          <t>OL</t>
        </is>
      </c>
      <c r="E2716" t="inlineStr">
        <is>
          <t>R-Fr</t>
        </is>
      </c>
      <c r="H2716" t="inlineStr">
        <is>
          <t>McDonough, Ga.</t>
        </is>
      </c>
    </row>
    <row r="2717">
      <c r="A2717" t="inlineStr">
        <is>
          <t>Colorado State</t>
        </is>
      </c>
      <c r="B2717" t="n">
        <v>80</v>
      </c>
      <c r="C2717" t="inlineStr">
        <is>
          <t>Kojo Antwi</t>
        </is>
      </c>
      <c r="D2717" t="inlineStr">
        <is>
          <t>WR</t>
        </is>
      </c>
      <c r="E2717" t="inlineStr">
        <is>
          <t>R-Sr</t>
        </is>
      </c>
      <c r="H2717" t="inlineStr">
        <is>
          <t>Suwanee, Ga.</t>
        </is>
      </c>
    </row>
    <row r="2718">
      <c r="A2718" t="inlineStr">
        <is>
          <t>Colorado State</t>
        </is>
      </c>
      <c r="B2718" t="n">
        <v>50</v>
      </c>
      <c r="C2718" t="inlineStr">
        <is>
          <t>Josh Ayers</t>
        </is>
      </c>
      <c r="D2718" t="inlineStr">
        <is>
          <t>LB</t>
        </is>
      </c>
      <c r="E2718" t="inlineStr">
        <is>
          <t>R-Jr</t>
        </is>
      </c>
      <c r="H2718" t="inlineStr">
        <is>
          <t>Castle Rock, Colo.</t>
        </is>
      </c>
    </row>
    <row r="2719">
      <c r="A2719" t="inlineStr">
        <is>
          <t>Colorado State</t>
        </is>
      </c>
      <c r="B2719" t="n">
        <v>97</v>
      </c>
      <c r="C2719" t="inlineStr">
        <is>
          <t>Amare Bell</t>
        </is>
      </c>
      <c r="D2719" t="inlineStr">
        <is>
          <t>DL</t>
        </is>
      </c>
      <c r="E2719" t="inlineStr">
        <is>
          <t>Fr</t>
        </is>
      </c>
      <c r="H2719" t="inlineStr">
        <is>
          <t>Phoenix, Ariz.</t>
        </is>
      </c>
    </row>
    <row r="2720">
      <c r="A2720" t="inlineStr">
        <is>
          <t>Colorado State</t>
        </is>
      </c>
      <c r="B2720" t="n">
        <v>12</v>
      </c>
      <c r="C2720" t="inlineStr">
        <is>
          <t>Jace Bellah</t>
        </is>
      </c>
      <c r="D2720" t="inlineStr">
        <is>
          <t>S</t>
        </is>
      </c>
      <c r="E2720" t="inlineStr">
        <is>
          <t>R-Sr</t>
        </is>
      </c>
      <c r="H2720" t="inlineStr">
        <is>
          <t>Pueblo, Colo.</t>
        </is>
      </c>
    </row>
    <row r="2721">
      <c r="A2721" t="inlineStr">
        <is>
          <t>Colorado State</t>
        </is>
      </c>
      <c r="B2721" t="n">
        <v>17</v>
      </c>
      <c r="C2721" t="inlineStr">
        <is>
          <t>CJ Blocker</t>
        </is>
      </c>
      <c r="D2721" t="inlineStr">
        <is>
          <t>CB</t>
        </is>
      </c>
      <c r="E2721" t="inlineStr">
        <is>
          <t>R-Jr</t>
        </is>
      </c>
      <c r="H2721" t="inlineStr">
        <is>
          <t>Houston, Texas</t>
        </is>
      </c>
    </row>
    <row r="2722">
      <c r="A2722" t="inlineStr">
        <is>
          <t>Colorado State</t>
        </is>
      </c>
      <c r="B2722" t="n">
        <v>16</v>
      </c>
      <c r="C2722" t="inlineStr">
        <is>
          <t>Ace Brown</t>
        </is>
      </c>
      <c r="D2722" t="inlineStr">
        <is>
          <t>LB</t>
        </is>
      </c>
      <c r="E2722" t="inlineStr">
        <is>
          <t>Fr</t>
        </is>
      </c>
      <c r="H2722" t="inlineStr">
        <is>
          <t>Youngstown, Ohio</t>
        </is>
      </c>
    </row>
    <row r="2723">
      <c r="A2723" t="inlineStr">
        <is>
          <t>Colorado State</t>
        </is>
      </c>
      <c r="B2723" t="n">
        <v>6</v>
      </c>
      <c r="C2723" t="inlineStr">
        <is>
          <t>Elijah Brown</t>
        </is>
      </c>
      <c r="D2723" t="inlineStr">
        <is>
          <t>CB</t>
        </is>
      </c>
      <c r="E2723" t="inlineStr">
        <is>
          <t>Jr</t>
        </is>
      </c>
      <c r="H2723" t="inlineStr">
        <is>
          <t>Los Angeles, Calif.</t>
        </is>
      </c>
    </row>
    <row r="2724">
      <c r="A2724" t="inlineStr">
        <is>
          <t>Colorado State</t>
        </is>
      </c>
      <c r="B2724" t="n">
        <v>4</v>
      </c>
      <c r="C2724" t="inlineStr">
        <is>
          <t>Lavon Brown</t>
        </is>
      </c>
      <c r="D2724" t="inlineStr">
        <is>
          <t>WR</t>
        </is>
      </c>
      <c r="E2724" t="inlineStr">
        <is>
          <t>R-Jr</t>
        </is>
      </c>
      <c r="H2724" t="inlineStr">
        <is>
          <t>Chatsworth, Calif.</t>
        </is>
      </c>
    </row>
    <row r="2725">
      <c r="A2725" t="inlineStr">
        <is>
          <t>Colorado State</t>
        </is>
      </c>
      <c r="B2725" t="n">
        <v>1</v>
      </c>
      <c r="C2725" t="inlineStr">
        <is>
          <t>Mel Brown</t>
        </is>
      </c>
      <c r="D2725" t="inlineStr">
        <is>
          <t>RB</t>
        </is>
      </c>
      <c r="E2725" t="inlineStr">
        <is>
          <t>R-Sr</t>
        </is>
      </c>
      <c r="H2725" t="inlineStr">
        <is>
          <t>Stone Mountain, Ga.</t>
        </is>
      </c>
      <c r="I2725" t="inlineStr">
        <is>
          <t>Transfer from UConn (2026 portal)</t>
        </is>
      </c>
    </row>
    <row r="2726">
      <c r="A2726" t="inlineStr">
        <is>
          <t>Colorado State</t>
        </is>
      </c>
      <c r="B2726" t="n">
        <v>19</v>
      </c>
      <c r="C2726" t="inlineStr">
        <is>
          <t>Nykobi Brown</t>
        </is>
      </c>
      <c r="D2726" t="inlineStr">
        <is>
          <t>JACK</t>
        </is>
      </c>
      <c r="E2726" t="inlineStr">
        <is>
          <t>R-Fr</t>
        </is>
      </c>
      <c r="H2726" t="inlineStr">
        <is>
          <t>Valdosta, Ga.</t>
        </is>
      </c>
      <c r="I2726" t="inlineStr">
        <is>
          <t>Transfer from UConn (2026 portal)</t>
        </is>
      </c>
    </row>
    <row r="2727">
      <c r="A2727" t="inlineStr">
        <is>
          <t>Colorado State</t>
        </is>
      </c>
      <c r="B2727" t="n">
        <v>17</v>
      </c>
      <c r="C2727" t="inlineStr">
        <is>
          <t>Brock Camp</t>
        </is>
      </c>
      <c r="D2727" t="inlineStr">
        <is>
          <t>TE</t>
        </is>
      </c>
      <c r="E2727" t="inlineStr">
        <is>
          <t>R-Fr</t>
        </is>
      </c>
      <c r="H2727" t="inlineStr">
        <is>
          <t>Columbia, Mo.</t>
        </is>
      </c>
    </row>
    <row r="2728">
      <c r="A2728" t="inlineStr">
        <is>
          <t>Colorado State</t>
        </is>
      </c>
      <c r="B2728" t="n">
        <v>36</v>
      </c>
      <c r="C2728" t="inlineStr">
        <is>
          <t>Casey Carr</t>
        </is>
      </c>
      <c r="D2728" t="inlineStr">
        <is>
          <t>K</t>
        </is>
      </c>
      <c r="E2728" t="inlineStr">
        <is>
          <t>R-Fr</t>
        </is>
      </c>
      <c r="H2728" t="inlineStr">
        <is>
          <t>San Jose, Calif.</t>
        </is>
      </c>
    </row>
    <row r="2729">
      <c r="A2729" t="inlineStr">
        <is>
          <t>Colorado State</t>
        </is>
      </c>
      <c r="B2729" t="n">
        <v>88</v>
      </c>
      <c r="C2729" t="inlineStr">
        <is>
          <t>Nader Chirchi</t>
        </is>
      </c>
      <c r="D2729" t="inlineStr">
        <is>
          <t>TE</t>
        </is>
      </c>
      <c r="E2729" t="inlineStr">
        <is>
          <t>R-Jr</t>
        </is>
      </c>
      <c r="H2729" t="inlineStr">
        <is>
          <t>Alexandria, Va.</t>
        </is>
      </c>
      <c r="I2729" t="inlineStr">
        <is>
          <t>Transfer from UConn (2026 portal)</t>
        </is>
      </c>
    </row>
    <row r="2730">
      <c r="A2730" t="inlineStr">
        <is>
          <t>Colorado State</t>
        </is>
      </c>
      <c r="B2730" t="n">
        <v>52</v>
      </c>
      <c r="C2730" t="inlineStr">
        <is>
          <t>Cleto Chol</t>
        </is>
      </c>
      <c r="D2730" t="inlineStr">
        <is>
          <t>DL</t>
        </is>
      </c>
      <c r="E2730" t="inlineStr">
        <is>
          <t>R-Jr</t>
        </is>
      </c>
      <c r="H2730" t="inlineStr">
        <is>
          <t>Lynn, Mass.</t>
        </is>
      </c>
      <c r="I2730" t="inlineStr">
        <is>
          <t>Transfer from UConn (2026 portal)</t>
        </is>
      </c>
    </row>
    <row r="2731">
      <c r="A2731" t="inlineStr">
        <is>
          <t>Colorado State</t>
        </is>
      </c>
      <c r="B2731" t="n">
        <v>26</v>
      </c>
      <c r="C2731" t="inlineStr">
        <is>
          <t>Thomas Cook Jr.</t>
        </is>
      </c>
      <c r="D2731" t="inlineStr">
        <is>
          <t>CB</t>
        </is>
      </c>
      <c r="E2731" t="inlineStr">
        <is>
          <t>Fr</t>
        </is>
      </c>
      <c r="H2731" t="inlineStr">
        <is>
          <t>Fort Worth, Texas</t>
        </is>
      </c>
    </row>
    <row r="2732">
      <c r="A2732" t="inlineStr">
        <is>
          <t>Colorado State</t>
        </is>
      </c>
      <c r="B2732" t="n">
        <v>20</v>
      </c>
      <c r="C2732" t="inlineStr">
        <is>
          <t>Jayden Cortell</t>
        </is>
      </c>
      <c r="D2732" t="inlineStr">
        <is>
          <t>NK</t>
        </is>
      </c>
      <c r="E2732" t="inlineStr">
        <is>
          <t>R-Jr</t>
        </is>
      </c>
      <c r="H2732" t="inlineStr">
        <is>
          <t>San Diego, Calif.</t>
        </is>
      </c>
    </row>
    <row r="2733">
      <c r="A2733" t="inlineStr">
        <is>
          <t>Colorado State</t>
        </is>
      </c>
      <c r="B2733" t="n">
        <v>99</v>
      </c>
      <c r="C2733" t="inlineStr">
        <is>
          <t>Cavan Craig</t>
        </is>
      </c>
      <c r="D2733" t="inlineStr">
        <is>
          <t>P</t>
        </is>
      </c>
      <c r="E2733" t="inlineStr">
        <is>
          <t>R-So</t>
        </is>
      </c>
      <c r="H2733" t="inlineStr">
        <is>
          <t>Charleston, S.C.</t>
        </is>
      </c>
      <c r="I2733" t="inlineStr">
        <is>
          <t>Transfer from Wofford (2026 portal)</t>
        </is>
      </c>
    </row>
    <row r="2734">
      <c r="A2734" t="inlineStr">
        <is>
          <t>Colorado State</t>
        </is>
      </c>
      <c r="B2734" t="n">
        <v>3</v>
      </c>
      <c r="C2734" t="inlineStr">
        <is>
          <t>Darius Curry</t>
        </is>
      </c>
      <c r="D2734" t="inlineStr">
        <is>
          <t>QB</t>
        </is>
      </c>
      <c r="E2734" t="inlineStr">
        <is>
          <t>R-So</t>
        </is>
      </c>
      <c r="H2734" t="inlineStr">
        <is>
          <t>Long Beach, Calif.</t>
        </is>
      </c>
    </row>
    <row r="2735">
      <c r="A2735" t="inlineStr">
        <is>
          <t>Colorado State</t>
        </is>
      </c>
      <c r="B2735" t="n">
        <v>84</v>
      </c>
      <c r="C2735" t="inlineStr">
        <is>
          <t>Stephon Daily</t>
        </is>
      </c>
      <c r="D2735" t="inlineStr">
        <is>
          <t>WR</t>
        </is>
      </c>
      <c r="E2735" t="inlineStr">
        <is>
          <t>R-Jr</t>
        </is>
      </c>
      <c r="H2735" t="inlineStr">
        <is>
          <t>Phoenix, Ariz.</t>
        </is>
      </c>
    </row>
    <row r="2736">
      <c r="A2736" t="inlineStr">
        <is>
          <t>Colorado State</t>
        </is>
      </c>
      <c r="B2736" t="n">
        <v>2</v>
      </c>
      <c r="C2736" t="inlineStr">
        <is>
          <t>Oumar Diomande</t>
        </is>
      </c>
      <c r="D2736" t="inlineStr">
        <is>
          <t>LB</t>
        </is>
      </c>
      <c r="E2736" t="inlineStr">
        <is>
          <t>R-Jr</t>
        </is>
      </c>
      <c r="H2736" t="inlineStr">
        <is>
          <t>Bronx, N.Y.</t>
        </is>
      </c>
      <c r="I2736" t="inlineStr">
        <is>
          <t>Transfer from UConn (2026 portal)</t>
        </is>
      </c>
    </row>
    <row r="2737">
      <c r="A2737" t="inlineStr">
        <is>
          <t>Colorado State</t>
        </is>
      </c>
      <c r="B2737" t="n">
        <v>71</v>
      </c>
      <c r="C2737" t="inlineStr">
        <is>
          <t>Ismael El Bouomrani</t>
        </is>
      </c>
      <c r="D2737" t="inlineStr">
        <is>
          <t>DL</t>
        </is>
      </c>
      <c r="E2737" t="inlineStr">
        <is>
          <t>Fr</t>
        </is>
      </c>
      <c r="H2737" t="inlineStr">
        <is>
          <t>Fort Myers, Fla.</t>
        </is>
      </c>
    </row>
    <row r="2738">
      <c r="A2738" t="inlineStr">
        <is>
          <t>Colorado State</t>
        </is>
      </c>
      <c r="B2738" t="n">
        <v>19</v>
      </c>
      <c r="C2738" t="inlineStr">
        <is>
          <t>Carter Emanuel</t>
        </is>
      </c>
      <c r="D2738" t="inlineStr">
        <is>
          <t>QB</t>
        </is>
      </c>
      <c r="E2738" t="inlineStr">
        <is>
          <t>Fr</t>
        </is>
      </c>
      <c r="H2738" t="inlineStr">
        <is>
          <t>Orlando, Fla.</t>
        </is>
      </c>
    </row>
    <row r="2739">
      <c r="A2739" t="inlineStr">
        <is>
          <t>Colorado State</t>
        </is>
      </c>
      <c r="B2739" t="n">
        <v>2</v>
      </c>
      <c r="C2739" t="inlineStr">
        <is>
          <t>K'saan Farrar</t>
        </is>
      </c>
      <c r="D2739" t="inlineStr">
        <is>
          <t>QB</t>
        </is>
      </c>
      <c r="E2739" t="inlineStr">
        <is>
          <t>R-Fr</t>
        </is>
      </c>
      <c r="H2739" t="inlineStr">
        <is>
          <t>Newport News, Va.</t>
        </is>
      </c>
    </row>
    <row r="2740">
      <c r="A2740" t="inlineStr">
        <is>
          <t>Colorado State</t>
        </is>
      </c>
      <c r="C2740" t="inlineStr">
        <is>
          <t>Tyrone Fitten</t>
        </is>
      </c>
      <c r="D2740" t="inlineStr">
        <is>
          <t>DL</t>
        </is>
      </c>
      <c r="E2740" t="inlineStr">
        <is>
          <t>Fr</t>
        </is>
      </c>
      <c r="H2740" t="inlineStr">
        <is>
          <t>Hogansville, Ga.</t>
        </is>
      </c>
    </row>
    <row r="2741">
      <c r="A2741" t="inlineStr">
        <is>
          <t>Colorado State</t>
        </is>
      </c>
      <c r="B2741" t="n">
        <v>20</v>
      </c>
      <c r="C2741" t="inlineStr">
        <is>
          <t>Troy Foster</t>
        </is>
      </c>
      <c r="D2741" t="inlineStr">
        <is>
          <t>WR</t>
        </is>
      </c>
      <c r="E2741" t="inlineStr">
        <is>
          <t>Fr</t>
        </is>
      </c>
      <c r="H2741" t="inlineStr">
        <is>
          <t>Los Alamitos, Calif.</t>
        </is>
      </c>
    </row>
    <row r="2742">
      <c r="A2742" t="inlineStr">
        <is>
          <t>Colorado State</t>
        </is>
      </c>
      <c r="B2742" t="n">
        <v>58</v>
      </c>
      <c r="C2742" t="inlineStr">
        <is>
          <t>Peyton Garrett</t>
        </is>
      </c>
      <c r="D2742" t="inlineStr">
        <is>
          <t>DL</t>
        </is>
      </c>
      <c r="E2742" t="inlineStr">
        <is>
          <t>R-So</t>
        </is>
      </c>
      <c r="H2742" t="inlineStr">
        <is>
          <t>Parker, Colo.</t>
        </is>
      </c>
    </row>
    <row r="2743">
      <c r="A2743" t="inlineStr">
        <is>
          <t>Colorado State</t>
        </is>
      </c>
      <c r="B2743" t="n">
        <v>34</v>
      </c>
      <c r="C2743" t="inlineStr">
        <is>
          <t>Amare Gomez</t>
        </is>
      </c>
      <c r="D2743" t="inlineStr">
        <is>
          <t>RB</t>
        </is>
      </c>
      <c r="E2743" t="inlineStr">
        <is>
          <t>R-Fr</t>
        </is>
      </c>
      <c r="H2743" t="inlineStr">
        <is>
          <t>San Diego, Calif.</t>
        </is>
      </c>
    </row>
    <row r="2744">
      <c r="A2744" t="inlineStr">
        <is>
          <t>Colorado State</t>
        </is>
      </c>
      <c r="B2744" t="n">
        <v>7</v>
      </c>
      <c r="C2744" t="inlineStr">
        <is>
          <t>Malichi Greaves</t>
        </is>
      </c>
      <c r="D2744" t="inlineStr">
        <is>
          <t>RB</t>
        </is>
      </c>
      <c r="E2744" t="inlineStr">
        <is>
          <t>R-Fr</t>
        </is>
      </c>
      <c r="H2744" t="inlineStr">
        <is>
          <t>Queens, N.Y.</t>
        </is>
      </c>
    </row>
    <row r="2745">
      <c r="A2745" t="inlineStr">
        <is>
          <t>Colorado State</t>
        </is>
      </c>
      <c r="B2745" t="n">
        <v>5</v>
      </c>
      <c r="C2745" t="inlineStr">
        <is>
          <t>D'Angelo Hagans Jr.</t>
        </is>
      </c>
      <c r="D2745" t="inlineStr">
        <is>
          <t>NK</t>
        </is>
      </c>
      <c r="E2745" t="inlineStr">
        <is>
          <t>So</t>
        </is>
      </c>
      <c r="H2745" t="inlineStr">
        <is>
          <t>Las Vegas, Nev.</t>
        </is>
      </c>
    </row>
    <row r="2746">
      <c r="A2746" t="inlineStr">
        <is>
          <t>Colorado State</t>
        </is>
      </c>
      <c r="B2746" t="n">
        <v>73</v>
      </c>
      <c r="C2746" t="inlineStr">
        <is>
          <t>Braden Hales</t>
        </is>
      </c>
      <c r="D2746" t="inlineStr">
        <is>
          <t>OL</t>
        </is>
      </c>
      <c r="E2746" t="inlineStr">
        <is>
          <t>R-So</t>
        </is>
      </c>
      <c r="H2746" t="inlineStr">
        <is>
          <t>Olathe, Kan.</t>
        </is>
      </c>
    </row>
    <row r="2747">
      <c r="A2747" t="inlineStr">
        <is>
          <t>Colorado State</t>
        </is>
      </c>
      <c r="B2747" t="n">
        <v>6</v>
      </c>
      <c r="C2747" t="inlineStr">
        <is>
          <t>Jackson Harper</t>
        </is>
      </c>
      <c r="D2747" t="inlineStr">
        <is>
          <t>WR</t>
        </is>
      </c>
      <c r="E2747" t="inlineStr">
        <is>
          <t>R-Jr</t>
        </is>
      </c>
      <c r="H2747" t="inlineStr">
        <is>
          <t>Simsbury, Conn.</t>
        </is>
      </c>
    </row>
    <row r="2748">
      <c r="A2748" t="inlineStr">
        <is>
          <t>Colorado State</t>
        </is>
      </c>
      <c r="B2748" t="n">
        <v>54</v>
      </c>
      <c r="C2748" t="inlineStr">
        <is>
          <t>Quinton Harris</t>
        </is>
      </c>
      <c r="D2748" t="inlineStr">
        <is>
          <t>OL</t>
        </is>
      </c>
      <c r="E2748" t="inlineStr">
        <is>
          <t>Sr</t>
        </is>
      </c>
      <c r="H2748" t="inlineStr">
        <is>
          <t>Arlington, Texas</t>
        </is>
      </c>
      <c r="I2748" t="inlineStr">
        <is>
          <t>Transfer from TCU (2026 portal)</t>
        </is>
      </c>
    </row>
    <row r="2749">
      <c r="A2749" t="inlineStr">
        <is>
          <t>Colorado State</t>
        </is>
      </c>
      <c r="B2749" t="n">
        <v>93</v>
      </c>
      <c r="C2749" t="inlineStr">
        <is>
          <t>Robby Harrison</t>
        </is>
      </c>
      <c r="D2749" t="inlineStr">
        <is>
          <t>DL</t>
        </is>
      </c>
      <c r="E2749" t="inlineStr">
        <is>
          <t>R-Sr</t>
        </is>
      </c>
      <c r="H2749" t="inlineStr">
        <is>
          <t>Greenwood, S.C.</t>
        </is>
      </c>
      <c r="I2749" t="inlineStr">
        <is>
          <t>Transfer from Western Kentucky (2026 portal)</t>
        </is>
      </c>
    </row>
    <row r="2750">
      <c r="A2750" t="inlineStr">
        <is>
          <t>Colorado State</t>
        </is>
      </c>
      <c r="B2750" t="n">
        <v>8</v>
      </c>
      <c r="C2750" t="inlineStr">
        <is>
          <t>Hauss Hejny</t>
        </is>
      </c>
      <c r="D2750" t="inlineStr">
        <is>
          <t>QB</t>
        </is>
      </c>
      <c r="E2750" t="inlineStr">
        <is>
          <t>R-Fr</t>
        </is>
      </c>
      <c r="H2750" t="inlineStr">
        <is>
          <t>Aledo, Texas</t>
        </is>
      </c>
      <c r="I2750" t="inlineStr">
        <is>
          <t>Transfer from Oklahoma State (2026 portal)</t>
        </is>
      </c>
    </row>
    <row r="2751">
      <c r="A2751" t="inlineStr">
        <is>
          <t>Colorado State</t>
        </is>
      </c>
      <c r="C2751" t="inlineStr">
        <is>
          <t>Jaden Hernandez</t>
        </is>
      </c>
      <c r="D2751" t="inlineStr">
        <is>
          <t>LB</t>
        </is>
      </c>
      <c r="E2751" t="inlineStr">
        <is>
          <t>Fr</t>
        </is>
      </c>
      <c r="H2751" t="inlineStr">
        <is>
          <t>Carson, Calif.</t>
        </is>
      </c>
    </row>
    <row r="2752">
      <c r="A2752" t="inlineStr">
        <is>
          <t>Colorado State</t>
        </is>
      </c>
      <c r="B2752" t="n">
        <v>56</v>
      </c>
      <c r="C2752" t="inlineStr">
        <is>
          <t>Walker Himebauch</t>
        </is>
      </c>
      <c r="D2752" t="inlineStr">
        <is>
          <t>LS</t>
        </is>
      </c>
      <c r="E2752" t="inlineStr">
        <is>
          <t>Sr</t>
        </is>
      </c>
      <c r="H2752" t="inlineStr">
        <is>
          <t>Monument, Colo.</t>
        </is>
      </c>
    </row>
    <row r="2753">
      <c r="A2753" t="inlineStr">
        <is>
          <t>Colorado State</t>
        </is>
      </c>
      <c r="B2753" t="n">
        <v>63</v>
      </c>
      <c r="C2753" t="inlineStr">
        <is>
          <t>John Holthaus</t>
        </is>
      </c>
      <c r="D2753" t="inlineStr">
        <is>
          <t>OL</t>
        </is>
      </c>
      <c r="E2753" t="inlineStr">
        <is>
          <t>R-So</t>
        </is>
      </c>
      <c r="H2753" t="inlineStr">
        <is>
          <t>Portola Valley, Calif.</t>
        </is>
      </c>
    </row>
    <row r="2754">
      <c r="A2754" t="inlineStr">
        <is>
          <t>Colorado State</t>
        </is>
      </c>
      <c r="B2754" t="n">
        <v>85</v>
      </c>
      <c r="C2754" t="inlineStr">
        <is>
          <t>Grant Houser</t>
        </is>
      </c>
      <c r="D2754" t="inlineStr">
        <is>
          <t>TE</t>
        </is>
      </c>
      <c r="E2754" t="inlineStr">
        <is>
          <t>R-Fr</t>
        </is>
      </c>
      <c r="H2754" t="inlineStr">
        <is>
          <t>Wapakoneta, Ohio</t>
        </is>
      </c>
      <c r="I2754" t="inlineStr">
        <is>
          <t>Transfer from Louisville (2026 portal)</t>
        </is>
      </c>
    </row>
    <row r="2755">
      <c r="A2755" t="inlineStr">
        <is>
          <t>Colorado State</t>
        </is>
      </c>
      <c r="C2755" t="inlineStr">
        <is>
          <t>Yasser Jackson</t>
        </is>
      </c>
      <c r="D2755" t="inlineStr">
        <is>
          <t>WR</t>
        </is>
      </c>
      <c r="E2755" t="inlineStr">
        <is>
          <t>Fr</t>
        </is>
      </c>
      <c r="H2755" t="inlineStr">
        <is>
          <t>Oakland, Calif.</t>
        </is>
      </c>
    </row>
    <row r="2756">
      <c r="A2756" t="inlineStr">
        <is>
          <t>Colorado State</t>
        </is>
      </c>
      <c r="B2756" t="n">
        <v>12</v>
      </c>
      <c r="C2756" t="inlineStr">
        <is>
          <t>Makih Johnson</t>
        </is>
      </c>
      <c r="D2756" t="inlineStr">
        <is>
          <t>WR</t>
        </is>
      </c>
      <c r="E2756" t="inlineStr">
        <is>
          <t>R-Fr</t>
        </is>
      </c>
      <c r="H2756" t="inlineStr">
        <is>
          <t>Tarpon Spring, Fla.</t>
        </is>
      </c>
    </row>
    <row r="2757">
      <c r="A2757" t="inlineStr">
        <is>
          <t>Colorado State</t>
        </is>
      </c>
      <c r="B2757" t="n">
        <v>76</v>
      </c>
      <c r="C2757" t="inlineStr">
        <is>
          <t>Toriyan Johnson</t>
        </is>
      </c>
      <c r="D2757" t="inlineStr">
        <is>
          <t>OL</t>
        </is>
      </c>
      <c r="E2757" t="inlineStr">
        <is>
          <t>R-Jr</t>
        </is>
      </c>
      <c r="H2757" t="inlineStr">
        <is>
          <t>Dorchester, Mass.</t>
        </is>
      </c>
      <c r="I2757" t="inlineStr">
        <is>
          <t>Transfer from UConn (2026 portal)</t>
        </is>
      </c>
    </row>
    <row r="2758">
      <c r="A2758" t="inlineStr">
        <is>
          <t>Colorado State</t>
        </is>
      </c>
      <c r="B2758" t="n">
        <v>95</v>
      </c>
      <c r="C2758" t="inlineStr">
        <is>
          <t>Gabe Jones</t>
        </is>
      </c>
      <c r="D2758" t="inlineStr">
        <is>
          <t>DL</t>
        </is>
      </c>
      <c r="E2758" t="inlineStr">
        <is>
          <t>R-Jr</t>
        </is>
      </c>
      <c r="H2758" t="inlineStr">
        <is>
          <t>Dallas, Texas</t>
        </is>
      </c>
    </row>
    <row r="2759">
      <c r="A2759" t="inlineStr">
        <is>
          <t>Colorado State</t>
        </is>
      </c>
      <c r="B2759" t="n">
        <v>96</v>
      </c>
      <c r="C2759" t="inlineStr">
        <is>
          <t>Brandon Kelley</t>
        </is>
      </c>
      <c r="D2759" t="inlineStr">
        <is>
          <t>DL</t>
        </is>
      </c>
      <c r="E2759" t="inlineStr">
        <is>
          <t>R-Jr</t>
        </is>
      </c>
      <c r="H2759" t="inlineStr">
        <is>
          <t>Pottstown, Pa.</t>
        </is>
      </c>
      <c r="I2759" t="inlineStr">
        <is>
          <t>Transfer from UConn (2026 portal)</t>
        </is>
      </c>
    </row>
    <row r="2760">
      <c r="A2760" t="inlineStr">
        <is>
          <t>Colorado State</t>
        </is>
      </c>
      <c r="B2760" t="n">
        <v>16</v>
      </c>
      <c r="C2760" t="inlineStr">
        <is>
          <t>Darnell Kelly</t>
        </is>
      </c>
      <c r="D2760" t="inlineStr">
        <is>
          <t>QB</t>
        </is>
      </c>
      <c r="E2760" t="inlineStr">
        <is>
          <t>Fr</t>
        </is>
      </c>
      <c r="H2760" t="inlineStr">
        <is>
          <t>Barnesville, Ga.</t>
        </is>
      </c>
    </row>
    <row r="2761">
      <c r="A2761" t="inlineStr">
        <is>
          <t>Colorado State</t>
        </is>
      </c>
      <c r="B2761" t="n">
        <v>27</v>
      </c>
      <c r="C2761" t="inlineStr">
        <is>
          <t>Jaylen King</t>
        </is>
      </c>
      <c r="D2761" t="inlineStr">
        <is>
          <t>LB</t>
        </is>
      </c>
      <c r="E2761" t="inlineStr">
        <is>
          <t>Fr</t>
        </is>
      </c>
      <c r="H2761" t="inlineStr">
        <is>
          <t>Clayton, N.C.</t>
        </is>
      </c>
    </row>
    <row r="2762">
      <c r="A2762" t="inlineStr">
        <is>
          <t>Colorado State</t>
        </is>
      </c>
      <c r="B2762" t="n">
        <v>7</v>
      </c>
      <c r="C2762" t="inlineStr">
        <is>
          <t>Jordan Lessard</t>
        </is>
      </c>
      <c r="D2762" t="inlineStr">
        <is>
          <t>CB</t>
        </is>
      </c>
      <c r="E2762" t="inlineStr">
        <is>
          <t>Sr</t>
        </is>
      </c>
      <c r="H2762" t="inlineStr">
        <is>
          <t>Montreal, Quebec, Canada</t>
        </is>
      </c>
    </row>
    <row r="2763">
      <c r="A2763" t="inlineStr">
        <is>
          <t>Colorado State</t>
        </is>
      </c>
      <c r="B2763" t="n">
        <v>22</v>
      </c>
      <c r="C2763" t="inlineStr">
        <is>
          <t>Justin Lewis</t>
        </is>
      </c>
      <c r="D2763" t="inlineStr">
        <is>
          <t>CB</t>
        </is>
      </c>
      <c r="E2763" t="inlineStr">
        <is>
          <t>Fr</t>
        </is>
      </c>
      <c r="H2763" t="inlineStr">
        <is>
          <t>Fontana, Calif.</t>
        </is>
      </c>
    </row>
    <row r="2764">
      <c r="A2764" t="inlineStr">
        <is>
          <t>Colorado State</t>
        </is>
      </c>
      <c r="B2764" t="n">
        <v>70</v>
      </c>
      <c r="C2764" t="inlineStr">
        <is>
          <t>Berlin Lillard</t>
        </is>
      </c>
      <c r="D2764" t="inlineStr">
        <is>
          <t>OL</t>
        </is>
      </c>
      <c r="E2764" t="inlineStr">
        <is>
          <t>R-So</t>
        </is>
      </c>
      <c r="H2764" t="inlineStr">
        <is>
          <t>Oakland, Calif.</t>
        </is>
      </c>
    </row>
    <row r="2765">
      <c r="A2765" t="inlineStr">
        <is>
          <t>Colorado State</t>
        </is>
      </c>
      <c r="B2765" t="n">
        <v>44</v>
      </c>
      <c r="C2765" t="inlineStr">
        <is>
          <t>Oliver Lundberg</t>
        </is>
      </c>
      <c r="D2765" t="inlineStr">
        <is>
          <t>RB</t>
        </is>
      </c>
      <c r="E2765" t="inlineStr">
        <is>
          <t>R-So</t>
        </is>
      </c>
      <c r="H2765" t="inlineStr">
        <is>
          <t>Gothenburg, Sweden</t>
        </is>
      </c>
    </row>
    <row r="2766">
      <c r="A2766" t="inlineStr">
        <is>
          <t>Colorado State</t>
        </is>
      </c>
      <c r="B2766" t="n">
        <v>10</v>
      </c>
      <c r="C2766" t="inlineStr">
        <is>
          <t>Tommy Maher</t>
        </is>
      </c>
      <c r="D2766" t="inlineStr">
        <is>
          <t>WR</t>
        </is>
      </c>
      <c r="E2766" t="inlineStr">
        <is>
          <t>Jr</t>
        </is>
      </c>
      <c r="H2766" t="inlineStr">
        <is>
          <t>Redondo Beach, Calif.</t>
        </is>
      </c>
    </row>
    <row r="2767">
      <c r="A2767" t="inlineStr">
        <is>
          <t>Colorado State</t>
        </is>
      </c>
      <c r="B2767" t="n">
        <v>55</v>
      </c>
      <c r="C2767" t="inlineStr">
        <is>
          <t>Desman Manuel</t>
        </is>
      </c>
      <c r="D2767" t="inlineStr">
        <is>
          <t>DL</t>
        </is>
      </c>
      <c r="E2767" t="inlineStr">
        <is>
          <t>Fr</t>
        </is>
      </c>
      <c r="H2767" t="inlineStr">
        <is>
          <t>Dallas, Texas</t>
        </is>
      </c>
    </row>
    <row r="2768">
      <c r="A2768" t="inlineStr">
        <is>
          <t>Colorado State</t>
        </is>
      </c>
      <c r="B2768" t="n">
        <v>87</v>
      </c>
      <c r="C2768" t="inlineStr">
        <is>
          <t>Antoine Martin Jr.</t>
        </is>
      </c>
      <c r="D2768" t="inlineStr">
        <is>
          <t>WR</t>
        </is>
      </c>
      <c r="E2768" t="inlineStr">
        <is>
          <t>R-Fr</t>
        </is>
      </c>
      <c r="H2768" t="inlineStr">
        <is>
          <t>Houston, Texas</t>
        </is>
      </c>
    </row>
    <row r="2769">
      <c r="A2769" t="inlineStr">
        <is>
          <t>Colorado State</t>
        </is>
      </c>
      <c r="B2769" t="n">
        <v>30</v>
      </c>
      <c r="C2769" t="inlineStr">
        <is>
          <t>Kallen Martinez</t>
        </is>
      </c>
      <c r="D2769" t="inlineStr">
        <is>
          <t>S</t>
        </is>
      </c>
      <c r="E2769" t="inlineStr">
        <is>
          <t>Fr</t>
        </is>
      </c>
      <c r="H2769" t="inlineStr">
        <is>
          <t>Tampa, Fla.</t>
        </is>
      </c>
    </row>
    <row r="2770">
      <c r="A2770" t="inlineStr">
        <is>
          <t>Colorado State</t>
        </is>
      </c>
      <c r="B2770" t="n">
        <v>13</v>
      </c>
      <c r="C2770" t="inlineStr">
        <is>
          <t>Elijah Mc-Cantos</t>
        </is>
      </c>
      <c r="D2770" t="inlineStr">
        <is>
          <t>S</t>
        </is>
      </c>
      <c r="E2770" t="inlineStr">
        <is>
          <t>R-Sr</t>
        </is>
      </c>
      <c r="H2770" t="inlineStr">
        <is>
          <t>Little Haiti, Fla.</t>
        </is>
      </c>
      <c r="I2770" t="inlineStr">
        <is>
          <t>Transfer from App State (2026 portal)</t>
        </is>
      </c>
    </row>
    <row r="2771">
      <c r="A2771" t="inlineStr">
        <is>
          <t>Colorado State</t>
        </is>
      </c>
      <c r="B2771" t="n">
        <v>26</v>
      </c>
      <c r="C2771" t="inlineStr">
        <is>
          <t>Ryan McConnell</t>
        </is>
      </c>
      <c r="D2771" t="inlineStr">
        <is>
          <t>TE</t>
        </is>
      </c>
      <c r="E2771" t="inlineStr">
        <is>
          <t>R-Sr</t>
        </is>
      </c>
      <c r="H2771" t="inlineStr">
        <is>
          <t>Erie, Colo.</t>
        </is>
      </c>
    </row>
    <row r="2772">
      <c r="A2772" t="inlineStr">
        <is>
          <t>Colorado State</t>
        </is>
      </c>
      <c r="B2772" t="n">
        <v>42</v>
      </c>
      <c r="C2772" t="inlineStr">
        <is>
          <t>Declan McKernan</t>
        </is>
      </c>
      <c r="D2772" t="inlineStr">
        <is>
          <t>LS</t>
        </is>
      </c>
      <c r="E2772" t="inlineStr">
        <is>
          <t>Fr</t>
        </is>
      </c>
      <c r="H2772" t="inlineStr">
        <is>
          <t>Boulder, Colo.</t>
        </is>
      </c>
    </row>
    <row r="2773">
      <c r="A2773" t="inlineStr">
        <is>
          <t>Colorado State</t>
        </is>
      </c>
      <c r="B2773" t="n">
        <v>23</v>
      </c>
      <c r="C2773" t="inlineStr">
        <is>
          <t>Jaseim Mitchell</t>
        </is>
      </c>
      <c r="D2773" t="inlineStr">
        <is>
          <t>LB</t>
        </is>
      </c>
      <c r="E2773" t="inlineStr">
        <is>
          <t>Gr</t>
        </is>
      </c>
      <c r="H2773" t="inlineStr">
        <is>
          <t>Colorado Springs, Colo.</t>
        </is>
      </c>
    </row>
    <row r="2774">
      <c r="A2774" t="inlineStr">
        <is>
          <t>Colorado State</t>
        </is>
      </c>
      <c r="B2774" t="n">
        <v>15</v>
      </c>
      <c r="C2774" t="inlineStr">
        <is>
          <t>Tre'Shawn Moore</t>
        </is>
      </c>
      <c r="D2774" t="inlineStr">
        <is>
          <t>S</t>
        </is>
      </c>
      <c r="E2774" t="inlineStr">
        <is>
          <t>Jr</t>
        </is>
      </c>
      <c r="H2774" t="inlineStr">
        <is>
          <t>Baxley, Ga.</t>
        </is>
      </c>
      <c r="I2774" t="inlineStr">
        <is>
          <t>Transfer from West Georgia (2026 portal)</t>
        </is>
      </c>
    </row>
    <row r="2775">
      <c r="A2775" t="inlineStr">
        <is>
          <t>Colorado State</t>
        </is>
      </c>
      <c r="B2775" t="n">
        <v>23</v>
      </c>
      <c r="C2775" t="inlineStr">
        <is>
          <t>Damian Moore Jr.</t>
        </is>
      </c>
      <c r="D2775" t="inlineStr">
        <is>
          <t>RB</t>
        </is>
      </c>
      <c r="E2775" t="inlineStr">
        <is>
          <t>Fr</t>
        </is>
      </c>
      <c r="H2775" t="inlineStr">
        <is>
          <t>West Orlando, Fla.</t>
        </is>
      </c>
    </row>
    <row r="2776">
      <c r="A2776" t="inlineStr">
        <is>
          <t>Colorado State</t>
        </is>
      </c>
      <c r="B2776" t="n">
        <v>77</v>
      </c>
      <c r="C2776" t="inlineStr">
        <is>
          <t>Jack Moran</t>
        </is>
      </c>
      <c r="D2776" t="inlineStr">
        <is>
          <t>DL</t>
        </is>
      </c>
      <c r="E2776" t="inlineStr">
        <is>
          <t>R-So</t>
        </is>
      </c>
      <c r="H2776" t="inlineStr">
        <is>
          <t>Arvada, Colo.</t>
        </is>
      </c>
    </row>
    <row r="2777">
      <c r="A2777" t="inlineStr">
        <is>
          <t>Colorado State</t>
        </is>
      </c>
      <c r="B2777" t="n">
        <v>9</v>
      </c>
      <c r="C2777" t="inlineStr">
        <is>
          <t>Jordan Mosley</t>
        </is>
      </c>
      <c r="D2777" t="inlineStr">
        <is>
          <t>WR</t>
        </is>
      </c>
      <c r="E2777" t="inlineStr">
        <is>
          <t>Gr</t>
        </is>
      </c>
      <c r="H2777" t="inlineStr">
        <is>
          <t>Mobile, Ala.</t>
        </is>
      </c>
      <c r="I2777" t="inlineStr">
        <is>
          <t>Transfer from Mississippi State (2026 portal)</t>
        </is>
      </c>
    </row>
    <row r="2778">
      <c r="A2778" t="inlineStr">
        <is>
          <t>Colorado State</t>
        </is>
      </c>
      <c r="B2778" t="n">
        <v>1</v>
      </c>
      <c r="C2778" t="inlineStr">
        <is>
          <t>Richard Mosley III</t>
        </is>
      </c>
      <c r="D2778" t="inlineStr">
        <is>
          <t>CB</t>
        </is>
      </c>
      <c r="E2778" t="inlineStr">
        <is>
          <t>R-Jr</t>
        </is>
      </c>
      <c r="H2778" t="inlineStr">
        <is>
          <t>Bridgerton, N.J.</t>
        </is>
      </c>
      <c r="I2778" t="inlineStr">
        <is>
          <t>Transfer from Stonehill (2026 portal)</t>
        </is>
      </c>
    </row>
    <row r="2779">
      <c r="A2779" t="inlineStr">
        <is>
          <t>Colorado State</t>
        </is>
      </c>
      <c r="B2779" t="n">
        <v>3</v>
      </c>
      <c r="C2779" t="inlineStr">
        <is>
          <t>Dagan Myers</t>
        </is>
      </c>
      <c r="D2779" t="inlineStr">
        <is>
          <t>S</t>
        </is>
      </c>
      <c r="E2779" t="inlineStr">
        <is>
          <t>R-So</t>
        </is>
      </c>
      <c r="H2779" t="inlineStr">
        <is>
          <t>Morrison. Colo.</t>
        </is>
      </c>
    </row>
    <row r="2780">
      <c r="A2780" t="inlineStr">
        <is>
          <t>Colorado State</t>
        </is>
      </c>
      <c r="B2780" t="n">
        <v>75</v>
      </c>
      <c r="C2780" t="inlineStr">
        <is>
          <t>Sione Netane</t>
        </is>
      </c>
      <c r="D2780" t="inlineStr">
        <is>
          <t>OL</t>
        </is>
      </c>
      <c r="E2780" t="inlineStr">
        <is>
          <t>R-Fr</t>
        </is>
      </c>
      <c r="H2780" t="inlineStr">
        <is>
          <t>San Mateo, Calif.</t>
        </is>
      </c>
    </row>
    <row r="2781">
      <c r="A2781" t="inlineStr">
        <is>
          <t>Colorado State</t>
        </is>
      </c>
      <c r="B2781" t="n">
        <v>40</v>
      </c>
      <c r="C2781" t="inlineStr">
        <is>
          <t>Kali Nguma</t>
        </is>
      </c>
      <c r="D2781" t="inlineStr">
        <is>
          <t>K</t>
        </is>
      </c>
      <c r="E2781" t="inlineStr">
        <is>
          <t>R-Jr</t>
        </is>
      </c>
      <c r="H2781" t="inlineStr">
        <is>
          <t>Mission, TX</t>
        </is>
      </c>
    </row>
    <row r="2782">
      <c r="A2782" t="inlineStr">
        <is>
          <t>Colorado State</t>
        </is>
      </c>
      <c r="B2782" t="n">
        <v>18</v>
      </c>
      <c r="C2782" t="inlineStr">
        <is>
          <t>AJ Noland</t>
        </is>
      </c>
      <c r="D2782" t="inlineStr">
        <is>
          <t>S</t>
        </is>
      </c>
      <c r="E2782" t="inlineStr">
        <is>
          <t>R-So</t>
        </is>
      </c>
      <c r="H2782" t="inlineStr">
        <is>
          <t>Tualatin, Ore</t>
        </is>
      </c>
    </row>
    <row r="2783">
      <c r="A2783" t="inlineStr">
        <is>
          <t>Colorado State</t>
        </is>
      </c>
      <c r="B2783" t="n">
        <v>65</v>
      </c>
      <c r="C2783" t="inlineStr">
        <is>
          <t>Phillip Ocon</t>
        </is>
      </c>
      <c r="D2783" t="inlineStr">
        <is>
          <t>OL</t>
        </is>
      </c>
      <c r="E2783" t="inlineStr">
        <is>
          <t>R-So</t>
        </is>
      </c>
      <c r="H2783" t="inlineStr">
        <is>
          <t>South Pasadena, Calif.</t>
        </is>
      </c>
    </row>
    <row r="2784">
      <c r="A2784" t="inlineStr">
        <is>
          <t>Colorado State</t>
        </is>
      </c>
      <c r="B2784" t="n">
        <v>45</v>
      </c>
      <c r="C2784" t="inlineStr">
        <is>
          <t>Caleb Otlewski</t>
        </is>
      </c>
      <c r="D2784" t="inlineStr">
        <is>
          <t>LB</t>
        </is>
      </c>
      <c r="E2784" t="inlineStr">
        <is>
          <t>R-Jr</t>
        </is>
      </c>
      <c r="H2784" t="inlineStr">
        <is>
          <t>Melissa, Texas</t>
        </is>
      </c>
      <c r="I2784" t="inlineStr">
        <is>
          <t>Transfer from Montana (2026 portal)</t>
        </is>
      </c>
    </row>
    <row r="2785">
      <c r="A2785" t="inlineStr">
        <is>
          <t>Colorado State</t>
        </is>
      </c>
      <c r="B2785" t="n">
        <v>4</v>
      </c>
      <c r="C2785" t="inlineStr">
        <is>
          <t>Dylan Phelps</t>
        </is>
      </c>
      <c r="D2785" t="inlineStr">
        <is>
          <t>S</t>
        </is>
      </c>
      <c r="E2785" t="inlineStr">
        <is>
          <t>R-Jr</t>
        </is>
      </c>
      <c r="H2785" t="inlineStr">
        <is>
          <t>Las Vegas, Nev.</t>
        </is>
      </c>
    </row>
    <row r="2786">
      <c r="A2786" t="inlineStr">
        <is>
          <t>Colorado State</t>
        </is>
      </c>
      <c r="B2786" t="n">
        <v>13</v>
      </c>
      <c r="C2786" t="inlineStr">
        <is>
          <t>Tommy Poholsky</t>
        </is>
      </c>
      <c r="D2786" t="inlineStr">
        <is>
          <t>QB</t>
        </is>
      </c>
      <c r="E2786" t="inlineStr">
        <is>
          <t>R-Jr</t>
        </is>
      </c>
      <c r="H2786" t="inlineStr">
        <is>
          <t>Evergreen, Colo.</t>
        </is>
      </c>
    </row>
    <row r="2787">
      <c r="A2787" t="inlineStr">
        <is>
          <t>Colorado State</t>
        </is>
      </c>
      <c r="B2787" t="n">
        <v>11</v>
      </c>
      <c r="C2787" t="inlineStr">
        <is>
          <t>Khamani Potts</t>
        </is>
      </c>
      <c r="D2787" t="inlineStr">
        <is>
          <t>JACK</t>
        </is>
      </c>
      <c r="E2787" t="inlineStr">
        <is>
          <t>R-Jr</t>
        </is>
      </c>
      <c r="H2787" t="inlineStr">
        <is>
          <t>Rochester, Mich.</t>
        </is>
      </c>
      <c r="I2787" t="inlineStr">
        <is>
          <t>Transfer from Grand Valley State (2026 portal)</t>
        </is>
      </c>
    </row>
    <row r="2788">
      <c r="A2788" t="inlineStr">
        <is>
          <t>Colorado State</t>
        </is>
      </c>
      <c r="B2788" t="n">
        <v>0</v>
      </c>
      <c r="C2788" t="inlineStr">
        <is>
          <t>Caleb Presley</t>
        </is>
      </c>
      <c r="D2788" t="inlineStr">
        <is>
          <t>CB</t>
        </is>
      </c>
      <c r="E2788" t="inlineStr">
        <is>
          <t>R-Jr</t>
        </is>
      </c>
      <c r="H2788" t="inlineStr">
        <is>
          <t>Seattle, Wash.</t>
        </is>
      </c>
      <c r="I2788" t="inlineStr">
        <is>
          <t>Transfer from San José State (2026 portal)</t>
        </is>
      </c>
    </row>
    <row r="2789">
      <c r="A2789" t="inlineStr">
        <is>
          <t>Colorado State</t>
        </is>
      </c>
      <c r="B2789" t="n">
        <v>28</v>
      </c>
      <c r="C2789" t="inlineStr">
        <is>
          <t>Marc Pretto</t>
        </is>
      </c>
      <c r="D2789" t="inlineStr">
        <is>
          <t>LB</t>
        </is>
      </c>
      <c r="E2789" t="inlineStr">
        <is>
          <t>R-Sr</t>
        </is>
      </c>
      <c r="H2789" t="inlineStr">
        <is>
          <t>Montclair, N.J.</t>
        </is>
      </c>
      <c r="I2789" t="inlineStr">
        <is>
          <t>Transfer from Northern Illinois (2026 portal)</t>
        </is>
      </c>
    </row>
    <row r="2790">
      <c r="A2790" t="inlineStr">
        <is>
          <t>Colorado State</t>
        </is>
      </c>
      <c r="C2790" t="inlineStr">
        <is>
          <t>Eli Rich</t>
        </is>
      </c>
      <c r="D2790" t="inlineStr">
        <is>
          <t>WR</t>
        </is>
      </c>
      <c r="E2790" t="inlineStr">
        <is>
          <t>Fr</t>
        </is>
      </c>
      <c r="H2790" t="inlineStr">
        <is>
          <t>Boise, Idaho</t>
        </is>
      </c>
    </row>
    <row r="2791">
      <c r="A2791" t="inlineStr">
        <is>
          <t>Colorado State</t>
        </is>
      </c>
      <c r="B2791" t="n">
        <v>11</v>
      </c>
      <c r="C2791" t="inlineStr">
        <is>
          <t>Durell Robinson</t>
        </is>
      </c>
      <c r="D2791" t="inlineStr">
        <is>
          <t>RB</t>
        </is>
      </c>
      <c r="E2791" t="inlineStr">
        <is>
          <t>R-Jr</t>
        </is>
      </c>
      <c r="H2791" t="inlineStr">
        <is>
          <t>Seat Pleasant, Md.</t>
        </is>
      </c>
      <c r="I2791" t="inlineStr">
        <is>
          <t>Transfer from Auburn (2026 portal)</t>
        </is>
      </c>
    </row>
    <row r="2792">
      <c r="A2792" t="inlineStr">
        <is>
          <t>Colorado State</t>
        </is>
      </c>
      <c r="B2792" t="n">
        <v>99</v>
      </c>
      <c r="C2792" t="inlineStr">
        <is>
          <t>TaVeon Robinson</t>
        </is>
      </c>
      <c r="D2792" t="inlineStr">
        <is>
          <t>DL</t>
        </is>
      </c>
      <c r="E2792" t="inlineStr">
        <is>
          <t>Jr</t>
        </is>
      </c>
      <c r="H2792" t="inlineStr">
        <is>
          <t>Olathe, Kans.</t>
        </is>
      </c>
    </row>
    <row r="2793">
      <c r="A2793" t="inlineStr">
        <is>
          <t>Colorado State</t>
        </is>
      </c>
      <c r="B2793" t="n">
        <v>61</v>
      </c>
      <c r="C2793" t="inlineStr">
        <is>
          <t>Diego Rodriguez</t>
        </is>
      </c>
      <c r="D2793" t="inlineStr">
        <is>
          <t>OL</t>
        </is>
      </c>
      <c r="E2793" t="inlineStr">
        <is>
          <t>R-So</t>
        </is>
      </c>
      <c r="H2793" t="inlineStr">
        <is>
          <t>Hillside, N.J.</t>
        </is>
      </c>
      <c r="I2793" t="inlineStr">
        <is>
          <t>Transfer from UConn (2026 portal)</t>
        </is>
      </c>
    </row>
    <row r="2794">
      <c r="A2794" t="inlineStr">
        <is>
          <t>Colorado State</t>
        </is>
      </c>
      <c r="B2794" t="n">
        <v>22</v>
      </c>
      <c r="C2794" t="inlineStr">
        <is>
          <t>Cedric Ross</t>
        </is>
      </c>
      <c r="D2794" t="inlineStr">
        <is>
          <t>RB</t>
        </is>
      </c>
      <c r="E2794" t="inlineStr">
        <is>
          <t>Fr</t>
        </is>
      </c>
      <c r="H2794" t="inlineStr">
        <is>
          <t>Lubbock, Texas</t>
        </is>
      </c>
    </row>
    <row r="2795">
      <c r="A2795" t="inlineStr">
        <is>
          <t>Colorado State</t>
        </is>
      </c>
      <c r="B2795" t="n">
        <v>25</v>
      </c>
      <c r="C2795" t="inlineStr">
        <is>
          <t>Jermaine Santana-Diaz</t>
        </is>
      </c>
      <c r="D2795" t="inlineStr">
        <is>
          <t>S</t>
        </is>
      </c>
      <c r="E2795" t="inlineStr">
        <is>
          <t>Fr</t>
        </is>
      </c>
      <c r="H2795" t="inlineStr">
        <is>
          <t>Missouri City, Texas</t>
        </is>
      </c>
    </row>
    <row r="2796">
      <c r="A2796" t="inlineStr">
        <is>
          <t>Colorado State</t>
        </is>
      </c>
      <c r="B2796" t="n">
        <v>90</v>
      </c>
      <c r="C2796" t="inlineStr">
        <is>
          <t>Keegan Shank</t>
        </is>
      </c>
      <c r="D2796" t="inlineStr">
        <is>
          <t>DL</t>
        </is>
      </c>
      <c r="E2796" t="inlineStr">
        <is>
          <t>R-So</t>
        </is>
      </c>
      <c r="H2796" t="inlineStr">
        <is>
          <t>Scottsdale, Ariz.</t>
        </is>
      </c>
    </row>
    <row r="2797">
      <c r="A2797" t="inlineStr">
        <is>
          <t>Colorado State</t>
        </is>
      </c>
      <c r="B2797" t="n">
        <v>71</v>
      </c>
      <c r="C2797" t="inlineStr">
        <is>
          <t>Zach Smith</t>
        </is>
      </c>
      <c r="D2797" t="inlineStr">
        <is>
          <t>OL</t>
        </is>
      </c>
      <c r="E2797" t="inlineStr">
        <is>
          <t>R-So</t>
        </is>
      </c>
      <c r="H2797" t="inlineStr">
        <is>
          <t>Highlands Ranch, Colo.</t>
        </is>
      </c>
    </row>
    <row r="2798">
      <c r="A2798" t="inlineStr">
        <is>
          <t>Colorado State</t>
        </is>
      </c>
      <c r="B2798" t="n">
        <v>15</v>
      </c>
      <c r="C2798" t="inlineStr">
        <is>
          <t>Terrence Smith Jr.</t>
        </is>
      </c>
      <c r="D2798" t="inlineStr">
        <is>
          <t>WR</t>
        </is>
      </c>
      <c r="E2798" t="inlineStr">
        <is>
          <t>R-So</t>
        </is>
      </c>
      <c r="H2798" t="inlineStr">
        <is>
          <t>Aiken, S.C.</t>
        </is>
      </c>
      <c r="I2798" t="inlineStr">
        <is>
          <t>Transfer from UConn (2026 portal)</t>
        </is>
      </c>
    </row>
    <row r="2799">
      <c r="A2799" t="inlineStr">
        <is>
          <t>Colorado State</t>
        </is>
      </c>
      <c r="B2799" t="n">
        <v>18</v>
      </c>
      <c r="C2799" t="inlineStr">
        <is>
          <t>Pearce Spurlin III</t>
        </is>
      </c>
      <c r="D2799" t="inlineStr">
        <is>
          <t>TE</t>
        </is>
      </c>
      <c r="E2799" t="inlineStr">
        <is>
          <t>R-So</t>
        </is>
      </c>
      <c r="H2799" t="inlineStr">
        <is>
          <t>Santa Rosa Beach, Fla.</t>
        </is>
      </c>
      <c r="I2799" t="inlineStr">
        <is>
          <t>Transfer from Georgia (2026 portal)</t>
        </is>
      </c>
    </row>
    <row r="2800">
      <c r="A2800" t="inlineStr">
        <is>
          <t>Colorado State</t>
        </is>
      </c>
      <c r="B2800" t="n">
        <v>74</v>
      </c>
      <c r="C2800" t="inlineStr">
        <is>
          <t>Payton Stewart</t>
        </is>
      </c>
      <c r="D2800" t="inlineStr">
        <is>
          <t>OL</t>
        </is>
      </c>
      <c r="E2800" t="inlineStr">
        <is>
          <t>R-So</t>
        </is>
      </c>
      <c r="H2800" t="inlineStr">
        <is>
          <t>Kelso, Wash.</t>
        </is>
      </c>
      <c r="I2800" t="inlineStr">
        <is>
          <t>Transfer from Michigan State (2026 portal)</t>
        </is>
      </c>
    </row>
    <row r="2801">
      <c r="A2801" t="inlineStr">
        <is>
          <t>Colorado State</t>
        </is>
      </c>
      <c r="B2801" t="n">
        <v>39</v>
      </c>
      <c r="C2801" t="inlineStr">
        <is>
          <t>Nathan Sutcliffe</t>
        </is>
      </c>
      <c r="D2801" t="inlineStr">
        <is>
          <t>P</t>
        </is>
      </c>
      <c r="E2801" t="inlineStr">
        <is>
          <t>R-So</t>
        </is>
      </c>
      <c r="H2801" t="inlineStr">
        <is>
          <t>Buninyong, VIC, Australia</t>
        </is>
      </c>
    </row>
    <row r="2802">
      <c r="A2802" t="inlineStr">
        <is>
          <t>Colorado State</t>
        </is>
      </c>
      <c r="B2802" t="n">
        <v>94</v>
      </c>
      <c r="C2802" t="inlineStr">
        <is>
          <t>Alton Tarber IV</t>
        </is>
      </c>
      <c r="D2802" t="inlineStr">
        <is>
          <t>DL</t>
        </is>
      </c>
      <c r="E2802" t="inlineStr">
        <is>
          <t>R-Sr</t>
        </is>
      </c>
      <c r="H2802" t="inlineStr">
        <is>
          <t>Pompano Beach, Fla.</t>
        </is>
      </c>
    </row>
    <row r="2803">
      <c r="A2803" t="inlineStr">
        <is>
          <t>Colorado State</t>
        </is>
      </c>
      <c r="C2803" t="inlineStr">
        <is>
          <t>Uluaki Tatafu</t>
        </is>
      </c>
      <c r="D2803" t="inlineStr">
        <is>
          <t>OL</t>
        </is>
      </c>
      <c r="E2803" t="inlineStr">
        <is>
          <t>Fr</t>
        </is>
      </c>
      <c r="H2803" t="inlineStr">
        <is>
          <t>Waimanalo, Hawaii</t>
        </is>
      </c>
    </row>
    <row r="2804">
      <c r="A2804" t="inlineStr">
        <is>
          <t>Colorado State</t>
        </is>
      </c>
      <c r="C2804" t="inlineStr">
        <is>
          <t>Atticus Tillman</t>
        </is>
      </c>
      <c r="D2804" t="inlineStr">
        <is>
          <t>S</t>
        </is>
      </c>
      <c r="E2804" t="inlineStr">
        <is>
          <t>Fr</t>
        </is>
      </c>
      <c r="H2804" t="inlineStr">
        <is>
          <t>Arvada, Colo.</t>
        </is>
      </c>
    </row>
    <row r="2805">
      <c r="A2805" t="inlineStr">
        <is>
          <t>Colorado State</t>
        </is>
      </c>
      <c r="B2805" t="n">
        <v>30</v>
      </c>
      <c r="C2805" t="inlineStr">
        <is>
          <t>Dominic Toy</t>
        </is>
      </c>
      <c r="D2805" t="inlineStr">
        <is>
          <t>TE</t>
        </is>
      </c>
      <c r="E2805" t="inlineStr">
        <is>
          <t>R-So</t>
        </is>
      </c>
      <c r="H2805" t="inlineStr">
        <is>
          <t>Chester, Pa.</t>
        </is>
      </c>
      <c r="I2805" t="inlineStr">
        <is>
          <t>Transfer from UConn (2026 portal)</t>
        </is>
      </c>
    </row>
    <row r="2806">
      <c r="A2806" t="inlineStr">
        <is>
          <t>Colorado State</t>
        </is>
      </c>
      <c r="B2806" t="n">
        <v>50</v>
      </c>
      <c r="C2806" t="inlineStr">
        <is>
          <t>Jayden Tuia</t>
        </is>
      </c>
      <c r="D2806" t="inlineStr">
        <is>
          <t>OL</t>
        </is>
      </c>
      <c r="E2806" t="inlineStr">
        <is>
          <t>R-So</t>
        </is>
      </c>
      <c r="H2806" t="inlineStr">
        <is>
          <t>Pocatello, Idaho</t>
        </is>
      </c>
      <c r="I2806" t="inlineStr">
        <is>
          <t>Transfer from Oregon State (2026 portal)</t>
        </is>
      </c>
    </row>
    <row r="2807">
      <c r="A2807" t="inlineStr">
        <is>
          <t>Colorado State</t>
        </is>
      </c>
      <c r="B2807" t="n">
        <v>8</v>
      </c>
      <c r="C2807" t="inlineStr">
        <is>
          <t>Antarron Turner</t>
        </is>
      </c>
      <c r="D2807" t="inlineStr">
        <is>
          <t>LB</t>
        </is>
      </c>
      <c r="E2807" t="inlineStr">
        <is>
          <t>R-Sr</t>
        </is>
      </c>
      <c r="H2807" t="inlineStr">
        <is>
          <t>Ocala, Fla.</t>
        </is>
      </c>
      <c r="I2807" t="inlineStr">
        <is>
          <t>Transfer from Wisconsin (2026 portal)</t>
        </is>
      </c>
    </row>
    <row r="2808">
      <c r="A2808" t="inlineStr">
        <is>
          <t>Colorado State</t>
        </is>
      </c>
      <c r="B2808" t="n">
        <v>54</v>
      </c>
      <c r="C2808" t="inlineStr">
        <is>
          <t>Cannon Valenzuela</t>
        </is>
      </c>
      <c r="D2808" t="inlineStr">
        <is>
          <t>LB</t>
        </is>
      </c>
      <c r="E2808" t="inlineStr">
        <is>
          <t>R-Fr</t>
        </is>
      </c>
      <c r="H2808" t="inlineStr">
        <is>
          <t>Jacksboro, Texas</t>
        </is>
      </c>
    </row>
    <row r="2809">
      <c r="A2809" t="inlineStr">
        <is>
          <t>Colorado State</t>
        </is>
      </c>
      <c r="C2809" t="inlineStr">
        <is>
          <t>Luke Van Auken</t>
        </is>
      </c>
      <c r="D2809" t="inlineStr">
        <is>
          <t>OL</t>
        </is>
      </c>
      <c r="E2809" t="inlineStr">
        <is>
          <t>Fr</t>
        </is>
      </c>
      <c r="H2809" t="inlineStr">
        <is>
          <t>Franklinville, N.J.</t>
        </is>
      </c>
    </row>
    <row r="2810">
      <c r="A2810" t="inlineStr">
        <is>
          <t>Colorado State</t>
        </is>
      </c>
      <c r="B2810" t="n">
        <v>5</v>
      </c>
      <c r="C2810" t="inlineStr">
        <is>
          <t>Juice Vereen</t>
        </is>
      </c>
      <c r="D2810" t="inlineStr">
        <is>
          <t>TE</t>
        </is>
      </c>
      <c r="E2810" t="inlineStr">
        <is>
          <t>R-Jr</t>
        </is>
      </c>
      <c r="H2810" t="inlineStr">
        <is>
          <t>Havelock, N.C.</t>
        </is>
      </c>
      <c r="I2810" t="inlineStr">
        <is>
          <t>Transfer from UConn (2026 portal)</t>
        </is>
      </c>
    </row>
    <row r="2811">
      <c r="A2811" t="inlineStr">
        <is>
          <t>Colorado State</t>
        </is>
      </c>
      <c r="B2811" t="n">
        <v>0</v>
      </c>
      <c r="C2811" t="inlineStr">
        <is>
          <t>RJ Vick</t>
        </is>
      </c>
      <c r="D2811" t="inlineStr">
        <is>
          <t>WR</t>
        </is>
      </c>
      <c r="E2811" t="inlineStr">
        <is>
          <t>R-Sr</t>
        </is>
      </c>
      <c r="H2811" t="inlineStr">
        <is>
          <t>Raleigh, N.C.</t>
        </is>
      </c>
      <c r="I2811" t="inlineStr">
        <is>
          <t>Transfer from Wake Forest (2026 portal)</t>
        </is>
      </c>
    </row>
    <row r="2812">
      <c r="A2812" t="inlineStr">
        <is>
          <t>Colorado State</t>
        </is>
      </c>
      <c r="B2812" t="n">
        <v>24</v>
      </c>
      <c r="C2812" t="inlineStr">
        <is>
          <t>Trey Vincent</t>
        </is>
      </c>
      <c r="D2812" t="inlineStr">
        <is>
          <t>S</t>
        </is>
      </c>
      <c r="E2812" t="inlineStr">
        <is>
          <t>Gr</t>
        </is>
      </c>
      <c r="H2812" t="inlineStr">
        <is>
          <t>Grinnell, Kan.</t>
        </is>
      </c>
    </row>
    <row r="2813">
      <c r="A2813" t="inlineStr">
        <is>
          <t>Colorado State</t>
        </is>
      </c>
      <c r="B2813" t="n">
        <v>72</v>
      </c>
      <c r="C2813" t="inlineStr">
        <is>
          <t>Max Vivier</t>
        </is>
      </c>
      <c r="D2813" t="inlineStr">
        <is>
          <t>OL</t>
        </is>
      </c>
      <c r="E2813" t="inlineStr">
        <is>
          <t>Fr</t>
        </is>
      </c>
      <c r="H2813" t="inlineStr">
        <is>
          <t>Navan, Ontario, Canada</t>
        </is>
      </c>
    </row>
    <row r="2814">
      <c r="A2814" t="inlineStr">
        <is>
          <t>Colorado State</t>
        </is>
      </c>
      <c r="B2814" t="n">
        <v>92</v>
      </c>
      <c r="C2814" t="inlineStr">
        <is>
          <t>Mukendi Wa-Kalonji</t>
        </is>
      </c>
      <c r="D2814" t="inlineStr">
        <is>
          <t>DL</t>
        </is>
      </c>
      <c r="E2814" t="inlineStr">
        <is>
          <t>Gr</t>
        </is>
      </c>
      <c r="H2814" t="inlineStr">
        <is>
          <t>Aurora, Colo.</t>
        </is>
      </c>
    </row>
    <row r="2815">
      <c r="A2815" t="inlineStr">
        <is>
          <t>Colorado State</t>
        </is>
      </c>
      <c r="C2815" t="inlineStr">
        <is>
          <t>Isaiah Watson</t>
        </is>
      </c>
      <c r="D2815" t="inlineStr">
        <is>
          <t>WR</t>
        </is>
      </c>
      <c r="E2815" t="inlineStr">
        <is>
          <t>Fr</t>
        </is>
      </c>
      <c r="H2815" t="inlineStr">
        <is>
          <t>Aurora, Colo.</t>
        </is>
      </c>
    </row>
    <row r="2816">
      <c r="A2816" t="inlineStr">
        <is>
          <t>Colorado State</t>
        </is>
      </c>
      <c r="C2816" t="inlineStr">
        <is>
          <t>Mickey Williams</t>
        </is>
      </c>
      <c r="D2816" t="inlineStr">
        <is>
          <t>LB</t>
        </is>
      </c>
      <c r="E2816" t="inlineStr">
        <is>
          <t>Fr</t>
        </is>
      </c>
      <c r="H2816" t="inlineStr">
        <is>
          <t>San Francisco, Calif.</t>
        </is>
      </c>
    </row>
    <row r="2817">
      <c r="A2817" t="inlineStr">
        <is>
          <t>Colorado State</t>
        </is>
      </c>
      <c r="B2817" t="n">
        <v>29</v>
      </c>
      <c r="C2817" t="inlineStr">
        <is>
          <t>Xavier Wimbush</t>
        </is>
      </c>
      <c r="D2817" t="inlineStr">
        <is>
          <t>NK</t>
        </is>
      </c>
      <c r="E2817" t="inlineStr">
        <is>
          <t>Fr</t>
        </is>
      </c>
      <c r="H2817" t="inlineStr">
        <is>
          <t>Ashburn, Va.</t>
        </is>
      </c>
    </row>
    <row r="2818">
      <c r="A2818" t="inlineStr">
        <is>
          <t>Colorado State</t>
        </is>
      </c>
      <c r="B2818" t="n">
        <v>9</v>
      </c>
      <c r="C2818" t="inlineStr">
        <is>
          <t>Stephon Wright</t>
        </is>
      </c>
      <c r="D2818" t="inlineStr">
        <is>
          <t>DL</t>
        </is>
      </c>
      <c r="E2818" t="inlineStr">
        <is>
          <t>Gr</t>
        </is>
      </c>
      <c r="H2818" t="inlineStr">
        <is>
          <t>Los Angeles, Calif.</t>
        </is>
      </c>
      <c r="I2818" t="inlineStr">
        <is>
          <t>Transfer from UConn (2026 portal)</t>
        </is>
      </c>
    </row>
    <row r="2819">
      <c r="A2819" t="inlineStr">
        <is>
          <t>Delaware</t>
        </is>
      </c>
      <c r="B2819" t="n">
        <v>8</v>
      </c>
      <c r="C2819" t="inlineStr">
        <is>
          <t>Jaquise Alexander</t>
        </is>
      </c>
      <c r="D2819" t="inlineStr">
        <is>
          <t>CB</t>
        </is>
      </c>
      <c r="E2819" t="inlineStr">
        <is>
          <t>Sr</t>
        </is>
      </c>
      <c r="H2819" t="inlineStr">
        <is>
          <t>Tampa, Fla.</t>
        </is>
      </c>
      <c r="I2819" t="inlineStr">
        <is>
          <t>Transfer from North Dakota State (2026 portal)</t>
        </is>
      </c>
    </row>
    <row r="2820">
      <c r="A2820" t="inlineStr">
        <is>
          <t>Delaware</t>
        </is>
      </c>
      <c r="B2820" t="n">
        <v>2</v>
      </c>
      <c r="C2820" t="inlineStr">
        <is>
          <t>Kahlil Ali</t>
        </is>
      </c>
      <c r="D2820" t="inlineStr">
        <is>
          <t>S</t>
        </is>
      </c>
      <c r="E2820" t="inlineStr">
        <is>
          <t>Sr</t>
        </is>
      </c>
      <c r="H2820" t="inlineStr">
        <is>
          <t>Pennsauken, N.J.</t>
        </is>
      </c>
    </row>
    <row r="2821">
      <c r="A2821" t="inlineStr">
        <is>
          <t>Delaware</t>
        </is>
      </c>
      <c r="B2821" t="n">
        <v>78</v>
      </c>
      <c r="C2821" t="inlineStr">
        <is>
          <t>Bentley Allen II</t>
        </is>
      </c>
      <c r="D2821" t="inlineStr">
        <is>
          <t>OL</t>
        </is>
      </c>
      <c r="E2821" t="inlineStr">
        <is>
          <t>So</t>
        </is>
      </c>
      <c r="H2821" t="inlineStr">
        <is>
          <t>Bowie, Md.</t>
        </is>
      </c>
    </row>
    <row r="2822">
      <c r="A2822" t="inlineStr">
        <is>
          <t>Delaware</t>
        </is>
      </c>
      <c r="B2822" t="n">
        <v>11</v>
      </c>
      <c r="C2822" t="inlineStr">
        <is>
          <t>EJ Archield Jr.</t>
        </is>
      </c>
      <c r="D2822" t="inlineStr">
        <is>
          <t>QB</t>
        </is>
      </c>
      <c r="E2822" t="inlineStr">
        <is>
          <t>So</t>
        </is>
      </c>
      <c r="H2822" t="inlineStr">
        <is>
          <t>Tampa, Fla.</t>
        </is>
      </c>
    </row>
    <row r="2823">
      <c r="A2823" t="inlineStr">
        <is>
          <t>Delaware</t>
        </is>
      </c>
      <c r="B2823" t="n">
        <v>20</v>
      </c>
      <c r="C2823" t="inlineStr">
        <is>
          <t>Jalen Bell</t>
        </is>
      </c>
      <c r="D2823" t="inlineStr">
        <is>
          <t>LB</t>
        </is>
      </c>
      <c r="E2823" t="inlineStr">
        <is>
          <t>Jr</t>
        </is>
      </c>
      <c r="H2823" t="inlineStr">
        <is>
          <t>Kissimmee, Fla.</t>
        </is>
      </c>
      <c r="I2823" t="inlineStr">
        <is>
          <t>Transfer from LIU Post (2026 portal)</t>
        </is>
      </c>
    </row>
    <row r="2824">
      <c r="A2824" t="inlineStr">
        <is>
          <t>Delaware</t>
        </is>
      </c>
      <c r="B2824" t="n">
        <v>7</v>
      </c>
      <c r="C2824" t="inlineStr">
        <is>
          <t>Tyler Bell</t>
        </is>
      </c>
      <c r="D2824" t="inlineStr">
        <is>
          <t>QB</t>
        </is>
      </c>
      <c r="E2824" t="inlineStr">
        <is>
          <t>Fr</t>
        </is>
      </c>
      <c r="H2824" t="inlineStr">
        <is>
          <t>East Rutherford, N.J.</t>
        </is>
      </c>
    </row>
    <row r="2825">
      <c r="A2825" t="inlineStr">
        <is>
          <t>Delaware</t>
        </is>
      </c>
      <c r="B2825" t="n">
        <v>81</v>
      </c>
      <c r="C2825" t="inlineStr">
        <is>
          <t>Jake Blum</t>
        </is>
      </c>
      <c r="D2825" t="inlineStr">
        <is>
          <t>WR</t>
        </is>
      </c>
      <c r="E2825" t="inlineStr">
        <is>
          <t>Fr</t>
        </is>
      </c>
      <c r="H2825" t="inlineStr">
        <is>
          <t>Northfield, N.J.</t>
        </is>
      </c>
    </row>
    <row r="2826">
      <c r="A2826" t="inlineStr">
        <is>
          <t>Delaware</t>
        </is>
      </c>
      <c r="B2826" t="n">
        <v>63</v>
      </c>
      <c r="C2826" t="inlineStr">
        <is>
          <t>Collier Book</t>
        </is>
      </c>
      <c r="D2826" t="inlineStr">
        <is>
          <t>OL</t>
        </is>
      </c>
      <c r="E2826" t="inlineStr">
        <is>
          <t>Fr</t>
        </is>
      </c>
      <c r="H2826" t="inlineStr">
        <is>
          <t>Dauphin, Pa.</t>
        </is>
      </c>
    </row>
    <row r="2827">
      <c r="A2827" t="inlineStr">
        <is>
          <t>Delaware</t>
        </is>
      </c>
      <c r="B2827" t="n">
        <v>86</v>
      </c>
      <c r="C2827" t="inlineStr">
        <is>
          <t>Jaxson Bowman</t>
        </is>
      </c>
      <c r="D2827" t="inlineStr">
        <is>
          <t>TE</t>
        </is>
      </c>
      <c r="E2827" t="inlineStr">
        <is>
          <t>So</t>
        </is>
      </c>
      <c r="H2827" t="inlineStr">
        <is>
          <t>Cherry Hill, N.J.</t>
        </is>
      </c>
    </row>
    <row r="2828">
      <c r="A2828" t="inlineStr">
        <is>
          <t>Delaware</t>
        </is>
      </c>
      <c r="B2828" t="n">
        <v>52</v>
      </c>
      <c r="C2828" t="inlineStr">
        <is>
          <t>Dominick Brogna</t>
        </is>
      </c>
      <c r="D2828" t="inlineStr">
        <is>
          <t>DT</t>
        </is>
      </c>
      <c r="E2828" t="inlineStr">
        <is>
          <t>Gr</t>
        </is>
      </c>
      <c r="H2828" t="inlineStr">
        <is>
          <t>Bayville, N.J.</t>
        </is>
      </c>
    </row>
    <row r="2829">
      <c r="A2829" t="inlineStr">
        <is>
          <t>Delaware</t>
        </is>
      </c>
      <c r="B2829" t="n">
        <v>43</v>
      </c>
      <c r="C2829" t="inlineStr">
        <is>
          <t>Luke Brown</t>
        </is>
      </c>
      <c r="D2829" t="inlineStr">
        <is>
          <t>WR</t>
        </is>
      </c>
      <c r="E2829" t="inlineStr">
        <is>
          <t>Jr</t>
        </is>
      </c>
      <c r="H2829" t="inlineStr">
        <is>
          <t>Marlton, N.J.</t>
        </is>
      </c>
    </row>
    <row r="2830">
      <c r="A2830" t="inlineStr">
        <is>
          <t>Delaware</t>
        </is>
      </c>
      <c r="B2830" t="n">
        <v>74</v>
      </c>
      <c r="C2830" t="inlineStr">
        <is>
          <t>Tyler Burnham</t>
        </is>
      </c>
      <c r="D2830" t="inlineStr">
        <is>
          <t>OL</t>
        </is>
      </c>
      <c r="E2830" t="inlineStr">
        <is>
          <t>Jr</t>
        </is>
      </c>
      <c r="H2830" t="inlineStr">
        <is>
          <t>Long Branch, N.J.</t>
        </is>
      </c>
    </row>
    <row r="2831">
      <c r="A2831" t="inlineStr">
        <is>
          <t>Delaware</t>
        </is>
      </c>
      <c r="B2831" t="n">
        <v>62</v>
      </c>
      <c r="C2831" t="inlineStr">
        <is>
          <t>Anthony Caccese</t>
        </is>
      </c>
      <c r="D2831" t="inlineStr">
        <is>
          <t>OL</t>
        </is>
      </c>
      <c r="E2831" t="inlineStr">
        <is>
          <t>Sr</t>
        </is>
      </c>
      <c r="H2831" t="inlineStr">
        <is>
          <t>Reading, Pa.</t>
        </is>
      </c>
    </row>
    <row r="2832">
      <c r="A2832" t="inlineStr">
        <is>
          <t>Delaware</t>
        </is>
      </c>
      <c r="B2832" t="n">
        <v>23</v>
      </c>
      <c r="C2832" t="inlineStr">
        <is>
          <t>Shawn Church Jr.</t>
        </is>
      </c>
      <c r="D2832" t="inlineStr">
        <is>
          <t>CB</t>
        </is>
      </c>
      <c r="E2832" t="inlineStr">
        <is>
          <t>Fr</t>
        </is>
      </c>
      <c r="H2832" t="inlineStr">
        <is>
          <t>Virginia Beach, Va.</t>
        </is>
      </c>
    </row>
    <row r="2833">
      <c r="A2833" t="inlineStr">
        <is>
          <t>Delaware</t>
        </is>
      </c>
      <c r="B2833" t="n">
        <v>91</v>
      </c>
      <c r="C2833" t="inlineStr">
        <is>
          <t>Christian Corbin</t>
        </is>
      </c>
      <c r="D2833" t="inlineStr">
        <is>
          <t>DT</t>
        </is>
      </c>
      <c r="E2833" t="inlineStr">
        <is>
          <t>Fr</t>
        </is>
      </c>
      <c r="H2833" t="inlineStr">
        <is>
          <t>Newport News, Va.</t>
        </is>
      </c>
    </row>
    <row r="2834">
      <c r="A2834" t="inlineStr">
        <is>
          <t>Delaware</t>
        </is>
      </c>
      <c r="B2834" t="n">
        <v>11</v>
      </c>
      <c r="C2834" t="inlineStr">
        <is>
          <t>Jawarren Corbin</t>
        </is>
      </c>
      <c r="D2834" t="inlineStr">
        <is>
          <t>LB</t>
        </is>
      </c>
      <c r="E2834" t="inlineStr">
        <is>
          <t>Sr</t>
        </is>
      </c>
      <c r="H2834" t="inlineStr">
        <is>
          <t>Wildwood, Fla.</t>
        </is>
      </c>
    </row>
    <row r="2835">
      <c r="A2835" t="inlineStr">
        <is>
          <t>Delaware</t>
        </is>
      </c>
      <c r="B2835" t="n">
        <v>6</v>
      </c>
      <c r="C2835" t="inlineStr">
        <is>
          <t>Kshawn Cox Jr.</t>
        </is>
      </c>
      <c r="D2835" t="inlineStr">
        <is>
          <t>CB</t>
        </is>
      </c>
      <c r="E2835" t="inlineStr">
        <is>
          <t>Sr</t>
        </is>
      </c>
      <c r="H2835" t="inlineStr">
        <is>
          <t>Bridgeville, Del.</t>
        </is>
      </c>
    </row>
    <row r="2836">
      <c r="A2836" t="inlineStr">
        <is>
          <t>Delaware</t>
        </is>
      </c>
      <c r="B2836" t="n">
        <v>42</v>
      </c>
      <c r="C2836" t="inlineStr">
        <is>
          <t>Wayne Cunningham Jr.</t>
        </is>
      </c>
      <c r="D2836" t="inlineStr">
        <is>
          <t>LB</t>
        </is>
      </c>
      <c r="E2836" t="inlineStr">
        <is>
          <t>Fr</t>
        </is>
      </c>
      <c r="H2836" t="inlineStr">
        <is>
          <t>Clearwater, Fla.</t>
        </is>
      </c>
    </row>
    <row r="2837">
      <c r="A2837" t="inlineStr">
        <is>
          <t>Delaware</t>
        </is>
      </c>
      <c r="B2837" t="n">
        <v>39</v>
      </c>
      <c r="C2837" t="inlineStr">
        <is>
          <t>Josh Cupitt</t>
        </is>
      </c>
      <c r="D2837" t="inlineStr">
        <is>
          <t>P</t>
        </is>
      </c>
      <c r="E2837" t="inlineStr">
        <is>
          <t>Gr</t>
        </is>
      </c>
      <c r="H2837" t="inlineStr">
        <is>
          <t>Reading, Pa.</t>
        </is>
      </c>
    </row>
    <row r="2838">
      <c r="A2838" t="inlineStr">
        <is>
          <t>Delaware</t>
        </is>
      </c>
      <c r="B2838" t="n">
        <v>4</v>
      </c>
      <c r="C2838" t="inlineStr">
        <is>
          <t>Demarco Daniels</t>
        </is>
      </c>
      <c r="D2838" t="inlineStr">
        <is>
          <t>LB</t>
        </is>
      </c>
      <c r="E2838" t="inlineStr">
        <is>
          <t>Fr</t>
        </is>
      </c>
      <c r="H2838" t="inlineStr">
        <is>
          <t>Hawthorne, Fla.</t>
        </is>
      </c>
    </row>
    <row r="2839">
      <c r="A2839" t="inlineStr">
        <is>
          <t>Delaware</t>
        </is>
      </c>
      <c r="B2839" t="n">
        <v>61</v>
      </c>
      <c r="C2839" t="inlineStr">
        <is>
          <t>Steven Demboski</t>
        </is>
      </c>
      <c r="D2839" t="inlineStr">
        <is>
          <t>OL</t>
        </is>
      </c>
      <c r="E2839" t="inlineStr">
        <is>
          <t>Gr</t>
        </is>
      </c>
      <c r="H2839" t="inlineStr">
        <is>
          <t>Hillsdale, N.J.</t>
        </is>
      </c>
    </row>
    <row r="2840">
      <c r="A2840" t="inlineStr">
        <is>
          <t>Delaware</t>
        </is>
      </c>
      <c r="B2840" t="n">
        <v>17</v>
      </c>
      <c r="C2840" t="inlineStr">
        <is>
          <t>Emmanuel Doku</t>
        </is>
      </c>
      <c r="D2840" t="inlineStr">
        <is>
          <t>WR</t>
        </is>
      </c>
      <c r="E2840" t="inlineStr">
        <is>
          <t>So</t>
        </is>
      </c>
      <c r="H2840" t="inlineStr">
        <is>
          <t>Willingboro, N.J.</t>
        </is>
      </c>
    </row>
    <row r="2841">
      <c r="A2841" t="inlineStr">
        <is>
          <t>Delaware</t>
        </is>
      </c>
      <c r="B2841" t="n">
        <v>36</v>
      </c>
      <c r="C2841" t="inlineStr">
        <is>
          <t>Nasir Eatmon</t>
        </is>
      </c>
      <c r="D2841" t="inlineStr">
        <is>
          <t>S</t>
        </is>
      </c>
      <c r="E2841" t="inlineStr">
        <is>
          <t>So</t>
        </is>
      </c>
      <c r="H2841" t="inlineStr">
        <is>
          <t>Washington, D.C.</t>
        </is>
      </c>
    </row>
    <row r="2842">
      <c r="A2842" t="inlineStr">
        <is>
          <t>Delaware</t>
        </is>
      </c>
      <c r="B2842" t="n">
        <v>79</v>
      </c>
      <c r="C2842" t="inlineStr">
        <is>
          <t>Jaiden Edwards</t>
        </is>
      </c>
      <c r="D2842" t="inlineStr">
        <is>
          <t>OL</t>
        </is>
      </c>
      <c r="E2842" t="inlineStr">
        <is>
          <t>Fr</t>
        </is>
      </c>
      <c r="H2842" t="inlineStr">
        <is>
          <t>Fredericksburg, Va.</t>
        </is>
      </c>
    </row>
    <row r="2843">
      <c r="A2843" t="inlineStr">
        <is>
          <t>Delaware</t>
        </is>
      </c>
      <c r="B2843" t="n">
        <v>21</v>
      </c>
      <c r="C2843" t="inlineStr">
        <is>
          <t>Viron Ellison Jr.</t>
        </is>
      </c>
      <c r="D2843" t="inlineStr">
        <is>
          <t>RB</t>
        </is>
      </c>
      <c r="E2843" t="inlineStr">
        <is>
          <t>Jr</t>
        </is>
      </c>
      <c r="H2843" t="inlineStr">
        <is>
          <t>Dallas, Texas</t>
        </is>
      </c>
    </row>
    <row r="2844">
      <c r="A2844" t="inlineStr">
        <is>
          <t>Delaware</t>
        </is>
      </c>
      <c r="C2844" t="inlineStr">
        <is>
          <t>Luke Epstein</t>
        </is>
      </c>
      <c r="D2844" t="inlineStr">
        <is>
          <t>LS</t>
        </is>
      </c>
      <c r="E2844" t="inlineStr">
        <is>
          <t>Fr</t>
        </is>
      </c>
      <c r="H2844" t="inlineStr">
        <is>
          <t>St. Charles, Ill.</t>
        </is>
      </c>
    </row>
    <row r="2845">
      <c r="A2845" t="inlineStr">
        <is>
          <t>Delaware</t>
        </is>
      </c>
      <c r="B2845" t="n">
        <v>67</v>
      </c>
      <c r="C2845" t="inlineStr">
        <is>
          <t>Mustafa Feika</t>
        </is>
      </c>
      <c r="D2845" t="inlineStr">
        <is>
          <t>OL</t>
        </is>
      </c>
      <c r="E2845" t="inlineStr">
        <is>
          <t>Jr</t>
        </is>
      </c>
      <c r="H2845" t="inlineStr">
        <is>
          <t>Columbus, Ohio</t>
        </is>
      </c>
      <c r="I2845" t="inlineStr">
        <is>
          <t>Transfer from Tiffin University (2026 portal)</t>
        </is>
      </c>
    </row>
    <row r="2846">
      <c r="A2846" t="inlineStr">
        <is>
          <t>Delaware</t>
        </is>
      </c>
      <c r="C2846" t="inlineStr">
        <is>
          <t>Danny Feltwell</t>
        </is>
      </c>
      <c r="D2846" t="inlineStr">
        <is>
          <t>Captain</t>
        </is>
      </c>
      <c r="E2846" t="inlineStr">
        <is>
          <t>Rs</t>
        </is>
      </c>
      <c r="H2846" t="inlineStr">
        <is>
          <t>Wilmington, Del.</t>
        </is>
      </c>
    </row>
    <row r="2847">
      <c r="A2847" t="inlineStr">
        <is>
          <t>Delaware</t>
        </is>
      </c>
      <c r="B2847" t="n">
        <v>90</v>
      </c>
      <c r="C2847" t="inlineStr">
        <is>
          <t>Noah Frazier</t>
        </is>
      </c>
      <c r="D2847" t="inlineStr">
        <is>
          <t>DT</t>
        </is>
      </c>
      <c r="E2847" t="inlineStr">
        <is>
          <t>Fr</t>
        </is>
      </c>
      <c r="H2847" t="inlineStr">
        <is>
          <t>Spring Hill, Fla.</t>
        </is>
      </c>
    </row>
    <row r="2848">
      <c r="A2848" t="inlineStr">
        <is>
          <t>Delaware</t>
        </is>
      </c>
      <c r="B2848" t="n">
        <v>9</v>
      </c>
      <c r="C2848" t="inlineStr">
        <is>
          <t>Colin Gallagher</t>
        </is>
      </c>
      <c r="D2848" t="inlineStr">
        <is>
          <t>LB</t>
        </is>
      </c>
      <c r="E2848" t="inlineStr">
        <is>
          <t>Jr</t>
        </is>
      </c>
      <c r="H2848" t="inlineStr">
        <is>
          <t>Middletown, N.J.</t>
        </is>
      </c>
    </row>
    <row r="2849">
      <c r="A2849" t="inlineStr">
        <is>
          <t>Delaware</t>
        </is>
      </c>
      <c r="C2849" t="inlineStr">
        <is>
          <t>Gehret Gentzyel</t>
        </is>
      </c>
      <c r="D2849" t="inlineStr">
        <is>
          <t>LB</t>
        </is>
      </c>
      <c r="E2849" t="inlineStr">
        <is>
          <t>Fr</t>
        </is>
      </c>
      <c r="H2849" t="inlineStr">
        <is>
          <t>York, Pa.</t>
        </is>
      </c>
    </row>
    <row r="2850">
      <c r="A2850" t="inlineStr">
        <is>
          <t>Delaware</t>
        </is>
      </c>
      <c r="B2850" t="n">
        <v>3</v>
      </c>
      <c r="C2850" t="inlineStr">
        <is>
          <t>Brandon Gorham</t>
        </is>
      </c>
      <c r="D2850" t="inlineStr">
        <is>
          <t>DE</t>
        </is>
      </c>
      <c r="E2850" t="inlineStr">
        <is>
          <t>So</t>
        </is>
      </c>
      <c r="H2850" t="inlineStr">
        <is>
          <t>Odenton, Md.</t>
        </is>
      </c>
    </row>
    <row r="2851">
      <c r="A2851" t="inlineStr">
        <is>
          <t>Delaware</t>
        </is>
      </c>
      <c r="B2851" t="n">
        <v>27</v>
      </c>
      <c r="C2851" t="inlineStr">
        <is>
          <t>AJ Graham</t>
        </is>
      </c>
      <c r="D2851" t="inlineStr">
        <is>
          <t>S</t>
        </is>
      </c>
      <c r="E2851" t="inlineStr">
        <is>
          <t>So</t>
        </is>
      </c>
      <c r="H2851" t="inlineStr">
        <is>
          <t>Mooresville, N.C.</t>
        </is>
      </c>
    </row>
    <row r="2852">
      <c r="A2852" t="inlineStr">
        <is>
          <t>Delaware</t>
        </is>
      </c>
      <c r="B2852" t="n">
        <v>0</v>
      </c>
      <c r="C2852" t="inlineStr">
        <is>
          <t>Bryson Graves</t>
        </is>
      </c>
      <c r="D2852" t="inlineStr">
        <is>
          <t>WR</t>
        </is>
      </c>
      <c r="E2852" t="inlineStr">
        <is>
          <t>Sr</t>
        </is>
      </c>
      <c r="H2852" t="inlineStr">
        <is>
          <t>Florence, S.C.</t>
        </is>
      </c>
      <c r="I2852" t="inlineStr">
        <is>
          <t>Transfer from Coastal Carolina (2026 portal)</t>
        </is>
      </c>
    </row>
    <row r="2853">
      <c r="A2853" t="inlineStr">
        <is>
          <t>Delaware</t>
        </is>
      </c>
      <c r="B2853" t="n">
        <v>87</v>
      </c>
      <c r="C2853" t="inlineStr">
        <is>
          <t>Carson Griffin</t>
        </is>
      </c>
      <c r="D2853" t="inlineStr">
        <is>
          <t>WR</t>
        </is>
      </c>
      <c r="E2853" t="inlineStr">
        <is>
          <t>Fr</t>
        </is>
      </c>
      <c r="H2853" t="inlineStr">
        <is>
          <t>Lynn Haven, Fla.</t>
        </is>
      </c>
    </row>
    <row r="2854">
      <c r="A2854" t="inlineStr">
        <is>
          <t>Delaware</t>
        </is>
      </c>
      <c r="B2854" t="n">
        <v>37</v>
      </c>
      <c r="C2854" t="inlineStr">
        <is>
          <t>Dillon Griffith</t>
        </is>
      </c>
      <c r="D2854" t="inlineStr">
        <is>
          <t>LB</t>
        </is>
      </c>
      <c r="E2854" t="inlineStr">
        <is>
          <t>So</t>
        </is>
      </c>
      <c r="H2854" t="inlineStr">
        <is>
          <t>Newark, Del.</t>
        </is>
      </c>
    </row>
    <row r="2855">
      <c r="A2855" t="inlineStr">
        <is>
          <t>Delaware</t>
        </is>
      </c>
      <c r="B2855" t="n">
        <v>21</v>
      </c>
      <c r="C2855" t="inlineStr">
        <is>
          <t>Trent Gummer</t>
        </is>
      </c>
      <c r="D2855" t="inlineStr">
        <is>
          <t>CB</t>
        </is>
      </c>
      <c r="E2855" t="inlineStr">
        <is>
          <t>Fr</t>
        </is>
      </c>
      <c r="H2855" t="inlineStr">
        <is>
          <t>Orlando, Fla.</t>
        </is>
      </c>
    </row>
    <row r="2856">
      <c r="A2856" t="inlineStr">
        <is>
          <t>Delaware</t>
        </is>
      </c>
      <c r="B2856" t="n">
        <v>49</v>
      </c>
      <c r="C2856" t="inlineStr">
        <is>
          <t>Yamdry Hernandez</t>
        </is>
      </c>
      <c r="D2856" t="inlineStr">
        <is>
          <t>DE</t>
        </is>
      </c>
      <c r="E2856" t="inlineStr">
        <is>
          <t>So</t>
        </is>
      </c>
      <c r="H2856" t="inlineStr">
        <is>
          <t>Atlantic City, N.J.</t>
        </is>
      </c>
    </row>
    <row r="2857">
      <c r="A2857" t="inlineStr">
        <is>
          <t>Delaware</t>
        </is>
      </c>
      <c r="B2857" t="n">
        <v>12</v>
      </c>
      <c r="C2857" t="inlineStr">
        <is>
          <t>Josh Humes</t>
        </is>
      </c>
      <c r="D2857" t="inlineStr">
        <is>
          <t>TE</t>
        </is>
      </c>
      <c r="E2857" t="inlineStr">
        <is>
          <t>Jr</t>
        </is>
      </c>
      <c r="H2857" t="inlineStr">
        <is>
          <t>Hernando, Miss.</t>
        </is>
      </c>
      <c r="I2857" t="inlineStr">
        <is>
          <t>Transfer from Coastal Carolina (2026 portal)</t>
        </is>
      </c>
    </row>
    <row r="2858">
      <c r="A2858" t="inlineStr">
        <is>
          <t>Delaware</t>
        </is>
      </c>
      <c r="B2858" t="n">
        <v>16</v>
      </c>
      <c r="C2858" t="inlineStr">
        <is>
          <t>Noah Jefferson</t>
        </is>
      </c>
      <c r="D2858" t="inlineStr">
        <is>
          <t>S</t>
        </is>
      </c>
      <c r="E2858" t="inlineStr">
        <is>
          <t>So</t>
        </is>
      </c>
      <c r="H2858" t="inlineStr">
        <is>
          <t>Hampton, Va.</t>
        </is>
      </c>
    </row>
    <row r="2859">
      <c r="A2859" t="inlineStr">
        <is>
          <t>Delaware</t>
        </is>
      </c>
      <c r="B2859" t="n">
        <v>5</v>
      </c>
      <c r="C2859" t="inlineStr">
        <is>
          <t>Dannell Jester Jr.</t>
        </is>
      </c>
      <c r="D2859" t="inlineStr">
        <is>
          <t>S</t>
        </is>
      </c>
      <c r="E2859" t="inlineStr">
        <is>
          <t>Fr</t>
        </is>
      </c>
      <c r="H2859" t="inlineStr">
        <is>
          <t>Meigs, Ga.</t>
        </is>
      </c>
    </row>
    <row r="2860">
      <c r="A2860" t="inlineStr">
        <is>
          <t>Delaware</t>
        </is>
      </c>
      <c r="B2860" t="n">
        <v>18</v>
      </c>
      <c r="C2860" t="inlineStr">
        <is>
          <t>Jamarion Kolagbodi</t>
        </is>
      </c>
      <c r="D2860" t="inlineStr">
        <is>
          <t>CB</t>
        </is>
      </c>
      <c r="E2860" t="inlineStr">
        <is>
          <t>So</t>
        </is>
      </c>
      <c r="H2860" t="inlineStr">
        <is>
          <t>Fort Wayne, Ind.</t>
        </is>
      </c>
    </row>
    <row r="2861">
      <c r="A2861" t="inlineStr">
        <is>
          <t>Delaware</t>
        </is>
      </c>
      <c r="B2861" t="n">
        <v>99</v>
      </c>
      <c r="C2861" t="inlineStr">
        <is>
          <t>Austin LaBellman</t>
        </is>
      </c>
      <c r="D2861" t="inlineStr">
        <is>
          <t>P</t>
        </is>
      </c>
      <c r="E2861" t="inlineStr">
        <is>
          <t>Fr</t>
        </is>
      </c>
      <c r="H2861" t="inlineStr">
        <is>
          <t>Maitland, Fla.</t>
        </is>
      </c>
    </row>
    <row r="2862">
      <c r="A2862" t="inlineStr">
        <is>
          <t>Delaware</t>
        </is>
      </c>
      <c r="B2862" t="n">
        <v>15</v>
      </c>
      <c r="C2862" t="inlineStr">
        <is>
          <t>Gevaris Lassiter</t>
        </is>
      </c>
      <c r="D2862" t="inlineStr">
        <is>
          <t>LB</t>
        </is>
      </c>
      <c r="E2862" t="inlineStr">
        <is>
          <t>So</t>
        </is>
      </c>
      <c r="H2862" t="inlineStr">
        <is>
          <t>Upper Marlboro, Md.</t>
        </is>
      </c>
    </row>
    <row r="2863">
      <c r="A2863" t="inlineStr">
        <is>
          <t>Delaware</t>
        </is>
      </c>
      <c r="B2863" t="n">
        <v>30</v>
      </c>
      <c r="C2863" t="inlineStr">
        <is>
          <t>Reginald Lea</t>
        </is>
      </c>
      <c r="D2863" t="inlineStr">
        <is>
          <t>RB</t>
        </is>
      </c>
      <c r="E2863" t="inlineStr">
        <is>
          <t>So</t>
        </is>
      </c>
      <c r="H2863" t="inlineStr">
        <is>
          <t>Newark, Del.</t>
        </is>
      </c>
    </row>
    <row r="2864">
      <c r="A2864" t="inlineStr">
        <is>
          <t>Delaware</t>
        </is>
      </c>
      <c r="B2864" t="n">
        <v>25</v>
      </c>
      <c r="C2864" t="inlineStr">
        <is>
          <t>Azir Lee</t>
        </is>
      </c>
      <c r="D2864" t="inlineStr">
        <is>
          <t>CB</t>
        </is>
      </c>
      <c r="E2864" t="inlineStr">
        <is>
          <t>So</t>
        </is>
      </c>
      <c r="H2864" t="inlineStr">
        <is>
          <t>Camden, N.J.</t>
        </is>
      </c>
    </row>
    <row r="2865">
      <c r="A2865" t="inlineStr">
        <is>
          <t>Delaware</t>
        </is>
      </c>
      <c r="B2865" t="n">
        <v>14</v>
      </c>
      <c r="C2865" t="inlineStr">
        <is>
          <t>Donovan Lewis</t>
        </is>
      </c>
      <c r="D2865" t="inlineStr">
        <is>
          <t>WR</t>
        </is>
      </c>
      <c r="E2865" t="inlineStr">
        <is>
          <t>Sr</t>
        </is>
      </c>
      <c r="H2865" t="inlineStr">
        <is>
          <t>Westminster, Md.</t>
        </is>
      </c>
    </row>
    <row r="2866">
      <c r="A2866" t="inlineStr">
        <is>
          <t>Delaware</t>
        </is>
      </c>
      <c r="B2866" t="n">
        <v>5</v>
      </c>
      <c r="C2866" t="inlineStr">
        <is>
          <t>Da'Wain Lofton</t>
        </is>
      </c>
      <c r="D2866" t="inlineStr">
        <is>
          <t>WR</t>
        </is>
      </c>
      <c r="E2866" t="inlineStr">
        <is>
          <t>Gr</t>
        </is>
      </c>
      <c r="H2866" t="inlineStr">
        <is>
          <t>Fort Worth, Texas</t>
        </is>
      </c>
    </row>
    <row r="2867">
      <c r="A2867" t="inlineStr">
        <is>
          <t>Delaware</t>
        </is>
      </c>
      <c r="B2867" t="n">
        <v>96</v>
      </c>
      <c r="C2867" t="inlineStr">
        <is>
          <t>Dylan Mann</t>
        </is>
      </c>
      <c r="D2867" t="inlineStr">
        <is>
          <t>DT</t>
        </is>
      </c>
      <c r="E2867" t="inlineStr">
        <is>
          <t>Jr</t>
        </is>
      </c>
      <c r="H2867" t="inlineStr">
        <is>
          <t>Atlanta, Ga.</t>
        </is>
      </c>
      <c r="I2867" t="inlineStr">
        <is>
          <t>Transfer from Troy (2026 portal)</t>
        </is>
      </c>
    </row>
    <row r="2868">
      <c r="A2868" t="inlineStr">
        <is>
          <t>Delaware</t>
        </is>
      </c>
      <c r="B2868" t="n">
        <v>10</v>
      </c>
      <c r="C2868" t="inlineStr">
        <is>
          <t>Blake Matthews</t>
        </is>
      </c>
      <c r="D2868" t="inlineStr">
        <is>
          <t>LB</t>
        </is>
      </c>
      <c r="E2868" t="inlineStr">
        <is>
          <t>Gr</t>
        </is>
      </c>
      <c r="H2868" t="inlineStr">
        <is>
          <t>Villa Rica, Ga.</t>
        </is>
      </c>
    </row>
    <row r="2869">
      <c r="A2869" t="inlineStr">
        <is>
          <t>Delaware</t>
        </is>
      </c>
      <c r="B2869" t="n">
        <v>13</v>
      </c>
      <c r="C2869" t="inlineStr">
        <is>
          <t>Noah Matthews</t>
        </is>
      </c>
      <c r="D2869" t="inlineStr">
        <is>
          <t>DE</t>
        </is>
      </c>
      <c r="E2869" t="inlineStr">
        <is>
          <t>Gr</t>
        </is>
      </c>
      <c r="H2869" t="inlineStr">
        <is>
          <t>Bridgeville, Del.</t>
        </is>
      </c>
    </row>
    <row r="2870">
      <c r="A2870" t="inlineStr">
        <is>
          <t>Delaware</t>
        </is>
      </c>
      <c r="B2870" t="n">
        <v>80</v>
      </c>
      <c r="C2870" t="inlineStr">
        <is>
          <t>Matthew McKinley-Daniels</t>
        </is>
      </c>
      <c r="D2870" t="inlineStr">
        <is>
          <t>WR</t>
        </is>
      </c>
      <c r="E2870" t="inlineStr">
        <is>
          <t>Jr</t>
        </is>
      </c>
      <c r="H2870" t="inlineStr">
        <is>
          <t>Gainesville, Fla.</t>
        </is>
      </c>
    </row>
    <row r="2871">
      <c r="A2871" t="inlineStr">
        <is>
          <t>Delaware</t>
        </is>
      </c>
      <c r="B2871" t="n">
        <v>59</v>
      </c>
      <c r="C2871" t="inlineStr">
        <is>
          <t>Patrick Methlie</t>
        </is>
      </c>
      <c r="D2871" t="inlineStr">
        <is>
          <t>OL</t>
        </is>
      </c>
      <c r="E2871" t="inlineStr">
        <is>
          <t>Gr</t>
        </is>
      </c>
      <c r="H2871" t="inlineStr">
        <is>
          <t>Avondale, Pa.</t>
        </is>
      </c>
    </row>
    <row r="2872">
      <c r="A2872" t="inlineStr">
        <is>
          <t>Delaware</t>
        </is>
      </c>
      <c r="B2872" t="n">
        <v>4</v>
      </c>
      <c r="C2872" t="inlineStr">
        <is>
          <t>Nick Minicucci</t>
        </is>
      </c>
      <c r="D2872" t="inlineStr">
        <is>
          <t>QB</t>
        </is>
      </c>
      <c r="E2872" t="inlineStr">
        <is>
          <t>Sr</t>
        </is>
      </c>
      <c r="H2872" t="inlineStr">
        <is>
          <t>Midland Park, N.J.</t>
        </is>
      </c>
    </row>
    <row r="2873">
      <c r="A2873" t="inlineStr">
        <is>
          <t>Delaware</t>
        </is>
      </c>
      <c r="B2873" t="n">
        <v>19</v>
      </c>
      <c r="C2873" t="inlineStr">
        <is>
          <t>Kevin Moore</t>
        </is>
      </c>
      <c r="D2873" t="inlineStr">
        <is>
          <t>S</t>
        </is>
      </c>
      <c r="E2873" t="inlineStr">
        <is>
          <t>Fr</t>
        </is>
      </c>
      <c r="H2873" t="inlineStr">
        <is>
          <t>Coram, N.Y.</t>
        </is>
      </c>
    </row>
    <row r="2874">
      <c r="A2874" t="inlineStr">
        <is>
          <t>Delaware</t>
        </is>
      </c>
      <c r="B2874" t="n">
        <v>40</v>
      </c>
      <c r="C2874" t="inlineStr">
        <is>
          <t>Scott Moore</t>
        </is>
      </c>
      <c r="D2874" t="inlineStr">
        <is>
          <t>TE</t>
        </is>
      </c>
      <c r="E2874" t="inlineStr">
        <is>
          <t>So</t>
        </is>
      </c>
      <c r="H2874" t="inlineStr">
        <is>
          <t>Girard, Kan.</t>
        </is>
      </c>
    </row>
    <row r="2875">
      <c r="A2875" t="inlineStr">
        <is>
          <t>Delaware</t>
        </is>
      </c>
      <c r="B2875" t="n">
        <v>35</v>
      </c>
      <c r="C2875" t="inlineStr">
        <is>
          <t>Gavin Moul</t>
        </is>
      </c>
      <c r="D2875" t="inlineStr">
        <is>
          <t>LB</t>
        </is>
      </c>
      <c r="E2875" t="inlineStr">
        <is>
          <t>Sr</t>
        </is>
      </c>
      <c r="H2875" t="inlineStr">
        <is>
          <t>Bethel Park, Pa.</t>
        </is>
      </c>
    </row>
    <row r="2876">
      <c r="A2876" t="inlineStr">
        <is>
          <t>Delaware</t>
        </is>
      </c>
      <c r="B2876" t="n">
        <v>52</v>
      </c>
      <c r="C2876" t="inlineStr">
        <is>
          <t>Miles Muldrow</t>
        </is>
      </c>
      <c r="D2876" t="inlineStr">
        <is>
          <t>OL</t>
        </is>
      </c>
      <c r="E2876" t="inlineStr">
        <is>
          <t>Fr</t>
        </is>
      </c>
      <c r="H2876" t="inlineStr">
        <is>
          <t>Franklin Township, N.J.</t>
        </is>
      </c>
    </row>
    <row r="2877">
      <c r="A2877" t="inlineStr">
        <is>
          <t>Delaware</t>
        </is>
      </c>
      <c r="B2877" t="n">
        <v>29</v>
      </c>
      <c r="C2877" t="inlineStr">
        <is>
          <t>George Mullins</t>
        </is>
      </c>
      <c r="D2877" t="inlineStr">
        <is>
          <t>S</t>
        </is>
      </c>
      <c r="E2877" t="inlineStr">
        <is>
          <t>So</t>
        </is>
      </c>
      <c r="H2877" t="inlineStr">
        <is>
          <t>Webster, Fla.</t>
        </is>
      </c>
      <c r="I2877" t="inlineStr">
        <is>
          <t>Transfer from Michigan State (2026 portal)</t>
        </is>
      </c>
    </row>
    <row r="2878">
      <c r="A2878" t="inlineStr">
        <is>
          <t>Delaware</t>
        </is>
      </c>
      <c r="B2878" t="n">
        <v>92</v>
      </c>
      <c r="C2878" t="inlineStr">
        <is>
          <t>Kason Mullis</t>
        </is>
      </c>
      <c r="D2878" t="inlineStr">
        <is>
          <t>K</t>
        </is>
      </c>
      <c r="E2878" t="inlineStr">
        <is>
          <t>Fr</t>
        </is>
      </c>
      <c r="H2878" t="inlineStr">
        <is>
          <t>Bartow, Fla.</t>
        </is>
      </c>
    </row>
    <row r="2879">
      <c r="A2879" t="inlineStr">
        <is>
          <t>Delaware</t>
        </is>
      </c>
      <c r="B2879" t="n">
        <v>84</v>
      </c>
      <c r="C2879" t="inlineStr">
        <is>
          <t>Ashton Navarrete</t>
        </is>
      </c>
      <c r="D2879" t="inlineStr">
        <is>
          <t>WR</t>
        </is>
      </c>
      <c r="E2879" t="inlineStr">
        <is>
          <t>Jr</t>
        </is>
      </c>
      <c r="H2879" t="inlineStr">
        <is>
          <t>Hawthorne, N.J.</t>
        </is>
      </c>
    </row>
    <row r="2880">
      <c r="A2880" t="inlineStr">
        <is>
          <t>Delaware</t>
        </is>
      </c>
      <c r="C2880" t="inlineStr">
        <is>
          <t>David Oravetz</t>
        </is>
      </c>
      <c r="D2880" t="inlineStr">
        <is>
          <t>TE</t>
        </is>
      </c>
      <c r="E2880" t="inlineStr">
        <is>
          <t>Fr</t>
        </is>
      </c>
      <c r="H2880" t="inlineStr">
        <is>
          <t>East Greenwich, N.J.</t>
        </is>
      </c>
    </row>
    <row r="2881">
      <c r="A2881" t="inlineStr">
        <is>
          <t>Delaware</t>
        </is>
      </c>
      <c r="B2881" t="n">
        <v>82</v>
      </c>
      <c r="C2881" t="inlineStr">
        <is>
          <t>Derrick Phillips Jr.</t>
        </is>
      </c>
      <c r="D2881" t="inlineStr">
        <is>
          <t>WR</t>
        </is>
      </c>
      <c r="E2881" t="inlineStr">
        <is>
          <t>Sr</t>
        </is>
      </c>
      <c r="H2881" t="inlineStr">
        <is>
          <t>Hainesport, N.J.</t>
        </is>
      </c>
    </row>
    <row r="2882">
      <c r="A2882" t="inlineStr">
        <is>
          <t>Delaware</t>
        </is>
      </c>
      <c r="B2882" t="n">
        <v>25</v>
      </c>
      <c r="C2882" t="inlineStr">
        <is>
          <t>Jared Porter</t>
        </is>
      </c>
      <c r="D2882" t="inlineStr">
        <is>
          <t>RB</t>
        </is>
      </c>
      <c r="E2882" t="inlineStr">
        <is>
          <t>So</t>
        </is>
      </c>
      <c r="H2882" t="inlineStr">
        <is>
          <t>Harrisburg, Pa.</t>
        </is>
      </c>
    </row>
    <row r="2883">
      <c r="A2883" t="inlineStr">
        <is>
          <t>Delaware</t>
        </is>
      </c>
      <c r="B2883" t="n">
        <v>28</v>
      </c>
      <c r="C2883" t="inlineStr">
        <is>
          <t>NaKeem Powell</t>
        </is>
      </c>
      <c r="D2883" t="inlineStr">
        <is>
          <t>RB</t>
        </is>
      </c>
      <c r="E2883" t="inlineStr">
        <is>
          <t>Fr</t>
        </is>
      </c>
      <c r="H2883" t="inlineStr">
        <is>
          <t>Sicklerville, N.J.</t>
        </is>
      </c>
    </row>
    <row r="2884">
      <c r="A2884" t="inlineStr">
        <is>
          <t>Delaware</t>
        </is>
      </c>
      <c r="B2884" t="n">
        <v>0</v>
      </c>
      <c r="C2884" t="inlineStr">
        <is>
          <t>Q'yaeir Price</t>
        </is>
      </c>
      <c r="D2884" t="inlineStr">
        <is>
          <t>DE</t>
        </is>
      </c>
      <c r="E2884" t="inlineStr">
        <is>
          <t>Gr</t>
        </is>
      </c>
      <c r="H2884" t="inlineStr">
        <is>
          <t>Paterson, N.J.</t>
        </is>
      </c>
    </row>
    <row r="2885">
      <c r="A2885" t="inlineStr">
        <is>
          <t>Delaware</t>
        </is>
      </c>
      <c r="B2885" t="n">
        <v>46</v>
      </c>
      <c r="C2885" t="inlineStr">
        <is>
          <t>Julius Puryear</t>
        </is>
      </c>
      <c r="D2885" t="inlineStr">
        <is>
          <t>LB</t>
        </is>
      </c>
      <c r="E2885" t="inlineStr">
        <is>
          <t>So</t>
        </is>
      </c>
      <c r="H2885" t="inlineStr">
        <is>
          <t>Stuart, Fla.</t>
        </is>
      </c>
    </row>
    <row r="2886">
      <c r="A2886" t="inlineStr">
        <is>
          <t>Delaware</t>
        </is>
      </c>
      <c r="B2886" t="n">
        <v>89</v>
      </c>
      <c r="C2886" t="inlineStr">
        <is>
          <t>Nate Ray</t>
        </is>
      </c>
      <c r="D2886" t="inlineStr">
        <is>
          <t>DE</t>
        </is>
      </c>
      <c r="E2886" t="inlineStr">
        <is>
          <t>Sr</t>
        </is>
      </c>
      <c r="H2886" t="inlineStr">
        <is>
          <t>Wilmington, Del.</t>
        </is>
      </c>
    </row>
    <row r="2887">
      <c r="A2887" t="inlineStr">
        <is>
          <t>Delaware</t>
        </is>
      </c>
      <c r="B2887" t="n">
        <v>1</v>
      </c>
      <c r="C2887" t="inlineStr">
        <is>
          <t>Brandon Rehmann</t>
        </is>
      </c>
      <c r="D2887" t="inlineStr">
        <is>
          <t>WR</t>
        </is>
      </c>
      <c r="E2887" t="inlineStr">
        <is>
          <t>Jr</t>
        </is>
      </c>
      <c r="H2887" t="inlineStr">
        <is>
          <t>Blackwood, N.J.</t>
        </is>
      </c>
    </row>
    <row r="2888">
      <c r="A2888" t="inlineStr">
        <is>
          <t>Delaware</t>
        </is>
      </c>
      <c r="B2888" t="n">
        <v>3</v>
      </c>
      <c r="C2888" t="inlineStr">
        <is>
          <t>Kaderris Roberts</t>
        </is>
      </c>
      <c r="D2888" t="inlineStr">
        <is>
          <t>RB</t>
        </is>
      </c>
      <c r="E2888" t="inlineStr">
        <is>
          <t>Sr</t>
        </is>
      </c>
      <c r="H2888" t="inlineStr">
        <is>
          <t>Zellwood, Fla.</t>
        </is>
      </c>
      <c r="I2888" t="inlineStr">
        <is>
          <t>Transfer from Bowling Green (2026 portal)</t>
        </is>
      </c>
    </row>
    <row r="2889">
      <c r="A2889" t="inlineStr">
        <is>
          <t>Delaware</t>
        </is>
      </c>
      <c r="B2889" t="n">
        <v>10</v>
      </c>
      <c r="C2889" t="inlineStr">
        <is>
          <t>Tae'Sean Robinson</t>
        </is>
      </c>
      <c r="D2889" t="inlineStr">
        <is>
          <t>WR</t>
        </is>
      </c>
      <c r="E2889" t="inlineStr">
        <is>
          <t>Fr</t>
        </is>
      </c>
      <c r="H2889" t="inlineStr">
        <is>
          <t>Tampa, Fla.</t>
        </is>
      </c>
    </row>
    <row r="2890">
      <c r="A2890" t="inlineStr">
        <is>
          <t>Delaware</t>
        </is>
      </c>
      <c r="B2890" t="n">
        <v>65</v>
      </c>
      <c r="C2890" t="inlineStr">
        <is>
          <t>Wahkeem Roman</t>
        </is>
      </c>
      <c r="D2890" t="inlineStr">
        <is>
          <t>OL</t>
        </is>
      </c>
      <c r="E2890" t="inlineStr">
        <is>
          <t>Gr</t>
        </is>
      </c>
      <c r="H2890" t="inlineStr">
        <is>
          <t>Elizabeth, N.J.</t>
        </is>
      </c>
    </row>
    <row r="2891">
      <c r="A2891" t="inlineStr">
        <is>
          <t>Delaware</t>
        </is>
      </c>
      <c r="B2891" t="n">
        <v>75</v>
      </c>
      <c r="C2891" t="inlineStr">
        <is>
          <t>Noah Rosahac</t>
        </is>
      </c>
      <c r="D2891" t="inlineStr">
        <is>
          <t>OL</t>
        </is>
      </c>
      <c r="E2891" t="inlineStr">
        <is>
          <t>Jr</t>
        </is>
      </c>
      <c r="H2891" t="inlineStr">
        <is>
          <t>Jim Thorpe, Pa.</t>
        </is>
      </c>
    </row>
    <row r="2892">
      <c r="A2892" t="inlineStr">
        <is>
          <t>Delaware</t>
        </is>
      </c>
      <c r="B2892" t="n">
        <v>24</v>
      </c>
      <c r="C2892" t="inlineStr">
        <is>
          <t>Jalen Ross</t>
        </is>
      </c>
      <c r="D2892" t="inlineStr">
        <is>
          <t>CB</t>
        </is>
      </c>
      <c r="E2892" t="inlineStr">
        <is>
          <t>So</t>
        </is>
      </c>
      <c r="H2892" t="inlineStr">
        <is>
          <t>Jacksonville, Fla.</t>
        </is>
      </c>
    </row>
    <row r="2893">
      <c r="A2893" t="inlineStr">
        <is>
          <t>Delaware</t>
        </is>
      </c>
      <c r="B2893" t="n">
        <v>38</v>
      </c>
      <c r="C2893" t="inlineStr">
        <is>
          <t>Kingsley Royal</t>
        </is>
      </c>
      <c r="D2893" t="inlineStr">
        <is>
          <t>S</t>
        </is>
      </c>
      <c r="E2893" t="inlineStr">
        <is>
          <t>Jr</t>
        </is>
      </c>
      <c r="H2893" t="inlineStr">
        <is>
          <t>Atlanta, Ga.</t>
        </is>
      </c>
    </row>
    <row r="2894">
      <c r="A2894" t="inlineStr">
        <is>
          <t>Delaware</t>
        </is>
      </c>
      <c r="B2894" t="n">
        <v>22</v>
      </c>
      <c r="C2894" t="inlineStr">
        <is>
          <t>Dorian Rutledge</t>
        </is>
      </c>
      <c r="D2894" t="inlineStr">
        <is>
          <t>S</t>
        </is>
      </c>
      <c r="E2894" t="inlineStr">
        <is>
          <t>Fr</t>
        </is>
      </c>
      <c r="H2894" t="inlineStr">
        <is>
          <t>Chester, Pa.</t>
        </is>
      </c>
    </row>
    <row r="2895">
      <c r="A2895" t="inlineStr">
        <is>
          <t>Delaware</t>
        </is>
      </c>
      <c r="B2895" t="n">
        <v>13</v>
      </c>
      <c r="C2895" t="inlineStr">
        <is>
          <t>Ty Salazer</t>
        </is>
      </c>
      <c r="D2895" t="inlineStr">
        <is>
          <t>WR</t>
        </is>
      </c>
      <c r="E2895" t="inlineStr">
        <is>
          <t>So</t>
        </is>
      </c>
      <c r="H2895" t="inlineStr">
        <is>
          <t>State College, Pa.</t>
        </is>
      </c>
    </row>
    <row r="2896">
      <c r="A2896" t="inlineStr">
        <is>
          <t>Delaware</t>
        </is>
      </c>
      <c r="B2896" t="n">
        <v>60</v>
      </c>
      <c r="C2896" t="inlineStr">
        <is>
          <t>Carter Sareyka</t>
        </is>
      </c>
      <c r="D2896" t="inlineStr">
        <is>
          <t>OL</t>
        </is>
      </c>
      <c r="E2896" t="inlineStr">
        <is>
          <t>Jr</t>
        </is>
      </c>
      <c r="H2896" t="inlineStr">
        <is>
          <t>Newark, Del.</t>
        </is>
      </c>
    </row>
    <row r="2897">
      <c r="A2897" t="inlineStr">
        <is>
          <t>Delaware</t>
        </is>
      </c>
      <c r="B2897" t="n">
        <v>33</v>
      </c>
      <c r="C2897" t="inlineStr">
        <is>
          <t>Trace Scott III</t>
        </is>
      </c>
      <c r="D2897" t="inlineStr">
        <is>
          <t>DT</t>
        </is>
      </c>
      <c r="E2897" t="inlineStr">
        <is>
          <t>Jr</t>
        </is>
      </c>
      <c r="H2897" t="inlineStr">
        <is>
          <t>Orlando, Fla.</t>
        </is>
      </c>
    </row>
    <row r="2898">
      <c r="A2898" t="inlineStr">
        <is>
          <t>Delaware</t>
        </is>
      </c>
      <c r="B2898" t="n">
        <v>7</v>
      </c>
      <c r="C2898" t="inlineStr">
        <is>
          <t>KT Seay</t>
        </is>
      </c>
      <c r="D2898" t="inlineStr">
        <is>
          <t>S</t>
        </is>
      </c>
      <c r="E2898" t="inlineStr">
        <is>
          <t>Sr</t>
        </is>
      </c>
      <c r="H2898" t="inlineStr">
        <is>
          <t>Norfolk, Va.</t>
        </is>
      </c>
    </row>
    <row r="2899">
      <c r="A2899" t="inlineStr">
        <is>
          <t>Delaware</t>
        </is>
      </c>
      <c r="B2899" t="n">
        <v>88</v>
      </c>
      <c r="C2899" t="inlineStr">
        <is>
          <t>Elijah Sessoms</t>
        </is>
      </c>
      <c r="D2899" t="inlineStr">
        <is>
          <t>TE</t>
        </is>
      </c>
      <c r="E2899" t="inlineStr">
        <is>
          <t>Gr</t>
        </is>
      </c>
      <c r="H2899" t="inlineStr">
        <is>
          <t>Dover, Del.</t>
        </is>
      </c>
    </row>
    <row r="2900">
      <c r="A2900" t="inlineStr">
        <is>
          <t>Delaware</t>
        </is>
      </c>
      <c r="B2900" t="n">
        <v>53</v>
      </c>
      <c r="C2900" t="inlineStr">
        <is>
          <t>Carson Shockley</t>
        </is>
      </c>
      <c r="D2900" t="inlineStr">
        <is>
          <t>DT</t>
        </is>
      </c>
      <c r="E2900" t="inlineStr">
        <is>
          <t>Jr</t>
        </is>
      </c>
      <c r="H2900" t="inlineStr">
        <is>
          <t>Jacksonville, Fla.</t>
        </is>
      </c>
    </row>
    <row r="2901">
      <c r="A2901" t="inlineStr">
        <is>
          <t>Delaware</t>
        </is>
      </c>
      <c r="B2901" t="n">
        <v>88</v>
      </c>
      <c r="C2901" t="inlineStr">
        <is>
          <t>Sam Siafa</t>
        </is>
      </c>
      <c r="D2901" t="inlineStr">
        <is>
          <t>DE</t>
        </is>
      </c>
      <c r="E2901" t="inlineStr">
        <is>
          <t>Gr</t>
        </is>
      </c>
      <c r="H2901" t="inlineStr">
        <is>
          <t>Downingtown, Pa.</t>
        </is>
      </c>
      <c r="I2901" t="inlineStr">
        <is>
          <t>Transfer from Penn State (2026 portal)</t>
        </is>
      </c>
    </row>
    <row r="2902">
      <c r="A2902" t="inlineStr">
        <is>
          <t>Delaware</t>
        </is>
      </c>
      <c r="B2902" t="n">
        <v>49</v>
      </c>
      <c r="C2902" t="inlineStr">
        <is>
          <t>Maddox Sills</t>
        </is>
      </c>
      <c r="D2902" t="inlineStr">
        <is>
          <t>LS</t>
        </is>
      </c>
      <c r="E2902" t="inlineStr">
        <is>
          <t>So</t>
        </is>
      </c>
      <c r="H2902" t="inlineStr">
        <is>
          <t>Benson, N.C.</t>
        </is>
      </c>
    </row>
    <row r="2903">
      <c r="A2903" t="inlineStr">
        <is>
          <t>Delaware</t>
        </is>
      </c>
      <c r="B2903" t="n">
        <v>27</v>
      </c>
      <c r="C2903" t="inlineStr">
        <is>
          <t>Jo Silver</t>
        </is>
      </c>
      <c r="D2903" t="inlineStr">
        <is>
          <t>RB</t>
        </is>
      </c>
      <c r="E2903" t="inlineStr">
        <is>
          <t>Gr</t>
        </is>
      </c>
      <c r="H2903" t="inlineStr">
        <is>
          <t>Washington Township, N.J.</t>
        </is>
      </c>
    </row>
    <row r="2904">
      <c r="A2904" t="inlineStr">
        <is>
          <t>Delaware</t>
        </is>
      </c>
      <c r="B2904" t="n">
        <v>44</v>
      </c>
      <c r="C2904" t="inlineStr">
        <is>
          <t>Kaeden Singleton</t>
        </is>
      </c>
      <c r="D2904" t="inlineStr">
        <is>
          <t>DE</t>
        </is>
      </c>
      <c r="E2904" t="inlineStr">
        <is>
          <t>Jr</t>
        </is>
      </c>
      <c r="H2904" t="inlineStr">
        <is>
          <t>Lawrence, Pa.</t>
        </is>
      </c>
    </row>
    <row r="2905">
      <c r="A2905" t="inlineStr">
        <is>
          <t>Delaware</t>
        </is>
      </c>
      <c r="B2905" t="n">
        <v>31</v>
      </c>
      <c r="C2905" t="inlineStr">
        <is>
          <t>Tucker Smack</t>
        </is>
      </c>
      <c r="D2905" t="inlineStr">
        <is>
          <t>K</t>
        </is>
      </c>
      <c r="E2905" t="inlineStr">
        <is>
          <t>Jr</t>
        </is>
      </c>
      <c r="H2905" t="inlineStr">
        <is>
          <t>Severna Park, Md.</t>
        </is>
      </c>
      <c r="I2905" t="inlineStr">
        <is>
          <t>Transfer from Salisbury University (2026 portal)</t>
        </is>
      </c>
    </row>
    <row r="2906">
      <c r="A2906" t="inlineStr">
        <is>
          <t>Delaware</t>
        </is>
      </c>
      <c r="B2906" t="n">
        <v>77</v>
      </c>
      <c r="C2906" t="inlineStr">
        <is>
          <t>Jack Small</t>
        </is>
      </c>
      <c r="D2906" t="inlineStr">
        <is>
          <t>OL</t>
        </is>
      </c>
      <c r="E2906" t="inlineStr">
        <is>
          <t>So</t>
        </is>
      </c>
      <c r="H2906" t="inlineStr">
        <is>
          <t>Northvale, N.J.</t>
        </is>
      </c>
      <c r="I2906" t="inlineStr">
        <is>
          <t>Transfer from Duke (2026 portal)</t>
        </is>
      </c>
    </row>
    <row r="2907">
      <c r="A2907" t="inlineStr">
        <is>
          <t>Delaware</t>
        </is>
      </c>
      <c r="B2907" t="n">
        <v>28</v>
      </c>
      <c r="C2907" t="inlineStr">
        <is>
          <t>Quincy Smith</t>
        </is>
      </c>
      <c r="D2907" t="inlineStr">
        <is>
          <t>DT</t>
        </is>
      </c>
      <c r="E2907" t="inlineStr">
        <is>
          <t>Jr</t>
        </is>
      </c>
      <c r="H2907" t="inlineStr">
        <is>
          <t>Atlanta, Ga.</t>
        </is>
      </c>
      <c r="I2907" t="inlineStr">
        <is>
          <t>Transfer from Lenoir-Rhyne (2026 portal)</t>
        </is>
      </c>
    </row>
    <row r="2908">
      <c r="A2908" t="inlineStr">
        <is>
          <t>Delaware</t>
        </is>
      </c>
      <c r="B2908" t="n">
        <v>26</v>
      </c>
      <c r="C2908" t="inlineStr">
        <is>
          <t>Greg Spiller</t>
        </is>
      </c>
      <c r="D2908" t="inlineStr">
        <is>
          <t>RB</t>
        </is>
      </c>
      <c r="E2908" t="inlineStr">
        <is>
          <t>Jr</t>
        </is>
      </c>
      <c r="H2908" t="inlineStr">
        <is>
          <t>Ashburn, Va.</t>
        </is>
      </c>
    </row>
    <row r="2909">
      <c r="A2909" t="inlineStr">
        <is>
          <t>Delaware</t>
        </is>
      </c>
      <c r="B2909" t="n">
        <v>14</v>
      </c>
      <c r="C2909" t="inlineStr">
        <is>
          <t>James Steel</t>
        </is>
      </c>
      <c r="D2909" t="inlineStr">
        <is>
          <t>DE</t>
        </is>
      </c>
      <c r="E2909" t="inlineStr">
        <is>
          <t>So</t>
        </is>
      </c>
      <c r="H2909" t="inlineStr">
        <is>
          <t>Swedesboro, N.J.</t>
        </is>
      </c>
      <c r="I2909" t="inlineStr">
        <is>
          <t>Transfer from UAB (2026 portal)</t>
        </is>
      </c>
    </row>
    <row r="2910">
      <c r="A2910" t="inlineStr">
        <is>
          <t>Delaware</t>
        </is>
      </c>
      <c r="B2910" t="n">
        <v>55</v>
      </c>
      <c r="C2910" t="inlineStr">
        <is>
          <t>Dylan Stewart</t>
        </is>
      </c>
      <c r="D2910" t="inlineStr">
        <is>
          <t>OL</t>
        </is>
      </c>
      <c r="E2910" t="inlineStr">
        <is>
          <t>So</t>
        </is>
      </c>
      <c r="H2910" t="inlineStr">
        <is>
          <t>Burlington, Ky.</t>
        </is>
      </c>
    </row>
    <row r="2911">
      <c r="A2911" t="inlineStr">
        <is>
          <t>Delaware</t>
        </is>
      </c>
      <c r="B2911" t="n">
        <v>16</v>
      </c>
      <c r="C2911" t="inlineStr">
        <is>
          <t>Braden Streeter</t>
        </is>
      </c>
      <c r="D2911" t="inlineStr">
        <is>
          <t>QB</t>
        </is>
      </c>
      <c r="E2911" t="inlineStr">
        <is>
          <t>Jr</t>
        </is>
      </c>
      <c r="H2911" t="inlineStr">
        <is>
          <t>Franklin, Tenn.</t>
        </is>
      </c>
    </row>
    <row r="2912">
      <c r="A2912" t="inlineStr">
        <is>
          <t>Delaware</t>
        </is>
      </c>
      <c r="B2912" t="n">
        <v>19</v>
      </c>
      <c r="C2912" t="inlineStr">
        <is>
          <t>Sean Sutherland</t>
        </is>
      </c>
      <c r="D2912" t="inlineStr">
        <is>
          <t>QB</t>
        </is>
      </c>
      <c r="E2912" t="inlineStr">
        <is>
          <t>Fr</t>
        </is>
      </c>
      <c r="H2912" t="inlineStr">
        <is>
          <t>Potomac Falls, Va.</t>
        </is>
      </c>
    </row>
    <row r="2913">
      <c r="A2913" t="inlineStr">
        <is>
          <t>Delaware</t>
        </is>
      </c>
      <c r="B2913" t="n">
        <v>51</v>
      </c>
      <c r="C2913" t="inlineStr">
        <is>
          <t>Chandler Telfaire</t>
        </is>
      </c>
      <c r="D2913" t="inlineStr">
        <is>
          <t>OL</t>
        </is>
      </c>
      <c r="E2913" t="inlineStr">
        <is>
          <t>So</t>
        </is>
      </c>
      <c r="H2913" t="inlineStr">
        <is>
          <t>Garner, N.C.</t>
        </is>
      </c>
    </row>
    <row r="2914">
      <c r="A2914" t="inlineStr">
        <is>
          <t>Delaware</t>
        </is>
      </c>
      <c r="C2914" t="inlineStr">
        <is>
          <t>Naseem Tention</t>
        </is>
      </c>
      <c r="D2914" t="inlineStr">
        <is>
          <t>RB</t>
        </is>
      </c>
      <c r="E2914" t="inlineStr">
        <is>
          <t>Fr</t>
        </is>
      </c>
      <c r="H2914" t="inlineStr">
        <is>
          <t>Baltimore, Md.</t>
        </is>
      </c>
    </row>
    <row r="2915">
      <c r="A2915" t="inlineStr">
        <is>
          <t>Delaware</t>
        </is>
      </c>
      <c r="B2915" t="n">
        <v>83</v>
      </c>
      <c r="C2915" t="inlineStr">
        <is>
          <t>Calvin Thomas</t>
        </is>
      </c>
      <c r="D2915" t="inlineStr">
        <is>
          <t>WR</t>
        </is>
      </c>
      <c r="E2915" t="inlineStr">
        <is>
          <t>So</t>
        </is>
      </c>
      <c r="H2915" t="inlineStr">
        <is>
          <t>Gainesville, Fla.</t>
        </is>
      </c>
    </row>
    <row r="2916">
      <c r="A2916" t="inlineStr">
        <is>
          <t>Delaware</t>
        </is>
      </c>
      <c r="B2916" t="n">
        <v>2</v>
      </c>
      <c r="C2916" t="inlineStr">
        <is>
          <t>Riley Trujillo</t>
        </is>
      </c>
      <c r="D2916" t="inlineStr">
        <is>
          <t>QB</t>
        </is>
      </c>
      <c r="E2916" t="inlineStr">
        <is>
          <t>Jr</t>
        </is>
      </c>
      <c r="H2916" t="inlineStr">
        <is>
          <t>St. Johns, Fla.</t>
        </is>
      </c>
    </row>
    <row r="2917">
      <c r="A2917" t="inlineStr">
        <is>
          <t>Delaware</t>
        </is>
      </c>
      <c r="B2917" t="n">
        <v>71</v>
      </c>
      <c r="C2917" t="inlineStr">
        <is>
          <t>Brandon Truszkowski</t>
        </is>
      </c>
      <c r="D2917" t="inlineStr">
        <is>
          <t>OL</t>
        </is>
      </c>
      <c r="E2917" t="inlineStr">
        <is>
          <t>Fr</t>
        </is>
      </c>
      <c r="H2917" t="inlineStr">
        <is>
          <t>Hatfield, Pa.</t>
        </is>
      </c>
    </row>
    <row r="2918">
      <c r="A2918" t="inlineStr">
        <is>
          <t>Delaware</t>
        </is>
      </c>
      <c r="B2918" t="n">
        <v>6</v>
      </c>
      <c r="C2918" t="inlineStr">
        <is>
          <t>Nick Tyree</t>
        </is>
      </c>
      <c r="D2918" t="inlineStr">
        <is>
          <t>WR</t>
        </is>
      </c>
      <c r="E2918" t="inlineStr">
        <is>
          <t>Jr</t>
        </is>
      </c>
      <c r="H2918" t="inlineStr">
        <is>
          <t>Chester, Va.</t>
        </is>
      </c>
    </row>
    <row r="2919">
      <c r="A2919" t="inlineStr">
        <is>
          <t>Delaware</t>
        </is>
      </c>
      <c r="B2919" t="n">
        <v>15</v>
      </c>
      <c r="C2919" t="inlineStr">
        <is>
          <t>Rowen Walsh</t>
        </is>
      </c>
      <c r="D2919" t="inlineStr">
        <is>
          <t>TE</t>
        </is>
      </c>
      <c r="E2919" t="inlineStr">
        <is>
          <t>Fr</t>
        </is>
      </c>
      <c r="H2919" t="inlineStr">
        <is>
          <t>West Friendship, Md.</t>
        </is>
      </c>
    </row>
    <row r="2920">
      <c r="A2920" t="inlineStr">
        <is>
          <t>Delaware</t>
        </is>
      </c>
      <c r="B2920" t="n">
        <v>85</v>
      </c>
      <c r="C2920" t="inlineStr">
        <is>
          <t>Jackson Whitacre</t>
        </is>
      </c>
      <c r="D2920" t="inlineStr">
        <is>
          <t>TE</t>
        </is>
      </c>
      <c r="E2920" t="inlineStr">
        <is>
          <t>Jr</t>
        </is>
      </c>
      <c r="H2920" t="inlineStr">
        <is>
          <t>Oceanport, N.J.</t>
        </is>
      </c>
    </row>
    <row r="2921">
      <c r="A2921" t="inlineStr">
        <is>
          <t>Delaware</t>
        </is>
      </c>
      <c r="B2921" t="n">
        <v>18</v>
      </c>
      <c r="C2921" t="inlineStr">
        <is>
          <t>Sean Wilson</t>
        </is>
      </c>
      <c r="D2921" t="inlineStr">
        <is>
          <t>WR</t>
        </is>
      </c>
      <c r="E2921" t="inlineStr">
        <is>
          <t>Jr</t>
        </is>
      </c>
      <c r="H2921" t="inlineStr">
        <is>
          <t>Alpharetta, Ga.</t>
        </is>
      </c>
    </row>
    <row r="2922">
      <c r="A2922" t="inlineStr">
        <is>
          <t>Delaware</t>
        </is>
      </c>
      <c r="B2922" t="n">
        <v>32</v>
      </c>
      <c r="C2922" t="inlineStr">
        <is>
          <t>Joseph Zamot</t>
        </is>
      </c>
      <c r="D2922" t="inlineStr">
        <is>
          <t>LB</t>
        </is>
      </c>
      <c r="E2922" t="inlineStr">
        <is>
          <t>Fr</t>
        </is>
      </c>
      <c r="H2922" t="inlineStr">
        <is>
          <t>Millville, N.J.</t>
        </is>
      </c>
    </row>
    <row r="2923">
      <c r="A2923" t="inlineStr">
        <is>
          <t>Duke</t>
        </is>
      </c>
      <c r="B2923" t="n">
        <v>62</v>
      </c>
      <c r="C2923" t="inlineStr">
        <is>
          <t>Cole Allen</t>
        </is>
      </c>
      <c r="D2923" t="inlineStr">
        <is>
          <t>OL</t>
        </is>
      </c>
      <c r="E2923" t="inlineStr">
        <is>
          <t>R-Fr</t>
        </is>
      </c>
      <c r="F2923" t="inlineStr">
        <is>
          <t>6'5"</t>
        </is>
      </c>
      <c r="G2923" t="n">
        <v>300</v>
      </c>
      <c r="H2923" t="inlineStr">
        <is>
          <t>Jackson, Miss.</t>
        </is>
      </c>
    </row>
    <row r="2924">
      <c r="A2924" t="inlineStr">
        <is>
          <t>Duke</t>
        </is>
      </c>
      <c r="B2924" t="n">
        <v>76</v>
      </c>
      <c r="C2924" t="inlineStr">
        <is>
          <t>Gemyel Allen</t>
        </is>
      </c>
      <c r="D2924" t="inlineStr">
        <is>
          <t>OL</t>
        </is>
      </c>
      <c r="E2924" t="inlineStr">
        <is>
          <t>R-So</t>
        </is>
      </c>
      <c r="F2924" t="inlineStr">
        <is>
          <t>6'3"</t>
        </is>
      </c>
      <c r="G2924" t="n">
        <v>320</v>
      </c>
      <c r="H2924" t="inlineStr">
        <is>
          <t>Buford, Ga.</t>
        </is>
      </c>
    </row>
    <row r="2925">
      <c r="A2925" t="inlineStr">
        <is>
          <t>Duke</t>
        </is>
      </c>
      <c r="B2925" t="n">
        <v>44</v>
      </c>
      <c r="C2925" t="inlineStr">
        <is>
          <t>David Anderson</t>
        </is>
      </c>
      <c r="D2925" t="inlineStr">
        <is>
          <t>DT</t>
        </is>
      </c>
      <c r="E2925" t="inlineStr">
        <is>
          <t>R-Jr</t>
        </is>
      </c>
      <c r="F2925" t="inlineStr">
        <is>
          <t>6'4"</t>
        </is>
      </c>
      <c r="G2925" t="n">
        <v>290</v>
      </c>
      <c r="H2925" t="inlineStr">
        <is>
          <t>Hampton, Va.</t>
        </is>
      </c>
    </row>
    <row r="2926">
      <c r="A2926" t="inlineStr">
        <is>
          <t>Duke</t>
        </is>
      </c>
      <c r="B2926" t="n">
        <v>46</v>
      </c>
      <c r="C2926" t="inlineStr">
        <is>
          <t>Tony Boggs</t>
        </is>
      </c>
      <c r="D2926" t="inlineStr">
        <is>
          <t>TE</t>
        </is>
      </c>
      <c r="E2926" t="inlineStr">
        <is>
          <t>R-Jr</t>
        </is>
      </c>
      <c r="F2926" t="inlineStr">
        <is>
          <t>6'4"</t>
        </is>
      </c>
      <c r="G2926" t="n">
        <v>295</v>
      </c>
      <c r="H2926" t="inlineStr">
        <is>
          <t>Wartrace, Tenn.</t>
        </is>
      </c>
    </row>
    <row r="2927">
      <c r="A2927" t="inlineStr">
        <is>
          <t>Duke</t>
        </is>
      </c>
      <c r="B2927" t="n">
        <v>54</v>
      </c>
      <c r="C2927" t="inlineStr">
        <is>
          <t>Daniel Boyd</t>
        </is>
      </c>
      <c r="D2927" t="inlineStr">
        <is>
          <t>OL</t>
        </is>
      </c>
      <c r="E2927" t="inlineStr">
        <is>
          <t>R-Fr</t>
        </is>
      </c>
      <c r="F2927" t="inlineStr">
        <is>
          <t>6'2"</t>
        </is>
      </c>
      <c r="G2927" t="n">
        <v>305</v>
      </c>
      <c r="H2927" t="inlineStr">
        <is>
          <t>Las Vegas, Nev.</t>
        </is>
      </c>
    </row>
    <row r="2928">
      <c r="A2928" t="inlineStr">
        <is>
          <t>Duke</t>
        </is>
      </c>
      <c r="B2928" t="n">
        <v>71</v>
      </c>
      <c r="C2928" t="inlineStr">
        <is>
          <t>Jamin Brown</t>
        </is>
      </c>
      <c r="D2928" t="inlineStr">
        <is>
          <t>OL</t>
        </is>
      </c>
      <c r="E2928" t="inlineStr">
        <is>
          <t>R-Fr</t>
        </is>
      </c>
      <c r="F2928" t="inlineStr">
        <is>
          <t>6'3"</t>
        </is>
      </c>
      <c r="G2928" t="n">
        <v>300</v>
      </c>
      <c r="H2928" t="inlineStr">
        <is>
          <t>Gadsden, Ala.</t>
        </is>
      </c>
    </row>
    <row r="2929">
      <c r="A2929" t="inlineStr">
        <is>
          <t>Duke</t>
        </is>
      </c>
      <c r="B2929" t="n">
        <v>11</v>
      </c>
      <c r="C2929" t="inlineStr">
        <is>
          <t>Derrick Brown Jr.</t>
        </is>
      </c>
      <c r="D2929" t="inlineStr">
        <is>
          <t>LB</t>
        </is>
      </c>
      <c r="E2929" t="inlineStr">
        <is>
          <t>R-So</t>
        </is>
      </c>
      <c r="F2929" t="inlineStr">
        <is>
          <t>6'2"</t>
        </is>
      </c>
      <c r="G2929" t="n">
        <v>225</v>
      </c>
      <c r="H2929" t="inlineStr">
        <is>
          <t>Waxhaw, N.C.</t>
        </is>
      </c>
    </row>
    <row r="2930">
      <c r="A2930" t="inlineStr">
        <is>
          <t>Duke</t>
        </is>
      </c>
      <c r="B2930" t="n">
        <v>6</v>
      </c>
      <c r="C2930" t="inlineStr">
        <is>
          <t>Jonah Burton</t>
        </is>
      </c>
      <c r="D2930" t="inlineStr">
        <is>
          <t>WR</t>
        </is>
      </c>
      <c r="E2930" t="inlineStr">
        <is>
          <t>Post-Bacc</t>
        </is>
      </c>
      <c r="F2930" t="inlineStr">
        <is>
          <t>5'11"</t>
        </is>
      </c>
      <c r="G2930" t="n">
        <v>210</v>
      </c>
      <c r="H2930" t="inlineStr">
        <is>
          <t>Simi Valley, Calif.</t>
        </is>
      </c>
      <c r="I2930" t="inlineStr">
        <is>
          <t>Transfer from Idaho State (2026 portal)</t>
        </is>
      </c>
    </row>
    <row r="2931">
      <c r="A2931" t="inlineStr">
        <is>
          <t>Duke</t>
        </is>
      </c>
      <c r="B2931" t="n">
        <v>97</v>
      </c>
      <c r="C2931" t="inlineStr">
        <is>
          <t>Ayden Cain</t>
        </is>
      </c>
      <c r="D2931" t="inlineStr">
        <is>
          <t>DT</t>
        </is>
      </c>
      <c r="E2931" t="inlineStr">
        <is>
          <t>Fr</t>
        </is>
      </c>
      <c r="F2931" t="inlineStr">
        <is>
          <t>6'1"</t>
        </is>
      </c>
      <c r="G2931" t="n">
        <v>280</v>
      </c>
      <c r="H2931" t="inlineStr">
        <is>
          <t>Gainesville, Ga.</t>
        </is>
      </c>
    </row>
    <row r="2932">
      <c r="A2932" t="inlineStr">
        <is>
          <t>Duke</t>
        </is>
      </c>
      <c r="B2932" t="n">
        <v>3</v>
      </c>
      <c r="C2932" t="inlineStr">
        <is>
          <t>Landan Callahan</t>
        </is>
      </c>
      <c r="D2932" t="inlineStr">
        <is>
          <t>CB</t>
        </is>
      </c>
      <c r="E2932" t="inlineStr">
        <is>
          <t>R-So</t>
        </is>
      </c>
      <c r="F2932" t="inlineStr">
        <is>
          <t>5'11"</t>
        </is>
      </c>
      <c r="G2932" t="n">
        <v>185</v>
      </c>
      <c r="H2932" t="inlineStr">
        <is>
          <t>Rural Hall, N.C.</t>
        </is>
      </c>
    </row>
    <row r="2933">
      <c r="A2933" t="inlineStr">
        <is>
          <t>Duke</t>
        </is>
      </c>
      <c r="B2933" t="n">
        <v>0</v>
      </c>
      <c r="C2933" t="inlineStr">
        <is>
          <t>CJ Campbell Jr.</t>
        </is>
      </c>
      <c r="D2933" t="inlineStr">
        <is>
          <t>RB</t>
        </is>
      </c>
      <c r="E2933" t="inlineStr">
        <is>
          <t>Post-Bacc</t>
        </is>
      </c>
      <c r="F2933" t="inlineStr">
        <is>
          <t>5'10"</t>
        </is>
      </c>
      <c r="G2933" t="n">
        <v>200</v>
      </c>
      <c r="H2933" t="inlineStr">
        <is>
          <t>Kaplan, La.</t>
        </is>
      </c>
      <c r="I2933" t="inlineStr">
        <is>
          <t>Transfer from Rutgers (2026 portal)</t>
        </is>
      </c>
    </row>
    <row r="2934">
      <c r="A2934" t="inlineStr">
        <is>
          <t>Duke</t>
        </is>
      </c>
      <c r="B2934" t="n">
        <v>50</v>
      </c>
      <c r="C2934" t="inlineStr">
        <is>
          <t>Chadwicke Cannon Jr.</t>
        </is>
      </c>
      <c r="D2934" t="inlineStr">
        <is>
          <t>DT</t>
        </is>
      </c>
      <c r="E2934" t="inlineStr">
        <is>
          <t>Fr</t>
        </is>
      </c>
      <c r="F2934" t="inlineStr">
        <is>
          <t>6'1"</t>
        </is>
      </c>
      <c r="G2934" t="n">
        <v>280</v>
      </c>
      <c r="H2934" t="inlineStr">
        <is>
          <t>Port Orange, Fla.</t>
        </is>
      </c>
    </row>
    <row r="2935">
      <c r="A2935" t="inlineStr">
        <is>
          <t>Duke</t>
        </is>
      </c>
      <c r="B2935" t="n">
        <v>98</v>
      </c>
      <c r="C2935" t="inlineStr">
        <is>
          <t>Jaylen Carl</t>
        </is>
      </c>
      <c r="D2935" t="inlineStr">
        <is>
          <t>DE</t>
        </is>
      </c>
      <c r="E2935" t="inlineStr">
        <is>
          <t>R-So</t>
        </is>
      </c>
      <c r="F2935" t="inlineStr">
        <is>
          <t>6'4"</t>
        </is>
      </c>
      <c r="G2935" t="n">
        <v>250</v>
      </c>
      <c r="H2935" t="inlineStr">
        <is>
          <t>High Point, N.C.</t>
        </is>
      </c>
    </row>
    <row r="2936">
      <c r="A2936" t="inlineStr">
        <is>
          <t>Duke</t>
        </is>
      </c>
      <c r="B2936" t="n">
        <v>55</v>
      </c>
      <c r="C2936" t="inlineStr">
        <is>
          <t>Julius Columbus</t>
        </is>
      </c>
      <c r="D2936" t="inlineStr">
        <is>
          <t>DT</t>
        </is>
      </c>
      <c r="E2936" t="inlineStr">
        <is>
          <t>R-Fr</t>
        </is>
      </c>
      <c r="F2936" t="inlineStr">
        <is>
          <t>6'1"</t>
        </is>
      </c>
      <c r="G2936" t="n">
        <v>285</v>
      </c>
      <c r="H2936" t="inlineStr">
        <is>
          <t>Gainesville, Ga.</t>
        </is>
      </c>
    </row>
    <row r="2937">
      <c r="A2937" t="inlineStr">
        <is>
          <t>Duke</t>
        </is>
      </c>
      <c r="B2937" t="n">
        <v>9</v>
      </c>
      <c r="C2937" t="inlineStr">
        <is>
          <t>Kavon Conciauro</t>
        </is>
      </c>
      <c r="D2937" t="inlineStr">
        <is>
          <t>WR</t>
        </is>
      </c>
      <c r="E2937" t="inlineStr">
        <is>
          <t>Fr</t>
        </is>
      </c>
      <c r="F2937" t="inlineStr">
        <is>
          <t>6'4"</t>
        </is>
      </c>
      <c r="G2937" t="n">
        <v>200</v>
      </c>
      <c r="H2937" t="inlineStr">
        <is>
          <t>Reidsville, Ga.</t>
        </is>
      </c>
    </row>
    <row r="2938">
      <c r="A2938" t="inlineStr">
        <is>
          <t>Duke</t>
        </is>
      </c>
      <c r="B2938" t="n">
        <v>21</v>
      </c>
      <c r="C2938" t="inlineStr">
        <is>
          <t>KD Cotton</t>
        </is>
      </c>
      <c r="D2938" t="inlineStr">
        <is>
          <t>S</t>
        </is>
      </c>
      <c r="E2938" t="inlineStr">
        <is>
          <t>Fr</t>
        </is>
      </c>
      <c r="F2938" t="inlineStr">
        <is>
          <t>5'9"</t>
        </is>
      </c>
      <c r="G2938" t="n">
        <v>185</v>
      </c>
      <c r="H2938" t="inlineStr">
        <is>
          <t>Charlotte, N.C.</t>
        </is>
      </c>
    </row>
    <row r="2939">
      <c r="A2939" t="inlineStr">
        <is>
          <t>Duke</t>
        </is>
      </c>
      <c r="B2939" t="n">
        <v>72</v>
      </c>
      <c r="C2939" t="inlineStr">
        <is>
          <t>Matt Craycraft</t>
        </is>
      </c>
      <c r="D2939" t="inlineStr">
        <is>
          <t>OL</t>
        </is>
      </c>
      <c r="E2939" t="inlineStr">
        <is>
          <t>R-Sr</t>
        </is>
      </c>
      <c r="F2939" t="inlineStr">
        <is>
          <t>6'3"</t>
        </is>
      </c>
      <c r="G2939" t="n">
        <v>305</v>
      </c>
      <c r="H2939" t="inlineStr">
        <is>
          <t>Dallas, Texas</t>
        </is>
      </c>
    </row>
    <row r="2940">
      <c r="A2940" t="inlineStr">
        <is>
          <t>Duke</t>
        </is>
      </c>
      <c r="B2940" t="n">
        <v>24</v>
      </c>
      <c r="C2940" t="inlineStr">
        <is>
          <t>Wilhelm Daal II</t>
        </is>
      </c>
      <c r="D2940" t="inlineStr">
        <is>
          <t>RB</t>
        </is>
      </c>
      <c r="E2940" t="inlineStr">
        <is>
          <t>Post-Bacc</t>
        </is>
      </c>
      <c r="F2940" t="inlineStr">
        <is>
          <t>6'1"</t>
        </is>
      </c>
      <c r="G2940" t="n">
        <v>215</v>
      </c>
      <c r="H2940" t="inlineStr">
        <is>
          <t>Amityville, N.Y.</t>
        </is>
      </c>
      <c r="I2940" t="inlineStr">
        <is>
          <t>Transfer from Yale (2026 portal)</t>
        </is>
      </c>
    </row>
    <row r="2941">
      <c r="A2941" t="inlineStr">
        <is>
          <t>Duke</t>
        </is>
      </c>
      <c r="B2941" t="n">
        <v>55</v>
      </c>
      <c r="C2941" t="inlineStr">
        <is>
          <t>Ryan Daly</t>
        </is>
      </c>
      <c r="D2941" t="inlineStr">
        <is>
          <t>OL</t>
        </is>
      </c>
      <c r="E2941" t="inlineStr">
        <is>
          <t>R-So</t>
        </is>
      </c>
      <c r="F2941" t="inlineStr">
        <is>
          <t>6'0"</t>
        </is>
      </c>
      <c r="G2941" t="n">
        <v>295</v>
      </c>
      <c r="H2941" t="inlineStr">
        <is>
          <t>Venice, Fla.</t>
        </is>
      </c>
    </row>
    <row r="2942">
      <c r="A2942" t="inlineStr">
        <is>
          <t>Duke</t>
        </is>
      </c>
      <c r="B2942" t="n">
        <v>12</v>
      </c>
      <c r="C2942" t="inlineStr">
        <is>
          <t>Bryce Davis</t>
        </is>
      </c>
      <c r="D2942" t="inlineStr">
        <is>
          <t>DE</t>
        </is>
      </c>
      <c r="E2942" t="inlineStr">
        <is>
          <t>So</t>
        </is>
      </c>
      <c r="F2942" t="inlineStr">
        <is>
          <t>6'3"</t>
        </is>
      </c>
      <c r="G2942" t="n">
        <v>265</v>
      </c>
      <c r="H2942" t="inlineStr">
        <is>
          <t>Greensboro, N.C.</t>
        </is>
      </c>
    </row>
    <row r="2943">
      <c r="A2943" t="inlineStr">
        <is>
          <t>Duke</t>
        </is>
      </c>
      <c r="B2943" t="n">
        <v>56</v>
      </c>
      <c r="C2943" t="inlineStr">
        <is>
          <t>Nick Del Grande</t>
        </is>
      </c>
      <c r="D2943" t="inlineStr">
        <is>
          <t>OL</t>
        </is>
      </c>
      <c r="E2943" t="inlineStr">
        <is>
          <t>Post-Bacc</t>
        </is>
      </c>
      <c r="F2943" t="inlineStr">
        <is>
          <t>6'4"</t>
        </is>
      </c>
      <c r="G2943" t="n">
        <v>300</v>
      </c>
      <c r="H2943" t="inlineStr">
        <is>
          <t>Lancaster, Pa.</t>
        </is>
      </c>
      <c r="I2943" t="inlineStr">
        <is>
          <t>Transfer from Coastal Carolina (2026 portal)</t>
        </is>
      </c>
    </row>
    <row r="2944">
      <c r="A2944" t="inlineStr">
        <is>
          <t>Duke</t>
        </is>
      </c>
      <c r="B2944" t="n">
        <v>28</v>
      </c>
      <c r="C2944" t="inlineStr">
        <is>
          <t>Cole Denson</t>
        </is>
      </c>
      <c r="D2944" t="inlineStr">
        <is>
          <t>RB</t>
        </is>
      </c>
      <c r="E2944" t="inlineStr">
        <is>
          <t>R-So</t>
        </is>
      </c>
      <c r="F2944" t="inlineStr">
        <is>
          <t>6'0"</t>
        </is>
      </c>
      <c r="G2944" t="n">
        <v>200</v>
      </c>
      <c r="H2944" t="inlineStr">
        <is>
          <t>Rye, N.Y.</t>
        </is>
      </c>
    </row>
    <row r="2945">
      <c r="A2945" t="inlineStr">
        <is>
          <t>Duke</t>
        </is>
      </c>
      <c r="B2945" t="n">
        <v>66</v>
      </c>
      <c r="C2945" t="inlineStr">
        <is>
          <t>Caleb Dorris</t>
        </is>
      </c>
      <c r="D2945" t="inlineStr">
        <is>
          <t>OL</t>
        </is>
      </c>
      <c r="E2945" t="inlineStr">
        <is>
          <t>R-Jr</t>
        </is>
      </c>
      <c r="F2945" t="inlineStr">
        <is>
          <t>6'6"</t>
        </is>
      </c>
      <c r="G2945" t="n">
        <v>310</v>
      </c>
      <c r="H2945" t="inlineStr">
        <is>
          <t>White House, Tenn.</t>
        </is>
      </c>
    </row>
    <row r="2946">
      <c r="A2946" t="inlineStr">
        <is>
          <t>Duke</t>
        </is>
      </c>
      <c r="B2946" t="n">
        <v>2</v>
      </c>
      <c r="C2946" t="inlineStr">
        <is>
          <t>Walker Eget</t>
        </is>
      </c>
      <c r="D2946" t="inlineStr">
        <is>
          <t>QB</t>
        </is>
      </c>
      <c r="E2946" t="inlineStr">
        <is>
          <t>Post-Bacc</t>
        </is>
      </c>
      <c r="F2946" t="inlineStr">
        <is>
          <t>6'3"</t>
        </is>
      </c>
      <c r="G2946" t="n">
        <v>235</v>
      </c>
      <c r="H2946" t="inlineStr">
        <is>
          <t>Santa Clarita, Calif.</t>
        </is>
      </c>
      <c r="I2946" t="inlineStr">
        <is>
          <t>Transfer from San José State (2026 portal)</t>
        </is>
      </c>
    </row>
    <row r="2947">
      <c r="A2947" t="inlineStr">
        <is>
          <t>Duke</t>
        </is>
      </c>
      <c r="B2947" t="n">
        <v>81</v>
      </c>
      <c r="C2947" t="inlineStr">
        <is>
          <t>Brett Elliott</t>
        </is>
      </c>
      <c r="D2947" t="inlineStr">
        <is>
          <t>TE</t>
        </is>
      </c>
      <c r="E2947" t="inlineStr">
        <is>
          <t>R-So</t>
        </is>
      </c>
      <c r="F2947" t="inlineStr">
        <is>
          <t>6'3"</t>
        </is>
      </c>
      <c r="G2947" t="n">
        <v>240</v>
      </c>
      <c r="H2947" t="inlineStr">
        <is>
          <t>Holliston, Mass.</t>
        </is>
      </c>
    </row>
    <row r="2948">
      <c r="A2948" t="inlineStr">
        <is>
          <t>Duke</t>
        </is>
      </c>
      <c r="B2948" t="n">
        <v>30</v>
      </c>
      <c r="C2948" t="inlineStr">
        <is>
          <t>Will Felder Jr.</t>
        </is>
      </c>
      <c r="D2948" t="inlineStr">
        <is>
          <t>LB</t>
        </is>
      </c>
      <c r="E2948" t="inlineStr">
        <is>
          <t>R-Fr</t>
        </is>
      </c>
      <c r="F2948" t="inlineStr">
        <is>
          <t>6'0"</t>
        </is>
      </c>
      <c r="G2948" t="n">
        <v>195</v>
      </c>
      <c r="H2948" t="inlineStr">
        <is>
          <t>Willingboro, N.J.</t>
        </is>
      </c>
    </row>
    <row r="2949">
      <c r="A2949" t="inlineStr">
        <is>
          <t>Duke</t>
        </is>
      </c>
      <c r="B2949" t="n">
        <v>79</v>
      </c>
      <c r="C2949" t="inlineStr">
        <is>
          <t>Roman Fina</t>
        </is>
      </c>
      <c r="D2949" t="inlineStr">
        <is>
          <t>OL</t>
        </is>
      </c>
      <c r="E2949" t="inlineStr">
        <is>
          <t>R-Fr</t>
        </is>
      </c>
      <c r="F2949" t="inlineStr">
        <is>
          <t>6'4"</t>
        </is>
      </c>
      <c r="G2949" t="n">
        <v>295</v>
      </c>
      <c r="H2949" t="inlineStr">
        <is>
          <t>Tucson, Ariz.</t>
        </is>
      </c>
    </row>
    <row r="2950">
      <c r="A2950" t="inlineStr">
        <is>
          <t>Duke</t>
        </is>
      </c>
      <c r="B2950" t="n">
        <v>52</v>
      </c>
      <c r="C2950" t="inlineStr">
        <is>
          <t>Jake Fitzgerald</t>
        </is>
      </c>
      <c r="D2950" t="inlineStr">
        <is>
          <t>LS</t>
        </is>
      </c>
      <c r="E2950" t="inlineStr">
        <is>
          <t>Post-Bacc</t>
        </is>
      </c>
      <c r="F2950" t="inlineStr">
        <is>
          <t>6'0"</t>
        </is>
      </c>
      <c r="G2950" t="n">
        <v>205</v>
      </c>
      <c r="H2950" t="inlineStr">
        <is>
          <t>La Canada, Calif.</t>
        </is>
      </c>
    </row>
    <row r="2951">
      <c r="A2951" t="inlineStr">
        <is>
          <t>Duke</t>
        </is>
      </c>
      <c r="B2951" t="n">
        <v>0</v>
      </c>
      <c r="C2951" t="inlineStr">
        <is>
          <t>Dylan Flowers</t>
        </is>
      </c>
      <c r="D2951" t="inlineStr">
        <is>
          <t>CB</t>
        </is>
      </c>
      <c r="E2951" t="inlineStr">
        <is>
          <t>Post-Bacc</t>
        </is>
      </c>
      <c r="F2951" t="inlineStr">
        <is>
          <t>5'10"</t>
        </is>
      </c>
      <c r="G2951" t="n">
        <v>185</v>
      </c>
      <c r="H2951" t="inlineStr">
        <is>
          <t>Playa Del Rey, Calif.</t>
        </is>
      </c>
      <c r="I2951" t="inlineStr">
        <is>
          <t>Transfer from Western Kentucky (2026 portal)</t>
        </is>
      </c>
    </row>
    <row r="2952">
      <c r="A2952" t="inlineStr">
        <is>
          <t>Duke</t>
        </is>
      </c>
      <c r="B2952" t="n">
        <v>16</v>
      </c>
      <c r="C2952" t="inlineStr">
        <is>
          <t>Lawrence Gardner</t>
        </is>
      </c>
      <c r="D2952" t="inlineStr">
        <is>
          <t>QB</t>
        </is>
      </c>
      <c r="E2952" t="inlineStr">
        <is>
          <t>R-Fr</t>
        </is>
      </c>
      <c r="F2952" t="inlineStr">
        <is>
          <t>6'0"</t>
        </is>
      </c>
      <c r="G2952" t="n">
        <v>200</v>
      </c>
      <c r="H2952" t="inlineStr">
        <is>
          <t>Dallas, Texas</t>
        </is>
      </c>
    </row>
    <row r="2953">
      <c r="A2953" t="inlineStr">
        <is>
          <t>Duke</t>
        </is>
      </c>
      <c r="B2953" t="n">
        <v>84</v>
      </c>
      <c r="C2953" t="inlineStr">
        <is>
          <t>Jack Gaskins</t>
        </is>
      </c>
      <c r="D2953" t="inlineStr">
        <is>
          <t>TE</t>
        </is>
      </c>
      <c r="E2953" t="inlineStr">
        <is>
          <t>Fr</t>
        </is>
      </c>
      <c r="F2953" t="inlineStr">
        <is>
          <t>6'3"</t>
        </is>
      </c>
      <c r="G2953" t="n">
        <v>240</v>
      </c>
      <c r="H2953" t="inlineStr">
        <is>
          <t>McLean, Va.</t>
        </is>
      </c>
    </row>
    <row r="2954">
      <c r="A2954" t="inlineStr">
        <is>
          <t>Duke</t>
        </is>
      </c>
      <c r="B2954" t="n">
        <v>33</v>
      </c>
      <c r="C2954" t="inlineStr">
        <is>
          <t>Colsen Gatten</t>
        </is>
      </c>
      <c r="D2954" t="inlineStr">
        <is>
          <t>LB</t>
        </is>
      </c>
      <c r="E2954" t="inlineStr">
        <is>
          <t>Fr</t>
        </is>
      </c>
      <c r="F2954" t="inlineStr">
        <is>
          <t>6'1"</t>
        </is>
      </c>
      <c r="G2954" t="n">
        <v>220</v>
      </c>
      <c r="H2954" t="inlineStr">
        <is>
          <t>Pittsburgh, Pa.</t>
        </is>
      </c>
    </row>
    <row r="2955">
      <c r="A2955" t="inlineStr">
        <is>
          <t>Duke</t>
        </is>
      </c>
      <c r="B2955" t="n">
        <v>26</v>
      </c>
      <c r="C2955" t="inlineStr">
        <is>
          <t>CJ Givers</t>
        </is>
      </c>
      <c r="D2955" t="inlineStr">
        <is>
          <t>RB</t>
        </is>
      </c>
      <c r="E2955" t="inlineStr">
        <is>
          <t>Fr</t>
        </is>
      </c>
      <c r="F2955" t="inlineStr">
        <is>
          <t>5'11"</t>
        </is>
      </c>
      <c r="G2955" t="n">
        <v>200</v>
      </c>
      <c r="H2955" t="inlineStr">
        <is>
          <t>Roswell, Ga.</t>
        </is>
      </c>
    </row>
    <row r="2956">
      <c r="A2956" t="inlineStr">
        <is>
          <t>Duke</t>
        </is>
      </c>
      <c r="B2956" t="n">
        <v>24</v>
      </c>
      <c r="C2956" t="inlineStr">
        <is>
          <t>Bradley Gompers</t>
        </is>
      </c>
      <c r="D2956" t="inlineStr">
        <is>
          <t>LB</t>
        </is>
      </c>
      <c r="E2956" t="inlineStr">
        <is>
          <t>So</t>
        </is>
      </c>
      <c r="F2956" t="inlineStr">
        <is>
          <t>6'5"</t>
        </is>
      </c>
      <c r="G2956" t="n">
        <v>230</v>
      </c>
      <c r="H2956" t="inlineStr">
        <is>
          <t>Pittsburgh, Pa.</t>
        </is>
      </c>
    </row>
    <row r="2957">
      <c r="A2957" t="inlineStr">
        <is>
          <t>Duke</t>
        </is>
      </c>
      <c r="B2957" t="n">
        <v>6</v>
      </c>
      <c r="C2957" t="inlineStr">
        <is>
          <t>Leon Griffin III</t>
        </is>
      </c>
      <c r="D2957" t="inlineStr">
        <is>
          <t>S</t>
        </is>
      </c>
      <c r="E2957" t="inlineStr">
        <is>
          <t>R-Jr</t>
        </is>
      </c>
      <c r="F2957" t="inlineStr">
        <is>
          <t>5'11"</t>
        </is>
      </c>
      <c r="G2957" t="n">
        <v>195</v>
      </c>
      <c r="H2957" t="inlineStr">
        <is>
          <t>Virginia Beach, Va.</t>
        </is>
      </c>
    </row>
    <row r="2958">
      <c r="A2958" t="inlineStr">
        <is>
          <t>Duke</t>
        </is>
      </c>
      <c r="B2958" t="n">
        <v>32</v>
      </c>
      <c r="C2958" t="inlineStr">
        <is>
          <t>Tony Grimmer</t>
        </is>
      </c>
      <c r="D2958" t="inlineStr">
        <is>
          <t>LB</t>
        </is>
      </c>
      <c r="E2958" t="inlineStr">
        <is>
          <t>Fr</t>
        </is>
      </c>
      <c r="F2958" t="inlineStr">
        <is>
          <t>5'11"</t>
        </is>
      </c>
      <c r="G2958" t="n">
        <v>205</v>
      </c>
      <c r="H2958" t="inlineStr">
        <is>
          <t>Alpine, Utah</t>
        </is>
      </c>
    </row>
    <row r="2959">
      <c r="A2959" t="inlineStr">
        <is>
          <t>Duke</t>
        </is>
      </c>
      <c r="B2959" t="n">
        <v>23</v>
      </c>
      <c r="C2959" t="inlineStr">
        <is>
          <t>Kolbe Harmon</t>
        </is>
      </c>
      <c r="D2959" t="inlineStr">
        <is>
          <t>CB</t>
        </is>
      </c>
      <c r="E2959" t="inlineStr">
        <is>
          <t>R-Fr</t>
        </is>
      </c>
      <c r="F2959" t="inlineStr">
        <is>
          <t>5'10"</t>
        </is>
      </c>
      <c r="G2959" t="n">
        <v>180</v>
      </c>
      <c r="H2959" t="inlineStr">
        <is>
          <t>Brentwood, Tenn.</t>
        </is>
      </c>
    </row>
    <row r="2960">
      <c r="A2960" t="inlineStr">
        <is>
          <t>Duke</t>
        </is>
      </c>
      <c r="B2960" t="n">
        <v>85</v>
      </c>
      <c r="C2960" t="inlineStr">
        <is>
          <t>Jeremiah Hasley</t>
        </is>
      </c>
      <c r="D2960" t="inlineStr">
        <is>
          <t>TE</t>
        </is>
      </c>
      <c r="E2960" t="inlineStr">
        <is>
          <t>R-Sr</t>
        </is>
      </c>
      <c r="F2960" t="inlineStr">
        <is>
          <t>6'3"</t>
        </is>
      </c>
      <c r="G2960" t="n">
        <v>250</v>
      </c>
      <c r="H2960" t="inlineStr">
        <is>
          <t>Gibsonia, Pa.</t>
        </is>
      </c>
    </row>
    <row r="2961">
      <c r="A2961" t="inlineStr">
        <is>
          <t>Duke</t>
        </is>
      </c>
      <c r="B2961" t="n">
        <v>12</v>
      </c>
      <c r="C2961" t="inlineStr">
        <is>
          <t>Blaine Hipa</t>
        </is>
      </c>
      <c r="D2961" t="inlineStr">
        <is>
          <t>QB</t>
        </is>
      </c>
      <c r="E2961" t="inlineStr">
        <is>
          <t>Post-Bacc</t>
        </is>
      </c>
      <c r="F2961" t="inlineStr">
        <is>
          <t>6'2"</t>
        </is>
      </c>
      <c r="G2961" t="n">
        <v>200</v>
      </c>
      <c r="H2961" t="inlineStr">
        <is>
          <t>Kailua, Hawai’i</t>
        </is>
      </c>
      <c r="I2961" t="inlineStr">
        <is>
          <t>Transfer from Princeton (2026 portal)</t>
        </is>
      </c>
    </row>
    <row r="2962">
      <c r="A2962" t="inlineStr">
        <is>
          <t>Duke</t>
        </is>
      </c>
      <c r="B2962" t="n">
        <v>83</v>
      </c>
      <c r="C2962" t="inlineStr">
        <is>
          <t>Paul Holyfield Jr.</t>
        </is>
      </c>
      <c r="D2962" t="inlineStr">
        <is>
          <t>RB</t>
        </is>
      </c>
      <c r="E2962" t="inlineStr">
        <is>
          <t>Post-Bacc</t>
        </is>
      </c>
      <c r="F2962" t="inlineStr">
        <is>
          <t>6'0"</t>
        </is>
      </c>
      <c r="G2962" t="n">
        <v>200</v>
      </c>
      <c r="H2962" t="inlineStr">
        <is>
          <t>Los Angeles, Calif.</t>
        </is>
      </c>
    </row>
    <row r="2963">
      <c r="A2963" t="inlineStr">
        <is>
          <t>Duke</t>
        </is>
      </c>
      <c r="B2963" t="n">
        <v>65</v>
      </c>
      <c r="C2963" t="inlineStr">
        <is>
          <t>Kai Jacobowitz</t>
        </is>
      </c>
      <c r="D2963" t="inlineStr">
        <is>
          <t>OL</t>
        </is>
      </c>
      <c r="E2963" t="inlineStr">
        <is>
          <t>R-Fr</t>
        </is>
      </c>
      <c r="F2963" t="inlineStr">
        <is>
          <t>6'7"</t>
        </is>
      </c>
      <c r="G2963" t="n">
        <v>315</v>
      </c>
      <c r="H2963" t="inlineStr">
        <is>
          <t>Carlsbad, Calif.</t>
        </is>
      </c>
    </row>
    <row r="2964">
      <c r="A2964" t="inlineStr">
        <is>
          <t>Duke</t>
        </is>
      </c>
      <c r="B2964" t="n">
        <v>42</v>
      </c>
      <c r="C2964" t="inlineStr">
        <is>
          <t>Kendall Johnson</t>
        </is>
      </c>
      <c r="D2964" t="inlineStr">
        <is>
          <t>LB</t>
        </is>
      </c>
      <c r="E2964" t="inlineStr">
        <is>
          <t>R-Jr</t>
        </is>
      </c>
      <c r="F2964" t="inlineStr">
        <is>
          <t>6'3"</t>
        </is>
      </c>
      <c r="G2964" t="n">
        <v>225</v>
      </c>
      <c r="H2964" t="inlineStr">
        <is>
          <t>Gaithersburg, Md.</t>
        </is>
      </c>
    </row>
    <row r="2965">
      <c r="A2965" t="inlineStr">
        <is>
          <t>Duke</t>
        </is>
      </c>
      <c r="B2965" t="n">
        <v>21</v>
      </c>
      <c r="C2965" t="inlineStr">
        <is>
          <t>Qeanu Johnson</t>
        </is>
      </c>
      <c r="D2965" t="inlineStr">
        <is>
          <t>WR</t>
        </is>
      </c>
      <c r="E2965" t="inlineStr">
        <is>
          <t>R-Fr</t>
        </is>
      </c>
      <c r="F2965" t="inlineStr">
        <is>
          <t>5'11"</t>
        </is>
      </c>
      <c r="G2965" t="n">
        <v>195</v>
      </c>
      <c r="H2965" t="inlineStr">
        <is>
          <t>Hamden, Conn.</t>
        </is>
      </c>
    </row>
    <row r="2966">
      <c r="A2966" t="inlineStr">
        <is>
          <t>Duke</t>
        </is>
      </c>
      <c r="B2966" t="n">
        <v>88</v>
      </c>
      <c r="C2966" t="inlineStr">
        <is>
          <t>Bariate Kara</t>
        </is>
      </c>
      <c r="D2966" t="inlineStr">
        <is>
          <t>DT</t>
        </is>
      </c>
      <c r="E2966" t="inlineStr">
        <is>
          <t>R-Fr</t>
        </is>
      </c>
      <c r="F2966" t="inlineStr">
        <is>
          <t>6'5"</t>
        </is>
      </c>
      <c r="G2966" t="n">
        <v>290</v>
      </c>
      <c r="H2966" t="inlineStr">
        <is>
          <t>Loganville, Ga.</t>
        </is>
      </c>
    </row>
    <row r="2967">
      <c r="A2967" t="inlineStr">
        <is>
          <t>Duke</t>
        </is>
      </c>
      <c r="B2967" t="n">
        <v>18</v>
      </c>
      <c r="C2967" t="inlineStr">
        <is>
          <t>Brody Keefe</t>
        </is>
      </c>
      <c r="D2967" t="inlineStr">
        <is>
          <t>WR</t>
        </is>
      </c>
      <c r="E2967" t="inlineStr">
        <is>
          <t>Fr</t>
        </is>
      </c>
      <c r="F2967" t="inlineStr">
        <is>
          <t>6'3"</t>
        </is>
      </c>
      <c r="G2967" t="n">
        <v>200</v>
      </c>
      <c r="H2967" t="inlineStr">
        <is>
          <t>Charlotte, N.C.</t>
        </is>
      </c>
    </row>
    <row r="2968">
      <c r="A2968" t="inlineStr">
        <is>
          <t>Duke</t>
        </is>
      </c>
      <c r="B2968" t="n">
        <v>88</v>
      </c>
      <c r="C2968" t="inlineStr">
        <is>
          <t>Paxon Kettering</t>
        </is>
      </c>
      <c r="D2968" t="inlineStr">
        <is>
          <t>WR</t>
        </is>
      </c>
      <c r="E2968" t="inlineStr">
        <is>
          <t>R-So</t>
        </is>
      </c>
      <c r="F2968" t="inlineStr">
        <is>
          <t>6'4"</t>
        </is>
      </c>
      <c r="G2968" t="n">
        <v>200</v>
      </c>
      <c r="H2968" t="inlineStr">
        <is>
          <t>Bend, Ore.</t>
        </is>
      </c>
    </row>
    <row r="2969">
      <c r="A2969" t="inlineStr">
        <is>
          <t>Duke</t>
        </is>
      </c>
      <c r="B2969" t="n">
        <v>44</v>
      </c>
      <c r="C2969" t="inlineStr">
        <is>
          <t>Nate Kurisky</t>
        </is>
      </c>
      <c r="D2969" t="inlineStr">
        <is>
          <t>TE</t>
        </is>
      </c>
      <c r="E2969" t="inlineStr">
        <is>
          <t>Post-Bacc</t>
        </is>
      </c>
      <c r="F2969" t="inlineStr">
        <is>
          <t>6'3"</t>
        </is>
      </c>
      <c r="G2969" t="n">
        <v>245</v>
      </c>
      <c r="H2969" t="inlineStr">
        <is>
          <t>Leesburg, Va.</t>
        </is>
      </c>
      <c r="I2969" t="inlineStr">
        <is>
          <t>Transfer from Louisville (2026 portal)</t>
        </is>
      </c>
    </row>
    <row r="2970">
      <c r="A2970" t="inlineStr">
        <is>
          <t>Duke</t>
        </is>
      </c>
      <c r="B2970" t="n">
        <v>78</v>
      </c>
      <c r="C2970" t="inlineStr">
        <is>
          <t>Nathan Kutufaris</t>
        </is>
      </c>
      <c r="D2970" t="inlineStr">
        <is>
          <t>OL</t>
        </is>
      </c>
      <c r="E2970" t="inlineStr">
        <is>
          <t>R-Fr</t>
        </is>
      </c>
      <c r="F2970" t="inlineStr">
        <is>
          <t>6'5"</t>
        </is>
      </c>
      <c r="G2970" t="n">
        <v>300</v>
      </c>
      <c r="H2970" t="inlineStr">
        <is>
          <t>Springfield, Pa.</t>
        </is>
      </c>
    </row>
    <row r="2971">
      <c r="A2971" t="inlineStr">
        <is>
          <t>Duke</t>
        </is>
      </c>
      <c r="B2971" t="n">
        <v>28</v>
      </c>
      <c r="C2971" t="inlineStr">
        <is>
          <t>Kaleb Lanier</t>
        </is>
      </c>
      <c r="D2971" t="inlineStr">
        <is>
          <t>CB</t>
        </is>
      </c>
      <c r="E2971" t="inlineStr">
        <is>
          <t>R-Fr</t>
        </is>
      </c>
      <c r="F2971" t="inlineStr">
        <is>
          <t>6'0"</t>
        </is>
      </c>
      <c r="G2971" t="n">
        <v>190</v>
      </c>
      <c r="H2971" t="inlineStr">
        <is>
          <t>Decatur, Ga.</t>
        </is>
      </c>
    </row>
    <row r="2972">
      <c r="A2972" t="inlineStr">
        <is>
          <t>Duke</t>
        </is>
      </c>
      <c r="B2972" t="n">
        <v>64</v>
      </c>
      <c r="C2972" t="inlineStr">
        <is>
          <t>Jordan Larsen</t>
        </is>
      </c>
      <c r="D2972" t="inlineStr">
        <is>
          <t>OL</t>
        </is>
      </c>
      <c r="E2972" t="inlineStr">
        <is>
          <t>R-Sr</t>
        </is>
      </c>
      <c r="F2972" t="inlineStr">
        <is>
          <t>6'3"</t>
        </is>
      </c>
      <c r="G2972" t="n">
        <v>310</v>
      </c>
      <c r="H2972" t="inlineStr">
        <is>
          <t>Harrisburg, S.D.</t>
        </is>
      </c>
    </row>
    <row r="2973">
      <c r="A2973" t="inlineStr">
        <is>
          <t>Duke</t>
        </is>
      </c>
      <c r="B2973" t="n">
        <v>31</v>
      </c>
      <c r="C2973" t="inlineStr">
        <is>
          <t>Mika Levy</t>
        </is>
      </c>
      <c r="D2973" t="inlineStr">
        <is>
          <t>K</t>
        </is>
      </c>
      <c r="E2973" t="inlineStr">
        <is>
          <t>R-Fr</t>
        </is>
      </c>
      <c r="F2973" t="inlineStr">
        <is>
          <t>6'3"</t>
        </is>
      </c>
      <c r="G2973" t="n">
        <v>240</v>
      </c>
      <c r="H2973" t="inlineStr">
        <is>
          <t>McLean, Va.</t>
        </is>
      </c>
    </row>
    <row r="2974">
      <c r="A2974" t="inlineStr">
        <is>
          <t>Duke</t>
        </is>
      </c>
      <c r="B2974" t="n">
        <v>1</v>
      </c>
      <c r="C2974" t="inlineStr">
        <is>
          <t>Jamien Little</t>
        </is>
      </c>
      <c r="D2974" t="inlineStr">
        <is>
          <t>WR</t>
        </is>
      </c>
      <c r="E2974" t="inlineStr">
        <is>
          <t>R-Fr</t>
        </is>
      </c>
      <c r="F2974" t="inlineStr">
        <is>
          <t>6'2"</t>
        </is>
      </c>
      <c r="G2974" t="n">
        <v>185</v>
      </c>
      <c r="H2974" t="inlineStr">
        <is>
          <t>Hickory, N.C.</t>
        </is>
      </c>
    </row>
    <row r="2975">
      <c r="A2975" t="inlineStr">
        <is>
          <t>Duke</t>
        </is>
      </c>
      <c r="B2975" t="n">
        <v>1</v>
      </c>
      <c r="C2975" t="inlineStr">
        <is>
          <t>Kyon Loud</t>
        </is>
      </c>
      <c r="D2975" t="inlineStr">
        <is>
          <t>CB</t>
        </is>
      </c>
      <c r="E2975" t="inlineStr">
        <is>
          <t>R-So</t>
        </is>
      </c>
      <c r="F2975" t="inlineStr">
        <is>
          <t>6'2"</t>
        </is>
      </c>
      <c r="G2975" t="n">
        <v>190</v>
      </c>
      <c r="H2975" t="inlineStr">
        <is>
          <t>Richmond, Calif.</t>
        </is>
      </c>
      <c r="I2975" t="inlineStr">
        <is>
          <t>Transfer from Montana (2026 portal)</t>
        </is>
      </c>
    </row>
    <row r="2976">
      <c r="A2976" t="inlineStr">
        <is>
          <t>Duke</t>
        </is>
      </c>
      <c r="B2976" t="n">
        <v>89</v>
      </c>
      <c r="C2976" t="inlineStr">
        <is>
          <t>Jackson Maggiore</t>
        </is>
      </c>
      <c r="D2976" t="inlineStr">
        <is>
          <t>WR</t>
        </is>
      </c>
      <c r="E2976" t="inlineStr">
        <is>
          <t>Fr</t>
        </is>
      </c>
      <c r="F2976" t="inlineStr">
        <is>
          <t>6'0"</t>
        </is>
      </c>
      <c r="G2976" t="n">
        <v>180</v>
      </c>
      <c r="H2976" t="inlineStr">
        <is>
          <t>San Diego, Calif.</t>
        </is>
      </c>
    </row>
    <row r="2977">
      <c r="A2977" t="inlineStr">
        <is>
          <t>Duke</t>
        </is>
      </c>
      <c r="B2977" t="n">
        <v>10</v>
      </c>
      <c r="C2977" t="inlineStr">
        <is>
          <t>Dan Mahan</t>
        </is>
      </c>
      <c r="D2977" t="inlineStr">
        <is>
          <t>QB</t>
        </is>
      </c>
      <c r="E2977" t="inlineStr">
        <is>
          <t>R-Fr</t>
        </is>
      </c>
      <c r="F2977" t="inlineStr">
        <is>
          <t>6'2"</t>
        </is>
      </c>
      <c r="G2977" t="n">
        <v>200</v>
      </c>
      <c r="H2977" t="inlineStr">
        <is>
          <t>Burlington, N.C.</t>
        </is>
      </c>
    </row>
    <row r="2978">
      <c r="A2978" t="inlineStr">
        <is>
          <t>Duke</t>
        </is>
      </c>
      <c r="B2978" t="n">
        <v>74</v>
      </c>
      <c r="C2978" t="inlineStr">
        <is>
          <t>Reagan McCranie</t>
        </is>
      </c>
      <c r="D2978" t="inlineStr">
        <is>
          <t>OL</t>
        </is>
      </c>
      <c r="E2978" t="inlineStr">
        <is>
          <t>R-Jr</t>
        </is>
      </c>
      <c r="F2978" t="inlineStr">
        <is>
          <t>6'2"</t>
        </is>
      </c>
      <c r="G2978" t="n">
        <v>315</v>
      </c>
      <c r="H2978" t="inlineStr">
        <is>
          <t>Rutherfordton, N.C.</t>
        </is>
      </c>
    </row>
    <row r="2979">
      <c r="A2979" t="inlineStr">
        <is>
          <t>Duke</t>
        </is>
      </c>
      <c r="B2979" t="n">
        <v>34</v>
      </c>
      <c r="C2979" t="inlineStr">
        <is>
          <t>Luke Mergott</t>
        </is>
      </c>
      <c r="D2979" t="inlineStr">
        <is>
          <t>LB</t>
        </is>
      </c>
      <c r="E2979" t="inlineStr">
        <is>
          <t>R-Jr</t>
        </is>
      </c>
      <c r="F2979" t="inlineStr">
        <is>
          <t>6'3"</t>
        </is>
      </c>
      <c r="G2979" t="n">
        <v>225</v>
      </c>
      <c r="H2979" t="inlineStr">
        <is>
          <t>Berlin, Md.</t>
        </is>
      </c>
    </row>
    <row r="2980">
      <c r="A2980" t="inlineStr">
        <is>
          <t>Duke</t>
        </is>
      </c>
      <c r="B2980" t="n">
        <v>77</v>
      </c>
      <c r="C2980" t="inlineStr">
        <is>
          <t>Braden Miller</t>
        </is>
      </c>
      <c r="D2980" t="inlineStr">
        <is>
          <t>OL</t>
        </is>
      </c>
      <c r="E2980" t="inlineStr">
        <is>
          <t>Post-Bacc</t>
        </is>
      </c>
      <c r="F2980" t="inlineStr">
        <is>
          <t>6'6"</t>
        </is>
      </c>
      <c r="G2980" t="n">
        <v>315</v>
      </c>
      <c r="H2980" t="inlineStr">
        <is>
          <t>Aurora, Colo.</t>
        </is>
      </c>
      <c r="I2980" t="inlineStr">
        <is>
          <t>Transfer from California (2026 portal)</t>
        </is>
      </c>
    </row>
    <row r="2981">
      <c r="A2981" t="inlineStr">
        <is>
          <t>Duke</t>
        </is>
      </c>
      <c r="B2981" t="n">
        <v>8</v>
      </c>
      <c r="C2981" t="inlineStr">
        <is>
          <t>Jayden Moore</t>
        </is>
      </c>
      <c r="D2981" t="inlineStr">
        <is>
          <t>WR</t>
        </is>
      </c>
      <c r="E2981" t="inlineStr">
        <is>
          <t>R-So</t>
        </is>
      </c>
      <c r="F2981" t="inlineStr">
        <is>
          <t>5'8"</t>
        </is>
      </c>
      <c r="G2981" t="n">
        <v>190</v>
      </c>
      <c r="H2981" t="inlineStr">
        <is>
          <t>Sykesville, Md.</t>
        </is>
      </c>
    </row>
    <row r="2982">
      <c r="A2982" t="inlineStr">
        <is>
          <t>Duke</t>
        </is>
      </c>
      <c r="B2982" t="n">
        <v>19</v>
      </c>
      <c r="C2982" t="inlineStr">
        <is>
          <t>Jon Morris</t>
        </is>
      </c>
      <c r="D2982" t="inlineStr">
        <is>
          <t>LB</t>
        </is>
      </c>
      <c r="E2982" t="inlineStr">
        <is>
          <t>R-So</t>
        </is>
      </c>
      <c r="F2982" t="inlineStr">
        <is>
          <t>6'2"</t>
        </is>
      </c>
      <c r="G2982" t="n">
        <v>215</v>
      </c>
      <c r="H2982" t="inlineStr">
        <is>
          <t>Fairfield, Conn.</t>
        </is>
      </c>
      <c r="I2982" t="inlineStr">
        <is>
          <t>Transfer from UConn (2026 portal)</t>
        </is>
      </c>
    </row>
    <row r="2983">
      <c r="A2983" t="inlineStr">
        <is>
          <t>Duke</t>
        </is>
      </c>
      <c r="B2983" t="n">
        <v>7</v>
      </c>
      <c r="C2983" t="inlineStr">
        <is>
          <t>Nick Morris Jr.</t>
        </is>
      </c>
      <c r="D2983" t="inlineStr">
        <is>
          <t>LB</t>
        </is>
      </c>
      <c r="E2983" t="inlineStr">
        <is>
          <t>Gr</t>
        </is>
      </c>
      <c r="F2983" t="inlineStr">
        <is>
          <t>6'3"</t>
        </is>
      </c>
      <c r="G2983" t="n">
        <v>235</v>
      </c>
      <c r="H2983" t="inlineStr">
        <is>
          <t>Fairfield, Conn.</t>
        </is>
      </c>
    </row>
    <row r="2984">
      <c r="A2984" t="inlineStr">
        <is>
          <t>Duke</t>
        </is>
      </c>
      <c r="B2984" t="n">
        <v>80</v>
      </c>
      <c r="C2984" t="inlineStr">
        <is>
          <t>Benjamin Moseley</t>
        </is>
      </c>
      <c r="D2984" t="inlineStr">
        <is>
          <t>TE</t>
        </is>
      </c>
      <c r="E2984" t="inlineStr">
        <is>
          <t>Fr</t>
        </is>
      </c>
      <c r="F2984" t="inlineStr">
        <is>
          <t>6'4"</t>
        </is>
      </c>
      <c r="G2984" t="n">
        <v>200</v>
      </c>
      <c r="H2984" t="inlineStr">
        <is>
          <t>Centre, Ala.</t>
        </is>
      </c>
    </row>
    <row r="2985">
      <c r="A2985" t="inlineStr">
        <is>
          <t>Duke</t>
        </is>
      </c>
      <c r="B2985" t="n">
        <v>5</v>
      </c>
      <c r="C2985" t="inlineStr">
        <is>
          <t>Javen Nicholas</t>
        </is>
      </c>
      <c r="D2985" t="inlineStr">
        <is>
          <t>WR</t>
        </is>
      </c>
      <c r="E2985" t="inlineStr">
        <is>
          <t>Post-Bacc</t>
        </is>
      </c>
      <c r="F2985" t="inlineStr">
        <is>
          <t>5'9"</t>
        </is>
      </c>
      <c r="G2985" t="n">
        <v>190</v>
      </c>
      <c r="H2985" t="inlineStr">
        <is>
          <t>New Orleans, La.</t>
        </is>
      </c>
      <c r="I2985" t="inlineStr">
        <is>
          <t>Transfer from Charlotte (2026 portal)</t>
        </is>
      </c>
    </row>
    <row r="2986">
      <c r="A2986" t="inlineStr">
        <is>
          <t>Duke</t>
        </is>
      </c>
      <c r="B2986" t="n">
        <v>15</v>
      </c>
      <c r="C2986" t="inlineStr">
        <is>
          <t>Kevin O'Connor</t>
        </is>
      </c>
      <c r="D2986" t="inlineStr">
        <is>
          <t>DE</t>
        </is>
      </c>
      <c r="E2986" t="inlineStr">
        <is>
          <t>R-Jr</t>
        </is>
      </c>
      <c r="F2986" t="inlineStr">
        <is>
          <t>6'4"</t>
        </is>
      </c>
      <c r="G2986" t="n">
        <v>245</v>
      </c>
      <c r="H2986" t="inlineStr">
        <is>
          <t>Easton, Md.</t>
        </is>
      </c>
    </row>
    <row r="2987">
      <c r="A2987" t="inlineStr">
        <is>
          <t>Duke</t>
        </is>
      </c>
      <c r="B2987" t="n">
        <v>9</v>
      </c>
      <c r="C2987" t="inlineStr">
        <is>
          <t>Ché Ojarikre</t>
        </is>
      </c>
      <c r="D2987" t="inlineStr">
        <is>
          <t>CB</t>
        </is>
      </c>
      <c r="E2987" t="inlineStr">
        <is>
          <t>Post-Bacc</t>
        </is>
      </c>
      <c r="F2987" t="inlineStr">
        <is>
          <t>6'2"</t>
        </is>
      </c>
      <c r="G2987" t="n">
        <v>205</v>
      </c>
      <c r="H2987" t="inlineStr">
        <is>
          <t>Alpharetta, Ga.</t>
        </is>
      </c>
      <c r="I2987" t="inlineStr">
        <is>
          <t>Transfer from Stanford (2026 portal)</t>
        </is>
      </c>
    </row>
    <row r="2988">
      <c r="A2988" t="inlineStr">
        <is>
          <t>Duke</t>
        </is>
      </c>
      <c r="B2988" t="n">
        <v>93</v>
      </c>
      <c r="C2988" t="inlineStr">
        <is>
          <t>Sampson Onuoha</t>
        </is>
      </c>
      <c r="D2988" t="inlineStr">
        <is>
          <t>DE</t>
        </is>
      </c>
      <c r="E2988" t="inlineStr">
        <is>
          <t>R-Fr</t>
        </is>
      </c>
      <c r="F2988" t="inlineStr">
        <is>
          <t>6'3"</t>
        </is>
      </c>
      <c r="G2988" t="n">
        <v>240</v>
      </c>
      <c r="H2988" t="inlineStr">
        <is>
          <t>London, England</t>
        </is>
      </c>
    </row>
    <row r="2989">
      <c r="A2989" t="inlineStr">
        <is>
          <t>Duke</t>
        </is>
      </c>
      <c r="B2989" t="n">
        <v>11</v>
      </c>
      <c r="C2989" t="inlineStr">
        <is>
          <t>Ari Patu</t>
        </is>
      </c>
      <c r="D2989" t="inlineStr">
        <is>
          <t>QB</t>
        </is>
      </c>
      <c r="E2989" t="inlineStr">
        <is>
          <t>Post-Bacc</t>
        </is>
      </c>
      <c r="F2989" t="inlineStr">
        <is>
          <t>6'4"</t>
        </is>
      </c>
      <c r="G2989" t="n">
        <v>230</v>
      </c>
      <c r="H2989" t="inlineStr">
        <is>
          <t>Folsom, Calif.</t>
        </is>
      </c>
      <c r="I2989" t="inlineStr">
        <is>
          <t>Transfer from North Alabama (2026 portal)</t>
        </is>
      </c>
    </row>
    <row r="2990">
      <c r="A2990" t="inlineStr">
        <is>
          <t>Duke</t>
        </is>
      </c>
      <c r="B2990" t="n">
        <v>35</v>
      </c>
      <c r="C2990" t="inlineStr">
        <is>
          <t>Andrew Pellicciotta</t>
        </is>
      </c>
      <c r="D2990" t="inlineStr">
        <is>
          <t>S</t>
        </is>
      </c>
      <c r="E2990" t="inlineStr">
        <is>
          <t>So</t>
        </is>
      </c>
      <c r="F2990" t="inlineStr">
        <is>
          <t>5'11"</t>
        </is>
      </c>
      <c r="G2990" t="n">
        <v>200</v>
      </c>
      <c r="H2990" t="inlineStr">
        <is>
          <t>Malvern, Pa.</t>
        </is>
      </c>
    </row>
    <row r="2991">
      <c r="A2991" t="inlineStr">
        <is>
          <t>Duke</t>
        </is>
      </c>
      <c r="B2991" t="n">
        <v>37</v>
      </c>
      <c r="C2991" t="inlineStr">
        <is>
          <t>Lyrik Pettis</t>
        </is>
      </c>
      <c r="D2991" t="inlineStr">
        <is>
          <t>S</t>
        </is>
      </c>
      <c r="E2991" t="inlineStr">
        <is>
          <t>Fr</t>
        </is>
      </c>
      <c r="F2991" t="inlineStr">
        <is>
          <t>6'0"</t>
        </is>
      </c>
      <c r="G2991" t="n">
        <v>195</v>
      </c>
      <c r="H2991" t="inlineStr">
        <is>
          <t>Shelby, N.C.</t>
        </is>
      </c>
    </row>
    <row r="2992">
      <c r="A2992" t="inlineStr">
        <is>
          <t>Duke</t>
        </is>
      </c>
      <c r="B2992" t="n">
        <v>99</v>
      </c>
      <c r="C2992" t="inlineStr">
        <is>
          <t>Dakota Quiñonez</t>
        </is>
      </c>
      <c r="D2992" t="inlineStr">
        <is>
          <t>DT</t>
        </is>
      </c>
      <c r="E2992" t="inlineStr">
        <is>
          <t>Post-Bacc</t>
        </is>
      </c>
      <c r="F2992" t="inlineStr">
        <is>
          <t>6'1"</t>
        </is>
      </c>
      <c r="G2992" t="n">
        <v>290</v>
      </c>
      <c r="H2992" t="inlineStr">
        <is>
          <t>Moore, S.C.</t>
        </is>
      </c>
      <c r="I2992" t="inlineStr">
        <is>
          <t>Transfer from Dartmouth (2026 portal)</t>
        </is>
      </c>
    </row>
    <row r="2993">
      <c r="A2993" t="inlineStr">
        <is>
          <t>Duke</t>
        </is>
      </c>
      <c r="B2993" t="n">
        <v>10</v>
      </c>
      <c r="C2993" t="inlineStr">
        <is>
          <t>Tyshon Reed</t>
        </is>
      </c>
      <c r="D2993" t="inlineStr">
        <is>
          <t>DE</t>
        </is>
      </c>
      <c r="E2993" t="inlineStr">
        <is>
          <t>Jr</t>
        </is>
      </c>
      <c r="F2993" t="inlineStr">
        <is>
          <t>6'3"</t>
        </is>
      </c>
      <c r="G2993" t="n">
        <v>250</v>
      </c>
      <c r="H2993" t="inlineStr">
        <is>
          <t>Moultrie, Ga.</t>
        </is>
      </c>
    </row>
    <row r="2994">
      <c r="A2994" t="inlineStr">
        <is>
          <t>Duke</t>
        </is>
      </c>
      <c r="B2994" t="n">
        <v>41</v>
      </c>
      <c r="C2994" t="inlineStr">
        <is>
          <t>Kade Reynoldson</t>
        </is>
      </c>
      <c r="D2994" t="inlineStr">
        <is>
          <t>P</t>
        </is>
      </c>
      <c r="E2994" t="inlineStr">
        <is>
          <t>Jr</t>
        </is>
      </c>
      <c r="F2994" t="inlineStr">
        <is>
          <t>6'2"</t>
        </is>
      </c>
      <c r="G2994" t="n">
        <v>195</v>
      </c>
      <c r="H2994" t="inlineStr">
        <is>
          <t>Gold Coast, Queensland, Australia</t>
        </is>
      </c>
    </row>
    <row r="2995">
      <c r="A2995" t="inlineStr">
        <is>
          <t>Duke</t>
        </is>
      </c>
      <c r="B2995" t="n">
        <v>17</v>
      </c>
      <c r="C2995" t="inlineStr">
        <is>
          <t>Jared Richardson</t>
        </is>
      </c>
      <c r="D2995" t="inlineStr">
        <is>
          <t>WR</t>
        </is>
      </c>
      <c r="E2995" t="inlineStr">
        <is>
          <t>Post-Bacc</t>
        </is>
      </c>
      <c r="F2995" t="inlineStr">
        <is>
          <t>6'2"</t>
        </is>
      </c>
      <c r="G2995" t="n">
        <v>220</v>
      </c>
      <c r="H2995" t="inlineStr">
        <is>
          <t>Blakeslee, Pa.</t>
        </is>
      </c>
      <c r="I2995" t="inlineStr">
        <is>
          <t>Transfer from Pennsylvania (2026 portal)</t>
        </is>
      </c>
    </row>
    <row r="2996">
      <c r="A2996" t="inlineStr">
        <is>
          <t>Duke</t>
        </is>
      </c>
      <c r="B2996" t="n">
        <v>5</v>
      </c>
      <c r="C2996" t="inlineStr">
        <is>
          <t>Kimari Robinson</t>
        </is>
      </c>
      <c r="D2996" t="inlineStr">
        <is>
          <t>CB</t>
        </is>
      </c>
      <c r="E2996" t="inlineStr">
        <is>
          <t>R-Jr</t>
        </is>
      </c>
      <c r="F2996" t="inlineStr">
        <is>
          <t>5'10"</t>
        </is>
      </c>
      <c r="G2996" t="n">
        <v>180</v>
      </c>
      <c r="H2996" t="inlineStr">
        <is>
          <t>Miramar, Fla.</t>
        </is>
      </c>
    </row>
    <row r="2997">
      <c r="A2997" t="inlineStr">
        <is>
          <t>Duke</t>
        </is>
      </c>
      <c r="B2997" t="n">
        <v>3</v>
      </c>
      <c r="C2997" t="inlineStr">
        <is>
          <t>Blake Rohrer</t>
        </is>
      </c>
      <c r="D2997" t="inlineStr">
        <is>
          <t>WR</t>
        </is>
      </c>
      <c r="E2997" t="inlineStr">
        <is>
          <t>Post-Bacc</t>
        </is>
      </c>
      <c r="F2997" t="inlineStr">
        <is>
          <t>6'3"</t>
        </is>
      </c>
      <c r="G2997" t="n">
        <v>215</v>
      </c>
      <c r="H2997" t="inlineStr">
        <is>
          <t>Woodbury, Minn.</t>
        </is>
      </c>
    </row>
    <row r="2998">
      <c r="A2998" t="inlineStr">
        <is>
          <t>Duke</t>
        </is>
      </c>
      <c r="B2998" t="n">
        <v>49</v>
      </c>
      <c r="C2998" t="inlineStr">
        <is>
          <t>Jack Ronilo</t>
        </is>
      </c>
      <c r="D2998" t="inlineStr">
        <is>
          <t>LS</t>
        </is>
      </c>
      <c r="E2998" t="inlineStr">
        <is>
          <t>R-Jr</t>
        </is>
      </c>
      <c r="F2998" t="inlineStr">
        <is>
          <t>6'1"</t>
        </is>
      </c>
      <c r="G2998" t="n">
        <v>215</v>
      </c>
      <c r="H2998" t="inlineStr">
        <is>
          <t>Birmingham, Ala.</t>
        </is>
      </c>
    </row>
    <row r="2999">
      <c r="A2999" t="inlineStr">
        <is>
          <t>Duke</t>
        </is>
      </c>
      <c r="B2999" t="n">
        <v>90</v>
      </c>
      <c r="C2999" t="inlineStr">
        <is>
          <t>Tommy Rupley</t>
        </is>
      </c>
      <c r="D2999" t="inlineStr">
        <is>
          <t>DE</t>
        </is>
      </c>
      <c r="E2999" t="inlineStr">
        <is>
          <t>R-Fr</t>
        </is>
      </c>
      <c r="F2999" t="inlineStr">
        <is>
          <t>6'4"</t>
        </is>
      </c>
      <c r="G2999" t="n">
        <v>240</v>
      </c>
      <c r="H2999" t="inlineStr">
        <is>
          <t>Acton, Mass.</t>
        </is>
      </c>
    </row>
    <row r="3000">
      <c r="A3000" t="inlineStr">
        <is>
          <t>Duke</t>
        </is>
      </c>
      <c r="B3000" t="n">
        <v>75</v>
      </c>
      <c r="C3000" t="inlineStr">
        <is>
          <t>Micah Sahakian</t>
        </is>
      </c>
      <c r="D3000" t="inlineStr">
        <is>
          <t>OL</t>
        </is>
      </c>
      <c r="E3000" t="inlineStr">
        <is>
          <t>Gr</t>
        </is>
      </c>
      <c r="F3000" t="inlineStr">
        <is>
          <t>6'5"</t>
        </is>
      </c>
      <c r="G3000" t="n">
        <v>320</v>
      </c>
      <c r="H3000" t="inlineStr">
        <is>
          <t>Mount Prospect, Ill.</t>
        </is>
      </c>
    </row>
    <row r="3001">
      <c r="A3001" t="inlineStr">
        <is>
          <t>Duke</t>
        </is>
      </c>
      <c r="B3001" t="n">
        <v>39</v>
      </c>
      <c r="C3001" t="inlineStr">
        <is>
          <t>Cosme Salas</t>
        </is>
      </c>
      <c r="D3001" t="inlineStr">
        <is>
          <t>K</t>
        </is>
      </c>
      <c r="E3001" t="inlineStr">
        <is>
          <t>R-So</t>
        </is>
      </c>
      <c r="F3001" t="inlineStr">
        <is>
          <t>5'7"</t>
        </is>
      </c>
      <c r="G3001" t="n">
        <v>185</v>
      </c>
      <c r="H3001" t="inlineStr">
        <is>
          <t>Palmetto Bay, Fla.</t>
        </is>
      </c>
    </row>
    <row r="3002">
      <c r="A3002" t="inlineStr">
        <is>
          <t>Duke</t>
        </is>
      </c>
      <c r="B3002" t="n">
        <v>26</v>
      </c>
      <c r="C3002" t="inlineStr">
        <is>
          <t>Tyson Sanford</t>
        </is>
      </c>
      <c r="D3002" t="inlineStr">
        <is>
          <t>CB</t>
        </is>
      </c>
      <c r="E3002" t="inlineStr">
        <is>
          <t>Fr</t>
        </is>
      </c>
      <c r="F3002" t="inlineStr">
        <is>
          <t>5'11"</t>
        </is>
      </c>
      <c r="G3002" t="n">
        <v>195</v>
      </c>
      <c r="H3002" t="inlineStr">
        <is>
          <t>Suwanee, Ga.</t>
        </is>
      </c>
    </row>
    <row r="3003">
      <c r="A3003" t="inlineStr">
        <is>
          <t>Duke</t>
        </is>
      </c>
      <c r="B3003" t="n">
        <v>31</v>
      </c>
      <c r="C3003" t="inlineStr">
        <is>
          <t>Elliott Schaper</t>
        </is>
      </c>
      <c r="D3003" t="inlineStr">
        <is>
          <t>LB</t>
        </is>
      </c>
      <c r="E3003" t="inlineStr">
        <is>
          <t>So</t>
        </is>
      </c>
      <c r="F3003" t="inlineStr">
        <is>
          <t>6'3"</t>
        </is>
      </c>
      <c r="G3003" t="n">
        <v>220</v>
      </c>
      <c r="H3003" t="inlineStr">
        <is>
          <t>Austin, Texas</t>
        </is>
      </c>
    </row>
    <row r="3004">
      <c r="A3004" t="inlineStr">
        <is>
          <t>Duke</t>
        </is>
      </c>
      <c r="B3004" t="n">
        <v>20</v>
      </c>
      <c r="C3004" t="inlineStr">
        <is>
          <t>Nate Sheppard</t>
        </is>
      </c>
      <c r="D3004" t="inlineStr">
        <is>
          <t>RB</t>
        </is>
      </c>
      <c r="E3004" t="inlineStr">
        <is>
          <t>So</t>
        </is>
      </c>
      <c r="F3004" t="inlineStr">
        <is>
          <t>5'10"</t>
        </is>
      </c>
      <c r="G3004" t="n">
        <v>205</v>
      </c>
      <c r="H3004" t="inlineStr">
        <is>
          <t>Mandeville, La.</t>
        </is>
      </c>
    </row>
    <row r="3005">
      <c r="A3005" t="inlineStr">
        <is>
          <t>Duke</t>
        </is>
      </c>
      <c r="B3005" t="n">
        <v>7</v>
      </c>
      <c r="C3005" t="inlineStr">
        <is>
          <t>Kavon Simmons</t>
        </is>
      </c>
      <c r="D3005" t="inlineStr">
        <is>
          <t>WR</t>
        </is>
      </c>
      <c r="E3005" t="inlineStr">
        <is>
          <t>R-Fr</t>
        </is>
      </c>
      <c r="F3005" t="inlineStr">
        <is>
          <t>6'1"</t>
        </is>
      </c>
      <c r="G3005" t="n">
        <v>190</v>
      </c>
      <c r="H3005" t="inlineStr">
        <is>
          <t>Wake Forest, N.C.</t>
        </is>
      </c>
    </row>
    <row r="3006">
      <c r="A3006" t="inlineStr">
        <is>
          <t>Duke</t>
        </is>
      </c>
      <c r="B3006" t="n">
        <v>63</v>
      </c>
      <c r="C3006" t="inlineStr">
        <is>
          <t>Bradley Smith</t>
        </is>
      </c>
      <c r="D3006" t="inlineStr">
        <is>
          <t>OL</t>
        </is>
      </c>
      <c r="E3006" t="inlineStr">
        <is>
          <t>R-So</t>
        </is>
      </c>
      <c r="F3006" t="inlineStr">
        <is>
          <t>6'2"</t>
        </is>
      </c>
      <c r="G3006" t="n">
        <v>305</v>
      </c>
      <c r="H3006" t="inlineStr">
        <is>
          <t>Newnan, Ga.</t>
        </is>
      </c>
    </row>
    <row r="3007">
      <c r="A3007" t="inlineStr">
        <is>
          <t>Duke</t>
        </is>
      </c>
      <c r="B3007" t="n">
        <v>4</v>
      </c>
      <c r="C3007" t="inlineStr">
        <is>
          <t>Evan Smith</t>
        </is>
      </c>
      <c r="D3007" t="inlineStr">
        <is>
          <t>CB</t>
        </is>
      </c>
      <c r="E3007" t="inlineStr">
        <is>
          <t>Post-Bacc</t>
        </is>
      </c>
      <c r="F3007" t="inlineStr">
        <is>
          <t>5'10"</t>
        </is>
      </c>
      <c r="G3007" t="n">
        <v>185</v>
      </c>
      <c r="H3007" t="inlineStr">
        <is>
          <t>Birmingham, Ala.</t>
        </is>
      </c>
      <c r="I3007" t="inlineStr">
        <is>
          <t>Transfer from Northwestern (2026 portal)</t>
        </is>
      </c>
    </row>
    <row r="3008">
      <c r="A3008" t="inlineStr">
        <is>
          <t>Duke</t>
        </is>
      </c>
      <c r="B3008" t="n">
        <v>18</v>
      </c>
      <c r="C3008" t="inlineStr">
        <is>
          <t>Kobe Smith</t>
        </is>
      </c>
      <c r="D3008" t="inlineStr">
        <is>
          <t>DE</t>
        </is>
      </c>
      <c r="E3008" t="inlineStr">
        <is>
          <t>R-So</t>
        </is>
      </c>
      <c r="F3008" t="inlineStr">
        <is>
          <t>6'3"</t>
        </is>
      </c>
      <c r="G3008" t="n">
        <v>225</v>
      </c>
      <c r="H3008" t="inlineStr">
        <is>
          <t>Chattanooga, Tenn.</t>
        </is>
      </c>
    </row>
    <row r="3009">
      <c r="A3009" t="inlineStr">
        <is>
          <t>Duke</t>
        </is>
      </c>
      <c r="B3009" t="n">
        <v>2</v>
      </c>
      <c r="C3009" t="inlineStr">
        <is>
          <t>Patrick Smith-Young</t>
        </is>
      </c>
      <c r="D3009" t="inlineStr">
        <is>
          <t>S</t>
        </is>
      </c>
      <c r="E3009" t="inlineStr">
        <is>
          <t>Post-Bacc</t>
        </is>
      </c>
      <c r="F3009" t="inlineStr">
        <is>
          <t>5'9"</t>
        </is>
      </c>
      <c r="G3009" t="n">
        <v>190</v>
      </c>
      <c r="H3009" t="inlineStr">
        <is>
          <t>Sugar Land, Texas</t>
        </is>
      </c>
      <c r="I3009" t="inlineStr">
        <is>
          <t>Transfer from North Texas (2026 portal)</t>
        </is>
      </c>
    </row>
    <row r="3010">
      <c r="A3010" t="inlineStr">
        <is>
          <t>Duke</t>
        </is>
      </c>
      <c r="B3010" t="n">
        <v>4</v>
      </c>
      <c r="C3010" t="inlineStr">
        <is>
          <t>Jaivon Solomon</t>
        </is>
      </c>
      <c r="D3010" t="inlineStr">
        <is>
          <t>WR</t>
        </is>
      </c>
      <c r="E3010" t="inlineStr">
        <is>
          <t>R-Fr</t>
        </is>
      </c>
      <c r="F3010" t="inlineStr">
        <is>
          <t>6'1"</t>
        </is>
      </c>
      <c r="G3010" t="n">
        <v>190</v>
      </c>
      <c r="H3010" t="inlineStr">
        <is>
          <t>Gray, Ga.</t>
        </is>
      </c>
    </row>
    <row r="3011">
      <c r="A3011" t="inlineStr">
        <is>
          <t>Duke</t>
        </is>
      </c>
      <c r="B3011" t="n">
        <v>8</v>
      </c>
      <c r="C3011" t="inlineStr">
        <is>
          <t>DaShawn Stone</t>
        </is>
      </c>
      <c r="D3011" t="inlineStr">
        <is>
          <t>S</t>
        </is>
      </c>
      <c r="E3011" t="inlineStr">
        <is>
          <t>R-Jr</t>
        </is>
      </c>
      <c r="F3011" t="inlineStr">
        <is>
          <t>6'3"</t>
        </is>
      </c>
      <c r="G3011" t="n">
        <v>195</v>
      </c>
      <c r="H3011" t="inlineStr">
        <is>
          <t>Asheville, N.C.</t>
        </is>
      </c>
    </row>
    <row r="3012">
      <c r="A3012" t="inlineStr">
        <is>
          <t>Duke</t>
        </is>
      </c>
      <c r="B3012" t="n">
        <v>60</v>
      </c>
      <c r="C3012" t="inlineStr">
        <is>
          <t>Sean Stover</t>
        </is>
      </c>
      <c r="D3012" t="inlineStr">
        <is>
          <t>OL</t>
        </is>
      </c>
      <c r="E3012" t="inlineStr">
        <is>
          <t>Fr</t>
        </is>
      </c>
      <c r="F3012" t="inlineStr">
        <is>
          <t>6'4"</t>
        </is>
      </c>
      <c r="G3012" t="n">
        <v>305</v>
      </c>
      <c r="H3012" t="inlineStr">
        <is>
          <t>Prosper, Texas</t>
        </is>
      </c>
    </row>
    <row r="3013">
      <c r="A3013" t="inlineStr">
        <is>
          <t>Duke</t>
        </is>
      </c>
      <c r="B3013" t="n">
        <v>22</v>
      </c>
      <c r="C3013" t="inlineStr">
        <is>
          <t>Jayvian Tanelus</t>
        </is>
      </c>
      <c r="D3013" t="inlineStr">
        <is>
          <t>RB</t>
        </is>
      </c>
      <c r="E3013" t="inlineStr">
        <is>
          <t>Fr</t>
        </is>
      </c>
      <c r="F3013" t="inlineStr">
        <is>
          <t>5'10"</t>
        </is>
      </c>
      <c r="G3013" t="n">
        <v>195</v>
      </c>
      <c r="H3013" t="inlineStr">
        <is>
          <t>Naples, Fla.</t>
        </is>
      </c>
    </row>
    <row r="3014">
      <c r="A3014" t="inlineStr">
        <is>
          <t>Duke</t>
        </is>
      </c>
      <c r="B3014" t="n">
        <v>15</v>
      </c>
      <c r="C3014" t="inlineStr">
        <is>
          <t>Jake Taylor</t>
        </is>
      </c>
      <c r="D3014" t="inlineStr">
        <is>
          <t>TE</t>
        </is>
      </c>
      <c r="E3014" t="inlineStr">
        <is>
          <t>R-Sr</t>
        </is>
      </c>
      <c r="F3014" t="inlineStr">
        <is>
          <t>6'5"</t>
        </is>
      </c>
      <c r="G3014" t="n">
        <v>240</v>
      </c>
      <c r="H3014" t="inlineStr">
        <is>
          <t>Apex, N.C.</t>
        </is>
      </c>
    </row>
    <row r="3015">
      <c r="A3015" t="inlineStr">
        <is>
          <t>Duke</t>
        </is>
      </c>
      <c r="B3015" t="n">
        <v>43</v>
      </c>
      <c r="C3015" t="inlineStr">
        <is>
          <t>Semaj Turner</t>
        </is>
      </c>
      <c r="D3015" t="inlineStr">
        <is>
          <t>DE</t>
        </is>
      </c>
      <c r="E3015" t="inlineStr">
        <is>
          <t>R-So</t>
        </is>
      </c>
      <c r="F3015" t="inlineStr">
        <is>
          <t>6'3"</t>
        </is>
      </c>
      <c r="G3015" t="n">
        <v>255</v>
      </c>
      <c r="H3015" t="inlineStr">
        <is>
          <t>Winston-Salem, N.C.</t>
        </is>
      </c>
    </row>
    <row r="3016">
      <c r="A3016" t="inlineStr">
        <is>
          <t>Duke</t>
        </is>
      </c>
      <c r="B3016" t="n">
        <v>13</v>
      </c>
      <c r="C3016" t="inlineStr">
        <is>
          <t>Obinna Umeh</t>
        </is>
      </c>
      <c r="D3016" t="inlineStr">
        <is>
          <t>DE</t>
        </is>
      </c>
      <c r="E3016" t="inlineStr">
        <is>
          <t>Fr</t>
        </is>
      </c>
      <c r="F3016" t="inlineStr">
        <is>
          <t>6'3"</t>
        </is>
      </c>
      <c r="G3016" t="n">
        <v>230</v>
      </c>
      <c r="H3016" t="inlineStr">
        <is>
          <t>Houston, Texas</t>
        </is>
      </c>
    </row>
    <row r="3017">
      <c r="A3017" t="inlineStr">
        <is>
          <t>Duke</t>
        </is>
      </c>
      <c r="B3017" t="n">
        <v>91</v>
      </c>
      <c r="C3017" t="inlineStr">
        <is>
          <t>Owen Wafle</t>
        </is>
      </c>
      <c r="D3017" t="inlineStr">
        <is>
          <t>DT</t>
        </is>
      </c>
      <c r="E3017" t="inlineStr">
        <is>
          <t>R-So</t>
        </is>
      </c>
      <c r="F3017" t="inlineStr">
        <is>
          <t>6'2"</t>
        </is>
      </c>
      <c r="G3017" t="n">
        <v>285</v>
      </c>
      <c r="H3017" t="inlineStr">
        <is>
          <t>Middletown, N.J.</t>
        </is>
      </c>
      <c r="I3017" t="inlineStr">
        <is>
          <t>Transfer from Penn State (2026 portal)</t>
        </is>
      </c>
    </row>
    <row r="3018">
      <c r="A3018" t="inlineStr">
        <is>
          <t>Duke</t>
        </is>
      </c>
      <c r="B3018" t="n">
        <v>13</v>
      </c>
      <c r="C3018" t="inlineStr">
        <is>
          <t>Terry Walker III</t>
        </is>
      </c>
      <c r="D3018" t="inlineStr">
        <is>
          <t>QB</t>
        </is>
      </c>
      <c r="E3018" t="inlineStr">
        <is>
          <t>Fr</t>
        </is>
      </c>
      <c r="F3018" t="inlineStr">
        <is>
          <t>6'4"</t>
        </is>
      </c>
      <c r="G3018" t="n">
        <v>190</v>
      </c>
      <c r="H3018" t="inlineStr">
        <is>
          <t>Indianapolis, Ind.</t>
        </is>
      </c>
    </row>
    <row r="3019">
      <c r="A3019" t="inlineStr">
        <is>
          <t>Duke</t>
        </is>
      </c>
      <c r="B3019" t="n">
        <v>40</v>
      </c>
      <c r="C3019" t="inlineStr">
        <is>
          <t>Asher Wasserman</t>
        </is>
      </c>
      <c r="D3019" t="inlineStr">
        <is>
          <t>LB</t>
        </is>
      </c>
      <c r="E3019" t="inlineStr">
        <is>
          <t>R-Fr</t>
        </is>
      </c>
      <c r="F3019" t="inlineStr">
        <is>
          <t>6'2"</t>
        </is>
      </c>
      <c r="G3019" t="n">
        <v>225</v>
      </c>
      <c r="H3019" t="inlineStr">
        <is>
          <t>Hamden, Conn.</t>
        </is>
      </c>
    </row>
    <row r="3020">
      <c r="A3020" t="inlineStr">
        <is>
          <t>Duke</t>
        </is>
      </c>
      <c r="B3020" t="n">
        <v>95</v>
      </c>
      <c r="C3020" t="inlineStr">
        <is>
          <t>Preston Watson</t>
        </is>
      </c>
      <c r="D3020" t="inlineStr">
        <is>
          <t>DT</t>
        </is>
      </c>
      <c r="E3020" t="inlineStr">
        <is>
          <t>Jr</t>
        </is>
      </c>
      <c r="F3020" t="inlineStr">
        <is>
          <t>6'1"</t>
        </is>
      </c>
      <c r="G3020" t="n">
        <v>300</v>
      </c>
      <c r="H3020" t="inlineStr">
        <is>
          <t>Lake Mary, Fla.</t>
        </is>
      </c>
    </row>
    <row r="3021">
      <c r="A3021" t="inlineStr">
        <is>
          <t>Duke</t>
        </is>
      </c>
      <c r="B3021" t="n">
        <v>29</v>
      </c>
      <c r="C3021" t="inlineStr">
        <is>
          <t>Brady Winter</t>
        </is>
      </c>
      <c r="D3021" t="inlineStr">
        <is>
          <t>S</t>
        </is>
      </c>
      <c r="E3021" t="inlineStr">
        <is>
          <t>R-Fr</t>
        </is>
      </c>
      <c r="F3021" t="inlineStr">
        <is>
          <t>5'11"</t>
        </is>
      </c>
      <c r="G3021" t="n">
        <v>200</v>
      </c>
      <c r="H3021" t="inlineStr">
        <is>
          <t>New York, N.Y.</t>
        </is>
      </c>
    </row>
    <row r="3022">
      <c r="A3022" t="inlineStr">
        <is>
          <t>Duke</t>
        </is>
      </c>
      <c r="B3022" t="n">
        <v>27</v>
      </c>
      <c r="C3022" t="inlineStr">
        <is>
          <t>Jack Yates</t>
        </is>
      </c>
      <c r="D3022" t="inlineStr">
        <is>
          <t>LS</t>
        </is>
      </c>
      <c r="E3022" t="inlineStr">
        <is>
          <t>R-Sr</t>
        </is>
      </c>
      <c r="F3022" t="inlineStr">
        <is>
          <t>6'0"</t>
        </is>
      </c>
      <c r="G3022" t="n">
        <v>215</v>
      </c>
      <c r="H3022" t="inlineStr">
        <is>
          <t>Hudson, Mass.</t>
        </is>
      </c>
    </row>
    <row r="3023">
      <c r="A3023" t="inlineStr">
        <is>
          <t>Duke</t>
        </is>
      </c>
      <c r="B3023" t="n">
        <v>38</v>
      </c>
      <c r="C3023" t="inlineStr">
        <is>
          <t>Ashton Zamani</t>
        </is>
      </c>
      <c r="D3023" t="inlineStr">
        <is>
          <t>K</t>
        </is>
      </c>
      <c r="E3023" t="inlineStr">
        <is>
          <t>R-Fr</t>
        </is>
      </c>
      <c r="F3023" t="inlineStr">
        <is>
          <t>5'11"</t>
        </is>
      </c>
      <c r="G3023" t="n">
        <v>165</v>
      </c>
      <c r="H3023" t="inlineStr">
        <is>
          <t>Hidden Hills, Calif.</t>
        </is>
      </c>
    </row>
    <row r="3024">
      <c r="A3024" t="inlineStr">
        <is>
          <t>East Carolina</t>
        </is>
      </c>
      <c r="B3024" t="n">
        <v>21</v>
      </c>
      <c r="C3024" t="inlineStr">
        <is>
          <t>Jonathan Akins</t>
        </is>
      </c>
      <c r="D3024" t="inlineStr">
        <is>
          <t>DB</t>
        </is>
      </c>
      <c r="E3024" t="inlineStr">
        <is>
          <t>4th YR</t>
        </is>
      </c>
      <c r="F3024" t="inlineStr">
        <is>
          <t>5'11"</t>
        </is>
      </c>
      <c r="G3024" t="n">
        <v>199</v>
      </c>
      <c r="H3024" t="inlineStr">
        <is>
          <t>Madison, Fla.</t>
        </is>
      </c>
    </row>
    <row r="3025">
      <c r="A3025" t="inlineStr">
        <is>
          <t>East Carolina</t>
        </is>
      </c>
      <c r="B3025" t="n">
        <v>21</v>
      </c>
      <c r="C3025" t="inlineStr">
        <is>
          <t>Michael Allen</t>
        </is>
      </c>
      <c r="D3025" t="inlineStr">
        <is>
          <t>RB</t>
        </is>
      </c>
      <c r="E3025" t="inlineStr">
        <is>
          <t>5th YR</t>
        </is>
      </c>
      <c r="F3025" t="inlineStr">
        <is>
          <t>5'11"</t>
        </is>
      </c>
      <c r="G3025" t="n">
        <v>206</v>
      </c>
      <c r="H3025" t="inlineStr">
        <is>
          <t>Greenville</t>
        </is>
      </c>
      <c r="I3025" t="inlineStr">
        <is>
          <t>Transfer from Marshall (2026 portal)</t>
        </is>
      </c>
    </row>
    <row r="3026">
      <c r="A3026" t="inlineStr">
        <is>
          <t>East Carolina</t>
        </is>
      </c>
      <c r="B3026" t="n">
        <v>1</v>
      </c>
      <c r="C3026" t="inlineStr">
        <is>
          <t>Jackson Barker</t>
        </is>
      </c>
      <c r="D3026" t="inlineStr">
        <is>
          <t>LB</t>
        </is>
      </c>
      <c r="E3026" t="inlineStr">
        <is>
          <t>5th YR</t>
        </is>
      </c>
      <c r="F3026" t="inlineStr">
        <is>
          <t>6'2"</t>
        </is>
      </c>
      <c r="G3026" t="n">
        <v>227</v>
      </c>
      <c r="H3026" t="inlineStr">
        <is>
          <t>Fuquay-Varina</t>
        </is>
      </c>
    </row>
    <row r="3027">
      <c r="A3027" t="inlineStr">
        <is>
          <t>East Carolina</t>
        </is>
      </c>
      <c r="B3027" t="n">
        <v>50</v>
      </c>
      <c r="C3027" t="inlineStr">
        <is>
          <t>Joshua Battle</t>
        </is>
      </c>
      <c r="D3027" t="inlineStr">
        <is>
          <t>OL</t>
        </is>
      </c>
      <c r="E3027" t="inlineStr">
        <is>
          <t>1st YR</t>
        </is>
      </c>
      <c r="F3027" t="inlineStr">
        <is>
          <t>6'5"</t>
        </is>
      </c>
      <c r="G3027" t="n">
        <v>285</v>
      </c>
      <c r="H3027" t="inlineStr">
        <is>
          <t>College Park, Ga.</t>
        </is>
      </c>
    </row>
    <row r="3028">
      <c r="A3028" t="inlineStr">
        <is>
          <t>East Carolina</t>
        </is>
      </c>
      <c r="B3028" t="n">
        <v>22</v>
      </c>
      <c r="C3028" t="inlineStr">
        <is>
          <t>Michael Beatty</t>
        </is>
      </c>
      <c r="D3028" t="inlineStr">
        <is>
          <t>RB</t>
        </is>
      </c>
      <c r="E3028" t="inlineStr">
        <is>
          <t>3rd YR</t>
        </is>
      </c>
      <c r="F3028" t="inlineStr">
        <is>
          <t>5'6"</t>
        </is>
      </c>
      <c r="G3028" t="n">
        <v>162</v>
      </c>
      <c r="H3028" t="inlineStr">
        <is>
          <t>Apex</t>
        </is>
      </c>
    </row>
    <row r="3029">
      <c r="A3029" t="inlineStr">
        <is>
          <t>East Carolina</t>
        </is>
      </c>
      <c r="B3029" t="n">
        <v>23</v>
      </c>
      <c r="C3029" t="inlineStr">
        <is>
          <t>Josh Benton</t>
        </is>
      </c>
      <c r="D3029" t="inlineStr">
        <is>
          <t>DB</t>
        </is>
      </c>
      <c r="E3029" t="inlineStr">
        <is>
          <t>5th YR</t>
        </is>
      </c>
      <c r="F3029" t="inlineStr">
        <is>
          <t>5'11"</t>
        </is>
      </c>
      <c r="G3029" t="n">
        <v>200</v>
      </c>
      <c r="H3029" t="inlineStr">
        <is>
          <t>Jacksonville</t>
        </is>
      </c>
    </row>
    <row r="3030">
      <c r="A3030" t="inlineStr">
        <is>
          <t>East Carolina</t>
        </is>
      </c>
      <c r="B3030" t="n">
        <v>58</v>
      </c>
      <c r="C3030" t="inlineStr">
        <is>
          <t>Brandon Best</t>
        </is>
      </c>
      <c r="D3030" t="inlineStr">
        <is>
          <t>OL</t>
        </is>
      </c>
      <c r="E3030" t="inlineStr">
        <is>
          <t>5th YR</t>
        </is>
      </c>
      <c r="F3030" t="inlineStr">
        <is>
          <t>6'4"</t>
        </is>
      </c>
      <c r="G3030" t="n">
        <v>313</v>
      </c>
      <c r="H3030" t="inlineStr">
        <is>
          <t>Tucker, Ga.</t>
        </is>
      </c>
      <c r="I3030" t="inlineStr">
        <is>
          <t>Transfer from Kennesaw State (2026 portal)</t>
        </is>
      </c>
    </row>
    <row r="3031">
      <c r="A3031" t="inlineStr">
        <is>
          <t>East Carolina</t>
        </is>
      </c>
      <c r="B3031" t="n">
        <v>2</v>
      </c>
      <c r="C3031" t="inlineStr">
        <is>
          <t>Jaylen Bowden</t>
        </is>
      </c>
      <c r="D3031" t="inlineStr">
        <is>
          <t>DB</t>
        </is>
      </c>
      <c r="E3031" t="inlineStr">
        <is>
          <t>4th YR</t>
        </is>
      </c>
      <c r="F3031" t="inlineStr">
        <is>
          <t>6'1"</t>
        </is>
      </c>
      <c r="G3031" t="n">
        <v>180</v>
      </c>
      <c r="H3031" t="inlineStr">
        <is>
          <t>Charlotte</t>
        </is>
      </c>
      <c r="I3031" t="inlineStr">
        <is>
          <t>Transfer from Minnesota (2026 portal)</t>
        </is>
      </c>
    </row>
    <row r="3032">
      <c r="A3032" t="inlineStr">
        <is>
          <t>East Carolina</t>
        </is>
      </c>
      <c r="B3032" t="n">
        <v>98</v>
      </c>
      <c r="C3032" t="inlineStr">
        <is>
          <t>Torin Brazell</t>
        </is>
      </c>
      <c r="D3032" t="inlineStr">
        <is>
          <t>DL</t>
        </is>
      </c>
      <c r="E3032" t="inlineStr">
        <is>
          <t>3rd YR</t>
        </is>
      </c>
      <c r="F3032" t="inlineStr">
        <is>
          <t>6'2"</t>
        </is>
      </c>
      <c r="G3032" t="n">
        <v>278</v>
      </c>
      <c r="H3032" t="inlineStr">
        <is>
          <t>Starke, Fla.</t>
        </is>
      </c>
    </row>
    <row r="3033">
      <c r="A3033" t="inlineStr">
        <is>
          <t>East Carolina</t>
        </is>
      </c>
      <c r="B3033" t="n">
        <v>65</v>
      </c>
      <c r="C3033" t="inlineStr">
        <is>
          <t>Preston Broadway</t>
        </is>
      </c>
      <c r="D3033" t="inlineStr">
        <is>
          <t>OL</t>
        </is>
      </c>
      <c r="E3033" t="inlineStr">
        <is>
          <t>1st YR</t>
        </is>
      </c>
      <c r="F3033" t="inlineStr">
        <is>
          <t>6'3"</t>
        </is>
      </c>
      <c r="G3033" t="n">
        <v>270</v>
      </c>
      <c r="H3033" t="inlineStr">
        <is>
          <t>Indian Trail</t>
        </is>
      </c>
    </row>
    <row r="3034">
      <c r="A3034" t="inlineStr">
        <is>
          <t>East Carolina</t>
        </is>
      </c>
      <c r="B3034" t="n">
        <v>45</v>
      </c>
      <c r="C3034" t="inlineStr">
        <is>
          <t>Mason Brown</t>
        </is>
      </c>
      <c r="D3034" t="inlineStr">
        <is>
          <t>TE</t>
        </is>
      </c>
      <c r="E3034" t="inlineStr">
        <is>
          <t>4th YR</t>
        </is>
      </c>
      <c r="F3034" t="inlineStr">
        <is>
          <t>6'4"</t>
        </is>
      </c>
      <c r="G3034" t="n">
        <v>261</v>
      </c>
      <c r="H3034" t="inlineStr">
        <is>
          <t>Warsaw</t>
        </is>
      </c>
    </row>
    <row r="3035">
      <c r="A3035" t="inlineStr">
        <is>
          <t>East Carolina</t>
        </is>
      </c>
      <c r="B3035" t="n">
        <v>13</v>
      </c>
      <c r="C3035" t="inlineStr">
        <is>
          <t>Trey Burke</t>
        </is>
      </c>
      <c r="D3035" t="inlineStr">
        <is>
          <t>QB</t>
        </is>
      </c>
      <c r="E3035" t="inlineStr">
        <is>
          <t>1st YR</t>
        </is>
      </c>
      <c r="F3035" t="inlineStr">
        <is>
          <t>6'3"</t>
        </is>
      </c>
      <c r="G3035" t="n">
        <v>205</v>
      </c>
      <c r="H3035" t="inlineStr">
        <is>
          <t>Spartanburg, S.C.</t>
        </is>
      </c>
    </row>
    <row r="3036">
      <c r="A3036" t="inlineStr">
        <is>
          <t>East Carolina</t>
        </is>
      </c>
      <c r="B3036" t="n">
        <v>44</v>
      </c>
      <c r="C3036" t="inlineStr">
        <is>
          <t>Preston Carr</t>
        </is>
      </c>
      <c r="D3036" t="inlineStr">
        <is>
          <t>DL</t>
        </is>
      </c>
      <c r="E3036" t="inlineStr">
        <is>
          <t>5th YR</t>
        </is>
      </c>
      <c r="F3036" t="inlineStr">
        <is>
          <t>6'3"</t>
        </is>
      </c>
      <c r="G3036" t="n">
        <v>295</v>
      </c>
      <c r="H3036" t="inlineStr">
        <is>
          <t>Timberlake</t>
        </is>
      </c>
    </row>
    <row r="3037">
      <c r="A3037" t="inlineStr">
        <is>
          <t>East Carolina</t>
        </is>
      </c>
      <c r="B3037" t="n">
        <v>52</v>
      </c>
      <c r="C3037" t="inlineStr">
        <is>
          <t>Zach Caulder</t>
        </is>
      </c>
      <c r="D3037" t="inlineStr">
        <is>
          <t>OL</t>
        </is>
      </c>
      <c r="E3037" t="inlineStr">
        <is>
          <t>5th YR</t>
        </is>
      </c>
      <c r="F3037" t="inlineStr">
        <is>
          <t>6'1"</t>
        </is>
      </c>
      <c r="G3037" t="n">
        <v>251</v>
      </c>
      <c r="H3037" t="inlineStr">
        <is>
          <t>Cheraw, S.C.</t>
        </is>
      </c>
    </row>
    <row r="3038">
      <c r="A3038" t="inlineStr">
        <is>
          <t>East Carolina</t>
        </is>
      </c>
      <c r="B3038" t="n">
        <v>34</v>
      </c>
      <c r="C3038" t="inlineStr">
        <is>
          <t>Adam Cole</t>
        </is>
      </c>
      <c r="D3038" t="inlineStr">
        <is>
          <t>DB</t>
        </is>
      </c>
      <c r="E3038" t="inlineStr">
        <is>
          <t>4th YR</t>
        </is>
      </c>
      <c r="F3038" t="inlineStr">
        <is>
          <t>6'0"</t>
        </is>
      </c>
      <c r="G3038" t="n">
        <v>185</v>
      </c>
      <c r="H3038" t="inlineStr">
        <is>
          <t>Asheboro</t>
        </is>
      </c>
    </row>
    <row r="3039">
      <c r="A3039" t="inlineStr">
        <is>
          <t>East Carolina</t>
        </is>
      </c>
      <c r="B3039" t="n">
        <v>28</v>
      </c>
      <c r="C3039" t="inlineStr">
        <is>
          <t>David Coleman Jr.</t>
        </is>
      </c>
      <c r="D3039" t="inlineStr">
        <is>
          <t>DB</t>
        </is>
      </c>
      <c r="E3039" t="inlineStr">
        <is>
          <t>1st YR</t>
        </is>
      </c>
      <c r="F3039" t="inlineStr">
        <is>
          <t>5'11"</t>
        </is>
      </c>
      <c r="G3039" t="n">
        <v>165</v>
      </c>
      <c r="H3039" t="inlineStr">
        <is>
          <t>Kingsland, Ga.</t>
        </is>
      </c>
    </row>
    <row r="3040">
      <c r="A3040" t="inlineStr">
        <is>
          <t>East Carolina</t>
        </is>
      </c>
      <c r="B3040" t="n">
        <v>85</v>
      </c>
      <c r="C3040" t="inlineStr">
        <is>
          <t>Stephen Collier</t>
        </is>
      </c>
      <c r="D3040" t="inlineStr">
        <is>
          <t>TE</t>
        </is>
      </c>
      <c r="E3040" t="inlineStr">
        <is>
          <t>2nd YR</t>
        </is>
      </c>
      <c r="F3040" t="inlineStr">
        <is>
          <t>6'2"</t>
        </is>
      </c>
      <c r="G3040" t="n">
        <v>242</v>
      </c>
      <c r="H3040" t="inlineStr">
        <is>
          <t>Lexington, S.C.</t>
        </is>
      </c>
    </row>
    <row r="3041">
      <c r="A3041" t="inlineStr">
        <is>
          <t>East Carolina</t>
        </is>
      </c>
      <c r="B3041" t="n">
        <v>95</v>
      </c>
      <c r="C3041" t="inlineStr">
        <is>
          <t>Andrew Conrad</t>
        </is>
      </c>
      <c r="D3041" t="inlineStr">
        <is>
          <t>PK</t>
        </is>
      </c>
      <c r="E3041" t="inlineStr">
        <is>
          <t>5th YR</t>
        </is>
      </c>
      <c r="F3041" t="inlineStr">
        <is>
          <t>5'10"</t>
        </is>
      </c>
      <c r="G3041" t="n">
        <v>184</v>
      </c>
      <c r="H3041" t="inlineStr">
        <is>
          <t>Kernersville</t>
        </is>
      </c>
    </row>
    <row r="3042">
      <c r="A3042" t="inlineStr">
        <is>
          <t>East Carolina</t>
        </is>
      </c>
      <c r="B3042" t="n">
        <v>75</v>
      </c>
      <c r="C3042" t="inlineStr">
        <is>
          <t>Hayes Creel</t>
        </is>
      </c>
      <c r="D3042" t="inlineStr">
        <is>
          <t>OL</t>
        </is>
      </c>
      <c r="E3042" t="inlineStr">
        <is>
          <t>5th YR</t>
        </is>
      </c>
      <c r="F3042" t="inlineStr">
        <is>
          <t>6'7"</t>
        </is>
      </c>
      <c r="G3042" t="n">
        <v>320</v>
      </c>
      <c r="H3042" t="inlineStr">
        <is>
          <t>Franklinton, La.</t>
        </is>
      </c>
      <c r="I3042" t="inlineStr">
        <is>
          <t>Transfer from Southern Miss (2026 portal)</t>
        </is>
      </c>
    </row>
    <row r="3043">
      <c r="A3043" t="inlineStr">
        <is>
          <t>East Carolina</t>
        </is>
      </c>
      <c r="B3043" t="n">
        <v>61</v>
      </c>
      <c r="C3043" t="inlineStr">
        <is>
          <t>Brooks Culp</t>
        </is>
      </c>
      <c r="D3043" t="inlineStr">
        <is>
          <t>OL</t>
        </is>
      </c>
      <c r="E3043" t="inlineStr">
        <is>
          <t>1st YR</t>
        </is>
      </c>
      <c r="F3043" t="inlineStr">
        <is>
          <t>6'4"</t>
        </is>
      </c>
      <c r="G3043" t="n">
        <v>310</v>
      </c>
      <c r="H3043" t="inlineStr">
        <is>
          <t>Statesville</t>
        </is>
      </c>
    </row>
    <row r="3044">
      <c r="A3044" t="inlineStr">
        <is>
          <t>East Carolina</t>
        </is>
      </c>
      <c r="B3044" t="n">
        <v>42</v>
      </c>
      <c r="C3044" t="inlineStr">
        <is>
          <t>Julien Davis</t>
        </is>
      </c>
      <c r="D3044" t="inlineStr">
        <is>
          <t>LB</t>
        </is>
      </c>
      <c r="E3044" t="inlineStr">
        <is>
          <t>4th YR</t>
        </is>
      </c>
      <c r="F3044" t="inlineStr">
        <is>
          <t>6'2"</t>
        </is>
      </c>
      <c r="G3044" t="n">
        <v>239</v>
      </c>
      <c r="H3044" t="inlineStr">
        <is>
          <t>McDonough, Ga.</t>
        </is>
      </c>
    </row>
    <row r="3045">
      <c r="A3045" t="inlineStr">
        <is>
          <t>East Carolina</t>
        </is>
      </c>
      <c r="B3045" t="n">
        <v>5</v>
      </c>
      <c r="C3045" t="inlineStr">
        <is>
          <t>Kieran Davis</t>
        </is>
      </c>
      <c r="D3045" t="inlineStr">
        <is>
          <t>DL</t>
        </is>
      </c>
      <c r="E3045" t="inlineStr">
        <is>
          <t>4th YR</t>
        </is>
      </c>
      <c r="F3045" t="inlineStr">
        <is>
          <t>6'2"</t>
        </is>
      </c>
      <c r="G3045" t="n">
        <v>250</v>
      </c>
      <c r="H3045" t="inlineStr">
        <is>
          <t>Roswell, Ga.</t>
        </is>
      </c>
    </row>
    <row r="3046">
      <c r="A3046" t="inlineStr">
        <is>
          <t>East Carolina</t>
        </is>
      </c>
      <c r="B3046" t="n">
        <v>24</v>
      </c>
      <c r="C3046" t="inlineStr">
        <is>
          <t>Jason Dickerson</t>
        </is>
      </c>
      <c r="D3046" t="inlineStr">
        <is>
          <t>WR</t>
        </is>
      </c>
      <c r="E3046" t="inlineStr">
        <is>
          <t>3rd YR</t>
        </is>
      </c>
      <c r="F3046" t="inlineStr">
        <is>
          <t>5'10"</t>
        </is>
      </c>
      <c r="G3046" t="n">
        <v>189</v>
      </c>
      <c r="H3046" t="inlineStr">
        <is>
          <t>Knightdale</t>
        </is>
      </c>
    </row>
    <row r="3047">
      <c r="A3047" t="inlineStr">
        <is>
          <t>East Carolina</t>
        </is>
      </c>
      <c r="B3047" t="n">
        <v>9</v>
      </c>
      <c r="C3047" t="inlineStr">
        <is>
          <t>Kendrick DuJour</t>
        </is>
      </c>
      <c r="D3047" t="inlineStr">
        <is>
          <t>DL</t>
        </is>
      </c>
      <c r="E3047" t="inlineStr">
        <is>
          <t>5th YR</t>
        </is>
      </c>
      <c r="F3047" t="inlineStr">
        <is>
          <t>6'5"</t>
        </is>
      </c>
      <c r="G3047" t="n">
        <v>223</v>
      </c>
      <c r="H3047" t="inlineStr">
        <is>
          <t>Jonesboro, Ga.</t>
        </is>
      </c>
    </row>
    <row r="3048">
      <c r="A3048" t="inlineStr">
        <is>
          <t>East Carolina</t>
        </is>
      </c>
      <c r="B3048" t="n">
        <v>13</v>
      </c>
      <c r="C3048" t="inlineStr">
        <is>
          <t>Ayden Duncanson</t>
        </is>
      </c>
      <c r="D3048" t="inlineStr">
        <is>
          <t>DB</t>
        </is>
      </c>
      <c r="E3048" t="inlineStr">
        <is>
          <t>4th YR</t>
        </is>
      </c>
      <c r="F3048" t="inlineStr">
        <is>
          <t>6'0"</t>
        </is>
      </c>
      <c r="G3048" t="n">
        <v>194</v>
      </c>
      <c r="H3048" t="inlineStr">
        <is>
          <t>Atlanta, Ga.</t>
        </is>
      </c>
    </row>
    <row r="3049">
      <c r="A3049" t="inlineStr">
        <is>
          <t>East Carolina</t>
        </is>
      </c>
      <c r="B3049" t="n">
        <v>90</v>
      </c>
      <c r="C3049" t="inlineStr">
        <is>
          <t>Josiah Dwyer</t>
        </is>
      </c>
      <c r="D3049" t="inlineStr">
        <is>
          <t>DL</t>
        </is>
      </c>
      <c r="E3049" t="inlineStr">
        <is>
          <t>2nd YR</t>
        </is>
      </c>
      <c r="F3049" t="inlineStr">
        <is>
          <t>6'2"</t>
        </is>
      </c>
      <c r="G3049" t="n">
        <v>281</v>
      </c>
      <c r="H3049" t="inlineStr">
        <is>
          <t>Bennettsville, S.C.</t>
        </is>
      </c>
    </row>
    <row r="3050">
      <c r="A3050" t="inlineStr">
        <is>
          <t>East Carolina</t>
        </is>
      </c>
      <c r="B3050" t="n">
        <v>4</v>
      </c>
      <c r="C3050" t="inlineStr">
        <is>
          <t>TJ Engleman Jr.</t>
        </is>
      </c>
      <c r="D3050" t="inlineStr">
        <is>
          <t>RB</t>
        </is>
      </c>
      <c r="E3050" t="inlineStr">
        <is>
          <t>3rd YR</t>
        </is>
      </c>
      <c r="F3050" t="inlineStr">
        <is>
          <t>5'9"</t>
        </is>
      </c>
      <c r="G3050" t="n">
        <v>189</v>
      </c>
      <c r="H3050" t="inlineStr">
        <is>
          <t>Atlanta, Ga.</t>
        </is>
      </c>
    </row>
    <row r="3051">
      <c r="A3051" t="inlineStr">
        <is>
          <t>East Carolina</t>
        </is>
      </c>
      <c r="B3051" t="n">
        <v>56</v>
      </c>
      <c r="C3051" t="inlineStr">
        <is>
          <t>Bryson Esser</t>
        </is>
      </c>
      <c r="D3051" t="inlineStr">
        <is>
          <t>OL</t>
        </is>
      </c>
      <c r="E3051" t="inlineStr">
        <is>
          <t>3rd YR</t>
        </is>
      </c>
      <c r="F3051" t="inlineStr">
        <is>
          <t>6'8"</t>
        </is>
      </c>
      <c r="G3051" t="n">
        <v>295</v>
      </c>
      <c r="H3051" t="inlineStr">
        <is>
          <t>Denver</t>
        </is>
      </c>
    </row>
    <row r="3052">
      <c r="A3052" t="inlineStr">
        <is>
          <t>East Carolina</t>
        </is>
      </c>
      <c r="B3052" t="n">
        <v>49</v>
      </c>
      <c r="C3052" t="inlineStr">
        <is>
          <t>Chad Fairchild</t>
        </is>
      </c>
      <c r="D3052" t="inlineStr">
        <is>
          <t>LB</t>
        </is>
      </c>
      <c r="E3052" t="inlineStr">
        <is>
          <t>1st YR</t>
        </is>
      </c>
      <c r="F3052" t="inlineStr">
        <is>
          <t>6'0"</t>
        </is>
      </c>
      <c r="G3052" t="n">
        <v>235</v>
      </c>
      <c r="H3052" t="inlineStr">
        <is>
          <t>Hampton, Ga.</t>
        </is>
      </c>
    </row>
    <row r="3053">
      <c r="A3053" t="inlineStr">
        <is>
          <t>East Carolina</t>
        </is>
      </c>
      <c r="B3053" t="n">
        <v>27</v>
      </c>
      <c r="C3053" t="inlineStr">
        <is>
          <t>Miles Gaddy</t>
        </is>
      </c>
      <c r="D3053" t="inlineStr">
        <is>
          <t>DB</t>
        </is>
      </c>
      <c r="E3053" t="inlineStr">
        <is>
          <t>3rd YR</t>
        </is>
      </c>
      <c r="F3053" t="inlineStr">
        <is>
          <t>6'1"</t>
        </is>
      </c>
      <c r="G3053" t="n">
        <v>185</v>
      </c>
      <c r="H3053" t="inlineStr">
        <is>
          <t>Fuquay-Varina</t>
        </is>
      </c>
    </row>
    <row r="3054">
      <c r="A3054" t="inlineStr">
        <is>
          <t>East Carolina</t>
        </is>
      </c>
      <c r="B3054" t="n">
        <v>3</v>
      </c>
      <c r="C3054" t="inlineStr">
        <is>
          <t>Zyeir Gamble</t>
        </is>
      </c>
      <c r="D3054" t="inlineStr">
        <is>
          <t>DB</t>
        </is>
      </c>
      <c r="E3054" t="inlineStr">
        <is>
          <t>4th YR</t>
        </is>
      </c>
      <c r="F3054" t="inlineStr">
        <is>
          <t>5'10"</t>
        </is>
      </c>
      <c r="G3054" t="n">
        <v>195</v>
      </c>
      <c r="H3054" t="inlineStr">
        <is>
          <t>Sumter, S.C.</t>
        </is>
      </c>
      <c r="I3054" t="inlineStr">
        <is>
          <t>Transfer from App State (2026 portal)</t>
        </is>
      </c>
    </row>
    <row r="3055">
      <c r="A3055" t="inlineStr">
        <is>
          <t>East Carolina</t>
        </is>
      </c>
      <c r="B3055" t="n">
        <v>26</v>
      </c>
      <c r="C3055" t="inlineStr">
        <is>
          <t>DaMari Gantt</t>
        </is>
      </c>
      <c r="D3055" t="inlineStr">
        <is>
          <t>RB</t>
        </is>
      </c>
      <c r="E3055" t="inlineStr">
        <is>
          <t>3rd YR</t>
        </is>
      </c>
      <c r="F3055" t="inlineStr">
        <is>
          <t>5'10"</t>
        </is>
      </c>
      <c r="G3055" t="n">
        <v>197</v>
      </c>
      <c r="H3055" t="inlineStr">
        <is>
          <t>Jacksonville</t>
        </is>
      </c>
    </row>
    <row r="3056">
      <c r="A3056" t="inlineStr">
        <is>
          <t>East Carolina</t>
        </is>
      </c>
      <c r="B3056" t="n">
        <v>79</v>
      </c>
      <c r="C3056" t="inlineStr">
        <is>
          <t>Justin Garrard</t>
        </is>
      </c>
      <c r="D3056" t="inlineStr">
        <is>
          <t>OL</t>
        </is>
      </c>
      <c r="E3056" t="inlineStr">
        <is>
          <t>1st YR</t>
        </is>
      </c>
      <c r="F3056" t="inlineStr">
        <is>
          <t>6'4"</t>
        </is>
      </c>
      <c r="G3056" t="n">
        <v>325</v>
      </c>
      <c r="H3056" t="inlineStr">
        <is>
          <t>Neptune Beach, Fla.</t>
        </is>
      </c>
    </row>
    <row r="3057">
      <c r="A3057" t="inlineStr">
        <is>
          <t>East Carolina</t>
        </is>
      </c>
      <c r="B3057" t="n">
        <v>3</v>
      </c>
      <c r="C3057" t="inlineStr">
        <is>
          <t>Ashton Gray</t>
        </is>
      </c>
      <c r="D3057" t="inlineStr">
        <is>
          <t>RB</t>
        </is>
      </c>
      <c r="E3057" t="inlineStr">
        <is>
          <t>3rd YR</t>
        </is>
      </c>
      <c r="F3057" t="inlineStr">
        <is>
          <t>6'0"</t>
        </is>
      </c>
      <c r="G3057" t="n">
        <v>208</v>
      </c>
      <c r="H3057" t="inlineStr">
        <is>
          <t>Marion, Ark.</t>
        </is>
      </c>
      <c r="I3057" t="inlineStr">
        <is>
          <t>Transfer from North Texas (2026 portal)</t>
        </is>
      </c>
    </row>
    <row r="3058">
      <c r="A3058" t="inlineStr">
        <is>
          <t>East Carolina</t>
        </is>
      </c>
      <c r="B3058" t="n">
        <v>12</v>
      </c>
      <c r="C3058" t="inlineStr">
        <is>
          <t>Mitch Griffis</t>
        </is>
      </c>
      <c r="D3058" t="inlineStr">
        <is>
          <t>QB</t>
        </is>
      </c>
      <c r="E3058" t="inlineStr">
        <is>
          <t>6th YR</t>
        </is>
      </c>
      <c r="F3058" t="inlineStr">
        <is>
          <t>6'0"</t>
        </is>
      </c>
      <c r="G3058" t="n">
        <v>195</v>
      </c>
      <c r="H3058" t="inlineStr">
        <is>
          <t>Ashburn, Va.</t>
        </is>
      </c>
      <c r="I3058" t="inlineStr">
        <is>
          <t>Transfer from Texas Tech (2026 portal)</t>
        </is>
      </c>
    </row>
    <row r="3059">
      <c r="A3059" t="inlineStr">
        <is>
          <t>East Carolina</t>
        </is>
      </c>
      <c r="B3059" t="n">
        <v>15</v>
      </c>
      <c r="C3059" t="inlineStr">
        <is>
          <t>Ja'Keith Hamilton</t>
        </is>
      </c>
      <c r="D3059" t="inlineStr">
        <is>
          <t>WR</t>
        </is>
      </c>
      <c r="E3059" t="inlineStr">
        <is>
          <t>4th YR</t>
        </is>
      </c>
      <c r="F3059" t="inlineStr">
        <is>
          <t>6'2"</t>
        </is>
      </c>
      <c r="G3059" t="n">
        <v>206</v>
      </c>
      <c r="H3059" t="inlineStr">
        <is>
          <t>Shelby</t>
        </is>
      </c>
      <c r="I3059" t="inlineStr">
        <is>
          <t>Transfer from Furman (2026 portal)</t>
        </is>
      </c>
    </row>
    <row r="3060">
      <c r="A3060" t="inlineStr">
        <is>
          <t>East Carolina</t>
        </is>
      </c>
      <c r="B3060" t="n">
        <v>6</v>
      </c>
      <c r="C3060" t="inlineStr">
        <is>
          <t>Kanen Hamlett</t>
        </is>
      </c>
      <c r="D3060" t="inlineStr">
        <is>
          <t>TE</t>
        </is>
      </c>
      <c r="E3060" t="inlineStr">
        <is>
          <t>5th YR</t>
        </is>
      </c>
      <c r="F3060" t="inlineStr">
        <is>
          <t>6'4"</t>
        </is>
      </c>
      <c r="G3060" t="n">
        <v>235</v>
      </c>
      <c r="H3060" t="inlineStr">
        <is>
          <t>Madison, Ala.</t>
        </is>
      </c>
      <c r="I3060" t="inlineStr">
        <is>
          <t>Transfer from App State (2026 portal)</t>
        </is>
      </c>
    </row>
    <row r="3061">
      <c r="A3061" t="inlineStr">
        <is>
          <t>East Carolina</t>
        </is>
      </c>
      <c r="B3061" t="n">
        <v>68</v>
      </c>
      <c r="C3061" t="inlineStr">
        <is>
          <t>Tre Hardison</t>
        </is>
      </c>
      <c r="D3061" t="inlineStr">
        <is>
          <t>OL</t>
        </is>
      </c>
      <c r="E3061" t="inlineStr">
        <is>
          <t>5th YR</t>
        </is>
      </c>
      <c r="F3061" t="inlineStr">
        <is>
          <t>6'4"</t>
        </is>
      </c>
      <c r="G3061" t="n">
        <v>317</v>
      </c>
      <c r="H3061" t="inlineStr">
        <is>
          <t>Jacksonville</t>
        </is>
      </c>
    </row>
    <row r="3062">
      <c r="A3062" t="inlineStr">
        <is>
          <t>East Carolina</t>
        </is>
      </c>
      <c r="B3062" t="n">
        <v>77</v>
      </c>
      <c r="C3062" t="inlineStr">
        <is>
          <t>Ja'Vaughn Hargett</t>
        </is>
      </c>
      <c r="D3062" t="inlineStr">
        <is>
          <t>OL</t>
        </is>
      </c>
      <c r="E3062" t="inlineStr">
        <is>
          <t>1st YR</t>
        </is>
      </c>
      <c r="F3062" t="inlineStr">
        <is>
          <t>6'5"</t>
        </is>
      </c>
      <c r="G3062" t="n">
        <v>260</v>
      </c>
      <c r="H3062" t="inlineStr">
        <is>
          <t>Durhman</t>
        </is>
      </c>
    </row>
    <row r="3063">
      <c r="A3063" t="inlineStr">
        <is>
          <t>East Carolina</t>
        </is>
      </c>
      <c r="B3063" t="n">
        <v>72</v>
      </c>
      <c r="C3063" t="inlineStr">
        <is>
          <t>Christian Harris</t>
        </is>
      </c>
      <c r="D3063" t="inlineStr">
        <is>
          <t>OL</t>
        </is>
      </c>
      <c r="E3063" t="inlineStr">
        <is>
          <t>4th YR</t>
        </is>
      </c>
      <c r="F3063" t="inlineStr">
        <is>
          <t>6'7"</t>
        </is>
      </c>
      <c r="G3063" t="n">
        <v>305</v>
      </c>
      <c r="H3063" t="inlineStr">
        <is>
          <t>Richmond, Va.</t>
        </is>
      </c>
    </row>
    <row r="3064">
      <c r="A3064" t="inlineStr">
        <is>
          <t>East Carolina</t>
        </is>
      </c>
      <c r="B3064" t="n">
        <v>57</v>
      </c>
      <c r="C3064" t="inlineStr">
        <is>
          <t>Ian Hemilright</t>
        </is>
      </c>
      <c r="D3064" t="inlineStr">
        <is>
          <t>OL</t>
        </is>
      </c>
      <c r="E3064" t="inlineStr">
        <is>
          <t>3rd YR</t>
        </is>
      </c>
      <c r="F3064" t="inlineStr">
        <is>
          <t>6'4"</t>
        </is>
      </c>
      <c r="G3064" t="n">
        <v>280</v>
      </c>
      <c r="H3064" t="inlineStr">
        <is>
          <t>Cary</t>
        </is>
      </c>
    </row>
    <row r="3065">
      <c r="A3065" t="inlineStr">
        <is>
          <t>East Carolina</t>
        </is>
      </c>
      <c r="B3065" t="n">
        <v>6</v>
      </c>
      <c r="C3065" t="inlineStr">
        <is>
          <t>DeMarius Hines</t>
        </is>
      </c>
      <c r="D3065" t="inlineStr">
        <is>
          <t>DB</t>
        </is>
      </c>
      <c r="E3065" t="inlineStr">
        <is>
          <t>3rd YR</t>
        </is>
      </c>
      <c r="F3065" t="inlineStr">
        <is>
          <t>5'11"</t>
        </is>
      </c>
      <c r="G3065" t="n">
        <v>194</v>
      </c>
      <c r="H3065" t="inlineStr">
        <is>
          <t>Atlanta, Ga.</t>
        </is>
      </c>
    </row>
    <row r="3066">
      <c r="A3066" t="inlineStr">
        <is>
          <t>East Carolina</t>
        </is>
      </c>
      <c r="B3066" t="n">
        <v>7</v>
      </c>
      <c r="C3066" t="inlineStr">
        <is>
          <t>Cole Hodge</t>
        </is>
      </c>
      <c r="D3066" t="inlineStr">
        <is>
          <t>QB</t>
        </is>
      </c>
      <c r="E3066" t="inlineStr">
        <is>
          <t>2nd YR</t>
        </is>
      </c>
      <c r="F3066" t="inlineStr">
        <is>
          <t>6'0"</t>
        </is>
      </c>
      <c r="G3066" t="n">
        <v>198</v>
      </c>
      <c r="H3066" t="inlineStr">
        <is>
          <t>Louisville, Ky.</t>
        </is>
      </c>
    </row>
    <row r="3067">
      <c r="A3067" t="inlineStr">
        <is>
          <t>East Carolina</t>
        </is>
      </c>
      <c r="B3067" t="n">
        <v>84</v>
      </c>
      <c r="C3067" t="inlineStr">
        <is>
          <t>Connor Hodge</t>
        </is>
      </c>
      <c r="D3067" t="inlineStr">
        <is>
          <t>WR</t>
        </is>
      </c>
      <c r="E3067" t="inlineStr">
        <is>
          <t>2nd YR</t>
        </is>
      </c>
      <c r="F3067" t="inlineStr">
        <is>
          <t>6'1"</t>
        </is>
      </c>
      <c r="G3067" t="n">
        <v>183</v>
      </c>
      <c r="H3067" t="inlineStr">
        <is>
          <t>Louisville, Ky.</t>
        </is>
      </c>
    </row>
    <row r="3068">
      <c r="A3068" t="inlineStr">
        <is>
          <t>East Carolina</t>
        </is>
      </c>
      <c r="B3068" t="n">
        <v>89</v>
      </c>
      <c r="C3068" t="inlineStr">
        <is>
          <t>Jacob Holland</t>
        </is>
      </c>
      <c r="D3068" t="inlineStr">
        <is>
          <t>TE</t>
        </is>
      </c>
      <c r="E3068" t="inlineStr">
        <is>
          <t>1st YR</t>
        </is>
      </c>
      <c r="F3068" t="inlineStr">
        <is>
          <t>6'5"</t>
        </is>
      </c>
      <c r="G3068" t="n">
        <v>245</v>
      </c>
      <c r="H3068" t="inlineStr">
        <is>
          <t>Dunn</t>
        </is>
      </c>
    </row>
    <row r="3069">
      <c r="A3069" t="inlineStr">
        <is>
          <t>East Carolina</t>
        </is>
      </c>
      <c r="B3069" t="n">
        <v>23</v>
      </c>
      <c r="C3069" t="inlineStr">
        <is>
          <t>Tavius Horne Jr.</t>
        </is>
      </c>
      <c r="D3069" t="inlineStr">
        <is>
          <t>DB</t>
        </is>
      </c>
      <c r="E3069" t="inlineStr">
        <is>
          <t>2nd YR</t>
        </is>
      </c>
      <c r="F3069" t="inlineStr">
        <is>
          <t>5'11"</t>
        </is>
      </c>
      <c r="G3069" t="n">
        <v>166</v>
      </c>
      <c r="H3069" t="inlineStr">
        <is>
          <t>Fort Lauderdale, Fla.</t>
        </is>
      </c>
    </row>
    <row r="3070">
      <c r="A3070" t="inlineStr">
        <is>
          <t>East Carolina</t>
        </is>
      </c>
      <c r="B3070" t="n">
        <v>14</v>
      </c>
      <c r="C3070" t="inlineStr">
        <is>
          <t>Derrion Horsley</t>
        </is>
      </c>
      <c r="D3070" t="inlineStr">
        <is>
          <t>DB</t>
        </is>
      </c>
      <c r="E3070" t="inlineStr">
        <is>
          <t>2nd YR</t>
        </is>
      </c>
      <c r="F3070" t="inlineStr">
        <is>
          <t>6'2"</t>
        </is>
      </c>
      <c r="G3070" t="n">
        <v>196</v>
      </c>
      <c r="H3070" t="inlineStr">
        <is>
          <t>Sharpsburg, Ga.</t>
        </is>
      </c>
    </row>
    <row r="3071">
      <c r="A3071" t="inlineStr">
        <is>
          <t>East Carolina</t>
        </is>
      </c>
      <c r="B3071" t="n">
        <v>83</v>
      </c>
      <c r="C3071" t="inlineStr">
        <is>
          <t>Elliot Huether</t>
        </is>
      </c>
      <c r="D3071" t="inlineStr">
        <is>
          <t>P</t>
        </is>
      </c>
      <c r="E3071" t="inlineStr">
        <is>
          <t>4th YR</t>
        </is>
      </c>
      <c r="F3071" t="inlineStr">
        <is>
          <t>6'3"</t>
        </is>
      </c>
      <c r="G3071" t="n">
        <v>211</v>
      </c>
      <c r="H3071" t="inlineStr">
        <is>
          <t>Minnetonka, Minn.</t>
        </is>
      </c>
      <c r="I3071" t="inlineStr">
        <is>
          <t>Transfer from St. Thomas (2026 portal)</t>
        </is>
      </c>
    </row>
    <row r="3072">
      <c r="A3072" t="inlineStr">
        <is>
          <t>East Carolina</t>
        </is>
      </c>
      <c r="B3072" t="n">
        <v>80</v>
      </c>
      <c r="C3072" t="inlineStr">
        <is>
          <t>Ty Johnson</t>
        </is>
      </c>
      <c r="D3072" t="inlineStr">
        <is>
          <t>WR</t>
        </is>
      </c>
      <c r="E3072" t="inlineStr">
        <is>
          <t>3rd YR</t>
        </is>
      </c>
      <c r="F3072" t="inlineStr">
        <is>
          <t>6'0"</t>
        </is>
      </c>
      <c r="G3072" t="n">
        <v>180</v>
      </c>
      <c r="H3072" t="inlineStr">
        <is>
          <t>Asheville</t>
        </is>
      </c>
    </row>
    <row r="3073">
      <c r="A3073" t="inlineStr">
        <is>
          <t>East Carolina</t>
        </is>
      </c>
      <c r="B3073" t="n">
        <v>2</v>
      </c>
      <c r="C3073" t="inlineStr">
        <is>
          <t>Tyler Johnson</t>
        </is>
      </c>
      <c r="D3073" t="inlineStr">
        <is>
          <t>WR</t>
        </is>
      </c>
      <c r="E3073" t="inlineStr">
        <is>
          <t>5th YR</t>
        </is>
      </c>
      <c r="F3073" t="inlineStr">
        <is>
          <t>6'0"</t>
        </is>
      </c>
      <c r="G3073" t="n">
        <v>186</v>
      </c>
      <c r="H3073" t="inlineStr">
        <is>
          <t>Martinville, Va.</t>
        </is>
      </c>
    </row>
    <row r="3074">
      <c r="A3074" t="inlineStr">
        <is>
          <t>East Carolina</t>
        </is>
      </c>
      <c r="B3074" t="n">
        <v>11</v>
      </c>
      <c r="C3074" t="inlineStr">
        <is>
          <t>DJ Johnson Jr.</t>
        </is>
      </c>
      <c r="D3074" t="inlineStr">
        <is>
          <t>LB</t>
        </is>
      </c>
      <c r="E3074" t="inlineStr">
        <is>
          <t>4th YR</t>
        </is>
      </c>
      <c r="F3074" t="inlineStr">
        <is>
          <t>6'0"</t>
        </is>
      </c>
      <c r="G3074" t="n">
        <v>224</v>
      </c>
      <c r="H3074" t="inlineStr">
        <is>
          <t>Hampton, Ga.</t>
        </is>
      </c>
    </row>
    <row r="3075">
      <c r="A3075" t="inlineStr">
        <is>
          <t>East Carolina</t>
        </is>
      </c>
      <c r="B3075" t="n">
        <v>73</v>
      </c>
      <c r="C3075" t="inlineStr">
        <is>
          <t>Karson Jones</t>
        </is>
      </c>
      <c r="D3075" t="inlineStr">
        <is>
          <t>OL</t>
        </is>
      </c>
      <c r="E3075" t="inlineStr">
        <is>
          <t>4th YR</t>
        </is>
      </c>
      <c r="F3075" t="inlineStr">
        <is>
          <t>6'4"</t>
        </is>
      </c>
      <c r="G3075" t="n">
        <v>282</v>
      </c>
      <c r="H3075" t="inlineStr">
        <is>
          <t>Lubbock, Texas</t>
        </is>
      </c>
    </row>
    <row r="3076">
      <c r="A3076" t="inlineStr">
        <is>
          <t>East Carolina</t>
        </is>
      </c>
      <c r="B3076" t="n">
        <v>1</v>
      </c>
      <c r="C3076" t="inlineStr">
        <is>
          <t>Ray Ray Joseph Jr.</t>
        </is>
      </c>
      <c r="D3076" t="inlineStr">
        <is>
          <t>WR</t>
        </is>
      </c>
      <c r="E3076" t="inlineStr">
        <is>
          <t>4th YR</t>
        </is>
      </c>
      <c r="F3076" t="inlineStr">
        <is>
          <t>5'10"</t>
        </is>
      </c>
      <c r="G3076" t="n">
        <v>180</v>
      </c>
      <c r="H3076" t="inlineStr">
        <is>
          <t>Miami, Fla.</t>
        </is>
      </c>
      <c r="I3076" t="inlineStr">
        <is>
          <t>Transfer from Miami (2026 portal)</t>
        </is>
      </c>
    </row>
    <row r="3077">
      <c r="A3077" t="inlineStr">
        <is>
          <t>East Carolina</t>
        </is>
      </c>
      <c r="B3077" t="n">
        <v>55</v>
      </c>
      <c r="C3077" t="inlineStr">
        <is>
          <t>Ethan Kramer</t>
        </is>
      </c>
      <c r="D3077" t="inlineStr">
        <is>
          <t>OL</t>
        </is>
      </c>
      <c r="E3077" t="inlineStr">
        <is>
          <t>6th YR</t>
        </is>
      </c>
      <c r="F3077" t="inlineStr">
        <is>
          <t>6'4"</t>
        </is>
      </c>
      <c r="G3077" t="n">
        <v>300</v>
      </c>
      <c r="H3077" t="inlineStr">
        <is>
          <t>Colorado Springs, Colo.</t>
        </is>
      </c>
      <c r="I3077" t="inlineStr">
        <is>
          <t>Transfer from Northern Arizona (2026 portal)</t>
        </is>
      </c>
    </row>
    <row r="3078">
      <c r="A3078" t="inlineStr">
        <is>
          <t>East Carolina</t>
        </is>
      </c>
      <c r="B3078" t="n">
        <v>5</v>
      </c>
      <c r="C3078" t="inlineStr">
        <is>
          <t>DeJuan Lacy</t>
        </is>
      </c>
      <c r="D3078" t="inlineStr">
        <is>
          <t>RB</t>
        </is>
      </c>
      <c r="E3078" t="inlineStr">
        <is>
          <t>3rd YR</t>
        </is>
      </c>
      <c r="F3078" t="inlineStr">
        <is>
          <t>5'8"</t>
        </is>
      </c>
      <c r="G3078" t="n">
        <v>203</v>
      </c>
      <c r="H3078" t="inlineStr">
        <is>
          <t>Fort Worth, Texas</t>
        </is>
      </c>
    </row>
    <row r="3079">
      <c r="A3079" t="inlineStr">
        <is>
          <t>East Carolina</t>
        </is>
      </c>
      <c r="B3079" t="n">
        <v>19</v>
      </c>
      <c r="C3079" t="inlineStr">
        <is>
          <t>Jurnee Lattimore</t>
        </is>
      </c>
      <c r="D3079" t="inlineStr">
        <is>
          <t>DB</t>
        </is>
      </c>
      <c r="E3079" t="inlineStr">
        <is>
          <t>3rd YR</t>
        </is>
      </c>
      <c r="F3079" t="inlineStr">
        <is>
          <t>5'10"</t>
        </is>
      </c>
      <c r="G3079" t="n">
        <v>167</v>
      </c>
      <c r="H3079" t="inlineStr">
        <is>
          <t>Dallas</t>
        </is>
      </c>
    </row>
    <row r="3080">
      <c r="A3080" t="inlineStr">
        <is>
          <t>East Carolina</t>
        </is>
      </c>
      <c r="B3080" t="n">
        <v>20</v>
      </c>
      <c r="C3080" t="inlineStr">
        <is>
          <t>Cade Law</t>
        </is>
      </c>
      <c r="D3080" t="inlineStr">
        <is>
          <t>LB</t>
        </is>
      </c>
      <c r="E3080" t="inlineStr">
        <is>
          <t>5th YR</t>
        </is>
      </c>
      <c r="F3080" t="inlineStr">
        <is>
          <t>6'1"</t>
        </is>
      </c>
      <c r="G3080" t="n">
        <v>225</v>
      </c>
      <c r="H3080" t="inlineStr">
        <is>
          <t>Nashville, Tenn.</t>
        </is>
      </c>
      <c r="I3080" t="inlineStr">
        <is>
          <t>Transfer from Memphis (2026 portal)</t>
        </is>
      </c>
    </row>
    <row r="3081">
      <c r="A3081" t="inlineStr">
        <is>
          <t>East Carolina</t>
        </is>
      </c>
      <c r="B3081" t="n">
        <v>10</v>
      </c>
      <c r="C3081" t="inlineStr">
        <is>
          <t>Crews Law</t>
        </is>
      </c>
      <c r="D3081" t="inlineStr">
        <is>
          <t>LB</t>
        </is>
      </c>
      <c r="E3081" t="inlineStr">
        <is>
          <t>3rd YR</t>
        </is>
      </c>
      <c r="F3081" t="inlineStr">
        <is>
          <t>6'1"</t>
        </is>
      </c>
      <c r="G3081" t="n">
        <v>225</v>
      </c>
      <c r="H3081" t="inlineStr">
        <is>
          <t>Nashville, Tenn.</t>
        </is>
      </c>
      <c r="I3081" t="inlineStr">
        <is>
          <t>Transfer from Memphis (2026 portal)</t>
        </is>
      </c>
    </row>
    <row r="3082">
      <c r="A3082" t="inlineStr">
        <is>
          <t>East Carolina</t>
        </is>
      </c>
      <c r="B3082" t="n">
        <v>7</v>
      </c>
      <c r="C3082" t="inlineStr">
        <is>
          <t>Ashton Levells-Mitchell</t>
        </is>
      </c>
      <c r="D3082" t="inlineStr">
        <is>
          <t>DB</t>
        </is>
      </c>
      <c r="E3082" t="inlineStr">
        <is>
          <t>6th YR</t>
        </is>
      </c>
      <c r="F3082" t="inlineStr">
        <is>
          <t>6'1"</t>
        </is>
      </c>
      <c r="G3082" t="n">
        <v>170</v>
      </c>
      <c r="H3082" t="inlineStr">
        <is>
          <t>DeSoto, Texas</t>
        </is>
      </c>
    </row>
    <row r="3083">
      <c r="A3083" t="inlineStr">
        <is>
          <t>East Carolina</t>
        </is>
      </c>
      <c r="B3083" t="n">
        <v>35</v>
      </c>
      <c r="C3083" t="inlineStr">
        <is>
          <t>Landon Lewis</t>
        </is>
      </c>
      <c r="D3083" t="inlineStr">
        <is>
          <t>LB</t>
        </is>
      </c>
      <c r="E3083" t="inlineStr">
        <is>
          <t>2nd YR</t>
        </is>
      </c>
      <c r="F3083" t="inlineStr">
        <is>
          <t>6'3"</t>
        </is>
      </c>
      <c r="G3083" t="n">
        <v>205</v>
      </c>
      <c r="H3083" t="inlineStr">
        <is>
          <t>Newport, N.C.</t>
        </is>
      </c>
    </row>
    <row r="3084">
      <c r="A3084" t="inlineStr">
        <is>
          <t>East Carolina</t>
        </is>
      </c>
      <c r="B3084" t="n">
        <v>14</v>
      </c>
      <c r="C3084" t="inlineStr">
        <is>
          <t>Dillon Lorick</t>
        </is>
      </c>
      <c r="D3084" t="inlineStr">
        <is>
          <t>WR</t>
        </is>
      </c>
      <c r="E3084" t="inlineStr">
        <is>
          <t>3rd YR</t>
        </is>
      </c>
      <c r="F3084" t="inlineStr">
        <is>
          <t>6'0"</t>
        </is>
      </c>
      <c r="G3084" t="n">
        <v>200</v>
      </c>
      <c r="H3084" t="inlineStr">
        <is>
          <t>Thompson's Station, Tenn.</t>
        </is>
      </c>
    </row>
    <row r="3085">
      <c r="A3085" t="inlineStr">
        <is>
          <t>East Carolina</t>
        </is>
      </c>
      <c r="B3085" t="n">
        <v>37</v>
      </c>
      <c r="C3085" t="inlineStr">
        <is>
          <t>Amare Mack</t>
        </is>
      </c>
      <c r="D3085" t="inlineStr">
        <is>
          <t>DB</t>
        </is>
      </c>
      <c r="E3085" t="inlineStr">
        <is>
          <t>1st YR</t>
        </is>
      </c>
      <c r="F3085" t="inlineStr">
        <is>
          <t>5'11"</t>
        </is>
      </c>
      <c r="G3085" t="n">
        <v>175</v>
      </c>
      <c r="H3085" t="inlineStr">
        <is>
          <t>Jacksonville, Fla.</t>
        </is>
      </c>
    </row>
    <row r="3086">
      <c r="A3086" t="inlineStr">
        <is>
          <t>East Carolina</t>
        </is>
      </c>
      <c r="B3086" t="n">
        <v>97</v>
      </c>
      <c r="C3086" t="inlineStr">
        <is>
          <t>Jacoby Martin</t>
        </is>
      </c>
      <c r="D3086" t="inlineStr">
        <is>
          <t>DL</t>
        </is>
      </c>
      <c r="E3086" t="inlineStr">
        <is>
          <t>3rd YR</t>
        </is>
      </c>
      <c r="F3086" t="inlineStr">
        <is>
          <t>6'2"</t>
        </is>
      </c>
      <c r="G3086" t="n">
        <v>264</v>
      </c>
      <c r="H3086" t="inlineStr">
        <is>
          <t>Rockingham</t>
        </is>
      </c>
    </row>
    <row r="3087">
      <c r="A3087" t="inlineStr">
        <is>
          <t>East Carolina</t>
        </is>
      </c>
      <c r="B3087" t="n">
        <v>59</v>
      </c>
      <c r="C3087" t="inlineStr">
        <is>
          <t>Xavier Massey</t>
        </is>
      </c>
      <c r="D3087" t="inlineStr">
        <is>
          <t>OL</t>
        </is>
      </c>
      <c r="E3087" t="inlineStr">
        <is>
          <t>1st YR</t>
        </is>
      </c>
      <c r="F3087" t="inlineStr">
        <is>
          <t>6'3"</t>
        </is>
      </c>
      <c r="G3087" t="n">
        <v>290</v>
      </c>
      <c r="H3087" t="inlineStr">
        <is>
          <t>Bushnell, Fla.</t>
        </is>
      </c>
    </row>
    <row r="3088">
      <c r="A3088" t="inlineStr">
        <is>
          <t>East Carolina</t>
        </is>
      </c>
      <c r="B3088" t="n">
        <v>23</v>
      </c>
      <c r="C3088" t="inlineStr">
        <is>
          <t>Meliq McGowan</t>
        </is>
      </c>
      <c r="D3088" t="inlineStr">
        <is>
          <t>RB</t>
        </is>
      </c>
      <c r="E3088" t="inlineStr">
        <is>
          <t>1st YR</t>
        </is>
      </c>
      <c r="F3088" t="inlineStr">
        <is>
          <t>6'0"</t>
        </is>
      </c>
      <c r="G3088" t="n">
        <v>190</v>
      </c>
      <c r="H3088" t="inlineStr">
        <is>
          <t>Stratfor, S.C.</t>
        </is>
      </c>
    </row>
    <row r="3089">
      <c r="A3089" t="inlineStr">
        <is>
          <t>East Carolina</t>
        </is>
      </c>
      <c r="B3089" t="n">
        <v>8</v>
      </c>
      <c r="C3089" t="inlineStr">
        <is>
          <t>Kamaurri McKinley</t>
        </is>
      </c>
      <c r="D3089" t="inlineStr">
        <is>
          <t>DB</t>
        </is>
      </c>
      <c r="E3089" t="inlineStr">
        <is>
          <t>4th YR</t>
        </is>
      </c>
      <c r="F3089" t="inlineStr">
        <is>
          <t>6'2"</t>
        </is>
      </c>
      <c r="G3089" t="n">
        <v>186</v>
      </c>
      <c r="H3089" t="inlineStr">
        <is>
          <t>Lakeland, Fla.</t>
        </is>
      </c>
    </row>
    <row r="3090">
      <c r="A3090" t="inlineStr">
        <is>
          <t>East Carolina</t>
        </is>
      </c>
      <c r="B3090" t="n">
        <v>31</v>
      </c>
      <c r="C3090" t="inlineStr">
        <is>
          <t>Djimon McLendon</t>
        </is>
      </c>
      <c r="D3090" t="inlineStr">
        <is>
          <t>DB</t>
        </is>
      </c>
      <c r="E3090" t="inlineStr">
        <is>
          <t>1st YR</t>
        </is>
      </c>
      <c r="F3090" t="inlineStr">
        <is>
          <t>5'11"</t>
        </is>
      </c>
      <c r="G3090" t="n">
        <v>175</v>
      </c>
      <c r="H3090" t="inlineStr">
        <is>
          <t>Tucker, Ga.</t>
        </is>
      </c>
    </row>
    <row r="3091">
      <c r="A3091" t="inlineStr">
        <is>
          <t>East Carolina</t>
        </is>
      </c>
      <c r="B3091" t="n">
        <v>11</v>
      </c>
      <c r="C3091" t="inlineStr">
        <is>
          <t>Jeremiah Melvin</t>
        </is>
      </c>
      <c r="D3091" t="inlineStr">
        <is>
          <t>WR</t>
        </is>
      </c>
      <c r="E3091" t="inlineStr">
        <is>
          <t>3rd YR</t>
        </is>
      </c>
      <c r="F3091" t="inlineStr">
        <is>
          <t>6'4"</t>
        </is>
      </c>
      <c r="G3091" t="n">
        <v>205</v>
      </c>
      <c r="H3091" t="inlineStr">
        <is>
          <t>Fayetteville</t>
        </is>
      </c>
      <c r="I3091" t="inlineStr">
        <is>
          <t>Transfer from Wake Forest (2026 portal)</t>
        </is>
      </c>
    </row>
    <row r="3092">
      <c r="A3092" t="inlineStr">
        <is>
          <t>East Carolina</t>
        </is>
      </c>
      <c r="B3092" t="n">
        <v>4</v>
      </c>
      <c r="C3092" t="inlineStr">
        <is>
          <t>Kevon Merrell Jr.</t>
        </is>
      </c>
      <c r="D3092" t="inlineStr">
        <is>
          <t>DB</t>
        </is>
      </c>
      <c r="E3092" t="inlineStr">
        <is>
          <t>3rd YR</t>
        </is>
      </c>
      <c r="F3092" t="inlineStr">
        <is>
          <t>6'1"</t>
        </is>
      </c>
      <c r="G3092" t="n">
        <v>188</v>
      </c>
      <c r="H3092" t="inlineStr">
        <is>
          <t>Cordele, Ga.</t>
        </is>
      </c>
    </row>
    <row r="3093">
      <c r="A3093" t="inlineStr">
        <is>
          <t>East Carolina</t>
        </is>
      </c>
      <c r="B3093" t="n">
        <v>43</v>
      </c>
      <c r="C3093" t="inlineStr">
        <is>
          <t>Jordan Miles</t>
        </is>
      </c>
      <c r="D3093" t="inlineStr">
        <is>
          <t>LB</t>
        </is>
      </c>
      <c r="E3093" t="inlineStr">
        <is>
          <t>2nd YR</t>
        </is>
      </c>
      <c r="F3093" t="inlineStr">
        <is>
          <t>6'1"</t>
        </is>
      </c>
      <c r="G3093" t="n">
        <v>200</v>
      </c>
      <c r="H3093" t="inlineStr">
        <is>
          <t>Huntsville, Ala.</t>
        </is>
      </c>
    </row>
    <row r="3094">
      <c r="A3094" t="inlineStr">
        <is>
          <t>East Carolina</t>
        </is>
      </c>
      <c r="B3094" t="n">
        <v>55</v>
      </c>
      <c r="C3094" t="inlineStr">
        <is>
          <t>Dominick Moody</t>
        </is>
      </c>
      <c r="D3094" t="inlineStr">
        <is>
          <t>DL</t>
        </is>
      </c>
      <c r="E3094" t="inlineStr">
        <is>
          <t>2nd YR</t>
        </is>
      </c>
      <c r="F3094" t="inlineStr">
        <is>
          <t>6'2"</t>
        </is>
      </c>
      <c r="G3094" t="n">
        <v>271</v>
      </c>
      <c r="H3094" t="inlineStr">
        <is>
          <t>Kennesaw, Ga.</t>
        </is>
      </c>
    </row>
    <row r="3095">
      <c r="A3095" t="inlineStr">
        <is>
          <t>East Carolina</t>
        </is>
      </c>
      <c r="B3095" t="n">
        <v>86</v>
      </c>
      <c r="C3095" t="inlineStr">
        <is>
          <t>Kaleb Morrow</t>
        </is>
      </c>
      <c r="D3095" t="inlineStr">
        <is>
          <t>TE</t>
        </is>
      </c>
      <c r="E3095" t="inlineStr">
        <is>
          <t>2nd YR</t>
        </is>
      </c>
      <c r="F3095" t="inlineStr">
        <is>
          <t>6'5"</t>
        </is>
      </c>
      <c r="G3095" t="n">
        <v>259</v>
      </c>
      <c r="H3095" t="inlineStr">
        <is>
          <t>Apex</t>
        </is>
      </c>
    </row>
    <row r="3096">
      <c r="A3096" t="inlineStr">
        <is>
          <t>East Carolina</t>
        </is>
      </c>
      <c r="B3096" t="n">
        <v>17</v>
      </c>
      <c r="C3096" t="inlineStr">
        <is>
          <t>Rae'mon Mosby</t>
        </is>
      </c>
      <c r="D3096" t="inlineStr">
        <is>
          <t>DB</t>
        </is>
      </c>
      <c r="E3096" t="inlineStr">
        <is>
          <t>3rd YR</t>
        </is>
      </c>
      <c r="F3096" t="inlineStr">
        <is>
          <t>6'0"</t>
        </is>
      </c>
      <c r="G3096" t="n">
        <v>190</v>
      </c>
      <c r="H3096" t="inlineStr">
        <is>
          <t>Marrero, La.</t>
        </is>
      </c>
      <c r="I3096" t="inlineStr">
        <is>
          <t>Transfer from Louisville (2026 portal)</t>
        </is>
      </c>
    </row>
    <row r="3097">
      <c r="A3097" t="inlineStr">
        <is>
          <t>East Carolina</t>
        </is>
      </c>
      <c r="B3097" t="n">
        <v>26</v>
      </c>
      <c r="C3097" t="inlineStr">
        <is>
          <t>Alex Moye</t>
        </is>
      </c>
      <c r="D3097" t="inlineStr">
        <is>
          <t>DB</t>
        </is>
      </c>
      <c r="E3097" t="inlineStr">
        <is>
          <t>3rd YR</t>
        </is>
      </c>
      <c r="F3097" t="inlineStr">
        <is>
          <t>6'2"</t>
        </is>
      </c>
      <c r="G3097" t="n">
        <v>190</v>
      </c>
      <c r="H3097" t="inlineStr">
        <is>
          <t>Farmville</t>
        </is>
      </c>
    </row>
    <row r="3098">
      <c r="A3098" t="inlineStr">
        <is>
          <t>East Carolina</t>
        </is>
      </c>
      <c r="B3098" t="n">
        <v>66</v>
      </c>
      <c r="C3098" t="inlineStr">
        <is>
          <t>Marleo Neolien</t>
        </is>
      </c>
      <c r="D3098" t="inlineStr">
        <is>
          <t>OL</t>
        </is>
      </c>
      <c r="E3098" t="inlineStr">
        <is>
          <t>4th YR</t>
        </is>
      </c>
      <c r="F3098" t="inlineStr">
        <is>
          <t>6'7"</t>
        </is>
      </c>
      <c r="G3098" t="n">
        <v>310</v>
      </c>
      <c r="H3098" t="inlineStr">
        <is>
          <t>Freeport, N.Y.</t>
        </is>
      </c>
    </row>
    <row r="3099">
      <c r="A3099" t="inlineStr">
        <is>
          <t>East Carolina</t>
        </is>
      </c>
      <c r="B3099" t="n">
        <v>48</v>
      </c>
      <c r="C3099" t="inlineStr">
        <is>
          <t>Tomas O'Halloran</t>
        </is>
      </c>
      <c r="D3099" t="inlineStr">
        <is>
          <t>P</t>
        </is>
      </c>
      <c r="E3099" t="inlineStr">
        <is>
          <t>3rd YR</t>
        </is>
      </c>
      <c r="F3099" t="inlineStr">
        <is>
          <t>6'3"</t>
        </is>
      </c>
      <c r="G3099" t="n">
        <v>200</v>
      </c>
      <c r="H3099" t="inlineStr">
        <is>
          <t>Onkaparinga Hills, South Austrailia</t>
        </is>
      </c>
    </row>
    <row r="3100">
      <c r="A3100" t="inlineStr">
        <is>
          <t>East Carolina</t>
        </is>
      </c>
      <c r="B3100" t="n">
        <v>41</v>
      </c>
      <c r="C3100" t="inlineStr">
        <is>
          <t>Jayden Olden</t>
        </is>
      </c>
      <c r="D3100" t="inlineStr">
        <is>
          <t>LB</t>
        </is>
      </c>
      <c r="E3100" t="inlineStr">
        <is>
          <t>3rd YR</t>
        </is>
      </c>
      <c r="F3100" t="inlineStr">
        <is>
          <t>6'1"</t>
        </is>
      </c>
      <c r="G3100" t="n">
        <v>230</v>
      </c>
      <c r="H3100" t="inlineStr">
        <is>
          <t>Monroe</t>
        </is>
      </c>
    </row>
    <row r="3101">
      <c r="A3101" t="inlineStr">
        <is>
          <t>East Carolina</t>
        </is>
      </c>
      <c r="B3101" t="n">
        <v>54</v>
      </c>
      <c r="C3101" t="inlineStr">
        <is>
          <t>Niko Paic</t>
        </is>
      </c>
      <c r="D3101" t="inlineStr">
        <is>
          <t>OL</t>
        </is>
      </c>
      <c r="E3101" t="inlineStr">
        <is>
          <t>5th YR</t>
        </is>
      </c>
      <c r="F3101" t="inlineStr">
        <is>
          <t>6'2"</t>
        </is>
      </c>
      <c r="G3101" t="n">
        <v>290</v>
      </c>
      <c r="H3101" t="inlineStr">
        <is>
          <t>Crown Point, Ind.</t>
        </is>
      </c>
      <c r="I3101" t="inlineStr">
        <is>
          <t>Transfer from Valparaiso (2026 portal)</t>
        </is>
      </c>
    </row>
    <row r="3102">
      <c r="A3102" t="inlineStr">
        <is>
          <t>East Carolina</t>
        </is>
      </c>
      <c r="B3102" t="n">
        <v>91</v>
      </c>
      <c r="C3102" t="inlineStr">
        <is>
          <t>Miles Parker</t>
        </is>
      </c>
      <c r="D3102" t="inlineStr">
        <is>
          <t>DL</t>
        </is>
      </c>
      <c r="E3102" t="inlineStr">
        <is>
          <t>3rd YR</t>
        </is>
      </c>
      <c r="F3102" t="inlineStr">
        <is>
          <t>6'4"</t>
        </is>
      </c>
      <c r="G3102" t="n">
        <v>255</v>
      </c>
      <c r="H3102" t="inlineStr">
        <is>
          <t>Jacksonville</t>
        </is>
      </c>
    </row>
    <row r="3103">
      <c r="A3103" t="inlineStr">
        <is>
          <t>East Carolina</t>
        </is>
      </c>
      <c r="B3103" t="n">
        <v>0</v>
      </c>
      <c r="C3103" t="inlineStr">
        <is>
          <t>Kyler Pearson</t>
        </is>
      </c>
      <c r="D3103" t="inlineStr">
        <is>
          <t>WR</t>
        </is>
      </c>
      <c r="E3103" t="inlineStr">
        <is>
          <t>6th YR</t>
        </is>
      </c>
      <c r="F3103" t="inlineStr">
        <is>
          <t>5'8"</t>
        </is>
      </c>
      <c r="G3103" t="n">
        <v>168</v>
      </c>
      <c r="H3103" t="inlineStr">
        <is>
          <t>Tulsa, Okla.</t>
        </is>
      </c>
    </row>
    <row r="3104">
      <c r="A3104" t="inlineStr">
        <is>
          <t>East Carolina</t>
        </is>
      </c>
      <c r="B3104" t="n">
        <v>43</v>
      </c>
      <c r="C3104" t="inlineStr">
        <is>
          <t>Noah Perez</t>
        </is>
      </c>
      <c r="D3104" t="inlineStr">
        <is>
          <t>PK</t>
        </is>
      </c>
      <c r="E3104" t="inlineStr">
        <is>
          <t>5th YR</t>
        </is>
      </c>
      <c r="F3104" t="inlineStr">
        <is>
          <t>5'7"</t>
        </is>
      </c>
      <c r="G3104" t="n">
        <v>161</v>
      </c>
      <c r="H3104" t="inlineStr">
        <is>
          <t>Phoenix, Ariz.</t>
        </is>
      </c>
    </row>
    <row r="3105">
      <c r="A3105" t="inlineStr">
        <is>
          <t>East Carolina</t>
        </is>
      </c>
      <c r="B3105" t="n">
        <v>15</v>
      </c>
      <c r="C3105" t="inlineStr">
        <is>
          <t>Christian Peterson</t>
        </is>
      </c>
      <c r="D3105" t="inlineStr">
        <is>
          <t>DB</t>
        </is>
      </c>
      <c r="E3105" t="inlineStr">
        <is>
          <t>3rd YR</t>
        </is>
      </c>
      <c r="F3105" t="inlineStr">
        <is>
          <t>5'10"</t>
        </is>
      </c>
      <c r="G3105" t="n">
        <v>185</v>
      </c>
      <c r="H3105" t="inlineStr">
        <is>
          <t>Dothan, Ala.</t>
        </is>
      </c>
      <c r="I3105" t="inlineStr">
        <is>
          <t>Transfer from UCF (2026 portal)</t>
        </is>
      </c>
    </row>
    <row r="3106">
      <c r="A3106" t="inlineStr">
        <is>
          <t>East Carolina</t>
        </is>
      </c>
      <c r="B3106" t="n">
        <v>19</v>
      </c>
      <c r="C3106" t="inlineStr">
        <is>
          <t>Jaquaize Pettaway</t>
        </is>
      </c>
      <c r="D3106" t="inlineStr">
        <is>
          <t>WR</t>
        </is>
      </c>
      <c r="E3106" t="inlineStr">
        <is>
          <t>4th YR</t>
        </is>
      </c>
      <c r="F3106" t="inlineStr">
        <is>
          <t>5'10"</t>
        </is>
      </c>
      <c r="G3106" t="n">
        <v>194</v>
      </c>
      <c r="H3106" t="inlineStr">
        <is>
          <t>Houston, Texas</t>
        </is>
      </c>
    </row>
    <row r="3107">
      <c r="A3107" t="inlineStr">
        <is>
          <t>East Carolina</t>
        </is>
      </c>
      <c r="B3107" t="n">
        <v>11</v>
      </c>
      <c r="C3107" t="inlineStr">
        <is>
          <t>Daulton Phalines</t>
        </is>
      </c>
      <c r="D3107" t="inlineStr">
        <is>
          <t>QB</t>
        </is>
      </c>
      <c r="E3107" t="inlineStr">
        <is>
          <t>1st YR</t>
        </is>
      </c>
      <c r="F3107" t="inlineStr">
        <is>
          <t>6'5"</t>
        </is>
      </c>
      <c r="G3107" t="n">
        <v>210</v>
      </c>
      <c r="H3107" t="inlineStr">
        <is>
          <t>Haddonfield, N.J.</t>
        </is>
      </c>
    </row>
    <row r="3108">
      <c r="A3108" t="inlineStr">
        <is>
          <t>East Carolina</t>
        </is>
      </c>
      <c r="B3108" t="n">
        <v>12</v>
      </c>
      <c r="C3108" t="inlineStr">
        <is>
          <t>Myles Pollard</t>
        </is>
      </c>
      <c r="D3108" t="inlineStr">
        <is>
          <t>DB</t>
        </is>
      </c>
      <c r="E3108" t="inlineStr">
        <is>
          <t>5th YR</t>
        </is>
      </c>
      <c r="F3108" t="inlineStr">
        <is>
          <t>6'2"</t>
        </is>
      </c>
      <c r="G3108" t="n">
        <v>190</v>
      </c>
      <c r="H3108" t="inlineStr">
        <is>
          <t>Nashville, Tenn.</t>
        </is>
      </c>
      <c r="I3108" t="inlineStr">
        <is>
          <t>Transfer from Memphis (2026 portal)</t>
        </is>
      </c>
    </row>
    <row r="3109">
      <c r="A3109" t="inlineStr">
        <is>
          <t>East Carolina</t>
        </is>
      </c>
      <c r="B3109" t="n">
        <v>32</v>
      </c>
      <c r="C3109" t="inlineStr">
        <is>
          <t>LJ Porter</t>
        </is>
      </c>
      <c r="D3109" t="inlineStr">
        <is>
          <t>LB</t>
        </is>
      </c>
      <c r="E3109" t="inlineStr">
        <is>
          <t>1st YR</t>
        </is>
      </c>
      <c r="F3109" t="inlineStr">
        <is>
          <t>6'0"</t>
        </is>
      </c>
      <c r="G3109" t="n">
        <v>215</v>
      </c>
      <c r="H3109" t="inlineStr">
        <is>
          <t>Cornelius</t>
        </is>
      </c>
    </row>
    <row r="3110">
      <c r="A3110" t="inlineStr">
        <is>
          <t>East Carolina</t>
        </is>
      </c>
      <c r="B3110" t="n">
        <v>50</v>
      </c>
      <c r="C3110" t="inlineStr">
        <is>
          <t>Evan Powell</t>
        </is>
      </c>
      <c r="D3110" t="inlineStr">
        <is>
          <t>DL</t>
        </is>
      </c>
      <c r="E3110" t="inlineStr">
        <is>
          <t>2nd YR</t>
        </is>
      </c>
      <c r="F3110" t="inlineStr">
        <is>
          <t>6'4"</t>
        </is>
      </c>
      <c r="G3110" t="n">
        <v>247</v>
      </c>
      <c r="H3110" t="inlineStr">
        <is>
          <t>Huntington, Md.</t>
        </is>
      </c>
    </row>
    <row r="3111">
      <c r="A3111" t="inlineStr">
        <is>
          <t>East Carolina</t>
        </is>
      </c>
      <c r="B3111" t="n">
        <v>59</v>
      </c>
      <c r="C3111" t="inlineStr">
        <is>
          <t>Reagan Printy</t>
        </is>
      </c>
      <c r="D3111" t="inlineStr">
        <is>
          <t>LB</t>
        </is>
      </c>
      <c r="E3111" t="inlineStr">
        <is>
          <t>3rd YR</t>
        </is>
      </c>
      <c r="F3111" t="inlineStr">
        <is>
          <t>6'1"</t>
        </is>
      </c>
      <c r="G3111" t="n">
        <v>217</v>
      </c>
      <c r="H3111" t="inlineStr">
        <is>
          <t>Wilmington, N.C.</t>
        </is>
      </c>
    </row>
    <row r="3112">
      <c r="A3112" t="inlineStr">
        <is>
          <t>East Carolina</t>
        </is>
      </c>
      <c r="B3112" t="n">
        <v>88</v>
      </c>
      <c r="C3112" t="inlineStr">
        <is>
          <t>Dawson Quarterman</t>
        </is>
      </c>
      <c r="D3112" t="inlineStr">
        <is>
          <t>WR</t>
        </is>
      </c>
      <c r="E3112" t="inlineStr">
        <is>
          <t>1st YR</t>
        </is>
      </c>
      <c r="F3112" t="inlineStr">
        <is>
          <t>6'2"</t>
        </is>
      </c>
      <c r="G3112" t="n">
        <v>200</v>
      </c>
      <c r="H3112" t="inlineStr">
        <is>
          <t>Ft. Lauderdale, Fla.</t>
        </is>
      </c>
    </row>
    <row r="3113">
      <c r="A3113" t="inlineStr">
        <is>
          <t>East Carolina</t>
        </is>
      </c>
      <c r="B3113" t="n">
        <v>51</v>
      </c>
      <c r="C3113" t="inlineStr">
        <is>
          <t>Zyon Ratchford</t>
        </is>
      </c>
      <c r="D3113" t="inlineStr">
        <is>
          <t>DL</t>
        </is>
      </c>
      <c r="E3113" t="inlineStr">
        <is>
          <t>1st YR</t>
        </is>
      </c>
      <c r="F3113" t="inlineStr">
        <is>
          <t>6'3"</t>
        </is>
      </c>
      <c r="G3113" t="n">
        <v>215</v>
      </c>
      <c r="H3113" t="inlineStr">
        <is>
          <t>Gaffney, S.C.</t>
        </is>
      </c>
    </row>
    <row r="3114">
      <c r="A3114" t="inlineStr">
        <is>
          <t>East Carolina</t>
        </is>
      </c>
      <c r="B3114" t="n">
        <v>82</v>
      </c>
      <c r="C3114" t="inlineStr">
        <is>
          <t>Gage Reale</t>
        </is>
      </c>
      <c r="D3114" t="inlineStr">
        <is>
          <t>TE</t>
        </is>
      </c>
      <c r="E3114" t="inlineStr">
        <is>
          <t>5th YR</t>
        </is>
      </c>
      <c r="F3114" t="inlineStr">
        <is>
          <t>6'3"</t>
        </is>
      </c>
      <c r="G3114" t="n">
        <v>238</v>
      </c>
      <c r="H3114" t="inlineStr">
        <is>
          <t>Charlotte</t>
        </is>
      </c>
    </row>
    <row r="3115">
      <c r="A3115" t="inlineStr">
        <is>
          <t>East Carolina</t>
        </is>
      </c>
      <c r="B3115" t="n">
        <v>67</v>
      </c>
      <c r="C3115" t="inlineStr">
        <is>
          <t>Cayman Reynolds</t>
        </is>
      </c>
      <c r="D3115" t="inlineStr">
        <is>
          <t>OL</t>
        </is>
      </c>
      <c r="E3115" t="inlineStr">
        <is>
          <t>2nd YR</t>
        </is>
      </c>
      <c r="F3115" t="inlineStr">
        <is>
          <t>6'4"</t>
        </is>
      </c>
      <c r="G3115" t="n">
        <v>234</v>
      </c>
      <c r="H3115" t="inlineStr">
        <is>
          <t>Calhoun, Ga.</t>
        </is>
      </c>
    </row>
    <row r="3116">
      <c r="A3116" t="inlineStr">
        <is>
          <t>East Carolina</t>
        </is>
      </c>
      <c r="B3116" t="n">
        <v>0</v>
      </c>
      <c r="C3116" t="inlineStr">
        <is>
          <t>Jasiyah Robinson</t>
        </is>
      </c>
      <c r="D3116" t="inlineStr">
        <is>
          <t>DL</t>
        </is>
      </c>
      <c r="E3116" t="inlineStr">
        <is>
          <t>6th YR</t>
        </is>
      </c>
      <c r="F3116" t="inlineStr">
        <is>
          <t>6'3"</t>
        </is>
      </c>
      <c r="G3116" t="n">
        <v>265</v>
      </c>
      <c r="H3116" t="inlineStr">
        <is>
          <t>Groveport, Ohio</t>
        </is>
      </c>
    </row>
    <row r="3117">
      <c r="A3117" t="inlineStr">
        <is>
          <t>East Carolina</t>
        </is>
      </c>
      <c r="B3117" t="n">
        <v>38</v>
      </c>
      <c r="C3117" t="inlineStr">
        <is>
          <t>Riley Robinson</t>
        </is>
      </c>
      <c r="D3117" t="inlineStr">
        <is>
          <t>DB</t>
        </is>
      </c>
      <c r="E3117" t="inlineStr">
        <is>
          <t>1st YR</t>
        </is>
      </c>
      <c r="F3117" t="inlineStr">
        <is>
          <t>6'1"</t>
        </is>
      </c>
      <c r="G3117" t="n">
        <v>225</v>
      </c>
      <c r="H3117" t="inlineStr">
        <is>
          <t>Newport</t>
        </is>
      </c>
    </row>
    <row r="3118">
      <c r="A3118" t="inlineStr">
        <is>
          <t>East Carolina</t>
        </is>
      </c>
      <c r="B3118" t="n">
        <v>88</v>
      </c>
      <c r="C3118" t="inlineStr">
        <is>
          <t>Rion Roseborough</t>
        </is>
      </c>
      <c r="D3118" t="inlineStr">
        <is>
          <t>DL</t>
        </is>
      </c>
      <c r="E3118" t="inlineStr">
        <is>
          <t>4th YR</t>
        </is>
      </c>
      <c r="F3118" t="inlineStr">
        <is>
          <t>6'2"</t>
        </is>
      </c>
      <c r="G3118" t="n">
        <v>295</v>
      </c>
      <c r="H3118" t="inlineStr">
        <is>
          <t>Greeenville</t>
        </is>
      </c>
    </row>
    <row r="3119">
      <c r="A3119" t="inlineStr">
        <is>
          <t>East Carolina</t>
        </is>
      </c>
      <c r="B3119" t="n">
        <v>22</v>
      </c>
      <c r="C3119" t="inlineStr">
        <is>
          <t>Angelo Ross</t>
        </is>
      </c>
      <c r="D3119" t="inlineStr">
        <is>
          <t>DB</t>
        </is>
      </c>
      <c r="E3119" t="inlineStr">
        <is>
          <t>2nd YR</t>
        </is>
      </c>
      <c r="F3119" t="inlineStr">
        <is>
          <t>6'1"</t>
        </is>
      </c>
      <c r="G3119" t="n">
        <v>170</v>
      </c>
      <c r="H3119" t="inlineStr">
        <is>
          <t>Baltimore, Md.</t>
        </is>
      </c>
    </row>
    <row r="3120">
      <c r="A3120" t="inlineStr">
        <is>
          <t>East Carolina</t>
        </is>
      </c>
      <c r="B3120" t="n">
        <v>93</v>
      </c>
      <c r="C3120" t="inlineStr">
        <is>
          <t>Everett Scott</t>
        </is>
      </c>
      <c r="D3120" t="inlineStr">
        <is>
          <t>PK</t>
        </is>
      </c>
      <c r="E3120" t="inlineStr">
        <is>
          <t>3rd YR</t>
        </is>
      </c>
      <c r="F3120" t="inlineStr">
        <is>
          <t>5'10"</t>
        </is>
      </c>
      <c r="G3120" t="n">
        <v>180</v>
      </c>
      <c r="H3120" t="inlineStr">
        <is>
          <t>Matthews</t>
        </is>
      </c>
    </row>
    <row r="3121">
      <c r="A3121" t="inlineStr">
        <is>
          <t>East Carolina</t>
        </is>
      </c>
      <c r="B3121" t="n">
        <v>81</v>
      </c>
      <c r="C3121" t="inlineStr">
        <is>
          <t>Mason Scott</t>
        </is>
      </c>
      <c r="D3121" t="inlineStr">
        <is>
          <t>WR</t>
        </is>
      </c>
      <c r="E3121" t="inlineStr">
        <is>
          <t>3rd YR</t>
        </is>
      </c>
      <c r="F3121" t="inlineStr">
        <is>
          <t>6'0"</t>
        </is>
      </c>
      <c r="G3121" t="n">
        <v>181</v>
      </c>
      <c r="H3121" t="inlineStr">
        <is>
          <t>Royersford, Pa.</t>
        </is>
      </c>
    </row>
    <row r="3122">
      <c r="A3122" t="inlineStr">
        <is>
          <t>East Carolina</t>
        </is>
      </c>
      <c r="B3122" t="n">
        <v>53</v>
      </c>
      <c r="C3122" t="inlineStr">
        <is>
          <t>Blake Shirley</t>
        </is>
      </c>
      <c r="D3122" t="inlineStr">
        <is>
          <t>LS</t>
        </is>
      </c>
      <c r="E3122" t="inlineStr">
        <is>
          <t>5th YR</t>
        </is>
      </c>
      <c r="F3122" t="inlineStr">
        <is>
          <t>6'0"</t>
        </is>
      </c>
      <c r="G3122" t="n">
        <v>205</v>
      </c>
      <c r="H3122" t="inlineStr">
        <is>
          <t>Greer, S.C.</t>
        </is>
      </c>
      <c r="I3122" t="inlineStr">
        <is>
          <t>Transfer from Wofford (2026 portal)</t>
        </is>
      </c>
    </row>
    <row r="3123">
      <c r="A3123" t="inlineStr">
        <is>
          <t>East Carolina</t>
        </is>
      </c>
      <c r="B3123" t="n">
        <v>7</v>
      </c>
      <c r="C3123" t="inlineStr">
        <is>
          <t>Landon Sides</t>
        </is>
      </c>
      <c r="D3123" t="inlineStr">
        <is>
          <t>WR</t>
        </is>
      </c>
      <c r="E3123" t="inlineStr">
        <is>
          <t>4th YR</t>
        </is>
      </c>
      <c r="F3123" t="inlineStr">
        <is>
          <t>5'11"</t>
        </is>
      </c>
      <c r="G3123" t="n">
        <v>190</v>
      </c>
      <c r="H3123" t="inlineStr">
        <is>
          <t>Denton, Texas</t>
        </is>
      </c>
      <c r="I3123" t="inlineStr">
        <is>
          <t>Transfer from North Texas (2026 portal)</t>
        </is>
      </c>
    </row>
    <row r="3124">
      <c r="A3124" t="inlineStr">
        <is>
          <t>East Carolina</t>
        </is>
      </c>
      <c r="B3124" t="n">
        <v>99</v>
      </c>
      <c r="C3124" t="inlineStr">
        <is>
          <t>Kelton Smith</t>
        </is>
      </c>
      <c r="D3124" t="inlineStr">
        <is>
          <t>DL</t>
        </is>
      </c>
      <c r="E3124" t="inlineStr">
        <is>
          <t>1st YR</t>
        </is>
      </c>
      <c r="F3124" t="inlineStr">
        <is>
          <t>6'4"</t>
        </is>
      </c>
      <c r="G3124" t="n">
        <v>310</v>
      </c>
      <c r="H3124" t="inlineStr">
        <is>
          <t>Gaffney, S.C.</t>
        </is>
      </c>
    </row>
    <row r="3125">
      <c r="A3125" t="inlineStr">
        <is>
          <t>East Carolina</t>
        </is>
      </c>
      <c r="B3125" t="n">
        <v>8</v>
      </c>
      <c r="C3125" t="inlineStr">
        <is>
          <t>Ismael Smith Flores</t>
        </is>
      </c>
      <c r="D3125" t="inlineStr">
        <is>
          <t>TE</t>
        </is>
      </c>
      <c r="E3125" t="inlineStr">
        <is>
          <t>4th YR</t>
        </is>
      </c>
      <c r="F3125" t="inlineStr">
        <is>
          <t>6'5"</t>
        </is>
      </c>
      <c r="G3125" t="n">
        <v>255</v>
      </c>
      <c r="H3125" t="inlineStr">
        <is>
          <t>Crowley, Texas</t>
        </is>
      </c>
      <c r="I3125" t="inlineStr">
        <is>
          <t>Transfer from Texas-Rio Grande Valley (2026 portal)</t>
        </is>
      </c>
    </row>
    <row r="3126">
      <c r="A3126" t="inlineStr">
        <is>
          <t>East Carolina</t>
        </is>
      </c>
      <c r="B3126" t="n">
        <v>10</v>
      </c>
      <c r="C3126" t="inlineStr">
        <is>
          <t>Brock Spalding</t>
        </is>
      </c>
      <c r="D3126" t="inlineStr">
        <is>
          <t>WR</t>
        </is>
      </c>
      <c r="E3126" t="inlineStr">
        <is>
          <t>5th YR</t>
        </is>
      </c>
      <c r="F3126" t="inlineStr">
        <is>
          <t>5'11"</t>
        </is>
      </c>
      <c r="G3126" t="n">
        <v>193</v>
      </c>
      <c r="H3126" t="inlineStr">
        <is>
          <t>Lorton, Va.</t>
        </is>
      </c>
    </row>
    <row r="3127">
      <c r="A3127" t="inlineStr">
        <is>
          <t>East Carolina</t>
        </is>
      </c>
      <c r="B3127" t="n">
        <v>24</v>
      </c>
      <c r="C3127" t="inlineStr">
        <is>
          <t>Durante Speer</t>
        </is>
      </c>
      <c r="D3127" t="inlineStr">
        <is>
          <t>DB</t>
        </is>
      </c>
      <c r="E3127" t="inlineStr">
        <is>
          <t>2nd YR</t>
        </is>
      </c>
      <c r="F3127" t="inlineStr">
        <is>
          <t>6'0"</t>
        </is>
      </c>
      <c r="G3127" t="n">
        <v>195</v>
      </c>
      <c r="H3127" t="inlineStr">
        <is>
          <t>Decatur, Ga.</t>
        </is>
      </c>
    </row>
    <row r="3128">
      <c r="A3128" t="inlineStr">
        <is>
          <t>East Carolina</t>
        </is>
      </c>
      <c r="B3128" t="n">
        <v>33</v>
      </c>
      <c r="C3128" t="inlineStr">
        <is>
          <t>Terande Spencer</t>
        </is>
      </c>
      <c r="D3128" t="inlineStr">
        <is>
          <t>DL</t>
        </is>
      </c>
      <c r="E3128" t="inlineStr">
        <is>
          <t>1st YR</t>
        </is>
      </c>
      <c r="F3128" t="inlineStr">
        <is>
          <t>6'3"</t>
        </is>
      </c>
      <c r="G3128" t="n">
        <v>235</v>
      </c>
      <c r="H3128" t="inlineStr">
        <is>
          <t>Rockingham</t>
        </is>
      </c>
    </row>
    <row r="3129">
      <c r="A3129" t="inlineStr">
        <is>
          <t>East Carolina</t>
        </is>
      </c>
      <c r="B3129" t="n">
        <v>97</v>
      </c>
      <c r="C3129" t="inlineStr">
        <is>
          <t>Cole Walker</t>
        </is>
      </c>
      <c r="D3129" t="inlineStr">
        <is>
          <t>DS</t>
        </is>
      </c>
      <c r="E3129" t="inlineStr">
        <is>
          <t>3rd YR</t>
        </is>
      </c>
      <c r="F3129" t="inlineStr">
        <is>
          <t>6'4"</t>
        </is>
      </c>
      <c r="G3129" t="n">
        <v>236</v>
      </c>
      <c r="H3129" t="inlineStr">
        <is>
          <t>Savannah, Ga.</t>
        </is>
      </c>
    </row>
    <row r="3130">
      <c r="A3130" t="inlineStr">
        <is>
          <t>East Carolina</t>
        </is>
      </c>
      <c r="B3130" t="n">
        <v>69</v>
      </c>
      <c r="C3130" t="inlineStr">
        <is>
          <t>Kendall Walton</t>
        </is>
      </c>
      <c r="D3130" t="inlineStr">
        <is>
          <t>OL</t>
        </is>
      </c>
      <c r="E3130" t="inlineStr">
        <is>
          <t>2nd YR</t>
        </is>
      </c>
      <c r="F3130" t="inlineStr">
        <is>
          <t>6'5"</t>
        </is>
      </c>
      <c r="G3130" t="n">
        <v>313</v>
      </c>
      <c r="H3130" t="inlineStr">
        <is>
          <t>Lamar, S.C.</t>
        </is>
      </c>
    </row>
    <row r="3131">
      <c r="A3131" t="inlineStr">
        <is>
          <t>East Carolina</t>
        </is>
      </c>
      <c r="B3131" t="n">
        <v>71</v>
      </c>
      <c r="C3131" t="inlineStr">
        <is>
          <t>Bryce Weaver</t>
        </is>
      </c>
      <c r="D3131" t="inlineStr">
        <is>
          <t>OL</t>
        </is>
      </c>
      <c r="E3131" t="inlineStr">
        <is>
          <t>4th YR</t>
        </is>
      </c>
      <c r="F3131" t="inlineStr">
        <is>
          <t>6'4"</t>
        </is>
      </c>
      <c r="G3131" t="n">
        <v>317</v>
      </c>
      <c r="H3131" t="inlineStr">
        <is>
          <t>Greenville</t>
        </is>
      </c>
    </row>
    <row r="3132">
      <c r="A3132" t="inlineStr">
        <is>
          <t>East Carolina</t>
        </is>
      </c>
      <c r="B3132" t="n">
        <v>9</v>
      </c>
      <c r="C3132" t="inlineStr">
        <is>
          <t>Emory Williams</t>
        </is>
      </c>
      <c r="D3132" t="inlineStr">
        <is>
          <t>QB</t>
        </is>
      </c>
      <c r="E3132" t="inlineStr">
        <is>
          <t>4th YR</t>
        </is>
      </c>
      <c r="F3132" t="inlineStr">
        <is>
          <t>6'5"</t>
        </is>
      </c>
      <c r="G3132" t="n">
        <v>225</v>
      </c>
      <c r="H3132" t="inlineStr">
        <is>
          <t>Milton, Fla.</t>
        </is>
      </c>
      <c r="I3132" t="inlineStr">
        <is>
          <t>Transfer from Miami (2026 portal)</t>
        </is>
      </c>
    </row>
    <row r="3133">
      <c r="A3133" t="inlineStr">
        <is>
          <t>East Carolina</t>
        </is>
      </c>
      <c r="B3133" t="n">
        <v>94</v>
      </c>
      <c r="C3133" t="inlineStr">
        <is>
          <t>Javon Williams</t>
        </is>
      </c>
      <c r="D3133" t="inlineStr">
        <is>
          <t>DL</t>
        </is>
      </c>
      <c r="E3133" t="inlineStr">
        <is>
          <t>3rd YR</t>
        </is>
      </c>
      <c r="F3133" t="inlineStr">
        <is>
          <t>6'2"</t>
        </is>
      </c>
      <c r="G3133" t="n">
        <v>303</v>
      </c>
      <c r="H3133" t="inlineStr">
        <is>
          <t>Largo, Fla.</t>
        </is>
      </c>
    </row>
    <row r="3134">
      <c r="A3134" t="inlineStr">
        <is>
          <t>East Carolina</t>
        </is>
      </c>
      <c r="B3134" t="n">
        <v>74</v>
      </c>
      <c r="C3134" t="inlineStr">
        <is>
          <t>Jeremiah Williams</t>
        </is>
      </c>
      <c r="D3134" t="inlineStr">
        <is>
          <t>OL</t>
        </is>
      </c>
      <c r="E3134" t="inlineStr">
        <is>
          <t>3rd YR</t>
        </is>
      </c>
      <c r="F3134" t="inlineStr">
        <is>
          <t>6'4"</t>
        </is>
      </c>
      <c r="G3134" t="n">
        <v>322</v>
      </c>
      <c r="H3134" t="inlineStr">
        <is>
          <t>Edgefield, S.C.</t>
        </is>
      </c>
    </row>
    <row r="3135">
      <c r="A3135" t="inlineStr">
        <is>
          <t>East Carolina</t>
        </is>
      </c>
      <c r="B3135" t="n">
        <v>17</v>
      </c>
      <c r="C3135" t="inlineStr">
        <is>
          <t>Johnny Williams</t>
        </is>
      </c>
      <c r="D3135" t="inlineStr">
        <is>
          <t>WR</t>
        </is>
      </c>
      <c r="E3135" t="inlineStr">
        <is>
          <t>2nd YR</t>
        </is>
      </c>
      <c r="F3135" t="inlineStr">
        <is>
          <t>5'9"</t>
        </is>
      </c>
      <c r="G3135" t="n">
        <v>180</v>
      </c>
      <c r="H3135" t="inlineStr">
        <is>
          <t>Havelock</t>
        </is>
      </c>
    </row>
    <row r="3136">
      <c r="A3136" t="inlineStr">
        <is>
          <t>East Carolina</t>
        </is>
      </c>
      <c r="B3136" t="n">
        <v>95</v>
      </c>
      <c r="C3136" t="inlineStr">
        <is>
          <t>Ethan Wilson</t>
        </is>
      </c>
      <c r="D3136" t="inlineStr">
        <is>
          <t>DL</t>
        </is>
      </c>
      <c r="E3136" t="inlineStr">
        <is>
          <t>1st YR</t>
        </is>
      </c>
      <c r="F3136" t="inlineStr">
        <is>
          <t>6'5"</t>
        </is>
      </c>
      <c r="G3136" t="n">
        <v>240</v>
      </c>
      <c r="H3136" t="inlineStr">
        <is>
          <t>Bethel</t>
        </is>
      </c>
    </row>
    <row r="3137">
      <c r="A3137" t="inlineStr">
        <is>
          <t>East Carolina</t>
        </is>
      </c>
      <c r="B3137" t="n">
        <v>40</v>
      </c>
      <c r="C3137" t="inlineStr">
        <is>
          <t>Dylon Worthen</t>
        </is>
      </c>
      <c r="D3137" t="inlineStr">
        <is>
          <t>DL</t>
        </is>
      </c>
      <c r="E3137" t="inlineStr">
        <is>
          <t>2nd YR</t>
        </is>
      </c>
      <c r="F3137" t="inlineStr">
        <is>
          <t>6'2"</t>
        </is>
      </c>
      <c r="G3137" t="n">
        <v>243</v>
      </c>
      <c r="H3137" t="inlineStr">
        <is>
          <t>Bradenton, Fla.</t>
        </is>
      </c>
    </row>
    <row r="3138">
      <c r="A3138" t="inlineStr">
        <is>
          <t>Eastern Michigan</t>
        </is>
      </c>
      <c r="B3138" t="n">
        <v>62</v>
      </c>
      <c r="C3138" t="inlineStr">
        <is>
          <t>Adham Abouraya</t>
        </is>
      </c>
      <c r="D3138" t="inlineStr">
        <is>
          <t>OL</t>
        </is>
      </c>
      <c r="E3138" t="inlineStr">
        <is>
          <t>So</t>
        </is>
      </c>
      <c r="F3138" t="inlineStr">
        <is>
          <t>6'5"</t>
        </is>
      </c>
      <c r="G3138" t="n">
        <v>300</v>
      </c>
      <c r="H3138" t="inlineStr">
        <is>
          <t>Downingtown, Pa.</t>
        </is>
      </c>
    </row>
    <row r="3139">
      <c r="A3139" t="inlineStr">
        <is>
          <t>Eastern Michigan</t>
        </is>
      </c>
      <c r="B3139" t="n">
        <v>85</v>
      </c>
      <c r="C3139" t="inlineStr">
        <is>
          <t>Jefferson Adam</t>
        </is>
      </c>
      <c r="D3139" t="inlineStr">
        <is>
          <t>DL</t>
        </is>
      </c>
      <c r="E3139" t="inlineStr">
        <is>
          <t>Gr</t>
        </is>
      </c>
      <c r="F3139" t="inlineStr">
        <is>
          <t>6'3"</t>
        </is>
      </c>
      <c r="G3139" t="n">
        <v>250</v>
      </c>
      <c r="H3139" t="inlineStr">
        <is>
          <t>Ypsilanti, Mich.</t>
        </is>
      </c>
    </row>
    <row r="3140">
      <c r="A3140" t="inlineStr">
        <is>
          <t>Eastern Michigan</t>
        </is>
      </c>
      <c r="B3140" t="n">
        <v>70</v>
      </c>
      <c r="C3140" t="inlineStr">
        <is>
          <t>Samuel Adjin</t>
        </is>
      </c>
      <c r="D3140" t="inlineStr">
        <is>
          <t>OL</t>
        </is>
      </c>
      <c r="E3140" t="inlineStr">
        <is>
          <t>Fr</t>
        </is>
      </c>
      <c r="F3140" t="inlineStr">
        <is>
          <t>6'3"</t>
        </is>
      </c>
      <c r="G3140" t="n">
        <v>285</v>
      </c>
      <c r="H3140" t="inlineStr">
        <is>
          <t>La Pocatière, Quebec</t>
        </is>
      </c>
    </row>
    <row r="3141">
      <c r="A3141" t="inlineStr">
        <is>
          <t>Eastern Michigan</t>
        </is>
      </c>
      <c r="B3141" t="n">
        <v>25</v>
      </c>
      <c r="C3141" t="inlineStr">
        <is>
          <t>Rayquan Adkins</t>
        </is>
      </c>
      <c r="D3141" t="inlineStr">
        <is>
          <t>DB</t>
        </is>
      </c>
      <c r="E3141" t="inlineStr">
        <is>
          <t>Jr</t>
        </is>
      </c>
      <c r="F3141" t="inlineStr">
        <is>
          <t>5'11"</t>
        </is>
      </c>
      <c r="G3141" t="n">
        <v>180</v>
      </c>
      <c r="H3141" t="inlineStr">
        <is>
          <t>Miami, Fla.</t>
        </is>
      </c>
    </row>
    <row r="3142">
      <c r="A3142" t="inlineStr">
        <is>
          <t>Eastern Michigan</t>
        </is>
      </c>
      <c r="B3142" t="n">
        <v>56</v>
      </c>
      <c r="C3142" t="inlineStr">
        <is>
          <t>RJ Alphonse</t>
        </is>
      </c>
      <c r="D3142" t="inlineStr">
        <is>
          <t>DL</t>
        </is>
      </c>
      <c r="E3142" t="inlineStr">
        <is>
          <t>Fr</t>
        </is>
      </c>
      <c r="F3142" t="inlineStr">
        <is>
          <t>6'3"</t>
        </is>
      </c>
      <c r="G3142" t="n">
        <v>240</v>
      </c>
      <c r="H3142" t="inlineStr">
        <is>
          <t>Lake Worth, Fla.</t>
        </is>
      </c>
    </row>
    <row r="3143">
      <c r="A3143" t="inlineStr">
        <is>
          <t>Eastern Michigan</t>
        </is>
      </c>
      <c r="B3143" t="n">
        <v>66</v>
      </c>
      <c r="C3143" t="inlineStr">
        <is>
          <t>Joshua Anderson</t>
        </is>
      </c>
      <c r="D3143" t="inlineStr">
        <is>
          <t>OL</t>
        </is>
      </c>
      <c r="E3143" t="inlineStr">
        <is>
          <t>Gr</t>
        </is>
      </c>
      <c r="F3143" t="inlineStr">
        <is>
          <t>6'4"</t>
        </is>
      </c>
      <c r="G3143" t="n">
        <v>312</v>
      </c>
      <c r="H3143" t="inlineStr">
        <is>
          <t>Florissant, Mo.</t>
        </is>
      </c>
    </row>
    <row r="3144">
      <c r="A3144" t="inlineStr">
        <is>
          <t>Eastern Michigan</t>
        </is>
      </c>
      <c r="B3144" t="n">
        <v>45</v>
      </c>
      <c r="C3144" t="inlineStr">
        <is>
          <t>Kadin Bailey</t>
        </is>
      </c>
      <c r="D3144" t="inlineStr">
        <is>
          <t>LB</t>
        </is>
      </c>
      <c r="E3144" t="inlineStr">
        <is>
          <t>Gr</t>
        </is>
      </c>
      <c r="F3144" t="inlineStr">
        <is>
          <t>6'1"</t>
        </is>
      </c>
      <c r="G3144" t="n">
        <v>228</v>
      </c>
      <c r="H3144" t="inlineStr">
        <is>
          <t>Jefferson, Ga.</t>
        </is>
      </c>
    </row>
    <row r="3145">
      <c r="A3145" t="inlineStr">
        <is>
          <t>Eastern Michigan</t>
        </is>
      </c>
      <c r="B3145" t="n">
        <v>84</v>
      </c>
      <c r="C3145" t="inlineStr">
        <is>
          <t>JT Beasley</t>
        </is>
      </c>
      <c r="D3145" t="inlineStr">
        <is>
          <t>WR</t>
        </is>
      </c>
      <c r="E3145" t="inlineStr">
        <is>
          <t>Jr</t>
        </is>
      </c>
      <c r="F3145" t="inlineStr">
        <is>
          <t>6'3"</t>
        </is>
      </c>
      <c r="G3145" t="n">
        <v>205</v>
      </c>
      <c r="H3145" t="inlineStr">
        <is>
          <t>Saltillo, Miss.</t>
        </is>
      </c>
    </row>
    <row r="3146">
      <c r="A3146" t="inlineStr">
        <is>
          <t>Eastern Michigan</t>
        </is>
      </c>
      <c r="B3146" t="n">
        <v>26</v>
      </c>
      <c r="C3146" t="inlineStr">
        <is>
          <t>Solomon Bell</t>
        </is>
      </c>
      <c r="D3146" t="inlineStr">
        <is>
          <t>LB</t>
        </is>
      </c>
      <c r="E3146" t="inlineStr">
        <is>
          <t>Gr</t>
        </is>
      </c>
      <c r="F3146" t="inlineStr">
        <is>
          <t>5'9"</t>
        </is>
      </c>
      <c r="G3146" t="n">
        <v>202</v>
      </c>
      <c r="H3146" t="inlineStr">
        <is>
          <t>Pontiac, Mich.</t>
        </is>
      </c>
    </row>
    <row r="3147">
      <c r="A3147" t="inlineStr">
        <is>
          <t>Eastern Michigan</t>
        </is>
      </c>
      <c r="B3147" t="n">
        <v>28</v>
      </c>
      <c r="C3147" t="inlineStr">
        <is>
          <t>Braydon Bennett</t>
        </is>
      </c>
      <c r="D3147" t="inlineStr">
        <is>
          <t>RB</t>
        </is>
      </c>
      <c r="E3147" t="inlineStr">
        <is>
          <t>Gr</t>
        </is>
      </c>
      <c r="F3147" t="inlineStr">
        <is>
          <t>6'2"</t>
        </is>
      </c>
      <c r="G3147" t="n">
        <v>215</v>
      </c>
      <c r="H3147" t="inlineStr">
        <is>
          <t>Greenville, S.C.</t>
        </is>
      </c>
      <c r="I3147" t="inlineStr">
        <is>
          <t>Transfer from Virginia Tech (2026 portal)</t>
        </is>
      </c>
    </row>
    <row r="3148">
      <c r="A3148" t="inlineStr">
        <is>
          <t>Eastern Michigan</t>
        </is>
      </c>
      <c r="B3148" t="n">
        <v>15</v>
      </c>
      <c r="C3148" t="inlineStr">
        <is>
          <t>Amareon Blue</t>
        </is>
      </c>
      <c r="D3148" t="inlineStr">
        <is>
          <t>RB</t>
        </is>
      </c>
      <c r="E3148" t="inlineStr">
        <is>
          <t>So</t>
        </is>
      </c>
      <c r="F3148" t="inlineStr">
        <is>
          <t>5'6"</t>
        </is>
      </c>
      <c r="G3148" t="n">
        <v>192</v>
      </c>
      <c r="H3148" t="inlineStr">
        <is>
          <t>Dallas, N.C.</t>
        </is>
      </c>
    </row>
    <row r="3149">
      <c r="A3149" t="inlineStr">
        <is>
          <t>Eastern Michigan</t>
        </is>
      </c>
      <c r="B3149" t="n">
        <v>18</v>
      </c>
      <c r="C3149" t="inlineStr">
        <is>
          <t>Dior Boyd</t>
        </is>
      </c>
      <c r="D3149" t="inlineStr">
        <is>
          <t>DB</t>
        </is>
      </c>
      <c r="E3149" t="inlineStr">
        <is>
          <t>Sr</t>
        </is>
      </c>
      <c r="F3149" t="inlineStr">
        <is>
          <t>5'11"</t>
        </is>
      </c>
      <c r="G3149" t="n">
        <v>170</v>
      </c>
      <c r="H3149" t="inlineStr">
        <is>
          <t>Wilmington, Del.</t>
        </is>
      </c>
    </row>
    <row r="3150">
      <c r="A3150" t="inlineStr">
        <is>
          <t>Eastern Michigan</t>
        </is>
      </c>
      <c r="B3150" t="n">
        <v>10</v>
      </c>
      <c r="C3150" t="inlineStr">
        <is>
          <t>Tylan Boykin</t>
        </is>
      </c>
      <c r="D3150" t="inlineStr">
        <is>
          <t>DB</t>
        </is>
      </c>
      <c r="E3150" t="inlineStr">
        <is>
          <t>So</t>
        </is>
      </c>
      <c r="F3150" t="inlineStr">
        <is>
          <t>6'1"</t>
        </is>
      </c>
      <c r="G3150" t="n">
        <v>175</v>
      </c>
      <c r="H3150" t="inlineStr">
        <is>
          <t>Akron, Ohio</t>
        </is>
      </c>
    </row>
    <row r="3151">
      <c r="A3151" t="inlineStr">
        <is>
          <t>Eastern Michigan</t>
        </is>
      </c>
      <c r="B3151" t="n">
        <v>32</v>
      </c>
      <c r="C3151" t="inlineStr">
        <is>
          <t>Kijon Braxton</t>
        </is>
      </c>
      <c r="D3151" t="inlineStr">
        <is>
          <t>LB</t>
        </is>
      </c>
      <c r="E3151" t="inlineStr">
        <is>
          <t>Fr</t>
        </is>
      </c>
      <c r="F3151" t="inlineStr">
        <is>
          <t>6'2"</t>
        </is>
      </c>
      <c r="G3151" t="n">
        <v>215</v>
      </c>
      <c r="H3151" t="inlineStr">
        <is>
          <t>Fairburn, Ga.</t>
        </is>
      </c>
    </row>
    <row r="3152">
      <c r="A3152" t="inlineStr">
        <is>
          <t>Eastern Michigan</t>
        </is>
      </c>
      <c r="B3152" t="n">
        <v>71</v>
      </c>
      <c r="C3152" t="inlineStr">
        <is>
          <t>Tyler Brumfield</t>
        </is>
      </c>
      <c r="D3152" t="inlineStr">
        <is>
          <t>OL</t>
        </is>
      </c>
      <c r="E3152" t="inlineStr">
        <is>
          <t>Jr</t>
        </is>
      </c>
      <c r="F3152" t="inlineStr">
        <is>
          <t>6'6"</t>
        </is>
      </c>
      <c r="G3152" t="n">
        <v>319</v>
      </c>
      <c r="H3152" t="inlineStr">
        <is>
          <t>Salem, Utah</t>
        </is>
      </c>
      <c r="I3152" t="inlineStr">
        <is>
          <t>Transfer from Oklahoma State (2026 portal)</t>
        </is>
      </c>
    </row>
    <row r="3153">
      <c r="A3153" t="inlineStr">
        <is>
          <t>Eastern Michigan</t>
        </is>
      </c>
      <c r="B3153" t="n">
        <v>17</v>
      </c>
      <c r="C3153" t="inlineStr">
        <is>
          <t>Bryce Button</t>
        </is>
      </c>
      <c r="D3153" t="inlineStr">
        <is>
          <t>QB</t>
        </is>
      </c>
      <c r="E3153" t="inlineStr">
        <is>
          <t>So</t>
        </is>
      </c>
      <c r="F3153" t="inlineStr">
        <is>
          <t>6'1"</t>
        </is>
      </c>
      <c r="G3153" t="n">
        <v>215</v>
      </c>
      <c r="H3153" t="inlineStr">
        <is>
          <t>Bowling Green, Ky.</t>
        </is>
      </c>
    </row>
    <row r="3154">
      <c r="A3154" t="inlineStr">
        <is>
          <t>Eastern Michigan</t>
        </is>
      </c>
      <c r="B3154" t="n">
        <v>54</v>
      </c>
      <c r="C3154" t="inlineStr">
        <is>
          <t>Quincy Byas</t>
        </is>
      </c>
      <c r="D3154" t="inlineStr">
        <is>
          <t>DL</t>
        </is>
      </c>
      <c r="E3154" t="inlineStr">
        <is>
          <t>So</t>
        </is>
      </c>
      <c r="F3154" t="inlineStr">
        <is>
          <t>6'1"</t>
        </is>
      </c>
      <c r="G3154" t="n">
        <v>232</v>
      </c>
      <c r="H3154" t="inlineStr">
        <is>
          <t>St. Louis, Mo.</t>
        </is>
      </c>
    </row>
    <row r="3155">
      <c r="A3155" t="inlineStr">
        <is>
          <t>Eastern Michigan</t>
        </is>
      </c>
      <c r="B3155" t="n">
        <v>22</v>
      </c>
      <c r="C3155" t="inlineStr">
        <is>
          <t>Fa'Rel Carter</t>
        </is>
      </c>
      <c r="D3155" t="inlineStr">
        <is>
          <t>DB</t>
        </is>
      </c>
      <c r="E3155" t="inlineStr">
        <is>
          <t>Fr</t>
        </is>
      </c>
      <c r="F3155" t="inlineStr">
        <is>
          <t>5'11"</t>
        </is>
      </c>
      <c r="G3155" t="n">
        <v>175</v>
      </c>
      <c r="H3155" t="inlineStr">
        <is>
          <t>Indianapolis, Ind.</t>
        </is>
      </c>
    </row>
    <row r="3156">
      <c r="A3156" t="inlineStr">
        <is>
          <t>Eastern Michigan</t>
        </is>
      </c>
      <c r="B3156" t="n">
        <v>37</v>
      </c>
      <c r="C3156" t="inlineStr">
        <is>
          <t>Jonnie Carter</t>
        </is>
      </c>
      <c r="D3156" t="inlineStr">
        <is>
          <t>DB</t>
        </is>
      </c>
      <c r="E3156" t="inlineStr">
        <is>
          <t>So</t>
        </is>
      </c>
      <c r="F3156" t="inlineStr">
        <is>
          <t>6'1"</t>
        </is>
      </c>
      <c r="G3156" t="n">
        <v>198</v>
      </c>
      <c r="H3156" t="inlineStr">
        <is>
          <t>Hollywood, Fla.</t>
        </is>
      </c>
    </row>
    <row r="3157">
      <c r="A3157" t="inlineStr">
        <is>
          <t>Eastern Michigan</t>
        </is>
      </c>
      <c r="B3157" t="n">
        <v>58</v>
      </c>
      <c r="C3157" t="inlineStr">
        <is>
          <t>Peyton Christian</t>
        </is>
      </c>
      <c r="D3157" t="inlineStr">
        <is>
          <t>DL</t>
        </is>
      </c>
      <c r="E3157" t="inlineStr">
        <is>
          <t>Sr</t>
        </is>
      </c>
      <c r="F3157" t="inlineStr">
        <is>
          <t>6'1"</t>
        </is>
      </c>
      <c r="G3157" t="n">
        <v>304</v>
      </c>
      <c r="H3157" t="inlineStr">
        <is>
          <t>Kilgore, Texas</t>
        </is>
      </c>
      <c r="I3157" t="inlineStr">
        <is>
          <t>Transfer from Lamar (2026 portal)</t>
        </is>
      </c>
    </row>
    <row r="3158">
      <c r="A3158" t="inlineStr">
        <is>
          <t>Eastern Michigan</t>
        </is>
      </c>
      <c r="B3158" t="n">
        <v>16</v>
      </c>
      <c r="C3158" t="inlineStr">
        <is>
          <t>Caleb Coley</t>
        </is>
      </c>
      <c r="D3158" t="inlineStr">
        <is>
          <t>DB</t>
        </is>
      </c>
      <c r="E3158" t="inlineStr">
        <is>
          <t>Sr</t>
        </is>
      </c>
      <c r="F3158" t="inlineStr">
        <is>
          <t>6'0"</t>
        </is>
      </c>
      <c r="G3158" t="n">
        <v>185</v>
      </c>
      <c r="H3158" t="inlineStr">
        <is>
          <t>Warner Robins, Ga.</t>
        </is>
      </c>
    </row>
    <row r="3159">
      <c r="A3159" t="inlineStr">
        <is>
          <t>Eastern Michigan</t>
        </is>
      </c>
      <c r="B3159" t="n">
        <v>27</v>
      </c>
      <c r="C3159" t="inlineStr">
        <is>
          <t>Marty Collins</t>
        </is>
      </c>
      <c r="D3159" t="inlineStr">
        <is>
          <t>DB</t>
        </is>
      </c>
      <c r="E3159" t="inlineStr">
        <is>
          <t>Fr</t>
        </is>
      </c>
      <c r="F3159" t="inlineStr">
        <is>
          <t>5'11"</t>
        </is>
      </c>
      <c r="G3159" t="n">
        <v>195</v>
      </c>
      <c r="H3159" t="inlineStr">
        <is>
          <t>Millville, N.J.</t>
        </is>
      </c>
    </row>
    <row r="3160">
      <c r="A3160" t="inlineStr">
        <is>
          <t>Eastern Michigan</t>
        </is>
      </c>
      <c r="B3160" t="n">
        <v>95</v>
      </c>
      <c r="C3160" t="inlineStr">
        <is>
          <t>Milan Colvin</t>
        </is>
      </c>
      <c r="D3160" t="inlineStr">
        <is>
          <t>DL</t>
        </is>
      </c>
      <c r="E3160" t="inlineStr">
        <is>
          <t>So</t>
        </is>
      </c>
      <c r="F3160" t="inlineStr">
        <is>
          <t>6'0"</t>
        </is>
      </c>
      <c r="G3160" t="n">
        <v>316</v>
      </c>
      <c r="H3160" t="inlineStr">
        <is>
          <t>Wichita, Kan.</t>
        </is>
      </c>
    </row>
    <row r="3161">
      <c r="A3161" t="inlineStr">
        <is>
          <t>Eastern Michigan</t>
        </is>
      </c>
      <c r="B3161" t="n">
        <v>44</v>
      </c>
      <c r="C3161" t="inlineStr">
        <is>
          <t>Mark Debiak</t>
        </is>
      </c>
      <c r="D3161" t="inlineStr">
        <is>
          <t>DL</t>
        </is>
      </c>
      <c r="E3161" t="inlineStr">
        <is>
          <t>So</t>
        </is>
      </c>
      <c r="F3161" t="inlineStr">
        <is>
          <t>6'3"</t>
        </is>
      </c>
      <c r="G3161" t="n">
        <v>269</v>
      </c>
      <c r="H3161" t="inlineStr">
        <is>
          <t>Kansas City, Kan.</t>
        </is>
      </c>
    </row>
    <row r="3162">
      <c r="A3162" t="inlineStr">
        <is>
          <t>Eastern Michigan</t>
        </is>
      </c>
      <c r="B3162" t="n">
        <v>72</v>
      </c>
      <c r="C3162" t="inlineStr">
        <is>
          <t>Cole Dellinger</t>
        </is>
      </c>
      <c r="D3162" t="inlineStr">
        <is>
          <t>OL</t>
        </is>
      </c>
      <c r="E3162" t="inlineStr">
        <is>
          <t>Jr</t>
        </is>
      </c>
      <c r="F3162" t="inlineStr">
        <is>
          <t>6'4"</t>
        </is>
      </c>
      <c r="G3162" t="n">
        <v>293</v>
      </c>
      <c r="H3162" t="inlineStr">
        <is>
          <t>Clarkston, Mich.</t>
        </is>
      </c>
      <c r="I3162" t="inlineStr">
        <is>
          <t>Transfer from Michigan State (2026 portal)</t>
        </is>
      </c>
    </row>
    <row r="3163">
      <c r="A3163" t="inlineStr">
        <is>
          <t>Eastern Michigan</t>
        </is>
      </c>
      <c r="B3163" t="n">
        <v>81</v>
      </c>
      <c r="C3163" t="inlineStr">
        <is>
          <t>Nick Devereaux</t>
        </is>
      </c>
      <c r="D3163" t="inlineStr">
        <is>
          <t>WR</t>
        </is>
      </c>
      <c r="E3163" t="inlineStr">
        <is>
          <t>Gr</t>
        </is>
      </c>
      <c r="F3163" t="inlineStr">
        <is>
          <t>6'1"</t>
        </is>
      </c>
      <c r="G3163" t="n">
        <v>190</v>
      </c>
      <c r="H3163" t="inlineStr">
        <is>
          <t>Troy, Mich.</t>
        </is>
      </c>
    </row>
    <row r="3164">
      <c r="A3164" t="inlineStr">
        <is>
          <t>Eastern Michigan</t>
        </is>
      </c>
      <c r="B3164" t="n">
        <v>37</v>
      </c>
      <c r="C3164" t="inlineStr">
        <is>
          <t>Nathan Dibert</t>
        </is>
      </c>
      <c r="D3164" t="inlineStr">
        <is>
          <t>K</t>
        </is>
      </c>
      <c r="E3164" t="inlineStr">
        <is>
          <t>Gr</t>
        </is>
      </c>
      <c r="F3164" t="inlineStr">
        <is>
          <t>5'10"</t>
        </is>
      </c>
      <c r="G3164" t="n">
        <v>209</v>
      </c>
      <c r="H3164" t="inlineStr">
        <is>
          <t>Hartland, Mich.</t>
        </is>
      </c>
    </row>
    <row r="3165">
      <c r="A3165" t="inlineStr">
        <is>
          <t>Eastern Michigan</t>
        </is>
      </c>
      <c r="B3165" t="n">
        <v>17</v>
      </c>
      <c r="C3165" t="inlineStr">
        <is>
          <t>Caleb Dobbs</t>
        </is>
      </c>
      <c r="D3165" t="inlineStr">
        <is>
          <t>DB</t>
        </is>
      </c>
      <c r="E3165" t="inlineStr">
        <is>
          <t>Jr</t>
        </is>
      </c>
      <c r="F3165" t="inlineStr">
        <is>
          <t>6'0"</t>
        </is>
      </c>
      <c r="G3165" t="n">
        <v>163</v>
      </c>
      <c r="H3165" t="inlineStr">
        <is>
          <t>Cocoa, Fla.</t>
        </is>
      </c>
    </row>
    <row r="3166">
      <c r="A3166" t="inlineStr">
        <is>
          <t>Eastern Michigan</t>
        </is>
      </c>
      <c r="B3166" t="n">
        <v>93</v>
      </c>
      <c r="C3166" t="inlineStr">
        <is>
          <t>Owen Edlen</t>
        </is>
      </c>
      <c r="D3166" t="inlineStr">
        <is>
          <t>DL</t>
        </is>
      </c>
      <c r="E3166" t="inlineStr">
        <is>
          <t>Fr</t>
        </is>
      </c>
      <c r="F3166" t="inlineStr">
        <is>
          <t>6'3"</t>
        </is>
      </c>
      <c r="G3166" t="n">
        <v>230</v>
      </c>
      <c r="H3166" t="inlineStr">
        <is>
          <t>Valparaiso, Ind.</t>
        </is>
      </c>
    </row>
    <row r="3167">
      <c r="A3167" t="inlineStr">
        <is>
          <t>Eastern Michigan</t>
        </is>
      </c>
      <c r="B3167" t="n">
        <v>43</v>
      </c>
      <c r="C3167" t="inlineStr">
        <is>
          <t>Marvell Eggleston</t>
        </is>
      </c>
      <c r="D3167" t="inlineStr">
        <is>
          <t>LB</t>
        </is>
      </c>
      <c r="E3167" t="inlineStr">
        <is>
          <t>Jr</t>
        </is>
      </c>
      <c r="F3167" t="inlineStr">
        <is>
          <t>6'4"</t>
        </is>
      </c>
      <c r="G3167" t="n">
        <v>223</v>
      </c>
      <c r="H3167" t="inlineStr">
        <is>
          <t>Detroit, Mich.</t>
        </is>
      </c>
    </row>
    <row r="3168">
      <c r="A3168" t="inlineStr">
        <is>
          <t>Eastern Michigan</t>
        </is>
      </c>
      <c r="B3168" t="n">
        <v>40</v>
      </c>
      <c r="C3168" t="inlineStr">
        <is>
          <t>Bryce Eliuk</t>
        </is>
      </c>
      <c r="D3168" t="inlineStr">
        <is>
          <t>LB</t>
        </is>
      </c>
      <c r="E3168" t="inlineStr">
        <is>
          <t>Sr</t>
        </is>
      </c>
      <c r="F3168" t="inlineStr">
        <is>
          <t>6'0"</t>
        </is>
      </c>
      <c r="G3168" t="n">
        <v>228</v>
      </c>
      <c r="H3168" t="inlineStr">
        <is>
          <t>Linden, Mich.</t>
        </is>
      </c>
    </row>
    <row r="3169">
      <c r="A3169" t="inlineStr">
        <is>
          <t>Eastern Michigan</t>
        </is>
      </c>
      <c r="B3169" t="n">
        <v>33</v>
      </c>
      <c r="C3169" t="inlineStr">
        <is>
          <t>Carter Evans</t>
        </is>
      </c>
      <c r="D3169" t="inlineStr">
        <is>
          <t>DL</t>
        </is>
      </c>
      <c r="E3169" t="inlineStr">
        <is>
          <t>Gr</t>
        </is>
      </c>
      <c r="F3169" t="inlineStr">
        <is>
          <t>6'4"</t>
        </is>
      </c>
      <c r="G3169" t="n">
        <v>248</v>
      </c>
      <c r="H3169" t="inlineStr">
        <is>
          <t>Crystal Lake, Ill.</t>
        </is>
      </c>
    </row>
    <row r="3170">
      <c r="A3170" t="inlineStr">
        <is>
          <t>Eastern Michigan</t>
        </is>
      </c>
      <c r="B3170" t="n">
        <v>80</v>
      </c>
      <c r="C3170" t="inlineStr">
        <is>
          <t>Shawn Fishwick</t>
        </is>
      </c>
      <c r="D3170" t="inlineStr">
        <is>
          <t>WR</t>
        </is>
      </c>
      <c r="E3170" t="inlineStr">
        <is>
          <t>Fr</t>
        </is>
      </c>
      <c r="F3170" t="inlineStr">
        <is>
          <t>6'2"</t>
        </is>
      </c>
      <c r="G3170" t="n">
        <v>188</v>
      </c>
      <c r="H3170" t="inlineStr">
        <is>
          <t>Cedarville, Ohio</t>
        </is>
      </c>
    </row>
    <row r="3171">
      <c r="A3171" t="inlineStr">
        <is>
          <t>Eastern Michigan</t>
        </is>
      </c>
      <c r="B3171" t="n">
        <v>42</v>
      </c>
      <c r="C3171" t="inlineStr">
        <is>
          <t>Jonah Flowers</t>
        </is>
      </c>
      <c r="D3171" t="inlineStr">
        <is>
          <t>LB</t>
        </is>
      </c>
      <c r="E3171" t="inlineStr">
        <is>
          <t>Jr</t>
        </is>
      </c>
      <c r="F3171" t="inlineStr">
        <is>
          <t>5'11"</t>
        </is>
      </c>
      <c r="G3171" t="n">
        <v>215</v>
      </c>
      <c r="H3171" t="inlineStr">
        <is>
          <t>Surprise, Ariz.</t>
        </is>
      </c>
    </row>
    <row r="3172">
      <c r="A3172" t="inlineStr">
        <is>
          <t>Eastern Michigan</t>
        </is>
      </c>
      <c r="B3172" t="n">
        <v>11</v>
      </c>
      <c r="C3172" t="inlineStr">
        <is>
          <t>Antonio Floyd</t>
        </is>
      </c>
      <c r="D3172" t="inlineStr">
        <is>
          <t>WR</t>
        </is>
      </c>
      <c r="E3172" t="inlineStr">
        <is>
          <t>Jr</t>
        </is>
      </c>
      <c r="F3172" t="inlineStr">
        <is>
          <t>6'2"</t>
        </is>
      </c>
      <c r="G3172" t="n">
        <v>175</v>
      </c>
      <c r="H3172" t="inlineStr">
        <is>
          <t>Atlanta, Ga.</t>
        </is>
      </c>
    </row>
    <row r="3173">
      <c r="A3173" t="inlineStr">
        <is>
          <t>Eastern Michigan</t>
        </is>
      </c>
      <c r="B3173" t="n">
        <v>18</v>
      </c>
      <c r="C3173" t="inlineStr">
        <is>
          <t>Mekhi Fox</t>
        </is>
      </c>
      <c r="D3173" t="inlineStr">
        <is>
          <t>WR</t>
        </is>
      </c>
      <c r="E3173" t="inlineStr">
        <is>
          <t>Jr</t>
        </is>
      </c>
      <c r="F3173" t="inlineStr">
        <is>
          <t>6'1"</t>
        </is>
      </c>
      <c r="G3173" t="n">
        <v>187</v>
      </c>
      <c r="H3173" t="inlineStr">
        <is>
          <t>Pasadena, Calif.</t>
        </is>
      </c>
    </row>
    <row r="3174">
      <c r="A3174" t="inlineStr">
        <is>
          <t>Eastern Michigan</t>
        </is>
      </c>
      <c r="B3174" t="n">
        <v>25</v>
      </c>
      <c r="C3174" t="inlineStr">
        <is>
          <t>Quinn Fracassi</t>
        </is>
      </c>
      <c r="D3174" t="inlineStr">
        <is>
          <t>WR</t>
        </is>
      </c>
      <c r="E3174" t="inlineStr">
        <is>
          <t>Sr</t>
        </is>
      </c>
      <c r="F3174" t="inlineStr">
        <is>
          <t>5'11"</t>
        </is>
      </c>
      <c r="G3174" t="n">
        <v>160</v>
      </c>
      <c r="H3174" t="inlineStr">
        <is>
          <t>Howell, Mich.</t>
        </is>
      </c>
    </row>
    <row r="3175">
      <c r="A3175" t="inlineStr">
        <is>
          <t>Eastern Michigan</t>
        </is>
      </c>
      <c r="B3175" t="n">
        <v>97</v>
      </c>
      <c r="C3175" t="inlineStr">
        <is>
          <t>Jahbarri Frost</t>
        </is>
      </c>
      <c r="D3175" t="inlineStr">
        <is>
          <t>DL</t>
        </is>
      </c>
      <c r="E3175" t="inlineStr">
        <is>
          <t>Fr</t>
        </is>
      </c>
      <c r="F3175" t="inlineStr">
        <is>
          <t>6'2"</t>
        </is>
      </c>
      <c r="G3175" t="n">
        <v>265</v>
      </c>
      <c r="H3175" t="inlineStr">
        <is>
          <t>Louisville, Ky.</t>
        </is>
      </c>
    </row>
    <row r="3176">
      <c r="A3176" t="inlineStr">
        <is>
          <t>Eastern Michigan</t>
        </is>
      </c>
      <c r="B3176" t="n">
        <v>65</v>
      </c>
      <c r="C3176" t="inlineStr">
        <is>
          <t>Nicholas Gallegos</t>
        </is>
      </c>
      <c r="D3176" t="inlineStr">
        <is>
          <t>OL</t>
        </is>
      </c>
      <c r="E3176" t="inlineStr">
        <is>
          <t>Sr</t>
        </is>
      </c>
      <c r="F3176" t="inlineStr">
        <is>
          <t>6'3"</t>
        </is>
      </c>
      <c r="G3176" t="n">
        <v>290</v>
      </c>
      <c r="H3176" t="inlineStr">
        <is>
          <t>Naperville, Ill.</t>
        </is>
      </c>
    </row>
    <row r="3177">
      <c r="A3177" t="inlineStr">
        <is>
          <t>Eastern Michigan</t>
        </is>
      </c>
      <c r="B3177" t="n">
        <v>91</v>
      </c>
      <c r="C3177" t="inlineStr">
        <is>
          <t>Reggie Gardner</t>
        </is>
      </c>
      <c r="D3177" t="inlineStr">
        <is>
          <t>DL</t>
        </is>
      </c>
      <c r="E3177" t="inlineStr">
        <is>
          <t>Jr</t>
        </is>
      </c>
      <c r="F3177" t="inlineStr">
        <is>
          <t>5'10"</t>
        </is>
      </c>
      <c r="G3177" t="n">
        <v>287</v>
      </c>
      <c r="H3177" t="inlineStr">
        <is>
          <t>Southfield, Mich.</t>
        </is>
      </c>
    </row>
    <row r="3178">
      <c r="A3178" t="inlineStr">
        <is>
          <t>Eastern Michigan</t>
        </is>
      </c>
      <c r="B3178" t="n">
        <v>5</v>
      </c>
      <c r="C3178" t="inlineStr">
        <is>
          <t>Makhi Gilbert</t>
        </is>
      </c>
      <c r="D3178" t="inlineStr">
        <is>
          <t>DL</t>
        </is>
      </c>
      <c r="E3178" t="inlineStr">
        <is>
          <t>Sr</t>
        </is>
      </c>
      <c r="F3178" t="inlineStr">
        <is>
          <t>6'2"</t>
        </is>
      </c>
      <c r="G3178" t="n">
        <v>265</v>
      </c>
      <c r="H3178" t="inlineStr">
        <is>
          <t>Phenix City, Ala.</t>
        </is>
      </c>
    </row>
    <row r="3179">
      <c r="A3179" t="inlineStr">
        <is>
          <t>Eastern Michigan</t>
        </is>
      </c>
      <c r="B3179" t="n">
        <v>24</v>
      </c>
      <c r="C3179" t="inlineStr">
        <is>
          <t>Horace Glenn III</t>
        </is>
      </c>
      <c r="D3179" t="inlineStr">
        <is>
          <t>DB</t>
        </is>
      </c>
      <c r="E3179" t="inlineStr">
        <is>
          <t>Fr</t>
        </is>
      </c>
      <c r="F3179" t="inlineStr">
        <is>
          <t>6'0"</t>
        </is>
      </c>
      <c r="G3179" t="n">
        <v>176</v>
      </c>
      <c r="H3179" t="inlineStr">
        <is>
          <t>Boynton Beach, Fla.</t>
        </is>
      </c>
    </row>
    <row r="3180">
      <c r="A3180" t="inlineStr">
        <is>
          <t>Eastern Michigan</t>
        </is>
      </c>
      <c r="B3180" t="n">
        <v>90</v>
      </c>
      <c r="C3180" t="inlineStr">
        <is>
          <t>Hector Gonzalez</t>
        </is>
      </c>
      <c r="D3180" t="inlineStr">
        <is>
          <t>DL</t>
        </is>
      </c>
      <c r="E3180" t="inlineStr">
        <is>
          <t>So</t>
        </is>
      </c>
      <c r="F3180" t="inlineStr">
        <is>
          <t>6'4"</t>
        </is>
      </c>
      <c r="G3180" t="n">
        <v>245</v>
      </c>
      <c r="H3180" t="inlineStr">
        <is>
          <t>Monterrey, Mexico</t>
        </is>
      </c>
    </row>
    <row r="3181">
      <c r="A3181" t="inlineStr">
        <is>
          <t>Eastern Michigan</t>
        </is>
      </c>
      <c r="B3181" t="n">
        <v>88</v>
      </c>
      <c r="C3181" t="inlineStr">
        <is>
          <t>Ronn Hardin</t>
        </is>
      </c>
      <c r="D3181" t="inlineStr">
        <is>
          <t>DL</t>
        </is>
      </c>
      <c r="E3181" t="inlineStr">
        <is>
          <t>Sr</t>
        </is>
      </c>
      <c r="F3181" t="inlineStr">
        <is>
          <t>6'3"</t>
        </is>
      </c>
      <c r="G3181" t="n">
        <v>209</v>
      </c>
      <c r="H3181" t="inlineStr">
        <is>
          <t>Cleveland, Ohio</t>
        </is>
      </c>
    </row>
    <row r="3182">
      <c r="A3182" t="inlineStr">
        <is>
          <t>Eastern Michigan</t>
        </is>
      </c>
      <c r="B3182" t="n">
        <v>54</v>
      </c>
      <c r="C3182" t="inlineStr">
        <is>
          <t>Nathan Henry</t>
        </is>
      </c>
      <c r="D3182" t="inlineStr">
        <is>
          <t>OL</t>
        </is>
      </c>
      <c r="E3182" t="inlineStr">
        <is>
          <t>Gr</t>
        </is>
      </c>
      <c r="F3182" t="inlineStr">
        <is>
          <t>6'2"</t>
        </is>
      </c>
      <c r="G3182" t="n">
        <v>290</v>
      </c>
      <c r="H3182" t="inlineStr">
        <is>
          <t>Aurora, Ill.</t>
        </is>
      </c>
    </row>
    <row r="3183">
      <c r="A3183" t="inlineStr">
        <is>
          <t>Eastern Michigan</t>
        </is>
      </c>
      <c r="B3183" t="n">
        <v>20</v>
      </c>
      <c r="C3183" t="inlineStr">
        <is>
          <t>Ray Hester</t>
        </is>
      </c>
      <c r="D3183" t="inlineStr">
        <is>
          <t>DB</t>
        </is>
      </c>
      <c r="E3183" t="inlineStr">
        <is>
          <t>Jr</t>
        </is>
      </c>
      <c r="F3183" t="inlineStr">
        <is>
          <t>5'11"</t>
        </is>
      </c>
      <c r="G3183" t="n">
        <v>190</v>
      </c>
      <c r="H3183" t="inlineStr">
        <is>
          <t>Detroit, Mich.</t>
        </is>
      </c>
    </row>
    <row r="3184">
      <c r="A3184" t="inlineStr">
        <is>
          <t>Eastern Michigan</t>
        </is>
      </c>
      <c r="B3184" t="n">
        <v>16</v>
      </c>
      <c r="C3184" t="inlineStr">
        <is>
          <t>Jackson Holt</t>
        </is>
      </c>
      <c r="D3184" t="inlineStr">
        <is>
          <t>TE</t>
        </is>
      </c>
      <c r="E3184" t="inlineStr">
        <is>
          <t>Gr</t>
        </is>
      </c>
      <c r="F3184" t="inlineStr">
        <is>
          <t>6'5"</t>
        </is>
      </c>
      <c r="G3184" t="n">
        <v>243</v>
      </c>
      <c r="H3184" t="inlineStr">
        <is>
          <t>Oakdale, Calif.</t>
        </is>
      </c>
    </row>
    <row r="3185">
      <c r="A3185" t="inlineStr">
        <is>
          <t>Eastern Michigan</t>
        </is>
      </c>
      <c r="B3185" t="n">
        <v>39</v>
      </c>
      <c r="C3185" t="inlineStr">
        <is>
          <t>Daniel Hull</t>
        </is>
      </c>
      <c r="D3185" t="inlineStr">
        <is>
          <t>P</t>
        </is>
      </c>
      <c r="E3185" t="inlineStr">
        <is>
          <t>Jr</t>
        </is>
      </c>
      <c r="F3185" t="inlineStr">
        <is>
          <t>5'9"</t>
        </is>
      </c>
      <c r="G3185" t="n">
        <v>185</v>
      </c>
      <c r="H3185" t="inlineStr">
        <is>
          <t>Columbia, Mo.</t>
        </is>
      </c>
    </row>
    <row r="3186">
      <c r="A3186" t="inlineStr">
        <is>
          <t>Eastern Michigan</t>
        </is>
      </c>
      <c r="B3186" t="n">
        <v>85</v>
      </c>
      <c r="C3186" t="inlineStr">
        <is>
          <t>Kozy Isaac</t>
        </is>
      </c>
      <c r="D3186" t="inlineStr">
        <is>
          <t>WR</t>
        </is>
      </c>
      <c r="E3186" t="inlineStr">
        <is>
          <t>So</t>
        </is>
      </c>
      <c r="F3186" t="inlineStr">
        <is>
          <t>6'0"</t>
        </is>
      </c>
      <c r="G3186" t="n">
        <v>170</v>
      </c>
      <c r="H3186" t="inlineStr">
        <is>
          <t>Tampa, Fla.</t>
        </is>
      </c>
    </row>
    <row r="3187">
      <c r="A3187" t="inlineStr">
        <is>
          <t>Eastern Michigan</t>
        </is>
      </c>
      <c r="B3187" t="n">
        <v>21</v>
      </c>
      <c r="C3187" t="inlineStr">
        <is>
          <t>Malachi James</t>
        </is>
      </c>
      <c r="D3187" t="inlineStr">
        <is>
          <t>RB</t>
        </is>
      </c>
      <c r="E3187" t="inlineStr">
        <is>
          <t>Jr</t>
        </is>
      </c>
      <c r="F3187" t="inlineStr">
        <is>
          <t>5'11"</t>
        </is>
      </c>
      <c r="G3187" t="n">
        <v>205</v>
      </c>
      <c r="H3187" t="inlineStr">
        <is>
          <t>Willingboro, N.J.</t>
        </is>
      </c>
      <c r="I3187" t="inlineStr">
        <is>
          <t>Transfer from Syracuse (2026 portal)</t>
        </is>
      </c>
    </row>
    <row r="3188">
      <c r="A3188" t="inlineStr">
        <is>
          <t>Eastern Michigan</t>
        </is>
      </c>
      <c r="B3188" t="n">
        <v>89</v>
      </c>
      <c r="C3188" t="inlineStr">
        <is>
          <t>Carl Jean-Bart</t>
        </is>
      </c>
      <c r="D3188" t="inlineStr">
        <is>
          <t>WR</t>
        </is>
      </c>
      <c r="E3188" t="inlineStr">
        <is>
          <t>Fr</t>
        </is>
      </c>
      <c r="F3188" t="inlineStr">
        <is>
          <t>6'0"</t>
        </is>
      </c>
      <c r="G3188" t="n">
        <v>180</v>
      </c>
      <c r="H3188" t="inlineStr">
        <is>
          <t>Lake Alfred, Fla.</t>
        </is>
      </c>
    </row>
    <row r="3189">
      <c r="A3189" t="inlineStr">
        <is>
          <t>Eastern Michigan</t>
        </is>
      </c>
      <c r="B3189" t="n">
        <v>22</v>
      </c>
      <c r="C3189" t="inlineStr">
        <is>
          <t>Decorie Johnson</t>
        </is>
      </c>
      <c r="D3189" t="inlineStr">
        <is>
          <t>RB</t>
        </is>
      </c>
      <c r="E3189" t="inlineStr">
        <is>
          <t>Fr</t>
        </is>
      </c>
      <c r="F3189" t="inlineStr">
        <is>
          <t>6'2"</t>
        </is>
      </c>
      <c r="G3189" t="n">
        <v>205</v>
      </c>
      <c r="H3189" t="inlineStr">
        <is>
          <t>Orlando, Fla.</t>
        </is>
      </c>
    </row>
    <row r="3190">
      <c r="A3190" t="inlineStr">
        <is>
          <t>Eastern Michigan</t>
        </is>
      </c>
      <c r="B3190" t="n">
        <v>26</v>
      </c>
      <c r="C3190" t="inlineStr">
        <is>
          <t>Nazir Jones-Davis</t>
        </is>
      </c>
      <c r="D3190" t="inlineStr">
        <is>
          <t>RB</t>
        </is>
      </c>
      <c r="E3190" t="inlineStr">
        <is>
          <t>Fr</t>
        </is>
      </c>
      <c r="F3190" t="inlineStr">
        <is>
          <t>6'0"</t>
        </is>
      </c>
      <c r="G3190" t="n">
        <v>210</v>
      </c>
      <c r="H3190" t="inlineStr">
        <is>
          <t>Philadelphia, Pa.</t>
        </is>
      </c>
    </row>
    <row r="3191">
      <c r="A3191" t="inlineStr">
        <is>
          <t>Eastern Michigan</t>
        </is>
      </c>
      <c r="B3191" t="n">
        <v>42</v>
      </c>
      <c r="C3191" t="inlineStr">
        <is>
          <t>Jack Kautz</t>
        </is>
      </c>
      <c r="D3191" t="inlineStr">
        <is>
          <t>LS</t>
        </is>
      </c>
      <c r="E3191" t="inlineStr">
        <is>
          <t>Sr</t>
        </is>
      </c>
      <c r="F3191" t="inlineStr">
        <is>
          <t>6'0"</t>
        </is>
      </c>
      <c r="G3191" t="n">
        <v>197</v>
      </c>
      <c r="H3191" t="inlineStr">
        <is>
          <t>Sterling Heights, Mich.</t>
        </is>
      </c>
    </row>
    <row r="3192">
      <c r="A3192" t="inlineStr">
        <is>
          <t>Eastern Michigan</t>
        </is>
      </c>
      <c r="B3192" t="n">
        <v>55</v>
      </c>
      <c r="C3192" t="inlineStr">
        <is>
          <t>Guzzy Kayed</t>
        </is>
      </c>
      <c r="D3192" t="inlineStr">
        <is>
          <t>OL</t>
        </is>
      </c>
      <c r="E3192" t="inlineStr">
        <is>
          <t>Jr</t>
        </is>
      </c>
      <c r="F3192" t="inlineStr">
        <is>
          <t>6'5"</t>
        </is>
      </c>
      <c r="G3192" t="n">
        <v>312</v>
      </c>
      <c r="H3192" t="inlineStr">
        <is>
          <t>Novi, Mich.</t>
        </is>
      </c>
      <c r="I3192" t="inlineStr">
        <is>
          <t>Transfer from Saint Francis (PA) (2026 portal)</t>
        </is>
      </c>
    </row>
    <row r="3193">
      <c r="A3193" t="inlineStr">
        <is>
          <t>Eastern Michigan</t>
        </is>
      </c>
      <c r="B3193" t="n">
        <v>57</v>
      </c>
      <c r="C3193" t="inlineStr">
        <is>
          <t>Aaron Kearse</t>
        </is>
      </c>
      <c r="D3193" t="inlineStr">
        <is>
          <t>LB</t>
        </is>
      </c>
      <c r="E3193" t="inlineStr">
        <is>
          <t>Fr</t>
        </is>
      </c>
      <c r="F3193" t="inlineStr">
        <is>
          <t>6'0"</t>
        </is>
      </c>
      <c r="G3193" t="n">
        <v>205</v>
      </c>
      <c r="H3193" t="inlineStr">
        <is>
          <t>Americus, Ga.</t>
        </is>
      </c>
    </row>
    <row r="3194">
      <c r="A3194" t="inlineStr">
        <is>
          <t>Eastern Michigan</t>
        </is>
      </c>
      <c r="B3194" t="n">
        <v>46</v>
      </c>
      <c r="C3194" t="inlineStr">
        <is>
          <t>Rudy Kessinger</t>
        </is>
      </c>
      <c r="D3194" t="inlineStr">
        <is>
          <t>K</t>
        </is>
      </c>
      <c r="E3194" t="inlineStr">
        <is>
          <t>Jr</t>
        </is>
      </c>
      <c r="F3194" t="inlineStr">
        <is>
          <t>6'2"</t>
        </is>
      </c>
      <c r="G3194" t="n">
        <v>186</v>
      </c>
      <c r="H3194" t="inlineStr">
        <is>
          <t>Columbus, Ohio</t>
        </is>
      </c>
    </row>
    <row r="3195">
      <c r="A3195" t="inlineStr">
        <is>
          <t>Eastern Michigan</t>
        </is>
      </c>
      <c r="B3195" t="n">
        <v>1</v>
      </c>
      <c r="C3195" t="inlineStr">
        <is>
          <t>Noah Kim</t>
        </is>
      </c>
      <c r="D3195" t="inlineStr">
        <is>
          <t>QB</t>
        </is>
      </c>
      <c r="E3195" t="inlineStr">
        <is>
          <t>Gr</t>
        </is>
      </c>
      <c r="F3195" t="inlineStr">
        <is>
          <t>6'2"</t>
        </is>
      </c>
      <c r="G3195" t="n">
        <v>185</v>
      </c>
      <c r="H3195" t="inlineStr">
        <is>
          <t>Centreville, Va.</t>
        </is>
      </c>
    </row>
    <row r="3196">
      <c r="A3196" t="inlineStr">
        <is>
          <t>Eastern Michigan</t>
        </is>
      </c>
      <c r="B3196" t="n">
        <v>13</v>
      </c>
      <c r="C3196" t="inlineStr">
        <is>
          <t>Nick Kinsey</t>
        </is>
      </c>
      <c r="D3196" t="inlineStr">
        <is>
          <t>QB</t>
        </is>
      </c>
      <c r="E3196" t="inlineStr">
        <is>
          <t>Fr</t>
        </is>
      </c>
      <c r="F3196" t="inlineStr">
        <is>
          <t>6'3"</t>
        </is>
      </c>
      <c r="G3196" t="n">
        <v>205</v>
      </c>
      <c r="H3196" t="inlineStr">
        <is>
          <t>Akron, Ohio</t>
        </is>
      </c>
    </row>
    <row r="3197">
      <c r="A3197" t="inlineStr">
        <is>
          <t>Eastern Michigan</t>
        </is>
      </c>
      <c r="B3197" t="n">
        <v>46</v>
      </c>
      <c r="C3197" t="inlineStr">
        <is>
          <t>Noah Knigga</t>
        </is>
      </c>
      <c r="D3197" t="inlineStr">
        <is>
          <t>LB</t>
        </is>
      </c>
      <c r="E3197" t="inlineStr">
        <is>
          <t>So</t>
        </is>
      </c>
      <c r="F3197" t="inlineStr">
        <is>
          <t>6'1"</t>
        </is>
      </c>
      <c r="G3197" t="n">
        <v>202</v>
      </c>
      <c r="H3197" t="inlineStr">
        <is>
          <t>Lawrenceburg, Ind.</t>
        </is>
      </c>
    </row>
    <row r="3198">
      <c r="A3198" t="inlineStr">
        <is>
          <t>Eastern Michigan</t>
        </is>
      </c>
      <c r="B3198" t="n">
        <v>43</v>
      </c>
      <c r="C3198" t="inlineStr">
        <is>
          <t>Payton Kokaly</t>
        </is>
      </c>
      <c r="D3198" t="inlineStr">
        <is>
          <t>TE</t>
        </is>
      </c>
      <c r="E3198" t="inlineStr">
        <is>
          <t>Fr</t>
        </is>
      </c>
      <c r="F3198" t="inlineStr">
        <is>
          <t>6'3"</t>
        </is>
      </c>
      <c r="G3198" t="n">
        <v>220</v>
      </c>
      <c r="H3198" t="inlineStr">
        <is>
          <t>Saginaw, Mich.</t>
        </is>
      </c>
    </row>
    <row r="3199">
      <c r="A3199" t="inlineStr">
        <is>
          <t>Eastern Michigan</t>
        </is>
      </c>
      <c r="B3199" t="n">
        <v>38</v>
      </c>
      <c r="C3199" t="inlineStr">
        <is>
          <t>Van Krisiloff</t>
        </is>
      </c>
      <c r="D3199" t="inlineStr">
        <is>
          <t>P/K</t>
        </is>
      </c>
      <c r="E3199" t="inlineStr">
        <is>
          <t>Fr</t>
        </is>
      </c>
      <c r="F3199" t="inlineStr">
        <is>
          <t>6'0"</t>
        </is>
      </c>
      <c r="G3199" t="n">
        <v>175</v>
      </c>
      <c r="H3199" t="inlineStr">
        <is>
          <t>Indianapolis, Ind.</t>
        </is>
      </c>
    </row>
    <row r="3200">
      <c r="A3200" t="inlineStr">
        <is>
          <t>Eastern Michigan</t>
        </is>
      </c>
      <c r="B3200" t="n">
        <v>53</v>
      </c>
      <c r="C3200" t="inlineStr">
        <is>
          <t>Alijah Lacey</t>
        </is>
      </c>
      <c r="D3200" t="inlineStr">
        <is>
          <t>DL</t>
        </is>
      </c>
      <c r="E3200" t="inlineStr">
        <is>
          <t>Jr</t>
        </is>
      </c>
      <c r="F3200" t="inlineStr">
        <is>
          <t>6'4"</t>
        </is>
      </c>
      <c r="G3200" t="n">
        <v>230</v>
      </c>
      <c r="H3200" t="inlineStr">
        <is>
          <t>Savannah, Ga.</t>
        </is>
      </c>
    </row>
    <row r="3201">
      <c r="A3201" t="inlineStr">
        <is>
          <t>Eastern Michigan</t>
        </is>
      </c>
      <c r="B3201" t="n">
        <v>88</v>
      </c>
      <c r="C3201" t="inlineStr">
        <is>
          <t>Tanner Lemaster</t>
        </is>
      </c>
      <c r="D3201" t="inlineStr">
        <is>
          <t>TE</t>
        </is>
      </c>
      <c r="E3201" t="inlineStr">
        <is>
          <t>Sr</t>
        </is>
      </c>
      <c r="F3201" t="inlineStr">
        <is>
          <t>6'6"</t>
        </is>
      </c>
      <c r="G3201" t="n">
        <v>247</v>
      </c>
      <c r="H3201" t="inlineStr">
        <is>
          <t>Washington Court House, Ohio</t>
        </is>
      </c>
    </row>
    <row r="3202">
      <c r="A3202" t="inlineStr">
        <is>
          <t>Eastern Michigan</t>
        </is>
      </c>
      <c r="B3202" t="n">
        <v>6</v>
      </c>
      <c r="C3202" t="inlineStr">
        <is>
          <t>Bryce Llewellyn</t>
        </is>
      </c>
      <c r="D3202" t="inlineStr">
        <is>
          <t>DB</t>
        </is>
      </c>
      <c r="E3202" t="inlineStr">
        <is>
          <t>Sr</t>
        </is>
      </c>
      <c r="F3202" t="inlineStr">
        <is>
          <t>5'11"</t>
        </is>
      </c>
      <c r="G3202" t="n">
        <v>205</v>
      </c>
      <c r="H3202" t="inlineStr">
        <is>
          <t>Indianapolis, Ind.</t>
        </is>
      </c>
    </row>
    <row r="3203">
      <c r="A3203" t="inlineStr">
        <is>
          <t>Eastern Michigan</t>
        </is>
      </c>
      <c r="B3203" t="n">
        <v>9</v>
      </c>
      <c r="C3203" t="inlineStr">
        <is>
          <t>Joshua Long</t>
        </is>
      </c>
      <c r="D3203" t="inlineStr">
        <is>
          <t>TE</t>
        </is>
      </c>
      <c r="E3203" t="inlineStr">
        <is>
          <t>Jr</t>
        </is>
      </c>
      <c r="F3203" t="inlineStr">
        <is>
          <t>6'5"</t>
        </is>
      </c>
      <c r="G3203" t="n">
        <v>245</v>
      </c>
      <c r="H3203" t="inlineStr">
        <is>
          <t>Los Angeles, Calif.</t>
        </is>
      </c>
    </row>
    <row r="3204">
      <c r="A3204" t="inlineStr">
        <is>
          <t>Eastern Michigan</t>
        </is>
      </c>
      <c r="B3204" t="n">
        <v>23</v>
      </c>
      <c r="C3204" t="inlineStr">
        <is>
          <t>Eli Lovett</t>
        </is>
      </c>
      <c r="D3204" t="inlineStr">
        <is>
          <t>DB</t>
        </is>
      </c>
      <c r="E3204" t="inlineStr">
        <is>
          <t>Jr</t>
        </is>
      </c>
      <c r="F3204" t="inlineStr">
        <is>
          <t>5'10"</t>
        </is>
      </c>
      <c r="G3204" t="n">
        <v>190</v>
      </c>
      <c r="H3204" t="inlineStr">
        <is>
          <t>Huber Heights, Ohio</t>
        </is>
      </c>
    </row>
    <row r="3205">
      <c r="A3205" t="inlineStr">
        <is>
          <t>Eastern Michigan</t>
        </is>
      </c>
      <c r="B3205" t="n">
        <v>82</v>
      </c>
      <c r="C3205" t="inlineStr">
        <is>
          <t>Nate Lyman</t>
        </is>
      </c>
      <c r="D3205" t="inlineStr">
        <is>
          <t>WR</t>
        </is>
      </c>
      <c r="E3205" t="inlineStr">
        <is>
          <t>So</t>
        </is>
      </c>
      <c r="F3205" t="inlineStr">
        <is>
          <t>6'1"</t>
        </is>
      </c>
      <c r="G3205" t="n">
        <v>190</v>
      </c>
      <c r="H3205" t="inlineStr">
        <is>
          <t>Kings Mills, Ohio</t>
        </is>
      </c>
    </row>
    <row r="3206">
      <c r="A3206" t="inlineStr">
        <is>
          <t>Eastern Michigan</t>
        </is>
      </c>
      <c r="B3206" t="n">
        <v>5</v>
      </c>
      <c r="C3206" t="inlineStr">
        <is>
          <t>Harold Mack</t>
        </is>
      </c>
      <c r="D3206" t="inlineStr">
        <is>
          <t>WR</t>
        </is>
      </c>
      <c r="E3206" t="inlineStr">
        <is>
          <t>So</t>
        </is>
      </c>
      <c r="F3206" t="inlineStr">
        <is>
          <t>5'11"</t>
        </is>
      </c>
      <c r="G3206" t="n">
        <v>158</v>
      </c>
      <c r="H3206" t="inlineStr">
        <is>
          <t>Fort Wayne, Ind.</t>
        </is>
      </c>
    </row>
    <row r="3207">
      <c r="A3207" t="inlineStr">
        <is>
          <t>Eastern Michigan</t>
        </is>
      </c>
      <c r="B3207" t="n">
        <v>36</v>
      </c>
      <c r="C3207" t="inlineStr">
        <is>
          <t>Colin Main</t>
        </is>
      </c>
      <c r="D3207" t="inlineStr">
        <is>
          <t>LB</t>
        </is>
      </c>
      <c r="E3207" t="inlineStr">
        <is>
          <t>Jr</t>
        </is>
      </c>
      <c r="F3207" t="inlineStr">
        <is>
          <t>6'2"</t>
        </is>
      </c>
      <c r="G3207" t="n">
        <v>216</v>
      </c>
      <c r="H3207" t="inlineStr">
        <is>
          <t>Frankenmuth, Mich.</t>
        </is>
      </c>
    </row>
    <row r="3208">
      <c r="A3208" t="inlineStr">
        <is>
          <t>Eastern Michigan</t>
        </is>
      </c>
      <c r="B3208" t="n">
        <v>3</v>
      </c>
      <c r="C3208" t="inlineStr">
        <is>
          <t>Barry Manning</t>
        </is>
      </c>
      <c r="D3208" t="inlineStr">
        <is>
          <t>LB</t>
        </is>
      </c>
      <c r="E3208" t="inlineStr">
        <is>
          <t>Gr</t>
        </is>
      </c>
      <c r="F3208" t="inlineStr">
        <is>
          <t>6'1"</t>
        </is>
      </c>
      <c r="G3208" t="n">
        <v>207</v>
      </c>
      <c r="H3208" t="inlineStr">
        <is>
          <t>Stone Mountain, Ga.</t>
        </is>
      </c>
    </row>
    <row r="3209">
      <c r="A3209" t="inlineStr">
        <is>
          <t>Eastern Michigan</t>
        </is>
      </c>
      <c r="B3209" t="n">
        <v>13</v>
      </c>
      <c r="C3209" t="inlineStr">
        <is>
          <t>Jason Marshall</t>
        </is>
      </c>
      <c r="D3209" t="inlineStr">
        <is>
          <t>DB</t>
        </is>
      </c>
      <c r="E3209" t="inlineStr">
        <is>
          <t>Gr</t>
        </is>
      </c>
      <c r="F3209" t="inlineStr">
        <is>
          <t>6'2"</t>
        </is>
      </c>
      <c r="G3209" t="n">
        <v>200</v>
      </c>
      <c r="H3209" t="inlineStr">
        <is>
          <t>Trenton, Mich.</t>
        </is>
      </c>
    </row>
    <row r="3210">
      <c r="A3210" t="inlineStr">
        <is>
          <t>Eastern Michigan</t>
        </is>
      </c>
      <c r="B3210" t="n">
        <v>24</v>
      </c>
      <c r="C3210" t="inlineStr">
        <is>
          <t>Joey Mattord</t>
        </is>
      </c>
      <c r="D3210" t="inlineStr">
        <is>
          <t>RB</t>
        </is>
      </c>
      <c r="E3210" t="inlineStr">
        <is>
          <t>Sr</t>
        </is>
      </c>
      <c r="F3210" t="inlineStr">
        <is>
          <t>5'11"</t>
        </is>
      </c>
      <c r="G3210" t="n">
        <v>187</v>
      </c>
      <c r="H3210" t="inlineStr">
        <is>
          <t>Hartland, Mich.</t>
        </is>
      </c>
    </row>
    <row r="3211">
      <c r="A3211" t="inlineStr">
        <is>
          <t>Eastern Michigan</t>
        </is>
      </c>
      <c r="B3211" t="n">
        <v>10</v>
      </c>
      <c r="C3211" t="inlineStr">
        <is>
          <t>Brogan McCaughey</t>
        </is>
      </c>
      <c r="D3211" t="inlineStr">
        <is>
          <t>QB</t>
        </is>
      </c>
      <c r="E3211" t="inlineStr">
        <is>
          <t>Sr</t>
        </is>
      </c>
      <c r="F3211" t="inlineStr">
        <is>
          <t>6'2"</t>
        </is>
      </c>
      <c r="G3211" t="n">
        <v>205</v>
      </c>
      <c r="H3211" t="inlineStr">
        <is>
          <t>Cincinnati, Ohio</t>
        </is>
      </c>
      <c r="I3211" t="inlineStr">
        <is>
          <t>Transfer from Yale (2026 portal)</t>
        </is>
      </c>
    </row>
    <row r="3212">
      <c r="A3212" t="inlineStr">
        <is>
          <t>Eastern Michigan</t>
        </is>
      </c>
      <c r="B3212" t="n">
        <v>50</v>
      </c>
      <c r="C3212" t="inlineStr">
        <is>
          <t>CJ McCoy</t>
        </is>
      </c>
      <c r="D3212" t="inlineStr">
        <is>
          <t>DL</t>
        </is>
      </c>
      <c r="E3212" t="inlineStr">
        <is>
          <t>Fr</t>
        </is>
      </c>
      <c r="F3212" t="inlineStr">
        <is>
          <t>6'2"</t>
        </is>
      </c>
      <c r="G3212" t="n">
        <v>286</v>
      </c>
      <c r="H3212" t="inlineStr">
        <is>
          <t>Mascotte, Fla.</t>
        </is>
      </c>
    </row>
    <row r="3213">
      <c r="A3213" t="inlineStr">
        <is>
          <t>Eastern Michigan</t>
        </is>
      </c>
      <c r="B3213" t="n">
        <v>51</v>
      </c>
      <c r="C3213" t="inlineStr">
        <is>
          <t>Elgin McDuffey</t>
        </is>
      </c>
      <c r="D3213" t="inlineStr">
        <is>
          <t>LB</t>
        </is>
      </c>
      <c r="E3213" t="inlineStr">
        <is>
          <t>Jr</t>
        </is>
      </c>
      <c r="F3213" t="inlineStr">
        <is>
          <t>6'1"</t>
        </is>
      </c>
      <c r="G3213" t="n">
        <v>235</v>
      </c>
      <c r="H3213" t="inlineStr">
        <is>
          <t>Jackson, Miss.</t>
        </is>
      </c>
    </row>
    <row r="3214">
      <c r="A3214" t="inlineStr">
        <is>
          <t>Eastern Michigan</t>
        </is>
      </c>
      <c r="B3214" t="n">
        <v>68</v>
      </c>
      <c r="C3214" t="inlineStr">
        <is>
          <t>Tyler McMillan</t>
        </is>
      </c>
      <c r="D3214" t="inlineStr">
        <is>
          <t>OL</t>
        </is>
      </c>
      <c r="E3214" t="inlineStr">
        <is>
          <t>Gr</t>
        </is>
      </c>
      <c r="F3214" t="inlineStr">
        <is>
          <t>6'5"</t>
        </is>
      </c>
      <c r="G3214" t="n">
        <v>335</v>
      </c>
      <c r="H3214" t="inlineStr">
        <is>
          <t>Detroit, Mich.</t>
        </is>
      </c>
      <c r="I3214" t="inlineStr">
        <is>
          <t>Transfer from Illinois (2026 portal)</t>
        </is>
      </c>
    </row>
    <row r="3215">
      <c r="A3215" t="inlineStr">
        <is>
          <t>Eastern Michigan</t>
        </is>
      </c>
      <c r="B3215" t="n">
        <v>74</v>
      </c>
      <c r="C3215" t="inlineStr">
        <is>
          <t>Carter Miculka</t>
        </is>
      </c>
      <c r="D3215" t="inlineStr">
        <is>
          <t>OL</t>
        </is>
      </c>
      <c r="E3215" t="inlineStr">
        <is>
          <t>Fr</t>
        </is>
      </c>
      <c r="F3215" t="inlineStr">
        <is>
          <t>6'6"</t>
        </is>
      </c>
      <c r="G3215" t="n">
        <v>265</v>
      </c>
      <c r="H3215" t="inlineStr">
        <is>
          <t>Corunna, Mich.</t>
        </is>
      </c>
    </row>
    <row r="3216">
      <c r="A3216" t="inlineStr">
        <is>
          <t>Eastern Michigan</t>
        </is>
      </c>
      <c r="B3216" t="n">
        <v>87</v>
      </c>
      <c r="C3216" t="inlineStr">
        <is>
          <t>CJ Miller</t>
        </is>
      </c>
      <c r="D3216" t="inlineStr">
        <is>
          <t>WR</t>
        </is>
      </c>
      <c r="E3216" t="inlineStr">
        <is>
          <t>Fr</t>
        </is>
      </c>
      <c r="F3216" t="inlineStr">
        <is>
          <t>6'0"</t>
        </is>
      </c>
      <c r="G3216" t="n">
        <v>175</v>
      </c>
      <c r="H3216" t="inlineStr">
        <is>
          <t>Miami, Fla.</t>
        </is>
      </c>
    </row>
    <row r="3217">
      <c r="A3217" t="inlineStr">
        <is>
          <t>Eastern Michigan</t>
        </is>
      </c>
      <c r="B3217" t="n">
        <v>83</v>
      </c>
      <c r="C3217" t="inlineStr">
        <is>
          <t>Bacori Minner</t>
        </is>
      </c>
      <c r="D3217" t="inlineStr">
        <is>
          <t>WR</t>
        </is>
      </c>
      <c r="E3217" t="inlineStr">
        <is>
          <t>Fr</t>
        </is>
      </c>
      <c r="F3217" t="inlineStr">
        <is>
          <t>6'3"</t>
        </is>
      </c>
      <c r="G3217" t="n">
        <v>175</v>
      </c>
      <c r="H3217" t="inlineStr">
        <is>
          <t>St. Louis, Ga.</t>
        </is>
      </c>
    </row>
    <row r="3218">
      <c r="A3218" t="inlineStr">
        <is>
          <t>Eastern Michigan</t>
        </is>
      </c>
      <c r="B3218" t="n">
        <v>35</v>
      </c>
      <c r="C3218" t="inlineStr">
        <is>
          <t>Jabari Monds</t>
        </is>
      </c>
      <c r="D3218" t="inlineStr">
        <is>
          <t>DB</t>
        </is>
      </c>
      <c r="E3218" t="inlineStr">
        <is>
          <t>Fr</t>
        </is>
      </c>
      <c r="F3218" t="inlineStr">
        <is>
          <t>5'8"</t>
        </is>
      </c>
      <c r="G3218" t="n">
        <v>157</v>
      </c>
      <c r="H3218" t="inlineStr">
        <is>
          <t>Fort Pierce, Fla.</t>
        </is>
      </c>
    </row>
    <row r="3219">
      <c r="A3219" t="inlineStr">
        <is>
          <t>Eastern Michigan</t>
        </is>
      </c>
      <c r="B3219" t="n">
        <v>11</v>
      </c>
      <c r="C3219" t="inlineStr">
        <is>
          <t>Zach Mowchan</t>
        </is>
      </c>
      <c r="D3219" t="inlineStr">
        <is>
          <t>LB</t>
        </is>
      </c>
      <c r="E3219" t="inlineStr">
        <is>
          <t>Gr</t>
        </is>
      </c>
      <c r="F3219" t="inlineStr">
        <is>
          <t>6'1"</t>
        </is>
      </c>
      <c r="G3219" t="n">
        <v>223</v>
      </c>
      <c r="H3219" t="inlineStr">
        <is>
          <t>Dillsburg, Pa.</t>
        </is>
      </c>
    </row>
    <row r="3220">
      <c r="A3220" t="inlineStr">
        <is>
          <t>Eastern Michigan</t>
        </is>
      </c>
      <c r="B3220" t="n">
        <v>8</v>
      </c>
      <c r="C3220" t="inlineStr">
        <is>
          <t>Jaivian Norman</t>
        </is>
      </c>
      <c r="D3220" t="inlineStr">
        <is>
          <t>DB</t>
        </is>
      </c>
      <c r="E3220" t="inlineStr">
        <is>
          <t>Sr</t>
        </is>
      </c>
      <c r="F3220" t="inlineStr">
        <is>
          <t>5'9"</t>
        </is>
      </c>
      <c r="G3220" t="n">
        <v>184</v>
      </c>
      <c r="H3220" t="inlineStr">
        <is>
          <t>Springfield, Ohio</t>
        </is>
      </c>
    </row>
    <row r="3221">
      <c r="A3221" t="inlineStr">
        <is>
          <t>Eastern Michigan</t>
        </is>
      </c>
      <c r="B3221" t="n">
        <v>28</v>
      </c>
      <c r="C3221" t="inlineStr">
        <is>
          <t>Davontey Oliver</t>
        </is>
      </c>
      <c r="D3221" t="inlineStr">
        <is>
          <t>DB</t>
        </is>
      </c>
      <c r="E3221" t="inlineStr">
        <is>
          <t>Fr</t>
        </is>
      </c>
      <c r="F3221" t="inlineStr">
        <is>
          <t>6'1"</t>
        </is>
      </c>
      <c r="G3221" t="n">
        <v>170</v>
      </c>
      <c r="H3221" t="inlineStr">
        <is>
          <t>Boynton Beach, Fla.</t>
        </is>
      </c>
    </row>
    <row r="3222">
      <c r="A3222" t="inlineStr">
        <is>
          <t>Eastern Michigan</t>
        </is>
      </c>
      <c r="B3222" t="n">
        <v>98</v>
      </c>
      <c r="C3222" t="inlineStr">
        <is>
          <t>Joseph Oluwayemi</t>
        </is>
      </c>
      <c r="D3222" t="inlineStr">
        <is>
          <t>DL</t>
        </is>
      </c>
      <c r="E3222" t="inlineStr">
        <is>
          <t>Jr</t>
        </is>
      </c>
      <c r="F3222" t="inlineStr">
        <is>
          <t>6'2"</t>
        </is>
      </c>
      <c r="G3222" t="n">
        <v>310</v>
      </c>
      <c r="H3222" t="inlineStr">
        <is>
          <t>Dallas, Texas</t>
        </is>
      </c>
      <c r="I3222" t="inlineStr">
        <is>
          <t>Transfer from Harding (2026 portal)</t>
        </is>
      </c>
    </row>
    <row r="3223">
      <c r="A3223" t="inlineStr">
        <is>
          <t>Eastern Michigan</t>
        </is>
      </c>
      <c r="B3223" t="n">
        <v>64</v>
      </c>
      <c r="C3223" t="inlineStr">
        <is>
          <t>Noah Patterson</t>
        </is>
      </c>
      <c r="D3223" t="inlineStr">
        <is>
          <t>DL</t>
        </is>
      </c>
      <c r="E3223" t="inlineStr">
        <is>
          <t>Jr</t>
        </is>
      </c>
      <c r="F3223" t="inlineStr">
        <is>
          <t>6'2"</t>
        </is>
      </c>
      <c r="G3223" t="n">
        <v>293</v>
      </c>
      <c r="H3223" t="inlineStr">
        <is>
          <t>South Point, Ohio</t>
        </is>
      </c>
    </row>
    <row r="3224">
      <c r="A3224" t="inlineStr">
        <is>
          <t>Eastern Michigan</t>
        </is>
      </c>
      <c r="B3224" t="n">
        <v>75</v>
      </c>
      <c r="C3224" t="inlineStr">
        <is>
          <t>Elijha Payne</t>
        </is>
      </c>
      <c r="D3224" t="inlineStr">
        <is>
          <t>OL</t>
        </is>
      </c>
      <c r="E3224" t="inlineStr">
        <is>
          <t>Jr</t>
        </is>
      </c>
      <c r="F3224" t="inlineStr">
        <is>
          <t>6'8"</t>
        </is>
      </c>
      <c r="G3224" t="n">
        <v>313</v>
      </c>
      <c r="H3224" t="inlineStr">
        <is>
          <t>Las Vegas, Nev.</t>
        </is>
      </c>
      <c r="I3224" t="inlineStr">
        <is>
          <t>Transfer from Delaware State (2026 portal)</t>
        </is>
      </c>
    </row>
    <row r="3225">
      <c r="A3225" t="inlineStr">
        <is>
          <t>Eastern Michigan</t>
        </is>
      </c>
      <c r="B3225" t="n">
        <v>48</v>
      </c>
      <c r="C3225" t="inlineStr">
        <is>
          <t>Nathan Piggott</t>
        </is>
      </c>
      <c r="D3225" t="inlineStr">
        <is>
          <t>TE</t>
        </is>
      </c>
      <c r="E3225" t="inlineStr">
        <is>
          <t>Fr</t>
        </is>
      </c>
      <c r="F3225" t="inlineStr">
        <is>
          <t>6'5"</t>
        </is>
      </c>
      <c r="G3225" t="n">
        <v>225</v>
      </c>
      <c r="H3225" t="inlineStr">
        <is>
          <t>Troy, Mich.</t>
        </is>
      </c>
    </row>
    <row r="3226">
      <c r="A3226" t="inlineStr">
        <is>
          <t>Eastern Michigan</t>
        </is>
      </c>
      <c r="B3226" t="n">
        <v>77</v>
      </c>
      <c r="C3226" t="inlineStr">
        <is>
          <t>Cole Powell</t>
        </is>
      </c>
      <c r="D3226" t="inlineStr">
        <is>
          <t>OL</t>
        </is>
      </c>
      <c r="E3226" t="inlineStr">
        <is>
          <t>So</t>
        </is>
      </c>
      <c r="F3226" t="inlineStr">
        <is>
          <t>6'6"</t>
        </is>
      </c>
      <c r="G3226" t="n">
        <v>285</v>
      </c>
      <c r="H3226" t="inlineStr">
        <is>
          <t>Erie, Colo.</t>
        </is>
      </c>
    </row>
    <row r="3227">
      <c r="A3227" t="inlineStr">
        <is>
          <t>Eastern Michigan</t>
        </is>
      </c>
      <c r="B3227" t="n">
        <v>3</v>
      </c>
      <c r="C3227" t="inlineStr">
        <is>
          <t>Benson Prosper</t>
        </is>
      </c>
      <c r="D3227" t="inlineStr">
        <is>
          <t>WR</t>
        </is>
      </c>
      <c r="E3227" t="inlineStr">
        <is>
          <t>Sr</t>
        </is>
      </c>
      <c r="F3227" t="inlineStr">
        <is>
          <t>5'10"</t>
        </is>
      </c>
      <c r="G3227" t="n">
        <v>185</v>
      </c>
      <c r="H3227" t="inlineStr">
        <is>
          <t>Hollywood, Fla.</t>
        </is>
      </c>
    </row>
    <row r="3228">
      <c r="A3228" t="inlineStr">
        <is>
          <t>Eastern Michigan</t>
        </is>
      </c>
      <c r="B3228" t="n">
        <v>29</v>
      </c>
      <c r="C3228" t="inlineStr">
        <is>
          <t>Donmiel Rogers</t>
        </is>
      </c>
      <c r="D3228" t="inlineStr">
        <is>
          <t>DB</t>
        </is>
      </c>
      <c r="E3228" t="inlineStr">
        <is>
          <t>So</t>
        </is>
      </c>
      <c r="F3228" t="inlineStr">
        <is>
          <t>5'9"</t>
        </is>
      </c>
      <c r="G3228" t="n">
        <v>173</v>
      </c>
      <c r="H3228" t="inlineStr">
        <is>
          <t>Cincinnati, Ohio</t>
        </is>
      </c>
    </row>
    <row r="3229">
      <c r="A3229" t="inlineStr">
        <is>
          <t>Eastern Michigan</t>
        </is>
      </c>
      <c r="B3229" t="n">
        <v>4</v>
      </c>
      <c r="C3229" t="inlineStr">
        <is>
          <t>Juan Salas</t>
        </is>
      </c>
      <c r="D3229" t="inlineStr">
        <is>
          <t>DB</t>
        </is>
      </c>
      <c r="E3229" t="inlineStr">
        <is>
          <t>Sr</t>
        </is>
      </c>
      <c r="F3229" t="inlineStr">
        <is>
          <t>5'8"</t>
        </is>
      </c>
      <c r="G3229" t="n">
        <v>178</v>
      </c>
      <c r="H3229" t="inlineStr">
        <is>
          <t>Eastvale, Calif.</t>
        </is>
      </c>
    </row>
    <row r="3230">
      <c r="A3230" t="inlineStr">
        <is>
          <t>Eastern Michigan</t>
        </is>
      </c>
      <c r="B3230" t="n">
        <v>33</v>
      </c>
      <c r="C3230" t="inlineStr">
        <is>
          <t>Adam Samaha</t>
        </is>
      </c>
      <c r="D3230" t="inlineStr">
        <is>
          <t>K</t>
        </is>
      </c>
      <c r="E3230" t="inlineStr">
        <is>
          <t>Jr</t>
        </is>
      </c>
      <c r="F3230" t="inlineStr">
        <is>
          <t>5'11"</t>
        </is>
      </c>
      <c r="G3230" t="n">
        <v>195</v>
      </c>
      <c r="H3230" t="inlineStr">
        <is>
          <t>Ypsilanti, Mich.</t>
        </is>
      </c>
      <c r="I3230" t="inlineStr">
        <is>
          <t>Transfer from Akron (2026 portal)</t>
        </is>
      </c>
    </row>
    <row r="3231">
      <c r="A3231" t="inlineStr">
        <is>
          <t>Eastern Michigan</t>
        </is>
      </c>
      <c r="B3231" t="n">
        <v>14</v>
      </c>
      <c r="C3231" t="inlineStr">
        <is>
          <t>Armaad Sharp</t>
        </is>
      </c>
      <c r="D3231" t="inlineStr">
        <is>
          <t>TE</t>
        </is>
      </c>
      <c r="E3231" t="inlineStr">
        <is>
          <t>Fr</t>
        </is>
      </c>
      <c r="F3231" t="inlineStr">
        <is>
          <t>6'2"</t>
        </is>
      </c>
      <c r="G3231" t="n">
        <v>224</v>
      </c>
      <c r="H3231" t="inlineStr">
        <is>
          <t>East St. Louis, Ill.</t>
        </is>
      </c>
    </row>
    <row r="3232">
      <c r="A3232" t="inlineStr">
        <is>
          <t>Eastern Michigan</t>
        </is>
      </c>
      <c r="B3232" t="n">
        <v>49</v>
      </c>
      <c r="C3232" t="inlineStr">
        <is>
          <t>Brady Shelton</t>
        </is>
      </c>
      <c r="D3232" t="inlineStr">
        <is>
          <t>TE</t>
        </is>
      </c>
      <c r="E3232" t="inlineStr">
        <is>
          <t>Fr</t>
        </is>
      </c>
      <c r="F3232" t="inlineStr">
        <is>
          <t>6'5"</t>
        </is>
      </c>
      <c r="G3232" t="n">
        <v>230</v>
      </c>
      <c r="H3232" t="inlineStr">
        <is>
          <t>Brighton, Mich.</t>
        </is>
      </c>
    </row>
    <row r="3233">
      <c r="A3233" t="inlineStr">
        <is>
          <t>Eastern Michigan</t>
        </is>
      </c>
      <c r="B3233" t="n">
        <v>94</v>
      </c>
      <c r="C3233" t="inlineStr">
        <is>
          <t>Brandon Simmons Jr.</t>
        </is>
      </c>
      <c r="D3233" t="inlineStr">
        <is>
          <t>DL</t>
        </is>
      </c>
      <c r="E3233" t="inlineStr">
        <is>
          <t>Fr</t>
        </is>
      </c>
      <c r="F3233" t="inlineStr">
        <is>
          <t>6'0"</t>
        </is>
      </c>
      <c r="G3233" t="n">
        <v>270</v>
      </c>
      <c r="H3233" t="inlineStr">
        <is>
          <t>Glassboro, N.J.</t>
        </is>
      </c>
    </row>
    <row r="3234">
      <c r="A3234" t="inlineStr">
        <is>
          <t>Eastern Michigan</t>
        </is>
      </c>
      <c r="B3234" t="n">
        <v>96</v>
      </c>
      <c r="C3234" t="inlineStr">
        <is>
          <t>Antoniyo Smith</t>
        </is>
      </c>
      <c r="D3234" t="inlineStr">
        <is>
          <t>DL</t>
        </is>
      </c>
      <c r="E3234" t="inlineStr">
        <is>
          <t>So</t>
        </is>
      </c>
      <c r="F3234" t="inlineStr">
        <is>
          <t>6'3"</t>
        </is>
      </c>
      <c r="G3234" t="n">
        <v>285</v>
      </c>
      <c r="H3234" t="inlineStr">
        <is>
          <t>Atlanta, Ga.</t>
        </is>
      </c>
    </row>
    <row r="3235">
      <c r="A3235" t="inlineStr">
        <is>
          <t>Eastern Michigan</t>
        </is>
      </c>
      <c r="B3235" t="n">
        <v>31</v>
      </c>
      <c r="C3235" t="inlineStr">
        <is>
          <t>Antonio Solares-Vitti</t>
        </is>
      </c>
      <c r="D3235" t="inlineStr">
        <is>
          <t>DB</t>
        </is>
      </c>
      <c r="E3235" t="inlineStr">
        <is>
          <t>Fr</t>
        </is>
      </c>
      <c r="F3235" t="inlineStr">
        <is>
          <t>6'4"</t>
        </is>
      </c>
      <c r="G3235" t="n">
        <v>190</v>
      </c>
      <c r="H3235" t="inlineStr">
        <is>
          <t>Dearborn, Mich.</t>
        </is>
      </c>
    </row>
    <row r="3236">
      <c r="A3236" t="inlineStr">
        <is>
          <t>Eastern Michigan</t>
        </is>
      </c>
      <c r="B3236" t="n">
        <v>78</v>
      </c>
      <c r="C3236" t="inlineStr">
        <is>
          <t>Dennis Strey Jr.</t>
        </is>
      </c>
      <c r="D3236" t="inlineStr">
        <is>
          <t>OL</t>
        </is>
      </c>
      <c r="E3236" t="inlineStr">
        <is>
          <t>Gr</t>
        </is>
      </c>
      <c r="F3236" t="inlineStr">
        <is>
          <t>6'7"</t>
        </is>
      </c>
      <c r="G3236" t="n">
        <v>320</v>
      </c>
      <c r="H3236" t="inlineStr">
        <is>
          <t>Paw Paw, Mich.</t>
        </is>
      </c>
    </row>
    <row r="3237">
      <c r="A3237" t="inlineStr">
        <is>
          <t>Eastern Michigan</t>
        </is>
      </c>
      <c r="B3237" t="n">
        <v>12</v>
      </c>
      <c r="C3237" t="inlineStr">
        <is>
          <t>Jace Stuckey</t>
        </is>
      </c>
      <c r="D3237" t="inlineStr">
        <is>
          <t>QB</t>
        </is>
      </c>
      <c r="E3237" t="inlineStr">
        <is>
          <t>Jr</t>
        </is>
      </c>
      <c r="F3237" t="inlineStr">
        <is>
          <t>6'2"</t>
        </is>
      </c>
      <c r="G3237" t="n">
        <v>198</v>
      </c>
      <c r="H3237" t="inlineStr">
        <is>
          <t>Fairland, Ind.</t>
        </is>
      </c>
    </row>
    <row r="3238">
      <c r="A3238" t="inlineStr">
        <is>
          <t>Eastern Michigan</t>
        </is>
      </c>
      <c r="B3238" t="n">
        <v>76</v>
      </c>
      <c r="C3238" t="inlineStr">
        <is>
          <t>Nily Taylor</t>
        </is>
      </c>
      <c r="D3238" t="inlineStr">
        <is>
          <t>OL</t>
        </is>
      </c>
      <c r="E3238" t="inlineStr">
        <is>
          <t>Fr</t>
        </is>
      </c>
      <c r="F3238" t="inlineStr">
        <is>
          <t>6'5"</t>
        </is>
      </c>
      <c r="G3238" t="n">
        <v>290</v>
      </c>
      <c r="H3238" t="inlineStr">
        <is>
          <t>Columbus, Ohio</t>
        </is>
      </c>
    </row>
    <row r="3239">
      <c r="A3239" t="inlineStr">
        <is>
          <t>Eastern Michigan</t>
        </is>
      </c>
      <c r="B3239" t="n">
        <v>99</v>
      </c>
      <c r="C3239" t="inlineStr">
        <is>
          <t>Warren-Stevens Tayou</t>
        </is>
      </c>
      <c r="D3239" t="inlineStr">
        <is>
          <t>DL</t>
        </is>
      </c>
      <c r="E3239" t="inlineStr">
        <is>
          <t>Sr</t>
        </is>
      </c>
      <c r="F3239" t="inlineStr">
        <is>
          <t>6'1"</t>
        </is>
      </c>
      <c r="G3239" t="n">
        <v>283</v>
      </c>
      <c r="H3239" t="inlineStr">
        <is>
          <t>Inglewood, Calif.</t>
        </is>
      </c>
    </row>
    <row r="3240">
      <c r="A3240" t="inlineStr">
        <is>
          <t>Eastern Michigan</t>
        </is>
      </c>
      <c r="B3240" t="n">
        <v>55</v>
      </c>
      <c r="C3240" t="inlineStr">
        <is>
          <t>Javon Thomas</t>
        </is>
      </c>
      <c r="D3240" t="inlineStr">
        <is>
          <t>DL</t>
        </is>
      </c>
      <c r="E3240" t="inlineStr">
        <is>
          <t>Jr</t>
        </is>
      </c>
      <c r="F3240" t="inlineStr">
        <is>
          <t>6'4"</t>
        </is>
      </c>
      <c r="G3240" t="n">
        <v>265</v>
      </c>
      <c r="H3240" t="inlineStr">
        <is>
          <t>East Lansing, Mich.</t>
        </is>
      </c>
    </row>
    <row r="3241">
      <c r="A3241" t="inlineStr">
        <is>
          <t>Eastern Michigan</t>
        </is>
      </c>
      <c r="B3241" t="n">
        <v>7</v>
      </c>
      <c r="C3241" t="inlineStr">
        <is>
          <t>Jordan Toney</t>
        </is>
      </c>
      <c r="D3241" t="inlineStr">
        <is>
          <t>DB</t>
        </is>
      </c>
      <c r="E3241" t="inlineStr">
        <is>
          <t>Jr</t>
        </is>
      </c>
      <c r="F3241" t="inlineStr">
        <is>
          <t>6'4"</t>
        </is>
      </c>
      <c r="G3241" t="n">
        <v>182</v>
      </c>
      <c r="H3241" t="inlineStr">
        <is>
          <t>Decatur, Ga.</t>
        </is>
      </c>
    </row>
    <row r="3242">
      <c r="A3242" t="inlineStr">
        <is>
          <t>Eastern Michigan</t>
        </is>
      </c>
      <c r="B3242" t="n">
        <v>59</v>
      </c>
      <c r="C3242" t="inlineStr">
        <is>
          <t>Andrew Trahin</t>
        </is>
      </c>
      <c r="D3242" t="inlineStr">
        <is>
          <t>OL</t>
        </is>
      </c>
      <c r="E3242" t="inlineStr">
        <is>
          <t>Fr</t>
        </is>
      </c>
      <c r="F3242" t="inlineStr">
        <is>
          <t>6'5"</t>
        </is>
      </c>
      <c r="G3242" t="n">
        <v>290</v>
      </c>
      <c r="H3242" t="inlineStr">
        <is>
          <t>Fort Wayne, Ind.</t>
        </is>
      </c>
    </row>
    <row r="3243">
      <c r="A3243" t="inlineStr">
        <is>
          <t>Eastern Michigan</t>
        </is>
      </c>
      <c r="B3243" t="n">
        <v>56</v>
      </c>
      <c r="C3243" t="inlineStr">
        <is>
          <t>Chad Troxler</t>
        </is>
      </c>
      <c r="D3243" t="inlineStr">
        <is>
          <t>OL</t>
        </is>
      </c>
      <c r="E3243" t="inlineStr">
        <is>
          <t>So</t>
        </is>
      </c>
      <c r="F3243" t="inlineStr">
        <is>
          <t>6'3"</t>
        </is>
      </c>
      <c r="G3243" t="n">
        <v>315</v>
      </c>
      <c r="H3243" t="inlineStr">
        <is>
          <t>Bakersfield, Calif.</t>
        </is>
      </c>
    </row>
    <row r="3244">
      <c r="A3244" t="inlineStr">
        <is>
          <t>Eastern Michigan</t>
        </is>
      </c>
      <c r="B3244" t="n">
        <v>44</v>
      </c>
      <c r="C3244" t="inlineStr">
        <is>
          <t>Adon Turner</t>
        </is>
      </c>
      <c r="D3244" t="inlineStr">
        <is>
          <t>TE</t>
        </is>
      </c>
      <c r="E3244" t="inlineStr">
        <is>
          <t>Jr</t>
        </is>
      </c>
      <c r="F3244" t="inlineStr">
        <is>
          <t>6'3"</t>
        </is>
      </c>
      <c r="G3244" t="n">
        <v>240</v>
      </c>
      <c r="H3244" t="inlineStr">
        <is>
          <t>Chico, Calif.</t>
        </is>
      </c>
    </row>
    <row r="3245">
      <c r="A3245" t="inlineStr">
        <is>
          <t>Eastern Michigan</t>
        </is>
      </c>
      <c r="B3245" t="n">
        <v>27</v>
      </c>
      <c r="C3245" t="inlineStr">
        <is>
          <t>XaVior Tyus</t>
        </is>
      </c>
      <c r="D3245" t="inlineStr">
        <is>
          <t>RB</t>
        </is>
      </c>
      <c r="E3245" t="inlineStr">
        <is>
          <t>Sr</t>
        </is>
      </c>
      <c r="F3245" t="inlineStr">
        <is>
          <t>5'10"</t>
        </is>
      </c>
      <c r="G3245" t="n">
        <v>190</v>
      </c>
      <c r="H3245" t="inlineStr">
        <is>
          <t>Portage, Mich.</t>
        </is>
      </c>
      <c r="I3245" t="inlineStr">
        <is>
          <t>Transfer from Wayne State (2026 portal)</t>
        </is>
      </c>
    </row>
    <row r="3246">
      <c r="A3246" t="inlineStr">
        <is>
          <t>Eastern Michigan</t>
        </is>
      </c>
      <c r="B3246" t="n">
        <v>86</v>
      </c>
      <c r="C3246" t="inlineStr">
        <is>
          <t>Dalin Wilkins</t>
        </is>
      </c>
      <c r="D3246" t="inlineStr">
        <is>
          <t>WR</t>
        </is>
      </c>
      <c r="E3246" t="inlineStr">
        <is>
          <t>Jr</t>
        </is>
      </c>
      <c r="F3246" t="inlineStr">
        <is>
          <t>6'2"</t>
        </is>
      </c>
      <c r="G3246" t="n">
        <v>212</v>
      </c>
      <c r="H3246" t="inlineStr">
        <is>
          <t>Dayton, Ohio</t>
        </is>
      </c>
    </row>
    <row r="3247">
      <c r="A3247" t="inlineStr">
        <is>
          <t>Eastern Michigan</t>
        </is>
      </c>
      <c r="B3247" t="n">
        <v>9</v>
      </c>
      <c r="C3247" t="inlineStr">
        <is>
          <t>Davion Williams</t>
        </is>
      </c>
      <c r="D3247" t="inlineStr">
        <is>
          <t>DB</t>
        </is>
      </c>
      <c r="E3247" t="inlineStr">
        <is>
          <t>Sr</t>
        </is>
      </c>
      <c r="F3247" t="inlineStr">
        <is>
          <t>5'11"</t>
        </is>
      </c>
      <c r="G3247" t="n">
        <v>183</v>
      </c>
      <c r="H3247" t="inlineStr">
        <is>
          <t>Frostproof, Fla.</t>
        </is>
      </c>
    </row>
    <row r="3248">
      <c r="A3248" t="inlineStr">
        <is>
          <t>Eastern Michigan</t>
        </is>
      </c>
      <c r="B3248" t="n">
        <v>50</v>
      </c>
      <c r="C3248" t="inlineStr">
        <is>
          <t>Kevin Wojciechowski</t>
        </is>
      </c>
      <c r="D3248" t="inlineStr">
        <is>
          <t>OL</t>
        </is>
      </c>
      <c r="E3248" t="inlineStr">
        <is>
          <t>So</t>
        </is>
      </c>
      <c r="F3248" t="inlineStr">
        <is>
          <t>6'5"</t>
        </is>
      </c>
      <c r="G3248" t="n">
        <v>285</v>
      </c>
      <c r="H3248" t="inlineStr">
        <is>
          <t>Oak Creek, Wis.</t>
        </is>
      </c>
    </row>
    <row r="3249">
      <c r="A3249" t="inlineStr">
        <is>
          <t>Eastern Michigan</t>
        </is>
      </c>
      <c r="B3249" t="n">
        <v>52</v>
      </c>
      <c r="C3249" t="inlineStr">
        <is>
          <t>Richardo Wourman</t>
        </is>
      </c>
      <c r="D3249" t="inlineStr">
        <is>
          <t>OL</t>
        </is>
      </c>
      <c r="E3249" t="inlineStr">
        <is>
          <t>Jr</t>
        </is>
      </c>
      <c r="F3249" t="inlineStr">
        <is>
          <t>6'3"</t>
        </is>
      </c>
      <c r="G3249" t="n">
        <v>306</v>
      </c>
      <c r="H3249" t="inlineStr">
        <is>
          <t>Livonia Mich.</t>
        </is>
      </c>
    </row>
    <row r="3250">
      <c r="A3250" t="inlineStr">
        <is>
          <t>Florida</t>
        </is>
      </c>
      <c r="B3250" t="n">
        <v>4</v>
      </c>
      <c r="C3250" t="inlineStr">
        <is>
          <t>TJ Abrams</t>
        </is>
      </c>
      <c r="D3250" t="inlineStr">
        <is>
          <t>WR</t>
        </is>
      </c>
      <c r="E3250" t="inlineStr">
        <is>
          <t>R-So</t>
        </is>
      </c>
      <c r="F3250" t="inlineStr">
        <is>
          <t>5'10"</t>
        </is>
      </c>
      <c r="G3250" t="n">
        <v>194</v>
      </c>
      <c r="H3250" t="inlineStr">
        <is>
          <t>Fort Myers, Fla.</t>
        </is>
      </c>
    </row>
    <row r="3251">
      <c r="A3251" t="inlineStr">
        <is>
          <t>Florida</t>
        </is>
      </c>
      <c r="B3251" t="n">
        <v>43</v>
      </c>
      <c r="C3251" t="inlineStr">
        <is>
          <t>Alfonzo Allen Jr.</t>
        </is>
      </c>
      <c r="D3251" t="inlineStr">
        <is>
          <t>S</t>
        </is>
      </c>
      <c r="E3251" t="inlineStr">
        <is>
          <t>R-Sr</t>
        </is>
      </c>
      <c r="F3251" t="inlineStr">
        <is>
          <t>5'11"</t>
        </is>
      </c>
      <c r="G3251" t="n">
        <v>197</v>
      </c>
      <c r="H3251" t="inlineStr">
        <is>
          <t>Miami, Fla.</t>
        </is>
      </c>
    </row>
    <row r="3252">
      <c r="A3252" t="inlineStr">
        <is>
          <t>Florida</t>
        </is>
      </c>
      <c r="B3252" t="n">
        <v>22</v>
      </c>
      <c r="C3252" t="inlineStr">
        <is>
          <t>Kofi Asare</t>
        </is>
      </c>
      <c r="D3252" t="inlineStr">
        <is>
          <t>JACK</t>
        </is>
      </c>
      <c r="E3252" t="inlineStr">
        <is>
          <t>R-Sr</t>
        </is>
      </c>
      <c r="F3252" t="inlineStr">
        <is>
          <t>6'5"</t>
        </is>
      </c>
      <c r="G3252" t="n">
        <v>244</v>
      </c>
      <c r="H3252" t="inlineStr">
        <is>
          <t>Worcester, Mass.</t>
        </is>
      </c>
    </row>
    <row r="3253">
      <c r="A3253" t="inlineStr">
        <is>
          <t>Florida</t>
        </is>
      </c>
      <c r="B3253" t="n">
        <v>13</v>
      </c>
      <c r="C3253" t="inlineStr">
        <is>
          <t>Jadan Baugh</t>
        </is>
      </c>
      <c r="D3253" t="inlineStr">
        <is>
          <t>RB</t>
        </is>
      </c>
      <c r="E3253" t="inlineStr">
        <is>
          <t>Jr</t>
        </is>
      </c>
      <c r="F3253" t="inlineStr">
        <is>
          <t>6'1"</t>
        </is>
      </c>
      <c r="G3253" t="n">
        <v>228</v>
      </c>
      <c r="H3253" t="inlineStr">
        <is>
          <t>Atlanta, Ga.</t>
        </is>
      </c>
    </row>
    <row r="3254">
      <c r="A3254" t="inlineStr">
        <is>
          <t>Florida</t>
        </is>
      </c>
      <c r="B3254" t="n">
        <v>90</v>
      </c>
      <c r="C3254" t="inlineStr">
        <is>
          <t>Brendan Bett</t>
        </is>
      </c>
      <c r="D3254" t="inlineStr">
        <is>
          <t>DL</t>
        </is>
      </c>
      <c r="E3254" t="inlineStr">
        <is>
          <t>R-Jr</t>
        </is>
      </c>
      <c r="F3254" t="inlineStr">
        <is>
          <t>6'4"</t>
        </is>
      </c>
      <c r="G3254" t="n">
        <v>312</v>
      </c>
      <c r="H3254" t="inlineStr">
        <is>
          <t>Gadsden, Ala.</t>
        </is>
      </c>
    </row>
    <row r="3255">
      <c r="A3255" t="inlineStr">
        <is>
          <t>Florida</t>
        </is>
      </c>
      <c r="B3255" t="n">
        <v>64</v>
      </c>
      <c r="C3255" t="inlineStr">
        <is>
          <t>Eagan Boyer</t>
        </is>
      </c>
      <c r="D3255" t="inlineStr">
        <is>
          <t>OL</t>
        </is>
      </c>
      <c r="E3255" t="inlineStr">
        <is>
          <t>R-So</t>
        </is>
      </c>
      <c r="F3255" t="inlineStr">
        <is>
          <t>6'8"</t>
        </is>
      </c>
      <c r="G3255" t="n">
        <v>300</v>
      </c>
      <c r="H3255" t="inlineStr">
        <is>
          <t>Cornelius, N.C.</t>
        </is>
      </c>
      <c r="I3255" t="inlineStr">
        <is>
          <t>Transfer from Penn State (2026 portal)</t>
        </is>
      </c>
    </row>
    <row r="3256">
      <c r="A3256" t="inlineStr">
        <is>
          <t>Florida</t>
        </is>
      </c>
      <c r="B3256" t="n">
        <v>15</v>
      </c>
      <c r="C3256" t="inlineStr">
        <is>
          <t>CJ Bronaugh</t>
        </is>
      </c>
      <c r="D3256" t="inlineStr">
        <is>
          <t>CB</t>
        </is>
      </c>
      <c r="E3256" t="inlineStr">
        <is>
          <t>Fr</t>
        </is>
      </c>
      <c r="F3256" t="inlineStr">
        <is>
          <t>6'0"</t>
        </is>
      </c>
      <c r="G3256" t="n">
        <v>163</v>
      </c>
      <c r="H3256" t="inlineStr">
        <is>
          <t>Orlando, Fla.</t>
        </is>
      </c>
    </row>
    <row r="3257">
      <c r="A3257" t="inlineStr">
        <is>
          <t>Florida</t>
        </is>
      </c>
      <c r="B3257" t="n">
        <v>59</v>
      </c>
      <c r="C3257" t="inlineStr">
        <is>
          <t>Corey Brown</t>
        </is>
      </c>
      <c r="D3257" t="inlineStr">
        <is>
          <t>OL</t>
        </is>
      </c>
      <c r="E3257" t="inlineStr">
        <is>
          <t>Fr</t>
        </is>
      </c>
      <c r="F3257" t="inlineStr">
        <is>
          <t>6'1"</t>
        </is>
      </c>
      <c r="G3257" t="n">
        <v>305</v>
      </c>
      <c r="H3257" t="inlineStr">
        <is>
          <t>Gainesville, Fla.</t>
        </is>
      </c>
    </row>
    <row r="3258">
      <c r="A3258" t="inlineStr">
        <is>
          <t>Florida</t>
        </is>
      </c>
      <c r="B3258" t="n">
        <v>1</v>
      </c>
      <c r="C3258" t="inlineStr">
        <is>
          <t>Vernell Brown III</t>
        </is>
      </c>
      <c r="D3258" t="inlineStr">
        <is>
          <t>WR</t>
        </is>
      </c>
      <c r="E3258" t="inlineStr">
        <is>
          <t>So</t>
        </is>
      </c>
      <c r="F3258" t="inlineStr">
        <is>
          <t>5'11"</t>
        </is>
      </c>
      <c r="G3258" t="n">
        <v>177</v>
      </c>
      <c r="H3258" t="inlineStr">
        <is>
          <t>Gainesville, Fla.</t>
        </is>
      </c>
    </row>
    <row r="3259">
      <c r="A3259" t="inlineStr">
        <is>
          <t>Florida</t>
        </is>
      </c>
      <c r="B3259" t="n">
        <v>89</v>
      </c>
      <c r="C3259" t="inlineStr">
        <is>
          <t>Tripp Brown Jr.</t>
        </is>
      </c>
      <c r="D3259" t="inlineStr">
        <is>
          <t>TE</t>
        </is>
      </c>
      <c r="E3259" t="inlineStr">
        <is>
          <t>Fr</t>
        </is>
      </c>
      <c r="F3259" t="inlineStr">
        <is>
          <t>6'5"</t>
        </is>
      </c>
      <c r="G3259" t="n">
        <v>241</v>
      </c>
      <c r="H3259" t="inlineStr">
        <is>
          <t>Tampa, Fla.</t>
        </is>
      </c>
    </row>
    <row r="3260">
      <c r="A3260" t="inlineStr">
        <is>
          <t>Florida</t>
        </is>
      </c>
      <c r="B3260" t="n">
        <v>36</v>
      </c>
      <c r="C3260" t="inlineStr">
        <is>
          <t>Vincent Brown Jr.</t>
        </is>
      </c>
      <c r="D3260" t="inlineStr">
        <is>
          <t>CB</t>
        </is>
      </c>
      <c r="E3260" t="inlineStr">
        <is>
          <t>R-Jr</t>
        </is>
      </c>
      <c r="F3260" t="inlineStr">
        <is>
          <t>5'7"</t>
        </is>
      </c>
      <c r="G3260" t="n">
        <v>170</v>
      </c>
      <c r="H3260" t="inlineStr">
        <is>
          <t>Gainesville, Fla.</t>
        </is>
      </c>
    </row>
    <row r="3261">
      <c r="A3261" t="inlineStr">
        <is>
          <t>Florida</t>
        </is>
      </c>
      <c r="B3261" t="n">
        <v>16</v>
      </c>
      <c r="C3261" t="inlineStr">
        <is>
          <t>TJ Bullard</t>
        </is>
      </c>
      <c r="D3261" t="inlineStr">
        <is>
          <t>ILB</t>
        </is>
      </c>
      <c r="E3261" t="inlineStr">
        <is>
          <t>R-Sr</t>
        </is>
      </c>
      <c r="F3261" t="inlineStr">
        <is>
          <t>6'1"</t>
        </is>
      </c>
      <c r="G3261" t="n">
        <v>210</v>
      </c>
      <c r="H3261" t="inlineStr">
        <is>
          <t>Tampa, Fla.</t>
        </is>
      </c>
      <c r="I3261" t="inlineStr">
        <is>
          <t>Transfer from UCF (2026 portal)</t>
        </is>
      </c>
    </row>
    <row r="3262">
      <c r="A3262" t="inlineStr">
        <is>
          <t>Florida</t>
        </is>
      </c>
      <c r="B3262" t="n">
        <v>17</v>
      </c>
      <c r="C3262" t="inlineStr">
        <is>
          <t>Titus Bullard</t>
        </is>
      </c>
      <c r="D3262" t="inlineStr">
        <is>
          <t>JACK</t>
        </is>
      </c>
      <c r="E3262" t="inlineStr">
        <is>
          <t>R-So</t>
        </is>
      </c>
      <c r="F3262" t="inlineStr">
        <is>
          <t>6'4"</t>
        </is>
      </c>
      <c r="G3262" t="n">
        <v>246</v>
      </c>
      <c r="H3262" t="inlineStr">
        <is>
          <t>Tampa, Fla.</t>
        </is>
      </c>
    </row>
    <row r="3263">
      <c r="A3263" t="inlineStr">
        <is>
          <t>Florida</t>
        </is>
      </c>
      <c r="B3263" t="n">
        <v>79</v>
      </c>
      <c r="C3263" t="inlineStr">
        <is>
          <t>Chancellor Campbell</t>
        </is>
      </c>
      <c r="D3263" t="inlineStr">
        <is>
          <t>OL</t>
        </is>
      </c>
      <c r="E3263" t="inlineStr">
        <is>
          <t>Fr</t>
        </is>
      </c>
      <c r="F3263" t="inlineStr">
        <is>
          <t>6'8"</t>
        </is>
      </c>
      <c r="G3263" t="n">
        <v>323</v>
      </c>
      <c r="H3263" t="inlineStr">
        <is>
          <t>St. Petersburg, Fla.</t>
        </is>
      </c>
    </row>
    <row r="3264">
      <c r="A3264" t="inlineStr">
        <is>
          <t>Florida</t>
        </is>
      </c>
      <c r="B3264" t="n">
        <v>61</v>
      </c>
      <c r="C3264" t="inlineStr">
        <is>
          <t>G'Nivre Carr</t>
        </is>
      </c>
      <c r="D3264" t="inlineStr">
        <is>
          <t>OL</t>
        </is>
      </c>
      <c r="E3264" t="inlineStr">
        <is>
          <t>Fr</t>
        </is>
      </c>
      <c r="F3264" t="inlineStr">
        <is>
          <t>6'4"</t>
        </is>
      </c>
      <c r="G3264" t="n">
        <v>315</v>
      </c>
      <c r="H3264" t="inlineStr">
        <is>
          <t>Ocala, Fla.</t>
        </is>
      </c>
    </row>
    <row r="3265">
      <c r="A3265" t="inlineStr">
        <is>
          <t>Florida</t>
        </is>
      </c>
      <c r="B3265" t="n">
        <v>33</v>
      </c>
      <c r="C3265" t="inlineStr">
        <is>
          <t>Brian Case</t>
        </is>
      </c>
      <c r="D3265" t="inlineStr">
        <is>
          <t>RB</t>
        </is>
      </c>
      <c r="E3265" t="inlineStr">
        <is>
          <t>R-Fr</t>
        </is>
      </c>
      <c r="F3265" t="inlineStr">
        <is>
          <t>6'0"</t>
        </is>
      </c>
      <c r="G3265" t="n">
        <v>209</v>
      </c>
      <c r="H3265" t="inlineStr">
        <is>
          <t>Ponte Vedra Beach, Fla.</t>
        </is>
      </c>
    </row>
    <row r="3266">
      <c r="A3266" t="inlineStr">
        <is>
          <t>Florida</t>
        </is>
      </c>
      <c r="B3266" t="n">
        <v>85</v>
      </c>
      <c r="C3266" t="inlineStr">
        <is>
          <t>Evan Chieca</t>
        </is>
      </c>
      <c r="D3266" t="inlineStr">
        <is>
          <t>TE</t>
        </is>
      </c>
      <c r="E3266" t="inlineStr">
        <is>
          <t>R-Jr</t>
        </is>
      </c>
      <c r="F3266" t="inlineStr">
        <is>
          <t>6'4"</t>
        </is>
      </c>
      <c r="G3266" t="n">
        <v>257</v>
      </c>
      <c r="H3266" t="inlineStr">
        <is>
          <t>Lindenhurst, N.Y.</t>
        </is>
      </c>
      <c r="I3266" t="inlineStr">
        <is>
          <t>Transfer from New Haven (2026 portal)</t>
        </is>
      </c>
    </row>
    <row r="3267">
      <c r="A3267" t="inlineStr">
        <is>
          <t>Florida</t>
        </is>
      </c>
      <c r="B3267" t="n">
        <v>8</v>
      </c>
      <c r="C3267" t="inlineStr">
        <is>
          <t>Aaron Chiles</t>
        </is>
      </c>
      <c r="D3267" t="inlineStr">
        <is>
          <t>ILB</t>
        </is>
      </c>
      <c r="E3267" t="inlineStr">
        <is>
          <t>Jr</t>
        </is>
      </c>
      <c r="F3267" t="inlineStr">
        <is>
          <t>6'3"</t>
        </is>
      </c>
      <c r="G3267" t="n">
        <v>238</v>
      </c>
      <c r="H3267" t="inlineStr">
        <is>
          <t>Largo, Md.</t>
        </is>
      </c>
    </row>
    <row r="3268">
      <c r="A3268" t="inlineStr">
        <is>
          <t>Florida</t>
        </is>
      </c>
      <c r="B3268" t="n">
        <v>51</v>
      </c>
      <c r="C3268" t="inlineStr">
        <is>
          <t>Tyler Chukuyem</t>
        </is>
      </c>
      <c r="D3268" t="inlineStr">
        <is>
          <t>OL</t>
        </is>
      </c>
      <c r="E3268" t="inlineStr">
        <is>
          <t>Fr</t>
        </is>
      </c>
      <c r="F3268" t="inlineStr">
        <is>
          <t>6'6"</t>
        </is>
      </c>
      <c r="G3268" t="n">
        <v>293</v>
      </c>
      <c r="H3268" t="inlineStr">
        <is>
          <t>Douglasville, Ga.</t>
        </is>
      </c>
    </row>
    <row r="3269">
      <c r="A3269" t="inlineStr">
        <is>
          <t>Florida</t>
        </is>
      </c>
      <c r="B3269" t="n">
        <v>82</v>
      </c>
      <c r="C3269" t="inlineStr">
        <is>
          <t>Ace Ciongoli</t>
        </is>
      </c>
      <c r="D3269" t="inlineStr">
        <is>
          <t>WR</t>
        </is>
      </c>
      <c r="E3269" t="inlineStr">
        <is>
          <t>R-Fr</t>
        </is>
      </c>
      <c r="F3269" t="inlineStr">
        <is>
          <t>5'10"</t>
        </is>
      </c>
      <c r="G3269" t="n">
        <v>172</v>
      </c>
      <c r="H3269" t="inlineStr">
        <is>
          <t>Needham, Mass.</t>
        </is>
      </c>
      <c r="I3269" t="inlineStr">
        <is>
          <t>Transfer from Indiana (2026 portal)</t>
        </is>
      </c>
    </row>
    <row r="3270">
      <c r="A3270" t="inlineStr">
        <is>
          <t>Florida</t>
        </is>
      </c>
      <c r="B3270" t="n">
        <v>38</v>
      </c>
      <c r="C3270" t="inlineStr">
        <is>
          <t>Alec Clark</t>
        </is>
      </c>
      <c r="D3270" t="inlineStr">
        <is>
          <t>P</t>
        </is>
      </c>
      <c r="E3270" t="inlineStr">
        <is>
          <t>R-Jr</t>
        </is>
      </c>
      <c r="F3270" t="inlineStr">
        <is>
          <t>6'0"</t>
        </is>
      </c>
      <c r="G3270" t="n">
        <v>181</v>
      </c>
      <c r="H3270" t="inlineStr">
        <is>
          <t>Perth, Australia</t>
        </is>
      </c>
      <c r="I3270" t="inlineStr">
        <is>
          <t>Transfer from Tulane (2026 portal)</t>
        </is>
      </c>
    </row>
    <row r="3271">
      <c r="A3271" t="inlineStr">
        <is>
          <t>Florida</t>
        </is>
      </c>
      <c r="B3271" t="n">
        <v>20</v>
      </c>
      <c r="C3271" t="inlineStr">
        <is>
          <t>Duke Clark</t>
        </is>
      </c>
      <c r="D3271" t="inlineStr">
        <is>
          <t>RB</t>
        </is>
      </c>
      <c r="E3271" t="inlineStr">
        <is>
          <t>R-Fr</t>
        </is>
      </c>
      <c r="F3271" t="inlineStr">
        <is>
          <t>6'2"</t>
        </is>
      </c>
      <c r="G3271" t="n">
        <v>202</v>
      </c>
      <c r="H3271" t="inlineStr">
        <is>
          <t>Tampa, Fla.</t>
        </is>
      </c>
    </row>
    <row r="3272">
      <c r="A3272" t="inlineStr">
        <is>
          <t>Florida</t>
        </is>
      </c>
      <c r="B3272" t="n">
        <v>20</v>
      </c>
      <c r="C3272" t="inlineStr">
        <is>
          <t>Kanye Clark</t>
        </is>
      </c>
      <c r="D3272" t="inlineStr">
        <is>
          <t>STAR</t>
        </is>
      </c>
      <c r="E3272" t="inlineStr">
        <is>
          <t>R-Jr</t>
        </is>
      </c>
      <c r="F3272" t="inlineStr">
        <is>
          <t>5'10"</t>
        </is>
      </c>
      <c r="G3272" t="n">
        <v>179</v>
      </c>
      <c r="H3272" t="inlineStr">
        <is>
          <t>Sacramento, Calif.</t>
        </is>
      </c>
      <c r="I3272" t="inlineStr">
        <is>
          <t>Transfer from UCLA (2026 portal)</t>
        </is>
      </c>
    </row>
    <row r="3273">
      <c r="A3273" t="inlineStr">
        <is>
          <t>Florida</t>
        </is>
      </c>
      <c r="B3273" t="n">
        <v>98</v>
      </c>
      <c r="C3273" t="inlineStr">
        <is>
          <t>Mason Clinton</t>
        </is>
      </c>
      <c r="D3273" t="inlineStr">
        <is>
          <t>DL</t>
        </is>
      </c>
      <c r="E3273" t="inlineStr">
        <is>
          <t>R-Jr</t>
        </is>
      </c>
      <c r="F3273" t="inlineStr">
        <is>
          <t>6'5"</t>
        </is>
      </c>
      <c r="G3273" t="n">
        <v>290</v>
      </c>
      <c r="H3273" t="inlineStr">
        <is>
          <t>Hattiesburg, Miss.</t>
        </is>
      </c>
      <c r="I3273" t="inlineStr">
        <is>
          <t>Transfer from Southern Miss (2026 portal)</t>
        </is>
      </c>
    </row>
    <row r="3274">
      <c r="A3274" t="inlineStr">
        <is>
          <t>Florida</t>
        </is>
      </c>
      <c r="B3274" t="n">
        <v>33</v>
      </c>
      <c r="C3274" t="inlineStr">
        <is>
          <t>DJ Coleman</t>
        </is>
      </c>
      <c r="D3274" t="inlineStr">
        <is>
          <t>S</t>
        </is>
      </c>
      <c r="E3274" t="inlineStr">
        <is>
          <t>Sr</t>
        </is>
      </c>
      <c r="F3274" t="inlineStr">
        <is>
          <t>6'0"</t>
        </is>
      </c>
      <c r="G3274" t="n">
        <v>209</v>
      </c>
      <c r="H3274" t="inlineStr">
        <is>
          <t>Mesquite, Texas</t>
        </is>
      </c>
      <c r="I3274" t="inlineStr">
        <is>
          <t>Transfer from Baylor (2026 portal)</t>
        </is>
      </c>
    </row>
    <row r="3275">
      <c r="A3275" t="inlineStr">
        <is>
          <t>Florida</t>
        </is>
      </c>
      <c r="B3275" t="n">
        <v>88</v>
      </c>
      <c r="C3275" t="inlineStr">
        <is>
          <t>Marquez Daniel</t>
        </is>
      </c>
      <c r="D3275" t="inlineStr">
        <is>
          <t>WR</t>
        </is>
      </c>
      <c r="E3275" t="inlineStr">
        <is>
          <t>Fr</t>
        </is>
      </c>
      <c r="F3275" t="inlineStr">
        <is>
          <t>6'5"</t>
        </is>
      </c>
      <c r="G3275" t="n">
        <v>205</v>
      </c>
      <c r="H3275" t="inlineStr">
        <is>
          <t>Tuskegee, Ala.</t>
        </is>
      </c>
    </row>
    <row r="3276">
      <c r="A3276" t="inlineStr">
        <is>
          <t>Florida</t>
        </is>
      </c>
      <c r="B3276" t="n">
        <v>55</v>
      </c>
      <c r="C3276" t="inlineStr">
        <is>
          <t>TJ Dice Jr.</t>
        </is>
      </c>
      <c r="D3276" t="inlineStr">
        <is>
          <t>OL</t>
        </is>
      </c>
      <c r="E3276" t="inlineStr">
        <is>
          <t>R-Fr</t>
        </is>
      </c>
      <c r="F3276" t="inlineStr">
        <is>
          <t>6'3"</t>
        </is>
      </c>
      <c r="G3276" t="n">
        <v>292</v>
      </c>
      <c r="H3276" t="inlineStr">
        <is>
          <t>College Park, Ga.</t>
        </is>
      </c>
    </row>
    <row r="3277">
      <c r="A3277" t="inlineStr">
        <is>
          <t>Florida</t>
        </is>
      </c>
      <c r="B3277" t="n">
        <v>17</v>
      </c>
      <c r="C3277" t="inlineStr">
        <is>
          <t>Lacota Dippre</t>
        </is>
      </c>
      <c r="D3277" t="inlineStr">
        <is>
          <t>TE</t>
        </is>
      </c>
      <c r="E3277" t="inlineStr">
        <is>
          <t>R-Jr</t>
        </is>
      </c>
      <c r="F3277" t="inlineStr">
        <is>
          <t>6'3"</t>
        </is>
      </c>
      <c r="G3277" t="n">
        <v>255</v>
      </c>
      <c r="H3277" t="inlineStr">
        <is>
          <t>Scranton, Pa.</t>
        </is>
      </c>
      <c r="I3277" t="inlineStr">
        <is>
          <t>Transfer from James Madison (2026 portal)</t>
        </is>
      </c>
    </row>
    <row r="3278">
      <c r="A3278" t="inlineStr">
        <is>
          <t>Florida</t>
        </is>
      </c>
      <c r="B3278" t="n">
        <v>10</v>
      </c>
      <c r="C3278" t="inlineStr">
        <is>
          <t>Cam Dooley</t>
        </is>
      </c>
      <c r="D3278" t="inlineStr">
        <is>
          <t>S</t>
        </is>
      </c>
      <c r="E3278" t="inlineStr">
        <is>
          <t>Jr</t>
        </is>
      </c>
      <c r="F3278" t="inlineStr">
        <is>
          <t>6'2"</t>
        </is>
      </c>
      <c r="G3278" t="n">
        <v>205</v>
      </c>
      <c r="H3278" t="inlineStr">
        <is>
          <t>Valley, Ala.</t>
        </is>
      </c>
      <c r="I3278" t="inlineStr">
        <is>
          <t>Transfer from Kentucky (2026 portal)</t>
        </is>
      </c>
    </row>
    <row r="3279">
      <c r="A3279" t="inlineStr">
        <is>
          <t>Florida</t>
        </is>
      </c>
      <c r="B3279" t="n">
        <v>91</v>
      </c>
      <c r="C3279" t="inlineStr">
        <is>
          <t>Patrick Durkin</t>
        </is>
      </c>
      <c r="D3279" t="inlineStr">
        <is>
          <t>K</t>
        </is>
      </c>
      <c r="E3279" t="inlineStr">
        <is>
          <t>R-So</t>
        </is>
      </c>
      <c r="F3279" t="inlineStr">
        <is>
          <t>5'11"</t>
        </is>
      </c>
      <c r="G3279" t="n">
        <v>194</v>
      </c>
      <c r="H3279" t="inlineStr">
        <is>
          <t>Chicago, Ill.</t>
        </is>
      </c>
      <c r="I3279" t="inlineStr">
        <is>
          <t>Transfer from Tulane (2026 portal)</t>
        </is>
      </c>
    </row>
    <row r="3280">
      <c r="A3280" t="inlineStr">
        <is>
          <t>Florida</t>
        </is>
      </c>
      <c r="B3280" t="n">
        <v>43</v>
      </c>
      <c r="C3280" t="inlineStr">
        <is>
          <t>Jaden Edgecombe</t>
        </is>
      </c>
      <c r="D3280" t="inlineStr">
        <is>
          <t>WR</t>
        </is>
      </c>
      <c r="E3280" t="inlineStr">
        <is>
          <t>R-Jr</t>
        </is>
      </c>
      <c r="F3280" t="inlineStr">
        <is>
          <t>5'8"</t>
        </is>
      </c>
      <c r="G3280" t="n">
        <v>190</v>
      </c>
      <c r="H3280" t="inlineStr">
        <is>
          <t>Cocoa, Fla.</t>
        </is>
      </c>
    </row>
    <row r="3281">
      <c r="A3281" t="inlineStr">
        <is>
          <t>Florida</t>
        </is>
      </c>
      <c r="B3281" t="n">
        <v>55</v>
      </c>
      <c r="C3281" t="inlineStr">
        <is>
          <t>Charles Emanuel III</t>
        </is>
      </c>
      <c r="D3281" t="inlineStr">
        <is>
          <t>JACK</t>
        </is>
      </c>
      <c r="E3281" t="inlineStr">
        <is>
          <t>R-So</t>
        </is>
      </c>
      <c r="F3281" t="inlineStr">
        <is>
          <t>6'3"</t>
        </is>
      </c>
      <c r="G3281" t="n">
        <v>236</v>
      </c>
      <c r="H3281" t="inlineStr">
        <is>
          <t>Orlando, Fla.</t>
        </is>
      </c>
    </row>
    <row r="3282">
      <c r="A3282" t="inlineStr">
        <is>
          <t>Florida</t>
        </is>
      </c>
      <c r="B3282" t="n">
        <v>76</v>
      </c>
      <c r="C3282" t="inlineStr">
        <is>
          <t>Mark Faircloth</t>
        </is>
      </c>
      <c r="D3282" t="inlineStr">
        <is>
          <t>OL</t>
        </is>
      </c>
      <c r="E3282" t="inlineStr">
        <is>
          <t>R-So</t>
        </is>
      </c>
      <c r="F3282" t="inlineStr">
        <is>
          <t>6'5"</t>
        </is>
      </c>
      <c r="G3282" t="n">
        <v>324</v>
      </c>
      <c r="H3282" t="inlineStr">
        <is>
          <t>Quincy, Fla.</t>
        </is>
      </c>
    </row>
    <row r="3283">
      <c r="A3283" t="inlineStr">
        <is>
          <t>Florida</t>
        </is>
      </c>
      <c r="B3283" t="n">
        <v>47</v>
      </c>
      <c r="C3283" t="inlineStr">
        <is>
          <t>Miller Fealy</t>
        </is>
      </c>
      <c r="D3283" t="inlineStr">
        <is>
          <t>P</t>
        </is>
      </c>
      <c r="E3283" t="inlineStr">
        <is>
          <t>R-So</t>
        </is>
      </c>
      <c r="F3283" t="inlineStr">
        <is>
          <t>6'1"</t>
        </is>
      </c>
      <c r="G3283" t="n">
        <v>206</v>
      </c>
      <c r="H3283" t="inlineStr">
        <is>
          <t>Melbourne, Australia</t>
        </is>
      </c>
    </row>
    <row r="3284">
      <c r="A3284" t="inlineStr">
        <is>
          <t>Florida</t>
        </is>
      </c>
      <c r="B3284" t="n">
        <v>6</v>
      </c>
      <c r="C3284" t="inlineStr">
        <is>
          <t>J'Vari Flowers</t>
        </is>
      </c>
      <c r="D3284" t="inlineStr">
        <is>
          <t>CB</t>
        </is>
      </c>
      <c r="E3284" t="inlineStr">
        <is>
          <t>So</t>
        </is>
      </c>
      <c r="F3284" t="inlineStr">
        <is>
          <t>5'10"</t>
        </is>
      </c>
      <c r="G3284" t="n">
        <v>186</v>
      </c>
      <c r="H3284" t="inlineStr">
        <is>
          <t>Miami, Fla.</t>
        </is>
      </c>
    </row>
    <row r="3285">
      <c r="A3285" t="inlineStr">
        <is>
          <t>Florida</t>
        </is>
      </c>
      <c r="B3285" t="n">
        <v>14</v>
      </c>
      <c r="C3285" t="inlineStr">
        <is>
          <t>KJ Ford</t>
        </is>
      </c>
      <c r="D3285" t="inlineStr">
        <is>
          <t>JACK</t>
        </is>
      </c>
      <c r="E3285" t="inlineStr">
        <is>
          <t>Fr</t>
        </is>
      </c>
      <c r="F3285" t="inlineStr">
        <is>
          <t>6'4"</t>
        </is>
      </c>
      <c r="G3285" t="n">
        <v>250</v>
      </c>
      <c r="H3285" t="inlineStr">
        <is>
          <t>Dallas, Texas</t>
        </is>
      </c>
    </row>
    <row r="3286">
      <c r="A3286" t="inlineStr">
        <is>
          <t>Florida</t>
        </is>
      </c>
      <c r="B3286" t="n">
        <v>5</v>
      </c>
      <c r="C3286" t="inlineStr">
        <is>
          <t>Myles Graham</t>
        </is>
      </c>
      <c r="D3286" t="inlineStr">
        <is>
          <t>ILB</t>
        </is>
      </c>
      <c r="E3286" t="inlineStr">
        <is>
          <t>Jr</t>
        </is>
      </c>
      <c r="F3286" t="inlineStr">
        <is>
          <t>6'1"</t>
        </is>
      </c>
      <c r="G3286" t="n">
        <v>225</v>
      </c>
      <c r="H3286" t="inlineStr">
        <is>
          <t>Gainesville, Fla.</t>
        </is>
      </c>
    </row>
    <row r="3287">
      <c r="A3287" t="inlineStr">
        <is>
          <t>Florida</t>
        </is>
      </c>
      <c r="B3287" t="n">
        <v>78</v>
      </c>
      <c r="C3287" t="inlineStr">
        <is>
          <t>Desmond Green</t>
        </is>
      </c>
      <c r="D3287" t="inlineStr">
        <is>
          <t>OL</t>
        </is>
      </c>
      <c r="E3287" t="inlineStr">
        <is>
          <t>Fr</t>
        </is>
      </c>
      <c r="F3287" t="inlineStr">
        <is>
          <t>6'5"</t>
        </is>
      </c>
      <c r="G3287" t="n">
        <v>351</v>
      </c>
      <c r="H3287" t="inlineStr">
        <is>
          <t>Alvin, S.C.</t>
        </is>
      </c>
    </row>
    <row r="3288">
      <c r="A3288" t="inlineStr">
        <is>
          <t>Florida</t>
        </is>
      </c>
      <c r="B3288" t="n">
        <v>11</v>
      </c>
      <c r="C3288" t="inlineStr">
        <is>
          <t>Will Griffin</t>
        </is>
      </c>
      <c r="D3288" t="inlineStr">
        <is>
          <t>QB</t>
        </is>
      </c>
      <c r="E3288" t="inlineStr">
        <is>
          <t>Fr</t>
        </is>
      </c>
      <c r="F3288" t="inlineStr">
        <is>
          <t>6'3"</t>
        </is>
      </c>
      <c r="G3288" t="n">
        <v>224</v>
      </c>
      <c r="H3288" t="inlineStr">
        <is>
          <t>Treasure Island, Fla.</t>
        </is>
      </c>
    </row>
    <row r="3289">
      <c r="A3289" t="inlineStr">
        <is>
          <t>Florida</t>
        </is>
      </c>
      <c r="B3289" t="n">
        <v>18</v>
      </c>
      <c r="C3289" t="inlineStr">
        <is>
          <t>Davian Groce</t>
        </is>
      </c>
      <c r="D3289" t="inlineStr">
        <is>
          <t>WR</t>
        </is>
      </c>
      <c r="E3289" t="inlineStr">
        <is>
          <t>Fr</t>
        </is>
      </c>
      <c r="F3289" t="inlineStr">
        <is>
          <t>6'2"</t>
        </is>
      </c>
      <c r="G3289" t="n">
        <v>197</v>
      </c>
      <c r="H3289" t="inlineStr">
        <is>
          <t>Frisco, Texas</t>
        </is>
      </c>
    </row>
    <row r="3290">
      <c r="A3290" t="inlineStr">
        <is>
          <t>Florida</t>
        </is>
      </c>
      <c r="B3290" t="n">
        <v>94</v>
      </c>
      <c r="C3290" t="inlineStr">
        <is>
          <t>Kendall Guervil</t>
        </is>
      </c>
      <c r="D3290" t="inlineStr">
        <is>
          <t>DL</t>
        </is>
      </c>
      <c r="E3290" t="inlineStr">
        <is>
          <t>Fr</t>
        </is>
      </c>
      <c r="F3290" t="inlineStr">
        <is>
          <t>6'5"</t>
        </is>
      </c>
      <c r="G3290" t="n">
        <v>329</v>
      </c>
      <c r="H3290" t="inlineStr">
        <is>
          <t>Fort Myers, Fla.</t>
        </is>
      </c>
    </row>
    <row r="3291">
      <c r="A3291" t="inlineStr">
        <is>
          <t>Florida</t>
        </is>
      </c>
      <c r="B3291" t="n">
        <v>34</v>
      </c>
      <c r="C3291" t="inlineStr">
        <is>
          <t>Kaiden Hall</t>
        </is>
      </c>
      <c r="D3291" t="inlineStr">
        <is>
          <t>S</t>
        </is>
      </c>
      <c r="E3291" t="inlineStr">
        <is>
          <t>Fr</t>
        </is>
      </c>
      <c r="F3291" t="inlineStr">
        <is>
          <t>6'2"</t>
        </is>
      </c>
      <c r="G3291" t="n">
        <v>198</v>
      </c>
      <c r="H3291" t="inlineStr">
        <is>
          <t>Milton, Fla.</t>
        </is>
      </c>
    </row>
    <row r="3292">
      <c r="A3292" t="inlineStr">
        <is>
          <t>Florida</t>
        </is>
      </c>
      <c r="B3292" t="n">
        <v>12</v>
      </c>
      <c r="C3292" t="inlineStr">
        <is>
          <t>Ben Hanks III</t>
        </is>
      </c>
      <c r="D3292" t="inlineStr">
        <is>
          <t>CB</t>
        </is>
      </c>
      <c r="E3292" t="inlineStr">
        <is>
          <t>R-Fr</t>
        </is>
      </c>
      <c r="F3292" t="inlineStr">
        <is>
          <t>6'1"</t>
        </is>
      </c>
      <c r="G3292" t="n">
        <v>185</v>
      </c>
      <c r="H3292" t="inlineStr">
        <is>
          <t>Overtown, Fla.</t>
        </is>
      </c>
    </row>
    <row r="3293">
      <c r="A3293" t="inlineStr">
        <is>
          <t>Florida</t>
        </is>
      </c>
      <c r="B3293" t="n">
        <v>15</v>
      </c>
      <c r="C3293" t="inlineStr">
        <is>
          <t>Luke Harpring</t>
        </is>
      </c>
      <c r="D3293" t="inlineStr">
        <is>
          <t>TE</t>
        </is>
      </c>
      <c r="E3293" t="inlineStr">
        <is>
          <t>R-So</t>
        </is>
      </c>
      <c r="F3293" t="inlineStr">
        <is>
          <t>6'3"</t>
        </is>
      </c>
      <c r="G3293" t="n">
        <v>236</v>
      </c>
      <c r="H3293" t="inlineStr">
        <is>
          <t>Atlanta, Ga.</t>
        </is>
      </c>
      <c r="I3293" t="inlineStr">
        <is>
          <t>Transfer from Georgia Tech (2026 portal)</t>
        </is>
      </c>
    </row>
    <row r="3294">
      <c r="A3294" t="inlineStr">
        <is>
          <t>Florida</t>
        </is>
      </c>
      <c r="B3294" t="n">
        <v>77</v>
      </c>
      <c r="C3294" t="inlineStr">
        <is>
          <t>Knijeah Harris</t>
        </is>
      </c>
      <c r="D3294" t="inlineStr">
        <is>
          <t>OL</t>
        </is>
      </c>
      <c r="E3294" t="inlineStr">
        <is>
          <t>Sr</t>
        </is>
      </c>
      <c r="F3294" t="inlineStr">
        <is>
          <t>6'3"</t>
        </is>
      </c>
      <c r="G3294" t="n">
        <v>317</v>
      </c>
      <c r="H3294" t="inlineStr">
        <is>
          <t>Pahokee, Fla.</t>
        </is>
      </c>
    </row>
    <row r="3295">
      <c r="A3295" t="inlineStr">
        <is>
          <t>Florida</t>
        </is>
      </c>
      <c r="B3295" t="n">
        <v>2</v>
      </c>
      <c r="C3295" t="inlineStr">
        <is>
          <t>Lagonza Hayward</t>
        </is>
      </c>
      <c r="D3295" t="inlineStr">
        <is>
          <t>S</t>
        </is>
      </c>
      <c r="E3295" t="inlineStr">
        <is>
          <t>So</t>
        </is>
      </c>
      <c r="F3295" t="inlineStr">
        <is>
          <t>6'1"</t>
        </is>
      </c>
      <c r="G3295" t="n">
        <v>205</v>
      </c>
      <c r="H3295" t="inlineStr">
        <is>
          <t>Lyons, Ga.</t>
        </is>
      </c>
    </row>
    <row r="3296">
      <c r="A3296" t="inlineStr">
        <is>
          <t>Florida</t>
        </is>
      </c>
      <c r="B3296" t="n">
        <v>21</v>
      </c>
      <c r="C3296" t="inlineStr">
        <is>
          <t>CJ Hester</t>
        </is>
      </c>
      <c r="D3296" t="inlineStr">
        <is>
          <t>CB</t>
        </is>
      </c>
      <c r="E3296" t="inlineStr">
        <is>
          <t>Fr</t>
        </is>
      </c>
      <c r="F3296" t="inlineStr">
        <is>
          <t>6'0"</t>
        </is>
      </c>
      <c r="G3296" t="n">
        <v>193</v>
      </c>
      <c r="H3296" t="inlineStr">
        <is>
          <t>Titusville, Fla.</t>
        </is>
      </c>
    </row>
    <row r="3297">
      <c r="A3297" t="inlineStr">
        <is>
          <t>Florida</t>
        </is>
      </c>
      <c r="B3297" t="n">
        <v>48</v>
      </c>
      <c r="C3297" t="inlineStr">
        <is>
          <t>Nicholas Inglis</t>
        </is>
      </c>
      <c r="D3297" t="inlineStr">
        <is>
          <t>P</t>
        </is>
      </c>
      <c r="E3297" t="inlineStr">
        <is>
          <t>R-So</t>
        </is>
      </c>
      <c r="F3297" t="inlineStr">
        <is>
          <t>6'5"</t>
        </is>
      </c>
      <c r="G3297" t="n">
        <v>235</v>
      </c>
      <c r="H3297" t="inlineStr">
        <is>
          <t>Dallas, Texas</t>
        </is>
      </c>
    </row>
    <row r="3298">
      <c r="A3298" t="inlineStr">
        <is>
          <t>Florida</t>
        </is>
      </c>
      <c r="B3298" t="n">
        <v>7</v>
      </c>
      <c r="C3298" t="inlineStr">
        <is>
          <t>Amir Jackson</t>
        </is>
      </c>
      <c r="D3298" t="inlineStr">
        <is>
          <t>TE</t>
        </is>
      </c>
      <c r="E3298" t="inlineStr">
        <is>
          <t>R-So</t>
        </is>
      </c>
      <c r="F3298" t="inlineStr">
        <is>
          <t>6'5"</t>
        </is>
      </c>
      <c r="G3298" t="n">
        <v>231</v>
      </c>
      <c r="H3298" t="inlineStr">
        <is>
          <t>Statesboro, Ga.</t>
        </is>
      </c>
    </row>
    <row r="3299">
      <c r="A3299" t="inlineStr">
        <is>
          <t>Florida</t>
        </is>
      </c>
      <c r="B3299" t="n">
        <v>31</v>
      </c>
      <c r="C3299" t="inlineStr">
        <is>
          <t>Evan Jackson</t>
        </is>
      </c>
      <c r="D3299" t="inlineStr">
        <is>
          <t>ILB</t>
        </is>
      </c>
      <c r="E3299" t="inlineStr">
        <is>
          <t>R-So</t>
        </is>
      </c>
      <c r="F3299" t="inlineStr">
        <is>
          <t>6'2"</t>
        </is>
      </c>
      <c r="G3299" t="n">
        <v>215</v>
      </c>
      <c r="H3299" t="inlineStr">
        <is>
          <t>Fort Lauderdale, Fla.</t>
        </is>
      </c>
    </row>
    <row r="3300">
      <c r="A3300" t="inlineStr">
        <is>
          <t>Florida</t>
        </is>
      </c>
      <c r="B3300" t="n">
        <v>22</v>
      </c>
      <c r="C3300" t="inlineStr">
        <is>
          <t>Kahleil Jackson</t>
        </is>
      </c>
      <c r="D3300" t="inlineStr">
        <is>
          <t>WR</t>
        </is>
      </c>
      <c r="E3300" t="inlineStr">
        <is>
          <t>Gr</t>
        </is>
      </c>
      <c r="F3300" t="inlineStr">
        <is>
          <t>6'3"</t>
        </is>
      </c>
      <c r="G3300" t="n">
        <v>220</v>
      </c>
      <c r="H3300" t="inlineStr">
        <is>
          <t>Hawthorne, Fla.</t>
        </is>
      </c>
    </row>
    <row r="3301">
      <c r="A3301" t="inlineStr">
        <is>
          <t>Florida</t>
        </is>
      </c>
      <c r="B3301" t="n">
        <v>7</v>
      </c>
      <c r="C3301" t="inlineStr">
        <is>
          <t>Ty Jackson</t>
        </is>
      </c>
      <c r="D3301" t="inlineStr">
        <is>
          <t>ILB</t>
        </is>
      </c>
      <c r="E3301" t="inlineStr">
        <is>
          <t>So</t>
        </is>
      </c>
      <c r="F3301" t="inlineStr">
        <is>
          <t>6'2"</t>
        </is>
      </c>
      <c r="G3301" t="n">
        <v>225</v>
      </c>
      <c r="H3301" t="inlineStr">
        <is>
          <t>Fort Lauderdale, Fla.</t>
        </is>
      </c>
    </row>
    <row r="3302">
      <c r="A3302" t="inlineStr">
        <is>
          <t>Florida</t>
        </is>
      </c>
      <c r="B3302" t="n">
        <v>24</v>
      </c>
      <c r="C3302" t="inlineStr">
        <is>
          <t>Kamran James</t>
        </is>
      </c>
      <c r="D3302" t="inlineStr">
        <is>
          <t>DL</t>
        </is>
      </c>
      <c r="E3302" t="inlineStr">
        <is>
          <t>Sr</t>
        </is>
      </c>
      <c r="F3302" t="inlineStr">
        <is>
          <t>6'6"</t>
        </is>
      </c>
      <c r="G3302" t="n">
        <v>280</v>
      </c>
      <c r="H3302" t="inlineStr">
        <is>
          <t>Orlando, Fla.</t>
        </is>
      </c>
    </row>
    <row r="3303">
      <c r="A3303" t="inlineStr">
        <is>
          <t>Florida</t>
        </is>
      </c>
      <c r="B3303" t="n">
        <v>34</v>
      </c>
      <c r="C3303" t="inlineStr">
        <is>
          <t>Kelvin Jimenez</t>
        </is>
      </c>
      <c r="D3303" t="inlineStr">
        <is>
          <t>RB</t>
        </is>
      </c>
      <c r="E3303" t="inlineStr">
        <is>
          <t>R-So</t>
        </is>
      </c>
      <c r="F3303" t="inlineStr">
        <is>
          <t>6'1"</t>
        </is>
      </c>
      <c r="G3303" t="n">
        <v>220</v>
      </c>
      <c r="H3303" t="inlineStr">
        <is>
          <t>Cape Coral, Fla.</t>
        </is>
      </c>
    </row>
    <row r="3304">
      <c r="A3304" t="inlineStr">
        <is>
          <t>Florida</t>
        </is>
      </c>
      <c r="B3304" t="n">
        <v>27</v>
      </c>
      <c r="C3304" t="inlineStr">
        <is>
          <t>Dijon Johnson</t>
        </is>
      </c>
      <c r="D3304" t="inlineStr">
        <is>
          <t>CB</t>
        </is>
      </c>
      <c r="E3304" t="inlineStr">
        <is>
          <t>R-Jr</t>
        </is>
      </c>
      <c r="F3304" t="inlineStr">
        <is>
          <t>6'1"</t>
        </is>
      </c>
      <c r="G3304" t="n">
        <v>204</v>
      </c>
      <c r="H3304" t="inlineStr">
        <is>
          <t>Tampa, Fla.</t>
        </is>
      </c>
    </row>
    <row r="3305">
      <c r="A3305" t="inlineStr">
        <is>
          <t>Florida</t>
        </is>
      </c>
      <c r="B3305" t="n">
        <v>44</v>
      </c>
      <c r="C3305" t="inlineStr">
        <is>
          <t>Myles Johnson</t>
        </is>
      </c>
      <c r="D3305" t="inlineStr">
        <is>
          <t>ILB</t>
        </is>
      </c>
      <c r="E3305" t="inlineStr">
        <is>
          <t>So</t>
        </is>
      </c>
      <c r="F3305" t="inlineStr">
        <is>
          <t>6'1"</t>
        </is>
      </c>
      <c r="G3305" t="n">
        <v>239</v>
      </c>
      <c r="H3305" t="inlineStr">
        <is>
          <t>Brewton, Ala.</t>
        </is>
      </c>
    </row>
    <row r="3306">
      <c r="A3306" t="inlineStr">
        <is>
          <t>Florida</t>
        </is>
      </c>
      <c r="B3306" t="n">
        <v>63</v>
      </c>
      <c r="C3306" t="inlineStr">
        <is>
          <t>Caden Jones</t>
        </is>
      </c>
      <c r="D3306" t="inlineStr">
        <is>
          <t>OL</t>
        </is>
      </c>
      <c r="E3306" t="inlineStr">
        <is>
          <t>R-Jr</t>
        </is>
      </c>
      <c r="F3306" t="inlineStr">
        <is>
          <t>6'8"</t>
        </is>
      </c>
      <c r="G3306" t="n">
        <v>348</v>
      </c>
      <c r="H3306" t="inlineStr">
        <is>
          <t>New Orleans, La.</t>
        </is>
      </c>
    </row>
    <row r="3307">
      <c r="A3307" t="inlineStr">
        <is>
          <t>Florida</t>
        </is>
      </c>
      <c r="B3307" t="n">
        <v>84</v>
      </c>
      <c r="C3307" t="inlineStr">
        <is>
          <t>Micah Jones</t>
        </is>
      </c>
      <c r="D3307" t="inlineStr">
        <is>
          <t>TE</t>
        </is>
      </c>
      <c r="E3307" t="inlineStr">
        <is>
          <t>R-Fr</t>
        </is>
      </c>
      <c r="F3307" t="inlineStr">
        <is>
          <t>6'4"</t>
        </is>
      </c>
      <c r="G3307" t="n">
        <v>265</v>
      </c>
      <c r="H3307" t="inlineStr">
        <is>
          <t>Madison, Miss.</t>
        </is>
      </c>
    </row>
    <row r="3308">
      <c r="A3308" t="inlineStr">
        <is>
          <t>Florida</t>
        </is>
      </c>
      <c r="B3308" t="n">
        <v>9</v>
      </c>
      <c r="C3308" t="inlineStr">
        <is>
          <t>Tramell Jones Jr.</t>
        </is>
      </c>
      <c r="D3308" t="inlineStr">
        <is>
          <t>QB</t>
        </is>
      </c>
      <c r="E3308" t="inlineStr">
        <is>
          <t>R-Fr</t>
        </is>
      </c>
      <c r="F3308" t="inlineStr">
        <is>
          <t>6'0"</t>
        </is>
      </c>
      <c r="G3308" t="n">
        <v>199</v>
      </c>
      <c r="H3308" t="inlineStr">
        <is>
          <t>Jacksonville, Fla.</t>
        </is>
      </c>
    </row>
    <row r="3309">
      <c r="A3309" t="inlineStr">
        <is>
          <t>Florida</t>
        </is>
      </c>
      <c r="B3309" t="n">
        <v>42</v>
      </c>
      <c r="C3309" t="inlineStr">
        <is>
          <t>Matthew Kade</t>
        </is>
      </c>
      <c r="D3309" t="inlineStr">
        <is>
          <t>ILB</t>
        </is>
      </c>
      <c r="E3309" t="inlineStr">
        <is>
          <t>R-So</t>
        </is>
      </c>
      <c r="F3309" t="inlineStr">
        <is>
          <t>6'0"</t>
        </is>
      </c>
      <c r="G3309" t="n">
        <v>220</v>
      </c>
      <c r="H3309" t="inlineStr">
        <is>
          <t>Gainesville, Fla.</t>
        </is>
      </c>
    </row>
    <row r="3310">
      <c r="A3310" t="inlineStr">
        <is>
          <t>Florida</t>
        </is>
      </c>
      <c r="B3310" t="n">
        <v>93</v>
      </c>
      <c r="C3310" t="inlineStr">
        <is>
          <t>DK Kalu</t>
        </is>
      </c>
      <c r="D3310" t="inlineStr">
        <is>
          <t>DL</t>
        </is>
      </c>
      <c r="E3310" t="inlineStr">
        <is>
          <t>R-Jr</t>
        </is>
      </c>
      <c r="F3310" t="inlineStr">
        <is>
          <t>6'3"</t>
        </is>
      </c>
      <c r="G3310" t="n">
        <v>308</v>
      </c>
      <c r="H3310" t="inlineStr">
        <is>
          <t>Missouri City, Texas</t>
        </is>
      </c>
      <c r="I3310" t="inlineStr">
        <is>
          <t>Transfer from Baylor (2026 portal)</t>
        </is>
      </c>
    </row>
    <row r="3311">
      <c r="A3311" t="inlineStr">
        <is>
          <t>Florida</t>
        </is>
      </c>
      <c r="B3311" t="n">
        <v>71</v>
      </c>
      <c r="C3311" t="inlineStr">
        <is>
          <t>Roderick Kearney</t>
        </is>
      </c>
      <c r="D3311" t="inlineStr">
        <is>
          <t>OL</t>
        </is>
      </c>
      <c r="E3311" t="inlineStr">
        <is>
          <t>R-Jr</t>
        </is>
      </c>
      <c r="F3311" t="inlineStr">
        <is>
          <t>6'4"</t>
        </is>
      </c>
      <c r="G3311" t="n">
        <v>310</v>
      </c>
      <c r="H3311" t="inlineStr">
        <is>
          <t>Jacksonville, Fla.</t>
        </is>
      </c>
    </row>
    <row r="3312">
      <c r="A3312" t="inlineStr">
        <is>
          <t>Florida</t>
        </is>
      </c>
      <c r="B3312" t="n">
        <v>86</v>
      </c>
      <c r="C3312" t="inlineStr">
        <is>
          <t>Heze Kent</t>
        </is>
      </c>
      <c r="D3312" t="inlineStr">
        <is>
          <t>TE</t>
        </is>
      </c>
      <c r="E3312" t="inlineStr">
        <is>
          <t>Fr</t>
        </is>
      </c>
      <c r="F3312" t="inlineStr">
        <is>
          <t>6'6"</t>
        </is>
      </c>
      <c r="G3312" t="n">
        <v>313</v>
      </c>
      <c r="H3312" t="inlineStr">
        <is>
          <t>Brunswick, Ga.</t>
        </is>
      </c>
    </row>
    <row r="3313">
      <c r="A3313" t="inlineStr">
        <is>
          <t>Florida</t>
        </is>
      </c>
      <c r="B3313" t="n">
        <v>3</v>
      </c>
      <c r="C3313" t="inlineStr">
        <is>
          <t>Onis Konanbanny</t>
        </is>
      </c>
      <c r="D3313" t="inlineStr">
        <is>
          <t>CB</t>
        </is>
      </c>
      <c r="E3313" t="inlineStr">
        <is>
          <t>R-Fr</t>
        </is>
      </c>
      <c r="F3313" t="inlineStr">
        <is>
          <t>6'0"</t>
        </is>
      </c>
      <c r="G3313" t="n">
        <v>195</v>
      </c>
      <c r="H3313" t="inlineStr">
        <is>
          <t>London, England</t>
        </is>
      </c>
    </row>
    <row r="3314">
      <c r="A3314" t="inlineStr">
        <is>
          <t>Florida</t>
        </is>
      </c>
      <c r="B3314" t="n">
        <v>52</v>
      </c>
      <c r="C3314" t="inlineStr">
        <is>
          <t>Dylan Leighton</t>
        </is>
      </c>
      <c r="D3314" t="inlineStr">
        <is>
          <t>ILB</t>
        </is>
      </c>
      <c r="E3314" t="inlineStr">
        <is>
          <t>R-Fr</t>
        </is>
      </c>
      <c r="F3314" t="inlineStr">
        <is>
          <t>6'1"</t>
        </is>
      </c>
      <c r="G3314" t="n">
        <v>233</v>
      </c>
      <c r="H3314" t="inlineStr">
        <is>
          <t>New Port Richey, Fla.</t>
        </is>
      </c>
    </row>
    <row r="3315">
      <c r="A3315" t="inlineStr">
        <is>
          <t>Florida</t>
        </is>
      </c>
      <c r="B3315" t="n">
        <v>19</v>
      </c>
      <c r="C3315" t="inlineStr">
        <is>
          <t>Jaylen Lloyd</t>
        </is>
      </c>
      <c r="D3315" t="inlineStr">
        <is>
          <t>WR</t>
        </is>
      </c>
      <c r="E3315" t="inlineStr">
        <is>
          <t>R-Jr</t>
        </is>
      </c>
      <c r="F3315" t="inlineStr">
        <is>
          <t>5'10"</t>
        </is>
      </c>
      <c r="G3315" t="n">
        <v>190</v>
      </c>
      <c r="H3315" t="inlineStr">
        <is>
          <t>Omaha, Neb.</t>
        </is>
      </c>
      <c r="I3315" t="inlineStr">
        <is>
          <t>Transfer from Oklahoma State (2026 portal)</t>
        </is>
      </c>
    </row>
    <row r="3316">
      <c r="A3316" t="inlineStr">
        <is>
          <t>Florida</t>
        </is>
      </c>
      <c r="B3316" t="n">
        <v>27</v>
      </c>
      <c r="C3316" t="inlineStr">
        <is>
          <t>Byron Louis</t>
        </is>
      </c>
      <c r="D3316" t="inlineStr">
        <is>
          <t>RB</t>
        </is>
      </c>
      <c r="E3316" t="inlineStr">
        <is>
          <t>R-Fr</t>
        </is>
      </c>
      <c r="F3316" t="inlineStr">
        <is>
          <t>6'0"</t>
        </is>
      </c>
      <c r="G3316" t="n">
        <v>198</v>
      </c>
      <c r="H3316" t="inlineStr">
        <is>
          <t>Miramar, Fla.</t>
        </is>
      </c>
    </row>
    <row r="3317">
      <c r="A3317" t="inlineStr">
        <is>
          <t>Florida</t>
        </is>
      </c>
      <c r="B3317" t="n">
        <v>53</v>
      </c>
      <c r="C3317" t="inlineStr">
        <is>
          <t>Bryce Lovett</t>
        </is>
      </c>
      <c r="D3317" t="inlineStr">
        <is>
          <t>OL</t>
        </is>
      </c>
      <c r="E3317" t="inlineStr">
        <is>
          <t>R-Jr</t>
        </is>
      </c>
      <c r="F3317" t="inlineStr">
        <is>
          <t>6'5"</t>
        </is>
      </c>
      <c r="G3317" t="n">
        <v>314</v>
      </c>
      <c r="H3317" t="inlineStr">
        <is>
          <t>Rockledge, Fla.</t>
        </is>
      </c>
    </row>
    <row r="3318">
      <c r="A3318" t="inlineStr">
        <is>
          <t>Florida</t>
        </is>
      </c>
      <c r="B3318" t="n">
        <v>13</v>
      </c>
      <c r="C3318" t="inlineStr">
        <is>
          <t>Jordy Lowery</t>
        </is>
      </c>
      <c r="D3318" t="inlineStr">
        <is>
          <t>CB</t>
        </is>
      </c>
      <c r="E3318" t="inlineStr">
        <is>
          <t>R-Sr</t>
        </is>
      </c>
      <c r="F3318" t="inlineStr">
        <is>
          <t>5'10"</t>
        </is>
      </c>
      <c r="G3318" t="n">
        <v>180</v>
      </c>
      <c r="H3318" t="inlineStr">
        <is>
          <t>Bartow, Fla.</t>
        </is>
      </c>
      <c r="I3318" t="inlineStr">
        <is>
          <t>Transfer from East Carolina (2026 portal)</t>
        </is>
      </c>
    </row>
    <row r="3319">
      <c r="A3319" t="inlineStr">
        <is>
          <t>Florida</t>
        </is>
      </c>
      <c r="B3319" t="n">
        <v>54</v>
      </c>
      <c r="C3319" t="inlineStr">
        <is>
          <t>Javarii Luckas</t>
        </is>
      </c>
      <c r="D3319" t="inlineStr">
        <is>
          <t>OL</t>
        </is>
      </c>
      <c r="E3319" t="inlineStr">
        <is>
          <t>Fr</t>
        </is>
      </c>
      <c r="F3319" t="inlineStr">
        <is>
          <t>6'6"</t>
        </is>
      </c>
      <c r="G3319" t="n">
        <v>316</v>
      </c>
      <c r="H3319" t="inlineStr">
        <is>
          <t>Belle Glade, Fla.</t>
        </is>
      </c>
    </row>
    <row r="3320">
      <c r="A3320" t="inlineStr">
        <is>
          <t>Florida</t>
        </is>
      </c>
      <c r="B3320" t="n">
        <v>95</v>
      </c>
      <c r="C3320" t="inlineStr">
        <is>
          <t>Jamari Lyons</t>
        </is>
      </c>
      <c r="D3320" t="inlineStr">
        <is>
          <t>DL</t>
        </is>
      </c>
      <c r="E3320" t="inlineStr">
        <is>
          <t>R-Jr</t>
        </is>
      </c>
      <c r="F3320" t="inlineStr">
        <is>
          <t>6'4"</t>
        </is>
      </c>
      <c r="G3320" t="n">
        <v>311</v>
      </c>
      <c r="H3320" t="inlineStr">
        <is>
          <t>Cocoa, Fla.</t>
        </is>
      </c>
    </row>
    <row r="3321">
      <c r="A3321" t="inlineStr">
        <is>
          <t>Florida</t>
        </is>
      </c>
      <c r="B3321" t="n">
        <v>5</v>
      </c>
      <c r="C3321" t="inlineStr">
        <is>
          <t>Micah Mays Jr.</t>
        </is>
      </c>
      <c r="D3321" t="inlineStr">
        <is>
          <t>WR</t>
        </is>
      </c>
      <c r="E3321" t="inlineStr">
        <is>
          <t>R-Jr</t>
        </is>
      </c>
      <c r="F3321" t="inlineStr">
        <is>
          <t>6'1"</t>
        </is>
      </c>
      <c r="G3321" t="n">
        <v>195</v>
      </c>
      <c r="H3321" t="inlineStr">
        <is>
          <t>West Palm Beach, Fla.</t>
        </is>
      </c>
      <c r="I3321" t="inlineStr">
        <is>
          <t>Transfer from Wake Forest (2026 portal)</t>
        </is>
      </c>
    </row>
    <row r="3322">
      <c r="A3322" t="inlineStr">
        <is>
          <t>Florida</t>
        </is>
      </c>
      <c r="B3322" t="n">
        <v>97</v>
      </c>
      <c r="C3322" t="inlineStr">
        <is>
          <t>Joseph Mbatchou</t>
        </is>
      </c>
      <c r="D3322" t="inlineStr">
        <is>
          <t>DL</t>
        </is>
      </c>
      <c r="E3322" t="inlineStr">
        <is>
          <t>So</t>
        </is>
      </c>
      <c r="F3322" t="inlineStr">
        <is>
          <t>6'5"</t>
        </is>
      </c>
      <c r="G3322" t="n">
        <v>323</v>
      </c>
      <c r="H3322" t="inlineStr">
        <is>
          <t>Loganville, Ga.</t>
        </is>
      </c>
    </row>
    <row r="3323">
      <c r="A3323" t="inlineStr">
        <is>
          <t>Florida</t>
        </is>
      </c>
      <c r="B3323" t="n">
        <v>25</v>
      </c>
      <c r="C3323" t="inlineStr">
        <is>
          <t>Cormani McClain</t>
        </is>
      </c>
      <c r="D3323" t="inlineStr">
        <is>
          <t>CB</t>
        </is>
      </c>
      <c r="E3323" t="inlineStr">
        <is>
          <t>R-Jr</t>
        </is>
      </c>
      <c r="F3323" t="inlineStr">
        <is>
          <t>6'2"</t>
        </is>
      </c>
      <c r="G3323" t="n">
        <v>182</v>
      </c>
      <c r="H3323" t="inlineStr">
        <is>
          <t>Lakeland, Fla.</t>
        </is>
      </c>
    </row>
    <row r="3324">
      <c r="A3324" t="inlineStr">
        <is>
          <t>Florida</t>
        </is>
      </c>
      <c r="B3324" t="n">
        <v>91</v>
      </c>
      <c r="C3324" t="inlineStr">
        <is>
          <t>Jeramiah McCloud</t>
        </is>
      </c>
      <c r="D3324" t="inlineStr">
        <is>
          <t>DL</t>
        </is>
      </c>
      <c r="E3324" t="inlineStr">
        <is>
          <t>So</t>
        </is>
      </c>
      <c r="F3324" t="inlineStr">
        <is>
          <t>6'3"</t>
        </is>
      </c>
      <c r="G3324" t="n">
        <v>299</v>
      </c>
      <c r="H3324" t="inlineStr">
        <is>
          <t>Sylvester, Ga.</t>
        </is>
      </c>
    </row>
    <row r="3325">
      <c r="A3325" t="inlineStr">
        <is>
          <t>Florida</t>
        </is>
      </c>
      <c r="B3325" t="n">
        <v>96</v>
      </c>
      <c r="C3325" t="inlineStr">
        <is>
          <t>JaReylan McCoy</t>
        </is>
      </c>
      <c r="D3325" t="inlineStr">
        <is>
          <t>DL</t>
        </is>
      </c>
      <c r="E3325" t="inlineStr">
        <is>
          <t>Fr</t>
        </is>
      </c>
      <c r="F3325" t="inlineStr">
        <is>
          <t>6'7"</t>
        </is>
      </c>
      <c r="G3325" t="n">
        <v>271</v>
      </c>
      <c r="H3325" t="inlineStr">
        <is>
          <t>Tupelo, Miss.</t>
        </is>
      </c>
    </row>
    <row r="3326">
      <c r="A3326" t="inlineStr">
        <is>
          <t>Florida</t>
        </is>
      </c>
      <c r="B3326" t="n">
        <v>11</v>
      </c>
      <c r="C3326" t="inlineStr">
        <is>
          <t>LJ McCray</t>
        </is>
      </c>
      <c r="D3326" t="inlineStr">
        <is>
          <t>DL</t>
        </is>
      </c>
      <c r="E3326" t="inlineStr">
        <is>
          <t>R-So</t>
        </is>
      </c>
      <c r="F3326" t="inlineStr">
        <is>
          <t>6'6"</t>
        </is>
      </c>
      <c r="G3326" t="n">
        <v>270</v>
      </c>
      <c r="H3326" t="inlineStr">
        <is>
          <t>Daytona, Fla.</t>
        </is>
      </c>
    </row>
    <row r="3327">
      <c r="A3327" t="inlineStr">
        <is>
          <t>Florida</t>
        </is>
      </c>
      <c r="B3327" t="n">
        <v>56</v>
      </c>
      <c r="C3327" t="inlineStr">
        <is>
          <t>Jahari Medlock</t>
        </is>
      </c>
      <c r="D3327" t="inlineStr">
        <is>
          <t>OL</t>
        </is>
      </c>
      <c r="E3327" t="inlineStr">
        <is>
          <t>R-Fr</t>
        </is>
      </c>
      <c r="F3327" t="inlineStr">
        <is>
          <t>6'5"</t>
        </is>
      </c>
      <c r="G3327" t="n">
        <v>309</v>
      </c>
      <c r="H3327" t="inlineStr">
        <is>
          <t>Atlanta, Ga.</t>
        </is>
      </c>
    </row>
    <row r="3328">
      <c r="A3328" t="inlineStr">
        <is>
          <t>Florida</t>
        </is>
      </c>
      <c r="B3328" t="n">
        <v>39</v>
      </c>
      <c r="C3328" t="inlineStr">
        <is>
          <t>Carter Milliron</t>
        </is>
      </c>
      <c r="D3328" t="inlineStr">
        <is>
          <t>LS</t>
        </is>
      </c>
      <c r="E3328" t="inlineStr">
        <is>
          <t>R-Sr</t>
        </is>
      </c>
      <c r="F3328" t="inlineStr">
        <is>
          <t>5'11"</t>
        </is>
      </c>
      <c r="G3328" t="n">
        <v>240</v>
      </c>
      <c r="H3328" t="inlineStr">
        <is>
          <t>Hoover, Ala.</t>
        </is>
      </c>
    </row>
    <row r="3329">
      <c r="A3329" t="inlineStr">
        <is>
          <t>Florida</t>
        </is>
      </c>
      <c r="B3329" t="n">
        <v>24</v>
      </c>
      <c r="C3329" t="inlineStr">
        <is>
          <t>London Montgomery</t>
        </is>
      </c>
      <c r="D3329" t="inlineStr">
        <is>
          <t>RB</t>
        </is>
      </c>
      <c r="E3329" t="inlineStr">
        <is>
          <t>R-Jr</t>
        </is>
      </c>
      <c r="F3329" t="inlineStr">
        <is>
          <t>5'10"</t>
        </is>
      </c>
      <c r="G3329" t="n">
        <v>194</v>
      </c>
      <c r="H3329" t="inlineStr">
        <is>
          <t>Scranton, Pa.</t>
        </is>
      </c>
      <c r="I3329" t="inlineStr">
        <is>
          <t>Transfer from East Carolina (2026 portal)</t>
        </is>
      </c>
    </row>
    <row r="3330">
      <c r="A3330" t="inlineStr">
        <is>
          <t>Florida</t>
        </is>
      </c>
      <c r="B3330" t="n">
        <v>52</v>
      </c>
      <c r="C3330" t="inlineStr">
        <is>
          <t>Harrison Moore</t>
        </is>
      </c>
      <c r="D3330" t="inlineStr">
        <is>
          <t>OL</t>
        </is>
      </c>
      <c r="E3330" t="inlineStr">
        <is>
          <t>Jr</t>
        </is>
      </c>
      <c r="F3330" t="inlineStr">
        <is>
          <t>6'4"</t>
        </is>
      </c>
      <c r="G3330" t="n">
        <v>300</v>
      </c>
      <c r="H3330" t="inlineStr">
        <is>
          <t>Southlake, Texas</t>
        </is>
      </c>
      <c r="I3330" t="inlineStr">
        <is>
          <t>Transfer from Georgia Tech (2026 portal)</t>
        </is>
      </c>
    </row>
    <row r="3331">
      <c r="A3331" t="inlineStr">
        <is>
          <t>Florida</t>
        </is>
      </c>
      <c r="B3331" t="n">
        <v>50</v>
      </c>
      <c r="C3331" t="inlineStr">
        <is>
          <t>Malik Morris</t>
        </is>
      </c>
      <c r="D3331" t="inlineStr">
        <is>
          <t>ILB</t>
        </is>
      </c>
      <c r="E3331" t="inlineStr">
        <is>
          <t>Fr</t>
        </is>
      </c>
      <c r="F3331" t="inlineStr">
        <is>
          <t>6'0"</t>
        </is>
      </c>
      <c r="G3331" t="n">
        <v>261</v>
      </c>
      <c r="H3331" t="inlineStr">
        <is>
          <t>Lakeland, Fla.</t>
        </is>
      </c>
    </row>
    <row r="3332">
      <c r="A3332" t="inlineStr">
        <is>
          <t>Florida</t>
        </is>
      </c>
      <c r="B3332" t="n">
        <v>28</v>
      </c>
      <c r="C3332" t="inlineStr">
        <is>
          <t>Elijah Owens</t>
        </is>
      </c>
      <c r="D3332" t="inlineStr">
        <is>
          <t>STAR</t>
        </is>
      </c>
      <c r="E3332" t="inlineStr">
        <is>
          <t>So</t>
        </is>
      </c>
      <c r="F3332" t="inlineStr">
        <is>
          <t>6'2"</t>
        </is>
      </c>
      <c r="G3332" t="n">
        <v>208</v>
      </c>
      <c r="H3332" t="inlineStr">
        <is>
          <t>Mobile, Ala.</t>
        </is>
      </c>
    </row>
    <row r="3333">
      <c r="A3333" t="inlineStr">
        <is>
          <t>Florida</t>
        </is>
      </c>
      <c r="B3333" t="n">
        <v>99</v>
      </c>
      <c r="C3333" t="inlineStr">
        <is>
          <t>Emmanuel Oyebadejo</t>
        </is>
      </c>
      <c r="D3333" t="inlineStr">
        <is>
          <t>DL</t>
        </is>
      </c>
      <c r="E3333" t="inlineStr">
        <is>
          <t>R-Sr</t>
        </is>
      </c>
      <c r="F3333" t="inlineStr">
        <is>
          <t>6'6"</t>
        </is>
      </c>
      <c r="G3333" t="n">
        <v>303</v>
      </c>
      <c r="H3333" t="inlineStr">
        <is>
          <t>Manchester, England</t>
        </is>
      </c>
      <c r="I3333" t="inlineStr">
        <is>
          <t>Transfer from Jacksonville State (2026 portal)</t>
        </is>
      </c>
    </row>
    <row r="3334">
      <c r="A3334" t="inlineStr">
        <is>
          <t>Florida</t>
        </is>
      </c>
      <c r="B3334" t="n">
        <v>41</v>
      </c>
      <c r="C3334" t="inlineStr">
        <is>
          <t>Liam Padron</t>
        </is>
      </c>
      <c r="D3334" t="inlineStr">
        <is>
          <t>K</t>
        </is>
      </c>
      <c r="E3334" t="inlineStr">
        <is>
          <t>R-So</t>
        </is>
      </c>
      <c r="F3334" t="inlineStr">
        <is>
          <t>5'9"</t>
        </is>
      </c>
      <c r="G3334" t="n">
        <v>196</v>
      </c>
      <c r="H3334" t="inlineStr">
        <is>
          <t>St. Augustine, Fla.</t>
        </is>
      </c>
      <c r="I3334" t="inlineStr">
        <is>
          <t>Transfer from Texas A&amp;M (2026 portal)</t>
        </is>
      </c>
    </row>
    <row r="3335">
      <c r="A3335" t="inlineStr">
        <is>
          <t>Florida</t>
        </is>
      </c>
      <c r="B3335" t="n">
        <v>12</v>
      </c>
      <c r="C3335" t="inlineStr">
        <is>
          <t>Aaron Philo</t>
        </is>
      </c>
      <c r="D3335" t="inlineStr">
        <is>
          <t>QB</t>
        </is>
      </c>
      <c r="E3335" t="inlineStr">
        <is>
          <t>R-So</t>
        </is>
      </c>
      <c r="F3335" t="inlineStr">
        <is>
          <t>6'1"</t>
        </is>
      </c>
      <c r="G3335" t="n">
        <v>208</v>
      </c>
      <c r="H3335" t="inlineStr">
        <is>
          <t>Bogart, Ga.</t>
        </is>
      </c>
      <c r="I3335" t="inlineStr">
        <is>
          <t>Transfer from Georgia Tech (2026 portal)</t>
        </is>
      </c>
    </row>
    <row r="3336">
      <c r="A3336" t="inlineStr">
        <is>
          <t>Florida</t>
        </is>
      </c>
      <c r="B3336" t="n">
        <v>73</v>
      </c>
      <c r="C3336" t="inlineStr">
        <is>
          <t>Daniel Pierre Louis</t>
        </is>
      </c>
      <c r="D3336" t="inlineStr">
        <is>
          <t>OL</t>
        </is>
      </c>
      <c r="E3336" t="inlineStr">
        <is>
          <t>R-Fr</t>
        </is>
      </c>
      <c r="F3336" t="inlineStr">
        <is>
          <t>6'4"</t>
        </is>
      </c>
      <c r="G3336" t="n">
        <v>348</v>
      </c>
      <c r="H3336" t="inlineStr">
        <is>
          <t>Royal Palm Beach, Fla.</t>
        </is>
      </c>
    </row>
    <row r="3337">
      <c r="A3337" t="inlineStr">
        <is>
          <t>Florida</t>
        </is>
      </c>
      <c r="B3337" t="n">
        <v>21</v>
      </c>
      <c r="C3337" t="inlineStr">
        <is>
          <t>Evan Pryor</t>
        </is>
      </c>
      <c r="D3337" t="inlineStr">
        <is>
          <t>RB</t>
        </is>
      </c>
      <c r="E3337" t="inlineStr">
        <is>
          <t>R-Sr</t>
        </is>
      </c>
      <c r="F3337" t="inlineStr">
        <is>
          <t>5'10"</t>
        </is>
      </c>
      <c r="G3337" t="n">
        <v>190</v>
      </c>
      <c r="H3337" t="inlineStr">
        <is>
          <t>Cornelius, N.C.</t>
        </is>
      </c>
      <c r="I3337" t="inlineStr">
        <is>
          <t>Transfer from Cincinnati (2026 portal)</t>
        </is>
      </c>
    </row>
    <row r="3338">
      <c r="A3338" t="inlineStr">
        <is>
          <t>Florida</t>
        </is>
      </c>
      <c r="B3338" t="n">
        <v>30</v>
      </c>
      <c r="C3338" t="inlineStr">
        <is>
          <t>Dylan Purter</t>
        </is>
      </c>
      <c r="D3338" t="inlineStr">
        <is>
          <t>STAR</t>
        </is>
      </c>
      <c r="E3338" t="inlineStr">
        <is>
          <t>Fr</t>
        </is>
      </c>
      <c r="F3338" t="inlineStr">
        <is>
          <t>6'0"</t>
        </is>
      </c>
      <c r="G3338" t="n">
        <v>181</v>
      </c>
      <c r="H3338" t="inlineStr">
        <is>
          <t>Tuskegee, Ala.</t>
        </is>
      </c>
    </row>
    <row r="3339">
      <c r="A3339" t="inlineStr">
        <is>
          <t>Florida</t>
        </is>
      </c>
      <c r="B3339" t="n">
        <v>40</v>
      </c>
      <c r="C3339" t="inlineStr">
        <is>
          <t>Brandon Rabasco</t>
        </is>
      </c>
      <c r="D3339" t="inlineStr">
        <is>
          <t>K</t>
        </is>
      </c>
      <c r="E3339" t="inlineStr">
        <is>
          <t>R-So</t>
        </is>
      </c>
      <c r="F3339" t="inlineStr">
        <is>
          <t>6'4"</t>
        </is>
      </c>
      <c r="G3339" t="n">
        <v>215</v>
      </c>
      <c r="H3339" t="inlineStr">
        <is>
          <t>Hollywood, Fla.</t>
        </is>
      </c>
    </row>
    <row r="3340">
      <c r="A3340" t="inlineStr">
        <is>
          <t>Florida</t>
        </is>
      </c>
      <c r="B3340" t="n">
        <v>29</v>
      </c>
      <c r="C3340" t="inlineStr">
        <is>
          <t>Jaden Robinson</t>
        </is>
      </c>
      <c r="D3340" t="inlineStr">
        <is>
          <t>ILB</t>
        </is>
      </c>
      <c r="E3340" t="inlineStr">
        <is>
          <t>Sr</t>
        </is>
      </c>
      <c r="F3340" t="inlineStr">
        <is>
          <t>6'0"</t>
        </is>
      </c>
      <c r="G3340" t="n">
        <v>227</v>
      </c>
      <c r="H3340" t="inlineStr">
        <is>
          <t>Lake City, Fla.</t>
        </is>
      </c>
    </row>
    <row r="3341">
      <c r="A3341" t="inlineStr">
        <is>
          <t>Florida</t>
        </is>
      </c>
      <c r="B3341" t="n">
        <v>25</v>
      </c>
      <c r="C3341" t="inlineStr">
        <is>
          <t>Anthony Rubio</t>
        </is>
      </c>
      <c r="D3341" t="inlineStr">
        <is>
          <t>RB</t>
        </is>
      </c>
      <c r="E3341" t="inlineStr">
        <is>
          <t>R-Jr</t>
        </is>
      </c>
      <c r="F3341" t="inlineStr">
        <is>
          <t>5'9"</t>
        </is>
      </c>
      <c r="G3341" t="n">
        <v>188</v>
      </c>
      <c r="H3341" t="inlineStr">
        <is>
          <t>Miami, Fla.</t>
        </is>
      </c>
    </row>
    <row r="3342">
      <c r="A3342" t="inlineStr">
        <is>
          <t>Florida</t>
        </is>
      </c>
      <c r="B3342" t="n">
        <v>92</v>
      </c>
      <c r="C3342" t="inlineStr">
        <is>
          <t>Sebastian Scott</t>
        </is>
      </c>
      <c r="D3342" t="inlineStr">
        <is>
          <t>DL</t>
        </is>
      </c>
      <c r="E3342" t="inlineStr">
        <is>
          <t>R-Jr</t>
        </is>
      </c>
      <c r="F3342" t="inlineStr">
        <is>
          <t>6'2"</t>
        </is>
      </c>
      <c r="G3342" t="n">
        <v>369</v>
      </c>
      <c r="H3342" t="inlineStr">
        <is>
          <t>West Palm Beach, Fla.</t>
        </is>
      </c>
    </row>
    <row r="3343">
      <c r="A3343" t="inlineStr">
        <is>
          <t>Florida</t>
        </is>
      </c>
      <c r="B3343" t="n">
        <v>48</v>
      </c>
      <c r="C3343" t="inlineStr">
        <is>
          <t>Erich Seager</t>
        </is>
      </c>
      <c r="D3343" t="inlineStr">
        <is>
          <t>JACK</t>
        </is>
      </c>
      <c r="E3343" t="inlineStr">
        <is>
          <t>R-Jr</t>
        </is>
      </c>
      <c r="F3343" t="inlineStr">
        <is>
          <t>6'3"</t>
        </is>
      </c>
      <c r="G3343" t="n">
        <v>226</v>
      </c>
      <c r="H3343" t="inlineStr">
        <is>
          <t>Lake Butler, Fla.</t>
        </is>
      </c>
    </row>
    <row r="3344">
      <c r="A3344" t="inlineStr">
        <is>
          <t>Florida</t>
        </is>
      </c>
      <c r="B3344" t="n">
        <v>67</v>
      </c>
      <c r="C3344" t="inlineStr">
        <is>
          <t>TJ Shanahan Jr.</t>
        </is>
      </c>
      <c r="D3344" t="inlineStr">
        <is>
          <t>OL</t>
        </is>
      </c>
      <c r="E3344" t="inlineStr">
        <is>
          <t>R-Jr</t>
        </is>
      </c>
      <c r="F3344" t="inlineStr">
        <is>
          <t>6'4"</t>
        </is>
      </c>
      <c r="G3344" t="n">
        <v>311</v>
      </c>
      <c r="H3344" t="inlineStr">
        <is>
          <t>Orlando, Fla.</t>
        </is>
      </c>
      <c r="I3344" t="inlineStr">
        <is>
          <t>Transfer from Penn State (2026 portal)</t>
        </is>
      </c>
    </row>
    <row r="3345">
      <c r="A3345" t="inlineStr">
        <is>
          <t>Florida</t>
        </is>
      </c>
      <c r="B3345" t="n">
        <v>2</v>
      </c>
      <c r="C3345" t="inlineStr">
        <is>
          <t>Eric Singleton Jr.</t>
        </is>
      </c>
      <c r="D3345" t="inlineStr">
        <is>
          <t>WR</t>
        </is>
      </c>
      <c r="E3345" t="inlineStr">
        <is>
          <t>Sr</t>
        </is>
      </c>
      <c r="F3345" t="inlineStr">
        <is>
          <t>5'10"</t>
        </is>
      </c>
      <c r="G3345" t="n">
        <v>182</v>
      </c>
      <c r="H3345" t="inlineStr">
        <is>
          <t>Atlanta, Ga.</t>
        </is>
      </c>
      <c r="I3345" t="inlineStr">
        <is>
          <t>Transfer from Auburn (2026 portal)</t>
        </is>
      </c>
    </row>
    <row r="3346">
      <c r="A3346" t="inlineStr">
        <is>
          <t>Florida</t>
        </is>
      </c>
      <c r="B3346" t="n">
        <v>35</v>
      </c>
      <c r="C3346" t="inlineStr">
        <is>
          <t>Brayden Slade</t>
        </is>
      </c>
      <c r="D3346" t="inlineStr">
        <is>
          <t>S</t>
        </is>
      </c>
      <c r="E3346" t="inlineStr">
        <is>
          <t>R-Jr</t>
        </is>
      </c>
      <c r="F3346" t="inlineStr">
        <is>
          <t>6'1"</t>
        </is>
      </c>
      <c r="G3346" t="n">
        <v>192</v>
      </c>
      <c r="H3346" t="inlineStr">
        <is>
          <t>Coconut Creek, Fla.</t>
        </is>
      </c>
    </row>
    <row r="3347">
      <c r="A3347" t="inlineStr">
        <is>
          <t>Florida</t>
        </is>
      </c>
      <c r="B3347" t="n">
        <v>58</v>
      </c>
      <c r="C3347" t="inlineStr">
        <is>
          <t>Hunter Solwold</t>
        </is>
      </c>
      <c r="D3347" t="inlineStr">
        <is>
          <t>LS</t>
        </is>
      </c>
      <c r="E3347" t="inlineStr">
        <is>
          <t>R-Fr</t>
        </is>
      </c>
      <c r="F3347" t="inlineStr">
        <is>
          <t>6'3"</t>
        </is>
      </c>
      <c r="G3347" t="n">
        <v>236</v>
      </c>
      <c r="H3347" t="inlineStr">
        <is>
          <t>Fallston, Md.</t>
        </is>
      </c>
      <c r="I3347" t="inlineStr">
        <is>
          <t>Transfer from Washington (2026 portal)</t>
        </is>
      </c>
    </row>
    <row r="3348">
      <c r="A3348" t="inlineStr">
        <is>
          <t>Florida</t>
        </is>
      </c>
      <c r="B3348" t="n">
        <v>3</v>
      </c>
      <c r="C3348" t="inlineStr">
        <is>
          <t>Bailey Stockton</t>
        </is>
      </c>
      <c r="D3348" t="inlineStr">
        <is>
          <t>WR</t>
        </is>
      </c>
      <c r="E3348" t="inlineStr">
        <is>
          <t>R-Jr</t>
        </is>
      </c>
      <c r="F3348" t="inlineStr">
        <is>
          <t>5'10"</t>
        </is>
      </c>
      <c r="G3348" t="n">
        <v>182</v>
      </c>
      <c r="H3348" t="inlineStr">
        <is>
          <t>Bogart, Ga.</t>
        </is>
      </c>
      <c r="I3348" t="inlineStr">
        <is>
          <t>Transfer from Georgia Tech (2026 portal)</t>
        </is>
      </c>
    </row>
    <row r="3349">
      <c r="A3349" t="inlineStr">
        <is>
          <t>Florida</t>
        </is>
      </c>
      <c r="B3349" t="n">
        <v>9</v>
      </c>
      <c r="C3349" t="inlineStr">
        <is>
          <t>Drake Stubbs</t>
        </is>
      </c>
      <c r="D3349" t="inlineStr">
        <is>
          <t>S</t>
        </is>
      </c>
      <c r="E3349" t="inlineStr">
        <is>
          <t>So</t>
        </is>
      </c>
      <c r="F3349" t="inlineStr">
        <is>
          <t>6'1"</t>
        </is>
      </c>
      <c r="G3349" t="n">
        <v>204</v>
      </c>
      <c r="H3349" t="inlineStr">
        <is>
          <t>Jacksonville, Fla.</t>
        </is>
      </c>
    </row>
    <row r="3350">
      <c r="A3350" t="inlineStr">
        <is>
          <t>Florida</t>
        </is>
      </c>
      <c r="B3350" t="n">
        <v>1</v>
      </c>
      <c r="C3350" t="inlineStr">
        <is>
          <t>Bryce Thornton</t>
        </is>
      </c>
      <c r="D3350" t="inlineStr">
        <is>
          <t>S</t>
        </is>
      </c>
      <c r="E3350" t="inlineStr">
        <is>
          <t>Sr</t>
        </is>
      </c>
      <c r="F3350" t="inlineStr">
        <is>
          <t>5'10"</t>
        </is>
      </c>
      <c r="G3350" t="n">
        <v>211</v>
      </c>
      <c r="H3350" t="inlineStr">
        <is>
          <t>College Park, Ga.</t>
        </is>
      </c>
    </row>
    <row r="3351">
      <c r="A3351" t="inlineStr">
        <is>
          <t>Florida</t>
        </is>
      </c>
      <c r="B3351" t="n">
        <v>37</v>
      </c>
      <c r="C3351" t="inlineStr">
        <is>
          <t>Javion Toombs</t>
        </is>
      </c>
      <c r="D3351" t="inlineStr">
        <is>
          <t>CB</t>
        </is>
      </c>
      <c r="E3351" t="inlineStr">
        <is>
          <t>R-Sr</t>
        </is>
      </c>
      <c r="F3351" t="inlineStr">
        <is>
          <t>5'11"</t>
        </is>
      </c>
      <c r="G3351" t="n">
        <v>182</v>
      </c>
      <c r="H3351" t="inlineStr">
        <is>
          <t>Fort Pierce, Fla.</t>
        </is>
      </c>
    </row>
    <row r="3352">
      <c r="A3352" t="inlineStr">
        <is>
          <t>Florida</t>
        </is>
      </c>
      <c r="B3352" t="n">
        <v>66</v>
      </c>
      <c r="C3352" t="inlineStr">
        <is>
          <t>Emeka Ugorji</t>
        </is>
      </c>
      <c r="D3352" t="inlineStr">
        <is>
          <t>OL</t>
        </is>
      </c>
      <c r="E3352" t="inlineStr">
        <is>
          <t>So</t>
        </is>
      </c>
      <c r="F3352" t="inlineStr">
        <is>
          <t>6'4"</t>
        </is>
      </c>
      <c r="G3352" t="n">
        <v>311</v>
      </c>
      <c r="H3352" t="inlineStr">
        <is>
          <t>Oak Cliff, Texas</t>
        </is>
      </c>
      <c r="I3352" t="inlineStr">
        <is>
          <t>Transfer from Stanford (2026 portal)</t>
        </is>
      </c>
    </row>
    <row r="3353">
      <c r="A3353" t="inlineStr">
        <is>
          <t>Florida</t>
        </is>
      </c>
      <c r="B3353" t="n">
        <v>16</v>
      </c>
      <c r="C3353" t="inlineStr">
        <is>
          <t>Aidan Warner</t>
        </is>
      </c>
      <c r="D3353" t="inlineStr">
        <is>
          <t>QB</t>
        </is>
      </c>
      <c r="E3353" t="inlineStr">
        <is>
          <t>R-Jr</t>
        </is>
      </c>
      <c r="F3353" t="inlineStr">
        <is>
          <t>6'3"</t>
        </is>
      </c>
      <c r="G3353" t="n">
        <v>204</v>
      </c>
      <c r="H3353" t="inlineStr">
        <is>
          <t>Winter Park, Fla.</t>
        </is>
      </c>
    </row>
    <row r="3354">
      <c r="A3354" t="inlineStr">
        <is>
          <t>Florida</t>
        </is>
      </c>
      <c r="B3354" t="n">
        <v>68</v>
      </c>
      <c r="C3354" t="inlineStr">
        <is>
          <t>Fletcher Westphal</t>
        </is>
      </c>
      <c r="D3354" t="inlineStr">
        <is>
          <t>OL</t>
        </is>
      </c>
      <c r="E3354" t="inlineStr">
        <is>
          <t>R-So</t>
        </is>
      </c>
      <c r="F3354" t="inlineStr">
        <is>
          <t>6'8"</t>
        </is>
      </c>
      <c r="G3354" t="n">
        <v>331</v>
      </c>
      <c r="H3354" t="inlineStr">
        <is>
          <t>Leesburg, Va.</t>
        </is>
      </c>
    </row>
    <row r="3355">
      <c r="A3355" t="inlineStr">
        <is>
          <t>Florida</t>
        </is>
      </c>
      <c r="B3355" t="n">
        <v>49</v>
      </c>
      <c r="C3355" t="inlineStr">
        <is>
          <t>Jalen Wiggins</t>
        </is>
      </c>
      <c r="D3355" t="inlineStr">
        <is>
          <t>DL</t>
        </is>
      </c>
      <c r="E3355" t="inlineStr">
        <is>
          <t>R-Fr</t>
        </is>
      </c>
      <c r="F3355" t="inlineStr">
        <is>
          <t>6'5"</t>
        </is>
      </c>
      <c r="G3355" t="n">
        <v>272</v>
      </c>
      <c r="H3355" t="inlineStr">
        <is>
          <t>Tallahassee, Fla.</t>
        </is>
      </c>
    </row>
    <row r="3356">
      <c r="A3356" t="inlineStr">
        <is>
          <t>Florida</t>
        </is>
      </c>
      <c r="B3356" t="n">
        <v>10</v>
      </c>
      <c r="C3356" t="inlineStr">
        <is>
          <t>Aaron Williams</t>
        </is>
      </c>
      <c r="D3356" t="inlineStr">
        <is>
          <t>QB</t>
        </is>
      </c>
      <c r="E3356" t="inlineStr">
        <is>
          <t>R-So</t>
        </is>
      </c>
      <c r="F3356" t="inlineStr">
        <is>
          <t>6'1"</t>
        </is>
      </c>
      <c r="G3356" t="n">
        <v>209</v>
      </c>
      <c r="H3356" t="inlineStr">
        <is>
          <t>Orlando, Fla.</t>
        </is>
      </c>
    </row>
    <row r="3357">
      <c r="A3357" t="inlineStr">
        <is>
          <t>Florida</t>
        </is>
      </c>
      <c r="B3357" t="n">
        <v>83</v>
      </c>
      <c r="C3357" t="inlineStr">
        <is>
          <t>Justin Williams</t>
        </is>
      </c>
      <c r="D3357" t="inlineStr">
        <is>
          <t>WR</t>
        </is>
      </c>
      <c r="E3357" t="inlineStr">
        <is>
          <t>Fr</t>
        </is>
      </c>
      <c r="F3357" t="inlineStr">
        <is>
          <t>5'11"</t>
        </is>
      </c>
      <c r="G3357" t="n">
        <v>195</v>
      </c>
      <c r="H3357" t="inlineStr">
        <is>
          <t>Gainesville, Fla.</t>
        </is>
      </c>
    </row>
    <row r="3358">
      <c r="A3358" t="inlineStr">
        <is>
          <t>Florida</t>
        </is>
      </c>
      <c r="B3358" t="n">
        <v>6</v>
      </c>
      <c r="C3358" t="inlineStr">
        <is>
          <t>Dallas Wilson</t>
        </is>
      </c>
      <c r="D3358" t="inlineStr">
        <is>
          <t>WR</t>
        </is>
      </c>
      <c r="E3358" t="inlineStr">
        <is>
          <t>R-Fr</t>
        </is>
      </c>
      <c r="F3358" t="inlineStr">
        <is>
          <t>6'3"</t>
        </is>
      </c>
      <c r="G3358" t="n">
        <v>218</v>
      </c>
      <c r="H3358" t="inlineStr">
        <is>
          <t>Tampa, Fla.</t>
        </is>
      </c>
    </row>
    <row r="3359">
      <c r="A3359" t="inlineStr">
        <is>
          <t>Florida</t>
        </is>
      </c>
      <c r="B3359" t="n">
        <v>0</v>
      </c>
      <c r="C3359" t="inlineStr">
        <is>
          <t>Jayden Woods</t>
        </is>
      </c>
      <c r="D3359" t="inlineStr">
        <is>
          <t>JACK</t>
        </is>
      </c>
      <c r="E3359" t="inlineStr">
        <is>
          <t>So</t>
        </is>
      </c>
      <c r="F3359" t="inlineStr">
        <is>
          <t>6'3"</t>
        </is>
      </c>
      <c r="G3359" t="n">
        <v>244</v>
      </c>
      <c r="H3359" t="inlineStr">
        <is>
          <t>Shawnee, Kan.</t>
        </is>
      </c>
    </row>
    <row r="3360">
      <c r="A3360" t="inlineStr">
        <is>
          <t>Florida</t>
        </is>
      </c>
      <c r="B3360" t="n">
        <v>50</v>
      </c>
      <c r="C3360" t="inlineStr">
        <is>
          <t>Jason Zandamela</t>
        </is>
      </c>
      <c r="D3360" t="inlineStr">
        <is>
          <t>OL</t>
        </is>
      </c>
      <c r="E3360" t="inlineStr">
        <is>
          <t>R-So</t>
        </is>
      </c>
      <c r="F3360" t="inlineStr">
        <is>
          <t>6'3"</t>
        </is>
      </c>
      <c r="G3360" t="n">
        <v>304</v>
      </c>
      <c r="H3360" t="inlineStr">
        <is>
          <t>Clearwater, Fla.</t>
        </is>
      </c>
    </row>
    <row r="3361">
      <c r="A3361" t="inlineStr">
        <is>
          <t>Florida Atlantic</t>
        </is>
      </c>
      <c r="B3361" t="n">
        <v>45</v>
      </c>
      <c r="C3361" t="inlineStr">
        <is>
          <t>Walker Adkinson</t>
        </is>
      </c>
      <c r="D3361" t="inlineStr">
        <is>
          <t>LS</t>
        </is>
      </c>
      <c r="E3361" t="inlineStr">
        <is>
          <t>Gr</t>
        </is>
      </c>
      <c r="F3361" t="inlineStr">
        <is>
          <t>6'2"</t>
        </is>
      </c>
      <c r="G3361" t="n">
        <v>210</v>
      </c>
      <c r="H3361" t="inlineStr">
        <is>
          <t>Orlando, Fla.</t>
        </is>
      </c>
    </row>
    <row r="3362">
      <c r="A3362" t="inlineStr">
        <is>
          <t>Florida Atlantic</t>
        </is>
      </c>
      <c r="B3362" t="n">
        <v>0</v>
      </c>
      <c r="C3362" t="inlineStr">
        <is>
          <t>Damon Allen</t>
        </is>
      </c>
      <c r="D3362" t="inlineStr">
        <is>
          <t>DB</t>
        </is>
      </c>
      <c r="E3362" t="inlineStr">
        <is>
          <t>So</t>
        </is>
      </c>
      <c r="F3362" t="inlineStr">
        <is>
          <t>6'1"</t>
        </is>
      </c>
      <c r="G3362" t="n">
        <v>200</v>
      </c>
      <c r="H3362" t="inlineStr">
        <is>
          <t>Belle Glade, Fla</t>
        </is>
      </c>
    </row>
    <row r="3363">
      <c r="A3363" t="inlineStr">
        <is>
          <t>Florida Atlantic</t>
        </is>
      </c>
      <c r="B3363" t="n">
        <v>55</v>
      </c>
      <c r="C3363" t="inlineStr">
        <is>
          <t>Rain Banick</t>
        </is>
      </c>
      <c r="D3363" t="inlineStr">
        <is>
          <t>OL</t>
        </is>
      </c>
      <c r="E3363" t="inlineStr">
        <is>
          <t>So</t>
        </is>
      </c>
      <c r="F3363" t="inlineStr">
        <is>
          <t>6'5"</t>
        </is>
      </c>
      <c r="G3363" t="n">
        <v>300</v>
      </c>
      <c r="H3363" t="inlineStr">
        <is>
          <t>Lilburn, Ga.</t>
        </is>
      </c>
    </row>
    <row r="3364">
      <c r="A3364" t="inlineStr">
        <is>
          <t>Florida Atlantic</t>
        </is>
      </c>
      <c r="B3364" t="n">
        <v>5</v>
      </c>
      <c r="C3364" t="inlineStr">
        <is>
          <t>Deshaun Batiste</t>
        </is>
      </c>
      <c r="D3364" t="inlineStr">
        <is>
          <t>EDGE</t>
        </is>
      </c>
      <c r="E3364" t="inlineStr">
        <is>
          <t>R-Sr</t>
        </is>
      </c>
      <c r="F3364" t="inlineStr">
        <is>
          <t>6'3"</t>
        </is>
      </c>
      <c r="G3364" t="n">
        <v>258</v>
      </c>
      <c r="H3364" t="inlineStr">
        <is>
          <t>New Orleans, La.</t>
        </is>
      </c>
    </row>
    <row r="3365">
      <c r="A3365" t="inlineStr">
        <is>
          <t>Florida Atlantic</t>
        </is>
      </c>
      <c r="B3365" t="n">
        <v>9</v>
      </c>
      <c r="C3365" t="inlineStr">
        <is>
          <t>Jonathan Bax</t>
        </is>
      </c>
      <c r="D3365" t="inlineStr">
        <is>
          <t>EDGE</t>
        </is>
      </c>
      <c r="E3365" t="inlineStr">
        <is>
          <t>Sr</t>
        </is>
      </c>
      <c r="F3365" t="inlineStr">
        <is>
          <t>6'3"</t>
        </is>
      </c>
      <c r="G3365" t="n">
        <v>245</v>
      </c>
      <c r="H3365" t="inlineStr">
        <is>
          <t>New Orleans, La.</t>
        </is>
      </c>
      <c r="I3365" t="inlineStr">
        <is>
          <t>Transfer from TCU (2026 portal)</t>
        </is>
      </c>
    </row>
    <row r="3366">
      <c r="A3366" t="inlineStr">
        <is>
          <t>Florida Atlantic</t>
        </is>
      </c>
      <c r="B3366" t="n">
        <v>97</v>
      </c>
      <c r="C3366" t="inlineStr">
        <is>
          <t>Samuel Benoit</t>
        </is>
      </c>
      <c r="D3366" t="inlineStr">
        <is>
          <t>DL</t>
        </is>
      </c>
      <c r="E3366" t="inlineStr">
        <is>
          <t>So</t>
        </is>
      </c>
      <c r="F3366" t="inlineStr">
        <is>
          <t>6'4"</t>
        </is>
      </c>
      <c r="G3366" t="n">
        <v>260</v>
      </c>
      <c r="H3366" t="inlineStr">
        <is>
          <t>Lake Worth, Fla.</t>
        </is>
      </c>
    </row>
    <row r="3367">
      <c r="A3367" t="inlineStr">
        <is>
          <t>Florida Atlantic</t>
        </is>
      </c>
      <c r="B3367" t="n">
        <v>56</v>
      </c>
      <c r="C3367" t="inlineStr">
        <is>
          <t>Gabriel Birnbaum</t>
        </is>
      </c>
      <c r="D3367" t="inlineStr">
        <is>
          <t>DL</t>
        </is>
      </c>
      <c r="E3367" t="inlineStr">
        <is>
          <t>Jr</t>
        </is>
      </c>
      <c r="F3367" t="inlineStr">
        <is>
          <t>6'3"</t>
        </is>
      </c>
      <c r="G3367" t="n">
        <v>290</v>
      </c>
      <c r="H3367" t="inlineStr">
        <is>
          <t>Boca Raton, Fla.</t>
        </is>
      </c>
    </row>
    <row r="3368">
      <c r="A3368" t="inlineStr">
        <is>
          <t>Florida Atlantic</t>
        </is>
      </c>
      <c r="B3368" t="n">
        <v>82</v>
      </c>
      <c r="C3368" t="inlineStr">
        <is>
          <t>Dveyoun Bonwell-Witte</t>
        </is>
      </c>
      <c r="D3368" t="inlineStr">
        <is>
          <t>WR</t>
        </is>
      </c>
      <c r="E3368" t="inlineStr">
        <is>
          <t>Fr</t>
        </is>
      </c>
      <c r="F3368" t="inlineStr">
        <is>
          <t>6'2"</t>
        </is>
      </c>
      <c r="G3368" t="n">
        <v>200</v>
      </c>
      <c r="H3368" t="inlineStr">
        <is>
          <t>Sioux Falls, S.D.</t>
        </is>
      </c>
    </row>
    <row r="3369">
      <c r="A3369" t="inlineStr">
        <is>
          <t>Florida Atlantic</t>
        </is>
      </c>
      <c r="B3369" t="n">
        <v>95</v>
      </c>
      <c r="C3369" t="inlineStr">
        <is>
          <t>Nimari Brantley</t>
        </is>
      </c>
      <c r="D3369" t="inlineStr">
        <is>
          <t>DL</t>
        </is>
      </c>
      <c r="E3369" t="inlineStr">
        <is>
          <t>So</t>
        </is>
      </c>
      <c r="F3369" t="inlineStr">
        <is>
          <t>6'2"</t>
        </is>
      </c>
      <c r="G3369" t="n">
        <v>280</v>
      </c>
      <c r="H3369" t="inlineStr">
        <is>
          <t>Pompano Beach, Fla.</t>
        </is>
      </c>
    </row>
    <row r="3370">
      <c r="A3370" t="inlineStr">
        <is>
          <t>Florida Atlantic</t>
        </is>
      </c>
      <c r="B3370" t="n">
        <v>33</v>
      </c>
      <c r="C3370" t="inlineStr">
        <is>
          <t>Almari Brown</t>
        </is>
      </c>
      <c r="D3370" t="inlineStr">
        <is>
          <t>RB</t>
        </is>
      </c>
      <c r="E3370" t="inlineStr">
        <is>
          <t>So</t>
        </is>
      </c>
      <c r="F3370" t="inlineStr">
        <is>
          <t>5'7"</t>
        </is>
      </c>
      <c r="G3370" t="n">
        <v>171</v>
      </c>
      <c r="H3370" t="inlineStr">
        <is>
          <t>Lutz, Fla.</t>
        </is>
      </c>
    </row>
    <row r="3371">
      <c r="A3371" t="inlineStr">
        <is>
          <t>Florida Atlantic</t>
        </is>
      </c>
      <c r="B3371" t="n">
        <v>51</v>
      </c>
      <c r="C3371" t="inlineStr">
        <is>
          <t>Aedyn Buchanan</t>
        </is>
      </c>
      <c r="D3371" t="inlineStr">
        <is>
          <t>OL</t>
        </is>
      </c>
      <c r="E3371" t="inlineStr">
        <is>
          <t>Fr</t>
        </is>
      </c>
      <c r="F3371" t="inlineStr">
        <is>
          <t>6'6"</t>
        </is>
      </c>
      <c r="G3371" t="n">
        <v>265</v>
      </c>
      <c r="H3371" t="inlineStr">
        <is>
          <t>Greensboro, N.C.</t>
        </is>
      </c>
    </row>
    <row r="3372">
      <c r="A3372" t="inlineStr">
        <is>
          <t>Florida Atlantic</t>
        </is>
      </c>
      <c r="B3372" t="n">
        <v>98</v>
      </c>
      <c r="C3372" t="inlineStr">
        <is>
          <t>Blake Burris</t>
        </is>
      </c>
      <c r="D3372" t="inlineStr">
        <is>
          <t>DL</t>
        </is>
      </c>
      <c r="E3372" t="inlineStr">
        <is>
          <t>Gr</t>
        </is>
      </c>
      <c r="F3372" t="inlineStr">
        <is>
          <t>6'5"</t>
        </is>
      </c>
      <c r="G3372" t="n">
        <v>320</v>
      </c>
      <c r="H3372" t="inlineStr">
        <is>
          <t>Irving, Texas</t>
        </is>
      </c>
    </row>
    <row r="3373">
      <c r="A3373" t="inlineStr">
        <is>
          <t>Florida Atlantic</t>
        </is>
      </c>
      <c r="C3373" t="inlineStr">
        <is>
          <t>Noah Bustard</t>
        </is>
      </c>
      <c r="D3373" t="inlineStr">
        <is>
          <t>LB</t>
        </is>
      </c>
      <c r="E3373" t="inlineStr">
        <is>
          <t>Fr</t>
        </is>
      </c>
      <c r="F3373" t="inlineStr">
        <is>
          <t>6'2"</t>
        </is>
      </c>
      <c r="G3373" t="n">
        <v>235</v>
      </c>
      <c r="H3373" t="inlineStr">
        <is>
          <t>Omaha, NE</t>
        </is>
      </c>
    </row>
    <row r="3374">
      <c r="A3374" t="inlineStr">
        <is>
          <t>Florida Atlantic</t>
        </is>
      </c>
      <c r="B3374" t="n">
        <v>87</v>
      </c>
      <c r="C3374" t="inlineStr">
        <is>
          <t>Peter Cannon</t>
        </is>
      </c>
      <c r="D3374" t="inlineStr">
        <is>
          <t>TE</t>
        </is>
      </c>
      <c r="E3374" t="inlineStr">
        <is>
          <t>Fr</t>
        </is>
      </c>
      <c r="F3374" t="inlineStr">
        <is>
          <t>6'4"</t>
        </is>
      </c>
      <c r="G3374" t="n">
        <v>235</v>
      </c>
      <c r="H3374" t="inlineStr">
        <is>
          <t>Orlando, Fla.</t>
        </is>
      </c>
    </row>
    <row r="3375">
      <c r="A3375" t="inlineStr">
        <is>
          <t>Florida Atlantic</t>
        </is>
      </c>
      <c r="B3375" t="n">
        <v>91</v>
      </c>
      <c r="C3375" t="inlineStr">
        <is>
          <t>Reed Chandley</t>
        </is>
      </c>
      <c r="D3375" t="inlineStr">
        <is>
          <t>P</t>
        </is>
      </c>
      <c r="E3375" t="inlineStr">
        <is>
          <t>Jr</t>
        </is>
      </c>
      <c r="F3375" t="inlineStr">
        <is>
          <t>6'1"</t>
        </is>
      </c>
      <c r="G3375" t="n">
        <v>205</v>
      </c>
      <c r="H3375" t="inlineStr">
        <is>
          <t>Canton, Ga.</t>
        </is>
      </c>
      <c r="I3375" t="inlineStr">
        <is>
          <t>Transfer from Georgia State (2026 portal)</t>
        </is>
      </c>
    </row>
    <row r="3376">
      <c r="A3376" t="inlineStr">
        <is>
          <t>Florida Atlantic</t>
        </is>
      </c>
      <c r="B3376" t="n">
        <v>43</v>
      </c>
      <c r="C3376" t="inlineStr">
        <is>
          <t>Hector Chavez</t>
        </is>
      </c>
      <c r="D3376" t="inlineStr">
        <is>
          <t>LB</t>
        </is>
      </c>
      <c r="E3376" t="inlineStr">
        <is>
          <t>So</t>
        </is>
      </c>
      <c r="F3376" t="inlineStr">
        <is>
          <t>5'10"</t>
        </is>
      </c>
      <c r="G3376" t="n">
        <v>215</v>
      </c>
      <c r="H3376" t="inlineStr">
        <is>
          <t>Miami, Fla.</t>
        </is>
      </c>
    </row>
    <row r="3377">
      <c r="A3377" t="inlineStr">
        <is>
          <t>Florida Atlantic</t>
        </is>
      </c>
      <c r="B3377" t="n">
        <v>50</v>
      </c>
      <c r="C3377" t="inlineStr">
        <is>
          <t>Owen Cheatham</t>
        </is>
      </c>
      <c r="D3377" t="inlineStr">
        <is>
          <t>OL</t>
        </is>
      </c>
      <c r="E3377" t="inlineStr">
        <is>
          <t>Fr</t>
        </is>
      </c>
      <c r="F3377" t="inlineStr">
        <is>
          <t>6'6"</t>
        </is>
      </c>
      <c r="G3377" t="n">
        <v>265</v>
      </c>
      <c r="H3377" t="inlineStr">
        <is>
          <t>Durango, Colo</t>
        </is>
      </c>
    </row>
    <row r="3378">
      <c r="A3378" t="inlineStr">
        <is>
          <t>Florida Atlantic</t>
        </is>
      </c>
      <c r="B3378" t="n">
        <v>94</v>
      </c>
      <c r="C3378" t="inlineStr">
        <is>
          <t>Corey Clark</t>
        </is>
      </c>
      <c r="D3378" t="inlineStr">
        <is>
          <t>DL</t>
        </is>
      </c>
      <c r="E3378" t="inlineStr">
        <is>
          <t>R-Sr</t>
        </is>
      </c>
      <c r="F3378" t="inlineStr">
        <is>
          <t>6'4"</t>
        </is>
      </c>
      <c r="G3378" t="n">
        <v>310</v>
      </c>
      <c r="H3378" t="inlineStr">
        <is>
          <t>Birmingham, Ala.</t>
        </is>
      </c>
    </row>
    <row r="3379">
      <c r="A3379" t="inlineStr">
        <is>
          <t>Florida Atlantic</t>
        </is>
      </c>
      <c r="B3379" t="n">
        <v>12</v>
      </c>
      <c r="C3379" t="inlineStr">
        <is>
          <t>Jay Crable</t>
        </is>
      </c>
      <c r="D3379" t="inlineStr">
        <is>
          <t>EDGE</t>
        </is>
      </c>
      <c r="E3379" t="inlineStr">
        <is>
          <t>R-Jr</t>
        </is>
      </c>
      <c r="F3379" t="inlineStr">
        <is>
          <t>6'3"</t>
        </is>
      </c>
      <c r="G3379" t="n">
        <v>240</v>
      </c>
      <c r="H3379" t="inlineStr">
        <is>
          <t>Massillon, Ohio</t>
        </is>
      </c>
      <c r="I3379" t="inlineStr">
        <is>
          <t>Transfer from Ohio (2026 portal)</t>
        </is>
      </c>
    </row>
    <row r="3380">
      <c r="A3380" t="inlineStr">
        <is>
          <t>Florida Atlantic</t>
        </is>
      </c>
      <c r="B3380" t="n">
        <v>65</v>
      </c>
      <c r="C3380" t="inlineStr">
        <is>
          <t>Braden Cunningham</t>
        </is>
      </c>
      <c r="D3380" t="inlineStr">
        <is>
          <t>OL</t>
        </is>
      </c>
      <c r="E3380" t="inlineStr">
        <is>
          <t>R-So</t>
        </is>
      </c>
      <c r="F3380" t="inlineStr">
        <is>
          <t>6'6"</t>
        </is>
      </c>
      <c r="G3380" t="n">
        <v>315</v>
      </c>
      <c r="H3380" t="inlineStr">
        <is>
          <t>Orange Park, Fla.</t>
        </is>
      </c>
    </row>
    <row r="3381">
      <c r="A3381" t="inlineStr">
        <is>
          <t>Florida Atlantic</t>
        </is>
      </c>
      <c r="B3381" t="n">
        <v>12</v>
      </c>
      <c r="C3381" t="inlineStr">
        <is>
          <t>Jeremiah Daoud</t>
        </is>
      </c>
      <c r="D3381" t="inlineStr">
        <is>
          <t>QB</t>
        </is>
      </c>
      <c r="E3381" t="inlineStr">
        <is>
          <t>Fr</t>
        </is>
      </c>
      <c r="F3381" t="inlineStr">
        <is>
          <t>6'3"</t>
        </is>
      </c>
      <c r="G3381" t="n">
        <v>210</v>
      </c>
      <c r="H3381" t="inlineStr">
        <is>
          <t>Allen, Texas</t>
        </is>
      </c>
    </row>
    <row r="3382">
      <c r="A3382" t="inlineStr">
        <is>
          <t>Florida Atlantic</t>
        </is>
      </c>
      <c r="B3382" t="n">
        <v>37</v>
      </c>
      <c r="C3382" t="inlineStr">
        <is>
          <t>Dominick Davis</t>
        </is>
      </c>
      <c r="D3382" t="inlineStr">
        <is>
          <t>S</t>
        </is>
      </c>
      <c r="E3382" t="inlineStr">
        <is>
          <t>So</t>
        </is>
      </c>
      <c r="F3382" t="inlineStr">
        <is>
          <t>6'2"</t>
        </is>
      </c>
      <c r="G3382" t="n">
        <v>180</v>
      </c>
      <c r="H3382" t="inlineStr">
        <is>
          <t>Naples, Fla.</t>
        </is>
      </c>
    </row>
    <row r="3383">
      <c r="A3383" t="inlineStr">
        <is>
          <t>Florida Atlantic</t>
        </is>
      </c>
      <c r="B3383" t="n">
        <v>2</v>
      </c>
      <c r="C3383" t="inlineStr">
        <is>
          <t>Wilky Denaud</t>
        </is>
      </c>
      <c r="D3383" t="inlineStr">
        <is>
          <t>DL</t>
        </is>
      </c>
      <c r="E3383" t="inlineStr">
        <is>
          <t>R-Jr</t>
        </is>
      </c>
      <c r="F3383" t="inlineStr">
        <is>
          <t>6'3"</t>
        </is>
      </c>
      <c r="G3383" t="n">
        <v>285</v>
      </c>
      <c r="H3383" t="inlineStr">
        <is>
          <t>Stuart, Fla.</t>
        </is>
      </c>
    </row>
    <row r="3384">
      <c r="A3384" t="inlineStr">
        <is>
          <t>Florida Atlantic</t>
        </is>
      </c>
      <c r="B3384" t="n">
        <v>18</v>
      </c>
      <c r="C3384" t="inlineStr">
        <is>
          <t>Drew Devillier</t>
        </is>
      </c>
      <c r="D3384" t="inlineStr">
        <is>
          <t>QB</t>
        </is>
      </c>
      <c r="E3384" t="inlineStr">
        <is>
          <t>R-So</t>
        </is>
      </c>
      <c r="F3384" t="inlineStr">
        <is>
          <t>6'5"</t>
        </is>
      </c>
      <c r="G3384" t="n">
        <v>230</v>
      </c>
      <c r="H3384" t="inlineStr">
        <is>
          <t>Plano, Texas</t>
        </is>
      </c>
      <c r="I3384" t="inlineStr">
        <is>
          <t>Transfer from Rice (2026 portal)</t>
        </is>
      </c>
    </row>
    <row r="3385">
      <c r="A3385" t="inlineStr">
        <is>
          <t>Florida Atlantic</t>
        </is>
      </c>
      <c r="B3385" t="n">
        <v>1</v>
      </c>
      <c r="C3385" t="inlineStr">
        <is>
          <t>CJ Doggette Jr.</t>
        </is>
      </c>
      <c r="D3385" t="inlineStr">
        <is>
          <t>DL</t>
        </is>
      </c>
      <c r="E3385" t="inlineStr">
        <is>
          <t>R-Sr</t>
        </is>
      </c>
      <c r="F3385" t="inlineStr">
        <is>
          <t>6'2"</t>
        </is>
      </c>
      <c r="G3385" t="n">
        <v>277</v>
      </c>
      <c r="H3385" t="inlineStr">
        <is>
          <t>Pickerington, Ohio</t>
        </is>
      </c>
    </row>
    <row r="3386">
      <c r="A3386" t="inlineStr">
        <is>
          <t>Florida Atlantic</t>
        </is>
      </c>
      <c r="B3386" t="n">
        <v>72</v>
      </c>
      <c r="C3386" t="inlineStr">
        <is>
          <t>Ovie Dubre</t>
        </is>
      </c>
      <c r="D3386" t="inlineStr">
        <is>
          <t>OL</t>
        </is>
      </c>
      <c r="E3386" t="inlineStr">
        <is>
          <t>R-Jr</t>
        </is>
      </c>
      <c r="F3386" t="inlineStr">
        <is>
          <t>6'4"</t>
        </is>
      </c>
      <c r="G3386" t="n">
        <v>325</v>
      </c>
      <c r="H3386" t="inlineStr">
        <is>
          <t>Powder Springs, Ga.</t>
        </is>
      </c>
    </row>
    <row r="3387">
      <c r="A3387" t="inlineStr">
        <is>
          <t>Florida Atlantic</t>
        </is>
      </c>
      <c r="B3387" t="n">
        <v>91</v>
      </c>
      <c r="C3387" t="inlineStr">
        <is>
          <t>Lebron Edmond</t>
        </is>
      </c>
      <c r="D3387" t="inlineStr">
        <is>
          <t>DL</t>
        </is>
      </c>
      <c r="E3387" t="inlineStr">
        <is>
          <t>R-So</t>
        </is>
      </c>
      <c r="F3387" t="inlineStr">
        <is>
          <t>6'4"</t>
        </is>
      </c>
      <c r="G3387" t="n">
        <v>295</v>
      </c>
      <c r="H3387" t="inlineStr">
        <is>
          <t>Jackson, Miss.</t>
        </is>
      </c>
    </row>
    <row r="3388">
      <c r="A3388" t="inlineStr">
        <is>
          <t>Florida Atlantic</t>
        </is>
      </c>
      <c r="B3388" t="n">
        <v>21</v>
      </c>
      <c r="C3388" t="inlineStr">
        <is>
          <t>Ethan Ervin</t>
        </is>
      </c>
      <c r="D3388" t="inlineStr">
        <is>
          <t>RB</t>
        </is>
      </c>
      <c r="E3388" t="inlineStr">
        <is>
          <t>So</t>
        </is>
      </c>
      <c r="F3388" t="inlineStr">
        <is>
          <t>6'1"</t>
        </is>
      </c>
      <c r="G3388" t="n">
        <v>195</v>
      </c>
      <c r="H3388" t="inlineStr">
        <is>
          <t>Buford, Ga.</t>
        </is>
      </c>
    </row>
    <row r="3389">
      <c r="A3389" t="inlineStr">
        <is>
          <t>Florida Atlantic</t>
        </is>
      </c>
      <c r="B3389" t="n">
        <v>40</v>
      </c>
      <c r="C3389" t="inlineStr">
        <is>
          <t>Josiah Farmer</t>
        </is>
      </c>
      <c r="D3389" t="inlineStr">
        <is>
          <t>LB</t>
        </is>
      </c>
      <c r="E3389" t="inlineStr">
        <is>
          <t>So</t>
        </is>
      </c>
      <c r="F3389" t="inlineStr">
        <is>
          <t>5'11"</t>
        </is>
      </c>
      <c r="G3389" t="n">
        <v>195</v>
      </c>
      <c r="H3389" t="inlineStr">
        <is>
          <t>Ocala, Fla.</t>
        </is>
      </c>
    </row>
    <row r="3390">
      <c r="A3390" t="inlineStr">
        <is>
          <t>Florida Atlantic</t>
        </is>
      </c>
      <c r="B3390" t="n">
        <v>5</v>
      </c>
      <c r="C3390" t="inlineStr">
        <is>
          <t>Leonard Farrow</t>
        </is>
      </c>
      <c r="D3390" t="inlineStr">
        <is>
          <t>RB</t>
        </is>
      </c>
      <c r="E3390" t="inlineStr">
        <is>
          <t>R-Sr</t>
        </is>
      </c>
      <c r="F3390" t="inlineStr">
        <is>
          <t>5'10"</t>
        </is>
      </c>
      <c r="G3390" t="n">
        <v>195</v>
      </c>
      <c r="H3390" t="inlineStr">
        <is>
          <t>Mount Hope, W. Va.</t>
        </is>
      </c>
      <c r="I3390" t="inlineStr">
        <is>
          <t>Transfer from Fairmont State (2026 portal)</t>
        </is>
      </c>
    </row>
    <row r="3391">
      <c r="A3391" t="inlineStr">
        <is>
          <t>Florida Atlantic</t>
        </is>
      </c>
      <c r="B3391" t="n">
        <v>62</v>
      </c>
      <c r="C3391" t="inlineStr">
        <is>
          <t>Vincent Fiacable</t>
        </is>
      </c>
      <c r="D3391" t="inlineStr">
        <is>
          <t>OL</t>
        </is>
      </c>
      <c r="E3391" t="inlineStr">
        <is>
          <t>R-Sr</t>
        </is>
      </c>
      <c r="F3391" t="inlineStr">
        <is>
          <t>6'4"</t>
        </is>
      </c>
      <c r="G3391" t="n">
        <v>320</v>
      </c>
      <c r="H3391" t="inlineStr">
        <is>
          <t>Fort Wayne, Ind.</t>
        </is>
      </c>
    </row>
    <row r="3392">
      <c r="A3392" t="inlineStr">
        <is>
          <t>Florida Atlantic</t>
        </is>
      </c>
      <c r="B3392" t="n">
        <v>21</v>
      </c>
      <c r="C3392" t="inlineStr">
        <is>
          <t>Nate Fischer</t>
        </is>
      </c>
      <c r="D3392" t="inlineStr">
        <is>
          <t>LB</t>
        </is>
      </c>
      <c r="E3392" t="inlineStr">
        <is>
          <t>Jr</t>
        </is>
      </c>
      <c r="F3392" t="inlineStr">
        <is>
          <t>6'2"</t>
        </is>
      </c>
      <c r="G3392" t="n">
        <v>230</v>
      </c>
      <c r="H3392" t="inlineStr">
        <is>
          <t>Sammamish, Wash.</t>
        </is>
      </c>
    </row>
    <row r="3393">
      <c r="A3393" t="inlineStr">
        <is>
          <t>Florida Atlantic</t>
        </is>
      </c>
      <c r="B3393" t="n">
        <v>76</v>
      </c>
      <c r="C3393" t="inlineStr">
        <is>
          <t>Aiden Ford</t>
        </is>
      </c>
      <c r="D3393" t="inlineStr">
        <is>
          <t>OL</t>
        </is>
      </c>
      <c r="E3393" t="inlineStr">
        <is>
          <t>Jr</t>
        </is>
      </c>
      <c r="F3393" t="inlineStr">
        <is>
          <t>6'0"</t>
        </is>
      </c>
      <c r="G3393" t="n">
        <v>290</v>
      </c>
      <c r="H3393" t="inlineStr">
        <is>
          <t>Ormond Beach, Fla.</t>
        </is>
      </c>
    </row>
    <row r="3394">
      <c r="A3394" t="inlineStr">
        <is>
          <t>Florida Atlantic</t>
        </is>
      </c>
      <c r="B3394" t="n">
        <v>64</v>
      </c>
      <c r="C3394" t="inlineStr">
        <is>
          <t>Vincent Forney</t>
        </is>
      </c>
      <c r="D3394" t="inlineStr">
        <is>
          <t>OL</t>
        </is>
      </c>
      <c r="E3394" t="inlineStr">
        <is>
          <t>Jr</t>
        </is>
      </c>
      <c r="F3394" t="inlineStr">
        <is>
          <t>6'5"</t>
        </is>
      </c>
      <c r="G3394" t="n">
        <v>275</v>
      </c>
      <c r="H3394" t="inlineStr">
        <is>
          <t>Buford, Ga.</t>
        </is>
      </c>
    </row>
    <row r="3395">
      <c r="A3395" t="inlineStr">
        <is>
          <t>Florida Atlantic</t>
        </is>
      </c>
      <c r="B3395" t="n">
        <v>18</v>
      </c>
      <c r="C3395" t="inlineStr">
        <is>
          <t>Jackson Forte</t>
        </is>
      </c>
      <c r="D3395" t="inlineStr">
        <is>
          <t>EDGE</t>
        </is>
      </c>
      <c r="E3395" t="inlineStr">
        <is>
          <t>R-Jr</t>
        </is>
      </c>
      <c r="F3395" t="inlineStr">
        <is>
          <t>6'2"</t>
        </is>
      </c>
      <c r="G3395" t="n">
        <v>260</v>
      </c>
      <c r="H3395" t="inlineStr">
        <is>
          <t>Los Angeles, Calif.</t>
        </is>
      </c>
    </row>
    <row r="3396">
      <c r="A3396" t="inlineStr">
        <is>
          <t>Florida Atlantic</t>
        </is>
      </c>
      <c r="B3396" t="n">
        <v>16</v>
      </c>
      <c r="C3396" t="inlineStr">
        <is>
          <t>Wallace Foster IV</t>
        </is>
      </c>
      <c r="D3396" t="inlineStr">
        <is>
          <t>DB</t>
        </is>
      </c>
      <c r="E3396" t="inlineStr">
        <is>
          <t>R-So</t>
        </is>
      </c>
      <c r="F3396" t="inlineStr">
        <is>
          <t>5'10"</t>
        </is>
      </c>
      <c r="G3396" t="n">
        <v>175</v>
      </c>
      <c r="H3396" t="inlineStr">
        <is>
          <t>New Orleans, La.</t>
        </is>
      </c>
      <c r="I3396" t="inlineStr">
        <is>
          <t>Transfer from LSU (2026 portal)</t>
        </is>
      </c>
    </row>
    <row r="3397">
      <c r="A3397" t="inlineStr">
        <is>
          <t>Florida Atlantic</t>
        </is>
      </c>
      <c r="B3397" t="n">
        <v>74</v>
      </c>
      <c r="C3397" t="inlineStr">
        <is>
          <t>Ben Galloway</t>
        </is>
      </c>
      <c r="D3397" t="inlineStr">
        <is>
          <t>OL</t>
        </is>
      </c>
      <c r="E3397" t="inlineStr">
        <is>
          <t>R-Jr</t>
        </is>
      </c>
      <c r="F3397" t="inlineStr">
        <is>
          <t>6'4"</t>
        </is>
      </c>
      <c r="G3397" t="n">
        <v>310</v>
      </c>
      <c r="H3397" t="inlineStr">
        <is>
          <t>Powder Springs, Ga.</t>
        </is>
      </c>
    </row>
    <row r="3398">
      <c r="A3398" t="inlineStr">
        <is>
          <t>Florida Atlantic</t>
        </is>
      </c>
      <c r="B3398" t="n">
        <v>6</v>
      </c>
      <c r="C3398" t="inlineStr">
        <is>
          <t>RJ Garcia II</t>
        </is>
      </c>
      <c r="D3398" t="inlineStr">
        <is>
          <t>WR</t>
        </is>
      </c>
      <c r="E3398" t="inlineStr">
        <is>
          <t>Gr</t>
        </is>
      </c>
      <c r="F3398" t="inlineStr">
        <is>
          <t>6'0"</t>
        </is>
      </c>
      <c r="G3398" t="n">
        <v>180</v>
      </c>
      <c r="H3398" t="inlineStr">
        <is>
          <t>Tampa, Fla.</t>
        </is>
      </c>
      <c r="I3398" t="inlineStr">
        <is>
          <t>Transfer from Bowling Green (2026 portal)</t>
        </is>
      </c>
    </row>
    <row r="3399">
      <c r="A3399" t="inlineStr">
        <is>
          <t>Florida Atlantic</t>
        </is>
      </c>
      <c r="B3399" t="n">
        <v>44</v>
      </c>
      <c r="C3399" t="inlineStr">
        <is>
          <t>Roman Garcia IV</t>
        </is>
      </c>
      <c r="D3399" t="inlineStr">
        <is>
          <t>EDGE</t>
        </is>
      </c>
      <c r="E3399" t="inlineStr">
        <is>
          <t>So</t>
        </is>
      </c>
      <c r="F3399" t="inlineStr">
        <is>
          <t>6'2"</t>
        </is>
      </c>
      <c r="G3399" t="n">
        <v>260</v>
      </c>
      <c r="H3399" t="inlineStr">
        <is>
          <t>Wagoner, Okla.</t>
        </is>
      </c>
    </row>
    <row r="3400">
      <c r="A3400" t="inlineStr">
        <is>
          <t>Florida Atlantic</t>
        </is>
      </c>
      <c r="B3400" t="n">
        <v>31</v>
      </c>
      <c r="C3400" t="inlineStr">
        <is>
          <t>Kenyon Garner</t>
        </is>
      </c>
      <c r="D3400" t="inlineStr">
        <is>
          <t>EDGE</t>
        </is>
      </c>
      <c r="E3400" t="inlineStr">
        <is>
          <t>Jr</t>
        </is>
      </c>
      <c r="F3400" t="inlineStr">
        <is>
          <t>6'4"</t>
        </is>
      </c>
      <c r="G3400" t="n">
        <v>230</v>
      </c>
      <c r="H3400" t="inlineStr">
        <is>
          <t>Okeechobee, Fla.</t>
        </is>
      </c>
      <c r="I3400" t="inlineStr">
        <is>
          <t>Transfer from Livingstone (2026 portal)</t>
        </is>
      </c>
    </row>
    <row r="3401">
      <c r="A3401" t="inlineStr">
        <is>
          <t>Florida Atlantic</t>
        </is>
      </c>
      <c r="B3401" t="n">
        <v>80</v>
      </c>
      <c r="C3401" t="inlineStr">
        <is>
          <t>Grayson Gibson</t>
        </is>
      </c>
      <c r="D3401" t="inlineStr">
        <is>
          <t>WR</t>
        </is>
      </c>
      <c r="E3401" t="inlineStr">
        <is>
          <t>Fr</t>
        </is>
      </c>
      <c r="F3401" t="inlineStr">
        <is>
          <t>6'3"</t>
        </is>
      </c>
      <c r="G3401" t="n">
        <v>195</v>
      </c>
      <c r="H3401" t="inlineStr">
        <is>
          <t>Orlando, Fla.</t>
        </is>
      </c>
    </row>
    <row r="3402">
      <c r="A3402" t="inlineStr">
        <is>
          <t>Florida Atlantic</t>
        </is>
      </c>
      <c r="B3402" t="n">
        <v>49</v>
      </c>
      <c r="C3402" t="inlineStr">
        <is>
          <t>Alex Grace</t>
        </is>
      </c>
      <c r="D3402" t="inlineStr">
        <is>
          <t>P</t>
        </is>
      </c>
      <c r="E3402" t="inlineStr">
        <is>
          <t>R-So</t>
        </is>
      </c>
      <c r="F3402" t="inlineStr">
        <is>
          <t>6'4"</t>
        </is>
      </c>
      <c r="G3402" t="n">
        <v>200</v>
      </c>
      <c r="H3402" t="inlineStr">
        <is>
          <t>Cincinnati, Ohio</t>
        </is>
      </c>
    </row>
    <row r="3403">
      <c r="A3403" t="inlineStr">
        <is>
          <t>Florida Atlantic</t>
        </is>
      </c>
      <c r="B3403" t="n">
        <v>34</v>
      </c>
      <c r="C3403" t="inlineStr">
        <is>
          <t>Brenden Guidroz</t>
        </is>
      </c>
      <c r="D3403" t="inlineStr">
        <is>
          <t>DB</t>
        </is>
      </c>
      <c r="E3403" t="inlineStr">
        <is>
          <t>Fr</t>
        </is>
      </c>
      <c r="F3403" t="inlineStr">
        <is>
          <t>6'2"</t>
        </is>
      </c>
      <c r="G3403" t="n">
        <v>170</v>
      </c>
      <c r="H3403" t="inlineStr">
        <is>
          <t>New Orleans, La.</t>
        </is>
      </c>
    </row>
    <row r="3404">
      <c r="A3404" t="inlineStr">
        <is>
          <t>Florida Atlantic</t>
        </is>
      </c>
      <c r="B3404" t="n">
        <v>26</v>
      </c>
      <c r="C3404" t="inlineStr">
        <is>
          <t>Chase Hanning</t>
        </is>
      </c>
      <c r="D3404" t="inlineStr">
        <is>
          <t>WR</t>
        </is>
      </c>
      <c r="E3404" t="inlineStr">
        <is>
          <t>Sr</t>
        </is>
      </c>
      <c r="F3404" t="inlineStr">
        <is>
          <t>6'3"</t>
        </is>
      </c>
      <c r="G3404" t="n">
        <v>200</v>
      </c>
      <c r="H3404" t="inlineStr">
        <is>
          <t>Boynton Beach, Fla.</t>
        </is>
      </c>
    </row>
    <row r="3405">
      <c r="A3405" t="inlineStr">
        <is>
          <t>Florida Atlantic</t>
        </is>
      </c>
      <c r="B3405" t="n">
        <v>20</v>
      </c>
      <c r="C3405" t="inlineStr">
        <is>
          <t>Joshua Harriott</t>
        </is>
      </c>
      <c r="D3405" t="inlineStr">
        <is>
          <t>RB</t>
        </is>
      </c>
      <c r="E3405" t="inlineStr">
        <is>
          <t>R-Jr</t>
        </is>
      </c>
      <c r="F3405" t="inlineStr">
        <is>
          <t>5'10"</t>
        </is>
      </c>
      <c r="G3405" t="n">
        <v>185</v>
      </c>
      <c r="H3405" t="inlineStr">
        <is>
          <t>Fort Lauderdale, Fla.</t>
        </is>
      </c>
    </row>
    <row r="3406">
      <c r="A3406" t="inlineStr">
        <is>
          <t>Florida Atlantic</t>
        </is>
      </c>
      <c r="B3406" t="n">
        <v>6</v>
      </c>
      <c r="C3406" t="inlineStr">
        <is>
          <t>Leon Hart Jr.</t>
        </is>
      </c>
      <c r="D3406" t="inlineStr">
        <is>
          <t>LB</t>
        </is>
      </c>
      <c r="E3406" t="inlineStr">
        <is>
          <t>R-Sr</t>
        </is>
      </c>
      <c r="F3406" t="inlineStr">
        <is>
          <t>6'0"</t>
        </is>
      </c>
      <c r="G3406" t="n">
        <v>215</v>
      </c>
      <c r="H3406" t="inlineStr">
        <is>
          <t>Miami Gardens, Fla.</t>
        </is>
      </c>
    </row>
    <row r="3407">
      <c r="A3407" t="inlineStr">
        <is>
          <t>Florida Atlantic</t>
        </is>
      </c>
      <c r="B3407" t="n">
        <v>9</v>
      </c>
      <c r="C3407" t="inlineStr">
        <is>
          <t>Dominique Henry</t>
        </is>
      </c>
      <c r="D3407" t="inlineStr">
        <is>
          <t>WR</t>
        </is>
      </c>
      <c r="E3407" t="inlineStr">
        <is>
          <t>R-Sr</t>
        </is>
      </c>
      <c r="F3407" t="inlineStr">
        <is>
          <t>5'11"</t>
        </is>
      </c>
      <c r="G3407" t="n">
        <v>190</v>
      </c>
      <c r="H3407" t="inlineStr">
        <is>
          <t>St. Augustine, Fla.</t>
        </is>
      </c>
    </row>
    <row r="3408">
      <c r="A3408" t="inlineStr">
        <is>
          <t>Florida Atlantic</t>
        </is>
      </c>
      <c r="B3408" t="n">
        <v>25</v>
      </c>
      <c r="C3408" t="inlineStr">
        <is>
          <t>Kam Herring</t>
        </is>
      </c>
      <c r="D3408" t="inlineStr">
        <is>
          <t>DB</t>
        </is>
      </c>
      <c r="E3408" t="inlineStr">
        <is>
          <t>Jr</t>
        </is>
      </c>
      <c r="F3408" t="inlineStr">
        <is>
          <t>6'1"</t>
        </is>
      </c>
      <c r="G3408" t="n">
        <v>180</v>
      </c>
      <c r="H3408" t="inlineStr">
        <is>
          <t>Memphis, Tenn.</t>
        </is>
      </c>
    </row>
    <row r="3409">
      <c r="A3409" t="inlineStr">
        <is>
          <t>Florida Atlantic</t>
        </is>
      </c>
      <c r="B3409" t="n">
        <v>75</v>
      </c>
      <c r="C3409" t="inlineStr">
        <is>
          <t>Mauricio Hinds</t>
        </is>
      </c>
      <c r="D3409" t="inlineStr">
        <is>
          <t>OL</t>
        </is>
      </c>
      <c r="E3409" t="inlineStr">
        <is>
          <t>R-So</t>
        </is>
      </c>
      <c r="F3409" t="inlineStr">
        <is>
          <t>6'5"</t>
        </is>
      </c>
      <c r="G3409" t="n">
        <v>305</v>
      </c>
      <c r="H3409" t="inlineStr">
        <is>
          <t>Porters Lake, Nova Scotia</t>
        </is>
      </c>
    </row>
    <row r="3410">
      <c r="A3410" t="inlineStr">
        <is>
          <t>Florida Atlantic</t>
        </is>
      </c>
      <c r="B3410" t="n">
        <v>0</v>
      </c>
      <c r="C3410" t="inlineStr">
        <is>
          <t>Branden Hoch</t>
        </is>
      </c>
      <c r="D3410" t="inlineStr">
        <is>
          <t>WR</t>
        </is>
      </c>
      <c r="E3410" t="inlineStr">
        <is>
          <t>So</t>
        </is>
      </c>
      <c r="F3410" t="inlineStr">
        <is>
          <t>6'3"</t>
        </is>
      </c>
      <c r="G3410" t="n">
        <v>200</v>
      </c>
      <c r="H3410" t="inlineStr">
        <is>
          <t>Boca Raton, Fla.</t>
        </is>
      </c>
    </row>
    <row r="3411">
      <c r="A3411" t="inlineStr">
        <is>
          <t>Florida Atlantic</t>
        </is>
      </c>
      <c r="B3411" t="n">
        <v>3</v>
      </c>
      <c r="C3411" t="inlineStr">
        <is>
          <t>Tucker Holloway</t>
        </is>
      </c>
      <c r="D3411" t="inlineStr">
        <is>
          <t>WR</t>
        </is>
      </c>
      <c r="E3411" t="inlineStr">
        <is>
          <t>R-Sr</t>
        </is>
      </c>
      <c r="F3411" t="inlineStr">
        <is>
          <t>6'2"</t>
        </is>
      </c>
      <c r="G3411" t="n">
        <v>190</v>
      </c>
      <c r="H3411" t="inlineStr">
        <is>
          <t>Andrews, N.C.</t>
        </is>
      </c>
    </row>
    <row r="3412">
      <c r="A3412" t="inlineStr">
        <is>
          <t>Florida Atlantic</t>
        </is>
      </c>
      <c r="B3412" t="n">
        <v>28</v>
      </c>
      <c r="C3412" t="inlineStr">
        <is>
          <t>Zyere Horton</t>
        </is>
      </c>
      <c r="D3412" t="inlineStr">
        <is>
          <t>LB</t>
        </is>
      </c>
      <c r="E3412" t="inlineStr">
        <is>
          <t>R-Sr</t>
        </is>
      </c>
      <c r="F3412" t="inlineStr">
        <is>
          <t>6'3"</t>
        </is>
      </c>
      <c r="G3412" t="n">
        <v>225</v>
      </c>
      <c r="H3412" t="inlineStr">
        <is>
          <t>Alpharetta, Ga.</t>
        </is>
      </c>
    </row>
    <row r="3413">
      <c r="A3413" t="inlineStr">
        <is>
          <t>Florida Atlantic</t>
        </is>
      </c>
      <c r="B3413" t="n">
        <v>52</v>
      </c>
      <c r="C3413" t="inlineStr">
        <is>
          <t>Logan Husband</t>
        </is>
      </c>
      <c r="D3413" t="inlineStr">
        <is>
          <t>OL</t>
        </is>
      </c>
      <c r="E3413" t="inlineStr">
        <is>
          <t>So</t>
        </is>
      </c>
      <c r="F3413" t="inlineStr">
        <is>
          <t>6'4"</t>
        </is>
      </c>
      <c r="G3413" t="n">
        <v>295</v>
      </c>
      <c r="H3413" t="inlineStr">
        <is>
          <t>Fort Lauderdale, Fla.</t>
        </is>
      </c>
    </row>
    <row r="3414">
      <c r="A3414" t="inlineStr">
        <is>
          <t>Florida Atlantic</t>
        </is>
      </c>
      <c r="B3414" t="n">
        <v>33</v>
      </c>
      <c r="C3414" t="inlineStr">
        <is>
          <t>Ja'Cari Jackson</t>
        </is>
      </c>
      <c r="D3414" t="inlineStr">
        <is>
          <t>DB</t>
        </is>
      </c>
      <c r="E3414" t="inlineStr">
        <is>
          <t>Fr</t>
        </is>
      </c>
      <c r="F3414" t="inlineStr">
        <is>
          <t>5'11"</t>
        </is>
      </c>
      <c r="G3414" t="n">
        <v>175</v>
      </c>
      <c r="H3414" t="inlineStr">
        <is>
          <t>Orlando, Fla.</t>
        </is>
      </c>
    </row>
    <row r="3415">
      <c r="A3415" t="inlineStr">
        <is>
          <t>Florida Atlantic</t>
        </is>
      </c>
      <c r="B3415" t="n">
        <v>45</v>
      </c>
      <c r="C3415" t="inlineStr">
        <is>
          <t>Thomas Jackson</t>
        </is>
      </c>
      <c r="D3415" t="inlineStr">
        <is>
          <t>DB</t>
        </is>
      </c>
      <c r="E3415" t="inlineStr">
        <is>
          <t>So</t>
        </is>
      </c>
      <c r="F3415" t="inlineStr">
        <is>
          <t>5'10"</t>
        </is>
      </c>
      <c r="G3415" t="n">
        <v>170</v>
      </c>
      <c r="H3415" t="inlineStr">
        <is>
          <t>Jacksonville, Fla.</t>
        </is>
      </c>
    </row>
    <row r="3416">
      <c r="A3416" t="inlineStr">
        <is>
          <t>Florida Atlantic</t>
        </is>
      </c>
      <c r="B3416" t="n">
        <v>27</v>
      </c>
      <c r="C3416" t="inlineStr">
        <is>
          <t>Travis Jackson</t>
        </is>
      </c>
      <c r="D3416" t="inlineStr">
        <is>
          <t>DB</t>
        </is>
      </c>
      <c r="E3416" t="inlineStr">
        <is>
          <t>Fr</t>
        </is>
      </c>
      <c r="F3416" t="inlineStr">
        <is>
          <t>5'11"</t>
        </is>
      </c>
      <c r="G3416" t="n">
        <v>180</v>
      </c>
      <c r="H3416" t="inlineStr">
        <is>
          <t>Wellington, Fla.</t>
        </is>
      </c>
    </row>
    <row r="3417">
      <c r="A3417" t="inlineStr">
        <is>
          <t>Florida Atlantic</t>
        </is>
      </c>
      <c r="B3417" t="n">
        <v>1</v>
      </c>
      <c r="C3417" t="inlineStr">
        <is>
          <t>AJ Johnson</t>
        </is>
      </c>
      <c r="D3417" t="inlineStr">
        <is>
          <t>TE</t>
        </is>
      </c>
      <c r="E3417" t="inlineStr">
        <is>
          <t>R-Sr</t>
        </is>
      </c>
      <c r="F3417" t="inlineStr">
        <is>
          <t>6'4"</t>
        </is>
      </c>
      <c r="G3417" t="n">
        <v>255</v>
      </c>
      <c r="H3417" t="inlineStr">
        <is>
          <t>Fort Lauderdale, Fla.</t>
        </is>
      </c>
    </row>
    <row r="3418">
      <c r="A3418" t="inlineStr">
        <is>
          <t>Florida Atlantic</t>
        </is>
      </c>
      <c r="B3418" t="n">
        <v>11</v>
      </c>
      <c r="C3418" t="inlineStr">
        <is>
          <t>Brooks Johnson</t>
        </is>
      </c>
      <c r="D3418" t="inlineStr">
        <is>
          <t>TE</t>
        </is>
      </c>
      <c r="E3418" t="inlineStr">
        <is>
          <t>R-Sr</t>
        </is>
      </c>
      <c r="F3418" t="inlineStr">
        <is>
          <t>6'5"</t>
        </is>
      </c>
      <c r="G3418" t="n">
        <v>235</v>
      </c>
      <c r="H3418" t="inlineStr">
        <is>
          <t>Weddington, N.C.</t>
        </is>
      </c>
      <c r="I3418" t="inlineStr">
        <is>
          <t>Transfer from Coastal Carolina (2026 portal)</t>
        </is>
      </c>
    </row>
    <row r="3419">
      <c r="A3419" t="inlineStr">
        <is>
          <t>Florida Atlantic</t>
        </is>
      </c>
      <c r="B3419" t="n">
        <v>23</v>
      </c>
      <c r="C3419" t="inlineStr">
        <is>
          <t>JK Johnson</t>
        </is>
      </c>
      <c r="D3419" t="inlineStr">
        <is>
          <t>DB</t>
        </is>
      </c>
      <c r="E3419" t="inlineStr">
        <is>
          <t>R-Sr</t>
        </is>
      </c>
      <c r="F3419" t="inlineStr">
        <is>
          <t>6'0"</t>
        </is>
      </c>
      <c r="G3419" t="n">
        <v>185</v>
      </c>
      <c r="H3419" t="inlineStr">
        <is>
          <t>St. Peters, Mo.</t>
        </is>
      </c>
      <c r="I3419" t="inlineStr">
        <is>
          <t>Transfer from Oklahoma State (2026 portal)</t>
        </is>
      </c>
    </row>
    <row r="3420">
      <c r="A3420" t="inlineStr">
        <is>
          <t>Florida Atlantic</t>
        </is>
      </c>
      <c r="B3420" t="n">
        <v>7</v>
      </c>
      <c r="C3420" t="inlineStr">
        <is>
          <t>Khmari Johnson</t>
        </is>
      </c>
      <c r="D3420" t="inlineStr">
        <is>
          <t>LB</t>
        </is>
      </c>
      <c r="E3420" t="inlineStr">
        <is>
          <t>Jr</t>
        </is>
      </c>
      <c r="F3420" t="inlineStr">
        <is>
          <t>6'1"</t>
        </is>
      </c>
      <c r="G3420" t="n">
        <v>220</v>
      </c>
      <c r="H3420" t="inlineStr">
        <is>
          <t>Memphis, Tenn.</t>
        </is>
      </c>
    </row>
    <row r="3421">
      <c r="A3421" t="inlineStr">
        <is>
          <t>Florida Atlantic</t>
        </is>
      </c>
      <c r="B3421" t="n">
        <v>58</v>
      </c>
      <c r="C3421" t="inlineStr">
        <is>
          <t>Aiden Jones</t>
        </is>
      </c>
      <c r="D3421" t="inlineStr">
        <is>
          <t>OL</t>
        </is>
      </c>
      <c r="E3421" t="inlineStr">
        <is>
          <t>R-So</t>
        </is>
      </c>
      <c r="F3421" t="inlineStr">
        <is>
          <t>6'4"</t>
        </is>
      </c>
      <c r="G3421" t="n">
        <v>315</v>
      </c>
      <c r="H3421" t="inlineStr">
        <is>
          <t>Chester, Va.</t>
        </is>
      </c>
      <c r="I3421" t="inlineStr">
        <is>
          <t>Transfer from VMI (2026 portal)</t>
        </is>
      </c>
    </row>
    <row r="3422">
      <c r="A3422" t="inlineStr">
        <is>
          <t>Florida Atlantic</t>
        </is>
      </c>
      <c r="B3422" t="n">
        <v>17</v>
      </c>
      <c r="C3422" t="inlineStr">
        <is>
          <t>Nicsaint Joseph Jr.</t>
        </is>
      </c>
      <c r="D3422" t="inlineStr">
        <is>
          <t>WR</t>
        </is>
      </c>
      <c r="E3422" t="inlineStr">
        <is>
          <t>Fr</t>
        </is>
      </c>
      <c r="F3422" t="inlineStr">
        <is>
          <t>6'2"</t>
        </is>
      </c>
      <c r="G3422" t="n">
        <v>165</v>
      </c>
      <c r="H3422" t="inlineStr">
        <is>
          <t>Miami, Fla.</t>
        </is>
      </c>
    </row>
    <row r="3423">
      <c r="A3423" t="inlineStr">
        <is>
          <t>Florida Atlantic</t>
        </is>
      </c>
      <c r="B3423" t="n">
        <v>55</v>
      </c>
      <c r="C3423" t="inlineStr">
        <is>
          <t>Alexander Kocher</t>
        </is>
      </c>
      <c r="D3423" t="inlineStr">
        <is>
          <t>EDGE</t>
        </is>
      </c>
      <c r="E3423" t="inlineStr">
        <is>
          <t>R-Sr</t>
        </is>
      </c>
      <c r="F3423" t="inlineStr">
        <is>
          <t>6'5"</t>
        </is>
      </c>
      <c r="G3423" t="n">
        <v>250</v>
      </c>
      <c r="H3423" t="inlineStr">
        <is>
          <t>Pembroke Pines, Fla.</t>
        </is>
      </c>
    </row>
    <row r="3424">
      <c r="A3424" t="inlineStr">
        <is>
          <t>Florida Atlantic</t>
        </is>
      </c>
      <c r="B3424" t="n">
        <v>93</v>
      </c>
      <c r="C3424" t="inlineStr">
        <is>
          <t>Maika Kurkowski</t>
        </is>
      </c>
      <c r="D3424" t="inlineStr">
        <is>
          <t>TE</t>
        </is>
      </c>
      <c r="E3424" t="inlineStr">
        <is>
          <t>Fr</t>
        </is>
      </c>
      <c r="F3424" t="inlineStr">
        <is>
          <t>6'4"</t>
        </is>
      </c>
      <c r="G3424" t="n">
        <v>200</v>
      </c>
      <c r="H3424" t="inlineStr">
        <is>
          <t>Ogden, Utah</t>
        </is>
      </c>
    </row>
    <row r="3425">
      <c r="A3425" t="inlineStr">
        <is>
          <t>Florida Atlantic</t>
        </is>
      </c>
      <c r="B3425" t="n">
        <v>39</v>
      </c>
      <c r="C3425" t="inlineStr">
        <is>
          <t>RJ Lampkin</t>
        </is>
      </c>
      <c r="D3425" t="inlineStr">
        <is>
          <t>DB</t>
        </is>
      </c>
      <c r="E3425" t="inlineStr">
        <is>
          <t>Sr</t>
        </is>
      </c>
      <c r="F3425" t="inlineStr">
        <is>
          <t>6'1"</t>
        </is>
      </c>
      <c r="G3425" t="n">
        <v>190</v>
      </c>
      <c r="H3425" t="inlineStr">
        <is>
          <t>Sunrise, Fla.</t>
        </is>
      </c>
    </row>
    <row r="3426">
      <c r="A3426" t="inlineStr">
        <is>
          <t>Florida Atlantic</t>
        </is>
      </c>
      <c r="B3426" t="n">
        <v>17</v>
      </c>
      <c r="C3426" t="inlineStr">
        <is>
          <t>Char'Quez Lee</t>
        </is>
      </c>
      <c r="D3426" t="inlineStr">
        <is>
          <t>LB</t>
        </is>
      </c>
      <c r="E3426" t="inlineStr">
        <is>
          <t>R-So</t>
        </is>
      </c>
      <c r="F3426" t="inlineStr">
        <is>
          <t>6'2"</t>
        </is>
      </c>
      <c r="G3426" t="n">
        <v>215</v>
      </c>
      <c r="H3426" t="inlineStr">
        <is>
          <t>Miami, Fla.</t>
        </is>
      </c>
    </row>
    <row r="3427">
      <c r="A3427" t="inlineStr">
        <is>
          <t>Florida Atlantic</t>
        </is>
      </c>
      <c r="B3427" t="n">
        <v>99</v>
      </c>
      <c r="C3427" t="inlineStr">
        <is>
          <t>Nate Lovelace</t>
        </is>
      </c>
      <c r="D3427" t="inlineStr">
        <is>
          <t>DL</t>
        </is>
      </c>
      <c r="E3427" t="inlineStr">
        <is>
          <t>Fr</t>
        </is>
      </c>
      <c r="F3427" t="inlineStr">
        <is>
          <t>6'0"</t>
        </is>
      </c>
      <c r="G3427" t="n">
        <v>280</v>
      </c>
      <c r="H3427" t="inlineStr">
        <is>
          <t>Tampa, Fla.</t>
        </is>
      </c>
    </row>
    <row r="3428">
      <c r="A3428" t="inlineStr">
        <is>
          <t>Florida Atlantic</t>
        </is>
      </c>
      <c r="B3428" t="n">
        <v>15</v>
      </c>
      <c r="C3428" t="inlineStr">
        <is>
          <t>Tyclean Luman</t>
        </is>
      </c>
      <c r="D3428" t="inlineStr">
        <is>
          <t>EDGE</t>
        </is>
      </c>
      <c r="E3428" t="inlineStr">
        <is>
          <t>R-So</t>
        </is>
      </c>
      <c r="F3428" t="inlineStr">
        <is>
          <t>6'4"</t>
        </is>
      </c>
      <c r="G3428" t="n">
        <v>280</v>
      </c>
      <c r="H3428" t="inlineStr">
        <is>
          <t>Montreal, Quebec, Canada</t>
        </is>
      </c>
    </row>
    <row r="3429">
      <c r="A3429" t="inlineStr">
        <is>
          <t>Florida Atlantic</t>
        </is>
      </c>
      <c r="B3429" t="n">
        <v>14</v>
      </c>
      <c r="C3429" t="inlineStr">
        <is>
          <t>Tycoolhill Luman</t>
        </is>
      </c>
      <c r="D3429" t="inlineStr">
        <is>
          <t>DL</t>
        </is>
      </c>
      <c r="E3429" t="inlineStr">
        <is>
          <t>R-So</t>
        </is>
      </c>
      <c r="F3429" t="inlineStr">
        <is>
          <t>6'3"</t>
        </is>
      </c>
      <c r="G3429" t="n">
        <v>264</v>
      </c>
      <c r="H3429" t="inlineStr">
        <is>
          <t>Montreal, Quebec, Canada</t>
        </is>
      </c>
    </row>
    <row r="3430">
      <c r="A3430" t="inlineStr">
        <is>
          <t>Florida Atlantic</t>
        </is>
      </c>
      <c r="B3430" t="n">
        <v>7</v>
      </c>
      <c r="C3430" t="inlineStr">
        <is>
          <t>Jordan Magwood</t>
        </is>
      </c>
      <c r="D3430" t="inlineStr">
        <is>
          <t>QB</t>
        </is>
      </c>
      <c r="E3430" t="inlineStr">
        <is>
          <t>So</t>
        </is>
      </c>
      <c r="F3430" t="inlineStr">
        <is>
          <t>6'0"</t>
        </is>
      </c>
      <c r="G3430" t="n">
        <v>205</v>
      </c>
      <c r="H3430" t="inlineStr">
        <is>
          <t>Tampa, Fla.</t>
        </is>
      </c>
    </row>
    <row r="3431">
      <c r="A3431" t="inlineStr">
        <is>
          <t>Florida Atlantic</t>
        </is>
      </c>
      <c r="B3431" t="n">
        <v>11</v>
      </c>
      <c r="C3431" t="inlineStr">
        <is>
          <t>Gavench Marcelin</t>
        </is>
      </c>
      <c r="D3431" t="inlineStr">
        <is>
          <t>EDGE</t>
        </is>
      </c>
      <c r="E3431" t="inlineStr">
        <is>
          <t>Jr</t>
        </is>
      </c>
      <c r="F3431" t="inlineStr">
        <is>
          <t>6'3"</t>
        </is>
      </c>
      <c r="G3431" t="n">
        <v>260</v>
      </c>
      <c r="H3431" t="inlineStr">
        <is>
          <t>Homestead, Fla.</t>
        </is>
      </c>
    </row>
    <row r="3432">
      <c r="A3432" t="inlineStr">
        <is>
          <t>Florida Atlantic</t>
        </is>
      </c>
      <c r="B3432" t="n">
        <v>83</v>
      </c>
      <c r="C3432" t="inlineStr">
        <is>
          <t>Spencer Martin</t>
        </is>
      </c>
      <c r="D3432" t="inlineStr">
        <is>
          <t>WR</t>
        </is>
      </c>
      <c r="E3432" t="inlineStr">
        <is>
          <t>Fr</t>
        </is>
      </c>
      <c r="F3432" t="inlineStr">
        <is>
          <t>6'3"</t>
        </is>
      </c>
      <c r="G3432" t="n">
        <v>185</v>
      </c>
      <c r="H3432" t="inlineStr">
        <is>
          <t>Hinsdale, Ill.</t>
        </is>
      </c>
    </row>
    <row r="3433">
      <c r="A3433" t="inlineStr">
        <is>
          <t>Florida Atlantic</t>
        </is>
      </c>
      <c r="B3433" t="n">
        <v>4</v>
      </c>
      <c r="C3433" t="inlineStr">
        <is>
          <t>Damarius McGhee</t>
        </is>
      </c>
      <c r="D3433" t="inlineStr">
        <is>
          <t>DB</t>
        </is>
      </c>
      <c r="E3433" t="inlineStr">
        <is>
          <t>Gr</t>
        </is>
      </c>
      <c r="F3433" t="inlineStr">
        <is>
          <t>6'0"</t>
        </is>
      </c>
      <c r="G3433" t="n">
        <v>183</v>
      </c>
      <c r="H3433" t="inlineStr">
        <is>
          <t>Pensacola, Fla.</t>
        </is>
      </c>
    </row>
    <row r="3434">
      <c r="A3434" t="inlineStr">
        <is>
          <t>Florida Atlantic</t>
        </is>
      </c>
      <c r="B3434" t="n">
        <v>60</v>
      </c>
      <c r="C3434" t="inlineStr">
        <is>
          <t>Aqil Meredith-Smith</t>
        </is>
      </c>
      <c r="D3434" t="inlineStr">
        <is>
          <t>OL</t>
        </is>
      </c>
      <c r="E3434" t="inlineStr">
        <is>
          <t>So</t>
        </is>
      </c>
      <c r="F3434" t="inlineStr">
        <is>
          <t>6'2"</t>
        </is>
      </c>
      <c r="G3434" t="n">
        <v>300</v>
      </c>
      <c r="H3434" t="inlineStr">
        <is>
          <t>Elizabeth, N.J.</t>
        </is>
      </c>
      <c r="I3434" t="inlineStr">
        <is>
          <t>Transfer from LIU Post (2026 portal)</t>
        </is>
      </c>
    </row>
    <row r="3435">
      <c r="A3435" t="inlineStr">
        <is>
          <t>Florida Atlantic</t>
        </is>
      </c>
      <c r="B3435" t="n">
        <v>8</v>
      </c>
      <c r="C3435" t="inlineStr">
        <is>
          <t>Easton Messer</t>
        </is>
      </c>
      <c r="D3435" t="inlineStr">
        <is>
          <t>WR</t>
        </is>
      </c>
      <c r="E3435" t="inlineStr">
        <is>
          <t>R-Sr</t>
        </is>
      </c>
      <c r="F3435" t="inlineStr">
        <is>
          <t>5'9"</t>
        </is>
      </c>
      <c r="G3435" t="n">
        <v>190</v>
      </c>
      <c r="H3435" t="inlineStr">
        <is>
          <t>Louisville, Ky.</t>
        </is>
      </c>
    </row>
    <row r="3436">
      <c r="A3436" t="inlineStr">
        <is>
          <t>Florida Atlantic</t>
        </is>
      </c>
      <c r="B3436" t="n">
        <v>13</v>
      </c>
      <c r="C3436" t="inlineStr">
        <is>
          <t>Earl Miller Jr.</t>
        </is>
      </c>
      <c r="D3436" t="inlineStr">
        <is>
          <t>DT</t>
        </is>
      </c>
      <c r="E3436" t="inlineStr">
        <is>
          <t>Gr</t>
        </is>
      </c>
      <c r="F3436" t="inlineStr">
        <is>
          <t>6'4"</t>
        </is>
      </c>
      <c r="G3436" t="n">
        <v>310</v>
      </c>
      <c r="H3436" t="inlineStr">
        <is>
          <t>Rivera Beach, Fla.</t>
        </is>
      </c>
    </row>
    <row r="3437">
      <c r="A3437" t="inlineStr">
        <is>
          <t>Florida Atlantic</t>
        </is>
      </c>
      <c r="B3437" t="n">
        <v>57</v>
      </c>
      <c r="C3437" t="inlineStr">
        <is>
          <t>Ja'Kavion Nonar</t>
        </is>
      </c>
      <c r="D3437" t="inlineStr">
        <is>
          <t>OL</t>
        </is>
      </c>
      <c r="E3437" t="inlineStr">
        <is>
          <t>R-Sr</t>
        </is>
      </c>
      <c r="F3437" t="inlineStr">
        <is>
          <t>6'8"</t>
        </is>
      </c>
      <c r="G3437" t="n">
        <v>315</v>
      </c>
      <c r="H3437" t="inlineStr">
        <is>
          <t>Belle Glade, Fla.</t>
        </is>
      </c>
    </row>
    <row r="3438">
      <c r="A3438" t="inlineStr">
        <is>
          <t>Florida Atlantic</t>
        </is>
      </c>
      <c r="B3438" t="n">
        <v>35</v>
      </c>
      <c r="C3438" t="inlineStr">
        <is>
          <t>Tito Nunez</t>
        </is>
      </c>
      <c r="D3438" t="inlineStr">
        <is>
          <t>LB</t>
        </is>
      </c>
      <c r="E3438" t="inlineStr">
        <is>
          <t>R-So</t>
        </is>
      </c>
      <c r="F3438" t="inlineStr">
        <is>
          <t>6'1"</t>
        </is>
      </c>
      <c r="G3438" t="n">
        <v>220</v>
      </c>
      <c r="H3438" t="inlineStr">
        <is>
          <t>Homestead, Fla.</t>
        </is>
      </c>
    </row>
    <row r="3439">
      <c r="A3439" t="inlineStr">
        <is>
          <t>Florida Atlantic</t>
        </is>
      </c>
      <c r="B3439" t="n">
        <v>78</v>
      </c>
      <c r="C3439" t="inlineStr">
        <is>
          <t>Carson Osmus</t>
        </is>
      </c>
      <c r="D3439" t="inlineStr">
        <is>
          <t>OL</t>
        </is>
      </c>
      <c r="E3439" t="inlineStr">
        <is>
          <t>R-So</t>
        </is>
      </c>
      <c r="F3439" t="inlineStr">
        <is>
          <t>6'6"</t>
        </is>
      </c>
      <c r="G3439" t="n">
        <v>303</v>
      </c>
      <c r="H3439" t="inlineStr">
        <is>
          <t>Camas, Wash.</t>
        </is>
      </c>
    </row>
    <row r="3440">
      <c r="A3440" t="inlineStr">
        <is>
          <t>Florida Atlantic</t>
        </is>
      </c>
      <c r="B3440" t="n">
        <v>96</v>
      </c>
      <c r="C3440" t="inlineStr">
        <is>
          <t>Lliam Peterson</t>
        </is>
      </c>
      <c r="D3440" t="inlineStr">
        <is>
          <t>K</t>
        </is>
      </c>
      <c r="E3440" t="inlineStr">
        <is>
          <t>Fr</t>
        </is>
      </c>
      <c r="F3440" t="inlineStr">
        <is>
          <t>6'1"</t>
        </is>
      </c>
      <c r="G3440" t="n">
        <v>180</v>
      </c>
      <c r="H3440" t="inlineStr">
        <is>
          <t>Naples, Fla.</t>
        </is>
      </c>
    </row>
    <row r="3441">
      <c r="A3441" t="inlineStr">
        <is>
          <t>Florida Atlantic</t>
        </is>
      </c>
      <c r="B3441" t="n">
        <v>86</v>
      </c>
      <c r="C3441" t="inlineStr">
        <is>
          <t>Owen Pollock</t>
        </is>
      </c>
      <c r="D3441" t="inlineStr">
        <is>
          <t>TE</t>
        </is>
      </c>
      <c r="E3441" t="inlineStr">
        <is>
          <t>Fr</t>
        </is>
      </c>
      <c r="F3441" t="inlineStr">
        <is>
          <t>6'4"</t>
        </is>
      </c>
      <c r="G3441" t="n">
        <v>235</v>
      </c>
      <c r="H3441" t="inlineStr">
        <is>
          <t>Sunbury, Ohio</t>
        </is>
      </c>
    </row>
    <row r="3442">
      <c r="A3442" t="inlineStr">
        <is>
          <t>Florida Atlantic</t>
        </is>
      </c>
      <c r="B3442" t="n">
        <v>13</v>
      </c>
      <c r="C3442" t="inlineStr">
        <is>
          <t>Jahmari Powell-Wonson</t>
        </is>
      </c>
      <c r="D3442" t="inlineStr">
        <is>
          <t>WR</t>
        </is>
      </c>
      <c r="E3442" t="inlineStr">
        <is>
          <t>R-So</t>
        </is>
      </c>
      <c r="F3442" t="inlineStr">
        <is>
          <t>5'11"</t>
        </is>
      </c>
      <c r="G3442" t="n">
        <v>195</v>
      </c>
      <c r="H3442" t="inlineStr">
        <is>
          <t>Baltimore, Md.</t>
        </is>
      </c>
      <c r="I3442" t="inlineStr">
        <is>
          <t>Transfer from Maryland (2026 portal)</t>
        </is>
      </c>
    </row>
    <row r="3443">
      <c r="A3443" t="inlineStr">
        <is>
          <t>Florida Atlantic</t>
        </is>
      </c>
      <c r="B3443" t="n">
        <v>71</v>
      </c>
      <c r="C3443" t="inlineStr">
        <is>
          <t>Landon Rapkiewicz</t>
        </is>
      </c>
      <c r="D3443" t="inlineStr">
        <is>
          <t>OL</t>
        </is>
      </c>
      <c r="E3443" t="inlineStr">
        <is>
          <t>So</t>
        </is>
      </c>
      <c r="F3443" t="inlineStr">
        <is>
          <t>6'4"</t>
        </is>
      </c>
      <c r="G3443" t="n">
        <v>315</v>
      </c>
      <c r="H3443" t="inlineStr">
        <is>
          <t>Hobe Sound, Fla.</t>
        </is>
      </c>
    </row>
    <row r="3444">
      <c r="A3444" t="inlineStr">
        <is>
          <t>Florida Atlantic</t>
        </is>
      </c>
      <c r="B3444" t="n">
        <v>26</v>
      </c>
      <c r="C3444" t="inlineStr">
        <is>
          <t>Amar Reynolds</t>
        </is>
      </c>
      <c r="D3444" t="inlineStr">
        <is>
          <t>DB</t>
        </is>
      </c>
      <c r="E3444" t="inlineStr">
        <is>
          <t>R-So</t>
        </is>
      </c>
      <c r="F3444" t="inlineStr">
        <is>
          <t>6'0"</t>
        </is>
      </c>
      <c r="G3444" t="n">
        <v>190</v>
      </c>
      <c r="H3444" t="inlineStr">
        <is>
          <t>Fort Pierce, Fla.</t>
        </is>
      </c>
      <c r="I3444" t="inlineStr">
        <is>
          <t>Transfer from Illinois (2026 portal)</t>
        </is>
      </c>
    </row>
    <row r="3445">
      <c r="A3445" t="inlineStr">
        <is>
          <t>Florida Atlantic</t>
        </is>
      </c>
      <c r="B3445" t="n">
        <v>10</v>
      </c>
      <c r="C3445" t="inlineStr">
        <is>
          <t>Josh Roberts</t>
        </is>
      </c>
      <c r="D3445" t="inlineStr">
        <is>
          <t>EDGE</t>
        </is>
      </c>
      <c r="E3445" t="inlineStr">
        <is>
          <t>So</t>
        </is>
      </c>
      <c r="F3445" t="inlineStr">
        <is>
          <t>6'4"</t>
        </is>
      </c>
      <c r="G3445" t="n">
        <v>220</v>
      </c>
      <c r="H3445" t="inlineStr">
        <is>
          <t>Melbourne, Fla.</t>
        </is>
      </c>
    </row>
    <row r="3446">
      <c r="A3446" t="inlineStr">
        <is>
          <t>Florida Atlantic</t>
        </is>
      </c>
      <c r="B3446" t="n">
        <v>63</v>
      </c>
      <c r="C3446" t="inlineStr">
        <is>
          <t>JJ Rochford</t>
        </is>
      </c>
      <c r="D3446" t="inlineStr">
        <is>
          <t>OL</t>
        </is>
      </c>
      <c r="E3446" t="inlineStr">
        <is>
          <t>Fr</t>
        </is>
      </c>
      <c r="F3446" t="inlineStr">
        <is>
          <t>6'3"</t>
        </is>
      </c>
      <c r="G3446" t="n">
        <v>315</v>
      </c>
      <c r="H3446" t="inlineStr">
        <is>
          <t>Fort Lauderdale, Fla.</t>
        </is>
      </c>
    </row>
    <row r="3447">
      <c r="A3447" t="inlineStr">
        <is>
          <t>Florida Atlantic</t>
        </is>
      </c>
      <c r="B3447" t="n">
        <v>41</v>
      </c>
      <c r="C3447" t="inlineStr">
        <is>
          <t>Collin Rogers</t>
        </is>
      </c>
      <c r="D3447" t="inlineStr">
        <is>
          <t>K</t>
        </is>
      </c>
      <c r="E3447" t="inlineStr">
        <is>
          <t>R-Sr</t>
        </is>
      </c>
      <c r="F3447" t="inlineStr">
        <is>
          <t>6'4"</t>
        </is>
      </c>
      <c r="G3447" t="n">
        <v>215</v>
      </c>
      <c r="H3447" t="inlineStr">
        <is>
          <t>Prattville, Ala.</t>
        </is>
      </c>
      <c r="I3447" t="inlineStr">
        <is>
          <t>Transfer from SMU (2026 portal)</t>
        </is>
      </c>
    </row>
    <row r="3448">
      <c r="A3448" t="inlineStr">
        <is>
          <t>Florida Atlantic</t>
        </is>
      </c>
      <c r="B3448" t="n">
        <v>3</v>
      </c>
      <c r="C3448" t="inlineStr">
        <is>
          <t>Derrick Rogers</t>
        </is>
      </c>
      <c r="D3448" t="inlineStr">
        <is>
          <t>DB</t>
        </is>
      </c>
      <c r="E3448" t="inlineStr">
        <is>
          <t>R-Jr</t>
        </is>
      </c>
      <c r="F3448" t="inlineStr">
        <is>
          <t>6'1"</t>
        </is>
      </c>
      <c r="G3448" t="n">
        <v>175</v>
      </c>
      <c r="H3448" t="inlineStr">
        <is>
          <t>Orlando, Fla.</t>
        </is>
      </c>
    </row>
    <row r="3449">
      <c r="A3449" t="inlineStr">
        <is>
          <t>Florida Atlantic</t>
        </is>
      </c>
      <c r="B3449" t="n">
        <v>77</v>
      </c>
      <c r="C3449" t="inlineStr">
        <is>
          <t>Keon Rohé</t>
        </is>
      </c>
      <c r="D3449" t="inlineStr">
        <is>
          <t>OL</t>
        </is>
      </c>
      <c r="E3449" t="inlineStr">
        <is>
          <t>R-So</t>
        </is>
      </c>
      <c r="F3449" t="inlineStr">
        <is>
          <t>6'7"</t>
        </is>
      </c>
      <c r="G3449" t="n">
        <v>310</v>
      </c>
      <c r="H3449" t="inlineStr">
        <is>
          <t>Frankfurt, Germany</t>
        </is>
      </c>
    </row>
    <row r="3450">
      <c r="A3450" t="inlineStr">
        <is>
          <t>Florida Atlantic</t>
        </is>
      </c>
      <c r="B3450" t="n">
        <v>19</v>
      </c>
      <c r="C3450" t="inlineStr">
        <is>
          <t>Tyson Rooks</t>
        </is>
      </c>
      <c r="D3450" t="inlineStr">
        <is>
          <t>DB</t>
        </is>
      </c>
      <c r="E3450" t="inlineStr">
        <is>
          <t>R-Sr</t>
        </is>
      </c>
      <c r="F3450" t="inlineStr">
        <is>
          <t>6'4"</t>
        </is>
      </c>
      <c r="G3450" t="n">
        <v>215</v>
      </c>
      <c r="H3450" t="inlineStr">
        <is>
          <t>St. Simons Island, Ga.</t>
        </is>
      </c>
    </row>
    <row r="3451">
      <c r="A3451" t="inlineStr">
        <is>
          <t>Florida Atlantic</t>
        </is>
      </c>
      <c r="B3451" t="n">
        <v>67</v>
      </c>
      <c r="C3451" t="inlineStr">
        <is>
          <t>Alejandro Schmitt</t>
        </is>
      </c>
      <c r="D3451" t="inlineStr">
        <is>
          <t>OL</t>
        </is>
      </c>
      <c r="E3451" t="inlineStr">
        <is>
          <t>Fr</t>
        </is>
      </c>
      <c r="F3451" t="inlineStr">
        <is>
          <t>6'6"</t>
        </is>
      </c>
      <c r="G3451" t="n">
        <v>305</v>
      </c>
      <c r="H3451" t="inlineStr">
        <is>
          <t>Pembroke Pines, Fla.</t>
        </is>
      </c>
    </row>
    <row r="3452">
      <c r="A3452" t="inlineStr">
        <is>
          <t>Florida Atlantic</t>
        </is>
      </c>
      <c r="B3452" t="n">
        <v>28</v>
      </c>
      <c r="C3452" t="inlineStr">
        <is>
          <t>Kaden Shields-Dutton</t>
        </is>
      </c>
      <c r="D3452" t="inlineStr">
        <is>
          <t>RB</t>
        </is>
      </c>
      <c r="E3452" t="inlineStr">
        <is>
          <t>Jr</t>
        </is>
      </c>
      <c r="F3452" t="inlineStr">
        <is>
          <t>5'11"</t>
        </is>
      </c>
      <c r="G3452" t="n">
        <v>215</v>
      </c>
      <c r="H3452" t="inlineStr">
        <is>
          <t>Orlando, Fla.</t>
        </is>
      </c>
    </row>
    <row r="3453">
      <c r="A3453" t="inlineStr">
        <is>
          <t>Florida Atlantic</t>
        </is>
      </c>
      <c r="B3453" t="n">
        <v>20</v>
      </c>
      <c r="C3453" t="inlineStr">
        <is>
          <t>Bo Simpson-Nealy</t>
        </is>
      </c>
      <c r="D3453" t="inlineStr">
        <is>
          <t>DB</t>
        </is>
      </c>
      <c r="E3453" t="inlineStr">
        <is>
          <t>R-Jr</t>
        </is>
      </c>
      <c r="F3453" t="inlineStr">
        <is>
          <t>5'10"</t>
        </is>
      </c>
      <c r="G3453" t="n">
        <v>190</v>
      </c>
      <c r="H3453" t="inlineStr">
        <is>
          <t>Altamonte Springs, Fla.</t>
        </is>
      </c>
      <c r="I3453" t="inlineStr">
        <is>
          <t>Transfer from Western Carolina (2026 portal)</t>
        </is>
      </c>
    </row>
    <row r="3454">
      <c r="A3454" t="inlineStr">
        <is>
          <t>Florida Atlantic</t>
        </is>
      </c>
      <c r="B3454" t="n">
        <v>18</v>
      </c>
      <c r="C3454" t="inlineStr">
        <is>
          <t>Joseph Sipp Jr.</t>
        </is>
      </c>
      <c r="D3454" t="inlineStr">
        <is>
          <t>LB</t>
        </is>
      </c>
      <c r="E3454" t="inlineStr">
        <is>
          <t>R-Sr</t>
        </is>
      </c>
      <c r="F3454" t="inlineStr">
        <is>
          <t>6'4"</t>
        </is>
      </c>
      <c r="G3454" t="n">
        <v>220</v>
      </c>
      <c r="H3454" t="inlineStr">
        <is>
          <t>Tampa, Fla.</t>
        </is>
      </c>
      <c r="I3454" t="inlineStr">
        <is>
          <t>Transfer from Kansas (2026 portal)</t>
        </is>
      </c>
    </row>
    <row r="3455">
      <c r="A3455" t="inlineStr">
        <is>
          <t>Florida Atlantic</t>
        </is>
      </c>
      <c r="B3455" t="n">
        <v>62</v>
      </c>
      <c r="C3455" t="inlineStr">
        <is>
          <t>Enyce Sledge</t>
        </is>
      </c>
      <c r="D3455" t="inlineStr">
        <is>
          <t>DL</t>
        </is>
      </c>
      <c r="E3455" t="inlineStr">
        <is>
          <t>R-Sr</t>
        </is>
      </c>
      <c r="F3455" t="inlineStr">
        <is>
          <t>6'3"</t>
        </is>
      </c>
      <c r="G3455" t="n">
        <v>320</v>
      </c>
      <c r="H3455" t="inlineStr">
        <is>
          <t>Monroe, La.</t>
        </is>
      </c>
    </row>
    <row r="3456">
      <c r="A3456" t="inlineStr">
        <is>
          <t>Florida Atlantic</t>
        </is>
      </c>
      <c r="B3456" t="n">
        <v>36</v>
      </c>
      <c r="C3456" t="inlineStr">
        <is>
          <t>Darius Smith</t>
        </is>
      </c>
      <c r="D3456" t="inlineStr">
        <is>
          <t>DB</t>
        </is>
      </c>
      <c r="E3456" t="inlineStr">
        <is>
          <t>Jr</t>
        </is>
      </c>
      <c r="F3456" t="inlineStr">
        <is>
          <t>5'10"</t>
        </is>
      </c>
      <c r="G3456" t="n">
        <v>180</v>
      </c>
      <c r="H3456" t="inlineStr">
        <is>
          <t>Riverview, Fla.</t>
        </is>
      </c>
    </row>
    <row r="3457">
      <c r="A3457" t="inlineStr">
        <is>
          <t>Florida Atlantic</t>
        </is>
      </c>
      <c r="B3457" t="n">
        <v>42</v>
      </c>
      <c r="C3457" t="inlineStr">
        <is>
          <t>Larry Spring</t>
        </is>
      </c>
      <c r="D3457" t="inlineStr">
        <is>
          <t>LB</t>
        </is>
      </c>
      <c r="E3457" t="inlineStr">
        <is>
          <t>Fr</t>
        </is>
      </c>
      <c r="F3457" t="inlineStr">
        <is>
          <t>6'1"</t>
        </is>
      </c>
      <c r="G3457" t="n">
        <v>190</v>
      </c>
      <c r="H3457" t="inlineStr">
        <is>
          <t>Miami, Fla.</t>
        </is>
      </c>
    </row>
    <row r="3458">
      <c r="A3458" t="inlineStr">
        <is>
          <t>Florida Atlantic</t>
        </is>
      </c>
      <c r="B3458" t="n">
        <v>22</v>
      </c>
      <c r="C3458" t="inlineStr">
        <is>
          <t>Jayden Sweeney</t>
        </is>
      </c>
      <c r="D3458" t="inlineStr">
        <is>
          <t>S</t>
        </is>
      </c>
      <c r="E3458" t="inlineStr">
        <is>
          <t>R-Sr</t>
        </is>
      </c>
      <c r="F3458" t="inlineStr">
        <is>
          <t>5'11"</t>
        </is>
      </c>
      <c r="G3458" t="n">
        <v>190</v>
      </c>
      <c r="H3458" t="inlineStr">
        <is>
          <t>Birmingham, Ala.</t>
        </is>
      </c>
    </row>
    <row r="3459">
      <c r="A3459" t="inlineStr">
        <is>
          <t>Florida Atlantic</t>
        </is>
      </c>
      <c r="B3459" t="n">
        <v>34</v>
      </c>
      <c r="C3459" t="inlineStr">
        <is>
          <t>Germanuel Tanelus</t>
        </is>
      </c>
      <c r="D3459" t="inlineStr">
        <is>
          <t>RB</t>
        </is>
      </c>
      <c r="E3459" t="inlineStr">
        <is>
          <t>R-Sr</t>
        </is>
      </c>
      <c r="F3459" t="inlineStr">
        <is>
          <t>5'10"</t>
        </is>
      </c>
      <c r="G3459" t="n">
        <v>205</v>
      </c>
      <c r="H3459" t="inlineStr">
        <is>
          <t>North Lauderdale, Fla.</t>
        </is>
      </c>
    </row>
    <row r="3460">
      <c r="A3460" t="inlineStr">
        <is>
          <t>Florida Atlantic</t>
        </is>
      </c>
      <c r="B3460" t="n">
        <v>38</v>
      </c>
      <c r="C3460" t="inlineStr">
        <is>
          <t>Christopher Tank Jr.</t>
        </is>
      </c>
      <c r="D3460" t="inlineStr">
        <is>
          <t>DB</t>
        </is>
      </c>
      <c r="E3460" t="inlineStr">
        <is>
          <t>Fr</t>
        </is>
      </c>
      <c r="F3460" t="inlineStr">
        <is>
          <t>6'3"</t>
        </is>
      </c>
      <c r="G3460" t="n">
        <v>180</v>
      </c>
      <c r="H3460" t="inlineStr">
        <is>
          <t>St. Petersburg, Fla.</t>
        </is>
      </c>
    </row>
    <row r="3461">
      <c r="A3461" t="inlineStr">
        <is>
          <t>Florida Atlantic</t>
        </is>
      </c>
      <c r="B3461" t="n">
        <v>46</v>
      </c>
      <c r="C3461" t="inlineStr">
        <is>
          <t>Blake Thomas</t>
        </is>
      </c>
      <c r="D3461" t="inlineStr">
        <is>
          <t>LS</t>
        </is>
      </c>
      <c r="E3461" t="inlineStr">
        <is>
          <t>Fr</t>
        </is>
      </c>
      <c r="F3461" t="inlineStr">
        <is>
          <t>5'11"</t>
        </is>
      </c>
      <c r="G3461" t="n">
        <v>190</v>
      </c>
      <c r="H3461" t="inlineStr">
        <is>
          <t>Viera, Fla.</t>
        </is>
      </c>
    </row>
    <row r="3462">
      <c r="A3462" t="inlineStr">
        <is>
          <t>Florida Atlantic</t>
        </is>
      </c>
      <c r="B3462" t="n">
        <v>22</v>
      </c>
      <c r="C3462" t="inlineStr">
        <is>
          <t>Brady Tillman III</t>
        </is>
      </c>
      <c r="D3462" t="inlineStr">
        <is>
          <t>RB</t>
        </is>
      </c>
      <c r="E3462" t="inlineStr">
        <is>
          <t>R-Jr</t>
        </is>
      </c>
      <c r="F3462" t="inlineStr">
        <is>
          <t>6'0"</t>
        </is>
      </c>
      <c r="G3462" t="n">
        <v>190</v>
      </c>
      <c r="H3462" t="inlineStr">
        <is>
          <t>Newman, Ga.</t>
        </is>
      </c>
      <c r="I3462" t="inlineStr">
        <is>
          <t>Transfer from Edward Waters (2026 portal)</t>
        </is>
      </c>
    </row>
    <row r="3463">
      <c r="A3463" t="inlineStr">
        <is>
          <t>Florida Atlantic</t>
        </is>
      </c>
      <c r="B3463" t="n">
        <v>8</v>
      </c>
      <c r="C3463" t="inlineStr">
        <is>
          <t>Chris Tooley III</t>
        </is>
      </c>
      <c r="D3463" t="inlineStr">
        <is>
          <t>CB</t>
        </is>
      </c>
      <c r="E3463" t="inlineStr">
        <is>
          <t>R-Jr</t>
        </is>
      </c>
      <c r="F3463" t="inlineStr">
        <is>
          <t>6'0"</t>
        </is>
      </c>
      <c r="G3463" t="n">
        <v>180</v>
      </c>
      <c r="H3463" t="inlineStr">
        <is>
          <t>Orlando, Fla.</t>
        </is>
      </c>
    </row>
    <row r="3464">
      <c r="A3464" t="inlineStr">
        <is>
          <t>Florida Atlantic</t>
        </is>
      </c>
      <c r="B3464" t="n">
        <v>90</v>
      </c>
      <c r="C3464" t="inlineStr">
        <is>
          <t>Nick Toussaint</t>
        </is>
      </c>
      <c r="D3464" t="inlineStr">
        <is>
          <t>EDGE</t>
        </is>
      </c>
      <c r="E3464" t="inlineStr">
        <is>
          <t>Jr</t>
        </is>
      </c>
      <c r="F3464" t="inlineStr">
        <is>
          <t>6'3"</t>
        </is>
      </c>
      <c r="G3464" t="n">
        <v>225</v>
      </c>
      <c r="H3464" t="inlineStr">
        <is>
          <t>Wellington, Fla.</t>
        </is>
      </c>
    </row>
    <row r="3465">
      <c r="A3465" t="inlineStr">
        <is>
          <t>Florida Atlantic</t>
        </is>
      </c>
      <c r="B3465" t="n">
        <v>15</v>
      </c>
      <c r="C3465" t="inlineStr">
        <is>
          <t>Michael Valentino</t>
        </is>
      </c>
      <c r="D3465" t="inlineStr">
        <is>
          <t>QB</t>
        </is>
      </c>
      <c r="E3465" t="inlineStr">
        <is>
          <t>R-So</t>
        </is>
      </c>
      <c r="F3465" t="inlineStr">
        <is>
          <t>6'1"</t>
        </is>
      </c>
      <c r="G3465" t="n">
        <v>210</v>
      </c>
      <c r="H3465" t="inlineStr">
        <is>
          <t>Sarasota, Fla.</t>
        </is>
      </c>
    </row>
    <row r="3466">
      <c r="A3466" t="inlineStr">
        <is>
          <t>Florida Atlantic</t>
        </is>
      </c>
      <c r="B3466" t="n">
        <v>2</v>
      </c>
      <c r="C3466" t="inlineStr">
        <is>
          <t>Kelby Valsin</t>
        </is>
      </c>
      <c r="D3466" t="inlineStr">
        <is>
          <t>WR</t>
        </is>
      </c>
      <c r="E3466" t="inlineStr">
        <is>
          <t>R-Jr</t>
        </is>
      </c>
      <c r="F3466" t="inlineStr">
        <is>
          <t>6'2"</t>
        </is>
      </c>
      <c r="G3466" t="n">
        <v>195</v>
      </c>
      <c r="H3466" t="inlineStr">
        <is>
          <t>Arlington, Texas</t>
        </is>
      </c>
    </row>
    <row r="3467">
      <c r="A3467" t="inlineStr">
        <is>
          <t>Florida Atlantic</t>
        </is>
      </c>
      <c r="B3467" t="n">
        <v>10</v>
      </c>
      <c r="C3467" t="inlineStr">
        <is>
          <t>Caden Veltkamp</t>
        </is>
      </c>
      <c r="D3467" t="inlineStr">
        <is>
          <t>QB</t>
        </is>
      </c>
      <c r="E3467" t="inlineStr">
        <is>
          <t>R-Sr</t>
        </is>
      </c>
      <c r="F3467" t="inlineStr">
        <is>
          <t>6'5"</t>
        </is>
      </c>
      <c r="G3467" t="n">
        <v>236</v>
      </c>
      <c r="H3467" t="inlineStr">
        <is>
          <t>Bowling Green, Ky.</t>
        </is>
      </c>
    </row>
    <row r="3468">
      <c r="A3468" t="inlineStr">
        <is>
          <t>Florida Atlantic</t>
        </is>
      </c>
      <c r="B3468" t="n">
        <v>88</v>
      </c>
      <c r="C3468" t="inlineStr">
        <is>
          <t>Marcus Vinson</t>
        </is>
      </c>
      <c r="D3468" t="inlineStr">
        <is>
          <t>TE</t>
        </is>
      </c>
      <c r="E3468" t="inlineStr">
        <is>
          <t>R-Sr</t>
        </is>
      </c>
      <c r="F3468" t="inlineStr">
        <is>
          <t>6'4"</t>
        </is>
      </c>
      <c r="G3468" t="n">
        <v>250</v>
      </c>
      <c r="H3468" t="inlineStr">
        <is>
          <t>Desoto, Texas</t>
        </is>
      </c>
      <c r="I3468" t="inlineStr">
        <is>
          <t>Transfer from New Mexico (2026 portal)</t>
        </is>
      </c>
    </row>
    <row r="3469">
      <c r="A3469" t="inlineStr">
        <is>
          <t>Florida Atlantic</t>
        </is>
      </c>
      <c r="B3469" t="n">
        <v>24</v>
      </c>
      <c r="C3469" t="inlineStr">
        <is>
          <t>Ahlston Ware</t>
        </is>
      </c>
      <c r="D3469" t="inlineStr">
        <is>
          <t>DB</t>
        </is>
      </c>
      <c r="E3469" t="inlineStr">
        <is>
          <t>Jr</t>
        </is>
      </c>
      <c r="F3469" t="inlineStr">
        <is>
          <t>6'0"</t>
        </is>
      </c>
      <c r="G3469" t="n">
        <v>185</v>
      </c>
      <c r="H3469" t="inlineStr">
        <is>
          <t>Orlando, Fla.</t>
        </is>
      </c>
    </row>
    <row r="3470">
      <c r="A3470" t="inlineStr">
        <is>
          <t>Florida Atlantic</t>
        </is>
      </c>
      <c r="B3470" t="n">
        <v>30</v>
      </c>
      <c r="C3470" t="inlineStr">
        <is>
          <t>Justin Weatherall</t>
        </is>
      </c>
      <c r="D3470" t="inlineStr">
        <is>
          <t>DB</t>
        </is>
      </c>
      <c r="E3470" t="inlineStr">
        <is>
          <t>Fr</t>
        </is>
      </c>
      <c r="F3470" t="inlineStr">
        <is>
          <t>5'11"</t>
        </is>
      </c>
      <c r="G3470" t="n">
        <v>190</v>
      </c>
      <c r="H3470" t="inlineStr">
        <is>
          <t>Salt Lake City, Utah</t>
        </is>
      </c>
    </row>
    <row r="3471">
      <c r="A3471" t="inlineStr">
        <is>
          <t>Florida Atlantic</t>
        </is>
      </c>
      <c r="B3471" t="n">
        <v>16</v>
      </c>
      <c r="C3471" t="inlineStr">
        <is>
          <t>Elijah West</t>
        </is>
      </c>
      <c r="D3471" t="inlineStr">
        <is>
          <t>WR</t>
        </is>
      </c>
      <c r="E3471" t="inlineStr">
        <is>
          <t>Fr</t>
        </is>
      </c>
      <c r="F3471" t="inlineStr">
        <is>
          <t>6'2"</t>
        </is>
      </c>
      <c r="G3471" t="n">
        <v>175</v>
      </c>
      <c r="H3471" t="inlineStr">
        <is>
          <t>Pensacola, Fla.</t>
        </is>
      </c>
    </row>
    <row r="3472">
      <c r="A3472" t="inlineStr">
        <is>
          <t>Florida Atlantic</t>
        </is>
      </c>
      <c r="B3472" t="n">
        <v>32</v>
      </c>
      <c r="C3472" t="inlineStr">
        <is>
          <t>Sean Williams</t>
        </is>
      </c>
      <c r="D3472" t="inlineStr">
        <is>
          <t>DB</t>
        </is>
      </c>
      <c r="E3472" t="inlineStr">
        <is>
          <t>Fr</t>
        </is>
      </c>
      <c r="F3472" t="inlineStr">
        <is>
          <t>6'0"</t>
        </is>
      </c>
      <c r="G3472" t="n">
        <v>180</v>
      </c>
      <c r="H3472" t="inlineStr">
        <is>
          <t>Fairburn, Ga.</t>
        </is>
      </c>
    </row>
    <row r="3473">
      <c r="A3473" t="inlineStr">
        <is>
          <t>Florida Atlantic</t>
        </is>
      </c>
      <c r="B3473" t="n">
        <v>73</v>
      </c>
      <c r="C3473" t="inlineStr">
        <is>
          <t>Kortez Winslow</t>
        </is>
      </c>
      <c r="D3473" t="inlineStr">
        <is>
          <t>OL</t>
        </is>
      </c>
      <c r="E3473" t="inlineStr">
        <is>
          <t>R-So</t>
        </is>
      </c>
      <c r="F3473" t="inlineStr">
        <is>
          <t>6'5"</t>
        </is>
      </c>
      <c r="G3473" t="n">
        <v>315</v>
      </c>
      <c r="H3473" t="inlineStr">
        <is>
          <t>Humble, Texas</t>
        </is>
      </c>
      <c r="I3473" t="inlineStr">
        <is>
          <t>Transfer from Lamar (2026 portal)</t>
        </is>
      </c>
    </row>
    <row r="3474">
      <c r="A3474" t="inlineStr">
        <is>
          <t>Florida Atlantic</t>
        </is>
      </c>
      <c r="B3474" t="n">
        <v>4</v>
      </c>
      <c r="C3474" t="inlineStr">
        <is>
          <t>Antojuan Woody</t>
        </is>
      </c>
      <c r="D3474" t="inlineStr">
        <is>
          <t>WR</t>
        </is>
      </c>
      <c r="E3474" t="inlineStr">
        <is>
          <t>Jr</t>
        </is>
      </c>
      <c r="F3474" t="inlineStr">
        <is>
          <t>5'10"</t>
        </is>
      </c>
      <c r="G3474" t="n">
        <v>180</v>
      </c>
      <c r="H3474" t="inlineStr">
        <is>
          <t>Camp Hill, Ala.</t>
        </is>
      </c>
    </row>
    <row r="3475">
      <c r="A3475" t="inlineStr">
        <is>
          <t>Florida International</t>
        </is>
      </c>
      <c r="B3475" t="n">
        <v>5</v>
      </c>
      <c r="C3475" t="inlineStr">
        <is>
          <t>DJ Alexander</t>
        </is>
      </c>
      <c r="D3475" t="inlineStr">
        <is>
          <t>QB</t>
        </is>
      </c>
      <c r="E3475" t="inlineStr">
        <is>
          <t>Fr</t>
        </is>
      </c>
      <c r="F3475" t="inlineStr">
        <is>
          <t>6'1"</t>
        </is>
      </c>
      <c r="G3475" t="n">
        <v>210</v>
      </c>
      <c r="H3475" t="inlineStr">
        <is>
          <t>Douglasville, Ga.</t>
        </is>
      </c>
    </row>
    <row r="3476">
      <c r="A3476" t="inlineStr">
        <is>
          <t>Florida International</t>
        </is>
      </c>
      <c r="B3476" t="n">
        <v>13</v>
      </c>
      <c r="C3476" t="inlineStr">
        <is>
          <t>Dante Anderson</t>
        </is>
      </c>
      <c r="D3476" t="inlineStr">
        <is>
          <t>DL</t>
        </is>
      </c>
      <c r="E3476" t="inlineStr">
        <is>
          <t>R-Sr</t>
        </is>
      </c>
      <c r="F3476" t="inlineStr">
        <is>
          <t>6'4"</t>
        </is>
      </c>
      <c r="G3476" t="n">
        <v>250</v>
      </c>
      <c r="H3476" t="inlineStr">
        <is>
          <t>Miami, Fla.</t>
        </is>
      </c>
    </row>
    <row r="3477">
      <c r="A3477" t="inlineStr">
        <is>
          <t>Florida International</t>
        </is>
      </c>
      <c r="B3477" t="n">
        <v>2</v>
      </c>
      <c r="C3477" t="inlineStr">
        <is>
          <t>Maguire Anderson</t>
        </is>
      </c>
      <c r="D3477" t="inlineStr">
        <is>
          <t>WR</t>
        </is>
      </c>
      <c r="E3477" t="inlineStr">
        <is>
          <t>R-Jr</t>
        </is>
      </c>
      <c r="F3477" t="inlineStr">
        <is>
          <t>6'0"</t>
        </is>
      </c>
      <c r="G3477" t="n">
        <v>185</v>
      </c>
      <c r="H3477" t="inlineStr">
        <is>
          <t>Lutz, Fla.</t>
        </is>
      </c>
    </row>
    <row r="3478">
      <c r="A3478" t="inlineStr">
        <is>
          <t>Florida International</t>
        </is>
      </c>
      <c r="B3478" t="n">
        <v>37</v>
      </c>
      <c r="C3478" t="inlineStr">
        <is>
          <t>De’andre Arnold</t>
        </is>
      </c>
      <c r="D3478" t="inlineStr">
        <is>
          <t>LB</t>
        </is>
      </c>
      <c r="E3478" t="inlineStr">
        <is>
          <t>Fr</t>
        </is>
      </c>
      <c r="F3478" t="inlineStr">
        <is>
          <t>6'0"</t>
        </is>
      </c>
      <c r="G3478" t="n">
        <v>195</v>
      </c>
      <c r="H3478" t="inlineStr">
        <is>
          <t>Madison, Fla.</t>
        </is>
      </c>
    </row>
    <row r="3479">
      <c r="A3479" t="inlineStr">
        <is>
          <t>Florida International</t>
        </is>
      </c>
      <c r="B3479" t="n">
        <v>42</v>
      </c>
      <c r="C3479" t="inlineStr">
        <is>
          <t>Elisha Baldridge</t>
        </is>
      </c>
      <c r="D3479" t="inlineStr">
        <is>
          <t>DL</t>
        </is>
      </c>
      <c r="E3479" t="inlineStr">
        <is>
          <t>R-Jr</t>
        </is>
      </c>
      <c r="F3479" t="inlineStr">
        <is>
          <t>6'3"</t>
        </is>
      </c>
      <c r="G3479" t="n">
        <v>245</v>
      </c>
      <c r="H3479" t="inlineStr">
        <is>
          <t>Big Prairie, Ohio</t>
        </is>
      </c>
    </row>
    <row r="3480">
      <c r="A3480" t="inlineStr">
        <is>
          <t>Florida International</t>
        </is>
      </c>
      <c r="B3480" t="n">
        <v>2</v>
      </c>
      <c r="C3480" t="inlineStr">
        <is>
          <t>DeAndre Boykins</t>
        </is>
      </c>
      <c r="D3480" t="inlineStr">
        <is>
          <t>DB</t>
        </is>
      </c>
      <c r="E3480" t="inlineStr">
        <is>
          <t>R-Sr</t>
        </is>
      </c>
      <c r="F3480" t="inlineStr">
        <is>
          <t>5'11"</t>
        </is>
      </c>
      <c r="G3480" t="n">
        <v>200</v>
      </c>
      <c r="H3480" t="inlineStr">
        <is>
          <t>Beaufort, S.C.</t>
        </is>
      </c>
      <c r="I3480" t="inlineStr">
        <is>
          <t>Transfer from Oklahoma State (2026 portal)</t>
        </is>
      </c>
    </row>
    <row r="3481">
      <c r="A3481" t="inlineStr">
        <is>
          <t>Florida International</t>
        </is>
      </c>
      <c r="B3481" t="n">
        <v>18</v>
      </c>
      <c r="C3481" t="inlineStr">
        <is>
          <t>Andre Brown</t>
        </is>
      </c>
      <c r="D3481" t="inlineStr">
        <is>
          <t>WR</t>
        </is>
      </c>
      <c r="E3481" t="inlineStr">
        <is>
          <t>R-So</t>
        </is>
      </c>
      <c r="F3481" t="inlineStr">
        <is>
          <t>5'6"</t>
        </is>
      </c>
      <c r="G3481" t="n">
        <v>150</v>
      </c>
      <c r="H3481" t="inlineStr">
        <is>
          <t>Miami, Fla.</t>
        </is>
      </c>
    </row>
    <row r="3482">
      <c r="A3482" t="inlineStr">
        <is>
          <t>Florida International</t>
        </is>
      </c>
      <c r="B3482" t="n">
        <v>19</v>
      </c>
      <c r="C3482" t="inlineStr">
        <is>
          <t>Davis Brown</t>
        </is>
      </c>
      <c r="D3482" t="inlineStr">
        <is>
          <t>TE</t>
        </is>
      </c>
      <c r="E3482" t="inlineStr">
        <is>
          <t>Fr</t>
        </is>
      </c>
      <c r="F3482" t="inlineStr">
        <is>
          <t>6'4"</t>
        </is>
      </c>
      <c r="G3482" t="n">
        <v>275</v>
      </c>
      <c r="H3482" t="inlineStr">
        <is>
          <t>Raleigh, N.C.</t>
        </is>
      </c>
    </row>
    <row r="3483">
      <c r="A3483" t="inlineStr">
        <is>
          <t>Florida International</t>
        </is>
      </c>
      <c r="B3483" t="n">
        <v>23</v>
      </c>
      <c r="C3483" t="inlineStr">
        <is>
          <t>Tyderick Brown</t>
        </is>
      </c>
      <c r="D3483" t="inlineStr">
        <is>
          <t>DB</t>
        </is>
      </c>
      <c r="E3483" t="inlineStr">
        <is>
          <t>R-Fr</t>
        </is>
      </c>
      <c r="F3483" t="inlineStr">
        <is>
          <t>6'0"</t>
        </is>
      </c>
      <c r="G3483" t="n">
        <v>175</v>
      </c>
      <c r="H3483" t="inlineStr">
        <is>
          <t>Dallas, Texas</t>
        </is>
      </c>
    </row>
    <row r="3484">
      <c r="A3484" t="inlineStr">
        <is>
          <t>Florida International</t>
        </is>
      </c>
      <c r="B3484" t="n">
        <v>89</v>
      </c>
      <c r="C3484" t="inlineStr">
        <is>
          <t>Sean Burke</t>
        </is>
      </c>
      <c r="D3484" t="inlineStr">
        <is>
          <t>TE</t>
        </is>
      </c>
      <c r="E3484" t="inlineStr">
        <is>
          <t>R-Fr</t>
        </is>
      </c>
      <c r="F3484" t="inlineStr">
        <is>
          <t>6'5"</t>
        </is>
      </c>
      <c r="G3484" t="n">
        <v>235</v>
      </c>
      <c r="H3484" t="inlineStr">
        <is>
          <t>Hollywood, Fla.</t>
        </is>
      </c>
    </row>
    <row r="3485">
      <c r="A3485" t="inlineStr">
        <is>
          <t>Florida International</t>
        </is>
      </c>
      <c r="B3485" t="n">
        <v>1</v>
      </c>
      <c r="C3485" t="inlineStr">
        <is>
          <t>Anthony Carrie</t>
        </is>
      </c>
      <c r="D3485" t="inlineStr">
        <is>
          <t>RB</t>
        </is>
      </c>
      <c r="E3485" t="inlineStr">
        <is>
          <t>R-So</t>
        </is>
      </c>
      <c r="F3485" t="inlineStr">
        <is>
          <t>6'0"</t>
        </is>
      </c>
      <c r="G3485" t="n">
        <v>205</v>
      </c>
      <c r="H3485" t="inlineStr">
        <is>
          <t>Tampa, Fla.</t>
        </is>
      </c>
    </row>
    <row r="3486">
      <c r="A3486" t="inlineStr">
        <is>
          <t>Florida International</t>
        </is>
      </c>
      <c r="B3486" t="n">
        <v>99</v>
      </c>
      <c r="C3486" t="inlineStr">
        <is>
          <t>Germaine Carter</t>
        </is>
      </c>
      <c r="D3486" t="inlineStr">
        <is>
          <t>DT</t>
        </is>
      </c>
      <c r="E3486" t="inlineStr">
        <is>
          <t>Jr</t>
        </is>
      </c>
      <c r="F3486" t="inlineStr">
        <is>
          <t>5'11"</t>
        </is>
      </c>
      <c r="G3486" t="n">
        <v>270</v>
      </c>
      <c r="H3486" t="inlineStr">
        <is>
          <t>Miami Gardens, Fla.</t>
        </is>
      </c>
    </row>
    <row r="3487">
      <c r="A3487" t="inlineStr">
        <is>
          <t>Florida International</t>
        </is>
      </c>
      <c r="B3487" t="n">
        <v>13</v>
      </c>
      <c r="C3487" t="inlineStr">
        <is>
          <t>Tyson Carter</t>
        </is>
      </c>
      <c r="D3487" t="inlineStr">
        <is>
          <t>WR</t>
        </is>
      </c>
      <c r="E3487" t="inlineStr">
        <is>
          <t>So</t>
        </is>
      </c>
      <c r="F3487" t="inlineStr">
        <is>
          <t>5'11"</t>
        </is>
      </c>
      <c r="G3487" t="n">
        <v>175</v>
      </c>
      <c r="H3487" t="inlineStr">
        <is>
          <t>Orlando, Fla.</t>
        </is>
      </c>
    </row>
    <row r="3488">
      <c r="A3488" t="inlineStr">
        <is>
          <t>Florida International</t>
        </is>
      </c>
      <c r="B3488" t="n">
        <v>75</v>
      </c>
      <c r="C3488" t="inlineStr">
        <is>
          <t>Miguel Cedeno</t>
        </is>
      </c>
      <c r="D3488" t="inlineStr">
        <is>
          <t>OL</t>
        </is>
      </c>
      <c r="E3488" t="inlineStr">
        <is>
          <t>R-Sr</t>
        </is>
      </c>
      <c r="F3488" t="inlineStr">
        <is>
          <t>6'8"</t>
        </is>
      </c>
      <c r="G3488" t="n">
        <v>320</v>
      </c>
      <c r="H3488" t="inlineStr">
        <is>
          <t>Davie, Fla.</t>
        </is>
      </c>
    </row>
    <row r="3489">
      <c r="A3489" t="inlineStr">
        <is>
          <t>Florida International</t>
        </is>
      </c>
      <c r="B3489" t="n">
        <v>7</v>
      </c>
      <c r="C3489" t="inlineStr">
        <is>
          <t>Jai-Ayviauynn Celestine</t>
        </is>
      </c>
      <c r="D3489" t="inlineStr">
        <is>
          <t>DB</t>
        </is>
      </c>
      <c r="E3489" t="inlineStr">
        <is>
          <t>R-Sr</t>
        </is>
      </c>
      <c r="F3489" t="inlineStr">
        <is>
          <t>5'9"</t>
        </is>
      </c>
      <c r="G3489" t="n">
        <v>175</v>
      </c>
      <c r="H3489" t="inlineStr">
        <is>
          <t>Miami, Fla.</t>
        </is>
      </c>
    </row>
    <row r="3490">
      <c r="A3490" t="inlineStr">
        <is>
          <t>Florida International</t>
        </is>
      </c>
      <c r="B3490" t="n">
        <v>76</v>
      </c>
      <c r="C3490" t="inlineStr">
        <is>
          <t>Samson Chazulle</t>
        </is>
      </c>
      <c r="D3490" t="inlineStr">
        <is>
          <t>OL</t>
        </is>
      </c>
      <c r="E3490" t="inlineStr">
        <is>
          <t>R-Fr</t>
        </is>
      </c>
      <c r="F3490" t="inlineStr">
        <is>
          <t>6'3"</t>
        </is>
      </c>
      <c r="G3490" t="n">
        <v>325</v>
      </c>
      <c r="H3490" t="inlineStr">
        <is>
          <t>Fort Lauderdale, Fla.</t>
        </is>
      </c>
    </row>
    <row r="3491">
      <c r="A3491" t="inlineStr">
        <is>
          <t>Florida International</t>
        </is>
      </c>
      <c r="B3491" t="n">
        <v>35</v>
      </c>
      <c r="C3491" t="inlineStr">
        <is>
          <t>Jahmani Chin-Suer</t>
        </is>
      </c>
      <c r="D3491" t="inlineStr">
        <is>
          <t>DB</t>
        </is>
      </c>
      <c r="E3491" t="inlineStr">
        <is>
          <t>Fr</t>
        </is>
      </c>
      <c r="F3491" t="inlineStr">
        <is>
          <t>5'9"</t>
        </is>
      </c>
      <c r="G3491" t="n">
        <v>170</v>
      </c>
      <c r="H3491" t="inlineStr">
        <is>
          <t>Fort Lauderdale, Fla.</t>
        </is>
      </c>
    </row>
    <row r="3492">
      <c r="A3492" t="inlineStr">
        <is>
          <t>Florida International</t>
        </is>
      </c>
      <c r="B3492" t="n">
        <v>58</v>
      </c>
      <c r="C3492" t="inlineStr">
        <is>
          <t>Oscar Colon</t>
        </is>
      </c>
      <c r="D3492" t="inlineStr">
        <is>
          <t>OL</t>
        </is>
      </c>
      <c r="E3492" t="inlineStr">
        <is>
          <t>Sr</t>
        </is>
      </c>
      <c r="F3492" t="inlineStr">
        <is>
          <t>6'3"</t>
        </is>
      </c>
      <c r="G3492" t="n">
        <v>310</v>
      </c>
      <c r="H3492" t="inlineStr">
        <is>
          <t>Brooklyn, N.Y.</t>
        </is>
      </c>
    </row>
    <row r="3493">
      <c r="A3493" t="inlineStr">
        <is>
          <t>Florida International</t>
        </is>
      </c>
      <c r="B3493" t="n">
        <v>36</v>
      </c>
      <c r="C3493" t="inlineStr">
        <is>
          <t>Justin Compere</t>
        </is>
      </c>
      <c r="D3493" t="inlineStr">
        <is>
          <t>RB</t>
        </is>
      </c>
      <c r="E3493" t="inlineStr">
        <is>
          <t>Fr</t>
        </is>
      </c>
      <c r="F3493" t="inlineStr">
        <is>
          <t>5'10"</t>
        </is>
      </c>
      <c r="G3493" t="n">
        <v>195</v>
      </c>
      <c r="H3493" t="inlineStr">
        <is>
          <t>Carol City, Fla.</t>
        </is>
      </c>
    </row>
    <row r="3494">
      <c r="A3494" t="inlineStr">
        <is>
          <t>Florida International</t>
        </is>
      </c>
      <c r="B3494" t="n">
        <v>11</v>
      </c>
      <c r="C3494" t="inlineStr">
        <is>
          <t>Percy Courtney Jr.</t>
        </is>
      </c>
      <c r="D3494" t="inlineStr">
        <is>
          <t>LB</t>
        </is>
      </c>
      <c r="E3494" t="inlineStr">
        <is>
          <t>R-Sr</t>
        </is>
      </c>
      <c r="F3494" t="inlineStr">
        <is>
          <t>6'0"</t>
        </is>
      </c>
      <c r="G3494" t="n">
        <v>225</v>
      </c>
      <c r="H3494" t="inlineStr">
        <is>
          <t>Miami, Fla.</t>
        </is>
      </c>
    </row>
    <row r="3495">
      <c r="A3495" t="inlineStr">
        <is>
          <t>Florida International</t>
        </is>
      </c>
      <c r="B3495" t="n">
        <v>90</v>
      </c>
      <c r="C3495" t="inlineStr">
        <is>
          <t>Anthony Cunningham</t>
        </is>
      </c>
      <c r="D3495" t="inlineStr">
        <is>
          <t>DL</t>
        </is>
      </c>
      <c r="E3495" t="inlineStr">
        <is>
          <t>Sr</t>
        </is>
      </c>
      <c r="F3495" t="inlineStr">
        <is>
          <t>6'4"</t>
        </is>
      </c>
      <c r="G3495" t="n">
        <v>295</v>
      </c>
      <c r="H3495" t="inlineStr">
        <is>
          <t>East St. Louis, Ill.</t>
        </is>
      </c>
    </row>
    <row r="3496">
      <c r="A3496" t="inlineStr">
        <is>
          <t>Florida International</t>
        </is>
      </c>
      <c r="B3496" t="n">
        <v>19</v>
      </c>
      <c r="C3496" t="inlineStr">
        <is>
          <t>Myles Cunningham</t>
        </is>
      </c>
      <c r="D3496" t="inlineStr">
        <is>
          <t>DB</t>
        </is>
      </c>
      <c r="E3496" t="inlineStr">
        <is>
          <t>R-So</t>
        </is>
      </c>
      <c r="F3496" t="inlineStr">
        <is>
          <t>5'11"</t>
        </is>
      </c>
      <c r="G3496" t="n">
        <v>170</v>
      </c>
      <c r="H3496" t="inlineStr">
        <is>
          <t>Atlanta, Ga.</t>
        </is>
      </c>
    </row>
    <row r="3497">
      <c r="A3497" t="inlineStr">
        <is>
          <t>Florida International</t>
        </is>
      </c>
      <c r="B3497" t="n">
        <v>48</v>
      </c>
      <c r="C3497" t="inlineStr">
        <is>
          <t>Robert Czeremcha</t>
        </is>
      </c>
      <c r="D3497" t="inlineStr">
        <is>
          <t>K</t>
        </is>
      </c>
      <c r="E3497" t="inlineStr">
        <is>
          <t>R-So</t>
        </is>
      </c>
      <c r="F3497" t="inlineStr">
        <is>
          <t>6'1"</t>
        </is>
      </c>
      <c r="G3497" t="n">
        <v>175</v>
      </c>
      <c r="H3497" t="inlineStr">
        <is>
          <t>Miami, Fla.</t>
        </is>
      </c>
    </row>
    <row r="3498">
      <c r="A3498" t="inlineStr">
        <is>
          <t>Florida International</t>
        </is>
      </c>
      <c r="B3498" t="n">
        <v>34</v>
      </c>
      <c r="C3498" t="inlineStr">
        <is>
          <t>Cam Davis</t>
        </is>
      </c>
      <c r="D3498" t="inlineStr">
        <is>
          <t>LB</t>
        </is>
      </c>
      <c r="E3498" t="inlineStr">
        <is>
          <t>R-Fr</t>
        </is>
      </c>
      <c r="F3498" t="inlineStr">
        <is>
          <t>6'2"</t>
        </is>
      </c>
      <c r="G3498" t="n">
        <v>225</v>
      </c>
      <c r="H3498" t="inlineStr">
        <is>
          <t>Pompano Beach, Fla.</t>
        </is>
      </c>
    </row>
    <row r="3499">
      <c r="A3499" t="inlineStr">
        <is>
          <t>Florida International</t>
        </is>
      </c>
      <c r="B3499" t="n">
        <v>60</v>
      </c>
      <c r="C3499" t="inlineStr">
        <is>
          <t>Noah Fernandez</t>
        </is>
      </c>
      <c r="D3499" t="inlineStr">
        <is>
          <t>OL</t>
        </is>
      </c>
      <c r="E3499" t="inlineStr">
        <is>
          <t>R-So</t>
        </is>
      </c>
      <c r="F3499" t="inlineStr">
        <is>
          <t>6'3"</t>
        </is>
      </c>
      <c r="G3499" t="n">
        <v>315</v>
      </c>
      <c r="H3499" t="inlineStr">
        <is>
          <t>Coral Springs, Fla.</t>
        </is>
      </c>
    </row>
    <row r="3500">
      <c r="A3500" t="inlineStr">
        <is>
          <t>Florida International</t>
        </is>
      </c>
      <c r="B3500" t="n">
        <v>55</v>
      </c>
      <c r="C3500" t="inlineStr">
        <is>
          <t>Jamorie Flagg</t>
        </is>
      </c>
      <c r="D3500" t="inlineStr">
        <is>
          <t>DL</t>
        </is>
      </c>
      <c r="E3500" t="inlineStr">
        <is>
          <t>R-So</t>
        </is>
      </c>
      <c r="F3500" t="inlineStr">
        <is>
          <t>6'3"</t>
        </is>
      </c>
      <c r="G3500" t="n">
        <v>315</v>
      </c>
      <c r="H3500" t="inlineStr">
        <is>
          <t>Miami, Fla.</t>
        </is>
      </c>
      <c r="I3500" t="inlineStr">
        <is>
          <t>Transfer from Florida State (2026 portal)</t>
        </is>
      </c>
    </row>
    <row r="3501">
      <c r="A3501" t="inlineStr">
        <is>
          <t>Florida International</t>
        </is>
      </c>
      <c r="B3501" t="n">
        <v>54</v>
      </c>
      <c r="C3501" t="inlineStr">
        <is>
          <t>Zaire Flournoy</t>
        </is>
      </c>
      <c r="D3501" t="inlineStr">
        <is>
          <t>OL</t>
        </is>
      </c>
      <c r="E3501" t="inlineStr">
        <is>
          <t>R-Sr</t>
        </is>
      </c>
      <c r="F3501" t="inlineStr">
        <is>
          <t>6'3"</t>
        </is>
      </c>
      <c r="G3501" t="n">
        <v>335</v>
      </c>
      <c r="H3501" t="inlineStr">
        <is>
          <t>Douglasville, Ga.</t>
        </is>
      </c>
    </row>
    <row r="3502">
      <c r="A3502" t="inlineStr">
        <is>
          <t>Florida International</t>
        </is>
      </c>
      <c r="B3502" t="n">
        <v>0</v>
      </c>
      <c r="C3502" t="inlineStr">
        <is>
          <t>Da'Vontae Floyd</t>
        </is>
      </c>
      <c r="D3502" t="inlineStr">
        <is>
          <t>DB</t>
        </is>
      </c>
      <c r="E3502" t="inlineStr">
        <is>
          <t>So</t>
        </is>
      </c>
      <c r="F3502" t="inlineStr">
        <is>
          <t>5'10"</t>
        </is>
      </c>
      <c r="G3502" t="n">
        <v>180</v>
      </c>
      <c r="H3502" t="inlineStr">
        <is>
          <t>Norfolk, Va.</t>
        </is>
      </c>
    </row>
    <row r="3503">
      <c r="A3503" t="inlineStr">
        <is>
          <t>Florida International</t>
        </is>
      </c>
      <c r="B3503" t="n">
        <v>10</v>
      </c>
      <c r="C3503" t="inlineStr">
        <is>
          <t>Jayden Ford</t>
        </is>
      </c>
      <c r="D3503" t="inlineStr">
        <is>
          <t>RB</t>
        </is>
      </c>
      <c r="E3503" t="inlineStr">
        <is>
          <t>Fr</t>
        </is>
      </c>
      <c r="F3503" t="inlineStr">
        <is>
          <t>5'6"</t>
        </is>
      </c>
      <c r="G3503" t="n">
        <v>165</v>
      </c>
      <c r="H3503" t="inlineStr">
        <is>
          <t>Miami, Fla.</t>
        </is>
      </c>
    </row>
    <row r="3504">
      <c r="A3504" t="inlineStr">
        <is>
          <t>Florida International</t>
        </is>
      </c>
      <c r="B3504" t="n">
        <v>8</v>
      </c>
      <c r="C3504" t="inlineStr">
        <is>
          <t>Ryan Gadson</t>
        </is>
      </c>
      <c r="D3504" t="inlineStr">
        <is>
          <t>DB</t>
        </is>
      </c>
      <c r="E3504" t="inlineStr">
        <is>
          <t>Jr</t>
        </is>
      </c>
      <c r="F3504" t="inlineStr">
        <is>
          <t>5'10"</t>
        </is>
      </c>
      <c r="G3504" t="n">
        <v>190</v>
      </c>
      <c r="H3504" t="inlineStr">
        <is>
          <t>Fort Myers, Fla.</t>
        </is>
      </c>
    </row>
    <row r="3505">
      <c r="A3505" t="inlineStr">
        <is>
          <t>Florida International</t>
        </is>
      </c>
      <c r="B3505" t="n">
        <v>8</v>
      </c>
      <c r="C3505" t="inlineStr">
        <is>
          <t>Greg Gaines III</t>
        </is>
      </c>
      <c r="D3505" t="inlineStr">
        <is>
          <t>WR</t>
        </is>
      </c>
      <c r="E3505" t="inlineStr">
        <is>
          <t>R-Sr</t>
        </is>
      </c>
      <c r="F3505" t="inlineStr">
        <is>
          <t>6'3"</t>
        </is>
      </c>
      <c r="G3505" t="n">
        <v>200</v>
      </c>
      <c r="H3505" t="inlineStr">
        <is>
          <t>Tampa, Fla.</t>
        </is>
      </c>
      <c r="I3505" t="inlineStr">
        <is>
          <t>Transfer from Rhode Island (2026 portal)</t>
        </is>
      </c>
    </row>
    <row r="3506">
      <c r="A3506" t="inlineStr">
        <is>
          <t>Florida International</t>
        </is>
      </c>
      <c r="B3506" t="n">
        <v>74</v>
      </c>
      <c r="C3506" t="inlineStr">
        <is>
          <t>Matias Garcia</t>
        </is>
      </c>
      <c r="D3506" t="inlineStr">
        <is>
          <t>OL</t>
        </is>
      </c>
      <c r="E3506" t="inlineStr">
        <is>
          <t>R-Fr</t>
        </is>
      </c>
      <c r="F3506" t="inlineStr">
        <is>
          <t>6'0"</t>
        </is>
      </c>
      <c r="G3506" t="n">
        <v>285</v>
      </c>
      <c r="H3506" t="inlineStr">
        <is>
          <t>Sunrise, Fla.</t>
        </is>
      </c>
    </row>
    <row r="3507">
      <c r="A3507" t="inlineStr">
        <is>
          <t>Florida International</t>
        </is>
      </c>
      <c r="B3507" t="n">
        <v>15</v>
      </c>
      <c r="C3507" t="inlineStr">
        <is>
          <t>Donovan Giles</t>
        </is>
      </c>
      <c r="D3507" t="inlineStr">
        <is>
          <t>WR</t>
        </is>
      </c>
      <c r="E3507" t="inlineStr">
        <is>
          <t>R-Sr</t>
        </is>
      </c>
      <c r="F3507" t="inlineStr">
        <is>
          <t>6'3"</t>
        </is>
      </c>
      <c r="G3507" t="n">
        <v>200</v>
      </c>
      <c r="H3507" t="inlineStr">
        <is>
          <t>Viera, Fla.</t>
        </is>
      </c>
    </row>
    <row r="3508">
      <c r="A3508" t="inlineStr">
        <is>
          <t>Florida International</t>
        </is>
      </c>
      <c r="B3508" t="n">
        <v>87</v>
      </c>
      <c r="C3508" t="inlineStr">
        <is>
          <t>Remy Goins</t>
        </is>
      </c>
      <c r="D3508" t="inlineStr">
        <is>
          <t>TE</t>
        </is>
      </c>
      <c r="E3508" t="inlineStr">
        <is>
          <t>Fr</t>
        </is>
      </c>
      <c r="F3508" t="inlineStr">
        <is>
          <t>6'2"</t>
        </is>
      </c>
      <c r="G3508" t="n">
        <v>215</v>
      </c>
      <c r="H3508" t="inlineStr">
        <is>
          <t>Miami, Fla.</t>
        </is>
      </c>
    </row>
    <row r="3509">
      <c r="A3509" t="inlineStr">
        <is>
          <t>Florida International</t>
        </is>
      </c>
      <c r="B3509" t="n">
        <v>45</v>
      </c>
      <c r="C3509" t="inlineStr">
        <is>
          <t>Lamont Green Jr.</t>
        </is>
      </c>
      <c r="D3509" t="inlineStr">
        <is>
          <t>DL</t>
        </is>
      </c>
      <c r="E3509" t="inlineStr">
        <is>
          <t>R-Jr</t>
        </is>
      </c>
      <c r="F3509" t="inlineStr">
        <is>
          <t>6'3"</t>
        </is>
      </c>
      <c r="G3509" t="n">
        <v>235</v>
      </c>
      <c r="H3509" t="inlineStr">
        <is>
          <t>Miami, Fla.</t>
        </is>
      </c>
    </row>
    <row r="3510">
      <c r="A3510" t="inlineStr">
        <is>
          <t>Florida International</t>
        </is>
      </c>
      <c r="B3510" t="n">
        <v>46</v>
      </c>
      <c r="C3510" t="inlineStr">
        <is>
          <t>Holden Harkins</t>
        </is>
      </c>
      <c r="D3510" t="inlineStr">
        <is>
          <t>LS</t>
        </is>
      </c>
      <c r="E3510" t="inlineStr">
        <is>
          <t>Fr</t>
        </is>
      </c>
      <c r="F3510" t="inlineStr">
        <is>
          <t>5'10"</t>
        </is>
      </c>
      <c r="G3510" t="n">
        <v>190</v>
      </c>
      <c r="H3510" t="inlineStr">
        <is>
          <t>Fort Lauderdale, Fla.</t>
        </is>
      </c>
    </row>
    <row r="3511">
      <c r="A3511" t="inlineStr">
        <is>
          <t>Florida International</t>
        </is>
      </c>
      <c r="B3511" t="n">
        <v>55</v>
      </c>
      <c r="C3511" t="inlineStr">
        <is>
          <t>Daveion Harley</t>
        </is>
      </c>
      <c r="D3511" t="inlineStr">
        <is>
          <t>OL</t>
        </is>
      </c>
      <c r="E3511" t="inlineStr">
        <is>
          <t>Jr</t>
        </is>
      </c>
      <c r="F3511" t="inlineStr">
        <is>
          <t>6'1"</t>
        </is>
      </c>
      <c r="G3511" t="n">
        <v>310</v>
      </c>
      <c r="H3511" t="inlineStr">
        <is>
          <t>Quincy, Fla.</t>
        </is>
      </c>
      <c r="I3511" t="inlineStr">
        <is>
          <t>Transfer from California (2026 portal)</t>
        </is>
      </c>
    </row>
    <row r="3512">
      <c r="A3512" t="inlineStr">
        <is>
          <t>Florida International</t>
        </is>
      </c>
      <c r="B3512" t="n">
        <v>21</v>
      </c>
      <c r="C3512" t="inlineStr">
        <is>
          <t>Karaijus Hayes</t>
        </is>
      </c>
      <c r="D3512" t="inlineStr">
        <is>
          <t>DB</t>
        </is>
      </c>
      <c r="E3512" t="inlineStr">
        <is>
          <t>Fr</t>
        </is>
      </c>
      <c r="F3512" t="inlineStr">
        <is>
          <t>5'11"</t>
        </is>
      </c>
      <c r="G3512" t="n">
        <v>185</v>
      </c>
      <c r="H3512" t="inlineStr">
        <is>
          <t>Sarasota, Fla.</t>
        </is>
      </c>
    </row>
    <row r="3513">
      <c r="A3513" t="inlineStr">
        <is>
          <t>Florida International</t>
        </is>
      </c>
      <c r="B3513" t="n">
        <v>21</v>
      </c>
      <c r="C3513" t="inlineStr">
        <is>
          <t>Nate Henry</t>
        </is>
      </c>
      <c r="D3513" t="inlineStr">
        <is>
          <t>RB</t>
        </is>
      </c>
      <c r="E3513" t="inlineStr">
        <is>
          <t>R-Jr</t>
        </is>
      </c>
      <c r="F3513" t="inlineStr">
        <is>
          <t>5'9"</t>
        </is>
      </c>
      <c r="G3513" t="n">
        <v>190</v>
      </c>
      <c r="H3513" t="inlineStr">
        <is>
          <t>Miramar, Fla.</t>
        </is>
      </c>
    </row>
    <row r="3514">
      <c r="A3514" t="inlineStr">
        <is>
          <t>Florida International</t>
        </is>
      </c>
      <c r="B3514" t="n">
        <v>80</v>
      </c>
      <c r="C3514" t="inlineStr">
        <is>
          <t>Dylan Herman</t>
        </is>
      </c>
      <c r="D3514" t="inlineStr">
        <is>
          <t>WR</t>
        </is>
      </c>
      <c r="E3514" t="inlineStr">
        <is>
          <t>R-So</t>
        </is>
      </c>
      <c r="F3514" t="inlineStr">
        <is>
          <t>5'11"</t>
        </is>
      </c>
      <c r="G3514" t="n">
        <v>190</v>
      </c>
      <c r="H3514" t="inlineStr">
        <is>
          <t>Las Vegas, Nev.</t>
        </is>
      </c>
    </row>
    <row r="3515">
      <c r="A3515" t="inlineStr">
        <is>
          <t>Florida International</t>
        </is>
      </c>
      <c r="B3515" t="n">
        <v>3</v>
      </c>
      <c r="C3515" t="inlineStr">
        <is>
          <t>Demetrius Hill</t>
        </is>
      </c>
      <c r="D3515" t="inlineStr">
        <is>
          <t>DB</t>
        </is>
      </c>
      <c r="E3515" t="inlineStr">
        <is>
          <t>R-Sr</t>
        </is>
      </c>
      <c r="F3515" t="inlineStr">
        <is>
          <t>6'2"</t>
        </is>
      </c>
      <c r="G3515" t="n">
        <v>205</v>
      </c>
      <c r="H3515" t="inlineStr">
        <is>
          <t>Miami, Fla.</t>
        </is>
      </c>
    </row>
    <row r="3516">
      <c r="A3516" t="inlineStr">
        <is>
          <t>Florida International</t>
        </is>
      </c>
      <c r="B3516" t="n">
        <v>33</v>
      </c>
      <c r="C3516" t="inlineStr">
        <is>
          <t>DeeJay Holmes Jr.</t>
        </is>
      </c>
      <c r="D3516" t="inlineStr">
        <is>
          <t>DL</t>
        </is>
      </c>
      <c r="E3516" t="inlineStr">
        <is>
          <t>Jr</t>
        </is>
      </c>
      <c r="F3516" t="inlineStr">
        <is>
          <t>6'1"</t>
        </is>
      </c>
      <c r="G3516" t="n">
        <v>260</v>
      </c>
      <c r="H3516" t="inlineStr">
        <is>
          <t>Pahokee, Fla.</t>
        </is>
      </c>
    </row>
    <row r="3517">
      <c r="A3517" t="inlineStr">
        <is>
          <t>Florida International</t>
        </is>
      </c>
      <c r="B3517" t="n">
        <v>20</v>
      </c>
      <c r="C3517" t="inlineStr">
        <is>
          <t>Kiyante Ingram</t>
        </is>
      </c>
      <c r="D3517" t="inlineStr">
        <is>
          <t>DB</t>
        </is>
      </c>
      <c r="E3517" t="inlineStr">
        <is>
          <t>Fr</t>
        </is>
      </c>
      <c r="F3517" t="inlineStr">
        <is>
          <t>5'10"</t>
        </is>
      </c>
      <c r="G3517" t="n">
        <v>175</v>
      </c>
      <c r="H3517" t="inlineStr">
        <is>
          <t>Powder Springs, Ga.</t>
        </is>
      </c>
    </row>
    <row r="3518">
      <c r="A3518" t="inlineStr">
        <is>
          <t>Florida International</t>
        </is>
      </c>
      <c r="B3518" t="n">
        <v>12</v>
      </c>
      <c r="C3518" t="inlineStr">
        <is>
          <t>Amari Isaac</t>
        </is>
      </c>
      <c r="D3518" t="inlineStr">
        <is>
          <t>WR</t>
        </is>
      </c>
      <c r="E3518" t="inlineStr">
        <is>
          <t>So</t>
        </is>
      </c>
      <c r="F3518" t="inlineStr">
        <is>
          <t>6'1"</t>
        </is>
      </c>
      <c r="G3518" t="n">
        <v>205</v>
      </c>
      <c r="H3518" t="inlineStr">
        <is>
          <t>Hollywood, Fla.</t>
        </is>
      </c>
    </row>
    <row r="3519">
      <c r="A3519" t="inlineStr">
        <is>
          <t>Florida International</t>
        </is>
      </c>
      <c r="B3519" t="n">
        <v>20</v>
      </c>
      <c r="C3519" t="inlineStr">
        <is>
          <t>Matt Ivaldi</t>
        </is>
      </c>
      <c r="D3519" t="inlineStr">
        <is>
          <t>QB</t>
        </is>
      </c>
      <c r="E3519" t="inlineStr">
        <is>
          <t>R-Fr</t>
        </is>
      </c>
      <c r="F3519" t="inlineStr">
        <is>
          <t>5'11"</t>
        </is>
      </c>
      <c r="G3519" t="n">
        <v>200</v>
      </c>
      <c r="H3519" t="inlineStr">
        <is>
          <t>Miami, Fla.</t>
        </is>
      </c>
      <c r="I3519" t="inlineStr">
        <is>
          <t>Transfer from Fordham (2026 portal)</t>
        </is>
      </c>
    </row>
    <row r="3520">
      <c r="A3520" t="inlineStr">
        <is>
          <t>Florida International</t>
        </is>
      </c>
      <c r="B3520" t="n">
        <v>15</v>
      </c>
      <c r="C3520" t="inlineStr">
        <is>
          <t>Nathan Jennings</t>
        </is>
      </c>
      <c r="D3520" t="inlineStr">
        <is>
          <t>DL</t>
        </is>
      </c>
      <c r="E3520" t="inlineStr">
        <is>
          <t>R-Fr</t>
        </is>
      </c>
      <c r="F3520" t="inlineStr">
        <is>
          <t>6'4"</t>
        </is>
      </c>
      <c r="G3520" t="n">
        <v>295</v>
      </c>
      <c r="H3520" t="inlineStr">
        <is>
          <t>Madison, Ala.</t>
        </is>
      </c>
      <c r="I3520" t="inlineStr">
        <is>
          <t>Transfer from South Alabama (2026 portal)</t>
        </is>
      </c>
    </row>
    <row r="3521">
      <c r="A3521" t="inlineStr">
        <is>
          <t>Florida International</t>
        </is>
      </c>
      <c r="B3521" t="n">
        <v>27</v>
      </c>
      <c r="C3521" t="inlineStr">
        <is>
          <t>Eric Johnson</t>
        </is>
      </c>
      <c r="D3521" t="inlineStr">
        <is>
          <t>DB</t>
        </is>
      </c>
      <c r="E3521" t="inlineStr">
        <is>
          <t>Fr</t>
        </is>
      </c>
      <c r="F3521" t="inlineStr">
        <is>
          <t>6'0"</t>
        </is>
      </c>
      <c r="G3521" t="n">
        <v>190</v>
      </c>
      <c r="H3521" t="inlineStr">
        <is>
          <t>Loganville, Ga.</t>
        </is>
      </c>
    </row>
    <row r="3522">
      <c r="A3522" t="inlineStr">
        <is>
          <t>Florida International</t>
        </is>
      </c>
      <c r="B3522" t="n">
        <v>25</v>
      </c>
      <c r="C3522" t="inlineStr">
        <is>
          <t>Jakari Johnson</t>
        </is>
      </c>
      <c r="D3522" t="inlineStr">
        <is>
          <t>DB</t>
        </is>
      </c>
      <c r="E3522" t="inlineStr">
        <is>
          <t>Fr</t>
        </is>
      </c>
      <c r="F3522" t="inlineStr">
        <is>
          <t>5'11"</t>
        </is>
      </c>
      <c r="G3522" t="n">
        <v>200</v>
      </c>
      <c r="H3522" t="inlineStr">
        <is>
          <t>Fort Lauderdale, Fla.</t>
        </is>
      </c>
    </row>
    <row r="3523">
      <c r="A3523" t="inlineStr">
        <is>
          <t>Florida International</t>
        </is>
      </c>
      <c r="B3523" t="n">
        <v>6</v>
      </c>
      <c r="C3523" t="inlineStr">
        <is>
          <t>Lawrence Johnson</t>
        </is>
      </c>
      <c r="D3523" t="inlineStr">
        <is>
          <t>DB</t>
        </is>
      </c>
      <c r="E3523" t="inlineStr">
        <is>
          <t>Jr</t>
        </is>
      </c>
      <c r="F3523" t="inlineStr">
        <is>
          <t>6'1"</t>
        </is>
      </c>
      <c r="G3523" t="n">
        <v>190</v>
      </c>
      <c r="H3523" t="inlineStr">
        <is>
          <t>Miami, Fla.</t>
        </is>
      </c>
      <c r="I3523" t="inlineStr">
        <is>
          <t>Transfer from Florida Atlantic (2026 portal)</t>
        </is>
      </c>
    </row>
    <row r="3524">
      <c r="A3524" t="inlineStr">
        <is>
          <t>Florida International</t>
        </is>
      </c>
      <c r="B3524" t="n">
        <v>22</v>
      </c>
      <c r="C3524" t="inlineStr">
        <is>
          <t>Sterling Joseph</t>
        </is>
      </c>
      <c r="D3524" t="inlineStr">
        <is>
          <t>RB</t>
        </is>
      </c>
      <c r="E3524" t="inlineStr">
        <is>
          <t>R-Fr</t>
        </is>
      </c>
      <c r="F3524" t="inlineStr">
        <is>
          <t>5'9"</t>
        </is>
      </c>
      <c r="G3524" t="n">
        <v>195</v>
      </c>
      <c r="H3524" t="inlineStr">
        <is>
          <t>Miami, Fla.</t>
        </is>
      </c>
    </row>
    <row r="3525">
      <c r="A3525" t="inlineStr">
        <is>
          <t>Florida International</t>
        </is>
      </c>
      <c r="B3525" t="n">
        <v>17</v>
      </c>
      <c r="C3525" t="inlineStr">
        <is>
          <t>JJ Kohl</t>
        </is>
      </c>
      <c r="D3525" t="inlineStr">
        <is>
          <t>QB</t>
        </is>
      </c>
      <c r="E3525" t="inlineStr">
        <is>
          <t>R-Jr</t>
        </is>
      </c>
      <c r="F3525" t="inlineStr">
        <is>
          <t>6'7"</t>
        </is>
      </c>
      <c r="G3525" t="n">
        <v>250</v>
      </c>
      <c r="H3525" t="inlineStr">
        <is>
          <t>Ankeny, Iowa</t>
        </is>
      </c>
      <c r="I3525" t="inlineStr">
        <is>
          <t>Transfer from App State (2026 portal)</t>
        </is>
      </c>
    </row>
    <row r="3526">
      <c r="A3526" t="inlineStr">
        <is>
          <t>Florida International</t>
        </is>
      </c>
      <c r="B3526" t="n">
        <v>22</v>
      </c>
      <c r="C3526" t="inlineStr">
        <is>
          <t>Brayshawn Littlejohn</t>
        </is>
      </c>
      <c r="D3526" t="inlineStr">
        <is>
          <t>LB</t>
        </is>
      </c>
      <c r="E3526" t="inlineStr">
        <is>
          <t>R-Jr</t>
        </is>
      </c>
      <c r="F3526" t="inlineStr">
        <is>
          <t>6'0"</t>
        </is>
      </c>
      <c r="G3526" t="n">
        <v>225</v>
      </c>
      <c r="H3526" t="inlineStr">
        <is>
          <t>Gaffney, S.C.</t>
        </is>
      </c>
      <c r="I3526" t="inlineStr">
        <is>
          <t>Transfer from App State (2026 portal)</t>
        </is>
      </c>
    </row>
    <row r="3527">
      <c r="A3527" t="inlineStr">
        <is>
          <t>Florida International</t>
        </is>
      </c>
      <c r="B3527" t="n">
        <v>3</v>
      </c>
      <c r="C3527" t="inlineStr">
        <is>
          <t>Devonte Lyons</t>
        </is>
      </c>
      <c r="D3527" t="inlineStr">
        <is>
          <t>RB</t>
        </is>
      </c>
      <c r="E3527" t="inlineStr">
        <is>
          <t>R-So</t>
        </is>
      </c>
      <c r="F3527" t="inlineStr">
        <is>
          <t>5'11"</t>
        </is>
      </c>
      <c r="G3527" t="n">
        <v>190</v>
      </c>
      <c r="H3527" t="inlineStr">
        <is>
          <t>St. Augustine, Fla.</t>
        </is>
      </c>
    </row>
    <row r="3528">
      <c r="A3528" t="inlineStr">
        <is>
          <t>Florida International</t>
        </is>
      </c>
      <c r="B3528" t="n">
        <v>11</v>
      </c>
      <c r="C3528" t="inlineStr">
        <is>
          <t>Zach Marker</t>
        </is>
      </c>
      <c r="D3528" t="inlineStr">
        <is>
          <t>QB</t>
        </is>
      </c>
      <c r="E3528" t="inlineStr">
        <is>
          <t>Gr</t>
        </is>
      </c>
      <c r="F3528" t="inlineStr">
        <is>
          <t>6'2"</t>
        </is>
      </c>
      <c r="G3528" t="n">
        <v>205</v>
      </c>
      <c r="H3528" t="inlineStr">
        <is>
          <t>Norwalk, Iowa</t>
        </is>
      </c>
    </row>
    <row r="3529">
      <c r="A3529" t="inlineStr">
        <is>
          <t>Florida International</t>
        </is>
      </c>
      <c r="B3529" t="n">
        <v>86</v>
      </c>
      <c r="C3529" t="inlineStr">
        <is>
          <t>Rodrigo Marron</t>
        </is>
      </c>
      <c r="D3529" t="inlineStr">
        <is>
          <t>LS</t>
        </is>
      </c>
      <c r="E3529" t="inlineStr">
        <is>
          <t>Fr</t>
        </is>
      </c>
      <c r="F3529" t="inlineStr">
        <is>
          <t>5'8"</t>
        </is>
      </c>
      <c r="G3529" t="n">
        <v>165</v>
      </c>
      <c r="H3529" t="inlineStr">
        <is>
          <t>Miami, Fla.</t>
        </is>
      </c>
    </row>
    <row r="3530">
      <c r="A3530" t="inlineStr">
        <is>
          <t>Florida International</t>
        </is>
      </c>
      <c r="B3530" t="n">
        <v>24</v>
      </c>
      <c r="C3530" t="inlineStr">
        <is>
          <t>King Massey</t>
        </is>
      </c>
      <c r="D3530" t="inlineStr">
        <is>
          <t>DL</t>
        </is>
      </c>
      <c r="E3530" t="inlineStr">
        <is>
          <t>R-Fr</t>
        </is>
      </c>
      <c r="F3530" t="inlineStr">
        <is>
          <t>6'4"</t>
        </is>
      </c>
      <c r="G3530" t="n">
        <v>245</v>
      </c>
      <c r="H3530" t="inlineStr">
        <is>
          <t>Jacksonville, Fla.</t>
        </is>
      </c>
    </row>
    <row r="3531">
      <c r="A3531" t="inlineStr">
        <is>
          <t>Florida International</t>
        </is>
      </c>
      <c r="B3531" t="n">
        <v>32</v>
      </c>
      <c r="C3531" t="inlineStr">
        <is>
          <t>Jaeden McMillan</t>
        </is>
      </c>
      <c r="D3531" t="inlineStr">
        <is>
          <t>DB</t>
        </is>
      </c>
      <c r="E3531" t="inlineStr">
        <is>
          <t>Fr</t>
        </is>
      </c>
      <c r="F3531" t="inlineStr">
        <is>
          <t>6'0"</t>
        </is>
      </c>
      <c r="G3531" t="n">
        <v>195</v>
      </c>
      <c r="H3531" t="inlineStr">
        <is>
          <t>Melbourne, Fla.</t>
        </is>
      </c>
    </row>
    <row r="3532">
      <c r="A3532" t="inlineStr">
        <is>
          <t>Florida International</t>
        </is>
      </c>
      <c r="B3532" t="n">
        <v>7</v>
      </c>
      <c r="C3532" t="inlineStr">
        <is>
          <t>Kyle McNeal</t>
        </is>
      </c>
      <c r="D3532" t="inlineStr">
        <is>
          <t>WR</t>
        </is>
      </c>
      <c r="E3532" t="inlineStr">
        <is>
          <t>R-Jr</t>
        </is>
      </c>
      <c r="F3532" t="inlineStr">
        <is>
          <t>6'1"</t>
        </is>
      </c>
      <c r="G3532" t="n">
        <v>185</v>
      </c>
      <c r="H3532" t="inlineStr">
        <is>
          <t>Riviera Beach, Fla.</t>
        </is>
      </c>
    </row>
    <row r="3533">
      <c r="A3533" t="inlineStr">
        <is>
          <t>Florida International</t>
        </is>
      </c>
      <c r="B3533" t="n">
        <v>56</v>
      </c>
      <c r="C3533" t="inlineStr">
        <is>
          <t>Marc Michel Jr.</t>
        </is>
      </c>
      <c r="D3533" t="inlineStr">
        <is>
          <t>OL</t>
        </is>
      </c>
      <c r="E3533" t="inlineStr">
        <is>
          <t>R-Fr</t>
        </is>
      </c>
      <c r="F3533" t="inlineStr">
        <is>
          <t>6'2"</t>
        </is>
      </c>
      <c r="G3533" t="n">
        <v>300</v>
      </c>
      <c r="H3533" t="inlineStr">
        <is>
          <t>Davenport, Fla.</t>
        </is>
      </c>
    </row>
    <row r="3534">
      <c r="A3534" t="inlineStr">
        <is>
          <t>Florida International</t>
        </is>
      </c>
      <c r="B3534" t="n">
        <v>4</v>
      </c>
      <c r="C3534" t="inlineStr">
        <is>
          <t>Wesley Miller</t>
        </is>
      </c>
      <c r="D3534" t="inlineStr">
        <is>
          <t>DB</t>
        </is>
      </c>
      <c r="E3534" t="inlineStr">
        <is>
          <t>R-Sr</t>
        </is>
      </c>
      <c r="F3534" t="inlineStr">
        <is>
          <t>5'11"</t>
        </is>
      </c>
      <c r="G3534" t="n">
        <v>190</v>
      </c>
      <c r="H3534" t="inlineStr">
        <is>
          <t>Columbia, Miss.</t>
        </is>
      </c>
      <c r="I3534" t="inlineStr">
        <is>
          <t>Transfer from South Alabama (2026 portal)</t>
        </is>
      </c>
    </row>
    <row r="3535">
      <c r="A3535" t="inlineStr">
        <is>
          <t>Florida International</t>
        </is>
      </c>
      <c r="B3535" t="n">
        <v>31</v>
      </c>
      <c r="C3535" t="inlineStr">
        <is>
          <t>Demitris Mincey</t>
        </is>
      </c>
      <c r="D3535" t="inlineStr">
        <is>
          <t>LB</t>
        </is>
      </c>
      <c r="E3535" t="inlineStr">
        <is>
          <t>Fr</t>
        </is>
      </c>
      <c r="F3535" t="inlineStr">
        <is>
          <t>6'1"</t>
        </is>
      </c>
      <c r="G3535" t="n">
        <v>210</v>
      </c>
      <c r="H3535" t="inlineStr">
        <is>
          <t>Fort Lauderdale, Fla.</t>
        </is>
      </c>
    </row>
    <row r="3536">
      <c r="A3536" t="inlineStr">
        <is>
          <t>Florida International</t>
        </is>
      </c>
      <c r="B3536" t="n">
        <v>78</v>
      </c>
      <c r="C3536" t="inlineStr">
        <is>
          <t>Nickolas Molina</t>
        </is>
      </c>
      <c r="D3536" t="inlineStr">
        <is>
          <t>OL</t>
        </is>
      </c>
      <c r="E3536" t="inlineStr">
        <is>
          <t>Sr</t>
        </is>
      </c>
      <c r="F3536" t="inlineStr">
        <is>
          <t>6'7"</t>
        </is>
      </c>
      <c r="G3536" t="n">
        <v>290</v>
      </c>
      <c r="H3536" t="inlineStr">
        <is>
          <t>Bronx, N.Y.</t>
        </is>
      </c>
    </row>
    <row r="3537">
      <c r="A3537" t="inlineStr">
        <is>
          <t>Florida International</t>
        </is>
      </c>
      <c r="B3537" t="n">
        <v>92</v>
      </c>
      <c r="C3537" t="inlineStr">
        <is>
          <t>Lukenson Morancy</t>
        </is>
      </c>
      <c r="D3537" t="inlineStr">
        <is>
          <t>DL</t>
        </is>
      </c>
      <c r="E3537" t="inlineStr">
        <is>
          <t>Fr</t>
        </is>
      </c>
      <c r="F3537" t="inlineStr">
        <is>
          <t>6'3"</t>
        </is>
      </c>
      <c r="G3537" t="n">
        <v>275</v>
      </c>
      <c r="H3537" t="inlineStr">
        <is>
          <t>South Apopka, Fla.</t>
        </is>
      </c>
    </row>
    <row r="3538">
      <c r="A3538" t="inlineStr">
        <is>
          <t>Florida International</t>
        </is>
      </c>
      <c r="B3538" t="n">
        <v>12</v>
      </c>
      <c r="C3538" t="inlineStr">
        <is>
          <t>RJ Moss Jr.</t>
        </is>
      </c>
      <c r="D3538" t="inlineStr">
        <is>
          <t>DL</t>
        </is>
      </c>
      <c r="E3538" t="inlineStr">
        <is>
          <t>R-So</t>
        </is>
      </c>
      <c r="F3538" t="inlineStr">
        <is>
          <t>6'3"</t>
        </is>
      </c>
      <c r="G3538" t="n">
        <v>285</v>
      </c>
      <c r="H3538" t="inlineStr">
        <is>
          <t>Biloxi, Miss.</t>
        </is>
      </c>
      <c r="I3538" t="inlineStr">
        <is>
          <t>Transfer from South Alabama (2026 portal)</t>
        </is>
      </c>
    </row>
    <row r="3539">
      <c r="A3539" t="inlineStr">
        <is>
          <t>Florida International</t>
        </is>
      </c>
      <c r="B3539" t="n">
        <v>66</v>
      </c>
      <c r="C3539" t="inlineStr">
        <is>
          <t>Takaylen Muex</t>
        </is>
      </c>
      <c r="D3539" t="inlineStr">
        <is>
          <t>OL</t>
        </is>
      </c>
      <c r="E3539" t="inlineStr">
        <is>
          <t>R-Fr</t>
        </is>
      </c>
      <c r="F3539" t="inlineStr">
        <is>
          <t>6'3"</t>
        </is>
      </c>
      <c r="G3539" t="n">
        <v>320</v>
      </c>
      <c r="H3539" t="inlineStr">
        <is>
          <t>Jacksonville, Fla.</t>
        </is>
      </c>
    </row>
    <row r="3540">
      <c r="A3540" t="inlineStr">
        <is>
          <t>Florida International</t>
        </is>
      </c>
      <c r="B3540" t="n">
        <v>52</v>
      </c>
      <c r="C3540" t="inlineStr">
        <is>
          <t>Akeem Neal</t>
        </is>
      </c>
      <c r="D3540" t="inlineStr">
        <is>
          <t>OL</t>
        </is>
      </c>
      <c r="E3540" t="inlineStr">
        <is>
          <t>R-So</t>
        </is>
      </c>
      <c r="F3540" t="inlineStr">
        <is>
          <t>6'5"</t>
        </is>
      </c>
      <c r="G3540" t="n">
        <v>315</v>
      </c>
      <c r="H3540" t="inlineStr">
        <is>
          <t>Orange Park, Fla.</t>
        </is>
      </c>
    </row>
    <row r="3541">
      <c r="A3541" t="inlineStr">
        <is>
          <t>Florida International</t>
        </is>
      </c>
      <c r="B3541" t="n">
        <v>6</v>
      </c>
      <c r="C3541" t="inlineStr">
        <is>
          <t>Eric Nelson</t>
        </is>
      </c>
      <c r="D3541" t="inlineStr">
        <is>
          <t>WR</t>
        </is>
      </c>
      <c r="E3541" t="inlineStr">
        <is>
          <t>R-So</t>
        </is>
      </c>
      <c r="F3541" t="inlineStr">
        <is>
          <t>6'3"</t>
        </is>
      </c>
      <c r="G3541" t="n">
        <v>175</v>
      </c>
      <c r="H3541" t="inlineStr">
        <is>
          <t>Miramar, Fla.</t>
        </is>
      </c>
    </row>
    <row r="3542">
      <c r="A3542" t="inlineStr">
        <is>
          <t>Florida International</t>
        </is>
      </c>
      <c r="B3542" t="n">
        <v>48</v>
      </c>
      <c r="C3542" t="inlineStr">
        <is>
          <t>Richard Nwaukoni</t>
        </is>
      </c>
      <c r="D3542" t="inlineStr">
        <is>
          <t>DL</t>
        </is>
      </c>
      <c r="E3542" t="inlineStr">
        <is>
          <t>R-Sr</t>
        </is>
      </c>
      <c r="F3542" t="inlineStr">
        <is>
          <t>6'3"</t>
        </is>
      </c>
      <c r="G3542" t="n">
        <v>280</v>
      </c>
      <c r="H3542" t="inlineStr">
        <is>
          <t>Coconut Creek, Fla.</t>
        </is>
      </c>
    </row>
    <row r="3543">
      <c r="A3543" t="inlineStr">
        <is>
          <t>Florida International</t>
        </is>
      </c>
      <c r="B3543" t="n">
        <v>81</v>
      </c>
      <c r="C3543" t="inlineStr">
        <is>
          <t>Ayden Passley</t>
        </is>
      </c>
      <c r="D3543" t="inlineStr">
        <is>
          <t>TE</t>
        </is>
      </c>
      <c r="E3543" t="inlineStr">
        <is>
          <t>Fr</t>
        </is>
      </c>
      <c r="F3543" t="inlineStr">
        <is>
          <t>6'5"</t>
        </is>
      </c>
      <c r="G3543" t="n">
        <v>230</v>
      </c>
      <c r="H3543" t="inlineStr">
        <is>
          <t>Jupiter, Fla.</t>
        </is>
      </c>
    </row>
    <row r="3544">
      <c r="A3544" t="inlineStr">
        <is>
          <t>Florida International</t>
        </is>
      </c>
      <c r="B3544" t="n">
        <v>83</v>
      </c>
      <c r="C3544" t="inlineStr">
        <is>
          <t>Malik Penson</t>
        </is>
      </c>
      <c r="D3544" t="inlineStr">
        <is>
          <t>WR</t>
        </is>
      </c>
      <c r="E3544" t="inlineStr">
        <is>
          <t>Fr</t>
        </is>
      </c>
      <c r="F3544" t="inlineStr">
        <is>
          <t>5'10"</t>
        </is>
      </c>
      <c r="G3544" t="n">
        <v>170</v>
      </c>
      <c r="H3544" t="inlineStr">
        <is>
          <t>Goulds, Fla.</t>
        </is>
      </c>
    </row>
    <row r="3545">
      <c r="A3545" t="inlineStr">
        <is>
          <t>Florida International</t>
        </is>
      </c>
      <c r="B3545" t="n">
        <v>4</v>
      </c>
      <c r="C3545" t="inlineStr">
        <is>
          <t>James Resar</t>
        </is>
      </c>
      <c r="D3545" t="inlineStr">
        <is>
          <t>TE</t>
        </is>
      </c>
      <c r="E3545" t="inlineStr">
        <is>
          <t>R-So</t>
        </is>
      </c>
      <c r="F3545" t="inlineStr">
        <is>
          <t>6'5"</t>
        </is>
      </c>
      <c r="G3545" t="n">
        <v>235</v>
      </c>
      <c r="H3545" t="inlineStr">
        <is>
          <t>Yulee, Fla.</t>
        </is>
      </c>
    </row>
    <row r="3546">
      <c r="A3546" t="inlineStr">
        <is>
          <t>Florida International</t>
        </is>
      </c>
      <c r="B3546" t="n">
        <v>51</v>
      </c>
      <c r="C3546" t="inlineStr">
        <is>
          <t>Manasseh Ripert</t>
        </is>
      </c>
      <c r="D3546" t="inlineStr">
        <is>
          <t>OL</t>
        </is>
      </c>
      <c r="E3546" t="inlineStr">
        <is>
          <t>R-Sr</t>
        </is>
      </c>
      <c r="F3546" t="inlineStr">
        <is>
          <t>6'4"</t>
        </is>
      </c>
      <c r="G3546" t="n">
        <v>290</v>
      </c>
      <c r="H3546" t="inlineStr">
        <is>
          <t>Lakeland, Fla.</t>
        </is>
      </c>
      <c r="I3546" t="inlineStr">
        <is>
          <t>Transfer from Western Carolina (2026 portal)</t>
        </is>
      </c>
    </row>
    <row r="3547">
      <c r="A3547" t="inlineStr">
        <is>
          <t>Florida International</t>
        </is>
      </c>
      <c r="B3547" t="n">
        <v>67</v>
      </c>
      <c r="C3547" t="inlineStr">
        <is>
          <t>Jon Rodriguez</t>
        </is>
      </c>
      <c r="D3547" t="inlineStr">
        <is>
          <t>OL</t>
        </is>
      </c>
      <c r="E3547" t="inlineStr">
        <is>
          <t>R-So</t>
        </is>
      </c>
      <c r="F3547" t="inlineStr">
        <is>
          <t>6'5"</t>
        </is>
      </c>
      <c r="G3547" t="n">
        <v>300</v>
      </c>
      <c r="H3547" t="inlineStr">
        <is>
          <t>Fort Lauderdale, Fla.</t>
        </is>
      </c>
    </row>
    <row r="3548">
      <c r="A3548" t="inlineStr">
        <is>
          <t>Florida International</t>
        </is>
      </c>
      <c r="B3548" t="n">
        <v>91</v>
      </c>
      <c r="C3548" t="inlineStr">
        <is>
          <t>Kyrie Samuel</t>
        </is>
      </c>
      <c r="D3548" t="inlineStr">
        <is>
          <t>DL</t>
        </is>
      </c>
      <c r="E3548" t="inlineStr">
        <is>
          <t>R-Sr</t>
        </is>
      </c>
      <c r="F3548" t="inlineStr">
        <is>
          <t>5'11"</t>
        </is>
      </c>
      <c r="G3548" t="n">
        <v>260</v>
      </c>
      <c r="H3548" t="inlineStr">
        <is>
          <t>Fort Lauderdale, Fla.</t>
        </is>
      </c>
    </row>
    <row r="3549">
      <c r="A3549" t="inlineStr">
        <is>
          <t>Florida International</t>
        </is>
      </c>
      <c r="B3549" t="n">
        <v>88</v>
      </c>
      <c r="C3549" t="inlineStr">
        <is>
          <t>Kevin Schaeffer</t>
        </is>
      </c>
      <c r="D3549" t="inlineStr">
        <is>
          <t>TE</t>
        </is>
      </c>
      <c r="E3549" t="inlineStr">
        <is>
          <t>Gr</t>
        </is>
      </c>
      <c r="F3549" t="inlineStr">
        <is>
          <t>6'5"</t>
        </is>
      </c>
      <c r="G3549" t="n">
        <v>245</v>
      </c>
      <c r="H3549" t="inlineStr">
        <is>
          <t>Hewitt, N.J.</t>
        </is>
      </c>
      <c r="I3549" t="inlineStr">
        <is>
          <t>Transfer from Rhode Island (2026 portal)</t>
        </is>
      </c>
    </row>
    <row r="3550">
      <c r="A3550" t="inlineStr">
        <is>
          <t>Florida International</t>
        </is>
      </c>
      <c r="B3550" t="n">
        <v>84</v>
      </c>
      <c r="C3550" t="inlineStr">
        <is>
          <t>Barrett Schulz</t>
        </is>
      </c>
      <c r="D3550" t="inlineStr">
        <is>
          <t>WR</t>
        </is>
      </c>
      <c r="E3550" t="inlineStr">
        <is>
          <t>Fr</t>
        </is>
      </c>
      <c r="F3550" t="inlineStr">
        <is>
          <t>6'5"</t>
        </is>
      </c>
      <c r="G3550" t="n">
        <v>190</v>
      </c>
      <c r="H3550" t="inlineStr">
        <is>
          <t>Orange City, Fla.</t>
        </is>
      </c>
    </row>
    <row r="3551">
      <c r="A3551" t="inlineStr">
        <is>
          <t>Florida International</t>
        </is>
      </c>
      <c r="B3551" t="n">
        <v>30</v>
      </c>
      <c r="C3551" t="inlineStr">
        <is>
          <t>Noah Sidan</t>
        </is>
      </c>
      <c r="D3551" t="inlineStr">
        <is>
          <t>PK</t>
        </is>
      </c>
      <c r="E3551" t="inlineStr">
        <is>
          <t>Fr</t>
        </is>
      </c>
      <c r="F3551" t="inlineStr">
        <is>
          <t>5'8"</t>
        </is>
      </c>
      <c r="G3551" t="n">
        <v>165</v>
      </c>
      <c r="H3551" t="inlineStr">
        <is>
          <t>Key Biscayne, Fla.</t>
        </is>
      </c>
    </row>
    <row r="3552">
      <c r="A3552" t="inlineStr">
        <is>
          <t>Florida International</t>
        </is>
      </c>
      <c r="B3552" t="n">
        <v>88</v>
      </c>
      <c r="C3552" t="inlineStr">
        <is>
          <t>Elijah Simmons</t>
        </is>
      </c>
      <c r="D3552" t="inlineStr">
        <is>
          <t>DL</t>
        </is>
      </c>
      <c r="E3552" t="inlineStr">
        <is>
          <t>R-Sr</t>
        </is>
      </c>
      <c r="F3552" t="inlineStr">
        <is>
          <t>6'0"</t>
        </is>
      </c>
      <c r="G3552" t="n">
        <v>285</v>
      </c>
      <c r="H3552" t="inlineStr">
        <is>
          <t>Charlotte, N.C.</t>
        </is>
      </c>
      <c r="I3552" t="inlineStr">
        <is>
          <t>Transfer from West Virginia (2026 portal)</t>
        </is>
      </c>
    </row>
    <row r="3553">
      <c r="A3553" t="inlineStr">
        <is>
          <t>Florida International</t>
        </is>
      </c>
      <c r="B3553" t="n">
        <v>5</v>
      </c>
      <c r="C3553" t="inlineStr">
        <is>
          <t>Kenton Simmons</t>
        </is>
      </c>
      <c r="D3553" t="inlineStr">
        <is>
          <t>DE</t>
        </is>
      </c>
      <c r="E3553" t="inlineStr">
        <is>
          <t>Sr</t>
        </is>
      </c>
      <c r="F3553" t="inlineStr">
        <is>
          <t>6'4"</t>
        </is>
      </c>
      <c r="G3553" t="n">
        <v>245</v>
      </c>
      <c r="H3553" t="inlineStr">
        <is>
          <t>Jackson, Miss.</t>
        </is>
      </c>
    </row>
    <row r="3554">
      <c r="A3554" t="inlineStr">
        <is>
          <t>Florida International</t>
        </is>
      </c>
      <c r="B3554" t="n">
        <v>44</v>
      </c>
      <c r="C3554" t="inlineStr">
        <is>
          <t>Michael Smarts</t>
        </is>
      </c>
      <c r="D3554" t="inlineStr">
        <is>
          <t>DE</t>
        </is>
      </c>
      <c r="E3554" t="inlineStr">
        <is>
          <t>Fr</t>
        </is>
      </c>
      <c r="F3554" t="inlineStr">
        <is>
          <t>6'4"</t>
        </is>
      </c>
      <c r="G3554" t="n">
        <v>240</v>
      </c>
      <c r="H3554" t="inlineStr">
        <is>
          <t>Miami Gardens, Fla.</t>
        </is>
      </c>
    </row>
    <row r="3555">
      <c r="A3555" t="inlineStr">
        <is>
          <t>Florida International</t>
        </is>
      </c>
      <c r="B3555" t="n">
        <v>95</v>
      </c>
      <c r="C3555" t="inlineStr">
        <is>
          <t>Anthony Smith</t>
        </is>
      </c>
      <c r="D3555" t="inlineStr">
        <is>
          <t>DL</t>
        </is>
      </c>
      <c r="E3555" t="inlineStr">
        <is>
          <t>So</t>
        </is>
      </c>
      <c r="F3555" t="inlineStr">
        <is>
          <t>6'2"</t>
        </is>
      </c>
      <c r="G3555" t="n">
        <v>345</v>
      </c>
      <c r="H3555" t="inlineStr">
        <is>
          <t>Fort Lauderdale, Fla.</t>
        </is>
      </c>
    </row>
    <row r="3556">
      <c r="A3556" t="inlineStr">
        <is>
          <t>Florida International</t>
        </is>
      </c>
      <c r="B3556" t="n">
        <v>50</v>
      </c>
      <c r="C3556" t="inlineStr">
        <is>
          <t>Jeremy Smith</t>
        </is>
      </c>
      <c r="D3556" t="inlineStr">
        <is>
          <t>OL</t>
        </is>
      </c>
      <c r="E3556" t="inlineStr">
        <is>
          <t>R-Fr</t>
        </is>
      </c>
      <c r="F3556" t="inlineStr">
        <is>
          <t>6'5"</t>
        </is>
      </c>
      <c r="G3556" t="n">
        <v>290</v>
      </c>
      <c r="H3556" t="inlineStr">
        <is>
          <t>Miami, Fla.</t>
        </is>
      </c>
    </row>
    <row r="3557">
      <c r="A3557" t="inlineStr">
        <is>
          <t>Florida International</t>
        </is>
      </c>
      <c r="B3557" t="n">
        <v>17</v>
      </c>
      <c r="C3557" t="inlineStr">
        <is>
          <t>Kani Smith</t>
        </is>
      </c>
      <c r="D3557" t="inlineStr">
        <is>
          <t>LB</t>
        </is>
      </c>
      <c r="E3557" t="inlineStr">
        <is>
          <t>So</t>
        </is>
      </c>
      <c r="F3557" t="inlineStr">
        <is>
          <t>6'2"</t>
        </is>
      </c>
      <c r="G3557" t="n">
        <v>210</v>
      </c>
      <c r="H3557" t="inlineStr">
        <is>
          <t>Pahokee, Fla.</t>
        </is>
      </c>
    </row>
    <row r="3558">
      <c r="A3558" t="inlineStr">
        <is>
          <t>Florida International</t>
        </is>
      </c>
      <c r="B3558" t="n">
        <v>41</v>
      </c>
      <c r="C3558" t="inlineStr">
        <is>
          <t>Stone Springman</t>
        </is>
      </c>
      <c r="D3558" t="inlineStr">
        <is>
          <t>P</t>
        </is>
      </c>
      <c r="E3558" t="inlineStr">
        <is>
          <t>R-Jr</t>
        </is>
      </c>
      <c r="F3558" t="inlineStr">
        <is>
          <t>6'3"</t>
        </is>
      </c>
      <c r="G3558" t="n">
        <v>215</v>
      </c>
      <c r="H3558" t="inlineStr">
        <is>
          <t>Sarasota, Fla.</t>
        </is>
      </c>
    </row>
    <row r="3559">
      <c r="A3559" t="inlineStr">
        <is>
          <t>Florida International</t>
        </is>
      </c>
      <c r="B3559" t="n">
        <v>1</v>
      </c>
      <c r="C3559" t="inlineStr">
        <is>
          <t>Shamir Sterlin</t>
        </is>
      </c>
      <c r="D3559" t="inlineStr">
        <is>
          <t>DB</t>
        </is>
      </c>
      <c r="E3559" t="inlineStr">
        <is>
          <t>R-So</t>
        </is>
      </c>
      <c r="F3559" t="inlineStr">
        <is>
          <t>6'2"</t>
        </is>
      </c>
      <c r="G3559" t="n">
        <v>215</v>
      </c>
      <c r="H3559" t="inlineStr">
        <is>
          <t>Port St. Lucie, Fla.</t>
        </is>
      </c>
    </row>
    <row r="3560">
      <c r="A3560" t="inlineStr">
        <is>
          <t>Florida International</t>
        </is>
      </c>
      <c r="B3560" t="n">
        <v>18</v>
      </c>
      <c r="C3560" t="inlineStr">
        <is>
          <t>Pickle Stewart</t>
        </is>
      </c>
      <c r="D3560" t="inlineStr">
        <is>
          <t>LB</t>
        </is>
      </c>
      <c r="E3560" t="inlineStr">
        <is>
          <t>R-So</t>
        </is>
      </c>
      <c r="F3560" t="inlineStr">
        <is>
          <t>6'1"</t>
        </is>
      </c>
      <c r="G3560" t="n">
        <v>230</v>
      </c>
      <c r="H3560" t="inlineStr">
        <is>
          <t>Atlanta, Ga.</t>
        </is>
      </c>
    </row>
    <row r="3561">
      <c r="A3561" t="inlineStr">
        <is>
          <t>Florida International</t>
        </is>
      </c>
      <c r="B3561" t="n">
        <v>0</v>
      </c>
      <c r="C3561" t="inlineStr">
        <is>
          <t>Jojo Stone</t>
        </is>
      </c>
      <c r="D3561" t="inlineStr">
        <is>
          <t>WR</t>
        </is>
      </c>
      <c r="E3561" t="inlineStr">
        <is>
          <t>R-So</t>
        </is>
      </c>
      <c r="F3561" t="inlineStr">
        <is>
          <t>5'11"</t>
        </is>
      </c>
      <c r="G3561" t="n">
        <v>185</v>
      </c>
      <c r="H3561" t="inlineStr">
        <is>
          <t>Atlanta, Ga.</t>
        </is>
      </c>
    </row>
    <row r="3562">
      <c r="A3562" t="inlineStr">
        <is>
          <t>Florida International</t>
        </is>
      </c>
      <c r="B3562" t="n">
        <v>28</v>
      </c>
      <c r="C3562" t="inlineStr">
        <is>
          <t>Orlando Syph-Timmons</t>
        </is>
      </c>
      <c r="D3562" t="inlineStr">
        <is>
          <t>LB</t>
        </is>
      </c>
      <c r="E3562" t="inlineStr">
        <is>
          <t>R-Jr</t>
        </is>
      </c>
      <c r="F3562" t="inlineStr">
        <is>
          <t>5'11"</t>
        </is>
      </c>
      <c r="G3562" t="n">
        <v>220</v>
      </c>
      <c r="H3562" t="inlineStr">
        <is>
          <t>Mountain House, Calif.</t>
        </is>
      </c>
    </row>
    <row r="3563">
      <c r="A3563" t="inlineStr">
        <is>
          <t>Florida International</t>
        </is>
      </c>
      <c r="B3563" t="n">
        <v>9</v>
      </c>
      <c r="C3563" t="inlineStr">
        <is>
          <t>Josiah Taylor</t>
        </is>
      </c>
      <c r="D3563" t="inlineStr">
        <is>
          <t>LB</t>
        </is>
      </c>
      <c r="E3563" t="inlineStr">
        <is>
          <t>Jr</t>
        </is>
      </c>
      <c r="F3563" t="inlineStr">
        <is>
          <t>6'0"</t>
        </is>
      </c>
      <c r="G3563" t="n">
        <v>230</v>
      </c>
      <c r="H3563" t="inlineStr">
        <is>
          <t>Sebring, Fla.</t>
        </is>
      </c>
    </row>
    <row r="3564">
      <c r="A3564" t="inlineStr">
        <is>
          <t>Florida International</t>
        </is>
      </c>
      <c r="B3564" t="n">
        <v>49</v>
      </c>
      <c r="C3564" t="inlineStr">
        <is>
          <t>Conrad Tolerico</t>
        </is>
      </c>
      <c r="D3564" t="inlineStr">
        <is>
          <t>P</t>
        </is>
      </c>
      <c r="E3564" t="inlineStr">
        <is>
          <t>Fr</t>
        </is>
      </c>
      <c r="F3564" t="inlineStr">
        <is>
          <t>6'1"</t>
        </is>
      </c>
      <c r="G3564" t="n">
        <v>175</v>
      </c>
      <c r="H3564" t="inlineStr">
        <is>
          <t>Coral Springs, Fla.</t>
        </is>
      </c>
    </row>
    <row r="3565">
      <c r="A3565" t="inlineStr">
        <is>
          <t>Florida International</t>
        </is>
      </c>
      <c r="B3565" t="n">
        <v>71</v>
      </c>
      <c r="C3565" t="inlineStr">
        <is>
          <t>Antonio Tripp Jr.</t>
        </is>
      </c>
      <c r="D3565" t="inlineStr">
        <is>
          <t>OL</t>
        </is>
      </c>
      <c r="E3565" t="inlineStr">
        <is>
          <t>R-Jr</t>
        </is>
      </c>
      <c r="F3565" t="inlineStr">
        <is>
          <t>6'3"</t>
        </is>
      </c>
      <c r="G3565" t="n">
        <v>305</v>
      </c>
      <c r="H3565" t="inlineStr">
        <is>
          <t>Baltimore, Md.</t>
        </is>
      </c>
    </row>
    <row r="3566">
      <c r="A3566" t="inlineStr">
        <is>
          <t>Florida International</t>
        </is>
      </c>
      <c r="B3566" t="n">
        <v>29</v>
      </c>
      <c r="C3566" t="inlineStr">
        <is>
          <t>Dominic Turnbull</t>
        </is>
      </c>
      <c r="D3566" t="inlineStr">
        <is>
          <t>DB</t>
        </is>
      </c>
      <c r="E3566" t="inlineStr">
        <is>
          <t>Fr</t>
        </is>
      </c>
      <c r="F3566" t="inlineStr">
        <is>
          <t>6'2"</t>
        </is>
      </c>
      <c r="G3566" t="n">
        <v>195</v>
      </c>
      <c r="H3566" t="inlineStr">
        <is>
          <t>Miami, Fla.</t>
        </is>
      </c>
    </row>
    <row r="3567">
      <c r="A3567" t="inlineStr">
        <is>
          <t>Florida International</t>
        </is>
      </c>
      <c r="B3567" t="n">
        <v>53</v>
      </c>
      <c r="C3567" t="inlineStr">
        <is>
          <t>Nathan Tveit</t>
        </is>
      </c>
      <c r="D3567" t="inlineStr">
        <is>
          <t>OL</t>
        </is>
      </c>
      <c r="E3567" t="inlineStr">
        <is>
          <t>R-Fr</t>
        </is>
      </c>
      <c r="F3567" t="inlineStr">
        <is>
          <t>6'3"</t>
        </is>
      </c>
      <c r="G3567" t="n">
        <v>310</v>
      </c>
      <c r="H3567" t="inlineStr">
        <is>
          <t>Oviedo, Fla.</t>
        </is>
      </c>
    </row>
    <row r="3568">
      <c r="A3568" t="inlineStr">
        <is>
          <t>Florida International</t>
        </is>
      </c>
      <c r="B3568" t="n">
        <v>9</v>
      </c>
      <c r="C3568" t="inlineStr">
        <is>
          <t>Jackson Verdugo</t>
        </is>
      </c>
      <c r="D3568" t="inlineStr">
        <is>
          <t>TE</t>
        </is>
      </c>
      <c r="E3568" t="inlineStr">
        <is>
          <t>So</t>
        </is>
      </c>
      <c r="F3568" t="inlineStr">
        <is>
          <t>6'4"</t>
        </is>
      </c>
      <c r="G3568" t="n">
        <v>250</v>
      </c>
      <c r="H3568" t="inlineStr">
        <is>
          <t>College Station, Texas</t>
        </is>
      </c>
    </row>
    <row r="3569">
      <c r="A3569" t="inlineStr">
        <is>
          <t>Florida International</t>
        </is>
      </c>
      <c r="B3569" t="n">
        <v>43</v>
      </c>
      <c r="C3569" t="inlineStr">
        <is>
          <t>Felix Visser</t>
        </is>
      </c>
      <c r="D3569" t="inlineStr">
        <is>
          <t>P</t>
        </is>
      </c>
      <c r="E3569" t="inlineStr">
        <is>
          <t>Fr</t>
        </is>
      </c>
      <c r="F3569" t="inlineStr">
        <is>
          <t>6'2"</t>
        </is>
      </c>
      <c r="G3569" t="n">
        <v>215</v>
      </c>
      <c r="H3569" t="inlineStr">
        <is>
          <t>Perth, Australia</t>
        </is>
      </c>
    </row>
    <row r="3570">
      <c r="A3570" t="inlineStr">
        <is>
          <t>Florida International</t>
        </is>
      </c>
      <c r="B3570" t="n">
        <v>10</v>
      </c>
      <c r="C3570" t="inlineStr">
        <is>
          <t>Ormond Wallace</t>
        </is>
      </c>
      <c r="D3570" t="inlineStr">
        <is>
          <t>DB</t>
        </is>
      </c>
      <c r="E3570" t="inlineStr">
        <is>
          <t>Sr</t>
        </is>
      </c>
      <c r="F3570" t="inlineStr">
        <is>
          <t>6'0"</t>
        </is>
      </c>
      <c r="G3570" t="n">
        <v>210</v>
      </c>
      <c r="H3570" t="inlineStr">
        <is>
          <t>Pinson, Ala.</t>
        </is>
      </c>
    </row>
    <row r="3571">
      <c r="A3571" t="inlineStr">
        <is>
          <t>Florida International</t>
        </is>
      </c>
      <c r="B3571" t="n">
        <v>16</v>
      </c>
      <c r="C3571" t="inlineStr">
        <is>
          <t>Zachary Waters</t>
        </is>
      </c>
      <c r="D3571" t="inlineStr">
        <is>
          <t>QB</t>
        </is>
      </c>
      <c r="E3571" t="inlineStr">
        <is>
          <t>R-Sr</t>
        </is>
      </c>
      <c r="F3571" t="inlineStr">
        <is>
          <t>6'0"</t>
        </is>
      </c>
      <c r="G3571" t="n">
        <v>195</v>
      </c>
      <c r="H3571" t="inlineStr">
        <is>
          <t>Boca Raton, Fla.</t>
        </is>
      </c>
    </row>
    <row r="3572">
      <c r="A3572" t="inlineStr">
        <is>
          <t>Florida International</t>
        </is>
      </c>
      <c r="B3572" t="n">
        <v>16</v>
      </c>
      <c r="C3572" t="inlineStr">
        <is>
          <t>Nick Watson</t>
        </is>
      </c>
      <c r="D3572" t="inlineStr">
        <is>
          <t>DL</t>
        </is>
      </c>
      <c r="E3572" t="inlineStr">
        <is>
          <t>R-Sr</t>
        </is>
      </c>
      <c r="F3572" t="inlineStr">
        <is>
          <t>6'3"</t>
        </is>
      </c>
      <c r="G3572" t="n">
        <v>235</v>
      </c>
      <c r="H3572" t="inlineStr">
        <is>
          <t>Fort Lauderdale, Fla.</t>
        </is>
      </c>
    </row>
    <row r="3573">
      <c r="A3573" t="inlineStr">
        <is>
          <t>Florida International</t>
        </is>
      </c>
      <c r="B3573" t="n">
        <v>73</v>
      </c>
      <c r="C3573" t="inlineStr">
        <is>
          <t>Spencer Webb</t>
        </is>
      </c>
      <c r="D3573" t="inlineStr">
        <is>
          <t>OL</t>
        </is>
      </c>
      <c r="E3573" t="inlineStr">
        <is>
          <t>Sr</t>
        </is>
      </c>
      <c r="F3573" t="inlineStr">
        <is>
          <t>6'3"</t>
        </is>
      </c>
      <c r="G3573" t="n">
        <v>295</v>
      </c>
      <c r="H3573" t="inlineStr">
        <is>
          <t>Alton, Ill.</t>
        </is>
      </c>
      <c r="I3573" t="inlineStr">
        <is>
          <t>Transfer from Eastern Michigan (2026 portal)</t>
        </is>
      </c>
    </row>
    <row r="3574">
      <c r="A3574" t="inlineStr">
        <is>
          <t>Florida International</t>
        </is>
      </c>
      <c r="B3574" t="n">
        <v>26</v>
      </c>
      <c r="C3574" t="inlineStr">
        <is>
          <t>Zay West</t>
        </is>
      </c>
      <c r="D3574" t="inlineStr">
        <is>
          <t>DB</t>
        </is>
      </c>
      <c r="E3574" t="inlineStr">
        <is>
          <t>Fr</t>
        </is>
      </c>
      <c r="F3574" t="inlineStr">
        <is>
          <t>6'0"</t>
        </is>
      </c>
      <c r="G3574" t="n">
        <v>170</v>
      </c>
      <c r="H3574" t="inlineStr">
        <is>
          <t>Madison, Fla.</t>
        </is>
      </c>
    </row>
    <row r="3575">
      <c r="A3575" t="inlineStr">
        <is>
          <t>Florida International</t>
        </is>
      </c>
      <c r="B3575" t="n">
        <v>23</v>
      </c>
      <c r="C3575" t="inlineStr">
        <is>
          <t>Trey Whirley</t>
        </is>
      </c>
      <c r="D3575" t="inlineStr">
        <is>
          <t>QB</t>
        </is>
      </c>
      <c r="E3575" t="inlineStr">
        <is>
          <t>R-So</t>
        </is>
      </c>
      <c r="F3575" t="inlineStr">
        <is>
          <t>5'11"</t>
        </is>
      </c>
      <c r="G3575" t="n">
        <v>195</v>
      </c>
      <c r="H3575" t="inlineStr">
        <is>
          <t>St. Petersburg, Fla.</t>
        </is>
      </c>
    </row>
    <row r="3576">
      <c r="A3576" t="inlineStr">
        <is>
          <t>Florida International</t>
        </is>
      </c>
      <c r="B3576" t="n">
        <v>14</v>
      </c>
      <c r="C3576" t="inlineStr">
        <is>
          <t>Kenny Williams</t>
        </is>
      </c>
      <c r="D3576" t="inlineStr">
        <is>
          <t>WR</t>
        </is>
      </c>
      <c r="E3576" t="inlineStr">
        <is>
          <t>R-Fr</t>
        </is>
      </c>
      <c r="F3576" t="inlineStr">
        <is>
          <t>5'10"</t>
        </is>
      </c>
      <c r="G3576" t="n">
        <v>170</v>
      </c>
      <c r="H3576" t="inlineStr">
        <is>
          <t>Miami, Fla.</t>
        </is>
      </c>
    </row>
    <row r="3577">
      <c r="A3577" t="inlineStr">
        <is>
          <t>Florida International</t>
        </is>
      </c>
      <c r="B3577" t="n">
        <v>14</v>
      </c>
      <c r="C3577" t="inlineStr">
        <is>
          <t>Robert Williams</t>
        </is>
      </c>
      <c r="D3577" t="inlineStr">
        <is>
          <t>DL</t>
        </is>
      </c>
      <c r="E3577" t="inlineStr">
        <is>
          <t>R-So</t>
        </is>
      </c>
      <c r="F3577" t="inlineStr">
        <is>
          <t>6'2"</t>
        </is>
      </c>
      <c r="G3577" t="n">
        <v>235</v>
      </c>
      <c r="H3577" t="inlineStr">
        <is>
          <t>Miami, Fla.</t>
        </is>
      </c>
    </row>
    <row r="3578">
      <c r="A3578" t="inlineStr">
        <is>
          <t>Florida International</t>
        </is>
      </c>
      <c r="B3578" t="n">
        <v>77</v>
      </c>
      <c r="C3578" t="inlineStr">
        <is>
          <t>Riley Wilson</t>
        </is>
      </c>
      <c r="D3578" t="inlineStr">
        <is>
          <t>OL</t>
        </is>
      </c>
      <c r="E3578" t="inlineStr">
        <is>
          <t>Fr</t>
        </is>
      </c>
      <c r="F3578" t="inlineStr">
        <is>
          <t>6'4"</t>
        </is>
      </c>
      <c r="G3578" t="n">
        <v>285</v>
      </c>
      <c r="H3578" t="inlineStr">
        <is>
          <t>Tampa, Fla.</t>
        </is>
      </c>
    </row>
    <row r="3579">
      <c r="A3579" t="inlineStr">
        <is>
          <t>Florida International</t>
        </is>
      </c>
      <c r="B3579" t="n">
        <v>47</v>
      </c>
      <c r="C3579" t="inlineStr">
        <is>
          <t>Justin Wood</t>
        </is>
      </c>
      <c r="D3579" t="inlineStr">
        <is>
          <t>LS</t>
        </is>
      </c>
      <c r="E3579" t="inlineStr">
        <is>
          <t>R-Jr</t>
        </is>
      </c>
      <c r="F3579" t="inlineStr">
        <is>
          <t>5'11"</t>
        </is>
      </c>
      <c r="G3579" t="n">
        <v>195</v>
      </c>
      <c r="H3579" t="inlineStr">
        <is>
          <t>Miami, Fla.</t>
        </is>
      </c>
    </row>
    <row r="3580">
      <c r="A3580" t="inlineStr">
        <is>
          <t>Florida International</t>
        </is>
      </c>
      <c r="B3580" t="n">
        <v>61</v>
      </c>
      <c r="C3580" t="inlineStr">
        <is>
          <t>Ignacio Zulaica</t>
        </is>
      </c>
      <c r="D3580" t="inlineStr">
        <is>
          <t>OL</t>
        </is>
      </c>
      <c r="E3580" t="inlineStr">
        <is>
          <t>Fr</t>
        </is>
      </c>
      <c r="F3580" t="inlineStr">
        <is>
          <t>5'11"</t>
        </is>
      </c>
      <c r="G3580" t="n">
        <v>265</v>
      </c>
      <c r="H3580" t="inlineStr">
        <is>
          <t>West Palm Beach, Fla.</t>
        </is>
      </c>
    </row>
    <row r="3581">
      <c r="A3581" t="inlineStr">
        <is>
          <t>Florida State</t>
        </is>
      </c>
      <c r="B3581" t="n">
        <v>72</v>
      </c>
      <c r="C3581" t="inlineStr">
        <is>
          <t>Donald Akhibi</t>
        </is>
      </c>
      <c r="D3581" t="inlineStr">
        <is>
          <t>OL</t>
        </is>
      </c>
      <c r="E3581" t="inlineStr">
        <is>
          <t>Fr</t>
        </is>
      </c>
      <c r="F3581" t="inlineStr">
        <is>
          <t>6'7"</t>
        </is>
      </c>
      <c r="G3581" t="n">
        <v>260</v>
      </c>
      <c r="H3581" t="inlineStr">
        <is>
          <t>Douglasville, Ga.</t>
        </is>
      </c>
    </row>
    <row r="3582">
      <c r="A3582" t="inlineStr">
        <is>
          <t>Florida State</t>
        </is>
      </c>
      <c r="B3582" t="n">
        <v>32</v>
      </c>
      <c r="C3582" t="inlineStr">
        <is>
          <t>Jalen Anderson</t>
        </is>
      </c>
      <c r="D3582" t="inlineStr">
        <is>
          <t>DL</t>
        </is>
      </c>
      <c r="E3582" t="inlineStr">
        <is>
          <t>Jr</t>
        </is>
      </c>
      <c r="F3582" t="inlineStr">
        <is>
          <t>6'2"</t>
        </is>
      </c>
      <c r="G3582" t="n">
        <v>242</v>
      </c>
      <c r="H3582" t="inlineStr">
        <is>
          <t>Slidell, La.</t>
        </is>
      </c>
    </row>
    <row r="3583">
      <c r="A3583" t="inlineStr">
        <is>
          <t>Florida State</t>
        </is>
      </c>
      <c r="B3583" t="n">
        <v>7</v>
      </c>
      <c r="C3583" t="inlineStr">
        <is>
          <t>Ashlynd Barker</t>
        </is>
      </c>
      <c r="D3583" t="inlineStr">
        <is>
          <t>DB</t>
        </is>
      </c>
      <c r="E3583" t="inlineStr">
        <is>
          <t>R-Sr</t>
        </is>
      </c>
      <c r="F3583" t="inlineStr">
        <is>
          <t>6'3"</t>
        </is>
      </c>
      <c r="G3583" t="n">
        <v>217</v>
      </c>
      <c r="H3583" t="inlineStr">
        <is>
          <t>Columbus, Ga.</t>
        </is>
      </c>
    </row>
    <row r="3584">
      <c r="A3584" t="inlineStr">
        <is>
          <t>Florida State</t>
        </is>
      </c>
      <c r="B3584" t="n">
        <v>37</v>
      </c>
      <c r="C3584" t="inlineStr">
        <is>
          <t>Tre Bell III</t>
        </is>
      </c>
      <c r="D3584" t="inlineStr">
        <is>
          <t>DB</t>
        </is>
      </c>
      <c r="E3584" t="inlineStr">
        <is>
          <t>Fr</t>
        </is>
      </c>
      <c r="F3584" t="inlineStr">
        <is>
          <t>5'11"</t>
        </is>
      </c>
      <c r="G3584" t="n">
        <v>199</v>
      </c>
      <c r="H3584" t="inlineStr">
        <is>
          <t>Opa-Locka, Fla.</t>
        </is>
      </c>
    </row>
    <row r="3585">
      <c r="A3585" t="inlineStr">
        <is>
          <t>Florida State</t>
        </is>
      </c>
      <c r="B3585" t="n">
        <v>84</v>
      </c>
      <c r="C3585" t="inlineStr">
        <is>
          <t>Brandon Bennett</t>
        </is>
      </c>
      <c r="D3585" t="inlineStr">
        <is>
          <t>WR</t>
        </is>
      </c>
      <c r="E3585" t="inlineStr">
        <is>
          <t>Fr</t>
        </is>
      </c>
      <c r="F3585" t="inlineStr">
        <is>
          <t>6'0"</t>
        </is>
      </c>
      <c r="G3585" t="n">
        <v>180</v>
      </c>
      <c r="H3585" t="inlineStr">
        <is>
          <t>Miramar, Fla.</t>
        </is>
      </c>
    </row>
    <row r="3586">
      <c r="A3586" t="inlineStr">
        <is>
          <t>Florida State</t>
        </is>
      </c>
      <c r="B3586" t="n">
        <v>86</v>
      </c>
      <c r="C3586" t="inlineStr">
        <is>
          <t>Tony Bland</t>
        </is>
      </c>
      <c r="D3586" t="inlineStr">
        <is>
          <t>WR</t>
        </is>
      </c>
      <c r="E3586" t="inlineStr">
        <is>
          <t>Fr</t>
        </is>
      </c>
      <c r="F3586" t="inlineStr">
        <is>
          <t>6'0"</t>
        </is>
      </c>
      <c r="G3586" t="n">
        <v>193</v>
      </c>
      <c r="H3586" t="inlineStr">
        <is>
          <t>Tampa, Fla.</t>
        </is>
      </c>
    </row>
    <row r="3587">
      <c r="A3587" t="inlineStr">
        <is>
          <t>Florida State</t>
        </is>
      </c>
      <c r="B3587" t="n">
        <v>19</v>
      </c>
      <c r="C3587" t="inlineStr">
        <is>
          <t>Jarvis Boatwright Jr.</t>
        </is>
      </c>
      <c r="D3587" t="inlineStr">
        <is>
          <t>DB</t>
        </is>
      </c>
      <c r="E3587" t="inlineStr">
        <is>
          <t>R-So</t>
        </is>
      </c>
      <c r="F3587" t="inlineStr">
        <is>
          <t>6'1"</t>
        </is>
      </c>
      <c r="G3587" t="n">
        <v>197</v>
      </c>
      <c r="H3587" t="inlineStr">
        <is>
          <t>Clearwater, Fla.</t>
        </is>
      </c>
    </row>
    <row r="3588">
      <c r="A3588" t="inlineStr">
        <is>
          <t>Florida State</t>
        </is>
      </c>
      <c r="B3588" t="n">
        <v>15</v>
      </c>
      <c r="C3588" t="inlineStr">
        <is>
          <t>Jayvan Boggs</t>
        </is>
      </c>
      <c r="D3588" t="inlineStr">
        <is>
          <t>WR</t>
        </is>
      </c>
      <c r="E3588" t="inlineStr">
        <is>
          <t>So</t>
        </is>
      </c>
      <c r="F3588" t="inlineStr">
        <is>
          <t>6'1"</t>
        </is>
      </c>
      <c r="G3588" t="n">
        <v>209</v>
      </c>
      <c r="H3588" t="inlineStr">
        <is>
          <t>Cocoa, Fla.</t>
        </is>
      </c>
    </row>
    <row r="3589">
      <c r="A3589" t="inlineStr">
        <is>
          <t>Florida State</t>
        </is>
      </c>
      <c r="B3589" t="n">
        <v>48</v>
      </c>
      <c r="C3589" t="inlineStr">
        <is>
          <t>Caleb Bowers</t>
        </is>
      </c>
      <c r="D3589" t="inlineStr">
        <is>
          <t>LS</t>
        </is>
      </c>
      <c r="E3589" t="inlineStr">
        <is>
          <t>R-Sr</t>
        </is>
      </c>
      <c r="F3589" t="inlineStr">
        <is>
          <t>6'1"</t>
        </is>
      </c>
      <c r="G3589" t="n">
        <v>237</v>
      </c>
      <c r="H3589" t="inlineStr">
        <is>
          <t>Whitefish Bay, Wisc.</t>
        </is>
      </c>
    </row>
    <row r="3590">
      <c r="A3590" t="inlineStr">
        <is>
          <t>Florida State</t>
        </is>
      </c>
      <c r="B3590" t="n">
        <v>51</v>
      </c>
      <c r="C3590" t="inlineStr">
        <is>
          <t>Paul Bowling</t>
        </is>
      </c>
      <c r="D3590" t="inlineStr">
        <is>
          <t>OL</t>
        </is>
      </c>
      <c r="E3590" t="inlineStr">
        <is>
          <t>So</t>
        </is>
      </c>
      <c r="F3590" t="inlineStr">
        <is>
          <t>6'3"</t>
        </is>
      </c>
      <c r="G3590" t="n">
        <v>305</v>
      </c>
      <c r="H3590" t="inlineStr">
        <is>
          <t>Marietta, Ga.</t>
        </is>
      </c>
      <c r="I3590" t="inlineStr">
        <is>
          <t>Transfer from Troy (2026 portal)</t>
        </is>
      </c>
    </row>
    <row r="3591">
      <c r="A3591" t="inlineStr">
        <is>
          <t>Florida State</t>
        </is>
      </c>
      <c r="B3591" t="n">
        <v>91</v>
      </c>
      <c r="C3591" t="inlineStr">
        <is>
          <t>Cam Brooks</t>
        </is>
      </c>
      <c r="D3591" t="inlineStr">
        <is>
          <t>DL</t>
        </is>
      </c>
      <c r="E3591" t="inlineStr">
        <is>
          <t>Fr</t>
        </is>
      </c>
      <c r="F3591" t="inlineStr">
        <is>
          <t>6'4"</t>
        </is>
      </c>
      <c r="G3591" t="n">
        <v>243</v>
      </c>
      <c r="H3591" t="inlineStr">
        <is>
          <t>Thomasville, Ga.</t>
        </is>
      </c>
    </row>
    <row r="3592">
      <c r="A3592" t="inlineStr">
        <is>
          <t>Florida State</t>
        </is>
      </c>
      <c r="B3592" t="n">
        <v>54</v>
      </c>
      <c r="C3592" t="inlineStr">
        <is>
          <t>Chastan Brown</t>
        </is>
      </c>
      <c r="D3592" t="inlineStr">
        <is>
          <t>OL</t>
        </is>
      </c>
      <c r="E3592" t="inlineStr">
        <is>
          <t>R-Fr</t>
        </is>
      </c>
      <c r="F3592" t="inlineStr">
        <is>
          <t>6'8"</t>
        </is>
      </c>
      <c r="G3592" t="n">
        <v>300</v>
      </c>
      <c r="H3592" t="inlineStr">
        <is>
          <t>Warner Robins, Ga.</t>
        </is>
      </c>
    </row>
    <row r="3593">
      <c r="A3593" t="inlineStr">
        <is>
          <t>Florida State</t>
        </is>
      </c>
      <c r="B3593" t="n">
        <v>98</v>
      </c>
      <c r="C3593" t="inlineStr">
        <is>
          <t>Wihtlley Cadeau</t>
        </is>
      </c>
      <c r="D3593" t="inlineStr">
        <is>
          <t>DL</t>
        </is>
      </c>
      <c r="E3593" t="inlineStr">
        <is>
          <t>Fr</t>
        </is>
      </c>
      <c r="F3593" t="inlineStr">
        <is>
          <t>6'5"</t>
        </is>
      </c>
      <c r="G3593" t="n">
        <v>284</v>
      </c>
      <c r="H3593" t="inlineStr">
        <is>
          <t>Atlanta, Ga.</t>
        </is>
      </c>
    </row>
    <row r="3594">
      <c r="A3594" t="inlineStr">
        <is>
          <t>Florida State</t>
        </is>
      </c>
      <c r="B3594" t="n">
        <v>46</v>
      </c>
      <c r="C3594" t="inlineStr">
        <is>
          <t>Chris Carbin</t>
        </is>
      </c>
      <c r="D3594" t="inlineStr">
        <is>
          <t>DL</t>
        </is>
      </c>
      <c r="E3594" t="inlineStr">
        <is>
          <t>Fr</t>
        </is>
      </c>
      <c r="F3594" t="inlineStr">
        <is>
          <t>6'4"</t>
        </is>
      </c>
      <c r="G3594" t="n">
        <v>247</v>
      </c>
      <c r="H3594" t="inlineStr">
        <is>
          <t>Powder Springs, Ga.</t>
        </is>
      </c>
    </row>
    <row r="3595">
      <c r="A3595" t="inlineStr">
        <is>
          <t>Florida State</t>
        </is>
      </c>
      <c r="B3595" t="n">
        <v>11</v>
      </c>
      <c r="C3595" t="inlineStr">
        <is>
          <t>Devin Carter</t>
        </is>
      </c>
      <c r="D3595" t="inlineStr">
        <is>
          <t>WR</t>
        </is>
      </c>
      <c r="E3595" t="inlineStr">
        <is>
          <t>Fr</t>
        </is>
      </c>
      <c r="F3595" t="inlineStr">
        <is>
          <t>6'1"</t>
        </is>
      </c>
      <c r="G3595" t="n">
        <v>176</v>
      </c>
      <c r="H3595" t="inlineStr">
        <is>
          <t>Atlanta, Ga.</t>
        </is>
      </c>
    </row>
    <row r="3596">
      <c r="A3596" t="inlineStr">
        <is>
          <t>Florida State</t>
        </is>
      </c>
      <c r="B3596" t="n">
        <v>12</v>
      </c>
      <c r="C3596" t="inlineStr">
        <is>
          <t>Nehemiah Chandler</t>
        </is>
      </c>
      <c r="D3596" t="inlineStr">
        <is>
          <t>DB</t>
        </is>
      </c>
      <c r="E3596" t="inlineStr">
        <is>
          <t>R-So</t>
        </is>
      </c>
      <c r="F3596" t="inlineStr">
        <is>
          <t>6'1"</t>
        </is>
      </c>
      <c r="G3596" t="n">
        <v>183</v>
      </c>
      <c r="H3596" t="inlineStr">
        <is>
          <t>Jacksonville, Fla.</t>
        </is>
      </c>
      <c r="I3596" t="inlineStr">
        <is>
          <t>Transfer from South Alabama (2026 portal)</t>
        </is>
      </c>
    </row>
    <row r="3597">
      <c r="A3597" t="inlineStr">
        <is>
          <t>Florida State</t>
        </is>
      </c>
      <c r="B3597" t="n">
        <v>77</v>
      </c>
      <c r="C3597" t="inlineStr">
        <is>
          <t>Xavier Chaplin</t>
        </is>
      </c>
      <c r="D3597" t="inlineStr">
        <is>
          <t>OL</t>
        </is>
      </c>
      <c r="E3597" t="inlineStr">
        <is>
          <t>R-Sr</t>
        </is>
      </c>
      <c r="F3597" t="inlineStr">
        <is>
          <t>6'8"</t>
        </is>
      </c>
      <c r="G3597" t="n">
        <v>346</v>
      </c>
      <c r="H3597" t="inlineStr">
        <is>
          <t>Beaufort, S.C.</t>
        </is>
      </c>
      <c r="I3597" t="inlineStr">
        <is>
          <t>Transfer from Auburn (2026 portal)</t>
        </is>
      </c>
    </row>
    <row r="3598">
      <c r="A3598" t="inlineStr">
        <is>
          <t>Florida State</t>
        </is>
      </c>
      <c r="B3598" t="n">
        <v>95</v>
      </c>
      <c r="C3598" t="inlineStr">
        <is>
          <t>Christian Collins-Murray</t>
        </is>
      </c>
      <c r="D3598" t="inlineStr">
        <is>
          <t>DL</t>
        </is>
      </c>
      <c r="E3598" t="inlineStr">
        <is>
          <t>Fr</t>
        </is>
      </c>
      <c r="F3598" t="inlineStr">
        <is>
          <t>6'3"</t>
        </is>
      </c>
      <c r="G3598" t="n">
        <v>224</v>
      </c>
      <c r="H3598" t="inlineStr">
        <is>
          <t>St. Petersburg, Fla.</t>
        </is>
      </c>
    </row>
    <row r="3599">
      <c r="A3599" t="inlineStr">
        <is>
          <t>Florida State</t>
        </is>
      </c>
      <c r="B3599" t="n">
        <v>41</v>
      </c>
      <c r="C3599" t="inlineStr">
        <is>
          <t>AJ Cottrill</t>
        </is>
      </c>
      <c r="D3599" t="inlineStr">
        <is>
          <t>LB</t>
        </is>
      </c>
      <c r="E3599" t="inlineStr">
        <is>
          <t>R-Sr</t>
        </is>
      </c>
      <c r="F3599" t="inlineStr">
        <is>
          <t>6'0"</t>
        </is>
      </c>
      <c r="G3599" t="n">
        <v>229</v>
      </c>
      <c r="H3599" t="inlineStr">
        <is>
          <t>Tampa, Fla.</t>
        </is>
      </c>
    </row>
    <row r="3600">
      <c r="A3600" t="inlineStr">
        <is>
          <t>Florida State</t>
        </is>
      </c>
      <c r="B3600" t="n">
        <v>33</v>
      </c>
      <c r="C3600" t="inlineStr">
        <is>
          <t>Antonio Cromartie Jr.</t>
        </is>
      </c>
      <c r="D3600" t="inlineStr">
        <is>
          <t>DB</t>
        </is>
      </c>
      <c r="E3600" t="inlineStr">
        <is>
          <t>R-Fr</t>
        </is>
      </c>
      <c r="F3600" t="inlineStr">
        <is>
          <t>6'0"</t>
        </is>
      </c>
      <c r="G3600" t="n">
        <v>190</v>
      </c>
      <c r="H3600" t="inlineStr">
        <is>
          <t>Atlanta, Ga.</t>
        </is>
      </c>
    </row>
    <row r="3601">
      <c r="A3601" t="inlineStr">
        <is>
          <t>Florida State</t>
        </is>
      </c>
      <c r="B3601" t="n">
        <v>27</v>
      </c>
      <c r="C3601" t="inlineStr">
        <is>
          <t>Jordan Crutchfield</t>
        </is>
      </c>
      <c r="D3601" t="inlineStr">
        <is>
          <t>DB</t>
        </is>
      </c>
      <c r="E3601" t="inlineStr">
        <is>
          <t>Fr</t>
        </is>
      </c>
      <c r="F3601" t="inlineStr">
        <is>
          <t>6'3"</t>
        </is>
      </c>
      <c r="G3601" t="n">
        <v>218</v>
      </c>
      <c r="H3601" t="inlineStr">
        <is>
          <t>Fort Pierce, Fla.</t>
        </is>
      </c>
    </row>
    <row r="3602">
      <c r="A3602" t="inlineStr">
        <is>
          <t>Florida State</t>
        </is>
      </c>
      <c r="B3602" t="n">
        <v>14</v>
      </c>
      <c r="C3602" t="inlineStr">
        <is>
          <t>Ashton Daniels</t>
        </is>
      </c>
      <c r="D3602" t="inlineStr">
        <is>
          <t>QB</t>
        </is>
      </c>
      <c r="E3602" t="inlineStr">
        <is>
          <t>R-Sr</t>
        </is>
      </c>
      <c r="F3602" t="inlineStr">
        <is>
          <t>6'2"</t>
        </is>
      </c>
      <c r="G3602" t="n">
        <v>225</v>
      </c>
      <c r="H3602" t="inlineStr">
        <is>
          <t>Buford, Ga.</t>
        </is>
      </c>
      <c r="I3602" t="inlineStr">
        <is>
          <t>Transfer from Auburn (2026 portal)</t>
        </is>
      </c>
    </row>
    <row r="3603">
      <c r="A3603" t="inlineStr">
        <is>
          <t>Florida State</t>
        </is>
      </c>
      <c r="B3603" t="n">
        <v>74</v>
      </c>
      <c r="C3603" t="inlineStr">
        <is>
          <t>Jonathan Daniels</t>
        </is>
      </c>
      <c r="D3603" t="inlineStr">
        <is>
          <t>OL</t>
        </is>
      </c>
      <c r="E3603" t="inlineStr">
        <is>
          <t>R-So</t>
        </is>
      </c>
      <c r="F3603" t="inlineStr">
        <is>
          <t>6'4"</t>
        </is>
      </c>
      <c r="G3603" t="n">
        <v>321</v>
      </c>
      <c r="H3603" t="inlineStr">
        <is>
          <t>Pensacola, Fla.</t>
        </is>
      </c>
    </row>
    <row r="3604">
      <c r="A3604" t="inlineStr">
        <is>
          <t>Florida State</t>
        </is>
      </c>
      <c r="B3604" t="n">
        <v>92</v>
      </c>
      <c r="C3604" t="inlineStr">
        <is>
          <t>Judah Daniels</t>
        </is>
      </c>
      <c r="D3604" t="inlineStr">
        <is>
          <t>DL</t>
        </is>
      </c>
      <c r="E3604" t="inlineStr">
        <is>
          <t>Fr</t>
        </is>
      </c>
      <c r="F3604" t="inlineStr">
        <is>
          <t>6'3"</t>
        </is>
      </c>
      <c r="G3604" t="n">
        <v>272</v>
      </c>
      <c r="H3604" t="inlineStr">
        <is>
          <t>Lehigh Acres, Fla.</t>
        </is>
      </c>
    </row>
    <row r="3605">
      <c r="A3605" t="inlineStr">
        <is>
          <t>Florida State</t>
        </is>
      </c>
      <c r="B3605" t="n">
        <v>8</v>
      </c>
      <c r="C3605" t="inlineStr">
        <is>
          <t>Micahi Danzy</t>
        </is>
      </c>
      <c r="D3605" t="inlineStr">
        <is>
          <t>WR</t>
        </is>
      </c>
      <c r="E3605" t="inlineStr">
        <is>
          <t>R-So</t>
        </is>
      </c>
      <c r="F3605" t="inlineStr">
        <is>
          <t>6'1"</t>
        </is>
      </c>
      <c r="G3605" t="n">
        <v>194</v>
      </c>
      <c r="H3605" t="inlineStr">
        <is>
          <t>Tallahassee, Fla.</t>
        </is>
      </c>
    </row>
    <row r="3606">
      <c r="A3606" t="inlineStr">
        <is>
          <t>Florida State</t>
        </is>
      </c>
      <c r="B3606" t="n">
        <v>4</v>
      </c>
      <c r="C3606" t="inlineStr">
        <is>
          <t>Dean DeNobile</t>
        </is>
      </c>
      <c r="D3606" t="inlineStr">
        <is>
          <t>QB</t>
        </is>
      </c>
      <c r="E3606" t="inlineStr">
        <is>
          <t>R-Sr</t>
        </is>
      </c>
      <c r="F3606" t="inlineStr">
        <is>
          <t>6'2"</t>
        </is>
      </c>
      <c r="G3606" t="n">
        <v>203</v>
      </c>
      <c r="H3606" t="inlineStr">
        <is>
          <t>Upper Saddle River, N.J.</t>
        </is>
      </c>
      <c r="I3606" t="inlineStr">
        <is>
          <t>Transfer from Lafayette (2026 portal)</t>
        </is>
      </c>
    </row>
    <row r="3607">
      <c r="A3607" t="inlineStr">
        <is>
          <t>Florida State</t>
        </is>
      </c>
      <c r="B3607" t="n">
        <v>1</v>
      </c>
      <c r="C3607" t="inlineStr">
        <is>
          <t>Darryll Desir</t>
        </is>
      </c>
      <c r="D3607" t="inlineStr">
        <is>
          <t>DL</t>
        </is>
      </c>
      <c r="E3607" t="inlineStr">
        <is>
          <t>So</t>
        </is>
      </c>
      <c r="F3607" t="inlineStr">
        <is>
          <t>6'5"</t>
        </is>
      </c>
      <c r="G3607" t="n">
        <v>259</v>
      </c>
      <c r="H3607" t="inlineStr">
        <is>
          <t>Miami, Fla.</t>
        </is>
      </c>
    </row>
    <row r="3608">
      <c r="A3608" t="inlineStr">
        <is>
          <t>Florida State</t>
        </is>
      </c>
      <c r="B3608" t="n">
        <v>3</v>
      </c>
      <c r="C3608" t="inlineStr">
        <is>
          <t>Mandrell Desir</t>
        </is>
      </c>
      <c r="D3608" t="inlineStr">
        <is>
          <t>DL</t>
        </is>
      </c>
      <c r="E3608" t="inlineStr">
        <is>
          <t>So</t>
        </is>
      </c>
      <c r="F3608" t="inlineStr">
        <is>
          <t>6'4"</t>
        </is>
      </c>
      <c r="G3608" t="n">
        <v>270</v>
      </c>
      <c r="H3608" t="inlineStr">
        <is>
          <t>Miami, Fla.</t>
        </is>
      </c>
    </row>
    <row r="3609">
      <c r="A3609" t="inlineStr">
        <is>
          <t>Florida State</t>
        </is>
      </c>
      <c r="B3609" t="n">
        <v>13</v>
      </c>
      <c r="C3609" t="inlineStr">
        <is>
          <t>Deamontae Diggs</t>
        </is>
      </c>
      <c r="D3609" t="inlineStr">
        <is>
          <t>DL</t>
        </is>
      </c>
      <c r="E3609" t="inlineStr">
        <is>
          <t>R-Sr</t>
        </is>
      </c>
      <c r="F3609" t="inlineStr">
        <is>
          <t>6'5"</t>
        </is>
      </c>
      <c r="G3609" t="n">
        <v>272</v>
      </c>
      <c r="H3609" t="inlineStr">
        <is>
          <t>McKeesport, Pa.</t>
        </is>
      </c>
    </row>
    <row r="3610">
      <c r="A3610" t="inlineStr">
        <is>
          <t>Florida State</t>
        </is>
      </c>
      <c r="B3610" t="n">
        <v>80</v>
      </c>
      <c r="C3610" t="inlineStr">
        <is>
          <t>Corbyn Fordham</t>
        </is>
      </c>
      <c r="D3610" t="inlineStr">
        <is>
          <t>TE</t>
        </is>
      </c>
      <c r="E3610" t="inlineStr">
        <is>
          <t>Fr</t>
        </is>
      </c>
      <c r="F3610" t="inlineStr">
        <is>
          <t>6'4"</t>
        </is>
      </c>
      <c r="G3610" t="n">
        <v>235</v>
      </c>
      <c r="H3610" t="inlineStr">
        <is>
          <t>Ponte Vedra Beach, Fla.</t>
        </is>
      </c>
    </row>
    <row r="3611">
      <c r="A3611" t="inlineStr">
        <is>
          <t>Florida State</t>
        </is>
      </c>
      <c r="B3611" t="n">
        <v>58</v>
      </c>
      <c r="C3611" t="inlineStr">
        <is>
          <t>Luke Francis Jr.</t>
        </is>
      </c>
      <c r="D3611" t="inlineStr">
        <is>
          <t>OL</t>
        </is>
      </c>
      <c r="E3611" t="inlineStr">
        <is>
          <t>Fr</t>
        </is>
      </c>
      <c r="F3611" t="inlineStr">
        <is>
          <t>6'5"</t>
        </is>
      </c>
      <c r="G3611" t="n">
        <v>349</v>
      </c>
      <c r="H3611" t="inlineStr">
        <is>
          <t>Croydon, United Kingdom</t>
        </is>
      </c>
    </row>
    <row r="3612">
      <c r="A3612" t="inlineStr">
        <is>
          <t>Florida State</t>
        </is>
      </c>
      <c r="B3612" t="n">
        <v>28</v>
      </c>
      <c r="C3612" t="inlineStr">
        <is>
          <t>Mikai Gbayor</t>
        </is>
      </c>
      <c r="D3612" t="inlineStr">
        <is>
          <t>LB</t>
        </is>
      </c>
      <c r="E3612" t="inlineStr">
        <is>
          <t>R-Sr</t>
        </is>
      </c>
      <c r="F3612" t="inlineStr">
        <is>
          <t>6'2"</t>
        </is>
      </c>
      <c r="G3612" t="n">
        <v>222</v>
      </c>
      <c r="H3612" t="inlineStr">
        <is>
          <t>Irvington, N.J.</t>
        </is>
      </c>
      <c r="I3612" t="inlineStr">
        <is>
          <t>Transfer from North Carolina (2026 portal)</t>
        </is>
      </c>
    </row>
    <row r="3613">
      <c r="A3613" t="inlineStr">
        <is>
          <t>Florida State</t>
        </is>
      </c>
      <c r="B3613" t="n">
        <v>13</v>
      </c>
      <c r="C3613" t="inlineStr">
        <is>
          <t>Tae'Shaun Gelsey</t>
        </is>
      </c>
      <c r="D3613" t="inlineStr">
        <is>
          <t>WR</t>
        </is>
      </c>
      <c r="E3613" t="inlineStr">
        <is>
          <t>R-Fr</t>
        </is>
      </c>
      <c r="F3613" t="inlineStr">
        <is>
          <t>6'4"</t>
        </is>
      </c>
      <c r="G3613" t="n">
        <v>227</v>
      </c>
      <c r="H3613" t="inlineStr">
        <is>
          <t>Jacksonville, Fla.</t>
        </is>
      </c>
    </row>
    <row r="3614">
      <c r="A3614" t="inlineStr">
        <is>
          <t>Florida State</t>
        </is>
      </c>
      <c r="B3614" t="n">
        <v>9</v>
      </c>
      <c r="C3614" t="inlineStr">
        <is>
          <t>Omar Graham Jr.</t>
        </is>
      </c>
      <c r="D3614" t="inlineStr">
        <is>
          <t>LB</t>
        </is>
      </c>
      <c r="E3614" t="inlineStr">
        <is>
          <t>R-Sr</t>
        </is>
      </c>
      <c r="F3614" t="inlineStr">
        <is>
          <t>6'1"</t>
        </is>
      </c>
      <c r="G3614" t="n">
        <v>234</v>
      </c>
      <c r="H3614" t="inlineStr">
        <is>
          <t>Fort Lauderdale, Fla.</t>
        </is>
      </c>
    </row>
    <row r="3615">
      <c r="A3615" t="inlineStr">
        <is>
          <t>Florida State</t>
        </is>
      </c>
      <c r="B3615" t="n">
        <v>12</v>
      </c>
      <c r="C3615" t="inlineStr">
        <is>
          <t>Michael Grant</t>
        </is>
      </c>
      <c r="D3615" t="inlineStr">
        <is>
          <t>QB</t>
        </is>
      </c>
      <c r="E3615" t="inlineStr">
        <is>
          <t>R-Jr</t>
        </is>
      </c>
      <c r="F3615" t="inlineStr">
        <is>
          <t>6'3"</t>
        </is>
      </c>
      <c r="G3615" t="n">
        <v>216</v>
      </c>
      <c r="H3615" t="inlineStr">
        <is>
          <t>Tallahassee, Fla.</t>
        </is>
      </c>
    </row>
    <row r="3616">
      <c r="A3616" t="inlineStr">
        <is>
          <t>Florida State</t>
        </is>
      </c>
      <c r="B3616" t="n">
        <v>38</v>
      </c>
      <c r="C3616" t="inlineStr">
        <is>
          <t>Daylen Green</t>
        </is>
      </c>
      <c r="D3616" t="inlineStr">
        <is>
          <t>LB</t>
        </is>
      </c>
      <c r="E3616" t="inlineStr">
        <is>
          <t>Fr</t>
        </is>
      </c>
      <c r="F3616" t="inlineStr">
        <is>
          <t>6'1"</t>
        </is>
      </c>
      <c r="G3616" t="n">
        <v>213</v>
      </c>
      <c r="H3616" t="inlineStr">
        <is>
          <t>Bainbridge, Ga.</t>
        </is>
      </c>
    </row>
    <row r="3617">
      <c r="A3617" t="inlineStr">
        <is>
          <t>Florida State</t>
        </is>
      </c>
      <c r="B3617" t="n">
        <v>63</v>
      </c>
      <c r="C3617" t="inlineStr">
        <is>
          <t>Jakobe Green</t>
        </is>
      </c>
      <c r="D3617" t="inlineStr">
        <is>
          <t>OL</t>
        </is>
      </c>
      <c r="E3617" t="inlineStr">
        <is>
          <t>Fr</t>
        </is>
      </c>
      <c r="F3617" t="inlineStr">
        <is>
          <t>6'3"</t>
        </is>
      </c>
      <c r="G3617" t="n">
        <v>315</v>
      </c>
      <c r="H3617" t="inlineStr">
        <is>
          <t>Quincy, Fla.</t>
        </is>
      </c>
    </row>
    <row r="3618">
      <c r="A3618" t="inlineStr">
        <is>
          <t>Florida State</t>
        </is>
      </c>
      <c r="B3618" t="n">
        <v>85</v>
      </c>
      <c r="C3618" t="inlineStr">
        <is>
          <t>Drew Hardwick</t>
        </is>
      </c>
      <c r="D3618" t="inlineStr">
        <is>
          <t>TE</t>
        </is>
      </c>
      <c r="E3618" t="inlineStr">
        <is>
          <t>Fr</t>
        </is>
      </c>
      <c r="F3618" t="inlineStr">
        <is>
          <t>6'5"</t>
        </is>
      </c>
      <c r="G3618" t="n">
        <v>224</v>
      </c>
      <c r="H3618" t="inlineStr">
        <is>
          <t>Milton, Ga.</t>
        </is>
      </c>
    </row>
    <row r="3619">
      <c r="A3619" t="inlineStr">
        <is>
          <t>Florida State</t>
        </is>
      </c>
      <c r="B3619" t="n">
        <v>73</v>
      </c>
      <c r="C3619" t="inlineStr">
        <is>
          <t>Nikau Hepi</t>
        </is>
      </c>
      <c r="D3619" t="inlineStr">
        <is>
          <t>OL</t>
        </is>
      </c>
      <c r="E3619" t="inlineStr">
        <is>
          <t>Fr</t>
        </is>
      </c>
      <c r="F3619" t="inlineStr">
        <is>
          <t>6'7"</t>
        </is>
      </c>
      <c r="G3619" t="n">
        <v>379</v>
      </c>
      <c r="H3619" t="inlineStr">
        <is>
          <t>Auckland, New Zealand</t>
        </is>
      </c>
    </row>
    <row r="3620">
      <c r="A3620" t="inlineStr">
        <is>
          <t>Florida State</t>
        </is>
      </c>
      <c r="B3620" t="n">
        <v>47</v>
      </c>
      <c r="C3620" t="inlineStr">
        <is>
          <t>Donny Hiebert</t>
        </is>
      </c>
      <c r="D3620" t="inlineStr">
        <is>
          <t>DB</t>
        </is>
      </c>
      <c r="E3620" t="inlineStr">
        <is>
          <t>Sr</t>
        </is>
      </c>
      <c r="F3620" t="inlineStr">
        <is>
          <t>6'2"</t>
        </is>
      </c>
      <c r="G3620" t="n">
        <v>201</v>
      </c>
      <c r="H3620" t="inlineStr">
        <is>
          <t>Gainesville, Fla.</t>
        </is>
      </c>
    </row>
    <row r="3621">
      <c r="A3621" t="inlineStr">
        <is>
          <t>Florida State</t>
        </is>
      </c>
      <c r="B3621" t="n">
        <v>16</v>
      </c>
      <c r="C3621" t="inlineStr">
        <is>
          <t>Karson Hobbs</t>
        </is>
      </c>
      <c r="D3621" t="inlineStr">
        <is>
          <t>DB</t>
        </is>
      </c>
      <c r="E3621" t="inlineStr">
        <is>
          <t>Jr</t>
        </is>
      </c>
      <c r="F3621" t="inlineStr">
        <is>
          <t>6'1"</t>
        </is>
      </c>
      <c r="G3621" t="n">
        <v>189</v>
      </c>
      <c r="H3621" t="inlineStr">
        <is>
          <t>Cincinnati, Ohio</t>
        </is>
      </c>
      <c r="I3621" t="inlineStr">
        <is>
          <t>Transfer from Notre Dame (2026 portal)</t>
        </is>
      </c>
    </row>
    <row r="3622">
      <c r="A3622" t="inlineStr">
        <is>
          <t>Florida State</t>
        </is>
      </c>
      <c r="B3622" t="n">
        <v>18</v>
      </c>
      <c r="C3622" t="inlineStr">
        <is>
          <t>Jamari Howard</t>
        </is>
      </c>
      <c r="D3622" t="inlineStr">
        <is>
          <t>DB</t>
        </is>
      </c>
      <c r="E3622" t="inlineStr">
        <is>
          <t>R-So</t>
        </is>
      </c>
      <c r="F3622" t="inlineStr">
        <is>
          <t>6'2"</t>
        </is>
      </c>
      <c r="G3622" t="n">
        <v>190</v>
      </c>
      <c r="H3622" t="inlineStr">
        <is>
          <t>Miami, Fla.</t>
        </is>
      </c>
    </row>
    <row r="3623">
      <c r="A3623" t="inlineStr">
        <is>
          <t>Florida State</t>
        </is>
      </c>
      <c r="B3623" t="n">
        <v>36</v>
      </c>
      <c r="C3623" t="inlineStr">
        <is>
          <t>Daniel Hughes</t>
        </is>
      </c>
      <c r="D3623" t="inlineStr">
        <is>
          <t>P</t>
        </is>
      </c>
      <c r="E3623" t="inlineStr">
        <is>
          <t>R-Jr</t>
        </is>
      </c>
      <c r="F3623" t="inlineStr">
        <is>
          <t>6'5"</t>
        </is>
      </c>
      <c r="G3623" t="n">
        <v>219</v>
      </c>
      <c r="H3623" t="inlineStr">
        <is>
          <t>Melbourne, Australia</t>
        </is>
      </c>
      <c r="I3623" t="inlineStr">
        <is>
          <t>Transfer from New Mexico (2026 portal)</t>
        </is>
      </c>
    </row>
    <row r="3624">
      <c r="A3624" t="inlineStr">
        <is>
          <t>Florida State</t>
        </is>
      </c>
      <c r="B3624" t="n">
        <v>69</v>
      </c>
      <c r="C3624" t="inlineStr">
        <is>
          <t>Mike Ionata</t>
        </is>
      </c>
      <c r="D3624" t="inlineStr">
        <is>
          <t>OL</t>
        </is>
      </c>
      <c r="E3624" t="inlineStr">
        <is>
          <t>Fr</t>
        </is>
      </c>
      <c r="F3624" t="inlineStr">
        <is>
          <t>6'6"</t>
        </is>
      </c>
      <c r="G3624" t="n">
        <v>308</v>
      </c>
      <c r="H3624" t="inlineStr">
        <is>
          <t>East Lake, Fla.</t>
        </is>
      </c>
    </row>
    <row r="3625">
      <c r="A3625" t="inlineStr">
        <is>
          <t>Florida State</t>
        </is>
      </c>
      <c r="B3625" t="n">
        <v>88</v>
      </c>
      <c r="C3625" t="inlineStr">
        <is>
          <t>Keenen Jeune</t>
        </is>
      </c>
      <c r="D3625" t="inlineStr">
        <is>
          <t>WR</t>
        </is>
      </c>
      <c r="E3625" t="inlineStr">
        <is>
          <t>Fr</t>
        </is>
      </c>
      <c r="F3625" t="inlineStr">
        <is>
          <t>6'0"</t>
        </is>
      </c>
      <c r="G3625" t="n">
        <v>195</v>
      </c>
      <c r="H3625" t="inlineStr">
        <is>
          <t>Tallahassee, Fla.</t>
        </is>
      </c>
    </row>
    <row r="3626">
      <c r="A3626" t="inlineStr">
        <is>
          <t>Florida State</t>
        </is>
      </c>
      <c r="B3626" t="n">
        <v>10</v>
      </c>
      <c r="C3626" t="inlineStr">
        <is>
          <t>Chris Jones</t>
        </is>
      </c>
      <c r="D3626" t="inlineStr">
        <is>
          <t>LB</t>
        </is>
      </c>
      <c r="E3626" t="inlineStr">
        <is>
          <t>Jr</t>
        </is>
      </c>
      <c r="F3626" t="inlineStr">
        <is>
          <t>6'1"</t>
        </is>
      </c>
      <c r="G3626" t="n">
        <v>231</v>
      </c>
      <c r="H3626" t="inlineStr">
        <is>
          <t>Byram, Miss.</t>
        </is>
      </c>
      <c r="I3626" t="inlineStr">
        <is>
          <t>Transfer from Southern Miss (2026 portal)</t>
        </is>
      </c>
    </row>
    <row r="3627">
      <c r="A3627" t="inlineStr">
        <is>
          <t>Florida State</t>
        </is>
      </c>
      <c r="B3627" t="n">
        <v>14</v>
      </c>
      <c r="C3627" t="inlineStr">
        <is>
          <t>Ma'Khi Jones</t>
        </is>
      </c>
      <c r="D3627" t="inlineStr">
        <is>
          <t>DB</t>
        </is>
      </c>
      <c r="E3627" t="inlineStr">
        <is>
          <t>So</t>
        </is>
      </c>
      <c r="F3627" t="inlineStr">
        <is>
          <t>5'11"</t>
        </is>
      </c>
      <c r="G3627" t="n">
        <v>195</v>
      </c>
      <c r="H3627" t="inlineStr">
        <is>
          <t>Newark, N.J.</t>
        </is>
      </c>
      <c r="I3627" t="inlineStr">
        <is>
          <t>Transfer from Duke (2026 portal)</t>
        </is>
      </c>
    </row>
    <row r="3628">
      <c r="A3628" t="inlineStr">
        <is>
          <t>Florida State</t>
        </is>
      </c>
      <c r="B3628" t="n">
        <v>0</v>
      </c>
      <c r="C3628" t="inlineStr">
        <is>
          <t>Quindarrius Jones</t>
        </is>
      </c>
      <c r="D3628" t="inlineStr">
        <is>
          <t>DB</t>
        </is>
      </c>
      <c r="E3628" t="inlineStr">
        <is>
          <t>Sr</t>
        </is>
      </c>
      <c r="F3628" t="inlineStr">
        <is>
          <t>6'2"</t>
        </is>
      </c>
      <c r="G3628" t="n">
        <v>187</v>
      </c>
      <c r="H3628" t="inlineStr">
        <is>
          <t>Meridian, Miss.</t>
        </is>
      </c>
    </row>
    <row r="3629">
      <c r="A3629" t="inlineStr">
        <is>
          <t>Florida State</t>
        </is>
      </c>
      <c r="B3629" t="n">
        <v>87</v>
      </c>
      <c r="C3629" t="inlineStr">
        <is>
          <t>Carter Jula</t>
        </is>
      </c>
      <c r="D3629" t="inlineStr">
        <is>
          <t>P</t>
        </is>
      </c>
      <c r="E3629" t="inlineStr">
        <is>
          <t>R-So</t>
        </is>
      </c>
      <c r="F3629" t="inlineStr">
        <is>
          <t>6'1"</t>
        </is>
      </c>
      <c r="G3629" t="n">
        <v>205</v>
      </c>
      <c r="H3629" t="inlineStr">
        <is>
          <t>Sarasota, Fla.</t>
        </is>
      </c>
      <c r="I3629" t="inlineStr">
        <is>
          <t>Transfer from UNLV (2026 portal)</t>
        </is>
      </c>
    </row>
    <row r="3630">
      <c r="A3630" t="inlineStr">
        <is>
          <t>Florida State</t>
        </is>
      </c>
      <c r="B3630" t="n">
        <v>15</v>
      </c>
      <c r="C3630" t="inlineStr">
        <is>
          <t>Rylan Kennedy</t>
        </is>
      </c>
      <c r="D3630" t="inlineStr">
        <is>
          <t>DL</t>
        </is>
      </c>
      <c r="E3630" t="inlineStr">
        <is>
          <t>Sr</t>
        </is>
      </c>
      <c r="F3630" t="inlineStr">
        <is>
          <t>6'3"</t>
        </is>
      </c>
      <c r="G3630" t="n">
        <v>251</v>
      </c>
      <c r="H3630" t="inlineStr">
        <is>
          <t>Mansfield, Texas</t>
        </is>
      </c>
      <c r="I3630" t="inlineStr">
        <is>
          <t>Transfer from Texas A&amp;M (2026 portal)</t>
        </is>
      </c>
    </row>
    <row r="3631">
      <c r="A3631" t="inlineStr">
        <is>
          <t>Florida State</t>
        </is>
      </c>
      <c r="B3631" t="n">
        <v>23</v>
      </c>
      <c r="C3631" t="inlineStr">
        <is>
          <t>Chuck Kennon</t>
        </is>
      </c>
      <c r="D3631" t="inlineStr">
        <is>
          <t>DB</t>
        </is>
      </c>
      <c r="E3631" t="inlineStr">
        <is>
          <t>Fr</t>
        </is>
      </c>
      <c r="F3631" t="inlineStr">
        <is>
          <t>6'2"</t>
        </is>
      </c>
      <c r="G3631" t="n">
        <v>186</v>
      </c>
      <c r="H3631" t="inlineStr">
        <is>
          <t>Bradenton, Fla.</t>
        </is>
      </c>
    </row>
    <row r="3632">
      <c r="A3632" t="inlineStr">
        <is>
          <t>Florida State</t>
        </is>
      </c>
      <c r="B3632" t="n">
        <v>24</v>
      </c>
      <c r="C3632" t="inlineStr">
        <is>
          <t>K.J. Kirkland</t>
        </is>
      </c>
      <c r="D3632" t="inlineStr">
        <is>
          <t>DB</t>
        </is>
      </c>
      <c r="E3632" t="inlineStr">
        <is>
          <t>R-Jr</t>
        </is>
      </c>
      <c r="F3632" t="inlineStr">
        <is>
          <t>6'1"</t>
        </is>
      </c>
      <c r="G3632" t="n">
        <v>209</v>
      </c>
      <c r="H3632" t="inlineStr">
        <is>
          <t>Jacksonville, Fla.</t>
        </is>
      </c>
    </row>
    <row r="3633">
      <c r="A3633" t="inlineStr">
        <is>
          <t>Florida State</t>
        </is>
      </c>
      <c r="B3633" t="n">
        <v>26</v>
      </c>
      <c r="C3633" t="inlineStr">
        <is>
          <t>Ricky Knight III</t>
        </is>
      </c>
      <c r="D3633" t="inlineStr">
        <is>
          <t>DB</t>
        </is>
      </c>
      <c r="E3633" t="inlineStr">
        <is>
          <t>R-So</t>
        </is>
      </c>
      <c r="F3633" t="inlineStr">
        <is>
          <t>6'0"</t>
        </is>
      </c>
      <c r="G3633" t="n">
        <v>184</v>
      </c>
      <c r="H3633" t="inlineStr">
        <is>
          <t>West Palm Beach, Fla.</t>
        </is>
      </c>
    </row>
    <row r="3634">
      <c r="A3634" t="inlineStr">
        <is>
          <t>Florida State</t>
        </is>
      </c>
      <c r="B3634" t="n">
        <v>32</v>
      </c>
      <c r="C3634" t="inlineStr">
        <is>
          <t>Ousmane Kromah</t>
        </is>
      </c>
      <c r="D3634" t="inlineStr">
        <is>
          <t>RB</t>
        </is>
      </c>
      <c r="E3634" t="inlineStr">
        <is>
          <t>So</t>
        </is>
      </c>
      <c r="F3634" t="inlineStr">
        <is>
          <t>6'1"</t>
        </is>
      </c>
      <c r="G3634" t="n">
        <v>216</v>
      </c>
      <c r="H3634" t="inlineStr">
        <is>
          <t>Leesburg, Ga.</t>
        </is>
      </c>
    </row>
    <row r="3635">
      <c r="A3635" t="inlineStr">
        <is>
          <t>Florida State</t>
        </is>
      </c>
      <c r="B3635" t="n">
        <v>29</v>
      </c>
      <c r="C3635" t="inlineStr">
        <is>
          <t>Caleb LaVallee</t>
        </is>
      </c>
      <c r="D3635" t="inlineStr">
        <is>
          <t>LB</t>
        </is>
      </c>
      <c r="E3635" t="inlineStr">
        <is>
          <t>R-Jr</t>
        </is>
      </c>
      <c r="F3635" t="inlineStr">
        <is>
          <t>6'1"</t>
        </is>
      </c>
      <c r="G3635" t="n">
        <v>225</v>
      </c>
      <c r="H3635" t="inlineStr">
        <is>
          <t>Marietta, Ga.</t>
        </is>
      </c>
    </row>
    <row r="3636">
      <c r="A3636" t="inlineStr">
        <is>
          <t>Florida State</t>
        </is>
      </c>
      <c r="B3636" t="n">
        <v>45</v>
      </c>
      <c r="C3636" t="inlineStr">
        <is>
          <t>Noah LaVallee</t>
        </is>
      </c>
      <c r="D3636" t="inlineStr">
        <is>
          <t>LB</t>
        </is>
      </c>
      <c r="E3636" t="inlineStr">
        <is>
          <t>Fr</t>
        </is>
      </c>
      <c r="F3636" t="inlineStr">
        <is>
          <t>6'2"</t>
        </is>
      </c>
      <c r="G3636" t="n">
        <v>227</v>
      </c>
      <c r="H3636" t="inlineStr">
        <is>
          <t>Marietta, Ga.</t>
        </is>
      </c>
    </row>
    <row r="3637">
      <c r="A3637" t="inlineStr">
        <is>
          <t>Florida State</t>
        </is>
      </c>
      <c r="B3637" t="n">
        <v>89</v>
      </c>
      <c r="C3637" t="inlineStr">
        <is>
          <t>Greyson Labiad</t>
        </is>
      </c>
      <c r="D3637" t="inlineStr">
        <is>
          <t>TE</t>
        </is>
      </c>
      <c r="E3637" t="inlineStr">
        <is>
          <t>R-Sr</t>
        </is>
      </c>
      <c r="F3637" t="inlineStr">
        <is>
          <t>6'3"</t>
        </is>
      </c>
      <c r="G3637" t="n">
        <v>249</v>
      </c>
      <c r="H3637" t="inlineStr">
        <is>
          <t>Celebration, Fla.</t>
        </is>
      </c>
    </row>
    <row r="3638">
      <c r="A3638" t="inlineStr">
        <is>
          <t>Florida State</t>
        </is>
      </c>
      <c r="B3638" t="n">
        <v>96</v>
      </c>
      <c r="C3638" t="inlineStr">
        <is>
          <t>Tylon Lee</t>
        </is>
      </c>
      <c r="D3638" t="inlineStr">
        <is>
          <t>DL</t>
        </is>
      </c>
      <c r="E3638" t="inlineStr">
        <is>
          <t>R-Fr</t>
        </is>
      </c>
      <c r="F3638" t="inlineStr">
        <is>
          <t>6'4"</t>
        </is>
      </c>
      <c r="G3638" t="n">
        <v>271</v>
      </c>
      <c r="H3638" t="inlineStr">
        <is>
          <t>Pace, Fla.</t>
        </is>
      </c>
    </row>
    <row r="3639">
      <c r="A3639" t="inlineStr">
        <is>
          <t>Florida State</t>
        </is>
      </c>
      <c r="B3639" t="n">
        <v>4</v>
      </c>
      <c r="C3639" t="inlineStr">
        <is>
          <t>Charles Lester III</t>
        </is>
      </c>
      <c r="D3639" t="inlineStr">
        <is>
          <t>DB</t>
        </is>
      </c>
      <c r="E3639" t="inlineStr">
        <is>
          <t>R-So</t>
        </is>
      </c>
      <c r="F3639" t="inlineStr">
        <is>
          <t>6'1"</t>
        </is>
      </c>
      <c r="G3639" t="n">
        <v>195</v>
      </c>
      <c r="H3639" t="inlineStr">
        <is>
          <t>Sarasota, Fla.</t>
        </is>
      </c>
    </row>
    <row r="3640">
      <c r="A3640" t="inlineStr">
        <is>
          <t>Florida State</t>
        </is>
      </c>
      <c r="B3640" t="n">
        <v>23</v>
      </c>
      <c r="C3640" t="inlineStr">
        <is>
          <t>Chase Loftin</t>
        </is>
      </c>
      <c r="D3640" t="inlineStr">
        <is>
          <t>TE</t>
        </is>
      </c>
      <c r="E3640" t="inlineStr">
        <is>
          <t>R-Fr</t>
        </is>
      </c>
      <c r="F3640" t="inlineStr">
        <is>
          <t>6'6"</t>
        </is>
      </c>
      <c r="G3640" t="n">
        <v>235</v>
      </c>
      <c r="H3640" t="inlineStr">
        <is>
          <t>Omaha, Neb.</t>
        </is>
      </c>
    </row>
    <row r="3641">
      <c r="A3641" t="inlineStr">
        <is>
          <t>Florida State</t>
        </is>
      </c>
      <c r="B3641" t="n">
        <v>7</v>
      </c>
      <c r="C3641" t="inlineStr">
        <is>
          <t>Jasen Lopez</t>
        </is>
      </c>
      <c r="D3641" t="inlineStr">
        <is>
          <t>WR</t>
        </is>
      </c>
      <c r="E3641" t="inlineStr">
        <is>
          <t>Fr</t>
        </is>
      </c>
      <c r="F3641" t="inlineStr">
        <is>
          <t>6'0"</t>
        </is>
      </c>
      <c r="G3641" t="n">
        <v>182</v>
      </c>
      <c r="H3641" t="inlineStr">
        <is>
          <t>Hollywood, Fla.</t>
        </is>
      </c>
    </row>
    <row r="3642">
      <c r="A3642" t="inlineStr">
        <is>
          <t>Florida State</t>
        </is>
      </c>
      <c r="B3642" t="n">
        <v>5</v>
      </c>
      <c r="C3642" t="inlineStr">
        <is>
          <t>Daniel Lyons</t>
        </is>
      </c>
      <c r="D3642" t="inlineStr">
        <is>
          <t>DL</t>
        </is>
      </c>
      <c r="E3642" t="inlineStr">
        <is>
          <t>R-Sr</t>
        </is>
      </c>
      <c r="F3642" t="inlineStr">
        <is>
          <t>6'4"</t>
        </is>
      </c>
      <c r="G3642" t="n">
        <v>292</v>
      </c>
      <c r="H3642" t="inlineStr">
        <is>
          <t>Miami, Fla.</t>
        </is>
      </c>
    </row>
    <row r="3643">
      <c r="A3643" t="inlineStr">
        <is>
          <t>Florida State</t>
        </is>
      </c>
      <c r="B3643" t="n">
        <v>82</v>
      </c>
      <c r="C3643" t="inlineStr">
        <is>
          <t>Teriq Mallory</t>
        </is>
      </c>
      <c r="D3643" t="inlineStr">
        <is>
          <t>WR</t>
        </is>
      </c>
      <c r="E3643" t="inlineStr">
        <is>
          <t>R-Fr</t>
        </is>
      </c>
      <c r="F3643" t="inlineStr">
        <is>
          <t>6'5"</t>
        </is>
      </c>
      <c r="G3643" t="n">
        <v>215</v>
      </c>
      <c r="H3643" t="inlineStr">
        <is>
          <t>New Haven, Conn.</t>
        </is>
      </c>
    </row>
    <row r="3644">
      <c r="A3644" t="inlineStr">
        <is>
          <t>Florida State</t>
        </is>
      </c>
      <c r="B3644" t="n">
        <v>44</v>
      </c>
      <c r="C3644" t="inlineStr">
        <is>
          <t>Gavin Markey</t>
        </is>
      </c>
      <c r="D3644" t="inlineStr">
        <is>
          <t>TE</t>
        </is>
      </c>
      <c r="E3644" t="inlineStr">
        <is>
          <t>R-Fr</t>
        </is>
      </c>
      <c r="F3644" t="inlineStr">
        <is>
          <t>6'1"</t>
        </is>
      </c>
      <c r="G3644" t="n">
        <v>234</v>
      </c>
      <c r="H3644" t="inlineStr">
        <is>
          <t>Athens, Ga.</t>
        </is>
      </c>
    </row>
    <row r="3645">
      <c r="A3645" t="inlineStr">
        <is>
          <t>Florida State</t>
        </is>
      </c>
      <c r="B3645" t="n">
        <v>1</v>
      </c>
      <c r="C3645" t="inlineStr">
        <is>
          <t>Malachi Marshall</t>
        </is>
      </c>
      <c r="D3645" t="inlineStr">
        <is>
          <t>QB</t>
        </is>
      </c>
      <c r="E3645" t="inlineStr">
        <is>
          <t>Jr</t>
        </is>
      </c>
      <c r="F3645" t="inlineStr">
        <is>
          <t>6'2"</t>
        </is>
      </c>
      <c r="G3645" t="n">
        <v>168</v>
      </c>
      <c r="H3645" t="inlineStr">
        <is>
          <t>Charlotte, N.C.</t>
        </is>
      </c>
    </row>
    <row r="3646">
      <c r="A3646" t="inlineStr">
        <is>
          <t>Florida State</t>
        </is>
      </c>
      <c r="B3646" t="n">
        <v>31</v>
      </c>
      <c r="C3646" t="inlineStr">
        <is>
          <t>Karon Maycock</t>
        </is>
      </c>
      <c r="D3646" t="inlineStr">
        <is>
          <t>LB</t>
        </is>
      </c>
      <c r="E3646" t="inlineStr">
        <is>
          <t>Fr</t>
        </is>
      </c>
      <c r="F3646" t="inlineStr">
        <is>
          <t>6'1"</t>
        </is>
      </c>
      <c r="G3646" t="n">
        <v>220</v>
      </c>
      <c r="H3646" t="inlineStr">
        <is>
          <t>Miami, Fla.</t>
        </is>
      </c>
    </row>
    <row r="3647">
      <c r="A3647" t="inlineStr">
        <is>
          <t>Florida State</t>
        </is>
      </c>
      <c r="B3647" t="n">
        <v>93</v>
      </c>
      <c r="C3647" t="inlineStr">
        <is>
          <t>Conor McAneney</t>
        </is>
      </c>
      <c r="D3647" t="inlineStr">
        <is>
          <t>K</t>
        </is>
      </c>
      <c r="E3647" t="inlineStr">
        <is>
          <t>So</t>
        </is>
      </c>
      <c r="F3647" t="inlineStr">
        <is>
          <t>6'3"</t>
        </is>
      </c>
      <c r="G3647" t="n">
        <v>213</v>
      </c>
      <c r="H3647" t="inlineStr">
        <is>
          <t>Plumbridge, Ireland</t>
        </is>
      </c>
      <c r="I3647" t="inlineStr">
        <is>
          <t>Transfer from Quincy (2026 portal)</t>
        </is>
      </c>
    </row>
    <row r="3648">
      <c r="A3648" t="inlineStr">
        <is>
          <t>Florida State</t>
        </is>
      </c>
      <c r="B3648" t="n">
        <v>8</v>
      </c>
      <c r="C3648" t="inlineStr">
        <is>
          <t>Deante McCray</t>
        </is>
      </c>
      <c r="D3648" t="inlineStr">
        <is>
          <t>DL</t>
        </is>
      </c>
      <c r="E3648" t="inlineStr">
        <is>
          <t>R-Sr</t>
        </is>
      </c>
      <c r="F3648" t="inlineStr">
        <is>
          <t>6'4"</t>
        </is>
      </c>
      <c r="G3648" t="n">
        <v>291</v>
      </c>
      <c r="H3648" t="inlineStr">
        <is>
          <t>Jacksonville, Fla.</t>
        </is>
      </c>
    </row>
    <row r="3649">
      <c r="A3649" t="inlineStr">
        <is>
          <t>Florida State</t>
        </is>
      </c>
      <c r="B3649" t="n">
        <v>59</v>
      </c>
      <c r="C3649" t="inlineStr">
        <is>
          <t>Steven Moore</t>
        </is>
      </c>
      <c r="D3649" t="inlineStr">
        <is>
          <t>OL</t>
        </is>
      </c>
      <c r="E3649" t="inlineStr">
        <is>
          <t>Jr</t>
        </is>
      </c>
      <c r="F3649" t="inlineStr">
        <is>
          <t>6'5"</t>
        </is>
      </c>
      <c r="G3649" t="n">
        <v>327</v>
      </c>
      <c r="H3649" t="inlineStr">
        <is>
          <t>Memphis, Tenn.</t>
        </is>
      </c>
    </row>
    <row r="3650">
      <c r="A3650" t="inlineStr">
        <is>
          <t>Florida State</t>
        </is>
      </c>
      <c r="B3650" t="n">
        <v>20</v>
      </c>
      <c r="C3650" t="inlineStr">
        <is>
          <t>Blake Nichelson</t>
        </is>
      </c>
      <c r="D3650" t="inlineStr">
        <is>
          <t>LB</t>
        </is>
      </c>
      <c r="E3650" t="inlineStr">
        <is>
          <t>Sr</t>
        </is>
      </c>
      <c r="F3650" t="inlineStr">
        <is>
          <t>6'3"</t>
        </is>
      </c>
      <c r="G3650" t="n">
        <v>222</v>
      </c>
      <c r="H3650" t="inlineStr">
        <is>
          <t>Ripon, Calif.</t>
        </is>
      </c>
    </row>
    <row r="3651">
      <c r="A3651" t="inlineStr">
        <is>
          <t>Florida State</t>
        </is>
      </c>
      <c r="B3651" t="n">
        <v>53</v>
      </c>
      <c r="C3651" t="inlineStr">
        <is>
          <t>Alex Nocco</t>
        </is>
      </c>
      <c r="D3651" t="inlineStr">
        <is>
          <t>LS</t>
        </is>
      </c>
      <c r="E3651" t="inlineStr">
        <is>
          <t>R-Fr</t>
        </is>
      </c>
      <c r="F3651" t="inlineStr">
        <is>
          <t>6'2"</t>
        </is>
      </c>
      <c r="G3651" t="n">
        <v>210</v>
      </c>
      <c r="H3651" t="inlineStr">
        <is>
          <t>Tampa, Fla.</t>
        </is>
      </c>
    </row>
    <row r="3652">
      <c r="A3652" t="inlineStr">
        <is>
          <t>Florida State</t>
        </is>
      </c>
      <c r="B3652" t="n">
        <v>79</v>
      </c>
      <c r="C3652" t="inlineStr">
        <is>
          <t>Chimdia Nwaiwu</t>
        </is>
      </c>
      <c r="D3652" t="inlineStr">
        <is>
          <t>OL</t>
        </is>
      </c>
      <c r="E3652" t="inlineStr">
        <is>
          <t>R-Jr</t>
        </is>
      </c>
      <c r="F3652" t="inlineStr">
        <is>
          <t>6'5"</t>
        </is>
      </c>
      <c r="G3652" t="n">
        <v>307</v>
      </c>
      <c r="H3652" t="inlineStr">
        <is>
          <t>Coppell, Texas</t>
        </is>
      </c>
      <c r="I3652" t="inlineStr">
        <is>
          <t>Transfer from Stephen F. Austin (2026 portal)</t>
        </is>
      </c>
    </row>
    <row r="3653">
      <c r="A3653" t="inlineStr">
        <is>
          <t>Florida State</t>
        </is>
      </c>
      <c r="B3653" t="n">
        <v>16</v>
      </c>
      <c r="C3653" t="inlineStr">
        <is>
          <t>Jaden O'Neal</t>
        </is>
      </c>
      <c r="D3653" t="inlineStr">
        <is>
          <t>QB</t>
        </is>
      </c>
      <c r="E3653" t="inlineStr">
        <is>
          <t>Fr</t>
        </is>
      </c>
      <c r="F3653" t="inlineStr">
        <is>
          <t>6'3"</t>
        </is>
      </c>
      <c r="G3653" t="n">
        <v>231</v>
      </c>
      <c r="H3653" t="inlineStr">
        <is>
          <t>Long Beach, Calif.</t>
        </is>
      </c>
    </row>
    <row r="3654">
      <c r="A3654" t="inlineStr">
        <is>
          <t>Florida State</t>
        </is>
      </c>
      <c r="B3654" t="n">
        <v>65</v>
      </c>
      <c r="C3654" t="inlineStr">
        <is>
          <t>André Otto</t>
        </is>
      </c>
      <c r="D3654" t="inlineStr">
        <is>
          <t>OL</t>
        </is>
      </c>
      <c r="E3654" t="inlineStr">
        <is>
          <t>R-Jr</t>
        </is>
      </c>
      <c r="F3654" t="inlineStr">
        <is>
          <t>6'5"</t>
        </is>
      </c>
      <c r="G3654" t="n">
        <v>318</v>
      </c>
      <c r="H3654" t="inlineStr">
        <is>
          <t>Key West, Fla.</t>
        </is>
      </c>
    </row>
    <row r="3655">
      <c r="A3655" t="inlineStr">
        <is>
          <t>Florida State</t>
        </is>
      </c>
      <c r="B3655" t="n">
        <v>71</v>
      </c>
      <c r="C3655" t="inlineStr">
        <is>
          <t>Nate Pabst</t>
        </is>
      </c>
      <c r="D3655" t="inlineStr">
        <is>
          <t>OL</t>
        </is>
      </c>
      <c r="E3655" t="inlineStr">
        <is>
          <t>R-Sr</t>
        </is>
      </c>
      <c r="F3655" t="inlineStr">
        <is>
          <t>6'7"</t>
        </is>
      </c>
      <c r="G3655" t="n">
        <v>315</v>
      </c>
      <c r="H3655" t="inlineStr">
        <is>
          <t>Springdale, Ohio</t>
        </is>
      </c>
      <c r="I3655" t="inlineStr">
        <is>
          <t>Transfer from Bowling Green (2026 portal)</t>
        </is>
      </c>
    </row>
    <row r="3656">
      <c r="A3656" t="inlineStr">
        <is>
          <t>Florida State</t>
        </is>
      </c>
      <c r="B3656" t="n">
        <v>39</v>
      </c>
      <c r="C3656" t="inlineStr">
        <is>
          <t>Gabe Panikowski</t>
        </is>
      </c>
      <c r="D3656" t="inlineStr">
        <is>
          <t>K</t>
        </is>
      </c>
      <c r="E3656" t="inlineStr">
        <is>
          <t>R-Sr</t>
        </is>
      </c>
      <c r="F3656" t="inlineStr">
        <is>
          <t>5'9"</t>
        </is>
      </c>
      <c r="G3656" t="n">
        <v>206</v>
      </c>
      <c r="H3656" t="inlineStr">
        <is>
          <t>San Diego, Calif.</t>
        </is>
      </c>
      <c r="I3656" t="inlineStr">
        <is>
          <t>Transfer from Oklahoma State (2026 portal)</t>
        </is>
      </c>
    </row>
    <row r="3657">
      <c r="A3657" t="inlineStr">
        <is>
          <t>Florida State</t>
        </is>
      </c>
      <c r="B3657" t="n">
        <v>21</v>
      </c>
      <c r="C3657" t="inlineStr">
        <is>
          <t>Zay Parks</t>
        </is>
      </c>
      <c r="D3657" t="inlineStr">
        <is>
          <t>RB</t>
        </is>
      </c>
      <c r="E3657" t="inlineStr">
        <is>
          <t>R-So</t>
        </is>
      </c>
      <c r="F3657" t="inlineStr">
        <is>
          <t>5'11"</t>
        </is>
      </c>
      <c r="G3657" t="n">
        <v>204</v>
      </c>
      <c r="H3657" t="inlineStr">
        <is>
          <t>Crestview, Fla.</t>
        </is>
      </c>
    </row>
    <row r="3658">
      <c r="A3658" t="inlineStr">
        <is>
          <t>Florida State</t>
        </is>
      </c>
      <c r="B3658" t="n">
        <v>56</v>
      </c>
      <c r="C3658" t="inlineStr">
        <is>
          <t>Steven Pickard Jr.</t>
        </is>
      </c>
      <c r="D3658" t="inlineStr">
        <is>
          <t>OL</t>
        </is>
      </c>
      <c r="E3658" t="inlineStr">
        <is>
          <t>Fr</t>
        </is>
      </c>
      <c r="F3658" t="inlineStr">
        <is>
          <t>6'5"</t>
        </is>
      </c>
      <c r="G3658" t="n">
        <v>335</v>
      </c>
      <c r="H3658" t="inlineStr">
        <is>
          <t>Charleston, S.C.</t>
        </is>
      </c>
    </row>
    <row r="3659">
      <c r="A3659" t="inlineStr">
        <is>
          <t>Florida State</t>
        </is>
      </c>
      <c r="B3659" t="n">
        <v>90</v>
      </c>
      <c r="C3659" t="inlineStr">
        <is>
          <t>Jaemin Pinckney</t>
        </is>
      </c>
      <c r="D3659" t="inlineStr">
        <is>
          <t>DL</t>
        </is>
      </c>
      <c r="E3659" t="inlineStr">
        <is>
          <t>Fr</t>
        </is>
      </c>
      <c r="F3659" t="inlineStr">
        <is>
          <t>6'5"</t>
        </is>
      </c>
      <c r="G3659" t="n">
        <v>222</v>
      </c>
      <c r="H3659" t="inlineStr">
        <is>
          <t>Ridgeville, S.C.</t>
        </is>
      </c>
    </row>
    <row r="3660">
      <c r="A3660" t="inlineStr">
        <is>
          <t>Florida State</t>
        </is>
      </c>
      <c r="B3660" t="n">
        <v>75</v>
      </c>
      <c r="C3660" t="inlineStr">
        <is>
          <t>Sean Poret</t>
        </is>
      </c>
      <c r="D3660" t="inlineStr">
        <is>
          <t>OL</t>
        </is>
      </c>
      <c r="E3660" t="inlineStr">
        <is>
          <t>R-Fr</t>
        </is>
      </c>
      <c r="F3660" t="inlineStr">
        <is>
          <t>6'5"</t>
        </is>
      </c>
      <c r="G3660" t="n">
        <v>296</v>
      </c>
      <c r="H3660" t="inlineStr">
        <is>
          <t>Sandy Springs, Ga.</t>
        </is>
      </c>
    </row>
    <row r="3661">
      <c r="A3661" t="inlineStr">
        <is>
          <t>Florida State</t>
        </is>
      </c>
      <c r="B3661" t="n">
        <v>85</v>
      </c>
      <c r="C3661" t="inlineStr">
        <is>
          <t>Ethan Post</t>
        </is>
      </c>
      <c r="D3661" t="inlineStr">
        <is>
          <t>P</t>
        </is>
      </c>
      <c r="E3661" t="inlineStr">
        <is>
          <t>R-Fr</t>
        </is>
      </c>
      <c r="F3661" t="inlineStr">
        <is>
          <t>6'3"</t>
        </is>
      </c>
      <c r="G3661" t="n">
        <v>230</v>
      </c>
      <c r="H3661" t="inlineStr">
        <is>
          <t>Rochester, Minn.</t>
        </is>
      </c>
    </row>
    <row r="3662">
      <c r="A3662" t="inlineStr">
        <is>
          <t>Florida State</t>
        </is>
      </c>
      <c r="B3662" t="n">
        <v>35</v>
      </c>
      <c r="C3662" t="inlineStr">
        <is>
          <t>Ethan Pritchard</t>
        </is>
      </c>
      <c r="D3662" t="inlineStr">
        <is>
          <t>LB</t>
        </is>
      </c>
      <c r="E3662" t="inlineStr">
        <is>
          <t>R-Fr</t>
        </is>
      </c>
      <c r="F3662" t="inlineStr">
        <is>
          <t>6'2"</t>
        </is>
      </c>
      <c r="G3662" t="n">
        <v>224</v>
      </c>
      <c r="H3662" t="inlineStr">
        <is>
          <t>Sanford, Fla.</t>
        </is>
      </c>
    </row>
    <row r="3663">
      <c r="A3663" t="inlineStr">
        <is>
          <t>Florida State</t>
        </is>
      </c>
      <c r="B3663" t="n">
        <v>54</v>
      </c>
      <c r="C3663" t="inlineStr">
        <is>
          <t>Earnest Rankins</t>
        </is>
      </c>
      <c r="D3663" t="inlineStr">
        <is>
          <t>DL</t>
        </is>
      </c>
      <c r="E3663" t="inlineStr">
        <is>
          <t>Fr</t>
        </is>
      </c>
      <c r="F3663" t="inlineStr">
        <is>
          <t>6'4"</t>
        </is>
      </c>
      <c r="G3663" t="n">
        <v>274</v>
      </c>
      <c r="H3663" t="inlineStr">
        <is>
          <t>East Atlanta, Ga.</t>
        </is>
      </c>
    </row>
    <row r="3664">
      <c r="A3664" t="inlineStr">
        <is>
          <t>Florida State</t>
        </is>
      </c>
      <c r="B3664" t="n">
        <v>6</v>
      </c>
      <c r="C3664" t="inlineStr">
        <is>
          <t>Ja’Bril Rawls</t>
        </is>
      </c>
      <c r="D3664" t="inlineStr">
        <is>
          <t>DB</t>
        </is>
      </c>
      <c r="E3664" t="inlineStr">
        <is>
          <t>R-Jr</t>
        </is>
      </c>
      <c r="F3664" t="inlineStr">
        <is>
          <t>6'1"</t>
        </is>
      </c>
      <c r="G3664" t="n">
        <v>178</v>
      </c>
      <c r="H3664" t="inlineStr">
        <is>
          <t>Pensacola, Fla.</t>
        </is>
      </c>
    </row>
    <row r="3665">
      <c r="A3665" t="inlineStr">
        <is>
          <t>Florida State</t>
        </is>
      </c>
      <c r="B3665" t="n">
        <v>21</v>
      </c>
      <c r="C3665" t="inlineStr">
        <is>
          <t>Max Redmon</t>
        </is>
      </c>
      <c r="D3665" t="inlineStr">
        <is>
          <t>DB</t>
        </is>
      </c>
      <c r="E3665" t="inlineStr">
        <is>
          <t>R-Fr</t>
        </is>
      </c>
      <c r="F3665" t="inlineStr">
        <is>
          <t>6'1"</t>
        </is>
      </c>
      <c r="G3665" t="n">
        <v>196</v>
      </c>
      <c r="H3665" t="inlineStr">
        <is>
          <t>West Palm Beach, Fla.</t>
        </is>
      </c>
    </row>
    <row r="3666">
      <c r="A3666" t="inlineStr">
        <is>
          <t>Florida State</t>
        </is>
      </c>
      <c r="B3666" t="n">
        <v>11</v>
      </c>
      <c r="C3666" t="inlineStr">
        <is>
          <t>CJ Richard Jr.</t>
        </is>
      </c>
      <c r="D3666" t="inlineStr">
        <is>
          <t>DB</t>
        </is>
      </c>
      <c r="E3666" t="inlineStr">
        <is>
          <t>R-So</t>
        </is>
      </c>
      <c r="F3666" t="inlineStr">
        <is>
          <t>6'1"</t>
        </is>
      </c>
      <c r="G3666" t="n">
        <v>200</v>
      </c>
      <c r="H3666" t="inlineStr">
        <is>
          <t>Houston, Texas</t>
        </is>
      </c>
      <c r="I3666" t="inlineStr">
        <is>
          <t>Transfer from Illinois State (2026 portal)</t>
        </is>
      </c>
    </row>
    <row r="3667">
      <c r="A3667" t="inlineStr">
        <is>
          <t>Florida State</t>
        </is>
      </c>
      <c r="B3667" t="n">
        <v>6</v>
      </c>
      <c r="C3667" t="inlineStr">
        <is>
          <t>Desirrio Riles</t>
        </is>
      </c>
      <c r="D3667" t="inlineStr">
        <is>
          <t>TE</t>
        </is>
      </c>
      <c r="E3667" t="inlineStr">
        <is>
          <t>Sr</t>
        </is>
      </c>
      <c r="F3667" t="inlineStr">
        <is>
          <t>6'3"</t>
        </is>
      </c>
      <c r="G3667" t="n">
        <v>235</v>
      </c>
      <c r="H3667" t="inlineStr">
        <is>
          <t>Jacksonville, Fla.</t>
        </is>
      </c>
      <c r="I3667" t="inlineStr">
        <is>
          <t>Transfer from East Carolina (2026 portal)</t>
        </is>
      </c>
    </row>
    <row r="3668">
      <c r="A3668" t="inlineStr">
        <is>
          <t>Florida State</t>
        </is>
      </c>
      <c r="B3668" t="n">
        <v>0</v>
      </c>
      <c r="C3668" t="inlineStr">
        <is>
          <t>Duce Robinson</t>
        </is>
      </c>
      <c r="D3668" t="inlineStr">
        <is>
          <t>WR</t>
        </is>
      </c>
      <c r="E3668" t="inlineStr">
        <is>
          <t>Sr</t>
        </is>
      </c>
      <c r="F3668" t="inlineStr">
        <is>
          <t>6'6"</t>
        </is>
      </c>
      <c r="G3668" t="n">
        <v>230</v>
      </c>
      <c r="H3668" t="inlineStr">
        <is>
          <t>Phoenix, Ariz.</t>
        </is>
      </c>
    </row>
    <row r="3669">
      <c r="A3669" t="inlineStr">
        <is>
          <t>Florida State</t>
        </is>
      </c>
      <c r="B3669" t="n">
        <v>43</v>
      </c>
      <c r="C3669" t="inlineStr">
        <is>
          <t>Trent Rogers</t>
        </is>
      </c>
      <c r="D3669" t="inlineStr">
        <is>
          <t>LB</t>
        </is>
      </c>
      <c r="E3669" t="inlineStr">
        <is>
          <t>Fr</t>
        </is>
      </c>
      <c r="F3669" t="inlineStr">
        <is>
          <t>6'3"</t>
        </is>
      </c>
      <c r="G3669" t="n">
        <v>216</v>
      </c>
      <c r="H3669" t="inlineStr">
        <is>
          <t>Havana, Fla.</t>
        </is>
      </c>
    </row>
    <row r="3670">
      <c r="A3670" t="inlineStr">
        <is>
          <t>Florida State</t>
        </is>
      </c>
      <c r="B3670" t="n">
        <v>88</v>
      </c>
      <c r="C3670" t="inlineStr">
        <is>
          <t>Jordan Sanders</t>
        </is>
      </c>
      <c r="D3670" t="inlineStr">
        <is>
          <t>DL</t>
        </is>
      </c>
      <c r="E3670" t="inlineStr">
        <is>
          <t>R-Sr</t>
        </is>
      </c>
      <c r="F3670" t="inlineStr">
        <is>
          <t>6'4"</t>
        </is>
      </c>
      <c r="G3670" t="n">
        <v>310</v>
      </c>
      <c r="H3670" t="inlineStr">
        <is>
          <t>Inglewood, Calif.</t>
        </is>
      </c>
      <c r="I3670" t="inlineStr">
        <is>
          <t>Transfer from Texas State (2026 portal)</t>
        </is>
      </c>
    </row>
    <row r="3671">
      <c r="A3671" t="inlineStr">
        <is>
          <t>Florida State</t>
        </is>
      </c>
      <c r="B3671" t="n">
        <v>22</v>
      </c>
      <c r="C3671" t="inlineStr">
        <is>
          <t>Gemari Sands</t>
        </is>
      </c>
      <c r="D3671" t="inlineStr">
        <is>
          <t>RB</t>
        </is>
      </c>
      <c r="E3671" t="inlineStr">
        <is>
          <t>R-Jr</t>
        </is>
      </c>
      <c r="F3671" t="inlineStr">
        <is>
          <t>5'11"</t>
        </is>
      </c>
      <c r="G3671" t="n">
        <v>208</v>
      </c>
      <c r="H3671" t="inlineStr">
        <is>
          <t>Fort Lauderdale, Fla.</t>
        </is>
      </c>
      <c r="I3671" t="inlineStr">
        <is>
          <t>Transfer from Florida Atlantic (2026 portal)</t>
        </is>
      </c>
    </row>
    <row r="3672">
      <c r="A3672" t="inlineStr">
        <is>
          <t>Florida State</t>
        </is>
      </c>
      <c r="B3672" t="n">
        <v>3</v>
      </c>
      <c r="C3672" t="inlineStr">
        <is>
          <t>Samuel Singleton Jr.</t>
        </is>
      </c>
      <c r="D3672" t="inlineStr">
        <is>
          <t>RB</t>
        </is>
      </c>
      <c r="E3672" t="inlineStr">
        <is>
          <t>R-Jr</t>
        </is>
      </c>
      <c r="F3672" t="inlineStr">
        <is>
          <t>5'11"</t>
        </is>
      </c>
      <c r="G3672" t="n">
        <v>205</v>
      </c>
      <c r="H3672" t="inlineStr">
        <is>
          <t>Charleston, S.C.</t>
        </is>
      </c>
    </row>
    <row r="3673">
      <c r="A3673" t="inlineStr">
        <is>
          <t>Florida State</t>
        </is>
      </c>
      <c r="B3673" t="n">
        <v>9</v>
      </c>
      <c r="C3673" t="inlineStr">
        <is>
          <t>Kevin Sperry</t>
        </is>
      </c>
      <c r="D3673" t="inlineStr">
        <is>
          <t>QB</t>
        </is>
      </c>
      <c r="E3673" t="inlineStr">
        <is>
          <t>R-Fr</t>
        </is>
      </c>
      <c r="F3673" t="inlineStr">
        <is>
          <t>6'1"</t>
        </is>
      </c>
      <c r="G3673" t="n">
        <v>210</v>
      </c>
      <c r="H3673" t="inlineStr">
        <is>
          <t>Denton, Texas</t>
        </is>
      </c>
    </row>
    <row r="3674">
      <c r="A3674" t="inlineStr">
        <is>
          <t>Florida State</t>
        </is>
      </c>
      <c r="B3674" t="n">
        <v>24</v>
      </c>
      <c r="C3674" t="inlineStr">
        <is>
          <t>Amari Thomas</t>
        </is>
      </c>
      <c r="D3674" t="inlineStr">
        <is>
          <t>RB</t>
        </is>
      </c>
      <c r="E3674" t="inlineStr">
        <is>
          <t>Fr</t>
        </is>
      </c>
      <c r="F3674" t="inlineStr">
        <is>
          <t>5'11"</t>
        </is>
      </c>
      <c r="G3674" t="n">
        <v>210</v>
      </c>
      <c r="H3674" t="inlineStr">
        <is>
          <t>Marianna, Fla.</t>
        </is>
      </c>
    </row>
    <row r="3675">
      <c r="A3675" t="inlineStr">
        <is>
          <t>Florida State</t>
        </is>
      </c>
      <c r="B3675" t="n">
        <v>42</v>
      </c>
      <c r="C3675" t="inlineStr">
        <is>
          <t>Chris Thomas</t>
        </is>
      </c>
      <c r="D3675" t="inlineStr">
        <is>
          <t>LB</t>
        </is>
      </c>
      <c r="E3675" t="inlineStr">
        <is>
          <t>Jr</t>
        </is>
      </c>
      <c r="F3675" t="inlineStr">
        <is>
          <t>6'2"</t>
        </is>
      </c>
      <c r="G3675" t="n">
        <v>230</v>
      </c>
      <c r="H3675" t="inlineStr">
        <is>
          <t>Southaven, Miss.</t>
        </is>
      </c>
    </row>
    <row r="3676">
      <c r="A3676" t="inlineStr">
        <is>
          <t>Florida State</t>
        </is>
      </c>
      <c r="B3676" t="n">
        <v>18</v>
      </c>
      <c r="C3676" t="inlineStr">
        <is>
          <t>Landen Thomas</t>
        </is>
      </c>
      <c r="D3676" t="inlineStr">
        <is>
          <t>TE</t>
        </is>
      </c>
      <c r="E3676" t="inlineStr">
        <is>
          <t>Jr</t>
        </is>
      </c>
      <c r="F3676" t="inlineStr">
        <is>
          <t>6'4"</t>
        </is>
      </c>
      <c r="G3676" t="n">
        <v>234</v>
      </c>
      <c r="H3676" t="inlineStr">
        <is>
          <t>Moultrie, Ga.</t>
        </is>
      </c>
    </row>
    <row r="3677">
      <c r="A3677" t="inlineStr">
        <is>
          <t>Florida State</t>
        </is>
      </c>
      <c r="B3677" t="n">
        <v>22</v>
      </c>
      <c r="C3677" t="inlineStr">
        <is>
          <t>Zae Thomas</t>
        </is>
      </c>
      <c r="D3677" t="inlineStr">
        <is>
          <t>DB</t>
        </is>
      </c>
      <c r="E3677" t="inlineStr">
        <is>
          <t>R-Fr</t>
        </is>
      </c>
      <c r="F3677" t="inlineStr">
        <is>
          <t>6'3"</t>
        </is>
      </c>
      <c r="G3677" t="n">
        <v>207</v>
      </c>
      <c r="H3677" t="inlineStr">
        <is>
          <t>Fort Lauderdale, Fla.</t>
        </is>
      </c>
    </row>
    <row r="3678">
      <c r="A3678" t="inlineStr">
        <is>
          <t>Florida State</t>
        </is>
      </c>
      <c r="B3678" t="n">
        <v>52</v>
      </c>
      <c r="C3678" t="inlineStr">
        <is>
          <t>Chavez Thompson</t>
        </is>
      </c>
      <c r="D3678" t="inlineStr">
        <is>
          <t>OL</t>
        </is>
      </c>
      <c r="E3678" t="inlineStr">
        <is>
          <t>R-Fr</t>
        </is>
      </c>
      <c r="F3678" t="inlineStr">
        <is>
          <t>6'1"</t>
        </is>
      </c>
      <c r="G3678" t="n">
        <v>318</v>
      </c>
      <c r="H3678" t="inlineStr">
        <is>
          <t>Cocoa, Fla.</t>
        </is>
      </c>
    </row>
    <row r="3679">
      <c r="A3679" t="inlineStr">
        <is>
          <t>Florida State</t>
        </is>
      </c>
      <c r="B3679" t="n">
        <v>83</v>
      </c>
      <c r="C3679" t="inlineStr">
        <is>
          <t>Xavier Tiller</t>
        </is>
      </c>
      <c r="D3679" t="inlineStr">
        <is>
          <t>TE</t>
        </is>
      </c>
      <c r="E3679" t="inlineStr">
        <is>
          <t>Fr</t>
        </is>
      </c>
      <c r="F3679" t="inlineStr">
        <is>
          <t>6'5"</t>
        </is>
      </c>
      <c r="G3679" t="n">
        <v>239</v>
      </c>
      <c r="H3679" t="inlineStr">
        <is>
          <t>Atlanta, Ga.</t>
        </is>
      </c>
    </row>
    <row r="3680">
      <c r="A3680" t="inlineStr">
        <is>
          <t>Florida State</t>
        </is>
      </c>
      <c r="B3680" t="n">
        <v>78</v>
      </c>
      <c r="C3680" t="inlineStr">
        <is>
          <t>Jayden Todd</t>
        </is>
      </c>
      <c r="D3680" t="inlineStr">
        <is>
          <t>OL</t>
        </is>
      </c>
      <c r="E3680" t="inlineStr">
        <is>
          <t>R-So</t>
        </is>
      </c>
      <c r="F3680" t="inlineStr">
        <is>
          <t>6'6"</t>
        </is>
      </c>
      <c r="G3680" t="n">
        <v>303</v>
      </c>
      <c r="H3680" t="inlineStr">
        <is>
          <t>Dublin, Ga.</t>
        </is>
      </c>
    </row>
    <row r="3681">
      <c r="A3681" t="inlineStr">
        <is>
          <t>Florida State</t>
        </is>
      </c>
      <c r="B3681" t="n">
        <v>53</v>
      </c>
      <c r="C3681" t="inlineStr">
        <is>
          <t>Brandon Torres</t>
        </is>
      </c>
      <c r="D3681" t="inlineStr">
        <is>
          <t>LB</t>
        </is>
      </c>
      <c r="E3681" t="inlineStr">
        <is>
          <t>R-Jr</t>
        </is>
      </c>
      <c r="F3681" t="inlineStr">
        <is>
          <t>6'1"</t>
        </is>
      </c>
      <c r="G3681" t="n">
        <v>232</v>
      </c>
      <c r="H3681" t="inlineStr">
        <is>
          <t>Naples, Fla.</t>
        </is>
      </c>
    </row>
    <row r="3682">
      <c r="A3682" t="inlineStr">
        <is>
          <t>Florida State</t>
        </is>
      </c>
      <c r="B3682" t="n">
        <v>40</v>
      </c>
      <c r="C3682" t="inlineStr">
        <is>
          <t>Darin Townsend</t>
        </is>
      </c>
      <c r="D3682" t="inlineStr">
        <is>
          <t>DB</t>
        </is>
      </c>
      <c r="E3682" t="inlineStr">
        <is>
          <t>Fr</t>
        </is>
      </c>
      <c r="F3682" t="inlineStr">
        <is>
          <t>6'0"</t>
        </is>
      </c>
      <c r="G3682" t="n">
        <v>155</v>
      </c>
      <c r="H3682" t="inlineStr">
        <is>
          <t>Clearwater, Fla.</t>
        </is>
      </c>
    </row>
    <row r="3683">
      <c r="A3683" t="inlineStr">
        <is>
          <t>Florida State</t>
        </is>
      </c>
      <c r="B3683" t="n">
        <v>55</v>
      </c>
      <c r="C3683" t="inlineStr">
        <is>
          <t>Bradyn Welch-Joiner</t>
        </is>
      </c>
      <c r="D3683" t="inlineStr">
        <is>
          <t>OL</t>
        </is>
      </c>
      <c r="E3683" t="inlineStr">
        <is>
          <t>R-Jr</t>
        </is>
      </c>
      <c r="F3683" t="inlineStr">
        <is>
          <t>6'2"</t>
        </is>
      </c>
      <c r="G3683" t="n">
        <v>327</v>
      </c>
      <c r="H3683" t="inlineStr">
        <is>
          <t>Anniston, Ala.</t>
        </is>
      </c>
    </row>
    <row r="3684">
      <c r="A3684" t="inlineStr">
        <is>
          <t>Florida State</t>
        </is>
      </c>
      <c r="B3684" t="n">
        <v>10</v>
      </c>
      <c r="C3684" t="inlineStr">
        <is>
          <t>EJ White</t>
        </is>
      </c>
      <c r="D3684" t="inlineStr">
        <is>
          <t>WR</t>
        </is>
      </c>
      <c r="E3684" t="inlineStr">
        <is>
          <t>Fr</t>
        </is>
      </c>
      <c r="F3684" t="inlineStr">
        <is>
          <t>6'2"</t>
        </is>
      </c>
      <c r="G3684" t="n">
        <v>171</v>
      </c>
      <c r="H3684" t="inlineStr">
        <is>
          <t>Vero Beach, Fla.</t>
        </is>
      </c>
    </row>
    <row r="3685">
      <c r="A3685" t="inlineStr">
        <is>
          <t>Florida State</t>
        </is>
      </c>
      <c r="B3685" t="n">
        <v>94</v>
      </c>
      <c r="C3685" t="inlineStr">
        <is>
          <t>Franklin Whitley</t>
        </is>
      </c>
      <c r="D3685" t="inlineStr">
        <is>
          <t>DL</t>
        </is>
      </c>
      <c r="E3685" t="inlineStr">
        <is>
          <t>Fr</t>
        </is>
      </c>
      <c r="F3685" t="inlineStr">
        <is>
          <t>6'6"</t>
        </is>
      </c>
      <c r="G3685" t="n">
        <v>282</v>
      </c>
      <c r="H3685" t="inlineStr">
        <is>
          <t>Greenville, S.C.</t>
        </is>
      </c>
    </row>
    <row r="3686">
      <c r="A3686" t="inlineStr">
        <is>
          <t>Florida State</t>
        </is>
      </c>
      <c r="B3686" t="n">
        <v>19</v>
      </c>
      <c r="C3686" t="inlineStr">
        <is>
          <t>Darryon Williams</t>
        </is>
      </c>
      <c r="D3686" t="inlineStr">
        <is>
          <t>WR</t>
        </is>
      </c>
      <c r="E3686" t="inlineStr">
        <is>
          <t>Fr</t>
        </is>
      </c>
      <c r="F3686" t="inlineStr">
        <is>
          <t>6'0"</t>
        </is>
      </c>
      <c r="G3686" t="n">
        <v>183</v>
      </c>
      <c r="H3686" t="inlineStr">
        <is>
          <t>Tampa, Fla.</t>
        </is>
      </c>
    </row>
    <row r="3687">
      <c r="A3687" t="inlineStr">
        <is>
          <t>Florida State</t>
        </is>
      </c>
      <c r="B3687" t="n">
        <v>30</v>
      </c>
      <c r="C3687" t="inlineStr">
        <is>
          <t>Izayia Williams</t>
        </is>
      </c>
      <c r="D3687" t="inlineStr">
        <is>
          <t>LB</t>
        </is>
      </c>
      <c r="E3687" t="inlineStr">
        <is>
          <t>Fr</t>
        </is>
      </c>
      <c r="F3687" t="inlineStr">
        <is>
          <t>6'2"</t>
        </is>
      </c>
      <c r="G3687" t="n">
        <v>226</v>
      </c>
      <c r="H3687" t="inlineStr">
        <is>
          <t>Tavares, Fla.</t>
        </is>
      </c>
    </row>
    <row r="3688">
      <c r="A3688" t="inlineStr">
        <is>
          <t>Florida State</t>
        </is>
      </c>
      <c r="B3688" t="n">
        <v>81</v>
      </c>
      <c r="C3688" t="inlineStr">
        <is>
          <t>Jonah Winston</t>
        </is>
      </c>
      <c r="D3688" t="inlineStr">
        <is>
          <t>WR</t>
        </is>
      </c>
      <c r="E3688" t="inlineStr">
        <is>
          <t>Fr</t>
        </is>
      </c>
      <c r="F3688" t="inlineStr">
        <is>
          <t>5'9"</t>
        </is>
      </c>
      <c r="G3688" t="n">
        <v>171</v>
      </c>
      <c r="H3688" t="inlineStr">
        <is>
          <t>Birmingham, Ala.</t>
        </is>
      </c>
    </row>
    <row r="3689">
      <c r="A3689" t="inlineStr">
        <is>
          <t>Florida State</t>
        </is>
      </c>
      <c r="B3689" t="n">
        <v>5</v>
      </c>
      <c r="C3689" t="inlineStr">
        <is>
          <t>Quintrevion Wisner</t>
        </is>
      </c>
      <c r="D3689" t="inlineStr">
        <is>
          <t>RB</t>
        </is>
      </c>
      <c r="E3689" t="inlineStr">
        <is>
          <t>Sr</t>
        </is>
      </c>
      <c r="F3689" t="inlineStr">
        <is>
          <t>6'0"</t>
        </is>
      </c>
      <c r="G3689" t="n">
        <v>203</v>
      </c>
      <c r="H3689" t="inlineStr">
        <is>
          <t>Mexia, Texas</t>
        </is>
      </c>
      <c r="I3689" t="inlineStr">
        <is>
          <t>Transfer from Texas (2026 portal)</t>
        </is>
      </c>
    </row>
    <row r="3690">
      <c r="A3690" t="inlineStr">
        <is>
          <t>Florida State</t>
        </is>
      </c>
      <c r="B3690" t="n">
        <v>55</v>
      </c>
      <c r="C3690" t="inlineStr">
        <is>
          <t>Kevin Wynn</t>
        </is>
      </c>
      <c r="D3690" t="inlineStr">
        <is>
          <t>DL</t>
        </is>
      </c>
      <c r="E3690" t="inlineStr">
        <is>
          <t>R-Fr</t>
        </is>
      </c>
      <c r="F3690" t="inlineStr">
        <is>
          <t>6'2"</t>
        </is>
      </c>
      <c r="G3690" t="n">
        <v>317</v>
      </c>
      <c r="H3690" t="inlineStr">
        <is>
          <t>Greensboro, Ga.</t>
        </is>
      </c>
    </row>
    <row r="3691">
      <c r="A3691" t="inlineStr">
        <is>
          <t>Fresno State</t>
        </is>
      </c>
      <c r="B3691" t="n">
        <v>73</v>
      </c>
      <c r="C3691" t="inlineStr">
        <is>
          <t>Marsel Akins</t>
        </is>
      </c>
      <c r="D3691" t="inlineStr">
        <is>
          <t>OL</t>
        </is>
      </c>
      <c r="E3691" t="inlineStr">
        <is>
          <t>So</t>
        </is>
      </c>
      <c r="F3691" t="inlineStr">
        <is>
          <t>6'3"</t>
        </is>
      </c>
      <c r="G3691" t="n">
        <v>285</v>
      </c>
      <c r="H3691" t="inlineStr">
        <is>
          <t>Tulare, Calif.</t>
        </is>
      </c>
    </row>
    <row r="3692">
      <c r="A3692" t="inlineStr">
        <is>
          <t>Fresno State</t>
        </is>
      </c>
      <c r="B3692" t="n">
        <v>82</v>
      </c>
      <c r="C3692" t="inlineStr">
        <is>
          <t>Darrian Anderson</t>
        </is>
      </c>
      <c r="D3692" t="inlineStr">
        <is>
          <t>WR</t>
        </is>
      </c>
      <c r="E3692" t="inlineStr">
        <is>
          <t>Sr</t>
        </is>
      </c>
      <c r="F3692" t="inlineStr">
        <is>
          <t>5'9"</t>
        </is>
      </c>
      <c r="G3692" t="n">
        <v>187</v>
      </c>
      <c r="H3692" t="inlineStr">
        <is>
          <t>Waipio Gentry, Hawaii</t>
        </is>
      </c>
      <c r="I3692" t="inlineStr">
        <is>
          <t>Transfer from Oregon (2026 portal)</t>
        </is>
      </c>
    </row>
    <row r="3693">
      <c r="A3693" t="inlineStr">
        <is>
          <t>Fresno State</t>
        </is>
      </c>
      <c r="B3693" t="n">
        <v>87</v>
      </c>
      <c r="C3693" t="inlineStr">
        <is>
          <t>Jake Appleget</t>
        </is>
      </c>
      <c r="D3693" t="inlineStr">
        <is>
          <t>TE</t>
        </is>
      </c>
      <c r="E3693" t="inlineStr">
        <is>
          <t>Sr</t>
        </is>
      </c>
      <c r="F3693" t="inlineStr">
        <is>
          <t>6'4"</t>
        </is>
      </c>
      <c r="G3693" t="n">
        <v>250</v>
      </c>
      <c r="H3693" t="inlineStr">
        <is>
          <t>Lincoln, Neb.</t>
        </is>
      </c>
      <c r="I3693" t="inlineStr">
        <is>
          <t>Transfer from Northern Illinois (2026 portal)</t>
        </is>
      </c>
    </row>
    <row r="3694">
      <c r="A3694" t="inlineStr">
        <is>
          <t>Fresno State</t>
        </is>
      </c>
      <c r="B3694" t="n">
        <v>91</v>
      </c>
      <c r="C3694" t="inlineStr">
        <is>
          <t>Auckland Asiata</t>
        </is>
      </c>
      <c r="D3694" t="inlineStr">
        <is>
          <t>DL</t>
        </is>
      </c>
      <c r="E3694" t="inlineStr">
        <is>
          <t>Jr</t>
        </is>
      </c>
      <c r="F3694" t="inlineStr">
        <is>
          <t>6'2"</t>
        </is>
      </c>
      <c r="G3694" t="n">
        <v>285</v>
      </c>
      <c r="H3694" t="inlineStr">
        <is>
          <t>Yuba City, Calif.</t>
        </is>
      </c>
    </row>
    <row r="3695">
      <c r="A3695" t="inlineStr">
        <is>
          <t>Fresno State</t>
        </is>
      </c>
      <c r="B3695" t="n">
        <v>44</v>
      </c>
      <c r="C3695" t="inlineStr">
        <is>
          <t>Bo Ausmus</t>
        </is>
      </c>
      <c r="D3695" t="inlineStr">
        <is>
          <t>LB</t>
        </is>
      </c>
      <c r="E3695" t="inlineStr">
        <is>
          <t>Fr</t>
        </is>
      </c>
      <c r="H3695" t="inlineStr">
        <is>
          <t>Redondo Beach, Calif.</t>
        </is>
      </c>
    </row>
    <row r="3696">
      <c r="A3696" t="inlineStr">
        <is>
          <t>Fresno State</t>
        </is>
      </c>
      <c r="B3696" t="n">
        <v>37</v>
      </c>
      <c r="C3696" t="inlineStr">
        <is>
          <t>Sylas Austin</t>
        </is>
      </c>
      <c r="D3696" t="inlineStr">
        <is>
          <t>TE</t>
        </is>
      </c>
      <c r="E3696" t="inlineStr">
        <is>
          <t>Fr</t>
        </is>
      </c>
      <c r="H3696" t="inlineStr">
        <is>
          <t>Atwater, Calif.</t>
        </is>
      </c>
    </row>
    <row r="3697">
      <c r="A3697" t="inlineStr">
        <is>
          <t>Fresno State</t>
        </is>
      </c>
      <c r="B3697" t="n">
        <v>92</v>
      </c>
      <c r="C3697" t="inlineStr">
        <is>
          <t>Luke Averell</t>
        </is>
      </c>
      <c r="D3697" t="inlineStr">
        <is>
          <t>DL</t>
        </is>
      </c>
      <c r="E3697" t="inlineStr">
        <is>
          <t>So</t>
        </is>
      </c>
      <c r="H3697" t="inlineStr">
        <is>
          <t>Ladera Ranch, Calif.</t>
        </is>
      </c>
    </row>
    <row r="3698">
      <c r="A3698" t="inlineStr">
        <is>
          <t>Fresno State</t>
        </is>
      </c>
      <c r="B3698" t="n">
        <v>0</v>
      </c>
      <c r="C3698" t="inlineStr">
        <is>
          <t>Ezekiel Avit</t>
        </is>
      </c>
      <c r="D3698" t="inlineStr">
        <is>
          <t>WR</t>
        </is>
      </c>
      <c r="E3698" t="inlineStr">
        <is>
          <t>Jr</t>
        </is>
      </c>
      <c r="F3698" t="inlineStr">
        <is>
          <t>6'2"</t>
        </is>
      </c>
      <c r="G3698" t="n">
        <v>194</v>
      </c>
      <c r="H3698" t="inlineStr">
        <is>
          <t>Potomac, Md.</t>
        </is>
      </c>
    </row>
    <row r="3699">
      <c r="A3699" t="inlineStr">
        <is>
          <t>Fresno State</t>
        </is>
      </c>
      <c r="B3699" t="n">
        <v>56</v>
      </c>
      <c r="C3699" t="inlineStr">
        <is>
          <t>Ben Baker</t>
        </is>
      </c>
      <c r="D3699" t="inlineStr">
        <is>
          <t>OL</t>
        </is>
      </c>
      <c r="E3699" t="inlineStr">
        <is>
          <t>So</t>
        </is>
      </c>
      <c r="F3699" t="inlineStr">
        <is>
          <t>6'1"</t>
        </is>
      </c>
      <c r="G3699" t="n">
        <v>280</v>
      </c>
      <c r="H3699" t="inlineStr">
        <is>
          <t>San Clemente, Calif.</t>
        </is>
      </c>
    </row>
    <row r="3700">
      <c r="A3700" t="inlineStr">
        <is>
          <t>Fresno State</t>
        </is>
      </c>
      <c r="B3700" t="n">
        <v>85</v>
      </c>
      <c r="C3700" t="inlineStr">
        <is>
          <t>Solomon Baker</t>
        </is>
      </c>
      <c r="D3700" t="inlineStr">
        <is>
          <t>DL</t>
        </is>
      </c>
      <c r="E3700" t="inlineStr">
        <is>
          <t>Fr</t>
        </is>
      </c>
      <c r="F3700" t="inlineStr">
        <is>
          <t>6'3"</t>
        </is>
      </c>
      <c r="G3700" t="n">
        <v>260</v>
      </c>
      <c r="H3700" t="inlineStr">
        <is>
          <t>Omaha, Neb.</t>
        </is>
      </c>
    </row>
    <row r="3701">
      <c r="A3701" t="inlineStr">
        <is>
          <t>Fresno State</t>
        </is>
      </c>
      <c r="B3701" t="n">
        <v>53</v>
      </c>
      <c r="C3701" t="inlineStr">
        <is>
          <t>Jack Baldi</t>
        </is>
      </c>
      <c r="D3701" t="inlineStr">
        <is>
          <t>LS</t>
        </is>
      </c>
      <c r="E3701" t="inlineStr">
        <is>
          <t>R-Fr</t>
        </is>
      </c>
      <c r="F3701" t="inlineStr">
        <is>
          <t>5'11"</t>
        </is>
      </c>
      <c r="G3701" t="n">
        <v>229</v>
      </c>
      <c r="H3701" t="inlineStr">
        <is>
          <t>Foothill Ranch, Calif.</t>
        </is>
      </c>
    </row>
    <row r="3702">
      <c r="A3702" t="inlineStr">
        <is>
          <t>Fresno State</t>
        </is>
      </c>
      <c r="B3702" t="n">
        <v>50</v>
      </c>
      <c r="C3702" t="inlineStr">
        <is>
          <t>Pat Barnett</t>
        </is>
      </c>
      <c r="D3702" t="inlineStr">
        <is>
          <t>OL</t>
        </is>
      </c>
      <c r="E3702" t="inlineStr">
        <is>
          <t>Sr</t>
        </is>
      </c>
      <c r="F3702" t="inlineStr">
        <is>
          <t>6'6"</t>
        </is>
      </c>
      <c r="G3702" t="n">
        <v>305</v>
      </c>
      <c r="H3702" t="inlineStr">
        <is>
          <t>Key West, Fla.</t>
        </is>
      </c>
    </row>
    <row r="3703">
      <c r="A3703" t="inlineStr">
        <is>
          <t>Fresno State</t>
        </is>
      </c>
      <c r="B3703" t="n">
        <v>43</v>
      </c>
      <c r="C3703" t="inlineStr">
        <is>
          <t>Niko Baumgartner</t>
        </is>
      </c>
      <c r="D3703" t="inlineStr">
        <is>
          <t>LB</t>
        </is>
      </c>
      <c r="E3703" t="inlineStr">
        <is>
          <t>R-Fr</t>
        </is>
      </c>
      <c r="F3703" t="inlineStr">
        <is>
          <t>6'3"</t>
        </is>
      </c>
      <c r="G3703" t="n">
        <v>207</v>
      </c>
      <c r="H3703" t="inlineStr">
        <is>
          <t>Concord, Calif.</t>
        </is>
      </c>
    </row>
    <row r="3704">
      <c r="A3704" t="inlineStr">
        <is>
          <t>Fresno State</t>
        </is>
      </c>
      <c r="B3704" t="n">
        <v>39</v>
      </c>
      <c r="C3704" t="inlineStr">
        <is>
          <t>Tyler Becker</t>
        </is>
      </c>
      <c r="D3704" t="inlineStr">
        <is>
          <t>WR</t>
        </is>
      </c>
      <c r="E3704" t="inlineStr">
        <is>
          <t>Jr</t>
        </is>
      </c>
      <c r="F3704" t="inlineStr">
        <is>
          <t>6'1"</t>
        </is>
      </c>
      <c r="G3704" t="n">
        <v>180</v>
      </c>
      <c r="H3704" t="inlineStr">
        <is>
          <t>San Diego, Calif.</t>
        </is>
      </c>
    </row>
    <row r="3705">
      <c r="A3705" t="inlineStr">
        <is>
          <t>Fresno State</t>
        </is>
      </c>
      <c r="B3705" t="n">
        <v>26</v>
      </c>
      <c r="C3705" t="inlineStr">
        <is>
          <t>Truly Bell III</t>
        </is>
      </c>
      <c r="D3705" t="inlineStr">
        <is>
          <t>DB</t>
        </is>
      </c>
      <c r="E3705" t="inlineStr">
        <is>
          <t>Fr</t>
        </is>
      </c>
      <c r="F3705" t="inlineStr">
        <is>
          <t>6'0"</t>
        </is>
      </c>
      <c r="G3705" t="n">
        <v>180</v>
      </c>
      <c r="H3705" t="inlineStr">
        <is>
          <t>Antioch, Calif.</t>
        </is>
      </c>
    </row>
    <row r="3706">
      <c r="A3706" t="inlineStr">
        <is>
          <t>Fresno State</t>
        </is>
      </c>
      <c r="B3706" t="n">
        <v>42</v>
      </c>
      <c r="C3706" t="inlineStr">
        <is>
          <t>Lucas Blumling</t>
        </is>
      </c>
      <c r="D3706" t="inlineStr">
        <is>
          <t>LB</t>
        </is>
      </c>
      <c r="E3706" t="inlineStr">
        <is>
          <t>R-Fr</t>
        </is>
      </c>
      <c r="F3706" t="inlineStr">
        <is>
          <t>6'1"</t>
        </is>
      </c>
      <c r="G3706" t="n">
        <v>220</v>
      </c>
      <c r="H3706" t="inlineStr">
        <is>
          <t>Scottsdale, Ariz.</t>
        </is>
      </c>
    </row>
    <row r="3707">
      <c r="A3707" t="inlineStr">
        <is>
          <t>Fresno State</t>
        </is>
      </c>
      <c r="B3707" t="n">
        <v>35</v>
      </c>
      <c r="C3707" t="inlineStr">
        <is>
          <t>Sebastien Boydell</t>
        </is>
      </c>
      <c r="D3707" t="inlineStr">
        <is>
          <t>TE</t>
        </is>
      </c>
      <c r="E3707" t="inlineStr">
        <is>
          <t>R-Fr</t>
        </is>
      </c>
      <c r="F3707" t="inlineStr">
        <is>
          <t>6'5"</t>
        </is>
      </c>
      <c r="G3707" t="n">
        <v>220</v>
      </c>
      <c r="H3707" t="inlineStr">
        <is>
          <t>Newport Beach, Calif.</t>
        </is>
      </c>
    </row>
    <row r="3708">
      <c r="A3708" t="inlineStr">
        <is>
          <t>Fresno State</t>
        </is>
      </c>
      <c r="B3708" t="n">
        <v>28</v>
      </c>
      <c r="C3708" t="inlineStr">
        <is>
          <t>Jomarion Briggs</t>
        </is>
      </c>
      <c r="D3708" t="inlineStr">
        <is>
          <t>DB</t>
        </is>
      </c>
      <c r="E3708" t="inlineStr">
        <is>
          <t>Sr</t>
        </is>
      </c>
      <c r="F3708" t="inlineStr">
        <is>
          <t>6'1"</t>
        </is>
      </c>
      <c r="G3708" t="n">
        <v>170</v>
      </c>
      <c r="H3708" t="inlineStr">
        <is>
          <t>Stockton, Calif.</t>
        </is>
      </c>
    </row>
    <row r="3709">
      <c r="A3709" t="inlineStr">
        <is>
          <t>Fresno State</t>
        </is>
      </c>
      <c r="B3709" t="n">
        <v>32</v>
      </c>
      <c r="C3709" t="inlineStr">
        <is>
          <t>Tyger Canales</t>
        </is>
      </c>
      <c r="D3709" t="inlineStr">
        <is>
          <t>NKL</t>
        </is>
      </c>
      <c r="E3709" t="inlineStr">
        <is>
          <t>R-Fr</t>
        </is>
      </c>
      <c r="F3709" t="inlineStr">
        <is>
          <t>6'0"</t>
        </is>
      </c>
      <c r="G3709" t="n">
        <v>180</v>
      </c>
      <c r="H3709" t="inlineStr">
        <is>
          <t>Long Beach, Calif.</t>
        </is>
      </c>
    </row>
    <row r="3710">
      <c r="A3710" t="inlineStr">
        <is>
          <t>Fresno State</t>
        </is>
      </c>
      <c r="B3710" t="n">
        <v>3</v>
      </c>
      <c r="C3710" t="inlineStr">
        <is>
          <t>Jaden Carrillo</t>
        </is>
      </c>
      <c r="D3710" t="inlineStr">
        <is>
          <t>DB</t>
        </is>
      </c>
      <c r="E3710" t="inlineStr">
        <is>
          <t>Jr</t>
        </is>
      </c>
      <c r="F3710" t="inlineStr">
        <is>
          <t>6'0"</t>
        </is>
      </c>
      <c r="G3710" t="n">
        <v>185</v>
      </c>
      <c r="H3710" t="inlineStr">
        <is>
          <t>Clovis, Calif.</t>
        </is>
      </c>
    </row>
    <row r="3711">
      <c r="A3711" t="inlineStr">
        <is>
          <t>Fresno State</t>
        </is>
      </c>
      <c r="B3711" t="n">
        <v>13</v>
      </c>
      <c r="C3711" t="inlineStr">
        <is>
          <t>Jacob Chambers</t>
        </is>
      </c>
      <c r="D3711" t="inlineStr">
        <is>
          <t>QB</t>
        </is>
      </c>
      <c r="E3711" t="inlineStr">
        <is>
          <t>Fr</t>
        </is>
      </c>
      <c r="F3711" t="inlineStr">
        <is>
          <t>6'1"</t>
        </is>
      </c>
      <c r="G3711" t="n">
        <v>170</v>
      </c>
      <c r="H3711" t="inlineStr">
        <is>
          <t>Fontana, Calif.</t>
        </is>
      </c>
    </row>
    <row r="3712">
      <c r="A3712" t="inlineStr">
        <is>
          <t>Fresno State</t>
        </is>
      </c>
      <c r="B3712" t="n">
        <v>41</v>
      </c>
      <c r="C3712" t="inlineStr">
        <is>
          <t>Andrew Chavez</t>
        </is>
      </c>
      <c r="D3712" t="inlineStr">
        <is>
          <t>RB</t>
        </is>
      </c>
      <c r="E3712" t="inlineStr">
        <is>
          <t>Jr</t>
        </is>
      </c>
      <c r="F3712" t="inlineStr">
        <is>
          <t>6'0"</t>
        </is>
      </c>
      <c r="G3712" t="n">
        <v>190</v>
      </c>
      <c r="H3712" t="inlineStr">
        <is>
          <t>Fresno, Calif.</t>
        </is>
      </c>
    </row>
    <row r="3713">
      <c r="A3713" t="inlineStr">
        <is>
          <t>Fresno State</t>
        </is>
      </c>
      <c r="B3713" t="n">
        <v>2</v>
      </c>
      <c r="C3713" t="inlineStr">
        <is>
          <t>Andre Cobb</t>
        </is>
      </c>
      <c r="D3713" t="inlineStr">
        <is>
          <t>NKL</t>
        </is>
      </c>
      <c r="E3713" t="inlineStr">
        <is>
          <t>Sr</t>
        </is>
      </c>
      <c r="F3713" t="inlineStr">
        <is>
          <t>6'1"</t>
        </is>
      </c>
      <c r="G3713" t="n">
        <v>187</v>
      </c>
      <c r="H3713" t="inlineStr">
        <is>
          <t>Naperville, Ill.</t>
        </is>
      </c>
    </row>
    <row r="3714">
      <c r="A3714" t="inlineStr">
        <is>
          <t>Fresno State</t>
        </is>
      </c>
      <c r="B3714" t="n">
        <v>13</v>
      </c>
      <c r="C3714" t="inlineStr">
        <is>
          <t>Cam Cole</t>
        </is>
      </c>
      <c r="D3714" t="inlineStr">
        <is>
          <t>NKL</t>
        </is>
      </c>
      <c r="E3714" t="inlineStr">
        <is>
          <t>So</t>
        </is>
      </c>
      <c r="F3714" t="inlineStr">
        <is>
          <t>5'10"</t>
        </is>
      </c>
      <c r="G3714" t="n">
        <v>176</v>
      </c>
      <c r="H3714" t="inlineStr">
        <is>
          <t>Arlington, Texas</t>
        </is>
      </c>
    </row>
    <row r="3715">
      <c r="A3715" t="inlineStr">
        <is>
          <t>Fresno State</t>
        </is>
      </c>
      <c r="B3715" t="n">
        <v>86</v>
      </c>
      <c r="C3715" t="inlineStr">
        <is>
          <t>Gavin Correia</t>
        </is>
      </c>
      <c r="D3715" t="inlineStr">
        <is>
          <t>TE</t>
        </is>
      </c>
      <c r="E3715" t="inlineStr">
        <is>
          <t>R-So</t>
        </is>
      </c>
      <c r="F3715" t="inlineStr">
        <is>
          <t>6'4"</t>
        </is>
      </c>
      <c r="G3715" t="n">
        <v>223</v>
      </c>
      <c r="H3715" t="inlineStr">
        <is>
          <t>Rocklin, Calif.</t>
        </is>
      </c>
    </row>
    <row r="3716">
      <c r="A3716" t="inlineStr">
        <is>
          <t>Fresno State</t>
        </is>
      </c>
      <c r="B3716" t="n">
        <v>25</v>
      </c>
      <c r="C3716" t="inlineStr">
        <is>
          <t>Keynan Cotton</t>
        </is>
      </c>
      <c r="D3716" t="inlineStr">
        <is>
          <t>WR</t>
        </is>
      </c>
      <c r="E3716" t="inlineStr">
        <is>
          <t>R-Fr</t>
        </is>
      </c>
      <c r="F3716" t="inlineStr">
        <is>
          <t>5'9"</t>
        </is>
      </c>
      <c r="G3716" t="n">
        <v>188</v>
      </c>
      <c r="H3716" t="inlineStr">
        <is>
          <t>La Vista, Neb.</t>
        </is>
      </c>
    </row>
    <row r="3717">
      <c r="A3717" t="inlineStr">
        <is>
          <t>Fresno State</t>
        </is>
      </c>
      <c r="B3717" t="n">
        <v>16</v>
      </c>
      <c r="C3717" t="inlineStr">
        <is>
          <t>Jonathan Craft</t>
        </is>
      </c>
      <c r="D3717" t="inlineStr">
        <is>
          <t>QB</t>
        </is>
      </c>
      <c r="E3717" t="inlineStr">
        <is>
          <t>R-Fr</t>
        </is>
      </c>
      <c r="F3717" t="inlineStr">
        <is>
          <t>6'0"</t>
        </is>
      </c>
      <c r="G3717" t="n">
        <v>170</v>
      </c>
      <c r="H3717" t="inlineStr">
        <is>
          <t>Union City, Calif.</t>
        </is>
      </c>
    </row>
    <row r="3718">
      <c r="A3718" t="inlineStr">
        <is>
          <t>Fresno State</t>
        </is>
      </c>
      <c r="B3718" t="n">
        <v>17</v>
      </c>
      <c r="C3718" t="inlineStr">
        <is>
          <t>Jonavon Darrington</t>
        </is>
      </c>
      <c r="D3718" t="inlineStr">
        <is>
          <t>DB</t>
        </is>
      </c>
      <c r="E3718" t="inlineStr">
        <is>
          <t>R-Fr</t>
        </is>
      </c>
      <c r="F3718" t="inlineStr">
        <is>
          <t>5'10"</t>
        </is>
      </c>
      <c r="G3718" t="n">
        <v>165</v>
      </c>
      <c r="H3718" t="inlineStr">
        <is>
          <t>Visalia, Calif.</t>
        </is>
      </c>
    </row>
    <row r="3719">
      <c r="A3719" t="inlineStr">
        <is>
          <t>Fresno State</t>
        </is>
      </c>
      <c r="B3719" t="n">
        <v>79</v>
      </c>
      <c r="C3719" t="inlineStr">
        <is>
          <t>Ethan Dasmann</t>
        </is>
      </c>
      <c r="D3719" t="inlineStr">
        <is>
          <t>OL</t>
        </is>
      </c>
      <c r="E3719" t="inlineStr">
        <is>
          <t>So</t>
        </is>
      </c>
      <c r="F3719" t="inlineStr">
        <is>
          <t>6'5"</t>
        </is>
      </c>
      <c r="G3719" t="n">
        <v>285</v>
      </c>
      <c r="H3719" t="inlineStr">
        <is>
          <t>El Dorado Hills, Calif.</t>
        </is>
      </c>
    </row>
    <row r="3720">
      <c r="A3720" t="inlineStr">
        <is>
          <t>Fresno State</t>
        </is>
      </c>
      <c r="B3720" t="n">
        <v>18</v>
      </c>
      <c r="C3720" t="inlineStr">
        <is>
          <t>Isaiah Dillon</t>
        </is>
      </c>
      <c r="D3720" t="inlineStr">
        <is>
          <t>WR</t>
        </is>
      </c>
      <c r="E3720" t="inlineStr">
        <is>
          <t>R-Fr</t>
        </is>
      </c>
      <c r="F3720" t="inlineStr">
        <is>
          <t>5'10"</t>
        </is>
      </c>
      <c r="G3720" t="n">
        <v>176</v>
      </c>
      <c r="H3720" t="inlineStr">
        <is>
          <t>Oxnard, Calif.</t>
        </is>
      </c>
    </row>
    <row r="3721">
      <c r="A3721" t="inlineStr">
        <is>
          <t>Fresno State</t>
        </is>
      </c>
      <c r="B3721" t="n">
        <v>6</v>
      </c>
      <c r="C3721" t="inlineStr">
        <is>
          <t>Bryson Donelson</t>
        </is>
      </c>
      <c r="D3721" t="inlineStr">
        <is>
          <t>RB</t>
        </is>
      </c>
      <c r="E3721" t="inlineStr">
        <is>
          <t>Jr</t>
        </is>
      </c>
      <c r="F3721" t="inlineStr">
        <is>
          <t>5'11"</t>
        </is>
      </c>
      <c r="G3721" t="n">
        <v>205</v>
      </c>
      <c r="H3721" t="inlineStr">
        <is>
          <t>Visalia, Calif.</t>
        </is>
      </c>
    </row>
    <row r="3722">
      <c r="A3722" t="inlineStr">
        <is>
          <t>Fresno State</t>
        </is>
      </c>
      <c r="B3722" t="n">
        <v>19</v>
      </c>
      <c r="C3722" t="inlineStr">
        <is>
          <t>Harold Duvall</t>
        </is>
      </c>
      <c r="D3722" t="inlineStr">
        <is>
          <t>WR</t>
        </is>
      </c>
      <c r="E3722" t="inlineStr">
        <is>
          <t>So</t>
        </is>
      </c>
      <c r="F3722" t="inlineStr">
        <is>
          <t>6'1"</t>
        </is>
      </c>
      <c r="G3722" t="n">
        <v>184</v>
      </c>
      <c r="H3722" t="inlineStr">
        <is>
          <t>Fresno, Calif.</t>
        </is>
      </c>
    </row>
    <row r="3723">
      <c r="A3723" t="inlineStr">
        <is>
          <t>Fresno State</t>
        </is>
      </c>
      <c r="B3723" t="n">
        <v>68</v>
      </c>
      <c r="C3723" t="inlineStr">
        <is>
          <t>Ekene Ebizie</t>
        </is>
      </c>
      <c r="D3723" t="inlineStr">
        <is>
          <t>OL</t>
        </is>
      </c>
      <c r="E3723" t="inlineStr">
        <is>
          <t>R-Fr</t>
        </is>
      </c>
      <c r="F3723" t="inlineStr">
        <is>
          <t>6'7"</t>
        </is>
      </c>
      <c r="G3723" t="n">
        <v>275</v>
      </c>
      <c r="H3723" t="inlineStr">
        <is>
          <t>Murrieta, Calif.</t>
        </is>
      </c>
    </row>
    <row r="3724">
      <c r="A3724" t="inlineStr">
        <is>
          <t>Fresno State</t>
        </is>
      </c>
      <c r="B3724" t="n">
        <v>11</v>
      </c>
      <c r="C3724" t="inlineStr">
        <is>
          <t>Jayon Farrar</t>
        </is>
      </c>
      <c r="D3724" t="inlineStr">
        <is>
          <t>WR</t>
        </is>
      </c>
      <c r="E3724" t="inlineStr">
        <is>
          <t>Sr</t>
        </is>
      </c>
      <c r="F3724" t="inlineStr">
        <is>
          <t>5'11"</t>
        </is>
      </c>
      <c r="G3724" t="n">
        <v>177</v>
      </c>
      <c r="H3724" t="inlineStr">
        <is>
          <t>Long Branch, N.J.</t>
        </is>
      </c>
    </row>
    <row r="3725">
      <c r="A3725" t="inlineStr">
        <is>
          <t>Fresno State</t>
        </is>
      </c>
      <c r="B3725" t="n">
        <v>72</v>
      </c>
      <c r="C3725" t="inlineStr">
        <is>
          <t>Edward Fonua</t>
        </is>
      </c>
      <c r="D3725" t="inlineStr">
        <is>
          <t>OL</t>
        </is>
      </c>
      <c r="E3725" t="inlineStr">
        <is>
          <t>Sr</t>
        </is>
      </c>
      <c r="F3725" t="inlineStr">
        <is>
          <t>6'3"</t>
        </is>
      </c>
      <c r="G3725" t="n">
        <v>315</v>
      </c>
      <c r="H3725" t="inlineStr">
        <is>
          <t>Orange, Calif.</t>
        </is>
      </c>
    </row>
    <row r="3726">
      <c r="A3726" t="inlineStr">
        <is>
          <t>Fresno State</t>
        </is>
      </c>
      <c r="B3726" t="n">
        <v>42</v>
      </c>
      <c r="C3726" t="inlineStr">
        <is>
          <t>Brayden Ford</t>
        </is>
      </c>
      <c r="D3726" t="inlineStr">
        <is>
          <t>TE</t>
        </is>
      </c>
      <c r="E3726" t="inlineStr">
        <is>
          <t>Fr</t>
        </is>
      </c>
      <c r="H3726" t="inlineStr">
        <is>
          <t>Rancho Murieta, Calif.</t>
        </is>
      </c>
    </row>
    <row r="3727">
      <c r="A3727" t="inlineStr">
        <is>
          <t>Fresno State</t>
        </is>
      </c>
      <c r="B3727" t="n">
        <v>5</v>
      </c>
      <c r="C3727" t="inlineStr">
        <is>
          <t>Josiah Freeman</t>
        </is>
      </c>
      <c r="D3727" t="inlineStr">
        <is>
          <t>WR</t>
        </is>
      </c>
      <c r="E3727" t="inlineStr">
        <is>
          <t>Sr</t>
        </is>
      </c>
      <c r="F3727" t="inlineStr">
        <is>
          <t>6'3"</t>
        </is>
      </c>
      <c r="G3727" t="n">
        <v>196</v>
      </c>
      <c r="H3727" t="inlineStr">
        <is>
          <t>Soledad, Calif.</t>
        </is>
      </c>
    </row>
    <row r="3728">
      <c r="A3728" t="inlineStr">
        <is>
          <t>Fresno State</t>
        </is>
      </c>
      <c r="B3728" t="n">
        <v>71</v>
      </c>
      <c r="C3728" t="inlineStr">
        <is>
          <t>Rolan Fullwood</t>
        </is>
      </c>
      <c r="D3728" t="inlineStr">
        <is>
          <t>OL</t>
        </is>
      </c>
      <c r="E3728" t="inlineStr">
        <is>
          <t>Sr</t>
        </is>
      </c>
      <c r="F3728" t="inlineStr">
        <is>
          <t>6'6"</t>
        </is>
      </c>
      <c r="G3728" t="n">
        <v>320</v>
      </c>
      <c r="H3728" t="inlineStr">
        <is>
          <t>Long Beach, Calif.</t>
        </is>
      </c>
    </row>
    <row r="3729">
      <c r="A3729" t="inlineStr">
        <is>
          <t>Fresno State</t>
        </is>
      </c>
      <c r="B3729" t="n">
        <v>88</v>
      </c>
      <c r="C3729" t="inlineStr">
        <is>
          <t>Dallas Gaius-Anyaegbu</t>
        </is>
      </c>
      <c r="D3729" t="inlineStr">
        <is>
          <t>TE</t>
        </is>
      </c>
      <c r="E3729" t="inlineStr">
        <is>
          <t>Fr</t>
        </is>
      </c>
      <c r="F3729" t="inlineStr">
        <is>
          <t>6'5"</t>
        </is>
      </c>
      <c r="G3729" t="n">
        <v>220</v>
      </c>
      <c r="H3729" t="inlineStr">
        <is>
          <t>Omaha, Neb.</t>
        </is>
      </c>
    </row>
    <row r="3730">
      <c r="A3730" t="inlineStr">
        <is>
          <t>Fresno State</t>
        </is>
      </c>
      <c r="B3730" t="n">
        <v>80</v>
      </c>
      <c r="C3730" t="inlineStr">
        <is>
          <t>Jaylen Garrison</t>
        </is>
      </c>
      <c r="D3730" t="inlineStr">
        <is>
          <t>WR</t>
        </is>
      </c>
      <c r="E3730" t="inlineStr">
        <is>
          <t>Sr</t>
        </is>
      </c>
      <c r="F3730" t="inlineStr">
        <is>
          <t>5'10"</t>
        </is>
      </c>
      <c r="G3730" t="n">
        <v>177</v>
      </c>
      <c r="H3730" t="inlineStr">
        <is>
          <t>Henderson, Nev.</t>
        </is>
      </c>
    </row>
    <row r="3731">
      <c r="A3731" t="inlineStr">
        <is>
          <t>Fresno State</t>
        </is>
      </c>
      <c r="B3731" t="n">
        <v>36</v>
      </c>
      <c r="C3731" t="inlineStr">
        <is>
          <t>Zane Gerbo</t>
        </is>
      </c>
      <c r="D3731" t="inlineStr">
        <is>
          <t>TE</t>
        </is>
      </c>
      <c r="E3731" t="inlineStr">
        <is>
          <t>Fr</t>
        </is>
      </c>
      <c r="H3731" t="inlineStr">
        <is>
          <t>Modesto, Calif.</t>
        </is>
      </c>
    </row>
    <row r="3732">
      <c r="A3732" t="inlineStr">
        <is>
          <t>Fresno State</t>
        </is>
      </c>
      <c r="B3732" t="n">
        <v>24</v>
      </c>
      <c r="C3732" t="inlineStr">
        <is>
          <t>Julius Gillick</t>
        </is>
      </c>
      <c r="D3732" t="inlineStr">
        <is>
          <t>RB</t>
        </is>
      </c>
      <c r="E3732" t="inlineStr">
        <is>
          <t>R-Fr</t>
        </is>
      </c>
      <c r="F3732" t="inlineStr">
        <is>
          <t>5'11"</t>
        </is>
      </c>
      <c r="G3732" t="n">
        <v>217</v>
      </c>
      <c r="H3732" t="inlineStr">
        <is>
          <t>Seattle, Wash.</t>
        </is>
      </c>
    </row>
    <row r="3733">
      <c r="A3733" t="inlineStr">
        <is>
          <t>Fresno State</t>
        </is>
      </c>
      <c r="B3733" t="n">
        <v>99</v>
      </c>
      <c r="C3733" t="inlineStr">
        <is>
          <t>Logan Goodspeed</t>
        </is>
      </c>
      <c r="D3733" t="inlineStr">
        <is>
          <t>DL</t>
        </is>
      </c>
      <c r="E3733" t="inlineStr">
        <is>
          <t>R-So</t>
        </is>
      </c>
      <c r="F3733" t="inlineStr">
        <is>
          <t>6'3"</t>
        </is>
      </c>
      <c r="G3733" t="n">
        <v>291</v>
      </c>
      <c r="H3733" t="inlineStr">
        <is>
          <t>Bakersfield, Calif.</t>
        </is>
      </c>
    </row>
    <row r="3734">
      <c r="A3734" t="inlineStr">
        <is>
          <t>Fresno State</t>
        </is>
      </c>
      <c r="B3734" t="n">
        <v>27</v>
      </c>
      <c r="C3734" t="inlineStr">
        <is>
          <t>Gerayas Grimes</t>
        </is>
      </c>
      <c r="D3734" t="inlineStr">
        <is>
          <t>DB</t>
        </is>
      </c>
      <c r="E3734" t="inlineStr">
        <is>
          <t>So</t>
        </is>
      </c>
      <c r="F3734" t="inlineStr">
        <is>
          <t>5'10"</t>
        </is>
      </c>
      <c r="G3734" t="n">
        <v>190</v>
      </c>
      <c r="H3734" t="inlineStr">
        <is>
          <t>Queen Creek, Ariz.</t>
        </is>
      </c>
    </row>
    <row r="3735">
      <c r="A3735" t="inlineStr">
        <is>
          <t>Fresno State</t>
        </is>
      </c>
      <c r="B3735" t="n">
        <v>34</v>
      </c>
      <c r="C3735" t="inlineStr">
        <is>
          <t>DaJhon Hall</t>
        </is>
      </c>
      <c r="D3735" t="inlineStr">
        <is>
          <t>DB</t>
        </is>
      </c>
      <c r="E3735" t="inlineStr">
        <is>
          <t>R-Fr</t>
        </is>
      </c>
      <c r="F3735" t="inlineStr">
        <is>
          <t>5'11"</t>
        </is>
      </c>
      <c r="G3735" t="n">
        <v>160</v>
      </c>
      <c r="H3735" t="inlineStr">
        <is>
          <t>Hesperia, Calif.</t>
        </is>
      </c>
    </row>
    <row r="3736">
      <c r="A3736" t="inlineStr">
        <is>
          <t>Fresno State</t>
        </is>
      </c>
      <c r="B3736" t="n">
        <v>11</v>
      </c>
      <c r="C3736" t="inlineStr">
        <is>
          <t>Dylan Hampsten</t>
        </is>
      </c>
      <c r="D3736" t="inlineStr">
        <is>
          <t>DL</t>
        </is>
      </c>
      <c r="E3736" t="inlineStr">
        <is>
          <t>Jr</t>
        </is>
      </c>
      <c r="F3736" t="inlineStr">
        <is>
          <t>6'3"</t>
        </is>
      </c>
      <c r="G3736" t="n">
        <v>245</v>
      </c>
      <c r="H3736" t="inlineStr">
        <is>
          <t>Santa Clarita, Calif.</t>
        </is>
      </c>
      <c r="I3736" t="inlineStr">
        <is>
          <t>Transfer from Sacramento State (2026 portal)</t>
        </is>
      </c>
    </row>
    <row r="3737">
      <c r="A3737" t="inlineStr">
        <is>
          <t>Fresno State</t>
        </is>
      </c>
      <c r="B3737" t="n">
        <v>93</v>
      </c>
      <c r="C3737" t="inlineStr">
        <is>
          <t>Bryson Harrington</t>
        </is>
      </c>
      <c r="D3737" t="inlineStr">
        <is>
          <t>DL</t>
        </is>
      </c>
      <c r="E3737" t="inlineStr">
        <is>
          <t>So</t>
        </is>
      </c>
      <c r="F3737" t="inlineStr">
        <is>
          <t>6'1"</t>
        </is>
      </c>
      <c r="G3737" t="n">
        <v>280</v>
      </c>
      <c r="H3737" t="inlineStr">
        <is>
          <t>Clovis, Calif.</t>
        </is>
      </c>
    </row>
    <row r="3738">
      <c r="A3738" t="inlineStr">
        <is>
          <t>Fresno State</t>
        </is>
      </c>
      <c r="B3738" t="n">
        <v>34</v>
      </c>
      <c r="C3738" t="inlineStr">
        <is>
          <t>Jalen Harris</t>
        </is>
      </c>
      <c r="D3738" t="inlineStr">
        <is>
          <t>RB</t>
        </is>
      </c>
      <c r="E3738" t="inlineStr">
        <is>
          <t>R-Fr</t>
        </is>
      </c>
      <c r="F3738" t="inlineStr">
        <is>
          <t>6'0"</t>
        </is>
      </c>
      <c r="G3738" t="n">
        <v>170</v>
      </c>
      <c r="H3738" t="inlineStr">
        <is>
          <t>Berkeley, Calif.</t>
        </is>
      </c>
    </row>
    <row r="3739">
      <c r="A3739" t="inlineStr">
        <is>
          <t>Fresno State</t>
        </is>
      </c>
      <c r="B3739" t="n">
        <v>31</v>
      </c>
      <c r="C3739" t="inlineStr">
        <is>
          <t>Kiontre Harris</t>
        </is>
      </c>
      <c r="D3739" t="inlineStr">
        <is>
          <t>DB</t>
        </is>
      </c>
      <c r="E3739" t="inlineStr">
        <is>
          <t>So</t>
        </is>
      </c>
      <c r="F3739" t="inlineStr">
        <is>
          <t>5'11"</t>
        </is>
      </c>
      <c r="G3739" t="n">
        <v>159</v>
      </c>
      <c r="H3739" t="inlineStr">
        <is>
          <t>Lemoore, Calif.</t>
        </is>
      </c>
    </row>
    <row r="3740">
      <c r="A3740" t="inlineStr">
        <is>
          <t>Fresno State</t>
        </is>
      </c>
      <c r="B3740" t="n">
        <v>5</v>
      </c>
      <c r="C3740" t="inlineStr">
        <is>
          <t>Simeon Harris</t>
        </is>
      </c>
      <c r="D3740" t="inlineStr">
        <is>
          <t>NKL</t>
        </is>
      </c>
      <c r="E3740" t="inlineStr">
        <is>
          <t>Sr</t>
        </is>
      </c>
      <c r="F3740" t="inlineStr">
        <is>
          <t>5'11"</t>
        </is>
      </c>
      <c r="G3740" t="n">
        <v>185</v>
      </c>
      <c r="H3740" t="inlineStr">
        <is>
          <t>Vallejo, Calif.</t>
        </is>
      </c>
    </row>
    <row r="3741">
      <c r="A3741" t="inlineStr">
        <is>
          <t>Fresno State</t>
        </is>
      </c>
      <c r="B3741" t="n">
        <v>51</v>
      </c>
      <c r="C3741" t="inlineStr">
        <is>
          <t>Braylan Henderson</t>
        </is>
      </c>
      <c r="D3741" t="inlineStr">
        <is>
          <t>OL</t>
        </is>
      </c>
      <c r="E3741" t="inlineStr">
        <is>
          <t>Sr</t>
        </is>
      </c>
      <c r="F3741" t="inlineStr">
        <is>
          <t>6'4"</t>
        </is>
      </c>
      <c r="G3741" t="n">
        <v>295</v>
      </c>
      <c r="H3741" t="inlineStr">
        <is>
          <t>Tulare, Calif.</t>
        </is>
      </c>
    </row>
    <row r="3742">
      <c r="A3742" t="inlineStr">
        <is>
          <t>Fresno State</t>
        </is>
      </c>
      <c r="B3742" t="n">
        <v>89</v>
      </c>
      <c r="C3742" t="inlineStr">
        <is>
          <t>Mordecai Hines</t>
        </is>
      </c>
      <c r="D3742" t="inlineStr">
        <is>
          <t>DL</t>
        </is>
      </c>
      <c r="E3742" t="inlineStr">
        <is>
          <t>Jr</t>
        </is>
      </c>
      <c r="F3742" t="inlineStr">
        <is>
          <t>6'5"</t>
        </is>
      </c>
      <c r="G3742" t="n">
        <v>290</v>
      </c>
      <c r="H3742" t="inlineStr">
        <is>
          <t>Palmdale, Calif.</t>
        </is>
      </c>
    </row>
    <row r="3743">
      <c r="A3743" t="inlineStr">
        <is>
          <t>Fresno State</t>
        </is>
      </c>
      <c r="B3743" t="n">
        <v>55</v>
      </c>
      <c r="C3743" t="inlineStr">
        <is>
          <t>Brendan Huddleston</t>
        </is>
      </c>
      <c r="D3743" t="inlineStr">
        <is>
          <t>DL</t>
        </is>
      </c>
      <c r="E3743" t="inlineStr">
        <is>
          <t>Fr</t>
        </is>
      </c>
      <c r="F3743" t="inlineStr">
        <is>
          <t>6'3"</t>
        </is>
      </c>
      <c r="G3743" t="n">
        <v>255</v>
      </c>
      <c r="H3743" t="inlineStr">
        <is>
          <t>St. Louis, Mo.</t>
        </is>
      </c>
    </row>
    <row r="3744">
      <c r="A3744" t="inlineStr">
        <is>
          <t>Fresno State</t>
        </is>
      </c>
      <c r="B3744" t="n">
        <v>23</v>
      </c>
      <c r="C3744" t="inlineStr">
        <is>
          <t>Sammie Hunter</t>
        </is>
      </c>
      <c r="D3744" t="inlineStr">
        <is>
          <t>DB</t>
        </is>
      </c>
      <c r="E3744" t="inlineStr">
        <is>
          <t>So</t>
        </is>
      </c>
      <c r="F3744" t="inlineStr">
        <is>
          <t>5'10"</t>
        </is>
      </c>
      <c r="G3744" t="n">
        <v>185</v>
      </c>
      <c r="H3744" t="inlineStr">
        <is>
          <t>Rock Hill, S.C.</t>
        </is>
      </c>
    </row>
    <row r="3745">
      <c r="A3745" t="inlineStr">
        <is>
          <t>Fresno State</t>
        </is>
      </c>
      <c r="B3745" t="n">
        <v>6</v>
      </c>
      <c r="C3745" t="inlineStr">
        <is>
          <t>Jahzon Jacks</t>
        </is>
      </c>
      <c r="D3745" t="inlineStr">
        <is>
          <t>DL</t>
        </is>
      </c>
      <c r="E3745" t="inlineStr">
        <is>
          <t>Sr</t>
        </is>
      </c>
      <c r="F3745" t="inlineStr">
        <is>
          <t>6'4"</t>
        </is>
      </c>
      <c r="G3745" t="n">
        <v>262</v>
      </c>
      <c r="H3745" t="inlineStr">
        <is>
          <t>East Palo Alto, Calif.</t>
        </is>
      </c>
    </row>
    <row r="3746">
      <c r="A3746" t="inlineStr">
        <is>
          <t>Fresno State</t>
        </is>
      </c>
      <c r="B3746" t="n">
        <v>25</v>
      </c>
      <c r="C3746" t="inlineStr">
        <is>
          <t>Justin Johnson</t>
        </is>
      </c>
      <c r="D3746" t="inlineStr">
        <is>
          <t>LB</t>
        </is>
      </c>
      <c r="E3746" t="inlineStr">
        <is>
          <t>Jr</t>
        </is>
      </c>
      <c r="F3746" t="inlineStr">
        <is>
          <t>6'1"</t>
        </is>
      </c>
      <c r="G3746" t="n">
        <v>225</v>
      </c>
      <c r="H3746" t="inlineStr">
        <is>
          <t>Los Angeles, Calif.</t>
        </is>
      </c>
    </row>
    <row r="3747">
      <c r="A3747" t="inlineStr">
        <is>
          <t>Fresno State</t>
        </is>
      </c>
      <c r="B3747" t="n">
        <v>35</v>
      </c>
      <c r="C3747" t="inlineStr">
        <is>
          <t>Tytus Khajavi</t>
        </is>
      </c>
      <c r="D3747" t="inlineStr">
        <is>
          <t>LB</t>
        </is>
      </c>
      <c r="E3747" t="inlineStr">
        <is>
          <t>So</t>
        </is>
      </c>
      <c r="F3747" t="inlineStr">
        <is>
          <t>6'0"</t>
        </is>
      </c>
      <c r="G3747" t="n">
        <v>235</v>
      </c>
      <c r="H3747" t="inlineStr">
        <is>
          <t>Fresno, Calif.</t>
        </is>
      </c>
    </row>
    <row r="3748">
      <c r="A3748" t="inlineStr">
        <is>
          <t>Fresno State</t>
        </is>
      </c>
      <c r="B3748" t="n">
        <v>40</v>
      </c>
      <c r="C3748" t="inlineStr">
        <is>
          <t>Ryan Kobzeff</t>
        </is>
      </c>
      <c r="D3748" t="inlineStr">
        <is>
          <t>K</t>
        </is>
      </c>
      <c r="E3748" t="inlineStr">
        <is>
          <t>R-Fr</t>
        </is>
      </c>
      <c r="F3748" t="inlineStr">
        <is>
          <t>5'10"</t>
        </is>
      </c>
      <c r="G3748" t="n">
        <v>175</v>
      </c>
      <c r="H3748" t="inlineStr">
        <is>
          <t>Fresno, Calif.</t>
        </is>
      </c>
    </row>
    <row r="3749">
      <c r="A3749" t="inlineStr">
        <is>
          <t>Fresno State</t>
        </is>
      </c>
      <c r="B3749" t="n">
        <v>0</v>
      </c>
      <c r="C3749" t="inlineStr">
        <is>
          <t>Deijon Laffitte</t>
        </is>
      </c>
      <c r="D3749" t="inlineStr">
        <is>
          <t>DL</t>
        </is>
      </c>
      <c r="E3749" t="inlineStr">
        <is>
          <t>Jr</t>
        </is>
      </c>
      <c r="F3749" t="inlineStr">
        <is>
          <t>6'3"</t>
        </is>
      </c>
      <c r="G3749" t="n">
        <v>302</v>
      </c>
      <c r="H3749" t="inlineStr">
        <is>
          <t>Inglewood, Calif.</t>
        </is>
      </c>
    </row>
    <row r="3750">
      <c r="A3750" t="inlineStr">
        <is>
          <t>Fresno State</t>
        </is>
      </c>
      <c r="B3750" t="n">
        <v>48</v>
      </c>
      <c r="C3750" t="inlineStr">
        <is>
          <t>Clay Lawrence</t>
        </is>
      </c>
      <c r="D3750" t="inlineStr">
        <is>
          <t>P</t>
        </is>
      </c>
      <c r="E3750" t="inlineStr">
        <is>
          <t>Jr</t>
        </is>
      </c>
      <c r="F3750" t="inlineStr">
        <is>
          <t>6'3"</t>
        </is>
      </c>
      <c r="G3750" t="n">
        <v>188</v>
      </c>
      <c r="H3750" t="inlineStr">
        <is>
          <t>Mundijong, Western Australia</t>
        </is>
      </c>
    </row>
    <row r="3751">
      <c r="A3751" t="inlineStr">
        <is>
          <t>Fresno State</t>
        </is>
      </c>
      <c r="B3751" t="n">
        <v>65</v>
      </c>
      <c r="C3751" t="inlineStr">
        <is>
          <t>Jonah Leaupepetele</t>
        </is>
      </c>
      <c r="D3751" t="inlineStr">
        <is>
          <t>OL</t>
        </is>
      </c>
      <c r="E3751" t="inlineStr">
        <is>
          <t>R-Fr</t>
        </is>
      </c>
      <c r="F3751" t="inlineStr">
        <is>
          <t>6'3"</t>
        </is>
      </c>
      <c r="G3751" t="n">
        <v>356</v>
      </c>
      <c r="H3751" t="inlineStr">
        <is>
          <t>Apple Valley, Calif.</t>
        </is>
      </c>
    </row>
    <row r="3752">
      <c r="A3752" t="inlineStr">
        <is>
          <t>Fresno State</t>
        </is>
      </c>
      <c r="B3752" t="n">
        <v>32</v>
      </c>
      <c r="C3752" t="inlineStr">
        <is>
          <t>Ryan Lewis</t>
        </is>
      </c>
      <c r="D3752" t="inlineStr">
        <is>
          <t>TE</t>
        </is>
      </c>
      <c r="E3752" t="inlineStr">
        <is>
          <t>R-Fr</t>
        </is>
      </c>
      <c r="F3752" t="inlineStr">
        <is>
          <t>6'4"</t>
        </is>
      </c>
      <c r="G3752" t="n">
        <v>243</v>
      </c>
      <c r="H3752" t="inlineStr">
        <is>
          <t>Escalon, Calif.</t>
        </is>
      </c>
    </row>
    <row r="3753">
      <c r="A3753" t="inlineStr">
        <is>
          <t>Fresno State</t>
        </is>
      </c>
      <c r="B3753" t="n">
        <v>89</v>
      </c>
      <c r="C3753" t="inlineStr">
        <is>
          <t>Brock Lium</t>
        </is>
      </c>
      <c r="D3753" t="inlineStr">
        <is>
          <t>TE</t>
        </is>
      </c>
      <c r="E3753" t="inlineStr">
        <is>
          <t>Jr</t>
        </is>
      </c>
      <c r="F3753" t="inlineStr">
        <is>
          <t>6'5"</t>
        </is>
      </c>
      <c r="G3753" t="n">
        <v>242</v>
      </c>
      <c r="H3753" t="inlineStr">
        <is>
          <t>Highland, Calif.</t>
        </is>
      </c>
    </row>
    <row r="3754">
      <c r="A3754" t="inlineStr">
        <is>
          <t>Fresno State</t>
        </is>
      </c>
      <c r="B3754" t="n">
        <v>29</v>
      </c>
      <c r="C3754" t="inlineStr">
        <is>
          <t>Franklin Lockard</t>
        </is>
      </c>
      <c r="D3754" t="inlineStr">
        <is>
          <t>DB</t>
        </is>
      </c>
      <c r="E3754" t="inlineStr">
        <is>
          <t>Fr</t>
        </is>
      </c>
      <c r="H3754" t="inlineStr">
        <is>
          <t>Tulare, Calif.</t>
        </is>
      </c>
    </row>
    <row r="3755">
      <c r="A3755" t="inlineStr">
        <is>
          <t>Fresno State</t>
        </is>
      </c>
      <c r="B3755" t="n">
        <v>38</v>
      </c>
      <c r="C3755" t="inlineStr">
        <is>
          <t>Isaiah Lucero</t>
        </is>
      </c>
      <c r="D3755" t="inlineStr">
        <is>
          <t>NKL</t>
        </is>
      </c>
      <c r="E3755" t="inlineStr">
        <is>
          <t>Fr</t>
        </is>
      </c>
      <c r="F3755" t="inlineStr">
        <is>
          <t>6'1"</t>
        </is>
      </c>
      <c r="G3755" t="n">
        <v>180</v>
      </c>
      <c r="H3755" t="inlineStr">
        <is>
          <t>West Covina, Calif.</t>
        </is>
      </c>
    </row>
    <row r="3756">
      <c r="A3756" t="inlineStr">
        <is>
          <t>Fresno State</t>
        </is>
      </c>
      <c r="B3756" t="n">
        <v>44</v>
      </c>
      <c r="C3756" t="inlineStr">
        <is>
          <t>Robert Lucero</t>
        </is>
      </c>
      <c r="D3756" t="inlineStr">
        <is>
          <t>TE</t>
        </is>
      </c>
      <c r="E3756" t="inlineStr">
        <is>
          <t>Fr</t>
        </is>
      </c>
      <c r="H3756" t="inlineStr">
        <is>
          <t>West Covina, Calif.</t>
        </is>
      </c>
    </row>
    <row r="3757">
      <c r="A3757" t="inlineStr">
        <is>
          <t>Fresno State</t>
        </is>
      </c>
      <c r="B3757" t="n">
        <v>28</v>
      </c>
      <c r="C3757" t="inlineStr">
        <is>
          <t>Jhadis Luckey</t>
        </is>
      </c>
      <c r="D3757" t="inlineStr">
        <is>
          <t>RB</t>
        </is>
      </c>
      <c r="E3757" t="inlineStr">
        <is>
          <t>Fr</t>
        </is>
      </c>
      <c r="H3757" t="inlineStr">
        <is>
          <t>Hayward, Calif.</t>
        </is>
      </c>
    </row>
    <row r="3758">
      <c r="A3758" t="inlineStr">
        <is>
          <t>Fresno State</t>
        </is>
      </c>
      <c r="B3758" t="n">
        <v>2</v>
      </c>
      <c r="C3758" t="inlineStr">
        <is>
          <t>Rayshon Luke</t>
        </is>
      </c>
      <c r="D3758" t="inlineStr">
        <is>
          <t>RB</t>
        </is>
      </c>
      <c r="E3758" t="inlineStr">
        <is>
          <t>Sr</t>
        </is>
      </c>
      <c r="F3758" t="inlineStr">
        <is>
          <t>5'9"</t>
        </is>
      </c>
      <c r="G3758" t="n">
        <v>180</v>
      </c>
      <c r="H3758" t="inlineStr">
        <is>
          <t>South Central, Calif.</t>
        </is>
      </c>
    </row>
    <row r="3759">
      <c r="A3759" t="inlineStr">
        <is>
          <t>Fresno State</t>
        </is>
      </c>
      <c r="B3759" t="n">
        <v>10</v>
      </c>
      <c r="C3759" t="inlineStr">
        <is>
          <t>Jordan Malau'ulu</t>
        </is>
      </c>
      <c r="D3759" t="inlineStr">
        <is>
          <t>WR</t>
        </is>
      </c>
      <c r="E3759" t="inlineStr">
        <is>
          <t>So</t>
        </is>
      </c>
      <c r="F3759" t="inlineStr">
        <is>
          <t>5'10"</t>
        </is>
      </c>
      <c r="G3759" t="n">
        <v>183</v>
      </c>
      <c r="H3759" t="inlineStr">
        <is>
          <t>Long Beach, Calif.</t>
        </is>
      </c>
    </row>
    <row r="3760">
      <c r="A3760" t="inlineStr">
        <is>
          <t>Fresno State</t>
        </is>
      </c>
      <c r="B3760" t="n">
        <v>7</v>
      </c>
      <c r="C3760" t="inlineStr">
        <is>
          <t>Jayden Mandal</t>
        </is>
      </c>
      <c r="D3760" t="inlineStr">
        <is>
          <t>QB</t>
        </is>
      </c>
      <c r="E3760" t="inlineStr">
        <is>
          <t>Jr</t>
        </is>
      </c>
      <c r="F3760" t="inlineStr">
        <is>
          <t>6'0"</t>
        </is>
      </c>
      <c r="G3760" t="n">
        <v>206</v>
      </c>
      <c r="H3760" t="inlineStr">
        <is>
          <t>Clovis, Calif.</t>
        </is>
      </c>
    </row>
    <row r="3761">
      <c r="A3761" t="inlineStr">
        <is>
          <t>Fresno State</t>
        </is>
      </c>
      <c r="B3761" t="n">
        <v>3</v>
      </c>
      <c r="C3761" t="inlineStr">
        <is>
          <t>Khristian Martin</t>
        </is>
      </c>
      <c r="D3761" t="inlineStr">
        <is>
          <t>QB</t>
        </is>
      </c>
      <c r="E3761" t="inlineStr">
        <is>
          <t>So</t>
        </is>
      </c>
      <c r="F3761" t="inlineStr">
        <is>
          <t>6'4"</t>
        </is>
      </c>
      <c r="G3761" t="n">
        <v>230</v>
      </c>
      <c r="H3761" t="inlineStr">
        <is>
          <t>Highland Springs, Va</t>
        </is>
      </c>
      <c r="I3761" t="inlineStr">
        <is>
          <t>Transfer from Maryland (2026 portal)</t>
        </is>
      </c>
    </row>
    <row r="3762">
      <c r="A3762" t="inlineStr">
        <is>
          <t>Fresno State</t>
        </is>
      </c>
      <c r="B3762" t="n">
        <v>1</v>
      </c>
      <c r="C3762" t="inlineStr">
        <is>
          <t>Jahlil McClain</t>
        </is>
      </c>
      <c r="D3762" t="inlineStr">
        <is>
          <t>WR</t>
        </is>
      </c>
      <c r="E3762" t="inlineStr">
        <is>
          <t>Jr</t>
        </is>
      </c>
      <c r="F3762" t="inlineStr">
        <is>
          <t>5'11"</t>
        </is>
      </c>
      <c r="G3762" t="n">
        <v>180</v>
      </c>
      <c r="H3762" t="inlineStr">
        <is>
          <t>Bellflower, Calif</t>
        </is>
      </c>
    </row>
    <row r="3763">
      <c r="A3763" t="inlineStr">
        <is>
          <t>Fresno State</t>
        </is>
      </c>
      <c r="B3763" t="n">
        <v>85</v>
      </c>
      <c r="C3763" t="inlineStr">
        <is>
          <t>Bryce McDaniel</t>
        </is>
      </c>
      <c r="D3763" t="inlineStr">
        <is>
          <t>TE</t>
        </is>
      </c>
      <c r="E3763" t="inlineStr">
        <is>
          <t>Fr</t>
        </is>
      </c>
      <c r="F3763" t="inlineStr">
        <is>
          <t>6'3"</t>
        </is>
      </c>
      <c r="G3763" t="n">
        <v>205</v>
      </c>
      <c r="H3763" t="inlineStr">
        <is>
          <t>Hughson, Calif.</t>
        </is>
      </c>
    </row>
    <row r="3764">
      <c r="A3764" t="inlineStr">
        <is>
          <t>Fresno State</t>
        </is>
      </c>
      <c r="B3764" t="n">
        <v>33</v>
      </c>
      <c r="C3764" t="inlineStr">
        <is>
          <t>Maddox Merrill</t>
        </is>
      </c>
      <c r="D3764" t="inlineStr">
        <is>
          <t>RB</t>
        </is>
      </c>
      <c r="E3764" t="inlineStr">
        <is>
          <t>Fr</t>
        </is>
      </c>
      <c r="H3764" t="inlineStr">
        <is>
          <t>Clovis,Calif.</t>
        </is>
      </c>
    </row>
    <row r="3765">
      <c r="A3765" t="inlineStr">
        <is>
          <t>Fresno State</t>
        </is>
      </c>
      <c r="B3765" t="n">
        <v>94</v>
      </c>
      <c r="C3765" t="inlineStr">
        <is>
          <t>Micah Mosley</t>
        </is>
      </c>
      <c r="D3765" t="inlineStr">
        <is>
          <t>DL</t>
        </is>
      </c>
      <c r="E3765" t="inlineStr">
        <is>
          <t>So</t>
        </is>
      </c>
      <c r="F3765" t="inlineStr">
        <is>
          <t>6'4"</t>
        </is>
      </c>
      <c r="G3765" t="n">
        <v>235</v>
      </c>
      <c r="H3765" t="inlineStr">
        <is>
          <t>San Jose, Calif.</t>
        </is>
      </c>
      <c r="I3765" t="inlineStr">
        <is>
          <t>Transfer from Sacramento State (2026 portal)</t>
        </is>
      </c>
    </row>
    <row r="3766">
      <c r="A3766" t="inlineStr">
        <is>
          <t>Fresno State</t>
        </is>
      </c>
      <c r="B3766" t="n">
        <v>7</v>
      </c>
      <c r="C3766" t="inlineStr">
        <is>
          <t>Loyall Mouzon</t>
        </is>
      </c>
      <c r="D3766" t="inlineStr">
        <is>
          <t>DB</t>
        </is>
      </c>
      <c r="E3766" t="inlineStr">
        <is>
          <t>So</t>
        </is>
      </c>
      <c r="F3766" t="inlineStr">
        <is>
          <t>5'11"</t>
        </is>
      </c>
      <c r="G3766" t="n">
        <v>181</v>
      </c>
      <c r="H3766" t="inlineStr">
        <is>
          <t>Rochester, NY</t>
        </is>
      </c>
    </row>
    <row r="3767">
      <c r="A3767" t="inlineStr">
        <is>
          <t>Fresno State</t>
        </is>
      </c>
      <c r="B3767" t="n">
        <v>36</v>
      </c>
      <c r="C3767" t="inlineStr">
        <is>
          <t>Tommy Nix</t>
        </is>
      </c>
      <c r="D3767" t="inlineStr">
        <is>
          <t>LB</t>
        </is>
      </c>
      <c r="E3767" t="inlineStr">
        <is>
          <t>So</t>
        </is>
      </c>
      <c r="F3767" t="inlineStr">
        <is>
          <t>6'0"</t>
        </is>
      </c>
      <c r="G3767" t="n">
        <v>200</v>
      </c>
      <c r="H3767" t="inlineStr">
        <is>
          <t>Hanford, Calif.</t>
        </is>
      </c>
    </row>
    <row r="3768">
      <c r="A3768" t="inlineStr">
        <is>
          <t>Fresno State</t>
        </is>
      </c>
      <c r="B3768" t="n">
        <v>30</v>
      </c>
      <c r="C3768" t="inlineStr">
        <is>
          <t>Jace Nixon</t>
        </is>
      </c>
      <c r="D3768" t="inlineStr">
        <is>
          <t>TE</t>
        </is>
      </c>
      <c r="E3768" t="inlineStr">
        <is>
          <t>So</t>
        </is>
      </c>
      <c r="F3768" t="inlineStr">
        <is>
          <t>6'5"</t>
        </is>
      </c>
      <c r="G3768" t="n">
        <v>230</v>
      </c>
      <c r="H3768" t="inlineStr">
        <is>
          <t>Bakersfield, Calif.</t>
        </is>
      </c>
    </row>
    <row r="3769">
      <c r="A3769" t="inlineStr">
        <is>
          <t>Fresno State</t>
        </is>
      </c>
      <c r="B3769" t="n">
        <v>54</v>
      </c>
      <c r="C3769" t="inlineStr">
        <is>
          <t>Sione Noa</t>
        </is>
      </c>
      <c r="D3769" t="inlineStr">
        <is>
          <t>DL</t>
        </is>
      </c>
      <c r="E3769" t="inlineStr">
        <is>
          <t>5th</t>
        </is>
      </c>
      <c r="F3769" t="inlineStr">
        <is>
          <t>6'3"</t>
        </is>
      </c>
      <c r="G3769" t="n">
        <v>241</v>
      </c>
      <c r="H3769" t="inlineStr">
        <is>
          <t>Sacramento, Calif.</t>
        </is>
      </c>
    </row>
    <row r="3770">
      <c r="A3770" t="inlineStr">
        <is>
          <t>Fresno State</t>
        </is>
      </c>
      <c r="B3770" t="n">
        <v>95</v>
      </c>
      <c r="C3770" t="inlineStr">
        <is>
          <t>Maverick Noonan</t>
        </is>
      </c>
      <c r="D3770" t="inlineStr">
        <is>
          <t>DL</t>
        </is>
      </c>
      <c r="E3770" t="inlineStr">
        <is>
          <t>Jr</t>
        </is>
      </c>
      <c r="F3770" t="inlineStr">
        <is>
          <t>6'4"</t>
        </is>
      </c>
      <c r="G3770" t="n">
        <v>250</v>
      </c>
      <c r="H3770" t="inlineStr">
        <is>
          <t>Omaha, Neb.</t>
        </is>
      </c>
      <c r="I3770" t="inlineStr">
        <is>
          <t>Transfer from Nebraska (2026 portal)</t>
        </is>
      </c>
    </row>
    <row r="3771">
      <c r="A3771" t="inlineStr">
        <is>
          <t>Fresno State</t>
        </is>
      </c>
      <c r="B3771" t="n">
        <v>19</v>
      </c>
      <c r="C3771" t="inlineStr">
        <is>
          <t>Preston Okafor</t>
        </is>
      </c>
      <c r="D3771" t="inlineStr">
        <is>
          <t>DB</t>
        </is>
      </c>
      <c r="E3771" t="inlineStr">
        <is>
          <t>So</t>
        </is>
      </c>
      <c r="F3771" t="inlineStr">
        <is>
          <t>6'2"</t>
        </is>
      </c>
      <c r="G3771" t="n">
        <v>185</v>
      </c>
      <c r="H3771" t="inlineStr">
        <is>
          <t>Omaha, Neb.</t>
        </is>
      </c>
      <c r="I3771" t="inlineStr">
        <is>
          <t>Transfer from Nebraska (2026 portal)</t>
        </is>
      </c>
    </row>
    <row r="3772">
      <c r="A3772" t="inlineStr">
        <is>
          <t>Fresno State</t>
        </is>
      </c>
      <c r="B3772" t="n">
        <v>81</v>
      </c>
      <c r="C3772" t="inlineStr">
        <is>
          <t>Xavier Owens</t>
        </is>
      </c>
      <c r="D3772" t="inlineStr">
        <is>
          <t>WR</t>
        </is>
      </c>
      <c r="E3772" t="inlineStr">
        <is>
          <t>Fr</t>
        </is>
      </c>
      <c r="F3772" t="inlineStr">
        <is>
          <t>6'3"</t>
        </is>
      </c>
      <c r="G3772" t="n">
        <v>165</v>
      </c>
      <c r="H3772" t="inlineStr">
        <is>
          <t>Los Angeles, Calif.</t>
        </is>
      </c>
    </row>
    <row r="3773">
      <c r="A3773" t="inlineStr">
        <is>
          <t>Fresno State</t>
        </is>
      </c>
      <c r="B3773" t="n">
        <v>8</v>
      </c>
      <c r="C3773" t="inlineStr">
        <is>
          <t>Martin Owusu</t>
        </is>
      </c>
      <c r="D3773" t="inlineStr">
        <is>
          <t>DL</t>
        </is>
      </c>
      <c r="E3773" t="inlineStr">
        <is>
          <t>Jr</t>
        </is>
      </c>
      <c r="F3773" t="inlineStr">
        <is>
          <t>6'3"</t>
        </is>
      </c>
      <c r="G3773" t="n">
        <v>306</v>
      </c>
      <c r="H3773" t="inlineStr">
        <is>
          <t>Prior Lake, Minn.</t>
        </is>
      </c>
    </row>
    <row r="3774">
      <c r="A3774" t="inlineStr">
        <is>
          <t>Fresno State</t>
        </is>
      </c>
      <c r="B3774" t="n">
        <v>39</v>
      </c>
      <c r="C3774" t="inlineStr">
        <is>
          <t>Chase Perino</t>
        </is>
      </c>
      <c r="D3774" t="inlineStr">
        <is>
          <t>DB</t>
        </is>
      </c>
      <c r="E3774" t="inlineStr">
        <is>
          <t>Fr</t>
        </is>
      </c>
      <c r="H3774" t="inlineStr">
        <is>
          <t>Modesto, Calif.</t>
        </is>
      </c>
    </row>
    <row r="3775">
      <c r="A3775" t="inlineStr">
        <is>
          <t>Fresno State</t>
        </is>
      </c>
      <c r="B3775" t="n">
        <v>97</v>
      </c>
      <c r="C3775" t="inlineStr">
        <is>
          <t>Jake Plummer-First</t>
        </is>
      </c>
      <c r="D3775" t="inlineStr">
        <is>
          <t>DL</t>
        </is>
      </c>
      <c r="E3775" t="inlineStr">
        <is>
          <t>Fr</t>
        </is>
      </c>
      <c r="H3775" t="inlineStr">
        <is>
          <t>Florissant, Mo.</t>
        </is>
      </c>
    </row>
    <row r="3776">
      <c r="A3776" t="inlineStr">
        <is>
          <t>Fresno State</t>
        </is>
      </c>
      <c r="B3776" t="n">
        <v>63</v>
      </c>
      <c r="C3776" t="inlineStr">
        <is>
          <t>Malcolm Polu Jr.</t>
        </is>
      </c>
      <c r="D3776" t="inlineStr">
        <is>
          <t>OL</t>
        </is>
      </c>
      <c r="E3776" t="inlineStr">
        <is>
          <t>R-Fr</t>
        </is>
      </c>
      <c r="F3776" t="inlineStr">
        <is>
          <t>6'3"</t>
        </is>
      </c>
      <c r="G3776" t="n">
        <v>355</v>
      </c>
      <c r="H3776" t="inlineStr">
        <is>
          <t>Fogagogo, American Samoa</t>
        </is>
      </c>
    </row>
    <row r="3777">
      <c r="A3777" t="inlineStr">
        <is>
          <t>Fresno State</t>
        </is>
      </c>
      <c r="B3777" t="n">
        <v>33</v>
      </c>
      <c r="C3777" t="inlineStr">
        <is>
          <t>Taylor Powell</t>
        </is>
      </c>
      <c r="D3777" t="inlineStr">
        <is>
          <t>DB</t>
        </is>
      </c>
      <c r="E3777" t="inlineStr">
        <is>
          <t>So</t>
        </is>
      </c>
      <c r="F3777" t="inlineStr">
        <is>
          <t>6'4"</t>
        </is>
      </c>
      <c r="G3777" t="n">
        <v>200</v>
      </c>
      <c r="H3777" t="inlineStr">
        <is>
          <t>Belleville, Ill.</t>
        </is>
      </c>
      <c r="I3777" t="inlineStr">
        <is>
          <t>Transfer from Northern Illinois (2026 portal)</t>
        </is>
      </c>
    </row>
    <row r="3778">
      <c r="A3778" t="inlineStr">
        <is>
          <t>Fresno State</t>
        </is>
      </c>
      <c r="B3778" t="n">
        <v>66</v>
      </c>
      <c r="C3778" t="inlineStr">
        <is>
          <t>Gino Quinones</t>
        </is>
      </c>
      <c r="D3778" t="inlineStr">
        <is>
          <t>OL</t>
        </is>
      </c>
      <c r="E3778" t="inlineStr">
        <is>
          <t>Sr</t>
        </is>
      </c>
      <c r="F3778" t="inlineStr">
        <is>
          <t>6'3"</t>
        </is>
      </c>
      <c r="G3778" t="n">
        <v>297</v>
      </c>
      <c r="H3778" t="inlineStr">
        <is>
          <t>Ewa Beach, Hawai'i</t>
        </is>
      </c>
    </row>
    <row r="3779">
      <c r="A3779" t="inlineStr">
        <is>
          <t>Fresno State</t>
        </is>
      </c>
      <c r="B3779" t="n">
        <v>31</v>
      </c>
      <c r="C3779" t="inlineStr">
        <is>
          <t>Brandon Ramirez</t>
        </is>
      </c>
      <c r="D3779" t="inlineStr">
        <is>
          <t>RB</t>
        </is>
      </c>
      <c r="E3779" t="inlineStr">
        <is>
          <t>Jr</t>
        </is>
      </c>
      <c r="F3779" t="inlineStr">
        <is>
          <t>6'0"</t>
        </is>
      </c>
      <c r="G3779" t="n">
        <v>220</v>
      </c>
      <c r="H3779" t="inlineStr">
        <is>
          <t>Hanford, Calif.</t>
        </is>
      </c>
    </row>
    <row r="3780">
      <c r="A3780" t="inlineStr">
        <is>
          <t>Fresno State</t>
        </is>
      </c>
      <c r="B3780" t="n">
        <v>20</v>
      </c>
      <c r="C3780" t="inlineStr">
        <is>
          <t>RJ Regan</t>
        </is>
      </c>
      <c r="D3780" t="inlineStr">
        <is>
          <t>DB</t>
        </is>
      </c>
      <c r="E3780" t="inlineStr">
        <is>
          <t>6th</t>
        </is>
      </c>
      <c r="F3780" t="inlineStr">
        <is>
          <t>6'0"</t>
        </is>
      </c>
      <c r="G3780" t="n">
        <v>200</v>
      </c>
      <c r="H3780" t="inlineStr">
        <is>
          <t>Lakewood, Calif.</t>
        </is>
      </c>
    </row>
    <row r="3781">
      <c r="A3781" t="inlineStr">
        <is>
          <t>Fresno State</t>
        </is>
      </c>
      <c r="B3781" t="n">
        <v>59</v>
      </c>
      <c r="C3781" t="inlineStr">
        <is>
          <t>Alex Rivera</t>
        </is>
      </c>
      <c r="D3781" t="inlineStr">
        <is>
          <t>OL</t>
        </is>
      </c>
      <c r="E3781" t="inlineStr">
        <is>
          <t>Fr</t>
        </is>
      </c>
      <c r="H3781" t="inlineStr">
        <is>
          <t>Lovington, N.M.</t>
        </is>
      </c>
    </row>
    <row r="3782">
      <c r="A3782" t="inlineStr">
        <is>
          <t>Fresno State</t>
        </is>
      </c>
      <c r="B3782" t="n">
        <v>17</v>
      </c>
      <c r="C3782" t="inlineStr">
        <is>
          <t>Deagan Rose</t>
        </is>
      </c>
      <c r="D3782" t="inlineStr">
        <is>
          <t>QB</t>
        </is>
      </c>
      <c r="E3782" t="inlineStr">
        <is>
          <t>Fr</t>
        </is>
      </c>
      <c r="F3782" t="inlineStr">
        <is>
          <t>6'2"</t>
        </is>
      </c>
      <c r="G3782" t="n">
        <v>210</v>
      </c>
      <c r="H3782" t="inlineStr">
        <is>
          <t>Clovis, Calif.</t>
        </is>
      </c>
    </row>
    <row r="3783">
      <c r="A3783" t="inlineStr">
        <is>
          <t>Fresno State</t>
        </is>
      </c>
      <c r="B3783" t="n">
        <v>52</v>
      </c>
      <c r="C3783" t="inlineStr">
        <is>
          <t>Ethan Rossetti</t>
        </is>
      </c>
      <c r="D3783" t="inlineStr">
        <is>
          <t>LS</t>
        </is>
      </c>
      <c r="E3783" t="inlineStr">
        <is>
          <t>Jr</t>
        </is>
      </c>
      <c r="F3783" t="inlineStr">
        <is>
          <t>6'0"</t>
        </is>
      </c>
      <c r="G3783" t="n">
        <v>200</v>
      </c>
      <c r="H3783" t="inlineStr">
        <is>
          <t>Clovis, Calif.</t>
        </is>
      </c>
    </row>
    <row r="3784">
      <c r="A3784" t="inlineStr">
        <is>
          <t>Fresno State</t>
        </is>
      </c>
      <c r="B3784" t="n">
        <v>56</v>
      </c>
      <c r="C3784" t="inlineStr">
        <is>
          <t>Jairus Satele</t>
        </is>
      </c>
      <c r="D3784" t="inlineStr">
        <is>
          <t>DL</t>
        </is>
      </c>
      <c r="E3784" t="inlineStr">
        <is>
          <t>Sr</t>
        </is>
      </c>
      <c r="F3784" t="inlineStr">
        <is>
          <t>6'0"</t>
        </is>
      </c>
      <c r="G3784" t="n">
        <v>309</v>
      </c>
      <c r="H3784" t="inlineStr">
        <is>
          <t>Carson, Calif.</t>
        </is>
      </c>
    </row>
    <row r="3785">
      <c r="A3785" t="inlineStr">
        <is>
          <t>Fresno State</t>
        </is>
      </c>
      <c r="B3785" t="n">
        <v>98</v>
      </c>
      <c r="C3785" t="inlineStr">
        <is>
          <t>Steven Scott III</t>
        </is>
      </c>
      <c r="D3785" t="inlineStr">
        <is>
          <t>DL</t>
        </is>
      </c>
      <c r="E3785" t="inlineStr">
        <is>
          <t>So</t>
        </is>
      </c>
      <c r="F3785" t="inlineStr">
        <is>
          <t>6'5"</t>
        </is>
      </c>
      <c r="G3785" t="n">
        <v>280</v>
      </c>
      <c r="H3785" t="inlineStr">
        <is>
          <t>Milwaukee, Wis.</t>
        </is>
      </c>
    </row>
    <row r="3786">
      <c r="A3786" t="inlineStr">
        <is>
          <t>Fresno State</t>
        </is>
      </c>
      <c r="B3786" t="n">
        <v>45</v>
      </c>
      <c r="C3786" t="inlineStr">
        <is>
          <t>Zephaniah Sesay</t>
        </is>
      </c>
      <c r="D3786" t="inlineStr">
        <is>
          <t>LB</t>
        </is>
      </c>
      <c r="E3786" t="inlineStr">
        <is>
          <t>Fr</t>
        </is>
      </c>
      <c r="H3786" t="inlineStr">
        <is>
          <t>Hanford, Calif.</t>
        </is>
      </c>
    </row>
    <row r="3787">
      <c r="A3787" t="inlineStr">
        <is>
          <t>Fresno State</t>
        </is>
      </c>
      <c r="B3787" t="n">
        <v>58</v>
      </c>
      <c r="C3787" t="inlineStr">
        <is>
          <t>Efren Siuloa</t>
        </is>
      </c>
      <c r="D3787" t="inlineStr">
        <is>
          <t>OL</t>
        </is>
      </c>
      <c r="E3787" t="inlineStr">
        <is>
          <t>Fr</t>
        </is>
      </c>
      <c r="H3787" t="inlineStr">
        <is>
          <t>Laie, Hawaii</t>
        </is>
      </c>
    </row>
    <row r="3788">
      <c r="A3788" t="inlineStr">
        <is>
          <t>Fresno State</t>
        </is>
      </c>
      <c r="B3788" t="n">
        <v>24</v>
      </c>
      <c r="C3788" t="inlineStr">
        <is>
          <t>Croix Stewart</t>
        </is>
      </c>
      <c r="D3788" t="inlineStr">
        <is>
          <t>DB</t>
        </is>
      </c>
      <c r="E3788" t="inlineStr">
        <is>
          <t>Sr</t>
        </is>
      </c>
      <c r="F3788" t="inlineStr">
        <is>
          <t>6'2"</t>
        </is>
      </c>
      <c r="G3788" t="n">
        <v>205</v>
      </c>
      <c r="H3788" t="inlineStr">
        <is>
          <t>Vallejo, Calif.</t>
        </is>
      </c>
      <c r="I3788" t="inlineStr">
        <is>
          <t>Transfer from UCLA (2026 portal)</t>
        </is>
      </c>
    </row>
    <row r="3789">
      <c r="A3789" t="inlineStr">
        <is>
          <t>Fresno State</t>
        </is>
      </c>
      <c r="B3789" t="n">
        <v>67</v>
      </c>
      <c r="C3789" t="inlineStr">
        <is>
          <t>Bode Stoddard</t>
        </is>
      </c>
      <c r="D3789" t="inlineStr">
        <is>
          <t>OL</t>
        </is>
      </c>
      <c r="E3789" t="inlineStr">
        <is>
          <t>So</t>
        </is>
      </c>
      <c r="F3789" t="inlineStr">
        <is>
          <t>6'7"</t>
        </is>
      </c>
      <c r="G3789" t="n">
        <v>290</v>
      </c>
      <c r="H3789" t="inlineStr">
        <is>
          <t>Carmel, Calif.</t>
        </is>
      </c>
    </row>
    <row r="3790">
      <c r="A3790" t="inlineStr">
        <is>
          <t>Fresno State</t>
        </is>
      </c>
      <c r="B3790" t="n">
        <v>18</v>
      </c>
      <c r="C3790" t="inlineStr">
        <is>
          <t>Logan Studt</t>
        </is>
      </c>
      <c r="D3790" t="inlineStr">
        <is>
          <t>LB</t>
        </is>
      </c>
      <c r="E3790" t="inlineStr">
        <is>
          <t>So</t>
        </is>
      </c>
      <c r="F3790" t="inlineStr">
        <is>
          <t>6'1"</t>
        </is>
      </c>
      <c r="G3790" t="n">
        <v>220</v>
      </c>
      <c r="H3790" t="inlineStr">
        <is>
          <t>Clovis, Calif.</t>
        </is>
      </c>
    </row>
    <row r="3791">
      <c r="A3791" t="inlineStr">
        <is>
          <t>Fresno State</t>
        </is>
      </c>
      <c r="B3791" t="n">
        <v>29</v>
      </c>
      <c r="C3791" t="inlineStr">
        <is>
          <t>Malakai Sumter</t>
        </is>
      </c>
      <c r="D3791" t="inlineStr">
        <is>
          <t>WR</t>
        </is>
      </c>
      <c r="E3791" t="inlineStr">
        <is>
          <t>R-Fr</t>
        </is>
      </c>
      <c r="F3791" t="inlineStr">
        <is>
          <t>6'2"</t>
        </is>
      </c>
      <c r="G3791" t="n">
        <v>177</v>
      </c>
      <c r="H3791" t="inlineStr">
        <is>
          <t>Hughson, Calif.</t>
        </is>
      </c>
    </row>
    <row r="3792">
      <c r="A3792" t="inlineStr">
        <is>
          <t>Fresno State</t>
        </is>
      </c>
      <c r="B3792" t="n">
        <v>40</v>
      </c>
      <c r="C3792" t="inlineStr">
        <is>
          <t>Jaydon Sutko</t>
        </is>
      </c>
      <c r="D3792" t="inlineStr">
        <is>
          <t>LB</t>
        </is>
      </c>
      <c r="E3792" t="inlineStr">
        <is>
          <t>Fr</t>
        </is>
      </c>
      <c r="H3792" t="inlineStr">
        <is>
          <t>Omaha, Neb.</t>
        </is>
      </c>
    </row>
    <row r="3793">
      <c r="A3793" t="inlineStr">
        <is>
          <t>Fresno State</t>
        </is>
      </c>
      <c r="B3793" t="n">
        <v>27</v>
      </c>
      <c r="C3793" t="inlineStr">
        <is>
          <t>Tariq Thomas</t>
        </is>
      </c>
      <c r="D3793" t="inlineStr">
        <is>
          <t>RB</t>
        </is>
      </c>
      <c r="E3793" t="inlineStr">
        <is>
          <t>Jr</t>
        </is>
      </c>
      <c r="F3793" t="inlineStr">
        <is>
          <t>5'11"</t>
        </is>
      </c>
      <c r="G3793" t="n">
        <v>185</v>
      </c>
      <c r="H3793" t="inlineStr">
        <is>
          <t>Springfield, Mass.</t>
        </is>
      </c>
      <c r="I3793" t="inlineStr">
        <is>
          <t>Transfer from Bucknell (2026 portal)</t>
        </is>
      </c>
    </row>
    <row r="3794">
      <c r="A3794" t="inlineStr">
        <is>
          <t>Fresno State</t>
        </is>
      </c>
      <c r="B3794" t="n">
        <v>78</v>
      </c>
      <c r="C3794" t="inlineStr">
        <is>
          <t>Marquise Thorpe-Taylor</t>
        </is>
      </c>
      <c r="D3794" t="inlineStr">
        <is>
          <t>OL</t>
        </is>
      </c>
      <c r="E3794" t="inlineStr">
        <is>
          <t>So</t>
        </is>
      </c>
      <c r="F3794" t="inlineStr">
        <is>
          <t>6'5"</t>
        </is>
      </c>
      <c r="G3794" t="n">
        <v>315</v>
      </c>
      <c r="H3794" t="inlineStr">
        <is>
          <t>Tacoma, Wash.</t>
        </is>
      </c>
    </row>
    <row r="3795">
      <c r="A3795" t="inlineStr">
        <is>
          <t>Fresno State</t>
        </is>
      </c>
      <c r="B3795" t="n">
        <v>10</v>
      </c>
      <c r="C3795" t="inlineStr">
        <is>
          <t>K'vion Thunderbird</t>
        </is>
      </c>
      <c r="D3795" t="inlineStr">
        <is>
          <t>LB</t>
        </is>
      </c>
      <c r="E3795" t="inlineStr">
        <is>
          <t>Jr</t>
        </is>
      </c>
      <c r="F3795" t="inlineStr">
        <is>
          <t>6'0"</t>
        </is>
      </c>
      <c r="G3795" t="n">
        <v>225</v>
      </c>
      <c r="H3795" t="inlineStr">
        <is>
          <t>Chicago, Ill.</t>
        </is>
      </c>
    </row>
    <row r="3796">
      <c r="A3796" t="inlineStr">
        <is>
          <t>Fresno State</t>
        </is>
      </c>
      <c r="B3796" t="n">
        <v>4</v>
      </c>
      <c r="C3796" t="inlineStr">
        <is>
          <t>Ethan Tierney</t>
        </is>
      </c>
      <c r="D3796" t="inlineStr">
        <is>
          <t>DB</t>
        </is>
      </c>
      <c r="E3796" t="inlineStr">
        <is>
          <t>Jr</t>
        </is>
      </c>
      <c r="F3796" t="inlineStr">
        <is>
          <t>6'0"</t>
        </is>
      </c>
      <c r="G3796" t="n">
        <v>187</v>
      </c>
      <c r="H3796" t="inlineStr">
        <is>
          <t>DeKalb, Ill.</t>
        </is>
      </c>
    </row>
    <row r="3797">
      <c r="A3797" t="inlineStr">
        <is>
          <t>Fresno State</t>
        </is>
      </c>
      <c r="B3797" t="n">
        <v>45</v>
      </c>
      <c r="C3797" t="inlineStr">
        <is>
          <t>Connor Tripp</t>
        </is>
      </c>
      <c r="D3797" t="inlineStr">
        <is>
          <t>K</t>
        </is>
      </c>
      <c r="E3797" t="inlineStr">
        <is>
          <t>So</t>
        </is>
      </c>
      <c r="F3797" t="inlineStr">
        <is>
          <t>5'10"</t>
        </is>
      </c>
      <c r="G3797" t="n">
        <v>175</v>
      </c>
      <c r="H3797" t="inlineStr">
        <is>
          <t>San Jose, Calif.</t>
        </is>
      </c>
    </row>
    <row r="3798">
      <c r="A3798" t="inlineStr">
        <is>
          <t>Fresno State</t>
        </is>
      </c>
      <c r="B3798" t="n">
        <v>75</v>
      </c>
      <c r="C3798" t="inlineStr">
        <is>
          <t>Kyson Van Vugt</t>
        </is>
      </c>
      <c r="D3798" t="inlineStr">
        <is>
          <t>OL</t>
        </is>
      </c>
      <c r="E3798" t="inlineStr">
        <is>
          <t>Sr</t>
        </is>
      </c>
      <c r="F3798" t="inlineStr">
        <is>
          <t>6'7"</t>
        </is>
      </c>
      <c r="G3798" t="n">
        <v>293</v>
      </c>
      <c r="H3798" t="inlineStr">
        <is>
          <t>Sioux Center, Iowa</t>
        </is>
      </c>
    </row>
    <row r="3799">
      <c r="A3799" t="inlineStr">
        <is>
          <t>Fresno State</t>
        </is>
      </c>
      <c r="B3799" t="n">
        <v>41</v>
      </c>
      <c r="C3799" t="inlineStr">
        <is>
          <t>Nick Verdugo</t>
        </is>
      </c>
      <c r="D3799" t="inlineStr">
        <is>
          <t>P</t>
        </is>
      </c>
      <c r="E3799" t="inlineStr">
        <is>
          <t>Sr</t>
        </is>
      </c>
      <c r="F3799" t="inlineStr">
        <is>
          <t>5'10"</t>
        </is>
      </c>
      <c r="G3799" t="n">
        <v>175</v>
      </c>
      <c r="H3799" t="inlineStr">
        <is>
          <t>Rocklin, Calif.</t>
        </is>
      </c>
    </row>
    <row r="3800">
      <c r="A3800" t="inlineStr">
        <is>
          <t>Fresno State</t>
        </is>
      </c>
      <c r="B3800" t="n">
        <v>76</v>
      </c>
      <c r="C3800" t="inlineStr">
        <is>
          <t>Brayden Walton</t>
        </is>
      </c>
      <c r="D3800" t="inlineStr">
        <is>
          <t>OL</t>
        </is>
      </c>
      <c r="E3800" t="inlineStr">
        <is>
          <t>So</t>
        </is>
      </c>
      <c r="F3800" t="inlineStr">
        <is>
          <t>6'7"</t>
        </is>
      </c>
      <c r="G3800" t="n">
        <v>325</v>
      </c>
      <c r="H3800" t="inlineStr">
        <is>
          <t>Clovis, Calif.</t>
        </is>
      </c>
    </row>
    <row r="3801">
      <c r="A3801" t="inlineStr">
        <is>
          <t>Fresno State</t>
        </is>
      </c>
      <c r="B3801" t="n">
        <v>38</v>
      </c>
      <c r="C3801" t="inlineStr">
        <is>
          <t>Manaki Watanabe</t>
        </is>
      </c>
      <c r="D3801" t="inlineStr">
        <is>
          <t>K</t>
        </is>
      </c>
      <c r="E3801" t="inlineStr">
        <is>
          <t>So</t>
        </is>
      </c>
      <c r="F3801" t="inlineStr">
        <is>
          <t>6'0"</t>
        </is>
      </c>
      <c r="G3801" t="n">
        <v>182</v>
      </c>
      <c r="H3801" t="inlineStr">
        <is>
          <t>Novi, Mich.</t>
        </is>
      </c>
      <c r="I3801" t="inlineStr">
        <is>
          <t>Transfer from Ashland University (2026 portal)</t>
        </is>
      </c>
    </row>
    <row r="3802">
      <c r="A3802" t="inlineStr">
        <is>
          <t>Fresno State</t>
        </is>
      </c>
      <c r="B3802" t="n">
        <v>69</v>
      </c>
      <c r="C3802" t="inlineStr">
        <is>
          <t>Oscar Weigel</t>
        </is>
      </c>
      <c r="D3802" t="inlineStr">
        <is>
          <t>OL</t>
        </is>
      </c>
      <c r="E3802" t="inlineStr">
        <is>
          <t>So</t>
        </is>
      </c>
      <c r="F3802" t="inlineStr">
        <is>
          <t>6'4"</t>
        </is>
      </c>
      <c r="G3802" t="n">
        <v>275</v>
      </c>
      <c r="H3802" t="inlineStr">
        <is>
          <t>Carmel, Calif.</t>
        </is>
      </c>
      <c r="I3802" t="inlineStr">
        <is>
          <t>Transfer from San Diego (2026 portal)</t>
        </is>
      </c>
    </row>
    <row r="3803">
      <c r="A3803" t="inlineStr">
        <is>
          <t>Fresno State</t>
        </is>
      </c>
      <c r="B3803" t="n">
        <v>90</v>
      </c>
      <c r="C3803" t="inlineStr">
        <is>
          <t>Cooper Willoughby</t>
        </is>
      </c>
      <c r="D3803" t="inlineStr">
        <is>
          <t>DL</t>
        </is>
      </c>
      <c r="E3803" t="inlineStr">
        <is>
          <t>Fr</t>
        </is>
      </c>
      <c r="H3803" t="inlineStr">
        <is>
          <t>Farmington, Utah</t>
        </is>
      </c>
    </row>
    <row r="3804">
      <c r="A3804" t="inlineStr">
        <is>
          <t>Fresno State</t>
        </is>
      </c>
      <c r="B3804" t="n">
        <v>37</v>
      </c>
      <c r="C3804" t="inlineStr">
        <is>
          <t>Ryan Wilson</t>
        </is>
      </c>
      <c r="D3804" t="inlineStr">
        <is>
          <t>DB</t>
        </is>
      </c>
      <c r="E3804" t="inlineStr">
        <is>
          <t>Sr</t>
        </is>
      </c>
      <c r="F3804" t="inlineStr">
        <is>
          <t>6'0"</t>
        </is>
      </c>
      <c r="G3804" t="n">
        <v>195</v>
      </c>
      <c r="H3804" t="inlineStr">
        <is>
          <t>Rancho Palos Verdes, Calif.</t>
        </is>
      </c>
    </row>
    <row r="3805">
      <c r="A3805" t="inlineStr">
        <is>
          <t>Fresno State</t>
        </is>
      </c>
      <c r="B3805" t="n">
        <v>9</v>
      </c>
      <c r="C3805" t="inlineStr">
        <is>
          <t>Merhauti Xepera</t>
        </is>
      </c>
      <c r="D3805" t="inlineStr">
        <is>
          <t>DL</t>
        </is>
      </c>
      <c r="E3805" t="inlineStr">
        <is>
          <t>Sr</t>
        </is>
      </c>
      <c r="F3805" t="inlineStr">
        <is>
          <t>6'3"</t>
        </is>
      </c>
      <c r="G3805" t="n">
        <v>278</v>
      </c>
      <c r="H3805" t="inlineStr">
        <is>
          <t>Maricopa, Ariz.</t>
        </is>
      </c>
    </row>
    <row r="3806">
      <c r="A3806" t="inlineStr">
        <is>
          <t>Fresno State</t>
        </is>
      </c>
      <c r="B3806" t="n">
        <v>96</v>
      </c>
      <c r="C3806" t="inlineStr">
        <is>
          <t>Noah Yeh</t>
        </is>
      </c>
      <c r="D3806" t="inlineStr">
        <is>
          <t>DL</t>
        </is>
      </c>
      <c r="E3806" t="inlineStr">
        <is>
          <t>Jr</t>
        </is>
      </c>
      <c r="F3806" t="inlineStr">
        <is>
          <t>6'3"</t>
        </is>
      </c>
      <c r="G3806" t="n">
        <v>243</v>
      </c>
      <c r="H3806" t="inlineStr">
        <is>
          <t>Orange, Calif.</t>
        </is>
      </c>
    </row>
    <row r="3807">
      <c r="A3807" t="inlineStr">
        <is>
          <t>Fresno State</t>
        </is>
      </c>
      <c r="B3807" t="n">
        <v>26</v>
      </c>
      <c r="C3807" t="inlineStr">
        <is>
          <t>Maxwell Young</t>
        </is>
      </c>
      <c r="D3807" t="inlineStr">
        <is>
          <t>WR</t>
        </is>
      </c>
      <c r="E3807" t="inlineStr">
        <is>
          <t>Fr</t>
        </is>
      </c>
      <c r="F3807" t="inlineStr">
        <is>
          <t>6'0"</t>
        </is>
      </c>
      <c r="G3807" t="n">
        <v>175</v>
      </c>
      <c r="H3807" t="inlineStr">
        <is>
          <t>Los Angeles, Calif.</t>
        </is>
      </c>
    </row>
    <row r="3808">
      <c r="A3808" t="inlineStr">
        <is>
          <t>Georgia</t>
        </is>
      </c>
      <c r="B3808" t="n">
        <v>42</v>
      </c>
      <c r="C3808" t="inlineStr">
        <is>
          <t>Nick Abrams II</t>
        </is>
      </c>
      <c r="D3808" t="inlineStr">
        <is>
          <t>ILB</t>
        </is>
      </c>
      <c r="E3808" t="inlineStr">
        <is>
          <t>Fr</t>
        </is>
      </c>
      <c r="F3808" t="inlineStr">
        <is>
          <t>6'2"</t>
        </is>
      </c>
      <c r="G3808" t="n">
        <v>225</v>
      </c>
      <c r="H3808" t="inlineStr">
        <is>
          <t>Baltimore, Md.</t>
        </is>
      </c>
    </row>
    <row r="3809">
      <c r="A3809" t="inlineStr">
        <is>
          <t>Georgia</t>
        </is>
      </c>
      <c r="B3809" t="n">
        <v>9</v>
      </c>
      <c r="C3809" t="inlineStr">
        <is>
          <t>Ethan Barbour</t>
        </is>
      </c>
      <c r="D3809" t="inlineStr">
        <is>
          <t>TE</t>
        </is>
      </c>
      <c r="E3809" t="inlineStr">
        <is>
          <t>R-Fr</t>
        </is>
      </c>
      <c r="F3809" t="inlineStr">
        <is>
          <t>6'3"</t>
        </is>
      </c>
      <c r="G3809" t="n">
        <v>235</v>
      </c>
      <c r="H3809" t="inlineStr">
        <is>
          <t>Alpharetta, Ga.</t>
        </is>
      </c>
    </row>
    <row r="3810">
      <c r="A3810" t="inlineStr">
        <is>
          <t>Georgia</t>
        </is>
      </c>
      <c r="B3810" t="n">
        <v>67</v>
      </c>
      <c r="C3810" t="inlineStr">
        <is>
          <t>Clinton Barlow</t>
        </is>
      </c>
      <c r="D3810" t="inlineStr">
        <is>
          <t>DL</t>
        </is>
      </c>
      <c r="E3810" t="inlineStr">
        <is>
          <t>R-Jr</t>
        </is>
      </c>
      <c r="F3810" t="inlineStr">
        <is>
          <t>6'4"</t>
        </is>
      </c>
      <c r="G3810" t="n">
        <v>315</v>
      </c>
      <c r="H3810" t="inlineStr">
        <is>
          <t>Charlotte, N.C.</t>
        </is>
      </c>
    </row>
    <row r="3811">
      <c r="A3811" t="inlineStr">
        <is>
          <t>Georgia</t>
        </is>
      </c>
      <c r="B3811" t="n">
        <v>7</v>
      </c>
      <c r="C3811" t="inlineStr">
        <is>
          <t>Khalil Barnes</t>
        </is>
      </c>
      <c r="D3811" t="inlineStr">
        <is>
          <t>S</t>
        </is>
      </c>
      <c r="E3811" t="inlineStr">
        <is>
          <t>Sr</t>
        </is>
      </c>
      <c r="F3811" t="inlineStr">
        <is>
          <t>6'0"</t>
        </is>
      </c>
      <c r="G3811" t="n">
        <v>200</v>
      </c>
      <c r="H3811" t="inlineStr">
        <is>
          <t>Athens, Ga.</t>
        </is>
      </c>
      <c r="I3811" t="inlineStr">
        <is>
          <t>Transfer from Clemson (2026 portal)</t>
        </is>
      </c>
    </row>
    <row r="3812">
      <c r="A3812" t="inlineStr">
        <is>
          <t>Georgia</t>
        </is>
      </c>
      <c r="B3812" t="n">
        <v>45</v>
      </c>
      <c r="C3812" t="inlineStr">
        <is>
          <t>Eli Barrow</t>
        </is>
      </c>
      <c r="D3812" t="inlineStr">
        <is>
          <t>ILB</t>
        </is>
      </c>
      <c r="E3812" t="inlineStr">
        <is>
          <t>R-Jr</t>
        </is>
      </c>
      <c r="F3812" t="inlineStr">
        <is>
          <t>5'10"</t>
        </is>
      </c>
      <c r="G3812" t="n">
        <v>220</v>
      </c>
      <c r="H3812" t="inlineStr">
        <is>
          <t>Cedartown, Ga.</t>
        </is>
      </c>
    </row>
    <row r="3813">
      <c r="A3813" t="inlineStr">
        <is>
          <t>Georgia</t>
        </is>
      </c>
      <c r="B3813" t="n">
        <v>94</v>
      </c>
      <c r="C3813" t="inlineStr">
        <is>
          <t>Henry Bates</t>
        </is>
      </c>
      <c r="D3813" t="inlineStr">
        <is>
          <t>PK</t>
        </is>
      </c>
      <c r="E3813" t="inlineStr">
        <is>
          <t>R-Sr</t>
        </is>
      </c>
      <c r="F3813" t="inlineStr">
        <is>
          <t>5'11"</t>
        </is>
      </c>
      <c r="G3813" t="n">
        <v>190</v>
      </c>
      <c r="H3813" t="inlineStr">
        <is>
          <t>Waycross, Ga.</t>
        </is>
      </c>
    </row>
    <row r="3814">
      <c r="A3814" t="inlineStr">
        <is>
          <t>Georgia</t>
        </is>
      </c>
      <c r="B3814" t="n">
        <v>18</v>
      </c>
      <c r="C3814" t="inlineStr">
        <is>
          <t>Bryson Beaver</t>
        </is>
      </c>
      <c r="D3814" t="inlineStr">
        <is>
          <t>QB</t>
        </is>
      </c>
      <c r="E3814" t="inlineStr">
        <is>
          <t>Fr</t>
        </is>
      </c>
      <c r="F3814" t="inlineStr">
        <is>
          <t>6'3"</t>
        </is>
      </c>
      <c r="G3814" t="n">
        <v>205</v>
      </c>
      <c r="H3814" t="inlineStr">
        <is>
          <t>Murrieta, Calif.</t>
        </is>
      </c>
      <c r="I3814" t="inlineStr">
        <is>
          <t>Transfer from Oregon (2026 portal)</t>
        </is>
      </c>
    </row>
    <row r="3815">
      <c r="A3815" t="inlineStr">
        <is>
          <t>Georgia</t>
        </is>
      </c>
      <c r="B3815" t="n">
        <v>11</v>
      </c>
      <c r="C3815" t="inlineStr">
        <is>
          <t>Jeremy Bell</t>
        </is>
      </c>
      <c r="D3815" t="inlineStr">
        <is>
          <t>WR</t>
        </is>
      </c>
      <c r="E3815" t="inlineStr">
        <is>
          <t>R-So</t>
        </is>
      </c>
      <c r="F3815" t="inlineStr">
        <is>
          <t>6'0"</t>
        </is>
      </c>
      <c r="G3815" t="n">
        <v>175</v>
      </c>
      <c r="H3815" t="inlineStr">
        <is>
          <t>Homerville, Ga.</t>
        </is>
      </c>
    </row>
    <row r="3816">
      <c r="A3816" t="inlineStr">
        <is>
          <t>Georgia</t>
        </is>
      </c>
      <c r="B3816" t="n">
        <v>26</v>
      </c>
      <c r="C3816" t="inlineStr">
        <is>
          <t>Micah Bell</t>
        </is>
      </c>
      <c r="D3816" t="inlineStr">
        <is>
          <t>RB</t>
        </is>
      </c>
      <c r="E3816" t="inlineStr">
        <is>
          <t>R-Jr</t>
        </is>
      </c>
      <c r="F3816" t="inlineStr">
        <is>
          <t>5'10"</t>
        </is>
      </c>
      <c r="G3816" t="n">
        <v>185</v>
      </c>
      <c r="H3816" t="inlineStr">
        <is>
          <t>Houston, Texas</t>
        </is>
      </c>
    </row>
    <row r="3817">
      <c r="A3817" t="inlineStr">
        <is>
          <t>Georgia</t>
        </is>
      </c>
      <c r="B3817" t="n">
        <v>2</v>
      </c>
      <c r="C3817" t="inlineStr">
        <is>
          <t>Thomas Blackshear</t>
        </is>
      </c>
      <c r="D3817" t="inlineStr">
        <is>
          <t>WR</t>
        </is>
      </c>
      <c r="E3817" t="inlineStr">
        <is>
          <t>R-Fr</t>
        </is>
      </c>
      <c r="F3817" t="inlineStr">
        <is>
          <t>6'1"</t>
        </is>
      </c>
      <c r="G3817" t="n">
        <v>200</v>
      </c>
      <c r="H3817" t="inlineStr">
        <is>
          <t>Savannah, Ga.</t>
        </is>
      </c>
    </row>
    <row r="3818">
      <c r="A3818" t="inlineStr">
        <is>
          <t>Georgia</t>
        </is>
      </c>
      <c r="B3818" t="n">
        <v>28</v>
      </c>
      <c r="C3818" t="inlineStr">
        <is>
          <t>Walter Blanchard</t>
        </is>
      </c>
      <c r="D3818" t="inlineStr">
        <is>
          <t>WR</t>
        </is>
      </c>
      <c r="E3818" t="inlineStr">
        <is>
          <t>R-Jr</t>
        </is>
      </c>
      <c r="F3818" t="inlineStr">
        <is>
          <t>6'1"</t>
        </is>
      </c>
      <c r="G3818" t="n">
        <v>195</v>
      </c>
      <c r="H3818" t="inlineStr">
        <is>
          <t>Columbus, Ga.</t>
        </is>
      </c>
    </row>
    <row r="3819">
      <c r="A3819" t="inlineStr">
        <is>
          <t>Georgia</t>
        </is>
      </c>
      <c r="B3819" t="n">
        <v>74</v>
      </c>
      <c r="C3819" t="inlineStr">
        <is>
          <t>Drew Bobo</t>
        </is>
      </c>
      <c r="D3819" t="inlineStr">
        <is>
          <t>OL</t>
        </is>
      </c>
      <c r="E3819" t="inlineStr">
        <is>
          <t>R-Sr</t>
        </is>
      </c>
      <c r="F3819" t="inlineStr">
        <is>
          <t>6'5"</t>
        </is>
      </c>
      <c r="G3819" t="n">
        <v>305</v>
      </c>
      <c r="H3819" t="inlineStr">
        <is>
          <t>Athens, Ga.</t>
        </is>
      </c>
    </row>
    <row r="3820">
      <c r="A3820" t="inlineStr">
        <is>
          <t>Georgia</t>
        </is>
      </c>
      <c r="B3820" t="n">
        <v>25</v>
      </c>
      <c r="C3820" t="inlineStr">
        <is>
          <t>Jake Bobo</t>
        </is>
      </c>
      <c r="D3820" t="inlineStr">
        <is>
          <t>QB</t>
        </is>
      </c>
      <c r="E3820" t="inlineStr">
        <is>
          <t>R-Fr</t>
        </is>
      </c>
      <c r="F3820" t="inlineStr">
        <is>
          <t>6'0"</t>
        </is>
      </c>
      <c r="G3820" t="n">
        <v>200</v>
      </c>
      <c r="H3820" t="inlineStr">
        <is>
          <t>Athens, Ga.</t>
        </is>
      </c>
    </row>
    <row r="3821">
      <c r="A3821" t="inlineStr">
        <is>
          <t>Georgia</t>
        </is>
      </c>
      <c r="B3821" t="n">
        <v>4</v>
      </c>
      <c r="C3821" t="inlineStr">
        <is>
          <t>KJ Bolden</t>
        </is>
      </c>
      <c r="D3821" t="inlineStr">
        <is>
          <t>DB</t>
        </is>
      </c>
      <c r="E3821" t="inlineStr">
        <is>
          <t>Jr</t>
        </is>
      </c>
      <c r="F3821" t="inlineStr">
        <is>
          <t>6'0"</t>
        </is>
      </c>
      <c r="G3821" t="n">
        <v>195</v>
      </c>
      <c r="H3821" t="inlineStr">
        <is>
          <t>Buford, Ga.</t>
        </is>
      </c>
    </row>
    <row r="3822">
      <c r="A3822" t="inlineStr">
        <is>
          <t>Georgia</t>
        </is>
      </c>
      <c r="B3822" t="n">
        <v>5</v>
      </c>
      <c r="C3822" t="inlineStr">
        <is>
          <t>Chauncey Bowens</t>
        </is>
      </c>
      <c r="D3822" t="inlineStr">
        <is>
          <t>RB</t>
        </is>
      </c>
      <c r="E3822" t="inlineStr">
        <is>
          <t>R-So</t>
        </is>
      </c>
      <c r="F3822" t="inlineStr">
        <is>
          <t>5'11"</t>
        </is>
      </c>
      <c r="G3822" t="n">
        <v>225</v>
      </c>
      <c r="H3822" t="inlineStr">
        <is>
          <t>Port St. Lucie, Fla.</t>
        </is>
      </c>
    </row>
    <row r="3823">
      <c r="A3823" t="inlineStr">
        <is>
          <t>Georgia</t>
        </is>
      </c>
      <c r="B3823" t="n">
        <v>2</v>
      </c>
      <c r="C3823" t="inlineStr">
        <is>
          <t>Zion Branch</t>
        </is>
      </c>
      <c r="D3823" t="inlineStr">
        <is>
          <t>S</t>
        </is>
      </c>
      <c r="E3823" t="inlineStr">
        <is>
          <t>R-Sr</t>
        </is>
      </c>
      <c r="F3823" t="inlineStr">
        <is>
          <t>6'2"</t>
        </is>
      </c>
      <c r="G3823" t="n">
        <v>210</v>
      </c>
      <c r="H3823" t="inlineStr">
        <is>
          <t>Las Vegas, Nev.</t>
        </is>
      </c>
    </row>
    <row r="3824">
      <c r="A3824" t="inlineStr">
        <is>
          <t>Georgia</t>
        </is>
      </c>
      <c r="B3824" t="n">
        <v>15</v>
      </c>
      <c r="C3824" t="inlineStr">
        <is>
          <t>Khamari Brooks</t>
        </is>
      </c>
      <c r="D3824" t="inlineStr">
        <is>
          <t>OLB</t>
        </is>
      </c>
      <c r="E3824" t="inlineStr">
        <is>
          <t>Fr</t>
        </is>
      </c>
      <c r="F3824" t="inlineStr">
        <is>
          <t>6'3"</t>
        </is>
      </c>
      <c r="G3824" t="n">
        <v>245</v>
      </c>
      <c r="H3824" t="inlineStr">
        <is>
          <t>Bogart, Ga.</t>
        </is>
      </c>
    </row>
    <row r="3825">
      <c r="A3825" t="inlineStr">
        <is>
          <t>Georgia</t>
        </is>
      </c>
      <c r="B3825" t="n">
        <v>70</v>
      </c>
      <c r="C3825" t="inlineStr">
        <is>
          <t>Daniel Calhoun</t>
        </is>
      </c>
      <c r="D3825" t="inlineStr">
        <is>
          <t>OL</t>
        </is>
      </c>
      <c r="E3825" t="inlineStr">
        <is>
          <t>R-So</t>
        </is>
      </c>
      <c r="F3825" t="inlineStr">
        <is>
          <t>6'6"</t>
        </is>
      </c>
      <c r="G3825" t="n">
        <v>325</v>
      </c>
      <c r="H3825" t="inlineStr">
        <is>
          <t>Marietta, Ga.</t>
        </is>
      </c>
    </row>
    <row r="3826">
      <c r="A3826" t="inlineStr">
        <is>
          <t>Georgia</t>
        </is>
      </c>
      <c r="B3826" t="n">
        <v>6</v>
      </c>
      <c r="C3826" t="inlineStr">
        <is>
          <t>Isiah Canion</t>
        </is>
      </c>
      <c r="D3826" t="inlineStr">
        <is>
          <t>WR</t>
        </is>
      </c>
      <c r="E3826" t="inlineStr">
        <is>
          <t>Jr</t>
        </is>
      </c>
      <c r="F3826" t="inlineStr">
        <is>
          <t>6'4"</t>
        </is>
      </c>
      <c r="G3826" t="n">
        <v>205</v>
      </c>
      <c r="H3826" t="inlineStr">
        <is>
          <t>Warner Robins, Ga.</t>
        </is>
      </c>
      <c r="I3826" t="inlineStr">
        <is>
          <t>Transfer from Georgia Tech (2026 portal)</t>
        </is>
      </c>
    </row>
    <row r="3827">
      <c r="A3827" t="inlineStr">
        <is>
          <t>Georgia</t>
        </is>
      </c>
      <c r="B3827" t="n">
        <v>92</v>
      </c>
      <c r="C3827" t="inlineStr">
        <is>
          <t>Preston Carey</t>
        </is>
      </c>
      <c r="D3827" t="inlineStr">
        <is>
          <t>DL</t>
        </is>
      </c>
      <c r="E3827" t="inlineStr">
        <is>
          <t>Fr</t>
        </is>
      </c>
      <c r="F3827" t="inlineStr">
        <is>
          <t>6'4"</t>
        </is>
      </c>
      <c r="G3827" t="n">
        <v>300</v>
      </c>
      <c r="H3827" t="inlineStr">
        <is>
          <t>Bradenton, Fla.</t>
        </is>
      </c>
    </row>
    <row r="3828">
      <c r="A3828" t="inlineStr">
        <is>
          <t>Georgia</t>
        </is>
      </c>
      <c r="B3828" t="n">
        <v>48</v>
      </c>
      <c r="C3828" t="inlineStr">
        <is>
          <t>Duncan Carpenter</t>
        </is>
      </c>
      <c r="D3828" t="inlineStr">
        <is>
          <t>OLB</t>
        </is>
      </c>
      <c r="E3828" t="inlineStr">
        <is>
          <t>R-Fr</t>
        </is>
      </c>
      <c r="F3828" t="inlineStr">
        <is>
          <t>6'3"</t>
        </is>
      </c>
      <c r="G3828" t="n">
        <v>225</v>
      </c>
      <c r="H3828" t="inlineStr">
        <is>
          <t>Dalton, Ga.</t>
        </is>
      </c>
    </row>
    <row r="3829">
      <c r="A3829" t="inlineStr">
        <is>
          <t>Georgia</t>
        </is>
      </c>
      <c r="B3829" t="n">
        <v>9</v>
      </c>
      <c r="C3829" t="inlineStr">
        <is>
          <t>Chris Cole</t>
        </is>
      </c>
      <c r="D3829" t="inlineStr">
        <is>
          <t>ILB</t>
        </is>
      </c>
      <c r="E3829" t="inlineStr">
        <is>
          <t>Jr</t>
        </is>
      </c>
      <c r="F3829" t="inlineStr">
        <is>
          <t>6'3"</t>
        </is>
      </c>
      <c r="G3829" t="n">
        <v>235</v>
      </c>
      <c r="H3829" t="inlineStr">
        <is>
          <t>Salem, Va.</t>
        </is>
      </c>
    </row>
    <row r="3830">
      <c r="A3830" t="inlineStr">
        <is>
          <t>Georgia</t>
        </is>
      </c>
      <c r="B3830" t="n">
        <v>24</v>
      </c>
      <c r="C3830" t="inlineStr">
        <is>
          <t>Braylon Conley</t>
        </is>
      </c>
      <c r="D3830" t="inlineStr">
        <is>
          <t>DB</t>
        </is>
      </c>
      <c r="E3830" t="inlineStr">
        <is>
          <t>R-So</t>
        </is>
      </c>
      <c r="F3830" t="inlineStr">
        <is>
          <t>6'1"</t>
        </is>
      </c>
      <c r="G3830" t="n">
        <v>195</v>
      </c>
      <c r="H3830" t="inlineStr">
        <is>
          <t>Houston, Texas</t>
        </is>
      </c>
      <c r="I3830" t="inlineStr">
        <is>
          <t>Transfer from USC (2026 portal)</t>
        </is>
      </c>
    </row>
    <row r="3831">
      <c r="A3831" t="inlineStr">
        <is>
          <t>Georgia</t>
        </is>
      </c>
      <c r="B3831" t="n">
        <v>46</v>
      </c>
      <c r="C3831" t="inlineStr">
        <is>
          <t>Danny Curran</t>
        </is>
      </c>
      <c r="D3831" t="inlineStr">
        <is>
          <t>WR</t>
        </is>
      </c>
      <c r="E3831" t="inlineStr">
        <is>
          <t>R-Sr</t>
        </is>
      </c>
      <c r="F3831" t="inlineStr">
        <is>
          <t>6'1"</t>
        </is>
      </c>
      <c r="G3831" t="n">
        <v>190</v>
      </c>
      <c r="H3831" t="inlineStr">
        <is>
          <t>Marietta, Ga.</t>
        </is>
      </c>
    </row>
    <row r="3832">
      <c r="A3832" t="inlineStr">
        <is>
          <t>Georgia</t>
        </is>
      </c>
      <c r="B3832" t="n">
        <v>81</v>
      </c>
      <c r="C3832" t="inlineStr">
        <is>
          <t>Craig Dandridge</t>
        </is>
      </c>
      <c r="D3832" t="inlineStr">
        <is>
          <t>WR</t>
        </is>
      </c>
      <c r="E3832" t="inlineStr">
        <is>
          <t>Fr</t>
        </is>
      </c>
      <c r="F3832" t="inlineStr">
        <is>
          <t>6'1"</t>
        </is>
      </c>
      <c r="G3832" t="n">
        <v>185</v>
      </c>
      <c r="H3832" t="inlineStr">
        <is>
          <t>Memphis, Tenn.</t>
        </is>
      </c>
    </row>
    <row r="3833">
      <c r="A3833" t="inlineStr">
        <is>
          <t>Georgia</t>
        </is>
      </c>
      <c r="B3833" t="n">
        <v>33</v>
      </c>
      <c r="C3833" t="inlineStr">
        <is>
          <t>PJ Dean</t>
        </is>
      </c>
      <c r="D3833" t="inlineStr">
        <is>
          <t>DL</t>
        </is>
      </c>
      <c r="E3833" t="inlineStr">
        <is>
          <t>Fr</t>
        </is>
      </c>
      <c r="F3833" t="inlineStr">
        <is>
          <t>6'4"</t>
        </is>
      </c>
      <c r="G3833" t="n">
        <v>255</v>
      </c>
      <c r="H3833" t="inlineStr">
        <is>
          <t>Winston Salem, N.C.</t>
        </is>
      </c>
    </row>
    <row r="3834">
      <c r="A3834" t="inlineStr">
        <is>
          <t>Georgia</t>
        </is>
      </c>
      <c r="B3834" t="n">
        <v>84</v>
      </c>
      <c r="C3834" t="inlineStr">
        <is>
          <t>Dallas Dickerson</t>
        </is>
      </c>
      <c r="D3834" t="inlineStr">
        <is>
          <t>WR</t>
        </is>
      </c>
      <c r="E3834" t="inlineStr">
        <is>
          <t>Fr</t>
        </is>
      </c>
      <c r="F3834" t="inlineStr">
        <is>
          <t>6'0"</t>
        </is>
      </c>
      <c r="G3834" t="n">
        <v>185</v>
      </c>
      <c r="H3834" t="inlineStr">
        <is>
          <t>Athens, Ga.</t>
        </is>
      </c>
    </row>
    <row r="3835">
      <c r="A3835" t="inlineStr">
        <is>
          <t>Georgia</t>
        </is>
      </c>
      <c r="B3835" t="n">
        <v>14</v>
      </c>
      <c r="C3835" t="inlineStr">
        <is>
          <t>Rasean Dinkins</t>
        </is>
      </c>
      <c r="D3835" t="inlineStr">
        <is>
          <t>S</t>
        </is>
      </c>
      <c r="E3835" t="inlineStr">
        <is>
          <t>So</t>
        </is>
      </c>
      <c r="F3835" t="inlineStr">
        <is>
          <t>5'11"</t>
        </is>
      </c>
      <c r="G3835" t="n">
        <v>190</v>
      </c>
      <c r="H3835" t="inlineStr">
        <is>
          <t>Warner Robins, Ga.</t>
        </is>
      </c>
    </row>
    <row r="3836">
      <c r="A3836" t="inlineStr">
        <is>
          <t>Georgia</t>
        </is>
      </c>
      <c r="B3836" t="n">
        <v>22</v>
      </c>
      <c r="C3836" t="inlineStr">
        <is>
          <t>Dante Dowdell</t>
        </is>
      </c>
      <c r="D3836" t="inlineStr">
        <is>
          <t>RB</t>
        </is>
      </c>
      <c r="E3836" t="inlineStr">
        <is>
          <t>Sr</t>
        </is>
      </c>
      <c r="F3836" t="inlineStr">
        <is>
          <t>6'2"</t>
        </is>
      </c>
      <c r="G3836" t="n">
        <v>225</v>
      </c>
      <c r="H3836" t="inlineStr">
        <is>
          <t>Picayune, Miss.</t>
        </is>
      </c>
      <c r="I3836" t="inlineStr">
        <is>
          <t>Transfer from Kentucky (2026 portal)</t>
        </is>
      </c>
    </row>
    <row r="3837">
      <c r="A3837" t="inlineStr">
        <is>
          <t>Georgia</t>
        </is>
      </c>
      <c r="B3837" t="n">
        <v>98</v>
      </c>
      <c r="C3837" t="inlineStr">
        <is>
          <t>Connor Ferguson</t>
        </is>
      </c>
      <c r="D3837" t="inlineStr">
        <is>
          <t>PK</t>
        </is>
      </c>
      <c r="E3837" t="inlineStr">
        <is>
          <t>R-Fr</t>
        </is>
      </c>
      <c r="F3837" t="inlineStr">
        <is>
          <t>5'9"</t>
        </is>
      </c>
      <c r="G3837" t="n">
        <v>155</v>
      </c>
      <c r="H3837" t="inlineStr">
        <is>
          <t>Savannah, Ga.</t>
        </is>
      </c>
    </row>
    <row r="3838">
      <c r="A3838" t="inlineStr">
        <is>
          <t>Georgia</t>
        </is>
      </c>
      <c r="B3838" t="n">
        <v>54</v>
      </c>
      <c r="C3838" t="inlineStr">
        <is>
          <t>Waltclaire Flynn Jr.</t>
        </is>
      </c>
      <c r="D3838" t="inlineStr">
        <is>
          <t>OL</t>
        </is>
      </c>
      <c r="E3838" t="inlineStr">
        <is>
          <t>R-So</t>
        </is>
      </c>
      <c r="F3838" t="inlineStr">
        <is>
          <t>6'2"</t>
        </is>
      </c>
      <c r="G3838" t="n">
        <v>290</v>
      </c>
      <c r="H3838" t="inlineStr">
        <is>
          <t>Grayson, Ga.</t>
        </is>
      </c>
    </row>
    <row r="3839">
      <c r="A3839" t="inlineStr">
        <is>
          <t>Georgia</t>
        </is>
      </c>
      <c r="B3839" t="n">
        <v>88</v>
      </c>
      <c r="C3839" t="inlineStr">
        <is>
          <t>Brayden Fogle</t>
        </is>
      </c>
      <c r="D3839" t="inlineStr">
        <is>
          <t>TE</t>
        </is>
      </c>
      <c r="E3839" t="inlineStr">
        <is>
          <t>Fr</t>
        </is>
      </c>
      <c r="F3839" t="inlineStr">
        <is>
          <t>6'4"</t>
        </is>
      </c>
      <c r="G3839" t="n">
        <v>250</v>
      </c>
      <c r="H3839" t="inlineStr">
        <is>
          <t>Lexington, Ohio</t>
        </is>
      </c>
    </row>
    <row r="3840">
      <c r="A3840" t="inlineStr">
        <is>
          <t>Georgia</t>
        </is>
      </c>
      <c r="B3840" t="n">
        <v>20</v>
      </c>
      <c r="C3840" t="inlineStr">
        <is>
          <t>Zech Fort</t>
        </is>
      </c>
      <c r="D3840" t="inlineStr">
        <is>
          <t>S</t>
        </is>
      </c>
      <c r="E3840" t="inlineStr">
        <is>
          <t>Fr</t>
        </is>
      </c>
      <c r="F3840" t="inlineStr">
        <is>
          <t>5'11"</t>
        </is>
      </c>
      <c r="G3840" t="n">
        <v>200</v>
      </c>
      <c r="H3840" t="inlineStr">
        <is>
          <t>Long Beach, Calif.</t>
        </is>
      </c>
    </row>
    <row r="3841">
      <c r="A3841" t="inlineStr">
        <is>
          <t>Georgia</t>
        </is>
      </c>
      <c r="B3841" t="n">
        <v>30</v>
      </c>
      <c r="C3841" t="inlineStr">
        <is>
          <t>Terrell Foster</t>
        </is>
      </c>
      <c r="D3841" t="inlineStr">
        <is>
          <t>ILB</t>
        </is>
      </c>
      <c r="E3841" t="inlineStr">
        <is>
          <t>R-Sr</t>
        </is>
      </c>
      <c r="F3841" t="inlineStr">
        <is>
          <t>6'1"</t>
        </is>
      </c>
      <c r="G3841" t="n">
        <v>220</v>
      </c>
      <c r="H3841" t="inlineStr">
        <is>
          <t>Kennesaw, Ga.</t>
        </is>
      </c>
    </row>
    <row r="3842">
      <c r="A3842" t="inlineStr">
        <is>
          <t>Georgia</t>
        </is>
      </c>
      <c r="B3842" t="n">
        <v>3</v>
      </c>
      <c r="C3842" t="inlineStr">
        <is>
          <t>Nate Frazier</t>
        </is>
      </c>
      <c r="D3842" t="inlineStr">
        <is>
          <t>RB</t>
        </is>
      </c>
      <c r="E3842" t="inlineStr">
        <is>
          <t>Jr</t>
        </is>
      </c>
      <c r="F3842" t="inlineStr">
        <is>
          <t>5'10"</t>
        </is>
      </c>
      <c r="G3842" t="n">
        <v>205</v>
      </c>
      <c r="H3842" t="inlineStr">
        <is>
          <t>Compton, Calif.</t>
        </is>
      </c>
    </row>
    <row r="3843">
      <c r="A3843" t="inlineStr">
        <is>
          <t>Georgia</t>
        </is>
      </c>
      <c r="B3843" t="n">
        <v>73</v>
      </c>
      <c r="C3843" t="inlineStr">
        <is>
          <t>Juan Gaston</t>
        </is>
      </c>
      <c r="D3843" t="inlineStr">
        <is>
          <t>OL</t>
        </is>
      </c>
      <c r="E3843" t="inlineStr">
        <is>
          <t>So</t>
        </is>
      </c>
      <c r="F3843" t="inlineStr">
        <is>
          <t>6'7"</t>
        </is>
      </c>
      <c r="G3843" t="n">
        <v>360</v>
      </c>
      <c r="H3843" t="inlineStr">
        <is>
          <t>Atlanta, Ga.</t>
        </is>
      </c>
    </row>
    <row r="3844">
      <c r="A3844" t="inlineStr">
        <is>
          <t>Georgia</t>
        </is>
      </c>
      <c r="B3844" t="n">
        <v>29</v>
      </c>
      <c r="C3844" t="inlineStr">
        <is>
          <t>Isaiah Gibson</t>
        </is>
      </c>
      <c r="D3844" t="inlineStr">
        <is>
          <t>DE</t>
        </is>
      </c>
      <c r="E3844" t="inlineStr">
        <is>
          <t>R-Fr</t>
        </is>
      </c>
      <c r="F3844" t="inlineStr">
        <is>
          <t>6'4"</t>
        </is>
      </c>
      <c r="G3844" t="n">
        <v>255</v>
      </c>
      <c r="H3844" t="inlineStr">
        <is>
          <t>Warner Robins, Ga.</t>
        </is>
      </c>
    </row>
    <row r="3845">
      <c r="A3845" t="inlineStr">
        <is>
          <t>Georgia</t>
        </is>
      </c>
      <c r="B3845" t="n">
        <v>25</v>
      </c>
      <c r="C3845" t="inlineStr">
        <is>
          <t>Jontae Gilbert</t>
        </is>
      </c>
      <c r="D3845" t="inlineStr">
        <is>
          <t>DB</t>
        </is>
      </c>
      <c r="E3845" t="inlineStr">
        <is>
          <t>R-Fr</t>
        </is>
      </c>
      <c r="F3845" t="inlineStr">
        <is>
          <t>6'1"</t>
        </is>
      </c>
      <c r="G3845" t="n">
        <v>190</v>
      </c>
      <c r="H3845" t="inlineStr">
        <is>
          <t>Atlanta, Ga.</t>
        </is>
      </c>
    </row>
    <row r="3846">
      <c r="A3846" t="inlineStr">
        <is>
          <t>Georgia</t>
        </is>
      </c>
      <c r="B3846" t="n">
        <v>17</v>
      </c>
      <c r="C3846" t="inlineStr">
        <is>
          <t>Colter Ginn</t>
        </is>
      </c>
      <c r="D3846" t="inlineStr">
        <is>
          <t>QB</t>
        </is>
      </c>
      <c r="E3846" t="inlineStr">
        <is>
          <t>R-So</t>
        </is>
      </c>
      <c r="F3846" t="inlineStr">
        <is>
          <t>6'3"</t>
        </is>
      </c>
      <c r="G3846" t="n">
        <v>205</v>
      </c>
      <c r="H3846" t="inlineStr">
        <is>
          <t>Perry, Ga.</t>
        </is>
      </c>
    </row>
    <row r="3847">
      <c r="A3847" t="inlineStr">
        <is>
          <t>Georgia</t>
        </is>
      </c>
      <c r="B3847" t="n">
        <v>63</v>
      </c>
      <c r="C3847" t="inlineStr">
        <is>
          <t>Dontrell Glover</t>
        </is>
      </c>
      <c r="D3847" t="inlineStr">
        <is>
          <t>OL</t>
        </is>
      </c>
      <c r="E3847" t="inlineStr">
        <is>
          <t>So</t>
        </is>
      </c>
      <c r="F3847" t="inlineStr">
        <is>
          <t>6'3"</t>
        </is>
      </c>
      <c r="G3847" t="n">
        <v>320</v>
      </c>
      <c r="H3847" t="inlineStr">
        <is>
          <t>Fairburn, Ga.</t>
        </is>
      </c>
    </row>
    <row r="3848">
      <c r="A3848" t="inlineStr">
        <is>
          <t>Georgia</t>
        </is>
      </c>
      <c r="B3848" t="n">
        <v>23</v>
      </c>
      <c r="C3848" t="inlineStr">
        <is>
          <t>Tyriq Green</t>
        </is>
      </c>
      <c r="D3848" t="inlineStr">
        <is>
          <t>S</t>
        </is>
      </c>
      <c r="E3848" t="inlineStr">
        <is>
          <t>Fr</t>
        </is>
      </c>
      <c r="F3848" t="inlineStr">
        <is>
          <t>5'11"</t>
        </is>
      </c>
      <c r="G3848" t="n">
        <v>200</v>
      </c>
      <c r="H3848" t="inlineStr">
        <is>
          <t>Atlanta, Ga.</t>
        </is>
      </c>
    </row>
    <row r="3849">
      <c r="A3849" t="inlineStr">
        <is>
          <t>Georgia</t>
        </is>
      </c>
      <c r="B3849" t="n">
        <v>91</v>
      </c>
      <c r="C3849" t="inlineStr">
        <is>
          <t>Justin Greene</t>
        </is>
      </c>
      <c r="D3849" t="inlineStr">
        <is>
          <t>DE</t>
        </is>
      </c>
      <c r="E3849" t="inlineStr">
        <is>
          <t>R-So</t>
        </is>
      </c>
      <c r="F3849" t="inlineStr">
        <is>
          <t>6'4"</t>
        </is>
      </c>
      <c r="G3849" t="n">
        <v>275</v>
      </c>
      <c r="H3849" t="inlineStr">
        <is>
          <t>Dacula, Ga.</t>
        </is>
      </c>
    </row>
    <row r="3850">
      <c r="A3850" t="inlineStr">
        <is>
          <t>Georgia</t>
        </is>
      </c>
      <c r="B3850" t="n">
        <v>71</v>
      </c>
      <c r="C3850" t="inlineStr">
        <is>
          <t>Earnest Greene, III</t>
        </is>
      </c>
      <c r="D3850" t="inlineStr">
        <is>
          <t>OL</t>
        </is>
      </c>
      <c r="E3850" t="inlineStr">
        <is>
          <t>R-Sr</t>
        </is>
      </c>
      <c r="F3850" t="inlineStr">
        <is>
          <t>6'4"</t>
        </is>
      </c>
      <c r="G3850" t="n">
        <v>320</v>
      </c>
      <c r="H3850" t="inlineStr">
        <is>
          <t>Los Angeles, Calif.</t>
        </is>
      </c>
    </row>
    <row r="3851">
      <c r="A3851" t="inlineStr">
        <is>
          <t>Georgia</t>
        </is>
      </c>
      <c r="B3851" t="n">
        <v>90</v>
      </c>
      <c r="C3851" t="inlineStr">
        <is>
          <t>Elijah Griffin</t>
        </is>
      </c>
      <c r="D3851" t="inlineStr">
        <is>
          <t>DL</t>
        </is>
      </c>
      <c r="E3851" t="inlineStr">
        <is>
          <t>So</t>
        </is>
      </c>
      <c r="F3851" t="inlineStr">
        <is>
          <t>6'4"</t>
        </is>
      </c>
      <c r="G3851" t="n">
        <v>310</v>
      </c>
      <c r="H3851" t="inlineStr">
        <is>
          <t>Pooler, Ga.</t>
        </is>
      </c>
    </row>
    <row r="3852">
      <c r="A3852" t="inlineStr">
        <is>
          <t>Georgia</t>
        </is>
      </c>
      <c r="B3852" t="n">
        <v>44</v>
      </c>
      <c r="C3852" t="inlineStr">
        <is>
          <t>Jordan Hall</t>
        </is>
      </c>
      <c r="D3852" t="inlineStr">
        <is>
          <t>DL</t>
        </is>
      </c>
      <c r="E3852" t="inlineStr">
        <is>
          <t>R-Jr</t>
        </is>
      </c>
      <c r="F3852" t="inlineStr">
        <is>
          <t>6'4"</t>
        </is>
      </c>
      <c r="G3852" t="n">
        <v>320</v>
      </c>
      <c r="H3852" t="inlineStr">
        <is>
          <t>Jacksonville, Fla.</t>
        </is>
      </c>
    </row>
    <row r="3853">
      <c r="A3853" t="inlineStr">
        <is>
          <t>Georgia</t>
        </is>
      </c>
      <c r="B3853" t="n">
        <v>96</v>
      </c>
      <c r="C3853" t="inlineStr">
        <is>
          <t>JJ Hanne</t>
        </is>
      </c>
      <c r="D3853" t="inlineStr">
        <is>
          <t>DL</t>
        </is>
      </c>
      <c r="E3853" t="inlineStr">
        <is>
          <t>So</t>
        </is>
      </c>
      <c r="F3853" t="inlineStr">
        <is>
          <t>6'4"</t>
        </is>
      </c>
      <c r="G3853" t="n">
        <v>290</v>
      </c>
      <c r="H3853" t="inlineStr">
        <is>
          <t>Berlin, Germany</t>
        </is>
      </c>
    </row>
    <row r="3854">
      <c r="A3854" t="inlineStr">
        <is>
          <t>Georgia</t>
        </is>
      </c>
      <c r="B3854" t="n">
        <v>18</v>
      </c>
      <c r="C3854" t="inlineStr">
        <is>
          <t>Caden Harris</t>
        </is>
      </c>
      <c r="D3854" t="inlineStr">
        <is>
          <t>DB</t>
        </is>
      </c>
      <c r="E3854" t="inlineStr">
        <is>
          <t>Fr</t>
        </is>
      </c>
      <c r="F3854" t="inlineStr">
        <is>
          <t>6'0"</t>
        </is>
      </c>
      <c r="G3854" t="n">
        <v>180</v>
      </c>
      <c r="H3854" t="inlineStr">
        <is>
          <t>Brownsville, Tenn.</t>
        </is>
      </c>
    </row>
    <row r="3855">
      <c r="A3855" t="inlineStr">
        <is>
          <t>Georgia</t>
        </is>
      </c>
      <c r="B3855" t="n">
        <v>0</v>
      </c>
      <c r="C3855" t="inlineStr">
        <is>
          <t>Gabe Harris Jr.</t>
        </is>
      </c>
      <c r="D3855" t="inlineStr">
        <is>
          <t>OLB</t>
        </is>
      </c>
      <c r="E3855" t="inlineStr">
        <is>
          <t>Sr</t>
        </is>
      </c>
      <c r="F3855" t="inlineStr">
        <is>
          <t>6'4"</t>
        </is>
      </c>
      <c r="G3855" t="n">
        <v>260</v>
      </c>
      <c r="H3855" t="inlineStr">
        <is>
          <t>Thomasville, Ga.</t>
        </is>
      </c>
    </row>
    <row r="3856">
      <c r="A3856" t="inlineStr">
        <is>
          <t>Georgia</t>
        </is>
      </c>
      <c r="B3856" t="n">
        <v>76</v>
      </c>
      <c r="C3856" t="inlineStr">
        <is>
          <t>Marcus Harrison</t>
        </is>
      </c>
      <c r="D3856" t="inlineStr">
        <is>
          <t>OL</t>
        </is>
      </c>
      <c r="E3856" t="inlineStr">
        <is>
          <t>R-So</t>
        </is>
      </c>
      <c r="F3856" t="inlineStr">
        <is>
          <t>6'8"</t>
        </is>
      </c>
      <c r="G3856" t="n">
        <v>330</v>
      </c>
      <c r="H3856" t="inlineStr">
        <is>
          <t>Buffalo, N.Y.</t>
        </is>
      </c>
    </row>
    <row r="3857">
      <c r="A3857" t="inlineStr">
        <is>
          <t>Georgia</t>
        </is>
      </c>
      <c r="B3857" t="n">
        <v>16</v>
      </c>
      <c r="C3857" t="inlineStr">
        <is>
          <t>Maurice Hayes</t>
        </is>
      </c>
      <c r="D3857" t="inlineStr">
        <is>
          <t>CB</t>
        </is>
      </c>
      <c r="E3857" t="inlineStr">
        <is>
          <t>R-So</t>
        </is>
      </c>
      <c r="F3857" t="inlineStr">
        <is>
          <t>6'0"</t>
        </is>
      </c>
      <c r="G3857" t="n">
        <v>180</v>
      </c>
      <c r="H3857" t="inlineStr">
        <is>
          <t>Perry, Ga.</t>
        </is>
      </c>
    </row>
    <row r="3858">
      <c r="A3858" t="inlineStr">
        <is>
          <t>Georgia</t>
        </is>
      </c>
      <c r="B3858" t="n">
        <v>82</v>
      </c>
      <c r="C3858" t="inlineStr">
        <is>
          <t>Colton Heinrich</t>
        </is>
      </c>
      <c r="D3858" t="inlineStr">
        <is>
          <t>TE</t>
        </is>
      </c>
      <c r="E3858" t="inlineStr">
        <is>
          <t>R-So</t>
        </is>
      </c>
      <c r="F3858" t="inlineStr">
        <is>
          <t>6'4"</t>
        </is>
      </c>
      <c r="G3858" t="n">
        <v>235</v>
      </c>
      <c r="H3858" t="inlineStr">
        <is>
          <t>Coral Springs, Fla.</t>
        </is>
      </c>
    </row>
    <row r="3859">
      <c r="A3859" t="inlineStr">
        <is>
          <t>Georgia</t>
        </is>
      </c>
      <c r="B3859" t="n">
        <v>55</v>
      </c>
      <c r="C3859" t="inlineStr">
        <is>
          <t>Zykie Helton</t>
        </is>
      </c>
      <c r="D3859" t="inlineStr">
        <is>
          <t>C</t>
        </is>
      </c>
      <c r="E3859" t="inlineStr">
        <is>
          <t>Fr</t>
        </is>
      </c>
      <c r="F3859" t="inlineStr">
        <is>
          <t>6'3"</t>
        </is>
      </c>
      <c r="G3859" t="n">
        <v>300</v>
      </c>
      <c r="H3859" t="inlineStr">
        <is>
          <t>Carrollton, Ga.</t>
        </is>
      </c>
    </row>
    <row r="3860">
      <c r="A3860" t="inlineStr">
        <is>
          <t>Georgia</t>
        </is>
      </c>
      <c r="B3860" t="n">
        <v>93</v>
      </c>
      <c r="C3860" t="inlineStr">
        <is>
          <t>Carter Horton</t>
        </is>
      </c>
      <c r="D3860" t="inlineStr">
        <is>
          <t>P</t>
        </is>
      </c>
      <c r="E3860" t="inlineStr">
        <is>
          <t>R-Jr</t>
        </is>
      </c>
      <c r="F3860" t="inlineStr">
        <is>
          <t>6'5"</t>
        </is>
      </c>
      <c r="G3860" t="n">
        <v>215</v>
      </c>
      <c r="H3860" t="inlineStr">
        <is>
          <t>Perry, Ga.</t>
        </is>
      </c>
    </row>
    <row r="3861">
      <c r="A3861" t="inlineStr">
        <is>
          <t>Georgia</t>
        </is>
      </c>
      <c r="B3861" t="n">
        <v>81</v>
      </c>
      <c r="C3861" t="inlineStr">
        <is>
          <t>Josh Horton</t>
        </is>
      </c>
      <c r="D3861" t="inlineStr">
        <is>
          <t>DT</t>
        </is>
      </c>
      <c r="E3861" t="inlineStr">
        <is>
          <t>R-Jr</t>
        </is>
      </c>
      <c r="F3861" t="inlineStr">
        <is>
          <t>6'4"</t>
        </is>
      </c>
      <c r="G3861" t="n">
        <v>305</v>
      </c>
      <c r="H3861" t="inlineStr">
        <is>
          <t>Atlanta, Ga.</t>
        </is>
      </c>
    </row>
    <row r="3862">
      <c r="A3862" t="inlineStr">
        <is>
          <t>Georgia</t>
        </is>
      </c>
      <c r="B3862" t="n">
        <v>69</v>
      </c>
      <c r="C3862" t="inlineStr">
        <is>
          <t>Graham Houston</t>
        </is>
      </c>
      <c r="D3862" t="inlineStr">
        <is>
          <t>OL</t>
        </is>
      </c>
      <c r="E3862" t="inlineStr">
        <is>
          <t>Fr</t>
        </is>
      </c>
      <c r="F3862" t="inlineStr">
        <is>
          <t>6'4"</t>
        </is>
      </c>
      <c r="G3862" t="n">
        <v>315</v>
      </c>
      <c r="H3862" t="inlineStr">
        <is>
          <t>Buford, Ga.</t>
        </is>
      </c>
    </row>
    <row r="3863">
      <c r="A3863" t="inlineStr">
        <is>
          <t>Georgia</t>
        </is>
      </c>
      <c r="B3863" t="n">
        <v>16</v>
      </c>
      <c r="C3863" t="inlineStr">
        <is>
          <t>London Humphreys</t>
        </is>
      </c>
      <c r="D3863" t="inlineStr">
        <is>
          <t>WR</t>
        </is>
      </c>
      <c r="E3863" t="inlineStr">
        <is>
          <t>Sr</t>
        </is>
      </c>
      <c r="F3863" t="inlineStr">
        <is>
          <t>6'2"</t>
        </is>
      </c>
      <c r="G3863" t="n">
        <v>200</v>
      </c>
      <c r="H3863" t="inlineStr">
        <is>
          <t>Nashville, Tenn.</t>
        </is>
      </c>
    </row>
    <row r="3864">
      <c r="A3864" t="inlineStr">
        <is>
          <t>Georgia</t>
        </is>
      </c>
      <c r="B3864" t="n">
        <v>11</v>
      </c>
      <c r="C3864" t="inlineStr">
        <is>
          <t>Darren Ikinnagbon</t>
        </is>
      </c>
      <c r="D3864" t="inlineStr">
        <is>
          <t>OLB</t>
        </is>
      </c>
      <c r="E3864" t="inlineStr">
        <is>
          <t>So</t>
        </is>
      </c>
      <c r="F3864" t="inlineStr">
        <is>
          <t>6'5"</t>
        </is>
      </c>
      <c r="G3864" t="n">
        <v>255</v>
      </c>
      <c r="H3864" t="inlineStr">
        <is>
          <t>Hillside, N.J.</t>
        </is>
      </c>
    </row>
    <row r="3865">
      <c r="A3865" t="inlineStr">
        <is>
          <t>Georgia</t>
        </is>
      </c>
      <c r="B3865" t="n">
        <v>64</v>
      </c>
      <c r="C3865" t="inlineStr">
        <is>
          <t>Jahzare Jackson</t>
        </is>
      </c>
      <c r="D3865" t="inlineStr">
        <is>
          <t>OL</t>
        </is>
      </c>
      <c r="E3865" t="inlineStr">
        <is>
          <t>Jr</t>
        </is>
      </c>
      <c r="F3865" t="inlineStr">
        <is>
          <t>6'10"</t>
        </is>
      </c>
      <c r="G3865" t="n">
        <v>350</v>
      </c>
      <c r="H3865" t="inlineStr">
        <is>
          <t>San Diego, Calif.</t>
        </is>
      </c>
    </row>
    <row r="3866">
      <c r="A3866" t="inlineStr">
        <is>
          <t>Georgia</t>
        </is>
      </c>
      <c r="B3866" t="n">
        <v>66</v>
      </c>
      <c r="C3866" t="inlineStr">
        <is>
          <t>Tyreek Jemison</t>
        </is>
      </c>
      <c r="D3866" t="inlineStr">
        <is>
          <t>OL</t>
        </is>
      </c>
      <c r="E3866" t="inlineStr">
        <is>
          <t>Fr</t>
        </is>
      </c>
      <c r="F3866" t="inlineStr">
        <is>
          <t>6'4"</t>
        </is>
      </c>
      <c r="G3866" t="n">
        <v>325</v>
      </c>
      <c r="H3866" t="inlineStr">
        <is>
          <t>Dallas, Ga.</t>
        </is>
      </c>
    </row>
    <row r="3867">
      <c r="A3867" t="inlineStr">
        <is>
          <t>Georgia</t>
        </is>
      </c>
      <c r="B3867" t="n">
        <v>88</v>
      </c>
      <c r="C3867" t="inlineStr">
        <is>
          <t>Nasir Johnson</t>
        </is>
      </c>
      <c r="D3867" t="inlineStr">
        <is>
          <t>DL</t>
        </is>
      </c>
      <c r="E3867" t="inlineStr">
        <is>
          <t>R-So</t>
        </is>
      </c>
      <c r="F3867" t="inlineStr">
        <is>
          <t>6'5"</t>
        </is>
      </c>
      <c r="G3867" t="n">
        <v>340</v>
      </c>
      <c r="H3867" t="inlineStr">
        <is>
          <t>Dublin, Ga.</t>
        </is>
      </c>
    </row>
    <row r="3868">
      <c r="A3868" t="inlineStr">
        <is>
          <t>Georgia</t>
        </is>
      </c>
      <c r="B3868" t="n">
        <v>3</v>
      </c>
      <c r="C3868" t="inlineStr">
        <is>
          <t>Quintavius Johnson</t>
        </is>
      </c>
      <c r="D3868" t="inlineStr">
        <is>
          <t>OLB</t>
        </is>
      </c>
      <c r="E3868" t="inlineStr">
        <is>
          <t>Jr</t>
        </is>
      </c>
      <c r="F3868" t="inlineStr">
        <is>
          <t>6'4"</t>
        </is>
      </c>
      <c r="G3868" t="n">
        <v>255</v>
      </c>
      <c r="H3868" t="inlineStr">
        <is>
          <t>Atlanta, Ga.</t>
        </is>
      </c>
    </row>
    <row r="3869">
      <c r="A3869" t="inlineStr">
        <is>
          <t>Georgia</t>
        </is>
      </c>
      <c r="B3869" t="n">
        <v>99</v>
      </c>
      <c r="C3869" t="inlineStr">
        <is>
          <t>Joseph Jonah-Ajonye</t>
        </is>
      </c>
      <c r="D3869" t="inlineStr">
        <is>
          <t>DL</t>
        </is>
      </c>
      <c r="E3869" t="inlineStr">
        <is>
          <t>R-So</t>
        </is>
      </c>
      <c r="F3869" t="inlineStr">
        <is>
          <t>6'4"</t>
        </is>
      </c>
      <c r="G3869" t="n">
        <v>275</v>
      </c>
      <c r="H3869" t="inlineStr">
        <is>
          <t>Shenandoah, Texas</t>
        </is>
      </c>
    </row>
    <row r="3870">
      <c r="A3870" t="inlineStr">
        <is>
          <t>Georgia</t>
        </is>
      </c>
      <c r="B3870" t="n">
        <v>8</v>
      </c>
      <c r="C3870" t="inlineStr">
        <is>
          <t>Demello Jones</t>
        </is>
      </c>
      <c r="D3870" t="inlineStr">
        <is>
          <t>DB</t>
        </is>
      </c>
      <c r="E3870" t="inlineStr">
        <is>
          <t>Jr</t>
        </is>
      </c>
      <c r="F3870" t="inlineStr">
        <is>
          <t>6'1"</t>
        </is>
      </c>
      <c r="G3870" t="n">
        <v>185</v>
      </c>
      <c r="H3870" t="inlineStr">
        <is>
          <t>Swainsboro, Ga.</t>
        </is>
      </c>
    </row>
    <row r="3871">
      <c r="A3871" t="inlineStr">
        <is>
          <t>Georgia</t>
        </is>
      </c>
      <c r="B3871" t="n">
        <v>31</v>
      </c>
      <c r="C3871" t="inlineStr">
        <is>
          <t>Kyron Jones</t>
        </is>
      </c>
      <c r="D3871" t="inlineStr">
        <is>
          <t>DB</t>
        </is>
      </c>
      <c r="E3871" t="inlineStr">
        <is>
          <t>R-Jr</t>
        </is>
      </c>
      <c r="F3871" t="inlineStr">
        <is>
          <t>6'0"</t>
        </is>
      </c>
      <c r="G3871" t="n">
        <v>205</v>
      </c>
      <c r="H3871" t="inlineStr">
        <is>
          <t>Charlotte, N.C.</t>
        </is>
      </c>
    </row>
    <row r="3872">
      <c r="A3872" t="inlineStr">
        <is>
          <t>Georgia</t>
        </is>
      </c>
      <c r="B3872" t="n">
        <v>87</v>
      </c>
      <c r="C3872" t="inlineStr">
        <is>
          <t>Lincoln Keyes</t>
        </is>
      </c>
      <c r="D3872" t="inlineStr">
        <is>
          <t>TE</t>
        </is>
      </c>
      <c r="E3872" t="inlineStr">
        <is>
          <t>Fr</t>
        </is>
      </c>
      <c r="F3872" t="inlineStr">
        <is>
          <t>6'6"</t>
        </is>
      </c>
      <c r="G3872" t="n">
        <v>250</v>
      </c>
      <c r="H3872" t="inlineStr">
        <is>
          <t>Saline, Mich.</t>
        </is>
      </c>
    </row>
    <row r="3873">
      <c r="A3873" t="inlineStr">
        <is>
          <t>Georgia</t>
        </is>
      </c>
      <c r="B3873" t="n">
        <v>13</v>
      </c>
      <c r="C3873" t="inlineStr">
        <is>
          <t>AJ Kruah</t>
        </is>
      </c>
      <c r="D3873" t="inlineStr">
        <is>
          <t>ILB</t>
        </is>
      </c>
      <c r="E3873" t="inlineStr">
        <is>
          <t>R-Fr</t>
        </is>
      </c>
      <c r="F3873" t="inlineStr">
        <is>
          <t>6'1"</t>
        </is>
      </c>
      <c r="G3873" t="n">
        <v>225</v>
      </c>
      <c r="H3873" t="inlineStr">
        <is>
          <t>Philadelphia, Pa.</t>
        </is>
      </c>
    </row>
    <row r="3874">
      <c r="A3874" t="inlineStr">
        <is>
          <t>Georgia</t>
        </is>
      </c>
      <c r="B3874" t="n">
        <v>41</v>
      </c>
      <c r="C3874" t="inlineStr">
        <is>
          <t>David Lalaian</t>
        </is>
      </c>
      <c r="D3874" t="inlineStr">
        <is>
          <t>TE</t>
        </is>
      </c>
      <c r="E3874" t="inlineStr">
        <is>
          <t>R-Jr</t>
        </is>
      </c>
      <c r="F3874" t="inlineStr">
        <is>
          <t>6'2"</t>
        </is>
      </c>
      <c r="G3874" t="n">
        <v>225</v>
      </c>
      <c r="H3874" t="inlineStr">
        <is>
          <t>Monroe, Ga.</t>
        </is>
      </c>
    </row>
    <row r="3875">
      <c r="A3875" t="inlineStr">
        <is>
          <t>Georgia</t>
        </is>
      </c>
      <c r="B3875" t="n">
        <v>27</v>
      </c>
      <c r="C3875" t="inlineStr">
        <is>
          <t>Jae Lamar</t>
        </is>
      </c>
      <c r="D3875" t="inlineStr">
        <is>
          <t>RB</t>
        </is>
      </c>
      <c r="E3875" t="inlineStr">
        <is>
          <t>Fr</t>
        </is>
      </c>
      <c r="F3875" t="inlineStr">
        <is>
          <t>5'11"</t>
        </is>
      </c>
      <c r="G3875" t="n">
        <v>205</v>
      </c>
      <c r="H3875" t="inlineStr">
        <is>
          <t>Moultrie, Ga.</t>
        </is>
      </c>
    </row>
    <row r="3876">
      <c r="A3876" t="inlineStr">
        <is>
          <t>Georgia</t>
        </is>
      </c>
      <c r="B3876" t="n">
        <v>53</v>
      </c>
      <c r="C3876" t="inlineStr">
        <is>
          <t>Zach Lewis</t>
        </is>
      </c>
      <c r="D3876" t="inlineStr">
        <is>
          <t>OL</t>
        </is>
      </c>
      <c r="E3876" t="inlineStr">
        <is>
          <t>Fr</t>
        </is>
      </c>
      <c r="F3876" t="inlineStr">
        <is>
          <t>6'4"</t>
        </is>
      </c>
      <c r="G3876" t="n">
        <v>290</v>
      </c>
      <c r="H3876" t="inlineStr">
        <is>
          <t>Suwannee, Ga.</t>
        </is>
      </c>
    </row>
    <row r="3877">
      <c r="A3877" t="inlineStr">
        <is>
          <t>Georgia</t>
        </is>
      </c>
      <c r="B3877" t="n">
        <v>85</v>
      </c>
      <c r="C3877" t="inlineStr">
        <is>
          <t>Chase Linton</t>
        </is>
      </c>
      <c r="D3877" t="inlineStr">
        <is>
          <t>OLB</t>
        </is>
      </c>
      <c r="E3877" t="inlineStr">
        <is>
          <t>R-Fr</t>
        </is>
      </c>
      <c r="F3877" t="inlineStr">
        <is>
          <t>6'4"</t>
        </is>
      </c>
      <c r="G3877" t="n">
        <v>230</v>
      </c>
      <c r="H3877" t="inlineStr">
        <is>
          <t>Atlanta, Ga.</t>
        </is>
      </c>
    </row>
    <row r="3878">
      <c r="A3878" t="inlineStr">
        <is>
          <t>Georgia</t>
        </is>
      </c>
      <c r="B3878" t="n">
        <v>35</v>
      </c>
      <c r="C3878" t="inlineStr">
        <is>
          <t>Elijah Littlejohn</t>
        </is>
      </c>
      <c r="D3878" t="inlineStr">
        <is>
          <t>ILB</t>
        </is>
      </c>
      <c r="E3878" t="inlineStr">
        <is>
          <t>Fr</t>
        </is>
      </c>
      <c r="F3878" t="inlineStr">
        <is>
          <t>6'2"</t>
        </is>
      </c>
      <c r="G3878" t="n">
        <v>225</v>
      </c>
      <c r="H3878" t="inlineStr">
        <is>
          <t>Charlotte, N.C.</t>
        </is>
      </c>
    </row>
    <row r="3879">
      <c r="A3879" t="inlineStr">
        <is>
          <t>Georgia</t>
        </is>
      </c>
      <c r="B3879" t="n">
        <v>38</v>
      </c>
      <c r="C3879" t="inlineStr">
        <is>
          <t>AJ Lonon Jr.</t>
        </is>
      </c>
      <c r="D3879" t="inlineStr">
        <is>
          <t>DL</t>
        </is>
      </c>
      <c r="E3879" t="inlineStr">
        <is>
          <t>Fr</t>
        </is>
      </c>
      <c r="F3879" t="inlineStr">
        <is>
          <t>6'2"</t>
        </is>
      </c>
      <c r="G3879" t="n">
        <v>275</v>
      </c>
      <c r="H3879" t="inlineStr">
        <is>
          <t>Athens, Ga.</t>
        </is>
      </c>
    </row>
    <row r="3880">
      <c r="A3880" t="inlineStr">
        <is>
          <t>Georgia</t>
        </is>
      </c>
      <c r="B3880" t="n">
        <v>41</v>
      </c>
      <c r="C3880" t="inlineStr">
        <is>
          <t>Carter Luckie</t>
        </is>
      </c>
      <c r="D3880" t="inlineStr">
        <is>
          <t>DL</t>
        </is>
      </c>
      <c r="E3880" t="inlineStr">
        <is>
          <t>Fr</t>
        </is>
      </c>
      <c r="F3880" t="inlineStr">
        <is>
          <t>6'5"</t>
        </is>
      </c>
      <c r="G3880" t="n">
        <v>275</v>
      </c>
      <c r="H3880" t="inlineStr">
        <is>
          <t>Norcross, Ga.</t>
        </is>
      </c>
    </row>
    <row r="3881">
      <c r="A3881" t="inlineStr">
        <is>
          <t>Georgia</t>
        </is>
      </c>
      <c r="B3881" t="n">
        <v>7</v>
      </c>
      <c r="C3881" t="inlineStr">
        <is>
          <t>Lawson Luckie</t>
        </is>
      </c>
      <c r="D3881" t="inlineStr">
        <is>
          <t>TE</t>
        </is>
      </c>
      <c r="E3881" t="inlineStr">
        <is>
          <t>Sr</t>
        </is>
      </c>
      <c r="F3881" t="inlineStr">
        <is>
          <t>6'4"</t>
        </is>
      </c>
      <c r="G3881" t="n">
        <v>240</v>
      </c>
      <c r="H3881" t="inlineStr">
        <is>
          <t>Norcross, Ga.</t>
        </is>
      </c>
    </row>
    <row r="3882">
      <c r="A3882" t="inlineStr">
        <is>
          <t>Georgia</t>
        </is>
      </c>
      <c r="B3882" t="n">
        <v>37</v>
      </c>
      <c r="C3882" t="inlineStr">
        <is>
          <t>Benjamin McElreath</t>
        </is>
      </c>
      <c r="D3882" t="inlineStr">
        <is>
          <t>WR</t>
        </is>
      </c>
      <c r="E3882" t="inlineStr">
        <is>
          <t>R-Fr</t>
        </is>
      </c>
      <c r="F3882" t="inlineStr">
        <is>
          <t>5'11"</t>
        </is>
      </c>
      <c r="G3882" t="n">
        <v>175</v>
      </c>
      <c r="H3882" t="inlineStr">
        <is>
          <t>Macon, Ga.</t>
        </is>
      </c>
    </row>
    <row r="3883">
      <c r="A3883" t="inlineStr">
        <is>
          <t>Georgia</t>
        </is>
      </c>
      <c r="B3883" t="n">
        <v>94</v>
      </c>
      <c r="C3883" t="inlineStr">
        <is>
          <t>Xzavier McLeod</t>
        </is>
      </c>
      <c r="D3883" t="inlineStr">
        <is>
          <t>DL</t>
        </is>
      </c>
      <c r="E3883" t="inlineStr">
        <is>
          <t>R-Jr</t>
        </is>
      </c>
      <c r="F3883" t="inlineStr">
        <is>
          <t>6'4"</t>
        </is>
      </c>
      <c r="G3883" t="n">
        <v>315</v>
      </c>
      <c r="H3883" t="inlineStr">
        <is>
          <t>Camden, S.C.</t>
        </is>
      </c>
    </row>
    <row r="3884">
      <c r="A3884" t="inlineStr">
        <is>
          <t>Georgia</t>
        </is>
      </c>
      <c r="B3884" t="n">
        <v>19</v>
      </c>
      <c r="C3884" t="inlineStr">
        <is>
          <t>Hezekiah Millender</t>
        </is>
      </c>
      <c r="D3884" t="inlineStr">
        <is>
          <t>QB</t>
        </is>
      </c>
      <c r="E3884" t="inlineStr">
        <is>
          <t>R-Fr</t>
        </is>
      </c>
      <c r="F3884" t="inlineStr">
        <is>
          <t>6'3"</t>
        </is>
      </c>
      <c r="G3884" t="n">
        <v>205</v>
      </c>
      <c r="H3884" t="inlineStr">
        <is>
          <t>Goodyear, Ariz.</t>
        </is>
      </c>
    </row>
    <row r="3885">
      <c r="A3885" t="inlineStr">
        <is>
          <t>Georgia</t>
        </is>
      </c>
      <c r="B3885" t="n">
        <v>90</v>
      </c>
      <c r="C3885" t="inlineStr">
        <is>
          <t>Drew Miller</t>
        </is>
      </c>
      <c r="D3885" t="inlineStr">
        <is>
          <t>P</t>
        </is>
      </c>
      <c r="E3885" t="inlineStr">
        <is>
          <t>R-So</t>
        </is>
      </c>
      <c r="F3885" t="inlineStr">
        <is>
          <t>6'2"</t>
        </is>
      </c>
      <c r="G3885" t="n">
        <v>210</v>
      </c>
      <c r="H3885" t="inlineStr">
        <is>
          <t>Mediapolis, Iowa</t>
        </is>
      </c>
    </row>
    <row r="3886">
      <c r="A3886" t="inlineStr">
        <is>
          <t>Georgia</t>
        </is>
      </c>
      <c r="B3886" t="n">
        <v>15</v>
      </c>
      <c r="C3886" t="inlineStr">
        <is>
          <t>Ryan Montgomery</t>
        </is>
      </c>
      <c r="D3886" t="inlineStr">
        <is>
          <t>QB</t>
        </is>
      </c>
      <c r="E3886" t="inlineStr">
        <is>
          <t>R-Fr</t>
        </is>
      </c>
      <c r="F3886" t="inlineStr">
        <is>
          <t>6'3"</t>
        </is>
      </c>
      <c r="G3886" t="n">
        <v>215</v>
      </c>
      <c r="H3886" t="inlineStr">
        <is>
          <t>Findlay, Ohio</t>
        </is>
      </c>
    </row>
    <row r="3887">
      <c r="A3887" t="inlineStr">
        <is>
          <t>Georgia</t>
        </is>
      </c>
      <c r="B3887" t="n">
        <v>32</v>
      </c>
      <c r="C3887" t="inlineStr">
        <is>
          <t>Jaylan Morgan</t>
        </is>
      </c>
      <c r="D3887" t="inlineStr">
        <is>
          <t>DB</t>
        </is>
      </c>
      <c r="E3887" t="inlineStr">
        <is>
          <t>R-Fr</t>
        </is>
      </c>
      <c r="F3887" t="inlineStr">
        <is>
          <t>6'0"</t>
        </is>
      </c>
      <c r="G3887" t="n">
        <v>195</v>
      </c>
      <c r="H3887" t="inlineStr">
        <is>
          <t>Murfreesboro, Tenn.</t>
        </is>
      </c>
    </row>
    <row r="3888">
      <c r="A3888" t="inlineStr">
        <is>
          <t>Georgia</t>
        </is>
      </c>
      <c r="B3888" t="n">
        <v>85</v>
      </c>
      <c r="C3888" t="inlineStr">
        <is>
          <t>Ryan Mosley</t>
        </is>
      </c>
      <c r="D3888" t="inlineStr">
        <is>
          <t>WR</t>
        </is>
      </c>
      <c r="E3888" t="inlineStr">
        <is>
          <t>Fr</t>
        </is>
      </c>
      <c r="F3888" t="inlineStr">
        <is>
          <t>6'2"</t>
        </is>
      </c>
      <c r="G3888" t="n">
        <v>205</v>
      </c>
      <c r="H3888" t="inlineStr">
        <is>
          <t>Carrollton, Ga.</t>
        </is>
      </c>
    </row>
    <row r="3889">
      <c r="A3889" t="inlineStr">
        <is>
          <t>Georgia</t>
        </is>
      </c>
      <c r="B3889" t="n">
        <v>78</v>
      </c>
      <c r="C3889" t="inlineStr">
        <is>
          <t>Tate Nelms</t>
        </is>
      </c>
      <c r="D3889" t="inlineStr">
        <is>
          <t>OL</t>
        </is>
      </c>
      <c r="E3889" t="inlineStr">
        <is>
          <t>R-So</t>
        </is>
      </c>
      <c r="F3889" t="inlineStr">
        <is>
          <t>6'3"</t>
        </is>
      </c>
      <c r="G3889" t="n">
        <v>285</v>
      </c>
      <c r="H3889" t="inlineStr">
        <is>
          <t>Woodstock, Ga.</t>
        </is>
      </c>
    </row>
    <row r="3890">
      <c r="A3890" t="inlineStr">
        <is>
          <t>Georgia</t>
        </is>
      </c>
      <c r="B3890" t="n">
        <v>72</v>
      </c>
      <c r="C3890" t="inlineStr">
        <is>
          <t>Ekene Ogboko</t>
        </is>
      </c>
      <c r="D3890" t="inlineStr">
        <is>
          <t>OL</t>
        </is>
      </c>
      <c r="E3890" t="inlineStr">
        <is>
          <t>Fr</t>
        </is>
      </c>
      <c r="F3890" t="inlineStr">
        <is>
          <t>6'6"</t>
        </is>
      </c>
      <c r="G3890" t="n">
        <v>320</v>
      </c>
      <c r="H3890" t="inlineStr">
        <is>
          <t>Durham, N.C.</t>
        </is>
      </c>
    </row>
    <row r="3891">
      <c r="A3891" t="inlineStr">
        <is>
          <t>Georgia</t>
        </is>
      </c>
      <c r="B3891" t="n">
        <v>95</v>
      </c>
      <c r="C3891" t="inlineStr">
        <is>
          <t>Nnamdi Ogboko</t>
        </is>
      </c>
      <c r="D3891" t="inlineStr">
        <is>
          <t>DL</t>
        </is>
      </c>
      <c r="E3891" t="inlineStr">
        <is>
          <t>R-So</t>
        </is>
      </c>
      <c r="F3891" t="inlineStr">
        <is>
          <t>6'4"</t>
        </is>
      </c>
      <c r="G3891" t="n">
        <v>340</v>
      </c>
      <c r="H3891" t="inlineStr">
        <is>
          <t>Durham, N.C.</t>
        </is>
      </c>
    </row>
    <row r="3892">
      <c r="A3892" t="inlineStr">
        <is>
          <t>Georgia</t>
        </is>
      </c>
      <c r="B3892" t="n">
        <v>26</v>
      </c>
      <c r="C3892" t="inlineStr">
        <is>
          <t>Daniel Okonkwo</t>
        </is>
      </c>
      <c r="D3892" t="inlineStr">
        <is>
          <t>S</t>
        </is>
      </c>
      <c r="E3892" t="inlineStr">
        <is>
          <t>R-Fr</t>
        </is>
      </c>
      <c r="F3892" t="inlineStr">
        <is>
          <t>6'0"</t>
        </is>
      </c>
      <c r="G3892" t="n">
        <v>205</v>
      </c>
      <c r="H3892" t="inlineStr">
        <is>
          <t>Powder Springs, Ga.</t>
        </is>
      </c>
    </row>
    <row r="3893">
      <c r="A3893" t="inlineStr">
        <is>
          <t>Georgia</t>
        </is>
      </c>
      <c r="B3893" t="n">
        <v>60</v>
      </c>
      <c r="C3893" t="inlineStr">
        <is>
          <t>Henry Peagler</t>
        </is>
      </c>
      <c r="D3893" t="inlineStr">
        <is>
          <t>OL</t>
        </is>
      </c>
      <c r="E3893" t="inlineStr">
        <is>
          <t>R-So</t>
        </is>
      </c>
      <c r="F3893" t="inlineStr">
        <is>
          <t>6'3"</t>
        </is>
      </c>
      <c r="G3893" t="n">
        <v>290</v>
      </c>
      <c r="H3893" t="inlineStr">
        <is>
          <t>Blackshear, Ga.</t>
        </is>
      </c>
    </row>
    <row r="3894">
      <c r="A3894" t="inlineStr">
        <is>
          <t>Georgia</t>
        </is>
      </c>
      <c r="B3894" t="n">
        <v>45</v>
      </c>
      <c r="C3894" t="inlineStr">
        <is>
          <t>Terrence Penick Jr.</t>
        </is>
      </c>
      <c r="D3894" t="inlineStr">
        <is>
          <t>ILB</t>
        </is>
      </c>
      <c r="E3894" t="inlineStr">
        <is>
          <t>Fr</t>
        </is>
      </c>
      <c r="F3894" t="inlineStr">
        <is>
          <t>6'1"</t>
        </is>
      </c>
      <c r="G3894" t="n">
        <v>215</v>
      </c>
      <c r="H3894" t="inlineStr">
        <is>
          <t>Snellville, Ga.</t>
        </is>
      </c>
    </row>
    <row r="3895">
      <c r="A3895" t="inlineStr">
        <is>
          <t>Georgia</t>
        </is>
      </c>
      <c r="B3895" t="n">
        <v>31</v>
      </c>
      <c r="C3895" t="inlineStr">
        <is>
          <t>Wade Penn</t>
        </is>
      </c>
      <c r="D3895" t="inlineStr">
        <is>
          <t>RB</t>
        </is>
      </c>
      <c r="E3895" t="inlineStr">
        <is>
          <t>R-So</t>
        </is>
      </c>
      <c r="F3895" t="inlineStr">
        <is>
          <t>5'10"</t>
        </is>
      </c>
      <c r="G3895" t="n">
        <v>200</v>
      </c>
      <c r="H3895" t="inlineStr">
        <is>
          <t>Atlanta, Ga.</t>
        </is>
      </c>
    </row>
    <row r="3896">
      <c r="A3896" t="inlineStr">
        <is>
          <t>Georgia</t>
        </is>
      </c>
      <c r="B3896" t="n">
        <v>20</v>
      </c>
      <c r="C3896" t="inlineStr">
        <is>
          <t>Dwight Phillips, Jr.</t>
        </is>
      </c>
      <c r="D3896" t="inlineStr">
        <is>
          <t>RB</t>
        </is>
      </c>
      <c r="E3896" t="inlineStr">
        <is>
          <t>Jr</t>
        </is>
      </c>
      <c r="F3896" t="inlineStr">
        <is>
          <t>5'10"</t>
        </is>
      </c>
      <c r="G3896" t="n">
        <v>185</v>
      </c>
      <c r="H3896" t="inlineStr">
        <is>
          <t>Mableton, Ga.</t>
        </is>
      </c>
    </row>
    <row r="3897">
      <c r="A3897" t="inlineStr">
        <is>
          <t>Georgia</t>
        </is>
      </c>
      <c r="B3897" t="n">
        <v>80</v>
      </c>
      <c r="C3897" t="inlineStr">
        <is>
          <t>Kaiden Prothro</t>
        </is>
      </c>
      <c r="D3897" t="inlineStr">
        <is>
          <t>TE</t>
        </is>
      </c>
      <c r="E3897" t="inlineStr">
        <is>
          <t>Fr</t>
        </is>
      </c>
      <c r="F3897" t="inlineStr">
        <is>
          <t>6'6"</t>
        </is>
      </c>
      <c r="G3897" t="n">
        <v>230</v>
      </c>
      <c r="H3897" t="inlineStr">
        <is>
          <t>Bowdon, Ga.</t>
        </is>
      </c>
    </row>
    <row r="3898">
      <c r="A3898" t="inlineStr">
        <is>
          <t>Georgia</t>
        </is>
      </c>
      <c r="B3898" t="n">
        <v>12</v>
      </c>
      <c r="C3898" t="inlineStr">
        <is>
          <t>Ryan Puglisi</t>
        </is>
      </c>
      <c r="D3898" t="inlineStr">
        <is>
          <t>QB</t>
        </is>
      </c>
      <c r="E3898" t="inlineStr">
        <is>
          <t>R-So</t>
        </is>
      </c>
      <c r="F3898" t="inlineStr">
        <is>
          <t>6'3"</t>
        </is>
      </c>
      <c r="G3898" t="n">
        <v>210</v>
      </c>
      <c r="H3898" t="inlineStr">
        <is>
          <t>Paxton, Mass.</t>
        </is>
      </c>
    </row>
    <row r="3899">
      <c r="A3899" t="inlineStr">
        <is>
          <t>Georgia</t>
        </is>
      </c>
      <c r="B3899" t="n">
        <v>23</v>
      </c>
      <c r="C3899" t="inlineStr">
        <is>
          <t>Jaden Reddell</t>
        </is>
      </c>
      <c r="D3899" t="inlineStr">
        <is>
          <t>TE</t>
        </is>
      </c>
      <c r="E3899" t="inlineStr">
        <is>
          <t>R-So</t>
        </is>
      </c>
      <c r="F3899" t="inlineStr">
        <is>
          <t>6'4"</t>
        </is>
      </c>
      <c r="G3899" t="n">
        <v>240</v>
      </c>
      <c r="H3899" t="inlineStr">
        <is>
          <t>Raymore, Mo.</t>
        </is>
      </c>
    </row>
    <row r="3900">
      <c r="A3900" t="inlineStr">
        <is>
          <t>Georgia</t>
        </is>
      </c>
      <c r="B3900" t="n">
        <v>97</v>
      </c>
      <c r="C3900" t="inlineStr">
        <is>
          <t>Wade Register</t>
        </is>
      </c>
      <c r="D3900" t="inlineStr">
        <is>
          <t>P</t>
        </is>
      </c>
      <c r="E3900" t="inlineStr">
        <is>
          <t>Fr</t>
        </is>
      </c>
      <c r="F3900" t="inlineStr">
        <is>
          <t>6'3"</t>
        </is>
      </c>
      <c r="G3900" t="n">
        <v>225</v>
      </c>
      <c r="H3900" t="inlineStr">
        <is>
          <t>Dublin, Ga.</t>
        </is>
      </c>
    </row>
    <row r="3901">
      <c r="A3901" t="inlineStr">
        <is>
          <t>Georgia</t>
        </is>
      </c>
      <c r="B3901" t="n">
        <v>79</v>
      </c>
      <c r="C3901" t="inlineStr">
        <is>
          <t>TyQuez Richardson</t>
        </is>
      </c>
      <c r="D3901" t="inlineStr">
        <is>
          <t>OL</t>
        </is>
      </c>
      <c r="E3901" t="inlineStr">
        <is>
          <t>R-So</t>
        </is>
      </c>
      <c r="F3901" t="inlineStr">
        <is>
          <t>6'5"</t>
        </is>
      </c>
      <c r="G3901" t="n">
        <v>325</v>
      </c>
      <c r="H3901" t="inlineStr">
        <is>
          <t>Atlanta, Ga.</t>
        </is>
      </c>
      <c r="I3901" t="inlineStr">
        <is>
          <t>Transfer from Alabama A&amp;M (2026 portal)</t>
        </is>
      </c>
    </row>
    <row r="3902">
      <c r="A3902" t="inlineStr">
        <is>
          <t>Georgia</t>
        </is>
      </c>
      <c r="B3902" t="n">
        <v>12</v>
      </c>
      <c r="C3902" t="inlineStr">
        <is>
          <t>Ja'Marley Riddle</t>
        </is>
      </c>
      <c r="D3902" t="inlineStr">
        <is>
          <t>S</t>
        </is>
      </c>
      <c r="E3902" t="inlineStr">
        <is>
          <t>Jr</t>
        </is>
      </c>
      <c r="F3902" t="inlineStr">
        <is>
          <t>6'0"</t>
        </is>
      </c>
      <c r="G3902" t="n">
        <v>185</v>
      </c>
      <c r="H3902" t="inlineStr">
        <is>
          <t>Kingsland, Ga.</t>
        </is>
      </c>
      <c r="I3902" t="inlineStr">
        <is>
          <t>Transfer from East Carolina (2026 portal)</t>
        </is>
      </c>
    </row>
    <row r="3903">
      <c r="A3903" t="inlineStr">
        <is>
          <t>Georgia</t>
        </is>
      </c>
      <c r="B3903" t="n">
        <v>22</v>
      </c>
      <c r="C3903" t="inlineStr">
        <is>
          <t>Todd Robinson</t>
        </is>
      </c>
      <c r="D3903" t="inlineStr">
        <is>
          <t>S</t>
        </is>
      </c>
      <c r="E3903" t="inlineStr">
        <is>
          <t>R-Fr</t>
        </is>
      </c>
      <c r="F3903" t="inlineStr">
        <is>
          <t>5'11"</t>
        </is>
      </c>
      <c r="G3903" t="n">
        <v>205</v>
      </c>
      <c r="H3903" t="inlineStr">
        <is>
          <t>Valdosta, Ga.</t>
        </is>
      </c>
    </row>
    <row r="3904">
      <c r="A3904" t="inlineStr">
        <is>
          <t>Georgia</t>
        </is>
      </c>
      <c r="B3904" t="n">
        <v>1</v>
      </c>
      <c r="C3904" t="inlineStr">
        <is>
          <t>Ellis Robinson IV</t>
        </is>
      </c>
      <c r="D3904" t="inlineStr">
        <is>
          <t>DB</t>
        </is>
      </c>
      <c r="E3904" t="inlineStr">
        <is>
          <t>R-So</t>
        </is>
      </c>
      <c r="F3904" t="inlineStr">
        <is>
          <t>6'0"</t>
        </is>
      </c>
      <c r="G3904" t="n">
        <v>180</v>
      </c>
      <c r="H3904" t="inlineStr">
        <is>
          <t>New Haven, Conn.</t>
        </is>
      </c>
    </row>
    <row r="3905">
      <c r="A3905" t="inlineStr">
        <is>
          <t>Georgia</t>
        </is>
      </c>
      <c r="B3905" t="n">
        <v>8</v>
      </c>
      <c r="C3905" t="inlineStr">
        <is>
          <t>Landon Roldan</t>
        </is>
      </c>
      <c r="D3905" t="inlineStr">
        <is>
          <t>WR</t>
        </is>
      </c>
      <c r="E3905" t="inlineStr">
        <is>
          <t>So</t>
        </is>
      </c>
      <c r="F3905" t="inlineStr">
        <is>
          <t>6'0"</t>
        </is>
      </c>
      <c r="G3905" t="n">
        <v>185</v>
      </c>
      <c r="H3905" t="inlineStr">
        <is>
          <t>Bogart, Ga.</t>
        </is>
      </c>
    </row>
    <row r="3906">
      <c r="A3906" t="inlineStr">
        <is>
          <t>Georgia</t>
        </is>
      </c>
      <c r="B3906" t="n">
        <v>55</v>
      </c>
      <c r="C3906" t="inlineStr">
        <is>
          <t>London Seymour</t>
        </is>
      </c>
      <c r="D3906" t="inlineStr">
        <is>
          <t>DT</t>
        </is>
      </c>
      <c r="E3906" t="inlineStr">
        <is>
          <t>R-Fr</t>
        </is>
      </c>
      <c r="F3906" t="inlineStr">
        <is>
          <t>6'4"</t>
        </is>
      </c>
      <c r="G3906" t="n">
        <v>305</v>
      </c>
      <c r="H3906" t="inlineStr">
        <is>
          <t>Suwanee, Ga.</t>
        </is>
      </c>
    </row>
    <row r="3907">
      <c r="A3907" t="inlineStr">
        <is>
          <t>Georgia</t>
        </is>
      </c>
      <c r="B3907" t="n">
        <v>75</v>
      </c>
      <c r="C3907" t="inlineStr">
        <is>
          <t>Mason Short</t>
        </is>
      </c>
      <c r="D3907" t="inlineStr">
        <is>
          <t>OL</t>
        </is>
      </c>
      <c r="E3907" t="inlineStr">
        <is>
          <t>R-Fr</t>
        </is>
      </c>
      <c r="F3907" t="inlineStr">
        <is>
          <t>6'6"</t>
        </is>
      </c>
      <c r="G3907" t="n">
        <v>310</v>
      </c>
      <c r="H3907" t="inlineStr">
        <is>
          <t>Evans, Ga.</t>
        </is>
      </c>
    </row>
    <row r="3908">
      <c r="A3908" t="inlineStr">
        <is>
          <t>Georgia</t>
        </is>
      </c>
      <c r="B3908" t="n">
        <v>50</v>
      </c>
      <c r="C3908" t="inlineStr">
        <is>
          <t>Cortez Smith</t>
        </is>
      </c>
      <c r="D3908" t="inlineStr">
        <is>
          <t>OL</t>
        </is>
      </c>
      <c r="E3908" t="inlineStr">
        <is>
          <t>R-Fr</t>
        </is>
      </c>
      <c r="F3908" t="inlineStr">
        <is>
          <t>6'3"</t>
        </is>
      </c>
      <c r="G3908" t="n">
        <v>320</v>
      </c>
      <c r="H3908" t="inlineStr">
        <is>
          <t>Lilburn, Ga.</t>
        </is>
      </c>
    </row>
    <row r="3909">
      <c r="A3909" t="inlineStr">
        <is>
          <t>Georgia</t>
        </is>
      </c>
      <c r="B3909" t="n">
        <v>28</v>
      </c>
      <c r="C3909" t="inlineStr">
        <is>
          <t>Jordan Smith</t>
        </is>
      </c>
      <c r="D3909" t="inlineStr">
        <is>
          <t>DB</t>
        </is>
      </c>
      <c r="E3909" t="inlineStr">
        <is>
          <t>Fr</t>
        </is>
      </c>
      <c r="F3909" t="inlineStr">
        <is>
          <t>6'2"</t>
        </is>
      </c>
      <c r="G3909" t="n">
        <v>200</v>
      </c>
      <c r="H3909" t="inlineStr">
        <is>
          <t>Easton, Ga.</t>
        </is>
      </c>
    </row>
    <row r="3910">
      <c r="A3910" t="inlineStr">
        <is>
          <t>Georgia</t>
        </is>
      </c>
      <c r="B3910" t="n">
        <v>39</v>
      </c>
      <c r="C3910" t="inlineStr">
        <is>
          <t>Will Snellings</t>
        </is>
      </c>
      <c r="D3910" t="inlineStr">
        <is>
          <t>SN</t>
        </is>
      </c>
      <c r="E3910" t="inlineStr">
        <is>
          <t>R-Jr</t>
        </is>
      </c>
      <c r="F3910" t="inlineStr">
        <is>
          <t>6'2"</t>
        </is>
      </c>
      <c r="G3910" t="n">
        <v>225</v>
      </c>
      <c r="H3910" t="inlineStr">
        <is>
          <t>Fayetteville, Ga.</t>
        </is>
      </c>
    </row>
    <row r="3911">
      <c r="A3911" t="inlineStr">
        <is>
          <t>Georgia</t>
        </is>
      </c>
      <c r="B3911" t="n">
        <v>52</v>
      </c>
      <c r="C3911" t="inlineStr">
        <is>
          <t>Valdin Sone</t>
        </is>
      </c>
      <c r="D3911" t="inlineStr">
        <is>
          <t>DL</t>
        </is>
      </c>
      <c r="E3911" t="inlineStr">
        <is>
          <t>Fr</t>
        </is>
      </c>
      <c r="F3911" t="inlineStr">
        <is>
          <t>6'4"</t>
        </is>
      </c>
      <c r="G3911" t="n">
        <v>305</v>
      </c>
      <c r="H3911" t="inlineStr">
        <is>
          <t>Malmo, Sweden</t>
        </is>
      </c>
    </row>
    <row r="3912">
      <c r="A3912" t="inlineStr">
        <is>
          <t>Georgia</t>
        </is>
      </c>
      <c r="B3912" t="n">
        <v>36</v>
      </c>
      <c r="C3912" t="inlineStr">
        <is>
          <t>Jackson St. Clair</t>
        </is>
      </c>
      <c r="D3912" t="inlineStr">
        <is>
          <t>WR</t>
        </is>
      </c>
      <c r="E3912" t="inlineStr">
        <is>
          <t>R-Fr</t>
        </is>
      </c>
      <c r="F3912" t="inlineStr">
        <is>
          <t>5'9"</t>
        </is>
      </c>
      <c r="G3912" t="n">
        <v>165</v>
      </c>
      <c r="H3912" t="inlineStr">
        <is>
          <t>Perry</t>
        </is>
      </c>
    </row>
    <row r="3913">
      <c r="A3913" t="inlineStr">
        <is>
          <t>Georgia</t>
        </is>
      </c>
      <c r="B3913" t="n">
        <v>27</v>
      </c>
      <c r="C3913" t="inlineStr">
        <is>
          <t>Blake Stewart</t>
        </is>
      </c>
      <c r="D3913" t="inlineStr">
        <is>
          <t>S</t>
        </is>
      </c>
      <c r="E3913" t="inlineStr">
        <is>
          <t>Fr</t>
        </is>
      </c>
      <c r="F3913" t="inlineStr">
        <is>
          <t>6'0"</t>
        </is>
      </c>
      <c r="G3913" t="n">
        <v>190</v>
      </c>
      <c r="H3913" t="inlineStr">
        <is>
          <t>Atlanta, Ga.</t>
        </is>
      </c>
    </row>
    <row r="3914">
      <c r="A3914" t="inlineStr">
        <is>
          <t>Georgia</t>
        </is>
      </c>
      <c r="B3914" t="n">
        <v>14</v>
      </c>
      <c r="C3914" t="inlineStr">
        <is>
          <t>Gunner Stockton</t>
        </is>
      </c>
      <c r="D3914" t="inlineStr">
        <is>
          <t>QB</t>
        </is>
      </c>
      <c r="E3914" t="inlineStr">
        <is>
          <t>R-Sr</t>
        </is>
      </c>
      <c r="F3914" t="inlineStr">
        <is>
          <t>6'1"</t>
        </is>
      </c>
      <c r="G3914" t="n">
        <v>215</v>
      </c>
      <c r="H3914" t="inlineStr">
        <is>
          <t>Tiger, Ga.</t>
        </is>
      </c>
    </row>
    <row r="3915">
      <c r="A3915" t="inlineStr">
        <is>
          <t>Georgia</t>
        </is>
      </c>
      <c r="B3915" t="n">
        <v>1</v>
      </c>
      <c r="C3915" t="inlineStr">
        <is>
          <t>Talyn Taylor</t>
        </is>
      </c>
      <c r="D3915" t="inlineStr">
        <is>
          <t>WR</t>
        </is>
      </c>
      <c r="E3915" t="inlineStr">
        <is>
          <t>R-Fr</t>
        </is>
      </c>
      <c r="F3915" t="inlineStr">
        <is>
          <t>6'0"</t>
        </is>
      </c>
      <c r="G3915" t="n">
        <v>190</v>
      </c>
      <c r="H3915" t="inlineStr">
        <is>
          <t>Geneva, Ill.</t>
        </is>
      </c>
    </row>
    <row r="3916">
      <c r="A3916" t="inlineStr">
        <is>
          <t>Georgia</t>
        </is>
      </c>
      <c r="B3916" t="n">
        <v>47</v>
      </c>
      <c r="C3916" t="inlineStr">
        <is>
          <t>Will Taylor</t>
        </is>
      </c>
      <c r="D3916" t="inlineStr">
        <is>
          <t>WR</t>
        </is>
      </c>
      <c r="E3916" t="inlineStr">
        <is>
          <t>R-Jr</t>
        </is>
      </c>
      <c r="F3916" t="inlineStr">
        <is>
          <t>6'2"</t>
        </is>
      </c>
      <c r="G3916" t="n">
        <v>195</v>
      </c>
      <c r="H3916" t="inlineStr">
        <is>
          <t>Milton, Ga.</t>
        </is>
      </c>
    </row>
    <row r="3917">
      <c r="A3917" t="inlineStr">
        <is>
          <t>Georgia</t>
        </is>
      </c>
      <c r="B3917" t="n">
        <v>83</v>
      </c>
      <c r="C3917" t="inlineStr">
        <is>
          <t>Brody Tolbert</t>
        </is>
      </c>
      <c r="D3917" t="inlineStr">
        <is>
          <t>WR</t>
        </is>
      </c>
      <c r="E3917" t="inlineStr">
        <is>
          <t>R-Fr</t>
        </is>
      </c>
      <c r="F3917" t="inlineStr">
        <is>
          <t>6'1"</t>
        </is>
      </c>
      <c r="G3917" t="n">
        <v>180</v>
      </c>
      <c r="H3917" t="inlineStr">
        <is>
          <t>Athens, Ga.</t>
        </is>
      </c>
    </row>
    <row r="3918">
      <c r="A3918" t="inlineStr">
        <is>
          <t>Georgia</t>
        </is>
      </c>
      <c r="B3918" t="n">
        <v>51</v>
      </c>
      <c r="C3918" t="inlineStr">
        <is>
          <t>Malachi Toliver</t>
        </is>
      </c>
      <c r="D3918" t="inlineStr">
        <is>
          <t>OL</t>
        </is>
      </c>
      <c r="E3918" t="inlineStr">
        <is>
          <t>R-So</t>
        </is>
      </c>
      <c r="F3918" t="inlineStr">
        <is>
          <t>6'5"</t>
        </is>
      </c>
      <c r="G3918" t="n">
        <v>320</v>
      </c>
      <c r="H3918" t="inlineStr">
        <is>
          <t>Cartersville, Ga.</t>
        </is>
      </c>
    </row>
    <row r="3919">
      <c r="A3919" t="inlineStr">
        <is>
          <t>Georgia</t>
        </is>
      </c>
      <c r="B3919" t="n">
        <v>52</v>
      </c>
      <c r="C3919" t="inlineStr">
        <is>
          <t>Michael Uini</t>
        </is>
      </c>
      <c r="D3919" t="inlineStr">
        <is>
          <t>OL</t>
        </is>
      </c>
      <c r="E3919" t="inlineStr">
        <is>
          <t>R-So</t>
        </is>
      </c>
      <c r="F3919" t="inlineStr">
        <is>
          <t>6'7"</t>
        </is>
      </c>
      <c r="G3919" t="n">
        <v>325</v>
      </c>
      <c r="H3919" t="inlineStr">
        <is>
          <t>Kempner, Texas</t>
        </is>
      </c>
    </row>
    <row r="3920">
      <c r="A3920" t="inlineStr">
        <is>
          <t>Georgia</t>
        </is>
      </c>
      <c r="B3920" t="n">
        <v>65</v>
      </c>
      <c r="C3920" t="inlineStr">
        <is>
          <t>Dennis Uzochukwu</t>
        </is>
      </c>
      <c r="D3920" t="inlineStr">
        <is>
          <t>OL</t>
        </is>
      </c>
      <c r="E3920" t="inlineStr">
        <is>
          <t>R-Fr</t>
        </is>
      </c>
      <c r="F3920" t="inlineStr">
        <is>
          <t>6'5"</t>
        </is>
      </c>
      <c r="G3920" t="n">
        <v>300</v>
      </c>
      <c r="H3920" t="inlineStr">
        <is>
          <t>Lawrenceville, Ga.</t>
        </is>
      </c>
    </row>
    <row r="3921">
      <c r="A3921" t="inlineStr">
        <is>
          <t>Georgia</t>
        </is>
      </c>
      <c r="B3921" t="n">
        <v>24</v>
      </c>
      <c r="C3921" t="inlineStr">
        <is>
          <t>Bo Walker</t>
        </is>
      </c>
      <c r="D3921" t="inlineStr">
        <is>
          <t>RB</t>
        </is>
      </c>
      <c r="E3921" t="inlineStr">
        <is>
          <t>So</t>
        </is>
      </c>
      <c r="F3921" t="inlineStr">
        <is>
          <t>5'9"</t>
        </is>
      </c>
      <c r="G3921" t="n">
        <v>210</v>
      </c>
      <c r="H3921" t="inlineStr">
        <is>
          <t>Ellenwood, Ga.</t>
        </is>
      </c>
    </row>
    <row r="3922">
      <c r="A3922" t="inlineStr">
        <is>
          <t>Georgia</t>
        </is>
      </c>
      <c r="B3922" t="n">
        <v>10</v>
      </c>
      <c r="C3922" t="inlineStr">
        <is>
          <t>Zayden Walker</t>
        </is>
      </c>
      <c r="D3922" t="inlineStr">
        <is>
          <t>ILB</t>
        </is>
      </c>
      <c r="E3922" t="inlineStr">
        <is>
          <t>So</t>
        </is>
      </c>
      <c r="F3922" t="inlineStr">
        <is>
          <t>6'1"</t>
        </is>
      </c>
      <c r="G3922" t="n">
        <v>225</v>
      </c>
      <c r="H3922" t="inlineStr">
        <is>
          <t>Ellaville, Ga.</t>
        </is>
      </c>
    </row>
    <row r="3923">
      <c r="A3923" t="inlineStr">
        <is>
          <t>Georgia</t>
        </is>
      </c>
      <c r="B3923" t="n">
        <v>0</v>
      </c>
      <c r="C3923" t="inlineStr">
        <is>
          <t>Sacovie White-Helton</t>
        </is>
      </c>
      <c r="D3923" t="inlineStr">
        <is>
          <t>WR</t>
        </is>
      </c>
      <c r="E3923" t="inlineStr">
        <is>
          <t>R-So</t>
        </is>
      </c>
      <c r="F3923" t="inlineStr">
        <is>
          <t>5'9"</t>
        </is>
      </c>
      <c r="G3923" t="n">
        <v>180</v>
      </c>
      <c r="H3923" t="inlineStr">
        <is>
          <t>Cartersville, Ga.</t>
        </is>
      </c>
    </row>
    <row r="3924">
      <c r="A3924" t="inlineStr">
        <is>
          <t>Georgia</t>
        </is>
      </c>
      <c r="B3924" t="n">
        <v>4</v>
      </c>
      <c r="C3924" t="inlineStr">
        <is>
          <t>CJ Wiley</t>
        </is>
      </c>
      <c r="D3924" t="inlineStr">
        <is>
          <t>WR</t>
        </is>
      </c>
      <c r="E3924" t="inlineStr">
        <is>
          <t>So</t>
        </is>
      </c>
      <c r="F3924" t="inlineStr">
        <is>
          <t>6'4"</t>
        </is>
      </c>
      <c r="G3924" t="n">
        <v>210</v>
      </c>
      <c r="H3924" t="inlineStr">
        <is>
          <t>Baton Rouge, La.</t>
        </is>
      </c>
    </row>
    <row r="3925">
      <c r="A3925" t="inlineStr">
        <is>
          <t>Georgia</t>
        </is>
      </c>
      <c r="B3925" t="n">
        <v>17</v>
      </c>
      <c r="C3925" t="inlineStr">
        <is>
          <t>Amaris Williams</t>
        </is>
      </c>
      <c r="D3925" t="inlineStr">
        <is>
          <t>OLB</t>
        </is>
      </c>
      <c r="E3925" t="inlineStr">
        <is>
          <t>Jr</t>
        </is>
      </c>
      <c r="F3925" t="inlineStr">
        <is>
          <t>6'3"</t>
        </is>
      </c>
      <c r="G3925" t="n">
        <v>255</v>
      </c>
      <c r="H3925" t="inlineStr">
        <is>
          <t>Fayetteville, N.C.</t>
        </is>
      </c>
      <c r="I3925" t="inlineStr">
        <is>
          <t>Transfer from Auburn (2026 portal)</t>
        </is>
      </c>
    </row>
    <row r="3926">
      <c r="A3926" t="inlineStr">
        <is>
          <t>Georgia</t>
        </is>
      </c>
      <c r="B3926" t="n">
        <v>10</v>
      </c>
      <c r="C3926" t="inlineStr">
        <is>
          <t>Elyiss Williams</t>
        </is>
      </c>
      <c r="D3926" t="inlineStr">
        <is>
          <t>TE</t>
        </is>
      </c>
      <c r="E3926" t="inlineStr">
        <is>
          <t>So</t>
        </is>
      </c>
      <c r="F3926" t="inlineStr">
        <is>
          <t>6'7"</t>
        </is>
      </c>
      <c r="G3926" t="n">
        <v>255</v>
      </c>
      <c r="H3926" t="inlineStr">
        <is>
          <t>Kingsland, Ga.</t>
        </is>
      </c>
    </row>
    <row r="3927">
      <c r="A3927" t="inlineStr">
        <is>
          <t>Georgia</t>
        </is>
      </c>
      <c r="B3927" t="n">
        <v>26</v>
      </c>
      <c r="C3927" t="inlineStr">
        <is>
          <t>Gentry Williams</t>
        </is>
      </c>
      <c r="D3927" t="inlineStr">
        <is>
          <t>DB</t>
        </is>
      </c>
      <c r="E3927" t="inlineStr">
        <is>
          <t>R-Sr</t>
        </is>
      </c>
      <c r="F3927" t="inlineStr">
        <is>
          <t>5'11"</t>
        </is>
      </c>
      <c r="G3927" t="n">
        <v>190</v>
      </c>
      <c r="H3927" t="inlineStr">
        <is>
          <t>Tulsa, Oklahoma.</t>
        </is>
      </c>
      <c r="I3927" t="inlineStr">
        <is>
          <t>Transfer from Oklahoma (2026 portal)</t>
        </is>
      </c>
    </row>
    <row r="3928">
      <c r="A3928" t="inlineStr">
        <is>
          <t>Georgia</t>
        </is>
      </c>
      <c r="B3928" t="n">
        <v>19</v>
      </c>
      <c r="C3928" t="inlineStr">
        <is>
          <t>Justin Williams</t>
        </is>
      </c>
      <c r="D3928" t="inlineStr">
        <is>
          <t>ILB</t>
        </is>
      </c>
      <c r="E3928" t="inlineStr">
        <is>
          <t>Jr</t>
        </is>
      </c>
      <c r="F3928" t="inlineStr">
        <is>
          <t>6'2"</t>
        </is>
      </c>
      <c r="G3928" t="n">
        <v>225</v>
      </c>
      <c r="H3928" t="inlineStr">
        <is>
          <t>Conroe, Texas</t>
        </is>
      </c>
    </row>
    <row r="3929">
      <c r="A3929" t="inlineStr">
        <is>
          <t>Georgia</t>
        </is>
      </c>
      <c r="B3929" t="n">
        <v>13</v>
      </c>
      <c r="C3929" t="inlineStr">
        <is>
          <t>Tyler J. Williams</t>
        </is>
      </c>
      <c r="D3929" t="inlineStr">
        <is>
          <t>WR</t>
        </is>
      </c>
      <c r="E3929" t="inlineStr">
        <is>
          <t>R-Fr</t>
        </is>
      </c>
      <c r="F3929" t="inlineStr">
        <is>
          <t>6'2"</t>
        </is>
      </c>
      <c r="G3929" t="n">
        <v>205</v>
      </c>
      <c r="H3929" t="inlineStr">
        <is>
          <t>Tampa, Fla.</t>
        </is>
      </c>
    </row>
    <row r="3930">
      <c r="A3930" t="inlineStr">
        <is>
          <t>Georgia</t>
        </is>
      </c>
      <c r="B3930" t="n">
        <v>5</v>
      </c>
      <c r="C3930" t="inlineStr">
        <is>
          <t>Raylen Wilson</t>
        </is>
      </c>
      <c r="D3930" t="inlineStr">
        <is>
          <t>ILB</t>
        </is>
      </c>
      <c r="E3930" t="inlineStr">
        <is>
          <t>Sr</t>
        </is>
      </c>
      <c r="F3930" t="inlineStr">
        <is>
          <t>6'1"</t>
        </is>
      </c>
      <c r="G3930" t="n">
        <v>235</v>
      </c>
      <c r="H3930" t="inlineStr">
        <is>
          <t>Tallahassee, Fla.</t>
        </is>
      </c>
    </row>
    <row r="3931">
      <c r="A3931" t="inlineStr">
        <is>
          <t>Georgia</t>
        </is>
      </c>
      <c r="B3931" t="n">
        <v>91</v>
      </c>
      <c r="C3931" t="inlineStr">
        <is>
          <t>Peyton Woodring</t>
        </is>
      </c>
      <c r="D3931" t="inlineStr">
        <is>
          <t>PK</t>
        </is>
      </c>
      <c r="E3931" t="inlineStr">
        <is>
          <t>Sr</t>
        </is>
      </c>
      <c r="F3931" t="inlineStr">
        <is>
          <t>5'10"</t>
        </is>
      </c>
      <c r="G3931" t="n">
        <v>190</v>
      </c>
      <c r="H3931" t="inlineStr">
        <is>
          <t>Lafayette, La.</t>
        </is>
      </c>
    </row>
    <row r="3932">
      <c r="A3932" t="inlineStr">
        <is>
          <t>Georgia</t>
        </is>
      </c>
      <c r="B3932" t="n">
        <v>99</v>
      </c>
      <c r="C3932" t="inlineStr">
        <is>
          <t>Harran Zureikat</t>
        </is>
      </c>
      <c r="D3932" t="inlineStr">
        <is>
          <t>PK</t>
        </is>
      </c>
      <c r="E3932" t="inlineStr">
        <is>
          <t>Fr</t>
        </is>
      </c>
      <c r="F3932" t="inlineStr">
        <is>
          <t>6'1"</t>
        </is>
      </c>
      <c r="G3932" t="n">
        <v>190</v>
      </c>
      <c r="H3932" t="inlineStr">
        <is>
          <t>Pittsburgh, Pa.</t>
        </is>
      </c>
    </row>
    <row r="3933">
      <c r="A3933" t="inlineStr">
        <is>
          <t>Georgia Southern</t>
        </is>
      </c>
      <c r="B3933" t="n">
        <v>63</v>
      </c>
      <c r="C3933" t="inlineStr">
        <is>
          <t>Colin Alexander</t>
        </is>
      </c>
      <c r="D3933" t="inlineStr">
        <is>
          <t>OL</t>
        </is>
      </c>
      <c r="E3933" t="inlineStr">
        <is>
          <t>R-So</t>
        </is>
      </c>
      <c r="F3933" t="inlineStr">
        <is>
          <t>6'4"</t>
        </is>
      </c>
      <c r="G3933" t="n">
        <v>305</v>
      </c>
      <c r="H3933" t="inlineStr">
        <is>
          <t>Stockbridge, Ga.</t>
        </is>
      </c>
    </row>
    <row r="3934">
      <c r="A3934" t="inlineStr">
        <is>
          <t>Georgia Southern</t>
        </is>
      </c>
      <c r="B3934" t="n">
        <v>41</v>
      </c>
      <c r="C3934" t="inlineStr">
        <is>
          <t>Brandon Alford</t>
        </is>
      </c>
      <c r="D3934" t="inlineStr">
        <is>
          <t>ILB</t>
        </is>
      </c>
      <c r="E3934" t="inlineStr">
        <is>
          <t>R-Jr</t>
        </is>
      </c>
      <c r="F3934" t="inlineStr">
        <is>
          <t>5'11"</t>
        </is>
      </c>
      <c r="G3934" t="n">
        <v>205</v>
      </c>
      <c r="H3934" t="inlineStr">
        <is>
          <t>Forsyth, Ga.</t>
        </is>
      </c>
    </row>
    <row r="3935">
      <c r="A3935" t="inlineStr">
        <is>
          <t>Georgia Southern</t>
        </is>
      </c>
      <c r="B3935" t="n">
        <v>30</v>
      </c>
      <c r="C3935" t="inlineStr">
        <is>
          <t>CJ Allen Jr.</t>
        </is>
      </c>
      <c r="D3935" t="inlineStr">
        <is>
          <t>ILB</t>
        </is>
      </c>
      <c r="E3935" t="inlineStr">
        <is>
          <t>R-So</t>
        </is>
      </c>
      <c r="F3935" t="inlineStr">
        <is>
          <t>5'10"</t>
        </is>
      </c>
      <c r="G3935" t="n">
        <v>220</v>
      </c>
      <c r="H3935" t="inlineStr">
        <is>
          <t>Jacksonville, Fla.</t>
        </is>
      </c>
    </row>
    <row r="3936">
      <c r="A3936" t="inlineStr">
        <is>
          <t>Georgia Southern</t>
        </is>
      </c>
      <c r="B3936" t="n">
        <v>97</v>
      </c>
      <c r="C3936" t="inlineStr">
        <is>
          <t>Eli Anders</t>
        </is>
      </c>
      <c r="D3936" t="inlineStr">
        <is>
          <t>OLB</t>
        </is>
      </c>
      <c r="E3936" t="inlineStr">
        <is>
          <t>R-So</t>
        </is>
      </c>
      <c r="F3936" t="inlineStr">
        <is>
          <t>6'3"</t>
        </is>
      </c>
      <c r="G3936" t="n">
        <v>260</v>
      </c>
      <c r="H3936" t="inlineStr">
        <is>
          <t>Cornelius, N.C.</t>
        </is>
      </c>
    </row>
    <row r="3937">
      <c r="A3937" t="inlineStr">
        <is>
          <t>Georgia Southern</t>
        </is>
      </c>
      <c r="B3937" t="n">
        <v>5</v>
      </c>
      <c r="C3937" t="inlineStr">
        <is>
          <t>Diego Aviles</t>
        </is>
      </c>
      <c r="D3937" t="inlineStr">
        <is>
          <t>ILB</t>
        </is>
      </c>
      <c r="E3937" t="inlineStr">
        <is>
          <t>R-Sr</t>
        </is>
      </c>
      <c r="F3937" t="inlineStr">
        <is>
          <t>6'1"</t>
        </is>
      </c>
      <c r="G3937" t="n">
        <v>230</v>
      </c>
      <c r="H3937" t="inlineStr">
        <is>
          <t>Manassas, Va.</t>
        </is>
      </c>
    </row>
    <row r="3938">
      <c r="A3938" t="inlineStr">
        <is>
          <t>Georgia Southern</t>
        </is>
      </c>
      <c r="B3938" t="n">
        <v>33</v>
      </c>
      <c r="C3938" t="inlineStr">
        <is>
          <t>Bryce Baker</t>
        </is>
      </c>
      <c r="D3938" t="inlineStr">
        <is>
          <t>RB</t>
        </is>
      </c>
      <c r="E3938" t="inlineStr">
        <is>
          <t>R-So</t>
        </is>
      </c>
      <c r="F3938" t="inlineStr">
        <is>
          <t>5'11"</t>
        </is>
      </c>
      <c r="G3938" t="n">
        <v>205</v>
      </c>
      <c r="H3938" t="inlineStr">
        <is>
          <t>Savannah, Ga.</t>
        </is>
      </c>
    </row>
    <row r="3939">
      <c r="A3939" t="inlineStr">
        <is>
          <t>Georgia Southern</t>
        </is>
      </c>
      <c r="B3939" t="n">
        <v>32</v>
      </c>
      <c r="C3939" t="inlineStr">
        <is>
          <t>Jaylen Bentley</t>
        </is>
      </c>
      <c r="D3939" t="inlineStr">
        <is>
          <t>DB</t>
        </is>
      </c>
      <c r="E3939" t="inlineStr">
        <is>
          <t>R-So</t>
        </is>
      </c>
      <c r="F3939" t="inlineStr">
        <is>
          <t>6'0"</t>
        </is>
      </c>
      <c r="G3939" t="n">
        <v>175</v>
      </c>
      <c r="H3939" t="inlineStr">
        <is>
          <t>Valdosta, Ga.</t>
        </is>
      </c>
    </row>
    <row r="3940">
      <c r="A3940" t="inlineStr">
        <is>
          <t>Georgia Southern</t>
        </is>
      </c>
      <c r="B3940" t="n">
        <v>83</v>
      </c>
      <c r="C3940" t="inlineStr">
        <is>
          <t>Jack Berquist</t>
        </is>
      </c>
      <c r="D3940" t="inlineStr">
        <is>
          <t>TE</t>
        </is>
      </c>
      <c r="E3940" t="inlineStr">
        <is>
          <t>Fr</t>
        </is>
      </c>
      <c r="F3940" t="inlineStr">
        <is>
          <t>6'3"</t>
        </is>
      </c>
      <c r="G3940" t="n">
        <v>220</v>
      </c>
      <c r="H3940" t="inlineStr">
        <is>
          <t>Ponte Vedra Beach, Fla.</t>
        </is>
      </c>
    </row>
    <row r="3941">
      <c r="A3941" t="inlineStr">
        <is>
          <t>Georgia Southern</t>
        </is>
      </c>
      <c r="B3941" t="n">
        <v>15</v>
      </c>
      <c r="C3941" t="inlineStr">
        <is>
          <t>Taylor Bradshaw</t>
        </is>
      </c>
      <c r="D3941" t="inlineStr">
        <is>
          <t>WR</t>
        </is>
      </c>
      <c r="E3941" t="inlineStr">
        <is>
          <t>R-Jr</t>
        </is>
      </c>
      <c r="F3941" t="inlineStr">
        <is>
          <t>6'0"</t>
        </is>
      </c>
      <c r="G3941" t="n">
        <v>185</v>
      </c>
      <c r="H3941" t="inlineStr">
        <is>
          <t>Jacksonville, Fla.</t>
        </is>
      </c>
    </row>
    <row r="3942">
      <c r="A3942" t="inlineStr">
        <is>
          <t>Georgia Southern</t>
        </is>
      </c>
      <c r="B3942" t="n">
        <v>20</v>
      </c>
      <c r="C3942" t="inlineStr">
        <is>
          <t>Jaquari Brown</t>
        </is>
      </c>
      <c r="D3942" t="inlineStr">
        <is>
          <t>DB</t>
        </is>
      </c>
      <c r="E3942" t="inlineStr">
        <is>
          <t>R-So</t>
        </is>
      </c>
      <c r="F3942" t="inlineStr">
        <is>
          <t>6'1"</t>
        </is>
      </c>
      <c r="G3942" t="n">
        <v>170</v>
      </c>
      <c r="H3942" t="inlineStr">
        <is>
          <t>Warner Robins, Ga.</t>
        </is>
      </c>
    </row>
    <row r="3943">
      <c r="A3943" t="inlineStr">
        <is>
          <t>Georgia Southern</t>
        </is>
      </c>
      <c r="B3943" t="n">
        <v>90</v>
      </c>
      <c r="C3943" t="inlineStr">
        <is>
          <t>O'Marion Brown</t>
        </is>
      </c>
      <c r="D3943" t="inlineStr">
        <is>
          <t>DL</t>
        </is>
      </c>
      <c r="E3943" t="inlineStr">
        <is>
          <t>R-Jr</t>
        </is>
      </c>
      <c r="F3943" t="inlineStr">
        <is>
          <t>6'2"</t>
        </is>
      </c>
      <c r="G3943" t="n">
        <v>290</v>
      </c>
      <c r="H3943" t="inlineStr">
        <is>
          <t>Woodbury, Ga.</t>
        </is>
      </c>
    </row>
    <row r="3944">
      <c r="A3944" t="inlineStr">
        <is>
          <t>Georgia Southern</t>
        </is>
      </c>
      <c r="B3944" t="n">
        <v>47</v>
      </c>
      <c r="C3944" t="inlineStr">
        <is>
          <t>Xavier Brown</t>
        </is>
      </c>
      <c r="D3944" t="inlineStr">
        <is>
          <t>ILB</t>
        </is>
      </c>
      <c r="E3944" t="inlineStr">
        <is>
          <t>Fr</t>
        </is>
      </c>
      <c r="F3944" t="inlineStr">
        <is>
          <t>6'1"</t>
        </is>
      </c>
      <c r="G3944" t="n">
        <v>230</v>
      </c>
      <c r="H3944" t="inlineStr">
        <is>
          <t>Coos Bay, Ore.</t>
        </is>
      </c>
    </row>
    <row r="3945">
      <c r="A3945" t="inlineStr">
        <is>
          <t>Georgia Southern</t>
        </is>
      </c>
      <c r="B3945" t="n">
        <v>16</v>
      </c>
      <c r="C3945" t="inlineStr">
        <is>
          <t>AJ Brown Sr.</t>
        </is>
      </c>
      <c r="D3945" t="inlineStr">
        <is>
          <t>DB</t>
        </is>
      </c>
      <c r="E3945" t="inlineStr">
        <is>
          <t>R-Jr</t>
        </is>
      </c>
      <c r="F3945" t="inlineStr">
        <is>
          <t>6'1"</t>
        </is>
      </c>
      <c r="G3945" t="n">
        <v>200</v>
      </c>
      <c r="H3945" t="inlineStr">
        <is>
          <t>Cordele, Ga.</t>
        </is>
      </c>
    </row>
    <row r="3946">
      <c r="A3946" t="inlineStr">
        <is>
          <t>Georgia Southern</t>
        </is>
      </c>
      <c r="B3946" t="n">
        <v>9</v>
      </c>
      <c r="C3946" t="inlineStr">
        <is>
          <t>Weston Bryan</t>
        </is>
      </c>
      <c r="D3946" t="inlineStr">
        <is>
          <t>QB</t>
        </is>
      </c>
      <c r="E3946" t="inlineStr">
        <is>
          <t>So</t>
        </is>
      </c>
      <c r="F3946" t="inlineStr">
        <is>
          <t>6'3"</t>
        </is>
      </c>
      <c r="G3946" t="n">
        <v>255</v>
      </c>
      <c r="H3946" t="inlineStr">
        <is>
          <t>Leesburg, Ga.</t>
        </is>
      </c>
    </row>
    <row r="3947">
      <c r="A3947" t="inlineStr">
        <is>
          <t>Georgia Southern</t>
        </is>
      </c>
      <c r="B3947" t="n">
        <v>95</v>
      </c>
      <c r="C3947" t="inlineStr">
        <is>
          <t>Tripp Bryant</t>
        </is>
      </c>
      <c r="D3947" t="inlineStr">
        <is>
          <t>K</t>
        </is>
      </c>
      <c r="E3947" t="inlineStr">
        <is>
          <t>So</t>
        </is>
      </c>
      <c r="F3947" t="inlineStr">
        <is>
          <t>5'9"</t>
        </is>
      </c>
      <c r="G3947" t="n">
        <v>180</v>
      </c>
      <c r="H3947" t="inlineStr">
        <is>
          <t>Lexington, S.C.</t>
        </is>
      </c>
    </row>
    <row r="3948">
      <c r="A3948" t="inlineStr">
        <is>
          <t>Georgia Southern</t>
        </is>
      </c>
      <c r="B3948" t="n">
        <v>57</v>
      </c>
      <c r="C3948" t="inlineStr">
        <is>
          <t>Latrell Bullard</t>
        </is>
      </c>
      <c r="D3948" t="inlineStr">
        <is>
          <t>DL</t>
        </is>
      </c>
      <c r="E3948" t="inlineStr">
        <is>
          <t>R-Sr</t>
        </is>
      </c>
      <c r="F3948" t="inlineStr">
        <is>
          <t>6'1"</t>
        </is>
      </c>
      <c r="G3948" t="n">
        <v>350</v>
      </c>
      <c r="H3948" t="inlineStr">
        <is>
          <t>Smyrna, Ga.</t>
        </is>
      </c>
    </row>
    <row r="3949">
      <c r="A3949" t="inlineStr">
        <is>
          <t>Georgia Southern</t>
        </is>
      </c>
      <c r="B3949" t="n">
        <v>70</v>
      </c>
      <c r="C3949" t="inlineStr">
        <is>
          <t>Jalen Burgess</t>
        </is>
      </c>
      <c r="D3949" t="inlineStr">
        <is>
          <t>OL</t>
        </is>
      </c>
      <c r="E3949" t="inlineStr">
        <is>
          <t>R-So</t>
        </is>
      </c>
      <c r="F3949" t="inlineStr">
        <is>
          <t>6'1"</t>
        </is>
      </c>
      <c r="G3949" t="n">
        <v>290</v>
      </c>
      <c r="H3949" t="inlineStr">
        <is>
          <t>Valdosta, Ga.</t>
        </is>
      </c>
    </row>
    <row r="3950">
      <c r="A3950" t="inlineStr">
        <is>
          <t>Georgia Southern</t>
        </is>
      </c>
      <c r="B3950" t="n">
        <v>35</v>
      </c>
      <c r="C3950" t="inlineStr">
        <is>
          <t>Caleb Butler</t>
        </is>
      </c>
      <c r="D3950" t="inlineStr">
        <is>
          <t>ILB</t>
        </is>
      </c>
      <c r="E3950" t="inlineStr">
        <is>
          <t>R-Fr</t>
        </is>
      </c>
      <c r="F3950" t="inlineStr">
        <is>
          <t>6'1"</t>
        </is>
      </c>
      <c r="G3950" t="n">
        <v>235</v>
      </c>
      <c r="H3950" t="inlineStr">
        <is>
          <t>Brunswick, Ga.</t>
        </is>
      </c>
    </row>
    <row r="3951">
      <c r="A3951" t="inlineStr">
        <is>
          <t>Georgia Southern</t>
        </is>
      </c>
      <c r="B3951" t="n">
        <v>4</v>
      </c>
      <c r="C3951" t="inlineStr">
        <is>
          <t>Anthony Bynum</t>
        </is>
      </c>
      <c r="D3951" t="inlineStr">
        <is>
          <t>OLB</t>
        </is>
      </c>
      <c r="E3951" t="inlineStr">
        <is>
          <t>R-Jr</t>
        </is>
      </c>
      <c r="F3951" t="inlineStr">
        <is>
          <t>6'3"</t>
        </is>
      </c>
      <c r="G3951" t="n">
        <v>255</v>
      </c>
      <c r="H3951" t="inlineStr">
        <is>
          <t>Covington, Ga.</t>
        </is>
      </c>
      <c r="I3951" t="inlineStr">
        <is>
          <t>Transfer from Middle Tennessee (2026 portal)</t>
        </is>
      </c>
    </row>
    <row r="3952">
      <c r="A3952" t="inlineStr">
        <is>
          <t>Georgia Southern</t>
        </is>
      </c>
      <c r="B3952" t="n">
        <v>22</v>
      </c>
      <c r="C3952" t="inlineStr">
        <is>
          <t>Chace Calicut</t>
        </is>
      </c>
      <c r="D3952" t="inlineStr">
        <is>
          <t>DB</t>
        </is>
      </c>
      <c r="E3952" t="inlineStr">
        <is>
          <t>Fr</t>
        </is>
      </c>
      <c r="F3952" t="inlineStr">
        <is>
          <t>6'3"</t>
        </is>
      </c>
      <c r="G3952" t="n">
        <v>195</v>
      </c>
      <c r="H3952" t="inlineStr">
        <is>
          <t>Houston, Texas</t>
        </is>
      </c>
    </row>
    <row r="3953">
      <c r="A3953" t="inlineStr">
        <is>
          <t>Georgia Southern</t>
        </is>
      </c>
      <c r="B3953" t="n">
        <v>52</v>
      </c>
      <c r="C3953" t="inlineStr">
        <is>
          <t>Kru Casey</t>
        </is>
      </c>
      <c r="D3953" t="inlineStr">
        <is>
          <t>ILB</t>
        </is>
      </c>
      <c r="E3953" t="inlineStr">
        <is>
          <t>Fr</t>
        </is>
      </c>
      <c r="F3953" t="inlineStr">
        <is>
          <t>6'0"</t>
        </is>
      </c>
      <c r="G3953" t="n">
        <v>225</v>
      </c>
      <c r="H3953" t="inlineStr">
        <is>
          <t>St. Augustine, Fla.</t>
        </is>
      </c>
    </row>
    <row r="3954">
      <c r="A3954" t="inlineStr">
        <is>
          <t>Georgia Southern</t>
        </is>
      </c>
      <c r="B3954" t="n">
        <v>19</v>
      </c>
      <c r="C3954" t="inlineStr">
        <is>
          <t>Fabo Chaney</t>
        </is>
      </c>
      <c r="D3954" t="inlineStr">
        <is>
          <t>DB</t>
        </is>
      </c>
      <c r="E3954" t="inlineStr">
        <is>
          <t>So</t>
        </is>
      </c>
      <c r="F3954" t="inlineStr">
        <is>
          <t>6'1"</t>
        </is>
      </c>
      <c r="G3954" t="n">
        <v>180</v>
      </c>
      <c r="H3954" t="inlineStr">
        <is>
          <t>Thomaston, Ga.</t>
        </is>
      </c>
    </row>
    <row r="3955">
      <c r="A3955" t="inlineStr">
        <is>
          <t>Georgia Southern</t>
        </is>
      </c>
      <c r="B3955" t="n">
        <v>56</v>
      </c>
      <c r="C3955" t="inlineStr">
        <is>
          <t>Mo Clipper Jr.</t>
        </is>
      </c>
      <c r="D3955" t="inlineStr">
        <is>
          <t>OL</t>
        </is>
      </c>
      <c r="E3955" t="inlineStr">
        <is>
          <t>R-Sr</t>
        </is>
      </c>
      <c r="F3955" t="inlineStr">
        <is>
          <t>6'4"</t>
        </is>
      </c>
      <c r="G3955" t="n">
        <v>320</v>
      </c>
      <c r="H3955" t="inlineStr">
        <is>
          <t>Alpharetta, Ga.</t>
        </is>
      </c>
      <c r="I3955" t="inlineStr">
        <is>
          <t>Transfer from Charlotte (2026 portal)</t>
        </is>
      </c>
    </row>
    <row r="3956">
      <c r="A3956" t="inlineStr">
        <is>
          <t>Georgia Southern</t>
        </is>
      </c>
      <c r="B3956" t="n">
        <v>29</v>
      </c>
      <c r="C3956" t="inlineStr">
        <is>
          <t>Devin Collier</t>
        </is>
      </c>
      <c r="D3956" t="inlineStr">
        <is>
          <t>DB</t>
        </is>
      </c>
      <c r="E3956" t="inlineStr">
        <is>
          <t>R-So</t>
        </is>
      </c>
      <c r="F3956" t="inlineStr">
        <is>
          <t>5'10"</t>
        </is>
      </c>
      <c r="G3956" t="n">
        <v>180</v>
      </c>
      <c r="H3956" t="inlineStr">
        <is>
          <t>Albany, Ga.</t>
        </is>
      </c>
    </row>
    <row r="3957">
      <c r="A3957" t="inlineStr">
        <is>
          <t>Georgia Southern</t>
        </is>
      </c>
      <c r="B3957" t="n">
        <v>36</v>
      </c>
      <c r="C3957" t="inlineStr">
        <is>
          <t>Jadaan Cooper</t>
        </is>
      </c>
      <c r="D3957" t="inlineStr">
        <is>
          <t>DB</t>
        </is>
      </c>
      <c r="E3957" t="inlineStr">
        <is>
          <t>R-So</t>
        </is>
      </c>
      <c r="F3957" t="inlineStr">
        <is>
          <t>5'10"</t>
        </is>
      </c>
      <c r="G3957" t="n">
        <v>170</v>
      </c>
      <c r="H3957" t="inlineStr">
        <is>
          <t>Winder, Ga.</t>
        </is>
      </c>
    </row>
    <row r="3958">
      <c r="A3958" t="inlineStr">
        <is>
          <t>Georgia Southern</t>
        </is>
      </c>
      <c r="B3958" t="n">
        <v>80</v>
      </c>
      <c r="C3958" t="inlineStr">
        <is>
          <t>JQ Crosby</t>
        </is>
      </c>
      <c r="D3958" t="inlineStr">
        <is>
          <t>TE</t>
        </is>
      </c>
      <c r="E3958" t="inlineStr">
        <is>
          <t>Fr</t>
        </is>
      </c>
      <c r="F3958" t="inlineStr">
        <is>
          <t>6'3"</t>
        </is>
      </c>
      <c r="G3958" t="n">
        <v>220</v>
      </c>
      <c r="H3958" t="inlineStr">
        <is>
          <t>Charleston, S.C.</t>
        </is>
      </c>
    </row>
    <row r="3959">
      <c r="A3959" t="inlineStr">
        <is>
          <t>Georgia Southern</t>
        </is>
      </c>
      <c r="B3959" t="n">
        <v>20</v>
      </c>
      <c r="C3959" t="inlineStr">
        <is>
          <t>Ty Cummings</t>
        </is>
      </c>
      <c r="D3959" t="inlineStr">
        <is>
          <t>RB</t>
        </is>
      </c>
      <c r="E3959" t="inlineStr">
        <is>
          <t>Fr</t>
        </is>
      </c>
      <c r="F3959" t="inlineStr">
        <is>
          <t>5'8"</t>
        </is>
      </c>
      <c r="G3959" t="n">
        <v>185</v>
      </c>
      <c r="H3959" t="inlineStr">
        <is>
          <t>Dublin, Ga.</t>
        </is>
      </c>
    </row>
    <row r="3960">
      <c r="A3960" t="inlineStr">
        <is>
          <t>Georgia Southern</t>
        </is>
      </c>
      <c r="B3960" t="n">
        <v>19</v>
      </c>
      <c r="C3960" t="inlineStr">
        <is>
          <t>Josh Dallas</t>
        </is>
      </c>
      <c r="D3960" t="inlineStr">
        <is>
          <t>WR</t>
        </is>
      </c>
      <c r="E3960" t="inlineStr">
        <is>
          <t>R-Sr</t>
        </is>
      </c>
      <c r="F3960" t="inlineStr">
        <is>
          <t>6'1"</t>
        </is>
      </c>
      <c r="G3960" t="n">
        <v>210</v>
      </c>
      <c r="H3960" t="inlineStr">
        <is>
          <t>Sharpsburg, Ga.</t>
        </is>
      </c>
    </row>
    <row r="3961">
      <c r="A3961" t="inlineStr">
        <is>
          <t>Georgia Southern</t>
        </is>
      </c>
      <c r="B3961" t="n">
        <v>9</v>
      </c>
      <c r="C3961" t="inlineStr">
        <is>
          <t>Festus Davies</t>
        </is>
      </c>
      <c r="D3961" t="inlineStr">
        <is>
          <t>OLB</t>
        </is>
      </c>
      <c r="E3961" t="inlineStr">
        <is>
          <t>R-Sr</t>
        </is>
      </c>
      <c r="F3961" t="inlineStr">
        <is>
          <t>6'2"</t>
        </is>
      </c>
      <c r="G3961" t="n">
        <v>235</v>
      </c>
      <c r="H3961" t="inlineStr">
        <is>
          <t>Lawrenceville, Ga.</t>
        </is>
      </c>
    </row>
    <row r="3962">
      <c r="A3962" t="inlineStr">
        <is>
          <t>Georgia Southern</t>
        </is>
      </c>
      <c r="B3962" t="n">
        <v>23</v>
      </c>
      <c r="C3962" t="inlineStr">
        <is>
          <t>Gregory Delaine Jr.</t>
        </is>
      </c>
      <c r="D3962" t="inlineStr">
        <is>
          <t>DB</t>
        </is>
      </c>
      <c r="E3962" t="inlineStr">
        <is>
          <t>R-Sr</t>
        </is>
      </c>
      <c r="F3962" t="inlineStr">
        <is>
          <t>6'0"</t>
        </is>
      </c>
      <c r="G3962" t="n">
        <v>180</v>
      </c>
      <c r="H3962" t="inlineStr">
        <is>
          <t>Fort Myers, Fla.</t>
        </is>
      </c>
      <c r="I3962" t="inlineStr">
        <is>
          <t>Transfer from Syracuse (2026 portal)</t>
        </is>
      </c>
    </row>
    <row r="3963">
      <c r="A3963" t="inlineStr">
        <is>
          <t>Georgia Southern</t>
        </is>
      </c>
      <c r="B3963" t="n">
        <v>99</v>
      </c>
      <c r="C3963" t="inlineStr">
        <is>
          <t>Donal Dempsey</t>
        </is>
      </c>
      <c r="D3963" t="inlineStr">
        <is>
          <t>K</t>
        </is>
      </c>
      <c r="E3963" t="inlineStr">
        <is>
          <t>R-Fr</t>
        </is>
      </c>
      <c r="F3963" t="inlineStr">
        <is>
          <t>6'0"</t>
        </is>
      </c>
      <c r="G3963" t="n">
        <v>195</v>
      </c>
      <c r="H3963" t="inlineStr">
        <is>
          <t>Dunboyne, Ireland</t>
        </is>
      </c>
    </row>
    <row r="3964">
      <c r="A3964" t="inlineStr">
        <is>
          <t>Georgia Southern</t>
        </is>
      </c>
      <c r="C3964" t="inlineStr">
        <is>
          <t>CJ Dockery</t>
        </is>
      </c>
      <c r="D3964" t="inlineStr">
        <is>
          <t>WR</t>
        </is>
      </c>
      <c r="E3964" t="inlineStr">
        <is>
          <t>Fr</t>
        </is>
      </c>
      <c r="F3964" t="inlineStr">
        <is>
          <t>6'1"</t>
        </is>
      </c>
      <c r="G3964" t="n">
        <v>210</v>
      </c>
      <c r="H3964" t="inlineStr">
        <is>
          <t>Bogart, Ga.</t>
        </is>
      </c>
    </row>
    <row r="3965">
      <c r="A3965" t="inlineStr">
        <is>
          <t>Georgia Southern</t>
        </is>
      </c>
      <c r="B3965" t="n">
        <v>38</v>
      </c>
      <c r="C3965" t="inlineStr">
        <is>
          <t>Kevin Douglas</t>
        </is>
      </c>
      <c r="D3965" t="inlineStr">
        <is>
          <t>WR</t>
        </is>
      </c>
      <c r="E3965" t="inlineStr">
        <is>
          <t>R-Jr</t>
        </is>
      </c>
      <c r="F3965" t="inlineStr">
        <is>
          <t>5'8"</t>
        </is>
      </c>
      <c r="G3965" t="n">
        <v>175</v>
      </c>
      <c r="H3965" t="inlineStr">
        <is>
          <t>Augusta, Ga.</t>
        </is>
      </c>
    </row>
    <row r="3966">
      <c r="A3966" t="inlineStr">
        <is>
          <t>Georgia Southern</t>
        </is>
      </c>
      <c r="B3966" t="n">
        <v>92</v>
      </c>
      <c r="C3966" t="inlineStr">
        <is>
          <t>Marcus Downs</t>
        </is>
      </c>
      <c r="D3966" t="inlineStr">
        <is>
          <t>DL</t>
        </is>
      </c>
      <c r="E3966" t="inlineStr">
        <is>
          <t>R-So</t>
        </is>
      </c>
      <c r="F3966" t="inlineStr">
        <is>
          <t>6'5"</t>
        </is>
      </c>
      <c r="G3966" t="n">
        <v>285</v>
      </c>
      <c r="H3966" t="inlineStr">
        <is>
          <t>Greenville, S.C.</t>
        </is>
      </c>
    </row>
    <row r="3967">
      <c r="A3967" t="inlineStr">
        <is>
          <t>Georgia Southern</t>
        </is>
      </c>
      <c r="B3967" t="n">
        <v>28</v>
      </c>
      <c r="C3967" t="inlineStr">
        <is>
          <t>Tylin Drakeford</t>
        </is>
      </c>
      <c r="D3967" t="inlineStr">
        <is>
          <t>DB</t>
        </is>
      </c>
      <c r="E3967" t="inlineStr">
        <is>
          <t>Fr</t>
        </is>
      </c>
      <c r="F3967" t="inlineStr">
        <is>
          <t>5'10"</t>
        </is>
      </c>
      <c r="G3967" t="n">
        <v>175</v>
      </c>
      <c r="H3967" t="inlineStr">
        <is>
          <t>Camden, S.C.</t>
        </is>
      </c>
    </row>
    <row r="3968">
      <c r="A3968" t="inlineStr">
        <is>
          <t>Georgia Southern</t>
        </is>
      </c>
      <c r="B3968" t="n">
        <v>44</v>
      </c>
      <c r="C3968" t="inlineStr">
        <is>
          <t>Nigel Eldridge Jr.</t>
        </is>
      </c>
      <c r="D3968" t="inlineStr">
        <is>
          <t>OLB</t>
        </is>
      </c>
      <c r="E3968" t="inlineStr">
        <is>
          <t>R-Fr</t>
        </is>
      </c>
      <c r="F3968" t="inlineStr">
        <is>
          <t>6'2"</t>
        </is>
      </c>
      <c r="G3968" t="n">
        <v>260</v>
      </c>
      <c r="H3968" t="inlineStr">
        <is>
          <t>Jacksonville, Fla.</t>
        </is>
      </c>
    </row>
    <row r="3969">
      <c r="A3969" t="inlineStr">
        <is>
          <t>Georgia Southern</t>
        </is>
      </c>
      <c r="B3969" t="n">
        <v>50</v>
      </c>
      <c r="C3969" t="inlineStr">
        <is>
          <t>Caleb Ellis</t>
        </is>
      </c>
      <c r="D3969" t="inlineStr">
        <is>
          <t>DL</t>
        </is>
      </c>
      <c r="E3969" t="inlineStr">
        <is>
          <t>R-Fr</t>
        </is>
      </c>
      <c r="F3969" t="inlineStr">
        <is>
          <t>6'1"</t>
        </is>
      </c>
      <c r="G3969" t="n">
        <v>270</v>
      </c>
      <c r="H3969" t="inlineStr">
        <is>
          <t>Milton, Ga.</t>
        </is>
      </c>
    </row>
    <row r="3970">
      <c r="A3970" t="inlineStr">
        <is>
          <t>Georgia Southern</t>
        </is>
      </c>
      <c r="B3970" t="n">
        <v>11</v>
      </c>
      <c r="C3970" t="inlineStr">
        <is>
          <t>Harrison Faulkner Jr.</t>
        </is>
      </c>
      <c r="D3970" t="inlineStr">
        <is>
          <t>QB</t>
        </is>
      </c>
      <c r="E3970" t="inlineStr">
        <is>
          <t>Fr</t>
        </is>
      </c>
      <c r="F3970" t="inlineStr">
        <is>
          <t>6'0"</t>
        </is>
      </c>
      <c r="G3970" t="n">
        <v>190</v>
      </c>
      <c r="H3970" t="inlineStr">
        <is>
          <t>Bogart, Ga.</t>
        </is>
      </c>
    </row>
    <row r="3971">
      <c r="A3971" t="inlineStr">
        <is>
          <t>Georgia Southern</t>
        </is>
      </c>
      <c r="B3971" t="n">
        <v>94</v>
      </c>
      <c r="C3971" t="inlineStr">
        <is>
          <t>Elijah Fears</t>
        </is>
      </c>
      <c r="D3971" t="inlineStr">
        <is>
          <t>DL</t>
        </is>
      </c>
      <c r="E3971" t="inlineStr">
        <is>
          <t>So</t>
        </is>
      </c>
      <c r="F3971" t="inlineStr">
        <is>
          <t>6'2"</t>
        </is>
      </c>
      <c r="G3971" t="n">
        <v>305</v>
      </c>
      <c r="H3971" t="inlineStr">
        <is>
          <t>Atlantic City, N.J.</t>
        </is>
      </c>
    </row>
    <row r="3972">
      <c r="A3972" t="inlineStr">
        <is>
          <t>Georgia Southern</t>
        </is>
      </c>
      <c r="B3972" t="n">
        <v>97</v>
      </c>
      <c r="C3972" t="inlineStr">
        <is>
          <t>Blake Ford</t>
        </is>
      </c>
      <c r="D3972" t="inlineStr">
        <is>
          <t>K</t>
        </is>
      </c>
      <c r="E3972" t="inlineStr">
        <is>
          <t>R-Sr</t>
        </is>
      </c>
      <c r="F3972" t="inlineStr">
        <is>
          <t>6'1"</t>
        </is>
      </c>
      <c r="G3972" t="n">
        <v>215</v>
      </c>
      <c r="H3972" t="inlineStr">
        <is>
          <t>Arlington, Texas</t>
        </is>
      </c>
      <c r="I3972" t="inlineStr">
        <is>
          <t>Transfer from Arkansas (2026 portal)</t>
        </is>
      </c>
    </row>
    <row r="3973">
      <c r="A3973" t="inlineStr">
        <is>
          <t>Georgia Southern</t>
        </is>
      </c>
      <c r="B3973" t="n">
        <v>67</v>
      </c>
      <c r="C3973" t="inlineStr">
        <is>
          <t>Joshua Ford</t>
        </is>
      </c>
      <c r="D3973" t="inlineStr">
        <is>
          <t>OL</t>
        </is>
      </c>
      <c r="E3973" t="inlineStr">
        <is>
          <t>R-Fr</t>
        </is>
      </c>
      <c r="F3973" t="inlineStr">
        <is>
          <t>6'2"</t>
        </is>
      </c>
      <c r="G3973" t="n">
        <v>305</v>
      </c>
      <c r="H3973" t="inlineStr">
        <is>
          <t>Guyton, Ga.</t>
        </is>
      </c>
    </row>
    <row r="3974">
      <c r="A3974" t="inlineStr">
        <is>
          <t>Georgia Southern</t>
        </is>
      </c>
      <c r="B3974" t="n">
        <v>53</v>
      </c>
      <c r="C3974" t="inlineStr">
        <is>
          <t>Ty Furnish</t>
        </is>
      </c>
      <c r="D3974" t="inlineStr">
        <is>
          <t>OL</t>
        </is>
      </c>
      <c r="E3974" t="inlineStr">
        <is>
          <t>6th Year</t>
        </is>
      </c>
      <c r="F3974" t="inlineStr">
        <is>
          <t>6'3"</t>
        </is>
      </c>
      <c r="G3974" t="n">
        <v>295</v>
      </c>
      <c r="H3974" t="inlineStr">
        <is>
          <t>Woodstock, Ga.</t>
        </is>
      </c>
    </row>
    <row r="3975">
      <c r="A3975" t="inlineStr">
        <is>
          <t>Georgia Southern</t>
        </is>
      </c>
      <c r="B3975" t="n">
        <v>31</v>
      </c>
      <c r="C3975" t="inlineStr">
        <is>
          <t>Chance Gamble</t>
        </is>
      </c>
      <c r="D3975" t="inlineStr">
        <is>
          <t>DB</t>
        </is>
      </c>
      <c r="E3975" t="inlineStr">
        <is>
          <t>6th Year</t>
        </is>
      </c>
      <c r="F3975" t="inlineStr">
        <is>
          <t>6'2"</t>
        </is>
      </c>
      <c r="G3975" t="n">
        <v>185</v>
      </c>
      <c r="H3975" t="inlineStr">
        <is>
          <t>Fitzgerald, Ga.</t>
        </is>
      </c>
    </row>
    <row r="3976">
      <c r="A3976" t="inlineStr">
        <is>
          <t>Georgia Southern</t>
        </is>
      </c>
      <c r="B3976" t="n">
        <v>5</v>
      </c>
      <c r="C3976" t="inlineStr">
        <is>
          <t>Terrance Gibbs</t>
        </is>
      </c>
      <c r="D3976" t="inlineStr">
        <is>
          <t>RB</t>
        </is>
      </c>
      <c r="E3976" t="inlineStr">
        <is>
          <t>R-Sr</t>
        </is>
      </c>
      <c r="F3976" t="inlineStr">
        <is>
          <t>6'0"</t>
        </is>
      </c>
      <c r="G3976" t="n">
        <v>210</v>
      </c>
      <c r="H3976" t="inlineStr">
        <is>
          <t>Orlando, Fla.</t>
        </is>
      </c>
    </row>
    <row r="3977">
      <c r="A3977" t="inlineStr">
        <is>
          <t>Georgia Southern</t>
        </is>
      </c>
      <c r="B3977" t="n">
        <v>24</v>
      </c>
      <c r="C3977" t="inlineStr">
        <is>
          <t>Phillip Gladney</t>
        </is>
      </c>
      <c r="D3977" t="inlineStr">
        <is>
          <t>DB</t>
        </is>
      </c>
      <c r="E3977" t="inlineStr">
        <is>
          <t>R-So</t>
        </is>
      </c>
      <c r="F3977" t="inlineStr">
        <is>
          <t>5'11"</t>
        </is>
      </c>
      <c r="G3977" t="n">
        <v>175</v>
      </c>
      <c r="H3977" t="inlineStr">
        <is>
          <t>Kennesaw, Ga.</t>
        </is>
      </c>
    </row>
    <row r="3978">
      <c r="A3978" t="inlineStr">
        <is>
          <t>Georgia Southern</t>
        </is>
      </c>
      <c r="B3978" t="n">
        <v>41</v>
      </c>
      <c r="C3978" t="inlineStr">
        <is>
          <t>Chason Glenn</t>
        </is>
      </c>
      <c r="D3978" t="inlineStr">
        <is>
          <t>LS</t>
        </is>
      </c>
      <c r="E3978" t="inlineStr">
        <is>
          <t>So</t>
        </is>
      </c>
      <c r="F3978" t="inlineStr">
        <is>
          <t>6'2"</t>
        </is>
      </c>
      <c r="G3978" t="n">
        <v>235</v>
      </c>
      <c r="H3978" t="inlineStr">
        <is>
          <t>Moultrie, Ga.</t>
        </is>
      </c>
    </row>
    <row r="3979">
      <c r="A3979" t="inlineStr">
        <is>
          <t>Georgia Southern</t>
        </is>
      </c>
      <c r="B3979" t="n">
        <v>26</v>
      </c>
      <c r="C3979" t="inlineStr">
        <is>
          <t>Dariyon Gordon</t>
        </is>
      </c>
      <c r="D3979" t="inlineStr">
        <is>
          <t>DB</t>
        </is>
      </c>
      <c r="E3979" t="inlineStr">
        <is>
          <t>Fr</t>
        </is>
      </c>
      <c r="F3979" t="inlineStr">
        <is>
          <t>6'1"</t>
        </is>
      </c>
      <c r="G3979" t="n">
        <v>170</v>
      </c>
      <c r="H3979" t="inlineStr">
        <is>
          <t>Apopka, Fla.</t>
        </is>
      </c>
    </row>
    <row r="3980">
      <c r="A3980" t="inlineStr">
        <is>
          <t>Georgia Southern</t>
        </is>
      </c>
      <c r="B3980" t="n">
        <v>18</v>
      </c>
      <c r="C3980" t="inlineStr">
        <is>
          <t>Andre Greene Jr.</t>
        </is>
      </c>
      <c r="D3980" t="inlineStr">
        <is>
          <t>WR</t>
        </is>
      </c>
      <c r="E3980" t="inlineStr">
        <is>
          <t>R-Sr</t>
        </is>
      </c>
      <c r="F3980" t="inlineStr">
        <is>
          <t>6'2"</t>
        </is>
      </c>
      <c r="G3980" t="n">
        <v>205</v>
      </c>
      <c r="H3980" t="inlineStr">
        <is>
          <t>North Chesterfield, Va.</t>
        </is>
      </c>
      <c r="I3980" t="inlineStr">
        <is>
          <t>Transfer from Virginia (2026 portal)</t>
        </is>
      </c>
    </row>
    <row r="3981">
      <c r="A3981" t="inlineStr">
        <is>
          <t>Georgia Southern</t>
        </is>
      </c>
      <c r="B3981" t="n">
        <v>86</v>
      </c>
      <c r="C3981" t="inlineStr">
        <is>
          <t>Henry Gregory</t>
        </is>
      </c>
      <c r="D3981" t="inlineStr">
        <is>
          <t>TE</t>
        </is>
      </c>
      <c r="E3981" t="inlineStr">
        <is>
          <t>R-Fr</t>
        </is>
      </c>
      <c r="F3981" t="inlineStr">
        <is>
          <t>6'7"</t>
        </is>
      </c>
      <c r="G3981" t="n">
        <v>230</v>
      </c>
      <c r="H3981" t="inlineStr">
        <is>
          <t>Birmingham, Ala.</t>
        </is>
      </c>
    </row>
    <row r="3982">
      <c r="A3982" t="inlineStr">
        <is>
          <t>Georgia Southern</t>
        </is>
      </c>
      <c r="B3982" t="n">
        <v>37</v>
      </c>
      <c r="C3982" t="inlineStr">
        <is>
          <t>Max Haertel</t>
        </is>
      </c>
      <c r="D3982" t="inlineStr">
        <is>
          <t>DB</t>
        </is>
      </c>
      <c r="E3982" t="inlineStr">
        <is>
          <t>Fr</t>
        </is>
      </c>
      <c r="F3982" t="inlineStr">
        <is>
          <t>5'11"</t>
        </is>
      </c>
      <c r="G3982" t="n">
        <v>200</v>
      </c>
      <c r="H3982" t="inlineStr">
        <is>
          <t>Cumming, Ga.</t>
        </is>
      </c>
    </row>
    <row r="3983">
      <c r="A3983" t="inlineStr">
        <is>
          <t>Georgia Southern</t>
        </is>
      </c>
      <c r="B3983" t="n">
        <v>10</v>
      </c>
      <c r="C3983" t="inlineStr">
        <is>
          <t>Jacob Hammonds</t>
        </is>
      </c>
      <c r="D3983" t="inlineStr">
        <is>
          <t>ILB</t>
        </is>
      </c>
      <c r="E3983" t="inlineStr">
        <is>
          <t>R-Sr</t>
        </is>
      </c>
      <c r="F3983" t="inlineStr">
        <is>
          <t>6'2"</t>
        </is>
      </c>
      <c r="G3983" t="n">
        <v>195</v>
      </c>
      <c r="H3983" t="inlineStr">
        <is>
          <t>Griffin Ga.</t>
        </is>
      </c>
    </row>
    <row r="3984">
      <c r="A3984" t="inlineStr">
        <is>
          <t>Georgia Southern</t>
        </is>
      </c>
      <c r="B3984" t="n">
        <v>98</v>
      </c>
      <c r="C3984" t="inlineStr">
        <is>
          <t>TJ Hartley III</t>
        </is>
      </c>
      <c r="D3984" t="inlineStr">
        <is>
          <t>K</t>
        </is>
      </c>
      <c r="E3984" t="inlineStr">
        <is>
          <t>R-Jr</t>
        </is>
      </c>
      <c r="F3984" t="inlineStr">
        <is>
          <t>5'11"</t>
        </is>
      </c>
      <c r="G3984" t="n">
        <v>175</v>
      </c>
      <c r="H3984" t="inlineStr">
        <is>
          <t>Fayetteville, Ga.</t>
        </is>
      </c>
    </row>
    <row r="3985">
      <c r="A3985" t="inlineStr">
        <is>
          <t>Georgia Southern</t>
        </is>
      </c>
      <c r="B3985" t="n">
        <v>48</v>
      </c>
      <c r="C3985" t="inlineStr">
        <is>
          <t>Aubrey Heath</t>
        </is>
      </c>
      <c r="D3985" t="inlineStr">
        <is>
          <t>TE</t>
        </is>
      </c>
      <c r="E3985" t="inlineStr">
        <is>
          <t>R-So</t>
        </is>
      </c>
      <c r="F3985" t="inlineStr">
        <is>
          <t>6'1"</t>
        </is>
      </c>
      <c r="G3985" t="n">
        <v>210</v>
      </c>
      <c r="H3985" t="inlineStr">
        <is>
          <t>Savannah, Ga.</t>
        </is>
      </c>
    </row>
    <row r="3986">
      <c r="A3986" t="inlineStr">
        <is>
          <t>Georgia Southern</t>
        </is>
      </c>
      <c r="B3986" t="n">
        <v>87</v>
      </c>
      <c r="C3986" t="inlineStr">
        <is>
          <t>River Helms</t>
        </is>
      </c>
      <c r="D3986" t="inlineStr">
        <is>
          <t>TE</t>
        </is>
      </c>
      <c r="E3986" t="inlineStr">
        <is>
          <t>6th Year</t>
        </is>
      </c>
      <c r="F3986" t="inlineStr">
        <is>
          <t>6'4"</t>
        </is>
      </c>
      <c r="G3986" t="n">
        <v>230</v>
      </c>
      <c r="H3986" t="inlineStr">
        <is>
          <t>Lester, Ala.</t>
        </is>
      </c>
    </row>
    <row r="3987">
      <c r="A3987" t="inlineStr">
        <is>
          <t>Georgia Southern</t>
        </is>
      </c>
      <c r="B3987" t="n">
        <v>14</v>
      </c>
      <c r="C3987" t="inlineStr">
        <is>
          <t>Turner Helton</t>
        </is>
      </c>
      <c r="D3987" t="inlineStr">
        <is>
          <t>QB</t>
        </is>
      </c>
      <c r="E3987" t="inlineStr">
        <is>
          <t>R-Sr</t>
        </is>
      </c>
      <c r="F3987" t="inlineStr">
        <is>
          <t>6'2"</t>
        </is>
      </c>
      <c r="G3987" t="n">
        <v>175</v>
      </c>
      <c r="H3987" t="inlineStr">
        <is>
          <t>Palos Verdes Estates, Calif.</t>
        </is>
      </c>
    </row>
    <row r="3988">
      <c r="A3988" t="inlineStr">
        <is>
          <t>Georgia Southern</t>
        </is>
      </c>
      <c r="B3988" t="n">
        <v>12</v>
      </c>
      <c r="C3988" t="inlineStr">
        <is>
          <t>Tracy Hill Jr.</t>
        </is>
      </c>
      <c r="D3988" t="inlineStr">
        <is>
          <t>DB</t>
        </is>
      </c>
      <c r="E3988" t="inlineStr">
        <is>
          <t>R-Sr</t>
        </is>
      </c>
      <c r="F3988" t="inlineStr">
        <is>
          <t>6'2"</t>
        </is>
      </c>
      <c r="G3988" t="n">
        <v>195</v>
      </c>
      <c r="H3988" t="inlineStr">
        <is>
          <t>Athens, Ga.</t>
        </is>
      </c>
    </row>
    <row r="3989">
      <c r="A3989" t="inlineStr">
        <is>
          <t>Georgia Southern</t>
        </is>
      </c>
      <c r="B3989" t="n">
        <v>21</v>
      </c>
      <c r="C3989" t="inlineStr">
        <is>
          <t>Zay Hilliard</t>
        </is>
      </c>
      <c r="D3989" t="inlineStr">
        <is>
          <t>WR</t>
        </is>
      </c>
      <c r="E3989" t="inlineStr">
        <is>
          <t>Fr</t>
        </is>
      </c>
      <c r="F3989" t="inlineStr">
        <is>
          <t>6'3"</t>
        </is>
      </c>
      <c r="G3989" t="n">
        <v>210</v>
      </c>
      <c r="H3989" t="inlineStr">
        <is>
          <t>Jacksonville, Fla.</t>
        </is>
      </c>
    </row>
    <row r="3990">
      <c r="A3990" t="inlineStr">
        <is>
          <t>Georgia Southern</t>
        </is>
      </c>
      <c r="B3990" t="n">
        <v>2</v>
      </c>
      <c r="C3990" t="inlineStr">
        <is>
          <t>Ashton Hollins</t>
        </is>
      </c>
      <c r="D3990" t="inlineStr">
        <is>
          <t>WR</t>
        </is>
      </c>
      <c r="E3990" t="inlineStr">
        <is>
          <t>R-Sr</t>
        </is>
      </c>
      <c r="F3990" t="inlineStr">
        <is>
          <t>6'5"</t>
        </is>
      </c>
      <c r="G3990" t="n">
        <v>200</v>
      </c>
      <c r="H3990" t="inlineStr">
        <is>
          <t>Mobile, Ala.</t>
        </is>
      </c>
      <c r="I3990" t="inlineStr">
        <is>
          <t>Transfer from Illinois (2026 portal)</t>
        </is>
      </c>
    </row>
    <row r="3991">
      <c r="A3991" t="inlineStr">
        <is>
          <t>Georgia Southern</t>
        </is>
      </c>
      <c r="B3991" t="n">
        <v>74</v>
      </c>
      <c r="C3991" t="inlineStr">
        <is>
          <t>Grady Howell</t>
        </is>
      </c>
      <c r="D3991" t="inlineStr">
        <is>
          <t>OL</t>
        </is>
      </c>
      <c r="E3991" t="inlineStr">
        <is>
          <t>Fr</t>
        </is>
      </c>
      <c r="F3991" t="inlineStr">
        <is>
          <t>6'5"</t>
        </is>
      </c>
      <c r="G3991" t="n">
        <v>285</v>
      </c>
      <c r="H3991" t="inlineStr">
        <is>
          <t>Dexter, Ga.</t>
        </is>
      </c>
    </row>
    <row r="3992">
      <c r="A3992" t="inlineStr">
        <is>
          <t>Georgia Southern</t>
        </is>
      </c>
      <c r="B3992" t="n">
        <v>98</v>
      </c>
      <c r="C3992" t="inlineStr">
        <is>
          <t>Uche Iloh</t>
        </is>
      </c>
      <c r="D3992" t="inlineStr">
        <is>
          <t>OLB</t>
        </is>
      </c>
      <c r="E3992" t="inlineStr">
        <is>
          <t>R-So</t>
        </is>
      </c>
      <c r="F3992" t="inlineStr">
        <is>
          <t>6'5"</t>
        </is>
      </c>
      <c r="G3992" t="n">
        <v>265</v>
      </c>
      <c r="H3992" t="inlineStr">
        <is>
          <t>Mount Arlington, N.J.</t>
        </is>
      </c>
    </row>
    <row r="3993">
      <c r="A3993" t="inlineStr">
        <is>
          <t>Georgia Southern</t>
        </is>
      </c>
      <c r="B3993" t="n">
        <v>27</v>
      </c>
      <c r="C3993" t="inlineStr">
        <is>
          <t>RJ Isaac</t>
        </is>
      </c>
      <c r="D3993" t="inlineStr">
        <is>
          <t>DB</t>
        </is>
      </c>
      <c r="E3993" t="inlineStr">
        <is>
          <t>Fr</t>
        </is>
      </c>
      <c r="F3993" t="inlineStr">
        <is>
          <t>5'10"</t>
        </is>
      </c>
      <c r="G3993" t="n">
        <v>170</v>
      </c>
      <c r="H3993" t="inlineStr">
        <is>
          <t>Dekalb County, Ga.</t>
        </is>
      </c>
    </row>
    <row r="3994">
      <c r="A3994" t="inlineStr">
        <is>
          <t>Georgia Southern</t>
        </is>
      </c>
      <c r="B3994" t="n">
        <v>17</v>
      </c>
      <c r="C3994" t="inlineStr">
        <is>
          <t>Jayden Jackson</t>
        </is>
      </c>
      <c r="D3994" t="inlineStr">
        <is>
          <t>DB</t>
        </is>
      </c>
      <c r="E3994" t="inlineStr">
        <is>
          <t>Fr</t>
        </is>
      </c>
      <c r="F3994" t="inlineStr">
        <is>
          <t>6'0"</t>
        </is>
      </c>
      <c r="G3994" t="n">
        <v>180</v>
      </c>
      <c r="H3994" t="inlineStr">
        <is>
          <t>Fort White, Fla.</t>
        </is>
      </c>
    </row>
    <row r="3995">
      <c r="A3995" t="inlineStr">
        <is>
          <t>Georgia Southern</t>
        </is>
      </c>
      <c r="B3995" t="n">
        <v>43</v>
      </c>
      <c r="C3995" t="inlineStr">
        <is>
          <t>Ethan Johnson</t>
        </is>
      </c>
      <c r="D3995" t="inlineStr">
        <is>
          <t>ILB</t>
        </is>
      </c>
      <c r="E3995" t="inlineStr">
        <is>
          <t>R-Fr</t>
        </is>
      </c>
      <c r="F3995" t="inlineStr">
        <is>
          <t>6'3"</t>
        </is>
      </c>
      <c r="G3995" t="n">
        <v>220</v>
      </c>
      <c r="H3995" t="inlineStr">
        <is>
          <t>Decatur, Ga.</t>
        </is>
      </c>
    </row>
    <row r="3996">
      <c r="A3996" t="inlineStr">
        <is>
          <t>Georgia Southern</t>
        </is>
      </c>
      <c r="B3996" t="n">
        <v>71</v>
      </c>
      <c r="C3996" t="inlineStr">
        <is>
          <t>Jaden Johnson</t>
        </is>
      </c>
      <c r="D3996" t="inlineStr">
        <is>
          <t>OL</t>
        </is>
      </c>
      <c r="E3996" t="inlineStr">
        <is>
          <t>Fr</t>
        </is>
      </c>
      <c r="F3996" t="inlineStr">
        <is>
          <t>6'5"</t>
        </is>
      </c>
      <c r="G3996" t="n">
        <v>260</v>
      </c>
      <c r="H3996" t="inlineStr">
        <is>
          <t>Hampton, Ga.</t>
        </is>
      </c>
    </row>
    <row r="3997">
      <c r="A3997" t="inlineStr">
        <is>
          <t>Georgia Southern</t>
        </is>
      </c>
      <c r="B3997" t="n">
        <v>7</v>
      </c>
      <c r="C3997" t="inlineStr">
        <is>
          <t>Max Johnson</t>
        </is>
      </c>
      <c r="D3997" t="inlineStr">
        <is>
          <t>QB</t>
        </is>
      </c>
      <c r="E3997" t="inlineStr">
        <is>
          <t>7th Year</t>
        </is>
      </c>
      <c r="F3997" t="inlineStr">
        <is>
          <t>6'5"</t>
        </is>
      </c>
      <c r="G3997" t="n">
        <v>220</v>
      </c>
      <c r="H3997" t="inlineStr">
        <is>
          <t>Athens, Ga.</t>
        </is>
      </c>
      <c r="I3997" t="inlineStr">
        <is>
          <t>Transfer from North Carolina (2026 portal)</t>
        </is>
      </c>
    </row>
    <row r="3998">
      <c r="A3998" t="inlineStr">
        <is>
          <t>Georgia Southern</t>
        </is>
      </c>
      <c r="B3998" t="n">
        <v>89</v>
      </c>
      <c r="C3998" t="inlineStr">
        <is>
          <t>Noble Johnson</t>
        </is>
      </c>
      <c r="D3998" t="inlineStr">
        <is>
          <t>WR</t>
        </is>
      </c>
      <c r="E3998" t="inlineStr">
        <is>
          <t>R-Jr</t>
        </is>
      </c>
      <c r="F3998" t="inlineStr">
        <is>
          <t>6'3"</t>
        </is>
      </c>
      <c r="G3998" t="n">
        <v>210</v>
      </c>
      <c r="H3998" t="inlineStr">
        <is>
          <t>Rockwall, Texas</t>
        </is>
      </c>
      <c r="I3998" t="inlineStr">
        <is>
          <t>Transfer from Arizona State (2026 portal)</t>
        </is>
      </c>
    </row>
    <row r="3999">
      <c r="A3999" t="inlineStr">
        <is>
          <t>Georgia Southern</t>
        </is>
      </c>
      <c r="B3999" t="n">
        <v>10</v>
      </c>
      <c r="C3999" t="inlineStr">
        <is>
          <t>Charlie Johnston</t>
        </is>
      </c>
      <c r="D3999" t="inlineStr">
        <is>
          <t>QB</t>
        </is>
      </c>
      <c r="E3999" t="inlineStr">
        <is>
          <t>R-Fr</t>
        </is>
      </c>
      <c r="F3999" t="inlineStr">
        <is>
          <t>6'6"</t>
        </is>
      </c>
      <c r="G3999" t="n">
        <v>215</v>
      </c>
      <c r="H3999" t="inlineStr">
        <is>
          <t>Moody, Ala.</t>
        </is>
      </c>
    </row>
    <row r="4000">
      <c r="A4000" t="inlineStr">
        <is>
          <t>Georgia Southern</t>
        </is>
      </c>
      <c r="B4000" t="n">
        <v>6</v>
      </c>
      <c r="C4000" t="inlineStr">
        <is>
          <t>Jakyri Jones</t>
        </is>
      </c>
      <c r="D4000" t="inlineStr">
        <is>
          <t>DB</t>
        </is>
      </c>
      <c r="E4000" t="inlineStr">
        <is>
          <t>Sr</t>
        </is>
      </c>
      <c r="F4000" t="inlineStr">
        <is>
          <t>5'10"</t>
        </is>
      </c>
      <c r="G4000" t="n">
        <v>195</v>
      </c>
      <c r="H4000" t="inlineStr">
        <is>
          <t>Monroe, Ga.</t>
        </is>
      </c>
    </row>
    <row r="4001">
      <c r="A4001" t="inlineStr">
        <is>
          <t>Georgia Southern</t>
        </is>
      </c>
      <c r="B4001" t="n">
        <v>55</v>
      </c>
      <c r="C4001" t="inlineStr">
        <is>
          <t>Korey Jordan</t>
        </is>
      </c>
      <c r="D4001" t="inlineStr">
        <is>
          <t>DL</t>
        </is>
      </c>
      <c r="E4001" t="inlineStr">
        <is>
          <t>R-So</t>
        </is>
      </c>
      <c r="F4001" t="inlineStr">
        <is>
          <t>6'3"</t>
        </is>
      </c>
      <c r="G4001" t="n">
        <v>290</v>
      </c>
      <c r="H4001" t="inlineStr">
        <is>
          <t>Douglasville, Ga.</t>
        </is>
      </c>
    </row>
    <row r="4002">
      <c r="A4002" t="inlineStr">
        <is>
          <t>Georgia Southern</t>
        </is>
      </c>
      <c r="B4002" t="n">
        <v>12</v>
      </c>
      <c r="C4002" t="inlineStr">
        <is>
          <t>Cam King</t>
        </is>
      </c>
      <c r="D4002" t="inlineStr">
        <is>
          <t>WR</t>
        </is>
      </c>
      <c r="E4002" t="inlineStr">
        <is>
          <t>R-So</t>
        </is>
      </c>
      <c r="F4002" t="inlineStr">
        <is>
          <t>6'0"</t>
        </is>
      </c>
      <c r="G4002" t="n">
        <v>200</v>
      </c>
      <c r="H4002" t="inlineStr">
        <is>
          <t>Ocala, Fla.</t>
        </is>
      </c>
      <c r="I4002" t="inlineStr">
        <is>
          <t>Transfer from Auburn (2026 portal)</t>
        </is>
      </c>
    </row>
    <row r="4003">
      <c r="A4003" t="inlineStr">
        <is>
          <t>Georgia Southern</t>
        </is>
      </c>
      <c r="B4003" t="n">
        <v>46</v>
      </c>
      <c r="C4003" t="inlineStr">
        <is>
          <t>Gavin Kurpis</t>
        </is>
      </c>
      <c r="D4003" t="inlineStr">
        <is>
          <t>LS</t>
        </is>
      </c>
      <c r="E4003" t="inlineStr">
        <is>
          <t>R-Fr</t>
        </is>
      </c>
      <c r="F4003" t="inlineStr">
        <is>
          <t>5'10"</t>
        </is>
      </c>
      <c r="G4003" t="n">
        <v>210</v>
      </c>
      <c r="H4003" t="inlineStr">
        <is>
          <t>Warner Robins, Ga.</t>
        </is>
      </c>
    </row>
    <row r="4004">
      <c r="A4004" t="inlineStr">
        <is>
          <t>Georgia Southern</t>
        </is>
      </c>
      <c r="B4004" t="n">
        <v>91</v>
      </c>
      <c r="C4004" t="inlineStr">
        <is>
          <t>DA Logan</t>
        </is>
      </c>
      <c r="D4004" t="inlineStr">
        <is>
          <t>OLB</t>
        </is>
      </c>
      <c r="E4004" t="inlineStr">
        <is>
          <t>Fr</t>
        </is>
      </c>
      <c r="F4004" t="inlineStr">
        <is>
          <t>6'3"</t>
        </is>
      </c>
      <c r="G4004" t="n">
        <v>225</v>
      </c>
      <c r="H4004" t="inlineStr">
        <is>
          <t>Carrollton, Ga.</t>
        </is>
      </c>
    </row>
    <row r="4005">
      <c r="A4005" t="inlineStr">
        <is>
          <t>Georgia Southern</t>
        </is>
      </c>
      <c r="B4005" t="n">
        <v>82</v>
      </c>
      <c r="C4005" t="inlineStr">
        <is>
          <t>Jackson Long</t>
        </is>
      </c>
      <c r="D4005" t="inlineStr">
        <is>
          <t>TE</t>
        </is>
      </c>
      <c r="E4005" t="inlineStr">
        <is>
          <t>R-Sr</t>
        </is>
      </c>
      <c r="F4005" t="inlineStr">
        <is>
          <t>6'4"</t>
        </is>
      </c>
      <c r="G4005" t="n">
        <v>230</v>
      </c>
      <c r="H4005" t="inlineStr">
        <is>
          <t>Hendersonville, Tenn.</t>
        </is>
      </c>
    </row>
    <row r="4006">
      <c r="A4006" t="inlineStr">
        <is>
          <t>Georgia Southern</t>
        </is>
      </c>
      <c r="B4006" t="n">
        <v>38</v>
      </c>
      <c r="C4006" t="inlineStr">
        <is>
          <t>Noah Mangham</t>
        </is>
      </c>
      <c r="D4006" t="inlineStr">
        <is>
          <t>DB</t>
        </is>
      </c>
      <c r="E4006" t="inlineStr">
        <is>
          <t>R-Sr</t>
        </is>
      </c>
      <c r="F4006" t="inlineStr">
        <is>
          <t>5'11"</t>
        </is>
      </c>
      <c r="G4006" t="n">
        <v>195</v>
      </c>
      <c r="H4006" t="inlineStr">
        <is>
          <t>Frisco, Texas</t>
        </is>
      </c>
      <c r="I4006" t="inlineStr">
        <is>
          <t>Transfer from Abilene Christian (2026 portal)</t>
        </is>
      </c>
    </row>
    <row r="4007">
      <c r="A4007" t="inlineStr">
        <is>
          <t>Georgia Southern</t>
        </is>
      </c>
      <c r="B4007" t="n">
        <v>29</v>
      </c>
      <c r="C4007" t="inlineStr">
        <is>
          <t>Bre'Lan Mareus</t>
        </is>
      </c>
      <c r="D4007" t="inlineStr">
        <is>
          <t>RB</t>
        </is>
      </c>
      <c r="E4007" t="inlineStr">
        <is>
          <t>R-Fr</t>
        </is>
      </c>
      <c r="F4007" t="inlineStr">
        <is>
          <t>5'9"</t>
        </is>
      </c>
      <c r="G4007" t="n">
        <v>200</v>
      </c>
      <c r="H4007" t="inlineStr">
        <is>
          <t>Fort Lauderdale, Fla.</t>
        </is>
      </c>
    </row>
    <row r="4008">
      <c r="A4008" t="inlineStr">
        <is>
          <t>Georgia Southern</t>
        </is>
      </c>
      <c r="B4008" t="n">
        <v>22</v>
      </c>
      <c r="C4008" t="inlineStr">
        <is>
          <t>Jarvis Mathurin</t>
        </is>
      </c>
      <c r="D4008" t="inlineStr">
        <is>
          <t>WR</t>
        </is>
      </c>
      <c r="E4008" t="inlineStr">
        <is>
          <t>Fr</t>
        </is>
      </c>
      <c r="F4008" t="inlineStr">
        <is>
          <t>5'7"</t>
        </is>
      </c>
      <c r="G4008" t="n">
        <v>165</v>
      </c>
      <c r="H4008" t="inlineStr">
        <is>
          <t>Dacula, Ga.</t>
        </is>
      </c>
    </row>
    <row r="4009">
      <c r="A4009" t="inlineStr">
        <is>
          <t>Georgia Southern</t>
        </is>
      </c>
      <c r="B4009" t="n">
        <v>6</v>
      </c>
      <c r="C4009" t="inlineStr">
        <is>
          <t>David Mbadinga</t>
        </is>
      </c>
      <c r="D4009" t="inlineStr">
        <is>
          <t>RB</t>
        </is>
      </c>
      <c r="E4009" t="inlineStr">
        <is>
          <t>Sr</t>
        </is>
      </c>
      <c r="F4009" t="inlineStr">
        <is>
          <t>5'7"</t>
        </is>
      </c>
      <c r="G4009" t="n">
        <v>190</v>
      </c>
      <c r="H4009" t="inlineStr">
        <is>
          <t>Atlanta, Ga.</t>
        </is>
      </c>
    </row>
    <row r="4010">
      <c r="A4010" t="inlineStr">
        <is>
          <t>Georgia Southern</t>
        </is>
      </c>
      <c r="B4010" t="n">
        <v>13</v>
      </c>
      <c r="C4010" t="inlineStr">
        <is>
          <t>Aidan McCowan</t>
        </is>
      </c>
      <c r="D4010" t="inlineStr">
        <is>
          <t>DB</t>
        </is>
      </c>
      <c r="E4010" t="inlineStr">
        <is>
          <t>R-Sr</t>
        </is>
      </c>
      <c r="F4010" t="inlineStr">
        <is>
          <t>5'11"</t>
        </is>
      </c>
      <c r="G4010" t="n">
        <v>170</v>
      </c>
      <c r="H4010" t="inlineStr">
        <is>
          <t>Frisco, Texas</t>
        </is>
      </c>
      <c r="I4010" t="inlineStr">
        <is>
          <t>Transfer from Nicholls (2026 portal)</t>
        </is>
      </c>
    </row>
    <row r="4011">
      <c r="A4011" t="inlineStr">
        <is>
          <t>Georgia Southern</t>
        </is>
      </c>
      <c r="B4011" t="n">
        <v>95</v>
      </c>
      <c r="C4011" t="inlineStr">
        <is>
          <t>Kwon McGinney</t>
        </is>
      </c>
      <c r="D4011" t="inlineStr">
        <is>
          <t>DL</t>
        </is>
      </c>
      <c r="E4011" t="inlineStr">
        <is>
          <t>Sr</t>
        </is>
      </c>
      <c r="F4011" t="inlineStr">
        <is>
          <t>6'2"</t>
        </is>
      </c>
      <c r="G4011" t="n">
        <v>310</v>
      </c>
      <c r="H4011" t="inlineStr">
        <is>
          <t>Mobile, Ala.</t>
        </is>
      </c>
    </row>
    <row r="4012">
      <c r="A4012" t="inlineStr">
        <is>
          <t>Georgia Southern</t>
        </is>
      </c>
      <c r="B4012" t="n">
        <v>42</v>
      </c>
      <c r="C4012" t="inlineStr">
        <is>
          <t>Braxtin McLester</t>
        </is>
      </c>
      <c r="D4012" t="inlineStr">
        <is>
          <t>ILB</t>
        </is>
      </c>
      <c r="E4012" t="inlineStr">
        <is>
          <t>R-Fr</t>
        </is>
      </c>
      <c r="F4012" t="inlineStr">
        <is>
          <t>6'3"</t>
        </is>
      </c>
      <c r="G4012" t="n">
        <v>220</v>
      </c>
      <c r="H4012" t="inlineStr">
        <is>
          <t>Douglasville, Ga.</t>
        </is>
      </c>
    </row>
    <row r="4013">
      <c r="A4013" t="inlineStr">
        <is>
          <t>Georgia Southern</t>
        </is>
      </c>
      <c r="B4013" t="n">
        <v>85</v>
      </c>
      <c r="C4013" t="inlineStr">
        <is>
          <t>Kam Mikell</t>
        </is>
      </c>
      <c r="D4013" t="inlineStr">
        <is>
          <t>WR</t>
        </is>
      </c>
      <c r="E4013" t="inlineStr">
        <is>
          <t>R-So</t>
        </is>
      </c>
      <c r="F4013" t="inlineStr">
        <is>
          <t>6'2"</t>
        </is>
      </c>
      <c r="G4013" t="n">
        <v>195</v>
      </c>
      <c r="H4013" t="inlineStr">
        <is>
          <t>Statesboro, Ga.</t>
        </is>
      </c>
      <c r="I4013" t="inlineStr">
        <is>
          <t>Transfer from Colorado (2026 portal)</t>
        </is>
      </c>
    </row>
    <row r="4014">
      <c r="A4014" t="inlineStr">
        <is>
          <t>Georgia Southern</t>
        </is>
      </c>
      <c r="B4014" t="n">
        <v>84</v>
      </c>
      <c r="C4014" t="inlineStr">
        <is>
          <t>JP Mikhael</t>
        </is>
      </c>
      <c r="D4014" t="inlineStr">
        <is>
          <t>TE</t>
        </is>
      </c>
      <c r="E4014" t="inlineStr">
        <is>
          <t>R-Jr</t>
        </is>
      </c>
      <c r="F4014" t="inlineStr">
        <is>
          <t>6'3"</t>
        </is>
      </c>
      <c r="G4014" t="n">
        <v>235</v>
      </c>
      <c r="H4014" t="inlineStr">
        <is>
          <t>Niceville, Fla.</t>
        </is>
      </c>
    </row>
    <row r="4015">
      <c r="A4015" t="inlineStr">
        <is>
          <t>Georgia Southern</t>
        </is>
      </c>
      <c r="B4015" t="n">
        <v>68</v>
      </c>
      <c r="C4015" t="inlineStr">
        <is>
          <t>Jace Molden</t>
        </is>
      </c>
      <c r="D4015" t="inlineStr">
        <is>
          <t>OL</t>
        </is>
      </c>
      <c r="E4015" t="inlineStr">
        <is>
          <t>R-Fr</t>
        </is>
      </c>
      <c r="F4015" t="inlineStr">
        <is>
          <t>6'1"</t>
        </is>
      </c>
      <c r="G4015" t="n">
        <v>285</v>
      </c>
      <c r="H4015" t="inlineStr">
        <is>
          <t>Albany, Ga.</t>
        </is>
      </c>
    </row>
    <row r="4016">
      <c r="A4016" t="inlineStr">
        <is>
          <t>Georgia Southern</t>
        </is>
      </c>
      <c r="B4016" t="n">
        <v>93</v>
      </c>
      <c r="C4016" t="inlineStr">
        <is>
          <t>Caleb Moore</t>
        </is>
      </c>
      <c r="D4016" t="inlineStr">
        <is>
          <t>DL</t>
        </is>
      </c>
      <c r="E4016" t="inlineStr">
        <is>
          <t>Jr</t>
        </is>
      </c>
      <c r="F4016" t="inlineStr">
        <is>
          <t>6'2"</t>
        </is>
      </c>
      <c r="G4016" t="n">
        <v>300</v>
      </c>
      <c r="H4016" t="inlineStr">
        <is>
          <t>Hattiesburg, Miss.</t>
        </is>
      </c>
    </row>
    <row r="4017">
      <c r="A4017" t="inlineStr">
        <is>
          <t>Georgia Southern</t>
        </is>
      </c>
      <c r="B4017" t="n">
        <v>26</v>
      </c>
      <c r="C4017" t="inlineStr">
        <is>
          <t>Antavious Murphy</t>
        </is>
      </c>
      <c r="D4017" t="inlineStr">
        <is>
          <t>WR</t>
        </is>
      </c>
      <c r="E4017" t="inlineStr">
        <is>
          <t>R-So</t>
        </is>
      </c>
      <c r="F4017" t="inlineStr">
        <is>
          <t>5'9"</t>
        </is>
      </c>
      <c r="G4017" t="n">
        <v>190</v>
      </c>
      <c r="H4017" t="inlineStr">
        <is>
          <t>Bainbridge, Ga.</t>
        </is>
      </c>
    </row>
    <row r="4018">
      <c r="A4018" t="inlineStr">
        <is>
          <t>Georgia Southern</t>
        </is>
      </c>
      <c r="B4018" t="n">
        <v>14</v>
      </c>
      <c r="C4018" t="inlineStr">
        <is>
          <t>Rashon Myles Jr.</t>
        </is>
      </c>
      <c r="D4018" t="inlineStr">
        <is>
          <t>ILB</t>
        </is>
      </c>
      <c r="E4018" t="inlineStr">
        <is>
          <t>R-Sr</t>
        </is>
      </c>
      <c r="F4018" t="inlineStr">
        <is>
          <t>6'1"</t>
        </is>
      </c>
      <c r="G4018" t="n">
        <v>225</v>
      </c>
      <c r="H4018" t="inlineStr">
        <is>
          <t>Brownsburg, Ind.</t>
        </is>
      </c>
      <c r="I4018" t="inlineStr">
        <is>
          <t>Transfer from Abilene Christian (2026 portal)</t>
        </is>
      </c>
    </row>
    <row r="4019">
      <c r="A4019" t="inlineStr">
        <is>
          <t>Georgia Southern</t>
        </is>
      </c>
      <c r="B4019" t="n">
        <v>65</v>
      </c>
      <c r="C4019" t="inlineStr">
        <is>
          <t>Cole Norred</t>
        </is>
      </c>
      <c r="D4019" t="inlineStr">
        <is>
          <t>OL</t>
        </is>
      </c>
      <c r="E4019" t="inlineStr">
        <is>
          <t>So</t>
        </is>
      </c>
      <c r="F4019" t="inlineStr">
        <is>
          <t>6'3"</t>
        </is>
      </c>
      <c r="G4019" t="n">
        <v>290</v>
      </c>
      <c r="H4019" t="inlineStr">
        <is>
          <t>Bremen, Ga.</t>
        </is>
      </c>
    </row>
    <row r="4020">
      <c r="A4020" t="inlineStr">
        <is>
          <t>Georgia Southern</t>
        </is>
      </c>
      <c r="B4020" t="n">
        <v>37</v>
      </c>
      <c r="C4020" t="inlineStr">
        <is>
          <t>Foster Orris</t>
        </is>
      </c>
      <c r="D4020" t="inlineStr">
        <is>
          <t>RB</t>
        </is>
      </c>
      <c r="E4020" t="inlineStr">
        <is>
          <t>R-Fr</t>
        </is>
      </c>
      <c r="F4020" t="inlineStr">
        <is>
          <t>5'9"</t>
        </is>
      </c>
      <c r="G4020" t="n">
        <v>195</v>
      </c>
      <c r="H4020" t="inlineStr">
        <is>
          <t>Cumming, Ga.</t>
        </is>
      </c>
    </row>
    <row r="4021">
      <c r="A4021" t="inlineStr">
        <is>
          <t>Georgia Southern</t>
        </is>
      </c>
      <c r="B4021" t="n">
        <v>40</v>
      </c>
      <c r="C4021" t="inlineStr">
        <is>
          <t>Brandon Paul</t>
        </is>
      </c>
      <c r="D4021" t="inlineStr">
        <is>
          <t>WR</t>
        </is>
      </c>
      <c r="E4021" t="inlineStr">
        <is>
          <t>R-Fr</t>
        </is>
      </c>
      <c r="F4021" t="inlineStr">
        <is>
          <t>5'9"</t>
        </is>
      </c>
      <c r="G4021" t="n">
        <v>165</v>
      </c>
      <c r="H4021" t="inlineStr">
        <is>
          <t>Orlando, Fla.</t>
        </is>
      </c>
    </row>
    <row r="4022">
      <c r="A4022" t="inlineStr">
        <is>
          <t>Georgia Southern</t>
        </is>
      </c>
      <c r="B4022" t="n">
        <v>73</v>
      </c>
      <c r="C4022" t="inlineStr">
        <is>
          <t>Zach Pearson</t>
        </is>
      </c>
      <c r="D4022" t="inlineStr">
        <is>
          <t>OL</t>
        </is>
      </c>
      <c r="E4022" t="inlineStr">
        <is>
          <t>R-So</t>
        </is>
      </c>
      <c r="F4022" t="inlineStr">
        <is>
          <t>6'5"</t>
        </is>
      </c>
      <c r="G4022" t="n">
        <v>275</v>
      </c>
      <c r="H4022" t="inlineStr">
        <is>
          <t>Pembroke, Ga.</t>
        </is>
      </c>
    </row>
    <row r="4023">
      <c r="A4023" t="inlineStr">
        <is>
          <t>Georgia Southern</t>
        </is>
      </c>
      <c r="B4023" t="n">
        <v>66</v>
      </c>
      <c r="C4023" t="inlineStr">
        <is>
          <t>Jayvon Perry</t>
        </is>
      </c>
      <c r="D4023" t="inlineStr">
        <is>
          <t>OL</t>
        </is>
      </c>
      <c r="E4023" t="inlineStr">
        <is>
          <t>Fr</t>
        </is>
      </c>
      <c r="F4023" t="inlineStr">
        <is>
          <t>6'3"</t>
        </is>
      </c>
      <c r="G4023" t="n">
        <v>285</v>
      </c>
      <c r="H4023" t="inlineStr">
        <is>
          <t>Fairburn, Ga.</t>
        </is>
      </c>
    </row>
    <row r="4024">
      <c r="A4024" t="inlineStr">
        <is>
          <t>Georgia Southern</t>
        </is>
      </c>
      <c r="B4024" t="n">
        <v>13</v>
      </c>
      <c r="C4024" t="inlineStr">
        <is>
          <t>King Phillips</t>
        </is>
      </c>
      <c r="D4024" t="inlineStr">
        <is>
          <t>WR</t>
        </is>
      </c>
      <c r="E4024" t="inlineStr">
        <is>
          <t>Jr</t>
        </is>
      </c>
      <c r="F4024" t="inlineStr">
        <is>
          <t>6'1"</t>
        </is>
      </c>
      <c r="G4024" t="n">
        <v>190</v>
      </c>
      <c r="H4024" t="inlineStr">
        <is>
          <t>Queens, N.Y.</t>
        </is>
      </c>
      <c r="I4024" t="inlineStr">
        <is>
          <t>Transfer from Texas A&amp;M-Kingsville (2026 portal)</t>
        </is>
      </c>
    </row>
    <row r="4025">
      <c r="A4025" t="inlineStr">
        <is>
          <t>Georgia Southern</t>
        </is>
      </c>
      <c r="B4025" t="n">
        <v>24</v>
      </c>
      <c r="C4025" t="inlineStr">
        <is>
          <t>Peyton Plott</t>
        </is>
      </c>
      <c r="D4025" t="inlineStr">
        <is>
          <t>WR</t>
        </is>
      </c>
      <c r="E4025" t="inlineStr">
        <is>
          <t>So</t>
        </is>
      </c>
      <c r="F4025" t="inlineStr">
        <is>
          <t>5'7"</t>
        </is>
      </c>
      <c r="G4025" t="n">
        <v>160</v>
      </c>
      <c r="H4025" t="inlineStr">
        <is>
          <t>Auburn, Ala.</t>
        </is>
      </c>
    </row>
    <row r="4026">
      <c r="A4026" t="inlineStr">
        <is>
          <t>Georgia Southern</t>
        </is>
      </c>
      <c r="B4026" t="n">
        <v>72</v>
      </c>
      <c r="C4026" t="inlineStr">
        <is>
          <t>Josh Raymond</t>
        </is>
      </c>
      <c r="D4026" t="inlineStr">
        <is>
          <t>OL</t>
        </is>
      </c>
      <c r="E4026" t="inlineStr">
        <is>
          <t>R-So</t>
        </is>
      </c>
      <c r="F4026" t="inlineStr">
        <is>
          <t>6'4"</t>
        </is>
      </c>
      <c r="G4026" t="n">
        <v>295</v>
      </c>
      <c r="H4026" t="inlineStr">
        <is>
          <t>Orlando, Fla.</t>
        </is>
      </c>
      <c r="I4026" t="inlineStr">
        <is>
          <t>Transfer from Florida State (2026 portal)</t>
        </is>
      </c>
    </row>
    <row r="4027">
      <c r="A4027" t="inlineStr">
        <is>
          <t>Georgia Southern</t>
        </is>
      </c>
      <c r="B4027" t="n">
        <v>96</v>
      </c>
      <c r="C4027" t="inlineStr">
        <is>
          <t>Stephone Ross</t>
        </is>
      </c>
      <c r="D4027" t="inlineStr">
        <is>
          <t>DL</t>
        </is>
      </c>
      <c r="E4027" t="inlineStr">
        <is>
          <t>Fr</t>
        </is>
      </c>
      <c r="F4027" t="inlineStr">
        <is>
          <t>6'4"</t>
        </is>
      </c>
      <c r="G4027" t="n">
        <v>280</v>
      </c>
      <c r="H4027" t="inlineStr">
        <is>
          <t>Daytona, Fla.</t>
        </is>
      </c>
    </row>
    <row r="4028">
      <c r="A4028" t="inlineStr">
        <is>
          <t>Georgia Southern</t>
        </is>
      </c>
      <c r="B4028" t="n">
        <v>16</v>
      </c>
      <c r="C4028" t="inlineStr">
        <is>
          <t>Jamarian Samuel</t>
        </is>
      </c>
      <c r="D4028" t="inlineStr">
        <is>
          <t>RB</t>
        </is>
      </c>
      <c r="E4028" t="inlineStr">
        <is>
          <t>6th Year</t>
        </is>
      </c>
      <c r="F4028" t="inlineStr">
        <is>
          <t>5'9"</t>
        </is>
      </c>
      <c r="G4028" t="n">
        <v>205</v>
      </c>
      <c r="H4028" t="inlineStr">
        <is>
          <t>Ocala, Fla.</t>
        </is>
      </c>
    </row>
    <row r="4029">
      <c r="A4029" t="inlineStr">
        <is>
          <t>Georgia Southern</t>
        </is>
      </c>
      <c r="B4029" t="n">
        <v>75</v>
      </c>
      <c r="C4029" t="inlineStr">
        <is>
          <t>Kingtriton Samuela</t>
        </is>
      </c>
      <c r="D4029" t="inlineStr">
        <is>
          <t>OL</t>
        </is>
      </c>
      <c r="E4029" t="inlineStr">
        <is>
          <t>R-So</t>
        </is>
      </c>
      <c r="F4029" t="inlineStr">
        <is>
          <t>6'2"</t>
        </is>
      </c>
      <c r="G4029" t="n">
        <v>300</v>
      </c>
      <c r="H4029" t="inlineStr">
        <is>
          <t>Waipahu, Hawaii</t>
        </is>
      </c>
    </row>
    <row r="4030">
      <c r="A4030" t="inlineStr">
        <is>
          <t>Georgia Southern</t>
        </is>
      </c>
      <c r="B4030" t="n">
        <v>2</v>
      </c>
      <c r="C4030" t="inlineStr">
        <is>
          <t>Aaron Sears</t>
        </is>
      </c>
      <c r="D4030" t="inlineStr">
        <is>
          <t>DB</t>
        </is>
      </c>
      <c r="E4030" t="inlineStr">
        <is>
          <t>R-Sr</t>
        </is>
      </c>
      <c r="F4030" t="inlineStr">
        <is>
          <t>5'10"</t>
        </is>
      </c>
      <c r="G4030" t="n">
        <v>180</v>
      </c>
      <c r="H4030" t="inlineStr">
        <is>
          <t>Tyler, Texas</t>
        </is>
      </c>
      <c r="I4030" t="inlineStr">
        <is>
          <t>Transfer from Stephen F. Austin (2026 portal)</t>
        </is>
      </c>
    </row>
    <row r="4031">
      <c r="A4031" t="inlineStr">
        <is>
          <t>Georgia Southern</t>
        </is>
      </c>
      <c r="B4031" t="n">
        <v>11</v>
      </c>
      <c r="C4031" t="inlineStr">
        <is>
          <t>Kebba Secka</t>
        </is>
      </c>
      <c r="D4031" t="inlineStr">
        <is>
          <t>OLB</t>
        </is>
      </c>
      <c r="E4031" t="inlineStr">
        <is>
          <t>R-Jr</t>
        </is>
      </c>
      <c r="F4031" t="inlineStr">
        <is>
          <t>6'3"</t>
        </is>
      </c>
      <c r="G4031" t="n">
        <v>260</v>
      </c>
      <c r="H4031" t="inlineStr">
        <is>
          <t>Lithia Springs, Ga.</t>
        </is>
      </c>
    </row>
    <row r="4032">
      <c r="A4032" t="inlineStr">
        <is>
          <t>Georgia Southern</t>
        </is>
      </c>
      <c r="B4032" t="n">
        <v>50</v>
      </c>
      <c r="C4032" t="inlineStr">
        <is>
          <t>Jaylen Slaughter</t>
        </is>
      </c>
      <c r="D4032" t="inlineStr">
        <is>
          <t>OL</t>
        </is>
      </c>
      <c r="E4032" t="inlineStr">
        <is>
          <t>R-So</t>
        </is>
      </c>
      <c r="F4032" t="inlineStr">
        <is>
          <t>6'3"</t>
        </is>
      </c>
      <c r="G4032" t="n">
        <v>260</v>
      </c>
      <c r="H4032" t="inlineStr">
        <is>
          <t>Atlanta, Ga.</t>
        </is>
      </c>
    </row>
    <row r="4033">
      <c r="A4033" t="inlineStr">
        <is>
          <t>Georgia Southern</t>
        </is>
      </c>
      <c r="B4033" t="n">
        <v>25</v>
      </c>
      <c r="C4033" t="inlineStr">
        <is>
          <t>Alex Smith</t>
        </is>
      </c>
      <c r="D4033" t="inlineStr">
        <is>
          <t>P</t>
        </is>
      </c>
      <c r="E4033" t="inlineStr">
        <is>
          <t>Sr</t>
        </is>
      </c>
      <c r="F4033" t="inlineStr">
        <is>
          <t>6'6"</t>
        </is>
      </c>
      <c r="G4033" t="n">
        <v>230</v>
      </c>
      <c r="H4033" t="inlineStr">
        <is>
          <t>Melbourne, Victoria, Australia</t>
        </is>
      </c>
    </row>
    <row r="4034">
      <c r="A4034" t="inlineStr">
        <is>
          <t>Georgia Southern</t>
        </is>
      </c>
      <c r="B4034" t="n">
        <v>76</v>
      </c>
      <c r="C4034" t="inlineStr">
        <is>
          <t>Brandon Stoner</t>
        </is>
      </c>
      <c r="D4034" t="inlineStr">
        <is>
          <t>OL</t>
        </is>
      </c>
      <c r="E4034" t="inlineStr">
        <is>
          <t>R-Fr</t>
        </is>
      </c>
      <c r="F4034" t="inlineStr">
        <is>
          <t>6'3"</t>
        </is>
      </c>
      <c r="G4034" t="n">
        <v>325</v>
      </c>
      <c r="H4034" t="inlineStr">
        <is>
          <t>Louisville, Ky.</t>
        </is>
      </c>
    </row>
    <row r="4035">
      <c r="A4035" t="inlineStr">
        <is>
          <t>Georgia Southern</t>
        </is>
      </c>
      <c r="B4035" t="n">
        <v>18</v>
      </c>
      <c r="C4035" t="inlineStr">
        <is>
          <t>MJ Stroud</t>
        </is>
      </c>
      <c r="D4035" t="inlineStr">
        <is>
          <t>OLB</t>
        </is>
      </c>
      <c r="E4035" t="inlineStr">
        <is>
          <t>R-Sr</t>
        </is>
      </c>
      <c r="F4035" t="inlineStr">
        <is>
          <t>6'2"</t>
        </is>
      </c>
      <c r="G4035" t="n">
        <v>245</v>
      </c>
      <c r="H4035" t="inlineStr">
        <is>
          <t>Covington, Ga.</t>
        </is>
      </c>
    </row>
    <row r="4036">
      <c r="A4036" t="inlineStr">
        <is>
          <t>Georgia Southern</t>
        </is>
      </c>
      <c r="B4036" t="n">
        <v>88</v>
      </c>
      <c r="C4036" t="inlineStr">
        <is>
          <t>Alex Taylor</t>
        </is>
      </c>
      <c r="D4036" t="inlineStr">
        <is>
          <t>WR</t>
        </is>
      </c>
      <c r="E4036" t="inlineStr">
        <is>
          <t>R-So</t>
        </is>
      </c>
      <c r="F4036" t="inlineStr">
        <is>
          <t>6'2"</t>
        </is>
      </c>
      <c r="G4036" t="n">
        <v>200</v>
      </c>
      <c r="H4036" t="inlineStr">
        <is>
          <t>Greensboro, N.C.</t>
        </is>
      </c>
      <c r="I4036" t="inlineStr">
        <is>
          <t>Transfer from North Carolina (2026 portal)</t>
        </is>
      </c>
    </row>
    <row r="4037">
      <c r="A4037" t="inlineStr">
        <is>
          <t>Georgia Southern</t>
        </is>
      </c>
      <c r="B4037" t="n">
        <v>21</v>
      </c>
      <c r="C4037" t="inlineStr">
        <is>
          <t>Carlo Thompson</t>
        </is>
      </c>
      <c r="D4037" t="inlineStr">
        <is>
          <t>DB</t>
        </is>
      </c>
      <c r="E4037" t="inlineStr">
        <is>
          <t>R-Sr</t>
        </is>
      </c>
      <c r="F4037" t="inlineStr">
        <is>
          <t>6'0"</t>
        </is>
      </c>
      <c r="G4037" t="n">
        <v>180</v>
      </c>
      <c r="H4037" t="inlineStr">
        <is>
          <t>Richmond, Va.</t>
        </is>
      </c>
    </row>
    <row r="4038">
      <c r="A4038" t="inlineStr">
        <is>
          <t>Georgia Southern</t>
        </is>
      </c>
      <c r="B4038" t="n">
        <v>62</v>
      </c>
      <c r="C4038" t="inlineStr">
        <is>
          <t>Liam Thompson</t>
        </is>
      </c>
      <c r="D4038" t="inlineStr">
        <is>
          <t>OL</t>
        </is>
      </c>
      <c r="E4038" t="inlineStr">
        <is>
          <t>Fr</t>
        </is>
      </c>
      <c r="F4038" t="inlineStr">
        <is>
          <t>6'4"</t>
        </is>
      </c>
      <c r="G4038" t="n">
        <v>280</v>
      </c>
      <c r="H4038" t="inlineStr">
        <is>
          <t>Appling, Ga.</t>
        </is>
      </c>
    </row>
    <row r="4039">
      <c r="A4039" t="inlineStr">
        <is>
          <t>Georgia Southern</t>
        </is>
      </c>
      <c r="B4039" t="n">
        <v>99</v>
      </c>
      <c r="C4039" t="inlineStr">
        <is>
          <t>Jeremiah Ticket</t>
        </is>
      </c>
      <c r="D4039" t="inlineStr">
        <is>
          <t>DL</t>
        </is>
      </c>
      <c r="E4039" t="inlineStr">
        <is>
          <t>R-Fr</t>
        </is>
      </c>
      <c r="F4039" t="inlineStr">
        <is>
          <t>6'3"</t>
        </is>
      </c>
      <c r="G4039" t="n">
        <v>260</v>
      </c>
      <c r="H4039" t="inlineStr">
        <is>
          <t>Anaktuvuk Pass, Alaska</t>
        </is>
      </c>
    </row>
    <row r="4040">
      <c r="A4040" t="inlineStr">
        <is>
          <t>Georgia Southern</t>
        </is>
      </c>
      <c r="B4040" t="n">
        <v>35</v>
      </c>
      <c r="C4040" t="inlineStr">
        <is>
          <t>Taeo Todd</t>
        </is>
      </c>
      <c r="D4040" t="inlineStr">
        <is>
          <t>RB</t>
        </is>
      </c>
      <c r="E4040" t="inlineStr">
        <is>
          <t>R-So</t>
        </is>
      </c>
      <c r="F4040" t="inlineStr">
        <is>
          <t>5'8"</t>
        </is>
      </c>
      <c r="G4040" t="n">
        <v>195</v>
      </c>
      <c r="H4040" t="inlineStr">
        <is>
          <t>West Point, Ga.</t>
        </is>
      </c>
    </row>
    <row r="4041">
      <c r="A4041" t="inlineStr">
        <is>
          <t>Georgia Southern</t>
        </is>
      </c>
      <c r="B4041" t="n">
        <v>17</v>
      </c>
      <c r="C4041" t="inlineStr">
        <is>
          <t>Trey Townsend</t>
        </is>
      </c>
      <c r="D4041" t="inlineStr">
        <is>
          <t>QB</t>
        </is>
      </c>
      <c r="E4041" t="inlineStr">
        <is>
          <t>R-So</t>
        </is>
      </c>
      <c r="F4041" t="inlineStr">
        <is>
          <t>6'1"</t>
        </is>
      </c>
      <c r="G4041" t="n">
        <v>215</v>
      </c>
      <c r="H4041" t="inlineStr">
        <is>
          <t>Calhoun, Ga.</t>
        </is>
      </c>
    </row>
    <row r="4042">
      <c r="A4042" t="inlineStr">
        <is>
          <t>Georgia Southern</t>
        </is>
      </c>
      <c r="B4042" t="n">
        <v>15</v>
      </c>
      <c r="C4042" t="inlineStr">
        <is>
          <t>Holden Trice</t>
        </is>
      </c>
      <c r="D4042" t="inlineStr">
        <is>
          <t>ILB</t>
        </is>
      </c>
      <c r="E4042" t="inlineStr">
        <is>
          <t>R-Jr</t>
        </is>
      </c>
      <c r="F4042" t="inlineStr">
        <is>
          <t>5'10"</t>
        </is>
      </c>
      <c r="G4042" t="n">
        <v>210</v>
      </c>
      <c r="H4042" t="inlineStr">
        <is>
          <t>Kennesaw, Ga.</t>
        </is>
      </c>
    </row>
    <row r="4043">
      <c r="A4043" t="inlineStr">
        <is>
          <t>Georgia Southern</t>
        </is>
      </c>
      <c r="B4043" t="n">
        <v>1</v>
      </c>
      <c r="C4043" t="inlineStr">
        <is>
          <t>Brandon Tyson</t>
        </is>
      </c>
      <c r="D4043" t="inlineStr">
        <is>
          <t>ILB</t>
        </is>
      </c>
      <c r="E4043" t="inlineStr">
        <is>
          <t>R-Sr</t>
        </is>
      </c>
      <c r="F4043" t="inlineStr">
        <is>
          <t>6'1"</t>
        </is>
      </c>
      <c r="G4043" t="n">
        <v>220</v>
      </c>
      <c r="H4043" t="inlineStr">
        <is>
          <t>Whiteville, N.C.</t>
        </is>
      </c>
    </row>
    <row r="4044">
      <c r="A4044" t="inlineStr">
        <is>
          <t>Georgia Southern</t>
        </is>
      </c>
      <c r="B4044" t="n">
        <v>59</v>
      </c>
      <c r="C4044" t="inlineStr">
        <is>
          <t>Alec Upshaw</t>
        </is>
      </c>
      <c r="D4044" t="inlineStr">
        <is>
          <t>OL</t>
        </is>
      </c>
      <c r="E4044" t="inlineStr">
        <is>
          <t>Fr</t>
        </is>
      </c>
      <c r="F4044" t="inlineStr">
        <is>
          <t>6'3"</t>
        </is>
      </c>
      <c r="G4044" t="n">
        <v>235</v>
      </c>
      <c r="H4044" t="inlineStr">
        <is>
          <t>Calhoun, Ga.</t>
        </is>
      </c>
    </row>
    <row r="4045">
      <c r="A4045" t="inlineStr">
        <is>
          <t>Georgia Southern</t>
        </is>
      </c>
      <c r="B4045" t="n">
        <v>45</v>
      </c>
      <c r="C4045" t="inlineStr">
        <is>
          <t>Colton Veltkamp</t>
        </is>
      </c>
      <c r="D4045" t="inlineStr">
        <is>
          <t>OLB</t>
        </is>
      </c>
      <c r="E4045" t="inlineStr">
        <is>
          <t>So</t>
        </is>
      </c>
      <c r="F4045" t="inlineStr">
        <is>
          <t>6'1"</t>
        </is>
      </c>
      <c r="G4045" t="n">
        <v>220</v>
      </c>
      <c r="H4045" t="inlineStr">
        <is>
          <t>Bowling, Green, Ky.</t>
        </is>
      </c>
    </row>
    <row r="4046">
      <c r="A4046" t="inlineStr">
        <is>
          <t>Georgia Southern</t>
        </is>
      </c>
      <c r="B4046" t="n">
        <v>81</v>
      </c>
      <c r="C4046" t="inlineStr">
        <is>
          <t>Jeremiah Ware</t>
        </is>
      </c>
      <c r="D4046" t="inlineStr">
        <is>
          <t>WR</t>
        </is>
      </c>
      <c r="E4046" t="inlineStr">
        <is>
          <t>R-Fr</t>
        </is>
      </c>
      <c r="F4046" t="inlineStr">
        <is>
          <t>5'10"</t>
        </is>
      </c>
      <c r="G4046" t="n">
        <v>190</v>
      </c>
      <c r="H4046" t="inlineStr">
        <is>
          <t>Gainesville, Ga.</t>
        </is>
      </c>
    </row>
    <row r="4047">
      <c r="A4047" t="inlineStr">
        <is>
          <t>Georgia Southern</t>
        </is>
      </c>
      <c r="B4047" t="n">
        <v>34</v>
      </c>
      <c r="C4047" t="inlineStr">
        <is>
          <t>JaMari Whitehead</t>
        </is>
      </c>
      <c r="D4047" t="inlineStr">
        <is>
          <t>OLB</t>
        </is>
      </c>
      <c r="E4047" t="inlineStr">
        <is>
          <t>R-Jr</t>
        </is>
      </c>
      <c r="F4047" t="inlineStr">
        <is>
          <t>6'2"</t>
        </is>
      </c>
      <c r="G4047" t="n">
        <v>235</v>
      </c>
      <c r="H4047" t="inlineStr">
        <is>
          <t>Jacksonville, Fla.</t>
        </is>
      </c>
    </row>
    <row r="4048">
      <c r="A4048" t="inlineStr">
        <is>
          <t>Georgia Southern</t>
        </is>
      </c>
      <c r="B4048" t="n">
        <v>64</v>
      </c>
      <c r="C4048" t="inlineStr">
        <is>
          <t>Caelan Williams</t>
        </is>
      </c>
      <c r="D4048" t="inlineStr">
        <is>
          <t>OL</t>
        </is>
      </c>
      <c r="E4048" t="inlineStr">
        <is>
          <t>7th Year</t>
        </is>
      </c>
      <c r="F4048" t="inlineStr">
        <is>
          <t>6'7"</t>
        </is>
      </c>
      <c r="G4048" t="n">
        <v>305</v>
      </c>
      <c r="H4048" t="inlineStr">
        <is>
          <t>Dublin, Ga.</t>
        </is>
      </c>
    </row>
    <row r="4049">
      <c r="A4049" t="inlineStr">
        <is>
          <t>Georgia Southern</t>
        </is>
      </c>
      <c r="B4049" t="n">
        <v>55</v>
      </c>
      <c r="C4049" t="inlineStr">
        <is>
          <t>Ethan Williams</t>
        </is>
      </c>
      <c r="D4049" t="inlineStr">
        <is>
          <t>OL</t>
        </is>
      </c>
      <c r="E4049" t="inlineStr">
        <is>
          <t>R-Jr</t>
        </is>
      </c>
      <c r="F4049" t="inlineStr">
        <is>
          <t>6'2"</t>
        </is>
      </c>
      <c r="G4049" t="n">
        <v>295</v>
      </c>
      <c r="H4049" t="inlineStr">
        <is>
          <t>Palatka, Fla.</t>
        </is>
      </c>
    </row>
    <row r="4050">
      <c r="A4050" t="inlineStr">
        <is>
          <t>Georgia Southern</t>
        </is>
      </c>
      <c r="B4050" t="n">
        <v>51</v>
      </c>
      <c r="C4050" t="inlineStr">
        <is>
          <t>Matthew Williams</t>
        </is>
      </c>
      <c r="D4050" t="inlineStr">
        <is>
          <t>OL</t>
        </is>
      </c>
      <c r="E4050" t="inlineStr">
        <is>
          <t>R-Jr</t>
        </is>
      </c>
      <c r="F4050" t="inlineStr">
        <is>
          <t>6'3"</t>
        </is>
      </c>
      <c r="G4050" t="n">
        <v>315</v>
      </c>
      <c r="H4050" t="inlineStr">
        <is>
          <t>Appling, Ga.</t>
        </is>
      </c>
    </row>
    <row r="4051">
      <c r="A4051" t="inlineStr">
        <is>
          <t>Georgia Southern</t>
        </is>
      </c>
      <c r="B4051" t="n">
        <v>39</v>
      </c>
      <c r="C4051" t="inlineStr">
        <is>
          <t>Temirez Williams  Jr.</t>
        </is>
      </c>
      <c r="D4051" t="inlineStr">
        <is>
          <t>DB</t>
        </is>
      </c>
      <c r="E4051" t="inlineStr">
        <is>
          <t>R-So</t>
        </is>
      </c>
      <c r="F4051" t="inlineStr">
        <is>
          <t>5'8"</t>
        </is>
      </c>
      <c r="G4051" t="n">
        <v>180</v>
      </c>
      <c r="H4051" t="inlineStr">
        <is>
          <t>Albany, Ga.</t>
        </is>
      </c>
    </row>
    <row r="4052">
      <c r="A4052" t="inlineStr">
        <is>
          <t>Georgia Southern</t>
        </is>
      </c>
      <c r="B4052" t="n">
        <v>48</v>
      </c>
      <c r="C4052" t="inlineStr">
        <is>
          <t>Amari Wilson</t>
        </is>
      </c>
      <c r="D4052" t="inlineStr">
        <is>
          <t>OLB</t>
        </is>
      </c>
      <c r="E4052" t="inlineStr">
        <is>
          <t>R-Fr</t>
        </is>
      </c>
      <c r="F4052" t="inlineStr">
        <is>
          <t>6'1"</t>
        </is>
      </c>
      <c r="G4052" t="n">
        <v>245</v>
      </c>
      <c r="H4052" t="inlineStr">
        <is>
          <t>Moultrie, Ga.</t>
        </is>
      </c>
    </row>
    <row r="4053">
      <c r="A4053" t="inlineStr">
        <is>
          <t>Georgia Southern</t>
        </is>
      </c>
      <c r="B4053" t="n">
        <v>93</v>
      </c>
      <c r="C4053" t="inlineStr">
        <is>
          <t>Gaines Wood</t>
        </is>
      </c>
      <c r="D4053" t="inlineStr">
        <is>
          <t>LS</t>
        </is>
      </c>
      <c r="E4053" t="inlineStr">
        <is>
          <t>R-Sr</t>
        </is>
      </c>
      <c r="F4053" t="inlineStr">
        <is>
          <t>5'11"</t>
        </is>
      </c>
      <c r="G4053" t="n">
        <v>205</v>
      </c>
      <c r="H4053" t="inlineStr">
        <is>
          <t>Atlanta, Ga.</t>
        </is>
      </c>
    </row>
    <row r="4054">
      <c r="A4054" t="inlineStr">
        <is>
          <t>Georgia Southern</t>
        </is>
      </c>
      <c r="B4054" t="n">
        <v>27</v>
      </c>
      <c r="C4054" t="inlineStr">
        <is>
          <t>Tyrese Woodgett</t>
        </is>
      </c>
      <c r="D4054" t="inlineStr">
        <is>
          <t>RB</t>
        </is>
      </c>
      <c r="E4054" t="inlineStr">
        <is>
          <t>So</t>
        </is>
      </c>
      <c r="F4054" t="inlineStr">
        <is>
          <t>5'10"</t>
        </is>
      </c>
      <c r="G4054" t="n">
        <v>190</v>
      </c>
      <c r="H4054" t="inlineStr">
        <is>
          <t>Douglas, Ga.</t>
        </is>
      </c>
    </row>
    <row r="4055">
      <c r="A4055" t="inlineStr">
        <is>
          <t>Georgia State</t>
        </is>
      </c>
      <c r="B4055" t="n">
        <v>48</v>
      </c>
      <c r="C4055" t="inlineStr">
        <is>
          <t>Zach Adams</t>
        </is>
      </c>
      <c r="D4055" t="inlineStr">
        <is>
          <t>ILB</t>
        </is>
      </c>
      <c r="E4055" t="inlineStr">
        <is>
          <t>Fr</t>
        </is>
      </c>
      <c r="F4055" t="inlineStr">
        <is>
          <t>6'2"</t>
        </is>
      </c>
      <c r="G4055" t="n">
        <v>210</v>
      </c>
      <c r="H4055" t="inlineStr">
        <is>
          <t>Atlanta, Ga.</t>
        </is>
      </c>
    </row>
    <row r="4056">
      <c r="A4056" t="inlineStr">
        <is>
          <t>Georgia State</t>
        </is>
      </c>
      <c r="B4056" t="n">
        <v>46</v>
      </c>
      <c r="C4056" t="inlineStr">
        <is>
          <t>Sean Ademokun</t>
        </is>
      </c>
      <c r="D4056" t="inlineStr">
        <is>
          <t>ILB</t>
        </is>
      </c>
      <c r="E4056" t="inlineStr">
        <is>
          <t>R-Fr</t>
        </is>
      </c>
      <c r="F4056" t="inlineStr">
        <is>
          <t>6'1"</t>
        </is>
      </c>
      <c r="G4056" t="n">
        <v>225</v>
      </c>
      <c r="H4056" t="inlineStr">
        <is>
          <t>Lawrenceville, Ga.</t>
        </is>
      </c>
    </row>
    <row r="4057">
      <c r="A4057" t="inlineStr">
        <is>
          <t>Georgia State</t>
        </is>
      </c>
      <c r="B4057" t="n">
        <v>9</v>
      </c>
      <c r="C4057" t="inlineStr">
        <is>
          <t>Chase Allen-Jackman</t>
        </is>
      </c>
      <c r="D4057" t="inlineStr">
        <is>
          <t>WR</t>
        </is>
      </c>
      <c r="E4057" t="inlineStr">
        <is>
          <t>Sr</t>
        </is>
      </c>
      <c r="F4057" t="inlineStr">
        <is>
          <t>6'1"</t>
        </is>
      </c>
      <c r="G4057" t="n">
        <v>195</v>
      </c>
      <c r="H4057" t="inlineStr">
        <is>
          <t>Fayette, Mo.</t>
        </is>
      </c>
      <c r="I4057" t="inlineStr">
        <is>
          <t>Transfer from Washburn (2026 portal)</t>
        </is>
      </c>
    </row>
    <row r="4058">
      <c r="A4058" t="inlineStr">
        <is>
          <t>Georgia State</t>
        </is>
      </c>
      <c r="B4058" t="n">
        <v>71</v>
      </c>
      <c r="C4058" t="inlineStr">
        <is>
          <t>Aidan Andrews</t>
        </is>
      </c>
      <c r="D4058" t="inlineStr">
        <is>
          <t>OL</t>
        </is>
      </c>
      <c r="E4058" t="inlineStr">
        <is>
          <t>R-Fr</t>
        </is>
      </c>
      <c r="F4058" t="inlineStr">
        <is>
          <t>6'3"</t>
        </is>
      </c>
      <c r="G4058" t="n">
        <v>295</v>
      </c>
      <c r="H4058" t="inlineStr">
        <is>
          <t>Griffin, Ga.</t>
        </is>
      </c>
    </row>
    <row r="4059">
      <c r="A4059" t="inlineStr">
        <is>
          <t>Georgia State</t>
        </is>
      </c>
      <c r="B4059" t="n">
        <v>25</v>
      </c>
      <c r="C4059" t="inlineStr">
        <is>
          <t>Tayo Ashadele</t>
        </is>
      </c>
      <c r="D4059" t="inlineStr">
        <is>
          <t>RB</t>
        </is>
      </c>
      <c r="E4059" t="inlineStr">
        <is>
          <t>R-Fr</t>
        </is>
      </c>
      <c r="F4059" t="inlineStr">
        <is>
          <t>5'10"</t>
        </is>
      </c>
      <c r="G4059" t="n">
        <v>210</v>
      </c>
      <c r="H4059" t="inlineStr">
        <is>
          <t>Sugar Hill, Ga.</t>
        </is>
      </c>
    </row>
    <row r="4060">
      <c r="A4060" t="inlineStr">
        <is>
          <t>Georgia State</t>
        </is>
      </c>
      <c r="B4060" t="n">
        <v>13</v>
      </c>
      <c r="C4060" t="inlineStr">
        <is>
          <t>Derrick Avery Jr.</t>
        </is>
      </c>
      <c r="D4060" t="inlineStr">
        <is>
          <t>WR</t>
        </is>
      </c>
      <c r="E4060" t="inlineStr">
        <is>
          <t>So</t>
        </is>
      </c>
      <c r="F4060" t="inlineStr">
        <is>
          <t>6'0"</t>
        </is>
      </c>
      <c r="G4060" t="n">
        <v>195</v>
      </c>
      <c r="H4060" t="inlineStr">
        <is>
          <t>Alpharetta, Ga.</t>
        </is>
      </c>
    </row>
    <row r="4061">
      <c r="A4061" t="inlineStr">
        <is>
          <t>Georgia State</t>
        </is>
      </c>
      <c r="B4061" t="n">
        <v>57</v>
      </c>
      <c r="C4061" t="inlineStr">
        <is>
          <t>Kadorian Benjamin</t>
        </is>
      </c>
      <c r="D4061" t="inlineStr">
        <is>
          <t>OL</t>
        </is>
      </c>
      <c r="E4061" t="inlineStr">
        <is>
          <t>Fr</t>
        </is>
      </c>
      <c r="F4061" t="inlineStr">
        <is>
          <t>6'5"</t>
        </is>
      </c>
      <c r="G4061" t="n">
        <v>320</v>
      </c>
      <c r="H4061" t="inlineStr">
        <is>
          <t>Swainsboro, Ga.</t>
        </is>
      </c>
    </row>
    <row r="4062">
      <c r="A4062" t="inlineStr">
        <is>
          <t>Georgia State</t>
        </is>
      </c>
      <c r="B4062" t="n">
        <v>99</v>
      </c>
      <c r="C4062" t="inlineStr">
        <is>
          <t>Mandjou Berte</t>
        </is>
      </c>
      <c r="D4062" t="inlineStr">
        <is>
          <t>DT</t>
        </is>
      </c>
      <c r="E4062" t="inlineStr">
        <is>
          <t>Sr</t>
        </is>
      </c>
      <c r="F4062" t="inlineStr">
        <is>
          <t>6'2"</t>
        </is>
      </c>
      <c r="G4062" t="n">
        <v>310</v>
      </c>
      <c r="H4062" t="inlineStr">
        <is>
          <t>Snellville, Ga.</t>
        </is>
      </c>
      <c r="I4062" t="inlineStr">
        <is>
          <t>Transfer from Wingate (2026 portal)</t>
        </is>
      </c>
    </row>
    <row r="4063">
      <c r="A4063" t="inlineStr">
        <is>
          <t>Georgia State</t>
        </is>
      </c>
      <c r="B4063" t="n">
        <v>20</v>
      </c>
      <c r="C4063" t="inlineStr">
        <is>
          <t>Jamal Bing Jr.</t>
        </is>
      </c>
      <c r="D4063" t="inlineStr">
        <is>
          <t>RB</t>
        </is>
      </c>
      <c r="E4063" t="inlineStr">
        <is>
          <t>R-Jr</t>
        </is>
      </c>
      <c r="F4063" t="inlineStr">
        <is>
          <t>5'8"</t>
        </is>
      </c>
      <c r="G4063" t="n">
        <v>170</v>
      </c>
      <c r="H4063" t="inlineStr">
        <is>
          <t>Hampton, Ga.</t>
        </is>
      </c>
    </row>
    <row r="4064">
      <c r="A4064" t="inlineStr">
        <is>
          <t>Georgia State</t>
        </is>
      </c>
      <c r="B4064" t="n">
        <v>11</v>
      </c>
      <c r="C4064" t="inlineStr">
        <is>
          <t>Toby Bolton</t>
        </is>
      </c>
      <c r="D4064" t="inlineStr">
        <is>
          <t>CB</t>
        </is>
      </c>
      <c r="E4064" t="inlineStr">
        <is>
          <t>Sr</t>
        </is>
      </c>
      <c r="F4064" t="inlineStr">
        <is>
          <t>5'10"</t>
        </is>
      </c>
      <c r="G4064" t="n">
        <v>185</v>
      </c>
      <c r="H4064" t="inlineStr">
        <is>
          <t>Athens, Ga.</t>
        </is>
      </c>
      <c r="I4064" t="inlineStr">
        <is>
          <t>Transfer from Tennessee Tech (2026 portal)</t>
        </is>
      </c>
    </row>
    <row r="4065">
      <c r="A4065" t="inlineStr">
        <is>
          <t>Georgia State</t>
        </is>
      </c>
      <c r="B4065" t="n">
        <v>65</v>
      </c>
      <c r="C4065" t="inlineStr">
        <is>
          <t>Hunter Britt</t>
        </is>
      </c>
      <c r="D4065" t="inlineStr">
        <is>
          <t>OL</t>
        </is>
      </c>
      <c r="E4065" t="inlineStr">
        <is>
          <t>R-Fr</t>
        </is>
      </c>
      <c r="F4065" t="inlineStr">
        <is>
          <t>6'4"</t>
        </is>
      </c>
      <c r="G4065" t="n">
        <v>315</v>
      </c>
      <c r="H4065" t="inlineStr">
        <is>
          <t>Lawrenceville, Ga.</t>
        </is>
      </c>
    </row>
    <row r="4066">
      <c r="A4066" t="inlineStr">
        <is>
          <t>Georgia State</t>
        </is>
      </c>
      <c r="B4066" t="n">
        <v>8</v>
      </c>
      <c r="C4066" t="inlineStr">
        <is>
          <t>Cameran Brown</t>
        </is>
      </c>
      <c r="D4066" t="inlineStr">
        <is>
          <t>QB</t>
        </is>
      </c>
      <c r="E4066" t="inlineStr">
        <is>
          <t>R-Sr</t>
        </is>
      </c>
      <c r="F4066" t="inlineStr">
        <is>
          <t>6'2"</t>
        </is>
      </c>
      <c r="G4066" t="n">
        <v>230</v>
      </c>
      <c r="H4066" t="inlineStr">
        <is>
          <t>Warner Robins, Ga.</t>
        </is>
      </c>
    </row>
    <row r="4067">
      <c r="A4067" t="inlineStr">
        <is>
          <t>Georgia State</t>
        </is>
      </c>
      <c r="B4067" t="n">
        <v>76</v>
      </c>
      <c r="C4067" t="inlineStr">
        <is>
          <t>Jordan Brown</t>
        </is>
      </c>
      <c r="D4067" t="inlineStr">
        <is>
          <t>OL</t>
        </is>
      </c>
      <c r="E4067" t="inlineStr">
        <is>
          <t>R-Sr</t>
        </is>
      </c>
      <c r="F4067" t="inlineStr">
        <is>
          <t>6'4"</t>
        </is>
      </c>
      <c r="G4067" t="n">
        <v>330</v>
      </c>
      <c r="H4067" t="inlineStr">
        <is>
          <t>Long Beach, Calif.</t>
        </is>
      </c>
      <c r="I4067" t="inlineStr">
        <is>
          <t>Transfer from Arizona (2026 portal)</t>
        </is>
      </c>
    </row>
    <row r="4068">
      <c r="A4068" t="inlineStr">
        <is>
          <t>Georgia State</t>
        </is>
      </c>
      <c r="B4068" t="n">
        <v>11</v>
      </c>
      <c r="C4068" t="inlineStr">
        <is>
          <t>Matt Buron</t>
        </is>
      </c>
      <c r="D4068" t="inlineStr">
        <is>
          <t>TE</t>
        </is>
      </c>
      <c r="E4068" t="inlineStr">
        <is>
          <t>R-Sr</t>
        </is>
      </c>
      <c r="F4068" t="inlineStr">
        <is>
          <t>6'5"</t>
        </is>
      </c>
      <c r="G4068" t="n">
        <v>260</v>
      </c>
      <c r="H4068" t="inlineStr">
        <is>
          <t>Bridgewater, Mass.</t>
        </is>
      </c>
      <c r="I4068" t="inlineStr">
        <is>
          <t>Transfer from Fordham (2026 portal)</t>
        </is>
      </c>
    </row>
    <row r="4069">
      <c r="A4069" t="inlineStr">
        <is>
          <t>Georgia State</t>
        </is>
      </c>
      <c r="B4069" t="n">
        <v>45</v>
      </c>
      <c r="C4069" t="inlineStr">
        <is>
          <t>Kelan Butler</t>
        </is>
      </c>
      <c r="D4069" t="inlineStr">
        <is>
          <t>OLB</t>
        </is>
      </c>
      <c r="E4069" t="inlineStr">
        <is>
          <t>So</t>
        </is>
      </c>
      <c r="F4069" t="inlineStr">
        <is>
          <t>6'3"</t>
        </is>
      </c>
      <c r="G4069" t="n">
        <v>240</v>
      </c>
      <c r="H4069" t="inlineStr">
        <is>
          <t>Jefferson, Ga.</t>
        </is>
      </c>
    </row>
    <row r="4070">
      <c r="A4070" t="inlineStr">
        <is>
          <t>Georgia State</t>
        </is>
      </c>
      <c r="B4070" t="n">
        <v>22</v>
      </c>
      <c r="C4070" t="inlineStr">
        <is>
          <t>Xavier Butler</t>
        </is>
      </c>
      <c r="D4070" t="inlineStr">
        <is>
          <t>RB</t>
        </is>
      </c>
      <c r="E4070" t="inlineStr">
        <is>
          <t>Fr</t>
        </is>
      </c>
      <c r="F4070" t="inlineStr">
        <is>
          <t>5'8"</t>
        </is>
      </c>
      <c r="G4070" t="n">
        <v>180</v>
      </c>
      <c r="H4070" t="inlineStr">
        <is>
          <t>Lithonia, Ga.</t>
        </is>
      </c>
    </row>
    <row r="4071">
      <c r="A4071" t="inlineStr">
        <is>
          <t>Georgia State</t>
        </is>
      </c>
      <c r="B4071" t="n">
        <v>9</v>
      </c>
      <c r="C4071" t="inlineStr">
        <is>
          <t>Eric Butler Jr.</t>
        </is>
      </c>
      <c r="D4071" t="inlineStr">
        <is>
          <t>ILB</t>
        </is>
      </c>
      <c r="E4071" t="inlineStr">
        <is>
          <t>Jr</t>
        </is>
      </c>
      <c r="F4071" t="inlineStr">
        <is>
          <t>6'1"</t>
        </is>
      </c>
      <c r="G4071" t="n">
        <v>230</v>
      </c>
      <c r="H4071" t="inlineStr">
        <is>
          <t>Olathe, Kan.</t>
        </is>
      </c>
    </row>
    <row r="4072">
      <c r="A4072" t="inlineStr">
        <is>
          <t>Georgia State</t>
        </is>
      </c>
      <c r="B4072" t="n">
        <v>6</v>
      </c>
      <c r="C4072" t="inlineStr">
        <is>
          <t>Wesley Campbell VI</t>
        </is>
      </c>
      <c r="D4072" t="inlineStr">
        <is>
          <t>TE</t>
        </is>
      </c>
      <c r="E4072" t="inlineStr">
        <is>
          <t>R-Sr</t>
        </is>
      </c>
      <c r="F4072" t="inlineStr">
        <is>
          <t>6'4"</t>
        </is>
      </c>
      <c r="G4072" t="n">
        <v>230</v>
      </c>
      <c r="H4072" t="inlineStr">
        <is>
          <t>Fairburn, Ga.</t>
        </is>
      </c>
    </row>
    <row r="4073">
      <c r="A4073" t="inlineStr">
        <is>
          <t>Georgia State</t>
        </is>
      </c>
      <c r="B4073" t="n">
        <v>91</v>
      </c>
      <c r="C4073" t="inlineStr">
        <is>
          <t>Tyrese Cathey</t>
        </is>
      </c>
      <c r="D4073" t="inlineStr">
        <is>
          <t>DL</t>
        </is>
      </c>
      <c r="E4073" t="inlineStr">
        <is>
          <t>R-So</t>
        </is>
      </c>
      <c r="F4073" t="inlineStr">
        <is>
          <t>6'3"</t>
        </is>
      </c>
      <c r="G4073" t="n">
        <v>275</v>
      </c>
      <c r="H4073" t="inlineStr">
        <is>
          <t>Independence, Miss.</t>
        </is>
      </c>
    </row>
    <row r="4074">
      <c r="A4074" t="inlineStr">
        <is>
          <t>Georgia State</t>
        </is>
      </c>
      <c r="B4074" t="n">
        <v>59</v>
      </c>
      <c r="C4074" t="inlineStr">
        <is>
          <t>Gabriel Chigwere</t>
        </is>
      </c>
      <c r="D4074" t="inlineStr">
        <is>
          <t>DT</t>
        </is>
      </c>
      <c r="E4074" t="inlineStr">
        <is>
          <t>Jr</t>
        </is>
      </c>
      <c r="F4074" t="inlineStr">
        <is>
          <t>6'1"</t>
        </is>
      </c>
      <c r="G4074" t="n">
        <v>275</v>
      </c>
      <c r="H4074" t="inlineStr">
        <is>
          <t>Milton, Ga.</t>
        </is>
      </c>
    </row>
    <row r="4075">
      <c r="A4075" t="inlineStr">
        <is>
          <t>Georgia State</t>
        </is>
      </c>
      <c r="B4075" t="n">
        <v>98</v>
      </c>
      <c r="C4075" t="inlineStr">
        <is>
          <t>Samuel Chukwurah</t>
        </is>
      </c>
      <c r="D4075" t="inlineStr">
        <is>
          <t>DT</t>
        </is>
      </c>
      <c r="E4075" t="inlineStr">
        <is>
          <t>Jr</t>
        </is>
      </c>
      <c r="F4075" t="inlineStr">
        <is>
          <t>6'2"</t>
        </is>
      </c>
      <c r="G4075" t="n">
        <v>330</v>
      </c>
      <c r="H4075" t="inlineStr">
        <is>
          <t>Bellflower, Calif.</t>
        </is>
      </c>
    </row>
    <row r="4076">
      <c r="A4076" t="inlineStr">
        <is>
          <t>Georgia State</t>
        </is>
      </c>
      <c r="B4076" t="n">
        <v>47</v>
      </c>
      <c r="C4076" t="inlineStr">
        <is>
          <t>Chandler Covington</t>
        </is>
      </c>
      <c r="D4076" t="inlineStr">
        <is>
          <t>ILB</t>
        </is>
      </c>
      <c r="E4076" t="inlineStr">
        <is>
          <t>So</t>
        </is>
      </c>
      <c r="F4076" t="inlineStr">
        <is>
          <t>6'3"</t>
        </is>
      </c>
      <c r="G4076" t="n">
        <v>210</v>
      </c>
      <c r="H4076" t="inlineStr">
        <is>
          <t>Loganville, Ga.</t>
        </is>
      </c>
    </row>
    <row r="4077">
      <c r="A4077" t="inlineStr">
        <is>
          <t>Georgia State</t>
        </is>
      </c>
      <c r="B4077" t="n">
        <v>49</v>
      </c>
      <c r="C4077" t="inlineStr">
        <is>
          <t>Timothy Dailey</t>
        </is>
      </c>
      <c r="D4077" t="inlineStr">
        <is>
          <t>DE</t>
        </is>
      </c>
      <c r="E4077" t="inlineStr">
        <is>
          <t>Fr</t>
        </is>
      </c>
      <c r="F4077" t="inlineStr">
        <is>
          <t>6'3"</t>
        </is>
      </c>
      <c r="G4077" t="n">
        <v>275</v>
      </c>
      <c r="H4077" t="inlineStr">
        <is>
          <t>Dallas, Ga.</t>
        </is>
      </c>
    </row>
    <row r="4078">
      <c r="A4078" t="inlineStr">
        <is>
          <t>Georgia State</t>
        </is>
      </c>
      <c r="B4078" t="n">
        <v>33</v>
      </c>
      <c r="C4078" t="inlineStr">
        <is>
          <t>Zachary Davis</t>
        </is>
      </c>
      <c r="D4078" t="inlineStr">
        <is>
          <t>ILB</t>
        </is>
      </c>
      <c r="E4078" t="inlineStr">
        <is>
          <t>R-Fr</t>
        </is>
      </c>
      <c r="F4078" t="inlineStr">
        <is>
          <t>6'0"</t>
        </is>
      </c>
      <c r="G4078" t="n">
        <v>230</v>
      </c>
      <c r="H4078" t="inlineStr">
        <is>
          <t>Homestead, Fla.</t>
        </is>
      </c>
    </row>
    <row r="4079">
      <c r="A4079" t="inlineStr">
        <is>
          <t>Georgia State</t>
        </is>
      </c>
      <c r="B4079" t="n">
        <v>68</v>
      </c>
      <c r="C4079" t="inlineStr">
        <is>
          <t>Peter Diaz</t>
        </is>
      </c>
      <c r="D4079" t="inlineStr">
        <is>
          <t>OL</t>
        </is>
      </c>
      <c r="E4079" t="inlineStr">
        <is>
          <t>Jr</t>
        </is>
      </c>
      <c r="F4079" t="inlineStr">
        <is>
          <t>6'3"</t>
        </is>
      </c>
      <c r="G4079" t="n">
        <v>320</v>
      </c>
      <c r="H4079" t="inlineStr">
        <is>
          <t>Easton, Pa.</t>
        </is>
      </c>
      <c r="I4079" t="inlineStr">
        <is>
          <t>Transfer from Shippensburg (2026 portal)</t>
        </is>
      </c>
    </row>
    <row r="4080">
      <c r="A4080" t="inlineStr">
        <is>
          <t>Georgia State</t>
        </is>
      </c>
      <c r="B4080" t="n">
        <v>83</v>
      </c>
      <c r="C4080" t="inlineStr">
        <is>
          <t>Rodshaun Dorsey</t>
        </is>
      </c>
      <c r="D4080" t="inlineStr">
        <is>
          <t>WR</t>
        </is>
      </c>
      <c r="E4080" t="inlineStr">
        <is>
          <t>R-Jr</t>
        </is>
      </c>
      <c r="F4080" t="inlineStr">
        <is>
          <t>6'5"</t>
        </is>
      </c>
      <c r="G4080" t="n">
        <v>210</v>
      </c>
      <c r="H4080" t="inlineStr">
        <is>
          <t>Andrews, S.C.</t>
        </is>
      </c>
      <c r="I4080" t="inlineStr">
        <is>
          <t>Transfer from Erskine (2026 portal)</t>
        </is>
      </c>
    </row>
    <row r="4081">
      <c r="A4081" t="inlineStr">
        <is>
          <t>Georgia State</t>
        </is>
      </c>
      <c r="B4081" t="n">
        <v>56</v>
      </c>
      <c r="C4081" t="inlineStr">
        <is>
          <t>Deandre Duffus</t>
        </is>
      </c>
      <c r="D4081" t="inlineStr">
        <is>
          <t>OL</t>
        </is>
      </c>
      <c r="E4081" t="inlineStr">
        <is>
          <t>R-Jr</t>
        </is>
      </c>
      <c r="F4081" t="inlineStr">
        <is>
          <t>6'4"</t>
        </is>
      </c>
      <c r="G4081" t="n">
        <v>330</v>
      </c>
      <c r="H4081" t="inlineStr">
        <is>
          <t>Hollywood, Fla.</t>
        </is>
      </c>
    </row>
    <row r="4082">
      <c r="A4082" t="inlineStr">
        <is>
          <t>Georgia State</t>
        </is>
      </c>
      <c r="B4082" t="n">
        <v>7</v>
      </c>
      <c r="C4082" t="inlineStr">
        <is>
          <t>Owen Dupree</t>
        </is>
      </c>
      <c r="D4082" t="inlineStr">
        <is>
          <t>WR</t>
        </is>
      </c>
      <c r="E4082" t="inlineStr">
        <is>
          <t>R-Jr</t>
        </is>
      </c>
      <c r="F4082" t="inlineStr">
        <is>
          <t>6'3"</t>
        </is>
      </c>
      <c r="G4082" t="n">
        <v>190</v>
      </c>
      <c r="H4082" t="inlineStr">
        <is>
          <t>Dallas, Ga.</t>
        </is>
      </c>
      <c r="I4082" t="inlineStr">
        <is>
          <t>Transfer from West Georgia (2026 portal)</t>
        </is>
      </c>
    </row>
    <row r="4083">
      <c r="A4083" t="inlineStr">
        <is>
          <t>Georgia State</t>
        </is>
      </c>
      <c r="B4083" t="n">
        <v>39</v>
      </c>
      <c r="C4083" t="inlineStr">
        <is>
          <t>Cade Dutton</t>
        </is>
      </c>
      <c r="D4083" t="inlineStr">
        <is>
          <t>CB</t>
        </is>
      </c>
      <c r="E4083" t="inlineStr">
        <is>
          <t>Jr</t>
        </is>
      </c>
      <c r="F4083" t="inlineStr">
        <is>
          <t>6'0"</t>
        </is>
      </c>
      <c r="G4083" t="n">
        <v>175</v>
      </c>
      <c r="H4083" t="inlineStr">
        <is>
          <t>Folsom, Calif.</t>
        </is>
      </c>
    </row>
    <row r="4084">
      <c r="A4084" t="inlineStr">
        <is>
          <t>Georgia State</t>
        </is>
      </c>
      <c r="B4084" t="n">
        <v>25</v>
      </c>
      <c r="C4084" t="inlineStr">
        <is>
          <t>Monterrius Echols</t>
        </is>
      </c>
      <c r="D4084" t="inlineStr">
        <is>
          <t>CB</t>
        </is>
      </c>
      <c r="E4084" t="inlineStr">
        <is>
          <t>Fr</t>
        </is>
      </c>
      <c r="F4084" t="inlineStr">
        <is>
          <t>5'11"</t>
        </is>
      </c>
      <c r="G4084" t="n">
        <v>170</v>
      </c>
      <c r="H4084" t="inlineStr">
        <is>
          <t>Phenix City, Ala.</t>
        </is>
      </c>
    </row>
    <row r="4085">
      <c r="A4085" t="inlineStr">
        <is>
          <t>Georgia State</t>
        </is>
      </c>
      <c r="B4085" t="n">
        <v>4</v>
      </c>
      <c r="C4085" t="inlineStr">
        <is>
          <t>Xavier Esqillion</t>
        </is>
      </c>
      <c r="D4085" t="inlineStr">
        <is>
          <t>OLB</t>
        </is>
      </c>
      <c r="E4085" t="inlineStr">
        <is>
          <t>Sr</t>
        </is>
      </c>
      <c r="F4085" t="inlineStr">
        <is>
          <t>6'1"</t>
        </is>
      </c>
      <c r="G4085" t="n">
        <v>250</v>
      </c>
      <c r="H4085" t="inlineStr">
        <is>
          <t>Charlotte, N.C.</t>
        </is>
      </c>
    </row>
    <row r="4086">
      <c r="A4086" t="inlineStr">
        <is>
          <t>Georgia State</t>
        </is>
      </c>
      <c r="B4086" t="n">
        <v>13</v>
      </c>
      <c r="C4086" t="inlineStr">
        <is>
          <t>Donovan Faria</t>
        </is>
      </c>
      <c r="D4086" t="inlineStr">
        <is>
          <t>S</t>
        </is>
      </c>
      <c r="E4086" t="inlineStr">
        <is>
          <t>So</t>
        </is>
      </c>
      <c r="F4086" t="inlineStr">
        <is>
          <t>6'0"</t>
        </is>
      </c>
      <c r="G4086" t="n">
        <v>190</v>
      </c>
      <c r="H4086" t="inlineStr">
        <is>
          <t>Land O'Lakes, Fla.</t>
        </is>
      </c>
      <c r="I4086" t="inlineStr">
        <is>
          <t>Transfer from Gannon (2026 portal)</t>
        </is>
      </c>
    </row>
    <row r="4087">
      <c r="A4087" t="inlineStr">
        <is>
          <t>Georgia State</t>
        </is>
      </c>
      <c r="B4087" t="n">
        <v>35</v>
      </c>
      <c r="C4087" t="inlineStr">
        <is>
          <t>Khalid Feliz</t>
        </is>
      </c>
      <c r="D4087" t="inlineStr">
        <is>
          <t>OLB</t>
        </is>
      </c>
      <c r="E4087" t="inlineStr">
        <is>
          <t>Fr</t>
        </is>
      </c>
      <c r="F4087" t="inlineStr">
        <is>
          <t>6'3"</t>
        </is>
      </c>
      <c r="G4087" t="n">
        <v>230</v>
      </c>
      <c r="H4087" t="inlineStr">
        <is>
          <t>Orlando, Fla.</t>
        </is>
      </c>
    </row>
    <row r="4088">
      <c r="A4088" t="inlineStr">
        <is>
          <t>Georgia State</t>
        </is>
      </c>
      <c r="B4088" t="n">
        <v>31</v>
      </c>
      <c r="C4088" t="inlineStr">
        <is>
          <t>Ry'Sheed Fuller</t>
        </is>
      </c>
      <c r="D4088" t="inlineStr">
        <is>
          <t>CB</t>
        </is>
      </c>
      <c r="E4088" t="inlineStr">
        <is>
          <t>Fr</t>
        </is>
      </c>
      <c r="F4088" t="inlineStr">
        <is>
          <t>5'9"</t>
        </is>
      </c>
      <c r="G4088" t="n">
        <v>155</v>
      </c>
      <c r="H4088" t="inlineStr">
        <is>
          <t>Moultrie, Ga.</t>
        </is>
      </c>
    </row>
    <row r="4089">
      <c r="A4089" t="inlineStr">
        <is>
          <t>Georgia State</t>
        </is>
      </c>
      <c r="B4089" t="n">
        <v>18</v>
      </c>
      <c r="C4089" t="inlineStr">
        <is>
          <t>D'Ontae Fulton</t>
        </is>
      </c>
      <c r="D4089" t="inlineStr">
        <is>
          <t>WR</t>
        </is>
      </c>
      <c r="E4089" t="inlineStr">
        <is>
          <t>R-Fr</t>
        </is>
      </c>
      <c r="F4089" t="inlineStr">
        <is>
          <t>5'11"</t>
        </is>
      </c>
      <c r="G4089" t="n">
        <v>155</v>
      </c>
      <c r="H4089" t="inlineStr">
        <is>
          <t>Sylvester, Ga.</t>
        </is>
      </c>
    </row>
    <row r="4090">
      <c r="A4090" t="inlineStr">
        <is>
          <t>Georgia State</t>
        </is>
      </c>
      <c r="B4090" t="n">
        <v>52</v>
      </c>
      <c r="C4090" t="inlineStr">
        <is>
          <t>Donovan Funsch</t>
        </is>
      </c>
      <c r="D4090" t="inlineStr">
        <is>
          <t>OT</t>
        </is>
      </c>
      <c r="E4090" t="inlineStr">
        <is>
          <t>Jr</t>
        </is>
      </c>
      <c r="F4090" t="inlineStr">
        <is>
          <t>6'6"</t>
        </is>
      </c>
      <c r="G4090" t="n">
        <v>320</v>
      </c>
      <c r="H4090" t="inlineStr">
        <is>
          <t>Perry, Ga.</t>
        </is>
      </c>
    </row>
    <row r="4091">
      <c r="A4091" t="inlineStr">
        <is>
          <t>Georgia State</t>
        </is>
      </c>
      <c r="B4091" t="n">
        <v>3</v>
      </c>
      <c r="C4091" t="inlineStr">
        <is>
          <t>Demonte Gaston</t>
        </is>
      </c>
      <c r="D4091" t="inlineStr">
        <is>
          <t>S</t>
        </is>
      </c>
      <c r="E4091" t="inlineStr">
        <is>
          <t>R-Sr</t>
        </is>
      </c>
      <c r="F4091" t="inlineStr">
        <is>
          <t>6'2"</t>
        </is>
      </c>
      <c r="G4091" t="n">
        <v>210</v>
      </c>
      <c r="H4091" t="inlineStr">
        <is>
          <t>Pensacola, Fla.</t>
        </is>
      </c>
    </row>
    <row r="4092">
      <c r="A4092" t="inlineStr">
        <is>
          <t>Georgia State</t>
        </is>
      </c>
      <c r="B4092" t="n">
        <v>30</v>
      </c>
      <c r="C4092" t="inlineStr">
        <is>
          <t>Ryan Green</t>
        </is>
      </c>
      <c r="D4092" t="inlineStr">
        <is>
          <t>ILB</t>
        </is>
      </c>
      <c r="E4092" t="inlineStr">
        <is>
          <t>R-Sr</t>
        </is>
      </c>
      <c r="F4092" t="inlineStr">
        <is>
          <t>5'10"</t>
        </is>
      </c>
      <c r="G4092" t="n">
        <v>225</v>
      </c>
      <c r="H4092" t="inlineStr">
        <is>
          <t>Athens, Ga.</t>
        </is>
      </c>
      <c r="I4092" t="inlineStr">
        <is>
          <t>Transfer from Wingate (2026 portal)</t>
        </is>
      </c>
    </row>
    <row r="4093">
      <c r="A4093" t="inlineStr">
        <is>
          <t>Georgia State</t>
        </is>
      </c>
      <c r="B4093" t="n">
        <v>24</v>
      </c>
      <c r="C4093" t="inlineStr">
        <is>
          <t>Malique Harrell</t>
        </is>
      </c>
      <c r="D4093" t="inlineStr">
        <is>
          <t>CB</t>
        </is>
      </c>
      <c r="E4093" t="inlineStr">
        <is>
          <t>Fr</t>
        </is>
      </c>
      <c r="F4093" t="inlineStr">
        <is>
          <t>5'11"</t>
        </is>
      </c>
      <c r="G4093" t="n">
        <v>170</v>
      </c>
      <c r="H4093" t="inlineStr">
        <is>
          <t>Saint Petersburg, Fla.</t>
        </is>
      </c>
    </row>
    <row r="4094">
      <c r="A4094" t="inlineStr">
        <is>
          <t>Georgia State</t>
        </is>
      </c>
      <c r="B4094" t="n">
        <v>28</v>
      </c>
      <c r="C4094" t="inlineStr">
        <is>
          <t>Savion Hart</t>
        </is>
      </c>
      <c r="D4094" t="inlineStr">
        <is>
          <t>RB</t>
        </is>
      </c>
      <c r="E4094" t="inlineStr">
        <is>
          <t>R-So</t>
        </is>
      </c>
      <c r="F4094" t="inlineStr">
        <is>
          <t>5'9"</t>
        </is>
      </c>
      <c r="G4094" t="n">
        <v>190</v>
      </c>
      <c r="H4094" t="inlineStr">
        <is>
          <t>Minneapolis, Minn.</t>
        </is>
      </c>
      <c r="I4094" t="inlineStr">
        <is>
          <t>Transfer from Georgetown (2026 portal)</t>
        </is>
      </c>
    </row>
    <row r="4095">
      <c r="A4095" t="inlineStr">
        <is>
          <t>Georgia State</t>
        </is>
      </c>
      <c r="B4095" t="n">
        <v>73</v>
      </c>
      <c r="C4095" t="inlineStr">
        <is>
          <t>Deylin Hasert</t>
        </is>
      </c>
      <c r="D4095" t="inlineStr">
        <is>
          <t>OL</t>
        </is>
      </c>
      <c r="E4095" t="inlineStr">
        <is>
          <t>R-Sr</t>
        </is>
      </c>
      <c r="F4095" t="inlineStr">
        <is>
          <t>6'4"</t>
        </is>
      </c>
      <c r="G4095" t="n">
        <v>305</v>
      </c>
      <c r="H4095" t="inlineStr">
        <is>
          <t>Marshall, Minn.</t>
        </is>
      </c>
      <c r="I4095" t="inlineStr">
        <is>
          <t>Transfer from Iowa State (2026 portal)</t>
        </is>
      </c>
    </row>
    <row r="4096">
      <c r="A4096" t="inlineStr">
        <is>
          <t>Georgia State</t>
        </is>
      </c>
      <c r="B4096" t="n">
        <v>85</v>
      </c>
      <c r="C4096" t="inlineStr">
        <is>
          <t>Grant Hollier</t>
        </is>
      </c>
      <c r="D4096" t="inlineStr">
        <is>
          <t>TE</t>
        </is>
      </c>
      <c r="E4096" t="inlineStr">
        <is>
          <t>So</t>
        </is>
      </c>
      <c r="F4096" t="inlineStr">
        <is>
          <t>6'3"</t>
        </is>
      </c>
      <c r="G4096" t="n">
        <v>225</v>
      </c>
      <c r="H4096" t="inlineStr">
        <is>
          <t>Woodstock, Ga.</t>
        </is>
      </c>
    </row>
    <row r="4097">
      <c r="A4097" t="inlineStr">
        <is>
          <t>Georgia State</t>
        </is>
      </c>
      <c r="B4097" t="n">
        <v>17</v>
      </c>
      <c r="C4097" t="inlineStr">
        <is>
          <t>Joseph Holt</t>
        </is>
      </c>
      <c r="D4097" t="inlineStr">
        <is>
          <t>S</t>
        </is>
      </c>
      <c r="E4097" t="inlineStr">
        <is>
          <t>R-Fr</t>
        </is>
      </c>
      <c r="F4097" t="inlineStr">
        <is>
          <t>6'2"</t>
        </is>
      </c>
      <c r="G4097" t="n">
        <v>190</v>
      </c>
      <c r="H4097" t="inlineStr">
        <is>
          <t>Birmingham, Ala.</t>
        </is>
      </c>
    </row>
    <row r="4098">
      <c r="A4098" t="inlineStr">
        <is>
          <t>Georgia State</t>
        </is>
      </c>
      <c r="B4098" t="n">
        <v>34</v>
      </c>
      <c r="C4098" t="inlineStr">
        <is>
          <t>Jaydon Hood</t>
        </is>
      </c>
      <c r="D4098" t="inlineStr">
        <is>
          <t>ILB</t>
        </is>
      </c>
      <c r="E4098" t="inlineStr">
        <is>
          <t>R-Sr</t>
        </is>
      </c>
      <c r="F4098" t="inlineStr">
        <is>
          <t>6'0"</t>
        </is>
      </c>
      <c r="G4098" t="n">
        <v>220</v>
      </c>
      <c r="H4098" t="inlineStr">
        <is>
          <t>West Palm Beach, Fla.</t>
        </is>
      </c>
      <c r="I4098" t="inlineStr">
        <is>
          <t>Transfer from Michigan (2026 portal)</t>
        </is>
      </c>
    </row>
    <row r="4099">
      <c r="A4099" t="inlineStr">
        <is>
          <t>Georgia State</t>
        </is>
      </c>
      <c r="B4099" t="n">
        <v>58</v>
      </c>
      <c r="C4099" t="inlineStr">
        <is>
          <t>Kelze Howard</t>
        </is>
      </c>
      <c r="D4099" t="inlineStr">
        <is>
          <t>DE</t>
        </is>
      </c>
      <c r="E4099" t="inlineStr">
        <is>
          <t>R-Jr</t>
        </is>
      </c>
      <c r="F4099" t="inlineStr">
        <is>
          <t>6'3"</t>
        </is>
      </c>
      <c r="G4099" t="n">
        <v>260</v>
      </c>
      <c r="H4099" t="inlineStr">
        <is>
          <t>Las Vegas, Nev.</t>
        </is>
      </c>
      <c r="I4099" t="inlineStr">
        <is>
          <t>Transfer from Oregon State (2026 portal)</t>
        </is>
      </c>
    </row>
    <row r="4100">
      <c r="A4100" t="inlineStr">
        <is>
          <t>Georgia State</t>
        </is>
      </c>
      <c r="B4100" t="n">
        <v>53</v>
      </c>
      <c r="C4100" t="inlineStr">
        <is>
          <t>Malik Jackson</t>
        </is>
      </c>
      <c r="D4100" t="inlineStr">
        <is>
          <t>OL</t>
        </is>
      </c>
      <c r="E4100" t="inlineStr">
        <is>
          <t>R-So</t>
        </is>
      </c>
      <c r="F4100" t="inlineStr">
        <is>
          <t>6'2"</t>
        </is>
      </c>
      <c r="G4100" t="n">
        <v>300</v>
      </c>
      <c r="H4100" t="inlineStr">
        <is>
          <t>Atlanta, Ga.</t>
        </is>
      </c>
    </row>
    <row r="4101">
      <c r="A4101" t="inlineStr">
        <is>
          <t>Georgia State</t>
        </is>
      </c>
      <c r="B4101" t="n">
        <v>18</v>
      </c>
      <c r="C4101" t="inlineStr">
        <is>
          <t>Andre Jocelyn</t>
        </is>
      </c>
      <c r="D4101" t="inlineStr">
        <is>
          <t>CB</t>
        </is>
      </c>
      <c r="E4101" t="inlineStr">
        <is>
          <t>Jr</t>
        </is>
      </c>
      <c r="F4101" t="inlineStr">
        <is>
          <t>6'0"</t>
        </is>
      </c>
      <c r="G4101" t="n">
        <v>190</v>
      </c>
      <c r="H4101" t="inlineStr">
        <is>
          <t>Fort Myers, Fla.</t>
        </is>
      </c>
      <c r="I4101" t="inlineStr">
        <is>
          <t>Transfer from Benedict (2026 portal)</t>
        </is>
      </c>
    </row>
    <row r="4102">
      <c r="A4102" t="inlineStr">
        <is>
          <t>Georgia State</t>
        </is>
      </c>
      <c r="B4102" t="n">
        <v>12</v>
      </c>
      <c r="C4102" t="inlineStr">
        <is>
          <t>Darius Johnson Jr.</t>
        </is>
      </c>
      <c r="D4102" t="inlineStr">
        <is>
          <t>CB</t>
        </is>
      </c>
      <c r="E4102" t="inlineStr">
        <is>
          <t>R-Sr</t>
        </is>
      </c>
      <c r="F4102" t="inlineStr">
        <is>
          <t>5'10"</t>
        </is>
      </c>
      <c r="G4102" t="n">
        <v>180</v>
      </c>
      <c r="H4102" t="inlineStr">
        <is>
          <t>Watkinsville, Ga.</t>
        </is>
      </c>
      <c r="I4102" t="inlineStr">
        <is>
          <t>Transfer from Gardner-Webb (2026 portal)</t>
        </is>
      </c>
    </row>
    <row r="4103">
      <c r="A4103" t="inlineStr">
        <is>
          <t>Georgia State</t>
        </is>
      </c>
      <c r="B4103" t="n">
        <v>38</v>
      </c>
      <c r="C4103" t="inlineStr">
        <is>
          <t>Christon Jones</t>
        </is>
      </c>
      <c r="D4103" t="inlineStr">
        <is>
          <t>SAF</t>
        </is>
      </c>
      <c r="E4103" t="inlineStr">
        <is>
          <t>R-Fr</t>
        </is>
      </c>
      <c r="F4103" t="inlineStr">
        <is>
          <t>5'10"</t>
        </is>
      </c>
      <c r="G4103" t="n">
        <v>185</v>
      </c>
      <c r="H4103" t="inlineStr">
        <is>
          <t>Lawrenceville, Ga.</t>
        </is>
      </c>
    </row>
    <row r="4104">
      <c r="A4104" t="inlineStr">
        <is>
          <t>Georgia State</t>
        </is>
      </c>
      <c r="B4104" t="n">
        <v>96</v>
      </c>
      <c r="C4104" t="inlineStr">
        <is>
          <t>Jalen Jordan</t>
        </is>
      </c>
      <c r="D4104" t="inlineStr">
        <is>
          <t>DT</t>
        </is>
      </c>
      <c r="E4104" t="inlineStr">
        <is>
          <t>R-Sr</t>
        </is>
      </c>
      <c r="F4104" t="inlineStr">
        <is>
          <t>6'0"</t>
        </is>
      </c>
      <c r="G4104" t="n">
        <v>290</v>
      </c>
      <c r="H4104" t="inlineStr">
        <is>
          <t>Warner Robins, Ga.</t>
        </is>
      </c>
    </row>
    <row r="4105">
      <c r="A4105" t="inlineStr">
        <is>
          <t>Georgia State</t>
        </is>
      </c>
      <c r="B4105" t="n">
        <v>28</v>
      </c>
      <c r="C4105" t="inlineStr">
        <is>
          <t>Jaden Kelly</t>
        </is>
      </c>
      <c r="D4105" t="inlineStr">
        <is>
          <t>ILB</t>
        </is>
      </c>
      <c r="E4105" t="inlineStr">
        <is>
          <t>R-Sr</t>
        </is>
      </c>
      <c r="F4105" t="inlineStr">
        <is>
          <t>6'0"</t>
        </is>
      </c>
      <c r="G4105" t="n">
        <v>215</v>
      </c>
      <c r="H4105" t="inlineStr">
        <is>
          <t>Dallas, Texas</t>
        </is>
      </c>
    </row>
    <row r="4106">
      <c r="A4106" t="inlineStr">
        <is>
          <t>Georgia State</t>
        </is>
      </c>
      <c r="B4106" t="n">
        <v>36</v>
      </c>
      <c r="C4106" t="inlineStr">
        <is>
          <t>Braxton Kitchens</t>
        </is>
      </c>
      <c r="D4106" t="inlineStr">
        <is>
          <t>LS</t>
        </is>
      </c>
      <c r="E4106" t="inlineStr">
        <is>
          <t>So</t>
        </is>
      </c>
      <c r="F4106" t="inlineStr">
        <is>
          <t>6'0"</t>
        </is>
      </c>
      <c r="G4106" t="n">
        <v>200</v>
      </c>
      <c r="H4106" t="inlineStr">
        <is>
          <t>Cartersville, Ga.</t>
        </is>
      </c>
    </row>
    <row r="4107">
      <c r="A4107" t="inlineStr">
        <is>
          <t>Georgia State</t>
        </is>
      </c>
      <c r="B4107" t="n">
        <v>95</v>
      </c>
      <c r="C4107" t="inlineStr">
        <is>
          <t>Richard Kramer</t>
        </is>
      </c>
      <c r="D4107" t="inlineStr">
        <is>
          <t>DE</t>
        </is>
      </c>
      <c r="E4107" t="inlineStr">
        <is>
          <t>Jr</t>
        </is>
      </c>
      <c r="F4107" t="inlineStr">
        <is>
          <t>6'3"</t>
        </is>
      </c>
      <c r="G4107" t="n">
        <v>250</v>
      </c>
      <c r="H4107" t="inlineStr">
        <is>
          <t>Port St. Lucie, Fla.</t>
        </is>
      </c>
    </row>
    <row r="4108">
      <c r="A4108" t="inlineStr">
        <is>
          <t>Georgia State</t>
        </is>
      </c>
      <c r="B4108" t="n">
        <v>43</v>
      </c>
      <c r="C4108" t="inlineStr">
        <is>
          <t>Zion Lawson</t>
        </is>
      </c>
      <c r="D4108" t="inlineStr">
        <is>
          <t>OLB</t>
        </is>
      </c>
      <c r="E4108" t="inlineStr">
        <is>
          <t>R-Fr</t>
        </is>
      </c>
      <c r="F4108" t="inlineStr">
        <is>
          <t>6'2"</t>
        </is>
      </c>
      <c r="G4108" t="n">
        <v>240</v>
      </c>
      <c r="H4108" t="inlineStr">
        <is>
          <t>Atlanta, Ga.</t>
        </is>
      </c>
    </row>
    <row r="4109">
      <c r="A4109" t="inlineStr">
        <is>
          <t>Georgia State</t>
        </is>
      </c>
      <c r="B4109" t="n">
        <v>39</v>
      </c>
      <c r="C4109" t="inlineStr">
        <is>
          <t>Samer Layous</t>
        </is>
      </c>
      <c r="D4109" t="inlineStr">
        <is>
          <t>K</t>
        </is>
      </c>
      <c r="E4109" t="inlineStr">
        <is>
          <t>So</t>
        </is>
      </c>
      <c r="F4109" t="inlineStr">
        <is>
          <t>5'7"</t>
        </is>
      </c>
      <c r="G4109" t="n">
        <v>155</v>
      </c>
      <c r="H4109" t="inlineStr">
        <is>
          <t>Alpharetta, Ga.</t>
        </is>
      </c>
      <c r="I4109" t="inlineStr">
        <is>
          <t>Transfer from Marist (2026 portal)</t>
        </is>
      </c>
    </row>
    <row r="4110">
      <c r="A4110" t="inlineStr">
        <is>
          <t>Georgia State</t>
        </is>
      </c>
      <c r="B4110" t="n">
        <v>8</v>
      </c>
      <c r="C4110" t="inlineStr">
        <is>
          <t>Eric Lee</t>
        </is>
      </c>
      <c r="D4110" t="inlineStr">
        <is>
          <t>S</t>
        </is>
      </c>
      <c r="E4110" t="inlineStr">
        <is>
          <t>Sr</t>
        </is>
      </c>
      <c r="F4110" t="inlineStr">
        <is>
          <t>5'11"</t>
        </is>
      </c>
      <c r="G4110" t="n">
        <v>195</v>
      </c>
      <c r="H4110" t="inlineStr">
        <is>
          <t>Silver Spring, Md.</t>
        </is>
      </c>
    </row>
    <row r="4111">
      <c r="A4111" t="inlineStr">
        <is>
          <t>Georgia State</t>
        </is>
      </c>
      <c r="B4111" t="n">
        <v>98</v>
      </c>
      <c r="C4111" t="inlineStr">
        <is>
          <t>Jimyll Lundy</t>
        </is>
      </c>
      <c r="D4111" t="inlineStr">
        <is>
          <t>DT</t>
        </is>
      </c>
      <c r="E4111" t="inlineStr">
        <is>
          <t>Fr</t>
        </is>
      </c>
      <c r="F4111" t="inlineStr">
        <is>
          <t>5'11"</t>
        </is>
      </c>
      <c r="G4111" t="n">
        <v>285</v>
      </c>
      <c r="H4111" t="inlineStr">
        <is>
          <t>Valdosta, Ga.</t>
        </is>
      </c>
    </row>
    <row r="4112">
      <c r="A4112" t="inlineStr">
        <is>
          <t>Georgia State</t>
        </is>
      </c>
      <c r="B4112" t="n">
        <v>16</v>
      </c>
      <c r="C4112" t="inlineStr">
        <is>
          <t>Jaylin Marshall</t>
        </is>
      </c>
      <c r="D4112" t="inlineStr">
        <is>
          <t>WR</t>
        </is>
      </c>
      <c r="E4112" t="inlineStr">
        <is>
          <t>R-Sr</t>
        </is>
      </c>
      <c r="F4112" t="inlineStr">
        <is>
          <t>5'11"</t>
        </is>
      </c>
      <c r="G4112" t="n">
        <v>170</v>
      </c>
      <c r="H4112" t="inlineStr">
        <is>
          <t>Hamilton, Ga.</t>
        </is>
      </c>
    </row>
    <row r="4113">
      <c r="A4113" t="inlineStr">
        <is>
          <t>Georgia State</t>
        </is>
      </c>
      <c r="B4113" t="n">
        <v>32</v>
      </c>
      <c r="C4113" t="inlineStr">
        <is>
          <t>Ladainnian Martin</t>
        </is>
      </c>
      <c r="D4113" t="inlineStr">
        <is>
          <t>RB</t>
        </is>
      </c>
      <c r="E4113" t="inlineStr">
        <is>
          <t>R-Fr</t>
        </is>
      </c>
      <c r="F4113" t="inlineStr">
        <is>
          <t>5'10"</t>
        </is>
      </c>
      <c r="G4113" t="n">
        <v>180</v>
      </c>
      <c r="H4113" t="inlineStr">
        <is>
          <t>Greer, S.C.</t>
        </is>
      </c>
    </row>
    <row r="4114">
      <c r="A4114" t="inlineStr">
        <is>
          <t>Georgia State</t>
        </is>
      </c>
      <c r="B4114" t="n">
        <v>74</v>
      </c>
      <c r="C4114" t="inlineStr">
        <is>
          <t>Pherleski Martin</t>
        </is>
      </c>
      <c r="D4114" t="inlineStr">
        <is>
          <t>OL</t>
        </is>
      </c>
      <c r="E4114" t="inlineStr">
        <is>
          <t>R-Fr</t>
        </is>
      </c>
      <c r="F4114" t="inlineStr">
        <is>
          <t>6'4"</t>
        </is>
      </c>
      <c r="G4114" t="n">
        <v>320</v>
      </c>
      <c r="H4114" t="inlineStr">
        <is>
          <t>Snellville, Ga.</t>
        </is>
      </c>
    </row>
    <row r="4115">
      <c r="A4115" t="inlineStr">
        <is>
          <t>Georgia State</t>
        </is>
      </c>
      <c r="B4115" t="n">
        <v>75</v>
      </c>
      <c r="C4115" t="inlineStr">
        <is>
          <t>Marcus Mascoll</t>
        </is>
      </c>
      <c r="D4115" t="inlineStr">
        <is>
          <t>OL</t>
        </is>
      </c>
      <c r="E4115" t="inlineStr">
        <is>
          <t>R-So</t>
        </is>
      </c>
      <c r="F4115" t="inlineStr">
        <is>
          <t>6'5"</t>
        </is>
      </c>
      <c r="G4115" t="n">
        <v>310</v>
      </c>
      <c r="H4115" t="inlineStr">
        <is>
          <t>Snellville, Ga.</t>
        </is>
      </c>
      <c r="I4115" t="inlineStr">
        <is>
          <t>Transfer from Florida (2026 portal)</t>
        </is>
      </c>
    </row>
    <row r="4116">
      <c r="A4116" t="inlineStr">
        <is>
          <t>Georgia State</t>
        </is>
      </c>
      <c r="B4116" t="n">
        <v>21</v>
      </c>
      <c r="C4116" t="inlineStr">
        <is>
          <t>Derrick Maxey III</t>
        </is>
      </c>
      <c r="D4116" t="inlineStr">
        <is>
          <t>S</t>
        </is>
      </c>
      <c r="E4116" t="inlineStr">
        <is>
          <t>R-Jr</t>
        </is>
      </c>
      <c r="F4116" t="inlineStr">
        <is>
          <t>5'11"</t>
        </is>
      </c>
      <c r="G4116" t="n">
        <v>170</v>
      </c>
      <c r="H4116" t="inlineStr">
        <is>
          <t>College Park, Ga.</t>
        </is>
      </c>
    </row>
    <row r="4117">
      <c r="A4117" t="inlineStr">
        <is>
          <t>Georgia State</t>
        </is>
      </c>
      <c r="B4117" t="n">
        <v>81</v>
      </c>
      <c r="C4117" t="inlineStr">
        <is>
          <t>Avion McBride</t>
        </is>
      </c>
      <c r="D4117" t="inlineStr">
        <is>
          <t>TE</t>
        </is>
      </c>
      <c r="E4117" t="inlineStr">
        <is>
          <t>R-Sr</t>
        </is>
      </c>
      <c r="F4117" t="inlineStr">
        <is>
          <t>6'5"</t>
        </is>
      </c>
      <c r="G4117" t="n">
        <v>245</v>
      </c>
      <c r="H4117" t="inlineStr">
        <is>
          <t>Florence, S.C.</t>
        </is>
      </c>
    </row>
    <row r="4118">
      <c r="A4118" t="inlineStr">
        <is>
          <t>Georgia State</t>
        </is>
      </c>
      <c r="B4118" t="n">
        <v>32</v>
      </c>
      <c r="C4118" t="inlineStr">
        <is>
          <t>Tyson McCrary</t>
        </is>
      </c>
      <c r="D4118" t="inlineStr">
        <is>
          <t>CB</t>
        </is>
      </c>
      <c r="E4118" t="inlineStr">
        <is>
          <t>So</t>
        </is>
      </c>
      <c r="F4118" t="inlineStr">
        <is>
          <t>6'0"</t>
        </is>
      </c>
      <c r="G4118" t="n">
        <v>180</v>
      </c>
      <c r="H4118" t="inlineStr">
        <is>
          <t>Marietta, Ga.</t>
        </is>
      </c>
    </row>
    <row r="4119">
      <c r="A4119" t="inlineStr">
        <is>
          <t>Georgia State</t>
        </is>
      </c>
      <c r="B4119" t="n">
        <v>5</v>
      </c>
      <c r="C4119" t="inlineStr">
        <is>
          <t>Lanear McCrary Jr.</t>
        </is>
      </c>
      <c r="D4119" t="inlineStr">
        <is>
          <t>RB</t>
        </is>
      </c>
      <c r="E4119" t="inlineStr">
        <is>
          <t>Sr</t>
        </is>
      </c>
      <c r="F4119" t="inlineStr">
        <is>
          <t>5'10"</t>
        </is>
      </c>
      <c r="G4119" t="n">
        <v>200</v>
      </c>
      <c r="H4119" t="inlineStr">
        <is>
          <t>Rockmart, Ga.</t>
        </is>
      </c>
      <c r="I4119" t="inlineStr">
        <is>
          <t>Transfer from Shorter (2026 portal)</t>
        </is>
      </c>
    </row>
    <row r="4120">
      <c r="A4120" t="inlineStr">
        <is>
          <t>Georgia State</t>
        </is>
      </c>
      <c r="B4120" t="n">
        <v>87</v>
      </c>
      <c r="C4120" t="inlineStr">
        <is>
          <t>Austin McGee</t>
        </is>
      </c>
      <c r="D4120" t="inlineStr">
        <is>
          <t>WR</t>
        </is>
      </c>
      <c r="E4120" t="inlineStr">
        <is>
          <t>R-So</t>
        </is>
      </c>
      <c r="F4120" t="inlineStr">
        <is>
          <t>5'8"</t>
        </is>
      </c>
      <c r="G4120" t="n">
        <v>160</v>
      </c>
      <c r="H4120" t="inlineStr">
        <is>
          <t>Athens, Ga.</t>
        </is>
      </c>
    </row>
    <row r="4121">
      <c r="A4121" t="inlineStr">
        <is>
          <t>Georgia State</t>
        </is>
      </c>
      <c r="B4121" t="n">
        <v>90</v>
      </c>
      <c r="C4121" t="inlineStr">
        <is>
          <t>Zamar McGee</t>
        </is>
      </c>
      <c r="D4121" t="inlineStr">
        <is>
          <t>DT</t>
        </is>
      </c>
      <c r="E4121" t="inlineStr">
        <is>
          <t>Fr</t>
        </is>
      </c>
      <c r="F4121" t="inlineStr">
        <is>
          <t>6'2"</t>
        </is>
      </c>
      <c r="G4121" t="n">
        <v>305</v>
      </c>
      <c r="H4121" t="inlineStr">
        <is>
          <t>Columbus, Ga.</t>
        </is>
      </c>
    </row>
    <row r="4122">
      <c r="A4122" t="inlineStr">
        <is>
          <t>Georgia State</t>
        </is>
      </c>
      <c r="B4122" t="n">
        <v>19</v>
      </c>
      <c r="C4122" t="inlineStr">
        <is>
          <t>Jamari Miller</t>
        </is>
      </c>
      <c r="D4122" t="inlineStr">
        <is>
          <t>WR</t>
        </is>
      </c>
      <c r="E4122" t="inlineStr">
        <is>
          <t>R-Fr</t>
        </is>
      </c>
      <c r="F4122" t="inlineStr">
        <is>
          <t>5'9"</t>
        </is>
      </c>
      <c r="G4122" t="n">
        <v>155</v>
      </c>
      <c r="H4122" t="inlineStr">
        <is>
          <t>Opelika, Ala.</t>
        </is>
      </c>
    </row>
    <row r="4123">
      <c r="A4123" t="inlineStr">
        <is>
          <t>Georgia State</t>
        </is>
      </c>
      <c r="B4123" t="n">
        <v>86</v>
      </c>
      <c r="C4123" t="inlineStr">
        <is>
          <t>Keron Milton</t>
        </is>
      </c>
      <c r="D4123" t="inlineStr">
        <is>
          <t>WR</t>
        </is>
      </c>
      <c r="E4123" t="inlineStr">
        <is>
          <t>R-So</t>
        </is>
      </c>
      <c r="F4123" t="inlineStr">
        <is>
          <t>5'11"</t>
        </is>
      </c>
      <c r="G4123" t="n">
        <v>165</v>
      </c>
      <c r="H4123" t="inlineStr">
        <is>
          <t>Warner Robins, Ga.</t>
        </is>
      </c>
    </row>
    <row r="4124">
      <c r="A4124" t="inlineStr">
        <is>
          <t>Georgia State</t>
        </is>
      </c>
      <c r="B4124" t="n">
        <v>15</v>
      </c>
      <c r="C4124" t="inlineStr">
        <is>
          <t>Tre Mittman</t>
        </is>
      </c>
      <c r="D4124" t="inlineStr">
        <is>
          <t>S</t>
        </is>
      </c>
      <c r="E4124" t="inlineStr">
        <is>
          <t>Jr</t>
        </is>
      </c>
      <c r="F4124" t="inlineStr">
        <is>
          <t>6'1"</t>
        </is>
      </c>
      <c r="G4124" t="n">
        <v>205</v>
      </c>
      <c r="H4124" t="inlineStr">
        <is>
          <t>Durham, N.C.</t>
        </is>
      </c>
      <c r="I4124" t="inlineStr">
        <is>
          <t>Transfer from North Carolina A&amp;T (2026 portal)</t>
        </is>
      </c>
    </row>
    <row r="4125">
      <c r="A4125" t="inlineStr">
        <is>
          <t>Georgia State</t>
        </is>
      </c>
      <c r="B4125" t="n">
        <v>59</v>
      </c>
      <c r="C4125" t="inlineStr">
        <is>
          <t>Abdul Mohammed</t>
        </is>
      </c>
      <c r="D4125" t="inlineStr">
        <is>
          <t>DT</t>
        </is>
      </c>
      <c r="E4125" t="inlineStr">
        <is>
          <t>R-So</t>
        </is>
      </c>
      <c r="F4125" t="inlineStr">
        <is>
          <t>6'0"</t>
        </is>
      </c>
      <c r="G4125" t="n">
        <v>280</v>
      </c>
      <c r="H4125" t="inlineStr">
        <is>
          <t>Lilburn, Ga.</t>
        </is>
      </c>
    </row>
    <row r="4126">
      <c r="A4126" t="inlineStr">
        <is>
          <t>Georgia State</t>
        </is>
      </c>
      <c r="B4126" t="n">
        <v>93</v>
      </c>
      <c r="C4126" t="inlineStr">
        <is>
          <t>Aaron Moore</t>
        </is>
      </c>
      <c r="D4126" t="inlineStr">
        <is>
          <t>DE</t>
        </is>
      </c>
      <c r="E4126" t="inlineStr">
        <is>
          <t>Fr</t>
        </is>
      </c>
      <c r="F4126" t="inlineStr">
        <is>
          <t>6'3"</t>
        </is>
      </c>
      <c r="G4126" t="n">
        <v>260</v>
      </c>
      <c r="H4126" t="inlineStr">
        <is>
          <t>Mobile, Ala.</t>
        </is>
      </c>
    </row>
    <row r="4127">
      <c r="A4127" t="inlineStr">
        <is>
          <t>Georgia State</t>
        </is>
      </c>
      <c r="B4127" t="n">
        <v>27</v>
      </c>
      <c r="C4127" t="inlineStr">
        <is>
          <t>Tyler Moore</t>
        </is>
      </c>
      <c r="D4127" t="inlineStr">
        <is>
          <t>ILB</t>
        </is>
      </c>
      <c r="E4127" t="inlineStr">
        <is>
          <t>R-Fr</t>
        </is>
      </c>
      <c r="F4127" t="inlineStr">
        <is>
          <t>6'0"</t>
        </is>
      </c>
      <c r="G4127" t="n">
        <v>230</v>
      </c>
      <c r="H4127" t="inlineStr">
        <is>
          <t>Opelika, Ala.</t>
        </is>
      </c>
    </row>
    <row r="4128">
      <c r="A4128" t="inlineStr">
        <is>
          <t>Georgia State</t>
        </is>
      </c>
      <c r="B4128" t="n">
        <v>44</v>
      </c>
      <c r="C4128" t="inlineStr">
        <is>
          <t>Kyle Mullenix</t>
        </is>
      </c>
      <c r="D4128" t="inlineStr">
        <is>
          <t>TE</t>
        </is>
      </c>
      <c r="E4128" t="inlineStr">
        <is>
          <t>R-Fr</t>
        </is>
      </c>
      <c r="F4128" t="inlineStr">
        <is>
          <t>6'6"</t>
        </is>
      </c>
      <c r="G4128" t="n">
        <v>240</v>
      </c>
      <c r="H4128" t="inlineStr">
        <is>
          <t>Woodstock, Ga.</t>
        </is>
      </c>
    </row>
    <row r="4129">
      <c r="A4129" t="inlineStr">
        <is>
          <t>Georgia State</t>
        </is>
      </c>
      <c r="B4129" t="n">
        <v>52</v>
      </c>
      <c r="C4129" t="inlineStr">
        <is>
          <t>Alex Mullings</t>
        </is>
      </c>
      <c r="D4129" t="inlineStr">
        <is>
          <t>DT</t>
        </is>
      </c>
      <c r="E4129" t="inlineStr">
        <is>
          <t>So</t>
        </is>
      </c>
      <c r="F4129" t="inlineStr">
        <is>
          <t>6'1"</t>
        </is>
      </c>
      <c r="G4129" t="n">
        <v>285</v>
      </c>
      <c r="H4129" t="inlineStr">
        <is>
          <t>Demopolis, Ala.</t>
        </is>
      </c>
    </row>
    <row r="4130">
      <c r="A4130" t="inlineStr">
        <is>
          <t>Georgia State</t>
        </is>
      </c>
      <c r="B4130" t="n">
        <v>0</v>
      </c>
      <c r="C4130" t="inlineStr">
        <is>
          <t>Dennis Murray Jr.</t>
        </is>
      </c>
      <c r="D4130" t="inlineStr">
        <is>
          <t>RB</t>
        </is>
      </c>
      <c r="E4130" t="inlineStr">
        <is>
          <t>R-So</t>
        </is>
      </c>
      <c r="F4130" t="inlineStr">
        <is>
          <t>5'9"</t>
        </is>
      </c>
      <c r="G4130" t="n">
        <v>170</v>
      </c>
      <c r="H4130" t="inlineStr">
        <is>
          <t>Daytona Beach, Fla.</t>
        </is>
      </c>
    </row>
    <row r="4131">
      <c r="A4131" t="inlineStr">
        <is>
          <t>Georgia State</t>
        </is>
      </c>
      <c r="B4131" t="n">
        <v>16</v>
      </c>
      <c r="C4131" t="inlineStr">
        <is>
          <t>Keenan Nelson</t>
        </is>
      </c>
      <c r="D4131" t="inlineStr">
        <is>
          <t>S</t>
        </is>
      </c>
      <c r="E4131" t="inlineStr">
        <is>
          <t>R-Sr</t>
        </is>
      </c>
      <c r="F4131" t="inlineStr">
        <is>
          <t>6'0"</t>
        </is>
      </c>
      <c r="G4131" t="n">
        <v>200</v>
      </c>
      <c r="H4131" t="inlineStr">
        <is>
          <t>Philadelphia, Pa.</t>
        </is>
      </c>
      <c r="I4131" t="inlineStr">
        <is>
          <t>Transfer from Ohio State (2026 portal)</t>
        </is>
      </c>
    </row>
    <row r="4132">
      <c r="A4132" t="inlineStr">
        <is>
          <t>Georgia State</t>
        </is>
      </c>
      <c r="B4132" t="n">
        <v>15</v>
      </c>
      <c r="C4132" t="inlineStr">
        <is>
          <t>Gavin Nuckolls</t>
        </is>
      </c>
      <c r="D4132" t="inlineStr">
        <is>
          <t>QB</t>
        </is>
      </c>
      <c r="E4132" t="inlineStr">
        <is>
          <t>Fr</t>
        </is>
      </c>
      <c r="F4132" t="inlineStr">
        <is>
          <t>5'11"</t>
        </is>
      </c>
      <c r="G4132" t="n">
        <v>170</v>
      </c>
      <c r="H4132" t="inlineStr">
        <is>
          <t>Rocky Face, Ga.</t>
        </is>
      </c>
    </row>
    <row r="4133">
      <c r="A4133" t="inlineStr">
        <is>
          <t>Georgia State</t>
        </is>
      </c>
      <c r="B4133" t="n">
        <v>12</v>
      </c>
      <c r="C4133" t="inlineStr">
        <is>
          <t>Jadon Olafsson</t>
        </is>
      </c>
      <c r="D4133" t="inlineStr">
        <is>
          <t>QB</t>
        </is>
      </c>
      <c r="E4133" t="inlineStr">
        <is>
          <t>R-Fr</t>
        </is>
      </c>
      <c r="F4133" t="inlineStr">
        <is>
          <t>5'9"</t>
        </is>
      </c>
      <c r="G4133" t="n">
        <v>175</v>
      </c>
      <c r="H4133" t="inlineStr">
        <is>
          <t>Tampa, Fla.</t>
        </is>
      </c>
    </row>
    <row r="4134">
      <c r="A4134" t="inlineStr">
        <is>
          <t>Georgia State</t>
        </is>
      </c>
      <c r="B4134" t="n">
        <v>20</v>
      </c>
      <c r="C4134" t="inlineStr">
        <is>
          <t>Coby Owens</t>
        </is>
      </c>
      <c r="D4134" t="inlineStr">
        <is>
          <t>ILB</t>
        </is>
      </c>
      <c r="E4134" t="inlineStr">
        <is>
          <t>Jr</t>
        </is>
      </c>
      <c r="F4134" t="inlineStr">
        <is>
          <t>6'0"</t>
        </is>
      </c>
      <c r="G4134" t="n">
        <v>215</v>
      </c>
      <c r="H4134" t="inlineStr">
        <is>
          <t>Saltillo, Miss.</t>
        </is>
      </c>
    </row>
    <row r="4135">
      <c r="A4135" t="inlineStr">
        <is>
          <t>Georgia State</t>
        </is>
      </c>
      <c r="B4135" t="n">
        <v>2</v>
      </c>
      <c r="C4135" t="inlineStr">
        <is>
          <t>Ayden Pereira</t>
        </is>
      </c>
      <c r="D4135" t="inlineStr">
        <is>
          <t>QB</t>
        </is>
      </c>
      <c r="E4135" t="inlineStr">
        <is>
          <t>R-Sr</t>
        </is>
      </c>
      <c r="F4135" t="inlineStr">
        <is>
          <t>5'11"</t>
        </is>
      </c>
      <c r="G4135" t="n">
        <v>205</v>
      </c>
      <c r="H4135" t="inlineStr">
        <is>
          <t>Auburn, N.H.</t>
        </is>
      </c>
      <c r="I4135" t="inlineStr">
        <is>
          <t>Transfer from Merrimack (2026 portal)</t>
        </is>
      </c>
    </row>
    <row r="4136">
      <c r="A4136" t="inlineStr">
        <is>
          <t>Georgia State</t>
        </is>
      </c>
      <c r="B4136" t="n">
        <v>21</v>
      </c>
      <c r="C4136" t="inlineStr">
        <is>
          <t>Jaylen Poe</t>
        </is>
      </c>
      <c r="D4136" t="inlineStr">
        <is>
          <t>RB</t>
        </is>
      </c>
      <c r="E4136" t="inlineStr">
        <is>
          <t>R-Jr</t>
        </is>
      </c>
      <c r="F4136" t="inlineStr">
        <is>
          <t>5'10"</t>
        </is>
      </c>
      <c r="G4136" t="n">
        <v>210</v>
      </c>
      <c r="H4136" t="inlineStr">
        <is>
          <t>Dallas, Ga.</t>
        </is>
      </c>
      <c r="I4136" t="inlineStr">
        <is>
          <t>Transfer from Northern Illinois (2026 portal)</t>
        </is>
      </c>
    </row>
    <row r="4137">
      <c r="A4137" t="inlineStr">
        <is>
          <t>Georgia State</t>
        </is>
      </c>
      <c r="B4137" t="n">
        <v>89</v>
      </c>
      <c r="C4137" t="inlineStr">
        <is>
          <t>Amari Powell</t>
        </is>
      </c>
      <c r="D4137" t="inlineStr">
        <is>
          <t>WR</t>
        </is>
      </c>
      <c r="E4137" t="inlineStr">
        <is>
          <t>R-So</t>
        </is>
      </c>
      <c r="F4137" t="inlineStr">
        <is>
          <t>6'4"</t>
        </is>
      </c>
      <c r="G4137" t="n">
        <v>200</v>
      </c>
      <c r="H4137" t="inlineStr">
        <is>
          <t>Cairo, Ga.</t>
        </is>
      </c>
    </row>
    <row r="4138">
      <c r="A4138" t="inlineStr">
        <is>
          <t>Georgia State</t>
        </is>
      </c>
      <c r="B4138" t="n">
        <v>38</v>
      </c>
      <c r="C4138" t="inlineStr">
        <is>
          <t>Khalil Quinn</t>
        </is>
      </c>
      <c r="D4138" t="inlineStr">
        <is>
          <t>WR</t>
        </is>
      </c>
      <c r="E4138" t="inlineStr">
        <is>
          <t>R-Fr</t>
        </is>
      </c>
      <c r="F4138" t="inlineStr">
        <is>
          <t>5'9"</t>
        </is>
      </c>
      <c r="G4138" t="n">
        <v>180</v>
      </c>
      <c r="H4138" t="inlineStr">
        <is>
          <t>Warner Robins, Ga.</t>
        </is>
      </c>
    </row>
    <row r="4139">
      <c r="A4139" t="inlineStr">
        <is>
          <t>Georgia State</t>
        </is>
      </c>
      <c r="B4139" t="n">
        <v>0</v>
      </c>
      <c r="C4139" t="inlineStr">
        <is>
          <t>Jonah Reeder</t>
        </is>
      </c>
      <c r="D4139" t="inlineStr">
        <is>
          <t>DT</t>
        </is>
      </c>
      <c r="E4139" t="inlineStr">
        <is>
          <t>Sr</t>
        </is>
      </c>
      <c r="F4139" t="inlineStr">
        <is>
          <t>6'2"</t>
        </is>
      </c>
      <c r="G4139" t="n">
        <v>310</v>
      </c>
      <c r="H4139" t="inlineStr">
        <is>
          <t>Moreno Valley, Calif.</t>
        </is>
      </c>
    </row>
    <row r="4140">
      <c r="A4140" t="inlineStr">
        <is>
          <t>Georgia State</t>
        </is>
      </c>
      <c r="B4140" t="n">
        <v>1</v>
      </c>
      <c r="C4140" t="inlineStr">
        <is>
          <t>Jabriel Rhodes-Nelson</t>
        </is>
      </c>
      <c r="D4140" t="inlineStr">
        <is>
          <t>DE</t>
        </is>
      </c>
      <c r="E4140" t="inlineStr">
        <is>
          <t>Sr</t>
        </is>
      </c>
      <c r="F4140" t="inlineStr">
        <is>
          <t>6'4"</t>
        </is>
      </c>
      <c r="G4140" t="n">
        <v>270</v>
      </c>
      <c r="H4140" t="inlineStr">
        <is>
          <t>Philadelphia, Pa.</t>
        </is>
      </c>
    </row>
    <row r="4141">
      <c r="A4141" t="inlineStr">
        <is>
          <t>Georgia State</t>
        </is>
      </c>
      <c r="B4141" t="n">
        <v>94</v>
      </c>
      <c r="C4141" t="inlineStr">
        <is>
          <t>Eli Richards</t>
        </is>
      </c>
      <c r="D4141" t="inlineStr">
        <is>
          <t>DT</t>
        </is>
      </c>
      <c r="E4141" t="inlineStr">
        <is>
          <t>Fr</t>
        </is>
      </c>
      <c r="F4141" t="inlineStr">
        <is>
          <t>6'2"</t>
        </is>
      </c>
      <c r="G4141" t="n">
        <v>300</v>
      </c>
      <c r="H4141" t="inlineStr">
        <is>
          <t>Hoschton, Ga.</t>
        </is>
      </c>
    </row>
    <row r="4142">
      <c r="A4142" t="inlineStr">
        <is>
          <t>Georgia State</t>
        </is>
      </c>
      <c r="B4142" t="n">
        <v>10</v>
      </c>
      <c r="C4142" t="inlineStr">
        <is>
          <t>DJ Riles</t>
        </is>
      </c>
      <c r="D4142" t="inlineStr">
        <is>
          <t>WR</t>
        </is>
      </c>
      <c r="E4142" t="inlineStr">
        <is>
          <t>R-Sr</t>
        </is>
      </c>
      <c r="F4142" t="inlineStr">
        <is>
          <t>5'11"</t>
        </is>
      </c>
      <c r="G4142" t="n">
        <v>200</v>
      </c>
      <c r="H4142" t="inlineStr">
        <is>
          <t>Columbus, Ga.</t>
        </is>
      </c>
    </row>
    <row r="4143">
      <c r="A4143" t="inlineStr">
        <is>
          <t>Georgia State</t>
        </is>
      </c>
      <c r="B4143" t="n">
        <v>66</v>
      </c>
      <c r="C4143" t="inlineStr">
        <is>
          <t>Braylin Roberts</t>
        </is>
      </c>
      <c r="D4143" t="inlineStr">
        <is>
          <t>OT</t>
        </is>
      </c>
      <c r="E4143" t="inlineStr">
        <is>
          <t>R-Fr</t>
        </is>
      </c>
      <c r="F4143" t="inlineStr">
        <is>
          <t>6'4"</t>
        </is>
      </c>
      <c r="G4143" t="n">
        <v>310</v>
      </c>
      <c r="H4143" t="inlineStr">
        <is>
          <t>Newnan, Ga.</t>
        </is>
      </c>
    </row>
    <row r="4144">
      <c r="A4144" t="inlineStr">
        <is>
          <t>Georgia State</t>
        </is>
      </c>
      <c r="B4144" t="n">
        <v>58</v>
      </c>
      <c r="C4144" t="inlineStr">
        <is>
          <t>Maxwell Robinson</t>
        </is>
      </c>
      <c r="D4144" t="inlineStr">
        <is>
          <t>OT</t>
        </is>
      </c>
      <c r="E4144" t="inlineStr">
        <is>
          <t>Fr</t>
        </is>
      </c>
      <c r="F4144" t="inlineStr">
        <is>
          <t>6'3"</t>
        </is>
      </c>
      <c r="G4144" t="n">
        <v>290</v>
      </c>
      <c r="H4144" t="inlineStr">
        <is>
          <t>Derby, Kan.</t>
        </is>
      </c>
    </row>
    <row r="4145">
      <c r="A4145" t="inlineStr">
        <is>
          <t>Georgia State</t>
        </is>
      </c>
      <c r="B4145" t="n">
        <v>72</v>
      </c>
      <c r="C4145" t="inlineStr">
        <is>
          <t>Kelton Smith</t>
        </is>
      </c>
      <c r="D4145" t="inlineStr">
        <is>
          <t>OL</t>
        </is>
      </c>
      <c r="E4145" t="inlineStr">
        <is>
          <t>R-Jr</t>
        </is>
      </c>
      <c r="F4145" t="inlineStr">
        <is>
          <t>6'5"</t>
        </is>
      </c>
      <c r="G4145" t="n">
        <v>305</v>
      </c>
      <c r="H4145" t="inlineStr">
        <is>
          <t>Columbus, Ga.</t>
        </is>
      </c>
      <c r="I4145" t="inlineStr">
        <is>
          <t>Transfer from Georgia (2026 portal)</t>
        </is>
      </c>
    </row>
    <row r="4146">
      <c r="A4146" t="inlineStr">
        <is>
          <t>Georgia State</t>
        </is>
      </c>
      <c r="B4146" t="n">
        <v>42</v>
      </c>
      <c r="C4146" t="inlineStr">
        <is>
          <t>Tylan Smith</t>
        </is>
      </c>
      <c r="D4146" t="inlineStr">
        <is>
          <t>CB</t>
        </is>
      </c>
      <c r="E4146" t="inlineStr">
        <is>
          <t>R-So</t>
        </is>
      </c>
      <c r="F4146" t="inlineStr">
        <is>
          <t>5'10"</t>
        </is>
      </c>
      <c r="G4146" t="n">
        <v>190</v>
      </c>
      <c r="H4146" t="inlineStr">
        <is>
          <t>Mableton, Ga.</t>
        </is>
      </c>
    </row>
    <row r="4147">
      <c r="A4147" t="inlineStr">
        <is>
          <t>Georgia State</t>
        </is>
      </c>
      <c r="B4147" t="n">
        <v>22</v>
      </c>
      <c r="C4147" t="inlineStr">
        <is>
          <t>Ty Snead</t>
        </is>
      </c>
      <c r="D4147" t="inlineStr">
        <is>
          <t>S</t>
        </is>
      </c>
      <c r="E4147" t="inlineStr">
        <is>
          <t>R-Fr</t>
        </is>
      </c>
      <c r="F4147" t="inlineStr">
        <is>
          <t>6'2"</t>
        </is>
      </c>
      <c r="G4147" t="n">
        <v>215</v>
      </c>
      <c r="H4147" t="inlineStr">
        <is>
          <t>East Dublin, Ga.</t>
        </is>
      </c>
    </row>
    <row r="4148">
      <c r="A4148" t="inlineStr">
        <is>
          <t>Georgia State</t>
        </is>
      </c>
      <c r="B4148" t="n">
        <v>80</v>
      </c>
      <c r="C4148" t="inlineStr">
        <is>
          <t>Ahmed Souare</t>
        </is>
      </c>
      <c r="D4148" t="inlineStr">
        <is>
          <t>WR</t>
        </is>
      </c>
      <c r="E4148" t="inlineStr">
        <is>
          <t>R-Fr</t>
        </is>
      </c>
      <c r="F4148" t="inlineStr">
        <is>
          <t>6'3"</t>
        </is>
      </c>
      <c r="G4148" t="n">
        <v>205</v>
      </c>
      <c r="H4148" t="inlineStr">
        <is>
          <t>Loganville, Ga.</t>
        </is>
      </c>
    </row>
    <row r="4149">
      <c r="A4149" t="inlineStr">
        <is>
          <t>Georgia State</t>
        </is>
      </c>
      <c r="B4149" t="n">
        <v>82</v>
      </c>
      <c r="C4149" t="inlineStr">
        <is>
          <t>Zach Stair</t>
        </is>
      </c>
      <c r="D4149" t="inlineStr">
        <is>
          <t>WR</t>
        </is>
      </c>
      <c r="E4149" t="inlineStr">
        <is>
          <t>Fr</t>
        </is>
      </c>
      <c r="F4149" t="inlineStr">
        <is>
          <t>6'1"</t>
        </is>
      </c>
      <c r="G4149" t="n">
        <v>195</v>
      </c>
      <c r="H4149" t="inlineStr">
        <is>
          <t>Atlanta, Ga.</t>
        </is>
      </c>
    </row>
    <row r="4150">
      <c r="A4150" t="inlineStr">
        <is>
          <t>Georgia State</t>
        </is>
      </c>
      <c r="B4150" t="n">
        <v>55</v>
      </c>
      <c r="C4150" t="inlineStr">
        <is>
          <t>Gage Stanaland</t>
        </is>
      </c>
      <c r="D4150" t="inlineStr">
        <is>
          <t>OL</t>
        </is>
      </c>
      <c r="E4150" t="inlineStr">
        <is>
          <t>R-Jr</t>
        </is>
      </c>
      <c r="F4150" t="inlineStr">
        <is>
          <t>6'3"</t>
        </is>
      </c>
      <c r="G4150" t="n">
        <v>310</v>
      </c>
      <c r="H4150" t="inlineStr">
        <is>
          <t>Tuscalo, Texas</t>
        </is>
      </c>
      <c r="I4150" t="inlineStr">
        <is>
          <t>Transfer from Oklahoma State (2026 portal)</t>
        </is>
      </c>
    </row>
    <row r="4151">
      <c r="A4151" t="inlineStr">
        <is>
          <t>Georgia State</t>
        </is>
      </c>
      <c r="B4151" t="n">
        <v>14</v>
      </c>
      <c r="C4151" t="inlineStr">
        <is>
          <t>TJ Stanley</t>
        </is>
      </c>
      <c r="D4151" t="inlineStr">
        <is>
          <t>QB</t>
        </is>
      </c>
      <c r="E4151" t="inlineStr">
        <is>
          <t>R-Fr</t>
        </is>
      </c>
      <c r="F4151" t="inlineStr">
        <is>
          <t>6'2"</t>
        </is>
      </c>
      <c r="G4151" t="n">
        <v>215</v>
      </c>
      <c r="H4151" t="inlineStr">
        <is>
          <t>Lyons, Ga.</t>
        </is>
      </c>
    </row>
    <row r="4152">
      <c r="A4152" t="inlineStr">
        <is>
          <t>Georgia State</t>
        </is>
      </c>
      <c r="B4152" t="n">
        <v>17</v>
      </c>
      <c r="C4152" t="inlineStr">
        <is>
          <t>Isaiah Stone</t>
        </is>
      </c>
      <c r="D4152" t="inlineStr">
        <is>
          <t>WR</t>
        </is>
      </c>
      <c r="E4152" t="inlineStr">
        <is>
          <t>R-So</t>
        </is>
      </c>
      <c r="F4152" t="inlineStr">
        <is>
          <t>5'10"</t>
        </is>
      </c>
      <c r="G4152" t="n">
        <v>170</v>
      </c>
      <c r="H4152" t="inlineStr">
        <is>
          <t>Smyrna, Ga.</t>
        </is>
      </c>
      <c r="I4152" t="inlineStr">
        <is>
          <t>Transfer from LSU (2026 portal)</t>
        </is>
      </c>
    </row>
    <row r="4153">
      <c r="A4153" t="inlineStr">
        <is>
          <t>Georgia State</t>
        </is>
      </c>
      <c r="B4153" t="n">
        <v>14</v>
      </c>
      <c r="C4153" t="inlineStr">
        <is>
          <t>Christian Teeter</t>
        </is>
      </c>
      <c r="D4153" t="inlineStr">
        <is>
          <t>P</t>
        </is>
      </c>
      <c r="E4153" t="inlineStr">
        <is>
          <t>R-Sr</t>
        </is>
      </c>
      <c r="F4153" t="inlineStr">
        <is>
          <t>6'7"</t>
        </is>
      </c>
      <c r="G4153" t="n">
        <v>220</v>
      </c>
      <c r="H4153" t="inlineStr">
        <is>
          <t>Columbia, S.C.</t>
        </is>
      </c>
      <c r="I4153" t="inlineStr">
        <is>
          <t>Transfer from Wingate (2026 portal)</t>
        </is>
      </c>
    </row>
    <row r="4154">
      <c r="A4154" t="inlineStr">
        <is>
          <t>Georgia State</t>
        </is>
      </c>
      <c r="B4154" t="n">
        <v>60</v>
      </c>
      <c r="C4154" t="inlineStr">
        <is>
          <t>Jackson Tolley</t>
        </is>
      </c>
      <c r="D4154" t="inlineStr">
        <is>
          <t>LS</t>
        </is>
      </c>
      <c r="E4154" t="inlineStr">
        <is>
          <t>So</t>
        </is>
      </c>
      <c r="F4154" t="inlineStr">
        <is>
          <t>6'5"</t>
        </is>
      </c>
      <c r="G4154" t="n">
        <v>200</v>
      </c>
      <c r="H4154" t="inlineStr">
        <is>
          <t>McDonough, Ga.</t>
        </is>
      </c>
    </row>
    <row r="4155">
      <c r="A4155" t="inlineStr">
        <is>
          <t>Georgia State</t>
        </is>
      </c>
      <c r="B4155" t="n">
        <v>97</v>
      </c>
      <c r="C4155" t="inlineStr">
        <is>
          <t>Isaac Tolliver</t>
        </is>
      </c>
      <c r="D4155" t="inlineStr">
        <is>
          <t>DE</t>
        </is>
      </c>
      <c r="E4155" t="inlineStr">
        <is>
          <t>Fr</t>
        </is>
      </c>
      <c r="F4155" t="inlineStr">
        <is>
          <t>6'4"</t>
        </is>
      </c>
      <c r="G4155" t="n">
        <v>230</v>
      </c>
      <c r="H4155" t="inlineStr">
        <is>
          <t>Cumming, Ga.</t>
        </is>
      </c>
    </row>
    <row r="4156">
      <c r="A4156" t="inlineStr">
        <is>
          <t>Georgia State</t>
        </is>
      </c>
      <c r="B4156" t="n">
        <v>35</v>
      </c>
      <c r="C4156" t="inlineStr">
        <is>
          <t>Landon Vargas</t>
        </is>
      </c>
      <c r="D4156" t="inlineStr">
        <is>
          <t>P/K</t>
        </is>
      </c>
      <c r="E4156" t="inlineStr">
        <is>
          <t>Fr</t>
        </is>
      </c>
      <c r="F4156" t="inlineStr">
        <is>
          <t>6'0"</t>
        </is>
      </c>
      <c r="G4156" t="n">
        <v>180</v>
      </c>
      <c r="H4156" t="inlineStr">
        <is>
          <t>Carrollton, Ga.</t>
        </is>
      </c>
    </row>
    <row r="4157">
      <c r="A4157" t="inlineStr">
        <is>
          <t>Georgia State</t>
        </is>
      </c>
      <c r="B4157" t="n">
        <v>92</v>
      </c>
      <c r="C4157" t="inlineStr">
        <is>
          <t>AJ Vaughns</t>
        </is>
      </c>
      <c r="D4157" t="inlineStr">
        <is>
          <t>DT</t>
        </is>
      </c>
      <c r="E4157" t="inlineStr">
        <is>
          <t>R-Sr</t>
        </is>
      </c>
      <c r="F4157" t="inlineStr">
        <is>
          <t>6'5"</t>
        </is>
      </c>
      <c r="G4157" t="n">
        <v>315</v>
      </c>
      <c r="H4157" t="inlineStr">
        <is>
          <t>Memphis, Tenn.</t>
        </is>
      </c>
    </row>
    <row r="4158">
      <c r="A4158" t="inlineStr">
        <is>
          <t>Georgia State</t>
        </is>
      </c>
      <c r="B4158" t="n">
        <v>7</v>
      </c>
      <c r="C4158" t="inlineStr">
        <is>
          <t>Deuce Walker</t>
        </is>
      </c>
      <c r="D4158" t="inlineStr">
        <is>
          <t>S</t>
        </is>
      </c>
      <c r="E4158" t="inlineStr">
        <is>
          <t>Jr</t>
        </is>
      </c>
      <c r="F4158" t="inlineStr">
        <is>
          <t>5'10"</t>
        </is>
      </c>
      <c r="G4158" t="n">
        <v>190</v>
      </c>
      <c r="H4158" t="inlineStr">
        <is>
          <t>Salisbury, N.C.</t>
        </is>
      </c>
    </row>
    <row r="4159">
      <c r="A4159" t="inlineStr">
        <is>
          <t>Georgia State</t>
        </is>
      </c>
      <c r="B4159" t="n">
        <v>26</v>
      </c>
      <c r="C4159" t="inlineStr">
        <is>
          <t>Jacorey Walker</t>
        </is>
      </c>
      <c r="D4159" t="inlineStr">
        <is>
          <t>CB</t>
        </is>
      </c>
      <c r="E4159" t="inlineStr">
        <is>
          <t>R-Jr</t>
        </is>
      </c>
      <c r="F4159" t="inlineStr">
        <is>
          <t>5'9"</t>
        </is>
      </c>
      <c r="G4159" t="n">
        <v>165</v>
      </c>
      <c r="H4159" t="inlineStr">
        <is>
          <t>Riverdale, Ga.</t>
        </is>
      </c>
    </row>
    <row r="4160">
      <c r="A4160" t="inlineStr">
        <is>
          <t>Georgia State</t>
        </is>
      </c>
      <c r="B4160" t="n">
        <v>4</v>
      </c>
      <c r="C4160" t="inlineStr">
        <is>
          <t>Kyle Washington</t>
        </is>
      </c>
      <c r="D4160" t="inlineStr">
        <is>
          <t>WR</t>
        </is>
      </c>
      <c r="E4160" t="inlineStr">
        <is>
          <t>So</t>
        </is>
      </c>
      <c r="F4160" t="inlineStr">
        <is>
          <t>5'8"</t>
        </is>
      </c>
      <c r="G4160" t="n">
        <v>175</v>
      </c>
      <c r="H4160" t="inlineStr">
        <is>
          <t>Hollywood, Fla.</t>
        </is>
      </c>
    </row>
    <row r="4161">
      <c r="A4161" t="inlineStr">
        <is>
          <t>Georgia State</t>
        </is>
      </c>
      <c r="B4161" t="n">
        <v>55</v>
      </c>
      <c r="C4161" t="inlineStr">
        <is>
          <t>Antonio Wesley</t>
        </is>
      </c>
      <c r="D4161" t="inlineStr">
        <is>
          <t>ILB</t>
        </is>
      </c>
      <c r="E4161" t="inlineStr">
        <is>
          <t>R-So</t>
        </is>
      </c>
      <c r="F4161" t="inlineStr">
        <is>
          <t>5'9"</t>
        </is>
      </c>
      <c r="G4161" t="n">
        <v>205</v>
      </c>
      <c r="H4161" t="inlineStr">
        <is>
          <t>Hampton, Ga.</t>
        </is>
      </c>
    </row>
    <row r="4162">
      <c r="A4162" t="inlineStr">
        <is>
          <t>Georgia State</t>
        </is>
      </c>
      <c r="B4162" t="n">
        <v>51</v>
      </c>
      <c r="C4162" t="inlineStr">
        <is>
          <t>Autoro Whitfield</t>
        </is>
      </c>
      <c r="D4162" t="inlineStr">
        <is>
          <t>OL</t>
        </is>
      </c>
      <c r="E4162" t="inlineStr">
        <is>
          <t>Fr</t>
        </is>
      </c>
      <c r="F4162" t="inlineStr">
        <is>
          <t>6'3"</t>
        </is>
      </c>
      <c r="G4162" t="n">
        <v>295</v>
      </c>
      <c r="H4162" t="inlineStr">
        <is>
          <t>Columbus, Ga.</t>
        </is>
      </c>
    </row>
    <row r="4163">
      <c r="A4163" t="inlineStr">
        <is>
          <t>Georgia State</t>
        </is>
      </c>
      <c r="B4163" t="n">
        <v>24</v>
      </c>
      <c r="C4163" t="inlineStr">
        <is>
          <t>Qwantavius Wiggins</t>
        </is>
      </c>
      <c r="D4163" t="inlineStr">
        <is>
          <t>RB</t>
        </is>
      </c>
      <c r="E4163" t="inlineStr">
        <is>
          <t>Fr</t>
        </is>
      </c>
      <c r="F4163" t="inlineStr">
        <is>
          <t>5'11"</t>
        </is>
      </c>
      <c r="G4163" t="n">
        <v>200</v>
      </c>
      <c r="H4163" t="inlineStr">
        <is>
          <t>Fairburn, Ga.</t>
        </is>
      </c>
    </row>
    <row r="4164">
      <c r="A4164" t="inlineStr">
        <is>
          <t>Georgia State</t>
        </is>
      </c>
      <c r="B4164" t="n">
        <v>54</v>
      </c>
      <c r="C4164" t="inlineStr">
        <is>
          <t>Tyhler Williams</t>
        </is>
      </c>
      <c r="D4164" t="inlineStr">
        <is>
          <t>OL</t>
        </is>
      </c>
      <c r="E4164" t="inlineStr">
        <is>
          <t>R-Sr</t>
        </is>
      </c>
      <c r="F4164" t="inlineStr">
        <is>
          <t>6'2"</t>
        </is>
      </c>
      <c r="G4164" t="n">
        <v>315</v>
      </c>
      <c r="H4164" t="inlineStr">
        <is>
          <t>Alpharetta, Ga.</t>
        </is>
      </c>
    </row>
    <row r="4165">
      <c r="A4165" t="inlineStr">
        <is>
          <t>Georgia State</t>
        </is>
      </c>
      <c r="B4165" t="n">
        <v>44</v>
      </c>
      <c r="C4165" t="inlineStr">
        <is>
          <t>Freddie Wilson</t>
        </is>
      </c>
      <c r="D4165" t="inlineStr">
        <is>
          <t>DE</t>
        </is>
      </c>
      <c r="E4165" t="inlineStr">
        <is>
          <t>Fr</t>
        </is>
      </c>
      <c r="F4165" t="inlineStr">
        <is>
          <t>6'3"</t>
        </is>
      </c>
      <c r="G4165" t="n">
        <v>255</v>
      </c>
      <c r="H4165" t="inlineStr">
        <is>
          <t>Port Orange, Fla.</t>
        </is>
      </c>
    </row>
    <row r="4166">
      <c r="A4166" t="inlineStr">
        <is>
          <t>Georgia Tech</t>
        </is>
      </c>
      <c r="B4166" t="n">
        <v>9</v>
      </c>
      <c r="C4166" t="inlineStr">
        <is>
          <t>Grady Adamson</t>
        </is>
      </c>
      <c r="D4166" t="inlineStr">
        <is>
          <t>QB</t>
        </is>
      </c>
      <c r="E4166" t="inlineStr">
        <is>
          <t>R-Freshman</t>
        </is>
      </c>
      <c r="F4166" t="inlineStr">
        <is>
          <t>6'2"</t>
        </is>
      </c>
      <c r="G4166" t="n">
        <v>215</v>
      </c>
      <c r="H4166" t="inlineStr">
        <is>
          <t>Edmond, Okla.</t>
        </is>
      </c>
    </row>
    <row r="4167">
      <c r="A4167" t="inlineStr">
        <is>
          <t>Georgia Tech</t>
        </is>
      </c>
      <c r="B4167" t="n">
        <v>88</v>
      </c>
      <c r="C4167" t="inlineStr">
        <is>
          <t>Nate Agyemang</t>
        </is>
      </c>
      <c r="D4167" t="inlineStr">
        <is>
          <t>TE</t>
        </is>
      </c>
      <c r="E4167" t="inlineStr">
        <is>
          <t>Freshman</t>
        </is>
      </c>
      <c r="F4167" t="inlineStr">
        <is>
          <t>6'4"</t>
        </is>
      </c>
      <c r="G4167" t="n">
        <v>235</v>
      </c>
      <c r="H4167" t="inlineStr">
        <is>
          <t>Marietta, Ga.</t>
        </is>
      </c>
    </row>
    <row r="4168">
      <c r="A4168" t="inlineStr">
        <is>
          <t>Georgia Tech</t>
        </is>
      </c>
      <c r="B4168" t="n">
        <v>27</v>
      </c>
      <c r="C4168" t="inlineStr">
        <is>
          <t>Chad Alexander</t>
        </is>
      </c>
      <c r="D4168" t="inlineStr">
        <is>
          <t>RB</t>
        </is>
      </c>
      <c r="E4168" t="inlineStr">
        <is>
          <t>R-Junior</t>
        </is>
      </c>
      <c r="F4168" t="inlineStr">
        <is>
          <t>5'9"</t>
        </is>
      </c>
      <c r="G4168" t="n">
        <v>185</v>
      </c>
      <c r="H4168" t="inlineStr">
        <is>
          <t>Lawrenceville, Ga.</t>
        </is>
      </c>
    </row>
    <row r="4169">
      <c r="A4169" t="inlineStr">
        <is>
          <t>Georgia Tech</t>
        </is>
      </c>
      <c r="B4169" t="n">
        <v>4</v>
      </c>
      <c r="C4169" t="inlineStr">
        <is>
          <t>Jordan Allen</t>
        </is>
      </c>
      <c r="D4169" t="inlineStr">
        <is>
          <t>WR</t>
        </is>
      </c>
      <c r="E4169" t="inlineStr">
        <is>
          <t>Sophomore</t>
        </is>
      </c>
      <c r="F4169" t="inlineStr">
        <is>
          <t>5'9"</t>
        </is>
      </c>
      <c r="G4169" t="n">
        <v>180</v>
      </c>
      <c r="H4169" t="inlineStr">
        <is>
          <t>Lawrenceville, Ga.</t>
        </is>
      </c>
    </row>
    <row r="4170">
      <c r="A4170" t="inlineStr">
        <is>
          <t>Georgia Tech</t>
        </is>
      </c>
      <c r="B4170" t="n">
        <v>47</v>
      </c>
      <c r="C4170" t="inlineStr">
        <is>
          <t>Alex Bacchetta</t>
        </is>
      </c>
      <c r="D4170" t="inlineStr">
        <is>
          <t>P</t>
        </is>
      </c>
      <c r="E4170" t="inlineStr">
        <is>
          <t>R-Senior</t>
        </is>
      </c>
      <c r="F4170" t="inlineStr">
        <is>
          <t>6'2"</t>
        </is>
      </c>
      <c r="G4170" t="n">
        <v>230</v>
      </c>
      <c r="H4170" t="inlineStr">
        <is>
          <t>Atlanta, Ga.</t>
        </is>
      </c>
      <c r="I4170" t="inlineStr">
        <is>
          <t>Transfer from Rice (2026 portal)</t>
        </is>
      </c>
    </row>
    <row r="4171">
      <c r="A4171" t="inlineStr">
        <is>
          <t>Georgia Tech</t>
        </is>
      </c>
      <c r="B4171" t="n">
        <v>32</v>
      </c>
      <c r="C4171" t="inlineStr">
        <is>
          <t>Jayden Barr</t>
        </is>
      </c>
      <c r="D4171" t="inlineStr">
        <is>
          <t>S</t>
        </is>
      </c>
      <c r="E4171" t="inlineStr">
        <is>
          <t>R-Freshman</t>
        </is>
      </c>
      <c r="F4171" t="inlineStr">
        <is>
          <t>5'11"</t>
        </is>
      </c>
      <c r="G4171" t="n">
        <v>200</v>
      </c>
      <c r="H4171" t="inlineStr">
        <is>
          <t>Covington, Ga.</t>
        </is>
      </c>
    </row>
    <row r="4172">
      <c r="A4172" t="inlineStr">
        <is>
          <t>Georgia Tech</t>
        </is>
      </c>
      <c r="B4172" t="n">
        <v>90</v>
      </c>
      <c r="C4172" t="inlineStr">
        <is>
          <t>Blake Belin</t>
        </is>
      </c>
      <c r="D4172" t="inlineStr">
        <is>
          <t>DT</t>
        </is>
      </c>
      <c r="E4172" t="inlineStr">
        <is>
          <t>R-Freshman</t>
        </is>
      </c>
      <c r="F4172" t="inlineStr">
        <is>
          <t>6'3"</t>
        </is>
      </c>
      <c r="G4172" t="n">
        <v>295</v>
      </c>
      <c r="H4172" t="inlineStr">
        <is>
          <t>Harlem, N.Y.</t>
        </is>
      </c>
    </row>
    <row r="4173">
      <c r="A4173" t="inlineStr">
        <is>
          <t>Georgia Tech</t>
        </is>
      </c>
      <c r="B4173" t="n">
        <v>56</v>
      </c>
      <c r="C4173" t="inlineStr">
        <is>
          <t>Jacob Benjamin</t>
        </is>
      </c>
      <c r="D4173" t="inlineStr">
        <is>
          <t>OL</t>
        </is>
      </c>
      <c r="E4173" t="inlineStr">
        <is>
          <t>R-Junior</t>
        </is>
      </c>
      <c r="F4173" t="inlineStr">
        <is>
          <t>6'4"</t>
        </is>
      </c>
      <c r="G4173" t="n">
        <v>305</v>
      </c>
      <c r="H4173" t="inlineStr">
        <is>
          <t>Flowery Branch, Ga.</t>
        </is>
      </c>
    </row>
    <row r="4174">
      <c r="A4174" t="inlineStr">
        <is>
          <t>Georgia Tech</t>
        </is>
      </c>
      <c r="B4174" t="n">
        <v>12</v>
      </c>
      <c r="C4174" t="inlineStr">
        <is>
          <t>Cole Bergeron</t>
        </is>
      </c>
      <c r="D4174" t="inlineStr">
        <is>
          <t>QB</t>
        </is>
      </c>
      <c r="E4174" t="inlineStr">
        <is>
          <t>Freshman</t>
        </is>
      </c>
      <c r="F4174" t="inlineStr">
        <is>
          <t>6'5"</t>
        </is>
      </c>
      <c r="G4174" t="n">
        <v>215</v>
      </c>
      <c r="H4174" t="inlineStr">
        <is>
          <t>Lafayette, La.</t>
        </is>
      </c>
    </row>
    <row r="4175">
      <c r="A4175" t="inlineStr">
        <is>
          <t>Georgia Tech</t>
        </is>
      </c>
      <c r="B4175" t="n">
        <v>33</v>
      </c>
      <c r="C4175" t="inlineStr">
        <is>
          <t>Aidan Birr</t>
        </is>
      </c>
      <c r="D4175" t="inlineStr">
        <is>
          <t>PK</t>
        </is>
      </c>
      <c r="E4175" t="inlineStr">
        <is>
          <t>R-Senior</t>
        </is>
      </c>
      <c r="F4175" t="inlineStr">
        <is>
          <t>6'1"</t>
        </is>
      </c>
      <c r="G4175" t="n">
        <v>205</v>
      </c>
      <c r="H4175" t="inlineStr">
        <is>
          <t>Kennedale, Texas</t>
        </is>
      </c>
    </row>
    <row r="4176">
      <c r="A4176" t="inlineStr">
        <is>
          <t>Georgia Tech</t>
        </is>
      </c>
      <c r="B4176" t="n">
        <v>8</v>
      </c>
      <c r="C4176" t="inlineStr">
        <is>
          <t>Jordan Boyd</t>
        </is>
      </c>
      <c r="D4176" t="inlineStr">
        <is>
          <t>DE</t>
        </is>
      </c>
      <c r="E4176" t="inlineStr">
        <is>
          <t>Junior</t>
        </is>
      </c>
      <c r="F4176" t="inlineStr">
        <is>
          <t>6'3"</t>
        </is>
      </c>
      <c r="G4176" t="n">
        <v>260</v>
      </c>
      <c r="H4176" t="inlineStr">
        <is>
          <t>Beech Island, S.C.</t>
        </is>
      </c>
    </row>
    <row r="4177">
      <c r="A4177" t="inlineStr">
        <is>
          <t>Georgia Tech</t>
        </is>
      </c>
      <c r="B4177" t="n">
        <v>9</v>
      </c>
      <c r="C4177" t="inlineStr">
        <is>
          <t>Amontrae Bradford</t>
        </is>
      </c>
      <c r="D4177" t="inlineStr">
        <is>
          <t>DE</t>
        </is>
      </c>
      <c r="E4177" t="inlineStr">
        <is>
          <t>Junior</t>
        </is>
      </c>
      <c r="F4177" t="inlineStr">
        <is>
          <t>6'5"</t>
        </is>
      </c>
      <c r="G4177" t="n">
        <v>255</v>
      </c>
      <c r="H4177" t="inlineStr">
        <is>
          <t>Statesboro, Ga.</t>
        </is>
      </c>
    </row>
    <row r="4178">
      <c r="A4178" t="inlineStr">
        <is>
          <t>Georgia Tech</t>
        </is>
      </c>
      <c r="B4178" t="n">
        <v>58</v>
      </c>
      <c r="C4178" t="inlineStr">
        <is>
          <t>Jimmy Bryson</t>
        </is>
      </c>
      <c r="D4178" t="inlineStr">
        <is>
          <t>OL</t>
        </is>
      </c>
      <c r="E4178" t="inlineStr">
        <is>
          <t>R-Freshman</t>
        </is>
      </c>
      <c r="F4178" t="inlineStr">
        <is>
          <t>6'4"</t>
        </is>
      </c>
      <c r="G4178" t="n">
        <v>300</v>
      </c>
      <c r="H4178" t="inlineStr">
        <is>
          <t>Crossville, Tenn.</t>
        </is>
      </c>
    </row>
    <row r="4179">
      <c r="A4179" t="inlineStr">
        <is>
          <t>Georgia Tech</t>
        </is>
      </c>
      <c r="B4179" t="n">
        <v>38</v>
      </c>
      <c r="C4179" t="inlineStr">
        <is>
          <t>Wills Campbell</t>
        </is>
      </c>
      <c r="D4179" t="inlineStr">
        <is>
          <t>WR</t>
        </is>
      </c>
      <c r="E4179" t="inlineStr">
        <is>
          <t>Freshman</t>
        </is>
      </c>
      <c r="F4179" t="inlineStr">
        <is>
          <t>6'3"</t>
        </is>
      </c>
      <c r="G4179" t="n">
        <v>220</v>
      </c>
      <c r="H4179" t="inlineStr">
        <is>
          <t>Roswell, Ga.</t>
        </is>
      </c>
    </row>
    <row r="4180">
      <c r="A4180" t="inlineStr">
        <is>
          <t>Georgia Tech</t>
        </is>
      </c>
      <c r="B4180" t="n">
        <v>55</v>
      </c>
      <c r="C4180" t="inlineStr">
        <is>
          <t>Xavier Canales</t>
        </is>
      </c>
      <c r="D4180" t="inlineStr">
        <is>
          <t>OL</t>
        </is>
      </c>
      <c r="E4180" t="inlineStr">
        <is>
          <t>R-Freshman</t>
        </is>
      </c>
      <c r="F4180" t="inlineStr">
        <is>
          <t>6'4"</t>
        </is>
      </c>
      <c r="G4180" t="n">
        <v>300</v>
      </c>
      <c r="H4180" t="inlineStr">
        <is>
          <t>Marietta, Ga.</t>
        </is>
      </c>
    </row>
    <row r="4181">
      <c r="A4181" t="inlineStr">
        <is>
          <t>Georgia Tech</t>
        </is>
      </c>
      <c r="B4181" t="n">
        <v>72</v>
      </c>
      <c r="C4181" t="inlineStr">
        <is>
          <t>Malachi Carney</t>
        </is>
      </c>
      <c r="D4181" t="inlineStr">
        <is>
          <t>OL</t>
        </is>
      </c>
      <c r="E4181" t="inlineStr">
        <is>
          <t>R-Senior</t>
        </is>
      </c>
      <c r="F4181" t="inlineStr">
        <is>
          <t>6'4"</t>
        </is>
      </c>
      <c r="G4181" t="n">
        <v>335</v>
      </c>
      <c r="H4181" t="inlineStr">
        <is>
          <t>Pleasant Grove, Ala.</t>
        </is>
      </c>
    </row>
    <row r="4182">
      <c r="A4182" t="inlineStr">
        <is>
          <t>Georgia Tech</t>
        </is>
      </c>
      <c r="B4182" t="n">
        <v>99</v>
      </c>
      <c r="C4182" t="inlineStr">
        <is>
          <t>Vincent Carroll-Jackson</t>
        </is>
      </c>
      <c r="D4182" t="inlineStr">
        <is>
          <t>DT</t>
        </is>
      </c>
      <c r="E4182" t="inlineStr">
        <is>
          <t>R-Junior</t>
        </is>
      </c>
      <c r="F4182" t="inlineStr">
        <is>
          <t>6'5"</t>
        </is>
      </c>
      <c r="G4182" t="n">
        <v>315</v>
      </c>
      <c r="H4182" t="inlineStr">
        <is>
          <t>Harrisburg, Pa.</t>
        </is>
      </c>
      <c r="I4182" t="inlineStr">
        <is>
          <t>Transfer from UConn (2026 portal)</t>
        </is>
      </c>
    </row>
    <row r="4183">
      <c r="A4183" t="inlineStr">
        <is>
          <t>Georgia Tech</t>
        </is>
      </c>
      <c r="B4183" t="n">
        <v>24</v>
      </c>
      <c r="C4183" t="inlineStr">
        <is>
          <t>Noah Carter</t>
        </is>
      </c>
      <c r="D4183" t="inlineStr">
        <is>
          <t>DE</t>
        </is>
      </c>
      <c r="E4183" t="inlineStr">
        <is>
          <t>R-Sophomore</t>
        </is>
      </c>
      <c r="F4183" t="inlineStr">
        <is>
          <t>6'5"</t>
        </is>
      </c>
      <c r="G4183" t="n">
        <v>245</v>
      </c>
      <c r="H4183" t="inlineStr">
        <is>
          <t>Peoria, Ariz.</t>
        </is>
      </c>
      <c r="I4183" t="inlineStr">
        <is>
          <t>Transfer from Alabama (2026 portal)</t>
        </is>
      </c>
    </row>
    <row r="4184">
      <c r="A4184" t="inlineStr">
        <is>
          <t>Georgia Tech</t>
        </is>
      </c>
      <c r="B4184" t="n">
        <v>98</v>
      </c>
      <c r="C4184" t="inlineStr">
        <is>
          <t>Amier Clarke</t>
        </is>
      </c>
      <c r="D4184" t="inlineStr">
        <is>
          <t>DT</t>
        </is>
      </c>
      <c r="E4184" t="inlineStr">
        <is>
          <t>Freshman</t>
        </is>
      </c>
      <c r="F4184" t="inlineStr">
        <is>
          <t>6'2"</t>
        </is>
      </c>
      <c r="G4184" t="n">
        <v>310</v>
      </c>
      <c r="H4184" t="inlineStr">
        <is>
          <t>Kissimmee, Fla.</t>
        </is>
      </c>
    </row>
    <row r="4185">
      <c r="A4185" t="inlineStr">
        <is>
          <t>Georgia Tech</t>
        </is>
      </c>
      <c r="B4185" t="n">
        <v>93</v>
      </c>
      <c r="C4185" t="inlineStr">
        <is>
          <t>Drew Cohen</t>
        </is>
      </c>
      <c r="D4185" t="inlineStr">
        <is>
          <t>DE</t>
        </is>
      </c>
      <c r="E4185" t="inlineStr">
        <is>
          <t>R-Sophomore</t>
        </is>
      </c>
      <c r="F4185" t="inlineStr">
        <is>
          <t>6'3"</t>
        </is>
      </c>
      <c r="G4185" t="n">
        <v>240</v>
      </c>
      <c r="H4185" t="inlineStr">
        <is>
          <t>Milton, Ga.</t>
        </is>
      </c>
    </row>
    <row r="4186">
      <c r="A4186" t="inlineStr">
        <is>
          <t>Georgia Tech</t>
        </is>
      </c>
      <c r="B4186" t="n">
        <v>11</v>
      </c>
      <c r="C4186" t="inlineStr">
        <is>
          <t>Darnell Collins</t>
        </is>
      </c>
      <c r="D4186" t="inlineStr">
        <is>
          <t>WR</t>
        </is>
      </c>
      <c r="E4186" t="inlineStr">
        <is>
          <t>Freshman</t>
        </is>
      </c>
      <c r="F4186" t="inlineStr">
        <is>
          <t>6'3"</t>
        </is>
      </c>
      <c r="G4186" t="n">
        <v>185</v>
      </c>
      <c r="H4186" t="inlineStr">
        <is>
          <t>Rome, Ga.</t>
        </is>
      </c>
    </row>
    <row r="4187">
      <c r="A4187" t="inlineStr">
        <is>
          <t>Georgia Tech</t>
        </is>
      </c>
      <c r="B4187" t="n">
        <v>17</v>
      </c>
      <c r="C4187" t="inlineStr">
        <is>
          <t>Chris Corbo</t>
        </is>
      </c>
      <c r="D4187" t="inlineStr">
        <is>
          <t>TE</t>
        </is>
      </c>
      <c r="E4187" t="inlineStr">
        <is>
          <t>R-Senior</t>
        </is>
      </c>
      <c r="F4187" t="inlineStr">
        <is>
          <t>6'5"</t>
        </is>
      </c>
      <c r="G4187" t="n">
        <v>250</v>
      </c>
      <c r="H4187" t="inlineStr">
        <is>
          <t>North Caldwell, N.J.</t>
        </is>
      </c>
      <c r="I4187" t="inlineStr">
        <is>
          <t>Transfer from Dartmouth (2026 portal)</t>
        </is>
      </c>
    </row>
    <row r="4188">
      <c r="A4188" t="inlineStr">
        <is>
          <t>Georgia Tech</t>
        </is>
      </c>
      <c r="B4188" t="n">
        <v>25</v>
      </c>
      <c r="C4188" t="inlineStr">
        <is>
          <t>L.J. Crumity</t>
        </is>
      </c>
      <c r="D4188" t="inlineStr">
        <is>
          <t>CB</t>
        </is>
      </c>
      <c r="E4188" t="inlineStr">
        <is>
          <t>Freshman</t>
        </is>
      </c>
      <c r="F4188" t="inlineStr">
        <is>
          <t>5'11"</t>
        </is>
      </c>
      <c r="G4188" t="n">
        <v>160</v>
      </c>
      <c r="H4188" t="inlineStr">
        <is>
          <t>Greenville, Fla.</t>
        </is>
      </c>
    </row>
    <row r="4189">
      <c r="A4189" t="inlineStr">
        <is>
          <t>Georgia Tech</t>
        </is>
      </c>
      <c r="B4189" t="n">
        <v>82</v>
      </c>
      <c r="C4189" t="inlineStr">
        <is>
          <t>Kentrell Davis</t>
        </is>
      </c>
      <c r="D4189" t="inlineStr">
        <is>
          <t>WR</t>
        </is>
      </c>
      <c r="E4189" t="inlineStr">
        <is>
          <t>Freshman</t>
        </is>
      </c>
      <c r="F4189" t="inlineStr">
        <is>
          <t>6'3"</t>
        </is>
      </c>
      <c r="G4189" t="n">
        <v>185</v>
      </c>
      <c r="H4189" t="inlineStr">
        <is>
          <t>Birmingham, Ala.</t>
        </is>
      </c>
    </row>
    <row r="4190">
      <c r="A4190" t="inlineStr">
        <is>
          <t>Georgia Tech</t>
        </is>
      </c>
      <c r="B4190" t="n">
        <v>29</v>
      </c>
      <c r="C4190" t="inlineStr">
        <is>
          <t>Jonas Duclona</t>
        </is>
      </c>
      <c r="D4190" t="inlineStr">
        <is>
          <t>CB</t>
        </is>
      </c>
      <c r="E4190" t="inlineStr">
        <is>
          <t>R-Junior</t>
        </is>
      </c>
      <c r="F4190" t="inlineStr">
        <is>
          <t>5'11"</t>
        </is>
      </c>
      <c r="G4190" t="n">
        <v>190</v>
      </c>
      <c r="H4190" t="inlineStr">
        <is>
          <t>Naples, Fla.</t>
        </is>
      </c>
      <c r="I4190" t="inlineStr">
        <is>
          <t>Transfer from South Florida (2026 portal)</t>
        </is>
      </c>
    </row>
    <row r="4191">
      <c r="A4191" t="inlineStr">
        <is>
          <t>Georgia Tech</t>
        </is>
      </c>
      <c r="B4191" t="n">
        <v>73</v>
      </c>
      <c r="C4191" t="inlineStr">
        <is>
          <t>Favour Edwin</t>
        </is>
      </c>
      <c r="D4191" t="inlineStr">
        <is>
          <t>OL</t>
        </is>
      </c>
      <c r="E4191" t="inlineStr">
        <is>
          <t>R-Sophomore</t>
        </is>
      </c>
      <c r="F4191" t="inlineStr">
        <is>
          <t>6'7"</t>
        </is>
      </c>
      <c r="G4191" t="n">
        <v>320</v>
      </c>
      <c r="H4191" t="inlineStr">
        <is>
          <t>McDonough, Ga.</t>
        </is>
      </c>
    </row>
    <row r="4192">
      <c r="A4192" t="inlineStr">
        <is>
          <t>Georgia Tech</t>
        </is>
      </c>
      <c r="B4192" t="n">
        <v>44</v>
      </c>
      <c r="C4192" t="inlineStr">
        <is>
          <t>Kyle Efford</t>
        </is>
      </c>
      <c r="D4192" t="inlineStr">
        <is>
          <t>LB</t>
        </is>
      </c>
      <c r="E4192" t="inlineStr">
        <is>
          <t>R-Senior</t>
        </is>
      </c>
      <c r="F4192" t="inlineStr">
        <is>
          <t>6'2"</t>
        </is>
      </c>
      <c r="G4192" t="n">
        <v>225</v>
      </c>
      <c r="H4192" t="inlineStr">
        <is>
          <t>Dacula, Ga.</t>
        </is>
      </c>
    </row>
    <row r="4193">
      <c r="A4193" t="inlineStr">
        <is>
          <t>Georgia Tech</t>
        </is>
      </c>
      <c r="B4193" t="n">
        <v>89</v>
      </c>
      <c r="C4193" t="inlineStr">
        <is>
          <t>Chris Elko</t>
        </is>
      </c>
      <c r="D4193" t="inlineStr">
        <is>
          <t>WR</t>
        </is>
      </c>
      <c r="E4193" t="inlineStr">
        <is>
          <t>R-Junior</t>
        </is>
      </c>
      <c r="F4193" t="inlineStr">
        <is>
          <t>6'1"</t>
        </is>
      </c>
      <c r="G4193" t="n">
        <v>205</v>
      </c>
      <c r="H4193" t="inlineStr">
        <is>
          <t>Roswell, Ga.</t>
        </is>
      </c>
    </row>
    <row r="4194">
      <c r="A4194" t="inlineStr">
        <is>
          <t>Georgia Tech</t>
        </is>
      </c>
      <c r="B4194" t="n">
        <v>81</v>
      </c>
      <c r="C4194" t="inlineStr">
        <is>
          <t>Cal Faulkner</t>
        </is>
      </c>
      <c r="D4194" t="inlineStr">
        <is>
          <t>WR</t>
        </is>
      </c>
      <c r="E4194" t="inlineStr">
        <is>
          <t>R-Freshman</t>
        </is>
      </c>
      <c r="F4194" t="inlineStr">
        <is>
          <t>6'2"</t>
        </is>
      </c>
      <c r="G4194" t="n">
        <v>195</v>
      </c>
      <c r="H4194" t="inlineStr">
        <is>
          <t>Dahlonega, Ga.</t>
        </is>
      </c>
    </row>
    <row r="4195">
      <c r="A4195" t="inlineStr">
        <is>
          <t>Georgia Tech</t>
        </is>
      </c>
      <c r="B4195" t="n">
        <v>31</v>
      </c>
      <c r="C4195" t="inlineStr">
        <is>
          <t>Fenix Felton</t>
        </is>
      </c>
      <c r="D4195" t="inlineStr">
        <is>
          <t>S</t>
        </is>
      </c>
      <c r="E4195" t="inlineStr">
        <is>
          <t>R-Freshman</t>
        </is>
      </c>
      <c r="F4195" t="inlineStr">
        <is>
          <t>6'1"</t>
        </is>
      </c>
      <c r="G4195" t="n">
        <v>195</v>
      </c>
      <c r="H4195" t="inlineStr">
        <is>
          <t>McDonough, Ga.</t>
        </is>
      </c>
    </row>
    <row r="4196">
      <c r="A4196" t="inlineStr">
        <is>
          <t>Georgia Tech</t>
        </is>
      </c>
      <c r="B4196" t="n">
        <v>79</v>
      </c>
      <c r="C4196" t="inlineStr">
        <is>
          <t>Jordan Floyd</t>
        </is>
      </c>
      <c r="D4196" t="inlineStr">
        <is>
          <t>OL</t>
        </is>
      </c>
      <c r="E4196" t="inlineStr">
        <is>
          <t>R-Sophomore</t>
        </is>
      </c>
      <c r="F4196" t="inlineStr">
        <is>
          <t>6'6"</t>
        </is>
      </c>
      <c r="G4196" t="n">
        <v>325</v>
      </c>
      <c r="H4196" t="inlineStr">
        <is>
          <t>Lilburn, Ga.</t>
        </is>
      </c>
    </row>
    <row r="4197">
      <c r="A4197" t="inlineStr">
        <is>
          <t>Georgia Tech</t>
        </is>
      </c>
      <c r="B4197" t="n">
        <v>34</v>
      </c>
      <c r="C4197" t="inlineStr">
        <is>
          <t>Myles Forristall</t>
        </is>
      </c>
      <c r="D4197" t="inlineStr">
        <is>
          <t>LB</t>
        </is>
      </c>
      <c r="E4197" t="inlineStr">
        <is>
          <t>R-Junior</t>
        </is>
      </c>
      <c r="F4197" t="inlineStr">
        <is>
          <t>6'0"</t>
        </is>
      </c>
      <c r="G4197" t="n">
        <v>230</v>
      </c>
      <c r="H4197" t="inlineStr">
        <is>
          <t>Cartersville, Ga.</t>
        </is>
      </c>
    </row>
    <row r="4198">
      <c r="A4198" t="inlineStr">
        <is>
          <t>Georgia Tech</t>
        </is>
      </c>
      <c r="B4198" t="n">
        <v>13</v>
      </c>
      <c r="C4198" t="inlineStr">
        <is>
          <t>Isaiah Fuhrmann</t>
        </is>
      </c>
      <c r="D4198" t="inlineStr">
        <is>
          <t>WR</t>
        </is>
      </c>
      <c r="E4198" t="inlineStr">
        <is>
          <t>Junior</t>
        </is>
      </c>
      <c r="F4198" t="inlineStr">
        <is>
          <t>6'4"</t>
        </is>
      </c>
      <c r="G4198" t="n">
        <v>200</v>
      </c>
      <c r="H4198" t="inlineStr">
        <is>
          <t>Norfolk, Va.</t>
        </is>
      </c>
      <c r="I4198" t="inlineStr">
        <is>
          <t>Transfer from Elon (2026 portal)</t>
        </is>
      </c>
    </row>
    <row r="4199">
      <c r="A4199" t="inlineStr">
        <is>
          <t>Georgia Tech</t>
        </is>
      </c>
      <c r="B4199" t="n">
        <v>91</v>
      </c>
      <c r="C4199" t="inlineStr">
        <is>
          <t>Andre Fuller, Jr.</t>
        </is>
      </c>
      <c r="D4199" t="inlineStr">
        <is>
          <t>DE</t>
        </is>
      </c>
      <c r="E4199" t="inlineStr">
        <is>
          <t>Sophomore</t>
        </is>
      </c>
      <c r="F4199" t="inlineStr">
        <is>
          <t>6'3"</t>
        </is>
      </c>
      <c r="G4199" t="n">
        <v>240</v>
      </c>
      <c r="H4199" t="inlineStr">
        <is>
          <t>Grayson, Ga.</t>
        </is>
      </c>
    </row>
    <row r="4200">
      <c r="A4200" t="inlineStr">
        <is>
          <t>Georgia Tech</t>
        </is>
      </c>
      <c r="B4200" t="n">
        <v>33</v>
      </c>
      <c r="C4200" t="inlineStr">
        <is>
          <t>C.J. Gamble</t>
        </is>
      </c>
      <c r="D4200" t="inlineStr">
        <is>
          <t>LB</t>
        </is>
      </c>
      <c r="E4200" t="inlineStr">
        <is>
          <t>Freshman</t>
        </is>
      </c>
      <c r="F4200" t="inlineStr">
        <is>
          <t>6'1"</t>
        </is>
      </c>
      <c r="G4200" t="n">
        <v>215</v>
      </c>
      <c r="H4200" t="inlineStr">
        <is>
          <t>Carrollton, Ga.</t>
        </is>
      </c>
    </row>
    <row r="4201">
      <c r="A4201" t="inlineStr">
        <is>
          <t>Georgia Tech</t>
        </is>
      </c>
      <c r="B4201" t="n">
        <v>55</v>
      </c>
      <c r="C4201" t="inlineStr">
        <is>
          <t>Christian Garrett</t>
        </is>
      </c>
      <c r="D4201" t="inlineStr">
        <is>
          <t>DT</t>
        </is>
      </c>
      <c r="E4201" t="inlineStr">
        <is>
          <t>R-Freshman</t>
        </is>
      </c>
      <c r="F4201" t="inlineStr">
        <is>
          <t>6'4"</t>
        </is>
      </c>
      <c r="G4201" t="n">
        <v>265</v>
      </c>
      <c r="H4201" t="inlineStr">
        <is>
          <t>Monroe, Ga.</t>
        </is>
      </c>
    </row>
    <row r="4202">
      <c r="A4202" t="inlineStr">
        <is>
          <t>Georgia Tech</t>
        </is>
      </c>
      <c r="B4202" t="n">
        <v>6</v>
      </c>
      <c r="C4202" t="inlineStr">
        <is>
          <t>Debron Gatling</t>
        </is>
      </c>
      <c r="D4202" t="inlineStr">
        <is>
          <t>WR</t>
        </is>
      </c>
      <c r="E4202" t="inlineStr">
        <is>
          <t>R-Sophomore</t>
        </is>
      </c>
      <c r="F4202" t="inlineStr">
        <is>
          <t>5'11"</t>
        </is>
      </c>
      <c r="G4202" t="n">
        <v>200</v>
      </c>
      <c r="H4202" t="inlineStr">
        <is>
          <t>Alpharetta, Ga.</t>
        </is>
      </c>
    </row>
    <row r="4203">
      <c r="A4203" t="inlineStr">
        <is>
          <t>Georgia Tech</t>
        </is>
      </c>
      <c r="B4203" t="n">
        <v>46</v>
      </c>
      <c r="C4203" t="inlineStr">
        <is>
          <t>Jonathan Genty</t>
        </is>
      </c>
      <c r="D4203" t="inlineStr">
        <is>
          <t>P</t>
        </is>
      </c>
      <c r="E4203" t="inlineStr">
        <is>
          <t>Freshman</t>
        </is>
      </c>
      <c r="F4203" t="inlineStr">
        <is>
          <t>6'5"</t>
        </is>
      </c>
      <c r="G4203" t="n">
        <v>190</v>
      </c>
      <c r="H4203" t="inlineStr">
        <is>
          <t>Roswell, Ga.</t>
        </is>
      </c>
    </row>
    <row r="4204">
      <c r="A4204" t="inlineStr">
        <is>
          <t>Georgia Tech</t>
        </is>
      </c>
      <c r="B4204" t="n">
        <v>56</v>
      </c>
      <c r="C4204" t="inlineStr">
        <is>
          <t>Tim Griffin</t>
        </is>
      </c>
      <c r="D4204" t="inlineStr">
        <is>
          <t>DT</t>
        </is>
      </c>
      <c r="E4204" t="inlineStr">
        <is>
          <t>R-Freshman</t>
        </is>
      </c>
      <c r="F4204" t="inlineStr">
        <is>
          <t>6'5"</t>
        </is>
      </c>
      <c r="G4204" t="n">
        <v>275</v>
      </c>
      <c r="H4204" t="inlineStr">
        <is>
          <t>Covington, Ga.</t>
        </is>
      </c>
      <c r="I4204" t="inlineStr">
        <is>
          <t>Transfer from Cincinnati (2026 portal)</t>
        </is>
      </c>
    </row>
    <row r="4205">
      <c r="A4205" t="inlineStr">
        <is>
          <t>Georgia Tech</t>
        </is>
      </c>
      <c r="B4205" t="n">
        <v>18</v>
      </c>
      <c r="C4205" t="inlineStr">
        <is>
          <t>Ben Guthrie</t>
        </is>
      </c>
      <c r="D4205" t="inlineStr">
        <is>
          <t>QB</t>
        </is>
      </c>
      <c r="E4205" t="inlineStr">
        <is>
          <t>R-Junior</t>
        </is>
      </c>
      <c r="F4205" t="inlineStr">
        <is>
          <t>5'10"</t>
        </is>
      </c>
      <c r="G4205" t="n">
        <v>175</v>
      </c>
      <c r="H4205" t="inlineStr">
        <is>
          <t>Alpharetta, Ga.</t>
        </is>
      </c>
    </row>
    <row r="4206">
      <c r="A4206" t="inlineStr">
        <is>
          <t>Georgia Tech</t>
        </is>
      </c>
      <c r="B4206" t="n">
        <v>8</v>
      </c>
      <c r="C4206" t="inlineStr">
        <is>
          <t>Gavin Harris</t>
        </is>
      </c>
      <c r="D4206" t="inlineStr">
        <is>
          <t>TE</t>
        </is>
      </c>
      <c r="E4206" t="inlineStr">
        <is>
          <t>R-Senior</t>
        </is>
      </c>
      <c r="F4206" t="inlineStr">
        <is>
          <t>6'3"</t>
        </is>
      </c>
      <c r="G4206" t="n">
        <v>250</v>
      </c>
      <c r="H4206" t="inlineStr">
        <is>
          <t>San Antonio, Texas</t>
        </is>
      </c>
      <c r="I4206" t="inlineStr">
        <is>
          <t>Transfer from New Mexico State (2026 portal)</t>
        </is>
      </c>
    </row>
    <row r="4207">
      <c r="A4207" t="inlineStr">
        <is>
          <t>Georgia Tech</t>
        </is>
      </c>
      <c r="B4207" t="n">
        <v>27</v>
      </c>
      <c r="C4207" t="inlineStr">
        <is>
          <t>Tae Harris</t>
        </is>
      </c>
      <c r="D4207" t="inlineStr">
        <is>
          <t>S</t>
        </is>
      </c>
      <c r="E4207" t="inlineStr">
        <is>
          <t>Sophomore</t>
        </is>
      </c>
      <c r="F4207" t="inlineStr">
        <is>
          <t>5'11"</t>
        </is>
      </c>
      <c r="G4207" t="n">
        <v>200</v>
      </c>
      <c r="H4207" t="inlineStr">
        <is>
          <t>Cedartown, Ga.</t>
        </is>
      </c>
    </row>
    <row r="4208">
      <c r="A4208" t="inlineStr">
        <is>
          <t>Georgia Tech</t>
        </is>
      </c>
      <c r="B4208" t="n">
        <v>84</v>
      </c>
      <c r="C4208" t="inlineStr">
        <is>
          <t>Evan Haynes</t>
        </is>
      </c>
      <c r="D4208" t="inlineStr">
        <is>
          <t>WR</t>
        </is>
      </c>
      <c r="E4208" t="inlineStr">
        <is>
          <t>R-Freshman</t>
        </is>
      </c>
      <c r="F4208" t="inlineStr">
        <is>
          <t>6'3"</t>
        </is>
      </c>
      <c r="G4208" t="n">
        <v>205</v>
      </c>
      <c r="H4208" t="inlineStr">
        <is>
          <t>Milton, Ga.</t>
        </is>
      </c>
    </row>
    <row r="4209">
      <c r="A4209" t="inlineStr">
        <is>
          <t>Georgia Tech</t>
        </is>
      </c>
      <c r="B4209" t="n">
        <v>22</v>
      </c>
      <c r="C4209" t="inlineStr">
        <is>
          <t>Justice Haynes</t>
        </is>
      </c>
      <c r="D4209" t="inlineStr">
        <is>
          <t>RB</t>
        </is>
      </c>
      <c r="E4209" t="inlineStr">
        <is>
          <t>Senior</t>
        </is>
      </c>
      <c r="F4209" t="inlineStr">
        <is>
          <t>5'11"</t>
        </is>
      </c>
      <c r="G4209" t="n">
        <v>210</v>
      </c>
      <c r="H4209" t="inlineStr">
        <is>
          <t>Alpharetta, Ga.</t>
        </is>
      </c>
      <c r="I4209" t="inlineStr">
        <is>
          <t>Transfer from Michigan (2026 portal)</t>
        </is>
      </c>
    </row>
    <row r="4210">
      <c r="A4210" t="inlineStr">
        <is>
          <t>Georgia Tech</t>
        </is>
      </c>
      <c r="B4210" t="n">
        <v>62</v>
      </c>
      <c r="C4210" t="inlineStr">
        <is>
          <t>Courtlin Heard</t>
        </is>
      </c>
      <c r="D4210" t="inlineStr">
        <is>
          <t>OL</t>
        </is>
      </c>
      <c r="E4210" t="inlineStr">
        <is>
          <t>Freshman</t>
        </is>
      </c>
      <c r="F4210" t="inlineStr">
        <is>
          <t>6'6"</t>
        </is>
      </c>
      <c r="G4210" t="n">
        <v>360</v>
      </c>
      <c r="H4210" t="inlineStr">
        <is>
          <t>Newnan, Ga.</t>
        </is>
      </c>
    </row>
    <row r="4211">
      <c r="A4211" t="inlineStr">
        <is>
          <t>Georgia Tech</t>
        </is>
      </c>
      <c r="B4211" t="n">
        <v>65</v>
      </c>
      <c r="C4211" t="inlineStr">
        <is>
          <t>Courtney Heard</t>
        </is>
      </c>
      <c r="D4211" t="inlineStr">
        <is>
          <t>OL</t>
        </is>
      </c>
      <c r="E4211" t="inlineStr">
        <is>
          <t>Freshman</t>
        </is>
      </c>
      <c r="F4211" t="inlineStr">
        <is>
          <t>6'5"</t>
        </is>
      </c>
      <c r="G4211" t="n">
        <v>320</v>
      </c>
      <c r="H4211" t="inlineStr">
        <is>
          <t>Newnan, Ga.</t>
        </is>
      </c>
    </row>
    <row r="4212">
      <c r="A4212" t="inlineStr">
        <is>
          <t>Georgia Tech</t>
        </is>
      </c>
      <c r="B4212" t="n">
        <v>26</v>
      </c>
      <c r="C4212" t="inlineStr">
        <is>
          <t>Chris Hewitt, Jr.</t>
        </is>
      </c>
      <c r="D4212" t="inlineStr">
        <is>
          <t>S</t>
        </is>
      </c>
      <c r="E4212" t="inlineStr">
        <is>
          <t>Freshman</t>
        </is>
      </c>
      <c r="F4212" t="inlineStr">
        <is>
          <t>5'11"</t>
        </is>
      </c>
      <c r="G4212" t="n">
        <v>200</v>
      </c>
      <c r="H4212" t="inlineStr">
        <is>
          <t>Perry Hall, Md.</t>
        </is>
      </c>
    </row>
    <row r="4213">
      <c r="A4213" t="inlineStr">
        <is>
          <t>Georgia Tech</t>
        </is>
      </c>
      <c r="B4213" t="n">
        <v>16</v>
      </c>
      <c r="C4213" t="inlineStr">
        <is>
          <t>Kelvin Hill</t>
        </is>
      </c>
      <c r="D4213" t="inlineStr">
        <is>
          <t>CB</t>
        </is>
      </c>
      <c r="E4213" t="inlineStr">
        <is>
          <t>Junior</t>
        </is>
      </c>
      <c r="F4213" t="inlineStr">
        <is>
          <t>5'10"</t>
        </is>
      </c>
      <c r="G4213" t="n">
        <v>190</v>
      </c>
      <c r="H4213" t="inlineStr">
        <is>
          <t>Carrollton, Ga.</t>
        </is>
      </c>
    </row>
    <row r="4214">
      <c r="A4214" t="inlineStr">
        <is>
          <t>Georgia Tech</t>
        </is>
      </c>
      <c r="B4214" t="n">
        <v>88</v>
      </c>
      <c r="C4214" t="inlineStr">
        <is>
          <t>A.J. Hoffler</t>
        </is>
      </c>
      <c r="D4214" t="inlineStr">
        <is>
          <t>DE</t>
        </is>
      </c>
      <c r="E4214" t="inlineStr">
        <is>
          <t>Senior</t>
        </is>
      </c>
      <c r="F4214" t="inlineStr">
        <is>
          <t>6'4"</t>
        </is>
      </c>
      <c r="G4214" t="n">
        <v>255</v>
      </c>
      <c r="H4214" t="inlineStr">
        <is>
          <t>Atlanta, Ga.</t>
        </is>
      </c>
    </row>
    <row r="4215">
      <c r="A4215" t="inlineStr">
        <is>
          <t>Georgia Tech</t>
        </is>
      </c>
      <c r="B4215" t="n">
        <v>0</v>
      </c>
      <c r="C4215" t="inlineStr">
        <is>
          <t>Malachi Hosley</t>
        </is>
      </c>
      <c r="D4215" t="inlineStr">
        <is>
          <t>RB</t>
        </is>
      </c>
      <c r="E4215" t="inlineStr">
        <is>
          <t>Senior</t>
        </is>
      </c>
      <c r="F4215" t="inlineStr">
        <is>
          <t>5'10"</t>
        </is>
      </c>
      <c r="G4215" t="n">
        <v>205</v>
      </c>
      <c r="H4215" t="inlineStr">
        <is>
          <t>Columbus, Ga.</t>
        </is>
      </c>
    </row>
    <row r="4216">
      <c r="A4216" t="inlineStr">
        <is>
          <t>Georgia Tech</t>
        </is>
      </c>
      <c r="B4216" t="n">
        <v>26</v>
      </c>
      <c r="C4216" t="inlineStr">
        <is>
          <t>Alex Hunt</t>
        </is>
      </c>
      <c r="D4216" t="inlineStr">
        <is>
          <t>S</t>
        </is>
      </c>
      <c r="E4216" t="inlineStr">
        <is>
          <t>Freshman</t>
        </is>
      </c>
      <c r="F4216" t="inlineStr">
        <is>
          <t>6'0"</t>
        </is>
      </c>
      <c r="G4216" t="n">
        <v>175</v>
      </c>
      <c r="H4216" t="inlineStr">
        <is>
          <t>Ruston, La.</t>
        </is>
      </c>
    </row>
    <row r="4217">
      <c r="A4217" t="inlineStr">
        <is>
          <t>Georgia Tech</t>
        </is>
      </c>
      <c r="B4217" t="n">
        <v>69</v>
      </c>
      <c r="C4217" t="inlineStr">
        <is>
          <t>Joseph Ionata</t>
        </is>
      </c>
      <c r="D4217" t="inlineStr">
        <is>
          <t>OL</t>
        </is>
      </c>
      <c r="E4217" t="inlineStr">
        <is>
          <t>R-Sophomore</t>
        </is>
      </c>
      <c r="F4217" t="inlineStr">
        <is>
          <t>6'5"</t>
        </is>
      </c>
      <c r="G4217" t="n">
        <v>310</v>
      </c>
      <c r="H4217" t="inlineStr">
        <is>
          <t>Clearwater, Fla.</t>
        </is>
      </c>
      <c r="I4217" t="inlineStr">
        <is>
          <t>Transfer from Alabama (2026 portal)</t>
        </is>
      </c>
    </row>
    <row r="4218">
      <c r="A4218" t="inlineStr">
        <is>
          <t>Georgia Tech</t>
        </is>
      </c>
      <c r="B4218" t="n">
        <v>87</v>
      </c>
      <c r="C4218" t="inlineStr">
        <is>
          <t>Coi Jean-Noel</t>
        </is>
      </c>
      <c r="D4218" t="inlineStr">
        <is>
          <t>WR</t>
        </is>
      </c>
      <c r="E4218" t="inlineStr">
        <is>
          <t>Freshman</t>
        </is>
      </c>
      <c r="F4218" t="inlineStr">
        <is>
          <t>5'11"</t>
        </is>
      </c>
      <c r="G4218" t="n">
        <v>165</v>
      </c>
      <c r="H4218" t="inlineStr">
        <is>
          <t>North Miami, Fla.</t>
        </is>
      </c>
    </row>
    <row r="4219">
      <c r="A4219" t="inlineStr">
        <is>
          <t>Georgia Tech</t>
        </is>
      </c>
      <c r="B4219" t="n">
        <v>17</v>
      </c>
      <c r="C4219" t="inlineStr">
        <is>
          <t>Kealan Jones</t>
        </is>
      </c>
      <c r="D4219" t="inlineStr">
        <is>
          <t>S</t>
        </is>
      </c>
      <c r="E4219" t="inlineStr">
        <is>
          <t>Freshman</t>
        </is>
      </c>
      <c r="F4219" t="inlineStr">
        <is>
          <t>6'0"</t>
        </is>
      </c>
      <c r="G4219" t="n">
        <v>190</v>
      </c>
      <c r="H4219" t="inlineStr">
        <is>
          <t>Marietta, Ga.</t>
        </is>
      </c>
    </row>
    <row r="4220">
      <c r="A4220" t="inlineStr">
        <is>
          <t>Georgia Tech</t>
        </is>
      </c>
      <c r="B4220" t="n">
        <v>96</v>
      </c>
      <c r="C4220" t="inlineStr">
        <is>
          <t>Shymeik Jones</t>
        </is>
      </c>
      <c r="D4220" t="inlineStr">
        <is>
          <t>DT</t>
        </is>
      </c>
      <c r="E4220" t="inlineStr">
        <is>
          <t>R-Sophomore</t>
        </is>
      </c>
      <c r="F4220" t="inlineStr">
        <is>
          <t>6'5"</t>
        </is>
      </c>
      <c r="G4220" t="n">
        <v>310</v>
      </c>
      <c r="H4220" t="inlineStr">
        <is>
          <t>Camden, S.C.</t>
        </is>
      </c>
    </row>
    <row r="4221">
      <c r="A4221" t="inlineStr">
        <is>
          <t>Georgia Tech</t>
        </is>
      </c>
      <c r="B4221" t="n">
        <v>45</v>
      </c>
      <c r="C4221" t="inlineStr">
        <is>
          <t>Melvin Jordan IV</t>
        </is>
      </c>
      <c r="D4221" t="inlineStr">
        <is>
          <t>LB</t>
        </is>
      </c>
      <c r="E4221" t="inlineStr">
        <is>
          <t>R-Senior</t>
        </is>
      </c>
      <c r="F4221" t="inlineStr">
        <is>
          <t>5'11"</t>
        </is>
      </c>
      <c r="G4221" t="n">
        <v>230</v>
      </c>
      <c r="H4221" t="inlineStr">
        <is>
          <t>St. Petersburg, Fla.</t>
        </is>
      </c>
    </row>
    <row r="4222">
      <c r="A4222" t="inlineStr">
        <is>
          <t>Georgia Tech</t>
        </is>
      </c>
      <c r="B4222" t="n">
        <v>48</v>
      </c>
      <c r="C4222" t="inlineStr">
        <is>
          <t>Cal Keeler</t>
        </is>
      </c>
      <c r="D4222" t="inlineStr">
        <is>
          <t>LS</t>
        </is>
      </c>
      <c r="E4222" t="inlineStr">
        <is>
          <t>R-Sophomore</t>
        </is>
      </c>
      <c r="F4222" t="inlineStr">
        <is>
          <t>6'2"</t>
        </is>
      </c>
      <c r="G4222" t="n">
        <v>200</v>
      </c>
      <c r="H4222" t="inlineStr">
        <is>
          <t>Phoenix, Ariz.</t>
        </is>
      </c>
    </row>
    <row r="4223">
      <c r="A4223" t="inlineStr">
        <is>
          <t>Georgia Tech</t>
        </is>
      </c>
      <c r="B4223" t="n">
        <v>39</v>
      </c>
      <c r="C4223" t="inlineStr">
        <is>
          <t>Will Kiker</t>
        </is>
      </c>
      <c r="D4223" t="inlineStr">
        <is>
          <t>S</t>
        </is>
      </c>
      <c r="E4223" t="inlineStr">
        <is>
          <t>R-Junior</t>
        </is>
      </c>
      <c r="F4223" t="inlineStr">
        <is>
          <t>6'1"</t>
        </is>
      </c>
      <c r="G4223" t="n">
        <v>195</v>
      </c>
      <c r="H4223" t="inlineStr">
        <is>
          <t>Ellijay, Ga.</t>
        </is>
      </c>
    </row>
    <row r="4224">
      <c r="A4224" t="inlineStr">
        <is>
          <t>Georgia Tech</t>
        </is>
      </c>
      <c r="B4224" t="n">
        <v>14</v>
      </c>
      <c r="C4224" t="inlineStr">
        <is>
          <t>Graham Knowles</t>
        </is>
      </c>
      <c r="D4224" t="inlineStr">
        <is>
          <t>QB</t>
        </is>
      </c>
      <c r="E4224" t="inlineStr">
        <is>
          <t>R-Sophomore</t>
        </is>
      </c>
      <c r="F4224" t="inlineStr">
        <is>
          <t>6'7"</t>
        </is>
      </c>
      <c r="G4224" t="n">
        <v>230</v>
      </c>
      <c r="H4224" t="inlineStr">
        <is>
          <t>Southlake, Texas</t>
        </is>
      </c>
    </row>
    <row r="4225">
      <c r="A4225" t="inlineStr">
        <is>
          <t>Georgia Tech</t>
        </is>
      </c>
      <c r="B4225" t="n">
        <v>2</v>
      </c>
      <c r="C4225" t="inlineStr">
        <is>
          <t>E.J. Lightsey</t>
        </is>
      </c>
      <c r="D4225" t="inlineStr">
        <is>
          <t>LB</t>
        </is>
      </c>
      <c r="E4225" t="inlineStr">
        <is>
          <t>R-Senior</t>
        </is>
      </c>
      <c r="F4225" t="inlineStr">
        <is>
          <t>6'2"</t>
        </is>
      </c>
      <c r="G4225" t="n">
        <v>235</v>
      </c>
      <c r="H4225" t="inlineStr">
        <is>
          <t>Fitzgerald, Ga.</t>
        </is>
      </c>
    </row>
    <row r="4226">
      <c r="A4226" t="inlineStr">
        <is>
          <t>Georgia Tech</t>
        </is>
      </c>
      <c r="B4226" t="n">
        <v>78</v>
      </c>
      <c r="C4226" t="inlineStr">
        <is>
          <t>Ethan Mackenny</t>
        </is>
      </c>
      <c r="D4226" t="inlineStr">
        <is>
          <t>OL</t>
        </is>
      </c>
      <c r="E4226" t="inlineStr">
        <is>
          <t>R-Junior</t>
        </is>
      </c>
      <c r="F4226" t="inlineStr">
        <is>
          <t>6'5"</t>
        </is>
      </c>
      <c r="G4226" t="n">
        <v>310</v>
      </c>
      <c r="H4226" t="inlineStr">
        <is>
          <t>Marietta, Ga.</t>
        </is>
      </c>
    </row>
    <row r="4227">
      <c r="A4227" t="inlineStr">
        <is>
          <t>Georgia Tech</t>
        </is>
      </c>
      <c r="B4227" t="n">
        <v>2</v>
      </c>
      <c r="C4227" t="inlineStr">
        <is>
          <t>Trelain Maddox</t>
        </is>
      </c>
      <c r="D4227" t="inlineStr">
        <is>
          <t>RB</t>
        </is>
      </c>
      <c r="E4227" t="inlineStr">
        <is>
          <t>R-Sophomore</t>
        </is>
      </c>
      <c r="F4227" t="inlineStr">
        <is>
          <t>6'2"</t>
        </is>
      </c>
      <c r="G4227" t="n">
        <v>225</v>
      </c>
      <c r="H4227" t="inlineStr">
        <is>
          <t>Stone Mountain, Ga.</t>
        </is>
      </c>
    </row>
    <row r="4228">
      <c r="A4228" t="inlineStr">
        <is>
          <t>Georgia Tech</t>
        </is>
      </c>
      <c r="B4228" t="n">
        <v>11</v>
      </c>
      <c r="C4228" t="inlineStr">
        <is>
          <t>Brayden Manley</t>
        </is>
      </c>
      <c r="D4228" t="inlineStr">
        <is>
          <t>DE</t>
        </is>
      </c>
      <c r="E4228" t="inlineStr">
        <is>
          <t>Senior</t>
        </is>
      </c>
      <c r="F4228" t="inlineStr">
        <is>
          <t>6'2"</t>
        </is>
      </c>
      <c r="G4228" t="n">
        <v>255</v>
      </c>
      <c r="H4228" t="inlineStr">
        <is>
          <t>Vanceboro, N.C.</t>
        </is>
      </c>
    </row>
    <row r="4229">
      <c r="A4229" t="inlineStr">
        <is>
          <t>Georgia Tech</t>
        </is>
      </c>
      <c r="B4229" t="n">
        <v>97</v>
      </c>
      <c r="C4229" t="inlineStr">
        <is>
          <t>Landen Marshall</t>
        </is>
      </c>
      <c r="D4229" t="inlineStr">
        <is>
          <t>DT</t>
        </is>
      </c>
      <c r="E4229" t="inlineStr">
        <is>
          <t>R-Freshman</t>
        </is>
      </c>
      <c r="F4229" t="inlineStr">
        <is>
          <t>6'2"</t>
        </is>
      </c>
      <c r="G4229" t="n">
        <v>295</v>
      </c>
      <c r="H4229" t="inlineStr">
        <is>
          <t>Andalusia, Ala.</t>
        </is>
      </c>
    </row>
    <row r="4230">
      <c r="A4230" t="inlineStr">
        <is>
          <t>Georgia Tech</t>
        </is>
      </c>
      <c r="B4230" t="n">
        <v>24</v>
      </c>
      <c r="C4230" t="inlineStr">
        <is>
          <t>Shane Marshall</t>
        </is>
      </c>
      <c r="D4230" t="inlineStr">
        <is>
          <t>RB</t>
        </is>
      </c>
      <c r="E4230" t="inlineStr">
        <is>
          <t>Sophomore</t>
        </is>
      </c>
      <c r="F4230" t="inlineStr">
        <is>
          <t>5'11"</t>
        </is>
      </c>
      <c r="G4230" t="n">
        <v>205</v>
      </c>
      <c r="H4230" t="inlineStr">
        <is>
          <t>Ocilla, Ga.</t>
        </is>
      </c>
    </row>
    <row r="4231">
      <c r="A4231" t="inlineStr">
        <is>
          <t>Georgia Tech</t>
        </is>
      </c>
      <c r="B4231" t="n">
        <v>3</v>
      </c>
      <c r="C4231" t="inlineStr">
        <is>
          <t>Jaylen Mbakwe</t>
        </is>
      </c>
      <c r="D4231" t="inlineStr">
        <is>
          <t>CB</t>
        </is>
      </c>
      <c r="E4231" t="inlineStr">
        <is>
          <t>Junior</t>
        </is>
      </c>
      <c r="F4231" t="inlineStr">
        <is>
          <t>6'0"</t>
        </is>
      </c>
      <c r="G4231" t="n">
        <v>195</v>
      </c>
      <c r="H4231" t="inlineStr">
        <is>
          <t>Clay, Ala.</t>
        </is>
      </c>
      <c r="I4231" t="inlineStr">
        <is>
          <t>Transfer from Alabama (2026 portal)</t>
        </is>
      </c>
    </row>
    <row r="4232">
      <c r="A4232" t="inlineStr">
        <is>
          <t>Georgia Tech</t>
        </is>
      </c>
      <c r="B4232" t="n">
        <v>41</v>
      </c>
      <c r="C4232" t="inlineStr">
        <is>
          <t>Taje McCoy</t>
        </is>
      </c>
      <c r="D4232" t="inlineStr">
        <is>
          <t>DE</t>
        </is>
      </c>
      <c r="E4232" t="inlineStr">
        <is>
          <t>R-Junior</t>
        </is>
      </c>
      <c r="F4232" t="inlineStr">
        <is>
          <t>6'3"</t>
        </is>
      </c>
      <c r="G4232" t="n">
        <v>250</v>
      </c>
      <c r="H4232" t="inlineStr">
        <is>
          <t>Wichita, Kan.</t>
        </is>
      </c>
      <c r="I4232" t="inlineStr">
        <is>
          <t>Transfer from Oklahoma State (2026 portal)</t>
        </is>
      </c>
    </row>
    <row r="4233">
      <c r="A4233" t="inlineStr">
        <is>
          <t>Georgia Tech</t>
        </is>
      </c>
      <c r="B4233" t="n">
        <v>15</v>
      </c>
      <c r="C4233" t="inlineStr">
        <is>
          <t>Alberto Mendoza</t>
        </is>
      </c>
      <c r="D4233" t="inlineStr">
        <is>
          <t>QB</t>
        </is>
      </c>
      <c r="E4233" t="inlineStr">
        <is>
          <t>R-Sophomore</t>
        </is>
      </c>
      <c r="F4233" t="inlineStr">
        <is>
          <t>6'2"</t>
        </is>
      </c>
      <c r="G4233" t="n">
        <v>210</v>
      </c>
      <c r="H4233" t="inlineStr">
        <is>
          <t>Miami, Fla.</t>
        </is>
      </c>
      <c r="I4233" t="inlineStr">
        <is>
          <t>Transfer from Indiana (2026 portal)</t>
        </is>
      </c>
    </row>
    <row r="4234">
      <c r="A4234" t="inlineStr">
        <is>
          <t>Georgia Tech</t>
        </is>
      </c>
      <c r="B4234" t="n">
        <v>44</v>
      </c>
      <c r="C4234" t="inlineStr">
        <is>
          <t>Spencer Mermans</t>
        </is>
      </c>
      <c r="D4234" t="inlineStr">
        <is>
          <t>TE</t>
        </is>
      </c>
      <c r="E4234" t="inlineStr">
        <is>
          <t>R-Junior</t>
        </is>
      </c>
      <c r="F4234" t="inlineStr">
        <is>
          <t>6'6"</t>
        </is>
      </c>
      <c r="G4234" t="n">
        <v>260</v>
      </c>
      <c r="H4234" t="inlineStr">
        <is>
          <t>Charlotte, N.C.</t>
        </is>
      </c>
      <c r="I4234" t="inlineStr">
        <is>
          <t>Transfer from Yale (2026 portal)</t>
        </is>
      </c>
    </row>
    <row r="4235">
      <c r="A4235" t="inlineStr">
        <is>
          <t>Georgia Tech</t>
        </is>
      </c>
      <c r="B4235" t="n">
        <v>12</v>
      </c>
      <c r="C4235" t="inlineStr">
        <is>
          <t>Jon Mitchell</t>
        </is>
      </c>
      <c r="D4235" t="inlineStr">
        <is>
          <t>CB</t>
        </is>
      </c>
      <c r="E4235" t="inlineStr">
        <is>
          <t>R-Sophomore</t>
        </is>
      </c>
      <c r="F4235" t="inlineStr">
        <is>
          <t>5'11"</t>
        </is>
      </c>
      <c r="G4235" t="n">
        <v>185</v>
      </c>
      <c r="H4235" t="inlineStr">
        <is>
          <t>Jacksonville, Fla.</t>
        </is>
      </c>
    </row>
    <row r="4236">
      <c r="A4236" t="inlineStr">
        <is>
          <t>Georgia Tech</t>
        </is>
      </c>
      <c r="B4236" t="n">
        <v>76</v>
      </c>
      <c r="C4236" t="inlineStr">
        <is>
          <t>Krew Moledor</t>
        </is>
      </c>
      <c r="D4236" t="inlineStr">
        <is>
          <t>OL</t>
        </is>
      </c>
      <c r="E4236" t="inlineStr">
        <is>
          <t>Freshman</t>
        </is>
      </c>
      <c r="F4236" t="inlineStr">
        <is>
          <t>6'3"</t>
        </is>
      </c>
      <c r="G4236" t="n">
        <v>285</v>
      </c>
      <c r="H4236" t="inlineStr">
        <is>
          <t>Gainesville, Ga.</t>
        </is>
      </c>
    </row>
    <row r="4237">
      <c r="A4237" t="inlineStr">
        <is>
          <t>Georgia Tech</t>
        </is>
      </c>
      <c r="B4237" t="n">
        <v>36</v>
      </c>
      <c r="C4237" t="inlineStr">
        <is>
          <t>Kymani Morales</t>
        </is>
      </c>
      <c r="D4237" t="inlineStr">
        <is>
          <t>LB</t>
        </is>
      </c>
      <c r="E4237" t="inlineStr">
        <is>
          <t>Freshman</t>
        </is>
      </c>
      <c r="F4237" t="inlineStr">
        <is>
          <t>6'1"</t>
        </is>
      </c>
      <c r="G4237" t="n">
        <v>185</v>
      </c>
      <c r="H4237" t="inlineStr">
        <is>
          <t>Miami, Fla.</t>
        </is>
      </c>
    </row>
    <row r="4238">
      <c r="A4238" t="inlineStr">
        <is>
          <t>Georgia Tech</t>
        </is>
      </c>
      <c r="B4238" t="n">
        <v>37</v>
      </c>
      <c r="C4238" t="inlineStr">
        <is>
          <t>Joseph Moseley</t>
        </is>
      </c>
      <c r="D4238" t="inlineStr">
        <is>
          <t>WR</t>
        </is>
      </c>
      <c r="E4238" t="inlineStr">
        <is>
          <t>R-Sophomore</t>
        </is>
      </c>
      <c r="F4238" t="inlineStr">
        <is>
          <t>6'0"</t>
        </is>
      </c>
      <c r="G4238" t="n">
        <v>195</v>
      </c>
      <c r="H4238" t="inlineStr">
        <is>
          <t>Marietta, Ga.</t>
        </is>
      </c>
    </row>
    <row r="4239">
      <c r="A4239" t="inlineStr">
        <is>
          <t>Georgia Tech</t>
        </is>
      </c>
      <c r="B4239" t="n">
        <v>94</v>
      </c>
      <c r="C4239" t="inlineStr">
        <is>
          <t>Derry Norris, Jr.</t>
        </is>
      </c>
      <c r="D4239" t="inlineStr">
        <is>
          <t>DT</t>
        </is>
      </c>
      <c r="E4239" t="inlineStr">
        <is>
          <t>R-Freshman</t>
        </is>
      </c>
      <c r="F4239" t="inlineStr">
        <is>
          <t>6'4"</t>
        </is>
      </c>
      <c r="G4239" t="n">
        <v>290</v>
      </c>
      <c r="H4239" t="inlineStr">
        <is>
          <t>Daytona Beach, Fla.</t>
        </is>
      </c>
    </row>
    <row r="4240">
      <c r="A4240" t="inlineStr">
        <is>
          <t>Georgia Tech</t>
        </is>
      </c>
      <c r="B4240" t="n">
        <v>87</v>
      </c>
      <c r="C4240" t="inlineStr">
        <is>
          <t>Isaac Obrokta</t>
        </is>
      </c>
      <c r="D4240" t="inlineStr">
        <is>
          <t>WR</t>
        </is>
      </c>
      <c r="E4240" t="inlineStr">
        <is>
          <t>Freshman</t>
        </is>
      </c>
      <c r="F4240" t="inlineStr">
        <is>
          <t>6'0"</t>
        </is>
      </c>
      <c r="G4240" t="n">
        <v>180</v>
      </c>
      <c r="H4240" t="inlineStr">
        <is>
          <t>Windermere, Fla.</t>
        </is>
      </c>
    </row>
    <row r="4241">
      <c r="A4241" t="inlineStr">
        <is>
          <t>Georgia Tech</t>
        </is>
      </c>
      <c r="B4241" t="n">
        <v>49</v>
      </c>
      <c r="C4241" t="inlineStr">
        <is>
          <t>Chuma Okoye</t>
        </is>
      </c>
      <c r="D4241" t="inlineStr">
        <is>
          <t>DE</t>
        </is>
      </c>
      <c r="E4241" t="inlineStr">
        <is>
          <t>R-Junior</t>
        </is>
      </c>
      <c r="F4241" t="inlineStr">
        <is>
          <t>6'0"</t>
        </is>
      </c>
      <c r="G4241" t="n">
        <v>245</v>
      </c>
      <c r="H4241" t="inlineStr">
        <is>
          <t>Dacula, Ga.</t>
        </is>
      </c>
    </row>
    <row r="4242">
      <c r="A4242" t="inlineStr">
        <is>
          <t>Georgia Tech</t>
        </is>
      </c>
      <c r="B4242" t="n">
        <v>35</v>
      </c>
      <c r="C4242" t="inlineStr">
        <is>
          <t>Braylon Outlaw</t>
        </is>
      </c>
      <c r="D4242" t="inlineStr">
        <is>
          <t>LB</t>
        </is>
      </c>
      <c r="E4242" t="inlineStr">
        <is>
          <t>Freshman</t>
        </is>
      </c>
      <c r="F4242" t="inlineStr">
        <is>
          <t>6'1"</t>
        </is>
      </c>
      <c r="G4242" t="n">
        <v>215</v>
      </c>
      <c r="H4242" t="inlineStr">
        <is>
          <t>Montgomery, Ala.</t>
        </is>
      </c>
    </row>
    <row r="4243">
      <c r="A4243" t="inlineStr">
        <is>
          <t>Georgia Tech</t>
        </is>
      </c>
      <c r="B4243" t="n">
        <v>52</v>
      </c>
      <c r="C4243" t="inlineStr">
        <is>
          <t>Kevin Peay, Jr.</t>
        </is>
      </c>
      <c r="D4243" t="inlineStr">
        <is>
          <t>OL</t>
        </is>
      </c>
      <c r="E4243" t="inlineStr">
        <is>
          <t>R-Freshman</t>
        </is>
      </c>
      <c r="F4243" t="inlineStr">
        <is>
          <t>6'4"</t>
        </is>
      </c>
      <c r="G4243" t="n">
        <v>310</v>
      </c>
      <c r="H4243" t="inlineStr">
        <is>
          <t>Lancaster, S.C.</t>
        </is>
      </c>
    </row>
    <row r="4244">
      <c r="A4244" t="inlineStr">
        <is>
          <t>Georgia Tech</t>
        </is>
      </c>
      <c r="B4244" t="n">
        <v>14</v>
      </c>
      <c r="C4244" t="inlineStr">
        <is>
          <t>Dalen Penson</t>
        </is>
      </c>
      <c r="D4244" t="inlineStr">
        <is>
          <t>WR</t>
        </is>
      </c>
      <c r="E4244" t="inlineStr">
        <is>
          <t>Sophomore</t>
        </is>
      </c>
      <c r="F4244" t="inlineStr">
        <is>
          <t>5'11"</t>
        </is>
      </c>
      <c r="G4244" t="n">
        <v>175</v>
      </c>
      <c r="H4244" t="inlineStr">
        <is>
          <t>Peachtree City, Ga.</t>
        </is>
      </c>
    </row>
    <row r="4245">
      <c r="A4245" t="inlineStr">
        <is>
          <t>Georgia Tech</t>
        </is>
      </c>
      <c r="B4245" t="n">
        <v>77</v>
      </c>
      <c r="C4245" t="inlineStr">
        <is>
          <t>Josh Petty</t>
        </is>
      </c>
      <c r="D4245" t="inlineStr">
        <is>
          <t>OL</t>
        </is>
      </c>
      <c r="E4245" t="inlineStr">
        <is>
          <t>Sophomore</t>
        </is>
      </c>
      <c r="F4245" t="inlineStr">
        <is>
          <t>6'6"</t>
        </is>
      </c>
      <c r="G4245" t="n">
        <v>285</v>
      </c>
      <c r="H4245" t="inlineStr">
        <is>
          <t>Milton, Ga.</t>
        </is>
      </c>
    </row>
    <row r="4246">
      <c r="A4246" t="inlineStr">
        <is>
          <t>Georgia Tech</t>
        </is>
      </c>
      <c r="B4246" t="n">
        <v>16</v>
      </c>
      <c r="C4246" t="inlineStr">
        <is>
          <t>Jaiven Plummer</t>
        </is>
      </c>
      <c r="D4246" t="inlineStr">
        <is>
          <t>WR</t>
        </is>
      </c>
      <c r="E4246" t="inlineStr">
        <is>
          <t>R-Senior</t>
        </is>
      </c>
      <c r="F4246" t="inlineStr">
        <is>
          <t>6'3"</t>
        </is>
      </c>
      <c r="G4246" t="n">
        <v>215</v>
      </c>
      <c r="H4246" t="inlineStr">
        <is>
          <t>Dallas, Texas</t>
        </is>
      </c>
      <c r="I4246" t="inlineStr">
        <is>
          <t>Transfer from California (2026 portal)</t>
        </is>
      </c>
    </row>
    <row r="4247">
      <c r="A4247" t="inlineStr">
        <is>
          <t>Georgia Tech</t>
        </is>
      </c>
      <c r="B4247" t="n">
        <v>20</v>
      </c>
      <c r="C4247" t="inlineStr">
        <is>
          <t>J.P. Powell</t>
        </is>
      </c>
      <c r="D4247" t="inlineStr">
        <is>
          <t>RB</t>
        </is>
      </c>
      <c r="E4247" t="inlineStr">
        <is>
          <t>Sophomore</t>
        </is>
      </c>
      <c r="F4247" t="inlineStr">
        <is>
          <t>5'10"</t>
        </is>
      </c>
      <c r="G4247" t="n">
        <v>200</v>
      </c>
      <c r="H4247" t="inlineStr">
        <is>
          <t>Colquitt, Ga.</t>
        </is>
      </c>
    </row>
    <row r="4248">
      <c r="A4248" t="inlineStr">
        <is>
          <t>Georgia Tech</t>
        </is>
      </c>
      <c r="B4248" t="n">
        <v>30</v>
      </c>
      <c r="C4248" t="inlineStr">
        <is>
          <t>Lawson Pritchett</t>
        </is>
      </c>
      <c r="D4248" t="inlineStr">
        <is>
          <t>LB</t>
        </is>
      </c>
      <c r="E4248" t="inlineStr">
        <is>
          <t>R-Sophomore</t>
        </is>
      </c>
      <c r="F4248" t="inlineStr">
        <is>
          <t>6'3"</t>
        </is>
      </c>
      <c r="G4248" t="n">
        <v>220</v>
      </c>
      <c r="H4248" t="inlineStr">
        <is>
          <t>Mt. Pleasant, S.C.</t>
        </is>
      </c>
    </row>
    <row r="4249">
      <c r="A4249" t="inlineStr">
        <is>
          <t>Georgia Tech</t>
        </is>
      </c>
      <c r="B4249" t="n">
        <v>83</v>
      </c>
      <c r="C4249" t="inlineStr">
        <is>
          <t>Blake Ragsdale</t>
        </is>
      </c>
      <c r="D4249" t="inlineStr">
        <is>
          <t>TE</t>
        </is>
      </c>
      <c r="E4249" t="inlineStr">
        <is>
          <t>R-Sophomore</t>
        </is>
      </c>
      <c r="F4249" t="inlineStr">
        <is>
          <t>6'4"</t>
        </is>
      </c>
      <c r="G4249" t="n">
        <v>240</v>
      </c>
      <c r="H4249" t="inlineStr">
        <is>
          <t>Nashville, Tenn.</t>
        </is>
      </c>
    </row>
    <row r="4250">
      <c r="A4250" t="inlineStr">
        <is>
          <t>Georgia Tech</t>
        </is>
      </c>
      <c r="B4250" t="n">
        <v>66</v>
      </c>
      <c r="C4250" t="inlineStr">
        <is>
          <t>Will Reed</t>
        </is>
      </c>
      <c r="D4250" t="inlineStr">
        <is>
          <t>OL</t>
        </is>
      </c>
      <c r="E4250" t="inlineStr">
        <is>
          <t>R-Senior</t>
        </is>
      </c>
      <c r="F4250" t="inlineStr">
        <is>
          <t>6'5"</t>
        </is>
      </c>
      <c r="G4250" t="n">
        <v>310</v>
      </c>
      <c r="H4250" t="inlineStr">
        <is>
          <t>Redmond, Wash.</t>
        </is>
      </c>
    </row>
    <row r="4251">
      <c r="A4251" t="inlineStr">
        <is>
          <t>Georgia Tech</t>
        </is>
      </c>
      <c r="B4251" t="n">
        <v>39</v>
      </c>
      <c r="C4251" t="inlineStr">
        <is>
          <t>Jack Richerson</t>
        </is>
      </c>
      <c r="D4251" t="inlineStr">
        <is>
          <t>TE</t>
        </is>
      </c>
      <c r="E4251" t="inlineStr">
        <is>
          <t>Freshman</t>
        </is>
      </c>
      <c r="F4251" t="inlineStr">
        <is>
          <t>6'4"</t>
        </is>
      </c>
      <c r="G4251" t="n">
        <v>215</v>
      </c>
      <c r="H4251" t="inlineStr">
        <is>
          <t>Brookhaven, Ga.</t>
        </is>
      </c>
    </row>
    <row r="4252">
      <c r="A4252" t="inlineStr">
        <is>
          <t>Georgia Tech</t>
        </is>
      </c>
      <c r="B4252" t="n">
        <v>68</v>
      </c>
      <c r="C4252" t="inlineStr">
        <is>
          <t>Eli Rickell</t>
        </is>
      </c>
      <c r="D4252" t="inlineStr">
        <is>
          <t>OL</t>
        </is>
      </c>
      <c r="E4252" t="inlineStr">
        <is>
          <t>Freshman</t>
        </is>
      </c>
      <c r="F4252" t="inlineStr">
        <is>
          <t>6'5"</t>
        </is>
      </c>
      <c r="G4252" t="n">
        <v>280</v>
      </c>
      <c r="H4252" t="inlineStr">
        <is>
          <t>Norcross, Ga.</t>
        </is>
      </c>
    </row>
    <row r="4253">
      <c r="A4253" t="inlineStr">
        <is>
          <t>Georgia Tech</t>
        </is>
      </c>
      <c r="B4253" t="n">
        <v>70</v>
      </c>
      <c r="C4253" t="inlineStr">
        <is>
          <t>Jameson Riggs</t>
        </is>
      </c>
      <c r="D4253" t="inlineStr">
        <is>
          <t>OL</t>
        </is>
      </c>
      <c r="E4253" t="inlineStr">
        <is>
          <t>R-Sophomore</t>
        </is>
      </c>
      <c r="F4253" t="inlineStr">
        <is>
          <t>6'5"</t>
        </is>
      </c>
      <c r="G4253" t="n">
        <v>310</v>
      </c>
      <c r="H4253" t="inlineStr">
        <is>
          <t>Douglasville, Ga.</t>
        </is>
      </c>
    </row>
    <row r="4254">
      <c r="A4254" t="inlineStr">
        <is>
          <t>Georgia Tech</t>
        </is>
      </c>
      <c r="B4254" t="n">
        <v>13</v>
      </c>
      <c r="C4254" t="inlineStr">
        <is>
          <t>Savion Riley</t>
        </is>
      </c>
      <c r="D4254" t="inlineStr">
        <is>
          <t>S</t>
        </is>
      </c>
      <c r="E4254" t="inlineStr">
        <is>
          <t>R-Senior</t>
        </is>
      </c>
      <c r="F4254" t="inlineStr">
        <is>
          <t>6'2"</t>
        </is>
      </c>
      <c r="G4254" t="n">
        <v>215</v>
      </c>
      <c r="H4254" t="inlineStr">
        <is>
          <t>Acworth, Ga.</t>
        </is>
      </c>
    </row>
    <row r="4255">
      <c r="A4255" t="inlineStr">
        <is>
          <t>Georgia Tech</t>
        </is>
      </c>
      <c r="B4255" t="n">
        <v>86</v>
      </c>
      <c r="C4255" t="inlineStr">
        <is>
          <t>Kevin Roche, Jr.</t>
        </is>
      </c>
      <c r="D4255" t="inlineStr">
        <is>
          <t>TE</t>
        </is>
      </c>
      <c r="E4255" t="inlineStr">
        <is>
          <t>R-Freshman</t>
        </is>
      </c>
      <c r="F4255" t="inlineStr">
        <is>
          <t>6'9"</t>
        </is>
      </c>
      <c r="G4255" t="n">
        <v>255</v>
      </c>
      <c r="H4255" t="inlineStr">
        <is>
          <t>Darien, Conn.</t>
        </is>
      </c>
    </row>
    <row r="4256">
      <c r="A4256" t="inlineStr">
        <is>
          <t>Georgia Tech</t>
        </is>
      </c>
      <c r="B4256" t="n">
        <v>75</v>
      </c>
      <c r="C4256" t="inlineStr">
        <is>
          <t>Andrew Rosinski</t>
        </is>
      </c>
      <c r="D4256" t="inlineStr">
        <is>
          <t>OL</t>
        </is>
      </c>
      <c r="E4256" t="inlineStr">
        <is>
          <t>R-Sophomore</t>
        </is>
      </c>
      <c r="F4256" t="inlineStr">
        <is>
          <t>6'5"</t>
        </is>
      </c>
      <c r="G4256" t="n">
        <v>300</v>
      </c>
      <c r="H4256" t="inlineStr">
        <is>
          <t>Ball Ground, Ga.</t>
        </is>
      </c>
    </row>
    <row r="4257">
      <c r="A4257" t="inlineStr">
        <is>
          <t>Georgia Tech</t>
        </is>
      </c>
      <c r="B4257" t="n">
        <v>80</v>
      </c>
      <c r="C4257" t="inlineStr">
        <is>
          <t>Connor Roush</t>
        </is>
      </c>
      <c r="D4257" t="inlineStr">
        <is>
          <t>TE</t>
        </is>
      </c>
      <c r="E4257" t="inlineStr">
        <is>
          <t>R-Freshman</t>
        </is>
      </c>
      <c r="F4257" t="inlineStr">
        <is>
          <t>6'4"</t>
        </is>
      </c>
      <c r="G4257" t="n">
        <v>235</v>
      </c>
      <c r="H4257" t="inlineStr">
        <is>
          <t>Atlanta, Ga.</t>
        </is>
      </c>
    </row>
    <row r="4258">
      <c r="A4258" t="inlineStr">
        <is>
          <t>Georgia Tech</t>
        </is>
      </c>
      <c r="B4258" t="n">
        <v>71</v>
      </c>
      <c r="C4258" t="inlineStr">
        <is>
          <t>Markell Samuel</t>
        </is>
      </c>
      <c r="D4258" t="inlineStr">
        <is>
          <t>OL</t>
        </is>
      </c>
      <c r="E4258" t="inlineStr">
        <is>
          <t>R-Senior</t>
        </is>
      </c>
      <c r="F4258" t="inlineStr">
        <is>
          <t>6'4"</t>
        </is>
      </c>
      <c r="G4258" t="n">
        <v>305</v>
      </c>
      <c r="H4258" t="inlineStr">
        <is>
          <t>Fayetteville, N.C.</t>
        </is>
      </c>
      <c r="I4258" t="inlineStr">
        <is>
          <t>Transfer from Oklahoma State (2026 portal)</t>
        </is>
      </c>
    </row>
    <row r="4259">
      <c r="A4259" t="inlineStr">
        <is>
          <t>Georgia Tech</t>
        </is>
      </c>
      <c r="B4259" t="n">
        <v>28</v>
      </c>
      <c r="C4259" t="inlineStr">
        <is>
          <t>Elgin Sessions</t>
        </is>
      </c>
      <c r="D4259" t="inlineStr">
        <is>
          <t>CB</t>
        </is>
      </c>
      <c r="E4259" t="inlineStr">
        <is>
          <t>Sophomore</t>
        </is>
      </c>
      <c r="F4259" t="inlineStr">
        <is>
          <t>5'11"</t>
        </is>
      </c>
      <c r="G4259" t="n">
        <v>195</v>
      </c>
      <c r="H4259" t="inlineStr">
        <is>
          <t>Irmo, S.C.</t>
        </is>
      </c>
    </row>
    <row r="4260">
      <c r="A4260" t="inlineStr">
        <is>
          <t>Georgia Tech</t>
        </is>
      </c>
      <c r="B4260" t="n">
        <v>41</v>
      </c>
      <c r="C4260" t="inlineStr">
        <is>
          <t>Landon Shaffer</t>
        </is>
      </c>
      <c r="D4260" t="inlineStr">
        <is>
          <t>PK</t>
        </is>
      </c>
      <c r="E4260" t="inlineStr">
        <is>
          <t>R-Freshman</t>
        </is>
      </c>
      <c r="F4260" t="inlineStr">
        <is>
          <t>5'9"</t>
        </is>
      </c>
      <c r="G4260" t="n">
        <v>190</v>
      </c>
      <c r="H4260" t="inlineStr">
        <is>
          <t>Dallas, Ga.</t>
        </is>
      </c>
    </row>
    <row r="4261">
      <c r="A4261" t="inlineStr">
        <is>
          <t>Georgia Tech</t>
        </is>
      </c>
      <c r="B4261" t="n">
        <v>7</v>
      </c>
      <c r="C4261" t="inlineStr">
        <is>
          <t>Rahkeem Smith</t>
        </is>
      </c>
      <c r="D4261" t="inlineStr">
        <is>
          <t>WR</t>
        </is>
      </c>
      <c r="E4261" t="inlineStr">
        <is>
          <t>R-Senior</t>
        </is>
      </c>
      <c r="F4261" t="inlineStr">
        <is>
          <t>5'9"</t>
        </is>
      </c>
      <c r="G4261" t="n">
        <v>180</v>
      </c>
      <c r="H4261" t="inlineStr">
        <is>
          <t>Baltimore, Md.</t>
        </is>
      </c>
    </row>
    <row r="4262">
      <c r="A4262" t="inlineStr">
        <is>
          <t>Georgia Tech</t>
        </is>
      </c>
      <c r="B4262" t="n">
        <v>1</v>
      </c>
      <c r="C4262" t="inlineStr">
        <is>
          <t>Cayman Spaulding</t>
        </is>
      </c>
      <c r="D4262" t="inlineStr">
        <is>
          <t>LB</t>
        </is>
      </c>
      <c r="E4262" t="inlineStr">
        <is>
          <t>Senior</t>
        </is>
      </c>
      <c r="F4262" t="inlineStr">
        <is>
          <t>6'0"</t>
        </is>
      </c>
      <c r="G4262" t="n">
        <v>220</v>
      </c>
      <c r="H4262" t="inlineStr">
        <is>
          <t>Lithonia, Ga.</t>
        </is>
      </c>
    </row>
    <row r="4263">
      <c r="A4263" t="inlineStr">
        <is>
          <t>Georgia Tech</t>
        </is>
      </c>
      <c r="B4263" t="n">
        <v>92</v>
      </c>
      <c r="C4263" t="inlineStr">
        <is>
          <t>Christian Speakman</t>
        </is>
      </c>
      <c r="D4263" t="inlineStr">
        <is>
          <t>DT</t>
        </is>
      </c>
      <c r="E4263" t="inlineStr">
        <is>
          <t>Freshman</t>
        </is>
      </c>
      <c r="F4263" t="inlineStr">
        <is>
          <t>6'4"</t>
        </is>
      </c>
      <c r="G4263" t="n">
        <v>335</v>
      </c>
      <c r="H4263" t="inlineStr">
        <is>
          <t>Ellenwood, Ga.</t>
        </is>
      </c>
    </row>
    <row r="4264">
      <c r="A4264" t="inlineStr">
        <is>
          <t>Georgia Tech</t>
        </is>
      </c>
      <c r="B4264" t="n">
        <v>23</v>
      </c>
      <c r="C4264" t="inlineStr">
        <is>
          <t>Trae Stevenson, Jr.</t>
        </is>
      </c>
      <c r="D4264" t="inlineStr">
        <is>
          <t>CB</t>
        </is>
      </c>
      <c r="E4264" t="inlineStr">
        <is>
          <t>Freshman</t>
        </is>
      </c>
      <c r="F4264" t="inlineStr">
        <is>
          <t>6'1"</t>
        </is>
      </c>
      <c r="G4264" t="n">
        <v>180</v>
      </c>
      <c r="H4264" t="inlineStr">
        <is>
          <t>Quitman, Ga.</t>
        </is>
      </c>
    </row>
    <row r="4265">
      <c r="A4265" t="inlineStr">
        <is>
          <t>Georgia Tech</t>
        </is>
      </c>
      <c r="B4265" t="n">
        <v>40</v>
      </c>
      <c r="C4265" t="inlineStr">
        <is>
          <t>Joshua Taylor</t>
        </is>
      </c>
      <c r="D4265" t="inlineStr">
        <is>
          <t>P</t>
        </is>
      </c>
      <c r="E4265" t="inlineStr">
        <is>
          <t>R-Junior</t>
        </is>
      </c>
      <c r="F4265" t="inlineStr">
        <is>
          <t>6'3"</t>
        </is>
      </c>
      <c r="G4265" t="n">
        <v>220</v>
      </c>
      <c r="H4265" t="inlineStr">
        <is>
          <t>Sharpsburg, Ga.</t>
        </is>
      </c>
    </row>
    <row r="4266">
      <c r="A4266" t="inlineStr">
        <is>
          <t>Georgia Tech</t>
        </is>
      </c>
      <c r="B4266" t="n">
        <v>20</v>
      </c>
      <c r="C4266" t="inlineStr">
        <is>
          <t>Jaedyn Terry</t>
        </is>
      </c>
      <c r="D4266" t="inlineStr">
        <is>
          <t>CB</t>
        </is>
      </c>
      <c r="E4266" t="inlineStr">
        <is>
          <t>Freshman</t>
        </is>
      </c>
      <c r="F4266" t="inlineStr">
        <is>
          <t>6'2"</t>
        </is>
      </c>
      <c r="G4266" t="n">
        <v>175</v>
      </c>
      <c r="H4266" t="inlineStr">
        <is>
          <t>Warm Springs, Ga.</t>
        </is>
      </c>
    </row>
    <row r="4267">
      <c r="A4267" t="inlineStr">
        <is>
          <t>Georgia Tech</t>
        </is>
      </c>
      <c r="B4267" t="n">
        <v>95</v>
      </c>
      <c r="C4267" t="inlineStr">
        <is>
          <t>Tawfiq Thomas</t>
        </is>
      </c>
      <c r="D4267" t="inlineStr">
        <is>
          <t>DT</t>
        </is>
      </c>
      <c r="E4267" t="inlineStr">
        <is>
          <t>R-Senior</t>
        </is>
      </c>
      <c r="F4267" t="inlineStr">
        <is>
          <t>6'4"</t>
        </is>
      </c>
      <c r="G4267" t="n">
        <v>325</v>
      </c>
      <c r="H4267" t="inlineStr">
        <is>
          <t>Tampa, Fla.</t>
        </is>
      </c>
      <c r="I4267" t="inlineStr">
        <is>
          <t>Transfer from Colorado (2026 portal)</t>
        </is>
      </c>
    </row>
    <row r="4268">
      <c r="A4268" t="inlineStr">
        <is>
          <t>Georgia Tech</t>
        </is>
      </c>
      <c r="B4268" t="n">
        <v>49</v>
      </c>
      <c r="C4268" t="inlineStr">
        <is>
          <t>Ronnie Thomas III</t>
        </is>
      </c>
      <c r="D4268" t="inlineStr">
        <is>
          <t>LS</t>
        </is>
      </c>
      <c r="E4268" t="inlineStr">
        <is>
          <t>R-Senior</t>
        </is>
      </c>
      <c r="F4268" t="inlineStr">
        <is>
          <t>5'10"</t>
        </is>
      </c>
      <c r="G4268" t="n">
        <v>215</v>
      </c>
      <c r="H4268" t="inlineStr">
        <is>
          <t>Warner Robins, Ga.</t>
        </is>
      </c>
    </row>
    <row r="4269">
      <c r="A4269" t="inlineStr">
        <is>
          <t>Georgia Tech</t>
        </is>
      </c>
      <c r="B4269" t="n">
        <v>5</v>
      </c>
      <c r="C4269" t="inlineStr">
        <is>
          <t>Zachary Tobe</t>
        </is>
      </c>
      <c r="D4269" t="inlineStr">
        <is>
          <t>CB</t>
        </is>
      </c>
      <c r="E4269" t="inlineStr">
        <is>
          <t>Senior</t>
        </is>
      </c>
      <c r="F4269" t="inlineStr">
        <is>
          <t>6'2"</t>
        </is>
      </c>
      <c r="G4269" t="n">
        <v>195</v>
      </c>
      <c r="H4269" t="inlineStr">
        <is>
          <t>Ocoee, Fla.</t>
        </is>
      </c>
    </row>
    <row r="4270">
      <c r="A4270" t="inlineStr">
        <is>
          <t>Georgia Tech</t>
        </is>
      </c>
      <c r="B4270" t="n">
        <v>10</v>
      </c>
      <c r="C4270" t="inlineStr">
        <is>
          <t>Jordan Walker</t>
        </is>
      </c>
      <c r="D4270" t="inlineStr">
        <is>
          <t>DE</t>
        </is>
      </c>
      <c r="E4270" t="inlineStr">
        <is>
          <t>R-Senior</t>
        </is>
      </c>
      <c r="F4270" t="inlineStr">
        <is>
          <t>6'4"</t>
        </is>
      </c>
      <c r="G4270" t="n">
        <v>270</v>
      </c>
      <c r="H4270" t="inlineStr">
        <is>
          <t>Rochester, N.Y.</t>
        </is>
      </c>
      <c r="I4270" t="inlineStr">
        <is>
          <t>Transfer from Rutgers (2026 portal)</t>
        </is>
      </c>
    </row>
    <row r="4271">
      <c r="A4271" t="inlineStr">
        <is>
          <t>Georgia Tech</t>
        </is>
      </c>
      <c r="B4271" t="n">
        <v>4</v>
      </c>
      <c r="C4271" t="inlineStr">
        <is>
          <t>Daiquan White</t>
        </is>
      </c>
      <c r="D4271" t="inlineStr">
        <is>
          <t>CB</t>
        </is>
      </c>
      <c r="E4271" t="inlineStr">
        <is>
          <t>Senior</t>
        </is>
      </c>
      <c r="F4271" t="inlineStr">
        <is>
          <t>5'10"</t>
        </is>
      </c>
      <c r="G4271" t="n">
        <v>180</v>
      </c>
      <c r="H4271" t="inlineStr">
        <is>
          <t>Fairburn, Ga.</t>
        </is>
      </c>
    </row>
    <row r="4272">
      <c r="A4272" t="inlineStr">
        <is>
          <t>Georgia Tech</t>
        </is>
      </c>
      <c r="B4272" t="n">
        <v>42</v>
      </c>
      <c r="C4272" t="inlineStr">
        <is>
          <t>Lex Willis</t>
        </is>
      </c>
      <c r="D4272" t="inlineStr">
        <is>
          <t>DE</t>
        </is>
      </c>
      <c r="E4272" t="inlineStr">
        <is>
          <t>Freshman</t>
        </is>
      </c>
      <c r="F4272" t="inlineStr">
        <is>
          <t>6'4"</t>
        </is>
      </c>
      <c r="G4272" t="n">
        <v>255</v>
      </c>
      <c r="H4272" t="inlineStr">
        <is>
          <t>Orlando, Fla.</t>
        </is>
      </c>
    </row>
    <row r="4273">
      <c r="A4273" t="inlineStr">
        <is>
          <t>Georgia Tech</t>
        </is>
      </c>
      <c r="B4273" t="n">
        <v>85</v>
      </c>
      <c r="C4273" t="inlineStr">
        <is>
          <t>J.J. Winston</t>
        </is>
      </c>
      <c r="D4273" t="inlineStr">
        <is>
          <t>WR</t>
        </is>
      </c>
      <c r="E4273" t="inlineStr">
        <is>
          <t>Freshman</t>
        </is>
      </c>
      <c r="F4273" t="inlineStr">
        <is>
          <t>6'2"</t>
        </is>
      </c>
      <c r="G4273" t="n">
        <v>145</v>
      </c>
      <c r="H4273" t="inlineStr">
        <is>
          <t>Rome, Ga.</t>
        </is>
      </c>
    </row>
    <row r="4274">
      <c r="A4274" t="inlineStr">
        <is>
          <t>Georgia Tech</t>
        </is>
      </c>
      <c r="B4274" t="n">
        <v>40</v>
      </c>
      <c r="C4274" t="inlineStr">
        <is>
          <t>Jordan Woods</t>
        </is>
      </c>
      <c r="D4274" t="inlineStr">
        <is>
          <t>DE</t>
        </is>
      </c>
      <c r="E4274" t="inlineStr">
        <is>
          <t>Freshman</t>
        </is>
      </c>
      <c r="F4274" t="inlineStr">
        <is>
          <t>6'6"</t>
        </is>
      </c>
      <c r="G4274" t="n">
        <v>235</v>
      </c>
      <c r="H4274" t="inlineStr">
        <is>
          <t>Pell City, Ala.</t>
        </is>
      </c>
    </row>
    <row r="4275">
      <c r="A4275" t="inlineStr">
        <is>
          <t>Georgia Tech</t>
        </is>
      </c>
      <c r="B4275" t="n">
        <v>47</v>
      </c>
      <c r="C4275" t="inlineStr">
        <is>
          <t>Rocco Xerogeanes</t>
        </is>
      </c>
      <c r="D4275" t="inlineStr">
        <is>
          <t>TE</t>
        </is>
      </c>
      <c r="E4275" t="inlineStr">
        <is>
          <t>Freshman</t>
        </is>
      </c>
      <c r="F4275" t="inlineStr">
        <is>
          <t>6'4"</t>
        </is>
      </c>
      <c r="G4275" t="n">
        <v>235</v>
      </c>
      <c r="H4275" t="inlineStr">
        <is>
          <t>Atlanta, Ga.</t>
        </is>
      </c>
    </row>
    <row r="4276">
      <c r="A4276" t="inlineStr">
        <is>
          <t>Hawai'i</t>
        </is>
      </c>
      <c r="B4276" t="n">
        <v>81</v>
      </c>
      <c r="C4276" t="inlineStr">
        <is>
          <t>Frank Abreu</t>
        </is>
      </c>
      <c r="D4276" t="inlineStr">
        <is>
          <t>TE</t>
        </is>
      </c>
      <c r="E4276" t="inlineStr">
        <is>
          <t>Rf</t>
        </is>
      </c>
      <c r="F4276" t="inlineStr">
        <is>
          <t>6'4"</t>
        </is>
      </c>
      <c r="G4276" t="n">
        <v>235</v>
      </c>
      <c r="H4276" t="inlineStr">
        <is>
          <t>Kula, Maui</t>
        </is>
      </c>
    </row>
    <row r="4277">
      <c r="A4277" t="inlineStr">
        <is>
          <t>Hawai'i</t>
        </is>
      </c>
      <c r="B4277" t="n">
        <v>10</v>
      </c>
      <c r="C4277" t="inlineStr">
        <is>
          <t>Ka'eo Akana</t>
        </is>
      </c>
      <c r="D4277" t="inlineStr">
        <is>
          <t>DL</t>
        </is>
      </c>
      <c r="E4277" t="inlineStr">
        <is>
          <t>Sr</t>
        </is>
      </c>
      <c r="F4277" t="inlineStr">
        <is>
          <t>6'3"</t>
        </is>
      </c>
      <c r="G4277" t="n">
        <v>245</v>
      </c>
      <c r="H4277" t="inlineStr">
        <is>
          <t>Honolulu, O‘ahu</t>
        </is>
      </c>
    </row>
    <row r="4278">
      <c r="A4278" t="inlineStr">
        <is>
          <t>Hawai'i</t>
        </is>
      </c>
      <c r="B4278" t="n">
        <v>12</v>
      </c>
      <c r="C4278" t="inlineStr">
        <is>
          <t>Micah Alejado</t>
        </is>
      </c>
      <c r="D4278" t="inlineStr">
        <is>
          <t>QB</t>
        </is>
      </c>
      <c r="E4278" t="inlineStr">
        <is>
          <t>So</t>
        </is>
      </c>
      <c r="F4278" t="inlineStr">
        <is>
          <t>5'10"</t>
        </is>
      </c>
      <c r="G4278" t="n">
        <v>190</v>
      </c>
      <c r="H4278" t="inlineStr">
        <is>
          <t>Las Vegas, Nev.</t>
        </is>
      </c>
    </row>
    <row r="4279">
      <c r="A4279" t="inlineStr">
        <is>
          <t>Hawai'i</t>
        </is>
      </c>
      <c r="B4279" t="n">
        <v>6</v>
      </c>
      <c r="C4279" t="inlineStr">
        <is>
          <t>Zion Allen</t>
        </is>
      </c>
      <c r="D4279" t="inlineStr">
        <is>
          <t>DB</t>
        </is>
      </c>
      <c r="E4279" t="inlineStr">
        <is>
          <t>Sr</t>
        </is>
      </c>
      <c r="F4279" t="inlineStr">
        <is>
          <t>6'1"</t>
        </is>
      </c>
      <c r="G4279" t="n">
        <v>170</v>
      </c>
      <c r="H4279" t="inlineStr">
        <is>
          <t>Stockton, Calif.</t>
        </is>
      </c>
    </row>
    <row r="4280">
      <c r="A4280" t="inlineStr">
        <is>
          <t>Hawai'i</t>
        </is>
      </c>
      <c r="B4280" t="n">
        <v>27</v>
      </c>
      <c r="C4280" t="inlineStr">
        <is>
          <t>Jahren Altura</t>
        </is>
      </c>
      <c r="D4280" t="inlineStr">
        <is>
          <t>DB</t>
        </is>
      </c>
      <c r="E4280" t="inlineStr">
        <is>
          <t>Fr</t>
        </is>
      </c>
      <c r="F4280" t="inlineStr">
        <is>
          <t>5'10"</t>
        </is>
      </c>
      <c r="G4280" t="n">
        <v>175</v>
      </c>
      <c r="H4280" t="inlineStr">
        <is>
          <t>Honolulu, O‘ahu</t>
        </is>
      </c>
    </row>
    <row r="4281">
      <c r="A4281" t="inlineStr">
        <is>
          <t>Hawai'i</t>
        </is>
      </c>
      <c r="B4281" t="n">
        <v>11</v>
      </c>
      <c r="C4281" t="inlineStr">
        <is>
          <t>Devin Alves</t>
        </is>
      </c>
      <c r="D4281" t="inlineStr">
        <is>
          <t>WR</t>
        </is>
      </c>
      <c r="E4281" t="inlineStr">
        <is>
          <t>Sr</t>
        </is>
      </c>
      <c r="F4281" t="inlineStr">
        <is>
          <t>6'3"</t>
        </is>
      </c>
      <c r="G4281" t="n">
        <v>195</v>
      </c>
      <c r="H4281" t="inlineStr">
        <is>
          <t>Melbourne, Fla.</t>
        </is>
      </c>
      <c r="I4281" t="inlineStr">
        <is>
          <t>Transfer from Virginia Tech (2026 portal)</t>
        </is>
      </c>
    </row>
    <row r="4282">
      <c r="A4282" t="inlineStr">
        <is>
          <t>Hawai'i</t>
        </is>
      </c>
      <c r="B4282" t="n">
        <v>5</v>
      </c>
      <c r="C4282" t="inlineStr">
        <is>
          <t>Pofele Ashlock</t>
        </is>
      </c>
      <c r="D4282" t="inlineStr">
        <is>
          <t>WR</t>
        </is>
      </c>
      <c r="E4282" t="inlineStr">
        <is>
          <t>Sr</t>
        </is>
      </c>
      <c r="F4282" t="inlineStr">
        <is>
          <t>6'2"</t>
        </is>
      </c>
      <c r="G4282" t="n">
        <v>180</v>
      </c>
      <c r="H4282" t="inlineStr">
        <is>
          <t>Euless, Texas</t>
        </is>
      </c>
    </row>
    <row r="4283">
      <c r="A4283" t="inlineStr">
        <is>
          <t>Hawai'i</t>
        </is>
      </c>
      <c r="B4283" t="n">
        <v>46</v>
      </c>
      <c r="C4283" t="inlineStr">
        <is>
          <t>Matthew Bailiff</t>
        </is>
      </c>
      <c r="D4283" t="inlineStr">
        <is>
          <t>TE</t>
        </is>
      </c>
      <c r="E4283" t="inlineStr">
        <is>
          <t>Jr</t>
        </is>
      </c>
      <c r="F4283" t="inlineStr">
        <is>
          <t>6'1"</t>
        </is>
      </c>
      <c r="G4283" t="n">
        <v>235</v>
      </c>
      <c r="H4283" t="inlineStr">
        <is>
          <t>Kaysville, Utah</t>
        </is>
      </c>
    </row>
    <row r="4284">
      <c r="A4284" t="inlineStr">
        <is>
          <t>Hawai'i</t>
        </is>
      </c>
      <c r="B4284" t="n">
        <v>0</v>
      </c>
      <c r="C4284" t="inlineStr">
        <is>
          <t>Cam Barfield</t>
        </is>
      </c>
      <c r="D4284" t="inlineStr">
        <is>
          <t>RB</t>
        </is>
      </c>
      <c r="E4284" t="inlineStr">
        <is>
          <t>Sr</t>
        </is>
      </c>
      <c r="F4284" t="inlineStr">
        <is>
          <t>5'7"</t>
        </is>
      </c>
      <c r="G4284" t="n">
        <v>190</v>
      </c>
      <c r="H4284" t="inlineStr">
        <is>
          <t>Las Vegas, Nev.</t>
        </is>
      </c>
    </row>
    <row r="4285">
      <c r="A4285" t="inlineStr">
        <is>
          <t>Hawai'i</t>
        </is>
      </c>
      <c r="B4285" t="n">
        <v>84</v>
      </c>
      <c r="C4285" t="inlineStr">
        <is>
          <t>Dillon Booth</t>
        </is>
      </c>
      <c r="D4285" t="inlineStr">
        <is>
          <t>WR</t>
        </is>
      </c>
      <c r="E4285" t="inlineStr">
        <is>
          <t>Fr</t>
        </is>
      </c>
      <c r="F4285" t="inlineStr">
        <is>
          <t>5'9"</t>
        </is>
      </c>
      <c r="G4285" t="n">
        <v>175</v>
      </c>
      <c r="H4285" t="inlineStr">
        <is>
          <t>Rosamond, Calif.</t>
        </is>
      </c>
    </row>
    <row r="4286">
      <c r="A4286" t="inlineStr">
        <is>
          <t>Hawai'i</t>
        </is>
      </c>
      <c r="B4286" t="n">
        <v>52</v>
      </c>
      <c r="C4286" t="inlineStr">
        <is>
          <t>Dean Briski</t>
        </is>
      </c>
      <c r="D4286" t="inlineStr">
        <is>
          <t>OL</t>
        </is>
      </c>
      <c r="E4286" t="inlineStr">
        <is>
          <t>Sr</t>
        </is>
      </c>
      <c r="F4286" t="inlineStr">
        <is>
          <t>6'5"</t>
        </is>
      </c>
      <c r="G4286" t="n">
        <v>305</v>
      </c>
      <c r="H4286" t="inlineStr">
        <is>
          <t>Pago Pago, American Samoa</t>
        </is>
      </c>
    </row>
    <row r="4287">
      <c r="A4287" t="inlineStr">
        <is>
          <t>Hawai'i</t>
        </is>
      </c>
      <c r="B4287" t="n">
        <v>1</v>
      </c>
      <c r="C4287" t="inlineStr">
        <is>
          <t>Caleb "C-Bo" Brown</t>
        </is>
      </c>
      <c r="D4287" t="inlineStr">
        <is>
          <t>DB</t>
        </is>
      </c>
      <c r="E4287" t="inlineStr">
        <is>
          <t>Sr</t>
        </is>
      </c>
      <c r="F4287" t="inlineStr">
        <is>
          <t>6'1"</t>
        </is>
      </c>
      <c r="G4287" t="n">
        <v>170</v>
      </c>
      <c r="H4287" t="inlineStr">
        <is>
          <t>Anniston Ala.</t>
        </is>
      </c>
    </row>
    <row r="4288">
      <c r="A4288" t="inlineStr">
        <is>
          <t>Hawai'i</t>
        </is>
      </c>
      <c r="B4288" t="n">
        <v>3</v>
      </c>
      <c r="C4288" t="inlineStr">
        <is>
          <t>Carson Brown</t>
        </is>
      </c>
      <c r="D4288" t="inlineStr">
        <is>
          <t>WR</t>
        </is>
      </c>
      <c r="E4288" t="inlineStr">
        <is>
          <t>Sr</t>
        </is>
      </c>
      <c r="F4288" t="inlineStr">
        <is>
          <t>6'1"</t>
        </is>
      </c>
      <c r="G4288" t="n">
        <v>195</v>
      </c>
      <c r="H4288" t="inlineStr">
        <is>
          <t>Des Moines, Iowa</t>
        </is>
      </c>
      <c r="I4288" t="inlineStr">
        <is>
          <t>Transfer from Iowa State (2026 portal)</t>
        </is>
      </c>
    </row>
    <row r="4289">
      <c r="A4289" t="inlineStr">
        <is>
          <t>Hawai'i</t>
        </is>
      </c>
      <c r="B4289" t="n">
        <v>26</v>
      </c>
      <c r="C4289" t="inlineStr">
        <is>
          <t>Nazaiah Caravallo</t>
        </is>
      </c>
      <c r="D4289" t="inlineStr">
        <is>
          <t>DL</t>
        </is>
      </c>
      <c r="E4289" t="inlineStr">
        <is>
          <t>So</t>
        </is>
      </c>
      <c r="F4289" t="inlineStr">
        <is>
          <t>6'2"</t>
        </is>
      </c>
      <c r="G4289" t="n">
        <v>235</v>
      </c>
      <c r="H4289" t="inlineStr">
        <is>
          <t>‘Ewa Beach, O‘ahu</t>
        </is>
      </c>
    </row>
    <row r="4290">
      <c r="A4290" t="inlineStr">
        <is>
          <t>Hawai'i</t>
        </is>
      </c>
      <c r="B4290" t="n">
        <v>6</v>
      </c>
      <c r="C4290" t="inlineStr">
        <is>
          <t>Kainoa "Kaikai" Carvalho</t>
        </is>
      </c>
      <c r="D4290" t="inlineStr">
        <is>
          <t>WR</t>
        </is>
      </c>
      <c r="E4290" t="inlineStr">
        <is>
          <t>Rf</t>
        </is>
      </c>
      <c r="F4290" t="inlineStr">
        <is>
          <t>5'6"</t>
        </is>
      </c>
      <c r="G4290" t="n">
        <v>165</v>
      </c>
      <c r="H4290" t="inlineStr">
        <is>
          <t>La'ie, O'ahu</t>
        </is>
      </c>
    </row>
    <row r="4291">
      <c r="A4291" t="inlineStr">
        <is>
          <t>Hawai'i</t>
        </is>
      </c>
      <c r="B4291" t="n">
        <v>43</v>
      </c>
      <c r="C4291" t="inlineStr">
        <is>
          <t>Alika Cavaco-Amoy</t>
        </is>
      </c>
      <c r="D4291" t="inlineStr">
        <is>
          <t>LB</t>
        </is>
      </c>
      <c r="E4291" t="inlineStr">
        <is>
          <t>So</t>
        </is>
      </c>
      <c r="F4291" t="inlineStr">
        <is>
          <t>6'0"</t>
        </is>
      </c>
      <c r="G4291" t="n">
        <v>215</v>
      </c>
      <c r="H4291" t="inlineStr">
        <is>
          <t>Waimanalo, O‘ahu</t>
        </is>
      </c>
    </row>
    <row r="4292">
      <c r="A4292" t="inlineStr">
        <is>
          <t>Hawai'i</t>
        </is>
      </c>
      <c r="B4292" t="n">
        <v>34</v>
      </c>
      <c r="C4292" t="inlineStr">
        <is>
          <t>Brayton Correa</t>
        </is>
      </c>
      <c r="D4292" t="inlineStr">
        <is>
          <t>DB</t>
        </is>
      </c>
      <c r="E4292" t="inlineStr">
        <is>
          <t>Fr</t>
        </is>
      </c>
      <c r="F4292" t="inlineStr">
        <is>
          <t>5'10"</t>
        </is>
      </c>
      <c r="G4292" t="n">
        <v>185</v>
      </c>
      <c r="H4292" t="inlineStr">
        <is>
          <t>Honolulu, O‘ahu</t>
        </is>
      </c>
    </row>
    <row r="4293">
      <c r="A4293" t="inlineStr">
        <is>
          <t>Hawai'i</t>
        </is>
      </c>
      <c r="B4293" t="n">
        <v>47</v>
      </c>
      <c r="C4293" t="inlineStr">
        <is>
          <t>Kingston Costales</t>
        </is>
      </c>
      <c r="D4293" t="inlineStr">
        <is>
          <t>LB</t>
        </is>
      </c>
      <c r="E4293" t="inlineStr">
        <is>
          <t>Rf</t>
        </is>
      </c>
      <c r="F4293" t="inlineStr">
        <is>
          <t>5'11"</t>
        </is>
      </c>
      <c r="G4293" t="n">
        <v>220</v>
      </c>
      <c r="H4293" t="inlineStr">
        <is>
          <t>Wai‘anae, O‘ahu</t>
        </is>
      </c>
    </row>
    <row r="4294">
      <c r="A4294" t="inlineStr">
        <is>
          <t>Hawai'i</t>
        </is>
      </c>
      <c r="B4294" t="n">
        <v>24</v>
      </c>
      <c r="C4294" t="inlineStr">
        <is>
          <t>Kodi DeCambra</t>
        </is>
      </c>
      <c r="D4294" t="inlineStr">
        <is>
          <t>DB</t>
        </is>
      </c>
      <c r="E4294" t="inlineStr">
        <is>
          <t>Jr</t>
        </is>
      </c>
      <c r="F4294" t="inlineStr">
        <is>
          <t>6'0"</t>
        </is>
      </c>
      <c r="G4294" t="n">
        <v>190</v>
      </c>
      <c r="H4294" t="inlineStr">
        <is>
          <t>Honolulu, O'ahu</t>
        </is>
      </c>
      <c r="I4294" t="inlineStr">
        <is>
          <t>Transfer from UNLV (2026 portal)</t>
        </is>
      </c>
    </row>
    <row r="4295">
      <c r="A4295" t="inlineStr">
        <is>
          <t>Hawai'i</t>
        </is>
      </c>
      <c r="B4295" t="n">
        <v>58</v>
      </c>
      <c r="C4295" t="inlineStr">
        <is>
          <t>Denaris DeRosa Jr.</t>
        </is>
      </c>
      <c r="D4295" t="inlineStr">
        <is>
          <t>OL</t>
        </is>
      </c>
      <c r="E4295" t="inlineStr">
        <is>
          <t>Sr</t>
        </is>
      </c>
      <c r="F4295" t="inlineStr">
        <is>
          <t>6'3"</t>
        </is>
      </c>
      <c r="G4295" t="n">
        <v>295</v>
      </c>
      <c r="H4295" t="inlineStr">
        <is>
          <t>Redwood City, Calif.</t>
        </is>
      </c>
    </row>
    <row r="4296">
      <c r="A4296" t="inlineStr">
        <is>
          <t>Hawai'i</t>
        </is>
      </c>
      <c r="B4296" t="n">
        <v>90</v>
      </c>
      <c r="C4296" t="inlineStr">
        <is>
          <t>Ha'aheo Dela Cruz</t>
        </is>
      </c>
      <c r="D4296" t="inlineStr">
        <is>
          <t>DL</t>
        </is>
      </c>
      <c r="E4296" t="inlineStr">
        <is>
          <t>So</t>
        </is>
      </c>
      <c r="F4296" t="inlineStr">
        <is>
          <t>6'2"</t>
        </is>
      </c>
      <c r="G4296" t="n">
        <v>260</v>
      </c>
      <c r="H4296" t="inlineStr">
        <is>
          <t>Honolulu, O'ahu</t>
        </is>
      </c>
    </row>
    <row r="4297">
      <c r="A4297" t="inlineStr">
        <is>
          <t>Hawai'i</t>
        </is>
      </c>
      <c r="B4297" t="n">
        <v>17</v>
      </c>
      <c r="C4297" t="inlineStr">
        <is>
          <t>Nick Delgadillo</t>
        </is>
      </c>
      <c r="D4297" t="inlineStr">
        <is>
          <t>WR</t>
        </is>
      </c>
      <c r="E4297" t="inlineStr">
        <is>
          <t>Jr</t>
        </is>
      </c>
      <c r="F4297" t="inlineStr">
        <is>
          <t>6'0"</t>
        </is>
      </c>
      <c r="G4297" t="n">
        <v>185</v>
      </c>
      <c r="H4297" t="inlineStr">
        <is>
          <t>Paramount, Calif.</t>
        </is>
      </c>
    </row>
    <row r="4298">
      <c r="A4298" t="inlineStr">
        <is>
          <t>Hawai'i</t>
        </is>
      </c>
      <c r="B4298" t="n">
        <v>5</v>
      </c>
      <c r="C4298" t="inlineStr">
        <is>
          <t>Jaylon Edmond</t>
        </is>
      </c>
      <c r="D4298" t="inlineStr">
        <is>
          <t>DB</t>
        </is>
      </c>
      <c r="E4298" t="inlineStr">
        <is>
          <t>So</t>
        </is>
      </c>
      <c r="F4298" t="inlineStr">
        <is>
          <t>5'9"</t>
        </is>
      </c>
      <c r="G4298" t="n">
        <v>165</v>
      </c>
      <c r="H4298" t="inlineStr">
        <is>
          <t>Long Beach, Calif.</t>
        </is>
      </c>
    </row>
    <row r="4299">
      <c r="A4299" t="inlineStr">
        <is>
          <t>Hawai'i</t>
        </is>
      </c>
      <c r="B4299" t="n">
        <v>13</v>
      </c>
      <c r="C4299" t="inlineStr">
        <is>
          <t>Koa Eldredge</t>
        </is>
      </c>
      <c r="D4299" t="inlineStr">
        <is>
          <t>WR</t>
        </is>
      </c>
      <c r="E4299" t="inlineStr">
        <is>
          <t>Sr</t>
        </is>
      </c>
      <c r="F4299" t="inlineStr">
        <is>
          <t>6'0"</t>
        </is>
      </c>
      <c r="G4299" t="n">
        <v>195</v>
      </c>
      <c r="H4299" t="inlineStr">
        <is>
          <t>Honolulu, O‘ahu</t>
        </is>
      </c>
    </row>
    <row r="4300">
      <c r="A4300" t="inlineStr">
        <is>
          <t>Hawai'i</t>
        </is>
      </c>
      <c r="B4300" t="n">
        <v>56</v>
      </c>
      <c r="C4300" t="inlineStr">
        <is>
          <t>Spencer Elliott</t>
        </is>
      </c>
      <c r="D4300" t="inlineStr">
        <is>
          <t>DL</t>
        </is>
      </c>
      <c r="E4300" t="inlineStr">
        <is>
          <t>Sr</t>
        </is>
      </c>
      <c r="F4300" t="inlineStr">
        <is>
          <t>6'3"</t>
        </is>
      </c>
      <c r="G4300" t="n">
        <v>250</v>
      </c>
      <c r="H4300" t="inlineStr">
        <is>
          <t>Bend, Ore.</t>
        </is>
      </c>
      <c r="I4300" t="inlineStr">
        <is>
          <t>Transfer from Portland State (2026 portal)</t>
        </is>
      </c>
    </row>
    <row r="4301">
      <c r="A4301" t="inlineStr">
        <is>
          <t>Hawai'i</t>
        </is>
      </c>
      <c r="B4301" t="n">
        <v>14</v>
      </c>
      <c r="C4301" t="inlineStr">
        <is>
          <t>Maika Eugenio</t>
        </is>
      </c>
      <c r="D4301" t="inlineStr">
        <is>
          <t>QB</t>
        </is>
      </c>
      <c r="E4301" t="inlineStr">
        <is>
          <t>Fr</t>
        </is>
      </c>
      <c r="F4301" t="inlineStr">
        <is>
          <t>6'0"</t>
        </is>
      </c>
      <c r="G4301" t="n">
        <v>205</v>
      </c>
      <c r="H4301" t="inlineStr">
        <is>
          <t>Las Vegas, Nev.</t>
        </is>
      </c>
    </row>
    <row r="4302">
      <c r="A4302" t="inlineStr">
        <is>
          <t>Hawai'i</t>
        </is>
      </c>
      <c r="B4302" t="n">
        <v>36</v>
      </c>
      <c r="C4302" t="inlineStr">
        <is>
          <t>Jordan Fetu</t>
        </is>
      </c>
      <c r="D4302" t="inlineStr">
        <is>
          <t>DB</t>
        </is>
      </c>
      <c r="E4302" t="inlineStr">
        <is>
          <t>Sr</t>
        </is>
      </c>
      <c r="F4302" t="inlineStr">
        <is>
          <t>5'10"</t>
        </is>
      </c>
      <c r="G4302" t="n">
        <v>180</v>
      </c>
      <c r="H4302" t="inlineStr">
        <is>
          <t>'Ewa Beach, O'ahu</t>
        </is>
      </c>
    </row>
    <row r="4303">
      <c r="A4303" t="inlineStr">
        <is>
          <t>Hawai'i</t>
        </is>
      </c>
      <c r="B4303" t="n">
        <v>83</v>
      </c>
      <c r="C4303" t="inlineStr">
        <is>
          <t>Josiah Fetui</t>
        </is>
      </c>
      <c r="D4303" t="inlineStr">
        <is>
          <t>WR</t>
        </is>
      </c>
      <c r="E4303" t="inlineStr">
        <is>
          <t>So</t>
        </is>
      </c>
      <c r="F4303" t="inlineStr">
        <is>
          <t>6'3"</t>
        </is>
      </c>
      <c r="G4303" t="n">
        <v>180</v>
      </c>
      <c r="H4303" t="inlineStr">
        <is>
          <t>'Ewa Beach, O'ahu</t>
        </is>
      </c>
    </row>
    <row r="4304">
      <c r="A4304" t="inlineStr">
        <is>
          <t>Hawai'i</t>
        </is>
      </c>
      <c r="B4304" t="n">
        <v>35</v>
      </c>
      <c r="C4304" t="inlineStr">
        <is>
          <t>Junior Fiaui</t>
        </is>
      </c>
      <c r="D4304" t="inlineStr">
        <is>
          <t>LB</t>
        </is>
      </c>
      <c r="E4304" t="inlineStr">
        <is>
          <t>So</t>
        </is>
      </c>
      <c r="F4304" t="inlineStr">
        <is>
          <t>6'3"</t>
        </is>
      </c>
      <c r="G4304" t="n">
        <v>210</v>
      </c>
      <c r="H4304" t="inlineStr">
        <is>
          <t>San Jose, Calif.</t>
        </is>
      </c>
    </row>
    <row r="4305">
      <c r="A4305" t="inlineStr">
        <is>
          <t>Hawai'i</t>
        </is>
      </c>
      <c r="B4305" t="n">
        <v>3</v>
      </c>
      <c r="C4305" t="inlineStr">
        <is>
          <t>Joenel Figueroa</t>
        </is>
      </c>
      <c r="D4305" t="inlineStr">
        <is>
          <t>DB</t>
        </is>
      </c>
      <c r="E4305" t="inlineStr">
        <is>
          <t>Sr</t>
        </is>
      </c>
      <c r="F4305" t="inlineStr">
        <is>
          <t>6'0"</t>
        </is>
      </c>
      <c r="G4305" t="n">
        <v>185</v>
      </c>
      <c r="H4305" t="inlineStr">
        <is>
          <t>Lawrence, Mass.</t>
        </is>
      </c>
      <c r="I4305" t="inlineStr">
        <is>
          <t>Transfer from West Georgia (2026 portal)</t>
        </is>
      </c>
    </row>
    <row r="4306">
      <c r="A4306" t="inlineStr">
        <is>
          <t>Hawai'i</t>
        </is>
      </c>
      <c r="B4306" t="n">
        <v>28</v>
      </c>
      <c r="C4306" t="inlineStr">
        <is>
          <t>TJ Fo'ilefutu</t>
        </is>
      </c>
      <c r="D4306" t="inlineStr">
        <is>
          <t>RB</t>
        </is>
      </c>
      <c r="E4306" t="inlineStr">
        <is>
          <t>Fr</t>
        </is>
      </c>
      <c r="F4306" t="inlineStr">
        <is>
          <t>6'0"</t>
        </is>
      </c>
      <c r="G4306" t="n">
        <v>235</v>
      </c>
      <c r="H4306" t="inlineStr">
        <is>
          <t>Peoria, Ariz.</t>
        </is>
      </c>
    </row>
    <row r="4307">
      <c r="A4307" t="inlineStr">
        <is>
          <t>Hawai'i</t>
        </is>
      </c>
      <c r="B4307" t="n">
        <v>86</v>
      </c>
      <c r="C4307" t="inlineStr">
        <is>
          <t>Brandon Gaea</t>
        </is>
      </c>
      <c r="D4307" t="inlineStr">
        <is>
          <t>WR</t>
        </is>
      </c>
      <c r="E4307" t="inlineStr">
        <is>
          <t>Fr</t>
        </is>
      </c>
      <c r="F4307" t="inlineStr">
        <is>
          <t>6'0"</t>
        </is>
      </c>
      <c r="G4307" t="n">
        <v>190</v>
      </c>
      <c r="H4307" t="inlineStr">
        <is>
          <t>Honolulu, O‘ahu</t>
        </is>
      </c>
    </row>
    <row r="4308">
      <c r="A4308" t="inlineStr">
        <is>
          <t>Hawai'i</t>
        </is>
      </c>
      <c r="B4308" t="n">
        <v>13</v>
      </c>
      <c r="C4308" t="inlineStr">
        <is>
          <t>Elijah Gipson</t>
        </is>
      </c>
      <c r="D4308" t="inlineStr">
        <is>
          <t>DB</t>
        </is>
      </c>
      <c r="E4308" t="inlineStr">
        <is>
          <t>Sr</t>
        </is>
      </c>
      <c r="F4308" t="inlineStr">
        <is>
          <t>5'11"</t>
        </is>
      </c>
      <c r="G4308" t="n">
        <v>160</v>
      </c>
      <c r="H4308" t="inlineStr">
        <is>
          <t>Los Angeles, Calif.</t>
        </is>
      </c>
    </row>
    <row r="4309">
      <c r="A4309" t="inlineStr">
        <is>
          <t>Hawai'i</t>
        </is>
      </c>
      <c r="B4309" t="n">
        <v>7</v>
      </c>
      <c r="C4309" t="inlineStr">
        <is>
          <t>Tre' Griffiths</t>
        </is>
      </c>
      <c r="D4309" t="inlineStr">
        <is>
          <t>WR</t>
        </is>
      </c>
      <c r="E4309" t="inlineStr">
        <is>
          <t>So</t>
        </is>
      </c>
      <c r="F4309" t="inlineStr">
        <is>
          <t>6'3"</t>
        </is>
      </c>
      <c r="G4309" t="n">
        <v>205</v>
      </c>
      <c r="H4309" t="inlineStr">
        <is>
          <t>Keller, Texas</t>
        </is>
      </c>
      <c r="I4309" t="inlineStr">
        <is>
          <t>Transfer from Oklahoma State (2026 portal)</t>
        </is>
      </c>
    </row>
    <row r="4310">
      <c r="A4310" t="inlineStr">
        <is>
          <t>Hawai'i</t>
        </is>
      </c>
      <c r="B4310" t="n">
        <v>53</v>
      </c>
      <c r="C4310" t="inlineStr">
        <is>
          <t>Kawika "KJ" Hallums</t>
        </is>
      </c>
      <c r="D4310" t="inlineStr">
        <is>
          <t>OL</t>
        </is>
      </c>
      <c r="E4310" t="inlineStr">
        <is>
          <t>Fr</t>
        </is>
      </c>
      <c r="F4310" t="inlineStr">
        <is>
          <t>6'2"</t>
        </is>
      </c>
      <c r="G4310" t="n">
        <v>295</v>
      </c>
      <c r="H4310" t="inlineStr">
        <is>
          <t>'Aiea, O'ahu</t>
        </is>
      </c>
    </row>
    <row r="4311">
      <c r="A4311" t="inlineStr">
        <is>
          <t>Hawai'i</t>
        </is>
      </c>
      <c r="B4311" t="n">
        <v>2</v>
      </c>
      <c r="C4311" t="inlineStr">
        <is>
          <t>Audric Harris</t>
        </is>
      </c>
      <c r="D4311" t="inlineStr">
        <is>
          <t>WR</t>
        </is>
      </c>
      <c r="E4311" t="inlineStr">
        <is>
          <t>Jr</t>
        </is>
      </c>
      <c r="F4311" t="inlineStr">
        <is>
          <t>6'1"</t>
        </is>
      </c>
      <c r="G4311" t="n">
        <v>190</v>
      </c>
      <c r="H4311" t="inlineStr">
        <is>
          <t>Bellflower, Calif.</t>
        </is>
      </c>
      <c r="I4311" t="inlineStr">
        <is>
          <t>Transfer from Washington (2026 portal)</t>
        </is>
      </c>
    </row>
    <row r="4312">
      <c r="A4312" t="inlineStr">
        <is>
          <t>Hawai'i</t>
        </is>
      </c>
      <c r="B4312" t="n">
        <v>80</v>
      </c>
      <c r="C4312" t="inlineStr">
        <is>
          <t>Robert Haynes IV</t>
        </is>
      </c>
      <c r="D4312" t="inlineStr">
        <is>
          <t>WR</t>
        </is>
      </c>
      <c r="E4312" t="inlineStr">
        <is>
          <t>Fr</t>
        </is>
      </c>
      <c r="F4312" t="inlineStr">
        <is>
          <t>6'2"</t>
        </is>
      </c>
      <c r="G4312" t="n">
        <v>170</v>
      </c>
      <c r="H4312" t="inlineStr">
        <is>
          <t>Houston, Texas</t>
        </is>
      </c>
    </row>
    <row r="4313">
      <c r="A4313" t="inlineStr">
        <is>
          <t>Hawai'i</t>
        </is>
      </c>
      <c r="B4313" t="n">
        <v>47</v>
      </c>
      <c r="C4313" t="inlineStr">
        <is>
          <t>Gehrig Heil</t>
        </is>
      </c>
      <c r="D4313" t="inlineStr">
        <is>
          <t>P</t>
        </is>
      </c>
      <c r="E4313" t="inlineStr">
        <is>
          <t>Fr</t>
        </is>
      </c>
      <c r="F4313" t="inlineStr">
        <is>
          <t>6'1"</t>
        </is>
      </c>
      <c r="G4313" t="n">
        <v>205</v>
      </c>
      <c r="H4313" t="inlineStr">
        <is>
          <t>Phoenix, Ariz.</t>
        </is>
      </c>
    </row>
    <row r="4314">
      <c r="A4314" t="inlineStr">
        <is>
          <t>Hawai'i</t>
        </is>
      </c>
      <c r="B4314" t="n">
        <v>4</v>
      </c>
      <c r="C4314" t="inlineStr">
        <is>
          <t>Jarvis "Dino" Heimuli</t>
        </is>
      </c>
      <c r="D4314" t="inlineStr">
        <is>
          <t>WR</t>
        </is>
      </c>
      <c r="E4314" t="inlineStr">
        <is>
          <t>So</t>
        </is>
      </c>
      <c r="F4314" t="inlineStr">
        <is>
          <t>6'3"</t>
        </is>
      </c>
      <c r="G4314" t="n">
        <v>195</v>
      </c>
      <c r="H4314" t="inlineStr">
        <is>
          <t>Fort Worth, Texas</t>
        </is>
      </c>
    </row>
    <row r="4315">
      <c r="A4315" t="inlineStr">
        <is>
          <t>Hawai'i</t>
        </is>
      </c>
      <c r="B4315" t="n">
        <v>56</v>
      </c>
      <c r="C4315" t="inlineStr">
        <is>
          <t>Boogie Henderson</t>
        </is>
      </c>
      <c r="D4315" t="inlineStr">
        <is>
          <t>OL</t>
        </is>
      </c>
      <c r="E4315" t="inlineStr">
        <is>
          <t>So</t>
        </is>
      </c>
      <c r="F4315" t="inlineStr">
        <is>
          <t>6'4"</t>
        </is>
      </c>
      <c r="G4315" t="n">
        <v>310</v>
      </c>
      <c r="H4315" t="inlineStr">
        <is>
          <t>Los Angeles, Calif.</t>
        </is>
      </c>
    </row>
    <row r="4316">
      <c r="A4316" t="inlineStr">
        <is>
          <t>Hawai'i</t>
        </is>
      </c>
      <c r="B4316" t="n">
        <v>88</v>
      </c>
      <c r="C4316" t="inlineStr">
        <is>
          <t>Anthony Hickman</t>
        </is>
      </c>
      <c r="D4316" t="inlineStr">
        <is>
          <t>TE</t>
        </is>
      </c>
      <c r="E4316" t="inlineStr">
        <is>
          <t>So</t>
        </is>
      </c>
      <c r="F4316" t="inlineStr">
        <is>
          <t>6'3"</t>
        </is>
      </c>
      <c r="G4316" t="n">
        <v>235</v>
      </c>
      <c r="H4316" t="inlineStr">
        <is>
          <t>Las Vegas, Nev.</t>
        </is>
      </c>
    </row>
    <row r="4317">
      <c r="A4317" t="inlineStr">
        <is>
          <t>Hawai'i</t>
        </is>
      </c>
      <c r="B4317" t="n">
        <v>12</v>
      </c>
      <c r="C4317" t="inlineStr">
        <is>
          <t>Wynden Ho'ohuli</t>
        </is>
      </c>
      <c r="D4317" t="inlineStr">
        <is>
          <t>LB</t>
        </is>
      </c>
      <c r="E4317" t="inlineStr">
        <is>
          <t>Sr</t>
        </is>
      </c>
      <c r="F4317" t="inlineStr">
        <is>
          <t>6'3"</t>
        </is>
      </c>
      <c r="G4317" t="n">
        <v>240</v>
      </c>
      <c r="H4317" t="inlineStr">
        <is>
          <t>Kapolei, O'ahu</t>
        </is>
      </c>
    </row>
    <row r="4318">
      <c r="A4318" t="inlineStr">
        <is>
          <t>Hawai'i</t>
        </is>
      </c>
      <c r="B4318" t="n">
        <v>0</v>
      </c>
      <c r="C4318" t="inlineStr">
        <is>
          <t>Jeremiah Hughes</t>
        </is>
      </c>
      <c r="D4318" t="inlineStr">
        <is>
          <t>DB</t>
        </is>
      </c>
      <c r="E4318" t="inlineStr">
        <is>
          <t>Jr</t>
        </is>
      </c>
      <c r="F4318" t="inlineStr">
        <is>
          <t>6'0"</t>
        </is>
      </c>
      <c r="G4318" t="n">
        <v>195</v>
      </c>
      <c r="H4318" t="inlineStr">
        <is>
          <t>Las Vegas, Nev.</t>
        </is>
      </c>
      <c r="I4318" t="inlineStr">
        <is>
          <t>Transfer from Michigan State (2026 portal)</t>
        </is>
      </c>
    </row>
    <row r="4319">
      <c r="A4319" t="inlineStr">
        <is>
          <t>Hawai'i</t>
        </is>
      </c>
      <c r="B4319" t="n">
        <v>42</v>
      </c>
      <c r="C4319" t="inlineStr">
        <is>
          <t>Matteus Ioane</t>
        </is>
      </c>
      <c r="D4319" t="inlineStr">
        <is>
          <t>LB</t>
        </is>
      </c>
      <c r="E4319" t="inlineStr">
        <is>
          <t>So</t>
        </is>
      </c>
      <c r="F4319" t="inlineStr">
        <is>
          <t>6'2"</t>
        </is>
      </c>
      <c r="G4319" t="n">
        <v>225</v>
      </c>
      <c r="H4319" t="inlineStr">
        <is>
          <t>Wahiawa, O‘ahu</t>
        </is>
      </c>
    </row>
    <row r="4320">
      <c r="A4320" t="inlineStr">
        <is>
          <t>Hawai'i</t>
        </is>
      </c>
      <c r="B4320" t="n">
        <v>10</v>
      </c>
      <c r="C4320" t="inlineStr">
        <is>
          <t>Bjorn Jurgensen</t>
        </is>
      </c>
      <c r="D4320" t="inlineStr">
        <is>
          <t>QB</t>
        </is>
      </c>
      <c r="E4320" t="inlineStr">
        <is>
          <t>Fr</t>
        </is>
      </c>
      <c r="F4320" t="inlineStr">
        <is>
          <t>6'3"</t>
        </is>
      </c>
      <c r="G4320" t="n">
        <v>200</v>
      </c>
      <c r="H4320" t="inlineStr">
        <is>
          <t>Orlando, Fla.</t>
        </is>
      </c>
      <c r="I4320" t="inlineStr">
        <is>
          <t>Transfer from Virginia (2026 portal)</t>
        </is>
      </c>
    </row>
    <row r="4321">
      <c r="A4321" t="inlineStr">
        <is>
          <t>Hawai'i</t>
        </is>
      </c>
      <c r="B4321" t="n">
        <v>79</v>
      </c>
      <c r="C4321" t="inlineStr">
        <is>
          <t>Judah Kaio</t>
        </is>
      </c>
      <c r="D4321" t="inlineStr">
        <is>
          <t>OL</t>
        </is>
      </c>
      <c r="E4321" t="inlineStr">
        <is>
          <t>Sr</t>
        </is>
      </c>
      <c r="F4321" t="inlineStr">
        <is>
          <t>6'3"</t>
        </is>
      </c>
      <c r="G4321" t="n">
        <v>305</v>
      </c>
      <c r="H4321" t="inlineStr">
        <is>
          <t>Kane'ohe, O'ahu</t>
        </is>
      </c>
    </row>
    <row r="4322">
      <c r="A4322" t="inlineStr">
        <is>
          <t>Hawai'i</t>
        </is>
      </c>
      <c r="B4322" t="n">
        <v>18</v>
      </c>
      <c r="C4322" t="inlineStr">
        <is>
          <t>Blaze Kamoku</t>
        </is>
      </c>
      <c r="D4322" t="inlineStr">
        <is>
          <t>WR</t>
        </is>
      </c>
      <c r="E4322" t="inlineStr">
        <is>
          <t>Sr</t>
        </is>
      </c>
      <c r="F4322" t="inlineStr">
        <is>
          <t>5'6"</t>
        </is>
      </c>
      <c r="G4322" t="n">
        <v>170</v>
      </c>
      <c r="H4322" t="inlineStr">
        <is>
          <t>Kapolei, O‘ahu</t>
        </is>
      </c>
    </row>
    <row r="4323">
      <c r="A4323" t="inlineStr">
        <is>
          <t>Hawai'i</t>
        </is>
      </c>
      <c r="B4323" t="n">
        <v>19</v>
      </c>
      <c r="C4323" t="inlineStr">
        <is>
          <t>Diezel Kamoku</t>
        </is>
      </c>
      <c r="D4323" t="inlineStr">
        <is>
          <t>WR</t>
        </is>
      </c>
      <c r="E4323" t="inlineStr">
        <is>
          <t>So</t>
        </is>
      </c>
      <c r="F4323" t="inlineStr">
        <is>
          <t>5'9"</t>
        </is>
      </c>
      <c r="G4323" t="n">
        <v>200</v>
      </c>
      <c r="H4323" t="inlineStr">
        <is>
          <t>Kapolei, O'ahu</t>
        </is>
      </c>
    </row>
    <row r="4324">
      <c r="A4324" t="inlineStr">
        <is>
          <t>Hawai'i</t>
        </is>
      </c>
      <c r="B4324" t="n">
        <v>45</v>
      </c>
      <c r="C4324" t="inlineStr">
        <is>
          <t>Micah Kaonohi-Kaihenui</t>
        </is>
      </c>
      <c r="D4324" t="inlineStr">
        <is>
          <t>TE</t>
        </is>
      </c>
      <c r="E4324" t="inlineStr">
        <is>
          <t>Sr</t>
        </is>
      </c>
      <c r="F4324" t="inlineStr">
        <is>
          <t>5'11"</t>
        </is>
      </c>
      <c r="G4324" t="n">
        <v>255</v>
      </c>
      <c r="H4324" t="inlineStr">
        <is>
          <t>Waimanalo, O'ahu</t>
        </is>
      </c>
    </row>
    <row r="4325">
      <c r="A4325" t="inlineStr">
        <is>
          <t>Hawai'i</t>
        </is>
      </c>
      <c r="B4325" t="n">
        <v>48</v>
      </c>
      <c r="C4325" t="inlineStr">
        <is>
          <t>Kolo Kaululaau</t>
        </is>
      </c>
      <c r="D4325" t="inlineStr">
        <is>
          <t>LB</t>
        </is>
      </c>
      <c r="E4325" t="inlineStr">
        <is>
          <t>Jr</t>
        </is>
      </c>
      <c r="F4325" t="inlineStr">
        <is>
          <t>6'0"</t>
        </is>
      </c>
      <c r="G4325" t="n">
        <v>215</v>
      </c>
      <c r="H4325" t="inlineStr">
        <is>
          <t>Kane'ohe, O'ahu</t>
        </is>
      </c>
    </row>
    <row r="4326">
      <c r="A4326" t="inlineStr">
        <is>
          <t>Hawai'i</t>
        </is>
      </c>
      <c r="B4326" t="n">
        <v>31</v>
      </c>
      <c r="C4326" t="inlineStr">
        <is>
          <t>Tryton Keli'ikipi</t>
        </is>
      </c>
      <c r="D4326" t="inlineStr">
        <is>
          <t>RB</t>
        </is>
      </c>
      <c r="E4326" t="inlineStr">
        <is>
          <t>So</t>
        </is>
      </c>
      <c r="F4326" t="inlineStr">
        <is>
          <t>5'8"</t>
        </is>
      </c>
      <c r="G4326" t="n">
        <v>185</v>
      </c>
      <c r="H4326" t="inlineStr">
        <is>
          <t>Wai'anae, O'ahu</t>
        </is>
      </c>
    </row>
    <row r="4327">
      <c r="A4327" t="inlineStr">
        <is>
          <t>Hawai'i</t>
        </is>
      </c>
      <c r="B4327" t="n">
        <v>54</v>
      </c>
      <c r="C4327" t="inlineStr">
        <is>
          <t>Jordan Kernaghan</t>
        </is>
      </c>
      <c r="D4327" t="inlineStr">
        <is>
          <t>OL</t>
        </is>
      </c>
      <c r="E4327" t="inlineStr">
        <is>
          <t>Rf</t>
        </is>
      </c>
      <c r="F4327" t="inlineStr">
        <is>
          <t>6'3"</t>
        </is>
      </c>
      <c r="G4327" t="n">
        <v>290</v>
      </c>
      <c r="H4327" t="inlineStr">
        <is>
          <t>'Ewa Beach, O'ahu</t>
        </is>
      </c>
    </row>
    <row r="4328">
      <c r="A4328" t="inlineStr">
        <is>
          <t>Hawai'i</t>
        </is>
      </c>
      <c r="B4328" t="n">
        <v>22</v>
      </c>
      <c r="C4328" t="inlineStr">
        <is>
          <t>Titan Lacaden</t>
        </is>
      </c>
      <c r="D4328" t="inlineStr">
        <is>
          <t>RB</t>
        </is>
      </c>
      <c r="E4328" t="inlineStr">
        <is>
          <t>Rf</t>
        </is>
      </c>
      <c r="F4328" t="inlineStr">
        <is>
          <t>5'6"</t>
        </is>
      </c>
      <c r="G4328" t="n">
        <v>170</v>
      </c>
      <c r="H4328" t="inlineStr">
        <is>
          <t>Kapolei, O'ahu</t>
        </is>
      </c>
    </row>
    <row r="4329">
      <c r="A4329" t="inlineStr">
        <is>
          <t>Hawai'i</t>
        </is>
      </c>
      <c r="B4329" t="n">
        <v>51</v>
      </c>
      <c r="C4329" t="inlineStr">
        <is>
          <t>Lesterlaisene Lagafuaina</t>
        </is>
      </c>
      <c r="D4329" t="inlineStr">
        <is>
          <t>DL</t>
        </is>
      </c>
      <c r="E4329" t="inlineStr">
        <is>
          <t>Jr</t>
        </is>
      </c>
      <c r="F4329" t="inlineStr">
        <is>
          <t>6'4"</t>
        </is>
      </c>
      <c r="G4329" t="n">
        <v>240</v>
      </c>
      <c r="H4329" t="inlineStr">
        <is>
          <t>Nu'uuli, American Samoa</t>
        </is>
      </c>
    </row>
    <row r="4330">
      <c r="A4330" t="inlineStr">
        <is>
          <t>Hawai'i</t>
        </is>
      </c>
      <c r="B4330" t="n">
        <v>96</v>
      </c>
      <c r="C4330" t="inlineStr">
        <is>
          <t>Iosefa Letuli</t>
        </is>
      </c>
      <c r="D4330" t="inlineStr">
        <is>
          <t>DL</t>
        </is>
      </c>
      <c r="E4330" t="inlineStr">
        <is>
          <t>So</t>
        </is>
      </c>
      <c r="F4330" t="inlineStr">
        <is>
          <t>6'5"</t>
        </is>
      </c>
      <c r="G4330" t="n">
        <v>260</v>
      </c>
      <c r="H4330" t="inlineStr">
        <is>
          <t>Oceanside, Calif.</t>
        </is>
      </c>
    </row>
    <row r="4331">
      <c r="A4331" t="inlineStr">
        <is>
          <t>Hawai'i</t>
        </is>
      </c>
      <c r="B4331" t="n">
        <v>97</v>
      </c>
      <c r="C4331" t="inlineStr">
        <is>
          <t>Jordan Lynch</t>
        </is>
      </c>
      <c r="D4331" t="inlineStr">
        <is>
          <t>DL</t>
        </is>
      </c>
      <c r="E4331" t="inlineStr">
        <is>
          <t>So</t>
        </is>
      </c>
      <c r="F4331" t="inlineStr">
        <is>
          <t>6'3"</t>
        </is>
      </c>
      <c r="G4331" t="n">
        <v>295</v>
      </c>
      <c r="H4331" t="inlineStr">
        <is>
          <t>College Station, Texas</t>
        </is>
      </c>
    </row>
    <row r="4332">
      <c r="A4332" t="inlineStr">
        <is>
          <t>Hawai'i</t>
        </is>
      </c>
      <c r="B4332" t="n">
        <v>62</v>
      </c>
      <c r="C4332" t="inlineStr">
        <is>
          <t>Lautaimi Manuma</t>
        </is>
      </c>
      <c r="D4332" t="inlineStr">
        <is>
          <t>OL</t>
        </is>
      </c>
      <c r="E4332" t="inlineStr">
        <is>
          <t>So</t>
        </is>
      </c>
      <c r="F4332" t="inlineStr">
        <is>
          <t>6'3"</t>
        </is>
      </c>
      <c r="G4332" t="n">
        <v>290</v>
      </c>
      <c r="H4332" t="inlineStr">
        <is>
          <t>'Ewa Beach, O'ahu</t>
        </is>
      </c>
    </row>
    <row r="4333">
      <c r="A4333" t="inlineStr">
        <is>
          <t>Hawai'i</t>
        </is>
      </c>
      <c r="B4333" t="n">
        <v>18</v>
      </c>
      <c r="C4333" t="inlineStr">
        <is>
          <t>Zaden Mariteragi</t>
        </is>
      </c>
      <c r="D4333" t="inlineStr">
        <is>
          <t>LB</t>
        </is>
      </c>
      <c r="E4333" t="inlineStr">
        <is>
          <t>Rf</t>
        </is>
      </c>
      <c r="F4333" t="inlineStr">
        <is>
          <t>6'1"</t>
        </is>
      </c>
      <c r="G4333" t="n">
        <v>220</v>
      </c>
      <c r="H4333" t="inlineStr">
        <is>
          <t>Kahuku, O‘ahu</t>
        </is>
      </c>
    </row>
    <row r="4334">
      <c r="A4334" t="inlineStr">
        <is>
          <t>Hawai'i</t>
        </is>
      </c>
      <c r="B4334" t="n">
        <v>52</v>
      </c>
      <c r="C4334" t="inlineStr">
        <is>
          <t>Luther McCoy</t>
        </is>
      </c>
      <c r="D4334" t="inlineStr">
        <is>
          <t>DL</t>
        </is>
      </c>
      <c r="E4334" t="inlineStr">
        <is>
          <t>Gr</t>
        </is>
      </c>
      <c r="F4334" t="inlineStr">
        <is>
          <t>6'5"</t>
        </is>
      </c>
      <c r="G4334" t="n">
        <v>270</v>
      </c>
      <c r="H4334" t="inlineStr">
        <is>
          <t>St. John's, Fla.</t>
        </is>
      </c>
    </row>
    <row r="4335">
      <c r="A4335" t="inlineStr">
        <is>
          <t>Hawai'i</t>
        </is>
      </c>
      <c r="B4335" t="n">
        <v>51</v>
      </c>
      <c r="C4335" t="inlineStr">
        <is>
          <t>Eric McFall</t>
        </is>
      </c>
      <c r="D4335" t="inlineStr">
        <is>
          <t>OL</t>
        </is>
      </c>
      <c r="E4335" t="inlineStr">
        <is>
          <t>So</t>
        </is>
      </c>
      <c r="F4335" t="inlineStr">
        <is>
          <t>6'4"</t>
        </is>
      </c>
      <c r="G4335" t="n">
        <v>320</v>
      </c>
      <c r="H4335" t="inlineStr">
        <is>
          <t>Neiafu, Savai’i, Samoa</t>
        </is>
      </c>
    </row>
    <row r="4336">
      <c r="A4336" t="inlineStr">
        <is>
          <t>Hawai'i</t>
        </is>
      </c>
      <c r="B4336" t="n">
        <v>21</v>
      </c>
      <c r="C4336" t="inlineStr">
        <is>
          <t>Makana Meyer</t>
        </is>
      </c>
      <c r="D4336" t="inlineStr">
        <is>
          <t>DB</t>
        </is>
      </c>
      <c r="E4336" t="inlineStr">
        <is>
          <t>Jr</t>
        </is>
      </c>
      <c r="F4336" t="inlineStr">
        <is>
          <t>5'9"</t>
        </is>
      </c>
      <c r="G4336" t="n">
        <v>180</v>
      </c>
      <c r="H4336" t="inlineStr">
        <is>
          <t>Waipahu O'ahu</t>
        </is>
      </c>
    </row>
    <row r="4337">
      <c r="A4337" t="inlineStr">
        <is>
          <t>Hawai'i</t>
        </is>
      </c>
      <c r="B4337" t="n">
        <v>26</v>
      </c>
      <c r="C4337" t="inlineStr">
        <is>
          <t>Sitani Mikaele</t>
        </is>
      </c>
      <c r="D4337" t="inlineStr">
        <is>
          <t>RB</t>
        </is>
      </c>
      <c r="E4337" t="inlineStr">
        <is>
          <t>So</t>
        </is>
      </c>
      <c r="F4337" t="inlineStr">
        <is>
          <t>5'11"</t>
        </is>
      </c>
      <c r="G4337" t="n">
        <v>235</v>
      </c>
      <c r="H4337" t="inlineStr">
        <is>
          <t>Waiahole, O'ahu</t>
        </is>
      </c>
    </row>
    <row r="4338">
      <c r="A4338" t="inlineStr">
        <is>
          <t>Hawai'i</t>
        </is>
      </c>
      <c r="B4338" t="n">
        <v>43</v>
      </c>
      <c r="C4338" t="inlineStr">
        <is>
          <t>Gannon Miller</t>
        </is>
      </c>
      <c r="D4338" t="inlineStr">
        <is>
          <t>P</t>
        </is>
      </c>
      <c r="E4338" t="inlineStr">
        <is>
          <t>Fr</t>
        </is>
      </c>
      <c r="F4338" t="inlineStr">
        <is>
          <t>6'1"</t>
        </is>
      </c>
      <c r="G4338" t="n">
        <v>175</v>
      </c>
      <c r="H4338" t="inlineStr">
        <is>
          <t>Boise, Idaho</t>
        </is>
      </c>
    </row>
    <row r="4339">
      <c r="A4339" t="inlineStr">
        <is>
          <t>Hawai'i</t>
        </is>
      </c>
      <c r="B4339" t="n">
        <v>73</v>
      </c>
      <c r="C4339" t="inlineStr">
        <is>
          <t>Lipe Moala</t>
        </is>
      </c>
      <c r="D4339" t="inlineStr">
        <is>
          <t>OL</t>
        </is>
      </c>
      <c r="E4339" t="inlineStr">
        <is>
          <t>Jr</t>
        </is>
      </c>
      <c r="F4339" t="inlineStr">
        <is>
          <t>6'6"</t>
        </is>
      </c>
      <c r="G4339" t="n">
        <v>350</v>
      </c>
      <c r="H4339" t="inlineStr">
        <is>
          <t>Riverside, Calif.</t>
        </is>
      </c>
      <c r="I4339" t="inlineStr">
        <is>
          <t>Transfer from Oregon (2026 portal)</t>
        </is>
      </c>
    </row>
    <row r="4340">
      <c r="A4340" t="inlineStr">
        <is>
          <t>Hawai'i</t>
        </is>
      </c>
      <c r="B4340" t="n">
        <v>33</v>
      </c>
      <c r="C4340" t="inlineStr">
        <is>
          <t>Falelua Moalele</t>
        </is>
      </c>
      <c r="D4340" t="inlineStr">
        <is>
          <t>DL</t>
        </is>
      </c>
      <c r="E4340" t="inlineStr">
        <is>
          <t>Rf</t>
        </is>
      </c>
      <c r="F4340" t="inlineStr">
        <is>
          <t>6'5"</t>
        </is>
      </c>
      <c r="G4340" t="n">
        <v>260</v>
      </c>
      <c r="H4340" t="inlineStr">
        <is>
          <t>Tafuna, American Samoa</t>
        </is>
      </c>
    </row>
    <row r="4341">
      <c r="A4341" t="inlineStr">
        <is>
          <t>Hawai'i</t>
        </is>
      </c>
      <c r="B4341" t="n">
        <v>19</v>
      </c>
      <c r="C4341" t="inlineStr">
        <is>
          <t>Kela Moore</t>
        </is>
      </c>
      <c r="D4341" t="inlineStr">
        <is>
          <t>DB</t>
        </is>
      </c>
      <c r="E4341" t="inlineStr">
        <is>
          <t>Jr</t>
        </is>
      </c>
      <c r="F4341" t="inlineStr">
        <is>
          <t>6'0"</t>
        </is>
      </c>
      <c r="G4341" t="n">
        <v>185</v>
      </c>
      <c r="H4341" t="inlineStr">
        <is>
          <t>Kapolei, O'ahu</t>
        </is>
      </c>
    </row>
    <row r="4342">
      <c r="A4342" t="inlineStr">
        <is>
          <t>Hawai'i</t>
        </is>
      </c>
      <c r="B4342" t="n">
        <v>2</v>
      </c>
      <c r="C4342" t="inlineStr">
        <is>
          <t>Kona Moore</t>
        </is>
      </c>
      <c r="D4342" t="inlineStr">
        <is>
          <t>DB</t>
        </is>
      </c>
      <c r="E4342" t="inlineStr">
        <is>
          <t>Sr</t>
        </is>
      </c>
      <c r="F4342" t="inlineStr">
        <is>
          <t>6'0"</t>
        </is>
      </c>
      <c r="G4342" t="n">
        <v>190</v>
      </c>
      <c r="H4342" t="inlineStr">
        <is>
          <t>Kapolei, O'ahu</t>
        </is>
      </c>
    </row>
    <row r="4343">
      <c r="A4343" t="inlineStr">
        <is>
          <t>Hawai'i</t>
        </is>
      </c>
      <c r="B4343" t="n">
        <v>33</v>
      </c>
      <c r="C4343" t="inlineStr">
        <is>
          <t>Jack Mowrey</t>
        </is>
      </c>
      <c r="D4343" t="inlineStr">
        <is>
          <t>LS</t>
        </is>
      </c>
      <c r="E4343" t="inlineStr">
        <is>
          <t>Jr</t>
        </is>
      </c>
      <c r="F4343" t="inlineStr">
        <is>
          <t>6'3"</t>
        </is>
      </c>
      <c r="G4343" t="n">
        <v>245</v>
      </c>
      <c r="H4343" t="inlineStr">
        <is>
          <t>Charlotte, N.C.</t>
        </is>
      </c>
    </row>
    <row r="4344">
      <c r="A4344" t="inlineStr">
        <is>
          <t>Hawai'i</t>
        </is>
      </c>
      <c r="B4344" t="n">
        <v>50</v>
      </c>
      <c r="C4344" t="inlineStr">
        <is>
          <t>Tu‘i Muti</t>
        </is>
      </c>
      <c r="D4344" t="inlineStr">
        <is>
          <t>OL</t>
        </is>
      </c>
      <c r="E4344" t="inlineStr">
        <is>
          <t>So</t>
        </is>
      </c>
      <c r="F4344" t="inlineStr">
        <is>
          <t>6'1"</t>
        </is>
      </c>
      <c r="G4344" t="n">
        <v>320</v>
      </c>
      <c r="H4344" t="inlineStr">
        <is>
          <t>La‘ie, O‘ahu</t>
        </is>
      </c>
    </row>
    <row r="4345">
      <c r="A4345" t="inlineStr">
        <is>
          <t>Hawai'i</t>
        </is>
      </c>
      <c r="B4345" t="n">
        <v>98</v>
      </c>
      <c r="C4345" t="inlineStr">
        <is>
          <t>Sean Olvera-Harle</t>
        </is>
      </c>
      <c r="D4345" t="inlineStr">
        <is>
          <t>P/PK</t>
        </is>
      </c>
      <c r="E4345" t="inlineStr">
        <is>
          <t>Sr</t>
        </is>
      </c>
      <c r="F4345" t="inlineStr">
        <is>
          <t>6'0"</t>
        </is>
      </c>
      <c r="G4345" t="n">
        <v>210</v>
      </c>
      <c r="H4345" t="inlineStr">
        <is>
          <t>San Juan Capistrano, Calif.</t>
        </is>
      </c>
    </row>
    <row r="4346">
      <c r="A4346" t="inlineStr">
        <is>
          <t>Hawai'i</t>
        </is>
      </c>
      <c r="B4346" t="n">
        <v>29</v>
      </c>
      <c r="C4346" t="inlineStr">
        <is>
          <t>Kainoa Ontai</t>
        </is>
      </c>
      <c r="D4346" t="inlineStr">
        <is>
          <t>DB</t>
        </is>
      </c>
      <c r="E4346" t="inlineStr">
        <is>
          <t>Jr</t>
        </is>
      </c>
      <c r="F4346" t="inlineStr">
        <is>
          <t>5'11"</t>
        </is>
      </c>
      <c r="G4346" t="n">
        <v>175</v>
      </c>
      <c r="H4346" t="inlineStr">
        <is>
          <t>Manteca, Calif,</t>
        </is>
      </c>
    </row>
    <row r="4347">
      <c r="A4347" t="inlineStr">
        <is>
          <t>Hawai'i</t>
        </is>
      </c>
      <c r="B4347" t="n">
        <v>11</v>
      </c>
      <c r="C4347" t="inlineStr">
        <is>
          <t>Jamih Otis</t>
        </is>
      </c>
      <c r="D4347" t="inlineStr">
        <is>
          <t>LB</t>
        </is>
      </c>
      <c r="E4347" t="inlineStr">
        <is>
          <t>Sr</t>
        </is>
      </c>
      <c r="F4347" t="inlineStr">
        <is>
          <t>5'11"</t>
        </is>
      </c>
      <c r="G4347" t="n">
        <v>220</v>
      </c>
      <c r="H4347" t="inlineStr">
        <is>
          <t>Las Vegas, Nev.</t>
        </is>
      </c>
    </row>
    <row r="4348">
      <c r="A4348" t="inlineStr">
        <is>
          <t>Hawai'i</t>
        </is>
      </c>
      <c r="B4348" t="n">
        <v>4</v>
      </c>
      <c r="C4348" t="inlineStr">
        <is>
          <t>Elijah Palmer</t>
        </is>
      </c>
      <c r="D4348" t="inlineStr">
        <is>
          <t>DB</t>
        </is>
      </c>
      <c r="E4348" t="inlineStr">
        <is>
          <t>Sr</t>
        </is>
      </c>
      <c r="F4348" t="inlineStr">
        <is>
          <t>5'8"</t>
        </is>
      </c>
      <c r="G4348" t="n">
        <v>180</v>
      </c>
      <c r="H4348" t="inlineStr">
        <is>
          <t>Las Vegas, Nev.</t>
        </is>
      </c>
    </row>
    <row r="4349">
      <c r="A4349" t="inlineStr">
        <is>
          <t>Hawai'i</t>
        </is>
      </c>
      <c r="B4349" t="n">
        <v>45</v>
      </c>
      <c r="C4349" t="inlineStr">
        <is>
          <t>Nick Pang</t>
        </is>
      </c>
      <c r="D4349" t="inlineStr">
        <is>
          <t>LS</t>
        </is>
      </c>
      <c r="E4349" t="inlineStr">
        <is>
          <t>Sr</t>
        </is>
      </c>
      <c r="F4349" t="inlineStr">
        <is>
          <t>5'10"</t>
        </is>
      </c>
      <c r="G4349" t="n">
        <v>220</v>
      </c>
      <c r="H4349" t="inlineStr">
        <is>
          <t>Honolulu, O'ahu</t>
        </is>
      </c>
    </row>
    <row r="4350">
      <c r="A4350" t="inlineStr">
        <is>
          <t>Hawai'i</t>
        </is>
      </c>
      <c r="B4350" t="n">
        <v>31</v>
      </c>
      <c r="C4350" t="inlineStr">
        <is>
          <t>Aisiah "Scoob" Paogofie</t>
        </is>
      </c>
      <c r="D4350" t="inlineStr">
        <is>
          <t>LB</t>
        </is>
      </c>
      <c r="E4350" t="inlineStr">
        <is>
          <t>Rf</t>
        </is>
      </c>
      <c r="F4350" t="inlineStr">
        <is>
          <t>6'1"</t>
        </is>
      </c>
      <c r="G4350" t="n">
        <v>220</v>
      </c>
      <c r="H4350" t="inlineStr">
        <is>
          <t>Wai‘anae, O‘ahu</t>
        </is>
      </c>
    </row>
    <row r="4351">
      <c r="A4351" t="inlineStr">
        <is>
          <t>Hawai'i</t>
        </is>
      </c>
      <c r="B4351" t="n">
        <v>55</v>
      </c>
      <c r="C4351" t="inlineStr">
        <is>
          <t>Zoram Petelo</t>
        </is>
      </c>
      <c r="D4351" t="inlineStr">
        <is>
          <t>DL</t>
        </is>
      </c>
      <c r="E4351" t="inlineStr">
        <is>
          <t>So</t>
        </is>
      </c>
      <c r="F4351" t="inlineStr">
        <is>
          <t>6'4"</t>
        </is>
      </c>
      <c r="G4351" t="n">
        <v>270</v>
      </c>
      <c r="H4351" t="inlineStr">
        <is>
          <t>Saleaula, Savai'i, Samoa</t>
        </is>
      </c>
    </row>
    <row r="4352">
      <c r="A4352" t="inlineStr">
        <is>
          <t>Hawai'i</t>
        </is>
      </c>
      <c r="B4352" t="n">
        <v>99</v>
      </c>
      <c r="C4352" t="inlineStr">
        <is>
          <t>Ozzy Pollard</t>
        </is>
      </c>
      <c r="D4352" t="inlineStr">
        <is>
          <t>DL</t>
        </is>
      </c>
      <c r="E4352" t="inlineStr">
        <is>
          <t>So</t>
        </is>
      </c>
      <c r="F4352" t="inlineStr">
        <is>
          <t>6'4"</t>
        </is>
      </c>
      <c r="G4352" t="n">
        <v>285</v>
      </c>
      <c r="H4352" t="inlineStr">
        <is>
          <t>Carmel, Ind.</t>
        </is>
      </c>
      <c r="I4352" t="inlineStr">
        <is>
          <t>Transfer from Marian (2026 portal)</t>
        </is>
      </c>
    </row>
    <row r="4353">
      <c r="A4353" t="inlineStr">
        <is>
          <t>Hawai'i</t>
        </is>
      </c>
      <c r="B4353" t="n">
        <v>1</v>
      </c>
      <c r="C4353" t="inlineStr">
        <is>
          <t>DeVon Rice</t>
        </is>
      </c>
      <c r="D4353" t="inlineStr">
        <is>
          <t>RB</t>
        </is>
      </c>
      <c r="E4353" t="inlineStr">
        <is>
          <t>So</t>
        </is>
      </c>
      <c r="F4353" t="inlineStr">
        <is>
          <t>5'9"</t>
        </is>
      </c>
      <c r="G4353" t="n">
        <v>175</v>
      </c>
      <c r="H4353" t="inlineStr">
        <is>
          <t>Las Vegas, Nev.</t>
        </is>
      </c>
      <c r="I4353" t="inlineStr">
        <is>
          <t>Transfer from Kansas State (2026 portal)</t>
        </is>
      </c>
    </row>
    <row r="4354">
      <c r="A4354" t="inlineStr">
        <is>
          <t>Hawai'i</t>
        </is>
      </c>
      <c r="B4354" t="n">
        <v>22</v>
      </c>
      <c r="C4354" t="inlineStr">
        <is>
          <t>Ezekiel Rodrigues</t>
        </is>
      </c>
      <c r="D4354" t="inlineStr">
        <is>
          <t>DB</t>
        </is>
      </c>
      <c r="E4354" t="inlineStr">
        <is>
          <t>So</t>
        </is>
      </c>
      <c r="F4354" t="inlineStr">
        <is>
          <t>6'0"</t>
        </is>
      </c>
      <c r="G4354" t="n">
        <v>185</v>
      </c>
      <c r="H4354" t="inlineStr">
        <is>
          <t>Kane'ohe, O'ahu</t>
        </is>
      </c>
    </row>
    <row r="4355">
      <c r="A4355" t="inlineStr">
        <is>
          <t>Hawai'i</t>
        </is>
      </c>
      <c r="B4355" t="n">
        <v>91</v>
      </c>
      <c r="C4355" t="inlineStr">
        <is>
          <t>Josh Sagapolutele</t>
        </is>
      </c>
      <c r="D4355" t="inlineStr">
        <is>
          <t>DL</t>
        </is>
      </c>
      <c r="E4355" t="inlineStr">
        <is>
          <t>Jr</t>
        </is>
      </c>
      <c r="F4355" t="inlineStr">
        <is>
          <t>6'0"</t>
        </is>
      </c>
      <c r="G4355" t="n">
        <v>255</v>
      </c>
      <c r="H4355" t="inlineStr">
        <is>
          <t>Waimanalo, O'ahu</t>
        </is>
      </c>
    </row>
    <row r="4356">
      <c r="A4356" t="inlineStr">
        <is>
          <t>Hawai'i</t>
        </is>
      </c>
      <c r="B4356" t="n">
        <v>60</v>
      </c>
      <c r="C4356" t="inlineStr">
        <is>
          <t>Ezekiel Salanoa</t>
        </is>
      </c>
      <c r="D4356" t="inlineStr">
        <is>
          <t>OL</t>
        </is>
      </c>
      <c r="E4356" t="inlineStr">
        <is>
          <t>Rf</t>
        </is>
      </c>
      <c r="F4356" t="inlineStr">
        <is>
          <t>5'11"</t>
        </is>
      </c>
      <c r="G4356" t="n">
        <v>300</v>
      </c>
      <c r="H4356" t="inlineStr">
        <is>
          <t>Honolulu, O‘ahu</t>
        </is>
      </c>
    </row>
    <row r="4357">
      <c r="A4357" t="inlineStr">
        <is>
          <t>Hawai'i</t>
        </is>
      </c>
      <c r="B4357" t="n">
        <v>85</v>
      </c>
      <c r="C4357" t="inlineStr">
        <is>
          <t>Oakie Salave'a</t>
        </is>
      </c>
      <c r="D4357" t="inlineStr">
        <is>
          <t>TE</t>
        </is>
      </c>
      <c r="E4357" t="inlineStr">
        <is>
          <t>Sr</t>
        </is>
      </c>
      <c r="F4357" t="inlineStr">
        <is>
          <t>6'2"</t>
        </is>
      </c>
      <c r="G4357" t="n">
        <v>240</v>
      </c>
      <c r="H4357" t="inlineStr">
        <is>
          <t>Leone Ili'Ili, American Samoa</t>
        </is>
      </c>
    </row>
    <row r="4358">
      <c r="A4358" t="inlineStr">
        <is>
          <t>Hawai'i</t>
        </is>
      </c>
      <c r="B4358" t="n">
        <v>7</v>
      </c>
      <c r="C4358" t="inlineStr">
        <is>
          <t>Julian "JuJu" Smith</t>
        </is>
      </c>
      <c r="D4358" t="inlineStr">
        <is>
          <t>LB</t>
        </is>
      </c>
      <c r="E4358" t="inlineStr">
        <is>
          <t>Jr</t>
        </is>
      </c>
      <c r="F4358" t="inlineStr">
        <is>
          <t>6'0"</t>
        </is>
      </c>
      <c r="G4358" t="n">
        <v>200</v>
      </c>
      <c r="H4358" t="inlineStr">
        <is>
          <t>Bakersfield, Calif.</t>
        </is>
      </c>
    </row>
    <row r="4359">
      <c r="A4359" t="inlineStr">
        <is>
          <t>Hawai'i</t>
        </is>
      </c>
      <c r="B4359" t="n">
        <v>95</v>
      </c>
      <c r="C4359" t="inlineStr">
        <is>
          <t>Geoffrey Speight Jr.</t>
        </is>
      </c>
      <c r="D4359" t="inlineStr">
        <is>
          <t>DL</t>
        </is>
      </c>
      <c r="E4359" t="inlineStr">
        <is>
          <t>Sr</t>
        </is>
      </c>
      <c r="F4359" t="inlineStr">
        <is>
          <t>6'1"</t>
        </is>
      </c>
      <c r="G4359" t="n">
        <v>275</v>
      </c>
      <c r="H4359" t="inlineStr">
        <is>
          <t>McDonough, Ga.</t>
        </is>
      </c>
      <c r="I4359" t="inlineStr">
        <is>
          <t>Transfer from West Georgia (2026 portal)</t>
        </is>
      </c>
    </row>
    <row r="4360">
      <c r="A4360" t="inlineStr">
        <is>
          <t>Hawai'i</t>
        </is>
      </c>
      <c r="B4360" t="n">
        <v>57</v>
      </c>
      <c r="C4360" t="inlineStr">
        <is>
          <t>Ethan Spencer</t>
        </is>
      </c>
      <c r="D4360" t="inlineStr">
        <is>
          <t>OL</t>
        </is>
      </c>
      <c r="E4360" t="inlineStr">
        <is>
          <t>Sr</t>
        </is>
      </c>
      <c r="F4360" t="inlineStr">
        <is>
          <t>6'2"</t>
        </is>
      </c>
      <c r="G4360" t="n">
        <v>300</v>
      </c>
      <c r="H4360" t="inlineStr">
        <is>
          <t>Kailua, O'ahu</t>
        </is>
      </c>
    </row>
    <row r="4361">
      <c r="A4361" t="inlineStr">
        <is>
          <t>Hawai'i</t>
        </is>
      </c>
      <c r="B4361" t="n">
        <v>23</v>
      </c>
      <c r="C4361" t="inlineStr">
        <is>
          <t>Kydel Stone</t>
        </is>
      </c>
      <c r="D4361" t="inlineStr">
        <is>
          <t>DB</t>
        </is>
      </c>
      <c r="E4361" t="inlineStr">
        <is>
          <t>Fr</t>
        </is>
      </c>
      <c r="F4361" t="inlineStr">
        <is>
          <t>6'1"</t>
        </is>
      </c>
      <c r="G4361" t="n">
        <v>185</v>
      </c>
      <c r="H4361" t="inlineStr">
        <is>
          <t>Chicago, Ill.</t>
        </is>
      </c>
    </row>
    <row r="4362">
      <c r="A4362" t="inlineStr">
        <is>
          <t>Hawai'i</t>
        </is>
      </c>
      <c r="B4362" t="n">
        <v>49</v>
      </c>
      <c r="C4362" t="inlineStr">
        <is>
          <t>Tasi Tadio</t>
        </is>
      </c>
      <c r="D4362" t="inlineStr">
        <is>
          <t>LB</t>
        </is>
      </c>
      <c r="E4362" t="inlineStr">
        <is>
          <t>So</t>
        </is>
      </c>
      <c r="F4362" t="inlineStr">
        <is>
          <t>5'11"</t>
        </is>
      </c>
      <c r="G4362" t="n">
        <v>225</v>
      </c>
      <c r="H4362" t="inlineStr">
        <is>
          <t>Wahiawa, O‘ahu</t>
        </is>
      </c>
    </row>
    <row r="4363">
      <c r="A4363" t="inlineStr">
        <is>
          <t>Hawai'i</t>
        </is>
      </c>
      <c r="B4363" t="n">
        <v>9</v>
      </c>
      <c r="C4363" t="inlineStr">
        <is>
          <t>Devon Tauaefa</t>
        </is>
      </c>
      <c r="D4363" t="inlineStr">
        <is>
          <t>TE</t>
        </is>
      </c>
      <c r="E4363" t="inlineStr">
        <is>
          <t>Sr</t>
        </is>
      </c>
      <c r="F4363" t="inlineStr">
        <is>
          <t>6'5"</t>
        </is>
      </c>
      <c r="G4363" t="n">
        <v>220</v>
      </c>
      <c r="H4363" t="inlineStr">
        <is>
          <t>Honolulu, O'ahu</t>
        </is>
      </c>
    </row>
    <row r="4364">
      <c r="A4364" t="inlineStr">
        <is>
          <t>Hawai'i</t>
        </is>
      </c>
      <c r="B4364" t="n">
        <v>55</v>
      </c>
      <c r="C4364" t="inlineStr">
        <is>
          <t>Jay Tauala-Harris</t>
        </is>
      </c>
      <c r="D4364" t="inlineStr">
        <is>
          <t>OL</t>
        </is>
      </c>
      <c r="E4364" t="inlineStr">
        <is>
          <t>So</t>
        </is>
      </c>
      <c r="F4364" t="inlineStr">
        <is>
          <t>6'3"</t>
        </is>
      </c>
      <c r="G4364" t="n">
        <v>285</v>
      </c>
      <c r="H4364" t="inlineStr">
        <is>
          <t>Long Beach, Calif.</t>
        </is>
      </c>
    </row>
    <row r="4365">
      <c r="A4365" t="inlineStr">
        <is>
          <t>Hawai'i</t>
        </is>
      </c>
      <c r="B4365" t="n">
        <v>77</v>
      </c>
      <c r="C4365" t="inlineStr">
        <is>
          <t>Uluaki Taukiuvea</t>
        </is>
      </c>
      <c r="D4365" t="inlineStr">
        <is>
          <t>OL</t>
        </is>
      </c>
      <c r="E4365" t="inlineStr">
        <is>
          <t>Rf</t>
        </is>
      </c>
      <c r="F4365" t="inlineStr">
        <is>
          <t>6'5"</t>
        </is>
      </c>
      <c r="G4365" t="n">
        <v>315</v>
      </c>
      <c r="H4365" t="inlineStr">
        <is>
          <t>West Valley City, Utah</t>
        </is>
      </c>
    </row>
    <row r="4366">
      <c r="A4366" t="inlineStr">
        <is>
          <t>Hawai'i</t>
        </is>
      </c>
      <c r="B4366" t="n">
        <v>72</v>
      </c>
      <c r="C4366" t="inlineStr">
        <is>
          <t>Josh Tavui</t>
        </is>
      </c>
      <c r="D4366" t="inlineStr">
        <is>
          <t>OL</t>
        </is>
      </c>
      <c r="E4366" t="inlineStr">
        <is>
          <t>Rf</t>
        </is>
      </c>
      <c r="F4366" t="inlineStr">
        <is>
          <t>6'2"</t>
        </is>
      </c>
      <c r="G4366" t="n">
        <v>300</v>
      </c>
      <c r="H4366" t="inlineStr">
        <is>
          <t>'Ewa Beach, O'ahu</t>
        </is>
      </c>
    </row>
    <row r="4367">
      <c r="A4367" t="inlineStr">
        <is>
          <t>Hawai'i</t>
        </is>
      </c>
      <c r="B4367" t="n">
        <v>25</v>
      </c>
      <c r="C4367" t="inlineStr">
        <is>
          <t>Matagi Thompson</t>
        </is>
      </c>
      <c r="D4367" t="inlineStr">
        <is>
          <t>DB</t>
        </is>
      </c>
      <c r="E4367" t="inlineStr">
        <is>
          <t>Sr</t>
        </is>
      </c>
      <c r="F4367" t="inlineStr">
        <is>
          <t>6'2"</t>
        </is>
      </c>
      <c r="G4367" t="n">
        <v>190</v>
      </c>
      <c r="H4367" t="inlineStr">
        <is>
          <t>Honolulu, O'ahu</t>
        </is>
      </c>
    </row>
    <row r="4368">
      <c r="A4368" t="inlineStr">
        <is>
          <t>Hawai'i</t>
        </is>
      </c>
      <c r="B4368" t="n">
        <v>9</v>
      </c>
      <c r="C4368" t="inlineStr">
        <is>
          <t>Adam Tomczyk</t>
        </is>
      </c>
      <c r="D4368" t="inlineStr">
        <is>
          <t>DL</t>
        </is>
      </c>
      <c r="E4368" t="inlineStr">
        <is>
          <t>Sr</t>
        </is>
      </c>
      <c r="F4368" t="inlineStr">
        <is>
          <t>6'3"</t>
        </is>
      </c>
      <c r="G4368" t="n">
        <v>260</v>
      </c>
      <c r="H4368" t="inlineStr">
        <is>
          <t>Long Beach, Calif.</t>
        </is>
      </c>
      <c r="I4368" t="inlineStr">
        <is>
          <t>Transfer from West Virginia (2026 portal)</t>
        </is>
      </c>
    </row>
    <row r="4369">
      <c r="A4369" t="inlineStr">
        <is>
          <t>Hawai'i</t>
        </is>
      </c>
      <c r="B4369" t="n">
        <v>8</v>
      </c>
      <c r="C4369" t="inlineStr">
        <is>
          <t>Tama Uiliata</t>
        </is>
      </c>
      <c r="D4369" t="inlineStr">
        <is>
          <t>WR</t>
        </is>
      </c>
      <c r="E4369" t="inlineStr">
        <is>
          <t>So</t>
        </is>
      </c>
      <c r="F4369" t="inlineStr">
        <is>
          <t>5'11"</t>
        </is>
      </c>
      <c r="G4369" t="n">
        <v>190</v>
      </c>
      <c r="H4369" t="inlineStr">
        <is>
          <t>Waipahu, O'ahu</t>
        </is>
      </c>
    </row>
    <row r="4370">
      <c r="A4370" t="inlineStr">
        <is>
          <t>Hawai'i</t>
        </is>
      </c>
      <c r="B4370" t="n">
        <v>30</v>
      </c>
      <c r="C4370" t="inlineStr">
        <is>
          <t>Zion "Ziggy" Vea</t>
        </is>
      </c>
      <c r="D4370" t="inlineStr">
        <is>
          <t>LB</t>
        </is>
      </c>
      <c r="E4370" t="inlineStr">
        <is>
          <t>Fr</t>
        </is>
      </c>
      <c r="F4370" t="inlineStr">
        <is>
          <t>5'10"</t>
        </is>
      </c>
      <c r="G4370" t="n">
        <v>225</v>
      </c>
      <c r="H4370" t="inlineStr">
        <is>
          <t>Nanakuli, O‘ahu</t>
        </is>
      </c>
    </row>
    <row r="4371">
      <c r="A4371" t="inlineStr">
        <is>
          <t>Hawai'i</t>
        </is>
      </c>
      <c r="B4371" t="n">
        <v>75</v>
      </c>
      <c r="C4371" t="inlineStr">
        <is>
          <t>Khalil Walker</t>
        </is>
      </c>
      <c r="D4371" t="inlineStr">
        <is>
          <t>OL</t>
        </is>
      </c>
      <c r="E4371" t="inlineStr">
        <is>
          <t>Jr</t>
        </is>
      </c>
      <c r="F4371" t="inlineStr">
        <is>
          <t>6'5"</t>
        </is>
      </c>
      <c r="G4371" t="n">
        <v>315</v>
      </c>
      <c r="H4371" t="inlineStr">
        <is>
          <t>Canton, Ohio</t>
        </is>
      </c>
      <c r="I4371" t="inlineStr">
        <is>
          <t>Transfer from South Florida (2026 portal)</t>
        </is>
      </c>
    </row>
    <row r="4372">
      <c r="A4372" t="inlineStr">
        <is>
          <t>Hawai'i</t>
        </is>
      </c>
      <c r="B4372" t="n">
        <v>14</v>
      </c>
      <c r="C4372" t="inlineStr">
        <is>
          <t>Riis Weber</t>
        </is>
      </c>
      <c r="D4372" t="inlineStr">
        <is>
          <t>DB</t>
        </is>
      </c>
      <c r="E4372" t="inlineStr">
        <is>
          <t>Sr</t>
        </is>
      </c>
      <c r="F4372" t="inlineStr">
        <is>
          <t>6'1"</t>
        </is>
      </c>
      <c r="G4372" t="n">
        <v>200</v>
      </c>
      <c r="H4372" t="inlineStr">
        <is>
          <t>Kailua, O'ahu</t>
        </is>
      </c>
    </row>
    <row r="4373">
      <c r="A4373" t="inlineStr">
        <is>
          <t>Hawai'i</t>
        </is>
      </c>
      <c r="B4373" t="n">
        <v>20</v>
      </c>
      <c r="C4373" t="inlineStr">
        <is>
          <t>Noah Wily</t>
        </is>
      </c>
      <c r="D4373" t="inlineStr">
        <is>
          <t>DL</t>
        </is>
      </c>
      <c r="E4373" t="inlineStr">
        <is>
          <t>So</t>
        </is>
      </c>
      <c r="F4373" t="inlineStr">
        <is>
          <t>6'3"</t>
        </is>
      </c>
      <c r="G4373" t="n">
        <v>235</v>
      </c>
      <c r="H4373" t="inlineStr">
        <is>
          <t>La’ie, O’ahu</t>
        </is>
      </c>
    </row>
    <row r="4374">
      <c r="A4374" t="inlineStr">
        <is>
          <t>Hawai'i</t>
        </is>
      </c>
      <c r="B4374" t="n">
        <v>92</v>
      </c>
      <c r="C4374" t="inlineStr">
        <is>
          <t>Waipehe Winchester</t>
        </is>
      </c>
      <c r="D4374" t="inlineStr">
        <is>
          <t>DL</t>
        </is>
      </c>
      <c r="E4374" t="inlineStr">
        <is>
          <t>So</t>
        </is>
      </c>
      <c r="F4374" t="inlineStr">
        <is>
          <t>6'2"</t>
        </is>
      </c>
      <c r="G4374" t="n">
        <v>260</v>
      </c>
      <c r="H4374" t="inlineStr">
        <is>
          <t>Mililani, O'ahu</t>
        </is>
      </c>
    </row>
    <row r="4375">
      <c r="A4375" t="inlineStr">
        <is>
          <t>Houston</t>
        </is>
      </c>
      <c r="B4375" t="n">
        <v>27</v>
      </c>
      <c r="C4375" t="inlineStr">
        <is>
          <t>Mudassir Abdullah</t>
        </is>
      </c>
      <c r="D4375" t="inlineStr">
        <is>
          <t>DB</t>
        </is>
      </c>
      <c r="E4375" t="inlineStr">
        <is>
          <t>Fr</t>
        </is>
      </c>
      <c r="F4375" t="inlineStr">
        <is>
          <t>6'0"</t>
        </is>
      </c>
      <c r="G4375" t="n">
        <v>175</v>
      </c>
      <c r="H4375" t="inlineStr">
        <is>
          <t>West Columbia, Texas</t>
        </is>
      </c>
    </row>
    <row r="4376">
      <c r="A4376" t="inlineStr">
        <is>
          <t>Houston</t>
        </is>
      </c>
      <c r="B4376" t="n">
        <v>71</v>
      </c>
      <c r="C4376" t="inlineStr">
        <is>
          <t>Noah Abebe</t>
        </is>
      </c>
      <c r="D4376" t="inlineStr">
        <is>
          <t>OL</t>
        </is>
      </c>
      <c r="E4376" t="inlineStr">
        <is>
          <t>Fr</t>
        </is>
      </c>
      <c r="F4376" t="inlineStr">
        <is>
          <t>6'4"</t>
        </is>
      </c>
      <c r="G4376" t="n">
        <v>300</v>
      </c>
      <c r="H4376" t="inlineStr">
        <is>
          <t>Friendswood, Texas</t>
        </is>
      </c>
    </row>
    <row r="4377">
      <c r="A4377" t="inlineStr">
        <is>
          <t>Houston</t>
        </is>
      </c>
      <c r="B4377" t="n">
        <v>66</v>
      </c>
      <c r="C4377" t="inlineStr">
        <is>
          <t>McKenzie Agnello</t>
        </is>
      </c>
      <c r="D4377" t="inlineStr">
        <is>
          <t>OL</t>
        </is>
      </c>
      <c r="E4377" t="inlineStr">
        <is>
          <t>Sr</t>
        </is>
      </c>
      <c r="F4377" t="inlineStr">
        <is>
          <t>6'4"</t>
        </is>
      </c>
      <c r="G4377" t="n">
        <v>314</v>
      </c>
      <c r="H4377" t="inlineStr">
        <is>
          <t>Copperas Cove, Texas</t>
        </is>
      </c>
    </row>
    <row r="4378">
      <c r="A4378" t="inlineStr">
        <is>
          <t>Houston</t>
        </is>
      </c>
      <c r="B4378" t="n">
        <v>6</v>
      </c>
      <c r="C4378" t="inlineStr">
        <is>
          <t>Jordan Allen</t>
        </is>
      </c>
      <c r="D4378" t="inlineStr">
        <is>
          <t>DB</t>
        </is>
      </c>
      <c r="E4378" t="inlineStr">
        <is>
          <t>Jr</t>
        </is>
      </c>
      <c r="F4378" t="inlineStr">
        <is>
          <t>5'11"</t>
        </is>
      </c>
      <c r="G4378" t="n">
        <v>200</v>
      </c>
      <c r="H4378" t="inlineStr">
        <is>
          <t>Lafayette, La.</t>
        </is>
      </c>
    </row>
    <row r="4379">
      <c r="A4379" t="inlineStr">
        <is>
          <t>Houston</t>
        </is>
      </c>
      <c r="B4379" t="n">
        <v>42</v>
      </c>
      <c r="C4379" t="inlineStr">
        <is>
          <t>Austin Anderson</t>
        </is>
      </c>
      <c r="D4379" t="inlineStr">
        <is>
          <t>DB</t>
        </is>
      </c>
      <c r="E4379" t="inlineStr">
        <is>
          <t>So</t>
        </is>
      </c>
      <c r="F4379" t="inlineStr">
        <is>
          <t>6'3"</t>
        </is>
      </c>
      <c r="G4379" t="n">
        <v>185</v>
      </c>
      <c r="H4379" t="inlineStr">
        <is>
          <t>Rosenberg, Texas</t>
        </is>
      </c>
    </row>
    <row r="4380">
      <c r="A4380" t="inlineStr">
        <is>
          <t>Houston</t>
        </is>
      </c>
      <c r="B4380" t="n">
        <v>33</v>
      </c>
      <c r="C4380" t="inlineStr">
        <is>
          <t>Johnsley Barbas</t>
        </is>
      </c>
      <c r="D4380" t="inlineStr">
        <is>
          <t>DB</t>
        </is>
      </c>
      <c r="E4380" t="inlineStr">
        <is>
          <t>Jr</t>
        </is>
      </c>
      <c r="F4380" t="inlineStr">
        <is>
          <t>5'11"</t>
        </is>
      </c>
      <c r="G4380" t="n">
        <v>190</v>
      </c>
      <c r="H4380" t="inlineStr">
        <is>
          <t>Atlanta, Ga.</t>
        </is>
      </c>
    </row>
    <row r="4381">
      <c r="A4381" t="inlineStr">
        <is>
          <t>Houston</t>
        </is>
      </c>
      <c r="B4381" t="n">
        <v>22</v>
      </c>
      <c r="C4381" t="inlineStr">
        <is>
          <t>Dorian Barnes</t>
        </is>
      </c>
      <c r="D4381" t="inlineStr">
        <is>
          <t>WR</t>
        </is>
      </c>
      <c r="E4381" t="inlineStr">
        <is>
          <t>Fr</t>
        </is>
      </c>
      <c r="F4381" t="inlineStr">
        <is>
          <t>5'8"</t>
        </is>
      </c>
      <c r="G4381" t="n">
        <v>155</v>
      </c>
      <c r="H4381" t="inlineStr">
        <is>
          <t>Houston, Texas</t>
        </is>
      </c>
    </row>
    <row r="4382">
      <c r="A4382" t="inlineStr">
        <is>
          <t>Houston</t>
        </is>
      </c>
      <c r="B4382" t="n">
        <v>41</v>
      </c>
      <c r="C4382" t="inlineStr">
        <is>
          <t>Thompson Bennett</t>
        </is>
      </c>
      <c r="D4382" t="inlineStr">
        <is>
          <t>DB</t>
        </is>
      </c>
      <c r="E4382" t="inlineStr">
        <is>
          <t>Fr</t>
        </is>
      </c>
      <c r="F4382" t="inlineStr">
        <is>
          <t>6'1"</t>
        </is>
      </c>
      <c r="G4382" t="n">
        <v>190</v>
      </c>
      <c r="H4382" t="inlineStr">
        <is>
          <t>Austin, Texas</t>
        </is>
      </c>
    </row>
    <row r="4383">
      <c r="A4383" t="inlineStr">
        <is>
          <t>Houston</t>
        </is>
      </c>
      <c r="B4383" t="n">
        <v>48</v>
      </c>
      <c r="C4383" t="inlineStr">
        <is>
          <t>Grayson Boeker</t>
        </is>
      </c>
      <c r="D4383" t="inlineStr">
        <is>
          <t>JACK</t>
        </is>
      </c>
      <c r="E4383" t="inlineStr">
        <is>
          <t>R-Fr</t>
        </is>
      </c>
      <c r="F4383" t="inlineStr">
        <is>
          <t>6'3"</t>
        </is>
      </c>
      <c r="G4383" t="n">
        <v>220</v>
      </c>
      <c r="H4383" t="inlineStr">
        <is>
          <t>The Woodlands, Texas</t>
        </is>
      </c>
    </row>
    <row r="4384">
      <c r="A4384" t="inlineStr">
        <is>
          <t>Houston</t>
        </is>
      </c>
      <c r="B4384" t="n">
        <v>52</v>
      </c>
      <c r="C4384" t="inlineStr">
        <is>
          <t>Anthony Boswell</t>
        </is>
      </c>
      <c r="D4384" t="inlineStr">
        <is>
          <t>OL</t>
        </is>
      </c>
      <c r="E4384" t="inlineStr">
        <is>
          <t>So</t>
        </is>
      </c>
      <c r="F4384" t="inlineStr">
        <is>
          <t>6'2"</t>
        </is>
      </c>
      <c r="G4384" t="n">
        <v>301</v>
      </c>
      <c r="H4384" t="inlineStr">
        <is>
          <t>Indianapolis, Ind.</t>
        </is>
      </c>
      <c r="I4384" t="inlineStr">
        <is>
          <t>Transfer from Toledo (2026 portal)</t>
        </is>
      </c>
    </row>
    <row r="4385">
      <c r="A4385" t="inlineStr">
        <is>
          <t>Houston</t>
        </is>
      </c>
      <c r="B4385" t="n">
        <v>17</v>
      </c>
      <c r="C4385" t="inlineStr">
        <is>
          <t>Christian Brathwaite</t>
        </is>
      </c>
      <c r="D4385" t="inlineStr">
        <is>
          <t>LB</t>
        </is>
      </c>
      <c r="E4385" t="inlineStr">
        <is>
          <t>So</t>
        </is>
      </c>
      <c r="F4385" t="inlineStr">
        <is>
          <t>6'2"</t>
        </is>
      </c>
      <c r="G4385" t="n">
        <v>220</v>
      </c>
      <c r="H4385" t="inlineStr">
        <is>
          <t>Cypress, Texas</t>
        </is>
      </c>
    </row>
    <row r="4386">
      <c r="A4386" t="inlineStr">
        <is>
          <t>Houston</t>
        </is>
      </c>
      <c r="B4386" t="n">
        <v>94</v>
      </c>
      <c r="C4386" t="inlineStr">
        <is>
          <t>Carmello Brooks</t>
        </is>
      </c>
      <c r="D4386" t="inlineStr">
        <is>
          <t>DL</t>
        </is>
      </c>
      <c r="E4386" t="inlineStr">
        <is>
          <t>R-Fr</t>
        </is>
      </c>
      <c r="F4386" t="inlineStr">
        <is>
          <t>6'3"</t>
        </is>
      </c>
      <c r="G4386" t="n">
        <v>275</v>
      </c>
      <c r="H4386" t="inlineStr">
        <is>
          <t>Katy, Texas</t>
        </is>
      </c>
    </row>
    <row r="4387">
      <c r="A4387" t="inlineStr">
        <is>
          <t>Houston</t>
        </is>
      </c>
      <c r="B4387" t="n">
        <v>55</v>
      </c>
      <c r="C4387" t="inlineStr">
        <is>
          <t>Isaiah Broughton</t>
        </is>
      </c>
      <c r="D4387" t="inlineStr">
        <is>
          <t>DL</t>
        </is>
      </c>
      <c r="E4387" t="inlineStr">
        <is>
          <t>Fr</t>
        </is>
      </c>
      <c r="F4387" t="inlineStr">
        <is>
          <t>6'4"</t>
        </is>
      </c>
      <c r="G4387" t="n">
        <v>340</v>
      </c>
      <c r="H4387" t="inlineStr">
        <is>
          <t>Houston, Texas</t>
        </is>
      </c>
    </row>
    <row r="4388">
      <c r="A4388" t="inlineStr">
        <is>
          <t>Houston</t>
        </is>
      </c>
      <c r="B4388" t="n">
        <v>3</v>
      </c>
      <c r="C4388" t="inlineStr">
        <is>
          <t>Harvey Broussard III</t>
        </is>
      </c>
      <c r="D4388" t="inlineStr">
        <is>
          <t>WR</t>
        </is>
      </c>
      <c r="E4388" t="inlineStr">
        <is>
          <t>Sr</t>
        </is>
      </c>
      <c r="F4388" t="inlineStr">
        <is>
          <t>6'3"</t>
        </is>
      </c>
      <c r="G4388" t="n">
        <v>185</v>
      </c>
      <c r="H4388" t="inlineStr">
        <is>
          <t>St. Martinville, La.</t>
        </is>
      </c>
    </row>
    <row r="4389">
      <c r="A4389" t="inlineStr">
        <is>
          <t>Houston</t>
        </is>
      </c>
      <c r="B4389" t="n">
        <v>45</v>
      </c>
      <c r="C4389" t="inlineStr">
        <is>
          <t>Chance Bryant</t>
        </is>
      </c>
      <c r="D4389" t="inlineStr">
        <is>
          <t>DL</t>
        </is>
      </c>
      <c r="E4389" t="inlineStr">
        <is>
          <t>So</t>
        </is>
      </c>
      <c r="F4389" t="inlineStr">
        <is>
          <t>6'2"</t>
        </is>
      </c>
      <c r="G4389" t="n">
        <v>255</v>
      </c>
      <c r="H4389" t="inlineStr">
        <is>
          <t>Fulshear, Texas</t>
        </is>
      </c>
    </row>
    <row r="4390">
      <c r="A4390" t="inlineStr">
        <is>
          <t>Houston</t>
        </is>
      </c>
      <c r="B4390" t="n">
        <v>92</v>
      </c>
      <c r="C4390" t="inlineStr">
        <is>
          <t>Travis Buhake</t>
        </is>
      </c>
      <c r="D4390" t="inlineStr">
        <is>
          <t>DL</t>
        </is>
      </c>
      <c r="E4390" t="inlineStr">
        <is>
          <t>R-Fr</t>
        </is>
      </c>
      <c r="F4390" t="inlineStr">
        <is>
          <t>6'2"</t>
        </is>
      </c>
      <c r="G4390" t="n">
        <v>290</v>
      </c>
      <c r="H4390" t="inlineStr">
        <is>
          <t>Arlington, Texas</t>
        </is>
      </c>
    </row>
    <row r="4391">
      <c r="A4391" t="inlineStr">
        <is>
          <t>Houston</t>
        </is>
      </c>
      <c r="B4391" t="n">
        <v>81</v>
      </c>
      <c r="C4391" t="inlineStr">
        <is>
          <t>Jeremiah Bushnell</t>
        </is>
      </c>
      <c r="D4391" t="inlineStr">
        <is>
          <t>WR</t>
        </is>
      </c>
      <c r="E4391" t="inlineStr">
        <is>
          <t>Fr</t>
        </is>
      </c>
      <c r="F4391" t="inlineStr">
        <is>
          <t>6'1"</t>
        </is>
      </c>
      <c r="G4391" t="n">
        <v>195</v>
      </c>
      <c r="H4391" t="inlineStr">
        <is>
          <t>Iowa, La.</t>
        </is>
      </c>
    </row>
    <row r="4392">
      <c r="A4392" t="inlineStr">
        <is>
          <t>Houston</t>
        </is>
      </c>
      <c r="B4392" t="n">
        <v>25</v>
      </c>
      <c r="C4392" t="inlineStr">
        <is>
          <t>DJ Butler</t>
        </is>
      </c>
      <c r="D4392" t="inlineStr">
        <is>
          <t>RB</t>
        </is>
      </c>
      <c r="E4392" t="inlineStr">
        <is>
          <t>Jr</t>
        </is>
      </c>
      <c r="F4392" t="inlineStr">
        <is>
          <t>6'0"</t>
        </is>
      </c>
      <c r="G4392" t="n">
        <v>190</v>
      </c>
      <c r="H4392" t="inlineStr">
        <is>
          <t>Mobile, Ala.</t>
        </is>
      </c>
    </row>
    <row r="4393">
      <c r="A4393" t="inlineStr">
        <is>
          <t>Houston</t>
        </is>
      </c>
      <c r="B4393" t="n">
        <v>17</v>
      </c>
      <c r="C4393" t="inlineStr">
        <is>
          <t>Luke Carney</t>
        </is>
      </c>
      <c r="D4393" t="inlineStr">
        <is>
          <t>QB</t>
        </is>
      </c>
      <c r="E4393" t="inlineStr">
        <is>
          <t>R-Fr</t>
        </is>
      </c>
      <c r="F4393" t="inlineStr">
        <is>
          <t>6'2"</t>
        </is>
      </c>
      <c r="G4393" t="n">
        <v>205</v>
      </c>
      <c r="H4393" t="inlineStr">
        <is>
          <t>Mesquite, Texas</t>
        </is>
      </c>
      <c r="I4393" t="inlineStr">
        <is>
          <t>Transfer from Syracuse (2026 portal)</t>
        </is>
      </c>
    </row>
    <row r="4394">
      <c r="A4394" t="inlineStr">
        <is>
          <t>Houston</t>
        </is>
      </c>
      <c r="B4394" t="n">
        <v>64</v>
      </c>
      <c r="C4394" t="inlineStr">
        <is>
          <t>Jack Carson-Wentz</t>
        </is>
      </c>
      <c r="D4394" t="inlineStr">
        <is>
          <t>LS</t>
        </is>
      </c>
      <c r="E4394" t="inlineStr">
        <is>
          <t>Sr</t>
        </is>
      </c>
      <c r="F4394" t="inlineStr">
        <is>
          <t>6'2"</t>
        </is>
      </c>
      <c r="G4394" t="n">
        <v>210</v>
      </c>
      <c r="H4394" t="inlineStr">
        <is>
          <t>Canton, Ga.</t>
        </is>
      </c>
      <c r="I4394" t="inlineStr">
        <is>
          <t>Transfer from Florida A&amp;M (2026 portal)</t>
        </is>
      </c>
    </row>
    <row r="4395">
      <c r="A4395" t="inlineStr">
        <is>
          <t>Houston</t>
        </is>
      </c>
      <c r="B4395" t="n">
        <v>34</v>
      </c>
      <c r="C4395" t="inlineStr">
        <is>
          <t>Bryson Castile</t>
        </is>
      </c>
      <c r="D4395" t="inlineStr">
        <is>
          <t>LB</t>
        </is>
      </c>
      <c r="E4395" t="inlineStr">
        <is>
          <t>Fr</t>
        </is>
      </c>
      <c r="F4395" t="inlineStr">
        <is>
          <t>6'2"</t>
        </is>
      </c>
      <c r="G4395" t="n">
        <v>210</v>
      </c>
      <c r="H4395" t="inlineStr">
        <is>
          <t>Arlington, Texas</t>
        </is>
      </c>
    </row>
    <row r="4396">
      <c r="A4396" t="inlineStr">
        <is>
          <t>Houston</t>
        </is>
      </c>
      <c r="B4396" t="n">
        <v>62</v>
      </c>
      <c r="C4396" t="inlineStr">
        <is>
          <t>Ricardo Cordova</t>
        </is>
      </c>
      <c r="D4396" t="inlineStr">
        <is>
          <t>OL</t>
        </is>
      </c>
      <c r="E4396" t="inlineStr">
        <is>
          <t>So</t>
        </is>
      </c>
      <c r="F4396" t="inlineStr">
        <is>
          <t>6'0"</t>
        </is>
      </c>
      <c r="G4396" t="n">
        <v>270</v>
      </c>
      <c r="H4396" t="inlineStr">
        <is>
          <t>Pasadena, Texas</t>
        </is>
      </c>
    </row>
    <row r="4397">
      <c r="A4397" t="inlineStr">
        <is>
          <t>Houston</t>
        </is>
      </c>
      <c r="B4397" t="n">
        <v>22</v>
      </c>
      <c r="C4397" t="inlineStr">
        <is>
          <t>Zaylen Cormier</t>
        </is>
      </c>
      <c r="D4397" t="inlineStr">
        <is>
          <t>DB</t>
        </is>
      </c>
      <c r="E4397" t="inlineStr">
        <is>
          <t>R-Fr</t>
        </is>
      </c>
      <c r="F4397" t="inlineStr">
        <is>
          <t>5'11"</t>
        </is>
      </c>
      <c r="G4397" t="n">
        <v>190</v>
      </c>
      <c r="H4397" t="inlineStr">
        <is>
          <t>Houston, Texas</t>
        </is>
      </c>
    </row>
    <row r="4398">
      <c r="A4398" t="inlineStr">
        <is>
          <t>Houston</t>
        </is>
      </c>
      <c r="B4398" t="n">
        <v>53</v>
      </c>
      <c r="C4398" t="inlineStr">
        <is>
          <t>Tanner Covar</t>
        </is>
      </c>
      <c r="D4398" t="inlineStr">
        <is>
          <t>LB</t>
        </is>
      </c>
      <c r="E4398" t="inlineStr">
        <is>
          <t>Fr</t>
        </is>
      </c>
      <c r="F4398" t="inlineStr">
        <is>
          <t>6'2"</t>
        </is>
      </c>
      <c r="G4398" t="n">
        <v>195</v>
      </c>
      <c r="H4398" t="inlineStr">
        <is>
          <t>Magnolia, Texas</t>
        </is>
      </c>
    </row>
    <row r="4399">
      <c r="A4399" t="inlineStr">
        <is>
          <t>Houston</t>
        </is>
      </c>
      <c r="B4399" t="n">
        <v>35</v>
      </c>
      <c r="C4399" t="inlineStr">
        <is>
          <t>Tyler Covar</t>
        </is>
      </c>
      <c r="D4399" t="inlineStr">
        <is>
          <t>LB</t>
        </is>
      </c>
      <c r="E4399" t="inlineStr">
        <is>
          <t>Fr</t>
        </is>
      </c>
      <c r="F4399" t="inlineStr">
        <is>
          <t>6'2"</t>
        </is>
      </c>
      <c r="G4399" t="n">
        <v>225</v>
      </c>
      <c r="H4399" t="inlineStr">
        <is>
          <t>Magnolia, Texas</t>
        </is>
      </c>
    </row>
    <row r="4400">
      <c r="A4400" t="inlineStr">
        <is>
          <t>Houston</t>
        </is>
      </c>
      <c r="B4400" t="n">
        <v>70</v>
      </c>
      <c r="C4400" t="inlineStr">
        <is>
          <t>Larry Crawford</t>
        </is>
      </c>
      <c r="D4400" t="inlineStr">
        <is>
          <t>OL</t>
        </is>
      </c>
      <c r="E4400" t="inlineStr">
        <is>
          <t>Jr</t>
        </is>
      </c>
      <c r="F4400" t="inlineStr">
        <is>
          <t>6'5"</t>
        </is>
      </c>
      <c r="G4400" t="n">
        <v>300</v>
      </c>
      <c r="H4400" t="inlineStr">
        <is>
          <t>Monroe, Ga.</t>
        </is>
      </c>
    </row>
    <row r="4401">
      <c r="A4401" t="inlineStr">
        <is>
          <t>Houston</t>
        </is>
      </c>
      <c r="B4401" t="n">
        <v>38</v>
      </c>
      <c r="C4401" t="inlineStr">
        <is>
          <t>Aaron Davis</t>
        </is>
      </c>
      <c r="D4401" t="inlineStr">
        <is>
          <t>RB</t>
        </is>
      </c>
      <c r="E4401" t="inlineStr">
        <is>
          <t>So</t>
        </is>
      </c>
      <c r="F4401" t="inlineStr">
        <is>
          <t>5'11"</t>
        </is>
      </c>
      <c r="G4401" t="n">
        <v>180</v>
      </c>
      <c r="H4401" t="inlineStr">
        <is>
          <t>Schertz, Texas</t>
        </is>
      </c>
    </row>
    <row r="4402">
      <c r="A4402" t="inlineStr">
        <is>
          <t>Houston</t>
        </is>
      </c>
      <c r="B4402" t="n">
        <v>55</v>
      </c>
      <c r="C4402" t="inlineStr">
        <is>
          <t>Demetris Dean II</t>
        </is>
      </c>
      <c r="D4402" t="inlineStr">
        <is>
          <t>OL</t>
        </is>
      </c>
      <c r="E4402" t="inlineStr">
        <is>
          <t>R-Fr</t>
        </is>
      </c>
      <c r="F4402" t="inlineStr">
        <is>
          <t>6'4"</t>
        </is>
      </c>
      <c r="G4402" t="n">
        <v>300</v>
      </c>
      <c r="H4402" t="inlineStr">
        <is>
          <t>Jasper, Texas</t>
        </is>
      </c>
    </row>
    <row r="4403">
      <c r="A4403" t="inlineStr">
        <is>
          <t>Houston</t>
        </is>
      </c>
      <c r="B4403" t="n">
        <v>49</v>
      </c>
      <c r="C4403" t="inlineStr">
        <is>
          <t>Jonathan Dimas</t>
        </is>
      </c>
      <c r="D4403" t="inlineStr">
        <is>
          <t>K</t>
        </is>
      </c>
      <c r="E4403" t="inlineStr">
        <is>
          <t>So</t>
        </is>
      </c>
      <c r="F4403" t="inlineStr">
        <is>
          <t>5'10"</t>
        </is>
      </c>
      <c r="G4403" t="n">
        <v>185</v>
      </c>
      <c r="H4403" t="inlineStr">
        <is>
          <t>Houston, Texas</t>
        </is>
      </c>
    </row>
    <row r="4404">
      <c r="A4404" t="inlineStr">
        <is>
          <t>Houston</t>
        </is>
      </c>
      <c r="B4404" t="n">
        <v>91</v>
      </c>
      <c r="C4404" t="inlineStr">
        <is>
          <t>Liam Dougherty</t>
        </is>
      </c>
      <c r="D4404" t="inlineStr">
        <is>
          <t>P</t>
        </is>
      </c>
      <c r="E4404" t="inlineStr">
        <is>
          <t>Jr</t>
        </is>
      </c>
      <c r="F4404" t="inlineStr">
        <is>
          <t>6'2"</t>
        </is>
      </c>
      <c r="G4404" t="n">
        <v>205</v>
      </c>
      <c r="H4404" t="inlineStr">
        <is>
          <t>Geelong, Victoria</t>
        </is>
      </c>
    </row>
    <row r="4405">
      <c r="A4405" t="inlineStr">
        <is>
          <t>Houston</t>
        </is>
      </c>
      <c r="B4405" t="n">
        <v>13</v>
      </c>
      <c r="C4405" t="inlineStr">
        <is>
          <t>C.J. Douglas</t>
        </is>
      </c>
      <c r="D4405" t="inlineStr">
        <is>
          <t>DB</t>
        </is>
      </c>
      <c r="E4405" t="inlineStr">
        <is>
          <t>Sr</t>
        </is>
      </c>
      <c r="F4405" t="inlineStr">
        <is>
          <t>5'11"</t>
        </is>
      </c>
      <c r="G4405" t="n">
        <v>200</v>
      </c>
      <c r="H4405" t="inlineStr">
        <is>
          <t>Leeds, Ala.</t>
        </is>
      </c>
    </row>
    <row r="4406">
      <c r="A4406" t="inlineStr">
        <is>
          <t>Houston</t>
        </is>
      </c>
      <c r="B4406" t="n">
        <v>79</v>
      </c>
      <c r="C4406" t="inlineStr">
        <is>
          <t>Alvin Ebosele</t>
        </is>
      </c>
      <c r="D4406" t="inlineStr">
        <is>
          <t>OL</t>
        </is>
      </c>
      <c r="E4406" t="inlineStr">
        <is>
          <t>Sr</t>
        </is>
      </c>
      <c r="F4406" t="inlineStr">
        <is>
          <t>6'6"</t>
        </is>
      </c>
      <c r="G4406" t="n">
        <v>312</v>
      </c>
      <c r="H4406" t="inlineStr">
        <is>
          <t>Coppell, Texas</t>
        </is>
      </c>
    </row>
    <row r="4407">
      <c r="A4407" t="inlineStr">
        <is>
          <t>Houston</t>
        </is>
      </c>
      <c r="B4407" t="n">
        <v>69</v>
      </c>
      <c r="C4407" t="inlineStr">
        <is>
          <t>Weston Edwards</t>
        </is>
      </c>
      <c r="D4407" t="inlineStr">
        <is>
          <t>LS</t>
        </is>
      </c>
      <c r="E4407" t="inlineStr">
        <is>
          <t>So</t>
        </is>
      </c>
      <c r="F4407" t="inlineStr">
        <is>
          <t>6'2"</t>
        </is>
      </c>
      <c r="G4407" t="n">
        <v>215</v>
      </c>
      <c r="H4407" t="inlineStr">
        <is>
          <t>Valdosta, Ga.</t>
        </is>
      </c>
    </row>
    <row r="4408">
      <c r="A4408" t="inlineStr">
        <is>
          <t>Houston</t>
        </is>
      </c>
      <c r="B4408" t="n">
        <v>50</v>
      </c>
      <c r="C4408" t="inlineStr">
        <is>
          <t>Ejiro Egodogbare</t>
        </is>
      </c>
      <c r="D4408" t="inlineStr">
        <is>
          <t>DL</t>
        </is>
      </c>
      <c r="E4408" t="inlineStr">
        <is>
          <t>Sr</t>
        </is>
      </c>
      <c r="F4408" t="inlineStr">
        <is>
          <t>6'3"</t>
        </is>
      </c>
      <c r="G4408" t="n">
        <v>310</v>
      </c>
      <c r="H4408" t="inlineStr">
        <is>
          <t>Milton, Mass.</t>
        </is>
      </c>
    </row>
    <row r="4409">
      <c r="A4409" t="inlineStr">
        <is>
          <t>Houston</t>
        </is>
      </c>
      <c r="B4409" t="n">
        <v>88</v>
      </c>
      <c r="C4409" t="inlineStr">
        <is>
          <t>Xavier Fleming</t>
        </is>
      </c>
      <c r="D4409" t="inlineStr">
        <is>
          <t>DL</t>
        </is>
      </c>
      <c r="E4409" t="inlineStr">
        <is>
          <t>Fr</t>
        </is>
      </c>
      <c r="F4409" t="inlineStr">
        <is>
          <t>6'1"</t>
        </is>
      </c>
      <c r="G4409" t="n">
        <v>305</v>
      </c>
      <c r="H4409" t="inlineStr">
        <is>
          <t>Lewisville, Texas</t>
        </is>
      </c>
    </row>
    <row r="4410">
      <c r="A4410" t="inlineStr">
        <is>
          <t>Houston</t>
        </is>
      </c>
      <c r="B4410" t="n">
        <v>12</v>
      </c>
      <c r="C4410" t="inlineStr">
        <is>
          <t>Sione Fotu</t>
        </is>
      </c>
      <c r="D4410" t="inlineStr">
        <is>
          <t>LB</t>
        </is>
      </c>
      <c r="E4410" t="inlineStr">
        <is>
          <t>Sr</t>
        </is>
      </c>
      <c r="F4410" t="inlineStr">
        <is>
          <t>6'0"</t>
        </is>
      </c>
      <c r="G4410" t="n">
        <v>230</v>
      </c>
      <c r="H4410" t="inlineStr">
        <is>
          <t>Salt Lake City, Utah</t>
        </is>
      </c>
    </row>
    <row r="4411">
      <c r="A4411" t="inlineStr">
        <is>
          <t>Houston</t>
        </is>
      </c>
      <c r="B4411" t="n">
        <v>85</v>
      </c>
      <c r="C4411" t="inlineStr">
        <is>
          <t>Traville Frederick Jr.</t>
        </is>
      </c>
      <c r="D4411" t="inlineStr">
        <is>
          <t>TE</t>
        </is>
      </c>
      <c r="E4411" t="inlineStr">
        <is>
          <t>Jr</t>
        </is>
      </c>
      <c r="F4411" t="inlineStr">
        <is>
          <t>6'3"</t>
        </is>
      </c>
      <c r="G4411" t="n">
        <v>240</v>
      </c>
      <c r="H4411" t="inlineStr">
        <is>
          <t>Jeanerette, La.</t>
        </is>
      </c>
    </row>
    <row r="4412">
      <c r="A4412" t="inlineStr">
        <is>
          <t>Houston</t>
        </is>
      </c>
      <c r="B4412" t="n">
        <v>33</v>
      </c>
      <c r="C4412" t="inlineStr">
        <is>
          <t>Dylan Gayton</t>
        </is>
      </c>
      <c r="D4412" t="inlineStr">
        <is>
          <t>WR</t>
        </is>
      </c>
      <c r="E4412" t="inlineStr">
        <is>
          <t>So</t>
        </is>
      </c>
      <c r="F4412" t="inlineStr">
        <is>
          <t>5'10"</t>
        </is>
      </c>
      <c r="G4412" t="n">
        <v>150</v>
      </c>
      <c r="H4412" t="inlineStr">
        <is>
          <t>Red Oak, Texas</t>
        </is>
      </c>
    </row>
    <row r="4413">
      <c r="A4413" t="inlineStr">
        <is>
          <t>Houston</t>
        </is>
      </c>
      <c r="B4413" t="n">
        <v>25</v>
      </c>
      <c r="C4413" t="inlineStr">
        <is>
          <t>Carmycah Glass</t>
        </is>
      </c>
      <c r="D4413" t="inlineStr">
        <is>
          <t>LB</t>
        </is>
      </c>
      <c r="E4413" t="inlineStr">
        <is>
          <t>Jr</t>
        </is>
      </c>
      <c r="F4413" t="inlineStr">
        <is>
          <t>6'4"</t>
        </is>
      </c>
      <c r="G4413" t="n">
        <v>230</v>
      </c>
      <c r="H4413" t="inlineStr">
        <is>
          <t>Monroe, La.</t>
        </is>
      </c>
    </row>
    <row r="4414">
      <c r="A4414" t="inlineStr">
        <is>
          <t>Houston</t>
        </is>
      </c>
      <c r="B4414" t="n">
        <v>54</v>
      </c>
      <c r="C4414" t="inlineStr">
        <is>
          <t>Rhett Gray</t>
        </is>
      </c>
      <c r="D4414" t="inlineStr">
        <is>
          <t>OL</t>
        </is>
      </c>
      <c r="E4414" t="inlineStr">
        <is>
          <t>Fr</t>
        </is>
      </c>
      <c r="F4414" t="inlineStr">
        <is>
          <t>6'8"</t>
        </is>
      </c>
      <c r="G4414" t="n">
        <v>310</v>
      </c>
      <c r="H4414" t="inlineStr">
        <is>
          <t>Weatherford, Texas</t>
        </is>
      </c>
    </row>
    <row r="4415">
      <c r="A4415" t="inlineStr">
        <is>
          <t>Houston</t>
        </is>
      </c>
      <c r="B4415" t="n">
        <v>67</v>
      </c>
      <c r="C4415" t="inlineStr">
        <is>
          <t>Hingano Hautau</t>
        </is>
      </c>
      <c r="D4415" t="inlineStr">
        <is>
          <t>OL</t>
        </is>
      </c>
      <c r="E4415" t="inlineStr">
        <is>
          <t>Sr</t>
        </is>
      </c>
      <c r="F4415" t="inlineStr">
        <is>
          <t>6'6"</t>
        </is>
      </c>
      <c r="G4415" t="n">
        <v>325</v>
      </c>
      <c r="H4415" t="inlineStr">
        <is>
          <t>San Jose, Calif.</t>
        </is>
      </c>
    </row>
    <row r="4416">
      <c r="A4416" t="inlineStr">
        <is>
          <t>Houston</t>
        </is>
      </c>
      <c r="B4416" t="n">
        <v>23</v>
      </c>
      <c r="C4416" t="inlineStr">
        <is>
          <t>John Hebert</t>
        </is>
      </c>
      <c r="D4416" t="inlineStr">
        <is>
          <t>RB</t>
        </is>
      </c>
      <c r="E4416" t="inlineStr">
        <is>
          <t>Fr</t>
        </is>
      </c>
      <c r="F4416" t="inlineStr">
        <is>
          <t>5'11"</t>
        </is>
      </c>
      <c r="G4416" t="n">
        <v>180</v>
      </c>
      <c r="H4416" t="inlineStr">
        <is>
          <t>Houston, Texas</t>
        </is>
      </c>
    </row>
    <row r="4417">
      <c r="A4417" t="inlineStr">
        <is>
          <t>Houston</t>
        </is>
      </c>
      <c r="B4417" t="n">
        <v>5</v>
      </c>
      <c r="C4417" t="inlineStr">
        <is>
          <t>Keisean Henderson</t>
        </is>
      </c>
      <c r="D4417" t="inlineStr">
        <is>
          <t>QB</t>
        </is>
      </c>
      <c r="E4417" t="inlineStr">
        <is>
          <t>Fr</t>
        </is>
      </c>
      <c r="F4417" t="inlineStr">
        <is>
          <t>6'5"</t>
        </is>
      </c>
      <c r="G4417" t="n">
        <v>195</v>
      </c>
      <c r="H4417" t="inlineStr">
        <is>
          <t>Houston, Texas</t>
        </is>
      </c>
    </row>
    <row r="4418">
      <c r="A4418" t="inlineStr">
        <is>
          <t>Houston</t>
        </is>
      </c>
      <c r="B4418" t="n">
        <v>20</v>
      </c>
      <c r="C4418" t="inlineStr">
        <is>
          <t>James Henderson III</t>
        </is>
      </c>
      <c r="D4418" t="inlineStr">
        <is>
          <t>DB</t>
        </is>
      </c>
      <c r="E4418" t="inlineStr">
        <is>
          <t>Fr</t>
        </is>
      </c>
      <c r="F4418" t="inlineStr">
        <is>
          <t>6'1"</t>
        </is>
      </c>
      <c r="G4418" t="n">
        <v>175</v>
      </c>
      <c r="H4418" t="inlineStr">
        <is>
          <t>Houston, Texas</t>
        </is>
      </c>
    </row>
    <row r="4419">
      <c r="A4419" t="inlineStr">
        <is>
          <t>Houston</t>
        </is>
      </c>
      <c r="B4419" t="n">
        <v>86</v>
      </c>
      <c r="C4419" t="inlineStr">
        <is>
          <t>Wyatt Herbel</t>
        </is>
      </c>
      <c r="D4419" t="inlineStr">
        <is>
          <t>TE</t>
        </is>
      </c>
      <c r="E4419" t="inlineStr">
        <is>
          <t>R-Fr</t>
        </is>
      </c>
      <c r="F4419" t="inlineStr">
        <is>
          <t>6'3"</t>
        </is>
      </c>
      <c r="G4419" t="n">
        <v>220</v>
      </c>
      <c r="H4419" t="inlineStr">
        <is>
          <t>Cypress, Texas</t>
        </is>
      </c>
    </row>
    <row r="4420">
      <c r="A4420" t="inlineStr">
        <is>
          <t>Houston</t>
        </is>
      </c>
      <c r="B4420" t="n">
        <v>29</v>
      </c>
      <c r="C4420" t="inlineStr">
        <is>
          <t>Javen Holmes</t>
        </is>
      </c>
      <c r="D4420" t="inlineStr">
        <is>
          <t>DB</t>
        </is>
      </c>
      <c r="E4420" t="inlineStr">
        <is>
          <t>Fr</t>
        </is>
      </c>
      <c r="F4420" t="inlineStr">
        <is>
          <t>6'2"</t>
        </is>
      </c>
      <c r="G4420" t="n">
        <v>205</v>
      </c>
      <c r="H4420" t="inlineStr">
        <is>
          <t>Baton Rouge, La.</t>
        </is>
      </c>
    </row>
    <row r="4421">
      <c r="A4421" t="inlineStr">
        <is>
          <t>Houston</t>
        </is>
      </c>
      <c r="B4421" t="n">
        <v>21</v>
      </c>
      <c r="C4421" t="inlineStr">
        <is>
          <t>Makhi Hughes</t>
        </is>
      </c>
      <c r="D4421" t="inlineStr">
        <is>
          <t>RB</t>
        </is>
      </c>
      <c r="E4421" t="inlineStr">
        <is>
          <t>Sr</t>
        </is>
      </c>
      <c r="F4421" t="inlineStr">
        <is>
          <t>6'0"</t>
        </is>
      </c>
      <c r="G4421" t="n">
        <v>210</v>
      </c>
      <c r="H4421" t="inlineStr">
        <is>
          <t>Birmingham, Ala.</t>
        </is>
      </c>
      <c r="I4421" t="inlineStr">
        <is>
          <t>Transfer from Oregon (2026 portal)</t>
        </is>
      </c>
    </row>
    <row r="4422">
      <c r="A4422" t="inlineStr">
        <is>
          <t>Houston</t>
        </is>
      </c>
      <c r="B4422" t="n">
        <v>56</v>
      </c>
      <c r="C4422" t="inlineStr">
        <is>
          <t>Shadre Hurst</t>
        </is>
      </c>
      <c r="D4422" t="inlineStr">
        <is>
          <t>OL</t>
        </is>
      </c>
      <c r="E4422" t="inlineStr">
        <is>
          <t>Sr</t>
        </is>
      </c>
      <c r="F4422" t="inlineStr">
        <is>
          <t>6'2"</t>
        </is>
      </c>
      <c r="G4422" t="n">
        <v>295</v>
      </c>
      <c r="H4422" t="inlineStr">
        <is>
          <t>Cartersville, Ga.</t>
        </is>
      </c>
      <c r="I4422" t="inlineStr">
        <is>
          <t>Transfer from Tulane (2026 portal)</t>
        </is>
      </c>
    </row>
    <row r="4423">
      <c r="A4423" t="inlineStr">
        <is>
          <t>Houston</t>
        </is>
      </c>
      <c r="B4423" t="n">
        <v>31</v>
      </c>
      <c r="C4423" t="inlineStr">
        <is>
          <t>Tristan Jackson</t>
        </is>
      </c>
      <c r="D4423" t="inlineStr">
        <is>
          <t>LB</t>
        </is>
      </c>
      <c r="E4423" t="inlineStr">
        <is>
          <t>R-Fr</t>
        </is>
      </c>
      <c r="F4423" t="inlineStr">
        <is>
          <t>6'0"</t>
        </is>
      </c>
      <c r="G4423" t="n">
        <v>215</v>
      </c>
      <c r="H4423" t="inlineStr">
        <is>
          <t>Fort Walton Beach, Fla.</t>
        </is>
      </c>
    </row>
    <row r="4424">
      <c r="A4424" t="inlineStr">
        <is>
          <t>Houston</t>
        </is>
      </c>
      <c r="B4424" t="n">
        <v>5</v>
      </c>
      <c r="C4424" t="inlineStr">
        <is>
          <t>Will James</t>
        </is>
      </c>
      <c r="D4424" t="inlineStr">
        <is>
          <t>DB</t>
        </is>
      </c>
      <c r="E4424" t="inlineStr">
        <is>
          <t>Jr</t>
        </is>
      </c>
      <c r="F4424" t="inlineStr">
        <is>
          <t>6'0"</t>
        </is>
      </c>
      <c r="G4424" t="n">
        <v>185</v>
      </c>
      <c r="H4424" t="inlineStr">
        <is>
          <t>Grand Bay, Ala.</t>
        </is>
      </c>
    </row>
    <row r="4425">
      <c r="A4425" t="inlineStr">
        <is>
          <t>Houston</t>
        </is>
      </c>
      <c r="B4425" t="n">
        <v>51</v>
      </c>
      <c r="C4425" t="inlineStr">
        <is>
          <t>Hunter Jones</t>
        </is>
      </c>
      <c r="D4425" t="inlineStr">
        <is>
          <t>DL</t>
        </is>
      </c>
      <c r="E4425" t="inlineStr">
        <is>
          <t>Jr</t>
        </is>
      </c>
      <c r="F4425" t="inlineStr">
        <is>
          <t>6'2"</t>
        </is>
      </c>
      <c r="G4425" t="n">
        <v>280</v>
      </c>
      <c r="H4425" t="inlineStr">
        <is>
          <t>Houston, Texas</t>
        </is>
      </c>
    </row>
    <row r="4426">
      <c r="A4426" t="inlineStr">
        <is>
          <t>Houston</t>
        </is>
      </c>
      <c r="B4426" t="n">
        <v>38</v>
      </c>
      <c r="C4426" t="inlineStr">
        <is>
          <t>Johnathan Joseph Jr.</t>
        </is>
      </c>
      <c r="D4426" t="inlineStr">
        <is>
          <t>DB</t>
        </is>
      </c>
      <c r="E4426" t="inlineStr">
        <is>
          <t>Fr</t>
        </is>
      </c>
      <c r="F4426" t="inlineStr">
        <is>
          <t>5'10"</t>
        </is>
      </c>
      <c r="G4426" t="n">
        <v>190</v>
      </c>
      <c r="H4426" t="inlineStr">
        <is>
          <t>Houston, Texas</t>
        </is>
      </c>
    </row>
    <row r="4427">
      <c r="A4427" t="inlineStr">
        <is>
          <t>Houston</t>
        </is>
      </c>
      <c r="B4427" t="n">
        <v>18</v>
      </c>
      <c r="C4427" t="inlineStr">
        <is>
          <t>Khalil Laufau</t>
        </is>
      </c>
      <c r="D4427" t="inlineStr">
        <is>
          <t>DL</t>
        </is>
      </c>
      <c r="E4427" t="inlineStr">
        <is>
          <t>Sr</t>
        </is>
      </c>
      <c r="F4427" t="inlineStr">
        <is>
          <t>6'3"</t>
        </is>
      </c>
      <c r="G4427" t="n">
        <v>290</v>
      </c>
      <c r="H4427" t="inlineStr">
        <is>
          <t>Salt Lake City, Utah</t>
        </is>
      </c>
    </row>
    <row r="4428">
      <c r="A4428" t="inlineStr">
        <is>
          <t>Houston</t>
        </is>
      </c>
      <c r="B4428" t="n">
        <v>99</v>
      </c>
      <c r="C4428" t="inlineStr">
        <is>
          <t>Quindario Lee</t>
        </is>
      </c>
      <c r="D4428" t="inlineStr">
        <is>
          <t>DL</t>
        </is>
      </c>
      <c r="E4428" t="inlineStr">
        <is>
          <t>Sr</t>
        </is>
      </c>
      <c r="F4428" t="inlineStr">
        <is>
          <t>6'5"</t>
        </is>
      </c>
      <c r="G4428" t="n">
        <v>295</v>
      </c>
      <c r="H4428" t="inlineStr">
        <is>
          <t>McKenzie, Ala.</t>
        </is>
      </c>
    </row>
    <row r="4429">
      <c r="A4429" t="inlineStr">
        <is>
          <t>Houston</t>
        </is>
      </c>
      <c r="B4429" t="n">
        <v>72</v>
      </c>
      <c r="C4429" t="inlineStr">
        <is>
          <t>RJ Lee</t>
        </is>
      </c>
      <c r="D4429" t="inlineStr">
        <is>
          <t>OL</t>
        </is>
      </c>
      <c r="E4429" t="inlineStr">
        <is>
          <t>R-Fr</t>
        </is>
      </c>
      <c r="F4429" t="inlineStr">
        <is>
          <t>6'8"</t>
        </is>
      </c>
      <c r="G4429" t="n">
        <v>335</v>
      </c>
      <c r="H4429" t="inlineStr">
        <is>
          <t>Houston, Texas</t>
        </is>
      </c>
    </row>
    <row r="4430">
      <c r="A4430" t="inlineStr">
        <is>
          <t>Houston</t>
        </is>
      </c>
      <c r="B4430" t="n">
        <v>4</v>
      </c>
      <c r="C4430" t="inlineStr">
        <is>
          <t>Brandon Mack II</t>
        </is>
      </c>
      <c r="D4430" t="inlineStr">
        <is>
          <t>JACK</t>
        </is>
      </c>
      <c r="E4430" t="inlineStr">
        <is>
          <t>Sr</t>
        </is>
      </c>
      <c r="F4430" t="inlineStr">
        <is>
          <t>6'4"</t>
        </is>
      </c>
      <c r="G4430" t="n">
        <v>245</v>
      </c>
      <c r="H4430" t="inlineStr">
        <is>
          <t>Montgomery, Ala.</t>
        </is>
      </c>
    </row>
    <row r="4431">
      <c r="A4431" t="inlineStr">
        <is>
          <t>Houston</t>
        </is>
      </c>
      <c r="B4431" t="n">
        <v>24</v>
      </c>
      <c r="C4431" t="inlineStr">
        <is>
          <t>Miller Malone</t>
        </is>
      </c>
      <c r="D4431" t="inlineStr">
        <is>
          <t>LB</t>
        </is>
      </c>
      <c r="E4431" t="inlineStr">
        <is>
          <t>Jr</t>
        </is>
      </c>
      <c r="F4431" t="inlineStr">
        <is>
          <t>6'2"</t>
        </is>
      </c>
      <c r="G4431" t="n">
        <v>220</v>
      </c>
      <c r="H4431" t="inlineStr">
        <is>
          <t>Mont Belvieu, Texas</t>
        </is>
      </c>
      <c r="I4431" t="inlineStr">
        <is>
          <t>Transfer from Western Kentucky (2026 portal)</t>
        </is>
      </c>
    </row>
    <row r="4432">
      <c r="A4432" t="inlineStr">
        <is>
          <t>Houston</t>
        </is>
      </c>
      <c r="B4432" t="n">
        <v>89</v>
      </c>
      <c r="C4432" t="inlineStr">
        <is>
          <t>Jaivion Martin</t>
        </is>
      </c>
      <c r="D4432" t="inlineStr">
        <is>
          <t>TE</t>
        </is>
      </c>
      <c r="E4432" t="inlineStr">
        <is>
          <t>Fr</t>
        </is>
      </c>
      <c r="F4432" t="inlineStr">
        <is>
          <t>6'4"</t>
        </is>
      </c>
      <c r="G4432" t="n">
        <v>250</v>
      </c>
      <c r="H4432" t="inlineStr">
        <is>
          <t>Pflugerville, Texas</t>
        </is>
      </c>
    </row>
    <row r="4433">
      <c r="A4433" t="inlineStr">
        <is>
          <t>Houston</t>
        </is>
      </c>
      <c r="B4433" t="n">
        <v>80</v>
      </c>
      <c r="C4433" t="inlineStr">
        <is>
          <t>Jaquise Martin</t>
        </is>
      </c>
      <c r="D4433" t="inlineStr">
        <is>
          <t>WR</t>
        </is>
      </c>
      <c r="E4433" t="inlineStr">
        <is>
          <t>So</t>
        </is>
      </c>
      <c r="F4433" t="inlineStr">
        <is>
          <t>5'10"</t>
        </is>
      </c>
      <c r="G4433" t="n">
        <v>180</v>
      </c>
      <c r="H4433" t="inlineStr">
        <is>
          <t>Bryan, Texas</t>
        </is>
      </c>
    </row>
    <row r="4434">
      <c r="A4434" t="inlineStr">
        <is>
          <t>Houston</t>
        </is>
      </c>
      <c r="B4434" t="n">
        <v>2</v>
      </c>
      <c r="C4434" t="inlineStr">
        <is>
          <t>Jalen Mayo</t>
        </is>
      </c>
      <c r="D4434" t="inlineStr">
        <is>
          <t>DB</t>
        </is>
      </c>
      <c r="E4434" t="inlineStr">
        <is>
          <t>Sr</t>
        </is>
      </c>
      <c r="F4434" t="inlineStr">
        <is>
          <t>6'2"</t>
        </is>
      </c>
      <c r="G4434" t="n">
        <v>190</v>
      </c>
      <c r="H4434" t="inlineStr">
        <is>
          <t>Hampton, Va.</t>
        </is>
      </c>
    </row>
    <row r="4435">
      <c r="A4435" t="inlineStr">
        <is>
          <t>Houston</t>
        </is>
      </c>
      <c r="B4435" t="n">
        <v>47</v>
      </c>
      <c r="C4435" t="inlineStr">
        <is>
          <t>DK Mays</t>
        </is>
      </c>
      <c r="D4435" t="inlineStr">
        <is>
          <t>DL</t>
        </is>
      </c>
      <c r="E4435" t="inlineStr">
        <is>
          <t>R-Fr</t>
        </is>
      </c>
      <c r="F4435" t="inlineStr">
        <is>
          <t>6'4"</t>
        </is>
      </c>
      <c r="G4435" t="n">
        <v>250</v>
      </c>
      <c r="H4435" t="inlineStr">
        <is>
          <t>Baton Rouge, La.</t>
        </is>
      </c>
    </row>
    <row r="4436">
      <c r="A4436" t="inlineStr">
        <is>
          <t>Houston</t>
        </is>
      </c>
      <c r="B4436" t="n">
        <v>10</v>
      </c>
      <c r="C4436" t="inlineStr">
        <is>
          <t>Latreveon McCutchin</t>
        </is>
      </c>
      <c r="D4436" t="inlineStr">
        <is>
          <t>JACK</t>
        </is>
      </c>
      <c r="E4436" t="inlineStr">
        <is>
          <t>Sr</t>
        </is>
      </c>
      <c r="F4436" t="inlineStr">
        <is>
          <t>6'3"</t>
        </is>
      </c>
      <c r="G4436" t="n">
        <v>245</v>
      </c>
      <c r="H4436" t="inlineStr">
        <is>
          <t>Austin, Texas</t>
        </is>
      </c>
    </row>
    <row r="4437">
      <c r="A4437" t="inlineStr">
        <is>
          <t>Houston</t>
        </is>
      </c>
      <c r="B4437" t="n">
        <v>87</v>
      </c>
      <c r="C4437" t="inlineStr">
        <is>
          <t>Luke McGary</t>
        </is>
      </c>
      <c r="D4437" t="inlineStr">
        <is>
          <t>TE</t>
        </is>
      </c>
      <c r="E4437" t="inlineStr">
        <is>
          <t>Sr</t>
        </is>
      </c>
      <c r="F4437" t="inlineStr">
        <is>
          <t>6'4"</t>
        </is>
      </c>
      <c r="G4437" t="n">
        <v>250</v>
      </c>
      <c r="H4437" t="inlineStr">
        <is>
          <t>Plano, Texas</t>
        </is>
      </c>
    </row>
    <row r="4438">
      <c r="A4438" t="inlineStr">
        <is>
          <t>Houston</t>
        </is>
      </c>
      <c r="B4438" t="n">
        <v>53</v>
      </c>
      <c r="C4438" t="inlineStr">
        <is>
          <t>Ronnell McLain</t>
        </is>
      </c>
      <c r="D4438" t="inlineStr">
        <is>
          <t>OL</t>
        </is>
      </c>
      <c r="E4438" t="inlineStr">
        <is>
          <t>So</t>
        </is>
      </c>
      <c r="F4438" t="inlineStr">
        <is>
          <t>6'4"</t>
        </is>
      </c>
      <c r="G4438" t="n">
        <v>325</v>
      </c>
      <c r="H4438" t="inlineStr">
        <is>
          <t>DeSoto, Texas</t>
        </is>
      </c>
    </row>
    <row r="4439">
      <c r="A4439" t="inlineStr">
        <is>
          <t>Houston</t>
        </is>
      </c>
      <c r="B4439" t="n">
        <v>14</v>
      </c>
      <c r="C4439" t="inlineStr">
        <is>
          <t>Paris Melvin Jr.</t>
        </is>
      </c>
      <c r="D4439" t="inlineStr">
        <is>
          <t>DB/RB</t>
        </is>
      </c>
      <c r="E4439" t="inlineStr">
        <is>
          <t>Fr</t>
        </is>
      </c>
      <c r="F4439" t="inlineStr">
        <is>
          <t>5'11"</t>
        </is>
      </c>
      <c r="G4439" t="n">
        <v>185</v>
      </c>
      <c r="H4439" t="inlineStr">
        <is>
          <t>Cypress, Texas</t>
        </is>
      </c>
    </row>
    <row r="4440">
      <c r="A4440" t="inlineStr">
        <is>
          <t>Houston</t>
        </is>
      </c>
      <c r="B4440" t="n">
        <v>82</v>
      </c>
      <c r="C4440" t="inlineStr">
        <is>
          <t>Jack Newhouse</t>
        </is>
      </c>
      <c r="D4440" t="inlineStr">
        <is>
          <t>WR</t>
        </is>
      </c>
      <c r="E4440" t="inlineStr">
        <is>
          <t>Fr</t>
        </is>
      </c>
      <c r="F4440" t="inlineStr">
        <is>
          <t>6'4"</t>
        </is>
      </c>
      <c r="H4440" t="inlineStr">
        <is>
          <t>Austin, Texas</t>
        </is>
      </c>
    </row>
    <row r="4441">
      <c r="A4441" t="inlineStr">
        <is>
          <t>Houston</t>
        </is>
      </c>
      <c r="B4441" t="n">
        <v>94</v>
      </c>
      <c r="C4441" t="inlineStr">
        <is>
          <t>Evan Noel</t>
        </is>
      </c>
      <c r="D4441" t="inlineStr">
        <is>
          <t>K</t>
        </is>
      </c>
      <c r="E4441" t="inlineStr">
        <is>
          <t>R-Fr</t>
        </is>
      </c>
      <c r="F4441" t="inlineStr">
        <is>
          <t>6'1"</t>
        </is>
      </c>
      <c r="G4441" t="n">
        <v>165</v>
      </c>
      <c r="H4441" t="inlineStr">
        <is>
          <t>Bay St. Louis, Miss.</t>
        </is>
      </c>
      <c r="I4441" t="inlineStr">
        <is>
          <t>Transfer from Florida (2026 portal)</t>
        </is>
      </c>
    </row>
    <row r="4442">
      <c r="A4442" t="inlineStr">
        <is>
          <t>Houston</t>
        </is>
      </c>
      <c r="B4442" t="n">
        <v>9</v>
      </c>
      <c r="C4442" t="inlineStr">
        <is>
          <t>Patrick Overmyer</t>
        </is>
      </c>
      <c r="D4442" t="inlineStr">
        <is>
          <t>TE</t>
        </is>
      </c>
      <c r="E4442" t="inlineStr">
        <is>
          <t>Jr</t>
        </is>
      </c>
      <c r="F4442" t="inlineStr">
        <is>
          <t>6'5"</t>
        </is>
      </c>
      <c r="G4442" t="n">
        <v>230</v>
      </c>
      <c r="H4442" t="inlineStr">
        <is>
          <t>Kingwood, Texas</t>
        </is>
      </c>
      <c r="I4442" t="inlineStr">
        <is>
          <t>Transfer from UTSA (2026 portal)</t>
        </is>
      </c>
    </row>
    <row r="4443">
      <c r="A4443" t="inlineStr">
        <is>
          <t>Houston</t>
        </is>
      </c>
      <c r="B4443" t="n">
        <v>84</v>
      </c>
      <c r="C4443" t="inlineStr">
        <is>
          <t>Samuel Padgitt</t>
        </is>
      </c>
      <c r="D4443" t="inlineStr">
        <is>
          <t>WR</t>
        </is>
      </c>
      <c r="E4443" t="inlineStr">
        <is>
          <t>Sr</t>
        </is>
      </c>
      <c r="F4443" t="inlineStr">
        <is>
          <t>6'2"</t>
        </is>
      </c>
      <c r="G4443" t="n">
        <v>195</v>
      </c>
      <c r="H4443" t="inlineStr">
        <is>
          <t>San Antonio, Texas</t>
        </is>
      </c>
    </row>
    <row r="4444">
      <c r="A4444" t="inlineStr">
        <is>
          <t>Houston</t>
        </is>
      </c>
      <c r="B4444" t="n">
        <v>98</v>
      </c>
      <c r="C4444" t="inlineStr">
        <is>
          <t>Myles Parker</t>
        </is>
      </c>
      <c r="D4444" t="inlineStr">
        <is>
          <t>DL</t>
        </is>
      </c>
      <c r="E4444" t="inlineStr">
        <is>
          <t>Sr</t>
        </is>
      </c>
      <c r="F4444" t="inlineStr">
        <is>
          <t>6'1"</t>
        </is>
      </c>
      <c r="G4444" t="n">
        <v>325</v>
      </c>
      <c r="H4444" t="inlineStr">
        <is>
          <t>Snellville, Ga.</t>
        </is>
      </c>
    </row>
    <row r="4445">
      <c r="A4445" t="inlineStr">
        <is>
          <t>Houston</t>
        </is>
      </c>
      <c r="B4445" t="n">
        <v>19</v>
      </c>
      <c r="C4445" t="inlineStr">
        <is>
          <t>Keany Parks</t>
        </is>
      </c>
      <c r="D4445" t="inlineStr">
        <is>
          <t>DB</t>
        </is>
      </c>
      <c r="E4445" t="inlineStr">
        <is>
          <t>Sr</t>
        </is>
      </c>
      <c r="F4445" t="inlineStr">
        <is>
          <t>6'1"</t>
        </is>
      </c>
      <c r="G4445" t="n">
        <v>180</v>
      </c>
      <c r="H4445" t="inlineStr">
        <is>
          <t>Kenosha, Wis.</t>
        </is>
      </c>
    </row>
    <row r="4446">
      <c r="A4446" t="inlineStr">
        <is>
          <t>Houston</t>
        </is>
      </c>
      <c r="B4446" t="n">
        <v>77</v>
      </c>
      <c r="C4446" t="inlineStr">
        <is>
          <t>Troy Pless</t>
        </is>
      </c>
      <c r="D4446" t="inlineStr">
        <is>
          <t>OL</t>
        </is>
      </c>
      <c r="E4446" t="inlineStr">
        <is>
          <t>Fr</t>
        </is>
      </c>
      <c r="F4446" t="inlineStr">
        <is>
          <t>6'5"</t>
        </is>
      </c>
      <c r="G4446" t="n">
        <v>320</v>
      </c>
      <c r="H4446" t="inlineStr">
        <is>
          <t>Killeen, Texas</t>
        </is>
      </c>
    </row>
    <row r="4447">
      <c r="A4447" t="inlineStr">
        <is>
          <t>Houston</t>
        </is>
      </c>
      <c r="B4447" t="n">
        <v>40</v>
      </c>
      <c r="C4447" t="inlineStr">
        <is>
          <t>Steve Polk</t>
        </is>
      </c>
      <c r="D4447" t="inlineStr">
        <is>
          <t>RB</t>
        </is>
      </c>
      <c r="E4447" t="inlineStr">
        <is>
          <t>So</t>
        </is>
      </c>
      <c r="F4447" t="inlineStr">
        <is>
          <t>5'11"</t>
        </is>
      </c>
      <c r="G4447" t="n">
        <v>210</v>
      </c>
      <c r="H4447" t="inlineStr">
        <is>
          <t>Houston, Texas</t>
        </is>
      </c>
    </row>
    <row r="4448">
      <c r="A4448" t="inlineStr">
        <is>
          <t>Houston</t>
        </is>
      </c>
      <c r="B4448" t="n">
        <v>9</v>
      </c>
      <c r="C4448" t="inlineStr">
        <is>
          <t>Ashton Porter</t>
        </is>
      </c>
      <c r="D4448" t="inlineStr">
        <is>
          <t>DL</t>
        </is>
      </c>
      <c r="E4448" t="inlineStr">
        <is>
          <t>Jr</t>
        </is>
      </c>
      <c r="F4448" t="inlineStr">
        <is>
          <t>6'3"</t>
        </is>
      </c>
      <c r="G4448" t="n">
        <v>280</v>
      </c>
      <c r="H4448" t="inlineStr">
        <is>
          <t>Cypress, Texas</t>
        </is>
      </c>
      <c r="I4448" t="inlineStr">
        <is>
          <t>Transfer from Oregon (2026 portal)</t>
        </is>
      </c>
    </row>
    <row r="4449">
      <c r="A4449" t="inlineStr">
        <is>
          <t>Houston</t>
        </is>
      </c>
      <c r="B4449" t="n">
        <v>62</v>
      </c>
      <c r="C4449" t="inlineStr">
        <is>
          <t>Jack Raney</t>
        </is>
      </c>
      <c r="D4449" t="inlineStr">
        <is>
          <t>P</t>
        </is>
      </c>
      <c r="E4449" t="inlineStr">
        <is>
          <t>Jr</t>
        </is>
      </c>
      <c r="F4449" t="inlineStr">
        <is>
          <t>6'3"</t>
        </is>
      </c>
      <c r="G4449" t="n">
        <v>210</v>
      </c>
      <c r="H4449" t="inlineStr">
        <is>
          <t>San Jose, Calif.</t>
        </is>
      </c>
    </row>
    <row r="4450">
      <c r="A4450" t="inlineStr">
        <is>
          <t>Houston</t>
        </is>
      </c>
      <c r="B4450" t="n">
        <v>3</v>
      </c>
      <c r="C4450" t="inlineStr">
        <is>
          <t>JD Rhym</t>
        </is>
      </c>
      <c r="D4450" t="inlineStr">
        <is>
          <t>DB</t>
        </is>
      </c>
      <c r="E4450" t="inlineStr">
        <is>
          <t>Sr</t>
        </is>
      </c>
      <c r="F4450" t="inlineStr">
        <is>
          <t>6'2"</t>
        </is>
      </c>
      <c r="G4450" t="n">
        <v>190</v>
      </c>
      <c r="H4450" t="inlineStr">
        <is>
          <t>Valdosta, Ga.</t>
        </is>
      </c>
    </row>
    <row r="4451">
      <c r="A4451" t="inlineStr">
        <is>
          <t>Houston</t>
        </is>
      </c>
      <c r="B4451" t="n">
        <v>43</v>
      </c>
      <c r="C4451" t="inlineStr">
        <is>
          <t>Sheldon Rice</t>
        </is>
      </c>
      <c r="D4451" t="inlineStr">
        <is>
          <t>JACK</t>
        </is>
      </c>
      <c r="E4451" t="inlineStr">
        <is>
          <t>R-Fr</t>
        </is>
      </c>
      <c r="F4451" t="inlineStr">
        <is>
          <t>6'3"</t>
        </is>
      </c>
      <c r="G4451" t="n">
        <v>250</v>
      </c>
      <c r="H4451" t="inlineStr">
        <is>
          <t>Fulshear, Texas</t>
        </is>
      </c>
    </row>
    <row r="4452">
      <c r="A4452" t="inlineStr">
        <is>
          <t>Houston</t>
        </is>
      </c>
      <c r="B4452" t="n">
        <v>32</v>
      </c>
      <c r="C4452" t="inlineStr">
        <is>
          <t>Isaac Richardson</t>
        </is>
      </c>
      <c r="D4452" t="inlineStr">
        <is>
          <t>DB</t>
        </is>
      </c>
      <c r="E4452" t="inlineStr">
        <is>
          <t>Fr</t>
        </is>
      </c>
      <c r="F4452" t="inlineStr">
        <is>
          <t>6'1"</t>
        </is>
      </c>
      <c r="G4452" t="n">
        <v>200</v>
      </c>
      <c r="H4452" t="inlineStr">
        <is>
          <t>Houston, Texas</t>
        </is>
      </c>
    </row>
    <row r="4453">
      <c r="A4453" t="inlineStr">
        <is>
          <t>Houston</t>
        </is>
      </c>
      <c r="B4453" t="n">
        <v>16</v>
      </c>
      <c r="C4453" t="inlineStr">
        <is>
          <t>JayShon Ridgle</t>
        </is>
      </c>
      <c r="D4453" t="inlineStr">
        <is>
          <t>RB</t>
        </is>
      </c>
      <c r="E4453" t="inlineStr">
        <is>
          <t>Jr</t>
        </is>
      </c>
      <c r="F4453" t="inlineStr">
        <is>
          <t>6'0"</t>
        </is>
      </c>
      <c r="G4453" t="n">
        <v>197</v>
      </c>
      <c r="H4453" t="inlineStr">
        <is>
          <t>Athens, Ala.</t>
        </is>
      </c>
    </row>
    <row r="4454">
      <c r="A4454" t="inlineStr">
        <is>
          <t>Houston</t>
        </is>
      </c>
      <c r="B4454" t="n">
        <v>36</v>
      </c>
      <c r="C4454" t="inlineStr">
        <is>
          <t>Liam Riley</t>
        </is>
      </c>
      <c r="D4454" t="inlineStr">
        <is>
          <t>LB</t>
        </is>
      </c>
      <c r="E4454" t="inlineStr">
        <is>
          <t>Fr</t>
        </is>
      </c>
      <c r="F4454" t="inlineStr">
        <is>
          <t>6'1"</t>
        </is>
      </c>
      <c r="G4454" t="n">
        <v>215</v>
      </c>
      <c r="H4454" t="inlineStr">
        <is>
          <t>Weatherford, Texas</t>
        </is>
      </c>
    </row>
    <row r="4455">
      <c r="A4455" t="inlineStr">
        <is>
          <t>Houston</t>
        </is>
      </c>
      <c r="B4455" t="n">
        <v>54</v>
      </c>
      <c r="C4455" t="inlineStr">
        <is>
          <t>Kvion Roberson</t>
        </is>
      </c>
      <c r="D4455" t="inlineStr">
        <is>
          <t>LB</t>
        </is>
      </c>
      <c r="E4455" t="inlineStr">
        <is>
          <t>So</t>
        </is>
      </c>
      <c r="F4455" t="inlineStr">
        <is>
          <t>6'1"</t>
        </is>
      </c>
      <c r="G4455" t="n">
        <v>180</v>
      </c>
      <c r="H4455" t="inlineStr">
        <is>
          <t>Monroe, La.</t>
        </is>
      </c>
    </row>
    <row r="4456">
      <c r="A4456" t="inlineStr">
        <is>
          <t>Houston</t>
        </is>
      </c>
      <c r="B4456" t="n">
        <v>83</v>
      </c>
      <c r="C4456" t="inlineStr">
        <is>
          <t>Keavon Roberts</t>
        </is>
      </c>
      <c r="D4456" t="inlineStr">
        <is>
          <t>WR</t>
        </is>
      </c>
      <c r="E4456" t="inlineStr">
        <is>
          <t>Fr</t>
        </is>
      </c>
      <c r="F4456" t="inlineStr">
        <is>
          <t>6'5"</t>
        </is>
      </c>
      <c r="G4456" t="n">
        <v>185</v>
      </c>
      <c r="H4456" t="inlineStr">
        <is>
          <t>Port Arthur, Texas</t>
        </is>
      </c>
    </row>
    <row r="4457">
      <c r="A4457" t="inlineStr">
        <is>
          <t>Houston</t>
        </is>
      </c>
      <c r="B4457" t="n">
        <v>27</v>
      </c>
      <c r="C4457" t="inlineStr">
        <is>
          <t>Braeden Robinson</t>
        </is>
      </c>
      <c r="D4457" t="inlineStr">
        <is>
          <t>WR</t>
        </is>
      </c>
      <c r="E4457" t="inlineStr">
        <is>
          <t>Fr</t>
        </is>
      </c>
      <c r="F4457" t="inlineStr">
        <is>
          <t>6'0"</t>
        </is>
      </c>
      <c r="G4457" t="n">
        <v>180</v>
      </c>
      <c r="H4457" t="inlineStr">
        <is>
          <t>Houston, Texas</t>
        </is>
      </c>
    </row>
    <row r="4458">
      <c r="A4458" t="inlineStr">
        <is>
          <t>Houston</t>
        </is>
      </c>
      <c r="B4458" t="n">
        <v>6</v>
      </c>
      <c r="C4458" t="inlineStr">
        <is>
          <t>Re’Shaun Sanford II</t>
        </is>
      </c>
      <c r="D4458" t="inlineStr">
        <is>
          <t>RB</t>
        </is>
      </c>
      <c r="E4458" t="inlineStr">
        <is>
          <t>So</t>
        </is>
      </c>
      <c r="F4458" t="inlineStr">
        <is>
          <t>5'9"</t>
        </is>
      </c>
      <c r="G4458" t="n">
        <v>190</v>
      </c>
      <c r="H4458" t="inlineStr">
        <is>
          <t>Harker Heights, Texas</t>
        </is>
      </c>
    </row>
    <row r="4459">
      <c r="A4459" t="inlineStr">
        <is>
          <t>Houston</t>
        </is>
      </c>
      <c r="B4459" t="n">
        <v>47</v>
      </c>
      <c r="C4459" t="inlineStr">
        <is>
          <t>Anthony Saragusa</t>
        </is>
      </c>
      <c r="D4459" t="inlineStr">
        <is>
          <t>LS</t>
        </is>
      </c>
      <c r="E4459" t="inlineStr">
        <is>
          <t>So</t>
        </is>
      </c>
      <c r="F4459" t="inlineStr">
        <is>
          <t>6'2"</t>
        </is>
      </c>
      <c r="G4459" t="n">
        <v>265</v>
      </c>
      <c r="H4459" t="inlineStr">
        <is>
          <t>Houston, Texas</t>
        </is>
      </c>
    </row>
    <row r="4460">
      <c r="A4460" t="inlineStr">
        <is>
          <t>Houston</t>
        </is>
      </c>
      <c r="B4460" t="n">
        <v>26</v>
      </c>
      <c r="C4460" t="inlineStr">
        <is>
          <t>Jamaal Shaw</t>
        </is>
      </c>
      <c r="D4460" t="inlineStr">
        <is>
          <t>DB</t>
        </is>
      </c>
      <c r="E4460" t="inlineStr">
        <is>
          <t>Jr</t>
        </is>
      </c>
      <c r="F4460" t="inlineStr">
        <is>
          <t>6'1"</t>
        </is>
      </c>
      <c r="G4460" t="n">
        <v>200</v>
      </c>
      <c r="H4460" t="inlineStr">
        <is>
          <t>Orange, Texas</t>
        </is>
      </c>
    </row>
    <row r="4461">
      <c r="A4461" t="inlineStr">
        <is>
          <t>Houston</t>
        </is>
      </c>
      <c r="B4461" t="n">
        <v>12</v>
      </c>
      <c r="C4461" t="inlineStr">
        <is>
          <t>Ryan Smith</t>
        </is>
      </c>
      <c r="D4461" t="inlineStr">
        <is>
          <t>QB</t>
        </is>
      </c>
      <c r="E4461" t="inlineStr">
        <is>
          <t>Fr</t>
        </is>
      </c>
      <c r="F4461" t="inlineStr">
        <is>
          <t>6'0"</t>
        </is>
      </c>
      <c r="G4461" t="n">
        <v>180</v>
      </c>
      <c r="H4461" t="inlineStr">
        <is>
          <t>The Woodlands, Texas</t>
        </is>
      </c>
    </row>
    <row r="4462">
      <c r="A4462" t="inlineStr">
        <is>
          <t>Houston</t>
        </is>
      </c>
      <c r="B4462" t="n">
        <v>37</v>
      </c>
      <c r="C4462" t="inlineStr">
        <is>
          <t>Zane Smith</t>
        </is>
      </c>
      <c r="D4462" t="inlineStr">
        <is>
          <t>RB</t>
        </is>
      </c>
      <c r="E4462" t="inlineStr">
        <is>
          <t>R-Fr</t>
        </is>
      </c>
      <c r="F4462" t="inlineStr">
        <is>
          <t>5'9"</t>
        </is>
      </c>
      <c r="G4462" t="n">
        <v>235</v>
      </c>
      <c r="H4462" t="inlineStr">
        <is>
          <t>Fulshear, Texas</t>
        </is>
      </c>
    </row>
    <row r="4463">
      <c r="A4463" t="inlineStr">
        <is>
          <t>Houston</t>
        </is>
      </c>
      <c r="B4463" t="n">
        <v>15</v>
      </c>
      <c r="C4463" t="inlineStr">
        <is>
          <t>Jake Sock</t>
        </is>
      </c>
      <c r="D4463" t="inlineStr">
        <is>
          <t>QB</t>
        </is>
      </c>
      <c r="E4463" t="inlineStr">
        <is>
          <t>Sr</t>
        </is>
      </c>
      <c r="F4463" t="inlineStr">
        <is>
          <t>6'2"</t>
        </is>
      </c>
      <c r="G4463" t="n">
        <v>190</v>
      </c>
      <c r="H4463" t="inlineStr">
        <is>
          <t>Pearland, Texas</t>
        </is>
      </c>
    </row>
    <row r="4464">
      <c r="A4464" t="inlineStr">
        <is>
          <t>Houston</t>
        </is>
      </c>
      <c r="B4464" t="n">
        <v>46</v>
      </c>
      <c r="C4464" t="inlineStr">
        <is>
          <t>Jeffrey Strozier Jr.</t>
        </is>
      </c>
      <c r="D4464" t="inlineStr">
        <is>
          <t>WR</t>
        </is>
      </c>
      <c r="E4464" t="inlineStr">
        <is>
          <t>Jr</t>
        </is>
      </c>
      <c r="F4464" t="inlineStr">
        <is>
          <t>5'6"</t>
        </is>
      </c>
      <c r="G4464" t="n">
        <v>160</v>
      </c>
      <c r="H4464" t="inlineStr">
        <is>
          <t>Kansas City, Mo.</t>
        </is>
      </c>
    </row>
    <row r="4465">
      <c r="A4465" t="inlineStr">
        <is>
          <t>Houston</t>
        </is>
      </c>
      <c r="B4465" t="n">
        <v>42</v>
      </c>
      <c r="C4465" t="inlineStr">
        <is>
          <t>Hunter Teichman</t>
        </is>
      </c>
      <c r="D4465" t="inlineStr">
        <is>
          <t>WR</t>
        </is>
      </c>
      <c r="E4465" t="inlineStr">
        <is>
          <t>Jr</t>
        </is>
      </c>
      <c r="F4465" t="inlineStr">
        <is>
          <t>6'1"</t>
        </is>
      </c>
      <c r="G4465" t="n">
        <v>175</v>
      </c>
      <c r="H4465" t="inlineStr">
        <is>
          <t>Houston, Texas</t>
        </is>
      </c>
    </row>
    <row r="4466">
      <c r="A4466" t="inlineStr">
        <is>
          <t>Houston</t>
        </is>
      </c>
      <c r="B4466" t="n">
        <v>68</v>
      </c>
      <c r="C4466" t="inlineStr">
        <is>
          <t>Sean Terrell</t>
        </is>
      </c>
      <c r="D4466" t="inlineStr">
        <is>
          <t>OL</t>
        </is>
      </c>
      <c r="E4466" t="inlineStr">
        <is>
          <t>R-Fr</t>
        </is>
      </c>
      <c r="F4466" t="inlineStr">
        <is>
          <t>6'5"</t>
        </is>
      </c>
      <c r="G4466" t="n">
        <v>295</v>
      </c>
      <c r="H4466" t="inlineStr">
        <is>
          <t>Spring, Texas</t>
        </is>
      </c>
    </row>
    <row r="4467">
      <c r="A4467" t="inlineStr">
        <is>
          <t>Houston</t>
        </is>
      </c>
      <c r="B4467" t="n">
        <v>73</v>
      </c>
      <c r="C4467" t="inlineStr">
        <is>
          <t>Drew Terrill</t>
        </is>
      </c>
      <c r="D4467" t="inlineStr">
        <is>
          <t>OL</t>
        </is>
      </c>
      <c r="E4467" t="inlineStr">
        <is>
          <t>Sr</t>
        </is>
      </c>
      <c r="F4467" t="inlineStr">
        <is>
          <t>6'6"</t>
        </is>
      </c>
      <c r="G4467" t="n">
        <v>300</v>
      </c>
      <c r="H4467" t="inlineStr">
        <is>
          <t>Lebanon, Ind.</t>
        </is>
      </c>
      <c r="I4467" t="inlineStr">
        <is>
          <t>Transfer from Miami (OH) (2026 portal)</t>
        </is>
      </c>
    </row>
    <row r="4468">
      <c r="A4468" t="inlineStr">
        <is>
          <t>Houston</t>
        </is>
      </c>
      <c r="B4468" t="n">
        <v>0</v>
      </c>
      <c r="C4468" t="inlineStr">
        <is>
          <t>Amare Thomas</t>
        </is>
      </c>
      <c r="D4468" t="inlineStr">
        <is>
          <t>WR</t>
        </is>
      </c>
      <c r="E4468" t="inlineStr">
        <is>
          <t>Sr</t>
        </is>
      </c>
      <c r="F4468" t="inlineStr">
        <is>
          <t>6'0"</t>
        </is>
      </c>
      <c r="G4468" t="n">
        <v>205</v>
      </c>
      <c r="H4468" t="inlineStr">
        <is>
          <t>Birmingham, Ala.</t>
        </is>
      </c>
    </row>
    <row r="4469">
      <c r="A4469" t="inlineStr">
        <is>
          <t>Houston</t>
        </is>
      </c>
      <c r="B4469" t="n">
        <v>90</v>
      </c>
      <c r="C4469" t="inlineStr">
        <is>
          <t>De'Marion Thomas</t>
        </is>
      </c>
      <c r="D4469" t="inlineStr">
        <is>
          <t>DL</t>
        </is>
      </c>
      <c r="E4469" t="inlineStr">
        <is>
          <t>Jr</t>
        </is>
      </c>
      <c r="F4469" t="inlineStr">
        <is>
          <t>6'2"</t>
        </is>
      </c>
      <c r="G4469" t="n">
        <v>340</v>
      </c>
      <c r="H4469" t="inlineStr">
        <is>
          <t>Tulsa, Okla.</t>
        </is>
      </c>
      <c r="I4469" t="inlineStr">
        <is>
          <t>Transfer from Oklahoma State (2026 portal)</t>
        </is>
      </c>
    </row>
    <row r="4470">
      <c r="A4470" t="inlineStr">
        <is>
          <t>Houston</t>
        </is>
      </c>
      <c r="B4470" t="n">
        <v>19</v>
      </c>
      <c r="C4470" t="inlineStr">
        <is>
          <t>Kaleb Thomas</t>
        </is>
      </c>
      <c r="D4470" t="inlineStr">
        <is>
          <t>TE</t>
        </is>
      </c>
      <c r="E4470" t="inlineStr">
        <is>
          <t>So</t>
        </is>
      </c>
      <c r="F4470" t="inlineStr">
        <is>
          <t>6'4"</t>
        </is>
      </c>
      <c r="G4470" t="n">
        <v>250</v>
      </c>
      <c r="H4470" t="inlineStr">
        <is>
          <t>Houston, Texas</t>
        </is>
      </c>
    </row>
    <row r="4471">
      <c r="A4471" t="inlineStr">
        <is>
          <t>Houston</t>
        </is>
      </c>
      <c r="B4471" t="n">
        <v>44</v>
      </c>
      <c r="C4471" t="inlineStr">
        <is>
          <t>Rodney Thomas II</t>
        </is>
      </c>
      <c r="D4471" t="inlineStr">
        <is>
          <t>DB</t>
        </is>
      </c>
      <c r="E4471" t="inlineStr">
        <is>
          <t>Fr</t>
        </is>
      </c>
      <c r="F4471" t="inlineStr">
        <is>
          <t>6'1"</t>
        </is>
      </c>
      <c r="G4471" t="n">
        <v>180</v>
      </c>
      <c r="H4471" t="inlineStr">
        <is>
          <t>Humble, Texas</t>
        </is>
      </c>
    </row>
    <row r="4472">
      <c r="A4472" t="inlineStr">
        <is>
          <t>Houston</t>
        </is>
      </c>
      <c r="B4472" t="n">
        <v>96</v>
      </c>
      <c r="C4472" t="inlineStr">
        <is>
          <t>Eythan Thompson</t>
        </is>
      </c>
      <c r="D4472" t="inlineStr">
        <is>
          <t>DL</t>
        </is>
      </c>
      <c r="E4472" t="inlineStr">
        <is>
          <t>R-Fr</t>
        </is>
      </c>
      <c r="F4472" t="inlineStr">
        <is>
          <t>6'3"</t>
        </is>
      </c>
      <c r="G4472" t="n">
        <v>330</v>
      </c>
      <c r="H4472" t="inlineStr">
        <is>
          <t>Waco, Texas</t>
        </is>
      </c>
    </row>
    <row r="4473">
      <c r="A4473" t="inlineStr">
        <is>
          <t>Houston</t>
        </is>
      </c>
      <c r="B4473" t="n">
        <v>88</v>
      </c>
      <c r="C4473" t="inlineStr">
        <is>
          <t>Jacory Thurman</t>
        </is>
      </c>
      <c r="D4473" t="inlineStr">
        <is>
          <t>TE</t>
        </is>
      </c>
      <c r="E4473" t="inlineStr">
        <is>
          <t>R-Fr</t>
        </is>
      </c>
      <c r="F4473" t="inlineStr">
        <is>
          <t>6'4"</t>
        </is>
      </c>
      <c r="G4473" t="n">
        <v>240</v>
      </c>
      <c r="H4473" t="inlineStr">
        <is>
          <t>Houston, Texas</t>
        </is>
      </c>
    </row>
    <row r="4474">
      <c r="A4474" t="inlineStr">
        <is>
          <t>Houston</t>
        </is>
      </c>
      <c r="B4474" t="n">
        <v>10</v>
      </c>
      <c r="C4474" t="inlineStr">
        <is>
          <t>Canon Toon</t>
        </is>
      </c>
      <c r="D4474" t="inlineStr">
        <is>
          <t>QB</t>
        </is>
      </c>
      <c r="E4474" t="inlineStr">
        <is>
          <t>Fr</t>
        </is>
      </c>
      <c r="F4474" t="inlineStr">
        <is>
          <t>6'3"</t>
        </is>
      </c>
      <c r="G4474" t="n">
        <v>195</v>
      </c>
      <c r="H4474" t="inlineStr">
        <is>
          <t>Houston, Texas</t>
        </is>
      </c>
    </row>
    <row r="4475">
      <c r="A4475" t="inlineStr">
        <is>
          <t>Houston</t>
        </is>
      </c>
      <c r="B4475" t="n">
        <v>14</v>
      </c>
      <c r="C4475" t="inlineStr">
        <is>
          <t>Muizz Tounkara</t>
        </is>
      </c>
      <c r="D4475" t="inlineStr">
        <is>
          <t>WR</t>
        </is>
      </c>
      <c r="E4475" t="inlineStr">
        <is>
          <t>So</t>
        </is>
      </c>
      <c r="F4475" t="inlineStr">
        <is>
          <t>6'3"</t>
        </is>
      </c>
      <c r="G4475" t="n">
        <v>210</v>
      </c>
      <c r="H4475" t="inlineStr">
        <is>
          <t>League City, Texas</t>
        </is>
      </c>
      <c r="I4475" t="inlineStr">
        <is>
          <t>Transfer from Florida (2026 portal)</t>
        </is>
      </c>
    </row>
    <row r="4476">
      <c r="A4476" t="inlineStr">
        <is>
          <t>Houston</t>
        </is>
      </c>
      <c r="B4476" t="n">
        <v>18</v>
      </c>
      <c r="C4476" t="inlineStr">
        <is>
          <t>Tyson Turner</t>
        </is>
      </c>
      <c r="D4476" t="inlineStr">
        <is>
          <t>WR</t>
        </is>
      </c>
      <c r="E4476" t="inlineStr">
        <is>
          <t>So</t>
        </is>
      </c>
      <c r="F4476" t="inlineStr">
        <is>
          <t>6'2"</t>
        </is>
      </c>
      <c r="G4476" t="n">
        <v>215</v>
      </c>
      <c r="H4476" t="inlineStr">
        <is>
          <t>Bryan, Texas</t>
        </is>
      </c>
      <c r="I4476" t="inlineStr">
        <is>
          <t>Transfer from Texas Tech (2026 portal)</t>
        </is>
      </c>
    </row>
    <row r="4477">
      <c r="A4477" t="inlineStr">
        <is>
          <t>Houston</t>
        </is>
      </c>
      <c r="B4477" t="n">
        <v>30</v>
      </c>
      <c r="C4477" t="inlineStr">
        <is>
          <t>Richmond Ugochukwu</t>
        </is>
      </c>
      <c r="D4477" t="inlineStr">
        <is>
          <t>LB</t>
        </is>
      </c>
      <c r="E4477" t="inlineStr">
        <is>
          <t>So</t>
        </is>
      </c>
      <c r="F4477" t="inlineStr">
        <is>
          <t>6'2"</t>
        </is>
      </c>
      <c r="G4477" t="n">
        <v>220</v>
      </c>
      <c r="H4477" t="inlineStr">
        <is>
          <t>Richardson, Texas</t>
        </is>
      </c>
    </row>
    <row r="4478">
      <c r="A4478" t="inlineStr">
        <is>
          <t>Houston</t>
        </is>
      </c>
      <c r="B4478" t="n">
        <v>91</v>
      </c>
      <c r="C4478" t="inlineStr">
        <is>
          <t>Kaleb Walker</t>
        </is>
      </c>
      <c r="D4478" t="inlineStr">
        <is>
          <t>DL</t>
        </is>
      </c>
      <c r="E4478" t="inlineStr">
        <is>
          <t>Fr</t>
        </is>
      </c>
      <c r="F4478" t="inlineStr">
        <is>
          <t>6'2"</t>
        </is>
      </c>
      <c r="G4478" t="n">
        <v>275</v>
      </c>
      <c r="H4478" t="inlineStr">
        <is>
          <t>Lindale, Texas</t>
        </is>
      </c>
    </row>
    <row r="4479">
      <c r="A4479" t="inlineStr">
        <is>
          <t>Houston</t>
        </is>
      </c>
      <c r="B4479" t="n">
        <v>4</v>
      </c>
      <c r="C4479" t="inlineStr">
        <is>
          <t>Trent Walker</t>
        </is>
      </c>
      <c r="D4479" t="inlineStr">
        <is>
          <t>WR</t>
        </is>
      </c>
      <c r="E4479" t="inlineStr">
        <is>
          <t>Sr</t>
        </is>
      </c>
      <c r="F4479" t="inlineStr">
        <is>
          <t>6'2"</t>
        </is>
      </c>
      <c r="G4479" t="n">
        <v>195</v>
      </c>
      <c r="H4479" t="inlineStr">
        <is>
          <t>Portland, Ore.</t>
        </is>
      </c>
      <c r="I4479" t="inlineStr">
        <is>
          <t>Transfer from Oregon State (2026 portal)</t>
        </is>
      </c>
    </row>
    <row r="4480">
      <c r="A4480" t="inlineStr">
        <is>
          <t>Houston</t>
        </is>
      </c>
      <c r="B4480" t="n">
        <v>32</v>
      </c>
      <c r="C4480" t="inlineStr">
        <is>
          <t>Nehemiah Warmate</t>
        </is>
      </c>
      <c r="D4480" t="inlineStr">
        <is>
          <t>RB</t>
        </is>
      </c>
      <c r="E4480" t="inlineStr">
        <is>
          <t>R-Fr</t>
        </is>
      </c>
      <c r="F4480" t="inlineStr">
        <is>
          <t>6'0"</t>
        </is>
      </c>
      <c r="G4480" t="n">
        <v>190</v>
      </c>
      <c r="H4480" t="inlineStr">
        <is>
          <t>Denton, Texas</t>
        </is>
      </c>
    </row>
    <row r="4481">
      <c r="A4481" t="inlineStr">
        <is>
          <t>Houston</t>
        </is>
      </c>
      <c r="B4481" t="n">
        <v>49</v>
      </c>
      <c r="C4481" t="inlineStr">
        <is>
          <t>Darius Washington</t>
        </is>
      </c>
      <c r="D4481" t="inlineStr">
        <is>
          <t>DL</t>
        </is>
      </c>
      <c r="E4481" t="inlineStr">
        <is>
          <t>So</t>
        </is>
      </c>
      <c r="F4481" t="inlineStr">
        <is>
          <t>6'6"</t>
        </is>
      </c>
      <c r="G4481" t="n">
        <v>265</v>
      </c>
      <c r="H4481" t="inlineStr">
        <is>
          <t>Mansfield, Texas</t>
        </is>
      </c>
    </row>
    <row r="4482">
      <c r="A4482" t="inlineStr">
        <is>
          <t>Houston</t>
        </is>
      </c>
      <c r="B4482" t="n">
        <v>8</v>
      </c>
      <c r="C4482" t="inlineStr">
        <is>
          <t>Kentrell Webb</t>
        </is>
      </c>
      <c r="D4482" t="inlineStr">
        <is>
          <t>DB</t>
        </is>
      </c>
      <c r="E4482" t="inlineStr">
        <is>
          <t>Sr</t>
        </is>
      </c>
      <c r="F4482" t="inlineStr">
        <is>
          <t>5'11"</t>
        </is>
      </c>
      <c r="G4482" t="n">
        <v>190</v>
      </c>
      <c r="H4482" t="inlineStr">
        <is>
          <t>Katy, Texas</t>
        </is>
      </c>
    </row>
    <row r="4483">
      <c r="A4483" t="inlineStr">
        <is>
          <t>Houston</t>
        </is>
      </c>
      <c r="B4483" t="n">
        <v>1</v>
      </c>
      <c r="C4483" t="inlineStr">
        <is>
          <t>Conner Weigman</t>
        </is>
      </c>
      <c r="D4483" t="inlineStr">
        <is>
          <t>QB</t>
        </is>
      </c>
      <c r="E4483" t="inlineStr">
        <is>
          <t>Sr</t>
        </is>
      </c>
      <c r="F4483" t="inlineStr">
        <is>
          <t>6'3"</t>
        </is>
      </c>
      <c r="G4483" t="n">
        <v>210</v>
      </c>
      <c r="H4483" t="inlineStr">
        <is>
          <t>Cypress, Texas</t>
        </is>
      </c>
    </row>
    <row r="4484">
      <c r="A4484" t="inlineStr">
        <is>
          <t>Houston</t>
        </is>
      </c>
      <c r="B4484" t="n">
        <v>28</v>
      </c>
      <c r="C4484" t="inlineStr">
        <is>
          <t>Kenzy West</t>
        </is>
      </c>
      <c r="D4484" t="inlineStr">
        <is>
          <t>DB</t>
        </is>
      </c>
      <c r="E4484" t="inlineStr">
        <is>
          <t>R-Fr</t>
        </is>
      </c>
      <c r="F4484" t="inlineStr">
        <is>
          <t>6'0"</t>
        </is>
      </c>
      <c r="G4484" t="n">
        <v>185</v>
      </c>
      <c r="H4484" t="inlineStr">
        <is>
          <t>Flowood, Miss.</t>
        </is>
      </c>
    </row>
    <row r="4485">
      <c r="A4485" t="inlineStr">
        <is>
          <t>Houston</t>
        </is>
      </c>
      <c r="B4485" t="n">
        <v>0</v>
      </c>
      <c r="C4485" t="inlineStr">
        <is>
          <t>Javion White</t>
        </is>
      </c>
      <c r="D4485" t="inlineStr">
        <is>
          <t>DB</t>
        </is>
      </c>
      <c r="E4485" t="inlineStr">
        <is>
          <t>Jr</t>
        </is>
      </c>
      <c r="F4485" t="inlineStr">
        <is>
          <t>5'11"</t>
        </is>
      </c>
      <c r="G4485" t="n">
        <v>190</v>
      </c>
      <c r="H4485" t="inlineStr">
        <is>
          <t>Winnsboro, La.</t>
        </is>
      </c>
      <c r="I4485" t="inlineStr">
        <is>
          <t>Transfer from Tulane (2026 portal)</t>
        </is>
      </c>
    </row>
    <row r="4486">
      <c r="A4486" t="inlineStr">
        <is>
          <t>Houston</t>
        </is>
      </c>
      <c r="B4486" t="n">
        <v>23</v>
      </c>
      <c r="C4486" t="inlineStr">
        <is>
          <t>Alvin Williamson Jr.</t>
        </is>
      </c>
      <c r="D4486" t="inlineStr">
        <is>
          <t>DB</t>
        </is>
      </c>
      <c r="E4486" t="inlineStr">
        <is>
          <t>So</t>
        </is>
      </c>
      <c r="F4486" t="inlineStr">
        <is>
          <t>6'0"</t>
        </is>
      </c>
      <c r="G4486" t="n">
        <v>200</v>
      </c>
      <c r="H4486" t="inlineStr">
        <is>
          <t>Cibolo, Texas</t>
        </is>
      </c>
    </row>
    <row r="4487">
      <c r="A4487" t="inlineStr">
        <is>
          <t>Houston</t>
        </is>
      </c>
      <c r="B4487" t="n">
        <v>50</v>
      </c>
      <c r="C4487" t="inlineStr">
        <is>
          <t>Aaron Wolford</t>
        </is>
      </c>
      <c r="D4487" t="inlineStr">
        <is>
          <t>OL</t>
        </is>
      </c>
      <c r="E4487" t="inlineStr">
        <is>
          <t>Fr</t>
        </is>
      </c>
      <c r="F4487" t="inlineStr">
        <is>
          <t>6'4"</t>
        </is>
      </c>
      <c r="G4487" t="n">
        <v>310</v>
      </c>
      <c r="H4487" t="inlineStr">
        <is>
          <t>Groves, Texas</t>
        </is>
      </c>
    </row>
    <row r="4488">
      <c r="A4488" t="inlineStr">
        <is>
          <t>Houston</t>
        </is>
      </c>
      <c r="B4488" t="n">
        <v>57</v>
      </c>
      <c r="C4488" t="inlineStr">
        <is>
          <t>Hayden Wright</t>
        </is>
      </c>
      <c r="D4488" t="inlineStr">
        <is>
          <t>OL</t>
        </is>
      </c>
      <c r="E4488" t="inlineStr">
        <is>
          <t>R-Fr</t>
        </is>
      </c>
      <c r="F4488" t="inlineStr">
        <is>
          <t>6'5"</t>
        </is>
      </c>
      <c r="G4488" t="n">
        <v>285</v>
      </c>
      <c r="H4488" t="inlineStr">
        <is>
          <t>Kingwood, Texas</t>
        </is>
      </c>
      <c r="I4488" t="inlineStr">
        <is>
          <t>Transfer from Northwestern (2026 portal)</t>
        </is>
      </c>
    </row>
    <row r="4489">
      <c r="A4489" t="inlineStr">
        <is>
          <t>Houston</t>
        </is>
      </c>
      <c r="B4489" t="n">
        <v>1</v>
      </c>
      <c r="C4489" t="inlineStr">
        <is>
          <t>Jaden Yates</t>
        </is>
      </c>
      <c r="D4489" t="inlineStr">
        <is>
          <t>LB</t>
        </is>
      </c>
      <c r="E4489" t="inlineStr">
        <is>
          <t>Sr</t>
        </is>
      </c>
      <c r="F4489" t="inlineStr">
        <is>
          <t>6'1"</t>
        </is>
      </c>
      <c r="G4489" t="n">
        <v>225</v>
      </c>
      <c r="H4489" t="inlineStr">
        <is>
          <t>Columbus, Ohio</t>
        </is>
      </c>
      <c r="I4489" t="inlineStr">
        <is>
          <t>Transfer from Ole Miss (2026 portal)</t>
        </is>
      </c>
    </row>
    <row r="4490">
      <c r="A4490" t="inlineStr">
        <is>
          <t>Houston</t>
        </is>
      </c>
      <c r="B4490" t="n">
        <v>96</v>
      </c>
      <c r="C4490" t="inlineStr">
        <is>
          <t>Zac Yoakam</t>
        </is>
      </c>
      <c r="D4490" t="inlineStr">
        <is>
          <t>K</t>
        </is>
      </c>
      <c r="E4490" t="inlineStr">
        <is>
          <t>Sr</t>
        </is>
      </c>
      <c r="F4490" t="inlineStr">
        <is>
          <t>5'8"</t>
        </is>
      </c>
      <c r="G4490" t="n">
        <v>195</v>
      </c>
      <c r="H4490" t="inlineStr">
        <is>
          <t>Upper Arlington, Ohio</t>
        </is>
      </c>
    </row>
    <row r="4491">
      <c r="A4491" t="inlineStr">
        <is>
          <t>Houston</t>
        </is>
      </c>
      <c r="B4491" t="n">
        <v>37</v>
      </c>
      <c r="C4491" t="inlineStr">
        <is>
          <t>Elijah Young</t>
        </is>
      </c>
      <c r="D4491" t="inlineStr">
        <is>
          <t>DB</t>
        </is>
      </c>
      <c r="E4491" t="inlineStr">
        <is>
          <t>Jr</t>
        </is>
      </c>
      <c r="F4491" t="inlineStr">
        <is>
          <t>5'10"</t>
        </is>
      </c>
      <c r="G4491" t="n">
        <v>175</v>
      </c>
      <c r="H4491" t="inlineStr">
        <is>
          <t>Houston, Texas</t>
        </is>
      </c>
    </row>
    <row r="4492">
      <c r="A4492" t="inlineStr">
        <is>
          <t>Houston</t>
        </is>
      </c>
      <c r="B4492" t="n">
        <v>2</v>
      </c>
      <c r="C4492" t="inlineStr">
        <is>
          <t>Koby Young</t>
        </is>
      </c>
      <c r="D4492" t="inlineStr">
        <is>
          <t>WR</t>
        </is>
      </c>
      <c r="E4492" t="inlineStr">
        <is>
          <t>So</t>
        </is>
      </c>
      <c r="F4492" t="inlineStr">
        <is>
          <t>6'0"</t>
        </is>
      </c>
      <c r="G4492" t="n">
        <v>180</v>
      </c>
      <c r="H4492" t="inlineStr">
        <is>
          <t>New Orleans, La.</t>
        </is>
      </c>
    </row>
    <row r="4493">
      <c r="A4493" t="inlineStr">
        <is>
          <t>Illinois</t>
        </is>
      </c>
      <c r="B4493" t="n">
        <v>86</v>
      </c>
      <c r="C4493" t="inlineStr">
        <is>
          <t>Christian Abney</t>
        </is>
      </c>
      <c r="D4493" t="inlineStr">
        <is>
          <t>TE</t>
        </is>
      </c>
      <c r="E4493" t="inlineStr">
        <is>
          <t>Sr</t>
        </is>
      </c>
      <c r="F4493" t="inlineStr">
        <is>
          <t>6'6"</t>
        </is>
      </c>
      <c r="G4493" t="n">
        <v>255</v>
      </c>
      <c r="H4493" t="inlineStr">
        <is>
          <t>Zionsville, Ind.</t>
        </is>
      </c>
    </row>
    <row r="4494">
      <c r="A4494" t="inlineStr">
        <is>
          <t>Illinois</t>
        </is>
      </c>
      <c r="B4494" t="n">
        <v>11</v>
      </c>
      <c r="C4494" t="inlineStr">
        <is>
          <t>Jacob Alexander</t>
        </is>
      </c>
      <c r="D4494" t="inlineStr">
        <is>
          <t>LB</t>
        </is>
      </c>
      <c r="E4494" t="inlineStr">
        <is>
          <t>Fr</t>
        </is>
      </c>
      <c r="F4494" t="inlineStr">
        <is>
          <t>6'4"</t>
        </is>
      </c>
      <c r="G4494" t="n">
        <v>245</v>
      </c>
      <c r="H4494" t="inlineStr">
        <is>
          <t>Frankfort, Ill.</t>
        </is>
      </c>
    </row>
    <row r="4495">
      <c r="A4495" t="inlineStr">
        <is>
          <t>Illinois</t>
        </is>
      </c>
      <c r="B4495" t="n">
        <v>0</v>
      </c>
      <c r="C4495" t="inlineStr">
        <is>
          <t>Kenyon Alston</t>
        </is>
      </c>
      <c r="D4495" t="inlineStr">
        <is>
          <t>WR</t>
        </is>
      </c>
      <c r="E4495" t="inlineStr">
        <is>
          <t>Fr</t>
        </is>
      </c>
      <c r="F4495" t="inlineStr">
        <is>
          <t>6'2"</t>
        </is>
      </c>
      <c r="G4495" t="n">
        <v>195</v>
      </c>
      <c r="H4495" t="inlineStr">
        <is>
          <t>Orlando, Fla.</t>
        </is>
      </c>
    </row>
    <row r="4496">
      <c r="A4496" t="inlineStr">
        <is>
          <t>Illinois</t>
        </is>
      </c>
      <c r="B4496" t="n">
        <v>23</v>
      </c>
      <c r="C4496" t="inlineStr">
        <is>
          <t>Jordan Anderson</t>
        </is>
      </c>
      <c r="D4496" t="inlineStr">
        <is>
          <t>RB</t>
        </is>
      </c>
      <c r="E4496" t="inlineStr">
        <is>
          <t>Sr</t>
        </is>
      </c>
      <c r="F4496" t="inlineStr">
        <is>
          <t>6'4"</t>
        </is>
      </c>
      <c r="G4496" t="n">
        <v>240</v>
      </c>
      <c r="H4496" t="inlineStr">
        <is>
          <t>Naperville, Ill.</t>
        </is>
      </c>
    </row>
    <row r="4497">
      <c r="A4497" t="inlineStr">
        <is>
          <t>Illinois</t>
        </is>
      </c>
      <c r="B4497" t="n">
        <v>7</v>
      </c>
      <c r="C4497" t="inlineStr">
        <is>
          <t>Matthew Bailey</t>
        </is>
      </c>
      <c r="D4497" t="inlineStr">
        <is>
          <t>DB</t>
        </is>
      </c>
      <c r="E4497" t="inlineStr">
        <is>
          <t>Sr</t>
        </is>
      </c>
      <c r="F4497" t="inlineStr">
        <is>
          <t>6'2"</t>
        </is>
      </c>
      <c r="G4497" t="n">
        <v>225</v>
      </c>
      <c r="H4497" t="inlineStr">
        <is>
          <t>Moline, Ill.</t>
        </is>
      </c>
    </row>
    <row r="4498">
      <c r="A4498" t="inlineStr">
        <is>
          <t>Illinois</t>
        </is>
      </c>
      <c r="B4498" t="n">
        <v>55</v>
      </c>
      <c r="C4498" t="inlineStr">
        <is>
          <t>Tony Balanganayi</t>
        </is>
      </c>
      <c r="D4498" t="inlineStr">
        <is>
          <t>DL</t>
        </is>
      </c>
      <c r="E4498" t="inlineStr">
        <is>
          <t>Fr</t>
        </is>
      </c>
      <c r="F4498" t="inlineStr">
        <is>
          <t>6'4"</t>
        </is>
      </c>
      <c r="G4498" t="n">
        <v>285</v>
      </c>
      <c r="H4498" t="inlineStr">
        <is>
          <t>Palatine, Ill.</t>
        </is>
      </c>
    </row>
    <row r="4499">
      <c r="A4499" t="inlineStr">
        <is>
          <t>Illinois</t>
        </is>
      </c>
      <c r="B4499" t="n">
        <v>43</v>
      </c>
      <c r="C4499" t="inlineStr">
        <is>
          <t>Joe Barna</t>
        </is>
      </c>
      <c r="D4499" t="inlineStr">
        <is>
          <t>DL</t>
        </is>
      </c>
      <c r="E4499" t="inlineStr">
        <is>
          <t>Jr</t>
        </is>
      </c>
      <c r="F4499" t="inlineStr">
        <is>
          <t>6'4"</t>
        </is>
      </c>
      <c r="G4499" t="n">
        <v>265</v>
      </c>
      <c r="H4499" t="inlineStr">
        <is>
          <t>Wheaton, Ill.</t>
        </is>
      </c>
    </row>
    <row r="4500">
      <c r="A4500" t="inlineStr">
        <is>
          <t>Illinois</t>
        </is>
      </c>
      <c r="B4500" t="n">
        <v>24</v>
      </c>
      <c r="C4500" t="inlineStr">
        <is>
          <t>Javari Barnett</t>
        </is>
      </c>
      <c r="D4500" t="inlineStr">
        <is>
          <t>RB</t>
        </is>
      </c>
      <c r="E4500" t="inlineStr">
        <is>
          <t>Fr</t>
        </is>
      </c>
      <c r="F4500" t="inlineStr">
        <is>
          <t>6'1"</t>
        </is>
      </c>
      <c r="G4500" t="n">
        <v>210</v>
      </c>
      <c r="H4500" t="inlineStr">
        <is>
          <t>Tampa, Fla.</t>
        </is>
      </c>
    </row>
    <row r="4501">
      <c r="A4501" t="inlineStr">
        <is>
          <t>Illinois</t>
        </is>
      </c>
      <c r="B4501" t="n">
        <v>57</v>
      </c>
      <c r="C4501" t="inlineStr">
        <is>
          <t>Zach Barrett</t>
        </is>
      </c>
      <c r="D4501" t="inlineStr">
        <is>
          <t>OL</t>
        </is>
      </c>
      <c r="E4501" t="inlineStr">
        <is>
          <t>So</t>
        </is>
      </c>
      <c r="F4501" t="inlineStr">
        <is>
          <t>6'3"</t>
        </is>
      </c>
      <c r="G4501" t="n">
        <v>295</v>
      </c>
      <c r="H4501" t="inlineStr">
        <is>
          <t>Orland Park, Ill.</t>
        </is>
      </c>
    </row>
    <row r="4502">
      <c r="A4502" t="inlineStr">
        <is>
          <t>Illinois</t>
        </is>
      </c>
      <c r="B4502" t="n">
        <v>33</v>
      </c>
      <c r="C4502" t="inlineStr">
        <is>
          <t>Grant Beerman</t>
        </is>
      </c>
      <c r="D4502" t="inlineStr">
        <is>
          <t>LB</t>
        </is>
      </c>
      <c r="E4502" t="inlineStr">
        <is>
          <t>So</t>
        </is>
      </c>
      <c r="F4502" t="inlineStr">
        <is>
          <t>6'5"</t>
        </is>
      </c>
      <c r="G4502" t="n">
        <v>235</v>
      </c>
      <c r="H4502" t="inlineStr">
        <is>
          <t>West Chester, Ohio</t>
        </is>
      </c>
    </row>
    <row r="4503">
      <c r="A4503" t="inlineStr">
        <is>
          <t>Illinois</t>
        </is>
      </c>
      <c r="B4503" t="n">
        <v>28</v>
      </c>
      <c r="C4503" t="inlineStr">
        <is>
          <t>Kayden Bennett</t>
        </is>
      </c>
      <c r="D4503" t="inlineStr">
        <is>
          <t>LB</t>
        </is>
      </c>
      <c r="E4503" t="inlineStr">
        <is>
          <t>Fr</t>
        </is>
      </c>
      <c r="F4503" t="inlineStr">
        <is>
          <t>6'1"</t>
        </is>
      </c>
      <c r="G4503" t="n">
        <v>230</v>
      </c>
      <c r="H4503" t="inlineStr">
        <is>
          <t>Windsor, Conn.</t>
        </is>
      </c>
    </row>
    <row r="4504">
      <c r="A4504" t="inlineStr">
        <is>
          <t>Illinois</t>
        </is>
      </c>
      <c r="B4504" t="n">
        <v>2</v>
      </c>
      <c r="C4504" t="inlineStr">
        <is>
          <t>Carson Boyd</t>
        </is>
      </c>
      <c r="D4504" t="inlineStr">
        <is>
          <t>QB</t>
        </is>
      </c>
      <c r="E4504" t="inlineStr">
        <is>
          <t>R-Fr</t>
        </is>
      </c>
      <c r="F4504" t="inlineStr">
        <is>
          <t>6'0"</t>
        </is>
      </c>
      <c r="G4504" t="n">
        <v>190</v>
      </c>
      <c r="H4504" t="inlineStr">
        <is>
          <t>St. Louis, Mo.</t>
        </is>
      </c>
    </row>
    <row r="4505">
      <c r="A4505" t="inlineStr">
        <is>
          <t>Illinois</t>
        </is>
      </c>
      <c r="B4505" t="n">
        <v>91</v>
      </c>
      <c r="C4505" t="inlineStr">
        <is>
          <t>Cameron Brooks</t>
        </is>
      </c>
      <c r="D4505" t="inlineStr">
        <is>
          <t>DL</t>
        </is>
      </c>
      <c r="E4505" t="inlineStr">
        <is>
          <t>R-Fr</t>
        </is>
      </c>
      <c r="F4505" t="inlineStr">
        <is>
          <t>6'3"</t>
        </is>
      </c>
      <c r="G4505" t="n">
        <v>300</v>
      </c>
      <c r="H4505" t="inlineStr">
        <is>
          <t>Chicago, Ill.</t>
        </is>
      </c>
    </row>
    <row r="4506">
      <c r="A4506" t="inlineStr">
        <is>
          <t>Illinois</t>
        </is>
      </c>
      <c r="B4506" t="n">
        <v>4</v>
      </c>
      <c r="C4506" t="inlineStr">
        <is>
          <t>Daniel Brown</t>
        </is>
      </c>
      <c r="D4506" t="inlineStr">
        <is>
          <t>LB</t>
        </is>
      </c>
      <c r="E4506" t="inlineStr">
        <is>
          <t>Sr</t>
        </is>
      </c>
      <c r="F4506" t="inlineStr">
        <is>
          <t>6'1"</t>
        </is>
      </c>
      <c r="G4506" t="n">
        <v>255</v>
      </c>
      <c r="H4506" t="inlineStr">
        <is>
          <t>Kansas City, Kan.</t>
        </is>
      </c>
    </row>
    <row r="4507">
      <c r="A4507" t="inlineStr">
        <is>
          <t>Illinois</t>
        </is>
      </c>
      <c r="C4507" t="inlineStr">
        <is>
          <t>Nate Cichy</t>
        </is>
      </c>
      <c r="D4507" t="inlineStr">
        <is>
          <t>WR</t>
        </is>
      </c>
      <c r="E4507" t="inlineStr">
        <is>
          <t>Fr</t>
        </is>
      </c>
      <c r="F4507" t="inlineStr">
        <is>
          <t>6'1"</t>
        </is>
      </c>
      <c r="G4507" t="n">
        <v>190</v>
      </c>
      <c r="H4507" t="inlineStr">
        <is>
          <t>Mount Prospect, Ill.</t>
        </is>
      </c>
    </row>
    <row r="4508">
      <c r="A4508" t="inlineStr">
        <is>
          <t>Illinois</t>
        </is>
      </c>
      <c r="B4508" t="n">
        <v>6</v>
      </c>
      <c r="C4508" t="inlineStr">
        <is>
          <t>Juice Clarke</t>
        </is>
      </c>
      <c r="D4508" t="inlineStr">
        <is>
          <t>DB</t>
        </is>
      </c>
      <c r="E4508" t="inlineStr">
        <is>
          <t>Sr</t>
        </is>
      </c>
      <c r="F4508" t="inlineStr">
        <is>
          <t>6'1"</t>
        </is>
      </c>
      <c r="G4508" t="n">
        <v>180</v>
      </c>
      <c r="H4508" t="inlineStr">
        <is>
          <t>Ft. Myers, Fla.</t>
        </is>
      </c>
    </row>
    <row r="4509">
      <c r="A4509" t="inlineStr">
        <is>
          <t>Illinois</t>
        </is>
      </c>
      <c r="B4509" t="n">
        <v>21</v>
      </c>
      <c r="C4509" t="inlineStr">
        <is>
          <t>Ben Clawson</t>
        </is>
      </c>
      <c r="D4509" t="inlineStr">
        <is>
          <t>DB</t>
        </is>
      </c>
      <c r="E4509" t="inlineStr">
        <is>
          <t>Sr</t>
        </is>
      </c>
      <c r="F4509" t="inlineStr">
        <is>
          <t>6'0"</t>
        </is>
      </c>
      <c r="G4509" t="n">
        <v>205</v>
      </c>
      <c r="H4509" t="inlineStr">
        <is>
          <t>Arlington Heights, Ill.</t>
        </is>
      </c>
    </row>
    <row r="4510">
      <c r="A4510" t="inlineStr">
        <is>
          <t>Illinois</t>
        </is>
      </c>
      <c r="B4510" t="n">
        <v>7</v>
      </c>
      <c r="C4510" t="inlineStr">
        <is>
          <t>Michael Clayton II</t>
        </is>
      </c>
      <c r="D4510" t="inlineStr">
        <is>
          <t>QB</t>
        </is>
      </c>
      <c r="E4510" t="inlineStr">
        <is>
          <t>Fr</t>
        </is>
      </c>
      <c r="F4510" t="inlineStr">
        <is>
          <t>6'4"</t>
        </is>
      </c>
      <c r="G4510" t="n">
        <v>210</v>
      </c>
      <c r="H4510" t="inlineStr">
        <is>
          <t>Orlando, Fla.</t>
        </is>
      </c>
    </row>
    <row r="4511">
      <c r="A4511" t="inlineStr">
        <is>
          <t>Illinois</t>
        </is>
      </c>
      <c r="B4511" t="n">
        <v>13</v>
      </c>
      <c r="C4511" t="inlineStr">
        <is>
          <t>Hudson Clement</t>
        </is>
      </c>
      <c r="D4511" t="inlineStr">
        <is>
          <t>WR</t>
        </is>
      </c>
      <c r="E4511" t="inlineStr">
        <is>
          <t>Sr</t>
        </is>
      </c>
      <c r="F4511" t="inlineStr">
        <is>
          <t>6'1"</t>
        </is>
      </c>
      <c r="G4511" t="n">
        <v>215</v>
      </c>
      <c r="H4511" t="inlineStr">
        <is>
          <t>Martinsburg, W.Va.</t>
        </is>
      </c>
    </row>
    <row r="4512">
      <c r="A4512" t="inlineStr">
        <is>
          <t>Illinois</t>
        </is>
      </c>
      <c r="B4512" t="n">
        <v>31</v>
      </c>
      <c r="C4512" t="inlineStr">
        <is>
          <t>Murphy Clement</t>
        </is>
      </c>
      <c r="D4512" t="inlineStr">
        <is>
          <t>RB</t>
        </is>
      </c>
      <c r="E4512" t="inlineStr">
        <is>
          <t>So</t>
        </is>
      </c>
      <c r="F4512" t="inlineStr">
        <is>
          <t>6'0"</t>
        </is>
      </c>
      <c r="G4512" t="n">
        <v>215</v>
      </c>
      <c r="H4512" t="inlineStr">
        <is>
          <t>Martinsburg, W.Va.</t>
        </is>
      </c>
    </row>
    <row r="4513">
      <c r="A4513" t="inlineStr">
        <is>
          <t>Illinois</t>
        </is>
      </c>
      <c r="B4513" t="n">
        <v>35</v>
      </c>
      <c r="C4513" t="inlineStr">
        <is>
          <t>Kaedyn Cobbs</t>
        </is>
      </c>
      <c r="D4513" t="inlineStr">
        <is>
          <t>DB</t>
        </is>
      </c>
      <c r="E4513" t="inlineStr">
        <is>
          <t>Fr</t>
        </is>
      </c>
      <c r="F4513" t="inlineStr">
        <is>
          <t>6'1"</t>
        </is>
      </c>
      <c r="G4513" t="n">
        <v>215</v>
      </c>
      <c r="H4513" t="inlineStr">
        <is>
          <t>Denton, Texas</t>
        </is>
      </c>
    </row>
    <row r="4514">
      <c r="A4514" t="inlineStr">
        <is>
          <t>Illinois</t>
        </is>
      </c>
      <c r="B4514" t="n">
        <v>37</v>
      </c>
      <c r="C4514" t="inlineStr">
        <is>
          <t>Caden Considine</t>
        </is>
      </c>
      <c r="D4514" t="inlineStr">
        <is>
          <t>DB</t>
        </is>
      </c>
      <c r="E4514" t="inlineStr">
        <is>
          <t>Fr</t>
        </is>
      </c>
      <c r="F4514" t="inlineStr">
        <is>
          <t>6'2"</t>
        </is>
      </c>
      <c r="G4514" t="n">
        <v>210</v>
      </c>
      <c r="H4514" t="inlineStr">
        <is>
          <t>Byron, Ill.</t>
        </is>
      </c>
    </row>
    <row r="4515">
      <c r="A4515" t="inlineStr">
        <is>
          <t>Illinois</t>
        </is>
      </c>
      <c r="B4515" t="n">
        <v>32</v>
      </c>
      <c r="C4515" t="inlineStr">
        <is>
          <t>Tywan Cox</t>
        </is>
      </c>
      <c r="D4515" t="inlineStr">
        <is>
          <t>DB</t>
        </is>
      </c>
      <c r="E4515" t="inlineStr">
        <is>
          <t>R-Fr</t>
        </is>
      </c>
      <c r="F4515" t="inlineStr">
        <is>
          <t>5'10"</t>
        </is>
      </c>
      <c r="G4515" t="n">
        <v>185</v>
      </c>
      <c r="H4515" t="inlineStr">
        <is>
          <t>Miami, Fla.</t>
        </is>
      </c>
    </row>
    <row r="4516">
      <c r="A4516" t="inlineStr">
        <is>
          <t>Illinois</t>
        </is>
      </c>
      <c r="B4516" t="n">
        <v>51</v>
      </c>
      <c r="C4516" t="inlineStr">
        <is>
          <t>Parker Crim</t>
        </is>
      </c>
      <c r="D4516" t="inlineStr">
        <is>
          <t>DL</t>
        </is>
      </c>
      <c r="E4516" t="inlineStr">
        <is>
          <t>Fr</t>
        </is>
      </c>
      <c r="F4516" t="inlineStr">
        <is>
          <t>6'3"</t>
        </is>
      </c>
      <c r="G4516" t="n">
        <v>255</v>
      </c>
      <c r="H4516" t="inlineStr">
        <is>
          <t>Lima, Ohio</t>
        </is>
      </c>
    </row>
    <row r="4517">
      <c r="A4517" t="inlineStr">
        <is>
          <t>Illinois</t>
        </is>
      </c>
      <c r="C4517" t="inlineStr">
        <is>
          <t>Joshua Davis</t>
        </is>
      </c>
      <c r="D4517" t="inlineStr">
        <is>
          <t>DL</t>
        </is>
      </c>
      <c r="E4517" t="inlineStr">
        <is>
          <t>So</t>
        </is>
      </c>
      <c r="F4517" t="inlineStr">
        <is>
          <t>6'3"</t>
        </is>
      </c>
      <c r="G4517" t="n">
        <v>275</v>
      </c>
      <c r="H4517" t="inlineStr">
        <is>
          <t>Mendenhall, Miss.</t>
        </is>
      </c>
    </row>
    <row r="4518">
      <c r="A4518" t="inlineStr">
        <is>
          <t>Illinois</t>
        </is>
      </c>
      <c r="B4518" t="n">
        <v>17</v>
      </c>
      <c r="C4518" t="inlineStr">
        <is>
          <t>Collin Dixon</t>
        </is>
      </c>
      <c r="D4518" t="inlineStr">
        <is>
          <t>WR</t>
        </is>
      </c>
      <c r="E4518" t="inlineStr">
        <is>
          <t>Jr</t>
        </is>
      </c>
      <c r="F4518" t="inlineStr">
        <is>
          <t>6'1"</t>
        </is>
      </c>
      <c r="G4518" t="n">
        <v>215</v>
      </c>
      <c r="H4518" t="inlineStr">
        <is>
          <t>Tallmadge, Ohio</t>
        </is>
      </c>
    </row>
    <row r="4519">
      <c r="A4519" t="inlineStr">
        <is>
          <t>Illinois</t>
        </is>
      </c>
      <c r="B4519" t="n">
        <v>19</v>
      </c>
      <c r="C4519" t="inlineStr">
        <is>
          <t>Jacob Eberhart</t>
        </is>
      </c>
      <c r="D4519" t="inlineStr">
        <is>
          <t>DB</t>
        </is>
      </c>
      <c r="E4519" t="inlineStr">
        <is>
          <t>Fr</t>
        </is>
      </c>
      <c r="F4519" t="inlineStr">
        <is>
          <t>6'4"</t>
        </is>
      </c>
      <c r="G4519" t="n">
        <v>215</v>
      </c>
      <c r="H4519" t="inlineStr">
        <is>
          <t>St. Louis, Mo.</t>
        </is>
      </c>
    </row>
    <row r="4520">
      <c r="A4520" t="inlineStr">
        <is>
          <t>Illinois</t>
        </is>
      </c>
      <c r="B4520" t="n">
        <v>45</v>
      </c>
      <c r="C4520" t="inlineStr">
        <is>
          <t>Robert Edmonson</t>
        </is>
      </c>
      <c r="D4520" t="inlineStr">
        <is>
          <t>LB</t>
        </is>
      </c>
      <c r="E4520" t="inlineStr">
        <is>
          <t>Jr</t>
        </is>
      </c>
      <c r="F4520" t="inlineStr">
        <is>
          <t>6'2"</t>
        </is>
      </c>
      <c r="G4520" t="n">
        <v>230</v>
      </c>
      <c r="H4520" t="inlineStr">
        <is>
          <t>Houston, Texas</t>
        </is>
      </c>
      <c r="I4520" t="inlineStr">
        <is>
          <t>Transfer from Colorado State (2026 portal)</t>
        </is>
      </c>
    </row>
    <row r="4521">
      <c r="A4521" t="inlineStr">
        <is>
          <t>Illinois</t>
        </is>
      </c>
      <c r="C4521" t="inlineStr">
        <is>
          <t>Dane Eisenmenger</t>
        </is>
      </c>
      <c r="D4521" t="inlineStr">
        <is>
          <t>QB</t>
        </is>
      </c>
      <c r="E4521" t="inlineStr">
        <is>
          <t>Fr</t>
        </is>
      </c>
      <c r="F4521" t="inlineStr">
        <is>
          <t>6'4"</t>
        </is>
      </c>
      <c r="G4521" t="n">
        <v>215</v>
      </c>
      <c r="H4521" t="inlineStr">
        <is>
          <t>Tolono, Ill.</t>
        </is>
      </c>
    </row>
    <row r="4522">
      <c r="A4522" t="inlineStr">
        <is>
          <t>Illinois</t>
        </is>
      </c>
      <c r="B4522" t="n">
        <v>16</v>
      </c>
      <c r="C4522" t="inlineStr">
        <is>
          <t>Logan Farrell</t>
        </is>
      </c>
      <c r="D4522" t="inlineStr">
        <is>
          <t>TE</t>
        </is>
      </c>
      <c r="E4522" t="inlineStr">
        <is>
          <t>R-Fr</t>
        </is>
      </c>
      <c r="F4522" t="inlineStr">
        <is>
          <t>6'3"</t>
        </is>
      </c>
      <c r="G4522" t="n">
        <v>250</v>
      </c>
      <c r="H4522" t="inlineStr">
        <is>
          <t>Arlington Heights, Ill.</t>
        </is>
      </c>
    </row>
    <row r="4523">
      <c r="A4523" t="inlineStr">
        <is>
          <t>Illinois</t>
        </is>
      </c>
      <c r="B4523" t="n">
        <v>52</v>
      </c>
      <c r="C4523" t="inlineStr">
        <is>
          <t>Pat Farrell</t>
        </is>
      </c>
      <c r="D4523" t="inlineStr">
        <is>
          <t>DL</t>
        </is>
      </c>
      <c r="E4523" t="inlineStr">
        <is>
          <t>Jr</t>
        </is>
      </c>
      <c r="F4523" t="inlineStr">
        <is>
          <t>6'5"</t>
        </is>
      </c>
      <c r="G4523" t="n">
        <v>285</v>
      </c>
      <c r="H4523" t="inlineStr">
        <is>
          <t>Oak Lawn, Ill.</t>
        </is>
      </c>
    </row>
    <row r="4524">
      <c r="A4524" t="inlineStr">
        <is>
          <t>Illinois</t>
        </is>
      </c>
      <c r="B4524" t="n">
        <v>3</v>
      </c>
      <c r="C4524" t="inlineStr">
        <is>
          <t>Kaden Feagin</t>
        </is>
      </c>
      <c r="D4524" t="inlineStr">
        <is>
          <t>TE</t>
        </is>
      </c>
      <c r="E4524" t="inlineStr">
        <is>
          <t>Sr</t>
        </is>
      </c>
      <c r="F4524" t="inlineStr">
        <is>
          <t>6'3"</t>
        </is>
      </c>
      <c r="G4524" t="n">
        <v>260</v>
      </c>
      <c r="H4524" t="inlineStr">
        <is>
          <t>Atwood, Ill.</t>
        </is>
      </c>
    </row>
    <row r="4525">
      <c r="A4525" t="inlineStr">
        <is>
          <t>Illinois</t>
        </is>
      </c>
      <c r="B4525" t="n">
        <v>22</v>
      </c>
      <c r="C4525" t="inlineStr">
        <is>
          <t>Deuce Fillmore</t>
        </is>
      </c>
      <c r="D4525" t="inlineStr">
        <is>
          <t>DB</t>
        </is>
      </c>
      <c r="E4525" t="inlineStr">
        <is>
          <t>Sr</t>
        </is>
      </c>
      <c r="F4525" t="inlineStr">
        <is>
          <t>5'11"</t>
        </is>
      </c>
      <c r="G4525" t="n">
        <v>185</v>
      </c>
      <c r="H4525" t="inlineStr">
        <is>
          <t>Biloxi, Miss.</t>
        </is>
      </c>
      <c r="I4525" t="inlineStr">
        <is>
          <t>Transfer from Georgia State (2026 portal)</t>
        </is>
      </c>
    </row>
    <row r="4526">
      <c r="A4526" t="inlineStr">
        <is>
          <t>Illinois</t>
        </is>
      </c>
      <c r="C4526" t="inlineStr">
        <is>
          <t>James Finley</t>
        </is>
      </c>
      <c r="D4526" t="inlineStr">
        <is>
          <t>DB</t>
        </is>
      </c>
      <c r="E4526" t="inlineStr">
        <is>
          <t>So</t>
        </is>
      </c>
      <c r="F4526" t="inlineStr">
        <is>
          <t>6'2"</t>
        </is>
      </c>
      <c r="G4526" t="n">
        <v>190</v>
      </c>
      <c r="H4526" t="inlineStr">
        <is>
          <t>Portage, Ind.</t>
        </is>
      </c>
      <c r="I4526" t="inlineStr">
        <is>
          <t>Transfer from Northern Illinois (2026 portal)</t>
        </is>
      </c>
    </row>
    <row r="4527">
      <c r="A4527" t="inlineStr">
        <is>
          <t>Illinois</t>
        </is>
      </c>
      <c r="B4527" t="n">
        <v>20</v>
      </c>
      <c r="C4527" t="inlineStr">
        <is>
          <t>John Forster</t>
        </is>
      </c>
      <c r="D4527" t="inlineStr">
        <is>
          <t>RB</t>
        </is>
      </c>
      <c r="E4527" t="inlineStr">
        <is>
          <t>R-Fr</t>
        </is>
      </c>
      <c r="F4527" t="inlineStr">
        <is>
          <t>5'10"</t>
        </is>
      </c>
      <c r="G4527" t="n">
        <v>195</v>
      </c>
      <c r="H4527" t="inlineStr">
        <is>
          <t>Montvale, N.J.</t>
        </is>
      </c>
    </row>
    <row r="4528">
      <c r="A4528" t="inlineStr">
        <is>
          <t>Illinois</t>
        </is>
      </c>
      <c r="B4528" t="n">
        <v>76</v>
      </c>
      <c r="C4528" t="inlineStr">
        <is>
          <t>Dylan Frechette</t>
        </is>
      </c>
      <c r="D4528" t="inlineStr">
        <is>
          <t>OL</t>
        </is>
      </c>
      <c r="E4528" t="inlineStr">
        <is>
          <t>R-Fr</t>
        </is>
      </c>
      <c r="F4528" t="inlineStr">
        <is>
          <t>6'6"</t>
        </is>
      </c>
      <c r="G4528" t="n">
        <v>345</v>
      </c>
      <c r="H4528" t="inlineStr">
        <is>
          <t>Central Falls, R.I.</t>
        </is>
      </c>
    </row>
    <row r="4529">
      <c r="A4529" t="inlineStr">
        <is>
          <t>Illinois</t>
        </is>
      </c>
      <c r="B4529" t="n">
        <v>56</v>
      </c>
      <c r="C4529" t="inlineStr">
        <is>
          <t>Guillermo Gallardo</t>
        </is>
      </c>
      <c r="D4529" t="inlineStr">
        <is>
          <t>DL</t>
        </is>
      </c>
      <c r="E4529" t="inlineStr">
        <is>
          <t>Sr</t>
        </is>
      </c>
      <c r="F4529" t="inlineStr">
        <is>
          <t>6'3"</t>
        </is>
      </c>
      <c r="G4529" t="n">
        <v>320</v>
      </c>
      <c r="H4529" t="inlineStr">
        <is>
          <t>Bloomington, Ill.</t>
        </is>
      </c>
    </row>
    <row r="4530">
      <c r="A4530" t="inlineStr">
        <is>
          <t>Illinois</t>
        </is>
      </c>
      <c r="B4530" t="n">
        <v>34</v>
      </c>
      <c r="C4530" t="inlineStr">
        <is>
          <t>Erik Gayle</t>
        </is>
      </c>
      <c r="D4530" t="inlineStr">
        <is>
          <t>LB</t>
        </is>
      </c>
      <c r="E4530" t="inlineStr">
        <is>
          <t>R-Fr</t>
        </is>
      </c>
      <c r="F4530" t="inlineStr">
        <is>
          <t>6'3"</t>
        </is>
      </c>
      <c r="G4530" t="n">
        <v>230</v>
      </c>
      <c r="H4530" t="inlineStr">
        <is>
          <t>Cincinnati, Ohio</t>
        </is>
      </c>
    </row>
    <row r="4531">
      <c r="A4531" t="inlineStr">
        <is>
          <t>Illinois</t>
        </is>
      </c>
      <c r="B4531" t="n">
        <v>8</v>
      </c>
      <c r="C4531" t="inlineStr">
        <is>
          <t>Davon Grant</t>
        </is>
      </c>
      <c r="D4531" t="inlineStr">
        <is>
          <t>WR</t>
        </is>
      </c>
      <c r="E4531" t="inlineStr">
        <is>
          <t>Fr</t>
        </is>
      </c>
      <c r="F4531" t="inlineStr">
        <is>
          <t>6'4"</t>
        </is>
      </c>
      <c r="G4531" t="n">
        <v>220</v>
      </c>
      <c r="H4531" t="inlineStr">
        <is>
          <t>DeKalb, Ill.</t>
        </is>
      </c>
    </row>
    <row r="4532">
      <c r="A4532" t="inlineStr">
        <is>
          <t>Illinois</t>
        </is>
      </c>
      <c r="B4532" t="n">
        <v>18</v>
      </c>
      <c r="C4532" t="inlineStr">
        <is>
          <t>Jack Gray</t>
        </is>
      </c>
      <c r="D4532" t="inlineStr">
        <is>
          <t>P</t>
        </is>
      </c>
      <c r="E4532" t="inlineStr">
        <is>
          <t>Fr</t>
        </is>
      </c>
      <c r="F4532" t="inlineStr">
        <is>
          <t>6'2"</t>
        </is>
      </c>
      <c r="G4532" t="n">
        <v>210</v>
      </c>
      <c r="H4532" t="inlineStr">
        <is>
          <t>Adelaide, South Australia</t>
        </is>
      </c>
    </row>
    <row r="4533">
      <c r="A4533" t="inlineStr">
        <is>
          <t>Illinois</t>
        </is>
      </c>
      <c r="B4533" t="n">
        <v>49</v>
      </c>
      <c r="C4533" t="inlineStr">
        <is>
          <t>Zach Haber</t>
        </is>
      </c>
      <c r="D4533" t="inlineStr">
        <is>
          <t>LS</t>
        </is>
      </c>
      <c r="E4533" t="inlineStr">
        <is>
          <t>Jr</t>
        </is>
      </c>
      <c r="F4533" t="inlineStr">
        <is>
          <t>5'10"</t>
        </is>
      </c>
      <c r="G4533" t="n">
        <v>220</v>
      </c>
      <c r="H4533" t="inlineStr">
        <is>
          <t>Durango, Colo.</t>
        </is>
      </c>
      <c r="I4533" t="inlineStr">
        <is>
          <t>Transfer from Arkansas (2026 portal)</t>
        </is>
      </c>
    </row>
    <row r="4534">
      <c r="A4534" t="inlineStr">
        <is>
          <t>Illinois</t>
        </is>
      </c>
      <c r="B4534" t="n">
        <v>3</v>
      </c>
      <c r="C4534" t="inlineStr">
        <is>
          <t>Nick Hankins Jr.</t>
        </is>
      </c>
      <c r="D4534" t="inlineStr">
        <is>
          <t>DB</t>
        </is>
      </c>
      <c r="E4534" t="inlineStr">
        <is>
          <t>Fr</t>
        </is>
      </c>
      <c r="F4534" t="inlineStr">
        <is>
          <t>6'0"</t>
        </is>
      </c>
      <c r="G4534" t="n">
        <v>200</v>
      </c>
      <c r="H4534" t="inlineStr">
        <is>
          <t>Belleville, Ill.</t>
        </is>
      </c>
    </row>
    <row r="4535">
      <c r="A4535" t="inlineStr">
        <is>
          <t>Illinois</t>
        </is>
      </c>
      <c r="B4535" t="n">
        <v>66</v>
      </c>
      <c r="C4535" t="inlineStr">
        <is>
          <t>Brandon Hansen</t>
        </is>
      </c>
      <c r="D4535" t="inlineStr">
        <is>
          <t>OL</t>
        </is>
      </c>
      <c r="E4535" t="inlineStr">
        <is>
          <t>Jr</t>
        </is>
      </c>
      <c r="F4535" t="inlineStr">
        <is>
          <t>6'6"</t>
        </is>
      </c>
      <c r="G4535" t="n">
        <v>330</v>
      </c>
      <c r="H4535" t="inlineStr">
        <is>
          <t>Mundelein, Ill.</t>
        </is>
      </c>
    </row>
    <row r="4536">
      <c r="A4536" t="inlineStr">
        <is>
          <t>Illinois</t>
        </is>
      </c>
      <c r="B4536" t="n">
        <v>82</v>
      </c>
      <c r="C4536" t="inlineStr">
        <is>
          <t>Jacob Harvey</t>
        </is>
      </c>
      <c r="D4536" t="inlineStr">
        <is>
          <t>WR</t>
        </is>
      </c>
      <c r="E4536" t="inlineStr">
        <is>
          <t>Fr</t>
        </is>
      </c>
      <c r="F4536" t="inlineStr">
        <is>
          <t>6'0"</t>
        </is>
      </c>
      <c r="G4536" t="n">
        <v>190</v>
      </c>
      <c r="H4536" t="inlineStr">
        <is>
          <t>Mt. Zion, Ill.</t>
        </is>
      </c>
    </row>
    <row r="4537">
      <c r="A4537" t="inlineStr">
        <is>
          <t>Illinois</t>
        </is>
      </c>
      <c r="B4537" t="n">
        <v>16</v>
      </c>
      <c r="C4537" t="inlineStr">
        <is>
          <t>Tanner Heckel</t>
        </is>
      </c>
      <c r="D4537" t="inlineStr">
        <is>
          <t>DB</t>
        </is>
      </c>
      <c r="E4537" t="inlineStr">
        <is>
          <t>Jr</t>
        </is>
      </c>
      <c r="F4537" t="inlineStr">
        <is>
          <t>5'11"</t>
        </is>
      </c>
      <c r="G4537" t="n">
        <v>195</v>
      </c>
      <c r="H4537" t="inlineStr">
        <is>
          <t>Lyndon, Kan.</t>
        </is>
      </c>
    </row>
    <row r="4538">
      <c r="A4538" t="inlineStr">
        <is>
          <t>Illinois</t>
        </is>
      </c>
      <c r="B4538" t="n">
        <v>75</v>
      </c>
      <c r="C4538" t="inlineStr">
        <is>
          <t>Brandon Henderson</t>
        </is>
      </c>
      <c r="D4538" t="inlineStr">
        <is>
          <t>OL</t>
        </is>
      </c>
      <c r="E4538" t="inlineStr">
        <is>
          <t>Sr</t>
        </is>
      </c>
      <c r="F4538" t="inlineStr">
        <is>
          <t>6'5"</t>
        </is>
      </c>
      <c r="G4538" t="n">
        <v>335</v>
      </c>
      <c r="H4538" t="inlineStr">
        <is>
          <t>East St. Louis, Ill.</t>
        </is>
      </c>
    </row>
    <row r="4539">
      <c r="A4539" t="inlineStr">
        <is>
          <t>Illinois</t>
        </is>
      </c>
      <c r="B4539" t="n">
        <v>56</v>
      </c>
      <c r="C4539" t="inlineStr">
        <is>
          <t>JJ Hirdes</t>
        </is>
      </c>
      <c r="D4539" t="inlineStr">
        <is>
          <t>OL</t>
        </is>
      </c>
      <c r="E4539" t="inlineStr">
        <is>
          <t>R-Fr</t>
        </is>
      </c>
      <c r="F4539" t="inlineStr">
        <is>
          <t>6'6"</t>
        </is>
      </c>
      <c r="G4539" t="n">
        <v>295</v>
      </c>
      <c r="H4539" t="inlineStr">
        <is>
          <t>Coopersville, Mich.</t>
        </is>
      </c>
    </row>
    <row r="4540">
      <c r="A4540" t="inlineStr">
        <is>
          <t>Illinois</t>
        </is>
      </c>
      <c r="B4540" t="n">
        <v>89</v>
      </c>
      <c r="C4540" t="inlineStr">
        <is>
          <t>Tanner Hollinger</t>
        </is>
      </c>
      <c r="D4540" t="inlineStr">
        <is>
          <t>TE</t>
        </is>
      </c>
      <c r="E4540" t="inlineStr">
        <is>
          <t>So</t>
        </is>
      </c>
      <c r="F4540" t="inlineStr">
        <is>
          <t>6'5"</t>
        </is>
      </c>
      <c r="G4540" t="n">
        <v>245</v>
      </c>
      <c r="H4540" t="inlineStr">
        <is>
          <t>Stromsburg, Neb.</t>
        </is>
      </c>
    </row>
    <row r="4541">
      <c r="A4541" t="inlineStr">
        <is>
          <t>Illinois</t>
        </is>
      </c>
      <c r="B4541" t="n">
        <v>24</v>
      </c>
      <c r="C4541" t="inlineStr">
        <is>
          <t>Will Holmes</t>
        </is>
      </c>
      <c r="D4541" t="inlineStr">
        <is>
          <t>LB</t>
        </is>
      </c>
      <c r="E4541" t="inlineStr">
        <is>
          <t>Jr</t>
        </is>
      </c>
      <c r="F4541" t="inlineStr">
        <is>
          <t>6'4"</t>
        </is>
      </c>
      <c r="G4541" t="n">
        <v>255</v>
      </c>
      <c r="H4541" t="inlineStr">
        <is>
          <t>Detroit, Mich.</t>
        </is>
      </c>
    </row>
    <row r="4542">
      <c r="A4542" t="inlineStr">
        <is>
          <t>Illinois</t>
        </is>
      </c>
      <c r="B4542" t="n">
        <v>4</v>
      </c>
      <c r="C4542" t="inlineStr">
        <is>
          <t>Katin Houser</t>
        </is>
      </c>
      <c r="D4542" t="inlineStr">
        <is>
          <t>QB</t>
        </is>
      </c>
      <c r="E4542" t="inlineStr">
        <is>
          <t>Sr</t>
        </is>
      </c>
      <c r="F4542" t="inlineStr">
        <is>
          <t>6'3"</t>
        </is>
      </c>
      <c r="G4542" t="n">
        <v>225</v>
      </c>
      <c r="H4542" t="inlineStr">
        <is>
          <t>Anaheim, Calif.</t>
        </is>
      </c>
      <c r="I4542" t="inlineStr">
        <is>
          <t>Transfer from East Carolina (2026 portal)</t>
        </is>
      </c>
    </row>
    <row r="4543">
      <c r="A4543" t="inlineStr">
        <is>
          <t>Illinois</t>
        </is>
      </c>
      <c r="B4543" t="n">
        <v>90</v>
      </c>
      <c r="C4543" t="inlineStr">
        <is>
          <t>Carter Janki</t>
        </is>
      </c>
      <c r="D4543" t="inlineStr">
        <is>
          <t>DL</t>
        </is>
      </c>
      <c r="E4543" t="inlineStr">
        <is>
          <t>Sr</t>
        </is>
      </c>
      <c r="F4543" t="inlineStr">
        <is>
          <t>6'5"</t>
        </is>
      </c>
      <c r="G4543" t="n">
        <v>295</v>
      </c>
      <c r="H4543" t="inlineStr">
        <is>
          <t>Redding, Conn.</t>
        </is>
      </c>
      <c r="I4543" t="inlineStr">
        <is>
          <t>Transfer from Pennsylvania (2026 portal)</t>
        </is>
      </c>
    </row>
    <row r="4544">
      <c r="A4544" t="inlineStr">
        <is>
          <t>Illinois</t>
        </is>
      </c>
      <c r="B4544" t="n">
        <v>54</v>
      </c>
      <c r="C4544" t="inlineStr">
        <is>
          <t>Demetrius John</t>
        </is>
      </c>
      <c r="D4544" t="inlineStr">
        <is>
          <t>DL</t>
        </is>
      </c>
      <c r="E4544" t="inlineStr">
        <is>
          <t>So</t>
        </is>
      </c>
      <c r="F4544" t="inlineStr">
        <is>
          <t>6'3"</t>
        </is>
      </c>
      <c r="G4544" t="n">
        <v>290</v>
      </c>
      <c r="H4544" t="inlineStr">
        <is>
          <t>Columbus, Ohio</t>
        </is>
      </c>
    </row>
    <row r="4545">
      <c r="A4545" t="inlineStr">
        <is>
          <t>Illinois</t>
        </is>
      </c>
      <c r="B4545" t="n">
        <v>2</v>
      </c>
      <c r="C4545" t="inlineStr">
        <is>
          <t>RJ Jones III</t>
        </is>
      </c>
      <c r="D4545" t="inlineStr">
        <is>
          <t>DB</t>
        </is>
      </c>
      <c r="E4545" t="inlineStr">
        <is>
          <t>R-Fr</t>
        </is>
      </c>
      <c r="F4545" t="inlineStr">
        <is>
          <t>6'0"</t>
        </is>
      </c>
      <c r="G4545" t="n">
        <v>175</v>
      </c>
      <c r="H4545" t="inlineStr">
        <is>
          <t>Fort Pierce, Fla.</t>
        </is>
      </c>
    </row>
    <row r="4546">
      <c r="A4546" t="inlineStr">
        <is>
          <t>Illinois</t>
        </is>
      </c>
      <c r="B4546" t="n">
        <v>28</v>
      </c>
      <c r="C4546" t="inlineStr">
        <is>
          <t>Karson Kaiser</t>
        </is>
      </c>
      <c r="D4546" t="inlineStr">
        <is>
          <t>WR</t>
        </is>
      </c>
      <c r="E4546" t="inlineStr">
        <is>
          <t>So</t>
        </is>
      </c>
      <c r="F4546" t="inlineStr">
        <is>
          <t>6'1"</t>
        </is>
      </c>
      <c r="G4546" t="n">
        <v>170</v>
      </c>
      <c r="H4546" t="inlineStr">
        <is>
          <t>Weston, Fla.</t>
        </is>
      </c>
    </row>
    <row r="4547">
      <c r="A4547" t="inlineStr">
        <is>
          <t>Illinois</t>
        </is>
      </c>
      <c r="B4547" t="n">
        <v>26</v>
      </c>
      <c r="C4547" t="inlineStr">
        <is>
          <t>Ismael Kante</t>
        </is>
      </c>
      <c r="D4547" t="inlineStr">
        <is>
          <t>LB</t>
        </is>
      </c>
      <c r="E4547" t="inlineStr">
        <is>
          <t>Sr</t>
        </is>
      </c>
      <c r="F4547" t="inlineStr">
        <is>
          <t>6'2"</t>
        </is>
      </c>
      <c r="G4547" t="n">
        <v>235</v>
      </c>
      <c r="H4547" t="inlineStr">
        <is>
          <t>Brooklyn Park, Minn.</t>
        </is>
      </c>
    </row>
    <row r="4548">
      <c r="A4548" t="inlineStr">
        <is>
          <t>Illinois</t>
        </is>
      </c>
      <c r="B4548" t="n">
        <v>83</v>
      </c>
      <c r="C4548" t="inlineStr">
        <is>
          <t>Eddie Kasper</t>
        </is>
      </c>
      <c r="D4548" t="inlineStr">
        <is>
          <t>WR</t>
        </is>
      </c>
      <c r="E4548" t="inlineStr">
        <is>
          <t>Sr</t>
        </is>
      </c>
      <c r="F4548" t="inlineStr">
        <is>
          <t>5'10"</t>
        </is>
      </c>
      <c r="G4548" t="n">
        <v>165</v>
      </c>
      <c r="H4548" t="inlineStr">
        <is>
          <t>Burlington, Wis.</t>
        </is>
      </c>
      <c r="I4548" t="inlineStr">
        <is>
          <t>Transfer from Illinois State (2026 portal)</t>
        </is>
      </c>
    </row>
    <row r="4549">
      <c r="A4549" t="inlineStr">
        <is>
          <t>Illinois</t>
        </is>
      </c>
      <c r="B4549" t="n">
        <v>71</v>
      </c>
      <c r="C4549" t="inlineStr">
        <is>
          <t>Nathan Knapik</t>
        </is>
      </c>
      <c r="D4549" t="inlineStr">
        <is>
          <t>OL</t>
        </is>
      </c>
      <c r="E4549" t="inlineStr">
        <is>
          <t>So</t>
        </is>
      </c>
      <c r="F4549" t="inlineStr">
        <is>
          <t>6'7"</t>
        </is>
      </c>
      <c r="G4549" t="n">
        <v>300</v>
      </c>
      <c r="H4549" t="inlineStr">
        <is>
          <t>Kennewick, Wash.</t>
        </is>
      </c>
    </row>
    <row r="4550">
      <c r="A4550" t="inlineStr">
        <is>
          <t>Illinois</t>
        </is>
      </c>
      <c r="B4550" t="n">
        <v>10</v>
      </c>
      <c r="C4550" t="inlineStr">
        <is>
          <t>James Kreutz</t>
        </is>
      </c>
      <c r="D4550" t="inlineStr">
        <is>
          <t>LB</t>
        </is>
      </c>
      <c r="E4550" t="inlineStr">
        <is>
          <t>Sr</t>
        </is>
      </c>
      <c r="F4550" t="inlineStr">
        <is>
          <t>6'2"</t>
        </is>
      </c>
      <c r="G4550" t="n">
        <v>235</v>
      </c>
      <c r="H4550" t="inlineStr">
        <is>
          <t>Bannockburn, Ill.</t>
        </is>
      </c>
    </row>
    <row r="4551">
      <c r="A4551" t="inlineStr">
        <is>
          <t>Illinois</t>
        </is>
      </c>
      <c r="B4551" t="n">
        <v>21</v>
      </c>
      <c r="C4551" t="inlineStr">
        <is>
          <t>Aidan Laughery</t>
        </is>
      </c>
      <c r="D4551" t="inlineStr">
        <is>
          <t>RB</t>
        </is>
      </c>
      <c r="E4551" t="inlineStr">
        <is>
          <t>Sr</t>
        </is>
      </c>
      <c r="F4551" t="inlineStr">
        <is>
          <t>5'11"</t>
        </is>
      </c>
      <c r="G4551" t="n">
        <v>200</v>
      </c>
      <c r="H4551" t="inlineStr">
        <is>
          <t>Gibson City, Ill.</t>
        </is>
      </c>
    </row>
    <row r="4552">
      <c r="A4552" t="inlineStr">
        <is>
          <t>Illinois</t>
        </is>
      </c>
      <c r="B4552" t="n">
        <v>99</v>
      </c>
      <c r="C4552" t="inlineStr">
        <is>
          <t>King Liggins</t>
        </is>
      </c>
      <c r="D4552" t="inlineStr">
        <is>
          <t>DL</t>
        </is>
      </c>
      <c r="E4552" t="inlineStr">
        <is>
          <t>Fr</t>
        </is>
      </c>
      <c r="F4552" t="inlineStr">
        <is>
          <t>6'3"</t>
        </is>
      </c>
      <c r="G4552" t="n">
        <v>295</v>
      </c>
      <c r="H4552" t="inlineStr">
        <is>
          <t>Crete, Ill.</t>
        </is>
      </c>
    </row>
    <row r="4553">
      <c r="A4553" t="inlineStr">
        <is>
          <t>Illinois</t>
        </is>
      </c>
      <c r="B4553" t="n">
        <v>14</v>
      </c>
      <c r="C4553" t="inlineStr">
        <is>
          <t>Andre Lovett Jr.</t>
        </is>
      </c>
      <c r="D4553" t="inlineStr">
        <is>
          <t>DB</t>
        </is>
      </c>
      <c r="E4553" t="inlineStr">
        <is>
          <t>So</t>
        </is>
      </c>
      <c r="F4553" t="inlineStr">
        <is>
          <t>6'1"</t>
        </is>
      </c>
      <c r="G4553" t="n">
        <v>190</v>
      </c>
      <c r="H4553" t="inlineStr">
        <is>
          <t>Blue Island, Ill.</t>
        </is>
      </c>
    </row>
    <row r="4554">
      <c r="A4554" t="inlineStr">
        <is>
          <t>Illinois</t>
        </is>
      </c>
      <c r="B4554" t="n">
        <v>44</v>
      </c>
      <c r="C4554" t="inlineStr">
        <is>
          <t>Patrick Mahoney III</t>
        </is>
      </c>
      <c r="D4554" t="inlineStr">
        <is>
          <t>LS</t>
        </is>
      </c>
      <c r="E4554" t="inlineStr">
        <is>
          <t>Jr</t>
        </is>
      </c>
      <c r="F4554" t="inlineStr">
        <is>
          <t>6'2"</t>
        </is>
      </c>
      <c r="G4554" t="n">
        <v>215</v>
      </c>
      <c r="H4554" t="inlineStr">
        <is>
          <t>Northbrook, Ill.</t>
        </is>
      </c>
    </row>
    <row r="4555">
      <c r="A4555" t="inlineStr">
        <is>
          <t>Illinois</t>
        </is>
      </c>
      <c r="B4555" t="n">
        <v>72</v>
      </c>
      <c r="C4555" t="inlineStr">
        <is>
          <t>Christian Martin</t>
        </is>
      </c>
      <c r="D4555" t="inlineStr">
        <is>
          <t>OL</t>
        </is>
      </c>
      <c r="E4555" t="inlineStr">
        <is>
          <t>Jr</t>
        </is>
      </c>
      <c r="F4555" t="inlineStr">
        <is>
          <t>6'7"</t>
        </is>
      </c>
      <c r="G4555" t="n">
        <v>300</v>
      </c>
      <c r="H4555" t="inlineStr">
        <is>
          <t>St. Rose, La.</t>
        </is>
      </c>
      <c r="I4555" t="inlineStr">
        <is>
          <t>Transfer from Colorado State (2026 portal)</t>
        </is>
      </c>
    </row>
    <row r="4556">
      <c r="A4556" t="inlineStr">
        <is>
          <t>Illinois</t>
        </is>
      </c>
      <c r="B4556" t="n">
        <v>70</v>
      </c>
      <c r="C4556" t="inlineStr">
        <is>
          <t>Maika Matelau</t>
        </is>
      </c>
      <c r="D4556" t="inlineStr">
        <is>
          <t>OL</t>
        </is>
      </c>
      <c r="E4556" t="inlineStr">
        <is>
          <t>So</t>
        </is>
      </c>
      <c r="F4556" t="inlineStr">
        <is>
          <t>6'3"</t>
        </is>
      </c>
      <c r="G4556" t="n">
        <v>300</v>
      </c>
      <c r="H4556" t="inlineStr">
        <is>
          <t>Upland, Calif.</t>
        </is>
      </c>
    </row>
    <row r="4557">
      <c r="A4557" t="inlineStr">
        <is>
          <t>Illinois</t>
        </is>
      </c>
      <c r="B4557" t="n">
        <v>68</v>
      </c>
      <c r="C4557" t="inlineStr">
        <is>
          <t>Michael McDonough</t>
        </is>
      </c>
      <c r="D4557" t="inlineStr">
        <is>
          <t>OL</t>
        </is>
      </c>
      <c r="E4557" t="inlineStr">
        <is>
          <t>R-Fr</t>
        </is>
      </c>
      <c r="F4557" t="inlineStr">
        <is>
          <t>6'3"</t>
        </is>
      </c>
      <c r="G4557" t="n">
        <v>310</v>
      </c>
      <c r="H4557" t="inlineStr">
        <is>
          <t>Tinley Park, Ill.</t>
        </is>
      </c>
    </row>
    <row r="4558">
      <c r="A4558" t="inlineStr">
        <is>
          <t>Illinois</t>
        </is>
      </c>
      <c r="B4558" t="n">
        <v>55</v>
      </c>
      <c r="C4558" t="inlineStr">
        <is>
          <t>TJ McMillen</t>
        </is>
      </c>
      <c r="D4558" t="inlineStr">
        <is>
          <t>OL</t>
        </is>
      </c>
      <c r="E4558" t="inlineStr">
        <is>
          <t>Jr</t>
        </is>
      </c>
      <c r="F4558" t="inlineStr">
        <is>
          <t>6'3"</t>
        </is>
      </c>
      <c r="G4558" t="n">
        <v>300</v>
      </c>
      <c r="H4558" t="inlineStr">
        <is>
          <t>Naperville, Ill.</t>
        </is>
      </c>
    </row>
    <row r="4559">
      <c r="A4559" t="inlineStr">
        <is>
          <t>Illinois</t>
        </is>
      </c>
      <c r="B4559" t="n">
        <v>37</v>
      </c>
      <c r="C4559" t="inlineStr">
        <is>
          <t>Ethan Moczulski</t>
        </is>
      </c>
      <c r="D4559" t="inlineStr">
        <is>
          <t>K</t>
        </is>
      </c>
      <c r="E4559" t="inlineStr">
        <is>
          <t>Sr</t>
        </is>
      </c>
      <c r="F4559" t="inlineStr">
        <is>
          <t>5'11"</t>
        </is>
      </c>
      <c r="G4559" t="n">
        <v>200</v>
      </c>
      <c r="H4559" t="inlineStr">
        <is>
          <t>Spokane, Wash.</t>
        </is>
      </c>
      <c r="I4559" t="inlineStr">
        <is>
          <t>Transfer from Washington (2026 portal)</t>
        </is>
      </c>
    </row>
    <row r="4560">
      <c r="A4560" t="inlineStr">
        <is>
          <t>Illinois</t>
        </is>
      </c>
      <c r="B4560" t="n">
        <v>5</v>
      </c>
      <c r="C4560" t="inlineStr">
        <is>
          <t>Jakwon Morris</t>
        </is>
      </c>
      <c r="D4560" t="inlineStr">
        <is>
          <t>DB</t>
        </is>
      </c>
      <c r="E4560" t="inlineStr">
        <is>
          <t>Jr</t>
        </is>
      </c>
      <c r="F4560" t="inlineStr">
        <is>
          <t>6'0"</t>
        </is>
      </c>
      <c r="G4560" t="n">
        <v>175</v>
      </c>
      <c r="H4560" t="inlineStr">
        <is>
          <t>Tupelo, Miss.</t>
        </is>
      </c>
    </row>
    <row r="4561">
      <c r="A4561" t="inlineStr">
        <is>
          <t>Illinois</t>
        </is>
      </c>
      <c r="B4561" t="n">
        <v>81</v>
      </c>
      <c r="C4561" t="inlineStr">
        <is>
          <t>Leslie Mosley Jr.</t>
        </is>
      </c>
      <c r="D4561" t="inlineStr">
        <is>
          <t>WR</t>
        </is>
      </c>
      <c r="E4561" t="inlineStr">
        <is>
          <t>Fr</t>
        </is>
      </c>
      <c r="F4561" t="inlineStr">
        <is>
          <t>5'10"</t>
        </is>
      </c>
      <c r="G4561" t="n">
        <v>160</v>
      </c>
      <c r="H4561" t="inlineStr">
        <is>
          <t>Belle Glade, Fla.</t>
        </is>
      </c>
    </row>
    <row r="4562">
      <c r="A4562" t="inlineStr">
        <is>
          <t>Illinois</t>
        </is>
      </c>
      <c r="B4562" t="n">
        <v>18</v>
      </c>
      <c r="C4562" t="inlineStr">
        <is>
          <t>Mason Muragin</t>
        </is>
      </c>
      <c r="D4562" t="inlineStr">
        <is>
          <t>LB</t>
        </is>
      </c>
      <c r="E4562" t="inlineStr">
        <is>
          <t>Jr</t>
        </is>
      </c>
      <c r="F4562" t="inlineStr">
        <is>
          <t>6'4"</t>
        </is>
      </c>
      <c r="G4562" t="n">
        <v>250</v>
      </c>
      <c r="H4562" t="inlineStr">
        <is>
          <t>Macomb, Mich.</t>
        </is>
      </c>
    </row>
    <row r="4563">
      <c r="A4563" t="inlineStr">
        <is>
          <t>Illinois</t>
        </is>
      </c>
      <c r="B4563" t="n">
        <v>15</v>
      </c>
      <c r="C4563" t="inlineStr">
        <is>
          <t>Jershaun Newton</t>
        </is>
      </c>
      <c r="D4563" t="inlineStr">
        <is>
          <t>QB</t>
        </is>
      </c>
      <c r="E4563" t="inlineStr">
        <is>
          <t>R-Fr</t>
        </is>
      </c>
      <c r="F4563" t="inlineStr">
        <is>
          <t>6'0"</t>
        </is>
      </c>
      <c r="G4563" t="n">
        <v>215</v>
      </c>
      <c r="H4563" t="inlineStr">
        <is>
          <t>St. Petersburg, Fla.</t>
        </is>
      </c>
    </row>
    <row r="4564">
      <c r="A4564" t="inlineStr">
        <is>
          <t>Illinois</t>
        </is>
      </c>
      <c r="B4564" t="n">
        <v>27</v>
      </c>
      <c r="C4564" t="inlineStr">
        <is>
          <t>Lucas Osada</t>
        </is>
      </c>
      <c r="D4564" t="inlineStr">
        <is>
          <t>K</t>
        </is>
      </c>
      <c r="E4564" t="inlineStr">
        <is>
          <t>So</t>
        </is>
      </c>
      <c r="F4564" t="inlineStr">
        <is>
          <t>6'1"</t>
        </is>
      </c>
      <c r="G4564" t="n">
        <v>195</v>
      </c>
      <c r="H4564" t="inlineStr">
        <is>
          <t>Charlottesville, Va.</t>
        </is>
      </c>
    </row>
    <row r="4565">
      <c r="A4565" t="inlineStr">
        <is>
          <t>Illinois</t>
        </is>
      </c>
      <c r="B4565" t="n">
        <v>38</v>
      </c>
      <c r="C4565" t="inlineStr">
        <is>
          <t>Jack Paris</t>
        </is>
      </c>
      <c r="D4565" t="inlineStr">
        <is>
          <t>LB</t>
        </is>
      </c>
      <c r="E4565" t="inlineStr">
        <is>
          <t>R-Fr</t>
        </is>
      </c>
      <c r="F4565" t="inlineStr">
        <is>
          <t>6'2"</t>
        </is>
      </c>
      <c r="G4565" t="n">
        <v>225</v>
      </c>
      <c r="H4565" t="inlineStr">
        <is>
          <t>River Forest, Ill.</t>
        </is>
      </c>
    </row>
    <row r="4566">
      <c r="A4566" t="inlineStr">
        <is>
          <t>Illinois</t>
        </is>
      </c>
      <c r="B4566" t="n">
        <v>9</v>
      </c>
      <c r="C4566" t="inlineStr">
        <is>
          <t>Alex Perry</t>
        </is>
      </c>
      <c r="D4566" t="inlineStr">
        <is>
          <t>WR</t>
        </is>
      </c>
      <c r="E4566" t="inlineStr">
        <is>
          <t>Sr</t>
        </is>
      </c>
      <c r="F4566" t="inlineStr">
        <is>
          <t>6'5"</t>
        </is>
      </c>
      <c r="G4566" t="n">
        <v>210</v>
      </c>
      <c r="H4566" t="inlineStr">
        <is>
          <t>Port Charlotte, Fla.</t>
        </is>
      </c>
      <c r="I4566" t="inlineStr">
        <is>
          <t>Transfer from Florida International (2026 portal)</t>
        </is>
      </c>
    </row>
    <row r="4567">
      <c r="A4567" t="inlineStr">
        <is>
          <t>Illinois</t>
        </is>
      </c>
      <c r="B4567" t="n">
        <v>1</v>
      </c>
      <c r="C4567" t="inlineStr">
        <is>
          <t>Jayshon Platt</t>
        </is>
      </c>
      <c r="D4567" t="inlineStr">
        <is>
          <t>WR</t>
        </is>
      </c>
      <c r="E4567" t="inlineStr">
        <is>
          <t>Sr</t>
        </is>
      </c>
      <c r="F4567" t="inlineStr">
        <is>
          <t>6'1"</t>
        </is>
      </c>
      <c r="G4567" t="n">
        <v>185</v>
      </c>
      <c r="H4567" t="inlineStr">
        <is>
          <t>Sarasota, Fla.</t>
        </is>
      </c>
      <c r="I4567" t="inlineStr">
        <is>
          <t>Transfer from Florida Atlantic (2026 portal)</t>
        </is>
      </c>
    </row>
    <row r="4568">
      <c r="A4568" t="inlineStr">
        <is>
          <t>Illinois</t>
        </is>
      </c>
      <c r="B4568" t="n">
        <v>96</v>
      </c>
      <c r="C4568" t="inlineStr">
        <is>
          <t>Darrell Prater</t>
        </is>
      </c>
      <c r="D4568" t="inlineStr">
        <is>
          <t>DL</t>
        </is>
      </c>
      <c r="E4568" t="inlineStr">
        <is>
          <t>Sr</t>
        </is>
      </c>
      <c r="F4568" t="inlineStr">
        <is>
          <t>6'3"</t>
        </is>
      </c>
      <c r="G4568" t="n">
        <v>305</v>
      </c>
      <c r="H4568" t="inlineStr">
        <is>
          <t>Fort Payne, Ala.</t>
        </is>
      </c>
      <c r="I4568" t="inlineStr">
        <is>
          <t>Transfer from Jacksonville State (2026 portal)</t>
        </is>
      </c>
    </row>
    <row r="4569">
      <c r="A4569" t="inlineStr">
        <is>
          <t>Illinois</t>
        </is>
      </c>
      <c r="B4569" t="n">
        <v>53</v>
      </c>
      <c r="C4569" t="inlineStr">
        <is>
          <t>Kai Pritchard</t>
        </is>
      </c>
      <c r="D4569" t="inlineStr">
        <is>
          <t>OL</t>
        </is>
      </c>
      <c r="E4569" t="inlineStr">
        <is>
          <t>Fr</t>
        </is>
      </c>
      <c r="F4569" t="inlineStr">
        <is>
          <t>6'5"</t>
        </is>
      </c>
      <c r="G4569" t="n">
        <v>290</v>
      </c>
      <c r="H4569" t="inlineStr">
        <is>
          <t>Little Egg Harbor, N.J.</t>
        </is>
      </c>
    </row>
    <row r="4570">
      <c r="A4570" t="inlineStr">
        <is>
          <t>Illinois</t>
        </is>
      </c>
      <c r="B4570" t="n">
        <v>7</v>
      </c>
      <c r="C4570" t="inlineStr">
        <is>
          <t>Nas Rankin</t>
        </is>
      </c>
      <c r="D4570" t="inlineStr">
        <is>
          <t>WR</t>
        </is>
      </c>
      <c r="E4570" t="inlineStr">
        <is>
          <t>Fr</t>
        </is>
      </c>
      <c r="F4570" t="inlineStr">
        <is>
          <t>6'0"</t>
        </is>
      </c>
      <c r="G4570" t="n">
        <v>170</v>
      </c>
      <c r="H4570" t="inlineStr">
        <is>
          <t>Chicago, Ill.</t>
        </is>
      </c>
    </row>
    <row r="4571">
      <c r="A4571" t="inlineStr">
        <is>
          <t>Illinois</t>
        </is>
      </c>
      <c r="B4571" t="n">
        <v>27</v>
      </c>
      <c r="C4571" t="inlineStr">
        <is>
          <t>Corey Rashad</t>
        </is>
      </c>
      <c r="D4571" t="inlineStr">
        <is>
          <t>RB</t>
        </is>
      </c>
      <c r="E4571" t="inlineStr">
        <is>
          <t>Jr</t>
        </is>
      </c>
      <c r="F4571" t="inlineStr">
        <is>
          <t>5'8"</t>
        </is>
      </c>
      <c r="G4571" t="n">
        <v>185</v>
      </c>
      <c r="H4571" t="inlineStr">
        <is>
          <t>Chicago, Ill.</t>
        </is>
      </c>
    </row>
    <row r="4572">
      <c r="A4572" t="inlineStr">
        <is>
          <t>Illinois</t>
        </is>
      </c>
      <c r="B4572" t="n">
        <v>81</v>
      </c>
      <c r="C4572" t="inlineStr">
        <is>
          <t>Lars Rau</t>
        </is>
      </c>
      <c r="D4572" t="inlineStr">
        <is>
          <t>P</t>
        </is>
      </c>
      <c r="E4572" t="inlineStr">
        <is>
          <t>So</t>
        </is>
      </c>
      <c r="F4572" t="inlineStr">
        <is>
          <t>6'3"</t>
        </is>
      </c>
      <c r="G4572" t="n">
        <v>205</v>
      </c>
      <c r="H4572" t="inlineStr">
        <is>
          <t>Novato, Calif.</t>
        </is>
      </c>
    </row>
    <row r="4573">
      <c r="A4573" t="inlineStr">
        <is>
          <t>Illinois</t>
        </is>
      </c>
      <c r="B4573" t="n">
        <v>59</v>
      </c>
      <c r="C4573" t="inlineStr">
        <is>
          <t>Jake Renfro</t>
        </is>
      </c>
      <c r="D4573" t="inlineStr">
        <is>
          <t>OL</t>
        </is>
      </c>
      <c r="E4573" t="inlineStr">
        <is>
          <t>Sr</t>
        </is>
      </c>
      <c r="F4573" t="inlineStr">
        <is>
          <t>6'4"</t>
        </is>
      </c>
      <c r="G4573" t="n">
        <v>320</v>
      </c>
      <c r="H4573" t="inlineStr">
        <is>
          <t>Mokena, Ill.</t>
        </is>
      </c>
      <c r="I4573" t="inlineStr">
        <is>
          <t>Transfer from Wisconsin (2026 portal)</t>
        </is>
      </c>
    </row>
    <row r="4574">
      <c r="A4574" t="inlineStr">
        <is>
          <t>Illinois</t>
        </is>
      </c>
      <c r="B4574" t="n">
        <v>0</v>
      </c>
      <c r="C4574" t="inlineStr">
        <is>
          <t>Mac Resetich</t>
        </is>
      </c>
      <c r="D4574" t="inlineStr">
        <is>
          <t>DB</t>
        </is>
      </c>
      <c r="E4574" t="inlineStr">
        <is>
          <t>Sr</t>
        </is>
      </c>
      <c r="F4574" t="inlineStr">
        <is>
          <t>6'0"</t>
        </is>
      </c>
      <c r="G4574" t="n">
        <v>210</v>
      </c>
      <c r="H4574" t="inlineStr">
        <is>
          <t>Spring Valley, Ill.</t>
        </is>
      </c>
    </row>
    <row r="4575">
      <c r="A4575" t="inlineStr">
        <is>
          <t>Illinois</t>
        </is>
      </c>
      <c r="C4575" t="inlineStr">
        <is>
          <t>Ean Rhea</t>
        </is>
      </c>
      <c r="D4575" t="inlineStr">
        <is>
          <t>DL</t>
        </is>
      </c>
      <c r="E4575" t="inlineStr">
        <is>
          <t>Sr</t>
        </is>
      </c>
      <c r="F4575" t="inlineStr">
        <is>
          <t>6'2"</t>
        </is>
      </c>
      <c r="G4575" t="n">
        <v>235</v>
      </c>
      <c r="H4575" t="inlineStr">
        <is>
          <t>Glade Spring, Va.</t>
        </is>
      </c>
      <c r="I4575" t="inlineStr">
        <is>
          <t>Transfer from Emory &amp; Henry (2026 portal)</t>
        </is>
      </c>
    </row>
    <row r="4576">
      <c r="A4576" t="inlineStr">
        <is>
          <t>Illinois</t>
        </is>
      </c>
      <c r="B4576" t="n">
        <v>10</v>
      </c>
      <c r="C4576" t="inlineStr">
        <is>
          <t>Ty Robinson</t>
        </is>
      </c>
      <c r="D4576" t="inlineStr">
        <is>
          <t>WR</t>
        </is>
      </c>
      <c r="E4576" t="inlineStr">
        <is>
          <t>Sr</t>
        </is>
      </c>
      <c r="F4576" t="inlineStr">
        <is>
          <t>6'4"</t>
        </is>
      </c>
      <c r="G4576" t="n">
        <v>200</v>
      </c>
      <c r="H4576" t="inlineStr">
        <is>
          <t>Aurora, Colo.</t>
        </is>
      </c>
      <c r="I4576" t="inlineStr">
        <is>
          <t>Transfer from Ball State (2026 portal)</t>
        </is>
      </c>
    </row>
    <row r="4577">
      <c r="A4577" t="inlineStr">
        <is>
          <t>Illinois</t>
        </is>
      </c>
      <c r="B4577" t="n">
        <v>54</v>
      </c>
      <c r="C4577" t="inlineStr">
        <is>
          <t>Griffin Rousseau</t>
        </is>
      </c>
      <c r="D4577" t="inlineStr">
        <is>
          <t>OL</t>
        </is>
      </c>
      <c r="E4577" t="inlineStr">
        <is>
          <t>R-Fr</t>
        </is>
      </c>
      <c r="F4577" t="inlineStr">
        <is>
          <t>6'7"</t>
        </is>
      </c>
      <c r="G4577" t="n">
        <v>325</v>
      </c>
      <c r="H4577" t="inlineStr">
        <is>
          <t>Stoughton, Wis.</t>
        </is>
      </c>
    </row>
    <row r="4578">
      <c r="A4578" t="inlineStr">
        <is>
          <t>Illinois</t>
        </is>
      </c>
      <c r="B4578" t="n">
        <v>13</v>
      </c>
      <c r="C4578" t="inlineStr">
        <is>
          <t>Xanai Scott</t>
        </is>
      </c>
      <c r="D4578" t="inlineStr">
        <is>
          <t>DB</t>
        </is>
      </c>
      <c r="E4578" t="inlineStr">
        <is>
          <t>R-Fr</t>
        </is>
      </c>
      <c r="F4578" t="inlineStr">
        <is>
          <t>5'11"</t>
        </is>
      </c>
      <c r="G4578" t="n">
        <v>205</v>
      </c>
      <c r="H4578" t="inlineStr">
        <is>
          <t>Riviera Beach, Fla.</t>
        </is>
      </c>
    </row>
    <row r="4579">
      <c r="A4579" t="inlineStr">
        <is>
          <t>Illinois</t>
        </is>
      </c>
      <c r="B4579" t="n">
        <v>1</v>
      </c>
      <c r="C4579" t="inlineStr">
        <is>
          <t>Xavier Scott</t>
        </is>
      </c>
      <c r="D4579" t="inlineStr">
        <is>
          <t>DB</t>
        </is>
      </c>
      <c r="E4579" t="inlineStr">
        <is>
          <t>Sr</t>
        </is>
      </c>
      <c r="F4579" t="inlineStr">
        <is>
          <t>5'11"</t>
        </is>
      </c>
      <c r="G4579" t="n">
        <v>195</v>
      </c>
      <c r="H4579" t="inlineStr">
        <is>
          <t>Riviera Beach, Fla.</t>
        </is>
      </c>
    </row>
    <row r="4580">
      <c r="A4580" t="inlineStr">
        <is>
          <t>Illinois</t>
        </is>
      </c>
      <c r="B4580" t="n">
        <v>15</v>
      </c>
      <c r="C4580" t="inlineStr">
        <is>
          <t>Kingston Shaw</t>
        </is>
      </c>
      <c r="D4580" t="inlineStr">
        <is>
          <t>DL</t>
        </is>
      </c>
      <c r="E4580" t="inlineStr">
        <is>
          <t>Fr</t>
        </is>
      </c>
      <c r="F4580" t="inlineStr">
        <is>
          <t>6'3"</t>
        </is>
      </c>
      <c r="G4580" t="n">
        <v>250</v>
      </c>
      <c r="H4580" t="inlineStr">
        <is>
          <t>Apopka, Fla.</t>
        </is>
      </c>
    </row>
    <row r="4581">
      <c r="A4581" t="inlineStr">
        <is>
          <t>Illinois</t>
        </is>
      </c>
      <c r="B4581" t="n">
        <v>48</v>
      </c>
      <c r="C4581" t="inlineStr">
        <is>
          <t>Carter Smith</t>
        </is>
      </c>
      <c r="D4581" t="inlineStr">
        <is>
          <t>LB</t>
        </is>
      </c>
      <c r="E4581" t="inlineStr">
        <is>
          <t>So</t>
        </is>
      </c>
      <c r="F4581" t="inlineStr">
        <is>
          <t>6'3"</t>
        </is>
      </c>
      <c r="G4581" t="n">
        <v>240</v>
      </c>
      <c r="H4581" t="inlineStr">
        <is>
          <t>Rolling Meadows, Ill.</t>
        </is>
      </c>
    </row>
    <row r="4582">
      <c r="A4582" t="inlineStr">
        <is>
          <t>Illinois</t>
        </is>
      </c>
      <c r="B4582" t="n">
        <v>52</v>
      </c>
      <c r="C4582" t="inlineStr">
        <is>
          <t>Champ Smith</t>
        </is>
      </c>
      <c r="D4582" t="inlineStr">
        <is>
          <t>OL</t>
        </is>
      </c>
      <c r="E4582" t="inlineStr">
        <is>
          <t>Fr</t>
        </is>
      </c>
      <c r="F4582" t="inlineStr">
        <is>
          <t>6'6"</t>
        </is>
      </c>
      <c r="G4582" t="n">
        <v>330</v>
      </c>
      <c r="H4582" t="inlineStr">
        <is>
          <t>Fort Pierce, Fla.</t>
        </is>
      </c>
    </row>
    <row r="4583">
      <c r="A4583" t="inlineStr">
        <is>
          <t>Illinois</t>
        </is>
      </c>
      <c r="B4583" t="n">
        <v>84</v>
      </c>
      <c r="C4583" t="inlineStr">
        <is>
          <t>Grant Smith</t>
        </is>
      </c>
      <c r="D4583" t="inlineStr">
        <is>
          <t>TE</t>
        </is>
      </c>
      <c r="E4583" t="inlineStr">
        <is>
          <t>R-Fr</t>
        </is>
      </c>
      <c r="F4583" t="inlineStr">
        <is>
          <t>6'5"</t>
        </is>
      </c>
      <c r="G4583" t="n">
        <v>230</v>
      </c>
      <c r="H4583" t="inlineStr">
        <is>
          <t>Forsyth, Ill.</t>
        </is>
      </c>
    </row>
    <row r="4584">
      <c r="A4584" t="inlineStr">
        <is>
          <t>Illinois</t>
        </is>
      </c>
      <c r="B4584" t="n">
        <v>14</v>
      </c>
      <c r="C4584" t="inlineStr">
        <is>
          <t>Maurice Smith Jr.</t>
        </is>
      </c>
      <c r="D4584" t="inlineStr">
        <is>
          <t>TE</t>
        </is>
      </c>
      <c r="E4584" t="inlineStr">
        <is>
          <t>Sr</t>
        </is>
      </c>
      <c r="F4584" t="inlineStr">
        <is>
          <t>6'4"</t>
        </is>
      </c>
      <c r="G4584" t="n">
        <v>245</v>
      </c>
      <c r="H4584" t="inlineStr">
        <is>
          <t>Fort Pierce, Fla.</t>
        </is>
      </c>
      <c r="I4584" t="inlineStr">
        <is>
          <t>Transfer from Chowan (2026 portal)</t>
        </is>
      </c>
    </row>
    <row r="4585">
      <c r="A4585" t="inlineStr">
        <is>
          <t>Illinois</t>
        </is>
      </c>
      <c r="B4585" t="n">
        <v>23</v>
      </c>
      <c r="C4585" t="inlineStr">
        <is>
          <t>Jaylen Stewart</t>
        </is>
      </c>
      <c r="D4585" t="inlineStr">
        <is>
          <t>LB</t>
        </is>
      </c>
      <c r="E4585" t="inlineStr">
        <is>
          <t>Fr</t>
        </is>
      </c>
      <c r="F4585" t="inlineStr">
        <is>
          <t>6'2"</t>
        </is>
      </c>
      <c r="G4585" t="n">
        <v>235</v>
      </c>
      <c r="H4585" t="inlineStr">
        <is>
          <t>Houston, Texas</t>
        </is>
      </c>
    </row>
    <row r="4586">
      <c r="A4586" t="inlineStr">
        <is>
          <t>Illinois</t>
        </is>
      </c>
      <c r="B4586" t="n">
        <v>74</v>
      </c>
      <c r="C4586" t="inlineStr">
        <is>
          <t>Zafir Stewart</t>
        </is>
      </c>
      <c r="D4586" t="inlineStr">
        <is>
          <t>OL</t>
        </is>
      </c>
      <c r="E4586" t="inlineStr">
        <is>
          <t>So</t>
        </is>
      </c>
      <c r="F4586" t="inlineStr">
        <is>
          <t>6'6"</t>
        </is>
      </c>
      <c r="G4586" t="n">
        <v>350</v>
      </c>
      <c r="H4586" t="inlineStr">
        <is>
          <t>Philadelphia, Pa.</t>
        </is>
      </c>
    </row>
    <row r="4587">
      <c r="A4587" t="inlineStr">
        <is>
          <t>Illinois</t>
        </is>
      </c>
      <c r="B4587" t="n">
        <v>88</v>
      </c>
      <c r="C4587" t="inlineStr">
        <is>
          <t>Davin Stoffel</t>
        </is>
      </c>
      <c r="D4587" t="inlineStr">
        <is>
          <t>TE</t>
        </is>
      </c>
      <c r="E4587" t="inlineStr">
        <is>
          <t>Jr</t>
        </is>
      </c>
      <c r="F4587" t="inlineStr">
        <is>
          <t>6'6"</t>
        </is>
      </c>
      <c r="G4587" t="n">
        <v>260</v>
      </c>
      <c r="H4587" t="inlineStr">
        <is>
          <t>Mosinee, Wis.</t>
        </is>
      </c>
    </row>
    <row r="4588">
      <c r="A4588" t="inlineStr">
        <is>
          <t>Illinois</t>
        </is>
      </c>
      <c r="B4588" t="n">
        <v>25</v>
      </c>
      <c r="C4588" t="inlineStr">
        <is>
          <t>Des Straughton</t>
        </is>
      </c>
      <c r="D4588" t="inlineStr">
        <is>
          <t>DB</t>
        </is>
      </c>
      <c r="E4588" t="inlineStr">
        <is>
          <t>R-Fr</t>
        </is>
      </c>
      <c r="F4588" t="inlineStr">
        <is>
          <t>6'0"</t>
        </is>
      </c>
      <c r="G4588" t="n">
        <v>210</v>
      </c>
      <c r="H4588" t="inlineStr">
        <is>
          <t>Detroit, Mich.</t>
        </is>
      </c>
    </row>
    <row r="4589">
      <c r="A4589" t="inlineStr">
        <is>
          <t>Illinois</t>
        </is>
      </c>
      <c r="B4589" t="n">
        <v>94</v>
      </c>
      <c r="C4589" t="inlineStr">
        <is>
          <t>Connor Sullivan</t>
        </is>
      </c>
      <c r="D4589" t="inlineStr">
        <is>
          <t>DL</t>
        </is>
      </c>
      <c r="E4589" t="inlineStr">
        <is>
          <t>R-Fr</t>
        </is>
      </c>
      <c r="F4589" t="inlineStr">
        <is>
          <t>6'4"</t>
        </is>
      </c>
      <c r="G4589" t="n">
        <v>290</v>
      </c>
      <c r="H4589" t="inlineStr">
        <is>
          <t>Glenview, Ill.</t>
        </is>
      </c>
      <c r="I4589" t="inlineStr">
        <is>
          <t>Transfer from Washington State (2026 portal)</t>
        </is>
      </c>
    </row>
    <row r="4590">
      <c r="A4590" t="inlineStr">
        <is>
          <t>Illinois</t>
        </is>
      </c>
      <c r="B4590" t="n">
        <v>79</v>
      </c>
      <c r="C4590" t="inlineStr">
        <is>
          <t>TJ Taylor</t>
        </is>
      </c>
      <c r="D4590" t="inlineStr">
        <is>
          <t>OL</t>
        </is>
      </c>
      <c r="E4590" t="inlineStr">
        <is>
          <t>Jr</t>
        </is>
      </c>
      <c r="F4590" t="inlineStr">
        <is>
          <t>6'5"</t>
        </is>
      </c>
      <c r="G4590" t="n">
        <v>340</v>
      </c>
      <c r="H4590" t="inlineStr">
        <is>
          <t>Santa Clarita, Calif.</t>
        </is>
      </c>
    </row>
    <row r="4591">
      <c r="A4591" t="inlineStr">
        <is>
          <t>Illinois</t>
        </is>
      </c>
      <c r="B4591" t="n">
        <v>62</v>
      </c>
      <c r="C4591" t="inlineStr">
        <is>
          <t>Casey Thomann</t>
        </is>
      </c>
      <c r="D4591" t="inlineStr">
        <is>
          <t>OL</t>
        </is>
      </c>
      <c r="E4591" t="inlineStr">
        <is>
          <t>Fr</t>
        </is>
      </c>
      <c r="F4591" t="inlineStr">
        <is>
          <t>6'8"</t>
        </is>
      </c>
      <c r="G4591" t="n">
        <v>325</v>
      </c>
      <c r="H4591" t="inlineStr">
        <is>
          <t>Olney, Ill.</t>
        </is>
      </c>
    </row>
    <row r="4592">
      <c r="A4592" t="inlineStr">
        <is>
          <t>Illinois</t>
        </is>
      </c>
      <c r="B4592" t="n">
        <v>20</v>
      </c>
      <c r="C4592" t="inlineStr">
        <is>
          <t>Almirian Thomas</t>
        </is>
      </c>
      <c r="D4592" t="inlineStr">
        <is>
          <t>DB</t>
        </is>
      </c>
      <c r="E4592" t="inlineStr">
        <is>
          <t>Fr</t>
        </is>
      </c>
      <c r="F4592" t="inlineStr">
        <is>
          <t>5'11"</t>
        </is>
      </c>
      <c r="G4592" t="n">
        <v>175</v>
      </c>
      <c r="H4592" t="inlineStr">
        <is>
          <t>Fort Myers, Fla.</t>
        </is>
      </c>
    </row>
    <row r="4593">
      <c r="A4593" t="inlineStr">
        <is>
          <t>Illinois</t>
        </is>
      </c>
      <c r="B4593" t="n">
        <v>8</v>
      </c>
      <c r="C4593" t="inlineStr">
        <is>
          <t>Cameron Thomas</t>
        </is>
      </c>
      <c r="D4593" t="inlineStr">
        <is>
          <t>LB</t>
        </is>
      </c>
      <c r="E4593" t="inlineStr">
        <is>
          <t>Fr</t>
        </is>
      </c>
      <c r="F4593" t="inlineStr">
        <is>
          <t>6'0"</t>
        </is>
      </c>
      <c r="G4593" t="n">
        <v>205</v>
      </c>
      <c r="H4593" t="inlineStr">
        <is>
          <t>Cincinnati, Ohio</t>
        </is>
      </c>
    </row>
    <row r="4594">
      <c r="A4594" t="inlineStr">
        <is>
          <t>Illinois</t>
        </is>
      </c>
      <c r="B4594" t="n">
        <v>17</v>
      </c>
      <c r="C4594" t="inlineStr">
        <is>
          <t>Isaiah Thomison</t>
        </is>
      </c>
      <c r="D4594" t="inlineStr">
        <is>
          <t>DL</t>
        </is>
      </c>
      <c r="E4594" t="inlineStr">
        <is>
          <t>Jr</t>
        </is>
      </c>
      <c r="F4594" t="inlineStr">
        <is>
          <t>6'3"</t>
        </is>
      </c>
      <c r="G4594" t="n">
        <v>285</v>
      </c>
      <c r="H4594" t="inlineStr">
        <is>
          <t>Fayetteville, Tenn.</t>
        </is>
      </c>
      <c r="I4594" t="inlineStr">
        <is>
          <t>Transfer from Bowling Green (2026 portal)</t>
        </is>
      </c>
    </row>
    <row r="4595">
      <c r="A4595" t="inlineStr">
        <is>
          <t>Illinois</t>
        </is>
      </c>
      <c r="C4595" t="inlineStr">
        <is>
          <t>BJ Thurman</t>
        </is>
      </c>
      <c r="D4595" t="inlineStr">
        <is>
          <t>TE</t>
        </is>
      </c>
      <c r="E4595" t="inlineStr">
        <is>
          <t>So</t>
        </is>
      </c>
      <c r="F4595" t="inlineStr">
        <is>
          <t>6'4"</t>
        </is>
      </c>
      <c r="G4595" t="n">
        <v>225</v>
      </c>
      <c r="H4595" t="inlineStr">
        <is>
          <t>Berkeley, Calif.</t>
        </is>
      </c>
    </row>
    <row r="4596">
      <c r="A4596" t="inlineStr">
        <is>
          <t>Illinois</t>
        </is>
      </c>
      <c r="B4596" t="n">
        <v>11</v>
      </c>
      <c r="C4596" t="inlineStr">
        <is>
          <t>Brayden Trimble</t>
        </is>
      </c>
      <c r="D4596" t="inlineStr">
        <is>
          <t>WR</t>
        </is>
      </c>
      <c r="E4596" t="inlineStr">
        <is>
          <t>R-Fr</t>
        </is>
      </c>
      <c r="F4596" t="inlineStr">
        <is>
          <t>6'1"</t>
        </is>
      </c>
      <c r="G4596" t="n">
        <v>190</v>
      </c>
      <c r="H4596" t="inlineStr">
        <is>
          <t>Mt. Zion, Ill.</t>
        </is>
      </c>
    </row>
    <row r="4597">
      <c r="A4597" t="inlineStr">
        <is>
          <t>Illinois</t>
        </is>
      </c>
      <c r="B4597" t="n">
        <v>78</v>
      </c>
      <c r="C4597" t="inlineStr">
        <is>
          <t>Eddie Tuerk</t>
        </is>
      </c>
      <c r="D4597" t="inlineStr">
        <is>
          <t>OL</t>
        </is>
      </c>
      <c r="E4597" t="inlineStr">
        <is>
          <t>So</t>
        </is>
      </c>
      <c r="F4597" t="inlineStr">
        <is>
          <t>6'4"</t>
        </is>
      </c>
      <c r="G4597" t="n">
        <v>320</v>
      </c>
      <c r="H4597" t="inlineStr">
        <is>
          <t>La Grange, Ill.</t>
        </is>
      </c>
    </row>
    <row r="4598">
      <c r="A4598" t="inlineStr">
        <is>
          <t>Illinois</t>
        </is>
      </c>
      <c r="B4598" t="n">
        <v>85</v>
      </c>
      <c r="C4598" t="inlineStr">
        <is>
          <t>Will Vala III</t>
        </is>
      </c>
      <c r="D4598" t="inlineStr">
        <is>
          <t>TE</t>
        </is>
      </c>
      <c r="E4598" t="inlineStr">
        <is>
          <t>Fr</t>
        </is>
      </c>
      <c r="F4598" t="inlineStr">
        <is>
          <t>6'3"</t>
        </is>
      </c>
      <c r="G4598" t="n">
        <v>240</v>
      </c>
      <c r="H4598" t="inlineStr">
        <is>
          <t>Downers Grove, Ill.</t>
        </is>
      </c>
    </row>
    <row r="4599">
      <c r="A4599" t="inlineStr">
        <is>
          <t>Illinois</t>
        </is>
      </c>
      <c r="B4599" t="n">
        <v>5</v>
      </c>
      <c r="C4599" t="inlineStr">
        <is>
          <t>Ca'Lil Valentine</t>
        </is>
      </c>
      <c r="D4599" t="inlineStr">
        <is>
          <t>RB</t>
        </is>
      </c>
      <c r="E4599" t="inlineStr">
        <is>
          <t>Jr</t>
        </is>
      </c>
      <c r="F4599" t="inlineStr">
        <is>
          <t>5'11"</t>
        </is>
      </c>
      <c r="G4599" t="n">
        <v>200</v>
      </c>
      <c r="H4599" t="inlineStr">
        <is>
          <t>Hayward, Calif.</t>
        </is>
      </c>
    </row>
    <row r="4600">
      <c r="A4600" t="inlineStr">
        <is>
          <t>Illinois</t>
        </is>
      </c>
      <c r="B4600" t="n">
        <v>58</v>
      </c>
      <c r="C4600" t="inlineStr">
        <is>
          <t>Landen Von Seggern</t>
        </is>
      </c>
      <c r="D4600" t="inlineStr">
        <is>
          <t>OL</t>
        </is>
      </c>
      <c r="E4600" t="inlineStr">
        <is>
          <t>Fr</t>
        </is>
      </c>
      <c r="F4600" t="inlineStr">
        <is>
          <t>6'4"</t>
        </is>
      </c>
      <c r="G4600" t="n">
        <v>280</v>
      </c>
      <c r="H4600" t="inlineStr">
        <is>
          <t>Omaha, Neb.</t>
        </is>
      </c>
    </row>
    <row r="4601">
      <c r="A4601" t="inlineStr">
        <is>
          <t>Illinois</t>
        </is>
      </c>
      <c r="B4601" t="n">
        <v>51</v>
      </c>
      <c r="C4601" t="inlineStr">
        <is>
          <t>Alfred Washington</t>
        </is>
      </c>
      <c r="D4601" t="inlineStr">
        <is>
          <t>OL</t>
        </is>
      </c>
      <c r="E4601" t="inlineStr">
        <is>
          <t>Jr</t>
        </is>
      </c>
      <c r="F4601" t="inlineStr">
        <is>
          <t>6'7"</t>
        </is>
      </c>
      <c r="G4601" t="n">
        <v>315</v>
      </c>
      <c r="H4601" t="inlineStr">
        <is>
          <t>Pensacola, Fla.</t>
        </is>
      </c>
    </row>
    <row r="4602">
      <c r="A4602" t="inlineStr">
        <is>
          <t>Illinois</t>
        </is>
      </c>
      <c r="B4602" t="n">
        <v>25</v>
      </c>
      <c r="C4602" t="inlineStr">
        <is>
          <t>Nelsyn Wheeler</t>
        </is>
      </c>
      <c r="D4602" t="inlineStr">
        <is>
          <t>RB</t>
        </is>
      </c>
      <c r="E4602" t="inlineStr">
        <is>
          <t>Fr</t>
        </is>
      </c>
      <c r="F4602" t="inlineStr">
        <is>
          <t>5'9"</t>
        </is>
      </c>
      <c r="G4602" t="n">
        <v>205</v>
      </c>
      <c r="H4602" t="inlineStr">
        <is>
          <t>Grand Island, Neb.</t>
        </is>
      </c>
    </row>
    <row r="4603">
      <c r="A4603" t="inlineStr">
        <is>
          <t>Illinois</t>
        </is>
      </c>
      <c r="B4603" t="n">
        <v>95</v>
      </c>
      <c r="C4603" t="inlineStr">
        <is>
          <t>Isaiah White</t>
        </is>
      </c>
      <c r="D4603" t="inlineStr">
        <is>
          <t>DL</t>
        </is>
      </c>
      <c r="E4603" t="inlineStr">
        <is>
          <t>R-Fr</t>
        </is>
      </c>
      <c r="F4603" t="inlineStr">
        <is>
          <t>6'2"</t>
        </is>
      </c>
      <c r="G4603" t="n">
        <v>335</v>
      </c>
      <c r="H4603" t="inlineStr">
        <is>
          <t>Indianapolis, Ind.</t>
        </is>
      </c>
    </row>
    <row r="4604">
      <c r="A4604" t="inlineStr">
        <is>
          <t>Illinois</t>
        </is>
      </c>
      <c r="C4604" t="inlineStr">
        <is>
          <t>Deon Williams</t>
        </is>
      </c>
      <c r="D4604" t="inlineStr">
        <is>
          <t>DL</t>
        </is>
      </c>
      <c r="E4604" t="inlineStr">
        <is>
          <t>So</t>
        </is>
      </c>
      <c r="F4604" t="inlineStr">
        <is>
          <t>6'2"</t>
        </is>
      </c>
      <c r="G4604" t="n">
        <v>270</v>
      </c>
      <c r="H4604" t="inlineStr">
        <is>
          <t>Las Vegas, Nev.</t>
        </is>
      </c>
    </row>
    <row r="4605">
      <c r="A4605" t="inlineStr">
        <is>
          <t>Illinois</t>
        </is>
      </c>
      <c r="B4605" t="n">
        <v>12</v>
      </c>
      <c r="C4605" t="inlineStr">
        <is>
          <t>Isaiah Williams</t>
        </is>
      </c>
      <c r="D4605" t="inlineStr">
        <is>
          <t>DB</t>
        </is>
      </c>
      <c r="E4605" t="inlineStr">
        <is>
          <t>Fr</t>
        </is>
      </c>
      <c r="F4605" t="inlineStr">
        <is>
          <t>6'2"</t>
        </is>
      </c>
      <c r="G4605" t="n">
        <v>200</v>
      </c>
      <c r="H4605" t="inlineStr">
        <is>
          <t>Houston, Texas</t>
        </is>
      </c>
    </row>
    <row r="4606">
      <c r="A4606" t="inlineStr">
        <is>
          <t>Illinois</t>
        </is>
      </c>
      <c r="B4606" t="n">
        <v>9</v>
      </c>
      <c r="C4606" t="inlineStr">
        <is>
          <t>Lavon Williams</t>
        </is>
      </c>
      <c r="D4606" t="inlineStr">
        <is>
          <t>DB</t>
        </is>
      </c>
      <c r="E4606" t="inlineStr">
        <is>
          <t>Sr</t>
        </is>
      </c>
      <c r="F4606" t="inlineStr">
        <is>
          <t>5'10"</t>
        </is>
      </c>
      <c r="G4606" t="n">
        <v>190</v>
      </c>
      <c r="H4606" t="inlineStr">
        <is>
          <t>San Antonio, Texas</t>
        </is>
      </c>
      <c r="I4606" t="inlineStr">
        <is>
          <t>Transfer from East Texas A&amp;M (2026 portal)</t>
        </is>
      </c>
    </row>
    <row r="4607">
      <c r="A4607" t="inlineStr">
        <is>
          <t>Illinois</t>
        </is>
      </c>
      <c r="B4607" t="n">
        <v>30</v>
      </c>
      <c r="C4607" t="inlineStr">
        <is>
          <t>Tony Williams</t>
        </is>
      </c>
      <c r="D4607" t="inlineStr">
        <is>
          <t>LB</t>
        </is>
      </c>
      <c r="E4607" t="inlineStr">
        <is>
          <t>Fr</t>
        </is>
      </c>
      <c r="F4607" t="inlineStr">
        <is>
          <t>5'11"</t>
        </is>
      </c>
      <c r="G4607" t="n">
        <v>225</v>
      </c>
      <c r="H4607" t="inlineStr">
        <is>
          <t>Jacksonville, Fla.</t>
        </is>
      </c>
    </row>
    <row r="4608">
      <c r="A4608" t="inlineStr">
        <is>
          <t>Illinois</t>
        </is>
      </c>
      <c r="B4608" t="n">
        <v>22</v>
      </c>
      <c r="C4608" t="inlineStr">
        <is>
          <t>Cedric Wyche II</t>
        </is>
      </c>
      <c r="D4608" t="inlineStr">
        <is>
          <t>RB</t>
        </is>
      </c>
      <c r="E4608" t="inlineStr">
        <is>
          <t>R-Fr</t>
        </is>
      </c>
      <c r="F4608" t="inlineStr">
        <is>
          <t>5'10"</t>
        </is>
      </c>
      <c r="G4608" t="n">
        <v>215</v>
      </c>
      <c r="H4608" t="inlineStr">
        <is>
          <t>Ft. Lauderdale, Fla.</t>
        </is>
      </c>
    </row>
    <row r="4609">
      <c r="A4609" t="inlineStr">
        <is>
          <t>Indiana</t>
        </is>
      </c>
      <c r="B4609" t="n">
        <v>72</v>
      </c>
      <c r="C4609" t="inlineStr">
        <is>
          <t>Adedamola Ajani</t>
        </is>
      </c>
      <c r="D4609" t="inlineStr">
        <is>
          <t>OL</t>
        </is>
      </c>
      <c r="E4609" t="inlineStr">
        <is>
          <t>R-So</t>
        </is>
      </c>
      <c r="F4609" t="inlineStr">
        <is>
          <t>6'4"</t>
        </is>
      </c>
      <c r="G4609" t="n">
        <v>308</v>
      </c>
      <c r="H4609" t="inlineStr">
        <is>
          <t>Indianapolis, Ind.</t>
        </is>
      </c>
    </row>
    <row r="4610">
      <c r="A4610" t="inlineStr">
        <is>
          <t>Indiana</t>
        </is>
      </c>
      <c r="B4610" t="n">
        <v>52</v>
      </c>
      <c r="C4610" t="inlineStr">
        <is>
          <t>Clayton Allen</t>
        </is>
      </c>
      <c r="D4610" t="inlineStr">
        <is>
          <t>LB</t>
        </is>
      </c>
      <c r="E4610" t="inlineStr">
        <is>
          <t>R-Jr</t>
        </is>
      </c>
      <c r="F4610" t="inlineStr">
        <is>
          <t>6'2"</t>
        </is>
      </c>
      <c r="G4610" t="n">
        <v>209</v>
      </c>
      <c r="H4610" t="inlineStr">
        <is>
          <t>Fishers, Ind.</t>
        </is>
      </c>
    </row>
    <row r="4611">
      <c r="A4611" t="inlineStr">
        <is>
          <t>Indiana</t>
        </is>
      </c>
      <c r="B4611" t="n">
        <v>2</v>
      </c>
      <c r="C4611" t="inlineStr">
        <is>
          <t>Byron Baldwin Jr.</t>
        </is>
      </c>
      <c r="D4611" t="inlineStr">
        <is>
          <t>DB</t>
        </is>
      </c>
      <c r="E4611" t="inlineStr">
        <is>
          <t>So</t>
        </is>
      </c>
      <c r="F4611" t="inlineStr">
        <is>
          <t>6'2"</t>
        </is>
      </c>
      <c r="G4611" t="n">
        <v>185</v>
      </c>
      <c r="H4611" t="inlineStr">
        <is>
          <t>Baltimore, Md.</t>
        </is>
      </c>
    </row>
    <row r="4612">
      <c r="A4612" t="inlineStr">
        <is>
          <t>Indiana</t>
        </is>
      </c>
      <c r="B4612" t="n">
        <v>85</v>
      </c>
      <c r="C4612" t="inlineStr">
        <is>
          <t>Andrew Barker</t>
        </is>
      </c>
      <c r="D4612" t="inlineStr">
        <is>
          <t>TE</t>
        </is>
      </c>
      <c r="E4612" t="inlineStr">
        <is>
          <t>R-Fr</t>
        </is>
      </c>
      <c r="F4612" t="inlineStr">
        <is>
          <t>6'4"</t>
        </is>
      </c>
      <c r="G4612" t="n">
        <v>250</v>
      </c>
      <c r="H4612" t="inlineStr">
        <is>
          <t>Kokomo, Ind.</t>
        </is>
      </c>
    </row>
    <row r="4613">
      <c r="A4613" t="inlineStr">
        <is>
          <t>Indiana</t>
        </is>
      </c>
      <c r="B4613" t="n">
        <v>80</v>
      </c>
      <c r="C4613" t="inlineStr">
        <is>
          <t>Charlie Becker</t>
        </is>
      </c>
      <c r="D4613" t="inlineStr">
        <is>
          <t>WR</t>
        </is>
      </c>
      <c r="E4613" t="inlineStr">
        <is>
          <t>Jr</t>
        </is>
      </c>
      <c r="F4613" t="inlineStr">
        <is>
          <t>6'4"</t>
        </is>
      </c>
      <c r="G4613" t="n">
        <v>207</v>
      </c>
      <c r="H4613" t="inlineStr">
        <is>
          <t>Nashville, Tenn.</t>
        </is>
      </c>
    </row>
    <row r="4614">
      <c r="A4614" t="inlineStr">
        <is>
          <t>Indiana</t>
        </is>
      </c>
      <c r="B4614" t="n">
        <v>29</v>
      </c>
      <c r="C4614" t="inlineStr">
        <is>
          <t>Lee Beebe Jr.</t>
        </is>
      </c>
      <c r="D4614" t="inlineStr">
        <is>
          <t>RB</t>
        </is>
      </c>
      <c r="E4614" t="inlineStr">
        <is>
          <t>R-Sr</t>
        </is>
      </c>
      <c r="F4614" t="inlineStr">
        <is>
          <t>5'10"</t>
        </is>
      </c>
      <c r="G4614" t="n">
        <v>218</v>
      </c>
      <c r="H4614" t="inlineStr">
        <is>
          <t>Montgomery, Ala.</t>
        </is>
      </c>
    </row>
    <row r="4615">
      <c r="A4615" t="inlineStr">
        <is>
          <t>Indiana</t>
        </is>
      </c>
      <c r="B4615" t="n">
        <v>12</v>
      </c>
      <c r="C4615" t="inlineStr">
        <is>
          <t>Jacob Bell</t>
        </is>
      </c>
      <c r="D4615" t="inlineStr">
        <is>
          <t>QB</t>
        </is>
      </c>
      <c r="E4615" t="inlineStr">
        <is>
          <t>R-Fr</t>
        </is>
      </c>
      <c r="F4615" t="inlineStr">
        <is>
          <t>6'2"</t>
        </is>
      </c>
      <c r="G4615" t="n">
        <v>208</v>
      </c>
      <c r="H4615" t="inlineStr">
        <is>
          <t>Naperville, Ill.</t>
        </is>
      </c>
    </row>
    <row r="4616">
      <c r="A4616" t="inlineStr">
        <is>
          <t>Indiana</t>
        </is>
      </c>
      <c r="B4616" t="n">
        <v>3</v>
      </c>
      <c r="C4616" t="inlineStr">
        <is>
          <t>Jaylen Bell</t>
        </is>
      </c>
      <c r="D4616" t="inlineStr">
        <is>
          <t>DB</t>
        </is>
      </c>
      <c r="E4616" t="inlineStr">
        <is>
          <t>So</t>
        </is>
      </c>
      <c r="F4616" t="inlineStr">
        <is>
          <t>5'10"</t>
        </is>
      </c>
      <c r="G4616" t="n">
        <v>169</v>
      </c>
      <c r="H4616" t="inlineStr">
        <is>
          <t>Union, N.J.</t>
        </is>
      </c>
    </row>
    <row r="4617">
      <c r="A4617" t="inlineStr">
        <is>
          <t>Indiana</t>
        </is>
      </c>
      <c r="B4617" t="n">
        <v>6</v>
      </c>
      <c r="C4617" t="inlineStr">
        <is>
          <t>Lebron Bond</t>
        </is>
      </c>
      <c r="D4617" t="inlineStr">
        <is>
          <t>WR</t>
        </is>
      </c>
      <c r="E4617" t="inlineStr">
        <is>
          <t>So</t>
        </is>
      </c>
      <c r="F4617" t="inlineStr">
        <is>
          <t>5'9"</t>
        </is>
      </c>
      <c r="G4617" t="n">
        <v>175</v>
      </c>
      <c r="H4617" t="inlineStr">
        <is>
          <t>Norfolk, Va.</t>
        </is>
      </c>
    </row>
    <row r="4618">
      <c r="A4618" t="inlineStr">
        <is>
          <t>Indiana</t>
        </is>
      </c>
      <c r="B4618" t="n">
        <v>56</v>
      </c>
      <c r="C4618" t="inlineStr">
        <is>
          <t>Joe Brunner</t>
        </is>
      </c>
      <c r="D4618" t="inlineStr">
        <is>
          <t>OL</t>
        </is>
      </c>
      <c r="E4618" t="inlineStr">
        <is>
          <t>R-Sr</t>
        </is>
      </c>
      <c r="F4618" t="inlineStr">
        <is>
          <t>6'7"</t>
        </is>
      </c>
      <c r="G4618" t="n">
        <v>313</v>
      </c>
      <c r="H4618" t="inlineStr">
        <is>
          <t>Whitefish Bay, Wis.</t>
        </is>
      </c>
      <c r="I4618" t="inlineStr">
        <is>
          <t>Transfer from Wisconsin (2026 portal)</t>
        </is>
      </c>
    </row>
    <row r="4619">
      <c r="A4619" t="inlineStr">
        <is>
          <t>Indiana</t>
        </is>
      </c>
      <c r="B4619" t="n">
        <v>8</v>
      </c>
      <c r="C4619" t="inlineStr">
        <is>
          <t>Josh Burnham</t>
        </is>
      </c>
      <c r="D4619" t="inlineStr">
        <is>
          <t>DL</t>
        </is>
      </c>
      <c r="E4619" t="inlineStr">
        <is>
          <t>R-Sr</t>
        </is>
      </c>
      <c r="F4619" t="inlineStr">
        <is>
          <t>6'4"</t>
        </is>
      </c>
      <c r="G4619" t="n">
        <v>255</v>
      </c>
      <c r="H4619" t="inlineStr">
        <is>
          <t>Traverse City, Mich.</t>
        </is>
      </c>
    </row>
    <row r="4620">
      <c r="A4620" t="inlineStr">
        <is>
          <t>Indiana</t>
        </is>
      </c>
      <c r="B4620" t="n">
        <v>99</v>
      </c>
      <c r="C4620" t="inlineStr">
        <is>
          <t>Tyrone Burrus Jr.</t>
        </is>
      </c>
      <c r="D4620" t="inlineStr">
        <is>
          <t>DL</t>
        </is>
      </c>
      <c r="E4620" t="inlineStr">
        <is>
          <t>R-Fr</t>
        </is>
      </c>
      <c r="F4620" t="inlineStr">
        <is>
          <t>6'4"</t>
        </is>
      </c>
      <c r="G4620" t="n">
        <v>245</v>
      </c>
      <c r="H4620" t="inlineStr">
        <is>
          <t>Indianapolis, Ind.</t>
        </is>
      </c>
    </row>
    <row r="4621">
      <c r="A4621" t="inlineStr">
        <is>
          <t>Indiana</t>
        </is>
      </c>
      <c r="B4621" t="n">
        <v>41</v>
      </c>
      <c r="C4621" t="inlineStr">
        <is>
          <t>Keishaun Calhoun</t>
        </is>
      </c>
      <c r="D4621" t="inlineStr">
        <is>
          <t>DL</t>
        </is>
      </c>
      <c r="E4621" t="inlineStr">
        <is>
          <t>R-Fr</t>
        </is>
      </c>
      <c r="F4621" t="inlineStr">
        <is>
          <t>6'2"</t>
        </is>
      </c>
      <c r="G4621" t="n">
        <v>265</v>
      </c>
      <c r="H4621" t="inlineStr">
        <is>
          <t>Groveport, Ohio</t>
        </is>
      </c>
    </row>
    <row r="4622">
      <c r="A4622" t="inlineStr">
        <is>
          <t>Indiana</t>
        </is>
      </c>
      <c r="B4622" t="n">
        <v>22</v>
      </c>
      <c r="C4622" t="inlineStr">
        <is>
          <t>Jayreon Campbell</t>
        </is>
      </c>
      <c r="D4622" t="inlineStr">
        <is>
          <t>RB</t>
        </is>
      </c>
      <c r="E4622" t="inlineStr">
        <is>
          <t>Fr</t>
        </is>
      </c>
      <c r="F4622" t="inlineStr">
        <is>
          <t>5'8"</t>
        </is>
      </c>
      <c r="G4622" t="n">
        <v>205</v>
      </c>
      <c r="H4622" t="inlineStr">
        <is>
          <t>Powder Springs, Ga.</t>
        </is>
      </c>
    </row>
    <row r="4623">
      <c r="A4623" t="inlineStr">
        <is>
          <t>Indiana</t>
        </is>
      </c>
      <c r="B4623" t="n">
        <v>4</v>
      </c>
      <c r="C4623" t="inlineStr">
        <is>
          <t>Davion Chandler</t>
        </is>
      </c>
      <c r="D4623" t="inlineStr">
        <is>
          <t>WR</t>
        </is>
      </c>
      <c r="E4623" t="inlineStr">
        <is>
          <t>So</t>
        </is>
      </c>
      <c r="F4623" t="inlineStr">
        <is>
          <t>5'11"</t>
        </is>
      </c>
      <c r="G4623" t="n">
        <v>181</v>
      </c>
      <c r="H4623" t="inlineStr">
        <is>
          <t>Indianapolis, Ind.</t>
        </is>
      </c>
    </row>
    <row r="4624">
      <c r="A4624" t="inlineStr">
        <is>
          <t>Indiana</t>
        </is>
      </c>
      <c r="B4624" t="n">
        <v>15</v>
      </c>
      <c r="C4624" t="inlineStr">
        <is>
          <t>Tyler Cherry</t>
        </is>
      </c>
      <c r="D4624" t="inlineStr">
        <is>
          <t>QB</t>
        </is>
      </c>
      <c r="E4624" t="inlineStr">
        <is>
          <t>R-Fr</t>
        </is>
      </c>
      <c r="F4624" t="inlineStr">
        <is>
          <t>6'5"</t>
        </is>
      </c>
      <c r="G4624" t="n">
        <v>220</v>
      </c>
      <c r="H4624" t="inlineStr">
        <is>
          <t>Greenwood, Ind.</t>
        </is>
      </c>
    </row>
    <row r="4625">
      <c r="A4625" t="inlineStr">
        <is>
          <t>Indiana</t>
        </is>
      </c>
      <c r="B4625" t="n">
        <v>31</v>
      </c>
      <c r="C4625" t="inlineStr">
        <is>
          <t>Anthony Chung</t>
        </is>
      </c>
      <c r="D4625" t="inlineStr">
        <is>
          <t>DB</t>
        </is>
      </c>
      <c r="E4625" t="inlineStr">
        <is>
          <t>R-Jr</t>
        </is>
      </c>
      <c r="F4625" t="inlineStr">
        <is>
          <t>6'1"</t>
        </is>
      </c>
      <c r="G4625" t="n">
        <v>199</v>
      </c>
      <c r="H4625" t="inlineStr">
        <is>
          <t>Mequon, Wis.</t>
        </is>
      </c>
    </row>
    <row r="4626">
      <c r="A4626" t="inlineStr">
        <is>
          <t>Indiana</t>
        </is>
      </c>
      <c r="B4626" t="n">
        <v>40</v>
      </c>
      <c r="C4626" t="inlineStr">
        <is>
          <t>Quentin Clark</t>
        </is>
      </c>
      <c r="D4626" t="inlineStr">
        <is>
          <t>DL</t>
        </is>
      </c>
      <c r="E4626" t="inlineStr">
        <is>
          <t>R-So</t>
        </is>
      </c>
      <c r="F4626" t="inlineStr">
        <is>
          <t>6'1"</t>
        </is>
      </c>
      <c r="G4626" t="n">
        <v>221</v>
      </c>
      <c r="H4626" t="inlineStr">
        <is>
          <t>Dexter, Ga.</t>
        </is>
      </c>
    </row>
    <row r="4627">
      <c r="A4627" t="inlineStr">
        <is>
          <t>Indiana</t>
        </is>
      </c>
      <c r="B4627" t="n">
        <v>49</v>
      </c>
      <c r="C4627" t="inlineStr">
        <is>
          <t>Drew Clausen</t>
        </is>
      </c>
      <c r="D4627" t="inlineStr">
        <is>
          <t>LS</t>
        </is>
      </c>
      <c r="E4627" t="inlineStr">
        <is>
          <t>Gr</t>
        </is>
      </c>
      <c r="F4627" t="inlineStr">
        <is>
          <t>6'6"</t>
        </is>
      </c>
      <c r="G4627" t="n">
        <v>250</v>
      </c>
      <c r="H4627" t="inlineStr">
        <is>
          <t>Grimes, Iowa</t>
        </is>
      </c>
      <c r="I4627" t="inlineStr">
        <is>
          <t>Transfer from Iowa State (2026 portal)</t>
        </is>
      </c>
    </row>
    <row r="4628">
      <c r="A4628" t="inlineStr">
        <is>
          <t>Indiana</t>
        </is>
      </c>
      <c r="B4628" t="n">
        <v>36</v>
      </c>
      <c r="C4628" t="inlineStr">
        <is>
          <t>Clay Conner</t>
        </is>
      </c>
      <c r="D4628" t="inlineStr">
        <is>
          <t>DB</t>
        </is>
      </c>
      <c r="E4628" t="inlineStr">
        <is>
          <t>R-Jr</t>
        </is>
      </c>
      <c r="F4628" t="inlineStr">
        <is>
          <t>6'4"</t>
        </is>
      </c>
      <c r="G4628" t="n">
        <v>206</v>
      </c>
      <c r="H4628" t="inlineStr">
        <is>
          <t>Boonville, Ind.</t>
        </is>
      </c>
    </row>
    <row r="4629">
      <c r="A4629" t="inlineStr">
        <is>
          <t>Indiana</t>
        </is>
      </c>
      <c r="B4629" t="n">
        <v>20</v>
      </c>
      <c r="C4629" t="inlineStr">
        <is>
          <t>Sean Cuono</t>
        </is>
      </c>
      <c r="D4629" t="inlineStr">
        <is>
          <t>RB</t>
        </is>
      </c>
      <c r="E4629" t="inlineStr">
        <is>
          <t>R-Fr</t>
        </is>
      </c>
      <c r="F4629" t="inlineStr">
        <is>
          <t>5'10"</t>
        </is>
      </c>
      <c r="G4629" t="n">
        <v>193</v>
      </c>
      <c r="H4629" t="inlineStr">
        <is>
          <t>Clearwater, Fla.</t>
        </is>
      </c>
    </row>
    <row r="4630">
      <c r="A4630" t="inlineStr">
        <is>
          <t>Indiana</t>
        </is>
      </c>
      <c r="B4630" t="n">
        <v>18</v>
      </c>
      <c r="C4630" t="inlineStr">
        <is>
          <t>Parker Elmore</t>
        </is>
      </c>
      <c r="D4630" t="inlineStr">
        <is>
          <t>TE</t>
        </is>
      </c>
      <c r="E4630" t="inlineStr">
        <is>
          <t>Fr</t>
        </is>
      </c>
      <c r="F4630" t="inlineStr">
        <is>
          <t>6'4"</t>
        </is>
      </c>
      <c r="G4630" t="n">
        <v>239</v>
      </c>
      <c r="H4630" t="inlineStr">
        <is>
          <t>Columbus, Ind.</t>
        </is>
      </c>
    </row>
    <row r="4631">
      <c r="A4631" t="inlineStr">
        <is>
          <t>Indiana</t>
        </is>
      </c>
      <c r="B4631" t="n">
        <v>62</v>
      </c>
      <c r="C4631" t="inlineStr">
        <is>
          <t>Drew Evans</t>
        </is>
      </c>
      <c r="D4631" t="inlineStr">
        <is>
          <t>OL</t>
        </is>
      </c>
      <c r="E4631" t="inlineStr">
        <is>
          <t>R-Sr</t>
        </is>
      </c>
      <c r="F4631" t="inlineStr">
        <is>
          <t>6'4"</t>
        </is>
      </c>
      <c r="G4631" t="n">
        <v>307</v>
      </c>
      <c r="H4631" t="inlineStr">
        <is>
          <t>Fort Atkinson, Wis.</t>
        </is>
      </c>
    </row>
    <row r="4632">
      <c r="A4632" t="inlineStr">
        <is>
          <t>Indiana</t>
        </is>
      </c>
      <c r="B4632" t="n">
        <v>1</v>
      </c>
      <c r="C4632" t="inlineStr">
        <is>
          <t>Amare Ferrell</t>
        </is>
      </c>
      <c r="D4632" t="inlineStr">
        <is>
          <t>DB</t>
        </is>
      </c>
      <c r="E4632" t="inlineStr">
        <is>
          <t>Sr</t>
        </is>
      </c>
      <c r="F4632" t="inlineStr">
        <is>
          <t>6'2"</t>
        </is>
      </c>
      <c r="G4632" t="n">
        <v>205</v>
      </c>
      <c r="H4632" t="inlineStr">
        <is>
          <t>Lake City, Fla.</t>
        </is>
      </c>
    </row>
    <row r="4633">
      <c r="A4633" t="inlineStr">
        <is>
          <t>Indiana</t>
        </is>
      </c>
      <c r="B4633" t="n">
        <v>10</v>
      </c>
      <c r="C4633" t="inlineStr">
        <is>
          <t>Ryland Gandy</t>
        </is>
      </c>
      <c r="D4633" t="inlineStr">
        <is>
          <t>DB</t>
        </is>
      </c>
      <c r="E4633" t="inlineStr">
        <is>
          <t>R-Sr</t>
        </is>
      </c>
      <c r="F4633" t="inlineStr">
        <is>
          <t>6'0"</t>
        </is>
      </c>
      <c r="G4633" t="n">
        <v>189</v>
      </c>
      <c r="H4633" t="inlineStr">
        <is>
          <t>Buford, Ga.</t>
        </is>
      </c>
    </row>
    <row r="4634">
      <c r="A4634" t="inlineStr">
        <is>
          <t>Indiana</t>
        </is>
      </c>
      <c r="B4634" t="n">
        <v>94</v>
      </c>
      <c r="C4634" t="inlineStr">
        <is>
          <t>Kyler Garcia</t>
        </is>
      </c>
      <c r="D4634" t="inlineStr">
        <is>
          <t>DL</t>
        </is>
      </c>
      <c r="E4634" t="inlineStr">
        <is>
          <t>R-Fr</t>
        </is>
      </c>
      <c r="F4634" t="inlineStr">
        <is>
          <t>6'4"</t>
        </is>
      </c>
      <c r="G4634" t="n">
        <v>291</v>
      </c>
      <c r="H4634" t="inlineStr">
        <is>
          <t>Nashville, Tenn.</t>
        </is>
      </c>
    </row>
    <row r="4635">
      <c r="A4635" t="inlineStr">
        <is>
          <t>Indiana</t>
        </is>
      </c>
      <c r="B4635" t="n">
        <v>14</v>
      </c>
      <c r="C4635" t="inlineStr">
        <is>
          <t>Maverick Geske</t>
        </is>
      </c>
      <c r="D4635" t="inlineStr">
        <is>
          <t>QB</t>
        </is>
      </c>
      <c r="E4635" t="inlineStr">
        <is>
          <t>R-Fr</t>
        </is>
      </c>
      <c r="F4635" t="inlineStr">
        <is>
          <t>6'0"</t>
        </is>
      </c>
      <c r="G4635" t="n">
        <v>187</v>
      </c>
      <c r="H4635" t="inlineStr">
        <is>
          <t>Indianapolis, Ind.</t>
        </is>
      </c>
    </row>
    <row r="4636">
      <c r="A4636" t="inlineStr">
        <is>
          <t>Indiana</t>
        </is>
      </c>
      <c r="B4636" t="n">
        <v>39</v>
      </c>
      <c r="C4636" t="inlineStr">
        <is>
          <t>Trevor Gibbs</t>
        </is>
      </c>
      <c r="D4636" t="inlineStr">
        <is>
          <t>TE</t>
        </is>
      </c>
      <c r="E4636" t="inlineStr">
        <is>
          <t>Fr</t>
        </is>
      </c>
      <c r="F4636" t="inlineStr">
        <is>
          <t>6'2"</t>
        </is>
      </c>
      <c r="G4636" t="n">
        <v>241</v>
      </c>
      <c r="H4636" t="inlineStr">
        <is>
          <t>Crown Point, Ind.</t>
        </is>
      </c>
    </row>
    <row r="4637">
      <c r="A4637" t="inlineStr">
        <is>
          <t>Indiana</t>
        </is>
      </c>
      <c r="B4637" t="n">
        <v>19</v>
      </c>
      <c r="C4637" t="inlineStr">
        <is>
          <t>Billy Gowers</t>
        </is>
      </c>
      <c r="D4637" t="inlineStr">
        <is>
          <t>P</t>
        </is>
      </c>
      <c r="E4637" t="inlineStr">
        <is>
          <t>So</t>
        </is>
      </c>
      <c r="F4637" t="inlineStr">
        <is>
          <t>6'2"</t>
        </is>
      </c>
      <c r="G4637" t="n">
        <v>207</v>
      </c>
      <c r="H4637" t="inlineStr">
        <is>
          <t>Melbourne, Australia</t>
        </is>
      </c>
      <c r="I4637" t="inlineStr">
        <is>
          <t>Transfer from Hawai'i (2026 portal)</t>
        </is>
      </c>
    </row>
    <row r="4638">
      <c r="A4638" t="inlineStr">
        <is>
          <t>Indiana</t>
        </is>
      </c>
      <c r="B4638" t="n">
        <v>50</v>
      </c>
      <c r="C4638" t="inlineStr">
        <is>
          <t>Jhrevious Hall</t>
        </is>
      </c>
      <c r="D4638" t="inlineStr">
        <is>
          <t>DL</t>
        </is>
      </c>
      <c r="E4638" t="inlineStr">
        <is>
          <t>R-Fr</t>
        </is>
      </c>
      <c r="F4638" t="inlineStr">
        <is>
          <t>6'2"</t>
        </is>
      </c>
      <c r="G4638" t="n">
        <v>305</v>
      </c>
      <c r="H4638" t="inlineStr">
        <is>
          <t>Columbia, Tenn.</t>
        </is>
      </c>
    </row>
    <row r="4639">
      <c r="A4639" t="inlineStr">
        <is>
          <t>Indiana</t>
        </is>
      </c>
      <c r="B4639" t="n">
        <v>5</v>
      </c>
      <c r="C4639" t="inlineStr">
        <is>
          <t>Rolijah Hardy</t>
        </is>
      </c>
      <c r="D4639" t="inlineStr">
        <is>
          <t>LB</t>
        </is>
      </c>
      <c r="E4639" t="inlineStr">
        <is>
          <t>Jr</t>
        </is>
      </c>
      <c r="F4639" t="inlineStr">
        <is>
          <t>5'11"</t>
        </is>
      </c>
      <c r="G4639" t="n">
        <v>227</v>
      </c>
      <c r="H4639" t="inlineStr">
        <is>
          <t>Lakeland, Fla.</t>
        </is>
      </c>
    </row>
    <row r="4640">
      <c r="A4640" t="inlineStr">
        <is>
          <t>Indiana</t>
        </is>
      </c>
      <c r="B4640" t="n">
        <v>4</v>
      </c>
      <c r="C4640" t="inlineStr">
        <is>
          <t>A.J. Harris</t>
        </is>
      </c>
      <c r="D4640" t="inlineStr">
        <is>
          <t>DB</t>
        </is>
      </c>
      <c r="E4640" t="inlineStr">
        <is>
          <t>Sr</t>
        </is>
      </c>
      <c r="F4640" t="inlineStr">
        <is>
          <t>6'1"</t>
        </is>
      </c>
      <c r="G4640" t="n">
        <v>189</v>
      </c>
      <c r="H4640" t="inlineStr">
        <is>
          <t>Phenix City, Ala.</t>
        </is>
      </c>
      <c r="I4640" t="inlineStr">
        <is>
          <t>Transfer from Penn State (2026 portal)</t>
        </is>
      </c>
    </row>
    <row r="4641">
      <c r="A4641" t="inlineStr">
        <is>
          <t>Indiana</t>
        </is>
      </c>
      <c r="B4641" t="n">
        <v>27</v>
      </c>
      <c r="C4641" t="inlineStr">
        <is>
          <t>Kasmir Hicks</t>
        </is>
      </c>
      <c r="D4641" t="inlineStr">
        <is>
          <t>DB</t>
        </is>
      </c>
      <c r="E4641" t="inlineStr">
        <is>
          <t>Fr</t>
        </is>
      </c>
      <c r="F4641" t="inlineStr">
        <is>
          <t>5'11"</t>
        </is>
      </c>
      <c r="G4641" t="n">
        <v>177</v>
      </c>
      <c r="H4641" t="inlineStr">
        <is>
          <t>Indianapolis, Ind.</t>
        </is>
      </c>
    </row>
    <row r="4642">
      <c r="A4642" t="inlineStr">
        <is>
          <t>Indiana</t>
        </is>
      </c>
      <c r="B4642" t="n">
        <v>92</v>
      </c>
      <c r="C4642" t="inlineStr">
        <is>
          <t>Gabe Hill</t>
        </is>
      </c>
      <c r="D4642" t="inlineStr">
        <is>
          <t>DL</t>
        </is>
      </c>
      <c r="E4642" t="inlineStr">
        <is>
          <t>Fr</t>
        </is>
      </c>
      <c r="F4642" t="inlineStr">
        <is>
          <t>6'1"</t>
        </is>
      </c>
      <c r="G4642" t="n">
        <v>289</v>
      </c>
      <c r="H4642" t="inlineStr">
        <is>
          <t>Naperville, Ill.</t>
        </is>
      </c>
    </row>
    <row r="4643">
      <c r="A4643" t="inlineStr">
        <is>
          <t>Indiana</t>
        </is>
      </c>
      <c r="B4643" t="n">
        <v>90</v>
      </c>
      <c r="C4643" t="inlineStr">
        <is>
          <t>Joe Hjelle</t>
        </is>
      </c>
      <c r="D4643" t="inlineStr">
        <is>
          <t>DL</t>
        </is>
      </c>
      <c r="E4643" t="inlineStr">
        <is>
          <t>R-Sr</t>
        </is>
      </c>
      <c r="F4643" t="inlineStr">
        <is>
          <t>6'3"</t>
        </is>
      </c>
      <c r="G4643" t="n">
        <v>318</v>
      </c>
      <c r="H4643" t="inlineStr">
        <is>
          <t>Decorah, Iowa</t>
        </is>
      </c>
      <c r="I4643" t="inlineStr">
        <is>
          <t>Transfer from Tulsa (2026 portal)</t>
        </is>
      </c>
    </row>
    <row r="4644">
      <c r="A4644" t="inlineStr">
        <is>
          <t>Indiana</t>
        </is>
      </c>
      <c r="B4644" t="n">
        <v>10</v>
      </c>
      <c r="C4644" t="inlineStr">
        <is>
          <t>Josh Hoover</t>
        </is>
      </c>
      <c r="D4644" t="inlineStr">
        <is>
          <t>QB</t>
        </is>
      </c>
      <c r="E4644" t="inlineStr">
        <is>
          <t>R-Sr</t>
        </is>
      </c>
      <c r="F4644" t="inlineStr">
        <is>
          <t>6'2"</t>
        </is>
      </c>
      <c r="G4644" t="n">
        <v>200</v>
      </c>
      <c r="H4644" t="inlineStr">
        <is>
          <t>Heath, Texas</t>
        </is>
      </c>
      <c r="I4644" t="inlineStr">
        <is>
          <t>Transfer from TCU (2026 portal)</t>
        </is>
      </c>
    </row>
    <row r="4645">
      <c r="A4645" t="inlineStr">
        <is>
          <t>Indiana</t>
        </is>
      </c>
      <c r="B4645" t="n">
        <v>42</v>
      </c>
      <c r="C4645" t="inlineStr">
        <is>
          <t>Kevontay Hugan</t>
        </is>
      </c>
      <c r="D4645" t="inlineStr">
        <is>
          <t>DL</t>
        </is>
      </c>
      <c r="E4645" t="inlineStr">
        <is>
          <t>Fr</t>
        </is>
      </c>
      <c r="F4645" t="inlineStr">
        <is>
          <t>6'1"</t>
        </is>
      </c>
      <c r="G4645" t="n">
        <v>227</v>
      </c>
      <c r="H4645" t="inlineStr">
        <is>
          <t>Sarasota, Fla.</t>
        </is>
      </c>
    </row>
    <row r="4646">
      <c r="A4646" t="inlineStr">
        <is>
          <t>Indiana</t>
        </is>
      </c>
      <c r="B4646" t="n">
        <v>64</v>
      </c>
      <c r="C4646" t="inlineStr">
        <is>
          <t>Chance Johnson</t>
        </is>
      </c>
      <c r="D4646" t="inlineStr">
        <is>
          <t>OL</t>
        </is>
      </c>
      <c r="E4646" t="inlineStr">
        <is>
          <t>R-Fr</t>
        </is>
      </c>
      <c r="F4646" t="inlineStr">
        <is>
          <t>6'5"</t>
        </is>
      </c>
      <c r="G4646" t="n">
        <v>307</v>
      </c>
      <c r="H4646" t="inlineStr">
        <is>
          <t>Jeffersonville, Ind.</t>
        </is>
      </c>
    </row>
    <row r="4647">
      <c r="A4647" t="inlineStr">
        <is>
          <t>Indiana</t>
        </is>
      </c>
      <c r="B4647" t="n">
        <v>93</v>
      </c>
      <c r="C4647" t="inlineStr">
        <is>
          <t>Ronelle Johnson</t>
        </is>
      </c>
      <c r="D4647" t="inlineStr">
        <is>
          <t>DL</t>
        </is>
      </c>
      <c r="E4647" t="inlineStr">
        <is>
          <t>Fr</t>
        </is>
      </c>
      <c r="F4647" t="inlineStr">
        <is>
          <t>6'3"</t>
        </is>
      </c>
      <c r="G4647" t="n">
        <v>266</v>
      </c>
      <c r="H4647" t="inlineStr">
        <is>
          <t>Kansas City, Mo.</t>
        </is>
      </c>
    </row>
    <row r="4648">
      <c r="A4648" t="inlineStr">
        <is>
          <t>Indiana</t>
        </is>
      </c>
      <c r="B4648" t="n">
        <v>46</v>
      </c>
      <c r="C4648" t="inlineStr">
        <is>
          <t>Isaiah Jones</t>
        </is>
      </c>
      <c r="D4648" t="inlineStr">
        <is>
          <t>LB</t>
        </is>
      </c>
      <c r="E4648" t="inlineStr">
        <is>
          <t>R-Sr</t>
        </is>
      </c>
      <c r="F4648" t="inlineStr">
        <is>
          <t>6'2"</t>
        </is>
      </c>
      <c r="G4648" t="n">
        <v>225</v>
      </c>
      <c r="H4648" t="inlineStr">
        <is>
          <t>London, Ohio</t>
        </is>
      </c>
    </row>
    <row r="4649">
      <c r="A4649" t="inlineStr">
        <is>
          <t>Indiana</t>
        </is>
      </c>
      <c r="B4649" t="n">
        <v>26</v>
      </c>
      <c r="C4649" t="inlineStr">
        <is>
          <t>Cade Kaiser</t>
        </is>
      </c>
      <c r="D4649" t="inlineStr">
        <is>
          <t>WR</t>
        </is>
      </c>
      <c r="E4649" t="inlineStr">
        <is>
          <t>R-Fr</t>
        </is>
      </c>
      <c r="F4649" t="inlineStr">
        <is>
          <t>6'5"</t>
        </is>
      </c>
      <c r="G4649" t="n">
        <v>214</v>
      </c>
      <c r="H4649" t="inlineStr">
        <is>
          <t>Batesville, Ind.</t>
        </is>
      </c>
    </row>
    <row r="4650">
      <c r="A4650" t="inlineStr">
        <is>
          <t>Indiana</t>
        </is>
      </c>
      <c r="B4650" t="n">
        <v>44</v>
      </c>
      <c r="C4650" t="inlineStr">
        <is>
          <t>Amari Kamara</t>
        </is>
      </c>
      <c r="D4650" t="inlineStr">
        <is>
          <t>LB</t>
        </is>
      </c>
      <c r="E4650" t="inlineStr">
        <is>
          <t>R-Fr</t>
        </is>
      </c>
      <c r="F4650" t="inlineStr">
        <is>
          <t>5'11"</t>
        </is>
      </c>
      <c r="G4650" t="n">
        <v>202</v>
      </c>
      <c r="H4650" t="inlineStr">
        <is>
          <t>Ashburn, Va.</t>
        </is>
      </c>
    </row>
    <row r="4651">
      <c r="A4651" t="inlineStr">
        <is>
          <t>Indiana</t>
        </is>
      </c>
      <c r="B4651" t="n">
        <v>82</v>
      </c>
      <c r="C4651" t="inlineStr">
        <is>
          <t>Myles Kendrick</t>
        </is>
      </c>
      <c r="D4651" t="inlineStr">
        <is>
          <t>WR</t>
        </is>
      </c>
      <c r="E4651" t="inlineStr">
        <is>
          <t>R-Fr</t>
        </is>
      </c>
      <c r="F4651" t="inlineStr">
        <is>
          <t>6'0"</t>
        </is>
      </c>
      <c r="G4651" t="n">
        <v>190</v>
      </c>
      <c r="H4651" t="inlineStr">
        <is>
          <t>Jacksonville, Fla.</t>
        </is>
      </c>
    </row>
    <row r="4652">
      <c r="A4652" t="inlineStr">
        <is>
          <t>Indiana</t>
        </is>
      </c>
      <c r="B4652" t="n">
        <v>37</v>
      </c>
      <c r="C4652" t="inlineStr">
        <is>
          <t>Heath Kizer</t>
        </is>
      </c>
      <c r="D4652" t="inlineStr">
        <is>
          <t>DB</t>
        </is>
      </c>
      <c r="E4652" t="inlineStr">
        <is>
          <t>R-So</t>
        </is>
      </c>
      <c r="F4652" t="inlineStr">
        <is>
          <t>6'1"</t>
        </is>
      </c>
      <c r="G4652" t="n">
        <v>203</v>
      </c>
      <c r="H4652" t="inlineStr">
        <is>
          <t>Indianapolis, Ind.</t>
        </is>
      </c>
    </row>
    <row r="4653">
      <c r="A4653" t="inlineStr">
        <is>
          <t>Indiana</t>
        </is>
      </c>
      <c r="B4653" t="n">
        <v>97</v>
      </c>
      <c r="C4653" t="inlineStr">
        <is>
          <t>Mario Landino</t>
        </is>
      </c>
      <c r="D4653" t="inlineStr">
        <is>
          <t>DL</t>
        </is>
      </c>
      <c r="E4653" t="inlineStr">
        <is>
          <t>Jr</t>
        </is>
      </c>
      <c r="F4653" t="inlineStr">
        <is>
          <t>6'4"</t>
        </is>
      </c>
      <c r="G4653" t="n">
        <v>288</v>
      </c>
      <c r="H4653" t="inlineStr">
        <is>
          <t>Macungie, Pa.</t>
        </is>
      </c>
    </row>
    <row r="4654">
      <c r="A4654" t="inlineStr">
        <is>
          <t>Indiana</t>
        </is>
      </c>
      <c r="B4654" t="n">
        <v>70</v>
      </c>
      <c r="C4654" t="inlineStr">
        <is>
          <t>Austin Leibfried</t>
        </is>
      </c>
      <c r="D4654" t="inlineStr">
        <is>
          <t>OL</t>
        </is>
      </c>
      <c r="E4654" t="inlineStr">
        <is>
          <t>R-So</t>
        </is>
      </c>
      <c r="F4654" t="inlineStr">
        <is>
          <t>6'6"</t>
        </is>
      </c>
      <c r="G4654" t="n">
        <v>300</v>
      </c>
      <c r="H4654" t="inlineStr">
        <is>
          <t>Mount Horeb, Wis.</t>
        </is>
      </c>
    </row>
    <row r="4655">
      <c r="A4655" t="inlineStr">
        <is>
          <t>Indiana</t>
        </is>
      </c>
      <c r="B4655" t="n">
        <v>45</v>
      </c>
      <c r="C4655" t="inlineStr">
        <is>
          <t>Sam Lindsey</t>
        </is>
      </c>
      <c r="D4655" t="inlineStr">
        <is>
          <t>LS</t>
        </is>
      </c>
      <c r="E4655" t="inlineStr">
        <is>
          <t>R-Jr</t>
        </is>
      </c>
      <c r="F4655" t="inlineStr">
        <is>
          <t>6'0"</t>
        </is>
      </c>
      <c r="G4655" t="n">
        <v>188</v>
      </c>
      <c r="H4655" t="inlineStr">
        <is>
          <t>Lilburn, Ga.</t>
        </is>
      </c>
    </row>
    <row r="4656">
      <c r="A4656" t="inlineStr">
        <is>
          <t>Indiana</t>
        </is>
      </c>
      <c r="B4656" t="n">
        <v>74</v>
      </c>
      <c r="C4656" t="inlineStr">
        <is>
          <t>Bray Lynch</t>
        </is>
      </c>
      <c r="D4656" t="inlineStr">
        <is>
          <t>OL</t>
        </is>
      </c>
      <c r="E4656" t="inlineStr">
        <is>
          <t>R-Sr</t>
        </is>
      </c>
      <c r="F4656" t="inlineStr">
        <is>
          <t>6'5"</t>
        </is>
      </c>
      <c r="G4656" t="n">
        <v>298</v>
      </c>
      <c r="H4656" t="inlineStr">
        <is>
          <t>Austin, Texas</t>
        </is>
      </c>
    </row>
    <row r="4657">
      <c r="A4657" t="inlineStr">
        <is>
          <t>Indiana</t>
        </is>
      </c>
      <c r="B4657" t="n">
        <v>77</v>
      </c>
      <c r="C4657" t="inlineStr">
        <is>
          <t>Matt Marek</t>
        </is>
      </c>
      <c r="D4657" t="inlineStr">
        <is>
          <t>OL</t>
        </is>
      </c>
      <c r="E4657" t="inlineStr">
        <is>
          <t>R-Fr</t>
        </is>
      </c>
      <c r="F4657" t="inlineStr">
        <is>
          <t>6'3"</t>
        </is>
      </c>
      <c r="G4657" t="n">
        <v>300</v>
      </c>
      <c r="H4657" t="inlineStr">
        <is>
          <t>Orland Park, Ill.</t>
        </is>
      </c>
    </row>
    <row r="4658">
      <c r="A4658" t="inlineStr">
        <is>
          <t>Indiana</t>
        </is>
      </c>
      <c r="B4658" t="n">
        <v>11</v>
      </c>
      <c r="C4658" t="inlineStr">
        <is>
          <t>Nick Marsh</t>
        </is>
      </c>
      <c r="D4658" t="inlineStr">
        <is>
          <t>WR</t>
        </is>
      </c>
      <c r="E4658" t="inlineStr">
        <is>
          <t>Jr</t>
        </is>
      </c>
      <c r="F4658" t="inlineStr">
        <is>
          <t>6'3"</t>
        </is>
      </c>
      <c r="G4658" t="n">
        <v>213</v>
      </c>
      <c r="H4658" t="inlineStr">
        <is>
          <t>Detroit, Mich.</t>
        </is>
      </c>
      <c r="I4658" t="inlineStr">
        <is>
          <t>Transfer from Michigan State (2026 portal)</t>
        </is>
      </c>
    </row>
    <row r="4659">
      <c r="A4659" t="inlineStr">
        <is>
          <t>Indiana</t>
        </is>
      </c>
      <c r="B4659" t="n">
        <v>28</v>
      </c>
      <c r="C4659" t="inlineStr">
        <is>
          <t>Khobie Martin</t>
        </is>
      </c>
      <c r="D4659" t="inlineStr">
        <is>
          <t>RB</t>
        </is>
      </c>
      <c r="E4659" t="inlineStr">
        <is>
          <t>R-So</t>
        </is>
      </c>
      <c r="F4659" t="inlineStr">
        <is>
          <t>6'0"</t>
        </is>
      </c>
      <c r="G4659" t="n">
        <v>204</v>
      </c>
      <c r="H4659" t="inlineStr">
        <is>
          <t>Fishers, Ind.</t>
        </is>
      </c>
    </row>
    <row r="4660">
      <c r="A4660" t="inlineStr">
        <is>
          <t>Indiana</t>
        </is>
      </c>
      <c r="B4660" t="n">
        <v>86</v>
      </c>
      <c r="C4660" t="inlineStr">
        <is>
          <t>Bruno Massel IV</t>
        </is>
      </c>
      <c r="D4660" t="inlineStr">
        <is>
          <t>WR</t>
        </is>
      </c>
      <c r="E4660" t="inlineStr">
        <is>
          <t>R-Fr</t>
        </is>
      </c>
      <c r="F4660" t="inlineStr">
        <is>
          <t>5'11"</t>
        </is>
      </c>
      <c r="G4660" t="n">
        <v>196</v>
      </c>
      <c r="H4660" t="inlineStr">
        <is>
          <t>Elmhurst, Ill.</t>
        </is>
      </c>
    </row>
    <row r="4661">
      <c r="A4661" t="inlineStr">
        <is>
          <t>Indiana</t>
        </is>
      </c>
      <c r="B4661" t="n">
        <v>35</v>
      </c>
      <c r="C4661" t="inlineStr">
        <is>
          <t>Paddy McAteer</t>
        </is>
      </c>
      <c r="D4661" t="inlineStr">
        <is>
          <t>K</t>
        </is>
      </c>
      <c r="E4661" t="inlineStr">
        <is>
          <t>R-Sr</t>
        </is>
      </c>
      <c r="F4661" t="inlineStr">
        <is>
          <t>6'2"</t>
        </is>
      </c>
      <c r="G4661" t="n">
        <v>205</v>
      </c>
      <c r="H4661" t="inlineStr">
        <is>
          <t>Mullaghbawn, Ireland</t>
        </is>
      </c>
      <c r="I4661" t="inlineStr">
        <is>
          <t>Transfer from Troy (2026 portal)</t>
        </is>
      </c>
    </row>
    <row r="4662">
      <c r="A4662" t="inlineStr">
        <is>
          <t>Indiana</t>
        </is>
      </c>
      <c r="B4662" t="n">
        <v>38</v>
      </c>
      <c r="C4662" t="inlineStr">
        <is>
          <t>Kaden McConnell</t>
        </is>
      </c>
      <c r="D4662" t="inlineStr">
        <is>
          <t>LB</t>
        </is>
      </c>
      <c r="E4662" t="inlineStr">
        <is>
          <t>R-So</t>
        </is>
      </c>
      <c r="F4662" t="inlineStr">
        <is>
          <t>6'2"</t>
        </is>
      </c>
      <c r="G4662" t="n">
        <v>228</v>
      </c>
      <c r="H4662" t="inlineStr">
        <is>
          <t>Greenwood, Ind.</t>
        </is>
      </c>
    </row>
    <row r="4663">
      <c r="A4663" t="inlineStr">
        <is>
          <t>Indiana</t>
        </is>
      </c>
      <c r="B4663" t="n">
        <v>98</v>
      </c>
      <c r="C4663" t="inlineStr">
        <is>
          <t>Cam McHaney</t>
        </is>
      </c>
      <c r="D4663" t="inlineStr">
        <is>
          <t>DL</t>
        </is>
      </c>
      <c r="E4663" t="inlineStr">
        <is>
          <t>Fr</t>
        </is>
      </c>
      <c r="F4663" t="inlineStr">
        <is>
          <t>6'1"</t>
        </is>
      </c>
      <c r="G4663" t="n">
        <v>286</v>
      </c>
      <c r="H4663" t="inlineStr">
        <is>
          <t>Indianapolis, Ind.</t>
        </is>
      </c>
    </row>
    <row r="4664">
      <c r="A4664" t="inlineStr">
        <is>
          <t>Indiana</t>
        </is>
      </c>
      <c r="B4664" t="n">
        <v>8</v>
      </c>
      <c r="C4664" t="inlineStr">
        <is>
          <t>Tyler Morris</t>
        </is>
      </c>
      <c r="D4664" t="inlineStr">
        <is>
          <t>WR</t>
        </is>
      </c>
      <c r="E4664" t="inlineStr">
        <is>
          <t>R-Sr</t>
        </is>
      </c>
      <c r="F4664" t="inlineStr">
        <is>
          <t>5'11"</t>
        </is>
      </c>
      <c r="G4664" t="n">
        <v>186</v>
      </c>
      <c r="H4664" t="inlineStr">
        <is>
          <t>Bolingbrook, Ill.</t>
        </is>
      </c>
    </row>
    <row r="4665">
      <c r="A4665" t="inlineStr">
        <is>
          <t>Indiana</t>
        </is>
      </c>
      <c r="B4665" t="n">
        <v>45</v>
      </c>
      <c r="C4665" t="inlineStr">
        <is>
          <t>Lincoln Murff</t>
        </is>
      </c>
      <c r="D4665" t="inlineStr">
        <is>
          <t>DB</t>
        </is>
      </c>
      <c r="E4665" t="inlineStr">
        <is>
          <t>R-Jr</t>
        </is>
      </c>
      <c r="F4665" t="inlineStr">
        <is>
          <t>5'10"</t>
        </is>
      </c>
      <c r="G4665" t="n">
        <v>186</v>
      </c>
      <c r="H4665" t="inlineStr">
        <is>
          <t>Indianapolis, Ind.</t>
        </is>
      </c>
    </row>
    <row r="4666">
      <c r="A4666" t="inlineStr">
        <is>
          <t>Indiana</t>
        </is>
      </c>
      <c r="B4666" t="n">
        <v>17</v>
      </c>
      <c r="C4666" t="inlineStr">
        <is>
          <t>Daniel Ndukwe</t>
        </is>
      </c>
      <c r="D4666" t="inlineStr">
        <is>
          <t>DL</t>
        </is>
      </c>
      <c r="E4666" t="inlineStr">
        <is>
          <t>Jr</t>
        </is>
      </c>
      <c r="F4666" t="inlineStr">
        <is>
          <t>6'3"</t>
        </is>
      </c>
      <c r="G4666" t="n">
        <v>238</v>
      </c>
      <c r="H4666" t="inlineStr">
        <is>
          <t>Lithonia, Ga.</t>
        </is>
      </c>
    </row>
    <row r="4667">
      <c r="A4667" t="inlineStr">
        <is>
          <t>Indiana</t>
        </is>
      </c>
      <c r="B4667" t="n">
        <v>30</v>
      </c>
      <c r="C4667" t="inlineStr">
        <is>
          <t>PJ Nelson</t>
        </is>
      </c>
      <c r="D4667" t="inlineStr">
        <is>
          <t>LB</t>
        </is>
      </c>
      <c r="E4667" t="inlineStr">
        <is>
          <t>R-Fr</t>
        </is>
      </c>
      <c r="F4667" t="inlineStr">
        <is>
          <t>6'1"</t>
        </is>
      </c>
      <c r="G4667" t="n">
        <v>219</v>
      </c>
      <c r="H4667" t="inlineStr">
        <is>
          <t>Cincinnati, Ohio</t>
        </is>
      </c>
    </row>
    <row r="4668">
      <c r="A4668" t="inlineStr">
        <is>
          <t>Indiana</t>
        </is>
      </c>
      <c r="B4668" t="n">
        <v>71</v>
      </c>
      <c r="C4668" t="inlineStr">
        <is>
          <t>Ben Novak</t>
        </is>
      </c>
      <c r="D4668" t="inlineStr">
        <is>
          <t>OL</t>
        </is>
      </c>
      <c r="E4668" t="inlineStr">
        <is>
          <t>Fr</t>
        </is>
      </c>
      <c r="F4668" t="inlineStr">
        <is>
          <t>6'6"</t>
        </is>
      </c>
      <c r="G4668" t="n">
        <v>317</v>
      </c>
      <c r="H4668" t="inlineStr">
        <is>
          <t>Crown Point, Ind.</t>
        </is>
      </c>
    </row>
    <row r="4669">
      <c r="A4669" t="inlineStr">
        <is>
          <t>Indiana</t>
        </is>
      </c>
      <c r="B4669" t="n">
        <v>7</v>
      </c>
      <c r="C4669" t="inlineStr">
        <is>
          <t>Chiddi Obiazor</t>
        </is>
      </c>
      <c r="D4669" t="inlineStr">
        <is>
          <t>DL</t>
        </is>
      </c>
      <c r="E4669" t="inlineStr">
        <is>
          <t>R-Jr</t>
        </is>
      </c>
      <c r="F4669" t="inlineStr">
        <is>
          <t>6'5"</t>
        </is>
      </c>
      <c r="G4669" t="n">
        <v>279</v>
      </c>
      <c r="H4669" t="inlineStr">
        <is>
          <t>Eden Prairie, Minn.</t>
        </is>
      </c>
      <c r="I4669" t="inlineStr">
        <is>
          <t>Transfer from Kansas State (2026 portal)</t>
        </is>
      </c>
    </row>
    <row r="4670">
      <c r="A4670" t="inlineStr">
        <is>
          <t>Indiana</t>
        </is>
      </c>
      <c r="B4670" t="n">
        <v>23</v>
      </c>
      <c r="C4670" t="inlineStr">
        <is>
          <t>Henry Ohlinger</t>
        </is>
      </c>
      <c r="D4670" t="inlineStr">
        <is>
          <t>LB</t>
        </is>
      </c>
      <c r="E4670" t="inlineStr">
        <is>
          <t>Fr</t>
        </is>
      </c>
      <c r="F4670" t="inlineStr">
        <is>
          <t>6'1"</t>
        </is>
      </c>
      <c r="G4670" t="n">
        <v>224</v>
      </c>
      <c r="H4670" t="inlineStr">
        <is>
          <t>Columbus, Ohio</t>
        </is>
      </c>
    </row>
    <row r="4671">
      <c r="A4671" t="inlineStr">
        <is>
          <t>Indiana</t>
        </is>
      </c>
      <c r="B4671" t="n">
        <v>12</v>
      </c>
      <c r="C4671" t="inlineStr">
        <is>
          <t>Tobi Osunsanmi</t>
        </is>
      </c>
      <c r="D4671" t="inlineStr">
        <is>
          <t>DL</t>
        </is>
      </c>
      <c r="E4671" t="inlineStr">
        <is>
          <t>R-Sr</t>
        </is>
      </c>
      <c r="F4671" t="inlineStr">
        <is>
          <t>6'2"</t>
        </is>
      </c>
      <c r="G4671" t="n">
        <v>251</v>
      </c>
      <c r="H4671" t="inlineStr">
        <is>
          <t>Wichita, Kan.</t>
        </is>
      </c>
      <c r="I4671" t="inlineStr">
        <is>
          <t>Transfer from Kansas State (2026 portal)</t>
        </is>
      </c>
    </row>
    <row r="4672">
      <c r="A4672" t="inlineStr">
        <is>
          <t>Indiana</t>
        </is>
      </c>
      <c r="B4672" t="n">
        <v>16</v>
      </c>
      <c r="C4672" t="inlineStr">
        <is>
          <t>Jamar Owens</t>
        </is>
      </c>
      <c r="D4672" t="inlineStr">
        <is>
          <t>DB</t>
        </is>
      </c>
      <c r="E4672" t="inlineStr">
        <is>
          <t>Fr</t>
        </is>
      </c>
      <c r="F4672" t="inlineStr">
        <is>
          <t>6'0"</t>
        </is>
      </c>
      <c r="G4672" t="n">
        <v>172</v>
      </c>
      <c r="H4672" t="inlineStr">
        <is>
          <t>Jonesboro, Ga.</t>
        </is>
      </c>
    </row>
    <row r="4673">
      <c r="A4673" t="inlineStr">
        <is>
          <t>Indiana</t>
        </is>
      </c>
      <c r="B4673" t="n">
        <v>66</v>
      </c>
      <c r="C4673" t="inlineStr">
        <is>
          <t>Evan Parker</t>
        </is>
      </c>
      <c r="D4673" t="inlineStr">
        <is>
          <t>OL</t>
        </is>
      </c>
      <c r="E4673" t="inlineStr">
        <is>
          <t>R-Fr</t>
        </is>
      </c>
      <c r="F4673" t="inlineStr">
        <is>
          <t>6'4"</t>
        </is>
      </c>
      <c r="G4673" t="n">
        <v>299</v>
      </c>
      <c r="H4673" t="inlineStr">
        <is>
          <t>Carmel, Ind.</t>
        </is>
      </c>
    </row>
    <row r="4674">
      <c r="A4674" t="inlineStr">
        <is>
          <t>Indiana</t>
        </is>
      </c>
      <c r="B4674" t="n">
        <v>90</v>
      </c>
      <c r="C4674" t="inlineStr">
        <is>
          <t>Josh Placzek</t>
        </is>
      </c>
      <c r="D4674" t="inlineStr">
        <is>
          <t>K</t>
        </is>
      </c>
      <c r="E4674" t="inlineStr">
        <is>
          <t>R-So</t>
        </is>
      </c>
      <c r="F4674" t="inlineStr">
        <is>
          <t>5'11"</t>
        </is>
      </c>
      <c r="G4674" t="n">
        <v>193</v>
      </c>
      <c r="H4674" t="inlineStr">
        <is>
          <t>Carmel, Ind.</t>
        </is>
      </c>
    </row>
    <row r="4675">
      <c r="A4675" t="inlineStr">
        <is>
          <t>Indiana</t>
        </is>
      </c>
      <c r="B4675" t="n">
        <v>7</v>
      </c>
      <c r="C4675" t="inlineStr">
        <is>
          <t>Shazz Preston</t>
        </is>
      </c>
      <c r="D4675" t="inlineStr">
        <is>
          <t>WR</t>
        </is>
      </c>
      <c r="E4675" t="inlineStr">
        <is>
          <t>R-Sr</t>
        </is>
      </c>
      <c r="F4675" t="inlineStr">
        <is>
          <t>6'0"</t>
        </is>
      </c>
      <c r="G4675" t="n">
        <v>205</v>
      </c>
      <c r="H4675" t="inlineStr">
        <is>
          <t>Saint James, La.</t>
        </is>
      </c>
      <c r="I4675" t="inlineStr">
        <is>
          <t>Transfer from Tulane (2026 portal)</t>
        </is>
      </c>
    </row>
    <row r="4676">
      <c r="A4676" t="inlineStr">
        <is>
          <t>Indiana</t>
        </is>
      </c>
      <c r="B4676" t="n">
        <v>15</v>
      </c>
      <c r="C4676" t="inlineStr">
        <is>
          <t>Nico Radicic</t>
        </is>
      </c>
      <c r="D4676" t="inlineStr">
        <is>
          <t>K</t>
        </is>
      </c>
      <c r="E4676" t="inlineStr">
        <is>
          <t>R-Jr</t>
        </is>
      </c>
      <c r="F4676" t="inlineStr">
        <is>
          <t>5'11"</t>
        </is>
      </c>
      <c r="G4676" t="n">
        <v>188</v>
      </c>
      <c r="H4676" t="inlineStr">
        <is>
          <t>Coppell, Texas</t>
        </is>
      </c>
    </row>
    <row r="4677">
      <c r="A4677" t="inlineStr">
        <is>
          <t>Indiana</t>
        </is>
      </c>
      <c r="B4677" t="n">
        <v>33</v>
      </c>
      <c r="C4677" t="inlineStr">
        <is>
          <t>Garrett Reese</t>
        </is>
      </c>
      <c r="D4677" t="inlineStr">
        <is>
          <t>DB</t>
        </is>
      </c>
      <c r="E4677" t="inlineStr">
        <is>
          <t>So</t>
        </is>
      </c>
      <c r="F4677" t="inlineStr">
        <is>
          <t>6'2"</t>
        </is>
      </c>
      <c r="G4677" t="n">
        <v>205</v>
      </c>
      <c r="H4677" t="inlineStr">
        <is>
          <t>Chicago, Ill.</t>
        </is>
      </c>
    </row>
    <row r="4678">
      <c r="A4678" t="inlineStr">
        <is>
          <t>Indiana</t>
        </is>
      </c>
      <c r="B4678" t="n">
        <v>1</v>
      </c>
      <c r="C4678" t="inlineStr">
        <is>
          <t>Turbo Richard</t>
        </is>
      </c>
      <c r="D4678" t="inlineStr">
        <is>
          <t>RB</t>
        </is>
      </c>
      <c r="E4678" t="inlineStr">
        <is>
          <t>Jr</t>
        </is>
      </c>
      <c r="F4678" t="inlineStr">
        <is>
          <t>5'9"</t>
        </is>
      </c>
      <c r="G4678" t="n">
        <v>204</v>
      </c>
      <c r="H4678" t="inlineStr">
        <is>
          <t>Charlotte, N.C.</t>
        </is>
      </c>
      <c r="I4678" t="inlineStr">
        <is>
          <t>Transfer from Boston College (2026 portal)</t>
        </is>
      </c>
    </row>
    <row r="4679">
      <c r="A4679" t="inlineStr">
        <is>
          <t>Indiana</t>
        </is>
      </c>
      <c r="B4679" t="n">
        <v>3</v>
      </c>
      <c r="C4679" t="inlineStr">
        <is>
          <t>Kortez Rupert</t>
        </is>
      </c>
      <c r="D4679" t="inlineStr">
        <is>
          <t>WR</t>
        </is>
      </c>
      <c r="E4679" t="inlineStr">
        <is>
          <t>Fr</t>
        </is>
      </c>
      <c r="F4679" t="inlineStr">
        <is>
          <t>5'11"</t>
        </is>
      </c>
      <c r="G4679" t="n">
        <v>163</v>
      </c>
      <c r="H4679" t="inlineStr">
        <is>
          <t>East Saint Louis, Ill.</t>
        </is>
      </c>
    </row>
    <row r="4680">
      <c r="A4680" t="inlineStr">
        <is>
          <t>Indiana</t>
        </is>
      </c>
      <c r="B4680" t="n">
        <v>13</v>
      </c>
      <c r="C4680" t="inlineStr">
        <is>
          <t>Quan Sanks</t>
        </is>
      </c>
      <c r="D4680" t="inlineStr">
        <is>
          <t>DB</t>
        </is>
      </c>
      <c r="E4680" t="inlineStr">
        <is>
          <t>Jr</t>
        </is>
      </c>
      <c r="F4680" t="inlineStr">
        <is>
          <t>5'10"</t>
        </is>
      </c>
      <c r="G4680" t="n">
        <v>190</v>
      </c>
      <c r="H4680" t="inlineStr">
        <is>
          <t>Columbus, Ga.</t>
        </is>
      </c>
    </row>
    <row r="4681">
      <c r="A4681" t="inlineStr">
        <is>
          <t>Indiana</t>
        </is>
      </c>
      <c r="B4681" t="n">
        <v>21</v>
      </c>
      <c r="C4681" t="inlineStr">
        <is>
          <t>Jacob Savage</t>
        </is>
      </c>
      <c r="D4681" t="inlineStr">
        <is>
          <t>LB</t>
        </is>
      </c>
      <c r="E4681" t="inlineStr">
        <is>
          <t>Fr</t>
        </is>
      </c>
      <c r="F4681" t="inlineStr">
        <is>
          <t>6'0"</t>
        </is>
      </c>
      <c r="G4681" t="n">
        <v>222</v>
      </c>
      <c r="H4681" t="inlineStr">
        <is>
          <t>Union, Ky.</t>
        </is>
      </c>
    </row>
    <row r="4682">
      <c r="A4682" t="inlineStr">
        <is>
          <t>Indiana</t>
        </is>
      </c>
      <c r="B4682" t="n">
        <v>88</v>
      </c>
      <c r="C4682" t="inlineStr">
        <is>
          <t>Brock Schott</t>
        </is>
      </c>
      <c r="D4682" t="inlineStr">
        <is>
          <t>TE</t>
        </is>
      </c>
      <c r="E4682" t="inlineStr">
        <is>
          <t>R-Fr</t>
        </is>
      </c>
      <c r="F4682" t="inlineStr">
        <is>
          <t>6'3"</t>
        </is>
      </c>
      <c r="G4682" t="n">
        <v>241</v>
      </c>
      <c r="H4682" t="inlineStr">
        <is>
          <t>Fort Wayne, Ind.</t>
        </is>
      </c>
      <c r="I4682" t="inlineStr">
        <is>
          <t>Transfer from Miami (2026 portal)</t>
        </is>
      </c>
    </row>
    <row r="4683">
      <c r="A4683" t="inlineStr">
        <is>
          <t>Indiana</t>
        </is>
      </c>
      <c r="B4683" t="n">
        <v>60</v>
      </c>
      <c r="C4683" t="inlineStr">
        <is>
          <t>CJ Scifres</t>
        </is>
      </c>
      <c r="D4683" t="inlineStr">
        <is>
          <t>OL</t>
        </is>
      </c>
      <c r="E4683" t="inlineStr">
        <is>
          <t>Fr</t>
        </is>
      </c>
      <c r="F4683" t="inlineStr">
        <is>
          <t>6'5"</t>
        </is>
      </c>
      <c r="G4683" t="n">
        <v>312</v>
      </c>
      <c r="H4683" t="inlineStr">
        <is>
          <t>Bargersville, Ind.</t>
        </is>
      </c>
    </row>
    <row r="4684">
      <c r="A4684" t="inlineStr">
        <is>
          <t>Indiana</t>
        </is>
      </c>
      <c r="B4684" t="n">
        <v>22</v>
      </c>
      <c r="C4684" t="inlineStr">
        <is>
          <t>Jamari Sharpe</t>
        </is>
      </c>
      <c r="D4684" t="inlineStr">
        <is>
          <t>DB</t>
        </is>
      </c>
      <c r="E4684" t="inlineStr">
        <is>
          <t>R-Sr</t>
        </is>
      </c>
      <c r="F4684" t="inlineStr">
        <is>
          <t>6'1"</t>
        </is>
      </c>
      <c r="G4684" t="n">
        <v>188</v>
      </c>
      <c r="H4684" t="inlineStr">
        <is>
          <t>Miami, Fla.</t>
        </is>
      </c>
    </row>
    <row r="4685">
      <c r="A4685" t="inlineStr">
        <is>
          <t>Indiana</t>
        </is>
      </c>
      <c r="B4685" t="n">
        <v>75</v>
      </c>
      <c r="C4685" t="inlineStr">
        <is>
          <t>Sam Simpson</t>
        </is>
      </c>
      <c r="D4685" t="inlineStr">
        <is>
          <t>OL</t>
        </is>
      </c>
      <c r="E4685" t="inlineStr">
        <is>
          <t>Fr</t>
        </is>
      </c>
      <c r="F4685" t="inlineStr">
        <is>
          <t>6'3"</t>
        </is>
      </c>
      <c r="G4685" t="n">
        <v>304</v>
      </c>
      <c r="H4685" t="inlineStr">
        <is>
          <t>River Falls, Wis.</t>
        </is>
      </c>
    </row>
    <row r="4686">
      <c r="A4686" t="inlineStr">
        <is>
          <t>Indiana</t>
        </is>
      </c>
      <c r="B4686" t="n">
        <v>65</v>
      </c>
      <c r="C4686" t="inlineStr">
        <is>
          <t>Carter Smith</t>
        </is>
      </c>
      <c r="D4686" t="inlineStr">
        <is>
          <t>OL</t>
        </is>
      </c>
      <c r="E4686" t="inlineStr">
        <is>
          <t>R-Sr</t>
        </is>
      </c>
      <c r="F4686" t="inlineStr">
        <is>
          <t>6'5"</t>
        </is>
      </c>
      <c r="G4686" t="n">
        <v>313</v>
      </c>
      <c r="H4686" t="inlineStr">
        <is>
          <t>Powell, Ohio</t>
        </is>
      </c>
    </row>
    <row r="4687">
      <c r="A4687" t="inlineStr">
        <is>
          <t>Indiana</t>
        </is>
      </c>
      <c r="B4687" t="n">
        <v>19</v>
      </c>
      <c r="C4687" t="inlineStr">
        <is>
          <t>Zacharey Smith</t>
        </is>
      </c>
      <c r="D4687" t="inlineStr">
        <is>
          <t>DB</t>
        </is>
      </c>
      <c r="E4687" t="inlineStr">
        <is>
          <t>R-Fr</t>
        </is>
      </c>
      <c r="F4687" t="inlineStr">
        <is>
          <t>5'11"</t>
        </is>
      </c>
      <c r="G4687" t="n">
        <v>175</v>
      </c>
      <c r="H4687" t="inlineStr">
        <is>
          <t>Union City, Ga.</t>
        </is>
      </c>
    </row>
    <row r="4688">
      <c r="A4688" t="inlineStr">
        <is>
          <t>Indiana</t>
        </is>
      </c>
      <c r="B4688" t="n">
        <v>91</v>
      </c>
      <c r="C4688" t="inlineStr">
        <is>
          <t>Blake Smythe</t>
        </is>
      </c>
      <c r="D4688" t="inlineStr">
        <is>
          <t>DL</t>
        </is>
      </c>
      <c r="E4688" t="inlineStr">
        <is>
          <t>Fr</t>
        </is>
      </c>
      <c r="F4688" t="inlineStr">
        <is>
          <t>6'2"</t>
        </is>
      </c>
      <c r="G4688" t="n">
        <v>283</v>
      </c>
      <c r="H4688" t="inlineStr">
        <is>
          <t>Trafalgar, Ind.</t>
        </is>
      </c>
    </row>
    <row r="4689">
      <c r="A4689" t="inlineStr">
        <is>
          <t>Indiana</t>
        </is>
      </c>
      <c r="B4689" t="n">
        <v>9</v>
      </c>
      <c r="C4689" t="inlineStr">
        <is>
          <t>Seaonta Stewart Jr.</t>
        </is>
      </c>
      <c r="D4689" t="inlineStr">
        <is>
          <t>DB</t>
        </is>
      </c>
      <c r="E4689" t="inlineStr">
        <is>
          <t>R-Fr</t>
        </is>
      </c>
      <c r="F4689" t="inlineStr">
        <is>
          <t>6'1"</t>
        </is>
      </c>
      <c r="G4689" t="n">
        <v>205</v>
      </c>
      <c r="H4689" t="inlineStr">
        <is>
          <t>Cincinnati, Ohio</t>
        </is>
      </c>
    </row>
    <row r="4690">
      <c r="A4690" t="inlineStr">
        <is>
          <t>Indiana</t>
        </is>
      </c>
      <c r="B4690" t="n">
        <v>83</v>
      </c>
      <c r="C4690" t="inlineStr">
        <is>
          <t>Hunter Stroud</t>
        </is>
      </c>
      <c r="D4690" t="inlineStr">
        <is>
          <t>WR</t>
        </is>
      </c>
      <c r="E4690" t="inlineStr">
        <is>
          <t>R-Fr</t>
        </is>
      </c>
      <c r="F4690" t="inlineStr">
        <is>
          <t>6'0"</t>
        </is>
      </c>
      <c r="G4690" t="n">
        <v>183</v>
      </c>
      <c r="H4690" t="inlineStr">
        <is>
          <t>Martinsville, Ind.</t>
        </is>
      </c>
    </row>
    <row r="4691">
      <c r="A4691" t="inlineStr">
        <is>
          <t>Indiana</t>
        </is>
      </c>
      <c r="B4691" t="n">
        <v>43</v>
      </c>
      <c r="C4691" t="inlineStr">
        <is>
          <t>Bryce Taylor</t>
        </is>
      </c>
      <c r="D4691" t="inlineStr">
        <is>
          <t>K</t>
        </is>
      </c>
      <c r="E4691" t="inlineStr">
        <is>
          <t>R-Fr</t>
        </is>
      </c>
      <c r="F4691" t="inlineStr">
        <is>
          <t>5'10"</t>
        </is>
      </c>
      <c r="G4691" t="n">
        <v>189</v>
      </c>
      <c r="H4691" t="inlineStr">
        <is>
          <t>Bloomington, Ind.</t>
        </is>
      </c>
    </row>
    <row r="4692">
      <c r="A4692" t="inlineStr">
        <is>
          <t>Indiana</t>
        </is>
      </c>
      <c r="B4692" t="n">
        <v>84</v>
      </c>
      <c r="C4692" t="inlineStr">
        <is>
          <t>Blake Thiry</t>
        </is>
      </c>
      <c r="D4692" t="inlineStr">
        <is>
          <t>TE</t>
        </is>
      </c>
      <c r="E4692" t="inlineStr">
        <is>
          <t>R-Fr</t>
        </is>
      </c>
      <c r="F4692" t="inlineStr">
        <is>
          <t>6'4"</t>
        </is>
      </c>
      <c r="G4692" t="n">
        <v>236</v>
      </c>
      <c r="H4692" t="inlineStr">
        <is>
          <t>Prairie Du Chien, Wis.</t>
        </is>
      </c>
    </row>
    <row r="4693">
      <c r="A4693" t="inlineStr">
        <is>
          <t>Indiana</t>
        </is>
      </c>
      <c r="B4693" t="n">
        <v>25</v>
      </c>
      <c r="C4693" t="inlineStr">
        <is>
          <t>D'Montae Tims</t>
        </is>
      </c>
      <c r="D4693" t="inlineStr">
        <is>
          <t>DB</t>
        </is>
      </c>
      <c r="E4693" t="inlineStr">
        <is>
          <t>Fr</t>
        </is>
      </c>
      <c r="F4693" t="inlineStr">
        <is>
          <t>6'0"</t>
        </is>
      </c>
      <c r="G4693" t="n">
        <v>202</v>
      </c>
      <c r="H4693" t="inlineStr">
        <is>
          <t>Tampa, Fla.</t>
        </is>
      </c>
    </row>
    <row r="4694">
      <c r="A4694" t="inlineStr">
        <is>
          <t>Indiana</t>
        </is>
      </c>
      <c r="B4694" t="n">
        <v>47</v>
      </c>
      <c r="C4694" t="inlineStr">
        <is>
          <t>Jackson Tolle</t>
        </is>
      </c>
      <c r="D4694" t="inlineStr">
        <is>
          <t>LS</t>
        </is>
      </c>
      <c r="E4694" t="inlineStr">
        <is>
          <t>Fr</t>
        </is>
      </c>
      <c r="F4694" t="inlineStr">
        <is>
          <t>6'0"</t>
        </is>
      </c>
      <c r="G4694" t="n">
        <v>220</v>
      </c>
      <c r="H4694" t="inlineStr">
        <is>
          <t>Fishers, Ind.</t>
        </is>
      </c>
    </row>
    <row r="4695">
      <c r="A4695" t="inlineStr">
        <is>
          <t>Indiana</t>
        </is>
      </c>
      <c r="B4695" t="n">
        <v>95</v>
      </c>
      <c r="C4695" t="inlineStr">
        <is>
          <t>Tyrique Tucker</t>
        </is>
      </c>
      <c r="D4695" t="inlineStr">
        <is>
          <t>DL</t>
        </is>
      </c>
      <c r="E4695" t="inlineStr">
        <is>
          <t>R-Sr</t>
        </is>
      </c>
      <c r="F4695" t="inlineStr">
        <is>
          <t>6'0"</t>
        </is>
      </c>
      <c r="G4695" t="n">
        <v>307</v>
      </c>
      <c r="H4695" t="inlineStr">
        <is>
          <t>Norfolk, Va.</t>
        </is>
      </c>
    </row>
    <row r="4696">
      <c r="A4696" t="inlineStr">
        <is>
          <t>Indiana</t>
        </is>
      </c>
      <c r="B4696" t="n">
        <v>14</v>
      </c>
      <c r="C4696" t="inlineStr">
        <is>
          <t>Kaiden Turner</t>
        </is>
      </c>
      <c r="D4696" t="inlineStr">
        <is>
          <t>LB</t>
        </is>
      </c>
      <c r="E4696" t="inlineStr">
        <is>
          <t>R-Sr</t>
        </is>
      </c>
      <c r="F4696" t="inlineStr">
        <is>
          <t>6'0"</t>
        </is>
      </c>
      <c r="G4696" t="n">
        <v>228</v>
      </c>
      <c r="H4696" t="inlineStr">
        <is>
          <t>Fayetteville, Ark.</t>
        </is>
      </c>
    </row>
    <row r="4697">
      <c r="A4697" t="inlineStr">
        <is>
          <t>Indiana</t>
        </is>
      </c>
      <c r="B4697" t="n">
        <v>34</v>
      </c>
      <c r="C4697" t="inlineStr">
        <is>
          <t>Jeff Utzinger</t>
        </is>
      </c>
      <c r="D4697" t="inlineStr">
        <is>
          <t>LB</t>
        </is>
      </c>
      <c r="E4697" t="inlineStr">
        <is>
          <t>R-Sr</t>
        </is>
      </c>
      <c r="F4697" t="inlineStr">
        <is>
          <t>6'3"</t>
        </is>
      </c>
      <c r="G4697" t="n">
        <v>232</v>
      </c>
      <c r="H4697" t="inlineStr">
        <is>
          <t>Carmel, Ind.</t>
        </is>
      </c>
    </row>
    <row r="4698">
      <c r="A4698" t="inlineStr">
        <is>
          <t>Indiana</t>
        </is>
      </c>
      <c r="B4698" t="n">
        <v>93</v>
      </c>
      <c r="C4698" t="inlineStr">
        <is>
          <t>Quinn Warren</t>
        </is>
      </c>
      <c r="D4698" t="inlineStr">
        <is>
          <t>K</t>
        </is>
      </c>
      <c r="E4698" t="inlineStr">
        <is>
          <t>Jr</t>
        </is>
      </c>
      <c r="F4698" t="inlineStr">
        <is>
          <t>6'6"</t>
        </is>
      </c>
      <c r="G4698" t="n">
        <v>214</v>
      </c>
      <c r="H4698" t="inlineStr">
        <is>
          <t>Indianapolis, Ind.</t>
        </is>
      </c>
    </row>
    <row r="4699">
      <c r="A4699" t="inlineStr">
        <is>
          <t>Indiana</t>
        </is>
      </c>
      <c r="B4699" t="n">
        <v>17</v>
      </c>
      <c r="C4699" t="inlineStr">
        <is>
          <t>Jackson Wasserstrom</t>
        </is>
      </c>
      <c r="D4699" t="inlineStr">
        <is>
          <t>WR</t>
        </is>
      </c>
      <c r="E4699" t="inlineStr">
        <is>
          <t>R-Sr</t>
        </is>
      </c>
      <c r="F4699" t="inlineStr">
        <is>
          <t>5'11"</t>
        </is>
      </c>
      <c r="G4699" t="n">
        <v>177</v>
      </c>
      <c r="H4699" t="inlineStr">
        <is>
          <t>Westfield, Ind.</t>
        </is>
      </c>
    </row>
    <row r="4700">
      <c r="A4700" t="inlineStr">
        <is>
          <t>Indiana</t>
        </is>
      </c>
      <c r="B4700" t="n">
        <v>55</v>
      </c>
      <c r="C4700" t="inlineStr">
        <is>
          <t>Rodney White</t>
        </is>
      </c>
      <c r="D4700" t="inlineStr">
        <is>
          <t>DL</t>
        </is>
      </c>
      <c r="E4700" t="inlineStr">
        <is>
          <t>Fr</t>
        </is>
      </c>
      <c r="F4700" t="inlineStr">
        <is>
          <t>6'1"</t>
        </is>
      </c>
      <c r="G4700" t="n">
        <v>296</v>
      </c>
      <c r="H4700" t="inlineStr">
        <is>
          <t>Baltimore, Md.</t>
        </is>
      </c>
    </row>
    <row r="4701">
      <c r="A4701" t="inlineStr">
        <is>
          <t>Indiana</t>
        </is>
      </c>
      <c r="B4701" t="n">
        <v>61</v>
      </c>
      <c r="C4701" t="inlineStr">
        <is>
          <t>Baylor Wilkin</t>
        </is>
      </c>
      <c r="D4701" t="inlineStr">
        <is>
          <t>OL</t>
        </is>
      </c>
      <c r="E4701" t="inlineStr">
        <is>
          <t>R-Fr</t>
        </is>
      </c>
      <c r="F4701" t="inlineStr">
        <is>
          <t>6'5"</t>
        </is>
      </c>
      <c r="G4701" t="n">
        <v>289</v>
      </c>
      <c r="H4701" t="inlineStr">
        <is>
          <t>Van Buren, Ohio</t>
        </is>
      </c>
    </row>
    <row r="4702">
      <c r="A4702" t="inlineStr">
        <is>
          <t>Indiana</t>
        </is>
      </c>
      <c r="B4702" t="n">
        <v>0</v>
      </c>
      <c r="C4702" t="inlineStr">
        <is>
          <t>Carson Williams</t>
        </is>
      </c>
      <c r="D4702" t="inlineStr">
        <is>
          <t>DB</t>
        </is>
      </c>
      <c r="E4702" t="inlineStr">
        <is>
          <t>R-So</t>
        </is>
      </c>
      <c r="F4702" t="inlineStr">
        <is>
          <t>5'11"</t>
        </is>
      </c>
      <c r="G4702" t="n">
        <v>181</v>
      </c>
      <c r="H4702" t="inlineStr">
        <is>
          <t>Houston, Texas</t>
        </is>
      </c>
      <c r="I4702" t="inlineStr">
        <is>
          <t>Transfer from Montana State (2026 portal)</t>
        </is>
      </c>
    </row>
    <row r="4703">
      <c r="A4703" t="inlineStr">
        <is>
          <t>Indiana</t>
        </is>
      </c>
      <c r="B4703" t="n">
        <v>24</v>
      </c>
      <c r="C4703" t="inlineStr">
        <is>
          <t>Ja'Dyn Williams</t>
        </is>
      </c>
      <c r="D4703" t="inlineStr">
        <is>
          <t>LB</t>
        </is>
      </c>
      <c r="E4703" t="inlineStr">
        <is>
          <t>Fr</t>
        </is>
      </c>
      <c r="F4703" t="inlineStr">
        <is>
          <t>6'1"</t>
        </is>
      </c>
      <c r="G4703" t="n">
        <v>211</v>
      </c>
      <c r="H4703" t="inlineStr">
        <is>
          <t>Massillon, Ohio</t>
        </is>
      </c>
    </row>
    <row r="4704">
      <c r="A4704" t="inlineStr">
        <is>
          <t>Indiana</t>
        </is>
      </c>
      <c r="B4704" t="n">
        <v>2</v>
      </c>
      <c r="C4704" t="inlineStr">
        <is>
          <t>Grant Wilson</t>
        </is>
      </c>
      <c r="D4704" t="inlineStr">
        <is>
          <t>QB</t>
        </is>
      </c>
      <c r="E4704" t="inlineStr">
        <is>
          <t>Gr.+</t>
        </is>
      </c>
      <c r="F4704" t="inlineStr">
        <is>
          <t>6'3"</t>
        </is>
      </c>
      <c r="G4704" t="n">
        <v>218</v>
      </c>
      <c r="H4704" t="inlineStr">
        <is>
          <t>Arlington, Va.</t>
        </is>
      </c>
    </row>
    <row r="4705">
      <c r="A4705" t="inlineStr">
        <is>
          <t>Indiana</t>
        </is>
      </c>
      <c r="B4705" t="n">
        <v>6</v>
      </c>
      <c r="C4705" t="inlineStr">
        <is>
          <t>Preston Zachman</t>
        </is>
      </c>
      <c r="D4705" t="inlineStr">
        <is>
          <t>DB</t>
        </is>
      </c>
      <c r="E4705" t="inlineStr">
        <is>
          <t>R-Sr</t>
        </is>
      </c>
      <c r="F4705" t="inlineStr">
        <is>
          <t>6'2"</t>
        </is>
      </c>
      <c r="G4705" t="n">
        <v>209</v>
      </c>
      <c r="H4705" t="inlineStr">
        <is>
          <t>Elysburg, Pa.</t>
        </is>
      </c>
      <c r="I4705" t="inlineStr">
        <is>
          <t>Transfer from Wisconsin (2026 portal)</t>
        </is>
      </c>
    </row>
    <row r="4706">
      <c r="A4706" t="inlineStr">
        <is>
          <t>Iowa</t>
        </is>
      </c>
      <c r="B4706" t="n">
        <v>60</v>
      </c>
      <c r="C4706" t="inlineStr">
        <is>
          <t>Lucas Allgeyer</t>
        </is>
      </c>
      <c r="D4706" t="inlineStr">
        <is>
          <t>OL</t>
        </is>
      </c>
      <c r="E4706" t="inlineStr">
        <is>
          <t>RS Fr</t>
        </is>
      </c>
      <c r="F4706" t="inlineStr">
        <is>
          <t>6'5"</t>
        </is>
      </c>
      <c r="G4706" t="n">
        <v>297</v>
      </c>
      <c r="H4706" t="inlineStr">
        <is>
          <t>St. Louis, Mo.</t>
        </is>
      </c>
    </row>
    <row r="4707">
      <c r="A4707" t="inlineStr">
        <is>
          <t>Iowa</t>
        </is>
      </c>
      <c r="B4707" t="n">
        <v>84</v>
      </c>
      <c r="C4707" t="inlineStr">
        <is>
          <t>Joseph Anderson</t>
        </is>
      </c>
      <c r="D4707" t="inlineStr">
        <is>
          <t>DE</t>
        </is>
      </c>
      <c r="E4707" t="inlineStr">
        <is>
          <t>So</t>
        </is>
      </c>
      <c r="F4707" t="inlineStr">
        <is>
          <t>6'6"</t>
        </is>
      </c>
      <c r="G4707" t="n">
        <v>241</v>
      </c>
      <c r="H4707" t="inlineStr">
        <is>
          <t>St. Louis, Mo.</t>
        </is>
      </c>
    </row>
    <row r="4708">
      <c r="A4708" t="inlineStr">
        <is>
          <t>Iowa</t>
        </is>
      </c>
      <c r="B4708" t="n">
        <v>88</v>
      </c>
      <c r="C4708" t="inlineStr">
        <is>
          <t>Lance Beeghley</t>
        </is>
      </c>
      <c r="D4708" t="inlineStr">
        <is>
          <t>WR</t>
        </is>
      </c>
      <c r="E4708" t="inlineStr">
        <is>
          <t>So</t>
        </is>
      </c>
      <c r="F4708" t="inlineStr">
        <is>
          <t>6'2"</t>
        </is>
      </c>
      <c r="G4708" t="n">
        <v>197</v>
      </c>
      <c r="H4708" t="inlineStr">
        <is>
          <t>New Braunfels, Texas</t>
        </is>
      </c>
      <c r="I4708" t="inlineStr">
        <is>
          <t>Transfer from SMU (2026 portal)</t>
        </is>
      </c>
    </row>
    <row r="4709">
      <c r="A4709" t="inlineStr">
        <is>
          <t>Iowa</t>
        </is>
      </c>
      <c r="B4709" t="n">
        <v>56</v>
      </c>
      <c r="C4709" t="inlineStr">
        <is>
          <t>Maddux Borcherding-Johnson</t>
        </is>
      </c>
      <c r="D4709" t="inlineStr">
        <is>
          <t>DL</t>
        </is>
      </c>
      <c r="E4709" t="inlineStr">
        <is>
          <t>Jr</t>
        </is>
      </c>
      <c r="F4709" t="inlineStr">
        <is>
          <t>6'3"</t>
        </is>
      </c>
      <c r="G4709" t="n">
        <v>299</v>
      </c>
      <c r="H4709" t="inlineStr">
        <is>
          <t>Norwalk, Iowa</t>
        </is>
      </c>
    </row>
    <row r="4710">
      <c r="A4710" t="inlineStr">
        <is>
          <t>Iowa</t>
        </is>
      </c>
      <c r="B4710" t="n">
        <v>9</v>
      </c>
      <c r="C4710" t="inlineStr">
        <is>
          <t>Hank Brown</t>
        </is>
      </c>
      <c r="D4710" t="inlineStr">
        <is>
          <t>QB</t>
        </is>
      </c>
      <c r="E4710" t="inlineStr">
        <is>
          <t>Jr</t>
        </is>
      </c>
      <c r="F4710" t="inlineStr">
        <is>
          <t>6'4"</t>
        </is>
      </c>
      <c r="G4710" t="n">
        <v>218</v>
      </c>
      <c r="H4710" t="inlineStr">
        <is>
          <t>Nashville, Tenn.</t>
        </is>
      </c>
    </row>
    <row r="4711">
      <c r="A4711" t="inlineStr">
        <is>
          <t>Iowa</t>
        </is>
      </c>
      <c r="B4711" t="n">
        <v>43</v>
      </c>
      <c r="C4711" t="inlineStr">
        <is>
          <t>Kahmari Brown</t>
        </is>
      </c>
      <c r="D4711" t="inlineStr">
        <is>
          <t>DL</t>
        </is>
      </c>
      <c r="E4711" t="inlineStr">
        <is>
          <t>Jr</t>
        </is>
      </c>
      <c r="F4711" t="inlineStr">
        <is>
          <t>6'2"</t>
        </is>
      </c>
      <c r="G4711" t="n">
        <v>259</v>
      </c>
      <c r="H4711" t="inlineStr">
        <is>
          <t>Jacksonville, N.C.</t>
        </is>
      </c>
      <c r="I4711" t="inlineStr">
        <is>
          <t>Transfer from Elon (2026 portal)</t>
        </is>
      </c>
    </row>
    <row r="4712">
      <c r="A4712" t="inlineStr">
        <is>
          <t>Iowa</t>
        </is>
      </c>
      <c r="B4712" t="n">
        <v>2</v>
      </c>
      <c r="C4712" t="inlineStr">
        <is>
          <t>Tyler Brown</t>
        </is>
      </c>
      <c r="D4712" t="inlineStr">
        <is>
          <t>DB</t>
        </is>
      </c>
      <c r="E4712" t="inlineStr">
        <is>
          <t>Jr</t>
        </is>
      </c>
      <c r="F4712" t="inlineStr">
        <is>
          <t>5'10"</t>
        </is>
      </c>
      <c r="G4712" t="n">
        <v>201</v>
      </c>
      <c r="H4712" t="inlineStr">
        <is>
          <t>Annapolis, Md.</t>
        </is>
      </c>
      <c r="I4712" t="inlineStr">
        <is>
          <t>Transfer from James Madison (2026 portal)</t>
        </is>
      </c>
    </row>
    <row r="4713">
      <c r="A4713" t="inlineStr">
        <is>
          <t>Iowa</t>
        </is>
      </c>
      <c r="B4713" t="n">
        <v>33</v>
      </c>
      <c r="C4713" t="inlineStr">
        <is>
          <t>Cam Buffington</t>
        </is>
      </c>
      <c r="D4713" t="inlineStr">
        <is>
          <t>LB</t>
        </is>
      </c>
      <c r="E4713" t="inlineStr">
        <is>
          <t>So</t>
        </is>
      </c>
      <c r="F4713" t="inlineStr">
        <is>
          <t>6'3"</t>
        </is>
      </c>
      <c r="G4713" t="n">
        <v>238</v>
      </c>
      <c r="H4713" t="inlineStr">
        <is>
          <t>Winfield, Iowa</t>
        </is>
      </c>
    </row>
    <row r="4714">
      <c r="A4714" t="inlineStr">
        <is>
          <t>Iowa</t>
        </is>
      </c>
      <c r="B4714" t="n">
        <v>92</v>
      </c>
      <c r="C4714" t="inlineStr">
        <is>
          <t>Caden Buhr</t>
        </is>
      </c>
      <c r="D4714" t="inlineStr">
        <is>
          <t>PK</t>
        </is>
      </c>
      <c r="E4714" t="inlineStr">
        <is>
          <t>RS Fr</t>
        </is>
      </c>
      <c r="F4714" t="inlineStr">
        <is>
          <t>5'10"</t>
        </is>
      </c>
      <c r="G4714" t="n">
        <v>203</v>
      </c>
      <c r="H4714" t="inlineStr">
        <is>
          <t>Bettendorf, Iowa</t>
        </is>
      </c>
    </row>
    <row r="4715">
      <c r="A4715" t="inlineStr">
        <is>
          <t>Iowa</t>
        </is>
      </c>
      <c r="B4715" t="n">
        <v>84</v>
      </c>
      <c r="C4715" t="inlineStr">
        <is>
          <t>Jarriett Buie</t>
        </is>
      </c>
      <c r="D4715" t="inlineStr">
        <is>
          <t>WR</t>
        </is>
      </c>
      <c r="E4715" t="inlineStr">
        <is>
          <t>Jr</t>
        </is>
      </c>
      <c r="F4715" t="inlineStr">
        <is>
          <t>6'2"</t>
        </is>
      </c>
      <c r="G4715" t="n">
        <v>198</v>
      </c>
      <c r="H4715" t="inlineStr">
        <is>
          <t>Tampa, Fla.</t>
        </is>
      </c>
    </row>
    <row r="4716">
      <c r="A4716" t="inlineStr">
        <is>
          <t>Iowa</t>
        </is>
      </c>
      <c r="B4716" t="n">
        <v>80</v>
      </c>
      <c r="C4716" t="inlineStr">
        <is>
          <t>Michael Burt</t>
        </is>
      </c>
      <c r="D4716" t="inlineStr">
        <is>
          <t>TE</t>
        </is>
      </c>
      <c r="E4716" t="inlineStr">
        <is>
          <t>So</t>
        </is>
      </c>
      <c r="F4716" t="inlineStr">
        <is>
          <t>6'5"</t>
        </is>
      </c>
      <c r="G4716" t="n">
        <v>252</v>
      </c>
      <c r="H4716" t="inlineStr">
        <is>
          <t>Omaha, Neb.</t>
        </is>
      </c>
    </row>
    <row r="4717">
      <c r="A4717" t="inlineStr">
        <is>
          <t>Iowa</t>
        </is>
      </c>
      <c r="B4717" t="n">
        <v>13</v>
      </c>
      <c r="C4717" t="inlineStr">
        <is>
          <t>Drew Campbell</t>
        </is>
      </c>
      <c r="D4717" t="inlineStr">
        <is>
          <t>DE</t>
        </is>
      </c>
      <c r="E4717" t="inlineStr">
        <is>
          <t>So</t>
        </is>
      </c>
      <c r="F4717" t="inlineStr">
        <is>
          <t>6'4"</t>
        </is>
      </c>
      <c r="G4717" t="n">
        <v>252</v>
      </c>
      <c r="H4717" t="inlineStr">
        <is>
          <t>Cedar Falls, Iowa</t>
        </is>
      </c>
    </row>
    <row r="4718">
      <c r="A4718" t="inlineStr">
        <is>
          <t>Iowa</t>
        </is>
      </c>
      <c r="B4718" t="n">
        <v>40</v>
      </c>
      <c r="C4718" t="inlineStr">
        <is>
          <t>Chima Chineke</t>
        </is>
      </c>
      <c r="D4718" t="inlineStr">
        <is>
          <t>DE</t>
        </is>
      </c>
      <c r="E4718" t="inlineStr">
        <is>
          <t>So</t>
        </is>
      </c>
      <c r="F4718" t="inlineStr">
        <is>
          <t>6'4"</t>
        </is>
      </c>
      <c r="G4718" t="n">
        <v>262</v>
      </c>
      <c r="H4718" t="inlineStr">
        <is>
          <t>Plano, Texas</t>
        </is>
      </c>
    </row>
    <row r="4719">
      <c r="A4719" t="inlineStr">
        <is>
          <t>Iowa</t>
        </is>
      </c>
      <c r="B4719" t="n">
        <v>15</v>
      </c>
      <c r="C4719" t="inlineStr">
        <is>
          <t>Carson Cooney</t>
        </is>
      </c>
      <c r="D4719" t="inlineStr">
        <is>
          <t>LB</t>
        </is>
      </c>
      <c r="E4719" t="inlineStr">
        <is>
          <t>RS Fr</t>
        </is>
      </c>
      <c r="F4719" t="inlineStr">
        <is>
          <t>6'3"</t>
        </is>
      </c>
      <c r="G4719" t="n">
        <v>222</v>
      </c>
      <c r="H4719" t="inlineStr">
        <is>
          <t>Oswego, Ill.</t>
        </is>
      </c>
    </row>
    <row r="4720">
      <c r="A4720" t="inlineStr">
        <is>
          <t>Iowa</t>
        </is>
      </c>
      <c r="B4720" t="n">
        <v>31</v>
      </c>
      <c r="C4720" t="inlineStr">
        <is>
          <t>Nolan DeLong</t>
        </is>
      </c>
      <c r="D4720" t="inlineStr">
        <is>
          <t>LB</t>
        </is>
      </c>
      <c r="E4720" t="inlineStr">
        <is>
          <t>Jr</t>
        </is>
      </c>
      <c r="F4720" t="inlineStr">
        <is>
          <t>6'0"</t>
        </is>
      </c>
      <c r="G4720" t="n">
        <v>231</v>
      </c>
      <c r="H4720" t="inlineStr">
        <is>
          <t>Durant, Iowa</t>
        </is>
      </c>
    </row>
    <row r="4721">
      <c r="A4721" t="inlineStr">
        <is>
          <t>Iowa</t>
        </is>
      </c>
      <c r="B4721" t="n">
        <v>15</v>
      </c>
      <c r="C4721" t="inlineStr">
        <is>
          <t>O’Lontae Dean</t>
        </is>
      </c>
      <c r="D4721" t="inlineStr">
        <is>
          <t>RB</t>
        </is>
      </c>
      <c r="E4721" t="inlineStr">
        <is>
          <t>RS Fr</t>
        </is>
      </c>
      <c r="F4721" t="inlineStr">
        <is>
          <t>6'0"</t>
        </is>
      </c>
      <c r="G4721" t="n">
        <v>212</v>
      </c>
      <c r="H4721" t="inlineStr">
        <is>
          <t>Plant City, Fla.</t>
        </is>
      </c>
    </row>
    <row r="4722">
      <c r="A4722" t="inlineStr">
        <is>
          <t>Iowa</t>
        </is>
      </c>
      <c r="B4722" t="n">
        <v>14</v>
      </c>
      <c r="C4722" t="inlineStr">
        <is>
          <t>Tony Diaz</t>
        </is>
      </c>
      <c r="D4722" t="inlineStr">
        <is>
          <t>WR</t>
        </is>
      </c>
      <c r="E4722" t="inlineStr">
        <is>
          <t>So</t>
        </is>
      </c>
      <c r="F4722" t="inlineStr">
        <is>
          <t>5'10"</t>
        </is>
      </c>
      <c r="G4722" t="n">
        <v>184</v>
      </c>
      <c r="H4722" t="inlineStr">
        <is>
          <t>San Marcos, Texas</t>
        </is>
      </c>
      <c r="I4722" t="inlineStr">
        <is>
          <t>Transfer from Texas-Rio Grande Valley (2026 portal)</t>
        </is>
      </c>
    </row>
    <row r="4723">
      <c r="A4723" t="inlineStr">
        <is>
          <t>Iowa</t>
        </is>
      </c>
      <c r="B4723" t="n">
        <v>23</v>
      </c>
      <c r="C4723" t="inlineStr">
        <is>
          <t>Brevin Doll</t>
        </is>
      </c>
      <c r="D4723" t="inlineStr">
        <is>
          <t>RB</t>
        </is>
      </c>
      <c r="E4723" t="inlineStr">
        <is>
          <t>So</t>
        </is>
      </c>
      <c r="F4723" t="inlineStr">
        <is>
          <t>6'0"</t>
        </is>
      </c>
      <c r="G4723" t="n">
        <v>213</v>
      </c>
      <c r="H4723" t="inlineStr">
        <is>
          <t>Adel, Iowa</t>
        </is>
      </c>
    </row>
    <row r="4724">
      <c r="A4724" t="inlineStr">
        <is>
          <t>Iowa</t>
        </is>
      </c>
      <c r="B4724" t="n">
        <v>71</v>
      </c>
      <c r="C4724" t="inlineStr">
        <is>
          <t>Jack Dotzler</t>
        </is>
      </c>
      <c r="D4724" t="inlineStr">
        <is>
          <t>OL</t>
        </is>
      </c>
      <c r="E4724" t="inlineStr">
        <is>
          <t>Sr</t>
        </is>
      </c>
      <c r="F4724" t="inlineStr">
        <is>
          <t>6'6"</t>
        </is>
      </c>
      <c r="G4724" t="n">
        <v>309</v>
      </c>
      <c r="H4724" t="inlineStr">
        <is>
          <t>Waunakee, Wis.</t>
        </is>
      </c>
    </row>
    <row r="4725">
      <c r="A4725" t="inlineStr">
        <is>
          <t>Iowa</t>
        </is>
      </c>
      <c r="B4725" t="n">
        <v>17</v>
      </c>
      <c r="C4725" t="inlineStr">
        <is>
          <t>Alex Eichmann</t>
        </is>
      </c>
      <c r="D4725" t="inlineStr">
        <is>
          <t>WR</t>
        </is>
      </c>
      <c r="E4725" t="inlineStr">
        <is>
          <t>Sr</t>
        </is>
      </c>
      <c r="F4725" t="inlineStr">
        <is>
          <t>6'2"</t>
        </is>
      </c>
      <c r="G4725" t="n">
        <v>210</v>
      </c>
      <c r="H4725" t="inlineStr">
        <is>
          <t>Sussex, Wis.</t>
        </is>
      </c>
    </row>
    <row r="4726">
      <c r="A4726" t="inlineStr">
        <is>
          <t>Iowa</t>
        </is>
      </c>
      <c r="B4726" t="n">
        <v>97</v>
      </c>
      <c r="C4726" t="inlineStr">
        <is>
          <t>Iose Epenesa</t>
        </is>
      </c>
      <c r="D4726" t="inlineStr">
        <is>
          <t>DL</t>
        </is>
      </c>
      <c r="E4726" t="inlineStr">
        <is>
          <t>RS Fr</t>
        </is>
      </c>
      <c r="F4726" t="inlineStr">
        <is>
          <t>6'3"</t>
        </is>
      </c>
      <c r="G4726" t="n">
        <v>269</v>
      </c>
      <c r="H4726" t="inlineStr">
        <is>
          <t>Glen Carbon, Ill.</t>
        </is>
      </c>
    </row>
    <row r="4727">
      <c r="A4727" t="inlineStr">
        <is>
          <t>Iowa</t>
        </is>
      </c>
      <c r="B4727" t="n">
        <v>49</v>
      </c>
      <c r="C4727" t="inlineStr">
        <is>
          <t>Boston Everitt</t>
        </is>
      </c>
      <c r="D4727" t="inlineStr">
        <is>
          <t>P</t>
        </is>
      </c>
      <c r="E4727" t="inlineStr">
        <is>
          <t>Fr</t>
        </is>
      </c>
      <c r="F4727" t="inlineStr">
        <is>
          <t>6'0"</t>
        </is>
      </c>
      <c r="G4727" t="n">
        <v>199</v>
      </c>
      <c r="H4727" t="inlineStr">
        <is>
          <t>Hope Island, Australia</t>
        </is>
      </c>
    </row>
    <row r="4728">
      <c r="A4728" t="inlineStr">
        <is>
          <t>Iowa</t>
        </is>
      </c>
      <c r="B4728" t="n">
        <v>16</v>
      </c>
      <c r="C4728" t="inlineStr">
        <is>
          <t>Ryan Fitzgerald</t>
        </is>
      </c>
      <c r="D4728" t="inlineStr">
        <is>
          <t>QB</t>
        </is>
      </c>
      <c r="E4728" t="inlineStr">
        <is>
          <t>RS Fr</t>
        </is>
      </c>
      <c r="F4728" t="inlineStr">
        <is>
          <t>6'2"</t>
        </is>
      </c>
      <c r="G4728" t="n">
        <v>221</v>
      </c>
      <c r="H4728" t="inlineStr">
        <is>
          <t>Northfield, Ill.</t>
        </is>
      </c>
    </row>
    <row r="4729">
      <c r="A4729" t="inlineStr">
        <is>
          <t>Iowa</t>
        </is>
      </c>
      <c r="B4729" t="n">
        <v>99</v>
      </c>
      <c r="C4729" t="inlineStr">
        <is>
          <t>Brad Fitzgibbon</t>
        </is>
      </c>
      <c r="D4729" t="inlineStr">
        <is>
          <t>DL</t>
        </is>
      </c>
      <c r="E4729" t="inlineStr">
        <is>
          <t>RS Fr</t>
        </is>
      </c>
      <c r="F4729" t="inlineStr">
        <is>
          <t>6'3"</t>
        </is>
      </c>
      <c r="G4729" t="n">
        <v>288</v>
      </c>
      <c r="H4729" t="inlineStr">
        <is>
          <t>Chicago, Ill.</t>
        </is>
      </c>
    </row>
    <row r="4730">
      <c r="A4730" t="inlineStr">
        <is>
          <t>Iowa</t>
        </is>
      </c>
      <c r="B4730" t="n">
        <v>51</v>
      </c>
      <c r="C4730" t="inlineStr">
        <is>
          <t>Luke Gaffney</t>
        </is>
      </c>
      <c r="D4730" t="inlineStr">
        <is>
          <t>DL</t>
        </is>
      </c>
      <c r="E4730" t="inlineStr">
        <is>
          <t>Sr</t>
        </is>
      </c>
      <c r="F4730" t="inlineStr">
        <is>
          <t>6'2"</t>
        </is>
      </c>
      <c r="G4730" t="n">
        <v>288</v>
      </c>
      <c r="H4730" t="inlineStr">
        <is>
          <t>Robins, Iowa</t>
        </is>
      </c>
    </row>
    <row r="4731">
      <c r="A4731" t="inlineStr">
        <is>
          <t>Iowa</t>
        </is>
      </c>
      <c r="B4731" t="n">
        <v>10</v>
      </c>
      <c r="C4731" t="inlineStr">
        <is>
          <t>Burke Gautcher</t>
        </is>
      </c>
      <c r="D4731" t="inlineStr">
        <is>
          <t>LB</t>
        </is>
      </c>
      <c r="E4731" t="inlineStr">
        <is>
          <t>RS Fr</t>
        </is>
      </c>
      <c r="F4731" t="inlineStr">
        <is>
          <t>6'3"</t>
        </is>
      </c>
      <c r="G4731" t="n">
        <v>231</v>
      </c>
      <c r="H4731" t="inlineStr">
        <is>
          <t>Sycamore, Ill.</t>
        </is>
      </c>
    </row>
    <row r="4732">
      <c r="A4732" t="inlineStr">
        <is>
          <t>Iowa</t>
        </is>
      </c>
      <c r="B4732" t="n">
        <v>19</v>
      </c>
      <c r="C4732" t="inlineStr">
        <is>
          <t>Kyler Gerardy</t>
        </is>
      </c>
      <c r="D4732" t="inlineStr">
        <is>
          <t>DB</t>
        </is>
      </c>
      <c r="E4732" t="inlineStr">
        <is>
          <t>So</t>
        </is>
      </c>
      <c r="F4732" t="inlineStr">
        <is>
          <t>6'0"</t>
        </is>
      </c>
      <c r="G4732" t="n">
        <v>199</v>
      </c>
      <c r="H4732" t="inlineStr">
        <is>
          <t>Eldridge, Iowa</t>
        </is>
      </c>
    </row>
    <row r="4733">
      <c r="A4733" t="inlineStr">
        <is>
          <t>Iowa</t>
        </is>
      </c>
      <c r="B4733" t="n">
        <v>7</v>
      </c>
      <c r="C4733" t="inlineStr">
        <is>
          <t>Rashad Godfrey, Jr.</t>
        </is>
      </c>
      <c r="D4733" t="inlineStr">
        <is>
          <t>DB</t>
        </is>
      </c>
      <c r="E4733" t="inlineStr">
        <is>
          <t>So</t>
        </is>
      </c>
      <c r="F4733" t="inlineStr">
        <is>
          <t>6'1"</t>
        </is>
      </c>
      <c r="G4733" t="n">
        <v>202</v>
      </c>
      <c r="H4733" t="inlineStr">
        <is>
          <t>Plant City, Fla.</t>
        </is>
      </c>
    </row>
    <row r="4734">
      <c r="A4734" t="inlineStr">
        <is>
          <t>Iowa</t>
        </is>
      </c>
      <c r="B4734" t="n">
        <v>0</v>
      </c>
      <c r="C4734" t="inlineStr">
        <is>
          <t>Cody Haddad</t>
        </is>
      </c>
      <c r="D4734" t="inlineStr">
        <is>
          <t>DB</t>
        </is>
      </c>
      <c r="E4734" t="inlineStr">
        <is>
          <t>RS Fr</t>
        </is>
      </c>
      <c r="F4734" t="inlineStr">
        <is>
          <t>5'11"</t>
        </is>
      </c>
      <c r="G4734" t="n">
        <v>186</v>
      </c>
      <c r="H4734" t="inlineStr">
        <is>
          <t>Cleveland, Ohio</t>
        </is>
      </c>
      <c r="I4734" t="inlineStr">
        <is>
          <t>Transfer from Ohio State (2026 portal)</t>
        </is>
      </c>
    </row>
    <row r="4735">
      <c r="A4735" t="inlineStr">
        <is>
          <t>Iowa</t>
        </is>
      </c>
      <c r="B4735" t="n">
        <v>52</v>
      </c>
      <c r="C4735" t="inlineStr">
        <is>
          <t>Will Hahn</t>
        </is>
      </c>
      <c r="D4735" t="inlineStr">
        <is>
          <t>OL</t>
        </is>
      </c>
      <c r="E4735" t="inlineStr">
        <is>
          <t>RS Fr</t>
        </is>
      </c>
      <c r="F4735" t="inlineStr">
        <is>
          <t>6'1"</t>
        </is>
      </c>
      <c r="G4735" t="n">
        <v>294</v>
      </c>
      <c r="H4735" t="inlineStr">
        <is>
          <t>Decorah, Iowa</t>
        </is>
      </c>
    </row>
    <row r="4736">
      <c r="A4736" t="inlineStr">
        <is>
          <t>Iowa</t>
        </is>
      </c>
      <c r="B4736" t="n">
        <v>5</v>
      </c>
      <c r="C4736" t="inlineStr">
        <is>
          <t>Anthony Hawkins</t>
        </is>
      </c>
      <c r="D4736" t="inlineStr">
        <is>
          <t>DB</t>
        </is>
      </c>
      <c r="E4736" t="inlineStr">
        <is>
          <t>So</t>
        </is>
      </c>
      <c r="F4736" t="inlineStr">
        <is>
          <t>6'3"</t>
        </is>
      </c>
      <c r="G4736" t="n">
        <v>202</v>
      </c>
      <c r="H4736" t="inlineStr">
        <is>
          <t>Annapolis, Md.</t>
        </is>
      </c>
      <c r="I4736" t="inlineStr">
        <is>
          <t>Transfer from Villanova (2026 portal)</t>
        </is>
      </c>
    </row>
    <row r="4737">
      <c r="A4737" t="inlineStr">
        <is>
          <t>Iowa</t>
        </is>
      </c>
      <c r="B4737" t="n">
        <v>96</v>
      </c>
      <c r="C4737" t="inlineStr">
        <is>
          <t>Bryce Hawthorne</t>
        </is>
      </c>
      <c r="D4737" t="inlineStr">
        <is>
          <t>DL</t>
        </is>
      </c>
      <c r="E4737" t="inlineStr">
        <is>
          <t>Jr</t>
        </is>
      </c>
      <c r="F4737" t="inlineStr">
        <is>
          <t>6'3"</t>
        </is>
      </c>
      <c r="G4737" t="n">
        <v>298</v>
      </c>
      <c r="H4737" t="inlineStr">
        <is>
          <t>Osseo, Minn.</t>
        </is>
      </c>
    </row>
    <row r="4738">
      <c r="A4738" t="inlineStr">
        <is>
          <t>Iowa</t>
        </is>
      </c>
      <c r="B4738" t="n">
        <v>10</v>
      </c>
      <c r="C4738" t="inlineStr">
        <is>
          <t>Jeremy Hecklinski</t>
        </is>
      </c>
      <c r="D4738" t="inlineStr">
        <is>
          <t>QB</t>
        </is>
      </c>
      <c r="E4738" t="inlineStr">
        <is>
          <t>So</t>
        </is>
      </c>
      <c r="F4738" t="inlineStr">
        <is>
          <t>5'11"</t>
        </is>
      </c>
      <c r="G4738" t="n">
        <v>201</v>
      </c>
      <c r="H4738" t="inlineStr">
        <is>
          <t>Marietta, Ga.</t>
        </is>
      </c>
    </row>
    <row r="4739">
      <c r="A4739" t="inlineStr">
        <is>
          <t>Iowa</t>
        </is>
      </c>
      <c r="B4739" t="n">
        <v>16</v>
      </c>
      <c r="C4739" t="inlineStr">
        <is>
          <t>Ronnie Hill</t>
        </is>
      </c>
      <c r="D4739" t="inlineStr">
        <is>
          <t>DB</t>
        </is>
      </c>
      <c r="E4739" t="inlineStr">
        <is>
          <t>Fr</t>
        </is>
      </c>
      <c r="F4739" t="inlineStr">
        <is>
          <t>5'11"</t>
        </is>
      </c>
      <c r="G4739" t="n">
        <v>192</v>
      </c>
      <c r="H4739" t="inlineStr">
        <is>
          <t>Eastpointe, Mich.</t>
        </is>
      </c>
    </row>
    <row r="4740">
      <c r="A4740" t="inlineStr">
        <is>
          <t>Iowa</t>
        </is>
      </c>
      <c r="B4740" t="n">
        <v>7</v>
      </c>
      <c r="C4740" t="inlineStr">
        <is>
          <t>Dayton Howard</t>
        </is>
      </c>
      <c r="D4740" t="inlineStr">
        <is>
          <t>WR</t>
        </is>
      </c>
      <c r="E4740" t="inlineStr">
        <is>
          <t>Jr</t>
        </is>
      </c>
      <c r="F4740" t="inlineStr">
        <is>
          <t>6'5"</t>
        </is>
      </c>
      <c r="G4740" t="n">
        <v>215</v>
      </c>
      <c r="H4740" t="inlineStr">
        <is>
          <t>Kansas City, Mo.</t>
        </is>
      </c>
    </row>
    <row r="4741">
      <c r="A4741" t="inlineStr">
        <is>
          <t>Iowa</t>
        </is>
      </c>
      <c r="B4741" t="n">
        <v>57</v>
      </c>
      <c r="C4741" t="inlineStr">
        <is>
          <t>Will Hubert</t>
        </is>
      </c>
      <c r="D4741" t="inlineStr">
        <is>
          <t>DL</t>
        </is>
      </c>
      <c r="E4741" t="inlineStr">
        <is>
          <t>Sr</t>
        </is>
      </c>
      <c r="F4741" t="inlineStr">
        <is>
          <t>6'3"</t>
        </is>
      </c>
      <c r="G4741" t="n">
        <v>291</v>
      </c>
      <c r="H4741" t="inlineStr">
        <is>
          <t>Omaha, Neb.</t>
        </is>
      </c>
    </row>
    <row r="4742">
      <c r="A4742" t="inlineStr">
        <is>
          <t>Iowa</t>
        </is>
      </c>
      <c r="B4742" t="n">
        <v>20</v>
      </c>
      <c r="C4742" t="inlineStr">
        <is>
          <t>Ty Hudkins</t>
        </is>
      </c>
      <c r="D4742" t="inlineStr">
        <is>
          <t>DB</t>
        </is>
      </c>
      <c r="E4742" t="inlineStr">
        <is>
          <t>Jr</t>
        </is>
      </c>
      <c r="F4742" t="inlineStr">
        <is>
          <t>6'0"</t>
        </is>
      </c>
      <c r="G4742" t="n">
        <v>201</v>
      </c>
      <c r="H4742" t="inlineStr">
        <is>
          <t>Grand Rapids, Mich.</t>
        </is>
      </c>
    </row>
    <row r="4743">
      <c r="A4743" t="inlineStr">
        <is>
          <t>Iowa</t>
        </is>
      </c>
      <c r="B4743" t="n">
        <v>95</v>
      </c>
      <c r="C4743" t="inlineStr">
        <is>
          <t>Lance Ingold</t>
        </is>
      </c>
      <c r="D4743" t="inlineStr">
        <is>
          <t>DL</t>
        </is>
      </c>
      <c r="E4743" t="inlineStr">
        <is>
          <t>So</t>
        </is>
      </c>
      <c r="F4743" t="inlineStr">
        <is>
          <t>6'5"</t>
        </is>
      </c>
      <c r="G4743" t="n">
        <v>251</v>
      </c>
      <c r="H4743" t="inlineStr">
        <is>
          <t>Rochester, Ill.</t>
        </is>
      </c>
      <c r="I4743" t="inlineStr">
        <is>
          <t>Transfer from Northern Illinois (2026 portal)</t>
        </is>
      </c>
    </row>
    <row r="4744">
      <c r="A4744" t="inlineStr">
        <is>
          <t>Iowa</t>
        </is>
      </c>
      <c r="B4744" t="n">
        <v>22</v>
      </c>
      <c r="C4744" t="inlineStr">
        <is>
          <t>Braeden Jackson</t>
        </is>
      </c>
      <c r="D4744" t="inlineStr">
        <is>
          <t>RB</t>
        </is>
      </c>
      <c r="E4744" t="inlineStr">
        <is>
          <t>RS Fr</t>
        </is>
      </c>
      <c r="F4744" t="inlineStr">
        <is>
          <t>5'11"</t>
        </is>
      </c>
      <c r="G4744" t="n">
        <v>206</v>
      </c>
      <c r="H4744" t="inlineStr">
        <is>
          <t>Ankeny, Iowa</t>
        </is>
      </c>
    </row>
    <row r="4745">
      <c r="A4745" t="inlineStr">
        <is>
          <t>Iowa</t>
        </is>
      </c>
      <c r="B4745" t="n">
        <v>8</v>
      </c>
      <c r="C4745" t="inlineStr">
        <is>
          <t>Evan James</t>
        </is>
      </c>
      <c r="D4745" t="inlineStr">
        <is>
          <t>WR</t>
        </is>
      </c>
      <c r="E4745" t="inlineStr">
        <is>
          <t>So</t>
        </is>
      </c>
      <c r="F4745" t="inlineStr">
        <is>
          <t>5'10"</t>
        </is>
      </c>
      <c r="G4745" t="n">
        <v>170</v>
      </c>
      <c r="H4745" t="inlineStr">
        <is>
          <t>Apopka, Fla.</t>
        </is>
      </c>
      <c r="I4745" t="inlineStr">
        <is>
          <t>Transfer from Furman (2026 portal)</t>
        </is>
      </c>
    </row>
    <row r="4746">
      <c r="A4746" t="inlineStr">
        <is>
          <t>Iowa</t>
        </is>
      </c>
      <c r="B4746" t="n">
        <v>45</v>
      </c>
      <c r="C4746" t="inlineStr">
        <is>
          <t>Jack Janda</t>
        </is>
      </c>
      <c r="D4746" t="inlineStr">
        <is>
          <t>DL</t>
        </is>
      </c>
      <c r="E4746" t="inlineStr">
        <is>
          <t>Fr</t>
        </is>
      </c>
      <c r="F4746" t="inlineStr">
        <is>
          <t>6'5"</t>
        </is>
      </c>
      <c r="G4746" t="n">
        <v>272</v>
      </c>
      <c r="H4746" t="inlineStr">
        <is>
          <t>Livonia, Mich.</t>
        </is>
      </c>
    </row>
    <row r="4747">
      <c r="A4747" t="inlineStr">
        <is>
          <t>Iowa</t>
        </is>
      </c>
      <c r="B4747" t="n">
        <v>63</v>
      </c>
      <c r="C4747" t="inlineStr">
        <is>
          <t>Josh Janowski</t>
        </is>
      </c>
      <c r="D4747" t="inlineStr">
        <is>
          <t>OL</t>
        </is>
      </c>
      <c r="E4747" t="inlineStr">
        <is>
          <t>So</t>
        </is>
      </c>
      <c r="F4747" t="inlineStr">
        <is>
          <t>6'2"</t>
        </is>
      </c>
      <c r="G4747" t="n">
        <v>294</v>
      </c>
      <c r="H4747" t="inlineStr">
        <is>
          <t>Frankfurt, Ill.</t>
        </is>
      </c>
    </row>
    <row r="4748">
      <c r="A4748" t="inlineStr">
        <is>
          <t>Iowa</t>
        </is>
      </c>
      <c r="B4748" t="n">
        <v>32</v>
      </c>
      <c r="C4748" t="inlineStr">
        <is>
          <t>Sawyer Jezierski</t>
        </is>
      </c>
      <c r="D4748" t="inlineStr">
        <is>
          <t>DL</t>
        </is>
      </c>
      <c r="E4748" t="inlineStr">
        <is>
          <t>Fr</t>
        </is>
      </c>
      <c r="F4748" t="inlineStr">
        <is>
          <t>6'3"</t>
        </is>
      </c>
      <c r="G4748" t="n">
        <v>285</v>
      </c>
      <c r="H4748" t="inlineStr">
        <is>
          <t>Edina, Minn.</t>
        </is>
      </c>
    </row>
    <row r="4749">
      <c r="A4749" t="inlineStr">
        <is>
          <t>Iowa</t>
        </is>
      </c>
      <c r="B4749" t="n">
        <v>86</v>
      </c>
      <c r="C4749" t="inlineStr">
        <is>
          <t>Eli Johnson</t>
        </is>
      </c>
      <c r="D4749" t="inlineStr">
        <is>
          <t>TE</t>
        </is>
      </c>
      <c r="E4749" t="inlineStr">
        <is>
          <t>RS Fr</t>
        </is>
      </c>
      <c r="F4749" t="inlineStr">
        <is>
          <t>6'5"</t>
        </is>
      </c>
      <c r="G4749" t="n">
        <v>250</v>
      </c>
      <c r="H4749" t="inlineStr">
        <is>
          <t>River Falls, Wis.</t>
        </is>
      </c>
    </row>
    <row r="4750">
      <c r="A4750" t="inlineStr">
        <is>
          <t>Iowa</t>
        </is>
      </c>
      <c r="B4750" t="n">
        <v>1</v>
      </c>
      <c r="C4750" t="inlineStr">
        <is>
          <t>Darion Jones</t>
        </is>
      </c>
      <c r="D4750" t="inlineStr">
        <is>
          <t>DB</t>
        </is>
      </c>
      <c r="E4750" t="inlineStr">
        <is>
          <t>Fr</t>
        </is>
      </c>
      <c r="F4750" t="inlineStr">
        <is>
          <t>6'1"</t>
        </is>
      </c>
      <c r="G4750" t="n">
        <v>181</v>
      </c>
      <c r="H4750" t="inlineStr">
        <is>
          <t>Omaha, Neb.</t>
        </is>
      </c>
    </row>
    <row r="4751">
      <c r="A4751" t="inlineStr">
        <is>
          <t>Iowa</t>
        </is>
      </c>
      <c r="B4751" t="n">
        <v>64</v>
      </c>
      <c r="C4751" t="inlineStr">
        <is>
          <t>Leighton Jones</t>
        </is>
      </c>
      <c r="D4751" t="inlineStr">
        <is>
          <t>OL</t>
        </is>
      </c>
      <c r="E4751" t="inlineStr">
        <is>
          <t>Jr</t>
        </is>
      </c>
      <c r="F4751" t="inlineStr">
        <is>
          <t>6'2"</t>
        </is>
      </c>
      <c r="G4751" t="n">
        <v>288</v>
      </c>
      <c r="H4751" t="inlineStr">
        <is>
          <t>Brownsburg, Ind.</t>
        </is>
      </c>
    </row>
    <row r="4752">
      <c r="A4752" t="inlineStr">
        <is>
          <t>Iowa</t>
        </is>
      </c>
      <c r="B4752" t="n">
        <v>91</v>
      </c>
      <c r="C4752" t="inlineStr">
        <is>
          <t>Devan Kennedy</t>
        </is>
      </c>
      <c r="D4752" t="inlineStr">
        <is>
          <t>DL</t>
        </is>
      </c>
      <c r="E4752" t="inlineStr">
        <is>
          <t>So</t>
        </is>
      </c>
      <c r="F4752" t="inlineStr">
        <is>
          <t>6'3"</t>
        </is>
      </c>
      <c r="G4752" t="n">
        <v>281</v>
      </c>
      <c r="H4752" t="inlineStr">
        <is>
          <t>Glendale, Ariz.</t>
        </is>
      </c>
    </row>
    <row r="4753">
      <c r="A4753" t="inlineStr">
        <is>
          <t>Iowa</t>
        </is>
      </c>
      <c r="B4753" t="n">
        <v>59</v>
      </c>
      <c r="C4753" t="inlineStr">
        <is>
          <t>Trevor Lauck</t>
        </is>
      </c>
      <c r="D4753" t="inlineStr">
        <is>
          <t>OL</t>
        </is>
      </c>
      <c r="E4753" t="inlineStr">
        <is>
          <t>Jr</t>
        </is>
      </c>
      <c r="F4753" t="inlineStr">
        <is>
          <t>6'5"</t>
        </is>
      </c>
      <c r="G4753" t="n">
        <v>314</v>
      </c>
      <c r="H4753" t="inlineStr">
        <is>
          <t>Indianapolis, Ind.</t>
        </is>
      </c>
    </row>
    <row r="4754">
      <c r="A4754" t="inlineStr">
        <is>
          <t>Iowa</t>
        </is>
      </c>
      <c r="B4754" t="n">
        <v>47</v>
      </c>
      <c r="C4754" t="inlineStr">
        <is>
          <t>Jack Laughlin</t>
        </is>
      </c>
      <c r="D4754" t="inlineStr">
        <is>
          <t>LB</t>
        </is>
      </c>
      <c r="E4754" t="inlineStr">
        <is>
          <t>Jr</t>
        </is>
      </c>
      <c r="F4754" t="inlineStr">
        <is>
          <t>6'1"</t>
        </is>
      </c>
      <c r="G4754" t="n">
        <v>224</v>
      </c>
      <c r="H4754" t="inlineStr">
        <is>
          <t>Carlisle, Iowa</t>
        </is>
      </c>
    </row>
    <row r="4755">
      <c r="A4755" t="inlineStr">
        <is>
          <t>Iowa</t>
        </is>
      </c>
      <c r="B4755" t="n">
        <v>8</v>
      </c>
      <c r="C4755" t="inlineStr">
        <is>
          <t>Deshaun Lee</t>
        </is>
      </c>
      <c r="D4755" t="inlineStr">
        <is>
          <t>DB</t>
        </is>
      </c>
      <c r="E4755" t="inlineStr">
        <is>
          <t>Sr</t>
        </is>
      </c>
      <c r="F4755" t="inlineStr">
        <is>
          <t>5'10"</t>
        </is>
      </c>
      <c r="G4755" t="n">
        <v>189</v>
      </c>
      <c r="H4755" t="inlineStr">
        <is>
          <t>Belleville, Mich.</t>
        </is>
      </c>
    </row>
    <row r="4756">
      <c r="A4756" t="inlineStr">
        <is>
          <t>Iowa</t>
        </is>
      </c>
      <c r="B4756" t="n">
        <v>75</v>
      </c>
      <c r="C4756" t="inlineStr">
        <is>
          <t>Cannon Leonard</t>
        </is>
      </c>
      <c r="D4756" t="inlineStr">
        <is>
          <t>OL</t>
        </is>
      </c>
      <c r="E4756" t="inlineStr">
        <is>
          <t>Jr</t>
        </is>
      </c>
      <c r="F4756" t="inlineStr">
        <is>
          <t>6'8"</t>
        </is>
      </c>
      <c r="G4756" t="n">
        <v>309</v>
      </c>
      <c r="H4756" t="inlineStr">
        <is>
          <t>Gilman, Ill.</t>
        </is>
      </c>
    </row>
    <row r="4757">
      <c r="A4757" t="inlineStr">
        <is>
          <t>Iowa</t>
        </is>
      </c>
      <c r="B4757" t="n">
        <v>72</v>
      </c>
      <c r="C4757" t="inlineStr">
        <is>
          <t>Owen Linder</t>
        </is>
      </c>
      <c r="D4757" t="inlineStr">
        <is>
          <t>OL</t>
        </is>
      </c>
      <c r="E4757" t="inlineStr">
        <is>
          <t>Fr</t>
        </is>
      </c>
      <c r="F4757" t="inlineStr">
        <is>
          <t>6'6"</t>
        </is>
      </c>
      <c r="G4757" t="n">
        <v>294</v>
      </c>
      <c r="H4757" t="inlineStr">
        <is>
          <t>Chanhassen, Minn.</t>
        </is>
      </c>
    </row>
    <row r="4758">
      <c r="A4758" t="inlineStr">
        <is>
          <t>Iowa</t>
        </is>
      </c>
      <c r="B4758" t="n">
        <v>50</v>
      </c>
      <c r="C4758" t="inlineStr">
        <is>
          <t>Will Lockhart</t>
        </is>
      </c>
      <c r="D4758" t="inlineStr">
        <is>
          <t>DL</t>
        </is>
      </c>
      <c r="E4758" t="inlineStr">
        <is>
          <t>RS Fr</t>
        </is>
      </c>
      <c r="F4758" t="inlineStr">
        <is>
          <t>6'3"</t>
        </is>
      </c>
      <c r="G4758" t="n">
        <v>250</v>
      </c>
      <c r="H4758" t="inlineStr">
        <is>
          <t>Denver, Iowa</t>
        </is>
      </c>
    </row>
    <row r="4759">
      <c r="A4759" t="inlineStr">
        <is>
          <t>Iowa</t>
        </is>
      </c>
      <c r="B4759" t="n">
        <v>6</v>
      </c>
      <c r="C4759" t="inlineStr">
        <is>
          <t>Zach Lutmer</t>
        </is>
      </c>
      <c r="D4759" t="inlineStr">
        <is>
          <t>DB</t>
        </is>
      </c>
      <c r="E4759" t="inlineStr">
        <is>
          <t>Jr</t>
        </is>
      </c>
      <c r="F4759" t="inlineStr">
        <is>
          <t>6'1"</t>
        </is>
      </c>
      <c r="G4759" t="n">
        <v>203</v>
      </c>
      <c r="H4759" t="inlineStr">
        <is>
          <t>Rock Rapids, Iowa</t>
        </is>
      </c>
    </row>
    <row r="4760">
      <c r="A4760" t="inlineStr">
        <is>
          <t>Iowa</t>
        </is>
      </c>
      <c r="B4760" t="n">
        <v>34</v>
      </c>
      <c r="C4760" t="inlineStr">
        <is>
          <t>Drew MacPherson</t>
        </is>
      </c>
      <c r="D4760" t="inlineStr">
        <is>
          <t>DB</t>
        </is>
      </c>
      <c r="E4760" t="inlineStr">
        <is>
          <t>RS Fr</t>
        </is>
      </c>
      <c r="F4760" t="inlineStr">
        <is>
          <t>6'1"</t>
        </is>
      </c>
      <c r="G4760" t="n">
        <v>204</v>
      </c>
      <c r="H4760" t="inlineStr">
        <is>
          <t>Glenview, Ill.</t>
        </is>
      </c>
    </row>
    <row r="4761">
      <c r="A4761" t="inlineStr">
        <is>
          <t>Iowa</t>
        </is>
      </c>
      <c r="B4761" t="n">
        <v>4</v>
      </c>
      <c r="C4761" t="inlineStr">
        <is>
          <t>Julian Manson</t>
        </is>
      </c>
      <c r="D4761" t="inlineStr">
        <is>
          <t>LB</t>
        </is>
      </c>
      <c r="E4761" t="inlineStr">
        <is>
          <t>Fr</t>
        </is>
      </c>
      <c r="F4761" t="inlineStr">
        <is>
          <t>6'3"</t>
        </is>
      </c>
      <c r="G4761" t="n">
        <v>225</v>
      </c>
      <c r="H4761" t="inlineStr">
        <is>
          <t>North Liberty, Iowa</t>
        </is>
      </c>
    </row>
    <row r="4762">
      <c r="A4762" t="inlineStr">
        <is>
          <t>Iowa</t>
        </is>
      </c>
      <c r="B4762" t="n">
        <v>74</v>
      </c>
      <c r="C4762" t="inlineStr">
        <is>
          <t>Bodey McCaslin</t>
        </is>
      </c>
      <c r="D4762" t="inlineStr">
        <is>
          <t>OL</t>
        </is>
      </c>
      <c r="E4762" t="inlineStr">
        <is>
          <t>So</t>
        </is>
      </c>
      <c r="F4762" t="inlineStr">
        <is>
          <t>6'6"</t>
        </is>
      </c>
      <c r="G4762" t="n">
        <v>303</v>
      </c>
      <c r="H4762" t="inlineStr">
        <is>
          <t>St. Charles, Ill.</t>
        </is>
      </c>
    </row>
    <row r="4763">
      <c r="A4763" t="inlineStr">
        <is>
          <t>Iowa</t>
        </is>
      </c>
      <c r="B4763" t="n">
        <v>5</v>
      </c>
      <c r="C4763" t="inlineStr">
        <is>
          <t>Nathan McNeil</t>
        </is>
      </c>
      <c r="D4763" t="inlineStr">
        <is>
          <t>RB</t>
        </is>
      </c>
      <c r="E4763" t="inlineStr">
        <is>
          <t>So</t>
        </is>
      </c>
      <c r="F4763" t="inlineStr">
        <is>
          <t>5'11"</t>
        </is>
      </c>
      <c r="G4763" t="n">
        <v>202</v>
      </c>
      <c r="H4763" t="inlineStr">
        <is>
          <t>Tampa, Fla.</t>
        </is>
      </c>
    </row>
    <row r="4764">
      <c r="A4764" t="inlineStr">
        <is>
          <t>Iowa</t>
        </is>
      </c>
      <c r="B4764" t="n">
        <v>44</v>
      </c>
      <c r="C4764" t="inlineStr">
        <is>
          <t>Kenneth Merrieweather</t>
        </is>
      </c>
      <c r="D4764" t="inlineStr">
        <is>
          <t>DL</t>
        </is>
      </c>
      <c r="E4764" t="inlineStr">
        <is>
          <t>Jr</t>
        </is>
      </c>
      <c r="F4764" t="inlineStr">
        <is>
          <t>6'3"</t>
        </is>
      </c>
      <c r="G4764" t="n">
        <v>270</v>
      </c>
      <c r="H4764" t="inlineStr">
        <is>
          <t>Detroit, Mich.</t>
        </is>
      </c>
    </row>
    <row r="4765">
      <c r="A4765" t="inlineStr">
        <is>
          <t>Iowa</t>
        </is>
      </c>
      <c r="B4765" t="n">
        <v>85</v>
      </c>
      <c r="C4765" t="inlineStr">
        <is>
          <t>Thomas Meyer</t>
        </is>
      </c>
      <c r="D4765" t="inlineStr">
        <is>
          <t>TE</t>
        </is>
      </c>
      <c r="E4765" t="inlineStr">
        <is>
          <t>RS Fr</t>
        </is>
      </c>
      <c r="F4765" t="inlineStr">
        <is>
          <t>6'4"</t>
        </is>
      </c>
      <c r="G4765" t="n">
        <v>248</v>
      </c>
      <c r="H4765" t="inlineStr">
        <is>
          <t>Clear Lake, Iowa</t>
        </is>
      </c>
    </row>
    <row r="4766">
      <c r="A4766" t="inlineStr">
        <is>
          <t>Iowa</t>
        </is>
      </c>
      <c r="B4766" t="n">
        <v>36</v>
      </c>
      <c r="C4766" t="inlineStr">
        <is>
          <t>Jayden Montgomery</t>
        </is>
      </c>
      <c r="D4766" t="inlineStr">
        <is>
          <t>LB</t>
        </is>
      </c>
      <c r="E4766" t="inlineStr">
        <is>
          <t>Sr</t>
        </is>
      </c>
      <c r="F4766" t="inlineStr">
        <is>
          <t>5'11"</t>
        </is>
      </c>
      <c r="G4766" t="n">
        <v>227</v>
      </c>
      <c r="H4766" t="inlineStr">
        <is>
          <t>Suamico, Wis.</t>
        </is>
      </c>
    </row>
    <row r="4767">
      <c r="A4767" t="inlineStr">
        <is>
          <t>Iowa</t>
        </is>
      </c>
      <c r="B4767" t="n">
        <v>14</v>
      </c>
      <c r="C4767" t="inlineStr">
        <is>
          <t>Alex Mota</t>
        </is>
      </c>
      <c r="D4767" t="inlineStr">
        <is>
          <t>DB</t>
        </is>
      </c>
      <c r="E4767" t="inlineStr">
        <is>
          <t>Jr</t>
        </is>
      </c>
      <c r="F4767" t="inlineStr">
        <is>
          <t>6'0"</t>
        </is>
      </c>
      <c r="G4767" t="n">
        <v>195</v>
      </c>
      <c r="H4767" t="inlineStr">
        <is>
          <t>Marion, Iowa</t>
        </is>
      </c>
    </row>
    <row r="4768">
      <c r="A4768" t="inlineStr">
        <is>
          <t>Iowa</t>
        </is>
      </c>
      <c r="B4768" t="n">
        <v>28</v>
      </c>
      <c r="C4768" t="inlineStr">
        <is>
          <t>Kamari Moulton</t>
        </is>
      </c>
      <c r="D4768" t="inlineStr">
        <is>
          <t>RB</t>
        </is>
      </c>
      <c r="E4768" t="inlineStr">
        <is>
          <t>Jr</t>
        </is>
      </c>
      <c r="F4768" t="inlineStr">
        <is>
          <t>5'9"</t>
        </is>
      </c>
      <c r="G4768" t="n">
        <v>211</v>
      </c>
      <c r="H4768" t="inlineStr">
        <is>
          <t>Ft. Lauderdale, Fla.</t>
        </is>
      </c>
    </row>
    <row r="4769">
      <c r="A4769" t="inlineStr">
        <is>
          <t>Iowa</t>
        </is>
      </c>
      <c r="B4769" t="n">
        <v>53</v>
      </c>
      <c r="C4769" t="inlineStr">
        <is>
          <t>Michael Myslinski</t>
        </is>
      </c>
      <c r="D4769" t="inlineStr">
        <is>
          <t>OL</t>
        </is>
      </c>
      <c r="E4769" t="inlineStr">
        <is>
          <t>Gr</t>
        </is>
      </c>
      <c r="F4769" t="inlineStr">
        <is>
          <t>6'2"</t>
        </is>
      </c>
      <c r="G4769" t="n">
        <v>299</v>
      </c>
      <c r="H4769" t="inlineStr">
        <is>
          <t>Jacksonville, Fla.</t>
        </is>
      </c>
    </row>
    <row r="4770">
      <c r="A4770" t="inlineStr">
        <is>
          <t>Iowa</t>
        </is>
      </c>
      <c r="B4770" t="n">
        <v>83</v>
      </c>
      <c r="C4770" t="inlineStr">
        <is>
          <t>Jackson Naeve</t>
        </is>
      </c>
      <c r="D4770" t="inlineStr">
        <is>
          <t>WR</t>
        </is>
      </c>
      <c r="E4770" t="inlineStr">
        <is>
          <t>So</t>
        </is>
      </c>
      <c r="F4770" t="inlineStr">
        <is>
          <t>6'0"</t>
        </is>
      </c>
      <c r="G4770" t="n">
        <v>195</v>
      </c>
      <c r="H4770" t="inlineStr">
        <is>
          <t>Iowa City, Iowa</t>
        </is>
      </c>
    </row>
    <row r="4771">
      <c r="A4771" t="inlineStr">
        <is>
          <t>Iowa</t>
        </is>
      </c>
      <c r="B4771" t="n">
        <v>77</v>
      </c>
      <c r="C4771" t="inlineStr">
        <is>
          <t>George Nahas</t>
        </is>
      </c>
      <c r="D4771" t="inlineStr">
        <is>
          <t>OL</t>
        </is>
      </c>
      <c r="E4771" t="inlineStr">
        <is>
          <t>Jr</t>
        </is>
      </c>
      <c r="F4771" t="inlineStr">
        <is>
          <t>6'3"</t>
        </is>
      </c>
      <c r="G4771" t="n">
        <v>295</v>
      </c>
      <c r="H4771" t="inlineStr">
        <is>
          <t>West Des Moines, Iowa</t>
        </is>
      </c>
    </row>
    <row r="4772">
      <c r="A4772" t="inlineStr">
        <is>
          <t>Iowa</t>
        </is>
      </c>
      <c r="B4772" t="n">
        <v>79</v>
      </c>
      <c r="C4772" t="inlineStr">
        <is>
          <t>Carson Nielsen</t>
        </is>
      </c>
      <c r="D4772" t="inlineStr">
        <is>
          <t>OL</t>
        </is>
      </c>
      <c r="E4772" t="inlineStr">
        <is>
          <t>Fr</t>
        </is>
      </c>
      <c r="F4772" t="inlineStr">
        <is>
          <t>6'7"</t>
        </is>
      </c>
      <c r="G4772" t="n">
        <v>311</v>
      </c>
      <c r="H4772" t="inlineStr">
        <is>
          <t>Waterloo, Iowa</t>
        </is>
      </c>
    </row>
    <row r="4773">
      <c r="A4773" t="inlineStr">
        <is>
          <t>Iowa</t>
        </is>
      </c>
      <c r="B4773" t="n">
        <v>68</v>
      </c>
      <c r="C4773" t="inlineStr">
        <is>
          <t>Will Nolan</t>
        </is>
      </c>
      <c r="D4773" t="inlineStr">
        <is>
          <t>OL</t>
        </is>
      </c>
      <c r="E4773" t="inlineStr">
        <is>
          <t>So</t>
        </is>
      </c>
      <c r="F4773" t="inlineStr">
        <is>
          <t>6'6"</t>
        </is>
      </c>
      <c r="G4773" t="n">
        <v>313</v>
      </c>
      <c r="H4773" t="inlineStr">
        <is>
          <t>Arlington Heights, Ill.</t>
        </is>
      </c>
    </row>
    <row r="4774">
      <c r="A4774" t="inlineStr">
        <is>
          <t>Iowa</t>
        </is>
      </c>
      <c r="B4774" t="n">
        <v>88</v>
      </c>
      <c r="C4774" t="inlineStr">
        <is>
          <t>Emmanuel Olagbaju</t>
        </is>
      </c>
      <c r="D4774" t="inlineStr">
        <is>
          <t>DL</t>
        </is>
      </c>
      <c r="E4774" t="inlineStr">
        <is>
          <t>Jr</t>
        </is>
      </c>
      <c r="F4774" t="inlineStr">
        <is>
          <t>6'2"</t>
        </is>
      </c>
      <c r="G4774" t="n">
        <v>314</v>
      </c>
      <c r="H4774" t="inlineStr">
        <is>
          <t>Osseo, Minn.</t>
        </is>
      </c>
      <c r="I4774" t="inlineStr">
        <is>
          <t>Transfer from North Dakota (2026 portal)</t>
        </is>
      </c>
    </row>
    <row r="4775">
      <c r="A4775" t="inlineStr">
        <is>
          <t>Iowa</t>
        </is>
      </c>
      <c r="B4775" t="n">
        <v>48</v>
      </c>
      <c r="C4775" t="inlineStr">
        <is>
          <t>Zach Ortwerth</t>
        </is>
      </c>
      <c r="D4775" t="inlineStr">
        <is>
          <t>TE</t>
        </is>
      </c>
      <c r="E4775" t="inlineStr">
        <is>
          <t>Sr</t>
        </is>
      </c>
      <c r="F4775" t="inlineStr">
        <is>
          <t>6'4"</t>
        </is>
      </c>
      <c r="G4775" t="n">
        <v>247</v>
      </c>
      <c r="H4775" t="inlineStr">
        <is>
          <t>St. Louis, Mo.</t>
        </is>
      </c>
    </row>
    <row r="4776">
      <c r="A4776" t="inlineStr">
        <is>
          <t>Iowa</t>
        </is>
      </c>
      <c r="B4776" t="n">
        <v>87</v>
      </c>
      <c r="C4776" t="inlineStr">
        <is>
          <t>Addison Ostrenga</t>
        </is>
      </c>
      <c r="D4776" t="inlineStr">
        <is>
          <t>TE</t>
        </is>
      </c>
      <c r="E4776" t="inlineStr">
        <is>
          <t>Sr</t>
        </is>
      </c>
      <c r="F4776" t="inlineStr">
        <is>
          <t>6'4"</t>
        </is>
      </c>
      <c r="G4776" t="n">
        <v>249</v>
      </c>
      <c r="H4776" t="inlineStr">
        <is>
          <t>Sun Prairie, Wis.</t>
        </is>
      </c>
    </row>
    <row r="4777">
      <c r="A4777" t="inlineStr">
        <is>
          <t>Iowa</t>
        </is>
      </c>
      <c r="B4777" t="n">
        <v>25</v>
      </c>
      <c r="C4777" t="inlineStr">
        <is>
          <t>Eli Ozick</t>
        </is>
      </c>
      <c r="D4777" t="inlineStr">
        <is>
          <t>PK</t>
        </is>
      </c>
      <c r="E4777" t="inlineStr">
        <is>
          <t>Jr</t>
        </is>
      </c>
      <c r="F4777" t="inlineStr">
        <is>
          <t>5'11"</t>
        </is>
      </c>
      <c r="G4777" t="n">
        <v>199</v>
      </c>
      <c r="H4777" t="inlineStr">
        <is>
          <t>Liberty, Mo.</t>
        </is>
      </c>
      <c r="I4777" t="inlineStr">
        <is>
          <t>Transfer from North Dakota State (2026 portal)</t>
        </is>
      </c>
    </row>
    <row r="4778">
      <c r="A4778" t="inlineStr">
        <is>
          <t>Iowa</t>
        </is>
      </c>
      <c r="B4778" t="n">
        <v>1</v>
      </c>
      <c r="C4778" t="inlineStr">
        <is>
          <t>KJ Parker</t>
        </is>
      </c>
      <c r="D4778" t="inlineStr">
        <is>
          <t>WR</t>
        </is>
      </c>
      <c r="E4778" t="inlineStr">
        <is>
          <t>So</t>
        </is>
      </c>
      <c r="F4778" t="inlineStr">
        <is>
          <t>5'10"</t>
        </is>
      </c>
      <c r="G4778" t="n">
        <v>191</v>
      </c>
      <c r="H4778" t="inlineStr">
        <is>
          <t>Bellwood, Ill.</t>
        </is>
      </c>
    </row>
    <row r="4779">
      <c r="A4779" t="inlineStr">
        <is>
          <t>Iowa</t>
        </is>
      </c>
      <c r="B4779" t="n">
        <v>70</v>
      </c>
      <c r="C4779" t="inlineStr">
        <is>
          <t>Hudson Parliament</t>
        </is>
      </c>
      <c r="D4779" t="inlineStr">
        <is>
          <t>OL</t>
        </is>
      </c>
      <c r="E4779" t="inlineStr">
        <is>
          <t>Fr</t>
        </is>
      </c>
      <c r="F4779" t="inlineStr">
        <is>
          <t>6'4"</t>
        </is>
      </c>
      <c r="G4779" t="n">
        <v>313</v>
      </c>
      <c r="H4779" t="inlineStr">
        <is>
          <t>Brandon, S.D.</t>
        </is>
      </c>
    </row>
    <row r="4780">
      <c r="A4780" t="inlineStr">
        <is>
          <t>Iowa</t>
        </is>
      </c>
      <c r="B4780" t="n">
        <v>84</v>
      </c>
      <c r="C4780" t="inlineStr">
        <is>
          <t>Apollo Payne</t>
        </is>
      </c>
      <c r="D4780" t="inlineStr">
        <is>
          <t>WR</t>
        </is>
      </c>
      <c r="E4780" t="inlineStr">
        <is>
          <t>RS Fr</t>
        </is>
      </c>
      <c r="F4780" t="inlineStr">
        <is>
          <t>6'3"</t>
        </is>
      </c>
      <c r="G4780" t="n">
        <v>214</v>
      </c>
      <c r="H4780" t="inlineStr">
        <is>
          <t>Swisher, Iowa</t>
        </is>
      </c>
    </row>
    <row r="4781">
      <c r="A4781" t="inlineStr">
        <is>
          <t>Iowa</t>
        </is>
      </c>
      <c r="B4781" t="n">
        <v>21</v>
      </c>
      <c r="C4781" t="inlineStr">
        <is>
          <t>Lendon Phillips, Jr.</t>
        </is>
      </c>
      <c r="D4781" t="inlineStr">
        <is>
          <t>RB</t>
        </is>
      </c>
      <c r="E4781" t="inlineStr">
        <is>
          <t>Jr</t>
        </is>
      </c>
      <c r="F4781" t="inlineStr">
        <is>
          <t>5'8"</t>
        </is>
      </c>
      <c r="G4781" t="n">
        <v>211</v>
      </c>
      <c r="H4781" t="inlineStr">
        <is>
          <t>Wichita, Kan.</t>
        </is>
      </c>
    </row>
    <row r="4782">
      <c r="A4782" t="inlineStr">
        <is>
          <t>Iowa</t>
        </is>
      </c>
      <c r="B4782" t="n">
        <v>35</v>
      </c>
      <c r="C4782" t="inlineStr">
        <is>
          <t>Tanner Philpott</t>
        </is>
      </c>
      <c r="D4782" t="inlineStr">
        <is>
          <t>P</t>
        </is>
      </c>
      <c r="E4782" t="inlineStr">
        <is>
          <t>Jr</t>
        </is>
      </c>
      <c r="F4782" t="inlineStr">
        <is>
          <t>6'1"</t>
        </is>
      </c>
      <c r="G4782" t="n">
        <v>210</v>
      </c>
      <c r="H4782" t="inlineStr">
        <is>
          <t>Waukee, Iowa</t>
        </is>
      </c>
      <c r="I4782" t="inlineStr">
        <is>
          <t>Transfer from Simpson College (2026 portal)</t>
        </is>
      </c>
    </row>
    <row r="4783">
      <c r="A4783" t="inlineStr">
        <is>
          <t>Iowa</t>
        </is>
      </c>
      <c r="B4783" t="n">
        <v>58</v>
      </c>
      <c r="C4783" t="inlineStr">
        <is>
          <t>Kade Pieper</t>
        </is>
      </c>
      <c r="D4783" t="inlineStr">
        <is>
          <t>OL</t>
        </is>
      </c>
      <c r="E4783" t="inlineStr">
        <is>
          <t>Jr</t>
        </is>
      </c>
      <c r="F4783" t="inlineStr">
        <is>
          <t>6'3"</t>
        </is>
      </c>
      <c r="G4783" t="n">
        <v>298</v>
      </c>
      <c r="H4783" t="inlineStr">
        <is>
          <t>Norfolk, Neb.</t>
        </is>
      </c>
    </row>
    <row r="4784">
      <c r="A4784" t="inlineStr">
        <is>
          <t>Iowa</t>
        </is>
      </c>
      <c r="B4784" t="n">
        <v>46</v>
      </c>
      <c r="C4784" t="inlineStr">
        <is>
          <t>Preston Ries</t>
        </is>
      </c>
      <c r="D4784" t="inlineStr">
        <is>
          <t>LB</t>
        </is>
      </c>
      <c r="E4784" t="inlineStr">
        <is>
          <t>So</t>
        </is>
      </c>
      <c r="F4784" t="inlineStr">
        <is>
          <t>6'1"</t>
        </is>
      </c>
      <c r="G4784" t="n">
        <v>226</v>
      </c>
      <c r="H4784" t="inlineStr">
        <is>
          <t>Monticello, Iowa</t>
        </is>
      </c>
    </row>
    <row r="4785">
      <c r="A4785" t="inlineStr">
        <is>
          <t>Iowa</t>
        </is>
      </c>
      <c r="B4785" t="n">
        <v>78</v>
      </c>
      <c r="C4785" t="inlineStr">
        <is>
          <t>Gene Riordan</t>
        </is>
      </c>
      <c r="D4785" t="inlineStr">
        <is>
          <t>OL</t>
        </is>
      </c>
      <c r="E4785" t="inlineStr">
        <is>
          <t>Fr</t>
        </is>
      </c>
      <c r="F4785" t="inlineStr">
        <is>
          <t>6'5"</t>
        </is>
      </c>
      <c r="G4785" t="n">
        <v>302</v>
      </c>
      <c r="H4785" t="inlineStr">
        <is>
          <t>Hinsdale, Ill.</t>
        </is>
      </c>
    </row>
    <row r="4786">
      <c r="A4786" t="inlineStr">
        <is>
          <t>Iowa</t>
        </is>
      </c>
      <c r="B4786" t="n">
        <v>26</v>
      </c>
      <c r="C4786" t="inlineStr">
        <is>
          <t>Eli Robbins</t>
        </is>
      </c>
      <c r="D4786" t="inlineStr">
        <is>
          <t>DB</t>
        </is>
      </c>
      <c r="E4786" t="inlineStr">
        <is>
          <t>Fr</t>
        </is>
      </c>
      <c r="F4786" t="inlineStr">
        <is>
          <t>6'0"</t>
        </is>
      </c>
      <c r="G4786" t="n">
        <v>193</v>
      </c>
      <c r="H4786" t="inlineStr">
        <is>
          <t>Des Moines, Iowa</t>
        </is>
      </c>
    </row>
    <row r="4787">
      <c r="A4787" t="inlineStr">
        <is>
          <t>Iowa</t>
        </is>
      </c>
      <c r="B4787" t="n">
        <v>12</v>
      </c>
      <c r="C4787" t="inlineStr">
        <is>
          <t>Diondre Smith</t>
        </is>
      </c>
      <c r="D4787" t="inlineStr">
        <is>
          <t>WR</t>
        </is>
      </c>
      <c r="E4787" t="inlineStr">
        <is>
          <t>Fr</t>
        </is>
      </c>
      <c r="F4787" t="inlineStr">
        <is>
          <t>5'10"</t>
        </is>
      </c>
      <c r="G4787" t="n">
        <v>160</v>
      </c>
      <c r="H4787" t="inlineStr">
        <is>
          <t>Jacksonville, Fla.</t>
        </is>
      </c>
    </row>
    <row r="4788">
      <c r="A4788" t="inlineStr">
        <is>
          <t>Iowa</t>
        </is>
      </c>
      <c r="B4788" t="n">
        <v>13</v>
      </c>
      <c r="C4788" t="inlineStr">
        <is>
          <t>Terrence Smith</t>
        </is>
      </c>
      <c r="D4788" t="inlineStr">
        <is>
          <t>WR</t>
        </is>
      </c>
      <c r="E4788" t="inlineStr">
        <is>
          <t>RS Fr</t>
        </is>
      </c>
      <c r="F4788" t="inlineStr">
        <is>
          <t>6'3"</t>
        </is>
      </c>
      <c r="G4788" t="n">
        <v>187</v>
      </c>
      <c r="H4788" t="inlineStr">
        <is>
          <t>Aurora, Ill.</t>
        </is>
      </c>
    </row>
    <row r="4789">
      <c r="A4789" t="inlineStr">
        <is>
          <t>Iowa</t>
        </is>
      </c>
      <c r="B4789" t="n">
        <v>69</v>
      </c>
      <c r="C4789" t="inlineStr">
        <is>
          <t>Ike Speltz</t>
        </is>
      </c>
      <c r="D4789" t="inlineStr">
        <is>
          <t>LS</t>
        </is>
      </c>
      <c r="E4789" t="inlineStr">
        <is>
          <t>So</t>
        </is>
      </c>
      <c r="F4789" t="inlineStr">
        <is>
          <t>6'0"</t>
        </is>
      </c>
      <c r="G4789" t="n">
        <v>233</v>
      </c>
      <c r="H4789" t="inlineStr">
        <is>
          <t>Van Meter, Iowa</t>
        </is>
      </c>
    </row>
    <row r="4790">
      <c r="A4790" t="inlineStr">
        <is>
          <t>Iowa</t>
        </is>
      </c>
      <c r="B4790" t="n">
        <v>82</v>
      </c>
      <c r="C4790" t="inlineStr">
        <is>
          <t>Dylan Stecker</t>
        </is>
      </c>
      <c r="D4790" t="inlineStr">
        <is>
          <t>TE</t>
        </is>
      </c>
      <c r="E4790" t="inlineStr">
        <is>
          <t>RS Fr</t>
        </is>
      </c>
      <c r="F4790" t="inlineStr">
        <is>
          <t>6'4"</t>
        </is>
      </c>
      <c r="G4790" t="n">
        <v>233</v>
      </c>
      <c r="H4790" t="inlineStr">
        <is>
          <t>Spirit Lake, Iowa</t>
        </is>
      </c>
    </row>
    <row r="4791">
      <c r="A4791" t="inlineStr">
        <is>
          <t>Iowa</t>
        </is>
      </c>
      <c r="B4791" t="n">
        <v>92</v>
      </c>
      <c r="C4791" t="inlineStr">
        <is>
          <t>Brice Stevenson</t>
        </is>
      </c>
      <c r="D4791" t="inlineStr">
        <is>
          <t>DL</t>
        </is>
      </c>
      <c r="E4791" t="inlineStr">
        <is>
          <t>Sr</t>
        </is>
      </c>
      <c r="F4791" t="inlineStr">
        <is>
          <t>6'0"</t>
        </is>
      </c>
      <c r="G4791" t="n">
        <v>287</v>
      </c>
      <c r="H4791" t="inlineStr">
        <is>
          <t>Tampa, Fla.</t>
        </is>
      </c>
      <c r="I4791" t="inlineStr">
        <is>
          <t>Transfer from Holy Cross (2026 portal)</t>
        </is>
      </c>
    </row>
    <row r="4792">
      <c r="A4792" t="inlineStr">
        <is>
          <t>Iowa</t>
        </is>
      </c>
      <c r="B4792" t="n">
        <v>6</v>
      </c>
      <c r="C4792" t="inlineStr">
        <is>
          <t>Xavier Stinson</t>
        </is>
      </c>
      <c r="D4792" t="inlineStr">
        <is>
          <t>WR</t>
        </is>
      </c>
      <c r="E4792" t="inlineStr">
        <is>
          <t>Fr</t>
        </is>
      </c>
      <c r="F4792" t="inlineStr">
        <is>
          <t>6'2"</t>
        </is>
      </c>
      <c r="G4792" t="n">
        <v>202</v>
      </c>
      <c r="H4792" t="inlineStr">
        <is>
          <t>Port St. Lucie, Fla.</t>
        </is>
      </c>
    </row>
    <row r="4793">
      <c r="A4793" t="inlineStr">
        <is>
          <t>Iowa</t>
        </is>
      </c>
      <c r="B4793" t="n">
        <v>18</v>
      </c>
      <c r="C4793" t="inlineStr">
        <is>
          <t>Xavier Styles</t>
        </is>
      </c>
      <c r="D4793" t="inlineStr">
        <is>
          <t>DB</t>
        </is>
      </c>
      <c r="E4793" t="inlineStr">
        <is>
          <t>So</t>
        </is>
      </c>
      <c r="F4793" t="inlineStr">
        <is>
          <t>6'1"</t>
        </is>
      </c>
      <c r="G4793" t="n">
        <v>207</v>
      </c>
      <c r="H4793" t="inlineStr">
        <is>
          <t>Lakewood, Ohio</t>
        </is>
      </c>
      <c r="I4793" t="inlineStr">
        <is>
          <t>Transfer from Robert Morris (2026 portal)</t>
        </is>
      </c>
    </row>
    <row r="4794">
      <c r="A4794" t="inlineStr">
        <is>
          <t>Iowa</t>
        </is>
      </c>
      <c r="B4794" t="n">
        <v>3</v>
      </c>
      <c r="C4794" t="inlineStr">
        <is>
          <t>Jimmy Sullivan</t>
        </is>
      </c>
      <c r="D4794" t="inlineStr">
        <is>
          <t>QB</t>
        </is>
      </c>
      <c r="E4794" t="inlineStr">
        <is>
          <t>RS Fr</t>
        </is>
      </c>
      <c r="F4794" t="inlineStr">
        <is>
          <t>6'1"</t>
        </is>
      </c>
      <c r="G4794" t="n">
        <v>205</v>
      </c>
      <c r="H4794" t="inlineStr">
        <is>
          <t>Fort Wayne, Ind.</t>
        </is>
      </c>
    </row>
    <row r="4795">
      <c r="A4795" t="inlineStr">
        <is>
          <t>Iowa</t>
        </is>
      </c>
      <c r="B4795" t="n">
        <v>23</v>
      </c>
      <c r="C4795" t="inlineStr">
        <is>
          <t>Landyn Van Kekerix</t>
        </is>
      </c>
      <c r="D4795" t="inlineStr">
        <is>
          <t>LB</t>
        </is>
      </c>
      <c r="E4795" t="inlineStr">
        <is>
          <t>Sr</t>
        </is>
      </c>
      <c r="F4795" t="inlineStr">
        <is>
          <t>6'2"</t>
        </is>
      </c>
      <c r="G4795" t="n">
        <v>238</v>
      </c>
      <c r="H4795" t="inlineStr">
        <is>
          <t>Rock Valley, Iowa</t>
        </is>
      </c>
    </row>
    <row r="4796">
      <c r="A4796" t="inlineStr">
        <is>
          <t>Iowa</t>
        </is>
      </c>
      <c r="B4796" t="n">
        <v>2</v>
      </c>
      <c r="C4796" t="inlineStr">
        <is>
          <t>Reece Vander Zee</t>
        </is>
      </c>
      <c r="D4796" t="inlineStr">
        <is>
          <t>WR</t>
        </is>
      </c>
      <c r="E4796" t="inlineStr">
        <is>
          <t>Jr</t>
        </is>
      </c>
      <c r="F4796" t="inlineStr">
        <is>
          <t>6'4"</t>
        </is>
      </c>
      <c r="G4796" t="n">
        <v>220</v>
      </c>
      <c r="H4796" t="inlineStr">
        <is>
          <t>Rock Rapids, Iowa</t>
        </is>
      </c>
    </row>
    <row r="4797">
      <c r="A4797" t="inlineStr">
        <is>
          <t>Iowa</t>
        </is>
      </c>
      <c r="B4797" t="n">
        <v>21</v>
      </c>
      <c r="C4797" t="inlineStr">
        <is>
          <t>Marcello Vitti</t>
        </is>
      </c>
      <c r="D4797" t="inlineStr">
        <is>
          <t>DB</t>
        </is>
      </c>
      <c r="E4797" t="inlineStr">
        <is>
          <t>Fr</t>
        </is>
      </c>
      <c r="F4797" t="inlineStr">
        <is>
          <t>5'10"</t>
        </is>
      </c>
      <c r="G4797" t="n">
        <v>201</v>
      </c>
      <c r="H4797" t="inlineStr">
        <is>
          <t>Detroit, Mich.</t>
        </is>
      </c>
    </row>
    <row r="4798">
      <c r="A4798" t="inlineStr">
        <is>
          <t>Iowa</t>
        </is>
      </c>
      <c r="B4798" t="n">
        <v>81</v>
      </c>
      <c r="C4798" t="inlineStr">
        <is>
          <t>DJ Vonnahme</t>
        </is>
      </c>
      <c r="D4798" t="inlineStr">
        <is>
          <t>TE</t>
        </is>
      </c>
      <c r="E4798" t="inlineStr">
        <is>
          <t>So</t>
        </is>
      </c>
      <c r="F4798" t="inlineStr">
        <is>
          <t>6'4"</t>
        </is>
      </c>
      <c r="G4798" t="n">
        <v>241</v>
      </c>
      <c r="H4798" t="inlineStr">
        <is>
          <t>Breda, Iowa</t>
        </is>
      </c>
    </row>
    <row r="4799">
      <c r="A4799" t="inlineStr">
        <is>
          <t>Iowa</t>
        </is>
      </c>
      <c r="B4799" t="n">
        <v>11</v>
      </c>
      <c r="C4799" t="inlineStr">
        <is>
          <t>Jacob Wallace</t>
        </is>
      </c>
      <c r="D4799" t="inlineStr">
        <is>
          <t>DB</t>
        </is>
      </c>
      <c r="E4799" t="inlineStr">
        <is>
          <t>RS Fr</t>
        </is>
      </c>
      <c r="F4799" t="inlineStr">
        <is>
          <t>5'10"</t>
        </is>
      </c>
      <c r="G4799" t="n">
        <v>186</v>
      </c>
      <c r="H4799" t="inlineStr">
        <is>
          <t>Upper Marlboro, Md.</t>
        </is>
      </c>
    </row>
    <row r="4800">
      <c r="A4800" t="inlineStr">
        <is>
          <t>Iowa</t>
        </is>
      </c>
      <c r="B4800" t="n">
        <v>3</v>
      </c>
      <c r="C4800" t="inlineStr">
        <is>
          <t>Jaylen Watson</t>
        </is>
      </c>
      <c r="D4800" t="inlineStr">
        <is>
          <t>DB</t>
        </is>
      </c>
      <c r="E4800" t="inlineStr">
        <is>
          <t>Jr</t>
        </is>
      </c>
      <c r="F4800" t="inlineStr">
        <is>
          <t>5'11"</t>
        </is>
      </c>
      <c r="G4800" t="n">
        <v>187</v>
      </c>
      <c r="H4800" t="inlineStr">
        <is>
          <t>Detroit, Mich.</t>
        </is>
      </c>
    </row>
    <row r="4801">
      <c r="A4801" t="inlineStr">
        <is>
          <t>Iowa</t>
        </is>
      </c>
      <c r="B4801" t="n">
        <v>22</v>
      </c>
      <c r="C4801" t="inlineStr">
        <is>
          <t>Derek Weisskopf</t>
        </is>
      </c>
      <c r="D4801" t="inlineStr">
        <is>
          <t>LB</t>
        </is>
      </c>
      <c r="E4801" t="inlineStr">
        <is>
          <t>So</t>
        </is>
      </c>
      <c r="F4801" t="inlineStr">
        <is>
          <t>6'3"</t>
        </is>
      </c>
      <c r="G4801" t="n">
        <v>233</v>
      </c>
      <c r="H4801" t="inlineStr">
        <is>
          <t>Victor, Iowa</t>
        </is>
      </c>
    </row>
    <row r="4802">
      <c r="A4802" t="inlineStr">
        <is>
          <t>Iowa</t>
        </is>
      </c>
      <c r="B4802" t="n">
        <v>12</v>
      </c>
      <c r="C4802" t="inlineStr">
        <is>
          <t>Billy Weivoda</t>
        </is>
      </c>
      <c r="D4802" t="inlineStr">
        <is>
          <t>LB</t>
        </is>
      </c>
      <c r="E4802" t="inlineStr">
        <is>
          <t>Fr</t>
        </is>
      </c>
      <c r="F4802" t="inlineStr">
        <is>
          <t>6'2"</t>
        </is>
      </c>
      <c r="G4802" t="n">
        <v>226</v>
      </c>
      <c r="H4802" t="inlineStr">
        <is>
          <t>Atlanta, Ga.</t>
        </is>
      </c>
    </row>
    <row r="4803">
      <c r="A4803" t="inlineStr">
        <is>
          <t>Iowa</t>
        </is>
      </c>
      <c r="B4803" t="n">
        <v>26</v>
      </c>
      <c r="C4803" t="inlineStr">
        <is>
          <t>Xavier Williams</t>
        </is>
      </c>
      <c r="D4803" t="inlineStr">
        <is>
          <t>RB</t>
        </is>
      </c>
      <c r="E4803" t="inlineStr">
        <is>
          <t>So</t>
        </is>
      </c>
      <c r="F4803" t="inlineStr">
        <is>
          <t>5'10"</t>
        </is>
      </c>
      <c r="G4803" t="n">
        <v>228</v>
      </c>
      <c r="H4803" t="inlineStr">
        <is>
          <t>Schererville Ind.</t>
        </is>
      </c>
    </row>
    <row r="4804">
      <c r="A4804" t="inlineStr">
        <is>
          <t>Iowa</t>
        </is>
      </c>
      <c r="B4804" t="n">
        <v>65</v>
      </c>
      <c r="C4804" t="inlineStr">
        <is>
          <t>Trent Wilson</t>
        </is>
      </c>
      <c r="D4804" t="inlineStr">
        <is>
          <t>OL</t>
        </is>
      </c>
      <c r="E4804" t="inlineStr">
        <is>
          <t>So</t>
        </is>
      </c>
      <c r="F4804" t="inlineStr">
        <is>
          <t>6'3"</t>
        </is>
      </c>
      <c r="G4804" t="n">
        <v>290</v>
      </c>
      <c r="H4804" t="inlineStr">
        <is>
          <t>Southlake, Texas</t>
        </is>
      </c>
      <c r="I4804" t="inlineStr">
        <is>
          <t>Transfer from James Madison (2026 portal)</t>
        </is>
      </c>
    </row>
    <row r="4805">
      <c r="A4805" t="inlineStr">
        <is>
          <t>Iowa</t>
        </is>
      </c>
      <c r="B4805" t="n">
        <v>61</v>
      </c>
      <c r="C4805" t="inlineStr">
        <is>
          <t>Cael Winter</t>
        </is>
      </c>
      <c r="D4805" t="inlineStr">
        <is>
          <t>OL</t>
        </is>
      </c>
      <c r="E4805" t="inlineStr">
        <is>
          <t>Jr</t>
        </is>
      </c>
      <c r="F4805" t="inlineStr">
        <is>
          <t>6'3"</t>
        </is>
      </c>
      <c r="G4805" t="n">
        <v>294</v>
      </c>
      <c r="H4805" t="inlineStr">
        <is>
          <t>Waukee, Iowa</t>
        </is>
      </c>
    </row>
    <row r="4806">
      <c r="A4806" t="inlineStr">
        <is>
          <t>Iowa</t>
        </is>
      </c>
      <c r="B4806" t="n">
        <v>19</v>
      </c>
      <c r="C4806" t="inlineStr">
        <is>
          <t>Mason Woods</t>
        </is>
      </c>
      <c r="D4806" t="inlineStr">
        <is>
          <t>TE</t>
        </is>
      </c>
      <c r="E4806" t="inlineStr">
        <is>
          <t>RS Fr</t>
        </is>
      </c>
      <c r="F4806" t="inlineStr">
        <is>
          <t>6'2"</t>
        </is>
      </c>
      <c r="G4806" t="n">
        <v>230</v>
      </c>
      <c r="H4806" t="inlineStr">
        <is>
          <t>Coralville, Iowa</t>
        </is>
      </c>
    </row>
    <row r="4807">
      <c r="A4807" t="inlineStr">
        <is>
          <t>Iowa State</t>
        </is>
      </c>
      <c r="B4807" t="n">
        <v>57</v>
      </c>
      <c r="C4807" t="inlineStr">
        <is>
          <t>Ajibola Afuye</t>
        </is>
      </c>
      <c r="D4807" t="inlineStr">
        <is>
          <t>DE</t>
        </is>
      </c>
      <c r="E4807" t="inlineStr">
        <is>
          <t>Fr</t>
        </is>
      </c>
      <c r="F4807" t="inlineStr">
        <is>
          <t>6'5"</t>
        </is>
      </c>
      <c r="G4807" t="n">
        <v>250</v>
      </c>
      <c r="H4807" t="inlineStr">
        <is>
          <t>Stillwater, Minn.</t>
        </is>
      </c>
    </row>
    <row r="4808">
      <c r="A4808" t="inlineStr">
        <is>
          <t>Iowa State</t>
        </is>
      </c>
      <c r="B4808" t="n">
        <v>7</v>
      </c>
      <c r="C4808" t="inlineStr">
        <is>
          <t>Salahadin Allah</t>
        </is>
      </c>
      <c r="D4808" t="inlineStr">
        <is>
          <t>RB</t>
        </is>
      </c>
      <c r="E4808" t="inlineStr">
        <is>
          <t>Jr</t>
        </is>
      </c>
      <c r="F4808" t="inlineStr">
        <is>
          <t>6'0"</t>
        </is>
      </c>
      <c r="G4808" t="n">
        <v>225</v>
      </c>
      <c r="H4808" t="inlineStr">
        <is>
          <t>La Marque, Texas</t>
        </is>
      </c>
      <c r="I4808" t="inlineStr">
        <is>
          <t>Transfer from Oregon State (2026 portal)</t>
        </is>
      </c>
    </row>
    <row r="4809">
      <c r="A4809" t="inlineStr">
        <is>
          <t>Iowa State</t>
        </is>
      </c>
      <c r="B4809" t="n">
        <v>56</v>
      </c>
      <c r="C4809" t="inlineStr">
        <is>
          <t>Colin Amick</t>
        </is>
      </c>
      <c r="D4809" t="inlineStr">
        <is>
          <t>OL</t>
        </is>
      </c>
      <c r="E4809" t="inlineStr">
        <is>
          <t>R-So</t>
        </is>
      </c>
      <c r="F4809" t="inlineStr">
        <is>
          <t>6'6"</t>
        </is>
      </c>
      <c r="G4809" t="n">
        <v>305</v>
      </c>
      <c r="H4809" t="inlineStr">
        <is>
          <t>Sammamish, Wash.</t>
        </is>
      </c>
      <c r="I4809" t="inlineStr">
        <is>
          <t>Transfer from Montana (2026 portal)</t>
        </is>
      </c>
    </row>
    <row r="4810">
      <c r="A4810" t="inlineStr">
        <is>
          <t>Iowa State</t>
        </is>
      </c>
      <c r="B4810" t="n">
        <v>96</v>
      </c>
      <c r="C4810" t="inlineStr">
        <is>
          <t>Chet Andrews</t>
        </is>
      </c>
      <c r="D4810" t="inlineStr">
        <is>
          <t>DE</t>
        </is>
      </c>
      <c r="E4810" t="inlineStr">
        <is>
          <t>R-Sr</t>
        </is>
      </c>
      <c r="F4810" t="inlineStr">
        <is>
          <t>6'3"</t>
        </is>
      </c>
      <c r="G4810" t="n">
        <v>245</v>
      </c>
      <c r="H4810" t="inlineStr">
        <is>
          <t>Huntley, Ill.</t>
        </is>
      </c>
    </row>
    <row r="4811">
      <c r="A4811" t="inlineStr">
        <is>
          <t>Iowa State</t>
        </is>
      </c>
      <c r="B4811" t="n">
        <v>44</v>
      </c>
      <c r="C4811" t="inlineStr">
        <is>
          <t>Wyatt Archer</t>
        </is>
      </c>
      <c r="D4811" t="inlineStr">
        <is>
          <t>RB</t>
        </is>
      </c>
      <c r="E4811" t="inlineStr">
        <is>
          <t>R-Jr</t>
        </is>
      </c>
      <c r="F4811" t="inlineStr">
        <is>
          <t>5'10"</t>
        </is>
      </c>
      <c r="G4811" t="n">
        <v>195</v>
      </c>
      <c r="H4811" t="inlineStr">
        <is>
          <t>Omaha, Neb.</t>
        </is>
      </c>
    </row>
    <row r="4812">
      <c r="A4812" t="inlineStr">
        <is>
          <t>Iowa State</t>
        </is>
      </c>
      <c r="B4812" t="n">
        <v>2</v>
      </c>
      <c r="C4812" t="inlineStr">
        <is>
          <t>Braden Awls</t>
        </is>
      </c>
      <c r="D4812" t="inlineStr">
        <is>
          <t>S</t>
        </is>
      </c>
      <c r="E4812" t="inlineStr">
        <is>
          <t>Sr</t>
        </is>
      </c>
      <c r="F4812" t="inlineStr">
        <is>
          <t>6'1"</t>
        </is>
      </c>
      <c r="G4812" t="n">
        <v>190</v>
      </c>
      <c r="H4812" t="inlineStr">
        <is>
          <t>Sylvania, Ohio</t>
        </is>
      </c>
      <c r="I4812" t="inlineStr">
        <is>
          <t>Transfer from Toledo (2026 portal)</t>
        </is>
      </c>
    </row>
    <row r="4813">
      <c r="A4813" t="inlineStr">
        <is>
          <t>Iowa State</t>
        </is>
      </c>
      <c r="B4813" t="n">
        <v>17</v>
      </c>
      <c r="C4813" t="inlineStr">
        <is>
          <t>Jordyn Bailey</t>
        </is>
      </c>
      <c r="D4813" t="inlineStr">
        <is>
          <t>WR</t>
        </is>
      </c>
      <c r="E4813" t="inlineStr">
        <is>
          <t>R-Jr</t>
        </is>
      </c>
      <c r="F4813" t="inlineStr">
        <is>
          <t>5'10"</t>
        </is>
      </c>
      <c r="G4813" t="n">
        <v>180</v>
      </c>
      <c r="H4813" t="inlineStr">
        <is>
          <t>Denton, Texas</t>
        </is>
      </c>
      <c r="I4813" t="inlineStr">
        <is>
          <t>Transfer from TCU (2026 portal)</t>
        </is>
      </c>
    </row>
    <row r="4814">
      <c r="A4814" t="inlineStr">
        <is>
          <t>Iowa State</t>
        </is>
      </c>
      <c r="B4814" t="n">
        <v>97</v>
      </c>
      <c r="C4814" t="inlineStr">
        <is>
          <t>Max Baloun</t>
        </is>
      </c>
      <c r="D4814" t="inlineStr">
        <is>
          <t>DT</t>
        </is>
      </c>
      <c r="E4814" t="inlineStr">
        <is>
          <t>R-Sr</t>
        </is>
      </c>
      <c r="F4814" t="inlineStr">
        <is>
          <t>6'6"</t>
        </is>
      </c>
      <c r="G4814" t="n">
        <v>293</v>
      </c>
      <c r="H4814" t="inlineStr">
        <is>
          <t>Redfield, S.D.</t>
        </is>
      </c>
      <c r="I4814" t="inlineStr">
        <is>
          <t>Transfer from Washington State (2026 portal)</t>
        </is>
      </c>
    </row>
    <row r="4815">
      <c r="A4815" t="inlineStr">
        <is>
          <t>Iowa State</t>
        </is>
      </c>
      <c r="B4815" t="n">
        <v>38</v>
      </c>
      <c r="C4815" t="inlineStr">
        <is>
          <t>Amiri Barnes</t>
        </is>
      </c>
      <c r="D4815" t="inlineStr">
        <is>
          <t>CB</t>
        </is>
      </c>
      <c r="E4815" t="inlineStr">
        <is>
          <t>Fr</t>
        </is>
      </c>
      <c r="F4815" t="inlineStr">
        <is>
          <t>5'11"</t>
        </is>
      </c>
      <c r="G4815" t="n">
        <v>185</v>
      </c>
      <c r="H4815" t="inlineStr">
        <is>
          <t>Katy, Texas</t>
        </is>
      </c>
    </row>
    <row r="4816">
      <c r="A4816" t="inlineStr">
        <is>
          <t>Iowa State</t>
        </is>
      </c>
      <c r="B4816" t="n">
        <v>41</v>
      </c>
      <c r="C4816" t="inlineStr">
        <is>
          <t>Rylan Barnes</t>
        </is>
      </c>
      <c r="D4816" t="inlineStr">
        <is>
          <t>LB</t>
        </is>
      </c>
      <c r="E4816" t="inlineStr">
        <is>
          <t>R-Jr</t>
        </is>
      </c>
      <c r="F4816" t="inlineStr">
        <is>
          <t>6'3"</t>
        </is>
      </c>
      <c r="G4816" t="n">
        <v>230</v>
      </c>
      <c r="H4816" t="inlineStr">
        <is>
          <t>Britt, Iowa</t>
        </is>
      </c>
    </row>
    <row r="4817">
      <c r="A4817" t="inlineStr">
        <is>
          <t>Iowa State</t>
        </is>
      </c>
      <c r="B4817" t="n">
        <v>3</v>
      </c>
      <c r="C4817" t="inlineStr">
        <is>
          <t>Arnold Barnes III</t>
        </is>
      </c>
      <c r="D4817" t="inlineStr">
        <is>
          <t>RB</t>
        </is>
      </c>
      <c r="E4817" t="inlineStr">
        <is>
          <t>Sr</t>
        </is>
      </c>
      <c r="F4817" t="inlineStr">
        <is>
          <t>5'10"</t>
        </is>
      </c>
      <c r="G4817" t="n">
        <v>220</v>
      </c>
      <c r="H4817" t="inlineStr">
        <is>
          <t>New Orleans, La.</t>
        </is>
      </c>
      <c r="I4817" t="inlineStr">
        <is>
          <t>Transfer from Tulane (2026 portal)</t>
        </is>
      </c>
    </row>
    <row r="4818">
      <c r="A4818" t="inlineStr">
        <is>
          <t>Iowa State</t>
        </is>
      </c>
      <c r="B4818" t="n">
        <v>72</v>
      </c>
      <c r="C4818" t="inlineStr">
        <is>
          <t>Austin Barrett</t>
        </is>
      </c>
      <c r="D4818" t="inlineStr">
        <is>
          <t>OL</t>
        </is>
      </c>
      <c r="E4818" t="inlineStr">
        <is>
          <t>R-Jr</t>
        </is>
      </c>
      <c r="F4818" t="inlineStr">
        <is>
          <t>6'6"</t>
        </is>
      </c>
      <c r="G4818" t="n">
        <v>315</v>
      </c>
      <c r="H4818" t="inlineStr">
        <is>
          <t>St. Charles, Ill.</t>
        </is>
      </c>
    </row>
    <row r="4819">
      <c r="A4819" t="inlineStr">
        <is>
          <t>Iowa State</t>
        </is>
      </c>
      <c r="B4819" t="n">
        <v>37</v>
      </c>
      <c r="C4819" t="inlineStr">
        <is>
          <t>Vince Benetti</t>
        </is>
      </c>
      <c r="D4819" t="inlineStr">
        <is>
          <t>TE</t>
        </is>
      </c>
      <c r="E4819" t="inlineStr">
        <is>
          <t>R-Jr</t>
        </is>
      </c>
      <c r="F4819" t="inlineStr">
        <is>
          <t>6'4"</t>
        </is>
      </c>
      <c r="G4819" t="n">
        <v>245</v>
      </c>
      <c r="H4819" t="inlineStr">
        <is>
          <t>Adel, Iowa</t>
        </is>
      </c>
    </row>
    <row r="4820">
      <c r="A4820" t="inlineStr">
        <is>
          <t>Iowa State</t>
        </is>
      </c>
      <c r="B4820" t="n">
        <v>13</v>
      </c>
      <c r="C4820" t="inlineStr">
        <is>
          <t>Kaleb Bilal-Jones</t>
        </is>
      </c>
      <c r="D4820" t="inlineStr">
        <is>
          <t>DT</t>
        </is>
      </c>
      <c r="E4820" t="inlineStr">
        <is>
          <t>R-Fr</t>
        </is>
      </c>
      <c r="F4820" t="inlineStr">
        <is>
          <t>6'1"</t>
        </is>
      </c>
      <c r="G4820" t="n">
        <v>294</v>
      </c>
      <c r="H4820" t="inlineStr">
        <is>
          <t>Phoenix, Ariz.</t>
        </is>
      </c>
      <c r="I4820" t="inlineStr">
        <is>
          <t>Transfer from Arizona (2026 portal)</t>
        </is>
      </c>
    </row>
    <row r="4821">
      <c r="A4821" t="inlineStr">
        <is>
          <t>Iowa State</t>
        </is>
      </c>
      <c r="B4821" t="n">
        <v>55</v>
      </c>
      <c r="C4821" t="inlineStr">
        <is>
          <t>Trevor Bindel</t>
        </is>
      </c>
      <c r="D4821" t="inlineStr">
        <is>
          <t>OL</t>
        </is>
      </c>
      <c r="E4821" t="inlineStr">
        <is>
          <t>R-Fr</t>
        </is>
      </c>
      <c r="F4821" t="inlineStr">
        <is>
          <t>6'4"</t>
        </is>
      </c>
      <c r="G4821" t="n">
        <v>310</v>
      </c>
      <c r="H4821" t="inlineStr">
        <is>
          <t>Liberty, Mo.</t>
        </is>
      </c>
      <c r="I4821" t="inlineStr">
        <is>
          <t>Transfer from Washington State (2026 portal)</t>
        </is>
      </c>
    </row>
    <row r="4822">
      <c r="A4822" t="inlineStr">
        <is>
          <t>Iowa State</t>
        </is>
      </c>
      <c r="B4822" t="n">
        <v>48</v>
      </c>
      <c r="C4822" t="inlineStr">
        <is>
          <t>Jack Bjorn</t>
        </is>
      </c>
      <c r="D4822" t="inlineStr">
        <is>
          <t>TE</t>
        </is>
      </c>
      <c r="E4822" t="inlineStr">
        <is>
          <t>R-Sr</t>
        </is>
      </c>
      <c r="F4822" t="inlineStr">
        <is>
          <t>6'7"</t>
        </is>
      </c>
      <c r="G4822" t="n">
        <v>260</v>
      </c>
      <c r="H4822" t="inlineStr">
        <is>
          <t>Parkville, Mo.</t>
        </is>
      </c>
    </row>
    <row r="4823">
      <c r="A4823" t="inlineStr">
        <is>
          <t>Iowa State</t>
        </is>
      </c>
      <c r="B4823" t="n">
        <v>16</v>
      </c>
      <c r="C4823" t="inlineStr">
        <is>
          <t>Wyatt Bohm</t>
        </is>
      </c>
      <c r="D4823" t="inlineStr">
        <is>
          <t>QB</t>
        </is>
      </c>
      <c r="E4823" t="inlineStr">
        <is>
          <t>R-Jr</t>
        </is>
      </c>
      <c r="F4823" t="inlineStr">
        <is>
          <t>6'4"</t>
        </is>
      </c>
      <c r="G4823" t="n">
        <v>220</v>
      </c>
      <c r="H4823" t="inlineStr">
        <is>
          <t>Mahomet, Ill.</t>
        </is>
      </c>
    </row>
    <row r="4824">
      <c r="A4824" t="inlineStr">
        <is>
          <t>Iowa State</t>
        </is>
      </c>
      <c r="B4824" t="n">
        <v>8</v>
      </c>
      <c r="C4824" t="inlineStr">
        <is>
          <t>Evan Boyd</t>
        </is>
      </c>
      <c r="D4824" t="inlineStr">
        <is>
          <t>WR</t>
        </is>
      </c>
      <c r="E4824" t="inlineStr">
        <is>
          <t>R-Jr</t>
        </is>
      </c>
      <c r="F4824" t="inlineStr">
        <is>
          <t>6'3"</t>
        </is>
      </c>
      <c r="G4824" t="n">
        <v>212</v>
      </c>
      <c r="H4824" t="inlineStr">
        <is>
          <t>East Lansing, Mich.</t>
        </is>
      </c>
      <c r="I4824" t="inlineStr">
        <is>
          <t>Transfer from Michigan State (2026 portal)</t>
        </is>
      </c>
    </row>
    <row r="4825">
      <c r="A4825" t="inlineStr">
        <is>
          <t>Iowa State</t>
        </is>
      </c>
      <c r="B4825" t="n">
        <v>11</v>
      </c>
      <c r="C4825" t="inlineStr">
        <is>
          <t>Willie Breland III</t>
        </is>
      </c>
      <c r="D4825" t="inlineStr">
        <is>
          <t>LB</t>
        </is>
      </c>
      <c r="E4825" t="inlineStr">
        <is>
          <t>Jr</t>
        </is>
      </c>
      <c r="F4825" t="inlineStr">
        <is>
          <t>6'2"</t>
        </is>
      </c>
      <c r="G4825" t="n">
        <v>218</v>
      </c>
      <c r="H4825" t="inlineStr">
        <is>
          <t>Wiggins, Miss.</t>
        </is>
      </c>
    </row>
    <row r="4826">
      <c r="A4826" t="inlineStr">
        <is>
          <t>Iowa State</t>
        </is>
      </c>
      <c r="B4826" t="n">
        <v>74</v>
      </c>
      <c r="C4826" t="inlineStr">
        <is>
          <t>Gavin Broscious</t>
        </is>
      </c>
      <c r="D4826" t="inlineStr">
        <is>
          <t>OL</t>
        </is>
      </c>
      <c r="E4826" t="inlineStr">
        <is>
          <t>R-Jr</t>
        </is>
      </c>
      <c r="F4826" t="inlineStr">
        <is>
          <t>6'5"</t>
        </is>
      </c>
      <c r="G4826" t="n">
        <v>303</v>
      </c>
      <c r="H4826" t="inlineStr">
        <is>
          <t>Surprise, Ariz.</t>
        </is>
      </c>
      <c r="I4826" t="inlineStr">
        <is>
          <t>Transfer from Michigan State (2026 portal)</t>
        </is>
      </c>
    </row>
    <row r="4827">
      <c r="A4827" t="inlineStr">
        <is>
          <t>Iowa State</t>
        </is>
      </c>
      <c r="B4827" t="n">
        <v>47</v>
      </c>
      <c r="C4827" t="inlineStr">
        <is>
          <t>Tyler Burnstein</t>
        </is>
      </c>
      <c r="D4827" t="inlineStr">
        <is>
          <t>DE</t>
        </is>
      </c>
      <c r="E4827" t="inlineStr">
        <is>
          <t>Fr</t>
        </is>
      </c>
      <c r="F4827" t="inlineStr">
        <is>
          <t>6'4"</t>
        </is>
      </c>
      <c r="G4827" t="n">
        <v>243</v>
      </c>
      <c r="H4827" t="inlineStr">
        <is>
          <t>Phoenix, Ariz.</t>
        </is>
      </c>
    </row>
    <row r="4828">
      <c r="A4828" t="inlineStr">
        <is>
          <t>Iowa State</t>
        </is>
      </c>
      <c r="B4828" t="n">
        <v>84</v>
      </c>
      <c r="C4828" t="inlineStr">
        <is>
          <t>Drew Byrd</t>
        </is>
      </c>
      <c r="D4828" t="inlineStr">
        <is>
          <t>TE</t>
        </is>
      </c>
      <c r="E4828" t="inlineStr">
        <is>
          <t>Fr</t>
        </is>
      </c>
      <c r="F4828" t="inlineStr">
        <is>
          <t>6'4"</t>
        </is>
      </c>
      <c r="G4828" t="n">
        <v>228</v>
      </c>
      <c r="H4828" t="inlineStr">
        <is>
          <t>Meridian, Idaho</t>
        </is>
      </c>
    </row>
    <row r="4829">
      <c r="A4829" t="inlineStr">
        <is>
          <t>Iowa State</t>
        </is>
      </c>
      <c r="B4829" t="n">
        <v>78</v>
      </c>
      <c r="C4829" t="inlineStr">
        <is>
          <t>DeAndre Carter</t>
        </is>
      </c>
      <c r="D4829" t="inlineStr">
        <is>
          <t>OL</t>
        </is>
      </c>
      <c r="E4829" t="inlineStr">
        <is>
          <t>R-So</t>
        </is>
      </c>
      <c r="F4829" t="inlineStr">
        <is>
          <t>6'5"</t>
        </is>
      </c>
      <c r="G4829" t="n">
        <v>345</v>
      </c>
      <c r="H4829" t="inlineStr">
        <is>
          <t>Temecula, Calif.</t>
        </is>
      </c>
      <c r="I4829" t="inlineStr">
        <is>
          <t>Transfer from Auburn (2026 portal)</t>
        </is>
      </c>
    </row>
    <row r="4830">
      <c r="A4830" t="inlineStr">
        <is>
          <t>Iowa State</t>
        </is>
      </c>
      <c r="B4830" t="n">
        <v>89</v>
      </c>
      <c r="C4830" t="inlineStr">
        <is>
          <t>Ty Claiborne</t>
        </is>
      </c>
      <c r="D4830" t="inlineStr">
        <is>
          <t>WR</t>
        </is>
      </c>
      <c r="E4830" t="inlineStr">
        <is>
          <t>R-Sr</t>
        </is>
      </c>
      <c r="F4830" t="inlineStr">
        <is>
          <t>6'2"</t>
        </is>
      </c>
      <c r="G4830" t="n">
        <v>215</v>
      </c>
      <c r="H4830" t="inlineStr">
        <is>
          <t>Lenexa, Kan.</t>
        </is>
      </c>
    </row>
    <row r="4831">
      <c r="A4831" t="inlineStr">
        <is>
          <t>Iowa State</t>
        </is>
      </c>
      <c r="B4831" t="n">
        <v>18</v>
      </c>
      <c r="C4831" t="inlineStr">
        <is>
          <t>David Coffey</t>
        </is>
      </c>
      <c r="D4831" t="inlineStr">
        <is>
          <t>CB</t>
        </is>
      </c>
      <c r="E4831" t="inlineStr">
        <is>
          <t>R-So</t>
        </is>
      </c>
      <c r="F4831" t="inlineStr">
        <is>
          <t>6'1"</t>
        </is>
      </c>
      <c r="G4831" t="n">
        <v>190</v>
      </c>
      <c r="H4831" t="inlineStr">
        <is>
          <t>Chicago, Ill.</t>
        </is>
      </c>
    </row>
    <row r="4832">
      <c r="A4832" t="inlineStr">
        <is>
          <t>Iowa State</t>
        </is>
      </c>
      <c r="B4832" t="n">
        <v>86</v>
      </c>
      <c r="C4832" t="inlineStr">
        <is>
          <t>Ray Coffey</t>
        </is>
      </c>
      <c r="D4832" t="inlineStr">
        <is>
          <t>WR</t>
        </is>
      </c>
      <c r="E4832" t="inlineStr">
        <is>
          <t>R-Sr</t>
        </is>
      </c>
      <c r="F4832" t="inlineStr">
        <is>
          <t>5'10"</t>
        </is>
      </c>
      <c r="G4832" t="n">
        <v>195</v>
      </c>
      <c r="H4832" t="inlineStr">
        <is>
          <t>Chicago, Ill.</t>
        </is>
      </c>
    </row>
    <row r="4833">
      <c r="A4833" t="inlineStr">
        <is>
          <t>Iowa State</t>
        </is>
      </c>
      <c r="B4833" t="n">
        <v>26</v>
      </c>
      <c r="C4833" t="inlineStr">
        <is>
          <t>Tyrone Cotton III</t>
        </is>
      </c>
      <c r="D4833" t="inlineStr">
        <is>
          <t>CB</t>
        </is>
      </c>
      <c r="E4833" t="inlineStr">
        <is>
          <t>R-Fr</t>
        </is>
      </c>
      <c r="F4833" t="inlineStr">
        <is>
          <t>6'1"</t>
        </is>
      </c>
      <c r="G4833" t="n">
        <v>178</v>
      </c>
      <c r="H4833" t="inlineStr">
        <is>
          <t>Chicago, Ill.</t>
        </is>
      </c>
      <c r="I4833" t="inlineStr">
        <is>
          <t>Transfer from Washington State (2026 portal)</t>
        </is>
      </c>
    </row>
    <row r="4834">
      <c r="A4834" t="inlineStr">
        <is>
          <t>Iowa State</t>
        </is>
      </c>
      <c r="B4834" t="n">
        <v>92</v>
      </c>
      <c r="C4834" t="inlineStr">
        <is>
          <t>Caden Crawford</t>
        </is>
      </c>
      <c r="D4834" t="inlineStr">
        <is>
          <t>DE</t>
        </is>
      </c>
      <c r="E4834" t="inlineStr">
        <is>
          <t>R-Sr</t>
        </is>
      </c>
      <c r="F4834" t="inlineStr">
        <is>
          <t>6'4"</t>
        </is>
      </c>
      <c r="G4834" t="n">
        <v>251</v>
      </c>
      <c r="H4834" t="inlineStr">
        <is>
          <t>Lansing, Kan.</t>
        </is>
      </c>
      <c r="I4834" t="inlineStr">
        <is>
          <t>Transfer from South Dakota (2026 portal)</t>
        </is>
      </c>
    </row>
    <row r="4835">
      <c r="A4835" t="inlineStr">
        <is>
          <t>Iowa State</t>
        </is>
      </c>
      <c r="B4835" t="n">
        <v>14</v>
      </c>
      <c r="C4835" t="inlineStr">
        <is>
          <t>Drake DeBaun</t>
        </is>
      </c>
      <c r="D4835" t="inlineStr">
        <is>
          <t>TE</t>
        </is>
      </c>
      <c r="E4835" t="inlineStr">
        <is>
          <t>Fr</t>
        </is>
      </c>
      <c r="F4835" t="inlineStr">
        <is>
          <t>6'6"</t>
        </is>
      </c>
      <c r="G4835" t="n">
        <v>255</v>
      </c>
      <c r="H4835" t="inlineStr">
        <is>
          <t>Overland Park, Kan.</t>
        </is>
      </c>
    </row>
    <row r="4836">
      <c r="A4836" t="inlineStr">
        <is>
          <t>Iowa State</t>
        </is>
      </c>
      <c r="B4836" t="n">
        <v>93</v>
      </c>
      <c r="C4836" t="inlineStr">
        <is>
          <t>Jonah DuPont</t>
        </is>
      </c>
      <c r="D4836" t="inlineStr">
        <is>
          <t>P</t>
        </is>
      </c>
      <c r="E4836" t="inlineStr">
        <is>
          <t>R-So</t>
        </is>
      </c>
      <c r="F4836" t="inlineStr">
        <is>
          <t>5'11"</t>
        </is>
      </c>
      <c r="G4836" t="n">
        <v>200</v>
      </c>
      <c r="H4836" t="inlineStr">
        <is>
          <t>Cedar Rapids, Iowa</t>
        </is>
      </c>
    </row>
    <row r="4837">
      <c r="A4837" t="inlineStr">
        <is>
          <t>Iowa State</t>
        </is>
      </c>
      <c r="B4837" t="n">
        <v>35</v>
      </c>
      <c r="C4837" t="inlineStr">
        <is>
          <t>Tayten Duncan</t>
        </is>
      </c>
      <c r="D4837" t="inlineStr">
        <is>
          <t>S</t>
        </is>
      </c>
      <c r="E4837" t="inlineStr">
        <is>
          <t>Fr</t>
        </is>
      </c>
      <c r="F4837" t="inlineStr">
        <is>
          <t>5'11"</t>
        </is>
      </c>
      <c r="G4837" t="n">
        <v>180</v>
      </c>
      <c r="H4837" t="inlineStr">
        <is>
          <t>Mustang, Okla.</t>
        </is>
      </c>
    </row>
    <row r="4838">
      <c r="A4838" t="inlineStr">
        <is>
          <t>Iowa State</t>
        </is>
      </c>
      <c r="B4838" t="n">
        <v>40</v>
      </c>
      <c r="C4838" t="inlineStr">
        <is>
          <t>Carson Edney</t>
        </is>
      </c>
      <c r="D4838" t="inlineStr">
        <is>
          <t>TE</t>
        </is>
      </c>
      <c r="E4838" t="inlineStr">
        <is>
          <t>Fr</t>
        </is>
      </c>
      <c r="F4838" t="inlineStr">
        <is>
          <t>6'6"</t>
        </is>
      </c>
      <c r="G4838" t="n">
        <v>235</v>
      </c>
      <c r="H4838" t="inlineStr">
        <is>
          <t>Logan, Iowa</t>
        </is>
      </c>
    </row>
    <row r="4839">
      <c r="A4839" t="inlineStr">
        <is>
          <t>Iowa State</t>
        </is>
      </c>
      <c r="B4839" t="n">
        <v>33</v>
      </c>
      <c r="C4839" t="inlineStr">
        <is>
          <t>Zach Eskildsen</t>
        </is>
      </c>
      <c r="D4839" t="inlineStr">
        <is>
          <t>WR</t>
        </is>
      </c>
      <c r="E4839" t="inlineStr">
        <is>
          <t>Fr</t>
        </is>
      </c>
      <c r="F4839" t="inlineStr">
        <is>
          <t>6'2"</t>
        </is>
      </c>
      <c r="G4839" t="n">
        <v>185</v>
      </c>
      <c r="H4839" t="inlineStr">
        <is>
          <t>Frisco, Texas</t>
        </is>
      </c>
    </row>
    <row r="4840">
      <c r="A4840" t="inlineStr">
        <is>
          <t>Iowa State</t>
        </is>
      </c>
      <c r="B4840" t="n">
        <v>36</v>
      </c>
      <c r="C4840" t="inlineStr">
        <is>
          <t>Bradley Esser</t>
        </is>
      </c>
      <c r="D4840" t="inlineStr">
        <is>
          <t>LB</t>
        </is>
      </c>
      <c r="E4840" t="inlineStr">
        <is>
          <t>Fr</t>
        </is>
      </c>
      <c r="F4840" t="inlineStr">
        <is>
          <t>6'2"</t>
        </is>
      </c>
      <c r="G4840" t="n">
        <v>205</v>
      </c>
      <c r="H4840" t="inlineStr">
        <is>
          <t>Sioux Falls, S.D.</t>
        </is>
      </c>
    </row>
    <row r="4841">
      <c r="A4841" t="inlineStr">
        <is>
          <t>Iowa State</t>
        </is>
      </c>
      <c r="B4841" t="n">
        <v>8</v>
      </c>
      <c r="C4841" t="inlineStr">
        <is>
          <t>Tristan Exline</t>
        </is>
      </c>
      <c r="D4841" t="inlineStr">
        <is>
          <t>LB</t>
        </is>
      </c>
      <c r="E4841" t="inlineStr">
        <is>
          <t>Sr</t>
        </is>
      </c>
      <c r="F4841" t="inlineStr">
        <is>
          <t>6'1"</t>
        </is>
      </c>
      <c r="G4841" t="n">
        <v>220</v>
      </c>
      <c r="H4841" t="inlineStr">
        <is>
          <t>China Spring, Texas</t>
        </is>
      </c>
      <c r="I4841" t="inlineStr">
        <is>
          <t>Transfer from Texas-Permian Basin (2026 portal)</t>
        </is>
      </c>
    </row>
    <row r="4842">
      <c r="A4842" t="inlineStr">
        <is>
          <t>Iowa State</t>
        </is>
      </c>
      <c r="B4842" t="n">
        <v>89</v>
      </c>
      <c r="C4842" t="inlineStr">
        <is>
          <t>Donovan Fitzmaurice</t>
        </is>
      </c>
      <c r="D4842" t="inlineStr">
        <is>
          <t>DT</t>
        </is>
      </c>
      <c r="E4842" t="inlineStr">
        <is>
          <t>So</t>
        </is>
      </c>
      <c r="F4842" t="inlineStr">
        <is>
          <t>6'3"</t>
        </is>
      </c>
      <c r="G4842" t="n">
        <v>284</v>
      </c>
      <c r="H4842" t="inlineStr">
        <is>
          <t>St. Louis, Mo.</t>
        </is>
      </c>
      <c r="I4842" t="inlineStr">
        <is>
          <t>Transfer from Washington State (2026 portal)</t>
        </is>
      </c>
    </row>
    <row r="4843">
      <c r="A4843" t="inlineStr">
        <is>
          <t>Iowa State</t>
        </is>
      </c>
      <c r="B4843" t="n">
        <v>21</v>
      </c>
      <c r="C4843" t="inlineStr">
        <is>
          <t>Aiden Flora</t>
        </is>
      </c>
      <c r="D4843" t="inlineStr">
        <is>
          <t>RB</t>
        </is>
      </c>
      <c r="E4843" t="inlineStr">
        <is>
          <t>R-So</t>
        </is>
      </c>
      <c r="F4843" t="inlineStr">
        <is>
          <t>6'0"</t>
        </is>
      </c>
      <c r="G4843" t="n">
        <v>195</v>
      </c>
      <c r="H4843" t="inlineStr">
        <is>
          <t>Adel, Iowa</t>
        </is>
      </c>
    </row>
    <row r="4844">
      <c r="A4844" t="inlineStr">
        <is>
          <t>Iowa State</t>
        </is>
      </c>
      <c r="B4844" t="n">
        <v>6</v>
      </c>
      <c r="C4844" t="inlineStr">
        <is>
          <t>Zane Flores</t>
        </is>
      </c>
      <c r="D4844" t="inlineStr">
        <is>
          <t>QB</t>
        </is>
      </c>
      <c r="E4844" t="inlineStr">
        <is>
          <t>R-So</t>
        </is>
      </c>
      <c r="F4844" t="inlineStr">
        <is>
          <t>6'3"</t>
        </is>
      </c>
      <c r="G4844" t="n">
        <v>215</v>
      </c>
      <c r="H4844" t="inlineStr">
        <is>
          <t>Gretna, Neb.</t>
        </is>
      </c>
      <c r="I4844" t="inlineStr">
        <is>
          <t>Transfer from Oklahoma State (2026 portal)</t>
        </is>
      </c>
    </row>
    <row r="4845">
      <c r="A4845" t="inlineStr">
        <is>
          <t>Iowa State</t>
        </is>
      </c>
      <c r="B4845" t="n">
        <v>82</v>
      </c>
      <c r="C4845" t="inlineStr">
        <is>
          <t>Trevor Fortenberry</t>
        </is>
      </c>
      <c r="D4845" t="inlineStr">
        <is>
          <t>WR</t>
        </is>
      </c>
      <c r="E4845" t="inlineStr">
        <is>
          <t>R-Jr</t>
        </is>
      </c>
      <c r="F4845" t="inlineStr">
        <is>
          <t>6'3"</t>
        </is>
      </c>
      <c r="G4845" t="n">
        <v>205</v>
      </c>
      <c r="H4845" t="inlineStr">
        <is>
          <t>Brookhaven, Miss.</t>
        </is>
      </c>
    </row>
    <row r="4846">
      <c r="A4846" t="inlineStr">
        <is>
          <t>Iowa State</t>
        </is>
      </c>
      <c r="B4846" t="n">
        <v>19</v>
      </c>
      <c r="C4846" t="inlineStr">
        <is>
          <t>Tyler Fortenberry</t>
        </is>
      </c>
      <c r="D4846" t="inlineStr">
        <is>
          <t>TE</t>
        </is>
      </c>
      <c r="E4846" t="inlineStr">
        <is>
          <t>R-Sr</t>
        </is>
      </c>
      <c r="F4846" t="inlineStr">
        <is>
          <t>6'5"</t>
        </is>
      </c>
      <c r="G4846" t="n">
        <v>245</v>
      </c>
      <c r="H4846" t="inlineStr">
        <is>
          <t>Brookhaven, Miss.</t>
        </is>
      </c>
      <c r="I4846" t="inlineStr">
        <is>
          <t>Transfer from Arkansas State (2026 portal)</t>
        </is>
      </c>
    </row>
    <row r="4847">
      <c r="A4847" t="inlineStr">
        <is>
          <t>Iowa State</t>
        </is>
      </c>
      <c r="B4847" t="n">
        <v>52</v>
      </c>
      <c r="C4847" t="inlineStr">
        <is>
          <t>Kingston Fotualii</t>
        </is>
      </c>
      <c r="D4847" t="inlineStr">
        <is>
          <t>OL</t>
        </is>
      </c>
      <c r="E4847" t="inlineStr">
        <is>
          <t>Fr</t>
        </is>
      </c>
      <c r="F4847" t="inlineStr">
        <is>
          <t>6'3"</t>
        </is>
      </c>
      <c r="G4847" t="n">
        <v>295</v>
      </c>
      <c r="H4847" t="inlineStr">
        <is>
          <t>Seattle, Wash.</t>
        </is>
      </c>
    </row>
    <row r="4848">
      <c r="A4848" t="inlineStr">
        <is>
          <t>Iowa State</t>
        </is>
      </c>
      <c r="B4848" t="n">
        <v>20</v>
      </c>
      <c r="C4848" t="inlineStr">
        <is>
          <t>Caleb Francois</t>
        </is>
      </c>
      <c r="D4848" t="inlineStr">
        <is>
          <t>RB</t>
        </is>
      </c>
      <c r="E4848" t="inlineStr">
        <is>
          <t>Fr</t>
        </is>
      </c>
      <c r="F4848" t="inlineStr">
        <is>
          <t>6'2"</t>
        </is>
      </c>
      <c r="G4848" t="n">
        <v>210</v>
      </c>
      <c r="H4848" t="inlineStr">
        <is>
          <t>Minnetonka, Minn.</t>
        </is>
      </c>
    </row>
    <row r="4849">
      <c r="A4849" t="inlineStr">
        <is>
          <t>Iowa State</t>
        </is>
      </c>
      <c r="B4849" t="n">
        <v>81</v>
      </c>
      <c r="C4849" t="inlineStr">
        <is>
          <t>Luke Galer</t>
        </is>
      </c>
      <c r="D4849" t="inlineStr">
        <is>
          <t>TE</t>
        </is>
      </c>
      <c r="E4849" t="inlineStr">
        <is>
          <t>Fr</t>
        </is>
      </c>
      <c r="F4849" t="inlineStr">
        <is>
          <t>6'6"</t>
        </is>
      </c>
      <c r="G4849" t="n">
        <v>240</v>
      </c>
      <c r="H4849" t="inlineStr">
        <is>
          <t>Loomis, Calif.</t>
        </is>
      </c>
    </row>
    <row r="4850">
      <c r="A4850" t="inlineStr">
        <is>
          <t>Iowa State</t>
        </is>
      </c>
      <c r="B4850" t="n">
        <v>55</v>
      </c>
      <c r="C4850" t="inlineStr">
        <is>
          <t>Jace Gilbert</t>
        </is>
      </c>
      <c r="D4850" t="inlineStr">
        <is>
          <t>DE</t>
        </is>
      </c>
      <c r="E4850" t="inlineStr">
        <is>
          <t>R-So</t>
        </is>
      </c>
      <c r="F4850" t="inlineStr">
        <is>
          <t>6'5"</t>
        </is>
      </c>
      <c r="G4850" t="n">
        <v>270</v>
      </c>
      <c r="H4850" t="inlineStr">
        <is>
          <t>Waukesha, Wis.</t>
        </is>
      </c>
    </row>
    <row r="4851">
      <c r="A4851" t="inlineStr">
        <is>
          <t>Iowa State</t>
        </is>
      </c>
      <c r="B4851" t="n">
        <v>12</v>
      </c>
      <c r="C4851" t="inlineStr">
        <is>
          <t>Braden Goellner</t>
        </is>
      </c>
      <c r="D4851" t="inlineStr">
        <is>
          <t>WR</t>
        </is>
      </c>
      <c r="E4851" t="inlineStr">
        <is>
          <t>R-Sr</t>
        </is>
      </c>
      <c r="F4851" t="inlineStr">
        <is>
          <t>6'5"</t>
        </is>
      </c>
      <c r="G4851" t="n">
        <v>200</v>
      </c>
      <c r="H4851" t="inlineStr">
        <is>
          <t>St. Charles, Mo.</t>
        </is>
      </c>
    </row>
    <row r="4852">
      <c r="A4852" t="inlineStr">
        <is>
          <t>Iowa State</t>
        </is>
      </c>
      <c r="B4852" t="n">
        <v>21</v>
      </c>
      <c r="C4852" t="inlineStr">
        <is>
          <t>Duhron Goodman</t>
        </is>
      </c>
      <c r="D4852" t="inlineStr">
        <is>
          <t>S</t>
        </is>
      </c>
      <c r="E4852" t="inlineStr">
        <is>
          <t>Sr</t>
        </is>
      </c>
      <c r="F4852" t="inlineStr">
        <is>
          <t>6'0"</t>
        </is>
      </c>
      <c r="G4852" t="n">
        <v>193</v>
      </c>
      <c r="H4852" t="inlineStr">
        <is>
          <t>Pacoima, Calif.</t>
        </is>
      </c>
      <c r="I4852" t="inlineStr">
        <is>
          <t>Transfer from Washington State (2026 portal)</t>
        </is>
      </c>
    </row>
    <row r="4853">
      <c r="A4853" t="inlineStr">
        <is>
          <t>Iowa State</t>
        </is>
      </c>
      <c r="B4853" t="n">
        <v>34</v>
      </c>
      <c r="C4853" t="inlineStr">
        <is>
          <t>Beau Goodwin</t>
        </is>
      </c>
      <c r="D4853" t="inlineStr">
        <is>
          <t>LB</t>
        </is>
      </c>
      <c r="E4853" t="inlineStr">
        <is>
          <t>Jr</t>
        </is>
      </c>
      <c r="F4853" t="inlineStr">
        <is>
          <t>6'3"</t>
        </is>
      </c>
      <c r="G4853" t="n">
        <v>221</v>
      </c>
      <c r="H4853" t="inlineStr">
        <is>
          <t>Kingsley, Iowa</t>
        </is>
      </c>
    </row>
    <row r="4854">
      <c r="A4854" t="inlineStr">
        <is>
          <t>Iowa State</t>
        </is>
      </c>
      <c r="B4854" t="n">
        <v>88</v>
      </c>
      <c r="C4854" t="inlineStr">
        <is>
          <t>Christian Greenlaw</t>
        </is>
      </c>
      <c r="D4854" t="inlineStr">
        <is>
          <t>TE</t>
        </is>
      </c>
      <c r="E4854" t="inlineStr">
        <is>
          <t>R-Jr</t>
        </is>
      </c>
      <c r="F4854" t="inlineStr">
        <is>
          <t>6'5"</t>
        </is>
      </c>
      <c r="G4854" t="n">
        <v>245</v>
      </c>
      <c r="H4854" t="inlineStr">
        <is>
          <t>Newport News, Va.</t>
        </is>
      </c>
      <c r="I4854" t="inlineStr">
        <is>
          <t>Transfer from Hampton (2026 portal)</t>
        </is>
      </c>
    </row>
    <row r="4855">
      <c r="A4855" t="inlineStr">
        <is>
          <t>Iowa State</t>
        </is>
      </c>
      <c r="B4855" t="n">
        <v>71</v>
      </c>
      <c r="C4855" t="inlineStr">
        <is>
          <t>Gabriel Greenlee</t>
        </is>
      </c>
      <c r="D4855" t="inlineStr">
        <is>
          <t>OL</t>
        </is>
      </c>
      <c r="E4855" t="inlineStr">
        <is>
          <t>R-Sr</t>
        </is>
      </c>
      <c r="F4855" t="inlineStr">
        <is>
          <t>6'7"</t>
        </is>
      </c>
      <c r="G4855" t="n">
        <v>300</v>
      </c>
      <c r="H4855" t="inlineStr">
        <is>
          <t>Ames, Iowa</t>
        </is>
      </c>
    </row>
    <row r="4856">
      <c r="A4856" t="inlineStr">
        <is>
          <t>Iowa State</t>
        </is>
      </c>
      <c r="B4856" t="n">
        <v>95</v>
      </c>
      <c r="C4856" t="inlineStr">
        <is>
          <t>Ethan Gurney</t>
        </is>
      </c>
      <c r="D4856" t="inlineStr">
        <is>
          <t>P</t>
        </is>
      </c>
      <c r="E4856" t="inlineStr">
        <is>
          <t>Fr</t>
        </is>
      </c>
      <c r="F4856" t="inlineStr">
        <is>
          <t>6'3"</t>
        </is>
      </c>
      <c r="G4856" t="n">
        <v>201</v>
      </c>
      <c r="H4856" t="inlineStr">
        <is>
          <t>Adelaide, Australia</t>
        </is>
      </c>
    </row>
    <row r="4857">
      <c r="A4857" t="inlineStr">
        <is>
          <t>Iowa State</t>
        </is>
      </c>
      <c r="B4857" t="n">
        <v>4</v>
      </c>
      <c r="C4857" t="inlineStr">
        <is>
          <t>Micah Harper</t>
        </is>
      </c>
      <c r="D4857" t="inlineStr">
        <is>
          <t>S</t>
        </is>
      </c>
      <c r="E4857" t="inlineStr">
        <is>
          <t>R-Sr</t>
        </is>
      </c>
      <c r="F4857" t="inlineStr">
        <is>
          <t>5'10"</t>
        </is>
      </c>
      <c r="G4857" t="n">
        <v>189</v>
      </c>
      <c r="H4857" t="inlineStr">
        <is>
          <t>Chandler, Ariz.</t>
        </is>
      </c>
      <c r="I4857" t="inlineStr">
        <is>
          <t>Transfer from Montana (2026 portal)</t>
        </is>
      </c>
    </row>
    <row r="4858">
      <c r="A4858" t="inlineStr">
        <is>
          <t>Iowa State</t>
        </is>
      </c>
      <c r="B4858" t="n">
        <v>64</v>
      </c>
      <c r="C4858" t="inlineStr">
        <is>
          <t>Brady Harr</t>
        </is>
      </c>
      <c r="D4858" t="inlineStr">
        <is>
          <t>OL</t>
        </is>
      </c>
      <c r="E4858" t="inlineStr">
        <is>
          <t>Fr</t>
        </is>
      </c>
      <c r="F4858" t="inlineStr">
        <is>
          <t>6'8"</t>
        </is>
      </c>
      <c r="G4858" t="n">
        <v>275</v>
      </c>
      <c r="H4858" t="inlineStr">
        <is>
          <t>Hampton, Iowa</t>
        </is>
      </c>
    </row>
    <row r="4859">
      <c r="A4859" t="inlineStr">
        <is>
          <t>Iowa State</t>
        </is>
      </c>
      <c r="B4859" t="n">
        <v>0</v>
      </c>
      <c r="C4859" t="inlineStr">
        <is>
          <t>Zaimir Hawk</t>
        </is>
      </c>
      <c r="D4859" t="inlineStr">
        <is>
          <t>DT</t>
        </is>
      </c>
      <c r="E4859" t="inlineStr">
        <is>
          <t>R-Jr</t>
        </is>
      </c>
      <c r="F4859" t="inlineStr">
        <is>
          <t>6'4"</t>
        </is>
      </c>
      <c r="G4859" t="n">
        <v>303</v>
      </c>
      <c r="H4859" t="inlineStr">
        <is>
          <t>Hillside, N.J.</t>
        </is>
      </c>
    </row>
    <row r="4860">
      <c r="A4860" t="inlineStr">
        <is>
          <t>Iowa State</t>
        </is>
      </c>
      <c r="B4860" t="n">
        <v>91</v>
      </c>
      <c r="C4860" t="inlineStr">
        <is>
          <t>Blake Hawkins</t>
        </is>
      </c>
      <c r="D4860" t="inlineStr">
        <is>
          <t>DE</t>
        </is>
      </c>
      <c r="E4860" t="inlineStr">
        <is>
          <t>R-So</t>
        </is>
      </c>
      <c r="F4860" t="inlineStr">
        <is>
          <t>6'4"</t>
        </is>
      </c>
      <c r="G4860" t="n">
        <v>235</v>
      </c>
      <c r="H4860" t="inlineStr">
        <is>
          <t>Gretna, Neb.</t>
        </is>
      </c>
    </row>
    <row r="4861">
      <c r="A4861" t="inlineStr">
        <is>
          <t>Iowa State</t>
        </is>
      </c>
      <c r="B4861" t="n">
        <v>10</v>
      </c>
      <c r="C4861" t="inlineStr">
        <is>
          <t>Cash Hayden</t>
        </is>
      </c>
      <c r="D4861" t="inlineStr">
        <is>
          <t>TE</t>
        </is>
      </c>
      <c r="E4861" t="inlineStr">
        <is>
          <t>R-So</t>
        </is>
      </c>
      <c r="F4861" t="inlineStr">
        <is>
          <t>6'6"</t>
        </is>
      </c>
      <c r="G4861" t="n">
        <v>245</v>
      </c>
      <c r="H4861" t="inlineStr">
        <is>
          <t>Cincinnati, Ohio</t>
        </is>
      </c>
    </row>
    <row r="4862">
      <c r="A4862" t="inlineStr">
        <is>
          <t>Iowa State</t>
        </is>
      </c>
      <c r="B4862" t="n">
        <v>9</v>
      </c>
      <c r="C4862" t="inlineStr">
        <is>
          <t>Omari Hayes</t>
        </is>
      </c>
      <c r="D4862" t="inlineStr">
        <is>
          <t>WR</t>
        </is>
      </c>
      <c r="E4862" t="inlineStr">
        <is>
          <t>R-Sr</t>
        </is>
      </c>
      <c r="F4862" t="inlineStr">
        <is>
          <t>5'9"</t>
        </is>
      </c>
      <c r="G4862" t="n">
        <v>175</v>
      </c>
      <c r="H4862" t="inlineStr">
        <is>
          <t>Sarasota, Fla.</t>
        </is>
      </c>
      <c r="I4862" t="inlineStr">
        <is>
          <t>Transfer from Tulane (2026 portal)</t>
        </is>
      </c>
    </row>
    <row r="4863">
      <c r="A4863" t="inlineStr">
        <is>
          <t>Iowa State</t>
        </is>
      </c>
      <c r="B4863" t="n">
        <v>69</v>
      </c>
      <c r="C4863" t="inlineStr">
        <is>
          <t>Dontrell Holt</t>
        </is>
      </c>
      <c r="D4863" t="inlineStr">
        <is>
          <t>OL</t>
        </is>
      </c>
      <c r="E4863" t="inlineStr">
        <is>
          <t>R-So</t>
        </is>
      </c>
      <c r="F4863" t="inlineStr">
        <is>
          <t>6'5"</t>
        </is>
      </c>
      <c r="G4863" t="n">
        <v>305</v>
      </c>
      <c r="H4863" t="inlineStr">
        <is>
          <t>Joplin, Mo.</t>
        </is>
      </c>
    </row>
    <row r="4864">
      <c r="A4864" t="inlineStr">
        <is>
          <t>Iowa State</t>
        </is>
      </c>
      <c r="B4864" t="n">
        <v>56</v>
      </c>
      <c r="C4864" t="inlineStr">
        <is>
          <t>Daniel Howard</t>
        </is>
      </c>
      <c r="D4864" t="inlineStr">
        <is>
          <t>DT</t>
        </is>
      </c>
      <c r="E4864" t="inlineStr">
        <is>
          <t>Fr</t>
        </is>
      </c>
      <c r="F4864" t="inlineStr">
        <is>
          <t>6'3"</t>
        </is>
      </c>
      <c r="G4864" t="n">
        <v>270</v>
      </c>
      <c r="H4864" t="inlineStr">
        <is>
          <t>Chicago, Ill.</t>
        </is>
      </c>
    </row>
    <row r="4865">
      <c r="A4865" t="inlineStr">
        <is>
          <t>Iowa State</t>
        </is>
      </c>
      <c r="B4865" t="n">
        <v>99</v>
      </c>
      <c r="C4865" t="inlineStr">
        <is>
          <t>Greg Hubbard</t>
        </is>
      </c>
      <c r="D4865" t="inlineStr">
        <is>
          <t>PK</t>
        </is>
      </c>
      <c r="E4865" t="inlineStr">
        <is>
          <t>Fr</t>
        </is>
      </c>
      <c r="F4865" t="inlineStr">
        <is>
          <t>6'2"</t>
        </is>
      </c>
      <c r="G4865" t="n">
        <v>215</v>
      </c>
      <c r="H4865" t="inlineStr">
        <is>
          <t>Louisville, Colo.</t>
        </is>
      </c>
    </row>
    <row r="4866">
      <c r="A4866" t="inlineStr">
        <is>
          <t>Iowa State</t>
        </is>
      </c>
      <c r="B4866" t="n">
        <v>33</v>
      </c>
      <c r="C4866" t="inlineStr">
        <is>
          <t>Brady Hummel</t>
        </is>
      </c>
      <c r="D4866" t="inlineStr">
        <is>
          <t>S</t>
        </is>
      </c>
      <c r="E4866" t="inlineStr">
        <is>
          <t>Fr</t>
        </is>
      </c>
      <c r="F4866" t="inlineStr">
        <is>
          <t>6'0"</t>
        </is>
      </c>
      <c r="G4866" t="n">
        <v>185</v>
      </c>
      <c r="H4866" t="inlineStr">
        <is>
          <t>Jamestown, N.D.</t>
        </is>
      </c>
    </row>
    <row r="4867">
      <c r="A4867" t="inlineStr">
        <is>
          <t>Iowa State</t>
        </is>
      </c>
      <c r="B4867" t="n">
        <v>32</v>
      </c>
      <c r="C4867" t="inlineStr">
        <is>
          <t>Angelo Jackson</t>
        </is>
      </c>
      <c r="D4867" t="inlineStr">
        <is>
          <t>CB</t>
        </is>
      </c>
      <c r="E4867" t="inlineStr">
        <is>
          <t>R-So</t>
        </is>
      </c>
      <c r="F4867" t="inlineStr">
        <is>
          <t>6'1"</t>
        </is>
      </c>
      <c r="G4867" t="n">
        <v>196</v>
      </c>
      <c r="H4867" t="inlineStr">
        <is>
          <t>Davenport, Iowa</t>
        </is>
      </c>
    </row>
    <row r="4868">
      <c r="A4868" t="inlineStr">
        <is>
          <t>Iowa State</t>
        </is>
      </c>
      <c r="B4868" t="n">
        <v>2</v>
      </c>
      <c r="C4868" t="inlineStr">
        <is>
          <t>Cody Jackson</t>
        </is>
      </c>
      <c r="D4868" t="inlineStr">
        <is>
          <t>WR</t>
        </is>
      </c>
      <c r="E4868" t="inlineStr">
        <is>
          <t>R-Sr</t>
        </is>
      </c>
      <c r="F4868" t="inlineStr">
        <is>
          <t>6'0"</t>
        </is>
      </c>
      <c r="G4868" t="n">
        <v>190</v>
      </c>
      <c r="H4868" t="inlineStr">
        <is>
          <t>Richmond, Texas</t>
        </is>
      </c>
      <c r="I4868" t="inlineStr">
        <is>
          <t>Transfer from Tarleton State (2026 portal)</t>
        </is>
      </c>
    </row>
    <row r="4869">
      <c r="A4869" t="inlineStr">
        <is>
          <t>Iowa State</t>
        </is>
      </c>
      <c r="B4869" t="n">
        <v>93</v>
      </c>
      <c r="C4869" t="inlineStr">
        <is>
          <t>Jack Janikowski</t>
        </is>
      </c>
      <c r="D4869" t="inlineStr">
        <is>
          <t>DE</t>
        </is>
      </c>
      <c r="E4869" t="inlineStr">
        <is>
          <t>R-Jr</t>
        </is>
      </c>
      <c r="F4869" t="inlineStr">
        <is>
          <t>6'2"</t>
        </is>
      </c>
      <c r="G4869" t="n">
        <v>255</v>
      </c>
      <c r="H4869" t="inlineStr">
        <is>
          <t>Fallbrook, Calif.</t>
        </is>
      </c>
      <c r="I4869" t="inlineStr">
        <is>
          <t>Transfer from Washington State (2026 portal)</t>
        </is>
      </c>
    </row>
    <row r="4870">
      <c r="A4870" t="inlineStr">
        <is>
          <t>Iowa State</t>
        </is>
      </c>
      <c r="B4870" t="n">
        <v>3</v>
      </c>
      <c r="C4870" t="inlineStr">
        <is>
          <t>Seth Johnson</t>
        </is>
      </c>
      <c r="D4870" t="inlineStr">
        <is>
          <t>CB</t>
        </is>
      </c>
      <c r="E4870" t="inlineStr">
        <is>
          <t>R-So</t>
        </is>
      </c>
      <c r="F4870" t="inlineStr">
        <is>
          <t>5'10"</t>
        </is>
      </c>
      <c r="G4870" t="n">
        <v>180</v>
      </c>
      <c r="H4870" t="inlineStr">
        <is>
          <t>Frisco, Texas</t>
        </is>
      </c>
      <c r="I4870" t="inlineStr">
        <is>
          <t>Transfer from Montana State (2026 portal)</t>
        </is>
      </c>
    </row>
    <row r="4871">
      <c r="A4871" t="inlineStr">
        <is>
          <t>Iowa State</t>
        </is>
      </c>
      <c r="B4871" t="n">
        <v>94</v>
      </c>
      <c r="C4871" t="inlineStr">
        <is>
          <t>Jake Jones</t>
        </is>
      </c>
      <c r="D4871" t="inlineStr">
        <is>
          <t>DT</t>
        </is>
      </c>
      <c r="E4871" t="inlineStr">
        <is>
          <t>Fr</t>
        </is>
      </c>
      <c r="F4871" t="inlineStr">
        <is>
          <t>6'2"</t>
        </is>
      </c>
      <c r="G4871" t="n">
        <v>292</v>
      </c>
      <c r="H4871" t="inlineStr">
        <is>
          <t>Gilbert, Ariz.</t>
        </is>
      </c>
    </row>
    <row r="4872">
      <c r="A4872" t="inlineStr">
        <is>
          <t>Iowa State</t>
        </is>
      </c>
      <c r="B4872" t="n">
        <v>16</v>
      </c>
      <c r="C4872" t="inlineStr">
        <is>
          <t>Malcolm Jones</t>
        </is>
      </c>
      <c r="D4872" t="inlineStr">
        <is>
          <t>S</t>
        </is>
      </c>
      <c r="E4872" t="inlineStr">
        <is>
          <t>R-Sr</t>
        </is>
      </c>
      <c r="F4872" t="inlineStr">
        <is>
          <t>6'1"</t>
        </is>
      </c>
      <c r="G4872" t="n">
        <v>219</v>
      </c>
      <c r="H4872" t="inlineStr">
        <is>
          <t>Camilla, Ga.</t>
        </is>
      </c>
      <c r="I4872" t="inlineStr">
        <is>
          <t>Transfer from Jacksonville State (2026 portal)</t>
        </is>
      </c>
    </row>
    <row r="4873">
      <c r="A4873" t="inlineStr">
        <is>
          <t>Iowa State</t>
        </is>
      </c>
      <c r="B4873" t="n">
        <v>40</v>
      </c>
      <c r="C4873" t="inlineStr">
        <is>
          <t>Landon Kalsbeck</t>
        </is>
      </c>
      <c r="D4873" t="inlineStr">
        <is>
          <t>LB</t>
        </is>
      </c>
      <c r="E4873" t="inlineStr">
        <is>
          <t>Fr</t>
        </is>
      </c>
      <c r="F4873" t="inlineStr">
        <is>
          <t>6'2"</t>
        </is>
      </c>
      <c r="G4873" t="n">
        <v>217</v>
      </c>
      <c r="H4873" t="inlineStr">
        <is>
          <t>Littleton, Colo.</t>
        </is>
      </c>
    </row>
    <row r="4874">
      <c r="A4874" t="inlineStr">
        <is>
          <t>Iowa State</t>
        </is>
      </c>
      <c r="B4874" t="n">
        <v>51</v>
      </c>
      <c r="C4874" t="inlineStr">
        <is>
          <t>Maasai King</t>
        </is>
      </c>
      <c r="D4874" t="inlineStr">
        <is>
          <t>OL</t>
        </is>
      </c>
      <c r="E4874" t="inlineStr">
        <is>
          <t>R-Sr</t>
        </is>
      </c>
      <c r="F4874" t="inlineStr">
        <is>
          <t>6'4"</t>
        </is>
      </c>
      <c r="G4874" t="n">
        <v>310</v>
      </c>
      <c r="H4874" t="inlineStr">
        <is>
          <t>Camden, N.J.</t>
        </is>
      </c>
      <c r="I4874" t="inlineStr">
        <is>
          <t>Transfer from Akron (2026 portal)</t>
        </is>
      </c>
    </row>
    <row r="4875">
      <c r="A4875" t="inlineStr">
        <is>
          <t>Iowa State</t>
        </is>
      </c>
      <c r="B4875" t="n">
        <v>97</v>
      </c>
      <c r="C4875" t="inlineStr">
        <is>
          <t>Kyle Konrardy</t>
        </is>
      </c>
      <c r="D4875" t="inlineStr">
        <is>
          <t>PK</t>
        </is>
      </c>
      <c r="E4875" t="inlineStr">
        <is>
          <t>R-Jr</t>
        </is>
      </c>
      <c r="F4875" t="inlineStr">
        <is>
          <t>6'1"</t>
        </is>
      </c>
      <c r="G4875" t="n">
        <v>204</v>
      </c>
      <c r="H4875" t="inlineStr">
        <is>
          <t>Dubuque, Iowa</t>
        </is>
      </c>
    </row>
    <row r="4876">
      <c r="A4876" t="inlineStr">
        <is>
          <t>Iowa State</t>
        </is>
      </c>
      <c r="B4876" t="n">
        <v>18</v>
      </c>
      <c r="C4876" t="inlineStr">
        <is>
          <t>Hudson Kurland</t>
        </is>
      </c>
      <c r="D4876" t="inlineStr">
        <is>
          <t>QB</t>
        </is>
      </c>
      <c r="E4876" t="inlineStr">
        <is>
          <t>Fr</t>
        </is>
      </c>
      <c r="F4876" t="inlineStr">
        <is>
          <t>6'4"</t>
        </is>
      </c>
      <c r="G4876" t="n">
        <v>193</v>
      </c>
      <c r="H4876" t="inlineStr">
        <is>
          <t>Portland, Ore.</t>
        </is>
      </c>
    </row>
    <row r="4877">
      <c r="A4877" t="inlineStr">
        <is>
          <t>Iowa State</t>
        </is>
      </c>
      <c r="B4877" t="n">
        <v>99</v>
      </c>
      <c r="C4877" t="inlineStr">
        <is>
          <t>Bryson Lamb</t>
        </is>
      </c>
      <c r="D4877" t="inlineStr">
        <is>
          <t>DT</t>
        </is>
      </c>
      <c r="E4877" t="inlineStr">
        <is>
          <t>R-Sr</t>
        </is>
      </c>
      <c r="F4877" t="inlineStr">
        <is>
          <t>6'2"</t>
        </is>
      </c>
      <c r="G4877" t="n">
        <v>295</v>
      </c>
      <c r="H4877" t="inlineStr">
        <is>
          <t>Bellingham, Wash.</t>
        </is>
      </c>
      <c r="I4877" t="inlineStr">
        <is>
          <t>Transfer from Washington State (2026 portal)</t>
        </is>
      </c>
    </row>
    <row r="4878">
      <c r="A4878" t="inlineStr">
        <is>
          <t>Iowa State</t>
        </is>
      </c>
      <c r="B4878" t="n">
        <v>19</v>
      </c>
      <c r="C4878" t="inlineStr">
        <is>
          <t>Eddie Lemos</t>
        </is>
      </c>
      <c r="D4878" t="inlineStr">
        <is>
          <t>S</t>
        </is>
      </c>
      <c r="E4878" t="inlineStr">
        <is>
          <t>R-Sr</t>
        </is>
      </c>
      <c r="F4878" t="inlineStr">
        <is>
          <t>5'10"</t>
        </is>
      </c>
      <c r="G4878" t="n">
        <v>187</v>
      </c>
      <c r="H4878" t="inlineStr">
        <is>
          <t>Loveland, Colo.</t>
        </is>
      </c>
    </row>
    <row r="4879">
      <c r="A4879" t="inlineStr">
        <is>
          <t>Iowa State</t>
        </is>
      </c>
      <c r="B4879" t="n">
        <v>50</v>
      </c>
      <c r="C4879" t="inlineStr">
        <is>
          <t>Jack Limbaugh</t>
        </is>
      </c>
      <c r="D4879" t="inlineStr">
        <is>
          <t>DE</t>
        </is>
      </c>
      <c r="E4879" t="inlineStr">
        <is>
          <t>R-Fr</t>
        </is>
      </c>
      <c r="F4879" t="inlineStr">
        <is>
          <t>6'3"</t>
        </is>
      </c>
      <c r="G4879" t="n">
        <v>235</v>
      </c>
      <c r="H4879" t="inlineStr">
        <is>
          <t>Algona, Iowa</t>
        </is>
      </c>
    </row>
    <row r="4880">
      <c r="A4880" t="inlineStr">
        <is>
          <t>Iowa State</t>
        </is>
      </c>
      <c r="B4880" t="n">
        <v>98</v>
      </c>
      <c r="C4880" t="inlineStr">
        <is>
          <t>Adlai Lounsbury</t>
        </is>
      </c>
      <c r="D4880" t="inlineStr">
        <is>
          <t>PK/P</t>
        </is>
      </c>
      <c r="E4880" t="inlineStr">
        <is>
          <t>R-Fr</t>
        </is>
      </c>
      <c r="F4880" t="inlineStr">
        <is>
          <t>6'4"</t>
        </is>
      </c>
      <c r="G4880" t="n">
        <v>200</v>
      </c>
      <c r="H4880" t="inlineStr">
        <is>
          <t>Van Meter, Iowa</t>
        </is>
      </c>
      <c r="I4880" t="inlineStr">
        <is>
          <t>Transfer from Washington State (2026 portal)</t>
        </is>
      </c>
    </row>
    <row r="4881">
      <c r="A4881" t="inlineStr">
        <is>
          <t>Iowa State</t>
        </is>
      </c>
      <c r="B4881" t="n">
        <v>60</v>
      </c>
      <c r="C4881" t="inlineStr">
        <is>
          <t>Jacob Lyftogt</t>
        </is>
      </c>
      <c r="D4881" t="inlineStr">
        <is>
          <t>LS</t>
        </is>
      </c>
      <c r="E4881" t="inlineStr">
        <is>
          <t>R-Jr</t>
        </is>
      </c>
      <c r="F4881" t="inlineStr">
        <is>
          <t>5'11"</t>
        </is>
      </c>
      <c r="G4881" t="n">
        <v>235</v>
      </c>
      <c r="H4881" t="inlineStr">
        <is>
          <t>Waunakee, Wis.</t>
        </is>
      </c>
    </row>
    <row r="4882">
      <c r="A4882" t="inlineStr">
        <is>
          <t>Iowa State</t>
        </is>
      </c>
      <c r="B4882" t="n">
        <v>77</v>
      </c>
      <c r="C4882" t="inlineStr">
        <is>
          <t>Caden Maas</t>
        </is>
      </c>
      <c r="D4882" t="inlineStr">
        <is>
          <t>OL</t>
        </is>
      </c>
      <c r="E4882" t="inlineStr">
        <is>
          <t>R-Jr</t>
        </is>
      </c>
      <c r="F4882" t="inlineStr">
        <is>
          <t>6'5"</t>
        </is>
      </c>
      <c r="G4882" t="n">
        <v>315</v>
      </c>
      <c r="H4882" t="inlineStr">
        <is>
          <t>Watertown, Wis.</t>
        </is>
      </c>
      <c r="I4882" t="inlineStr">
        <is>
          <t>Transfer from Sioux Falls (2026 portal)</t>
        </is>
      </c>
    </row>
    <row r="4883">
      <c r="A4883" t="inlineStr">
        <is>
          <t>Iowa State</t>
        </is>
      </c>
      <c r="B4883" t="n">
        <v>61</v>
      </c>
      <c r="C4883" t="inlineStr">
        <is>
          <t>Benji Makelela</t>
        </is>
      </c>
      <c r="D4883" t="inlineStr">
        <is>
          <t>OL</t>
        </is>
      </c>
      <c r="E4883" t="inlineStr">
        <is>
          <t>Fr</t>
        </is>
      </c>
      <c r="F4883" t="inlineStr">
        <is>
          <t>6'7"</t>
        </is>
      </c>
      <c r="G4883" t="n">
        <v>300</v>
      </c>
      <c r="H4883" t="inlineStr">
        <is>
          <t>Kinshasa, Democratic Republic of Congo</t>
        </is>
      </c>
    </row>
    <row r="4884">
      <c r="A4884" t="inlineStr">
        <is>
          <t>Iowa State</t>
        </is>
      </c>
      <c r="B4884" t="n">
        <v>22</v>
      </c>
      <c r="C4884" t="inlineStr">
        <is>
          <t>Xavier Martinez</t>
        </is>
      </c>
      <c r="D4884" t="inlineStr">
        <is>
          <t>S</t>
        </is>
      </c>
      <c r="E4884" t="inlineStr">
        <is>
          <t>Jr</t>
        </is>
      </c>
      <c r="F4884" t="inlineStr">
        <is>
          <t>6'1"</t>
        </is>
      </c>
      <c r="G4884" t="n">
        <v>202</v>
      </c>
      <c r="H4884" t="inlineStr">
        <is>
          <t>Chicago, Ill.</t>
        </is>
      </c>
    </row>
    <row r="4885">
      <c r="A4885" t="inlineStr">
        <is>
          <t>Iowa State</t>
        </is>
      </c>
      <c r="B4885" t="n">
        <v>43</v>
      </c>
      <c r="C4885" t="inlineStr">
        <is>
          <t>Caden Matson</t>
        </is>
      </c>
      <c r="D4885" t="inlineStr">
        <is>
          <t>S</t>
        </is>
      </c>
      <c r="E4885" t="inlineStr">
        <is>
          <t>R-Sr</t>
        </is>
      </c>
      <c r="F4885" t="inlineStr">
        <is>
          <t>6'0"</t>
        </is>
      </c>
      <c r="G4885" t="n">
        <v>200</v>
      </c>
      <c r="H4885" t="inlineStr">
        <is>
          <t>Humboldt, Iowa</t>
        </is>
      </c>
    </row>
    <row r="4886">
      <c r="A4886" t="inlineStr">
        <is>
          <t>Iowa State</t>
        </is>
      </c>
      <c r="B4886" t="n">
        <v>42</v>
      </c>
      <c r="C4886" t="inlineStr">
        <is>
          <t>Matthew McClain</t>
        </is>
      </c>
      <c r="D4886" t="inlineStr">
        <is>
          <t>S</t>
        </is>
      </c>
      <c r="E4886" t="inlineStr">
        <is>
          <t>Fr</t>
        </is>
      </c>
      <c r="F4886" t="inlineStr">
        <is>
          <t>6'1"</t>
        </is>
      </c>
      <c r="G4886" t="n">
        <v>205</v>
      </c>
      <c r="H4886" t="inlineStr">
        <is>
          <t>Frisco, Texas</t>
        </is>
      </c>
    </row>
    <row r="4887">
      <c r="A4887" t="inlineStr">
        <is>
          <t>Iowa State</t>
        </is>
      </c>
      <c r="B4887" t="n">
        <v>24</v>
      </c>
      <c r="C4887" t="inlineStr">
        <is>
          <t>Brody Miller</t>
        </is>
      </c>
      <c r="D4887" t="inlineStr">
        <is>
          <t>S</t>
        </is>
      </c>
      <c r="E4887" t="inlineStr">
        <is>
          <t>R-Fr</t>
        </is>
      </c>
      <c r="F4887" t="inlineStr">
        <is>
          <t>6'1"</t>
        </is>
      </c>
      <c r="G4887" t="n">
        <v>186</v>
      </c>
      <c r="H4887" t="inlineStr">
        <is>
          <t>Shakopee, Minn.</t>
        </is>
      </c>
      <c r="I4887" t="inlineStr">
        <is>
          <t>Transfer from Washington State (2026 portal)</t>
        </is>
      </c>
    </row>
    <row r="4888">
      <c r="A4888" t="inlineStr">
        <is>
          <t>Iowa State</t>
        </is>
      </c>
      <c r="B4888" t="n">
        <v>25</v>
      </c>
      <c r="C4888" t="inlineStr">
        <is>
          <t>Easton Miller</t>
        </is>
      </c>
      <c r="D4888" t="inlineStr">
        <is>
          <t>RB</t>
        </is>
      </c>
      <c r="E4888" t="inlineStr">
        <is>
          <t>R-Jr</t>
        </is>
      </c>
      <c r="F4888" t="inlineStr">
        <is>
          <t>6'1"</t>
        </is>
      </c>
      <c r="G4888" t="n">
        <v>230</v>
      </c>
      <c r="H4888" t="inlineStr">
        <is>
          <t>Ankeny, Iowa</t>
        </is>
      </c>
    </row>
    <row r="4889">
      <c r="A4889" t="inlineStr">
        <is>
          <t>Iowa State</t>
        </is>
      </c>
      <c r="B4889" t="n">
        <v>5</v>
      </c>
      <c r="C4889" t="inlineStr">
        <is>
          <t>Connor Moberly</t>
        </is>
      </c>
      <c r="D4889" t="inlineStr">
        <is>
          <t>QB</t>
        </is>
      </c>
      <c r="E4889" t="inlineStr">
        <is>
          <t>R-So</t>
        </is>
      </c>
      <c r="F4889" t="inlineStr">
        <is>
          <t>6'4"</t>
        </is>
      </c>
      <c r="G4889" t="n">
        <v>214</v>
      </c>
      <c r="H4889" t="inlineStr">
        <is>
          <t>Altoona, Iowa</t>
        </is>
      </c>
    </row>
    <row r="4890">
      <c r="A4890" t="inlineStr">
        <is>
          <t>Iowa State</t>
        </is>
      </c>
      <c r="B4890" t="n">
        <v>95</v>
      </c>
      <c r="C4890" t="inlineStr">
        <is>
          <t>Ka'Mori Moore</t>
        </is>
      </c>
      <c r="D4890" t="inlineStr">
        <is>
          <t>DT</t>
        </is>
      </c>
      <c r="E4890" t="inlineStr">
        <is>
          <t>R-Fr</t>
        </is>
      </c>
      <c r="F4890" t="inlineStr">
        <is>
          <t>6'1"</t>
        </is>
      </c>
      <c r="G4890" t="n">
        <v>304</v>
      </c>
      <c r="H4890" t="inlineStr">
        <is>
          <t>Lee's Summit, Mo.</t>
        </is>
      </c>
    </row>
    <row r="4891">
      <c r="A4891" t="inlineStr">
        <is>
          <t>Iowa State</t>
        </is>
      </c>
      <c r="B4891" t="n">
        <v>54</v>
      </c>
      <c r="C4891" t="inlineStr">
        <is>
          <t>Cade Myer</t>
        </is>
      </c>
      <c r="D4891" t="inlineStr">
        <is>
          <t>OL</t>
        </is>
      </c>
      <c r="E4891" t="inlineStr">
        <is>
          <t>R-Sr</t>
        </is>
      </c>
      <c r="F4891" t="inlineStr">
        <is>
          <t>6'2"</t>
        </is>
      </c>
      <c r="G4891" t="n">
        <v>295</v>
      </c>
      <c r="H4891" t="inlineStr">
        <is>
          <t>Frisco, Texas</t>
        </is>
      </c>
      <c r="I4891" t="inlineStr">
        <is>
          <t>Transfer from Colorado School of Mines (2026 portal)</t>
        </is>
      </c>
    </row>
    <row r="4892">
      <c r="A4892" t="inlineStr">
        <is>
          <t>Iowa State</t>
        </is>
      </c>
      <c r="B4892" t="n">
        <v>5</v>
      </c>
      <c r="C4892" t="inlineStr">
        <is>
          <t>Beni Ngoyi</t>
        </is>
      </c>
      <c r="D4892" t="inlineStr">
        <is>
          <t>CB</t>
        </is>
      </c>
      <c r="E4892" t="inlineStr">
        <is>
          <t>R-Jr</t>
        </is>
      </c>
      <c r="F4892" t="inlineStr">
        <is>
          <t>6'4"</t>
        </is>
      </c>
      <c r="G4892" t="n">
        <v>193</v>
      </c>
      <c r="H4892" t="inlineStr">
        <is>
          <t>Lincoln, Neb.</t>
        </is>
      </c>
    </row>
    <row r="4893">
      <c r="A4893" t="inlineStr">
        <is>
          <t>Iowa State</t>
        </is>
      </c>
      <c r="B4893" t="n">
        <v>11</v>
      </c>
      <c r="C4893" t="inlineStr">
        <is>
          <t>Dominic Overby</t>
        </is>
      </c>
      <c r="D4893" t="inlineStr">
        <is>
          <t>WR</t>
        </is>
      </c>
      <c r="E4893" t="inlineStr">
        <is>
          <t>R-So</t>
        </is>
      </c>
      <c r="F4893" t="inlineStr">
        <is>
          <t>6'5"</t>
        </is>
      </c>
      <c r="G4893" t="n">
        <v>200</v>
      </c>
      <c r="H4893" t="inlineStr">
        <is>
          <t>West Jordan, Utah</t>
        </is>
      </c>
    </row>
    <row r="4894">
      <c r="A4894" t="inlineStr">
        <is>
          <t>Iowa State</t>
        </is>
      </c>
      <c r="B4894" t="n">
        <v>4</v>
      </c>
      <c r="C4894" t="inlineStr">
        <is>
          <t>Carter Pabst</t>
        </is>
      </c>
      <c r="D4894" t="inlineStr">
        <is>
          <t>WR</t>
        </is>
      </c>
      <c r="E4894" t="inlineStr">
        <is>
          <t>So</t>
        </is>
      </c>
      <c r="F4894" t="inlineStr">
        <is>
          <t>6'1"</t>
        </is>
      </c>
      <c r="G4894" t="n">
        <v>200</v>
      </c>
      <c r="H4894" t="inlineStr">
        <is>
          <t>Wichita, Kan.</t>
        </is>
      </c>
      <c r="I4894" t="inlineStr">
        <is>
          <t>Transfer from Washington State (2026 portal)</t>
        </is>
      </c>
    </row>
    <row r="4895">
      <c r="A4895" t="inlineStr">
        <is>
          <t>Iowa State</t>
        </is>
      </c>
      <c r="B4895" t="n">
        <v>22</v>
      </c>
      <c r="C4895" t="inlineStr">
        <is>
          <t>Ryver Peppers</t>
        </is>
      </c>
      <c r="D4895" t="inlineStr">
        <is>
          <t>RB</t>
        </is>
      </c>
      <c r="E4895" t="inlineStr">
        <is>
          <t>R-Fr</t>
        </is>
      </c>
      <c r="F4895" t="inlineStr">
        <is>
          <t>5'11"</t>
        </is>
      </c>
      <c r="G4895" t="n">
        <v>190</v>
      </c>
      <c r="H4895" t="inlineStr">
        <is>
          <t>Independence, Mo.</t>
        </is>
      </c>
    </row>
    <row r="4896">
      <c r="A4896" t="inlineStr">
        <is>
          <t>Iowa State</t>
        </is>
      </c>
      <c r="B4896" t="n">
        <v>39</v>
      </c>
      <c r="C4896" t="inlineStr">
        <is>
          <t>AJ Petersen</t>
        </is>
      </c>
      <c r="D4896" t="inlineStr">
        <is>
          <t>TE</t>
        </is>
      </c>
      <c r="E4896" t="inlineStr">
        <is>
          <t>R-Jr</t>
        </is>
      </c>
      <c r="F4896" t="inlineStr">
        <is>
          <t>6'1"</t>
        </is>
      </c>
      <c r="G4896" t="n">
        <v>225</v>
      </c>
      <c r="H4896" t="inlineStr">
        <is>
          <t>Long Grove, Iowa</t>
        </is>
      </c>
    </row>
    <row r="4897">
      <c r="A4897" t="inlineStr">
        <is>
          <t>Iowa State</t>
        </is>
      </c>
      <c r="B4897" t="n">
        <v>0</v>
      </c>
      <c r="C4897" t="inlineStr">
        <is>
          <t>Cameron Pettaway</t>
        </is>
      </c>
      <c r="D4897" t="inlineStr">
        <is>
          <t>RB</t>
        </is>
      </c>
      <c r="E4897" t="inlineStr">
        <is>
          <t>R-So</t>
        </is>
      </c>
      <c r="F4897" t="inlineStr">
        <is>
          <t>5'10"</t>
        </is>
      </c>
      <c r="G4897" t="n">
        <v>190</v>
      </c>
      <c r="H4897" t="inlineStr">
        <is>
          <t>Farmington Hills, Mich.</t>
        </is>
      </c>
      <c r="I4897" t="inlineStr">
        <is>
          <t>Transfer from Bowling Green (2026 portal)</t>
        </is>
      </c>
    </row>
    <row r="4898">
      <c r="A4898" t="inlineStr">
        <is>
          <t>Iowa State</t>
        </is>
      </c>
      <c r="B4898" t="n">
        <v>13</v>
      </c>
      <c r="C4898" t="inlineStr">
        <is>
          <t>Jamal Polite Jr.</t>
        </is>
      </c>
      <c r="D4898" t="inlineStr">
        <is>
          <t>WR</t>
        </is>
      </c>
      <c r="E4898" t="inlineStr">
        <is>
          <t>Fr</t>
        </is>
      </c>
      <c r="F4898" t="inlineStr">
        <is>
          <t>5'11"</t>
        </is>
      </c>
      <c r="G4898" t="n">
        <v>185</v>
      </c>
      <c r="H4898" t="inlineStr">
        <is>
          <t>Beaufort, S.C.</t>
        </is>
      </c>
    </row>
    <row r="4899">
      <c r="A4899" t="inlineStr">
        <is>
          <t>Iowa State</t>
        </is>
      </c>
      <c r="B4899" t="n">
        <v>70</v>
      </c>
      <c r="C4899" t="inlineStr">
        <is>
          <t>Gavin Proudfoot</t>
        </is>
      </c>
      <c r="D4899" t="inlineStr">
        <is>
          <t>OL</t>
        </is>
      </c>
      <c r="E4899" t="inlineStr">
        <is>
          <t>R-Sr</t>
        </is>
      </c>
      <c r="F4899" t="inlineStr">
        <is>
          <t>6'7"</t>
        </is>
      </c>
      <c r="G4899" t="n">
        <v>305</v>
      </c>
      <c r="H4899" t="inlineStr">
        <is>
          <t>Dresbach, Minn.</t>
        </is>
      </c>
      <c r="I4899" t="inlineStr">
        <is>
          <t>Transfer from Northern Iowa (2026 portal)</t>
        </is>
      </c>
    </row>
    <row r="4900">
      <c r="A4900" t="inlineStr">
        <is>
          <t>Iowa State</t>
        </is>
      </c>
      <c r="B4900" t="n">
        <v>90</v>
      </c>
      <c r="C4900" t="inlineStr">
        <is>
          <t>Jareb Ramos</t>
        </is>
      </c>
      <c r="D4900" t="inlineStr">
        <is>
          <t>DT</t>
        </is>
      </c>
      <c r="E4900" t="inlineStr">
        <is>
          <t>R-Sr</t>
        </is>
      </c>
      <c r="F4900" t="inlineStr">
        <is>
          <t>6'4"</t>
        </is>
      </c>
      <c r="G4900" t="n">
        <v>284</v>
      </c>
      <c r="H4900" t="inlineStr">
        <is>
          <t>Centennial, Colo.</t>
        </is>
      </c>
      <c r="I4900" t="inlineStr">
        <is>
          <t>Transfer from Montana (2026 portal)</t>
        </is>
      </c>
    </row>
    <row r="4901">
      <c r="A4901" t="inlineStr">
        <is>
          <t>Iowa State</t>
        </is>
      </c>
      <c r="B4901" t="n">
        <v>1</v>
      </c>
      <c r="C4901" t="inlineStr">
        <is>
          <t>Jaylen Raynor</t>
        </is>
      </c>
      <c r="D4901" t="inlineStr">
        <is>
          <t>QB</t>
        </is>
      </c>
      <c r="E4901" t="inlineStr">
        <is>
          <t>Sr</t>
        </is>
      </c>
      <c r="F4901" t="inlineStr">
        <is>
          <t>6'1"</t>
        </is>
      </c>
      <c r="G4901" t="n">
        <v>208</v>
      </c>
      <c r="H4901" t="inlineStr">
        <is>
          <t>Winston-Salem, N.C.</t>
        </is>
      </c>
      <c r="I4901" t="inlineStr">
        <is>
          <t>Transfer from Arkansas State (2026 portal)</t>
        </is>
      </c>
    </row>
    <row r="4902">
      <c r="A4902" t="inlineStr">
        <is>
          <t>Iowa State</t>
        </is>
      </c>
      <c r="B4902" t="n">
        <v>23</v>
      </c>
      <c r="C4902" t="inlineStr">
        <is>
          <t>Carson Robbins</t>
        </is>
      </c>
      <c r="D4902" t="inlineStr">
        <is>
          <t>WR</t>
        </is>
      </c>
      <c r="E4902" t="inlineStr">
        <is>
          <t>R-So</t>
        </is>
      </c>
      <c r="F4902" t="inlineStr">
        <is>
          <t>6'0"</t>
        </is>
      </c>
      <c r="G4902" t="n">
        <v>187</v>
      </c>
      <c r="H4902" t="inlineStr">
        <is>
          <t>Altoona, Iowa</t>
        </is>
      </c>
    </row>
    <row r="4903">
      <c r="A4903" t="inlineStr">
        <is>
          <t>Iowa State</t>
        </is>
      </c>
      <c r="B4903" t="n">
        <v>34</v>
      </c>
      <c r="C4903" t="inlineStr">
        <is>
          <t>Jeffrey Roberts</t>
        </is>
      </c>
      <c r="D4903" t="inlineStr">
        <is>
          <t>WR</t>
        </is>
      </c>
      <c r="E4903" t="inlineStr">
        <is>
          <t>Fr</t>
        </is>
      </c>
      <c r="F4903" t="inlineStr">
        <is>
          <t>6'0"</t>
        </is>
      </c>
      <c r="G4903" t="n">
        <v>193</v>
      </c>
      <c r="H4903" t="inlineStr">
        <is>
          <t>Ames, Iowa</t>
        </is>
      </c>
    </row>
    <row r="4904">
      <c r="A4904" t="inlineStr">
        <is>
          <t>Iowa State</t>
        </is>
      </c>
      <c r="B4904" t="n">
        <v>85</v>
      </c>
      <c r="C4904" t="inlineStr">
        <is>
          <t>Keaton Roskop</t>
        </is>
      </c>
      <c r="D4904" t="inlineStr">
        <is>
          <t>TE</t>
        </is>
      </c>
      <c r="E4904" t="inlineStr">
        <is>
          <t>R-So</t>
        </is>
      </c>
      <c r="F4904" t="inlineStr">
        <is>
          <t>6'3"</t>
        </is>
      </c>
      <c r="G4904" t="n">
        <v>240</v>
      </c>
      <c r="H4904" t="inlineStr">
        <is>
          <t>Cedar Rapids, Iowa</t>
        </is>
      </c>
    </row>
    <row r="4905">
      <c r="A4905" t="inlineStr">
        <is>
          <t>Iowa State</t>
        </is>
      </c>
      <c r="B4905" t="n">
        <v>14</v>
      </c>
      <c r="C4905" t="inlineStr">
        <is>
          <t>Damarius Russell</t>
        </is>
      </c>
      <c r="D4905" t="inlineStr">
        <is>
          <t>S</t>
        </is>
      </c>
      <c r="E4905" t="inlineStr">
        <is>
          <t>R-Fr</t>
        </is>
      </c>
      <c r="F4905" t="inlineStr">
        <is>
          <t>5'11"</t>
        </is>
      </c>
      <c r="G4905" t="n">
        <v>186</v>
      </c>
      <c r="H4905" t="inlineStr">
        <is>
          <t>Waseca, Minn.</t>
        </is>
      </c>
      <c r="I4905" t="inlineStr">
        <is>
          <t>Transfer from Washington State (2026 portal)</t>
        </is>
      </c>
    </row>
    <row r="4906">
      <c r="A4906" t="inlineStr">
        <is>
          <t>Iowa State</t>
        </is>
      </c>
      <c r="B4906" t="n">
        <v>65</v>
      </c>
      <c r="C4906" t="inlineStr">
        <is>
          <t>Garret Rutledge</t>
        </is>
      </c>
      <c r="D4906" t="inlineStr">
        <is>
          <t>OL</t>
        </is>
      </c>
      <c r="E4906" t="inlineStr">
        <is>
          <t>R-So</t>
        </is>
      </c>
      <c r="F4906" t="inlineStr">
        <is>
          <t>6'7"</t>
        </is>
      </c>
      <c r="G4906" t="n">
        <v>310</v>
      </c>
      <c r="H4906" t="inlineStr">
        <is>
          <t>Council Bluffs, Iowa</t>
        </is>
      </c>
    </row>
    <row r="4907">
      <c r="A4907" t="inlineStr">
        <is>
          <t>Iowa State</t>
        </is>
      </c>
      <c r="B4907" t="n">
        <v>29</v>
      </c>
      <c r="C4907" t="inlineStr">
        <is>
          <t>Toe Sanders</t>
        </is>
      </c>
      <c r="D4907" t="inlineStr">
        <is>
          <t>CB</t>
        </is>
      </c>
      <c r="E4907" t="inlineStr">
        <is>
          <t>Fr</t>
        </is>
      </c>
      <c r="F4907" t="inlineStr">
        <is>
          <t>6'2"</t>
        </is>
      </c>
      <c r="G4907" t="n">
        <v>185</v>
      </c>
      <c r="H4907" t="inlineStr">
        <is>
          <t>New Orleans, La.</t>
        </is>
      </c>
    </row>
    <row r="4908">
      <c r="A4908" t="inlineStr">
        <is>
          <t>Iowa State</t>
        </is>
      </c>
      <c r="B4908" t="n">
        <v>68</v>
      </c>
      <c r="C4908" t="inlineStr">
        <is>
          <t>Makai Sat</t>
        </is>
      </c>
      <c r="D4908" t="inlineStr">
        <is>
          <t>OL</t>
        </is>
      </c>
      <c r="E4908" t="inlineStr">
        <is>
          <t>R-Jr</t>
        </is>
      </c>
      <c r="F4908" t="inlineStr">
        <is>
          <t>6'2"</t>
        </is>
      </c>
      <c r="G4908" t="n">
        <v>335</v>
      </c>
      <c r="H4908" t="inlineStr">
        <is>
          <t>Santa Maria, Calif.</t>
        </is>
      </c>
    </row>
    <row r="4909">
      <c r="A4909" t="inlineStr">
        <is>
          <t>Iowa State</t>
        </is>
      </c>
      <c r="B4909" t="n">
        <v>49</v>
      </c>
      <c r="C4909" t="inlineStr">
        <is>
          <t>Gavin Schieler</t>
        </is>
      </c>
      <c r="D4909" t="inlineStr">
        <is>
          <t>LS</t>
        </is>
      </c>
      <c r="E4909" t="inlineStr">
        <is>
          <t>R-Fr</t>
        </is>
      </c>
      <c r="F4909" t="inlineStr">
        <is>
          <t>6'4"</t>
        </is>
      </c>
      <c r="G4909" t="n">
        <v>223</v>
      </c>
      <c r="H4909" t="inlineStr">
        <is>
          <t>Normal, Ill.</t>
        </is>
      </c>
    </row>
    <row r="4910">
      <c r="A4910" t="inlineStr">
        <is>
          <t>Iowa State</t>
        </is>
      </c>
      <c r="B4910" t="n">
        <v>7</v>
      </c>
      <c r="C4910" t="inlineStr">
        <is>
          <t>Sullivan Schlimgen</t>
        </is>
      </c>
      <c r="D4910" t="inlineStr">
        <is>
          <t>LB</t>
        </is>
      </c>
      <c r="E4910" t="inlineStr">
        <is>
          <t>So</t>
        </is>
      </c>
      <c r="F4910" t="inlineStr">
        <is>
          <t>6'1"</t>
        </is>
      </c>
      <c r="G4910" t="n">
        <v>220</v>
      </c>
      <c r="H4910" t="inlineStr">
        <is>
          <t>Sioux Falls, S.D.</t>
        </is>
      </c>
      <c r="I4910" t="inlineStr">
        <is>
          <t>Transfer from Washington State (2026 portal)</t>
        </is>
      </c>
    </row>
    <row r="4911">
      <c r="A4911" t="inlineStr">
        <is>
          <t>Iowa State</t>
        </is>
      </c>
      <c r="B4911" t="n">
        <v>46</v>
      </c>
      <c r="C4911" t="inlineStr">
        <is>
          <t>Caleb Schmidt</t>
        </is>
      </c>
      <c r="D4911" t="inlineStr">
        <is>
          <t>LS</t>
        </is>
      </c>
      <c r="E4911" t="inlineStr">
        <is>
          <t>Jr</t>
        </is>
      </c>
      <c r="F4911" t="inlineStr">
        <is>
          <t>6'3"</t>
        </is>
      </c>
      <c r="G4911" t="n">
        <v>225</v>
      </c>
      <c r="H4911" t="inlineStr">
        <is>
          <t>Chaska, Minn.</t>
        </is>
      </c>
      <c r="I4911" t="inlineStr">
        <is>
          <t>Transfer from Minot State (2026 portal)</t>
        </is>
      </c>
    </row>
    <row r="4912">
      <c r="A4912" t="inlineStr">
        <is>
          <t>Iowa State</t>
        </is>
      </c>
      <c r="B4912" t="n">
        <v>62</v>
      </c>
      <c r="C4912" t="inlineStr">
        <is>
          <t>Braden Simonsen</t>
        </is>
      </c>
      <c r="D4912" t="inlineStr">
        <is>
          <t>OL</t>
        </is>
      </c>
      <c r="E4912" t="inlineStr">
        <is>
          <t>R-Sr</t>
        </is>
      </c>
      <c r="F4912" t="inlineStr">
        <is>
          <t>6'3"</t>
        </is>
      </c>
      <c r="G4912" t="n">
        <v>290</v>
      </c>
      <c r="H4912" t="inlineStr">
        <is>
          <t>Ankeny, Iowa</t>
        </is>
      </c>
    </row>
    <row r="4913">
      <c r="A4913" t="inlineStr">
        <is>
          <t>Iowa State</t>
        </is>
      </c>
      <c r="B4913" t="n">
        <v>9</v>
      </c>
      <c r="C4913" t="inlineStr">
        <is>
          <t>Jaheim Singletary</t>
        </is>
      </c>
      <c r="D4913" t="inlineStr">
        <is>
          <t>CB</t>
        </is>
      </c>
      <c r="E4913" t="inlineStr">
        <is>
          <t>R-Sr</t>
        </is>
      </c>
      <c r="F4913" t="inlineStr">
        <is>
          <t>6'2"</t>
        </is>
      </c>
      <c r="G4913" t="n">
        <v>201</v>
      </c>
      <c r="H4913" t="inlineStr">
        <is>
          <t>Jacksonville, Fla.</t>
        </is>
      </c>
      <c r="I4913" t="inlineStr">
        <is>
          <t>Transfer from Arkansas (2026 portal)</t>
        </is>
      </c>
    </row>
    <row r="4914">
      <c r="A4914" t="inlineStr">
        <is>
          <t>Iowa State</t>
        </is>
      </c>
      <c r="B4914" t="n">
        <v>63</v>
      </c>
      <c r="C4914" t="inlineStr">
        <is>
          <t>Braden Smith</t>
        </is>
      </c>
      <c r="D4914" t="inlineStr">
        <is>
          <t>OL</t>
        </is>
      </c>
      <c r="E4914" t="inlineStr">
        <is>
          <t>R-So</t>
        </is>
      </c>
      <c r="F4914" t="inlineStr">
        <is>
          <t>6'4"</t>
        </is>
      </c>
      <c r="G4914" t="n">
        <v>310</v>
      </c>
      <c r="H4914" t="inlineStr">
        <is>
          <t>Franklin, Texas</t>
        </is>
      </c>
      <c r="I4914" t="inlineStr">
        <is>
          <t>Transfer from Tarleton State (2026 portal)</t>
        </is>
      </c>
    </row>
    <row r="4915">
      <c r="A4915" t="inlineStr">
        <is>
          <t>Iowa State</t>
        </is>
      </c>
      <c r="B4915" t="n">
        <v>94</v>
      </c>
      <c r="C4915" t="inlineStr">
        <is>
          <t>Chase Smith</t>
        </is>
      </c>
      <c r="D4915" t="inlineStr">
        <is>
          <t>PK</t>
        </is>
      </c>
      <c r="E4915" t="inlineStr">
        <is>
          <t>So</t>
        </is>
      </c>
      <c r="F4915" t="inlineStr">
        <is>
          <t>5'10"</t>
        </is>
      </c>
      <c r="G4915" t="n">
        <v>210</v>
      </c>
      <c r="H4915" t="inlineStr">
        <is>
          <t>Eldridge, Iowa</t>
        </is>
      </c>
    </row>
    <row r="4916">
      <c r="A4916" t="inlineStr">
        <is>
          <t>Iowa State</t>
        </is>
      </c>
      <c r="B4916" t="n">
        <v>31</v>
      </c>
      <c r="C4916" t="inlineStr">
        <is>
          <t>Montreze Smith Jr.</t>
        </is>
      </c>
      <c r="D4916" t="inlineStr">
        <is>
          <t>LB</t>
        </is>
      </c>
      <c r="E4916" t="inlineStr">
        <is>
          <t>R-So</t>
        </is>
      </c>
      <c r="F4916" t="inlineStr">
        <is>
          <t>5'11"</t>
        </is>
      </c>
      <c r="G4916" t="n">
        <v>214</v>
      </c>
      <c r="H4916" t="inlineStr">
        <is>
          <t>Carrollton, Ga.</t>
        </is>
      </c>
      <c r="I4916" t="inlineStr">
        <is>
          <t>Transfer from Austin Peay (2026 portal)</t>
        </is>
      </c>
    </row>
    <row r="4917">
      <c r="A4917" t="inlineStr">
        <is>
          <t>Iowa State</t>
        </is>
      </c>
      <c r="B4917" t="n">
        <v>20</v>
      </c>
      <c r="C4917" t="inlineStr">
        <is>
          <t>Trillion Sorrell</t>
        </is>
      </c>
      <c r="D4917" t="inlineStr">
        <is>
          <t>CB</t>
        </is>
      </c>
      <c r="E4917" t="inlineStr">
        <is>
          <t>R-Fr</t>
        </is>
      </c>
      <c r="F4917" t="inlineStr">
        <is>
          <t>6'1"</t>
        </is>
      </c>
      <c r="G4917" t="n">
        <v>175</v>
      </c>
      <c r="H4917" t="inlineStr">
        <is>
          <t>Bloomington, Minn.</t>
        </is>
      </c>
      <c r="I4917" t="inlineStr">
        <is>
          <t>Transfer from Washington State (2026 portal)</t>
        </is>
      </c>
    </row>
    <row r="4918">
      <c r="A4918" t="inlineStr">
        <is>
          <t>Iowa State</t>
        </is>
      </c>
      <c r="B4918" t="n">
        <v>12</v>
      </c>
      <c r="C4918" t="inlineStr">
        <is>
          <t>Ethan Stecker</t>
        </is>
      </c>
      <c r="D4918" t="inlineStr">
        <is>
          <t>LB</t>
        </is>
      </c>
      <c r="E4918" t="inlineStr">
        <is>
          <t>R-Fr</t>
        </is>
      </c>
      <c r="F4918" t="inlineStr">
        <is>
          <t>6'4"</t>
        </is>
      </c>
      <c r="G4918" t="n">
        <v>227</v>
      </c>
      <c r="H4918" t="inlineStr">
        <is>
          <t>Spirit Lake, Iowa</t>
        </is>
      </c>
    </row>
    <row r="4919">
      <c r="A4919" t="inlineStr">
        <is>
          <t>Iowa State</t>
        </is>
      </c>
      <c r="B4919" t="n">
        <v>6</v>
      </c>
      <c r="C4919" t="inlineStr">
        <is>
          <t>Drew Surges</t>
        </is>
      </c>
      <c r="D4919" t="inlineStr">
        <is>
          <t>S</t>
        </is>
      </c>
      <c r="E4919" t="inlineStr">
        <is>
          <t>R-Jr</t>
        </is>
      </c>
      <c r="F4919" t="inlineStr">
        <is>
          <t>6'1"</t>
        </is>
      </c>
      <c r="G4919" t="n">
        <v>203</v>
      </c>
      <c r="H4919" t="inlineStr">
        <is>
          <t>Chicago, Ill.</t>
        </is>
      </c>
    </row>
    <row r="4920">
      <c r="A4920" t="inlineStr">
        <is>
          <t>Iowa State</t>
        </is>
      </c>
      <c r="B4920" t="n">
        <v>98</v>
      </c>
      <c r="C4920" t="inlineStr">
        <is>
          <t>Malaki Ta'ase</t>
        </is>
      </c>
      <c r="D4920" t="inlineStr">
        <is>
          <t>DE</t>
        </is>
      </c>
      <c r="E4920" t="inlineStr">
        <is>
          <t>Jr</t>
        </is>
      </c>
      <c r="F4920" t="inlineStr">
        <is>
          <t>6'2"</t>
        </is>
      </c>
      <c r="G4920" t="n">
        <v>265</v>
      </c>
      <c r="H4920" t="inlineStr">
        <is>
          <t>Mesa, Ariz.</t>
        </is>
      </c>
      <c r="I4920" t="inlineStr">
        <is>
          <t>Transfer from Washington State (2026 portal)</t>
        </is>
      </c>
    </row>
    <row r="4921">
      <c r="A4921" t="inlineStr">
        <is>
          <t>Iowa State</t>
        </is>
      </c>
      <c r="B4921" t="n">
        <v>79</v>
      </c>
      <c r="C4921" t="inlineStr">
        <is>
          <t>Jake Taylor</t>
        </is>
      </c>
      <c r="D4921" t="inlineStr">
        <is>
          <t>OL</t>
        </is>
      </c>
      <c r="E4921" t="inlineStr">
        <is>
          <t>R-Jr</t>
        </is>
      </c>
      <c r="F4921" t="inlineStr">
        <is>
          <t>6'6"</t>
        </is>
      </c>
      <c r="G4921" t="n">
        <v>310</v>
      </c>
      <c r="H4921" t="inlineStr">
        <is>
          <t>Las Vegas, Nev.</t>
        </is>
      </c>
      <c r="I4921" t="inlineStr">
        <is>
          <t>Transfer from Oklahoma (2026 portal)</t>
        </is>
      </c>
    </row>
    <row r="4922">
      <c r="A4922" t="inlineStr">
        <is>
          <t>Iowa State</t>
        </is>
      </c>
      <c r="B4922" t="n">
        <v>88</v>
      </c>
      <c r="C4922" t="inlineStr">
        <is>
          <t>Isaac Terrell</t>
        </is>
      </c>
      <c r="D4922" t="inlineStr">
        <is>
          <t>DE</t>
        </is>
      </c>
      <c r="E4922" t="inlineStr">
        <is>
          <t>Sr</t>
        </is>
      </c>
      <c r="F4922" t="inlineStr">
        <is>
          <t>6'2"</t>
        </is>
      </c>
      <c r="G4922" t="n">
        <v>255</v>
      </c>
      <c r="H4922" t="inlineStr">
        <is>
          <t>Lehi, Utah</t>
        </is>
      </c>
      <c r="I4922" t="inlineStr">
        <is>
          <t>Transfer from Washington State (2026 portal)</t>
        </is>
      </c>
    </row>
    <row r="4923">
      <c r="A4923" t="inlineStr">
        <is>
          <t>Iowa State</t>
        </is>
      </c>
      <c r="B4923" t="n">
        <v>44</v>
      </c>
      <c r="C4923" t="inlineStr">
        <is>
          <t>Trey Verdon</t>
        </is>
      </c>
      <c r="D4923" t="inlineStr">
        <is>
          <t>DE</t>
        </is>
      </c>
      <c r="E4923" t="inlineStr">
        <is>
          <t>R-Fr</t>
        </is>
      </c>
      <c r="F4923" t="inlineStr">
        <is>
          <t>6'1"</t>
        </is>
      </c>
      <c r="G4923" t="n">
        <v>245</v>
      </c>
      <c r="H4923" t="inlineStr">
        <is>
          <t>Hamilton, Ohio</t>
        </is>
      </c>
    </row>
    <row r="4924">
      <c r="A4924" t="inlineStr">
        <is>
          <t>Iowa State</t>
        </is>
      </c>
      <c r="B4924" t="n">
        <v>87</v>
      </c>
      <c r="C4924" t="inlineStr">
        <is>
          <t>Jordan Vyborny</t>
        </is>
      </c>
      <c r="D4924" t="inlineStr">
        <is>
          <t>TE</t>
        </is>
      </c>
      <c r="E4924" t="inlineStr">
        <is>
          <t>R-Fr</t>
        </is>
      </c>
      <c r="F4924" t="inlineStr">
        <is>
          <t>6'5"</t>
        </is>
      </c>
      <c r="G4924" t="n">
        <v>235</v>
      </c>
      <c r="H4924" t="inlineStr">
        <is>
          <t>Rockford, Ill.</t>
        </is>
      </c>
      <c r="I4924" t="inlineStr">
        <is>
          <t>Transfer from Oklahoma State (2026 portal)</t>
        </is>
      </c>
    </row>
    <row r="4925">
      <c r="A4925" t="inlineStr">
        <is>
          <t>Iowa State</t>
        </is>
      </c>
      <c r="B4925" t="n">
        <v>1</v>
      </c>
      <c r="C4925" t="inlineStr">
        <is>
          <t>Keyon Washington</t>
        </is>
      </c>
      <c r="D4925" t="inlineStr">
        <is>
          <t>CB</t>
        </is>
      </c>
      <c r="E4925" t="inlineStr">
        <is>
          <t>R-So</t>
        </is>
      </c>
      <c r="F4925" t="inlineStr">
        <is>
          <t>6'1"</t>
        </is>
      </c>
      <c r="G4925" t="n">
        <v>190</v>
      </c>
      <c r="H4925" t="inlineStr">
        <is>
          <t>Waldorf, Md.</t>
        </is>
      </c>
      <c r="I4925" t="inlineStr">
        <is>
          <t>Transfer from Bowling Green (2026 portal)</t>
        </is>
      </c>
    </row>
    <row r="4926">
      <c r="A4926" t="inlineStr">
        <is>
          <t>Iowa State</t>
        </is>
      </c>
      <c r="B4926" t="n">
        <v>80</v>
      </c>
      <c r="C4926" t="inlineStr">
        <is>
          <t>Malcolm Watkins</t>
        </is>
      </c>
      <c r="D4926" t="inlineStr">
        <is>
          <t>WR</t>
        </is>
      </c>
      <c r="E4926" t="inlineStr">
        <is>
          <t>Fr</t>
        </is>
      </c>
      <c r="F4926" t="inlineStr">
        <is>
          <t>6'0"</t>
        </is>
      </c>
      <c r="G4926" t="n">
        <v>193</v>
      </c>
      <c r="H4926" t="inlineStr">
        <is>
          <t>Bakersfield, Calif.</t>
        </is>
      </c>
    </row>
    <row r="4927">
      <c r="A4927" t="inlineStr">
        <is>
          <t>Iowa State</t>
        </is>
      </c>
      <c r="B4927" t="n">
        <v>53</v>
      </c>
      <c r="C4927" t="inlineStr">
        <is>
          <t>Jaden Weaver</t>
        </is>
      </c>
      <c r="D4927" t="inlineStr">
        <is>
          <t>DT</t>
        </is>
      </c>
      <c r="E4927" t="inlineStr">
        <is>
          <t>Fr</t>
        </is>
      </c>
      <c r="F4927" t="inlineStr">
        <is>
          <t>6'3"</t>
        </is>
      </c>
      <c r="G4927" t="n">
        <v>300</v>
      </c>
      <c r="H4927" t="inlineStr">
        <is>
          <t>Chicago, Ill.</t>
        </is>
      </c>
    </row>
    <row r="4928">
      <c r="A4928" t="inlineStr">
        <is>
          <t>Iowa State</t>
        </is>
      </c>
      <c r="B4928" t="n">
        <v>17</v>
      </c>
      <c r="C4928" t="inlineStr">
        <is>
          <t>Connor Welsch</t>
        </is>
      </c>
      <c r="D4928" t="inlineStr">
        <is>
          <t>LB</t>
        </is>
      </c>
      <c r="E4928" t="inlineStr">
        <is>
          <t>R-So</t>
        </is>
      </c>
      <c r="F4928" t="inlineStr">
        <is>
          <t>6'2"</t>
        </is>
      </c>
      <c r="G4928" t="n">
        <v>197</v>
      </c>
      <c r="H4928" t="inlineStr">
        <is>
          <t>Ankeny, Iowa</t>
        </is>
      </c>
    </row>
    <row r="4929">
      <c r="A4929" t="inlineStr">
        <is>
          <t>Iowa State</t>
        </is>
      </c>
      <c r="B4929" t="n">
        <v>10</v>
      </c>
      <c r="C4929" t="inlineStr">
        <is>
          <t>Carson Willich</t>
        </is>
      </c>
      <c r="D4929" t="inlineStr">
        <is>
          <t>LB</t>
        </is>
      </c>
      <c r="E4929" t="inlineStr">
        <is>
          <t>R-Sr</t>
        </is>
      </c>
      <c r="F4929" t="inlineStr">
        <is>
          <t>6'1"</t>
        </is>
      </c>
      <c r="G4929" t="n">
        <v>220</v>
      </c>
      <c r="H4929" t="inlineStr">
        <is>
          <t>Blue Springs, Mo.</t>
        </is>
      </c>
    </row>
    <row r="4930">
      <c r="A4930" t="inlineStr">
        <is>
          <t>Iowa State</t>
        </is>
      </c>
      <c r="B4930" t="n">
        <v>27</v>
      </c>
      <c r="C4930" t="inlineStr">
        <is>
          <t>Gabriel Wilson</t>
        </is>
      </c>
      <c r="D4930" t="inlineStr">
        <is>
          <t>RB</t>
        </is>
      </c>
      <c r="E4930" t="inlineStr">
        <is>
          <t>Fr</t>
        </is>
      </c>
      <c r="F4930" t="inlineStr">
        <is>
          <t>5'9"</t>
        </is>
      </c>
      <c r="G4930" t="n">
        <v>190</v>
      </c>
      <c r="H4930" t="inlineStr">
        <is>
          <t>Houston, Texas</t>
        </is>
      </c>
    </row>
    <row r="4931">
      <c r="A4931" t="inlineStr">
        <is>
          <t>Iowa State</t>
        </is>
      </c>
      <c r="B4931" t="n">
        <v>66</v>
      </c>
      <c r="C4931" t="inlineStr">
        <is>
          <t>Derek Worden</t>
        </is>
      </c>
      <c r="D4931" t="inlineStr">
        <is>
          <t>OL</t>
        </is>
      </c>
      <c r="E4931" t="inlineStr">
        <is>
          <t>Fr</t>
        </is>
      </c>
      <c r="F4931" t="inlineStr">
        <is>
          <t>6'5"</t>
        </is>
      </c>
      <c r="G4931" t="n">
        <v>295</v>
      </c>
      <c r="H4931" t="inlineStr">
        <is>
          <t>Queen Creek, Ariz.</t>
        </is>
      </c>
    </row>
    <row r="4932">
      <c r="A4932" t="inlineStr">
        <is>
          <t>Iowa State</t>
        </is>
      </c>
      <c r="B4932" t="n">
        <v>83</v>
      </c>
      <c r="C4932" t="inlineStr">
        <is>
          <t>Sam Zelenovich</t>
        </is>
      </c>
      <c r="D4932" t="inlineStr">
        <is>
          <t>WR</t>
        </is>
      </c>
      <c r="E4932" t="inlineStr">
        <is>
          <t>R-Fr</t>
        </is>
      </c>
      <c r="F4932" t="inlineStr">
        <is>
          <t>6'1"</t>
        </is>
      </c>
      <c r="G4932" t="n">
        <v>197</v>
      </c>
      <c r="H4932" t="inlineStr">
        <is>
          <t>Altoona, Iowa</t>
        </is>
      </c>
    </row>
    <row r="4933">
      <c r="A4933" t="inlineStr">
        <is>
          <t>Jacksonville State</t>
        </is>
      </c>
      <c r="B4933" t="n">
        <v>38</v>
      </c>
      <c r="C4933" t="inlineStr">
        <is>
          <t>Jamarious Acklin</t>
        </is>
      </c>
      <c r="D4933" t="inlineStr">
        <is>
          <t>RB</t>
        </is>
      </c>
      <c r="E4933" t="inlineStr">
        <is>
          <t>Fr</t>
        </is>
      </c>
      <c r="F4933" t="inlineStr">
        <is>
          <t>6'1"</t>
        </is>
      </c>
      <c r="G4933" t="n">
        <v>185</v>
      </c>
      <c r="H4933" t="inlineStr">
        <is>
          <t>Huntsville, Ala.</t>
        </is>
      </c>
    </row>
    <row r="4934">
      <c r="A4934" t="inlineStr">
        <is>
          <t>Jacksonville State</t>
        </is>
      </c>
      <c r="B4934" t="n">
        <v>96</v>
      </c>
      <c r="C4934" t="inlineStr">
        <is>
          <t>Nii Addy</t>
        </is>
      </c>
      <c r="D4934" t="inlineStr">
        <is>
          <t>DL</t>
        </is>
      </c>
      <c r="E4934" t="inlineStr">
        <is>
          <t>So</t>
        </is>
      </c>
      <c r="F4934" t="inlineStr">
        <is>
          <t>6'2"</t>
        </is>
      </c>
      <c r="G4934" t="n">
        <v>300</v>
      </c>
      <c r="H4934" t="inlineStr">
        <is>
          <t>Montgomery, Ala.</t>
        </is>
      </c>
      <c r="I4934" t="inlineStr">
        <is>
          <t>Transfer from Harding (2026 portal)</t>
        </is>
      </c>
    </row>
    <row r="4935">
      <c r="A4935" t="inlineStr">
        <is>
          <t>Jacksonville State</t>
        </is>
      </c>
      <c r="B4935" t="n">
        <v>29</v>
      </c>
      <c r="C4935" t="inlineStr">
        <is>
          <t>Javan Allison</t>
        </is>
      </c>
      <c r="D4935" t="inlineStr">
        <is>
          <t>CB</t>
        </is>
      </c>
      <c r="E4935" t="inlineStr">
        <is>
          <t>Fr</t>
        </is>
      </c>
      <c r="F4935" t="inlineStr">
        <is>
          <t>6'0"</t>
        </is>
      </c>
      <c r="G4935" t="n">
        <v>180</v>
      </c>
      <c r="H4935" t="inlineStr">
        <is>
          <t>Miami, Fla.</t>
        </is>
      </c>
    </row>
    <row r="4936">
      <c r="A4936" t="inlineStr">
        <is>
          <t>Jacksonville State</t>
        </is>
      </c>
      <c r="B4936" t="n">
        <v>47</v>
      </c>
      <c r="C4936" t="inlineStr">
        <is>
          <t>Mario Alloway</t>
        </is>
      </c>
      <c r="D4936" t="inlineStr">
        <is>
          <t>OLB</t>
        </is>
      </c>
      <c r="E4936" t="inlineStr">
        <is>
          <t>Fr</t>
        </is>
      </c>
      <c r="F4936" t="inlineStr">
        <is>
          <t>6'2"</t>
        </is>
      </c>
      <c r="G4936" t="n">
        <v>225</v>
      </c>
      <c r="H4936" t="inlineStr">
        <is>
          <t>Fort Walton Beach, Fla.</t>
        </is>
      </c>
    </row>
    <row r="4937">
      <c r="A4937" t="inlineStr">
        <is>
          <t>Jacksonville State</t>
        </is>
      </c>
      <c r="B4937" t="n">
        <v>83</v>
      </c>
      <c r="C4937" t="inlineStr">
        <is>
          <t>David Alpers III</t>
        </is>
      </c>
      <c r="D4937" t="inlineStr">
        <is>
          <t>TE</t>
        </is>
      </c>
      <c r="E4937" t="inlineStr">
        <is>
          <t>Sr</t>
        </is>
      </c>
      <c r="F4937" t="inlineStr">
        <is>
          <t>6'6"</t>
        </is>
      </c>
      <c r="G4937" t="n">
        <v>240</v>
      </c>
      <c r="H4937" t="inlineStr">
        <is>
          <t>Sioux Falls, S.D.</t>
        </is>
      </c>
    </row>
    <row r="4938">
      <c r="A4938" t="inlineStr">
        <is>
          <t>Jacksonville State</t>
        </is>
      </c>
      <c r="B4938" t="n">
        <v>21</v>
      </c>
      <c r="C4938" t="inlineStr">
        <is>
          <t>Tim Anthony</t>
        </is>
      </c>
      <c r="D4938" t="inlineStr">
        <is>
          <t>CB</t>
        </is>
      </c>
      <c r="E4938" t="inlineStr">
        <is>
          <t>Fr</t>
        </is>
      </c>
      <c r="F4938" t="inlineStr">
        <is>
          <t>6'1"</t>
        </is>
      </c>
      <c r="G4938" t="n">
        <v>180</v>
      </c>
      <c r="H4938" t="inlineStr">
        <is>
          <t>Decatur, Ga.</t>
        </is>
      </c>
    </row>
    <row r="4939">
      <c r="A4939" t="inlineStr">
        <is>
          <t>Jacksonville State</t>
        </is>
      </c>
      <c r="B4939" t="n">
        <v>74</v>
      </c>
      <c r="C4939" t="inlineStr">
        <is>
          <t>Amarii Atchison</t>
        </is>
      </c>
      <c r="D4939" t="inlineStr">
        <is>
          <t>OL</t>
        </is>
      </c>
      <c r="E4939" t="inlineStr">
        <is>
          <t>R-Jr</t>
        </is>
      </c>
      <c r="F4939" t="inlineStr">
        <is>
          <t>6'8"</t>
        </is>
      </c>
      <c r="G4939" t="n">
        <v>300</v>
      </c>
      <c r="H4939" t="inlineStr">
        <is>
          <t>Douglasville, Ga.</t>
        </is>
      </c>
      <c r="I4939" t="inlineStr">
        <is>
          <t>Transfer from Mercer (2026 portal)</t>
        </is>
      </c>
    </row>
    <row r="4940">
      <c r="A4940" t="inlineStr">
        <is>
          <t>Jacksonville State</t>
        </is>
      </c>
      <c r="B4940" t="n">
        <v>84</v>
      </c>
      <c r="C4940" t="inlineStr">
        <is>
          <t>Franklin Baret Jr.</t>
        </is>
      </c>
      <c r="D4940" t="inlineStr">
        <is>
          <t>WR</t>
        </is>
      </c>
      <c r="E4940" t="inlineStr">
        <is>
          <t>R-So</t>
        </is>
      </c>
      <c r="F4940" t="inlineStr">
        <is>
          <t>6'4"</t>
        </is>
      </c>
      <c r="G4940" t="n">
        <v>200</v>
      </c>
      <c r="H4940" t="inlineStr">
        <is>
          <t>Raleigh, N.C.</t>
        </is>
      </c>
    </row>
    <row r="4941">
      <c r="A4941" t="inlineStr">
        <is>
          <t>Jacksonville State</t>
        </is>
      </c>
      <c r="B4941" t="n">
        <v>88</v>
      </c>
      <c r="C4941" t="inlineStr">
        <is>
          <t>Kam Bell</t>
        </is>
      </c>
      <c r="D4941" t="inlineStr">
        <is>
          <t>TE</t>
        </is>
      </c>
      <c r="E4941" t="inlineStr">
        <is>
          <t>R-Jr</t>
        </is>
      </c>
      <c r="F4941" t="inlineStr">
        <is>
          <t>6'4"</t>
        </is>
      </c>
      <c r="G4941" t="n">
        <v>230</v>
      </c>
      <c r="H4941" t="inlineStr">
        <is>
          <t>Leesburg, Ga.</t>
        </is>
      </c>
    </row>
    <row r="4942">
      <c r="A4942" t="inlineStr">
        <is>
          <t>Jacksonville State</t>
        </is>
      </c>
      <c r="B4942" t="n">
        <v>5</v>
      </c>
      <c r="C4942" t="inlineStr">
        <is>
          <t>Rob Billings IV</t>
        </is>
      </c>
      <c r="D4942" t="inlineStr">
        <is>
          <t>SAF</t>
        </is>
      </c>
      <c r="E4942" t="inlineStr">
        <is>
          <t>R-Jr</t>
        </is>
      </c>
      <c r="F4942" t="inlineStr">
        <is>
          <t>6'2"</t>
        </is>
      </c>
      <c r="G4942" t="n">
        <v>205</v>
      </c>
      <c r="H4942" t="inlineStr">
        <is>
          <t>Marietta, Ga.</t>
        </is>
      </c>
      <c r="I4942" t="inlineStr">
        <is>
          <t>Transfer from Clemson (2026 portal)</t>
        </is>
      </c>
    </row>
    <row r="4943">
      <c r="A4943" t="inlineStr">
        <is>
          <t>Jacksonville State</t>
        </is>
      </c>
      <c r="B4943" t="n">
        <v>58</v>
      </c>
      <c r="C4943" t="inlineStr">
        <is>
          <t>Kendarius Blair</t>
        </is>
      </c>
      <c r="D4943" t="inlineStr">
        <is>
          <t>OL</t>
        </is>
      </c>
      <c r="E4943" t="inlineStr">
        <is>
          <t>Fr</t>
        </is>
      </c>
      <c r="F4943" t="inlineStr">
        <is>
          <t>6'3"</t>
        </is>
      </c>
      <c r="G4943" t="n">
        <v>270</v>
      </c>
      <c r="H4943" t="inlineStr">
        <is>
          <t>Birmingham, Ala.</t>
        </is>
      </c>
    </row>
    <row r="4944">
      <c r="A4944" t="inlineStr">
        <is>
          <t>Jacksonville State</t>
        </is>
      </c>
      <c r="B4944" t="n">
        <v>54</v>
      </c>
      <c r="C4944" t="inlineStr">
        <is>
          <t>Markevian Blake</t>
        </is>
      </c>
      <c r="D4944" t="inlineStr">
        <is>
          <t>OL</t>
        </is>
      </c>
      <c r="E4944" t="inlineStr">
        <is>
          <t>R-Fr</t>
        </is>
      </c>
      <c r="F4944" t="inlineStr">
        <is>
          <t>6'2"</t>
        </is>
      </c>
      <c r="G4944" t="n">
        <v>295</v>
      </c>
      <c r="H4944" t="inlineStr">
        <is>
          <t>Gainestown, Ala.</t>
        </is>
      </c>
    </row>
    <row r="4945">
      <c r="A4945" t="inlineStr">
        <is>
          <t>Jacksonville State</t>
        </is>
      </c>
      <c r="B4945" t="n">
        <v>43</v>
      </c>
      <c r="C4945" t="inlineStr">
        <is>
          <t>Austin Bouck</t>
        </is>
      </c>
      <c r="D4945" t="inlineStr">
        <is>
          <t>OLB</t>
        </is>
      </c>
      <c r="E4945" t="inlineStr">
        <is>
          <t>Fr</t>
        </is>
      </c>
      <c r="F4945" t="inlineStr">
        <is>
          <t>6'4"</t>
        </is>
      </c>
      <c r="G4945" t="n">
        <v>195</v>
      </c>
      <c r="H4945" t="inlineStr">
        <is>
          <t>Destin, Fla.</t>
        </is>
      </c>
    </row>
    <row r="4946">
      <c r="A4946" t="inlineStr">
        <is>
          <t>Jacksonville State</t>
        </is>
      </c>
      <c r="B4946" t="n">
        <v>63</v>
      </c>
      <c r="C4946" t="inlineStr">
        <is>
          <t>Ryland Bragg</t>
        </is>
      </c>
      <c r="D4946" t="inlineStr">
        <is>
          <t>OL</t>
        </is>
      </c>
      <c r="E4946" t="inlineStr">
        <is>
          <t>R-So</t>
        </is>
      </c>
      <c r="F4946" t="inlineStr">
        <is>
          <t>6'2"</t>
        </is>
      </c>
      <c r="G4946" t="n">
        <v>298</v>
      </c>
      <c r="H4946" t="inlineStr">
        <is>
          <t>Pensacola, Fla.</t>
        </is>
      </c>
    </row>
    <row r="4947">
      <c r="A4947" t="inlineStr">
        <is>
          <t>Jacksonville State</t>
        </is>
      </c>
      <c r="B4947" t="n">
        <v>8</v>
      </c>
      <c r="C4947" t="inlineStr">
        <is>
          <t>JQ Brooks</t>
        </is>
      </c>
      <c r="D4947" t="inlineStr">
        <is>
          <t>CB</t>
        </is>
      </c>
      <c r="E4947" t="inlineStr">
        <is>
          <t>R-Fr</t>
        </is>
      </c>
      <c r="F4947" t="inlineStr">
        <is>
          <t>6'3"</t>
        </is>
      </c>
      <c r="G4947" t="n">
        <v>180</v>
      </c>
      <c r="H4947" t="inlineStr">
        <is>
          <t>Bessemer, Ala.</t>
        </is>
      </c>
    </row>
    <row r="4948">
      <c r="A4948" t="inlineStr">
        <is>
          <t>Jacksonville State</t>
        </is>
      </c>
      <c r="B4948" t="n">
        <v>54</v>
      </c>
      <c r="C4948" t="inlineStr">
        <is>
          <t>Jackson Bunn</t>
        </is>
      </c>
      <c r="D4948" t="inlineStr">
        <is>
          <t>DL</t>
        </is>
      </c>
      <c r="E4948" t="inlineStr">
        <is>
          <t>Fr</t>
        </is>
      </c>
      <c r="F4948" t="inlineStr">
        <is>
          <t>6'2"</t>
        </is>
      </c>
      <c r="G4948" t="n">
        <v>302</v>
      </c>
      <c r="H4948" t="inlineStr">
        <is>
          <t>Oxford, Ala.</t>
        </is>
      </c>
      <c r="I4948" t="inlineStr">
        <is>
          <t>Transfer from Kentucky (2026 portal)</t>
        </is>
      </c>
    </row>
    <row r="4949">
      <c r="A4949" t="inlineStr">
        <is>
          <t>Jacksonville State</t>
        </is>
      </c>
      <c r="B4949" t="n">
        <v>51</v>
      </c>
      <c r="C4949" t="inlineStr">
        <is>
          <t>Bo Burkes</t>
        </is>
      </c>
      <c r="D4949" t="inlineStr">
        <is>
          <t>OL</t>
        </is>
      </c>
      <c r="E4949" t="inlineStr">
        <is>
          <t>R-Sr</t>
        </is>
      </c>
      <c r="F4949" t="inlineStr">
        <is>
          <t>6'2"</t>
        </is>
      </c>
      <c r="G4949" t="n">
        <v>305</v>
      </c>
      <c r="H4949" t="inlineStr">
        <is>
          <t>Centreville, Ala.</t>
        </is>
      </c>
      <c r="I4949" t="inlineStr">
        <is>
          <t>Transfer from North Carolina (2026 portal)</t>
        </is>
      </c>
    </row>
    <row r="4950">
      <c r="A4950" t="inlineStr">
        <is>
          <t>Jacksonville State</t>
        </is>
      </c>
      <c r="B4950" t="n">
        <v>0</v>
      </c>
      <c r="C4950" t="inlineStr">
        <is>
          <t>Myles Butler</t>
        </is>
      </c>
      <c r="D4950" t="inlineStr">
        <is>
          <t>LB</t>
        </is>
      </c>
      <c r="E4950" t="inlineStr">
        <is>
          <t>Sr</t>
        </is>
      </c>
      <c r="F4950" t="inlineStr">
        <is>
          <t>6'1"</t>
        </is>
      </c>
      <c r="G4950" t="n">
        <v>220</v>
      </c>
      <c r="H4950" t="inlineStr">
        <is>
          <t>Atlanta, Ga.</t>
        </is>
      </c>
    </row>
    <row r="4951">
      <c r="A4951" t="inlineStr">
        <is>
          <t>Jacksonville State</t>
        </is>
      </c>
      <c r="B4951" t="n">
        <v>93</v>
      </c>
      <c r="C4951" t="inlineStr">
        <is>
          <t>Jawaun Campbell</t>
        </is>
      </c>
      <c r="D4951" t="inlineStr">
        <is>
          <t>DL</t>
        </is>
      </c>
      <c r="E4951" t="inlineStr">
        <is>
          <t>Jr</t>
        </is>
      </c>
      <c r="F4951" t="inlineStr">
        <is>
          <t>5'11"</t>
        </is>
      </c>
      <c r="G4951" t="n">
        <v>282</v>
      </c>
      <c r="H4951" t="inlineStr">
        <is>
          <t>DeFuniak Springs, Fla.</t>
        </is>
      </c>
    </row>
    <row r="4952">
      <c r="A4952" t="inlineStr">
        <is>
          <t>Jacksonville State</t>
        </is>
      </c>
      <c r="B4952" t="n">
        <v>3</v>
      </c>
      <c r="C4952" t="inlineStr">
        <is>
          <t>Darius Cannon</t>
        </is>
      </c>
      <c r="D4952" t="inlineStr">
        <is>
          <t>WR</t>
        </is>
      </c>
      <c r="E4952" t="inlineStr">
        <is>
          <t>R-Fr</t>
        </is>
      </c>
      <c r="F4952" t="inlineStr">
        <is>
          <t>5'9"</t>
        </is>
      </c>
      <c r="G4952" t="n">
        <v>180</v>
      </c>
      <c r="H4952" t="inlineStr">
        <is>
          <t>Gainesville, Ga.</t>
        </is>
      </c>
      <c r="I4952" t="inlineStr">
        <is>
          <t>Transfer from Murray State (2026 portal)</t>
        </is>
      </c>
    </row>
    <row r="4953">
      <c r="A4953" t="inlineStr">
        <is>
          <t>Jacksonville State</t>
        </is>
      </c>
      <c r="B4953" t="n">
        <v>9</v>
      </c>
      <c r="C4953" t="inlineStr">
        <is>
          <t>Jonavan Carr</t>
        </is>
      </c>
      <c r="D4953" t="inlineStr">
        <is>
          <t>CB</t>
        </is>
      </c>
      <c r="E4953" t="inlineStr">
        <is>
          <t>R-So</t>
        </is>
      </c>
      <c r="F4953" t="inlineStr">
        <is>
          <t>6'0"</t>
        </is>
      </c>
      <c r="G4953" t="n">
        <v>173</v>
      </c>
      <c r="H4953" t="inlineStr">
        <is>
          <t>Lakeland, Fla.</t>
        </is>
      </c>
      <c r="I4953" t="inlineStr">
        <is>
          <t>Transfer from Albany State (2026 portal)</t>
        </is>
      </c>
    </row>
    <row r="4954">
      <c r="A4954" t="inlineStr">
        <is>
          <t>Jacksonville State</t>
        </is>
      </c>
      <c r="B4954" t="n">
        <v>91</v>
      </c>
      <c r="C4954" t="inlineStr">
        <is>
          <t>Greg Casimir</t>
        </is>
      </c>
      <c r="D4954" t="inlineStr">
        <is>
          <t>K</t>
        </is>
      </c>
      <c r="E4954" t="inlineStr">
        <is>
          <t>Sr</t>
        </is>
      </c>
      <c r="F4954" t="inlineStr">
        <is>
          <t>6'0"</t>
        </is>
      </c>
      <c r="G4954" t="n">
        <v>220</v>
      </c>
      <c r="H4954" t="inlineStr">
        <is>
          <t>Hamilton, N.J.</t>
        </is>
      </c>
    </row>
    <row r="4955">
      <c r="A4955" t="inlineStr">
        <is>
          <t>Jacksonville State</t>
        </is>
      </c>
      <c r="B4955" t="n">
        <v>39</v>
      </c>
      <c r="C4955" t="inlineStr">
        <is>
          <t>Keith Christein</t>
        </is>
      </c>
      <c r="D4955" t="inlineStr">
        <is>
          <t>SAF</t>
        </is>
      </c>
      <c r="E4955" t="inlineStr">
        <is>
          <t>R-Jr</t>
        </is>
      </c>
      <c r="F4955" t="inlineStr">
        <is>
          <t>5'10"</t>
        </is>
      </c>
      <c r="G4955" t="n">
        <v>185</v>
      </c>
      <c r="H4955" t="inlineStr">
        <is>
          <t>Hoover, Ala.</t>
        </is>
      </c>
    </row>
    <row r="4956">
      <c r="A4956" t="inlineStr">
        <is>
          <t>Jacksonville State</t>
        </is>
      </c>
      <c r="B4956" t="n">
        <v>48</v>
      </c>
      <c r="C4956" t="inlineStr">
        <is>
          <t>Peyton Consaul</t>
        </is>
      </c>
      <c r="D4956" t="inlineStr">
        <is>
          <t>OLB</t>
        </is>
      </c>
      <c r="E4956" t="inlineStr">
        <is>
          <t>Fr</t>
        </is>
      </c>
      <c r="F4956" t="inlineStr">
        <is>
          <t>6'5"</t>
        </is>
      </c>
      <c r="G4956" t="n">
        <v>225</v>
      </c>
      <c r="H4956" t="inlineStr">
        <is>
          <t>Hilton, N.Y.</t>
        </is>
      </c>
    </row>
    <row r="4957">
      <c r="A4957" t="inlineStr">
        <is>
          <t>Jacksonville State</t>
        </is>
      </c>
      <c r="B4957" t="n">
        <v>6</v>
      </c>
      <c r="C4957" t="inlineStr">
        <is>
          <t>Kaden Cook</t>
        </is>
      </c>
      <c r="D4957" t="inlineStr">
        <is>
          <t>SAF</t>
        </is>
      </c>
      <c r="E4957" t="inlineStr">
        <is>
          <t>R-Fr</t>
        </is>
      </c>
      <c r="F4957" t="inlineStr">
        <is>
          <t>6'0"</t>
        </is>
      </c>
      <c r="G4957" t="n">
        <v>190</v>
      </c>
      <c r="H4957" t="inlineStr">
        <is>
          <t>Round Rock, Texas</t>
        </is>
      </c>
      <c r="I4957" t="inlineStr">
        <is>
          <t>Transfer from California (2026 portal)</t>
        </is>
      </c>
    </row>
    <row r="4958">
      <c r="A4958" t="inlineStr">
        <is>
          <t>Jacksonville State</t>
        </is>
      </c>
      <c r="B4958" t="n">
        <v>78</v>
      </c>
      <c r="C4958" t="inlineStr">
        <is>
          <t>Will Cooper</t>
        </is>
      </c>
      <c r="D4958" t="inlineStr">
        <is>
          <t>OL</t>
        </is>
      </c>
      <c r="E4958" t="inlineStr">
        <is>
          <t>Fr</t>
        </is>
      </c>
      <c r="F4958" t="inlineStr">
        <is>
          <t>6'5"</t>
        </is>
      </c>
      <c r="G4958" t="n">
        <v>300</v>
      </c>
      <c r="H4958" t="inlineStr">
        <is>
          <t>Fairhope, Ala.</t>
        </is>
      </c>
    </row>
    <row r="4959">
      <c r="A4959" t="inlineStr">
        <is>
          <t>Jacksonville State</t>
        </is>
      </c>
      <c r="B4959" t="n">
        <v>12</v>
      </c>
      <c r="C4959" t="inlineStr">
        <is>
          <t>Brennan Core</t>
        </is>
      </c>
      <c r="D4959" t="inlineStr">
        <is>
          <t>SAF</t>
        </is>
      </c>
      <c r="E4959" t="inlineStr">
        <is>
          <t>Fr</t>
        </is>
      </c>
      <c r="F4959" t="inlineStr">
        <is>
          <t>6'1"</t>
        </is>
      </c>
      <c r="G4959" t="n">
        <v>185</v>
      </c>
      <c r="H4959" t="inlineStr">
        <is>
          <t>Phenix City, Ala.</t>
        </is>
      </c>
    </row>
    <row r="4960">
      <c r="A4960" t="inlineStr">
        <is>
          <t>Jacksonville State</t>
        </is>
      </c>
      <c r="B4960" t="n">
        <v>24</v>
      </c>
      <c r="C4960" t="inlineStr">
        <is>
          <t>Jacob Cornejo</t>
        </is>
      </c>
      <c r="D4960" t="inlineStr">
        <is>
          <t>RB</t>
        </is>
      </c>
      <c r="E4960" t="inlineStr">
        <is>
          <t>Jr</t>
        </is>
      </c>
      <c r="F4960" t="inlineStr">
        <is>
          <t>6'0"</t>
        </is>
      </c>
      <c r="G4960" t="n">
        <v>212</v>
      </c>
      <c r="H4960" t="inlineStr">
        <is>
          <t>Centre, Ala.</t>
        </is>
      </c>
    </row>
    <row r="4961">
      <c r="A4961" t="inlineStr">
        <is>
          <t>Jacksonville State</t>
        </is>
      </c>
      <c r="B4961" t="n">
        <v>12</v>
      </c>
      <c r="C4961" t="inlineStr">
        <is>
          <t>Caden Creel</t>
        </is>
      </c>
      <c r="D4961" t="inlineStr">
        <is>
          <t>QB</t>
        </is>
      </c>
      <c r="E4961" t="inlineStr">
        <is>
          <t>R-Jr</t>
        </is>
      </c>
      <c r="F4961" t="inlineStr">
        <is>
          <t>6'0"</t>
        </is>
      </c>
      <c r="G4961" t="n">
        <v>200</v>
      </c>
      <c r="H4961" t="inlineStr">
        <is>
          <t>Fairhope, Ala.</t>
        </is>
      </c>
    </row>
    <row r="4962">
      <c r="A4962" t="inlineStr">
        <is>
          <t>Jacksonville State</t>
        </is>
      </c>
      <c r="B4962" t="n">
        <v>13</v>
      </c>
      <c r="C4962" t="inlineStr">
        <is>
          <t>Jacob Cruz</t>
        </is>
      </c>
      <c r="D4962" t="inlineStr">
        <is>
          <t>OLB</t>
        </is>
      </c>
      <c r="E4962" t="inlineStr">
        <is>
          <t>Sr</t>
        </is>
      </c>
      <c r="F4962" t="inlineStr">
        <is>
          <t>6'4"</t>
        </is>
      </c>
      <c r="G4962" t="n">
        <v>230</v>
      </c>
      <c r="H4962" t="inlineStr">
        <is>
          <t>Acworth, Ga.</t>
        </is>
      </c>
    </row>
    <row r="4963">
      <c r="A4963" t="inlineStr">
        <is>
          <t>Jacksonville State</t>
        </is>
      </c>
      <c r="B4963" t="n">
        <v>98</v>
      </c>
      <c r="C4963" t="inlineStr">
        <is>
          <t>Kyten Davis</t>
        </is>
      </c>
      <c r="D4963" t="inlineStr">
        <is>
          <t>DL</t>
        </is>
      </c>
      <c r="E4963" t="inlineStr">
        <is>
          <t>Fr</t>
        </is>
      </c>
      <c r="F4963" t="inlineStr">
        <is>
          <t>6'5"</t>
        </is>
      </c>
      <c r="G4963" t="n">
        <v>220</v>
      </c>
      <c r="H4963" t="inlineStr">
        <is>
          <t>Lake City, Fla.</t>
        </is>
      </c>
    </row>
    <row r="4964">
      <c r="A4964" t="inlineStr">
        <is>
          <t>Jacksonville State</t>
        </is>
      </c>
      <c r="B4964" t="n">
        <v>62</v>
      </c>
      <c r="C4964" t="inlineStr">
        <is>
          <t>Hadine Diaby</t>
        </is>
      </c>
      <c r="D4964" t="inlineStr">
        <is>
          <t>OL</t>
        </is>
      </c>
      <c r="E4964" t="inlineStr">
        <is>
          <t>Jr</t>
        </is>
      </c>
      <c r="F4964" t="inlineStr">
        <is>
          <t>6'3"</t>
        </is>
      </c>
      <c r="G4964" t="n">
        <v>300</v>
      </c>
      <c r="H4964" t="inlineStr">
        <is>
          <t>Loganville, Ga.</t>
        </is>
      </c>
      <c r="I4964" t="inlineStr">
        <is>
          <t>Transfer from Nevada (2026 portal)</t>
        </is>
      </c>
    </row>
    <row r="4965">
      <c r="A4965" t="inlineStr">
        <is>
          <t>Jacksonville State</t>
        </is>
      </c>
      <c r="B4965" t="n">
        <v>87</v>
      </c>
      <c r="C4965" t="inlineStr">
        <is>
          <t>Conor Donaghy</t>
        </is>
      </c>
      <c r="D4965" t="inlineStr">
        <is>
          <t>P</t>
        </is>
      </c>
      <c r="E4965" t="inlineStr">
        <is>
          <t>So</t>
        </is>
      </c>
      <c r="F4965" t="inlineStr">
        <is>
          <t>6'2"</t>
        </is>
      </c>
      <c r="G4965" t="n">
        <v>195</v>
      </c>
      <c r="H4965" t="inlineStr">
        <is>
          <t>Tyrone, Ireland</t>
        </is>
      </c>
    </row>
    <row r="4966">
      <c r="A4966" t="inlineStr">
        <is>
          <t>Jacksonville State</t>
        </is>
      </c>
      <c r="B4966" t="n">
        <v>27</v>
      </c>
      <c r="C4966" t="inlineStr">
        <is>
          <t>Riggs Dunn</t>
        </is>
      </c>
      <c r="D4966" t="inlineStr">
        <is>
          <t>SAF</t>
        </is>
      </c>
      <c r="E4966" t="inlineStr">
        <is>
          <t>R-So</t>
        </is>
      </c>
      <c r="F4966" t="inlineStr">
        <is>
          <t>6'0"</t>
        </is>
      </c>
      <c r="G4966" t="n">
        <v>185</v>
      </c>
      <c r="H4966" t="inlineStr">
        <is>
          <t>Trussville, Ala.</t>
        </is>
      </c>
    </row>
    <row r="4967">
      <c r="A4967" t="inlineStr">
        <is>
          <t>Jacksonville State</t>
        </is>
      </c>
      <c r="B4967" t="n">
        <v>52</v>
      </c>
      <c r="C4967" t="inlineStr">
        <is>
          <t>Storm Fain</t>
        </is>
      </c>
      <c r="D4967" t="inlineStr">
        <is>
          <t>OL</t>
        </is>
      </c>
      <c r="E4967" t="inlineStr">
        <is>
          <t>R-Fr</t>
        </is>
      </c>
      <c r="F4967" t="inlineStr">
        <is>
          <t>6'3"</t>
        </is>
      </c>
      <c r="G4967" t="n">
        <v>290</v>
      </c>
      <c r="H4967" t="inlineStr">
        <is>
          <t>Hoover, Ala.</t>
        </is>
      </c>
    </row>
    <row r="4968">
      <c r="A4968" t="inlineStr">
        <is>
          <t>Jacksonville State</t>
        </is>
      </c>
      <c r="B4968" t="n">
        <v>22</v>
      </c>
      <c r="C4968" t="inlineStr">
        <is>
          <t>Lucas Farrington</t>
        </is>
      </c>
      <c r="D4968" t="inlineStr">
        <is>
          <t>RB</t>
        </is>
      </c>
      <c r="E4968" t="inlineStr">
        <is>
          <t>R-Fr</t>
        </is>
      </c>
      <c r="F4968" t="inlineStr">
        <is>
          <t>5'9"</t>
        </is>
      </c>
      <c r="G4968" t="n">
        <v>195</v>
      </c>
      <c r="H4968" t="inlineStr">
        <is>
          <t>Atlanta, Ga.</t>
        </is>
      </c>
    </row>
    <row r="4969">
      <c r="A4969" t="inlineStr">
        <is>
          <t>Jacksonville State</t>
        </is>
      </c>
      <c r="B4969" t="n">
        <v>77</v>
      </c>
      <c r="C4969" t="inlineStr">
        <is>
          <t>Vern Faulk</t>
        </is>
      </c>
      <c r="D4969" t="inlineStr">
        <is>
          <t>OL</t>
        </is>
      </c>
      <c r="E4969" t="inlineStr">
        <is>
          <t>Fr</t>
        </is>
      </c>
      <c r="F4969" t="inlineStr">
        <is>
          <t>6'3"</t>
        </is>
      </c>
      <c r="G4969" t="n">
        <v>320</v>
      </c>
      <c r="H4969" t="inlineStr">
        <is>
          <t>Perry, Fla.</t>
        </is>
      </c>
    </row>
    <row r="4970">
      <c r="A4970" t="inlineStr">
        <is>
          <t>Jacksonville State</t>
        </is>
      </c>
      <c r="B4970" t="n">
        <v>3</v>
      </c>
      <c r="C4970" t="inlineStr">
        <is>
          <t>Tre'Quon Fegans</t>
        </is>
      </c>
      <c r="D4970" t="inlineStr">
        <is>
          <t>CB</t>
        </is>
      </c>
      <c r="E4970" t="inlineStr">
        <is>
          <t>R-Sr</t>
        </is>
      </c>
      <c r="F4970" t="inlineStr">
        <is>
          <t>6'1"</t>
        </is>
      </c>
      <c r="G4970" t="n">
        <v>190</v>
      </c>
      <c r="H4970" t="inlineStr">
        <is>
          <t>Anniston, Ala.</t>
        </is>
      </c>
    </row>
    <row r="4971">
      <c r="A4971" t="inlineStr">
        <is>
          <t>Jacksonville State</t>
        </is>
      </c>
      <c r="B4971" t="n">
        <v>15</v>
      </c>
      <c r="C4971" t="inlineStr">
        <is>
          <t>Tae Floyd</t>
        </is>
      </c>
      <c r="D4971" t="inlineStr">
        <is>
          <t>DL</t>
        </is>
      </c>
      <c r="E4971" t="inlineStr">
        <is>
          <t>R-Jr</t>
        </is>
      </c>
      <c r="F4971" t="inlineStr">
        <is>
          <t>6'3"</t>
        </is>
      </c>
      <c r="G4971" t="n">
        <v>250</v>
      </c>
      <c r="H4971" t="inlineStr">
        <is>
          <t>Ocala, Fla.</t>
        </is>
      </c>
    </row>
    <row r="4972">
      <c r="A4972" t="inlineStr">
        <is>
          <t>Jacksonville State</t>
        </is>
      </c>
      <c r="B4972" t="n">
        <v>97</v>
      </c>
      <c r="C4972" t="inlineStr">
        <is>
          <t>Cleat Forrest</t>
        </is>
      </c>
      <c r="D4972" t="inlineStr">
        <is>
          <t>K</t>
        </is>
      </c>
      <c r="E4972" t="inlineStr">
        <is>
          <t>R-Fr</t>
        </is>
      </c>
      <c r="F4972" t="inlineStr">
        <is>
          <t>5'9"</t>
        </is>
      </c>
      <c r="G4972" t="n">
        <v>165</v>
      </c>
      <c r="H4972" t="inlineStr">
        <is>
          <t>Alexandria, Ala.</t>
        </is>
      </c>
    </row>
    <row r="4973">
      <c r="A4973" t="inlineStr">
        <is>
          <t>Jacksonville State</t>
        </is>
      </c>
      <c r="B4973" t="n">
        <v>23</v>
      </c>
      <c r="C4973" t="inlineStr">
        <is>
          <t>Temarion Foster</t>
        </is>
      </c>
      <c r="D4973" t="inlineStr">
        <is>
          <t>CB</t>
        </is>
      </c>
      <c r="E4973" t="inlineStr">
        <is>
          <t>R-Fr</t>
        </is>
      </c>
      <c r="F4973" t="inlineStr">
        <is>
          <t>5'11"</t>
        </is>
      </c>
      <c r="G4973" t="n">
        <v>190</v>
      </c>
      <c r="H4973" t="inlineStr">
        <is>
          <t>Pahokee, Fla.</t>
        </is>
      </c>
    </row>
    <row r="4974">
      <c r="A4974" t="inlineStr">
        <is>
          <t>Jacksonville State</t>
        </is>
      </c>
      <c r="B4974" t="n">
        <v>13</v>
      </c>
      <c r="C4974" t="inlineStr">
        <is>
          <t>Cade Frier</t>
        </is>
      </c>
      <c r="D4974" t="inlineStr">
        <is>
          <t>WR</t>
        </is>
      </c>
      <c r="E4974" t="inlineStr">
        <is>
          <t>Fr</t>
        </is>
      </c>
      <c r="F4974" t="inlineStr">
        <is>
          <t>6'0"</t>
        </is>
      </c>
      <c r="G4974" t="n">
        <v>180</v>
      </c>
      <c r="H4974" t="inlineStr">
        <is>
          <t>Tallahassee, Fla.</t>
        </is>
      </c>
    </row>
    <row r="4975">
      <c r="A4975" t="inlineStr">
        <is>
          <t>Jacksonville State</t>
        </is>
      </c>
      <c r="B4975" t="n">
        <v>5</v>
      </c>
      <c r="C4975" t="inlineStr">
        <is>
          <t>Dylan Gentry</t>
        </is>
      </c>
      <c r="D4975" t="inlineStr">
        <is>
          <t>WR</t>
        </is>
      </c>
      <c r="E4975" t="inlineStr">
        <is>
          <t>R-So</t>
        </is>
      </c>
      <c r="F4975" t="inlineStr">
        <is>
          <t>5'9"</t>
        </is>
      </c>
      <c r="G4975" t="n">
        <v>160</v>
      </c>
      <c r="H4975" t="inlineStr">
        <is>
          <t>Phenix City, Ala.</t>
        </is>
      </c>
    </row>
    <row r="4976">
      <c r="A4976" t="inlineStr">
        <is>
          <t>Jacksonville State</t>
        </is>
      </c>
      <c r="B4976" t="n">
        <v>30</v>
      </c>
      <c r="C4976" t="inlineStr">
        <is>
          <t>Luke Gilbert</t>
        </is>
      </c>
      <c r="D4976" t="inlineStr">
        <is>
          <t>TE</t>
        </is>
      </c>
      <c r="E4976" t="inlineStr">
        <is>
          <t>So</t>
        </is>
      </c>
      <c r="F4976" t="inlineStr">
        <is>
          <t>6'3"</t>
        </is>
      </c>
      <c r="G4976" t="n">
        <v>215</v>
      </c>
      <c r="H4976" t="inlineStr">
        <is>
          <t>Pisgah, Ala.</t>
        </is>
      </c>
    </row>
    <row r="4977">
      <c r="A4977" t="inlineStr">
        <is>
          <t>Jacksonville State</t>
        </is>
      </c>
      <c r="B4977" t="n">
        <v>81</v>
      </c>
      <c r="C4977" t="inlineStr">
        <is>
          <t>Gabe Glover</t>
        </is>
      </c>
      <c r="D4977" t="inlineStr">
        <is>
          <t>WR</t>
        </is>
      </c>
      <c r="E4977" t="inlineStr">
        <is>
          <t>So</t>
        </is>
      </c>
      <c r="F4977" t="inlineStr">
        <is>
          <t>6'1"</t>
        </is>
      </c>
      <c r="G4977" t="n">
        <v>200</v>
      </c>
      <c r="H4977" t="inlineStr">
        <is>
          <t>Dothan, Ala.</t>
        </is>
      </c>
    </row>
    <row r="4978">
      <c r="A4978" t="inlineStr">
        <is>
          <t>Jacksonville State</t>
        </is>
      </c>
      <c r="B4978" t="n">
        <v>19</v>
      </c>
      <c r="C4978" t="inlineStr">
        <is>
          <t>Shondell Harris</t>
        </is>
      </c>
      <c r="D4978" t="inlineStr">
        <is>
          <t>SAF</t>
        </is>
      </c>
      <c r="E4978" t="inlineStr">
        <is>
          <t>Fr</t>
        </is>
      </c>
      <c r="F4978" t="inlineStr">
        <is>
          <t>5'10"</t>
        </is>
      </c>
      <c r="G4978" t="n">
        <v>174</v>
      </c>
      <c r="H4978" t="inlineStr">
        <is>
          <t>Mobile, Ala.</t>
        </is>
      </c>
    </row>
    <row r="4979">
      <c r="A4979" t="inlineStr">
        <is>
          <t>Jacksonville State</t>
        </is>
      </c>
      <c r="B4979" t="n">
        <v>60</v>
      </c>
      <c r="C4979" t="inlineStr">
        <is>
          <t>William Hathcock</t>
        </is>
      </c>
      <c r="D4979" t="inlineStr">
        <is>
          <t>OL</t>
        </is>
      </c>
      <c r="E4979" t="inlineStr">
        <is>
          <t>Fr</t>
        </is>
      </c>
      <c r="F4979" t="inlineStr">
        <is>
          <t>6'4"</t>
        </is>
      </c>
      <c r="G4979" t="n">
        <v>300</v>
      </c>
      <c r="H4979" t="inlineStr">
        <is>
          <t>Perry, Fla.</t>
        </is>
      </c>
    </row>
    <row r="4980">
      <c r="A4980" t="inlineStr">
        <is>
          <t>Jacksonville State</t>
        </is>
      </c>
      <c r="B4980" t="n">
        <v>90</v>
      </c>
      <c r="C4980" t="inlineStr">
        <is>
          <t>Rio Hay</t>
        </is>
      </c>
      <c r="D4980" t="inlineStr">
        <is>
          <t>LS</t>
        </is>
      </c>
      <c r="E4980" t="inlineStr">
        <is>
          <t>R-So</t>
        </is>
      </c>
      <c r="F4980" t="inlineStr">
        <is>
          <t>6'1"</t>
        </is>
      </c>
      <c r="G4980" t="n">
        <v>230</v>
      </c>
      <c r="H4980" t="inlineStr">
        <is>
          <t>Dripping Springs, Texas</t>
        </is>
      </c>
    </row>
    <row r="4981">
      <c r="A4981" t="inlineStr">
        <is>
          <t>Jacksonville State</t>
        </is>
      </c>
      <c r="B4981" t="n">
        <v>38</v>
      </c>
      <c r="C4981" t="inlineStr">
        <is>
          <t>Malik Henderson</t>
        </is>
      </c>
      <c r="D4981" t="inlineStr">
        <is>
          <t>CB</t>
        </is>
      </c>
      <c r="E4981" t="inlineStr">
        <is>
          <t>Fr</t>
        </is>
      </c>
      <c r="F4981" t="inlineStr">
        <is>
          <t>6'0"</t>
        </is>
      </c>
      <c r="G4981" t="n">
        <v>170</v>
      </c>
      <c r="H4981" t="inlineStr">
        <is>
          <t>Graceville, Fla.</t>
        </is>
      </c>
    </row>
    <row r="4982">
      <c r="A4982" t="inlineStr">
        <is>
          <t>Jacksonville State</t>
        </is>
      </c>
      <c r="B4982" t="n">
        <v>75</v>
      </c>
      <c r="C4982" t="inlineStr">
        <is>
          <t>Caleb Holmes</t>
        </is>
      </c>
      <c r="D4982" t="inlineStr">
        <is>
          <t>OL</t>
        </is>
      </c>
      <c r="E4982" t="inlineStr">
        <is>
          <t>Fr</t>
        </is>
      </c>
      <c r="F4982" t="inlineStr">
        <is>
          <t>6'3"</t>
        </is>
      </c>
      <c r="G4982" t="n">
        <v>300</v>
      </c>
      <c r="H4982" t="inlineStr">
        <is>
          <t>Fairburn, Ga.</t>
        </is>
      </c>
      <c r="I4982" t="inlineStr">
        <is>
          <t>Transfer from Pittsburgh (2026 portal)</t>
        </is>
      </c>
    </row>
    <row r="4983">
      <c r="A4983" t="inlineStr">
        <is>
          <t>Jacksonville State</t>
        </is>
      </c>
      <c r="B4983" t="n">
        <v>92</v>
      </c>
      <c r="C4983" t="inlineStr">
        <is>
          <t>Marquis Hood</t>
        </is>
      </c>
      <c r="D4983" t="inlineStr">
        <is>
          <t>DL</t>
        </is>
      </c>
      <c r="E4983" t="inlineStr">
        <is>
          <t>Sr</t>
        </is>
      </c>
      <c r="F4983" t="inlineStr">
        <is>
          <t>6'2"</t>
        </is>
      </c>
      <c r="G4983" t="n">
        <v>275</v>
      </c>
      <c r="H4983" t="inlineStr">
        <is>
          <t>Decatur, Ga.</t>
        </is>
      </c>
      <c r="I4983" t="inlineStr">
        <is>
          <t>Transfer from North Carolina A&amp;T (2026 portal)</t>
        </is>
      </c>
    </row>
    <row r="4984">
      <c r="A4984" t="inlineStr">
        <is>
          <t>Jacksonville State</t>
        </is>
      </c>
      <c r="B4984" t="n">
        <v>16</v>
      </c>
      <c r="C4984" t="inlineStr">
        <is>
          <t>Quay Hood</t>
        </is>
      </c>
      <c r="D4984" t="inlineStr">
        <is>
          <t>DL</t>
        </is>
      </c>
      <c r="E4984" t="inlineStr">
        <is>
          <t>So</t>
        </is>
      </c>
      <c r="F4984" t="inlineStr">
        <is>
          <t>6'2"</t>
        </is>
      </c>
      <c r="G4984" t="n">
        <v>275</v>
      </c>
      <c r="H4984" t="inlineStr">
        <is>
          <t>Atlanta, Ga.</t>
        </is>
      </c>
    </row>
    <row r="4985">
      <c r="A4985" t="inlineStr">
        <is>
          <t>Jacksonville State</t>
        </is>
      </c>
      <c r="B4985" t="n">
        <v>76</v>
      </c>
      <c r="C4985" t="inlineStr">
        <is>
          <t>JT Howell</t>
        </is>
      </c>
      <c r="D4985" t="inlineStr">
        <is>
          <t>OL</t>
        </is>
      </c>
      <c r="E4985" t="inlineStr">
        <is>
          <t>Fr</t>
        </is>
      </c>
      <c r="F4985" t="inlineStr">
        <is>
          <t>6'2"</t>
        </is>
      </c>
      <c r="G4985" t="n">
        <v>305</v>
      </c>
      <c r="H4985" t="inlineStr">
        <is>
          <t>Savannah, Ga.</t>
        </is>
      </c>
    </row>
    <row r="4986">
      <c r="A4986" t="inlineStr">
        <is>
          <t>Jacksonville State</t>
        </is>
      </c>
      <c r="B4986" t="n">
        <v>86</v>
      </c>
      <c r="C4986" t="inlineStr">
        <is>
          <t>Nabi Hoyt</t>
        </is>
      </c>
      <c r="D4986" t="inlineStr">
        <is>
          <t>WR</t>
        </is>
      </c>
      <c r="E4986" t="inlineStr">
        <is>
          <t>R-So</t>
        </is>
      </c>
      <c r="F4986" t="inlineStr">
        <is>
          <t>6'0"</t>
        </is>
      </c>
      <c r="G4986" t="n">
        <v>195</v>
      </c>
      <c r="H4986" t="inlineStr">
        <is>
          <t>Karmiel, Israel</t>
        </is>
      </c>
    </row>
    <row r="4987">
      <c r="A4987" t="inlineStr">
        <is>
          <t>Jacksonville State</t>
        </is>
      </c>
      <c r="B4987" t="n">
        <v>22</v>
      </c>
      <c r="C4987" t="inlineStr">
        <is>
          <t>Jaheim Jenkins</t>
        </is>
      </c>
      <c r="D4987" t="inlineStr">
        <is>
          <t>CB</t>
        </is>
      </c>
      <c r="E4987" t="inlineStr">
        <is>
          <t>R-Sr</t>
        </is>
      </c>
      <c r="F4987" t="inlineStr">
        <is>
          <t>6'2"</t>
        </is>
      </c>
      <c r="G4987" t="n">
        <v>190</v>
      </c>
      <c r="H4987" t="inlineStr">
        <is>
          <t>Bainbridge, Ga.</t>
        </is>
      </c>
    </row>
    <row r="4988">
      <c r="A4988" t="inlineStr">
        <is>
          <t>Jacksonville State</t>
        </is>
      </c>
      <c r="B4988" t="n">
        <v>73</v>
      </c>
      <c r="C4988" t="inlineStr">
        <is>
          <t>J.R. Jernigan</t>
        </is>
      </c>
      <c r="D4988" t="inlineStr">
        <is>
          <t>OL</t>
        </is>
      </c>
      <c r="E4988" t="inlineStr">
        <is>
          <t>So</t>
        </is>
      </c>
      <c r="F4988" t="inlineStr">
        <is>
          <t>6'4"</t>
        </is>
      </c>
      <c r="G4988" t="n">
        <v>270</v>
      </c>
      <c r="H4988" t="inlineStr">
        <is>
          <t>Brewton, Ala.</t>
        </is>
      </c>
    </row>
    <row r="4989">
      <c r="A4989" t="inlineStr">
        <is>
          <t>Jacksonville State</t>
        </is>
      </c>
      <c r="B4989" t="n">
        <v>28</v>
      </c>
      <c r="C4989" t="inlineStr">
        <is>
          <t>Christopher Johnson</t>
        </is>
      </c>
      <c r="D4989" t="inlineStr">
        <is>
          <t>DL</t>
        </is>
      </c>
      <c r="E4989" t="inlineStr">
        <is>
          <t>R-Fr</t>
        </is>
      </c>
      <c r="F4989" t="inlineStr">
        <is>
          <t>6'3"</t>
        </is>
      </c>
      <c r="G4989" t="n">
        <v>290</v>
      </c>
      <c r="H4989" t="inlineStr">
        <is>
          <t>Montgomery, Ala.</t>
        </is>
      </c>
    </row>
    <row r="4990">
      <c r="A4990" t="inlineStr">
        <is>
          <t>Jacksonville State</t>
        </is>
      </c>
      <c r="B4990" t="n">
        <v>11</v>
      </c>
      <c r="C4990" t="inlineStr">
        <is>
          <t>Deondre Johnson</t>
        </is>
      </c>
      <c r="D4990" t="inlineStr">
        <is>
          <t>WR</t>
        </is>
      </c>
      <c r="E4990" t="inlineStr">
        <is>
          <t>R-Jr</t>
        </is>
      </c>
      <c r="F4990" t="inlineStr">
        <is>
          <t>6'8"</t>
        </is>
      </c>
      <c r="G4990" t="n">
        <v>220</v>
      </c>
      <c r="H4990" t="inlineStr">
        <is>
          <t>Newburgh, N.Y.</t>
        </is>
      </c>
    </row>
    <row r="4991">
      <c r="A4991" t="inlineStr">
        <is>
          <t>Jacksonville State</t>
        </is>
      </c>
      <c r="B4991" t="n">
        <v>79</v>
      </c>
      <c r="C4991" t="inlineStr">
        <is>
          <t>Lance Johnson</t>
        </is>
      </c>
      <c r="D4991" t="inlineStr">
        <is>
          <t>OL</t>
        </is>
      </c>
      <c r="E4991" t="inlineStr">
        <is>
          <t>So</t>
        </is>
      </c>
      <c r="F4991" t="inlineStr">
        <is>
          <t>6'4"</t>
        </is>
      </c>
      <c r="G4991" t="n">
        <v>290</v>
      </c>
      <c r="H4991" t="inlineStr">
        <is>
          <t>Birmingham, Ala.</t>
        </is>
      </c>
    </row>
    <row r="4992">
      <c r="A4992" t="inlineStr">
        <is>
          <t>Jacksonville State</t>
        </is>
      </c>
      <c r="B4992" t="n">
        <v>9</v>
      </c>
      <c r="C4992" t="inlineStr">
        <is>
          <t>Ronnel Johnson</t>
        </is>
      </c>
      <c r="D4992" t="inlineStr">
        <is>
          <t>WR</t>
        </is>
      </c>
      <c r="E4992" t="inlineStr">
        <is>
          <t>Sr</t>
        </is>
      </c>
      <c r="F4992" t="inlineStr">
        <is>
          <t>6'0"</t>
        </is>
      </c>
      <c r="G4992" t="n">
        <v>180</v>
      </c>
      <c r="H4992" t="inlineStr">
        <is>
          <t>McDonough, Ga.</t>
        </is>
      </c>
      <c r="I4992" t="inlineStr">
        <is>
          <t>Transfer from Missouri State (2026 portal)</t>
        </is>
      </c>
    </row>
    <row r="4993">
      <c r="A4993" t="inlineStr">
        <is>
          <t>Jacksonville State</t>
        </is>
      </c>
      <c r="B4993" t="n">
        <v>17</v>
      </c>
      <c r="C4993" t="inlineStr">
        <is>
          <t>Rodarion Jones</t>
        </is>
      </c>
      <c r="D4993" t="inlineStr">
        <is>
          <t>CB</t>
        </is>
      </c>
      <c r="E4993" t="inlineStr">
        <is>
          <t>Fr</t>
        </is>
      </c>
      <c r="F4993" t="inlineStr">
        <is>
          <t>6'1"</t>
        </is>
      </c>
      <c r="G4993" t="n">
        <v>180</v>
      </c>
      <c r="H4993" t="inlineStr">
        <is>
          <t>Albany, Ga.</t>
        </is>
      </c>
    </row>
    <row r="4994">
      <c r="A4994" t="inlineStr">
        <is>
          <t>Jacksonville State</t>
        </is>
      </c>
      <c r="B4994" t="n">
        <v>18</v>
      </c>
      <c r="C4994" t="inlineStr">
        <is>
          <t>Santonio Jones</t>
        </is>
      </c>
      <c r="D4994" t="inlineStr">
        <is>
          <t>WR</t>
        </is>
      </c>
      <c r="E4994" t="inlineStr">
        <is>
          <t>R-So</t>
        </is>
      </c>
      <c r="F4994" t="inlineStr">
        <is>
          <t>5'10"</t>
        </is>
      </c>
      <c r="G4994" t="n">
        <v>165</v>
      </c>
      <c r="H4994" t="inlineStr">
        <is>
          <t>Tuscaloosa, Ala.</t>
        </is>
      </c>
    </row>
    <row r="4995">
      <c r="A4995" t="inlineStr">
        <is>
          <t>Jacksonville State</t>
        </is>
      </c>
      <c r="B4995" t="n">
        <v>2</v>
      </c>
      <c r="C4995" t="inlineStr">
        <is>
          <t>Morven Joseph</t>
        </is>
      </c>
      <c r="D4995" t="inlineStr">
        <is>
          <t>LB</t>
        </is>
      </c>
      <c r="E4995" t="inlineStr">
        <is>
          <t>R-Sr</t>
        </is>
      </c>
      <c r="F4995" t="inlineStr">
        <is>
          <t>6'3"</t>
        </is>
      </c>
      <c r="G4995" t="n">
        <v>220</v>
      </c>
      <c r="H4995" t="inlineStr">
        <is>
          <t>Lakeland, Fla.</t>
        </is>
      </c>
    </row>
    <row r="4996">
      <c r="A4996" t="inlineStr">
        <is>
          <t>Jacksonville State</t>
        </is>
      </c>
      <c r="B4996" t="n">
        <v>32</v>
      </c>
      <c r="C4996" t="inlineStr">
        <is>
          <t>Cedric Kouemi</t>
        </is>
      </c>
      <c r="D4996" t="inlineStr">
        <is>
          <t>RB</t>
        </is>
      </c>
      <c r="E4996" t="inlineStr">
        <is>
          <t>Fr</t>
        </is>
      </c>
      <c r="F4996" t="inlineStr">
        <is>
          <t>5'11"</t>
        </is>
      </c>
      <c r="G4996" t="n">
        <v>210</v>
      </c>
      <c r="H4996" t="inlineStr">
        <is>
          <t>Gaithersburg, Md.</t>
        </is>
      </c>
    </row>
    <row r="4997">
      <c r="A4997" t="inlineStr">
        <is>
          <t>Jacksonville State</t>
        </is>
      </c>
      <c r="B4997" t="n">
        <v>7</v>
      </c>
      <c r="C4997" t="inlineStr">
        <is>
          <t>Khristian Lando</t>
        </is>
      </c>
      <c r="D4997" t="inlineStr">
        <is>
          <t>RB</t>
        </is>
      </c>
      <c r="E4997" t="inlineStr">
        <is>
          <t>R-So</t>
        </is>
      </c>
      <c r="F4997" t="inlineStr">
        <is>
          <t>6'1"</t>
        </is>
      </c>
      <c r="G4997" t="n">
        <v>205</v>
      </c>
      <c r="H4997" t="inlineStr">
        <is>
          <t>Cartersville, Ga.</t>
        </is>
      </c>
    </row>
    <row r="4998">
      <c r="A4998" t="inlineStr">
        <is>
          <t>Jacksonville State</t>
        </is>
      </c>
      <c r="B4998" t="n">
        <v>94</v>
      </c>
      <c r="C4998" t="inlineStr">
        <is>
          <t>Jumarion Larry</t>
        </is>
      </c>
      <c r="D4998" t="inlineStr">
        <is>
          <t>DE</t>
        </is>
      </c>
      <c r="E4998" t="inlineStr">
        <is>
          <t>R-Sr</t>
        </is>
      </c>
      <c r="F4998" t="inlineStr">
        <is>
          <t>6'4"</t>
        </is>
      </c>
      <c r="G4998" t="n">
        <v>260</v>
      </c>
      <c r="H4998" t="inlineStr">
        <is>
          <t>Hazlehurst, Miss.</t>
        </is>
      </c>
    </row>
    <row r="4999">
      <c r="A4999" t="inlineStr">
        <is>
          <t>Jacksonville State</t>
        </is>
      </c>
      <c r="B4999" t="n">
        <v>16</v>
      </c>
      <c r="C4999" t="inlineStr">
        <is>
          <t>Noah Lee</t>
        </is>
      </c>
      <c r="D4999" t="inlineStr">
        <is>
          <t>QB</t>
        </is>
      </c>
      <c r="E4999" t="inlineStr">
        <is>
          <t>Fr</t>
        </is>
      </c>
      <c r="F4999" t="inlineStr">
        <is>
          <t>6'4"</t>
        </is>
      </c>
      <c r="G4999" t="n">
        <v>205</v>
      </c>
      <c r="H4999" t="inlineStr">
        <is>
          <t>Jacksonville, Ala.</t>
        </is>
      </c>
    </row>
    <row r="5000">
      <c r="A5000" t="inlineStr">
        <is>
          <t>Jacksonville State</t>
        </is>
      </c>
      <c r="B5000" t="n">
        <v>41</v>
      </c>
      <c r="C5000" t="inlineStr">
        <is>
          <t>Carter Lewis</t>
        </is>
      </c>
      <c r="D5000" t="inlineStr">
        <is>
          <t>P</t>
        </is>
      </c>
      <c r="E5000" t="inlineStr">
        <is>
          <t>Fr</t>
        </is>
      </c>
      <c r="F5000" t="inlineStr">
        <is>
          <t>5'9"</t>
        </is>
      </c>
      <c r="G5000" t="n">
        <v>185</v>
      </c>
      <c r="H5000" t="inlineStr">
        <is>
          <t>Mobile, Ala.</t>
        </is>
      </c>
    </row>
    <row r="5001">
      <c r="A5001" t="inlineStr">
        <is>
          <t>Jacksonville State</t>
        </is>
      </c>
      <c r="B5001" t="n">
        <v>6</v>
      </c>
      <c r="C5001" t="inlineStr">
        <is>
          <t>Jalen Likely</t>
        </is>
      </c>
      <c r="D5001" t="inlineStr">
        <is>
          <t>RB</t>
        </is>
      </c>
      <c r="E5001" t="inlineStr">
        <is>
          <t>R-So</t>
        </is>
      </c>
      <c r="F5001" t="inlineStr">
        <is>
          <t>5'8"</t>
        </is>
      </c>
      <c r="G5001" t="n">
        <v>190</v>
      </c>
      <c r="H5001" t="inlineStr">
        <is>
          <t>Brewton, Ala.</t>
        </is>
      </c>
    </row>
    <row r="5002">
      <c r="A5002" t="inlineStr">
        <is>
          <t>Jacksonville State</t>
        </is>
      </c>
      <c r="B5002" t="n">
        <v>31</v>
      </c>
      <c r="C5002" t="inlineStr">
        <is>
          <t>Tristan Lyles</t>
        </is>
      </c>
      <c r="D5002" t="inlineStr">
        <is>
          <t>OLB</t>
        </is>
      </c>
      <c r="E5002" t="inlineStr">
        <is>
          <t>Fr</t>
        </is>
      </c>
      <c r="F5002" t="inlineStr">
        <is>
          <t>6'1"</t>
        </is>
      </c>
      <c r="G5002" t="n">
        <v>238</v>
      </c>
      <c r="H5002" t="inlineStr">
        <is>
          <t>Phenix City, Ala.</t>
        </is>
      </c>
    </row>
    <row r="5003">
      <c r="A5003" t="inlineStr">
        <is>
          <t>Jacksonville State</t>
        </is>
      </c>
      <c r="B5003" t="n">
        <v>57</v>
      </c>
      <c r="C5003" t="inlineStr">
        <is>
          <t>Oliver Maldonado</t>
        </is>
      </c>
      <c r="D5003" t="inlineStr">
        <is>
          <t>OL</t>
        </is>
      </c>
      <c r="E5003" t="inlineStr">
        <is>
          <t>R-Fr</t>
        </is>
      </c>
      <c r="F5003" t="inlineStr">
        <is>
          <t>6'4"</t>
        </is>
      </c>
      <c r="G5003" t="n">
        <v>306</v>
      </c>
      <c r="H5003" t="inlineStr">
        <is>
          <t>Miami, Fla.</t>
        </is>
      </c>
    </row>
    <row r="5004">
      <c r="A5004" t="inlineStr">
        <is>
          <t>Jacksonville State</t>
        </is>
      </c>
      <c r="B5004" t="n">
        <v>56</v>
      </c>
      <c r="C5004" t="inlineStr">
        <is>
          <t>Daylan Martin</t>
        </is>
      </c>
      <c r="D5004" t="inlineStr">
        <is>
          <t>OL</t>
        </is>
      </c>
      <c r="E5004" t="inlineStr">
        <is>
          <t>R-So</t>
        </is>
      </c>
      <c r="F5004" t="inlineStr">
        <is>
          <t>6'4"</t>
        </is>
      </c>
      <c r="G5004" t="n">
        <v>310</v>
      </c>
      <c r="H5004" t="inlineStr">
        <is>
          <t>Bay Minette, Ala.</t>
        </is>
      </c>
    </row>
    <row r="5005">
      <c r="A5005" t="inlineStr">
        <is>
          <t>Jacksonville State</t>
        </is>
      </c>
      <c r="B5005" t="n">
        <v>67</v>
      </c>
      <c r="C5005" t="inlineStr">
        <is>
          <t>Shaun Martin</t>
        </is>
      </c>
      <c r="D5005" t="inlineStr">
        <is>
          <t>OL</t>
        </is>
      </c>
      <c r="E5005" t="inlineStr">
        <is>
          <t>R-So</t>
        </is>
      </c>
      <c r="F5005" t="inlineStr">
        <is>
          <t>6'4"</t>
        </is>
      </c>
      <c r="G5005" t="n">
        <v>290</v>
      </c>
      <c r="H5005" t="inlineStr">
        <is>
          <t>Mobile, Ala.</t>
        </is>
      </c>
    </row>
    <row r="5006">
      <c r="A5006" t="inlineStr">
        <is>
          <t>Jacksonville State</t>
        </is>
      </c>
      <c r="B5006" t="n">
        <v>36</v>
      </c>
      <c r="C5006" t="inlineStr">
        <is>
          <t>Brayden Matthews</t>
        </is>
      </c>
      <c r="D5006" t="inlineStr">
        <is>
          <t>LB</t>
        </is>
      </c>
      <c r="E5006" t="inlineStr">
        <is>
          <t>Fr</t>
        </is>
      </c>
      <c r="F5006" t="inlineStr">
        <is>
          <t>6'1"</t>
        </is>
      </c>
      <c r="G5006" t="n">
        <v>210</v>
      </c>
      <c r="H5006" t="inlineStr">
        <is>
          <t>Atlanta, Ga.</t>
        </is>
      </c>
    </row>
    <row r="5007">
      <c r="A5007" t="inlineStr">
        <is>
          <t>Jacksonville State</t>
        </is>
      </c>
      <c r="B5007" t="n">
        <v>37</v>
      </c>
      <c r="C5007" t="inlineStr">
        <is>
          <t>Cai Mayowa</t>
        </is>
      </c>
      <c r="D5007" t="inlineStr">
        <is>
          <t>LB</t>
        </is>
      </c>
      <c r="E5007" t="inlineStr">
        <is>
          <t>R-Sr</t>
        </is>
      </c>
      <c r="F5007" t="inlineStr">
        <is>
          <t>6'2"</t>
        </is>
      </c>
      <c r="G5007" t="n">
        <v>220</v>
      </c>
      <c r="H5007" t="inlineStr">
        <is>
          <t>Hoover, Ala.</t>
        </is>
      </c>
    </row>
    <row r="5008">
      <c r="A5008" t="inlineStr">
        <is>
          <t>Jacksonville State</t>
        </is>
      </c>
      <c r="B5008" t="n">
        <v>32</v>
      </c>
      <c r="C5008" t="inlineStr">
        <is>
          <t>Micah McCarroll</t>
        </is>
      </c>
      <c r="D5008" t="inlineStr">
        <is>
          <t>CB</t>
        </is>
      </c>
      <c r="E5008" t="inlineStr">
        <is>
          <t>R-Jr</t>
        </is>
      </c>
      <c r="F5008" t="inlineStr">
        <is>
          <t>5'9"</t>
        </is>
      </c>
      <c r="G5008" t="n">
        <v>170</v>
      </c>
      <c r="H5008" t="inlineStr">
        <is>
          <t>Pleasant Grove, Ala.</t>
        </is>
      </c>
    </row>
    <row r="5009">
      <c r="A5009" t="inlineStr">
        <is>
          <t>Jacksonville State</t>
        </is>
      </c>
      <c r="B5009" t="n">
        <v>34</v>
      </c>
      <c r="C5009" t="inlineStr">
        <is>
          <t>Jameson McCollough</t>
        </is>
      </c>
      <c r="D5009" t="inlineStr">
        <is>
          <t>LB</t>
        </is>
      </c>
      <c r="E5009" t="inlineStr">
        <is>
          <t>Fr</t>
        </is>
      </c>
      <c r="F5009" t="inlineStr">
        <is>
          <t>6'1"</t>
        </is>
      </c>
      <c r="G5009" t="n">
        <v>215</v>
      </c>
      <c r="H5009" t="inlineStr">
        <is>
          <t>Austell, Ga.</t>
        </is>
      </c>
    </row>
    <row r="5010">
      <c r="A5010" t="inlineStr">
        <is>
          <t>Jacksonville State</t>
        </is>
      </c>
      <c r="B5010" t="n">
        <v>26</v>
      </c>
      <c r="C5010" t="inlineStr">
        <is>
          <t>Brice McKenzie</t>
        </is>
      </c>
      <c r="D5010" t="inlineStr">
        <is>
          <t>S</t>
        </is>
      </c>
      <c r="E5010" t="inlineStr">
        <is>
          <t>R-So</t>
        </is>
      </c>
      <c r="F5010" t="inlineStr">
        <is>
          <t>5'9"</t>
        </is>
      </c>
      <c r="G5010" t="n">
        <v>192</v>
      </c>
      <c r="H5010" t="inlineStr">
        <is>
          <t>Highland Home, Ala.</t>
        </is>
      </c>
    </row>
    <row r="5011">
      <c r="A5011" t="inlineStr">
        <is>
          <t>Jacksonville State</t>
        </is>
      </c>
      <c r="B5011" t="n">
        <v>53</v>
      </c>
      <c r="C5011" t="inlineStr">
        <is>
          <t>Ian Mitchell</t>
        </is>
      </c>
      <c r="D5011" t="inlineStr">
        <is>
          <t>OLB</t>
        </is>
      </c>
      <c r="E5011" t="inlineStr">
        <is>
          <t>So</t>
        </is>
      </c>
      <c r="F5011" t="inlineStr">
        <is>
          <t>6'4"</t>
        </is>
      </c>
      <c r="G5011" t="n">
        <v>245</v>
      </c>
      <c r="H5011" t="inlineStr">
        <is>
          <t>Pleasant Grove, Ala.</t>
        </is>
      </c>
    </row>
    <row r="5012">
      <c r="A5012" t="inlineStr">
        <is>
          <t>Jacksonville State</t>
        </is>
      </c>
      <c r="B5012" t="n">
        <v>2</v>
      </c>
      <c r="C5012" t="inlineStr">
        <is>
          <t>Kadyn Mitchell</t>
        </is>
      </c>
      <c r="D5012" t="inlineStr">
        <is>
          <t>QB</t>
        </is>
      </c>
      <c r="E5012" t="inlineStr">
        <is>
          <t>R-Fr</t>
        </is>
      </c>
      <c r="F5012" t="inlineStr">
        <is>
          <t>5'11"</t>
        </is>
      </c>
      <c r="G5012" t="n">
        <v>205</v>
      </c>
      <c r="H5012" t="inlineStr">
        <is>
          <t>Dothan, Ala.</t>
        </is>
      </c>
    </row>
    <row r="5013">
      <c r="A5013" t="inlineStr">
        <is>
          <t>Jacksonville State</t>
        </is>
      </c>
      <c r="B5013" t="n">
        <v>19</v>
      </c>
      <c r="C5013" t="inlineStr">
        <is>
          <t>Donovan Moorhead</t>
        </is>
      </c>
      <c r="D5013" t="inlineStr">
        <is>
          <t>QB</t>
        </is>
      </c>
      <c r="E5013" t="inlineStr">
        <is>
          <t>Fr</t>
        </is>
      </c>
      <c r="F5013" t="inlineStr">
        <is>
          <t>6'5"</t>
        </is>
      </c>
      <c r="G5013" t="n">
        <v>210</v>
      </c>
      <c r="H5013" t="inlineStr">
        <is>
          <t>Akron, Ohio</t>
        </is>
      </c>
    </row>
    <row r="5014">
      <c r="A5014" t="inlineStr">
        <is>
          <t>Jacksonville State</t>
        </is>
      </c>
      <c r="B5014" t="n">
        <v>15</v>
      </c>
      <c r="C5014" t="inlineStr">
        <is>
          <t>Jack Moran</t>
        </is>
      </c>
      <c r="D5014" t="inlineStr">
        <is>
          <t>QB</t>
        </is>
      </c>
      <c r="E5014" t="inlineStr">
        <is>
          <t>R-Fr</t>
        </is>
      </c>
      <c r="F5014" t="inlineStr">
        <is>
          <t>6'5"</t>
        </is>
      </c>
      <c r="G5014" t="n">
        <v>225</v>
      </c>
      <c r="H5014" t="inlineStr">
        <is>
          <t>Hillsborough, N.J.</t>
        </is>
      </c>
    </row>
    <row r="5015">
      <c r="A5015" t="inlineStr">
        <is>
          <t>Jacksonville State</t>
        </is>
      </c>
      <c r="B5015" t="n">
        <v>50</v>
      </c>
      <c r="C5015" t="inlineStr">
        <is>
          <t>Lucas Mrachkovskiy</t>
        </is>
      </c>
      <c r="D5015" t="inlineStr">
        <is>
          <t>OL</t>
        </is>
      </c>
      <c r="E5015" t="inlineStr">
        <is>
          <t>R-So</t>
        </is>
      </c>
      <c r="F5015" t="inlineStr">
        <is>
          <t>6'2"</t>
        </is>
      </c>
      <c r="G5015" t="n">
        <v>295</v>
      </c>
      <c r="H5015" t="inlineStr">
        <is>
          <t>Odenville, Ala.</t>
        </is>
      </c>
    </row>
    <row r="5016">
      <c r="A5016" t="inlineStr">
        <is>
          <t>Jacksonville State</t>
        </is>
      </c>
      <c r="B5016" t="n">
        <v>45</v>
      </c>
      <c r="C5016" t="inlineStr">
        <is>
          <t>Dixon Musgrove</t>
        </is>
      </c>
      <c r="D5016" t="inlineStr">
        <is>
          <t>LS</t>
        </is>
      </c>
      <c r="E5016" t="inlineStr">
        <is>
          <t>R-Jr</t>
        </is>
      </c>
      <c r="F5016" t="inlineStr">
        <is>
          <t>6'5"</t>
        </is>
      </c>
      <c r="G5016" t="n">
        <v>215</v>
      </c>
      <c r="H5016" t="inlineStr">
        <is>
          <t>Cumming, Ga.</t>
        </is>
      </c>
    </row>
    <row r="5017">
      <c r="A5017" t="inlineStr">
        <is>
          <t>Jacksonville State</t>
        </is>
      </c>
      <c r="B5017" t="n">
        <v>1</v>
      </c>
      <c r="C5017" t="inlineStr">
        <is>
          <t>Caleb Nix</t>
        </is>
      </c>
      <c r="D5017" t="inlineStr">
        <is>
          <t>SAF</t>
        </is>
      </c>
      <c r="E5017" t="inlineStr">
        <is>
          <t>R-Sr</t>
        </is>
      </c>
      <c r="F5017" t="inlineStr">
        <is>
          <t>6'0"</t>
        </is>
      </c>
      <c r="G5017" t="n">
        <v>202</v>
      </c>
      <c r="H5017" t="inlineStr">
        <is>
          <t>Phenix City, Ala.</t>
        </is>
      </c>
    </row>
    <row r="5018">
      <c r="A5018" t="inlineStr">
        <is>
          <t>Jacksonville State</t>
        </is>
      </c>
      <c r="B5018" t="n">
        <v>40</v>
      </c>
      <c r="C5018" t="inlineStr">
        <is>
          <t>Walker O'Steen</t>
        </is>
      </c>
      <c r="D5018" t="inlineStr">
        <is>
          <t>LB</t>
        </is>
      </c>
      <c r="E5018" t="inlineStr">
        <is>
          <t>R-Sr</t>
        </is>
      </c>
      <c r="F5018" t="inlineStr">
        <is>
          <t>6'3"</t>
        </is>
      </c>
      <c r="G5018" t="n">
        <v>215</v>
      </c>
      <c r="H5018" t="inlineStr">
        <is>
          <t>White Plains, Ala.</t>
        </is>
      </c>
    </row>
    <row r="5019">
      <c r="A5019" t="inlineStr">
        <is>
          <t>Jacksonville State</t>
        </is>
      </c>
      <c r="B5019" t="n">
        <v>70</v>
      </c>
      <c r="C5019" t="inlineStr">
        <is>
          <t>Jeremiah Orr</t>
        </is>
      </c>
      <c r="D5019" t="inlineStr">
        <is>
          <t>OL</t>
        </is>
      </c>
      <c r="E5019" t="inlineStr">
        <is>
          <t>R-Sr</t>
        </is>
      </c>
      <c r="F5019" t="inlineStr">
        <is>
          <t>6'5"</t>
        </is>
      </c>
      <c r="G5019" t="n">
        <v>325</v>
      </c>
      <c r="H5019" t="inlineStr">
        <is>
          <t>Pineland, S.C.</t>
        </is>
      </c>
    </row>
    <row r="5020">
      <c r="A5020" t="inlineStr">
        <is>
          <t>Jacksonville State</t>
        </is>
      </c>
      <c r="B5020" t="n">
        <v>0</v>
      </c>
      <c r="C5020" t="inlineStr">
        <is>
          <t>Andrew Paul</t>
        </is>
      </c>
      <c r="D5020" t="inlineStr">
        <is>
          <t>RB</t>
        </is>
      </c>
      <c r="E5020" t="inlineStr">
        <is>
          <t>R-Sr</t>
        </is>
      </c>
      <c r="F5020" t="inlineStr">
        <is>
          <t>6'0"</t>
        </is>
      </c>
      <c r="G5020" t="n">
        <v>220</v>
      </c>
      <c r="H5020" t="inlineStr">
        <is>
          <t>Fort Worth, Texas</t>
        </is>
      </c>
    </row>
    <row r="5021">
      <c r="A5021" t="inlineStr">
        <is>
          <t>Jacksonville State</t>
        </is>
      </c>
      <c r="B5021" t="n">
        <v>4</v>
      </c>
      <c r="C5021" t="inlineStr">
        <is>
          <t>Shane Payton Hodges</t>
        </is>
      </c>
      <c r="D5021" t="inlineStr">
        <is>
          <t>TE</t>
        </is>
      </c>
      <c r="E5021" t="inlineStr">
        <is>
          <t>R-Jr</t>
        </is>
      </c>
      <c r="F5021" t="inlineStr">
        <is>
          <t>6'4"</t>
        </is>
      </c>
      <c r="G5021" t="n">
        <v>250</v>
      </c>
      <c r="H5021" t="inlineStr">
        <is>
          <t>New Orleans, La.</t>
        </is>
      </c>
    </row>
    <row r="5022">
      <c r="A5022" t="inlineStr">
        <is>
          <t>Jacksonville State</t>
        </is>
      </c>
      <c r="B5022" t="n">
        <v>44</v>
      </c>
      <c r="C5022" t="inlineStr">
        <is>
          <t>Khurtiss Perry</t>
        </is>
      </c>
      <c r="D5022" t="inlineStr">
        <is>
          <t>DL</t>
        </is>
      </c>
      <c r="E5022" t="inlineStr">
        <is>
          <t>R-Sr</t>
        </is>
      </c>
      <c r="F5022" t="inlineStr">
        <is>
          <t>6'3"</t>
        </is>
      </c>
      <c r="G5022" t="n">
        <v>280</v>
      </c>
      <c r="H5022" t="inlineStr">
        <is>
          <t>Montgomery, Ala.</t>
        </is>
      </c>
    </row>
    <row r="5023">
      <c r="A5023" t="inlineStr">
        <is>
          <t>Jacksonville State</t>
        </is>
      </c>
      <c r="B5023" t="n">
        <v>42</v>
      </c>
      <c r="C5023" t="inlineStr">
        <is>
          <t>Devin Pettway</t>
        </is>
      </c>
      <c r="D5023" t="inlineStr">
        <is>
          <t>LB</t>
        </is>
      </c>
      <c r="E5023" t="inlineStr">
        <is>
          <t>Fr</t>
        </is>
      </c>
      <c r="F5023" t="inlineStr">
        <is>
          <t>6'1"</t>
        </is>
      </c>
      <c r="G5023" t="n">
        <v>215</v>
      </c>
      <c r="H5023" t="inlineStr">
        <is>
          <t>Mobile, Ala.</t>
        </is>
      </c>
    </row>
    <row r="5024">
      <c r="A5024" t="inlineStr">
        <is>
          <t>Jacksonville State</t>
        </is>
      </c>
      <c r="B5024" t="n">
        <v>29</v>
      </c>
      <c r="C5024" t="inlineStr">
        <is>
          <t>Rollie Pinto</t>
        </is>
      </c>
      <c r="D5024" t="inlineStr">
        <is>
          <t>WR</t>
        </is>
      </c>
      <c r="E5024" t="inlineStr">
        <is>
          <t>Fr</t>
        </is>
      </c>
      <c r="F5024" t="inlineStr">
        <is>
          <t>6'0"</t>
        </is>
      </c>
      <c r="G5024" t="n">
        <v>200</v>
      </c>
      <c r="H5024" t="inlineStr">
        <is>
          <t>Piedmont, Ala.</t>
        </is>
      </c>
    </row>
    <row r="5025">
      <c r="A5025" t="inlineStr">
        <is>
          <t>Jacksonville State</t>
        </is>
      </c>
      <c r="B5025" t="n">
        <v>89</v>
      </c>
      <c r="C5025" t="inlineStr">
        <is>
          <t>Camdon Pitchford</t>
        </is>
      </c>
      <c r="D5025" t="inlineStr">
        <is>
          <t>WR</t>
        </is>
      </c>
      <c r="E5025" t="inlineStr">
        <is>
          <t>R-Fr</t>
        </is>
      </c>
      <c r="F5025" t="inlineStr">
        <is>
          <t>5'9"</t>
        </is>
      </c>
      <c r="G5025" t="n">
        <v>170</v>
      </c>
      <c r="H5025" t="inlineStr">
        <is>
          <t>Columbus, Texas</t>
        </is>
      </c>
    </row>
    <row r="5026">
      <c r="A5026" t="inlineStr">
        <is>
          <t>Jacksonville State</t>
        </is>
      </c>
      <c r="B5026" t="n">
        <v>82</v>
      </c>
      <c r="C5026" t="inlineStr">
        <is>
          <t>Colton Pitchford</t>
        </is>
      </c>
      <c r="D5026" t="inlineStr">
        <is>
          <t>WR</t>
        </is>
      </c>
      <c r="E5026" t="inlineStr">
        <is>
          <t>R-Jr</t>
        </is>
      </c>
      <c r="F5026" t="inlineStr">
        <is>
          <t>5'11"</t>
        </is>
      </c>
      <c r="G5026" t="n">
        <v>190</v>
      </c>
      <c r="H5026" t="inlineStr">
        <is>
          <t>Columbus, Texas</t>
        </is>
      </c>
    </row>
    <row r="5027">
      <c r="A5027" t="inlineStr">
        <is>
          <t>Jacksonville State</t>
        </is>
      </c>
      <c r="B5027" t="n">
        <v>20</v>
      </c>
      <c r="C5027" t="inlineStr">
        <is>
          <t>Tre'Von Pringle</t>
        </is>
      </c>
      <c r="D5027" t="inlineStr">
        <is>
          <t>DB</t>
        </is>
      </c>
      <c r="E5027" t="inlineStr">
        <is>
          <t>Fr</t>
        </is>
      </c>
      <c r="F5027" t="inlineStr">
        <is>
          <t>6'0"</t>
        </is>
      </c>
      <c r="G5027" t="n">
        <v>185</v>
      </c>
      <c r="H5027" t="inlineStr">
        <is>
          <t>Thomasville, Ga.</t>
        </is>
      </c>
    </row>
    <row r="5028">
      <c r="A5028" t="inlineStr">
        <is>
          <t>Jacksonville State</t>
        </is>
      </c>
      <c r="B5028" t="n">
        <v>10</v>
      </c>
      <c r="C5028" t="inlineStr">
        <is>
          <t>RJ Rainer</t>
        </is>
      </c>
      <c r="D5028" t="inlineStr">
        <is>
          <t>CB</t>
        </is>
      </c>
      <c r="E5028" t="inlineStr">
        <is>
          <t>So</t>
        </is>
      </c>
      <c r="F5028" t="inlineStr">
        <is>
          <t>6'0"</t>
        </is>
      </c>
      <c r="G5028" t="n">
        <v>180</v>
      </c>
      <c r="H5028" t="inlineStr">
        <is>
          <t>Charlotte, N.C.</t>
        </is>
      </c>
    </row>
    <row r="5029">
      <c r="A5029" t="inlineStr">
        <is>
          <t>Jacksonville State</t>
        </is>
      </c>
      <c r="B5029" t="n">
        <v>11</v>
      </c>
      <c r="C5029" t="inlineStr">
        <is>
          <t>Walter Reddick</t>
        </is>
      </c>
      <c r="D5029" t="inlineStr">
        <is>
          <t>OLB</t>
        </is>
      </c>
      <c r="E5029" t="inlineStr">
        <is>
          <t>R-So</t>
        </is>
      </c>
      <c r="F5029" t="inlineStr">
        <is>
          <t>6'3"</t>
        </is>
      </c>
      <c r="G5029" t="n">
        <v>250</v>
      </c>
      <c r="H5029" t="inlineStr">
        <is>
          <t>Thomasville, Ga.</t>
        </is>
      </c>
    </row>
    <row r="5030">
      <c r="A5030" t="inlineStr">
        <is>
          <t>Jacksonville State</t>
        </is>
      </c>
      <c r="B5030" t="n">
        <v>37</v>
      </c>
      <c r="C5030" t="inlineStr">
        <is>
          <t>Garrison Rippa</t>
        </is>
      </c>
      <c r="D5030" t="inlineStr">
        <is>
          <t>K</t>
        </is>
      </c>
      <c r="E5030" t="inlineStr">
        <is>
          <t>R-Jr</t>
        </is>
      </c>
      <c r="F5030" t="inlineStr">
        <is>
          <t>5'10"</t>
        </is>
      </c>
      <c r="G5030" t="n">
        <v>205</v>
      </c>
      <c r="H5030" t="inlineStr">
        <is>
          <t>Locust Grove, Ga.</t>
        </is>
      </c>
    </row>
    <row r="5031">
      <c r="A5031" t="inlineStr">
        <is>
          <t>Jacksonville State</t>
        </is>
      </c>
      <c r="B5031" t="n">
        <v>45</v>
      </c>
      <c r="C5031" t="inlineStr">
        <is>
          <t>Mikey Rosa</t>
        </is>
      </c>
      <c r="D5031" t="inlineStr">
        <is>
          <t>LB</t>
        </is>
      </c>
      <c r="E5031" t="inlineStr">
        <is>
          <t>R-Jr</t>
        </is>
      </c>
      <c r="F5031" t="inlineStr">
        <is>
          <t>6'3"</t>
        </is>
      </c>
      <c r="G5031" t="n">
        <v>245</v>
      </c>
      <c r="H5031" t="inlineStr">
        <is>
          <t>Charleston, S.C.</t>
        </is>
      </c>
    </row>
    <row r="5032">
      <c r="A5032" t="inlineStr">
        <is>
          <t>Jacksonville State</t>
        </is>
      </c>
      <c r="B5032" t="n">
        <v>39</v>
      </c>
      <c r="C5032" t="inlineStr">
        <is>
          <t>Bryson Rouillier</t>
        </is>
      </c>
      <c r="D5032" t="inlineStr">
        <is>
          <t>WR</t>
        </is>
      </c>
      <c r="E5032" t="inlineStr">
        <is>
          <t>R-So</t>
        </is>
      </c>
      <c r="F5032" t="inlineStr">
        <is>
          <t>5'9"</t>
        </is>
      </c>
      <c r="G5032" t="n">
        <v>183</v>
      </c>
      <c r="H5032" t="inlineStr">
        <is>
          <t>Gulf Breeze, Fla.</t>
        </is>
      </c>
    </row>
    <row r="5033">
      <c r="A5033" t="inlineStr">
        <is>
          <t>Jacksonville State</t>
        </is>
      </c>
      <c r="B5033" t="n">
        <v>99</v>
      </c>
      <c r="C5033" t="inlineStr">
        <is>
          <t>Andrew Rumph</t>
        </is>
      </c>
      <c r="D5033" t="inlineStr">
        <is>
          <t>DL</t>
        </is>
      </c>
      <c r="E5033" t="inlineStr">
        <is>
          <t>Jr</t>
        </is>
      </c>
      <c r="F5033" t="inlineStr">
        <is>
          <t>6'3"</t>
        </is>
      </c>
      <c r="G5033" t="n">
        <v>265</v>
      </c>
      <c r="H5033" t="inlineStr">
        <is>
          <t>Palmetto, Fla.</t>
        </is>
      </c>
      <c r="I5033" t="inlineStr">
        <is>
          <t>Transfer from UCF (2026 portal)</t>
        </is>
      </c>
    </row>
    <row r="5034">
      <c r="A5034" t="inlineStr">
        <is>
          <t>Jacksonville State</t>
        </is>
      </c>
      <c r="B5034" t="n">
        <v>48</v>
      </c>
      <c r="C5034" t="inlineStr">
        <is>
          <t>Wes Ryan</t>
        </is>
      </c>
      <c r="D5034" t="inlineStr">
        <is>
          <t>TE</t>
        </is>
      </c>
      <c r="E5034" t="inlineStr">
        <is>
          <t>R-Fr</t>
        </is>
      </c>
      <c r="F5034" t="inlineStr">
        <is>
          <t>6'7"</t>
        </is>
      </c>
      <c r="G5034" t="n">
        <v>240</v>
      </c>
      <c r="H5034" t="inlineStr">
        <is>
          <t>St. Petersburg, Fla.</t>
        </is>
      </c>
    </row>
    <row r="5035">
      <c r="A5035" t="inlineStr">
        <is>
          <t>Jacksonville State</t>
        </is>
      </c>
      <c r="B5035" t="n">
        <v>59</v>
      </c>
      <c r="C5035" t="inlineStr">
        <is>
          <t>Mac Sanders</t>
        </is>
      </c>
      <c r="D5035" t="inlineStr">
        <is>
          <t>LB</t>
        </is>
      </c>
      <c r="E5035" t="inlineStr">
        <is>
          <t>So</t>
        </is>
      </c>
      <c r="F5035" t="inlineStr">
        <is>
          <t>6'2"</t>
        </is>
      </c>
      <c r="G5035" t="n">
        <v>225</v>
      </c>
      <c r="H5035" t="inlineStr">
        <is>
          <t>McDonough, Ga.</t>
        </is>
      </c>
    </row>
    <row r="5036">
      <c r="A5036" t="inlineStr">
        <is>
          <t>Jacksonville State</t>
        </is>
      </c>
      <c r="B5036" t="n">
        <v>21</v>
      </c>
      <c r="C5036" t="inlineStr">
        <is>
          <t>Justus Savage</t>
        </is>
      </c>
      <c r="D5036" t="inlineStr">
        <is>
          <t>RB</t>
        </is>
      </c>
      <c r="E5036" t="inlineStr">
        <is>
          <t>R-So</t>
        </is>
      </c>
      <c r="F5036" t="inlineStr">
        <is>
          <t>5'10"</t>
        </is>
      </c>
      <c r="G5036" t="n">
        <v>205</v>
      </c>
      <c r="H5036" t="inlineStr">
        <is>
          <t>Atlanta, Ga.</t>
        </is>
      </c>
    </row>
    <row r="5037">
      <c r="A5037" t="inlineStr">
        <is>
          <t>Jacksonville State</t>
        </is>
      </c>
      <c r="B5037" t="n">
        <v>44</v>
      </c>
      <c r="C5037" t="inlineStr">
        <is>
          <t>Jameson Scissum</t>
        </is>
      </c>
      <c r="D5037" t="inlineStr">
        <is>
          <t>TE</t>
        </is>
      </c>
      <c r="E5037" t="inlineStr">
        <is>
          <t>R-Fr</t>
        </is>
      </c>
      <c r="F5037" t="inlineStr">
        <is>
          <t>6'4"</t>
        </is>
      </c>
      <c r="G5037" t="n">
        <v>226</v>
      </c>
      <c r="H5037" t="inlineStr">
        <is>
          <t>Attalla, Ala.</t>
        </is>
      </c>
    </row>
    <row r="5038">
      <c r="A5038" t="inlineStr">
        <is>
          <t>Jacksonville State</t>
        </is>
      </c>
      <c r="B5038" t="n">
        <v>53</v>
      </c>
      <c r="C5038" t="inlineStr">
        <is>
          <t>Max Shiver</t>
        </is>
      </c>
      <c r="D5038" t="inlineStr">
        <is>
          <t>OL</t>
        </is>
      </c>
      <c r="E5038" t="inlineStr">
        <is>
          <t>Fr</t>
        </is>
      </c>
      <c r="F5038" t="inlineStr">
        <is>
          <t>6'4"</t>
        </is>
      </c>
      <c r="G5038" t="n">
        <v>310</v>
      </c>
      <c r="H5038" t="inlineStr">
        <is>
          <t>Cusseta, Ala.</t>
        </is>
      </c>
    </row>
    <row r="5039">
      <c r="A5039" t="inlineStr">
        <is>
          <t>Jacksonville State</t>
        </is>
      </c>
      <c r="B5039" t="n">
        <v>24</v>
      </c>
      <c r="C5039" t="inlineStr">
        <is>
          <t>Ty Sims</t>
        </is>
      </c>
      <c r="D5039" t="inlineStr">
        <is>
          <t>SAF</t>
        </is>
      </c>
      <c r="E5039" t="inlineStr">
        <is>
          <t>Fr</t>
        </is>
      </c>
      <c r="F5039" t="inlineStr">
        <is>
          <t>5'8"</t>
        </is>
      </c>
      <c r="G5039" t="n">
        <v>173</v>
      </c>
      <c r="H5039" t="inlineStr">
        <is>
          <t>Gadsden, Ala.</t>
        </is>
      </c>
    </row>
    <row r="5040">
      <c r="A5040" t="inlineStr">
        <is>
          <t>Jacksonville State</t>
        </is>
      </c>
      <c r="B5040" t="n">
        <v>87</v>
      </c>
      <c r="C5040" t="inlineStr">
        <is>
          <t>Andrevius Smith</t>
        </is>
      </c>
      <c r="D5040" t="inlineStr">
        <is>
          <t>TE</t>
        </is>
      </c>
      <c r="E5040" t="inlineStr">
        <is>
          <t>Fr</t>
        </is>
      </c>
      <c r="F5040" t="inlineStr">
        <is>
          <t>6'7"</t>
        </is>
      </c>
      <c r="G5040" t="n">
        <v>240</v>
      </c>
      <c r="H5040" t="inlineStr">
        <is>
          <t>Midland City, Ala.</t>
        </is>
      </c>
    </row>
    <row r="5041">
      <c r="A5041" t="inlineStr">
        <is>
          <t>Jacksonville State</t>
        </is>
      </c>
      <c r="B5041" t="n">
        <v>72</v>
      </c>
      <c r="C5041" t="inlineStr">
        <is>
          <t>Nate Smith</t>
        </is>
      </c>
      <c r="D5041" t="inlineStr">
        <is>
          <t>OL</t>
        </is>
      </c>
      <c r="E5041" t="inlineStr">
        <is>
          <t>R-Jr</t>
        </is>
      </c>
      <c r="F5041" t="inlineStr">
        <is>
          <t>6'5"</t>
        </is>
      </c>
      <c r="G5041" t="n">
        <v>265</v>
      </c>
      <c r="H5041" t="inlineStr">
        <is>
          <t>Jacksonville, Ala.</t>
        </is>
      </c>
    </row>
    <row r="5042">
      <c r="A5042" t="inlineStr">
        <is>
          <t>Jacksonville State</t>
        </is>
      </c>
      <c r="B5042" t="n">
        <v>9</v>
      </c>
      <c r="C5042" t="inlineStr">
        <is>
          <t>Wyatt Sonderman</t>
        </is>
      </c>
      <c r="D5042" t="inlineStr">
        <is>
          <t>WR</t>
        </is>
      </c>
      <c r="E5042" t="inlineStr">
        <is>
          <t>R-Fr</t>
        </is>
      </c>
      <c r="F5042" t="inlineStr">
        <is>
          <t>6'1"</t>
        </is>
      </c>
      <c r="G5042" t="n">
        <v>185</v>
      </c>
      <c r="H5042" t="inlineStr">
        <is>
          <t>Marietta, Ga.</t>
        </is>
      </c>
    </row>
    <row r="5043">
      <c r="A5043" t="inlineStr">
        <is>
          <t>Jacksonville State</t>
        </is>
      </c>
      <c r="B5043" t="n">
        <v>71</v>
      </c>
      <c r="C5043" t="inlineStr">
        <is>
          <t>Cam Stancil</t>
        </is>
      </c>
      <c r="D5043" t="inlineStr">
        <is>
          <t>OL</t>
        </is>
      </c>
      <c r="E5043" t="inlineStr">
        <is>
          <t>R-Jr</t>
        </is>
      </c>
      <c r="F5043" t="inlineStr">
        <is>
          <t>6'4"</t>
        </is>
      </c>
      <c r="G5043" t="n">
        <v>300</v>
      </c>
      <c r="H5043" t="inlineStr">
        <is>
          <t>Madison, Miss.</t>
        </is>
      </c>
    </row>
    <row r="5044">
      <c r="A5044" t="inlineStr">
        <is>
          <t>Jacksonville State</t>
        </is>
      </c>
      <c r="B5044" t="n">
        <v>49</v>
      </c>
      <c r="C5044" t="inlineStr">
        <is>
          <t>Jay Stone</t>
        </is>
      </c>
      <c r="D5044" t="inlineStr">
        <is>
          <t>SAF</t>
        </is>
      </c>
      <c r="E5044" t="inlineStr">
        <is>
          <t>Fr</t>
        </is>
      </c>
      <c r="F5044" t="inlineStr">
        <is>
          <t>5'10"</t>
        </is>
      </c>
      <c r="G5044" t="n">
        <v>172</v>
      </c>
      <c r="H5044" t="inlineStr">
        <is>
          <t>Montgomery, Ala.</t>
        </is>
      </c>
    </row>
    <row r="5045">
      <c r="A5045" t="inlineStr">
        <is>
          <t>Jacksonville State</t>
        </is>
      </c>
      <c r="B5045" t="n">
        <v>90</v>
      </c>
      <c r="C5045" t="inlineStr">
        <is>
          <t>Marvin Stringfellow</t>
        </is>
      </c>
      <c r="D5045" t="inlineStr">
        <is>
          <t>DL</t>
        </is>
      </c>
      <c r="E5045" t="inlineStr">
        <is>
          <t>Jr</t>
        </is>
      </c>
      <c r="F5045" t="inlineStr">
        <is>
          <t>6'2"</t>
        </is>
      </c>
      <c r="G5045" t="n">
        <v>290</v>
      </c>
      <c r="H5045" t="inlineStr">
        <is>
          <t>St. Louis, Mo.</t>
        </is>
      </c>
      <c r="I5045" t="inlineStr">
        <is>
          <t>Transfer from Concordia University, St. Paul (2026 portal)</t>
        </is>
      </c>
    </row>
    <row r="5046">
      <c r="A5046" t="inlineStr">
        <is>
          <t>Jacksonville State</t>
        </is>
      </c>
      <c r="B5046" t="n">
        <v>35</v>
      </c>
      <c r="C5046" t="inlineStr">
        <is>
          <t>Aidan Thompson</t>
        </is>
      </c>
      <c r="D5046" t="inlineStr">
        <is>
          <t>LB</t>
        </is>
      </c>
      <c r="E5046" t="inlineStr">
        <is>
          <t>R-Jr</t>
        </is>
      </c>
      <c r="F5046" t="inlineStr">
        <is>
          <t>6'2"</t>
        </is>
      </c>
      <c r="G5046" t="n">
        <v>230</v>
      </c>
      <c r="H5046" t="inlineStr">
        <is>
          <t>Winder, Ga.</t>
        </is>
      </c>
    </row>
    <row r="5047">
      <c r="A5047" t="inlineStr">
        <is>
          <t>Jacksonville State</t>
        </is>
      </c>
      <c r="B5047" t="n">
        <v>41</v>
      </c>
      <c r="C5047" t="inlineStr">
        <is>
          <t>Trace Thompson</t>
        </is>
      </c>
      <c r="D5047" t="inlineStr">
        <is>
          <t>TE</t>
        </is>
      </c>
      <c r="E5047" t="inlineStr">
        <is>
          <t>Sr</t>
        </is>
      </c>
      <c r="F5047" t="inlineStr">
        <is>
          <t>6'3"</t>
        </is>
      </c>
      <c r="G5047" t="n">
        <v>245</v>
      </c>
      <c r="H5047" t="inlineStr">
        <is>
          <t>Attalla, Ala.</t>
        </is>
      </c>
    </row>
    <row r="5048">
      <c r="A5048" t="inlineStr">
        <is>
          <t>Jacksonville State</t>
        </is>
      </c>
      <c r="B5048" t="n">
        <v>14</v>
      </c>
      <c r="C5048" t="inlineStr">
        <is>
          <t>Angel Toombs</t>
        </is>
      </c>
      <c r="D5048" t="inlineStr">
        <is>
          <t>DL</t>
        </is>
      </c>
      <c r="E5048" t="inlineStr">
        <is>
          <t>R-Jr</t>
        </is>
      </c>
      <c r="F5048" t="inlineStr">
        <is>
          <t>6'5"</t>
        </is>
      </c>
      <c r="G5048" t="n">
        <v>260</v>
      </c>
      <c r="H5048" t="inlineStr">
        <is>
          <t>Milwaukee, Wis.</t>
        </is>
      </c>
      <c r="I5048" t="inlineStr">
        <is>
          <t>Transfer from Wisconsin (2026 portal)</t>
        </is>
      </c>
    </row>
    <row r="5049">
      <c r="A5049" t="inlineStr">
        <is>
          <t>Jacksonville State</t>
        </is>
      </c>
      <c r="B5049" t="n">
        <v>18</v>
      </c>
      <c r="C5049" t="inlineStr">
        <is>
          <t>Keiyon Turner</t>
        </is>
      </c>
      <c r="D5049" t="inlineStr">
        <is>
          <t>CB</t>
        </is>
      </c>
      <c r="E5049" t="inlineStr">
        <is>
          <t>Sr</t>
        </is>
      </c>
      <c r="F5049" t="inlineStr">
        <is>
          <t>6'1"</t>
        </is>
      </c>
      <c r="G5049" t="n">
        <v>180</v>
      </c>
      <c r="H5049" t="inlineStr">
        <is>
          <t>Mesa, Ariz.</t>
        </is>
      </c>
      <c r="I5049" t="inlineStr">
        <is>
          <t>Transfer from Fort Hays (2026 portal)</t>
        </is>
      </c>
    </row>
    <row r="5050">
      <c r="A5050" t="inlineStr">
        <is>
          <t>Jacksonville State</t>
        </is>
      </c>
      <c r="B5050" t="n">
        <v>30</v>
      </c>
      <c r="C5050" t="inlineStr">
        <is>
          <t>DJ Vinson</t>
        </is>
      </c>
      <c r="D5050" t="inlineStr">
        <is>
          <t>SAF</t>
        </is>
      </c>
      <c r="E5050" t="inlineStr">
        <is>
          <t>R-Fr</t>
        </is>
      </c>
      <c r="F5050" t="inlineStr">
        <is>
          <t>6'4"</t>
        </is>
      </c>
      <c r="G5050" t="n">
        <v>195</v>
      </c>
      <c r="H5050" t="inlineStr">
        <is>
          <t>Montgomery, Ala.</t>
        </is>
      </c>
    </row>
    <row r="5051">
      <c r="A5051" t="inlineStr">
        <is>
          <t>Jacksonville State</t>
        </is>
      </c>
      <c r="B5051" t="n">
        <v>55</v>
      </c>
      <c r="C5051" t="inlineStr">
        <is>
          <t>Ryan Walker</t>
        </is>
      </c>
      <c r="D5051" t="inlineStr">
        <is>
          <t>OL</t>
        </is>
      </c>
      <c r="E5051" t="inlineStr">
        <is>
          <t>Jr</t>
        </is>
      </c>
      <c r="F5051" t="inlineStr">
        <is>
          <t>6'3"</t>
        </is>
      </c>
      <c r="G5051" t="n">
        <v>285</v>
      </c>
      <c r="H5051" t="inlineStr">
        <is>
          <t>Alabaster, Ala.</t>
        </is>
      </c>
      <c r="I5051" t="inlineStr">
        <is>
          <t>Transfer from North Alabama (2026 portal)</t>
        </is>
      </c>
    </row>
    <row r="5052">
      <c r="A5052" t="inlineStr">
        <is>
          <t>Jacksonville State</t>
        </is>
      </c>
      <c r="B5052" t="n">
        <v>14</v>
      </c>
      <c r="C5052" t="inlineStr">
        <is>
          <t>Blake Wallace</t>
        </is>
      </c>
      <c r="D5052" t="inlineStr">
        <is>
          <t>WR</t>
        </is>
      </c>
      <c r="E5052" t="inlineStr">
        <is>
          <t>R-Fr</t>
        </is>
      </c>
      <c r="F5052" t="inlineStr">
        <is>
          <t>6'0"</t>
        </is>
      </c>
      <c r="G5052" t="n">
        <v>185</v>
      </c>
      <c r="H5052" t="inlineStr">
        <is>
          <t>Boca Raton, Fla.</t>
        </is>
      </c>
    </row>
    <row r="5053">
      <c r="A5053" t="inlineStr">
        <is>
          <t>Jacksonville State</t>
        </is>
      </c>
      <c r="B5053" t="n">
        <v>95</v>
      </c>
      <c r="C5053" t="inlineStr">
        <is>
          <t>Jermaine Waters Jr.</t>
        </is>
      </c>
      <c r="D5053" t="inlineStr">
        <is>
          <t>DL</t>
        </is>
      </c>
      <c r="E5053" t="inlineStr">
        <is>
          <t>Fr</t>
        </is>
      </c>
      <c r="F5053" t="inlineStr">
        <is>
          <t>6'4"</t>
        </is>
      </c>
      <c r="G5053" t="n">
        <v>245</v>
      </c>
      <c r="H5053" t="inlineStr">
        <is>
          <t>Cocoa, Fla.</t>
        </is>
      </c>
    </row>
    <row r="5054">
      <c r="A5054" t="inlineStr">
        <is>
          <t>Jacksonville State</t>
        </is>
      </c>
      <c r="B5054" t="n">
        <v>10</v>
      </c>
      <c r="C5054" t="inlineStr">
        <is>
          <t>AJ Watkins</t>
        </is>
      </c>
      <c r="D5054" t="inlineStr">
        <is>
          <t>WR</t>
        </is>
      </c>
      <c r="E5054" t="inlineStr">
        <is>
          <t>R-So</t>
        </is>
      </c>
      <c r="F5054" t="inlineStr">
        <is>
          <t>6'1"</t>
        </is>
      </c>
      <c r="G5054" t="n">
        <v>191</v>
      </c>
      <c r="H5054" t="inlineStr">
        <is>
          <t>Lithonia, Ga.</t>
        </is>
      </c>
    </row>
    <row r="5055">
      <c r="A5055" t="inlineStr">
        <is>
          <t>Jacksonville State</t>
        </is>
      </c>
      <c r="B5055" t="n">
        <v>28</v>
      </c>
      <c r="C5055" t="inlineStr">
        <is>
          <t>Landon Watkins</t>
        </is>
      </c>
      <c r="D5055" t="inlineStr">
        <is>
          <t>RB</t>
        </is>
      </c>
      <c r="E5055" t="inlineStr">
        <is>
          <t>Fr</t>
        </is>
      </c>
      <c r="F5055" t="inlineStr">
        <is>
          <t>5'8"</t>
        </is>
      </c>
      <c r="G5055" t="n">
        <v>170</v>
      </c>
      <c r="H5055" t="inlineStr">
        <is>
          <t>Pisgah, Ala.</t>
        </is>
      </c>
    </row>
    <row r="5056">
      <c r="A5056" t="inlineStr">
        <is>
          <t>Jacksonville State</t>
        </is>
      </c>
      <c r="B5056" t="n">
        <v>50</v>
      </c>
      <c r="C5056" t="inlineStr">
        <is>
          <t>Shaynadd Whitfield</t>
        </is>
      </c>
      <c r="D5056" t="inlineStr">
        <is>
          <t>LB</t>
        </is>
      </c>
      <c r="E5056" t="inlineStr">
        <is>
          <t>Fr</t>
        </is>
      </c>
      <c r="F5056" t="inlineStr">
        <is>
          <t>5'11"</t>
        </is>
      </c>
      <c r="G5056" t="n">
        <v>200</v>
      </c>
      <c r="H5056" t="inlineStr">
        <is>
          <t>Oxford, Ala.</t>
        </is>
      </c>
    </row>
    <row r="5057">
      <c r="A5057" t="inlineStr">
        <is>
          <t>Jacksonville State</t>
        </is>
      </c>
      <c r="B5057" t="n">
        <v>80</v>
      </c>
      <c r="C5057" t="inlineStr">
        <is>
          <t>Cianan Williams</t>
        </is>
      </c>
      <c r="D5057" t="inlineStr">
        <is>
          <t>WR</t>
        </is>
      </c>
      <c r="E5057" t="inlineStr">
        <is>
          <t>R-Sr</t>
        </is>
      </c>
      <c r="F5057" t="inlineStr">
        <is>
          <t>6'4"</t>
        </is>
      </c>
      <c r="G5057" t="n">
        <v>175</v>
      </c>
      <c r="H5057" t="inlineStr">
        <is>
          <t>Salem, Ala.</t>
        </is>
      </c>
    </row>
    <row r="5058">
      <c r="A5058" t="inlineStr">
        <is>
          <t>Jacksonville State</t>
        </is>
      </c>
      <c r="B5058" t="n">
        <v>17</v>
      </c>
      <c r="C5058" t="inlineStr">
        <is>
          <t>Jamill Williams</t>
        </is>
      </c>
      <c r="D5058" t="inlineStr">
        <is>
          <t>WR</t>
        </is>
      </c>
      <c r="E5058" t="inlineStr">
        <is>
          <t>R-Sr</t>
        </is>
      </c>
      <c r="F5058" t="inlineStr">
        <is>
          <t>6'0"</t>
        </is>
      </c>
      <c r="G5058" t="n">
        <v>170</v>
      </c>
      <c r="H5058" t="inlineStr">
        <is>
          <t>Atlanta, Ga.</t>
        </is>
      </c>
      <c r="I5058" t="inlineStr">
        <is>
          <t>Transfer from Albany State (2026 portal)</t>
        </is>
      </c>
    </row>
    <row r="5059">
      <c r="A5059" t="inlineStr">
        <is>
          <t>Jacksonville State</t>
        </is>
      </c>
      <c r="B5059" t="n">
        <v>46</v>
      </c>
      <c r="C5059" t="inlineStr">
        <is>
          <t>Avion Willis</t>
        </is>
      </c>
      <c r="D5059" t="inlineStr">
        <is>
          <t>SAF</t>
        </is>
      </c>
      <c r="E5059" t="inlineStr">
        <is>
          <t>Fr</t>
        </is>
      </c>
      <c r="F5059" t="inlineStr">
        <is>
          <t>6'2"</t>
        </is>
      </c>
      <c r="G5059" t="n">
        <v>185</v>
      </c>
      <c r="H5059" t="inlineStr">
        <is>
          <t>Wedowee, Ala.</t>
        </is>
      </c>
    </row>
    <row r="5060">
      <c r="A5060" t="inlineStr">
        <is>
          <t>Jacksonville State</t>
        </is>
      </c>
      <c r="B5060" t="n">
        <v>20</v>
      </c>
      <c r="C5060" t="inlineStr">
        <is>
          <t>Maurice Winston</t>
        </is>
      </c>
      <c r="D5060" t="inlineStr">
        <is>
          <t>RB</t>
        </is>
      </c>
      <c r="E5060" t="inlineStr">
        <is>
          <t>Fr</t>
        </is>
      </c>
      <c r="F5060" t="inlineStr">
        <is>
          <t>5'10"</t>
        </is>
      </c>
      <c r="G5060" t="n">
        <v>180</v>
      </c>
      <c r="H5060" t="inlineStr">
        <is>
          <t>Wedowee, Ala.</t>
        </is>
      </c>
    </row>
    <row r="5061">
      <c r="A5061" t="inlineStr">
        <is>
          <t>Jacksonville State</t>
        </is>
      </c>
      <c r="B5061" t="n">
        <v>65</v>
      </c>
      <c r="C5061" t="inlineStr">
        <is>
          <t>Britin Witt</t>
        </is>
      </c>
      <c r="D5061" t="inlineStr">
        <is>
          <t>OL</t>
        </is>
      </c>
      <c r="E5061" t="inlineStr">
        <is>
          <t>Jr</t>
        </is>
      </c>
      <c r="F5061" t="inlineStr">
        <is>
          <t>6'3"</t>
        </is>
      </c>
      <c r="G5061" t="n">
        <v>300</v>
      </c>
      <c r="H5061" t="inlineStr">
        <is>
          <t>Forest, Va.</t>
        </is>
      </c>
      <c r="I5061" t="inlineStr">
        <is>
          <t>Transfer from VMI (2026 portal)</t>
        </is>
      </c>
    </row>
    <row r="5062">
      <c r="A5062" t="inlineStr">
        <is>
          <t>Jacksonville State</t>
        </is>
      </c>
      <c r="B5062" t="n">
        <v>7</v>
      </c>
      <c r="C5062" t="inlineStr">
        <is>
          <t>Marc Woods</t>
        </is>
      </c>
      <c r="D5062" t="inlineStr">
        <is>
          <t>SAF</t>
        </is>
      </c>
      <c r="E5062" t="inlineStr">
        <is>
          <t>R-So</t>
        </is>
      </c>
      <c r="F5062" t="inlineStr">
        <is>
          <t>6'4"</t>
        </is>
      </c>
      <c r="G5062" t="n">
        <v>202</v>
      </c>
      <c r="H5062" t="inlineStr">
        <is>
          <t>Madison, Ala.</t>
        </is>
      </c>
    </row>
    <row r="5063">
      <c r="A5063" t="inlineStr">
        <is>
          <t>Jacksonville State</t>
        </is>
      </c>
      <c r="B5063" t="n">
        <v>25</v>
      </c>
      <c r="C5063" t="inlineStr">
        <is>
          <t>Vernon Woodward III</t>
        </is>
      </c>
      <c r="D5063" t="inlineStr">
        <is>
          <t>SAF</t>
        </is>
      </c>
      <c r="E5063" t="inlineStr">
        <is>
          <t>R-Fr</t>
        </is>
      </c>
      <c r="F5063" t="inlineStr">
        <is>
          <t>6'1"</t>
        </is>
      </c>
      <c r="G5063" t="n">
        <v>200</v>
      </c>
      <c r="H5063" t="inlineStr">
        <is>
          <t>DeLand, Fla.</t>
        </is>
      </c>
      <c r="I5063" t="inlineStr">
        <is>
          <t>Transfer from Illinois (2026 portal)</t>
        </is>
      </c>
    </row>
    <row r="5064">
      <c r="A5064" t="inlineStr">
        <is>
          <t>Jacksonville State</t>
        </is>
      </c>
      <c r="B5064" t="n">
        <v>97</v>
      </c>
      <c r="C5064" t="inlineStr">
        <is>
          <t>McCade Wright</t>
        </is>
      </c>
      <c r="D5064" t="inlineStr">
        <is>
          <t>DL</t>
        </is>
      </c>
      <c r="E5064" t="inlineStr">
        <is>
          <t>R-Fr</t>
        </is>
      </c>
      <c r="F5064" t="inlineStr">
        <is>
          <t>6'5"</t>
        </is>
      </c>
      <c r="G5064" t="n">
        <v>260</v>
      </c>
      <c r="H5064" t="inlineStr">
        <is>
          <t>Gadsden, Ala.</t>
        </is>
      </c>
    </row>
    <row r="5065">
      <c r="A5065" t="inlineStr">
        <is>
          <t>James Madison</t>
        </is>
      </c>
      <c r="B5065" t="n">
        <v>9</v>
      </c>
      <c r="C5065" t="inlineStr">
        <is>
          <t>Davi Belfort</t>
        </is>
      </c>
      <c r="D5065" t="inlineStr">
        <is>
          <t>WR</t>
        </is>
      </c>
      <c r="E5065" t="inlineStr">
        <is>
          <t>R-So</t>
        </is>
      </c>
      <c r="G5065" t="n">
        <v>195</v>
      </c>
      <c r="H5065" t="inlineStr">
        <is>
          <t>Rio de Janeiro, Brazil</t>
        </is>
      </c>
      <c r="I5065" t="inlineStr">
        <is>
          <t>Transfer from UCF (2026 portal)</t>
        </is>
      </c>
    </row>
    <row r="5066">
      <c r="A5066" t="inlineStr">
        <is>
          <t>James Madison</t>
        </is>
      </c>
      <c r="B5066" t="n">
        <v>84</v>
      </c>
      <c r="C5066" t="inlineStr">
        <is>
          <t>Andrew Bennett</t>
        </is>
      </c>
      <c r="D5066" t="inlineStr">
        <is>
          <t>P</t>
        </is>
      </c>
      <c r="E5066" t="inlineStr">
        <is>
          <t>R-So</t>
        </is>
      </c>
      <c r="G5066" t="n">
        <v>190</v>
      </c>
      <c r="H5066" t="inlineStr">
        <is>
          <t>Thomasville, Ga.</t>
        </is>
      </c>
      <c r="I5066" t="inlineStr">
        <is>
          <t>Transfer from Charlotte (2026 portal)</t>
        </is>
      </c>
    </row>
    <row r="5067">
      <c r="A5067" t="inlineStr">
        <is>
          <t>James Madison</t>
        </is>
      </c>
      <c r="B5067" t="n">
        <v>18</v>
      </c>
      <c r="C5067" t="inlineStr">
        <is>
          <t>Kylan Billiot</t>
        </is>
      </c>
      <c r="D5067" t="inlineStr">
        <is>
          <t>WR</t>
        </is>
      </c>
      <c r="E5067" t="inlineStr">
        <is>
          <t>R-So</t>
        </is>
      </c>
      <c r="G5067" t="n">
        <v>200</v>
      </c>
      <c r="H5067" t="inlineStr">
        <is>
          <t>Houma, La.</t>
        </is>
      </c>
      <c r="I5067" t="inlineStr">
        <is>
          <t>Transfer from LSU (2026 portal)</t>
        </is>
      </c>
    </row>
    <row r="5068">
      <c r="A5068" t="inlineStr">
        <is>
          <t>James Madison</t>
        </is>
      </c>
      <c r="B5068" t="n">
        <v>51</v>
      </c>
      <c r="C5068" t="inlineStr">
        <is>
          <t>Chris Bispham</t>
        </is>
      </c>
      <c r="D5068" t="inlineStr">
        <is>
          <t>DL</t>
        </is>
      </c>
      <c r="E5068" t="inlineStr">
        <is>
          <t>Fr</t>
        </is>
      </c>
      <c r="G5068" t="n">
        <v>285</v>
      </c>
      <c r="H5068" t="inlineStr">
        <is>
          <t>Havelock, N.C.</t>
        </is>
      </c>
    </row>
    <row r="5069">
      <c r="A5069" t="inlineStr">
        <is>
          <t>James Madison</t>
        </is>
      </c>
      <c r="B5069" t="n">
        <v>56</v>
      </c>
      <c r="C5069" t="inlineStr">
        <is>
          <t>Tyler Brown</t>
        </is>
      </c>
      <c r="D5069" t="inlineStr">
        <is>
          <t>OL</t>
        </is>
      </c>
      <c r="E5069" t="inlineStr">
        <is>
          <t>R-Sr</t>
        </is>
      </c>
      <c r="G5069" t="n">
        <v>325</v>
      </c>
      <c r="H5069" t="inlineStr">
        <is>
          <t>Jackson, Miss.</t>
        </is>
      </c>
      <c r="I5069" t="inlineStr">
        <is>
          <t>Transfer from Colorado (2026 portal)</t>
        </is>
      </c>
    </row>
    <row r="5070">
      <c r="A5070" t="inlineStr">
        <is>
          <t>James Madison</t>
        </is>
      </c>
      <c r="B5070" t="n">
        <v>30</v>
      </c>
      <c r="C5070" t="inlineStr">
        <is>
          <t>Trace Burney</t>
        </is>
      </c>
      <c r="D5070" t="inlineStr">
        <is>
          <t>WR</t>
        </is>
      </c>
      <c r="E5070" t="inlineStr">
        <is>
          <t>Fr</t>
        </is>
      </c>
      <c r="G5070" t="n">
        <v>160</v>
      </c>
      <c r="H5070" t="inlineStr">
        <is>
          <t>Jacksonville, Fla.</t>
        </is>
      </c>
    </row>
    <row r="5071">
      <c r="A5071" t="inlineStr">
        <is>
          <t>James Madison</t>
        </is>
      </c>
      <c r="B5071" t="n">
        <v>88</v>
      </c>
      <c r="C5071" t="inlineStr">
        <is>
          <t>Kells Bush</t>
        </is>
      </c>
      <c r="D5071" t="inlineStr">
        <is>
          <t>DL</t>
        </is>
      </c>
      <c r="E5071" t="inlineStr">
        <is>
          <t>R-Sr</t>
        </is>
      </c>
      <c r="G5071" t="n">
        <v>305</v>
      </c>
      <c r="H5071" t="inlineStr">
        <is>
          <t>New Orleans, La.</t>
        </is>
      </c>
    </row>
    <row r="5072">
      <c r="A5072" t="inlineStr">
        <is>
          <t>James Madison</t>
        </is>
      </c>
      <c r="B5072" t="n">
        <v>73</v>
      </c>
      <c r="C5072" t="inlineStr">
        <is>
          <t>Evan Bushong</t>
        </is>
      </c>
      <c r="D5072" t="inlineStr">
        <is>
          <t>OL</t>
        </is>
      </c>
      <c r="E5072" t="inlineStr">
        <is>
          <t>R-So</t>
        </is>
      </c>
      <c r="G5072" t="n">
        <v>320</v>
      </c>
      <c r="H5072" t="inlineStr">
        <is>
          <t>Harrisburg, Pa.</t>
        </is>
      </c>
    </row>
    <row r="5073">
      <c r="A5073" t="inlineStr">
        <is>
          <t>James Madison</t>
        </is>
      </c>
      <c r="B5073" t="n">
        <v>55</v>
      </c>
      <c r="C5073" t="inlineStr">
        <is>
          <t>JaKobe Campbell</t>
        </is>
      </c>
      <c r="D5073" t="inlineStr">
        <is>
          <t>OL</t>
        </is>
      </c>
      <c r="E5073" t="inlineStr">
        <is>
          <t>R-So</t>
        </is>
      </c>
      <c r="G5073" t="n">
        <v>270</v>
      </c>
      <c r="H5073" t="inlineStr">
        <is>
          <t>Raleigh, N.C.</t>
        </is>
      </c>
    </row>
    <row r="5074">
      <c r="A5074" t="inlineStr">
        <is>
          <t>James Madison</t>
        </is>
      </c>
      <c r="B5074" t="n">
        <v>7</v>
      </c>
      <c r="C5074" t="inlineStr">
        <is>
          <t>Camden Coleman</t>
        </is>
      </c>
      <c r="D5074" t="inlineStr">
        <is>
          <t>QB</t>
        </is>
      </c>
      <c r="E5074" t="inlineStr">
        <is>
          <t>R-Jr</t>
        </is>
      </c>
      <c r="G5074" t="n">
        <v>225</v>
      </c>
      <c r="H5074" t="inlineStr">
        <is>
          <t>Winston-Salem, N.C.</t>
        </is>
      </c>
    </row>
    <row r="5075">
      <c r="A5075" t="inlineStr">
        <is>
          <t>James Madison</t>
        </is>
      </c>
      <c r="B5075" t="n">
        <v>12</v>
      </c>
      <c r="C5075" t="inlineStr">
        <is>
          <t>Za'Ron Collins</t>
        </is>
      </c>
      <c r="D5075" t="inlineStr">
        <is>
          <t>WR</t>
        </is>
      </c>
      <c r="E5075" t="inlineStr">
        <is>
          <t>R-Jr</t>
        </is>
      </c>
      <c r="G5075" t="n">
        <v>185</v>
      </c>
      <c r="H5075" t="inlineStr">
        <is>
          <t>Miami, Fla.</t>
        </is>
      </c>
    </row>
    <row r="5076">
      <c r="A5076" t="inlineStr">
        <is>
          <t>James Madison</t>
        </is>
      </c>
      <c r="B5076" t="n">
        <v>16</v>
      </c>
      <c r="C5076" t="inlineStr">
        <is>
          <t>Arrion Concepcion</t>
        </is>
      </c>
      <c r="D5076" t="inlineStr">
        <is>
          <t>WR</t>
        </is>
      </c>
      <c r="E5076" t="inlineStr">
        <is>
          <t>R-Fr</t>
        </is>
      </c>
      <c r="G5076" t="n">
        <v>180</v>
      </c>
      <c r="H5076" t="inlineStr">
        <is>
          <t>Charlotte, N.C.</t>
        </is>
      </c>
    </row>
    <row r="5077">
      <c r="A5077" t="inlineStr">
        <is>
          <t>James Madison</t>
        </is>
      </c>
      <c r="B5077" t="n">
        <v>12</v>
      </c>
      <c r="C5077" t="inlineStr">
        <is>
          <t>Lathan Croley</t>
        </is>
      </c>
      <c r="D5077" t="inlineStr">
        <is>
          <t>LB</t>
        </is>
      </c>
      <c r="E5077" t="inlineStr">
        <is>
          <t>Jr</t>
        </is>
      </c>
      <c r="G5077" t="n">
        <v>215</v>
      </c>
      <c r="H5077" t="inlineStr">
        <is>
          <t>Miami, Fla.</t>
        </is>
      </c>
      <c r="I5077" t="inlineStr">
        <is>
          <t>Transfer from Holy Cross (2026 portal)</t>
        </is>
      </c>
    </row>
    <row r="5078">
      <c r="A5078" t="inlineStr">
        <is>
          <t>James Madison</t>
        </is>
      </c>
      <c r="B5078" t="n">
        <v>34</v>
      </c>
      <c r="C5078" t="inlineStr">
        <is>
          <t>Seth Cromwell</t>
        </is>
      </c>
      <c r="D5078" t="inlineStr">
        <is>
          <t>RB</t>
        </is>
      </c>
      <c r="E5078" t="inlineStr">
        <is>
          <t>R-Sr</t>
        </is>
      </c>
      <c r="G5078" t="n">
        <v>220</v>
      </c>
      <c r="H5078" t="inlineStr">
        <is>
          <t>Littleton, Colo.</t>
        </is>
      </c>
      <c r="I5078" t="inlineStr">
        <is>
          <t>Transfer from Northern Arizona (2026 portal)</t>
        </is>
      </c>
    </row>
    <row r="5079">
      <c r="A5079" t="inlineStr">
        <is>
          <t>James Madison</t>
        </is>
      </c>
      <c r="B5079" t="n">
        <v>65</v>
      </c>
      <c r="C5079" t="inlineStr">
        <is>
          <t>Parker Cunningham</t>
        </is>
      </c>
      <c r="D5079" t="inlineStr">
        <is>
          <t>OL</t>
        </is>
      </c>
      <c r="E5079" t="inlineStr">
        <is>
          <t>R-Fr</t>
        </is>
      </c>
      <c r="G5079" t="n">
        <v>320</v>
      </c>
      <c r="H5079" t="inlineStr">
        <is>
          <t>South Park, Pa.</t>
        </is>
      </c>
    </row>
    <row r="5080">
      <c r="A5080" t="inlineStr">
        <is>
          <t>James Madison</t>
        </is>
      </c>
      <c r="B5080" t="n">
        <v>47</v>
      </c>
      <c r="C5080" t="inlineStr">
        <is>
          <t>Michell Dietzel</t>
        </is>
      </c>
      <c r="D5080" t="inlineStr">
        <is>
          <t>LS</t>
        </is>
      </c>
      <c r="E5080" t="inlineStr">
        <is>
          <t>R-Jr</t>
        </is>
      </c>
      <c r="G5080" t="n">
        <v>240</v>
      </c>
      <c r="H5080" t="inlineStr">
        <is>
          <t>Burlington, Wis.</t>
        </is>
      </c>
    </row>
    <row r="5081">
      <c r="A5081" t="inlineStr">
        <is>
          <t>James Madison</t>
        </is>
      </c>
      <c r="B5081" t="n">
        <v>27</v>
      </c>
      <c r="C5081" t="inlineStr">
        <is>
          <t>Phoenix Donghia</t>
        </is>
      </c>
      <c r="D5081" t="inlineStr">
        <is>
          <t>RB</t>
        </is>
      </c>
      <c r="E5081" t="inlineStr">
        <is>
          <t>Fr</t>
        </is>
      </c>
      <c r="G5081" t="n">
        <v>235</v>
      </c>
      <c r="H5081" t="inlineStr">
        <is>
          <t>Jupiter, Fla.</t>
        </is>
      </c>
    </row>
    <row r="5082">
      <c r="A5082" t="inlineStr">
        <is>
          <t>James Madison</t>
        </is>
      </c>
      <c r="B5082" t="n">
        <v>11</v>
      </c>
      <c r="C5082" t="inlineStr">
        <is>
          <t>LaRon Dues</t>
        </is>
      </c>
      <c r="D5082" t="inlineStr">
        <is>
          <t>CB</t>
        </is>
      </c>
      <c r="E5082" t="inlineStr">
        <is>
          <t>Fr</t>
        </is>
      </c>
      <c r="G5082" t="n">
        <v>180</v>
      </c>
      <c r="H5082" t="inlineStr">
        <is>
          <t>Charleston, W.Va.</t>
        </is>
      </c>
    </row>
    <row r="5083">
      <c r="A5083" t="inlineStr">
        <is>
          <t>James Madison</t>
        </is>
      </c>
      <c r="B5083" t="n">
        <v>22</v>
      </c>
      <c r="C5083" t="inlineStr">
        <is>
          <t>Trashon Dye</t>
        </is>
      </c>
      <c r="D5083" t="inlineStr">
        <is>
          <t>RB</t>
        </is>
      </c>
      <c r="E5083" t="inlineStr">
        <is>
          <t>R-So</t>
        </is>
      </c>
      <c r="G5083" t="n">
        <v>230</v>
      </c>
      <c r="H5083" t="inlineStr">
        <is>
          <t>Passaic, N.J.</t>
        </is>
      </c>
    </row>
    <row r="5084">
      <c r="A5084" t="inlineStr">
        <is>
          <t>James Madison</t>
        </is>
      </c>
      <c r="B5084" t="n">
        <v>1</v>
      </c>
      <c r="C5084" t="inlineStr">
        <is>
          <t>JC Evans</t>
        </is>
      </c>
      <c r="D5084" t="inlineStr">
        <is>
          <t>QB</t>
        </is>
      </c>
      <c r="E5084" t="inlineStr">
        <is>
          <t>R-So</t>
        </is>
      </c>
      <c r="G5084" t="n">
        <v>232</v>
      </c>
      <c r="H5084" t="inlineStr">
        <is>
          <t>Miami, Fla.</t>
        </is>
      </c>
    </row>
    <row r="5085">
      <c r="A5085" t="inlineStr">
        <is>
          <t>James Madison</t>
        </is>
      </c>
      <c r="B5085" t="n">
        <v>20</v>
      </c>
      <c r="C5085" t="inlineStr">
        <is>
          <t>Malachi Fannin-Render</t>
        </is>
      </c>
      <c r="D5085" t="inlineStr">
        <is>
          <t>RB</t>
        </is>
      </c>
      <c r="E5085" t="inlineStr">
        <is>
          <t>R-Fr</t>
        </is>
      </c>
      <c r="G5085" t="n">
        <v>195</v>
      </c>
      <c r="H5085" t="inlineStr">
        <is>
          <t>West Point, Ga.</t>
        </is>
      </c>
      <c r="I5085" t="inlineStr">
        <is>
          <t>Transfer from Liberty (2026 portal)</t>
        </is>
      </c>
    </row>
    <row r="5086">
      <c r="A5086" t="inlineStr">
        <is>
          <t>James Madison</t>
        </is>
      </c>
      <c r="B5086" t="n">
        <v>14</v>
      </c>
      <c r="C5086" t="inlineStr">
        <is>
          <t>KJ Flowe</t>
        </is>
      </c>
      <c r="D5086" t="inlineStr">
        <is>
          <t>S</t>
        </is>
      </c>
      <c r="E5086" t="inlineStr">
        <is>
          <t>Jr</t>
        </is>
      </c>
      <c r="G5086" t="n">
        <v>180</v>
      </c>
      <c r="H5086" t="inlineStr">
        <is>
          <t>Charlotte, N.C.</t>
        </is>
      </c>
    </row>
    <row r="5087">
      <c r="A5087" t="inlineStr">
        <is>
          <t>James Madison</t>
        </is>
      </c>
      <c r="B5087" t="n">
        <v>77</v>
      </c>
      <c r="C5087" t="inlineStr">
        <is>
          <t>DJ Fox</t>
        </is>
      </c>
      <c r="D5087" t="inlineStr">
        <is>
          <t>OL</t>
        </is>
      </c>
      <c r="E5087" t="inlineStr">
        <is>
          <t>R-Sr</t>
        </is>
      </c>
      <c r="G5087" t="n">
        <v>310</v>
      </c>
      <c r="H5087" t="inlineStr">
        <is>
          <t>Union Grove, Wis.</t>
        </is>
      </c>
      <c r="I5087" t="inlineStr">
        <is>
          <t>Transfer from Wisconsin-River Falls (2026 portal)</t>
        </is>
      </c>
    </row>
    <row r="5088">
      <c r="A5088" t="inlineStr">
        <is>
          <t>James Madison</t>
        </is>
      </c>
      <c r="B5088" t="n">
        <v>31</v>
      </c>
      <c r="C5088" t="inlineStr">
        <is>
          <t>Seth Gathers</t>
        </is>
      </c>
      <c r="D5088" t="inlineStr">
        <is>
          <t>S</t>
        </is>
      </c>
      <c r="E5088" t="inlineStr">
        <is>
          <t>R-Fr</t>
        </is>
      </c>
      <c r="G5088" t="n">
        <v>200</v>
      </c>
      <c r="H5088" t="inlineStr">
        <is>
          <t>Waldorf, Md.</t>
        </is>
      </c>
    </row>
    <row r="5089">
      <c r="A5089" t="inlineStr">
        <is>
          <t>James Madison</t>
        </is>
      </c>
      <c r="B5089" t="n">
        <v>33</v>
      </c>
      <c r="C5089" t="inlineStr">
        <is>
          <t>Trey Gibson</t>
        </is>
      </c>
      <c r="D5089" t="inlineStr">
        <is>
          <t>CB</t>
        </is>
      </c>
      <c r="E5089" t="inlineStr">
        <is>
          <t>Fr</t>
        </is>
      </c>
      <c r="G5089" t="n">
        <v>190</v>
      </c>
      <c r="H5089" t="inlineStr">
        <is>
          <t>King of Prussia, Pa.</t>
        </is>
      </c>
    </row>
    <row r="5090">
      <c r="A5090" t="inlineStr">
        <is>
          <t>James Madison</t>
        </is>
      </c>
      <c r="B5090" t="n">
        <v>13</v>
      </c>
      <c r="C5090" t="inlineStr">
        <is>
          <t>Kacey Gilliam</t>
        </is>
      </c>
      <c r="D5090" t="inlineStr">
        <is>
          <t>EDGE</t>
        </is>
      </c>
      <c r="E5090" t="inlineStr">
        <is>
          <t>Fr</t>
        </is>
      </c>
      <c r="G5090" t="n">
        <v>250</v>
      </c>
      <c r="H5090" t="inlineStr">
        <is>
          <t>Montgomery Village, Md.</t>
        </is>
      </c>
    </row>
    <row r="5091">
      <c r="A5091" t="inlineStr">
        <is>
          <t>James Madison</t>
        </is>
      </c>
      <c r="B5091" t="n">
        <v>92</v>
      </c>
      <c r="C5091" t="inlineStr">
        <is>
          <t>Grayson Gilmore</t>
        </is>
      </c>
      <c r="D5091" t="inlineStr">
        <is>
          <t>EDGE</t>
        </is>
      </c>
      <c r="E5091" t="inlineStr">
        <is>
          <t>R-Fr</t>
        </is>
      </c>
      <c r="G5091" t="n">
        <v>250</v>
      </c>
      <c r="H5091" t="inlineStr">
        <is>
          <t>Tampa, Fla.</t>
        </is>
      </c>
    </row>
    <row r="5092">
      <c r="A5092" t="inlineStr">
        <is>
          <t>James Madison</t>
        </is>
      </c>
      <c r="B5092" t="n">
        <v>60</v>
      </c>
      <c r="C5092" t="inlineStr">
        <is>
          <t>Zach Greenberg</t>
        </is>
      </c>
      <c r="D5092" t="inlineStr">
        <is>
          <t>OL</t>
        </is>
      </c>
      <c r="E5092" t="inlineStr">
        <is>
          <t>Gr</t>
        </is>
      </c>
      <c r="G5092" t="n">
        <v>300</v>
      </c>
      <c r="H5092" t="inlineStr">
        <is>
          <t>Livingston, N.J.</t>
        </is>
      </c>
    </row>
    <row r="5093">
      <c r="A5093" t="inlineStr">
        <is>
          <t>James Madison</t>
        </is>
      </c>
      <c r="B5093" t="n">
        <v>11</v>
      </c>
      <c r="C5093" t="inlineStr">
        <is>
          <t>Noah Grevious</t>
        </is>
      </c>
      <c r="D5093" t="inlineStr">
        <is>
          <t>WR</t>
        </is>
      </c>
      <c r="E5093" t="inlineStr">
        <is>
          <t>R-So</t>
        </is>
      </c>
      <c r="G5093" t="n">
        <v>205</v>
      </c>
      <c r="H5093" t="inlineStr">
        <is>
          <t>Charlottesville, Va.</t>
        </is>
      </c>
      <c r="I5093" t="inlineStr">
        <is>
          <t>Transfer from VMI (2026 portal)</t>
        </is>
      </c>
    </row>
    <row r="5094">
      <c r="A5094" t="inlineStr">
        <is>
          <t>James Madison</t>
        </is>
      </c>
      <c r="B5094" t="n">
        <v>89</v>
      </c>
      <c r="C5094" t="inlineStr">
        <is>
          <t>Thomas Guillemette</t>
        </is>
      </c>
      <c r="D5094" t="inlineStr">
        <is>
          <t>TE</t>
        </is>
      </c>
      <c r="E5094" t="inlineStr">
        <is>
          <t>Fr</t>
        </is>
      </c>
      <c r="G5094" t="n">
        <v>235</v>
      </c>
      <c r="H5094" t="inlineStr">
        <is>
          <t>Otterburn Park, Quebec</t>
        </is>
      </c>
    </row>
    <row r="5095">
      <c r="A5095" t="inlineStr">
        <is>
          <t>James Madison</t>
        </is>
      </c>
      <c r="B5095" t="n">
        <v>86</v>
      </c>
      <c r="C5095" t="inlineStr">
        <is>
          <t>Ethan Gurela</t>
        </is>
      </c>
      <c r="D5095" t="inlineStr">
        <is>
          <t>TE</t>
        </is>
      </c>
      <c r="E5095" t="inlineStr">
        <is>
          <t>R-Fr</t>
        </is>
      </c>
      <c r="G5095" t="n">
        <v>235</v>
      </c>
      <c r="H5095" t="inlineStr">
        <is>
          <t>Roswell, Ga.</t>
        </is>
      </c>
    </row>
    <row r="5096">
      <c r="A5096" t="inlineStr">
        <is>
          <t>James Madison</t>
        </is>
      </c>
      <c r="B5096" t="n">
        <v>43</v>
      </c>
      <c r="C5096" t="inlineStr">
        <is>
          <t>Miles Halbert</t>
        </is>
      </c>
      <c r="D5096" t="inlineStr">
        <is>
          <t>WR</t>
        </is>
      </c>
      <c r="E5096" t="inlineStr">
        <is>
          <t>R-Fr</t>
        </is>
      </c>
      <c r="G5096" t="n">
        <v>205</v>
      </c>
      <c r="H5096" t="inlineStr">
        <is>
          <t>Owings, Md.</t>
        </is>
      </c>
    </row>
    <row r="5097">
      <c r="A5097" t="inlineStr">
        <is>
          <t>James Madison</t>
        </is>
      </c>
      <c r="B5097" t="n">
        <v>52</v>
      </c>
      <c r="C5097" t="inlineStr">
        <is>
          <t>Jack Harris</t>
        </is>
      </c>
      <c r="D5097" t="inlineStr">
        <is>
          <t>OL</t>
        </is>
      </c>
      <c r="E5097" t="inlineStr">
        <is>
          <t>Fr</t>
        </is>
      </c>
      <c r="G5097" t="n">
        <v>310</v>
      </c>
      <c r="H5097" t="inlineStr">
        <is>
          <t>Rumson, N.J.</t>
        </is>
      </c>
    </row>
    <row r="5098">
      <c r="A5098" t="inlineStr">
        <is>
          <t>James Madison</t>
        </is>
      </c>
      <c r="B5098" t="n">
        <v>8</v>
      </c>
      <c r="C5098" t="inlineStr">
        <is>
          <t>Jeremiah Harrison</t>
        </is>
      </c>
      <c r="D5098" t="inlineStr">
        <is>
          <t>WR</t>
        </is>
      </c>
      <c r="E5098" t="inlineStr">
        <is>
          <t>So</t>
        </is>
      </c>
      <c r="G5098" t="n">
        <v>190</v>
      </c>
      <c r="H5098" t="inlineStr">
        <is>
          <t>Charlotte, N.C.</t>
        </is>
      </c>
      <c r="I5098" t="inlineStr">
        <is>
          <t>Transfer from East Tennessee State (2026 portal)</t>
        </is>
      </c>
    </row>
    <row r="5099">
      <c r="A5099" t="inlineStr">
        <is>
          <t>James Madison</t>
        </is>
      </c>
      <c r="B5099" t="n">
        <v>58</v>
      </c>
      <c r="C5099" t="inlineStr">
        <is>
          <t>Griffin Hart</t>
        </is>
      </c>
      <c r="D5099" t="inlineStr">
        <is>
          <t>OL</t>
        </is>
      </c>
      <c r="E5099" t="inlineStr">
        <is>
          <t>R-Jr</t>
        </is>
      </c>
      <c r="G5099" t="n">
        <v>320</v>
      </c>
      <c r="H5099" t="inlineStr">
        <is>
          <t>Leesburg, Va.</t>
        </is>
      </c>
    </row>
    <row r="5100">
      <c r="A5100" t="inlineStr">
        <is>
          <t>James Madison</t>
        </is>
      </c>
      <c r="B5100" t="n">
        <v>24</v>
      </c>
      <c r="C5100" t="inlineStr">
        <is>
          <t>Jayon Harvey</t>
        </is>
      </c>
      <c r="D5100" t="inlineStr">
        <is>
          <t>S</t>
        </is>
      </c>
      <c r="E5100" t="inlineStr">
        <is>
          <t>Jr</t>
        </is>
      </c>
      <c r="G5100" t="n">
        <v>200</v>
      </c>
      <c r="H5100" t="inlineStr">
        <is>
          <t>Indianapolis, Ind.</t>
        </is>
      </c>
      <c r="I5100" t="inlineStr">
        <is>
          <t>Transfer from Findlay (2026 portal)</t>
        </is>
      </c>
    </row>
    <row r="5101">
      <c r="A5101" t="inlineStr">
        <is>
          <t>James Madison</t>
        </is>
      </c>
      <c r="B5101" t="n">
        <v>23</v>
      </c>
      <c r="C5101" t="inlineStr">
        <is>
          <t>Nick Herman</t>
        </is>
      </c>
      <c r="D5101" t="inlineStr">
        <is>
          <t>RB</t>
        </is>
      </c>
      <c r="E5101" t="inlineStr">
        <is>
          <t>So</t>
        </is>
      </c>
      <c r="G5101" t="n">
        <v>200</v>
      </c>
      <c r="H5101" t="inlineStr">
        <is>
          <t>Chicago, Ill.</t>
        </is>
      </c>
      <c r="I5101" t="inlineStr">
        <is>
          <t>Transfer from Drake (2026 portal)</t>
        </is>
      </c>
    </row>
    <row r="5102">
      <c r="A5102" t="inlineStr">
        <is>
          <t>James Madison</t>
        </is>
      </c>
      <c r="B5102" t="n">
        <v>84</v>
      </c>
      <c r="C5102" t="inlineStr">
        <is>
          <t>Brian Hnat</t>
        </is>
      </c>
      <c r="D5102" t="inlineStr">
        <is>
          <t>TE</t>
        </is>
      </c>
      <c r="E5102" t="inlineStr">
        <is>
          <t>R-Fr</t>
        </is>
      </c>
      <c r="G5102" t="n">
        <v>240</v>
      </c>
      <c r="H5102" t="inlineStr">
        <is>
          <t>Andover, Mass.</t>
        </is>
      </c>
    </row>
    <row r="5103">
      <c r="A5103" t="inlineStr">
        <is>
          <t>James Madison</t>
        </is>
      </c>
      <c r="B5103" t="n">
        <v>15</v>
      </c>
      <c r="C5103" t="inlineStr">
        <is>
          <t>JT Hooten</t>
        </is>
      </c>
      <c r="D5103" t="inlineStr">
        <is>
          <t>LB</t>
        </is>
      </c>
      <c r="E5103" t="inlineStr">
        <is>
          <t>R-So</t>
        </is>
      </c>
      <c r="G5103" t="n">
        <v>220</v>
      </c>
      <c r="H5103" t="inlineStr">
        <is>
          <t>Daleville, Ala.</t>
        </is>
      </c>
      <c r="I5103" t="inlineStr">
        <is>
          <t>Transfer from West Alabama (2026 portal)</t>
        </is>
      </c>
    </row>
    <row r="5104">
      <c r="A5104" t="inlineStr">
        <is>
          <t>James Madison</t>
        </is>
      </c>
      <c r="B5104" t="n">
        <v>40</v>
      </c>
      <c r="C5104" t="inlineStr">
        <is>
          <t>Zion Hudson</t>
        </is>
      </c>
      <c r="D5104" t="inlineStr">
        <is>
          <t>WR</t>
        </is>
      </c>
      <c r="E5104" t="inlineStr">
        <is>
          <t>Fr</t>
        </is>
      </c>
      <c r="G5104" t="n">
        <v>210</v>
      </c>
      <c r="H5104" t="inlineStr">
        <is>
          <t>Fort Valley, Ga.</t>
        </is>
      </c>
    </row>
    <row r="5105">
      <c r="A5105" t="inlineStr">
        <is>
          <t>James Madison</t>
        </is>
      </c>
      <c r="B5105" t="n">
        <v>2</v>
      </c>
      <c r="C5105" t="inlineStr">
        <is>
          <t>Nakian Jackson</t>
        </is>
      </c>
      <c r="D5105" t="inlineStr">
        <is>
          <t>LB</t>
        </is>
      </c>
      <c r="E5105" t="inlineStr">
        <is>
          <t>R-Sr</t>
        </is>
      </c>
      <c r="G5105" t="n">
        <v>240</v>
      </c>
      <c r="H5105" t="inlineStr">
        <is>
          <t>Stockton, Calif.</t>
        </is>
      </c>
      <c r="I5105" t="inlineStr">
        <is>
          <t>Transfer from Nevada (2026 portal)</t>
        </is>
      </c>
    </row>
    <row r="5106">
      <c r="A5106" t="inlineStr">
        <is>
          <t>James Madison</t>
        </is>
      </c>
      <c r="B5106" t="n">
        <v>28</v>
      </c>
      <c r="C5106" t="inlineStr">
        <is>
          <t>Kamden Jennings</t>
        </is>
      </c>
      <c r="D5106" t="inlineStr">
        <is>
          <t>CB</t>
        </is>
      </c>
      <c r="E5106" t="inlineStr">
        <is>
          <t>Fr</t>
        </is>
      </c>
      <c r="G5106" t="n">
        <v>170</v>
      </c>
      <c r="H5106" t="inlineStr">
        <is>
          <t>Alpharetta, Ga.</t>
        </is>
      </c>
    </row>
    <row r="5107">
      <c r="A5107" t="inlineStr">
        <is>
          <t>James Madison</t>
        </is>
      </c>
      <c r="B5107" t="n">
        <v>45</v>
      </c>
      <c r="C5107" t="inlineStr">
        <is>
          <t>Lee Johnson</t>
        </is>
      </c>
      <c r="D5107" t="inlineStr">
        <is>
          <t>LB</t>
        </is>
      </c>
      <c r="E5107" t="inlineStr">
        <is>
          <t>R-Fr</t>
        </is>
      </c>
      <c r="G5107" t="n">
        <v>225</v>
      </c>
      <c r="H5107" t="inlineStr">
        <is>
          <t>Richmond Hill, Ga.</t>
        </is>
      </c>
    </row>
    <row r="5108">
      <c r="A5108" t="inlineStr">
        <is>
          <t>James Madison</t>
        </is>
      </c>
      <c r="B5108" t="n">
        <v>20</v>
      </c>
      <c r="C5108" t="inlineStr">
        <is>
          <t>Terrence Jones</t>
        </is>
      </c>
      <c r="D5108" t="inlineStr">
        <is>
          <t>S</t>
        </is>
      </c>
      <c r="E5108" t="inlineStr">
        <is>
          <t>Jr</t>
        </is>
      </c>
      <c r="G5108" t="n">
        <v>195</v>
      </c>
      <c r="H5108" t="inlineStr">
        <is>
          <t>Prosper, Texas</t>
        </is>
      </c>
      <c r="I5108" t="inlineStr">
        <is>
          <t>Transfer from Fordham (2026 portal)</t>
        </is>
      </c>
    </row>
    <row r="5109">
      <c r="A5109" t="inlineStr">
        <is>
          <t>James Madison</t>
        </is>
      </c>
      <c r="B5109" t="n">
        <v>47</v>
      </c>
      <c r="C5109" t="inlineStr">
        <is>
          <t>Kevin Kabasele</t>
        </is>
      </c>
      <c r="D5109" t="inlineStr">
        <is>
          <t>S</t>
        </is>
      </c>
      <c r="E5109" t="inlineStr">
        <is>
          <t>R-So</t>
        </is>
      </c>
      <c r="G5109" t="n">
        <v>197</v>
      </c>
      <c r="H5109" t="inlineStr">
        <is>
          <t>McLean, Va.</t>
        </is>
      </c>
    </row>
    <row r="5110">
      <c r="A5110" t="inlineStr">
        <is>
          <t>James Madison</t>
        </is>
      </c>
      <c r="B5110" t="n">
        <v>0</v>
      </c>
      <c r="C5110" t="inlineStr">
        <is>
          <t>Cole Keller</t>
        </is>
      </c>
      <c r="D5110" t="inlineStr">
        <is>
          <t>TE</t>
        </is>
      </c>
      <c r="E5110" t="inlineStr">
        <is>
          <t>R-Sr</t>
        </is>
      </c>
      <c r="G5110" t="n">
        <v>250</v>
      </c>
      <c r="H5110" t="inlineStr">
        <is>
          <t>Grain Valley, Mo.</t>
        </is>
      </c>
    </row>
    <row r="5111">
      <c r="A5111" t="inlineStr">
        <is>
          <t>James Madison</t>
        </is>
      </c>
      <c r="B5111" t="n">
        <v>6</v>
      </c>
      <c r="C5111" t="inlineStr">
        <is>
          <t>DJ Kelly</t>
        </is>
      </c>
      <c r="D5111" t="inlineStr">
        <is>
          <t>CB</t>
        </is>
      </c>
      <c r="E5111" t="inlineStr">
        <is>
          <t>So</t>
        </is>
      </c>
      <c r="G5111" t="n">
        <v>185</v>
      </c>
      <c r="H5111" t="inlineStr">
        <is>
          <t>Allentown, Pa.</t>
        </is>
      </c>
      <c r="I5111" t="inlineStr">
        <is>
          <t>Transfer from Toledo (2026 portal)</t>
        </is>
      </c>
    </row>
    <row r="5112">
      <c r="A5112" t="inlineStr">
        <is>
          <t>James Madison</t>
        </is>
      </c>
      <c r="B5112" t="n">
        <v>42</v>
      </c>
      <c r="C5112" t="inlineStr">
        <is>
          <t>JT Kouame-Yao</t>
        </is>
      </c>
      <c r="D5112" t="inlineStr">
        <is>
          <t>LB</t>
        </is>
      </c>
      <c r="E5112" t="inlineStr">
        <is>
          <t>R-Sr</t>
        </is>
      </c>
      <c r="G5112" t="n">
        <v>220</v>
      </c>
      <c r="H5112" t="inlineStr">
        <is>
          <t>Centreville, Va.</t>
        </is>
      </c>
    </row>
    <row r="5113">
      <c r="A5113" t="inlineStr">
        <is>
          <t>James Madison</t>
        </is>
      </c>
      <c r="B5113" t="n">
        <v>41</v>
      </c>
      <c r="C5113" t="inlineStr">
        <is>
          <t>George Lovelace</t>
        </is>
      </c>
      <c r="D5113" t="inlineStr">
        <is>
          <t>CB</t>
        </is>
      </c>
      <c r="E5113" t="inlineStr">
        <is>
          <t>R-So</t>
        </is>
      </c>
      <c r="G5113" t="n">
        <v>200</v>
      </c>
      <c r="H5113" t="inlineStr">
        <is>
          <t>Richmond, Va.</t>
        </is>
      </c>
    </row>
    <row r="5114">
      <c r="A5114" t="inlineStr">
        <is>
          <t>James Madison</t>
        </is>
      </c>
      <c r="B5114" t="n">
        <v>55</v>
      </c>
      <c r="C5114" t="inlineStr">
        <is>
          <t>Rasheed Lovelace</t>
        </is>
      </c>
      <c r="D5114" t="inlineStr">
        <is>
          <t>DL</t>
        </is>
      </c>
      <c r="E5114" t="inlineStr">
        <is>
          <t>R-Sr</t>
        </is>
      </c>
      <c r="G5114" t="n">
        <v>320</v>
      </c>
      <c r="H5114" t="inlineStr">
        <is>
          <t>Pensacola, Fla.</t>
        </is>
      </c>
      <c r="I5114" t="inlineStr">
        <is>
          <t>Transfer from Nicholls (2026 portal)</t>
        </is>
      </c>
    </row>
    <row r="5115">
      <c r="A5115" t="inlineStr">
        <is>
          <t>James Madison</t>
        </is>
      </c>
      <c r="B5115" t="n">
        <v>5</v>
      </c>
      <c r="C5115" t="inlineStr">
        <is>
          <t>Arrington Maiden</t>
        </is>
      </c>
      <c r="D5115" t="inlineStr">
        <is>
          <t>QB</t>
        </is>
      </c>
      <c r="E5115" t="inlineStr">
        <is>
          <t>R-So</t>
        </is>
      </c>
      <c r="G5115" t="n">
        <v>225</v>
      </c>
      <c r="H5115" t="inlineStr">
        <is>
          <t>College Station, Texas</t>
        </is>
      </c>
      <c r="I5115" t="inlineStr">
        <is>
          <t>Transfer from Memphis (2026 portal)</t>
        </is>
      </c>
    </row>
    <row r="5116">
      <c r="A5116" t="inlineStr">
        <is>
          <t>James Madison</t>
        </is>
      </c>
      <c r="B5116" t="n">
        <v>75</v>
      </c>
      <c r="C5116" t="inlineStr">
        <is>
          <t>Wyatt Maines</t>
        </is>
      </c>
      <c r="D5116" t="inlineStr">
        <is>
          <t>OL</t>
        </is>
      </c>
      <c r="E5116" t="inlineStr">
        <is>
          <t>R-Fr</t>
        </is>
      </c>
      <c r="G5116" t="n">
        <v>310</v>
      </c>
      <c r="H5116" t="inlineStr">
        <is>
          <t>Hollidaysburg, Pa.</t>
        </is>
      </c>
    </row>
    <row r="5117">
      <c r="A5117" t="inlineStr">
        <is>
          <t>James Madison</t>
        </is>
      </c>
      <c r="B5117" t="n">
        <v>78</v>
      </c>
      <c r="C5117" t="inlineStr">
        <is>
          <t>Josh Manecke</t>
        </is>
      </c>
      <c r="D5117" t="inlineStr">
        <is>
          <t>OL</t>
        </is>
      </c>
      <c r="E5117" t="inlineStr">
        <is>
          <t>R-So</t>
        </is>
      </c>
      <c r="G5117" t="n">
        <v>315</v>
      </c>
      <c r="H5117" t="inlineStr">
        <is>
          <t>Downers Grove, Ill.</t>
        </is>
      </c>
      <c r="I5117" t="inlineStr">
        <is>
          <t>Transfer from Army (2026 portal)</t>
        </is>
      </c>
    </row>
    <row r="5118">
      <c r="A5118" t="inlineStr">
        <is>
          <t>James Madison</t>
        </is>
      </c>
      <c r="B5118" t="n">
        <v>72</v>
      </c>
      <c r="C5118" t="inlineStr">
        <is>
          <t>Kaedin Massey</t>
        </is>
      </c>
      <c r="D5118" t="inlineStr">
        <is>
          <t>OL</t>
        </is>
      </c>
      <c r="E5118" t="inlineStr">
        <is>
          <t>R-So</t>
        </is>
      </c>
      <c r="G5118" t="n">
        <v>320</v>
      </c>
      <c r="H5118" t="inlineStr">
        <is>
          <t>Lyndon, Kan.</t>
        </is>
      </c>
      <c r="I5118" t="inlineStr">
        <is>
          <t>Transfer from Kansas State (2026 portal)</t>
        </is>
      </c>
    </row>
    <row r="5119">
      <c r="A5119" t="inlineStr">
        <is>
          <t>James Madison</t>
        </is>
      </c>
      <c r="B5119" t="n">
        <v>19</v>
      </c>
      <c r="C5119" t="inlineStr">
        <is>
          <t>Micah Matthews</t>
        </is>
      </c>
      <c r="D5119" t="inlineStr">
        <is>
          <t>WR</t>
        </is>
      </c>
      <c r="E5119" t="inlineStr">
        <is>
          <t>R-Fr</t>
        </is>
      </c>
      <c r="G5119" t="n">
        <v>210</v>
      </c>
      <c r="H5119" t="inlineStr">
        <is>
          <t>Bridgewater, Va.</t>
        </is>
      </c>
      <c r="I5119" t="inlineStr">
        <is>
          <t>Transfer from Virginia Tech (2026 portal)</t>
        </is>
      </c>
    </row>
    <row r="5120">
      <c r="A5120" t="inlineStr">
        <is>
          <t>James Madison</t>
        </is>
      </c>
      <c r="B5120" t="n">
        <v>21</v>
      </c>
      <c r="C5120" t="inlineStr">
        <is>
          <t>Jackson McCarter</t>
        </is>
      </c>
      <c r="D5120" t="inlineStr">
        <is>
          <t>RB</t>
        </is>
      </c>
      <c r="E5120" t="inlineStr">
        <is>
          <t>R-Fr</t>
        </is>
      </c>
      <c r="G5120" t="n">
        <v>205</v>
      </c>
      <c r="H5120" t="inlineStr">
        <is>
          <t>Bristow, Va.</t>
        </is>
      </c>
    </row>
    <row r="5121">
      <c r="A5121" t="inlineStr">
        <is>
          <t>James Madison</t>
        </is>
      </c>
      <c r="B5121" t="n">
        <v>83</v>
      </c>
      <c r="C5121" t="inlineStr">
        <is>
          <t>Xavier McDonald</t>
        </is>
      </c>
      <c r="D5121" t="inlineStr">
        <is>
          <t>WR</t>
        </is>
      </c>
      <c r="E5121" t="inlineStr">
        <is>
          <t>Fr</t>
        </is>
      </c>
      <c r="G5121" t="n">
        <v>165</v>
      </c>
      <c r="H5121" t="inlineStr">
        <is>
          <t>Morton, Miss.</t>
        </is>
      </c>
    </row>
    <row r="5122">
      <c r="A5122" t="inlineStr">
        <is>
          <t>James Madison</t>
        </is>
      </c>
      <c r="B5122" t="n">
        <v>16</v>
      </c>
      <c r="C5122" t="inlineStr">
        <is>
          <t>TJ McGill</t>
        </is>
      </c>
      <c r="D5122" t="inlineStr">
        <is>
          <t>S</t>
        </is>
      </c>
      <c r="E5122" t="inlineStr">
        <is>
          <t>R-Jr</t>
        </is>
      </c>
      <c r="G5122" t="n">
        <v>195</v>
      </c>
      <c r="H5122" t="inlineStr">
        <is>
          <t>Charlotte, N.C.</t>
        </is>
      </c>
    </row>
    <row r="5123">
      <c r="A5123" t="inlineStr">
        <is>
          <t>James Madison</t>
        </is>
      </c>
      <c r="B5123" t="n">
        <v>93</v>
      </c>
      <c r="C5123" t="inlineStr">
        <is>
          <t>Mychal McMullin</t>
        </is>
      </c>
      <c r="D5123" t="inlineStr">
        <is>
          <t>DL</t>
        </is>
      </c>
      <c r="E5123" t="inlineStr">
        <is>
          <t>R-Jr</t>
        </is>
      </c>
      <c r="G5123" t="n">
        <v>285</v>
      </c>
      <c r="H5123" t="inlineStr">
        <is>
          <t>Newport News, Va.</t>
        </is>
      </c>
    </row>
    <row r="5124">
      <c r="A5124" t="inlineStr">
        <is>
          <t>James Madison</t>
        </is>
      </c>
      <c r="B5124" t="n">
        <v>21</v>
      </c>
      <c r="C5124" t="inlineStr">
        <is>
          <t>Roddrey McWilliams</t>
        </is>
      </c>
      <c r="D5124" t="inlineStr">
        <is>
          <t>CB</t>
        </is>
      </c>
      <c r="E5124" t="inlineStr">
        <is>
          <t>R-Fr</t>
        </is>
      </c>
      <c r="G5124" t="n">
        <v>190</v>
      </c>
      <c r="H5124" t="inlineStr">
        <is>
          <t>Richmond, Va.</t>
        </is>
      </c>
    </row>
    <row r="5125">
      <c r="A5125" t="inlineStr">
        <is>
          <t>James Madison</t>
        </is>
      </c>
      <c r="B5125" t="n">
        <v>53</v>
      </c>
      <c r="C5125" t="inlineStr">
        <is>
          <t>Daniel Michel</t>
        </is>
      </c>
      <c r="D5125" t="inlineStr">
        <is>
          <t>OL</t>
        </is>
      </c>
      <c r="E5125" t="inlineStr">
        <is>
          <t>R-Jr</t>
        </is>
      </c>
      <c r="G5125" t="n">
        <v>330</v>
      </c>
      <c r="H5125" t="inlineStr">
        <is>
          <t>Fort Lauderdale, Fla.</t>
        </is>
      </c>
      <c r="I5125" t="inlineStr">
        <is>
          <t>Transfer from Florida International (2026 portal)</t>
        </is>
      </c>
    </row>
    <row r="5126">
      <c r="A5126" t="inlineStr">
        <is>
          <t>James Madison</t>
        </is>
      </c>
      <c r="B5126" t="n">
        <v>32</v>
      </c>
      <c r="C5126" t="inlineStr">
        <is>
          <t>Chase Miller</t>
        </is>
      </c>
      <c r="D5126" t="inlineStr">
        <is>
          <t>S</t>
        </is>
      </c>
      <c r="E5126" t="inlineStr">
        <is>
          <t>R-Sr</t>
        </is>
      </c>
      <c r="G5126" t="n">
        <v>190</v>
      </c>
      <c r="H5126" t="inlineStr">
        <is>
          <t>Baltimore, Md.</t>
        </is>
      </c>
    </row>
    <row r="5127">
      <c r="A5127" t="inlineStr">
        <is>
          <t>James Madison</t>
        </is>
      </c>
      <c r="B5127" t="n">
        <v>82</v>
      </c>
      <c r="C5127" t="inlineStr">
        <is>
          <t>Thatcher Miller</t>
        </is>
      </c>
      <c r="D5127" t="inlineStr">
        <is>
          <t>TE</t>
        </is>
      </c>
      <c r="E5127" t="inlineStr">
        <is>
          <t>R-Sr</t>
        </is>
      </c>
      <c r="G5127" t="n">
        <v>260</v>
      </c>
      <c r="H5127" t="inlineStr">
        <is>
          <t>Lititz, Pa.</t>
        </is>
      </c>
      <c r="I5127" t="inlineStr">
        <is>
          <t>Transfer from West Chester (2026 portal)</t>
        </is>
      </c>
    </row>
    <row r="5128">
      <c r="A5128" t="inlineStr">
        <is>
          <t>James Madison</t>
        </is>
      </c>
      <c r="B5128" t="n">
        <v>2</v>
      </c>
      <c r="C5128" t="inlineStr">
        <is>
          <t>Jayden Mines</t>
        </is>
      </c>
      <c r="D5128" t="inlineStr">
        <is>
          <t>WR</t>
        </is>
      </c>
      <c r="E5128" t="inlineStr">
        <is>
          <t>R-Sr</t>
        </is>
      </c>
      <c r="G5128" t="n">
        <v>180</v>
      </c>
      <c r="H5128" t="inlineStr">
        <is>
          <t>Ashland, Va.</t>
        </is>
      </c>
    </row>
    <row r="5129">
      <c r="A5129" t="inlineStr">
        <is>
          <t>James Madison</t>
        </is>
      </c>
      <c r="B5129" t="n">
        <v>1</v>
      </c>
      <c r="C5129" t="inlineStr">
        <is>
          <t>Damier Minkah</t>
        </is>
      </c>
      <c r="D5129" t="inlineStr">
        <is>
          <t>CB</t>
        </is>
      </c>
      <c r="E5129" t="inlineStr">
        <is>
          <t>R-Jr</t>
        </is>
      </c>
      <c r="G5129" t="n">
        <v>190</v>
      </c>
      <c r="H5129" t="inlineStr">
        <is>
          <t>Gainesville, Va.</t>
        </is>
      </c>
      <c r="I5129" t="inlineStr">
        <is>
          <t>Transfer from Shepherd (2026 portal)</t>
        </is>
      </c>
    </row>
    <row r="5130">
      <c r="A5130" t="inlineStr">
        <is>
          <t>James Madison</t>
        </is>
      </c>
      <c r="B5130" t="n">
        <v>13</v>
      </c>
      <c r="C5130" t="inlineStr">
        <is>
          <t>KD Mosley</t>
        </is>
      </c>
      <c r="D5130" t="inlineStr">
        <is>
          <t>TE</t>
        </is>
      </c>
      <c r="E5130" t="inlineStr">
        <is>
          <t>Jr</t>
        </is>
      </c>
      <c r="G5130" t="n">
        <v>240</v>
      </c>
      <c r="H5130" t="inlineStr">
        <is>
          <t>Laurens, S.C.</t>
        </is>
      </c>
      <c r="I5130" t="inlineStr">
        <is>
          <t>Transfer from Howard (2026 portal)</t>
        </is>
      </c>
    </row>
    <row r="5131">
      <c r="A5131" t="inlineStr">
        <is>
          <t>James Madison</t>
        </is>
      </c>
      <c r="B5131" t="n">
        <v>15</v>
      </c>
      <c r="C5131" t="inlineStr">
        <is>
          <t>Elijah Moss</t>
        </is>
      </c>
      <c r="D5131" t="inlineStr">
        <is>
          <t>WR</t>
        </is>
      </c>
      <c r="E5131" t="inlineStr">
        <is>
          <t>Fr</t>
        </is>
      </c>
      <c r="G5131" t="n">
        <v>160</v>
      </c>
      <c r="H5131" t="inlineStr">
        <is>
          <t>Norfolk, Va.</t>
        </is>
      </c>
    </row>
    <row r="5132">
      <c r="A5132" t="inlineStr">
        <is>
          <t>James Madison</t>
        </is>
      </c>
      <c r="B5132" t="n">
        <v>7</v>
      </c>
      <c r="C5132" t="inlineStr">
        <is>
          <t>Javis Mynatt</t>
        </is>
      </c>
      <c r="D5132" t="inlineStr">
        <is>
          <t>S</t>
        </is>
      </c>
      <c r="E5132" t="inlineStr">
        <is>
          <t>R-Sr</t>
        </is>
      </c>
      <c r="G5132" t="n">
        <v>200</v>
      </c>
      <c r="H5132" t="inlineStr">
        <is>
          <t>Knoxville, Tenn.</t>
        </is>
      </c>
      <c r="I5132" t="inlineStr">
        <is>
          <t>Transfer from Texas State (2026 portal)</t>
        </is>
      </c>
    </row>
    <row r="5133">
      <c r="A5133" t="inlineStr">
        <is>
          <t>James Madison</t>
        </is>
      </c>
      <c r="B5133" t="n">
        <v>10</v>
      </c>
      <c r="C5133" t="inlineStr">
        <is>
          <t>Chukwunedu Okeke</t>
        </is>
      </c>
      <c r="D5133" t="inlineStr">
        <is>
          <t>DL</t>
        </is>
      </c>
      <c r="E5133" t="inlineStr">
        <is>
          <t>R-So</t>
        </is>
      </c>
      <c r="G5133" t="n">
        <v>305</v>
      </c>
      <c r="H5133" t="inlineStr">
        <is>
          <t>Mableton, Ga.</t>
        </is>
      </c>
      <c r="I5133" t="inlineStr">
        <is>
          <t>Transfer from Western Kentucky (2026 portal)</t>
        </is>
      </c>
    </row>
    <row r="5134">
      <c r="A5134" t="inlineStr">
        <is>
          <t>James Madison</t>
        </is>
      </c>
      <c r="B5134" t="n">
        <v>34</v>
      </c>
      <c r="C5134" t="inlineStr">
        <is>
          <t>Jamal Olford</t>
        </is>
      </c>
      <c r="D5134" t="inlineStr">
        <is>
          <t>CB</t>
        </is>
      </c>
      <c r="E5134" t="inlineStr">
        <is>
          <t>R-Fr</t>
        </is>
      </c>
      <c r="G5134" t="n">
        <v>170</v>
      </c>
      <c r="H5134" t="inlineStr">
        <is>
          <t>Wylie, Texas</t>
        </is>
      </c>
    </row>
    <row r="5135">
      <c r="A5135" t="inlineStr">
        <is>
          <t>James Madison</t>
        </is>
      </c>
      <c r="B5135" t="n">
        <v>81</v>
      </c>
      <c r="C5135" t="inlineStr">
        <is>
          <t>Chase Pensyl</t>
        </is>
      </c>
      <c r="D5135" t="inlineStr">
        <is>
          <t>WR</t>
        </is>
      </c>
      <c r="E5135" t="inlineStr">
        <is>
          <t>R-Fr</t>
        </is>
      </c>
      <c r="G5135" t="n">
        <v>180</v>
      </c>
      <c r="H5135" t="inlineStr">
        <is>
          <t>Shamokin, Pa.</t>
        </is>
      </c>
    </row>
    <row r="5136">
      <c r="A5136" t="inlineStr">
        <is>
          <t>James Madison</t>
        </is>
      </c>
      <c r="B5136" t="n">
        <v>27</v>
      </c>
      <c r="C5136" t="inlineStr">
        <is>
          <t>Josiah Perry</t>
        </is>
      </c>
      <c r="D5136" t="inlineStr">
        <is>
          <t>LB</t>
        </is>
      </c>
      <c r="E5136" t="inlineStr">
        <is>
          <t>Fr</t>
        </is>
      </c>
      <c r="G5136" t="n">
        <v>215</v>
      </c>
      <c r="H5136" t="inlineStr">
        <is>
          <t>Fredericksburg, Va.</t>
        </is>
      </c>
    </row>
    <row r="5137">
      <c r="A5137" t="inlineStr">
        <is>
          <t>James Madison</t>
        </is>
      </c>
      <c r="B5137" t="n">
        <v>6</v>
      </c>
      <c r="C5137" t="inlineStr">
        <is>
          <t>George Pettaway</t>
        </is>
      </c>
      <c r="D5137" t="inlineStr">
        <is>
          <t>RB</t>
        </is>
      </c>
      <c r="E5137" t="inlineStr">
        <is>
          <t>R-Sr</t>
        </is>
      </c>
      <c r="G5137" t="n">
        <v>200</v>
      </c>
      <c r="H5137" t="inlineStr">
        <is>
          <t>Suffolk, Va.</t>
        </is>
      </c>
    </row>
    <row r="5138">
      <c r="A5138" t="inlineStr">
        <is>
          <t>James Madison</t>
        </is>
      </c>
      <c r="B5138" t="n">
        <v>70</v>
      </c>
      <c r="C5138" t="inlineStr">
        <is>
          <t>Noel Portnjagin</t>
        </is>
      </c>
      <c r="D5138" t="inlineStr">
        <is>
          <t>OL</t>
        </is>
      </c>
      <c r="E5138" t="inlineStr">
        <is>
          <t>R-So</t>
        </is>
      </c>
      <c r="G5138" t="n">
        <v>300</v>
      </c>
      <c r="H5138" t="inlineStr">
        <is>
          <t>Karlsruhe, Germany</t>
        </is>
      </c>
      <c r="I5138" t="inlineStr">
        <is>
          <t>Transfer from Florida (2026 portal)</t>
        </is>
      </c>
    </row>
    <row r="5139">
      <c r="A5139" t="inlineStr">
        <is>
          <t>James Madison</t>
        </is>
      </c>
      <c r="B5139" t="n">
        <v>85</v>
      </c>
      <c r="C5139" t="inlineStr">
        <is>
          <t>Ryder Post</t>
        </is>
      </c>
      <c r="D5139" t="inlineStr">
        <is>
          <t>TE</t>
        </is>
      </c>
      <c r="E5139" t="inlineStr">
        <is>
          <t>R-So</t>
        </is>
      </c>
      <c r="G5139" t="n">
        <v>255</v>
      </c>
      <c r="H5139" t="inlineStr">
        <is>
          <t>Broadway, Va.</t>
        </is>
      </c>
    </row>
    <row r="5140">
      <c r="A5140" t="inlineStr">
        <is>
          <t>James Madison</t>
        </is>
      </c>
      <c r="B5140" t="n">
        <v>35</v>
      </c>
      <c r="C5140" t="inlineStr">
        <is>
          <t>Joshua Prince</t>
        </is>
      </c>
      <c r="D5140" t="inlineStr">
        <is>
          <t>S</t>
        </is>
      </c>
      <c r="E5140" t="inlineStr">
        <is>
          <t>R-So</t>
        </is>
      </c>
      <c r="G5140" t="n">
        <v>195</v>
      </c>
      <c r="H5140" t="inlineStr">
        <is>
          <t>Sterling, Va.</t>
        </is>
      </c>
    </row>
    <row r="5141">
      <c r="A5141" t="inlineStr">
        <is>
          <t>James Madison</t>
        </is>
      </c>
      <c r="B5141" t="n">
        <v>0</v>
      </c>
      <c r="C5141" t="inlineStr">
        <is>
          <t>Mason Purham</t>
        </is>
      </c>
      <c r="D5141" t="inlineStr">
        <is>
          <t>EDGE</t>
        </is>
      </c>
      <c r="E5141" t="inlineStr">
        <is>
          <t>R-Jr</t>
        </is>
      </c>
      <c r="G5141" t="n">
        <v>230</v>
      </c>
      <c r="H5141" t="inlineStr">
        <is>
          <t>Hampton, Va.</t>
        </is>
      </c>
      <c r="I5141" t="inlineStr">
        <is>
          <t>Transfer from Emory &amp; Henry (2026 portal)</t>
        </is>
      </c>
    </row>
    <row r="5142">
      <c r="A5142" t="inlineStr">
        <is>
          <t>James Madison</t>
        </is>
      </c>
      <c r="B5142" t="n">
        <v>71</v>
      </c>
      <c r="C5142" t="inlineStr">
        <is>
          <t>Deacon Rawls</t>
        </is>
      </c>
      <c r="D5142" t="inlineStr">
        <is>
          <t>OL</t>
        </is>
      </c>
      <c r="E5142" t="inlineStr">
        <is>
          <t>R-So</t>
        </is>
      </c>
      <c r="G5142" t="n">
        <v>310</v>
      </c>
      <c r="H5142" t="inlineStr">
        <is>
          <t>Elizabeth City, N.C.</t>
        </is>
      </c>
    </row>
    <row r="5143">
      <c r="A5143" t="inlineStr">
        <is>
          <t>James Madison</t>
        </is>
      </c>
      <c r="B5143" t="n">
        <v>11</v>
      </c>
      <c r="C5143" t="inlineStr">
        <is>
          <t>Patrick Rea</t>
        </is>
      </c>
      <c r="D5143" t="inlineStr">
        <is>
          <t>P</t>
        </is>
      </c>
      <c r="E5143" t="inlineStr">
        <is>
          <t>R-Sr</t>
        </is>
      </c>
      <c r="G5143" t="n">
        <v>195</v>
      </c>
      <c r="H5143" t="inlineStr">
        <is>
          <t>Melbourne, Australia</t>
        </is>
      </c>
    </row>
    <row r="5144">
      <c r="A5144" t="inlineStr">
        <is>
          <t>James Madison</t>
        </is>
      </c>
      <c r="B5144" t="n">
        <v>74</v>
      </c>
      <c r="C5144" t="inlineStr">
        <is>
          <t>Sani Reed</t>
        </is>
      </c>
      <c r="D5144" t="inlineStr">
        <is>
          <t>OL</t>
        </is>
      </c>
      <c r="E5144" t="inlineStr">
        <is>
          <t>R-Fr</t>
        </is>
      </c>
      <c r="G5144" t="n">
        <v>295</v>
      </c>
      <c r="H5144" t="inlineStr">
        <is>
          <t>Crozet, Va.</t>
        </is>
      </c>
    </row>
    <row r="5145">
      <c r="A5145" t="inlineStr">
        <is>
          <t>James Madison</t>
        </is>
      </c>
      <c r="B5145" t="n">
        <v>22</v>
      </c>
      <c r="C5145" t="inlineStr">
        <is>
          <t>Chase Regan</t>
        </is>
      </c>
      <c r="D5145" t="inlineStr">
        <is>
          <t>S</t>
        </is>
      </c>
      <c r="E5145" t="inlineStr">
        <is>
          <t>Jr</t>
        </is>
      </c>
      <c r="G5145" t="n">
        <v>200</v>
      </c>
      <c r="H5145" t="inlineStr">
        <is>
          <t>Dillsburg, Pa.</t>
        </is>
      </c>
    </row>
    <row r="5146">
      <c r="A5146" t="inlineStr">
        <is>
          <t>James Madison</t>
        </is>
      </c>
      <c r="B5146" t="n">
        <v>18</v>
      </c>
      <c r="C5146" t="inlineStr">
        <is>
          <t>Jase Rhodes</t>
        </is>
      </c>
      <c r="D5146" t="inlineStr">
        <is>
          <t>S</t>
        </is>
      </c>
      <c r="E5146" t="inlineStr">
        <is>
          <t>Fr</t>
        </is>
      </c>
      <c r="G5146" t="n">
        <v>195</v>
      </c>
      <c r="H5146" t="inlineStr">
        <is>
          <t>Roanoke, Va.</t>
        </is>
      </c>
    </row>
    <row r="5147">
      <c r="A5147" t="inlineStr">
        <is>
          <t>James Madison</t>
        </is>
      </c>
      <c r="B5147" t="n">
        <v>5</v>
      </c>
      <c r="C5147" t="inlineStr">
        <is>
          <t>Kevin Roberts</t>
        </is>
      </c>
      <c r="D5147" t="inlineStr">
        <is>
          <t>DL</t>
        </is>
      </c>
      <c r="E5147" t="inlineStr">
        <is>
          <t>Jr</t>
        </is>
      </c>
      <c r="G5147" t="n">
        <v>295</v>
      </c>
      <c r="H5147" t="inlineStr">
        <is>
          <t>Apopka, Fla.</t>
        </is>
      </c>
      <c r="I5147" t="inlineStr">
        <is>
          <t>Transfer from West Florida (2026 portal)</t>
        </is>
      </c>
    </row>
    <row r="5148">
      <c r="A5148" t="inlineStr">
        <is>
          <t>James Madison</t>
        </is>
      </c>
      <c r="B5148" t="n">
        <v>44</v>
      </c>
      <c r="C5148" t="inlineStr">
        <is>
          <t>Max Roche</t>
        </is>
      </c>
      <c r="D5148" t="inlineStr">
        <is>
          <t>TE</t>
        </is>
      </c>
      <c r="E5148" t="inlineStr">
        <is>
          <t>Fr</t>
        </is>
      </c>
      <c r="G5148" t="n">
        <v>240</v>
      </c>
      <c r="H5148" t="inlineStr">
        <is>
          <t>Niceville, Fla.</t>
        </is>
      </c>
    </row>
    <row r="5149">
      <c r="A5149" t="inlineStr">
        <is>
          <t>James Madison</t>
        </is>
      </c>
      <c r="B5149" t="n">
        <v>37</v>
      </c>
      <c r="C5149" t="inlineStr">
        <is>
          <t>Hayden Ross</t>
        </is>
      </c>
      <c r="D5149" t="inlineStr">
        <is>
          <t>LS</t>
        </is>
      </c>
      <c r="E5149" t="inlineStr">
        <is>
          <t>R-So</t>
        </is>
      </c>
      <c r="G5149" t="n">
        <v>175</v>
      </c>
      <c r="H5149" t="inlineStr">
        <is>
          <t>Tiger, Ga.</t>
        </is>
      </c>
    </row>
    <row r="5150">
      <c r="A5150" t="inlineStr">
        <is>
          <t>James Madison</t>
        </is>
      </c>
      <c r="B5150" t="n">
        <v>17</v>
      </c>
      <c r="C5150" t="inlineStr">
        <is>
          <t>Danny Royster</t>
        </is>
      </c>
      <c r="D5150" t="inlineStr">
        <is>
          <t>EDGE</t>
        </is>
      </c>
      <c r="E5150" t="inlineStr">
        <is>
          <t>R-Sr</t>
        </is>
      </c>
      <c r="G5150" t="n">
        <v>240</v>
      </c>
      <c r="H5150" t="inlineStr">
        <is>
          <t>Indianapolis, Ind.</t>
        </is>
      </c>
      <c r="I5150" t="inlineStr">
        <is>
          <t>Transfer from Indianapolis (2026 portal)</t>
        </is>
      </c>
    </row>
    <row r="5151">
      <c r="A5151" t="inlineStr">
        <is>
          <t>James Madison</t>
        </is>
      </c>
      <c r="B5151" t="n">
        <v>98</v>
      </c>
      <c r="C5151" t="inlineStr">
        <is>
          <t>Turner Schmidt</t>
        </is>
      </c>
      <c r="D5151" t="inlineStr">
        <is>
          <t>EDGE</t>
        </is>
      </c>
      <c r="E5151" t="inlineStr">
        <is>
          <t>R-So</t>
        </is>
      </c>
      <c r="G5151" t="n">
        <v>245</v>
      </c>
      <c r="H5151" t="inlineStr">
        <is>
          <t>Hilliard, Ohio</t>
        </is>
      </c>
    </row>
    <row r="5152">
      <c r="A5152" t="inlineStr">
        <is>
          <t>James Madison</t>
        </is>
      </c>
      <c r="B5152" t="n">
        <v>3</v>
      </c>
      <c r="C5152" t="inlineStr">
        <is>
          <t>Corey Scott</t>
        </is>
      </c>
      <c r="D5152" t="inlineStr">
        <is>
          <t>WR</t>
        </is>
      </c>
      <c r="E5152" t="inlineStr">
        <is>
          <t>R-Jr</t>
        </is>
      </c>
      <c r="G5152" t="n">
        <v>175</v>
      </c>
      <c r="H5152" t="inlineStr">
        <is>
          <t>Jacksonville, Fla.</t>
        </is>
      </c>
      <c r="I5152" t="inlineStr">
        <is>
          <t>Transfer from West Florida (2026 portal)</t>
        </is>
      </c>
    </row>
    <row r="5153">
      <c r="A5153" t="inlineStr">
        <is>
          <t>James Madison</t>
        </is>
      </c>
      <c r="B5153" t="n">
        <v>17</v>
      </c>
      <c r="C5153" t="inlineStr">
        <is>
          <t>Michael Scott</t>
        </is>
      </c>
      <c r="D5153" t="inlineStr">
        <is>
          <t>WR</t>
        </is>
      </c>
      <c r="E5153" t="inlineStr">
        <is>
          <t>So</t>
        </is>
      </c>
      <c r="G5153" t="n">
        <v>160</v>
      </c>
      <c r="H5153" t="inlineStr">
        <is>
          <t>York, Pa.</t>
        </is>
      </c>
    </row>
    <row r="5154">
      <c r="A5154" t="inlineStr">
        <is>
          <t>James Madison</t>
        </is>
      </c>
      <c r="B5154" t="n">
        <v>50</v>
      </c>
      <c r="C5154" t="inlineStr">
        <is>
          <t>Jesse Sears</t>
        </is>
      </c>
      <c r="D5154" t="inlineStr">
        <is>
          <t>OL</t>
        </is>
      </c>
      <c r="E5154" t="inlineStr">
        <is>
          <t>Fr</t>
        </is>
      </c>
      <c r="G5154" t="n">
        <v>315</v>
      </c>
      <c r="H5154" t="inlineStr">
        <is>
          <t>Plattsburgh, N.Y.</t>
        </is>
      </c>
    </row>
    <row r="5155">
      <c r="A5155" t="inlineStr">
        <is>
          <t>James Madison</t>
        </is>
      </c>
      <c r="B5155" t="n">
        <v>90</v>
      </c>
      <c r="C5155" t="inlineStr">
        <is>
          <t>Cory Simon</t>
        </is>
      </c>
      <c r="D5155" t="inlineStr">
        <is>
          <t>EDGE</t>
        </is>
      </c>
      <c r="E5155" t="inlineStr">
        <is>
          <t>Fr</t>
        </is>
      </c>
      <c r="G5155" t="n">
        <v>255</v>
      </c>
      <c r="H5155" t="inlineStr">
        <is>
          <t>Lauderdale Lakes, Fla.</t>
        </is>
      </c>
    </row>
    <row r="5156">
      <c r="A5156" t="inlineStr">
        <is>
          <t>James Madison</t>
        </is>
      </c>
      <c r="B5156" t="n">
        <v>9</v>
      </c>
      <c r="C5156" t="inlineStr">
        <is>
          <t>Kei'Trone Simpson</t>
        </is>
      </c>
      <c r="D5156" t="inlineStr">
        <is>
          <t>EDGE</t>
        </is>
      </c>
      <c r="E5156" t="inlineStr">
        <is>
          <t>Sr</t>
        </is>
      </c>
      <c r="G5156" t="n">
        <v>270</v>
      </c>
      <c r="H5156" t="inlineStr">
        <is>
          <t>Dallas, Texas</t>
        </is>
      </c>
      <c r="I5156" t="inlineStr">
        <is>
          <t>Transfer from Lamar (2026 portal)</t>
        </is>
      </c>
    </row>
    <row r="5157">
      <c r="A5157" t="inlineStr">
        <is>
          <t>James Madison</t>
        </is>
      </c>
      <c r="B5157" t="n">
        <v>54</v>
      </c>
      <c r="C5157" t="inlineStr">
        <is>
          <t>Jonah Smith</t>
        </is>
      </c>
      <c r="D5157" t="inlineStr">
        <is>
          <t>OL</t>
        </is>
      </c>
      <c r="E5157" t="inlineStr">
        <is>
          <t>Fr</t>
        </is>
      </c>
      <c r="G5157" t="n">
        <v>285</v>
      </c>
      <c r="H5157" t="inlineStr">
        <is>
          <t>Bear, Del.</t>
        </is>
      </c>
    </row>
    <row r="5158">
      <c r="A5158" t="inlineStr">
        <is>
          <t>James Madison</t>
        </is>
      </c>
      <c r="B5158" t="n">
        <v>24</v>
      </c>
      <c r="C5158" t="inlineStr">
        <is>
          <t>Kaleb Smith</t>
        </is>
      </c>
      <c r="D5158" t="inlineStr">
        <is>
          <t>WR</t>
        </is>
      </c>
      <c r="E5158" t="inlineStr">
        <is>
          <t>Fr</t>
        </is>
      </c>
      <c r="G5158" t="n">
        <v>200</v>
      </c>
      <c r="H5158" t="inlineStr">
        <is>
          <t>Tampa, Fla.</t>
        </is>
      </c>
    </row>
    <row r="5159">
      <c r="A5159" t="inlineStr">
        <is>
          <t>James Madison</t>
        </is>
      </c>
      <c r="B5159" t="n">
        <v>26</v>
      </c>
      <c r="C5159" t="inlineStr">
        <is>
          <t>Jayden Studio</t>
        </is>
      </c>
      <c r="D5159" t="inlineStr">
        <is>
          <t>LB</t>
        </is>
      </c>
      <c r="E5159" t="inlineStr">
        <is>
          <t>R-So</t>
        </is>
      </c>
      <c r="G5159" t="n">
        <v>225</v>
      </c>
      <c r="H5159" t="inlineStr">
        <is>
          <t>Perry, Ohio</t>
        </is>
      </c>
    </row>
    <row r="5160">
      <c r="A5160" t="inlineStr">
        <is>
          <t>James Madison</t>
        </is>
      </c>
      <c r="B5160" t="n">
        <v>5</v>
      </c>
      <c r="C5160" t="inlineStr">
        <is>
          <t>Morgan Suarez</t>
        </is>
      </c>
      <c r="D5160" t="inlineStr">
        <is>
          <t>K</t>
        </is>
      </c>
      <c r="E5160" t="inlineStr">
        <is>
          <t>Gr</t>
        </is>
      </c>
      <c r="G5160" t="n">
        <v>185</v>
      </c>
      <c r="H5160" t="inlineStr">
        <is>
          <t>Wellington, Fla.</t>
        </is>
      </c>
    </row>
    <row r="5161">
      <c r="A5161" t="inlineStr">
        <is>
          <t>James Madison</t>
        </is>
      </c>
      <c r="B5161" t="n">
        <v>8</v>
      </c>
      <c r="C5161" t="inlineStr">
        <is>
          <t>Amar Thomas</t>
        </is>
      </c>
      <c r="D5161" t="inlineStr">
        <is>
          <t>EDGE</t>
        </is>
      </c>
      <c r="E5161" t="inlineStr">
        <is>
          <t>R-Sr</t>
        </is>
      </c>
      <c r="G5161" t="n">
        <v>240</v>
      </c>
      <c r="H5161" t="inlineStr">
        <is>
          <t>Upper Marlboro, Md.</t>
        </is>
      </c>
    </row>
    <row r="5162">
      <c r="A5162" t="inlineStr">
        <is>
          <t>James Madison</t>
        </is>
      </c>
      <c r="B5162" t="n">
        <v>30</v>
      </c>
      <c r="C5162" t="inlineStr">
        <is>
          <t>D'Kwan Thomas</t>
        </is>
      </c>
      <c r="D5162" t="inlineStr">
        <is>
          <t>S</t>
        </is>
      </c>
      <c r="E5162" t="inlineStr">
        <is>
          <t>Fr</t>
        </is>
      </c>
      <c r="G5162" t="n">
        <v>185</v>
      </c>
      <c r="H5162" t="inlineStr">
        <is>
          <t>Temple Hills, Md.</t>
        </is>
      </c>
    </row>
    <row r="5163">
      <c r="A5163" t="inlineStr">
        <is>
          <t>James Madison</t>
        </is>
      </c>
      <c r="B5163" t="n">
        <v>76</v>
      </c>
      <c r="C5163" t="inlineStr">
        <is>
          <t>Frankie Tinilau</t>
        </is>
      </c>
      <c r="D5163" t="inlineStr">
        <is>
          <t>OL</t>
        </is>
      </c>
      <c r="E5163" t="inlineStr">
        <is>
          <t>R-Jr</t>
        </is>
      </c>
      <c r="G5163" t="n">
        <v>310</v>
      </c>
      <c r="H5163" t="inlineStr">
        <is>
          <t>Brisbane, Australia</t>
        </is>
      </c>
      <c r="I5163" t="inlineStr">
        <is>
          <t>Transfer from East Tennessee State (2026 portal)</t>
        </is>
      </c>
    </row>
    <row r="5164">
      <c r="A5164" t="inlineStr">
        <is>
          <t>James Madison</t>
        </is>
      </c>
      <c r="B5164" t="n">
        <v>14</v>
      </c>
      <c r="C5164" t="inlineStr">
        <is>
          <t>Tanner Vibabul</t>
        </is>
      </c>
      <c r="D5164" t="inlineStr">
        <is>
          <t>QB</t>
        </is>
      </c>
      <c r="E5164" t="inlineStr">
        <is>
          <t>Fr</t>
        </is>
      </c>
      <c r="G5164" t="n">
        <v>180</v>
      </c>
      <c r="H5164" t="inlineStr">
        <is>
          <t>Las Vegas, Nev.</t>
        </is>
      </c>
    </row>
    <row r="5165">
      <c r="A5165" t="inlineStr">
        <is>
          <t>James Madison</t>
        </is>
      </c>
      <c r="B5165" t="n">
        <v>3</v>
      </c>
      <c r="C5165" t="inlineStr">
        <is>
          <t>Gannon Weathersby</t>
        </is>
      </c>
      <c r="D5165" t="inlineStr">
        <is>
          <t>LB</t>
        </is>
      </c>
      <c r="E5165" t="inlineStr">
        <is>
          <t>Sr</t>
        </is>
      </c>
      <c r="G5165" t="n">
        <v>225</v>
      </c>
      <c r="H5165" t="inlineStr">
        <is>
          <t>Atlanta, Ga.</t>
        </is>
      </c>
    </row>
    <row r="5166">
      <c r="A5166" t="inlineStr">
        <is>
          <t>James Madison</t>
        </is>
      </c>
      <c r="B5166" t="n">
        <v>99</v>
      </c>
      <c r="C5166" t="inlineStr">
        <is>
          <t>Cole Webster</t>
        </is>
      </c>
      <c r="D5166" t="inlineStr">
        <is>
          <t>DL</t>
        </is>
      </c>
      <c r="E5166" t="inlineStr">
        <is>
          <t>R-Fr</t>
        </is>
      </c>
      <c r="G5166" t="n">
        <v>295</v>
      </c>
      <c r="H5166" t="inlineStr">
        <is>
          <t>Waxhaw, N.C.</t>
        </is>
      </c>
    </row>
    <row r="5167">
      <c r="A5167" t="inlineStr">
        <is>
          <t>James Madison</t>
        </is>
      </c>
      <c r="B5167" t="n">
        <v>88</v>
      </c>
      <c r="C5167" t="inlineStr">
        <is>
          <t>Dylan Williams</t>
        </is>
      </c>
      <c r="D5167" t="inlineStr">
        <is>
          <t>WR</t>
        </is>
      </c>
      <c r="E5167" t="inlineStr">
        <is>
          <t>R-So</t>
        </is>
      </c>
      <c r="G5167" t="n">
        <v>210</v>
      </c>
      <c r="H5167" t="inlineStr">
        <is>
          <t>Roswell, Ga.</t>
        </is>
      </c>
    </row>
    <row r="5168">
      <c r="A5168" t="inlineStr">
        <is>
          <t>James Madison</t>
        </is>
      </c>
      <c r="B5168" t="n">
        <v>23</v>
      </c>
      <c r="C5168" t="inlineStr">
        <is>
          <t>Ken Willis</t>
        </is>
      </c>
      <c r="D5168" t="inlineStr">
        <is>
          <t>CB</t>
        </is>
      </c>
      <c r="E5168" t="inlineStr">
        <is>
          <t>R-Sr</t>
        </is>
      </c>
      <c r="G5168" t="n">
        <v>185</v>
      </c>
      <c r="H5168" t="inlineStr">
        <is>
          <t>Cincinnati, Ohio</t>
        </is>
      </c>
    </row>
    <row r="5169">
      <c r="A5169" t="inlineStr">
        <is>
          <t>James Madison</t>
        </is>
      </c>
      <c r="B5169" t="n">
        <v>19</v>
      </c>
      <c r="C5169" t="inlineStr">
        <is>
          <t>Ernest Willor Jr.</t>
        </is>
      </c>
      <c r="D5169" t="inlineStr">
        <is>
          <t>EDGE</t>
        </is>
      </c>
      <c r="E5169" t="inlineStr">
        <is>
          <t>R-So</t>
        </is>
      </c>
      <c r="G5169" t="n">
        <v>260</v>
      </c>
      <c r="H5169" t="inlineStr">
        <is>
          <t>Baltimore, Md.</t>
        </is>
      </c>
      <c r="I5169" t="inlineStr">
        <is>
          <t>Transfer from Wisconsin (2026 portal)</t>
        </is>
      </c>
    </row>
    <row r="5170">
      <c r="A5170" t="inlineStr">
        <is>
          <t>James Madison</t>
        </is>
      </c>
      <c r="B5170" t="n">
        <v>91</v>
      </c>
      <c r="C5170" t="inlineStr">
        <is>
          <t>Jakolbi Wilson</t>
        </is>
      </c>
      <c r="D5170" t="inlineStr">
        <is>
          <t>DL</t>
        </is>
      </c>
      <c r="E5170" t="inlineStr">
        <is>
          <t>R-Sr</t>
        </is>
      </c>
      <c r="G5170" t="n">
        <v>335</v>
      </c>
      <c r="H5170" t="inlineStr">
        <is>
          <t>Chicago, Ill.</t>
        </is>
      </c>
      <c r="I5170" t="inlineStr">
        <is>
          <t>Transfer from Fort Hays (2026 portal)</t>
        </is>
      </c>
    </row>
    <row r="5171">
      <c r="A5171" t="inlineStr">
        <is>
          <t>James Madison</t>
        </is>
      </c>
      <c r="B5171" t="n">
        <v>10</v>
      </c>
      <c r="C5171" t="inlineStr">
        <is>
          <t>Braeden Wisloski</t>
        </is>
      </c>
      <c r="D5171" t="inlineStr">
        <is>
          <t>WR</t>
        </is>
      </c>
      <c r="E5171" t="inlineStr">
        <is>
          <t>Sr</t>
        </is>
      </c>
      <c r="G5171" t="n">
        <v>195</v>
      </c>
      <c r="H5171" t="inlineStr">
        <is>
          <t>Elysburg, Pa.</t>
        </is>
      </c>
    </row>
    <row r="5172">
      <c r="A5172" t="inlineStr">
        <is>
          <t>James Madison</t>
        </is>
      </c>
      <c r="B5172" t="n">
        <v>95</v>
      </c>
      <c r="C5172" t="inlineStr">
        <is>
          <t>Baylen Woodman</t>
        </is>
      </c>
      <c r="D5172" t="inlineStr">
        <is>
          <t>K</t>
        </is>
      </c>
      <c r="E5172" t="inlineStr">
        <is>
          <t>So</t>
        </is>
      </c>
      <c r="G5172" t="n">
        <v>190</v>
      </c>
      <c r="H5172" t="inlineStr">
        <is>
          <t>Janesville, Wis.</t>
        </is>
      </c>
    </row>
    <row r="5173">
      <c r="A5173" t="inlineStr">
        <is>
          <t>James Madison</t>
        </is>
      </c>
      <c r="B5173" t="n">
        <v>29</v>
      </c>
      <c r="C5173" t="inlineStr">
        <is>
          <t>KJ Wright</t>
        </is>
      </c>
      <c r="D5173" t="inlineStr">
        <is>
          <t>CB</t>
        </is>
      </c>
      <c r="E5173" t="inlineStr">
        <is>
          <t>Fr</t>
        </is>
      </c>
      <c r="G5173" t="n">
        <v>180</v>
      </c>
      <c r="H5173" t="inlineStr">
        <is>
          <t>Charlotte, N.C.</t>
        </is>
      </c>
    </row>
    <row r="5174">
      <c r="A5174" t="inlineStr">
        <is>
          <t>Kansas</t>
        </is>
      </c>
      <c r="B5174" t="n">
        <v>25</v>
      </c>
      <c r="C5174" t="inlineStr">
        <is>
          <t>Jibreel Al-Amin</t>
        </is>
      </c>
      <c r="D5174" t="inlineStr">
        <is>
          <t>LB</t>
        </is>
      </c>
      <c r="E5174" t="inlineStr">
        <is>
          <t>R-Sr</t>
        </is>
      </c>
      <c r="F5174" t="inlineStr">
        <is>
          <t>6'3"</t>
        </is>
      </c>
      <c r="G5174" t="n">
        <v>215</v>
      </c>
      <c r="H5174" t="inlineStr">
        <is>
          <t>Woodbridge, Va.</t>
        </is>
      </c>
      <c r="I5174" t="inlineStr">
        <is>
          <t>Transfer from Marshall (2026 portal)</t>
        </is>
      </c>
    </row>
    <row r="5175">
      <c r="A5175" t="inlineStr">
        <is>
          <t>Kansas</t>
        </is>
      </c>
      <c r="B5175" t="n">
        <v>0</v>
      </c>
      <c r="C5175" t="inlineStr">
        <is>
          <t>Austin Alexander</t>
        </is>
      </c>
      <c r="D5175" t="inlineStr">
        <is>
          <t>CB</t>
        </is>
      </c>
      <c r="E5175" t="inlineStr">
        <is>
          <t>R-So</t>
        </is>
      </c>
      <c r="F5175" t="inlineStr">
        <is>
          <t>6'0"</t>
        </is>
      </c>
      <c r="G5175" t="n">
        <v>182</v>
      </c>
      <c r="H5175" t="inlineStr">
        <is>
          <t>Hazel Crest, Ill.</t>
        </is>
      </c>
    </row>
    <row r="5176">
      <c r="A5176" t="inlineStr">
        <is>
          <t>Kansas</t>
        </is>
      </c>
      <c r="B5176" t="n">
        <v>2</v>
      </c>
      <c r="C5176" t="inlineStr">
        <is>
          <t>Kory Amachree</t>
        </is>
      </c>
      <c r="D5176" t="inlineStr">
        <is>
          <t>RB</t>
        </is>
      </c>
      <c r="E5176" t="inlineStr">
        <is>
          <t>Fr</t>
        </is>
      </c>
      <c r="F5176" t="inlineStr">
        <is>
          <t>6'0"</t>
        </is>
      </c>
      <c r="G5176" t="n">
        <v>203</v>
      </c>
      <c r="H5176" t="inlineStr">
        <is>
          <t>Haslett, Mich.</t>
        </is>
      </c>
    </row>
    <row r="5177">
      <c r="A5177" t="inlineStr">
        <is>
          <t>Kansas</t>
        </is>
      </c>
      <c r="B5177" t="n">
        <v>98</v>
      </c>
      <c r="C5177" t="inlineStr">
        <is>
          <t>Jalen Atkins</t>
        </is>
      </c>
      <c r="D5177" t="inlineStr">
        <is>
          <t>DT</t>
        </is>
      </c>
      <c r="E5177" t="inlineStr">
        <is>
          <t>R-So</t>
        </is>
      </c>
      <c r="F5177" t="inlineStr">
        <is>
          <t>6'3"</t>
        </is>
      </c>
      <c r="G5177" t="n">
        <v>270</v>
      </c>
      <c r="H5177" t="inlineStr">
        <is>
          <t>Wagoner, Okla.</t>
        </is>
      </c>
    </row>
    <row r="5178">
      <c r="A5178" t="inlineStr">
        <is>
          <t>Kansas</t>
        </is>
      </c>
      <c r="B5178" t="n">
        <v>80</v>
      </c>
      <c r="C5178" t="inlineStr">
        <is>
          <t>Griffin Baker</t>
        </is>
      </c>
      <c r="D5178" t="inlineStr">
        <is>
          <t>WR</t>
        </is>
      </c>
      <c r="E5178" t="inlineStr">
        <is>
          <t>Fr</t>
        </is>
      </c>
      <c r="F5178" t="inlineStr">
        <is>
          <t>6'3"</t>
        </is>
      </c>
      <c r="G5178" t="n">
        <v>190</v>
      </c>
      <c r="H5178" t="inlineStr">
        <is>
          <t>Wichita, Kan.</t>
        </is>
      </c>
    </row>
    <row r="5179">
      <c r="A5179" t="inlineStr">
        <is>
          <t>Kansas</t>
        </is>
      </c>
      <c r="B5179" t="n">
        <v>15</v>
      </c>
      <c r="C5179" t="inlineStr">
        <is>
          <t>Cole Ballard</t>
        </is>
      </c>
      <c r="D5179" t="inlineStr">
        <is>
          <t>QB</t>
        </is>
      </c>
      <c r="E5179" t="inlineStr">
        <is>
          <t>R-Jr</t>
        </is>
      </c>
      <c r="F5179" t="inlineStr">
        <is>
          <t>6'2"</t>
        </is>
      </c>
      <c r="G5179" t="n">
        <v>218</v>
      </c>
      <c r="H5179" t="inlineStr">
        <is>
          <t>Westfield, Ind.</t>
        </is>
      </c>
    </row>
    <row r="5180">
      <c r="A5180" t="inlineStr">
        <is>
          <t>Kansas</t>
        </is>
      </c>
      <c r="B5180" t="n">
        <v>32</v>
      </c>
      <c r="C5180" t="inlineStr">
        <is>
          <t>Xander Blasing</t>
        </is>
      </c>
      <c r="D5180" t="inlineStr">
        <is>
          <t>LB</t>
        </is>
      </c>
      <c r="E5180" t="inlineStr">
        <is>
          <t>Fr</t>
        </is>
      </c>
      <c r="F5180" t="inlineStr">
        <is>
          <t>6'2"</t>
        </is>
      </c>
      <c r="G5180" t="n">
        <v>220</v>
      </c>
      <c r="H5180" t="inlineStr">
        <is>
          <t>Topeka, Kan.</t>
        </is>
      </c>
    </row>
    <row r="5181">
      <c r="A5181" t="inlineStr">
        <is>
          <t>Kansas</t>
        </is>
      </c>
      <c r="B5181" t="n">
        <v>91</v>
      </c>
      <c r="C5181" t="inlineStr">
        <is>
          <t>Alex Bray</t>
        </is>
      </c>
      <c r="D5181" t="inlineStr">
        <is>
          <t>DE</t>
        </is>
      </c>
      <c r="E5181" t="inlineStr">
        <is>
          <t>Sr</t>
        </is>
      </c>
      <c r="F5181" t="inlineStr">
        <is>
          <t>6'4"</t>
        </is>
      </c>
      <c r="G5181" t="n">
        <v>265</v>
      </c>
      <c r="H5181" t="inlineStr">
        <is>
          <t>Chesterfield, Mo.</t>
        </is>
      </c>
    </row>
    <row r="5182">
      <c r="A5182" t="inlineStr">
        <is>
          <t>Kansas</t>
        </is>
      </c>
      <c r="B5182" t="n">
        <v>9</v>
      </c>
      <c r="C5182" t="inlineStr">
        <is>
          <t>Dakyus Brinkley</t>
        </is>
      </c>
      <c r="D5182" t="inlineStr">
        <is>
          <t>DE</t>
        </is>
      </c>
      <c r="E5182" t="inlineStr">
        <is>
          <t>R-So</t>
        </is>
      </c>
      <c r="F5182" t="inlineStr">
        <is>
          <t>6'3"</t>
        </is>
      </c>
      <c r="G5182" t="n">
        <v>253</v>
      </c>
      <c r="H5182" t="inlineStr">
        <is>
          <t>Katy, Texas</t>
        </is>
      </c>
    </row>
    <row r="5183">
      <c r="A5183" t="inlineStr">
        <is>
          <t>Kansas</t>
        </is>
      </c>
      <c r="B5183" t="n">
        <v>17</v>
      </c>
      <c r="C5183" t="inlineStr">
        <is>
          <t>Trey Brown</t>
        </is>
      </c>
      <c r="D5183" t="inlineStr">
        <is>
          <t>CB</t>
        </is>
      </c>
      <c r="E5183" t="inlineStr">
        <is>
          <t>Fr</t>
        </is>
      </c>
      <c r="F5183" t="inlineStr">
        <is>
          <t>6'0"</t>
        </is>
      </c>
      <c r="G5183" t="n">
        <v>185</v>
      </c>
      <c r="H5183" t="inlineStr">
        <is>
          <t>Carson, Calif.</t>
        </is>
      </c>
    </row>
    <row r="5184">
      <c r="A5184" t="inlineStr">
        <is>
          <t>Kansas</t>
        </is>
      </c>
      <c r="B5184" t="n">
        <v>44</v>
      </c>
      <c r="C5184" t="inlineStr">
        <is>
          <t>Carson Bruhn</t>
        </is>
      </c>
      <c r="D5184" t="inlineStr">
        <is>
          <t>TE</t>
        </is>
      </c>
      <c r="E5184" t="inlineStr">
        <is>
          <t>R-So</t>
        </is>
      </c>
      <c r="F5184" t="inlineStr">
        <is>
          <t>6'6"</t>
        </is>
      </c>
      <c r="G5184" t="n">
        <v>259</v>
      </c>
      <c r="H5184" t="inlineStr">
        <is>
          <t>Sioux Center, Iowa</t>
        </is>
      </c>
    </row>
    <row r="5185">
      <c r="A5185" t="inlineStr">
        <is>
          <t>Kansas</t>
        </is>
      </c>
      <c r="B5185" t="n">
        <v>50</v>
      </c>
      <c r="C5185" t="inlineStr">
        <is>
          <t>Wyatt Brungardt</t>
        </is>
      </c>
      <c r="D5185" t="inlineStr">
        <is>
          <t>DE</t>
        </is>
      </c>
      <c r="E5185" t="inlineStr">
        <is>
          <t>Fr</t>
        </is>
      </c>
      <c r="F5185" t="inlineStr">
        <is>
          <t>6'5"</t>
        </is>
      </c>
      <c r="G5185" t="n">
        <v>235</v>
      </c>
      <c r="H5185" t="inlineStr">
        <is>
          <t>Wellsville, Kan.</t>
        </is>
      </c>
    </row>
    <row r="5186">
      <c r="A5186" t="inlineStr">
        <is>
          <t>Kansas</t>
        </is>
      </c>
      <c r="B5186" t="n">
        <v>9</v>
      </c>
      <c r="C5186" t="inlineStr">
        <is>
          <t>Jailen Butler</t>
        </is>
      </c>
      <c r="D5186" t="inlineStr">
        <is>
          <t>TE</t>
        </is>
      </c>
      <c r="E5186" t="inlineStr">
        <is>
          <t>R-Sr</t>
        </is>
      </c>
      <c r="F5186" t="inlineStr">
        <is>
          <t>6'4"</t>
        </is>
      </c>
      <c r="G5186" t="n">
        <v>253</v>
      </c>
      <c r="H5186" t="inlineStr">
        <is>
          <t>Chicago, Ill.</t>
        </is>
      </c>
      <c r="I5186" t="inlineStr">
        <is>
          <t>Transfer from Old Dominion (2026 portal)</t>
        </is>
      </c>
    </row>
    <row r="5187">
      <c r="A5187" t="inlineStr">
        <is>
          <t>Kansas</t>
        </is>
      </c>
      <c r="B5187" t="n">
        <v>56</v>
      </c>
      <c r="C5187" t="inlineStr">
        <is>
          <t>Marcus Calvin</t>
        </is>
      </c>
      <c r="D5187" t="inlineStr">
        <is>
          <t>DT</t>
        </is>
      </c>
      <c r="E5187" t="inlineStr">
        <is>
          <t>R-Jr</t>
        </is>
      </c>
      <c r="F5187" t="inlineStr">
        <is>
          <t>6'2"</t>
        </is>
      </c>
      <c r="G5187" t="n">
        <v>305</v>
      </c>
      <c r="H5187" t="inlineStr">
        <is>
          <t>St. Petersburg, Fla.</t>
        </is>
      </c>
    </row>
    <row r="5188">
      <c r="A5188" t="inlineStr">
        <is>
          <t>Kansas</t>
        </is>
      </c>
      <c r="B5188" t="n">
        <v>10</v>
      </c>
      <c r="C5188" t="inlineStr">
        <is>
          <t>Elijah Cannon</t>
        </is>
      </c>
      <c r="D5188" t="inlineStr">
        <is>
          <t>CB</t>
        </is>
      </c>
      <c r="E5188" t="inlineStr">
        <is>
          <t>R-So</t>
        </is>
      </c>
      <c r="F5188" t="inlineStr">
        <is>
          <t>6'0"</t>
        </is>
      </c>
      <c r="G5188" t="n">
        <v>187</v>
      </c>
      <c r="H5188" t="inlineStr">
        <is>
          <t>Coconut Creek, Fla.</t>
        </is>
      </c>
      <c r="I5188" t="inlineStr">
        <is>
          <t>Transfer from Mississippi State (2026 portal)</t>
        </is>
      </c>
    </row>
    <row r="5189">
      <c r="A5189" t="inlineStr">
        <is>
          <t>Kansas</t>
        </is>
      </c>
      <c r="B5189" t="n">
        <v>51</v>
      </c>
      <c r="C5189" t="inlineStr">
        <is>
          <t>Kasen Carpenter</t>
        </is>
      </c>
      <c r="D5189" t="inlineStr">
        <is>
          <t>OL</t>
        </is>
      </c>
      <c r="E5189" t="inlineStr">
        <is>
          <t>R-Jr</t>
        </is>
      </c>
      <c r="F5189" t="inlineStr">
        <is>
          <t>6'3"</t>
        </is>
      </c>
      <c r="G5189" t="n">
        <v>305</v>
      </c>
      <c r="H5189" t="inlineStr">
        <is>
          <t>Allen, Texas</t>
        </is>
      </c>
      <c r="I5189" t="inlineStr">
        <is>
          <t>Transfer from Oklahoma State (2026 portal)</t>
        </is>
      </c>
    </row>
    <row r="5190">
      <c r="A5190" t="inlineStr">
        <is>
          <t>Kansas</t>
        </is>
      </c>
      <c r="B5190" t="n">
        <v>92</v>
      </c>
      <c r="C5190" t="inlineStr">
        <is>
          <t>Nakwaine Carter</t>
        </is>
      </c>
      <c r="D5190" t="inlineStr">
        <is>
          <t>DT</t>
        </is>
      </c>
      <c r="E5190" t="inlineStr">
        <is>
          <t>Fr</t>
        </is>
      </c>
      <c r="F5190" t="inlineStr">
        <is>
          <t>6'1"</t>
        </is>
      </c>
      <c r="G5190" t="n">
        <v>270</v>
      </c>
      <c r="H5190" t="inlineStr">
        <is>
          <t>Oklahoma City, Okla.</t>
        </is>
      </c>
    </row>
    <row r="5191">
      <c r="A5191" t="inlineStr">
        <is>
          <t>Kansas</t>
        </is>
      </c>
      <c r="B5191" t="n">
        <v>75</v>
      </c>
      <c r="C5191" t="inlineStr">
        <is>
          <t>Calvin Clements</t>
        </is>
      </c>
      <c r="D5191" t="inlineStr">
        <is>
          <t>OL</t>
        </is>
      </c>
      <c r="E5191" t="inlineStr">
        <is>
          <t>R-Jr</t>
        </is>
      </c>
      <c r="F5191" t="inlineStr">
        <is>
          <t>6'7"</t>
        </is>
      </c>
      <c r="G5191" t="n">
        <v>327</v>
      </c>
      <c r="H5191" t="inlineStr">
        <is>
          <t>Lawrence, Kan.</t>
        </is>
      </c>
    </row>
    <row r="5192">
      <c r="A5192" t="inlineStr">
        <is>
          <t>Kansas</t>
        </is>
      </c>
      <c r="B5192" t="n">
        <v>86</v>
      </c>
      <c r="C5192" t="inlineStr">
        <is>
          <t>Donald Collier</t>
        </is>
      </c>
      <c r="D5192" t="inlineStr">
        <is>
          <t>WR</t>
        </is>
      </c>
      <c r="E5192" t="inlineStr">
        <is>
          <t>R-So</t>
        </is>
      </c>
      <c r="F5192" t="inlineStr">
        <is>
          <t>5'10"</t>
        </is>
      </c>
      <c r="G5192" t="n">
        <v>190</v>
      </c>
      <c r="H5192" t="inlineStr">
        <is>
          <t>Andover, Kan.</t>
        </is>
      </c>
    </row>
    <row r="5193">
      <c r="A5193" t="inlineStr">
        <is>
          <t>Kansas</t>
        </is>
      </c>
      <c r="B5193" t="n">
        <v>96</v>
      </c>
      <c r="C5193" t="inlineStr">
        <is>
          <t>Jibriel Conde</t>
        </is>
      </c>
      <c r="D5193" t="inlineStr">
        <is>
          <t>DT</t>
        </is>
      </c>
      <c r="E5193" t="inlineStr">
        <is>
          <t>R-Jr</t>
        </is>
      </c>
      <c r="F5193" t="inlineStr">
        <is>
          <t>6'5"</t>
        </is>
      </c>
      <c r="G5193" t="n">
        <v>295</v>
      </c>
      <c r="H5193" t="inlineStr">
        <is>
          <t>Ypsilanti, Mich.</t>
        </is>
      </c>
      <c r="I5193" t="inlineStr">
        <is>
          <t>Transfer from Grand Valley State (2026 portal)</t>
        </is>
      </c>
    </row>
    <row r="5194">
      <c r="A5194" t="inlineStr">
        <is>
          <t>Kansas</t>
        </is>
      </c>
      <c r="B5194" t="n">
        <v>81</v>
      </c>
      <c r="C5194" t="inlineStr">
        <is>
          <t>Quinton Conley</t>
        </is>
      </c>
      <c r="D5194" t="inlineStr">
        <is>
          <t>TE</t>
        </is>
      </c>
      <c r="E5194" t="inlineStr">
        <is>
          <t>R-Sr</t>
        </is>
      </c>
      <c r="F5194" t="inlineStr">
        <is>
          <t>6'6"</t>
        </is>
      </c>
      <c r="G5194" t="n">
        <v>251</v>
      </c>
      <c r="H5194" t="inlineStr">
        <is>
          <t>Kansas City, Mo.</t>
        </is>
      </c>
    </row>
    <row r="5195">
      <c r="A5195" t="inlineStr">
        <is>
          <t>Kansas</t>
        </is>
      </c>
      <c r="B5195" t="n">
        <v>29</v>
      </c>
      <c r="C5195" t="inlineStr">
        <is>
          <t>Martin Connington</t>
        </is>
      </c>
      <c r="D5195" t="inlineStr">
        <is>
          <t>K</t>
        </is>
      </c>
      <c r="E5195" t="inlineStr">
        <is>
          <t>R-So</t>
        </is>
      </c>
      <c r="F5195" t="inlineStr">
        <is>
          <t>6'0"</t>
        </is>
      </c>
      <c r="G5195" t="n">
        <v>198</v>
      </c>
      <c r="H5195" t="inlineStr">
        <is>
          <t>Meridian, Idaho</t>
        </is>
      </c>
      <c r="I5195" t="inlineStr">
        <is>
          <t>Transfer from Michigan State (2026 portal)</t>
        </is>
      </c>
    </row>
    <row r="5196">
      <c r="A5196" t="inlineStr">
        <is>
          <t>Kansas</t>
        </is>
      </c>
      <c r="B5196" t="n">
        <v>89</v>
      </c>
      <c r="C5196" t="inlineStr">
        <is>
          <t>Jackson Cook</t>
        </is>
      </c>
      <c r="D5196" t="inlineStr">
        <is>
          <t>WR</t>
        </is>
      </c>
      <c r="E5196" t="inlineStr">
        <is>
          <t>R-Fr</t>
        </is>
      </c>
      <c r="F5196" t="inlineStr">
        <is>
          <t>6'2"</t>
        </is>
      </c>
      <c r="G5196" t="n">
        <v>193</v>
      </c>
      <c r="H5196" t="inlineStr">
        <is>
          <t>Loganville, Ga.</t>
        </is>
      </c>
    </row>
    <row r="5197">
      <c r="A5197" t="inlineStr">
        <is>
          <t>Kansas</t>
        </is>
      </c>
      <c r="B5197" t="n">
        <v>0</v>
      </c>
      <c r="C5197" t="inlineStr">
        <is>
          <t>Nahzae Cox</t>
        </is>
      </c>
      <c r="D5197" t="inlineStr">
        <is>
          <t>WR</t>
        </is>
      </c>
      <c r="E5197" t="inlineStr">
        <is>
          <t>Sr</t>
        </is>
      </c>
      <c r="F5197" t="inlineStr">
        <is>
          <t>6'3"</t>
        </is>
      </c>
      <c r="G5197" t="n">
        <v>208</v>
      </c>
      <c r="H5197" t="inlineStr">
        <is>
          <t>Fresno, Calif.</t>
        </is>
      </c>
      <c r="I5197" t="inlineStr">
        <is>
          <t>Transfer from Middle Tennessee (2026 portal)</t>
        </is>
      </c>
    </row>
    <row r="5198">
      <c r="A5198" t="inlineStr">
        <is>
          <t>Kansas</t>
        </is>
      </c>
      <c r="B5198" t="n">
        <v>18</v>
      </c>
      <c r="C5198" t="inlineStr">
        <is>
          <t>Joseph Credit</t>
        </is>
      </c>
      <c r="D5198" t="inlineStr">
        <is>
          <t>LB</t>
        </is>
      </c>
      <c r="E5198" t="inlineStr">
        <is>
          <t>Fr</t>
        </is>
      </c>
      <c r="F5198" t="inlineStr">
        <is>
          <t>6'1"</t>
        </is>
      </c>
      <c r="G5198" t="n">
        <v>220</v>
      </c>
      <c r="H5198" t="inlineStr">
        <is>
          <t>Pearland, Texas</t>
        </is>
      </c>
    </row>
    <row r="5199">
      <c r="A5199" t="inlineStr">
        <is>
          <t>Kansas</t>
        </is>
      </c>
      <c r="B5199" t="n">
        <v>7</v>
      </c>
      <c r="C5199" t="inlineStr">
        <is>
          <t>Bam Crouch</t>
        </is>
      </c>
      <c r="D5199" t="inlineStr">
        <is>
          <t>LB</t>
        </is>
      </c>
      <c r="E5199" t="inlineStr">
        <is>
          <t>R-Sr</t>
        </is>
      </c>
      <c r="F5199" t="inlineStr">
        <is>
          <t>6'1"</t>
        </is>
      </c>
      <c r="G5199" t="n">
        <v>225</v>
      </c>
      <c r="H5199" t="inlineStr">
        <is>
          <t>Tampa, Fla.</t>
        </is>
      </c>
    </row>
    <row r="5200">
      <c r="A5200" t="inlineStr">
        <is>
          <t>Kansas</t>
        </is>
      </c>
      <c r="B5200" t="n">
        <v>22</v>
      </c>
      <c r="C5200" t="inlineStr">
        <is>
          <t>Khijohnn Cummings-Coleman</t>
        </is>
      </c>
      <c r="D5200" t="inlineStr">
        <is>
          <t>S</t>
        </is>
      </c>
      <c r="E5200" t="inlineStr">
        <is>
          <t>R-So</t>
        </is>
      </c>
      <c r="F5200" t="inlineStr">
        <is>
          <t>5'11"</t>
        </is>
      </c>
      <c r="G5200" t="n">
        <v>205</v>
      </c>
      <c r="H5200" t="inlineStr">
        <is>
          <t>Minneapolis, Minn.</t>
        </is>
      </c>
      <c r="I5200" t="inlineStr">
        <is>
          <t>Transfer from Iowa State (2026 portal)</t>
        </is>
      </c>
    </row>
    <row r="5201">
      <c r="A5201" t="inlineStr">
        <is>
          <t>Kansas</t>
        </is>
      </c>
      <c r="B5201" t="n">
        <v>87</v>
      </c>
      <c r="C5201" t="inlineStr">
        <is>
          <t>Leyton Cure</t>
        </is>
      </c>
      <c r="D5201" t="inlineStr">
        <is>
          <t>TE</t>
        </is>
      </c>
      <c r="E5201" t="inlineStr">
        <is>
          <t>R-Sr</t>
        </is>
      </c>
      <c r="F5201" t="inlineStr">
        <is>
          <t>6'3"</t>
        </is>
      </c>
      <c r="G5201" t="n">
        <v>249</v>
      </c>
      <c r="H5201" t="inlineStr">
        <is>
          <t>Goodland, Kan.</t>
        </is>
      </c>
    </row>
    <row r="5202">
      <c r="A5202" t="inlineStr">
        <is>
          <t>Kansas</t>
        </is>
      </c>
      <c r="B5202" t="n">
        <v>11</v>
      </c>
      <c r="C5202" t="inlineStr">
        <is>
          <t>Malachi Curvey</t>
        </is>
      </c>
      <c r="D5202" t="inlineStr">
        <is>
          <t>LB</t>
        </is>
      </c>
      <c r="E5202" t="inlineStr">
        <is>
          <t>R-Fr</t>
        </is>
      </c>
      <c r="F5202" t="inlineStr">
        <is>
          <t>6'4"</t>
        </is>
      </c>
      <c r="G5202" t="n">
        <v>236</v>
      </c>
      <c r="H5202" t="inlineStr">
        <is>
          <t>Waukee, Iowa</t>
        </is>
      </c>
    </row>
    <row r="5203">
      <c r="A5203" t="inlineStr">
        <is>
          <t>Kansas</t>
        </is>
      </c>
      <c r="B5203" t="n">
        <v>13</v>
      </c>
      <c r="C5203" t="inlineStr">
        <is>
          <t>Quincy Davis</t>
        </is>
      </c>
      <c r="D5203" t="inlineStr">
        <is>
          <t>LB</t>
        </is>
      </c>
      <c r="E5203" t="inlineStr">
        <is>
          <t>R-Jr</t>
        </is>
      </c>
      <c r="F5203" t="inlineStr">
        <is>
          <t>6'1"</t>
        </is>
      </c>
      <c r="G5203" t="n">
        <v>227</v>
      </c>
      <c r="H5203" t="inlineStr">
        <is>
          <t>Las Vegas, Nev.</t>
        </is>
      </c>
      <c r="I5203" t="inlineStr">
        <is>
          <t>Transfer from New Mexico State (2026 portal)</t>
        </is>
      </c>
    </row>
    <row r="5204">
      <c r="A5204" t="inlineStr">
        <is>
          <t>Kansas</t>
        </is>
      </c>
      <c r="B5204" t="n">
        <v>27</v>
      </c>
      <c r="C5204" t="inlineStr">
        <is>
          <t>Taylor Davis</t>
        </is>
      </c>
      <c r="D5204" t="inlineStr">
        <is>
          <t>S</t>
        </is>
      </c>
      <c r="E5204" t="inlineStr">
        <is>
          <t>R-Jr</t>
        </is>
      </c>
      <c r="F5204" t="inlineStr">
        <is>
          <t>6'0"</t>
        </is>
      </c>
      <c r="G5204" t="n">
        <v>202</v>
      </c>
      <c r="H5204" t="inlineStr">
        <is>
          <t>Missouri City, Texas</t>
        </is>
      </c>
    </row>
    <row r="5205">
      <c r="A5205" t="inlineStr">
        <is>
          <t>Kansas</t>
        </is>
      </c>
      <c r="B5205" t="n">
        <v>4</v>
      </c>
      <c r="C5205" t="inlineStr">
        <is>
          <t>Jalen Dupree</t>
        </is>
      </c>
      <c r="D5205" t="inlineStr">
        <is>
          <t>RB</t>
        </is>
      </c>
      <c r="E5205" t="inlineStr">
        <is>
          <t>R-So</t>
        </is>
      </c>
      <c r="F5205" t="inlineStr">
        <is>
          <t>6'0"</t>
        </is>
      </c>
      <c r="G5205" t="n">
        <v>210</v>
      </c>
      <c r="H5205" t="inlineStr">
        <is>
          <t>Benton, Ark.</t>
        </is>
      </c>
      <c r="I5205" t="inlineStr">
        <is>
          <t>Transfer from Colorado State (2026 portal)</t>
        </is>
      </c>
    </row>
    <row r="5206">
      <c r="A5206" t="inlineStr">
        <is>
          <t>Kansas</t>
        </is>
      </c>
      <c r="B5206" t="n">
        <v>1</v>
      </c>
      <c r="C5206" t="inlineStr">
        <is>
          <t>Dylan Edwards</t>
        </is>
      </c>
      <c r="D5206" t="inlineStr">
        <is>
          <t>RB</t>
        </is>
      </c>
      <c r="E5206" t="inlineStr">
        <is>
          <t>Jr</t>
        </is>
      </c>
      <c r="F5206" t="inlineStr">
        <is>
          <t>5'9"</t>
        </is>
      </c>
      <c r="G5206" t="n">
        <v>175</v>
      </c>
      <c r="H5206" t="inlineStr">
        <is>
          <t>Derby, Kan.</t>
        </is>
      </c>
      <c r="I5206" t="inlineStr">
        <is>
          <t>Transfer from Kansas State (2026 portal)</t>
        </is>
      </c>
    </row>
    <row r="5207">
      <c r="A5207" t="inlineStr">
        <is>
          <t>Kansas</t>
        </is>
      </c>
      <c r="B5207" t="n">
        <v>98</v>
      </c>
      <c r="C5207" t="inlineStr">
        <is>
          <t>Dane Efird</t>
        </is>
      </c>
      <c r="D5207" t="inlineStr">
        <is>
          <t>K</t>
        </is>
      </c>
      <c r="E5207" t="inlineStr">
        <is>
          <t>R-Fr</t>
        </is>
      </c>
      <c r="F5207" t="inlineStr">
        <is>
          <t>6'3"</t>
        </is>
      </c>
      <c r="G5207" t="n">
        <v>200</v>
      </c>
      <c r="H5207" t="inlineStr">
        <is>
          <t>Branson, Mo.</t>
        </is>
      </c>
    </row>
    <row r="5208">
      <c r="A5208" t="inlineStr">
        <is>
          <t>Kansas</t>
        </is>
      </c>
      <c r="B5208" t="n">
        <v>23</v>
      </c>
      <c r="C5208" t="inlineStr">
        <is>
          <t>Mason Ellis</t>
        </is>
      </c>
      <c r="D5208" t="inlineStr">
        <is>
          <t>S</t>
        </is>
      </c>
      <c r="E5208" t="inlineStr">
        <is>
          <t>R-Sr</t>
        </is>
      </c>
      <c r="F5208" t="inlineStr">
        <is>
          <t>6'2"</t>
        </is>
      </c>
      <c r="G5208" t="n">
        <v>200</v>
      </c>
      <c r="H5208" t="inlineStr">
        <is>
          <t>Mulvane, Kan.</t>
        </is>
      </c>
    </row>
    <row r="5209">
      <c r="A5209" t="inlineStr">
        <is>
          <t>Kansas</t>
        </is>
      </c>
      <c r="B5209" t="n">
        <v>8</v>
      </c>
      <c r="C5209" t="inlineStr">
        <is>
          <t>Josh Galbreath</t>
        </is>
      </c>
      <c r="D5209" t="inlineStr">
        <is>
          <t>LB</t>
        </is>
      </c>
      <c r="E5209" t="inlineStr">
        <is>
          <t>Fr</t>
        </is>
      </c>
      <c r="F5209" t="inlineStr">
        <is>
          <t>6'3"</t>
        </is>
      </c>
      <c r="G5209" t="n">
        <v>212</v>
      </c>
      <c r="H5209" t="inlineStr">
        <is>
          <t>Lawrence, Kan.</t>
        </is>
      </c>
    </row>
    <row r="5210">
      <c r="A5210" t="inlineStr">
        <is>
          <t>Kansas</t>
        </is>
      </c>
      <c r="B5210" t="n">
        <v>2</v>
      </c>
      <c r="C5210" t="inlineStr">
        <is>
          <t>Syeed Gibbs</t>
        </is>
      </c>
      <c r="D5210" t="inlineStr">
        <is>
          <t>CB</t>
        </is>
      </c>
      <c r="E5210" t="inlineStr">
        <is>
          <t>R-Sr</t>
        </is>
      </c>
      <c r="F5210" t="inlineStr">
        <is>
          <t>6'0"</t>
        </is>
      </c>
      <c r="G5210" t="n">
        <v>190</v>
      </c>
      <c r="H5210" t="inlineStr">
        <is>
          <t>Everett, Mass.</t>
        </is>
      </c>
    </row>
    <row r="5211">
      <c r="A5211" t="inlineStr">
        <is>
          <t>Kansas</t>
        </is>
      </c>
      <c r="B5211" t="n">
        <v>99</v>
      </c>
      <c r="C5211" t="inlineStr">
        <is>
          <t>Matthew Gill</t>
        </is>
      </c>
      <c r="D5211" t="inlineStr">
        <is>
          <t>P</t>
        </is>
      </c>
      <c r="E5211" t="inlineStr">
        <is>
          <t>Fr</t>
        </is>
      </c>
      <c r="F5211" t="inlineStr">
        <is>
          <t>6'3"</t>
        </is>
      </c>
      <c r="G5211" t="n">
        <v>195</v>
      </c>
      <c r="H5211" t="inlineStr">
        <is>
          <t>Sydney, Australia</t>
        </is>
      </c>
    </row>
    <row r="5212">
      <c r="A5212" t="inlineStr">
        <is>
          <t>Kansas</t>
        </is>
      </c>
      <c r="B5212" t="n">
        <v>19</v>
      </c>
      <c r="C5212" t="inlineStr">
        <is>
          <t>Corbin Glasco</t>
        </is>
      </c>
      <c r="D5212" t="inlineStr">
        <is>
          <t>WR</t>
        </is>
      </c>
      <c r="E5212" t="inlineStr">
        <is>
          <t>Fr</t>
        </is>
      </c>
      <c r="F5212" t="inlineStr">
        <is>
          <t>5'9"</t>
        </is>
      </c>
      <c r="G5212" t="n">
        <v>183</v>
      </c>
      <c r="H5212" t="inlineStr">
        <is>
          <t>Denton, Texas</t>
        </is>
      </c>
    </row>
    <row r="5213">
      <c r="A5213" t="inlineStr">
        <is>
          <t>Kansas</t>
        </is>
      </c>
      <c r="B5213" t="n">
        <v>3</v>
      </c>
      <c r="C5213" t="inlineStr">
        <is>
          <t>Corey Gordon</t>
        </is>
      </c>
      <c r="D5213" t="inlineStr">
        <is>
          <t>S</t>
        </is>
      </c>
      <c r="E5213" t="inlineStr">
        <is>
          <t>R-Sr</t>
        </is>
      </c>
      <c r="F5213" t="inlineStr">
        <is>
          <t>6'2"</t>
        </is>
      </c>
      <c r="G5213" t="n">
        <v>197</v>
      </c>
      <c r="H5213" t="inlineStr">
        <is>
          <t>Oklahoma City, Okla.</t>
        </is>
      </c>
      <c r="I5213" t="inlineStr">
        <is>
          <t>Transfer from Louisville (2026 portal)</t>
        </is>
      </c>
    </row>
    <row r="5214">
      <c r="A5214" t="inlineStr">
        <is>
          <t>Kansas</t>
        </is>
      </c>
      <c r="B5214" t="n">
        <v>93</v>
      </c>
      <c r="C5214" t="inlineStr">
        <is>
          <t>Josiah Hammond</t>
        </is>
      </c>
      <c r="D5214" t="inlineStr">
        <is>
          <t>DT</t>
        </is>
      </c>
      <c r="E5214" t="inlineStr">
        <is>
          <t>R-Fr</t>
        </is>
      </c>
      <c r="F5214" t="inlineStr">
        <is>
          <t>6'4"</t>
        </is>
      </c>
      <c r="G5214" t="n">
        <v>293</v>
      </c>
      <c r="H5214" t="inlineStr">
        <is>
          <t>Tulsa, Okla.</t>
        </is>
      </c>
    </row>
    <row r="5215">
      <c r="A5215" t="inlineStr">
        <is>
          <t>Kansas</t>
        </is>
      </c>
      <c r="B5215" t="n">
        <v>20</v>
      </c>
      <c r="C5215" t="inlineStr">
        <is>
          <t>Connor Hanika</t>
        </is>
      </c>
      <c r="D5215" t="inlineStr">
        <is>
          <t>QB</t>
        </is>
      </c>
      <c r="E5215" t="inlineStr">
        <is>
          <t>Fr</t>
        </is>
      </c>
      <c r="F5215" t="inlineStr">
        <is>
          <t>6'2"</t>
        </is>
      </c>
      <c r="G5215" t="n">
        <v>165</v>
      </c>
      <c r="H5215" t="inlineStr">
        <is>
          <t>Topeka, Kan.</t>
        </is>
      </c>
    </row>
    <row r="5216">
      <c r="A5216" t="inlineStr">
        <is>
          <t>Kansas</t>
        </is>
      </c>
      <c r="B5216" t="n">
        <v>72</v>
      </c>
      <c r="C5216" t="inlineStr">
        <is>
          <t>DeAndre Harper</t>
        </is>
      </c>
      <c r="D5216" t="inlineStr">
        <is>
          <t>OL</t>
        </is>
      </c>
      <c r="E5216" t="inlineStr">
        <is>
          <t>R-So</t>
        </is>
      </c>
      <c r="F5216" t="inlineStr">
        <is>
          <t>6'6"</t>
        </is>
      </c>
      <c r="G5216" t="n">
        <v>322</v>
      </c>
      <c r="H5216" t="inlineStr">
        <is>
          <t>Omaha, Neb.</t>
        </is>
      </c>
    </row>
    <row r="5217">
      <c r="A5217" t="inlineStr">
        <is>
          <t>Kansas</t>
        </is>
      </c>
      <c r="B5217" t="n">
        <v>12</v>
      </c>
      <c r="C5217" t="inlineStr">
        <is>
          <t>Jaden Harris</t>
        </is>
      </c>
      <c r="D5217" t="inlineStr">
        <is>
          <t>S</t>
        </is>
      </c>
      <c r="E5217" t="inlineStr">
        <is>
          <t>R-Sr</t>
        </is>
      </c>
      <c r="F5217" t="inlineStr">
        <is>
          <t>6'0"</t>
        </is>
      </c>
      <c r="G5217" t="n">
        <v>198</v>
      </c>
      <c r="H5217" t="inlineStr">
        <is>
          <t>Atlanta, Ga.</t>
        </is>
      </c>
      <c r="I5217" t="inlineStr">
        <is>
          <t>Transfer from Georgia (2026 portal)</t>
        </is>
      </c>
    </row>
    <row r="5218">
      <c r="A5218" t="inlineStr">
        <is>
          <t>Kansas</t>
        </is>
      </c>
      <c r="B5218" t="n">
        <v>33</v>
      </c>
      <c r="C5218" t="inlineStr">
        <is>
          <t>Leroy Harris III</t>
        </is>
      </c>
      <c r="D5218" t="inlineStr">
        <is>
          <t>DE</t>
        </is>
      </c>
      <c r="E5218" t="inlineStr">
        <is>
          <t>Jr</t>
        </is>
      </c>
      <c r="F5218" t="inlineStr">
        <is>
          <t>6'5"</t>
        </is>
      </c>
      <c r="G5218" t="n">
        <v>260</v>
      </c>
      <c r="H5218" t="inlineStr">
        <is>
          <t>Brentwood, Tenn.</t>
        </is>
      </c>
    </row>
    <row r="5219">
      <c r="A5219" t="inlineStr">
        <is>
          <t>Kansas</t>
        </is>
      </c>
      <c r="B5219" t="n">
        <v>12</v>
      </c>
      <c r="C5219" t="inlineStr">
        <is>
          <t>Bryson Hayes</t>
        </is>
      </c>
      <c r="D5219" t="inlineStr">
        <is>
          <t>WR</t>
        </is>
      </c>
      <c r="E5219" t="inlineStr">
        <is>
          <t>R-Fr</t>
        </is>
      </c>
      <c r="F5219" t="inlineStr">
        <is>
          <t>6'0"</t>
        </is>
      </c>
      <c r="G5219" t="n">
        <v>190</v>
      </c>
      <c r="H5219" t="inlineStr">
        <is>
          <t>Wichita, Kan.</t>
        </is>
      </c>
    </row>
    <row r="5220">
      <c r="A5220" t="inlineStr">
        <is>
          <t>Kansas</t>
        </is>
      </c>
      <c r="B5220" t="n">
        <v>94</v>
      </c>
      <c r="C5220" t="inlineStr">
        <is>
          <t>Blake Herold</t>
        </is>
      </c>
      <c r="D5220" t="inlineStr">
        <is>
          <t>DT</t>
        </is>
      </c>
      <c r="E5220" t="inlineStr">
        <is>
          <t>R-Jr</t>
        </is>
      </c>
      <c r="F5220" t="inlineStr">
        <is>
          <t>6'3"</t>
        </is>
      </c>
      <c r="G5220" t="n">
        <v>292</v>
      </c>
      <c r="H5220" t="inlineStr">
        <is>
          <t>Shenandoah, Iowa</t>
        </is>
      </c>
    </row>
    <row r="5221">
      <c r="A5221" t="inlineStr">
        <is>
          <t>Kansas</t>
        </is>
      </c>
      <c r="B5221" t="n">
        <v>56</v>
      </c>
      <c r="C5221" t="inlineStr">
        <is>
          <t>Amir Herring</t>
        </is>
      </c>
      <c r="D5221" t="inlineStr">
        <is>
          <t>OL</t>
        </is>
      </c>
      <c r="E5221" t="inlineStr">
        <is>
          <t>R-Jr</t>
        </is>
      </c>
      <c r="F5221" t="inlineStr">
        <is>
          <t>6'3"</t>
        </is>
      </c>
      <c r="G5221" t="n">
        <v>305</v>
      </c>
      <c r="H5221" t="inlineStr">
        <is>
          <t>Southfield, Mich.</t>
        </is>
      </c>
    </row>
    <row r="5222">
      <c r="A5222" t="inlineStr">
        <is>
          <t>Kansas</t>
        </is>
      </c>
      <c r="B5222" t="n">
        <v>97</v>
      </c>
      <c r="C5222" t="inlineStr">
        <is>
          <t>Hunter Higgins</t>
        </is>
      </c>
      <c r="D5222" t="inlineStr">
        <is>
          <t>DE</t>
        </is>
      </c>
      <c r="E5222" t="inlineStr">
        <is>
          <t>Fr</t>
        </is>
      </c>
      <c r="F5222" t="inlineStr">
        <is>
          <t>6'5"</t>
        </is>
      </c>
      <c r="G5222" t="n">
        <v>255</v>
      </c>
      <c r="H5222" t="inlineStr">
        <is>
          <t>Wichita, Kan.</t>
        </is>
      </c>
    </row>
    <row r="5223">
      <c r="A5223" t="inlineStr">
        <is>
          <t>Kansas</t>
        </is>
      </c>
      <c r="B5223" t="n">
        <v>90</v>
      </c>
      <c r="C5223" t="inlineStr">
        <is>
          <t>Adrian Holley</t>
        </is>
      </c>
      <c r="D5223" t="inlineStr">
        <is>
          <t>DE</t>
        </is>
      </c>
      <c r="E5223" t="inlineStr">
        <is>
          <t>R-Fr</t>
        </is>
      </c>
      <c r="F5223" t="inlineStr">
        <is>
          <t>6'4"</t>
        </is>
      </c>
      <c r="G5223" t="n">
        <v>260</v>
      </c>
      <c r="H5223" t="inlineStr">
        <is>
          <t>Westville, Ind.</t>
        </is>
      </c>
    </row>
    <row r="5224">
      <c r="A5224" t="inlineStr">
        <is>
          <t>Kansas</t>
        </is>
      </c>
      <c r="B5224" t="n">
        <v>83</v>
      </c>
      <c r="C5224" t="inlineStr">
        <is>
          <t>Conlee Hovey</t>
        </is>
      </c>
      <c r="D5224" t="inlineStr">
        <is>
          <t>TE</t>
        </is>
      </c>
      <c r="E5224" t="inlineStr">
        <is>
          <t>R-Fr</t>
        </is>
      </c>
      <c r="F5224" t="inlineStr">
        <is>
          <t>6'5"</t>
        </is>
      </c>
      <c r="G5224" t="n">
        <v>245</v>
      </c>
      <c r="H5224" t="inlineStr">
        <is>
          <t>Louisburg, Kan.</t>
        </is>
      </c>
    </row>
    <row r="5225">
      <c r="A5225" t="inlineStr">
        <is>
          <t>Kansas</t>
        </is>
      </c>
      <c r="B5225" t="n">
        <v>6</v>
      </c>
      <c r="C5225" t="inlineStr">
        <is>
          <t>Jahlil Hurley</t>
        </is>
      </c>
      <c r="D5225" t="inlineStr">
        <is>
          <t>CB</t>
        </is>
      </c>
      <c r="E5225" t="inlineStr">
        <is>
          <t>R-Jr</t>
        </is>
      </c>
      <c r="F5225" t="inlineStr">
        <is>
          <t>6'2"</t>
        </is>
      </c>
      <c r="G5225" t="n">
        <v>185</v>
      </c>
      <c r="H5225" t="inlineStr">
        <is>
          <t>Florence, Ala.</t>
        </is>
      </c>
    </row>
    <row r="5226">
      <c r="A5226" t="inlineStr">
        <is>
          <t>Kansas</t>
        </is>
      </c>
      <c r="B5226" t="n">
        <v>10</v>
      </c>
      <c r="C5226" t="inlineStr">
        <is>
          <t>Chase Jenkins</t>
        </is>
      </c>
      <c r="D5226" t="inlineStr">
        <is>
          <t>QB</t>
        </is>
      </c>
      <c r="E5226" t="inlineStr">
        <is>
          <t>R-Jr</t>
        </is>
      </c>
      <c r="F5226" t="inlineStr">
        <is>
          <t>6'0"</t>
        </is>
      </c>
      <c r="G5226" t="n">
        <v>204</v>
      </c>
      <c r="H5226" t="inlineStr">
        <is>
          <t>Houston, Texas</t>
        </is>
      </c>
      <c r="I5226" t="inlineStr">
        <is>
          <t>Transfer from Rice (2026 portal)</t>
        </is>
      </c>
    </row>
    <row r="5227">
      <c r="A5227" t="inlineStr">
        <is>
          <t>Kansas</t>
        </is>
      </c>
      <c r="B5227" t="n">
        <v>55</v>
      </c>
      <c r="C5227" t="inlineStr">
        <is>
          <t>Trezelle Jenkins Jr.</t>
        </is>
      </c>
      <c r="D5227" t="inlineStr">
        <is>
          <t>OL</t>
        </is>
      </c>
      <c r="E5227" t="inlineStr">
        <is>
          <t>So</t>
        </is>
      </c>
      <c r="F5227" t="inlineStr">
        <is>
          <t>6'6"</t>
        </is>
      </c>
      <c r="G5227" t="n">
        <v>307</v>
      </c>
      <c r="H5227" t="inlineStr">
        <is>
          <t>Detroit, Mich.</t>
        </is>
      </c>
      <c r="I5227" t="inlineStr">
        <is>
          <t>Transfer from Wayne State (2026 portal)</t>
        </is>
      </c>
    </row>
    <row r="5228">
      <c r="A5228" t="inlineStr">
        <is>
          <t>Kansas</t>
        </is>
      </c>
      <c r="B5228" t="n">
        <v>22</v>
      </c>
      <c r="C5228" t="inlineStr">
        <is>
          <t>Micah Johnson</t>
        </is>
      </c>
      <c r="D5228" t="inlineStr">
        <is>
          <t>RB</t>
        </is>
      </c>
      <c r="E5228" t="inlineStr">
        <is>
          <t>R-So</t>
        </is>
      </c>
      <c r="F5228" t="inlineStr">
        <is>
          <t>5'10"</t>
        </is>
      </c>
      <c r="G5228" t="n">
        <v>195</v>
      </c>
      <c r="H5228" t="inlineStr">
        <is>
          <t>Wichita, Kan.</t>
        </is>
      </c>
    </row>
    <row r="5229">
      <c r="A5229" t="inlineStr">
        <is>
          <t>Kansas</t>
        </is>
      </c>
      <c r="B5229" t="n">
        <v>24</v>
      </c>
      <c r="C5229" t="inlineStr">
        <is>
          <t>Darrion Jones</t>
        </is>
      </c>
      <c r="D5229" t="inlineStr">
        <is>
          <t>S</t>
        </is>
      </c>
      <c r="E5229" t="inlineStr">
        <is>
          <t>R-Fr</t>
        </is>
      </c>
      <c r="F5229" t="inlineStr">
        <is>
          <t>6'3"</t>
        </is>
      </c>
      <c r="G5229" t="n">
        <v>185</v>
      </c>
      <c r="H5229" t="inlineStr">
        <is>
          <t>Fort Myers, Fla.</t>
        </is>
      </c>
    </row>
    <row r="5230">
      <c r="A5230" t="inlineStr">
        <is>
          <t>Kansas</t>
        </is>
      </c>
      <c r="B5230" t="n">
        <v>24</v>
      </c>
      <c r="C5230" t="inlineStr">
        <is>
          <t>John Kelly</t>
        </is>
      </c>
      <c r="D5230" t="inlineStr">
        <is>
          <t>RB</t>
        </is>
      </c>
      <c r="E5230" t="inlineStr">
        <is>
          <t>R-Fr</t>
        </is>
      </c>
      <c r="F5230" t="inlineStr">
        <is>
          <t>6'1"</t>
        </is>
      </c>
      <c r="G5230" t="n">
        <v>215</v>
      </c>
      <c r="H5230" t="inlineStr">
        <is>
          <t>Cypress, Texas</t>
        </is>
      </c>
    </row>
    <row r="5231">
      <c r="A5231" t="inlineStr">
        <is>
          <t>Kansas</t>
        </is>
      </c>
      <c r="B5231" t="n">
        <v>73</v>
      </c>
      <c r="C5231" t="inlineStr">
        <is>
          <t>Anderson Kopp</t>
        </is>
      </c>
      <c r="D5231" t="inlineStr">
        <is>
          <t>OL</t>
        </is>
      </c>
      <c r="E5231" t="inlineStr">
        <is>
          <t>R-Fr</t>
        </is>
      </c>
      <c r="F5231" t="inlineStr">
        <is>
          <t>6'4"</t>
        </is>
      </c>
      <c r="G5231" t="n">
        <v>305</v>
      </c>
      <c r="H5231" t="inlineStr">
        <is>
          <t>Phoenix, Ariz.</t>
        </is>
      </c>
    </row>
    <row r="5232">
      <c r="A5232" t="inlineStr">
        <is>
          <t>Kansas</t>
        </is>
      </c>
      <c r="B5232" t="n">
        <v>3</v>
      </c>
      <c r="C5232" t="inlineStr">
        <is>
          <t>Keaton Kubecka</t>
        </is>
      </c>
      <c r="D5232" t="inlineStr">
        <is>
          <t>WR</t>
        </is>
      </c>
      <c r="E5232" t="inlineStr">
        <is>
          <t>R-Jr</t>
        </is>
      </c>
      <c r="F5232" t="inlineStr">
        <is>
          <t>6'2"</t>
        </is>
      </c>
      <c r="G5232" t="n">
        <v>206</v>
      </c>
      <c r="H5232" t="inlineStr">
        <is>
          <t>Austin, Texas</t>
        </is>
      </c>
    </row>
    <row r="5233">
      <c r="A5233" t="inlineStr">
        <is>
          <t>Kansas</t>
        </is>
      </c>
      <c r="B5233" t="n">
        <v>4</v>
      </c>
      <c r="C5233" t="inlineStr">
        <is>
          <t>Trey Lathan</t>
        </is>
      </c>
      <c r="D5233" t="inlineStr">
        <is>
          <t>LB</t>
        </is>
      </c>
      <c r="E5233" t="inlineStr">
        <is>
          <t>R-Sr</t>
        </is>
      </c>
      <c r="F5233" t="inlineStr">
        <is>
          <t>6'1"</t>
        </is>
      </c>
      <c r="G5233" t="n">
        <v>224</v>
      </c>
      <c r="H5233" t="inlineStr">
        <is>
          <t>Goulds, Fla.</t>
        </is>
      </c>
    </row>
    <row r="5234">
      <c r="A5234" t="inlineStr">
        <is>
          <t>Kansas</t>
        </is>
      </c>
      <c r="B5234" t="n">
        <v>71</v>
      </c>
      <c r="C5234" t="inlineStr">
        <is>
          <t>James Livingston</t>
        </is>
      </c>
      <c r="D5234" t="inlineStr">
        <is>
          <t>OL</t>
        </is>
      </c>
      <c r="E5234" t="inlineStr">
        <is>
          <t>R-Sr</t>
        </is>
      </c>
      <c r="F5234" t="inlineStr">
        <is>
          <t>6'7"</t>
        </is>
      </c>
      <c r="G5234" t="n">
        <v>317</v>
      </c>
      <c r="H5234" t="inlineStr">
        <is>
          <t>Dexter, Mich.</t>
        </is>
      </c>
    </row>
    <row r="5235">
      <c r="A5235" t="inlineStr">
        <is>
          <t>Kansas</t>
        </is>
      </c>
      <c r="B5235" t="n">
        <v>68</v>
      </c>
      <c r="C5235" t="inlineStr">
        <is>
          <t>Max Manske</t>
        </is>
      </c>
      <c r="D5235" t="inlineStr">
        <is>
          <t>OL</t>
        </is>
      </c>
      <c r="E5235" t="inlineStr">
        <is>
          <t>Fr</t>
        </is>
      </c>
      <c r="F5235" t="inlineStr">
        <is>
          <t>6'3"</t>
        </is>
      </c>
      <c r="G5235" t="n">
        <v>265</v>
      </c>
      <c r="H5235" t="inlineStr">
        <is>
          <t>Overland Park, Kan.</t>
        </is>
      </c>
    </row>
    <row r="5236">
      <c r="A5236" t="inlineStr">
        <is>
          <t>Kansas</t>
        </is>
      </c>
      <c r="B5236" t="n">
        <v>34</v>
      </c>
      <c r="C5236" t="inlineStr">
        <is>
          <t>Dillon Marshall</t>
        </is>
      </c>
      <c r="D5236" t="inlineStr">
        <is>
          <t>S</t>
        </is>
      </c>
      <c r="E5236" t="inlineStr">
        <is>
          <t>R-So</t>
        </is>
      </c>
      <c r="F5236" t="inlineStr">
        <is>
          <t>6'2"</t>
        </is>
      </c>
      <c r="G5236" t="n">
        <v>200</v>
      </c>
      <c r="H5236" t="inlineStr">
        <is>
          <t>Overland Park, Kan.</t>
        </is>
      </c>
    </row>
    <row r="5237">
      <c r="A5237" t="inlineStr">
        <is>
          <t>Kansas</t>
        </is>
      </c>
      <c r="B5237" t="n">
        <v>8</v>
      </c>
      <c r="C5237" t="inlineStr">
        <is>
          <t>Isaiah Marshall</t>
        </is>
      </c>
      <c r="D5237" t="inlineStr">
        <is>
          <t>QB</t>
        </is>
      </c>
      <c r="E5237" t="inlineStr">
        <is>
          <t>R-So</t>
        </is>
      </c>
      <c r="F5237" t="inlineStr">
        <is>
          <t>6'0"</t>
        </is>
      </c>
      <c r="G5237" t="n">
        <v>215</v>
      </c>
      <c r="H5237" t="inlineStr">
        <is>
          <t>Southfield, Mich.</t>
        </is>
      </c>
    </row>
    <row r="5238">
      <c r="A5238" t="inlineStr">
        <is>
          <t>Kansas</t>
        </is>
      </c>
      <c r="B5238" t="n">
        <v>45</v>
      </c>
      <c r="C5238" t="inlineStr">
        <is>
          <t>Garrett Martin</t>
        </is>
      </c>
      <c r="D5238" t="inlineStr">
        <is>
          <t>DE</t>
        </is>
      </c>
      <c r="E5238" t="inlineStr">
        <is>
          <t>R-Fr</t>
        </is>
      </c>
      <c r="F5238" t="inlineStr">
        <is>
          <t>6'4"</t>
        </is>
      </c>
      <c r="G5238" t="n">
        <v>255</v>
      </c>
      <c r="H5238" t="inlineStr">
        <is>
          <t>Scottsdale, Ariz.</t>
        </is>
      </c>
    </row>
    <row r="5239">
      <c r="A5239" t="inlineStr">
        <is>
          <t>Kansas</t>
        </is>
      </c>
      <c r="B5239" t="n">
        <v>16</v>
      </c>
      <c r="C5239" t="inlineStr">
        <is>
          <t>Jaylen Mason</t>
        </is>
      </c>
      <c r="D5239" t="inlineStr">
        <is>
          <t>QB</t>
        </is>
      </c>
      <c r="E5239" t="inlineStr">
        <is>
          <t>Fr</t>
        </is>
      </c>
      <c r="F5239" t="inlineStr">
        <is>
          <t>6'2"</t>
        </is>
      </c>
      <c r="G5239" t="n">
        <v>196</v>
      </c>
      <c r="H5239" t="inlineStr">
        <is>
          <t>Wichita, Kan.</t>
        </is>
      </c>
    </row>
    <row r="5240">
      <c r="A5240" t="inlineStr">
        <is>
          <t>Kansas</t>
        </is>
      </c>
      <c r="B5240" t="n">
        <v>95</v>
      </c>
      <c r="C5240" t="inlineStr">
        <is>
          <t>Tre'von McAlpine</t>
        </is>
      </c>
      <c r="D5240" t="inlineStr">
        <is>
          <t>DT</t>
        </is>
      </c>
      <c r="E5240" t="inlineStr">
        <is>
          <t>R-Sr</t>
        </is>
      </c>
      <c r="F5240" t="inlineStr">
        <is>
          <t>6'3"</t>
        </is>
      </c>
      <c r="G5240" t="n">
        <v>305</v>
      </c>
      <c r="H5240" t="inlineStr">
        <is>
          <t>Saraland, Ala.</t>
        </is>
      </c>
      <c r="I5240" t="inlineStr">
        <is>
          <t>Transfer from Tulane (2026 portal)</t>
        </is>
      </c>
    </row>
    <row r="5241">
      <c r="A5241" t="inlineStr">
        <is>
          <t>Kansas</t>
        </is>
      </c>
      <c r="B5241" t="n">
        <v>19</v>
      </c>
      <c r="C5241" t="inlineStr">
        <is>
          <t>Chris McCorkle</t>
        </is>
      </c>
      <c r="D5241" t="inlineStr">
        <is>
          <t>CB</t>
        </is>
      </c>
      <c r="E5241" t="inlineStr">
        <is>
          <t>R-Fr</t>
        </is>
      </c>
      <c r="F5241" t="inlineStr">
        <is>
          <t>6'1"</t>
        </is>
      </c>
      <c r="G5241" t="n">
        <v>180</v>
      </c>
      <c r="H5241" t="inlineStr">
        <is>
          <t>Bradenton, Fla.</t>
        </is>
      </c>
    </row>
    <row r="5242">
      <c r="A5242" t="inlineStr">
        <is>
          <t>Kansas</t>
        </is>
      </c>
      <c r="B5242" t="n">
        <v>40</v>
      </c>
      <c r="C5242" t="inlineStr">
        <is>
          <t>Colter McDaniel</t>
        </is>
      </c>
      <c r="D5242" t="inlineStr">
        <is>
          <t>S</t>
        </is>
      </c>
      <c r="E5242" t="inlineStr">
        <is>
          <t>R-So</t>
        </is>
      </c>
      <c r="F5242" t="inlineStr">
        <is>
          <t>6'2"</t>
        </is>
      </c>
      <c r="G5242" t="n">
        <v>191</v>
      </c>
      <c r="H5242" t="inlineStr">
        <is>
          <t>Cheney, Kan.</t>
        </is>
      </c>
    </row>
    <row r="5243">
      <c r="A5243" t="inlineStr">
        <is>
          <t>Kansas</t>
        </is>
      </c>
      <c r="B5243" t="n">
        <v>5</v>
      </c>
      <c r="C5243" t="inlineStr">
        <is>
          <t>Nik McMillan</t>
        </is>
      </c>
      <c r="D5243" t="inlineStr">
        <is>
          <t>WR</t>
        </is>
      </c>
      <c r="E5243" t="inlineStr">
        <is>
          <t>R-Sr</t>
        </is>
      </c>
      <c r="F5243" t="inlineStr">
        <is>
          <t>6'1"</t>
        </is>
      </c>
      <c r="G5243" t="n">
        <v>193</v>
      </c>
      <c r="H5243" t="inlineStr">
        <is>
          <t>Buffalo, N.Y.</t>
        </is>
      </c>
      <c r="I5243" t="inlineStr">
        <is>
          <t>Transfer from Buffalo (2026 portal)</t>
        </is>
      </c>
    </row>
    <row r="5244">
      <c r="A5244" t="inlineStr">
        <is>
          <t>Kansas</t>
        </is>
      </c>
      <c r="B5244" t="n">
        <v>77</v>
      </c>
      <c r="C5244" t="inlineStr">
        <is>
          <t>Malachi Mills</t>
        </is>
      </c>
      <c r="D5244" t="inlineStr">
        <is>
          <t>OL</t>
        </is>
      </c>
      <c r="E5244" t="inlineStr">
        <is>
          <t>Fr</t>
        </is>
      </c>
      <c r="F5244" t="inlineStr">
        <is>
          <t>6'5"</t>
        </is>
      </c>
      <c r="G5244" t="n">
        <v>295</v>
      </c>
      <c r="H5244" t="inlineStr">
        <is>
          <t>Carmel, Ind.</t>
        </is>
      </c>
    </row>
    <row r="5245">
      <c r="A5245" t="inlineStr">
        <is>
          <t>Kansas</t>
        </is>
      </c>
      <c r="B5245" t="n">
        <v>49</v>
      </c>
      <c r="C5245" t="inlineStr">
        <is>
          <t>Hollis Moeller</t>
        </is>
      </c>
      <c r="D5245" t="inlineStr">
        <is>
          <t>LS</t>
        </is>
      </c>
      <c r="E5245" t="inlineStr">
        <is>
          <t>R-So</t>
        </is>
      </c>
      <c r="F5245" t="inlineStr">
        <is>
          <t>6'0"</t>
        </is>
      </c>
      <c r="G5245" t="n">
        <v>220</v>
      </c>
      <c r="H5245" t="inlineStr">
        <is>
          <t>Shawnee, Kan.</t>
        </is>
      </c>
    </row>
    <row r="5246">
      <c r="A5246" t="inlineStr">
        <is>
          <t>Kansas</t>
        </is>
      </c>
      <c r="B5246" t="n">
        <v>58</v>
      </c>
      <c r="C5246" t="inlineStr">
        <is>
          <t>Marco Mohajir</t>
        </is>
      </c>
      <c r="D5246" t="inlineStr">
        <is>
          <t>OL</t>
        </is>
      </c>
      <c r="E5246" t="inlineStr">
        <is>
          <t>Fr</t>
        </is>
      </c>
      <c r="F5246" t="inlineStr">
        <is>
          <t>6'1"</t>
        </is>
      </c>
      <c r="G5246" t="n">
        <v>270</v>
      </c>
      <c r="H5246" t="inlineStr">
        <is>
          <t>Orlando, Fla.</t>
        </is>
      </c>
    </row>
    <row r="5247">
      <c r="A5247" t="inlineStr">
        <is>
          <t>Kansas</t>
        </is>
      </c>
      <c r="B5247" t="n">
        <v>39</v>
      </c>
      <c r="C5247" t="inlineStr">
        <is>
          <t>Rino Monteforte</t>
        </is>
      </c>
      <c r="D5247" t="inlineStr">
        <is>
          <t>LS</t>
        </is>
      </c>
      <c r="E5247" t="inlineStr">
        <is>
          <t>R-Sr</t>
        </is>
      </c>
      <c r="F5247" t="inlineStr">
        <is>
          <t>5'7"</t>
        </is>
      </c>
      <c r="G5247" t="n">
        <v>208</v>
      </c>
      <c r="H5247" t="inlineStr">
        <is>
          <t>North Babylon, N.Y.</t>
        </is>
      </c>
      <c r="I5247" t="inlineStr">
        <is>
          <t>Transfer from California (2026 portal)</t>
        </is>
      </c>
    </row>
    <row r="5248">
      <c r="A5248" t="inlineStr">
        <is>
          <t>Kansas</t>
        </is>
      </c>
      <c r="B5248" t="n">
        <v>53</v>
      </c>
      <c r="C5248" t="inlineStr">
        <is>
          <t>Kaden Moody</t>
        </is>
      </c>
      <c r="D5248" t="inlineStr">
        <is>
          <t>OL</t>
        </is>
      </c>
      <c r="E5248" t="inlineStr">
        <is>
          <t>Fr</t>
        </is>
      </c>
      <c r="F5248" t="inlineStr">
        <is>
          <t>6'6"</t>
        </is>
      </c>
      <c r="G5248" t="n">
        <v>300</v>
      </c>
      <c r="H5248" t="inlineStr">
        <is>
          <t>Broken Arrow, Okla.</t>
        </is>
      </c>
    </row>
    <row r="5249">
      <c r="A5249" t="inlineStr">
        <is>
          <t>Kansas</t>
        </is>
      </c>
      <c r="B5249" t="n">
        <v>36</v>
      </c>
      <c r="C5249" t="inlineStr">
        <is>
          <t>Jameer Moore</t>
        </is>
      </c>
      <c r="D5249" t="inlineStr">
        <is>
          <t>CB</t>
        </is>
      </c>
      <c r="E5249" t="inlineStr">
        <is>
          <t>R-So</t>
        </is>
      </c>
      <c r="F5249" t="inlineStr">
        <is>
          <t>6'3"</t>
        </is>
      </c>
      <c r="G5249" t="n">
        <v>197</v>
      </c>
      <c r="H5249" t="inlineStr">
        <is>
          <t>Salina, Kan.</t>
        </is>
      </c>
    </row>
    <row r="5250">
      <c r="A5250" t="inlineStr">
        <is>
          <t>Kansas</t>
        </is>
      </c>
      <c r="B5250" t="n">
        <v>52</v>
      </c>
      <c r="C5250" t="inlineStr">
        <is>
          <t>Nick Morrow</t>
        </is>
      </c>
      <c r="D5250" t="inlineStr">
        <is>
          <t>OL</t>
        </is>
      </c>
      <c r="E5250" t="inlineStr">
        <is>
          <t>R-Jr</t>
        </is>
      </c>
      <c r="F5250" t="inlineStr">
        <is>
          <t>6'8"</t>
        </is>
      </c>
      <c r="G5250" t="n">
        <v>323</v>
      </c>
      <c r="H5250" t="inlineStr">
        <is>
          <t>Flagstaff, Ariz.</t>
        </is>
      </c>
      <c r="I5250" t="inlineStr">
        <is>
          <t>Transfer from California (2026 portal)</t>
        </is>
      </c>
    </row>
    <row r="5251">
      <c r="A5251" t="inlineStr">
        <is>
          <t>Kansas</t>
        </is>
      </c>
      <c r="B5251" t="n">
        <v>85</v>
      </c>
      <c r="C5251" t="inlineStr">
        <is>
          <t>Carter Moses</t>
        </is>
      </c>
      <c r="D5251" t="inlineStr">
        <is>
          <t>TE</t>
        </is>
      </c>
      <c r="E5251" t="inlineStr">
        <is>
          <t>R-Sr</t>
        </is>
      </c>
      <c r="F5251" t="inlineStr">
        <is>
          <t>6'5"</t>
        </is>
      </c>
      <c r="G5251" t="n">
        <v>251</v>
      </c>
      <c r="H5251" t="inlineStr">
        <is>
          <t>Wilmington, N.C.</t>
        </is>
      </c>
      <c r="I5251" t="inlineStr">
        <is>
          <t>Transfer from Albany (2026 portal)</t>
        </is>
      </c>
    </row>
    <row r="5252">
      <c r="A5252" t="inlineStr">
        <is>
          <t>Kansas</t>
        </is>
      </c>
      <c r="B5252" t="n">
        <v>82</v>
      </c>
      <c r="C5252" t="inlineStr">
        <is>
          <t>Isreal Moses V</t>
        </is>
      </c>
      <c r="D5252" t="inlineStr">
        <is>
          <t>WR</t>
        </is>
      </c>
      <c r="E5252" t="inlineStr">
        <is>
          <t>R-Jr</t>
        </is>
      </c>
      <c r="F5252" t="inlineStr">
        <is>
          <t>6'2"</t>
        </is>
      </c>
      <c r="G5252" t="n">
        <v>202</v>
      </c>
      <c r="H5252" t="inlineStr">
        <is>
          <t>Minneapolis, Minn.</t>
        </is>
      </c>
    </row>
    <row r="5253">
      <c r="A5253" t="inlineStr">
        <is>
          <t>Kansas</t>
        </is>
      </c>
      <c r="B5253" t="n">
        <v>11</v>
      </c>
      <c r="C5253" t="inlineStr">
        <is>
          <t>Tate Nagy</t>
        </is>
      </c>
      <c r="D5253" t="inlineStr">
        <is>
          <t>WR</t>
        </is>
      </c>
      <c r="E5253" t="inlineStr">
        <is>
          <t>So</t>
        </is>
      </c>
      <c r="F5253" t="inlineStr">
        <is>
          <t>5'10"</t>
        </is>
      </c>
      <c r="G5253" t="n">
        <v>174</v>
      </c>
      <c r="H5253" t="inlineStr">
        <is>
          <t>Overland Park, Kan.</t>
        </is>
      </c>
    </row>
    <row r="5254">
      <c r="A5254" t="inlineStr">
        <is>
          <t>Kansas</t>
        </is>
      </c>
      <c r="B5254" t="n">
        <v>88</v>
      </c>
      <c r="C5254" t="inlineStr">
        <is>
          <t>Kevin Oatis</t>
        </is>
      </c>
      <c r="D5254" t="inlineStr">
        <is>
          <t>DT</t>
        </is>
      </c>
      <c r="E5254" t="inlineStr">
        <is>
          <t>R-Fr</t>
        </is>
      </c>
      <c r="F5254" t="inlineStr">
        <is>
          <t>6'3"</t>
        </is>
      </c>
      <c r="G5254" t="n">
        <v>302</v>
      </c>
      <c r="H5254" t="inlineStr">
        <is>
          <t>Hattiesburg, Miss.</t>
        </is>
      </c>
      <c r="I5254" t="inlineStr">
        <is>
          <t>Transfer from Arkansas (2026 portal)</t>
        </is>
      </c>
    </row>
    <row r="5255">
      <c r="A5255" t="inlineStr">
        <is>
          <t>Kansas</t>
        </is>
      </c>
      <c r="B5255" t="n">
        <v>17</v>
      </c>
      <c r="C5255" t="inlineStr">
        <is>
          <t>Tyren Parker</t>
        </is>
      </c>
      <c r="D5255" t="inlineStr">
        <is>
          <t>WR</t>
        </is>
      </c>
      <c r="E5255" t="inlineStr">
        <is>
          <t>Fr</t>
        </is>
      </c>
      <c r="F5255" t="inlineStr">
        <is>
          <t>6'3"</t>
        </is>
      </c>
      <c r="G5255" t="n">
        <v>200</v>
      </c>
      <c r="H5255" t="inlineStr">
        <is>
          <t>Topeka, Kan.</t>
        </is>
      </c>
    </row>
    <row r="5256">
      <c r="A5256" t="inlineStr">
        <is>
          <t>Kansas</t>
        </is>
      </c>
      <c r="B5256" t="n">
        <v>14</v>
      </c>
      <c r="C5256" t="inlineStr">
        <is>
          <t>Mikey Pauley</t>
        </is>
      </c>
      <c r="D5256" t="inlineStr">
        <is>
          <t>TE</t>
        </is>
      </c>
      <c r="E5256" t="inlineStr">
        <is>
          <t>R-Sr</t>
        </is>
      </c>
      <c r="F5256" t="inlineStr">
        <is>
          <t>6'5"</t>
        </is>
      </c>
      <c r="G5256" t="n">
        <v>248</v>
      </c>
      <c r="H5256" t="inlineStr">
        <is>
          <t>Overland Park, Kan.</t>
        </is>
      </c>
    </row>
    <row r="5257">
      <c r="A5257" t="inlineStr">
        <is>
          <t>Kansas</t>
        </is>
      </c>
      <c r="B5257" t="n">
        <v>5</v>
      </c>
      <c r="C5257" t="inlineStr">
        <is>
          <t>Roman Pearson</t>
        </is>
      </c>
      <c r="D5257" t="inlineStr">
        <is>
          <t>CB</t>
        </is>
      </c>
      <c r="E5257" t="inlineStr">
        <is>
          <t>R-Sr</t>
        </is>
      </c>
      <c r="F5257" t="inlineStr">
        <is>
          <t>6'2"</t>
        </is>
      </c>
      <c r="G5257" t="n">
        <v>195</v>
      </c>
      <c r="H5257" t="inlineStr">
        <is>
          <t>Pickerington, Ohio</t>
        </is>
      </c>
      <c r="I5257" t="inlineStr">
        <is>
          <t>Transfer from Ball State (2026 portal)</t>
        </is>
      </c>
    </row>
    <row r="5258">
      <c r="A5258" t="inlineStr">
        <is>
          <t>Kansas</t>
        </is>
      </c>
      <c r="B5258" t="n">
        <v>7</v>
      </c>
      <c r="C5258" t="inlineStr">
        <is>
          <t>Cam Pickett</t>
        </is>
      </c>
      <c r="D5258" t="inlineStr">
        <is>
          <t>WR</t>
        </is>
      </c>
      <c r="E5258" t="inlineStr">
        <is>
          <t>R-Sr</t>
        </is>
      </c>
      <c r="F5258" t="inlineStr">
        <is>
          <t>6'0"</t>
        </is>
      </c>
      <c r="G5258" t="n">
        <v>200</v>
      </c>
      <c r="H5258" t="inlineStr">
        <is>
          <t>Chicago, Ill.</t>
        </is>
      </c>
    </row>
    <row r="5259">
      <c r="A5259" t="inlineStr">
        <is>
          <t>Kansas</t>
        </is>
      </c>
      <c r="B5259" t="n">
        <v>20</v>
      </c>
      <c r="C5259" t="inlineStr">
        <is>
          <t>Christian Pritchett</t>
        </is>
      </c>
      <c r="D5259" t="inlineStr">
        <is>
          <t>S</t>
        </is>
      </c>
      <c r="E5259" t="inlineStr">
        <is>
          <t>R-Jr</t>
        </is>
      </c>
      <c r="F5259" t="inlineStr">
        <is>
          <t>6'2"</t>
        </is>
      </c>
      <c r="G5259" t="n">
        <v>190</v>
      </c>
      <c r="H5259" t="inlineStr">
        <is>
          <t>Harvey, La.</t>
        </is>
      </c>
      <c r="I5259" t="inlineStr">
        <is>
          <t>Transfer from Georgia Tech (2026 portal)</t>
        </is>
      </c>
    </row>
    <row r="5260">
      <c r="A5260" t="inlineStr">
        <is>
          <t>Kansas</t>
        </is>
      </c>
      <c r="B5260" t="n">
        <v>53</v>
      </c>
      <c r="C5260" t="inlineStr">
        <is>
          <t>Draeden Punt</t>
        </is>
      </c>
      <c r="D5260" t="inlineStr">
        <is>
          <t>DE</t>
        </is>
      </c>
      <c r="E5260" t="inlineStr">
        <is>
          <t>Fr</t>
        </is>
      </c>
      <c r="F5260" t="inlineStr">
        <is>
          <t>6'7"</t>
        </is>
      </c>
      <c r="G5260" t="n">
        <v>220</v>
      </c>
      <c r="H5260" t="inlineStr">
        <is>
          <t>Orange City, Iowa</t>
        </is>
      </c>
    </row>
    <row r="5261">
      <c r="A5261" t="inlineStr">
        <is>
          <t>Kansas</t>
        </is>
      </c>
      <c r="B5261" t="n">
        <v>26</v>
      </c>
      <c r="C5261" t="inlineStr">
        <is>
          <t>Robert Reddick</t>
        </is>
      </c>
      <c r="D5261" t="inlineStr">
        <is>
          <t>CB</t>
        </is>
      </c>
      <c r="E5261" t="inlineStr">
        <is>
          <t>Fr</t>
        </is>
      </c>
      <c r="F5261" t="inlineStr">
        <is>
          <t>6'2"</t>
        </is>
      </c>
      <c r="G5261" t="n">
        <v>175</v>
      </c>
      <c r="H5261" t="inlineStr">
        <is>
          <t>Indianapolis, Ind.</t>
        </is>
      </c>
    </row>
    <row r="5262">
      <c r="A5262" t="inlineStr">
        <is>
          <t>Kansas</t>
        </is>
      </c>
      <c r="B5262" t="n">
        <v>30</v>
      </c>
      <c r="C5262" t="inlineStr">
        <is>
          <t>Jack Reeves</t>
        </is>
      </c>
      <c r="D5262" t="inlineStr">
        <is>
          <t>RB</t>
        </is>
      </c>
      <c r="E5262" t="inlineStr">
        <is>
          <t>Fr</t>
        </is>
      </c>
      <c r="F5262" t="inlineStr">
        <is>
          <t>6'0"</t>
        </is>
      </c>
      <c r="G5262" t="n">
        <v>190</v>
      </c>
      <c r="H5262" t="inlineStr">
        <is>
          <t>Prairie Village, Kan.</t>
        </is>
      </c>
    </row>
    <row r="5263">
      <c r="A5263" t="inlineStr">
        <is>
          <t>Kansas</t>
        </is>
      </c>
      <c r="B5263" t="n">
        <v>67</v>
      </c>
      <c r="C5263" t="inlineStr">
        <is>
          <t>Eli Richmond</t>
        </is>
      </c>
      <c r="D5263" t="inlineStr">
        <is>
          <t>OL</t>
        </is>
      </c>
      <c r="E5263" t="inlineStr">
        <is>
          <t>R-So</t>
        </is>
      </c>
      <c r="F5263" t="inlineStr">
        <is>
          <t>6'4"</t>
        </is>
      </c>
      <c r="G5263" t="n">
        <v>306</v>
      </c>
      <c r="H5263" t="inlineStr">
        <is>
          <t>Paola, Kan.</t>
        </is>
      </c>
    </row>
    <row r="5264">
      <c r="A5264" t="inlineStr">
        <is>
          <t>Kansas</t>
        </is>
      </c>
      <c r="B5264" t="n">
        <v>18</v>
      </c>
      <c r="C5264" t="inlineStr">
        <is>
          <t>Braylen Rooney</t>
        </is>
      </c>
      <c r="D5264" t="inlineStr">
        <is>
          <t>QB</t>
        </is>
      </c>
      <c r="E5264" t="inlineStr">
        <is>
          <t>Fr</t>
        </is>
      </c>
      <c r="F5264" t="inlineStr">
        <is>
          <t>6'5"</t>
        </is>
      </c>
      <c r="G5264" t="n">
        <v>210</v>
      </c>
      <c r="H5264" t="inlineStr">
        <is>
          <t>Phoenix, Ariz.</t>
        </is>
      </c>
    </row>
    <row r="5265">
      <c r="A5265" t="inlineStr">
        <is>
          <t>Kansas</t>
        </is>
      </c>
      <c r="B5265" t="n">
        <v>44</v>
      </c>
      <c r="C5265" t="inlineStr">
        <is>
          <t>David Santiago</t>
        </is>
      </c>
      <c r="D5265" t="inlineStr">
        <is>
          <t>DE</t>
        </is>
      </c>
      <c r="E5265" t="inlineStr">
        <is>
          <t>R-Jr</t>
        </is>
      </c>
      <c r="F5265" t="inlineStr">
        <is>
          <t>6'4"</t>
        </is>
      </c>
      <c r="G5265" t="n">
        <v>255</v>
      </c>
      <c r="H5265" t="inlineStr">
        <is>
          <t>Raleigh, N.C.</t>
        </is>
      </c>
      <c r="I5265" t="inlineStr">
        <is>
          <t>Transfer from Michigan State (2026 portal)</t>
        </is>
      </c>
    </row>
    <row r="5266">
      <c r="A5266" t="inlineStr">
        <is>
          <t>Kansas</t>
        </is>
      </c>
      <c r="B5266" t="n">
        <v>16</v>
      </c>
      <c r="C5266" t="inlineStr">
        <is>
          <t>Brandon Schmelzle</t>
        </is>
      </c>
      <c r="D5266" t="inlineStr">
        <is>
          <t>S</t>
        </is>
      </c>
      <c r="E5266" t="inlineStr">
        <is>
          <t>R-Fr</t>
        </is>
      </c>
      <c r="F5266" t="inlineStr">
        <is>
          <t>6'2"</t>
        </is>
      </c>
      <c r="G5266" t="n">
        <v>205</v>
      </c>
      <c r="H5266" t="inlineStr">
        <is>
          <t>Axtell, Kan.</t>
        </is>
      </c>
    </row>
    <row r="5267">
      <c r="A5267" t="inlineStr">
        <is>
          <t>Kansas</t>
        </is>
      </c>
      <c r="B5267" t="n">
        <v>30</v>
      </c>
      <c r="C5267" t="inlineStr">
        <is>
          <t>Parker Schwarz</t>
        </is>
      </c>
      <c r="D5267" t="inlineStr">
        <is>
          <t>LB</t>
        </is>
      </c>
      <c r="E5267" t="inlineStr">
        <is>
          <t>Fr</t>
        </is>
      </c>
      <c r="F5267" t="inlineStr">
        <is>
          <t>6'1"</t>
        </is>
      </c>
      <c r="G5267" t="n">
        <v>230</v>
      </c>
      <c r="H5267" t="inlineStr">
        <is>
          <t>La Cygne, Kan.</t>
        </is>
      </c>
    </row>
    <row r="5268">
      <c r="A5268" t="inlineStr">
        <is>
          <t>Kansas</t>
        </is>
      </c>
      <c r="B5268" t="n">
        <v>71</v>
      </c>
      <c r="C5268" t="inlineStr">
        <is>
          <t>Grady Seyfert</t>
        </is>
      </c>
      <c r="D5268" t="inlineStr">
        <is>
          <t>DT</t>
        </is>
      </c>
      <c r="E5268" t="inlineStr">
        <is>
          <t>R-Jr</t>
        </is>
      </c>
      <c r="F5268" t="inlineStr">
        <is>
          <t>6'1"</t>
        </is>
      </c>
      <c r="G5268" t="n">
        <v>304</v>
      </c>
      <c r="H5268" t="inlineStr">
        <is>
          <t>Beloit, Kan.</t>
        </is>
      </c>
    </row>
    <row r="5269">
      <c r="A5269" t="inlineStr">
        <is>
          <t>Kansas</t>
        </is>
      </c>
      <c r="B5269" t="n">
        <v>33</v>
      </c>
      <c r="C5269" t="inlineStr">
        <is>
          <t>Ben Shipley</t>
        </is>
      </c>
      <c r="D5269" t="inlineStr">
        <is>
          <t>P</t>
        </is>
      </c>
      <c r="E5269" t="inlineStr">
        <is>
          <t>Fr</t>
        </is>
      </c>
      <c r="F5269" t="inlineStr">
        <is>
          <t>6'5"</t>
        </is>
      </c>
      <c r="G5269" t="n">
        <v>215</v>
      </c>
      <c r="H5269" t="inlineStr">
        <is>
          <t>Houston, Texas</t>
        </is>
      </c>
    </row>
    <row r="5270">
      <c r="A5270" t="inlineStr">
        <is>
          <t>Kansas</t>
        </is>
      </c>
      <c r="B5270" t="n">
        <v>13</v>
      </c>
      <c r="C5270" t="inlineStr">
        <is>
          <t>Nate Sims</t>
        </is>
      </c>
      <c r="D5270" t="inlineStr">
        <is>
          <t>WR</t>
        </is>
      </c>
      <c r="E5270" t="inlineStr">
        <is>
          <t>Fr</t>
        </is>
      </c>
      <c r="F5270" t="inlineStr">
        <is>
          <t>6'1"</t>
        </is>
      </c>
      <c r="G5270" t="n">
        <v>200</v>
      </c>
      <c r="H5270" t="inlineStr">
        <is>
          <t>Ottawa, Kan.</t>
        </is>
      </c>
    </row>
    <row r="5271">
      <c r="A5271" t="inlineStr">
        <is>
          <t>Kansas</t>
        </is>
      </c>
      <c r="B5271" t="n">
        <v>99</v>
      </c>
      <c r="C5271" t="inlineStr">
        <is>
          <t>Eamon Smalls</t>
        </is>
      </c>
      <c r="D5271" t="inlineStr">
        <is>
          <t>DT</t>
        </is>
      </c>
      <c r="E5271" t="inlineStr">
        <is>
          <t>R-Jr</t>
        </is>
      </c>
      <c r="F5271" t="inlineStr">
        <is>
          <t>6'2"</t>
        </is>
      </c>
      <c r="G5271" t="n">
        <v>315</v>
      </c>
      <c r="H5271" t="inlineStr">
        <is>
          <t>Beaufort, N.C.</t>
        </is>
      </c>
      <c r="I5271" t="inlineStr">
        <is>
          <t>Transfer from UAB (2026 portal)</t>
        </is>
      </c>
    </row>
    <row r="5272">
      <c r="A5272" t="inlineStr">
        <is>
          <t>Kansas</t>
        </is>
      </c>
      <c r="B5272" t="n">
        <v>64</v>
      </c>
      <c r="C5272" t="inlineStr">
        <is>
          <t>Kaden Snyder</t>
        </is>
      </c>
      <c r="D5272" t="inlineStr">
        <is>
          <t>OL</t>
        </is>
      </c>
      <c r="E5272" t="inlineStr">
        <is>
          <t>Fr</t>
        </is>
      </c>
      <c r="F5272" t="inlineStr">
        <is>
          <t>6'6"</t>
        </is>
      </c>
      <c r="G5272" t="n">
        <v>305</v>
      </c>
      <c r="H5272" t="inlineStr">
        <is>
          <t>Salina, Kan.</t>
        </is>
      </c>
    </row>
    <row r="5273">
      <c r="A5273" t="inlineStr">
        <is>
          <t>Kansas</t>
        </is>
      </c>
      <c r="B5273" t="n">
        <v>78</v>
      </c>
      <c r="C5273" t="inlineStr">
        <is>
          <t>Brandon Solis</t>
        </is>
      </c>
      <c r="D5273" t="inlineStr">
        <is>
          <t>OL</t>
        </is>
      </c>
      <c r="E5273" t="inlineStr">
        <is>
          <t>R-Jr</t>
        </is>
      </c>
      <c r="F5273" t="inlineStr">
        <is>
          <t>6'7"</t>
        </is>
      </c>
      <c r="G5273" t="n">
        <v>304</v>
      </c>
      <c r="H5273" t="inlineStr">
        <is>
          <t>Nashville, Tenn.</t>
        </is>
      </c>
      <c r="I5273" t="inlineStr">
        <is>
          <t>Transfer from Missouri (2026 portal)</t>
        </is>
      </c>
    </row>
    <row r="5274">
      <c r="A5274" t="inlineStr">
        <is>
          <t>Kansas</t>
        </is>
      </c>
      <c r="B5274" t="n">
        <v>70</v>
      </c>
      <c r="C5274" t="inlineStr">
        <is>
          <t>Jason Strickland</t>
        </is>
      </c>
      <c r="D5274" t="inlineStr">
        <is>
          <t>DL</t>
        </is>
      </c>
      <c r="E5274" t="inlineStr">
        <is>
          <t>R-So</t>
        </is>
      </c>
      <c r="F5274" t="inlineStr">
        <is>
          <t>6'3"</t>
        </is>
      </c>
      <c r="G5274" t="n">
        <v>279</v>
      </c>
      <c r="H5274" t="inlineStr">
        <is>
          <t>Olathe, Kan.</t>
        </is>
      </c>
    </row>
    <row r="5275">
      <c r="A5275" t="inlineStr">
        <is>
          <t>Kansas</t>
        </is>
      </c>
      <c r="B5275" t="n">
        <v>79</v>
      </c>
      <c r="C5275" t="inlineStr">
        <is>
          <t>Connor Stroh</t>
        </is>
      </c>
      <c r="D5275" t="inlineStr">
        <is>
          <t>OL</t>
        </is>
      </c>
      <c r="E5275" t="inlineStr">
        <is>
          <t>R-Jr</t>
        </is>
      </c>
      <c r="F5275" t="inlineStr">
        <is>
          <t>6'7"</t>
        </is>
      </c>
      <c r="G5275" t="n">
        <v>335</v>
      </c>
      <c r="H5275" t="inlineStr">
        <is>
          <t>Frisco, Texas</t>
        </is>
      </c>
      <c r="I5275" t="inlineStr">
        <is>
          <t>Transfer from Texas (2026 portal)</t>
        </is>
      </c>
    </row>
    <row r="5276">
      <c r="A5276" t="inlineStr">
        <is>
          <t>Kansas</t>
        </is>
      </c>
      <c r="B5276" t="n">
        <v>88</v>
      </c>
      <c r="C5276" t="inlineStr">
        <is>
          <t>Kevin Sullivan</t>
        </is>
      </c>
      <c r="D5276" t="inlineStr">
        <is>
          <t>TE</t>
        </is>
      </c>
      <c r="E5276" t="inlineStr">
        <is>
          <t>Fr</t>
        </is>
      </c>
      <c r="F5276" t="inlineStr">
        <is>
          <t>6'6"</t>
        </is>
      </c>
      <c r="G5276" t="n">
        <v>220</v>
      </c>
      <c r="H5276" t="inlineStr">
        <is>
          <t>Kansas City, Mo.</t>
        </is>
      </c>
    </row>
    <row r="5277">
      <c r="A5277" t="inlineStr">
        <is>
          <t>Kansas</t>
        </is>
      </c>
      <c r="B5277" t="n">
        <v>74</v>
      </c>
      <c r="C5277" t="inlineStr">
        <is>
          <t>Jack Tanner</t>
        </is>
      </c>
      <c r="D5277" t="inlineStr">
        <is>
          <t>OL</t>
        </is>
      </c>
      <c r="E5277" t="inlineStr">
        <is>
          <t>R-So</t>
        </is>
      </c>
      <c r="F5277" t="inlineStr">
        <is>
          <t>6'6"</t>
        </is>
      </c>
      <c r="G5277" t="n">
        <v>317</v>
      </c>
      <c r="H5277" t="inlineStr">
        <is>
          <t>Highland Village, Texas</t>
        </is>
      </c>
    </row>
    <row r="5278">
      <c r="A5278" t="inlineStr">
        <is>
          <t>Kansas</t>
        </is>
      </c>
      <c r="B5278" t="n">
        <v>25</v>
      </c>
      <c r="C5278" t="inlineStr">
        <is>
          <t>Justin Thurman</t>
        </is>
      </c>
      <c r="D5278" t="inlineStr">
        <is>
          <t>RB</t>
        </is>
      </c>
      <c r="E5278" t="inlineStr">
        <is>
          <t>R-Fr</t>
        </is>
      </c>
      <c r="F5278" t="inlineStr">
        <is>
          <t>6'0"</t>
        </is>
      </c>
      <c r="G5278" t="n">
        <v>204</v>
      </c>
      <c r="H5278" t="inlineStr">
        <is>
          <t>Tampa, Fla.</t>
        </is>
      </c>
    </row>
    <row r="5279">
      <c r="A5279" t="inlineStr">
        <is>
          <t>Kansas</t>
        </is>
      </c>
      <c r="B5279" t="n">
        <v>1</v>
      </c>
      <c r="C5279" t="inlineStr">
        <is>
          <t>Jalen Todd</t>
        </is>
      </c>
      <c r="D5279" t="inlineStr">
        <is>
          <t>CB</t>
        </is>
      </c>
      <c r="E5279" t="inlineStr">
        <is>
          <t>Jr</t>
        </is>
      </c>
      <c r="F5279" t="inlineStr">
        <is>
          <t>6'1"</t>
        </is>
      </c>
      <c r="G5279" t="n">
        <v>195</v>
      </c>
      <c r="H5279" t="inlineStr">
        <is>
          <t>Detroit, Mich.</t>
        </is>
      </c>
    </row>
    <row r="5280">
      <c r="A5280" t="inlineStr">
        <is>
          <t>Kansas</t>
        </is>
      </c>
      <c r="B5280" t="n">
        <v>54</v>
      </c>
      <c r="C5280" t="inlineStr">
        <is>
          <t>Tavake Tuikolovatu</t>
        </is>
      </c>
      <c r="D5280" t="inlineStr">
        <is>
          <t>OL</t>
        </is>
      </c>
      <c r="E5280" t="inlineStr">
        <is>
          <t>R-Jr</t>
        </is>
      </c>
      <c r="F5280" t="inlineStr">
        <is>
          <t>6'6"</t>
        </is>
      </c>
      <c r="G5280" t="n">
        <v>315</v>
      </c>
      <c r="H5280" t="inlineStr">
        <is>
          <t>Wailuku, Hawaii</t>
        </is>
      </c>
    </row>
    <row r="5281">
      <c r="A5281" t="inlineStr">
        <is>
          <t>Kansas</t>
        </is>
      </c>
      <c r="B5281" t="n">
        <v>35</v>
      </c>
      <c r="C5281" t="inlineStr">
        <is>
          <t>Jack Utz</t>
        </is>
      </c>
      <c r="D5281" t="inlineStr">
        <is>
          <t>TE</t>
        </is>
      </c>
      <c r="E5281" t="inlineStr">
        <is>
          <t>Fr</t>
        </is>
      </c>
      <c r="F5281" t="inlineStr">
        <is>
          <t>6'5"</t>
        </is>
      </c>
      <c r="G5281" t="n">
        <v>225</v>
      </c>
      <c r="H5281" t="inlineStr">
        <is>
          <t>Kansas City, Mo.</t>
        </is>
      </c>
    </row>
    <row r="5282">
      <c r="A5282" t="inlineStr">
        <is>
          <t>Kansas</t>
        </is>
      </c>
      <c r="B5282" t="n">
        <v>41</v>
      </c>
      <c r="C5282" t="inlineStr">
        <is>
          <t>Ezra Vedral</t>
        </is>
      </c>
      <c r="D5282" t="inlineStr">
        <is>
          <t>LB</t>
        </is>
      </c>
      <c r="E5282" t="inlineStr">
        <is>
          <t>R-Jr</t>
        </is>
      </c>
      <c r="F5282" t="inlineStr">
        <is>
          <t>6'2"</t>
        </is>
      </c>
      <c r="G5282" t="n">
        <v>226</v>
      </c>
      <c r="H5282" t="inlineStr">
        <is>
          <t>Omaha, Neb.</t>
        </is>
      </c>
    </row>
    <row r="5283">
      <c r="A5283" t="inlineStr">
        <is>
          <t>Kansas</t>
        </is>
      </c>
      <c r="B5283" t="n">
        <v>15</v>
      </c>
      <c r="C5283" t="inlineStr">
        <is>
          <t>Landyn Watson</t>
        </is>
      </c>
      <c r="D5283" t="inlineStr">
        <is>
          <t>LB</t>
        </is>
      </c>
      <c r="E5283" t="inlineStr">
        <is>
          <t>R-Sr</t>
        </is>
      </c>
      <c r="F5283" t="inlineStr">
        <is>
          <t>6'1"</t>
        </is>
      </c>
      <c r="G5283" t="n">
        <v>245</v>
      </c>
      <c r="H5283" t="inlineStr">
        <is>
          <t>Hutto, Texas</t>
        </is>
      </c>
      <c r="I5283" t="inlineStr">
        <is>
          <t>Transfer from Kentucky (2026 portal)</t>
        </is>
      </c>
    </row>
    <row r="5284">
      <c r="A5284" t="inlineStr">
        <is>
          <t>Kansas</t>
        </is>
      </c>
      <c r="B5284" t="n">
        <v>14</v>
      </c>
      <c r="C5284" t="inlineStr">
        <is>
          <t>Jaron Willis</t>
        </is>
      </c>
      <c r="D5284" t="inlineStr">
        <is>
          <t>LB</t>
        </is>
      </c>
      <c r="E5284" t="inlineStr">
        <is>
          <t>R-Sr</t>
        </is>
      </c>
      <c r="F5284" t="inlineStr">
        <is>
          <t>6'2"</t>
        </is>
      </c>
      <c r="G5284" t="n">
        <v>240</v>
      </c>
      <c r="H5284" t="inlineStr">
        <is>
          <t>Albany, Ga.</t>
        </is>
      </c>
      <c r="I5284" t="inlineStr">
        <is>
          <t>Transfer from South Carolina (2026 portal)</t>
        </is>
      </c>
    </row>
    <row r="5285">
      <c r="A5285" t="inlineStr">
        <is>
          <t>Kansas</t>
        </is>
      </c>
      <c r="B5285" t="n">
        <v>6</v>
      </c>
      <c r="C5285" t="inlineStr">
        <is>
          <t>Yasin Willis</t>
        </is>
      </c>
      <c r="D5285" t="inlineStr">
        <is>
          <t>RB</t>
        </is>
      </c>
      <c r="E5285" t="inlineStr">
        <is>
          <t>R-Jr</t>
        </is>
      </c>
      <c r="F5285" t="inlineStr">
        <is>
          <t>6'1"</t>
        </is>
      </c>
      <c r="G5285" t="n">
        <v>225</v>
      </c>
      <c r="H5285" t="inlineStr">
        <is>
          <t>Newark, N.J.</t>
        </is>
      </c>
      <c r="I5285" t="inlineStr">
        <is>
          <t>Transfer from Syracuse (2026 portal)</t>
        </is>
      </c>
    </row>
    <row r="5286">
      <c r="A5286" t="inlineStr">
        <is>
          <t>Kansas</t>
        </is>
      </c>
      <c r="B5286" t="n">
        <v>76</v>
      </c>
      <c r="C5286" t="inlineStr">
        <is>
          <t>Antonio Wilson</t>
        </is>
      </c>
      <c r="D5286" t="inlineStr">
        <is>
          <t>OL</t>
        </is>
      </c>
      <c r="E5286" t="inlineStr">
        <is>
          <t>R-Jr</t>
        </is>
      </c>
      <c r="F5286" t="inlineStr">
        <is>
          <t>6'6"</t>
        </is>
      </c>
      <c r="G5286" t="n">
        <v>320</v>
      </c>
      <c r="H5286" t="inlineStr">
        <is>
          <t>Orlando, Fla.</t>
        </is>
      </c>
    </row>
    <row r="5287">
      <c r="A5287" t="inlineStr">
        <is>
          <t>Kansas State</t>
        </is>
      </c>
      <c r="B5287" t="n">
        <v>16</v>
      </c>
      <c r="C5287" t="inlineStr">
        <is>
          <t>DJ Ackerson Jr.</t>
        </is>
      </c>
      <c r="D5287" t="inlineStr">
        <is>
          <t>LB</t>
        </is>
      </c>
      <c r="E5287" t="inlineStr">
        <is>
          <t>Fr</t>
        </is>
      </c>
      <c r="F5287" t="inlineStr">
        <is>
          <t>6'1"</t>
        </is>
      </c>
      <c r="G5287" t="n">
        <v>207</v>
      </c>
      <c r="H5287" t="inlineStr">
        <is>
          <t>Oklahoma City, Okla.</t>
        </is>
      </c>
    </row>
    <row r="5288">
      <c r="A5288" t="inlineStr">
        <is>
          <t>Kansas State</t>
        </is>
      </c>
      <c r="B5288" t="n">
        <v>79</v>
      </c>
      <c r="C5288" t="inlineStr">
        <is>
          <t>Charlie Adams</t>
        </is>
      </c>
      <c r="D5288" t="inlineStr">
        <is>
          <t>OL</t>
        </is>
      </c>
      <c r="E5288" t="inlineStr">
        <is>
          <t>Jr</t>
        </is>
      </c>
      <c r="F5288" t="inlineStr">
        <is>
          <t>6'2"</t>
        </is>
      </c>
      <c r="G5288" t="n">
        <v>327</v>
      </c>
      <c r="H5288" t="inlineStr">
        <is>
          <t>Los Angeles, Calif.</t>
        </is>
      </c>
      <c r="I5288" t="inlineStr">
        <is>
          <t>Transfer from Cal Poly (2026 portal)</t>
        </is>
      </c>
    </row>
    <row r="5289">
      <c r="A5289" t="inlineStr">
        <is>
          <t>Kansas State</t>
        </is>
      </c>
      <c r="B5289" t="n">
        <v>22</v>
      </c>
      <c r="C5289" t="inlineStr">
        <is>
          <t>Jace Adler</t>
        </is>
      </c>
      <c r="D5289" t="inlineStr">
        <is>
          <t>S</t>
        </is>
      </c>
      <c r="E5289" t="inlineStr">
        <is>
          <t>R-Fr</t>
        </is>
      </c>
      <c r="F5289" t="inlineStr">
        <is>
          <t>6'2"</t>
        </is>
      </c>
      <c r="G5289" t="n">
        <v>200</v>
      </c>
      <c r="H5289" t="inlineStr">
        <is>
          <t>Andover, Kan.</t>
        </is>
      </c>
    </row>
    <row r="5290">
      <c r="A5290" t="inlineStr">
        <is>
          <t>Kansas State</t>
        </is>
      </c>
      <c r="B5290" t="n">
        <v>91</v>
      </c>
      <c r="C5290" t="inlineStr">
        <is>
          <t>Jordan Allen</t>
        </is>
      </c>
      <c r="D5290" t="inlineStr">
        <is>
          <t>DE</t>
        </is>
      </c>
      <c r="E5290" t="inlineStr">
        <is>
          <t>Jr</t>
        </is>
      </c>
      <c r="F5290" t="inlineStr">
        <is>
          <t>6'4"</t>
        </is>
      </c>
      <c r="G5290" t="n">
        <v>263</v>
      </c>
      <c r="H5290" t="inlineStr">
        <is>
          <t>Olathe, Kan.</t>
        </is>
      </c>
    </row>
    <row r="5291">
      <c r="A5291" t="inlineStr">
        <is>
          <t>Kansas State</t>
        </is>
      </c>
      <c r="B5291" t="n">
        <v>80</v>
      </c>
      <c r="C5291" t="inlineStr">
        <is>
          <t>Will Anciaux</t>
        </is>
      </c>
      <c r="D5291" t="inlineStr">
        <is>
          <t>TE</t>
        </is>
      </c>
      <c r="E5291" t="inlineStr">
        <is>
          <t>Jr</t>
        </is>
      </c>
      <c r="F5291" t="inlineStr">
        <is>
          <t>6'6"</t>
        </is>
      </c>
      <c r="G5291" t="n">
        <v>241</v>
      </c>
      <c r="H5291" t="inlineStr">
        <is>
          <t>Wichita, Kan.</t>
        </is>
      </c>
    </row>
    <row r="5292">
      <c r="A5292" t="inlineStr">
        <is>
          <t>Kansas State</t>
        </is>
      </c>
      <c r="B5292" t="n">
        <v>98</v>
      </c>
      <c r="C5292" t="inlineStr">
        <is>
          <t>Tucker Ashford</t>
        </is>
      </c>
      <c r="D5292" t="inlineStr">
        <is>
          <t>DE</t>
        </is>
      </c>
      <c r="E5292" t="inlineStr">
        <is>
          <t>Fr</t>
        </is>
      </c>
      <c r="F5292" t="inlineStr">
        <is>
          <t>6'3"</t>
        </is>
      </c>
      <c r="G5292" t="n">
        <v>273</v>
      </c>
      <c r="H5292" t="inlineStr">
        <is>
          <t>North Richland Hills, Texas</t>
        </is>
      </c>
    </row>
    <row r="5293">
      <c r="A5293" t="inlineStr">
        <is>
          <t>Kansas State</t>
        </is>
      </c>
      <c r="B5293" t="n">
        <v>53</v>
      </c>
      <c r="C5293" t="inlineStr">
        <is>
          <t>Lamarcus Barber</t>
        </is>
      </c>
      <c r="D5293" t="inlineStr">
        <is>
          <t>OL</t>
        </is>
      </c>
      <c r="E5293" t="inlineStr">
        <is>
          <t>Fr</t>
        </is>
      </c>
      <c r="F5293" t="inlineStr">
        <is>
          <t>6'3"</t>
        </is>
      </c>
      <c r="G5293" t="n">
        <v>323</v>
      </c>
      <c r="H5293" t="inlineStr">
        <is>
          <t>Shawnee, Kan.</t>
        </is>
      </c>
    </row>
    <row r="5294">
      <c r="A5294" t="inlineStr">
        <is>
          <t>Kansas State</t>
        </is>
      </c>
      <c r="B5294" t="n">
        <v>3</v>
      </c>
      <c r="C5294" t="inlineStr">
        <is>
          <t>Blake Barnett</t>
        </is>
      </c>
      <c r="D5294" t="inlineStr">
        <is>
          <t>QB</t>
        </is>
      </c>
      <c r="E5294" t="inlineStr">
        <is>
          <t>So</t>
        </is>
      </c>
      <c r="F5294" t="inlineStr">
        <is>
          <t>6'1"</t>
        </is>
      </c>
      <c r="G5294" t="n">
        <v>218</v>
      </c>
      <c r="H5294" t="inlineStr">
        <is>
          <t>Erie, Colo.</t>
        </is>
      </c>
    </row>
    <row r="5295">
      <c r="A5295" t="inlineStr">
        <is>
          <t>Kansas State</t>
        </is>
      </c>
      <c r="B5295" t="n">
        <v>10</v>
      </c>
      <c r="C5295" t="inlineStr">
        <is>
          <t>Logan Bartley</t>
        </is>
      </c>
      <c r="D5295" t="inlineStr">
        <is>
          <t>S</t>
        </is>
      </c>
      <c r="E5295" t="inlineStr">
        <is>
          <t>So</t>
        </is>
      </c>
      <c r="F5295" t="inlineStr">
        <is>
          <t>6'2"</t>
        </is>
      </c>
      <c r="G5295" t="n">
        <v>213</v>
      </c>
      <c r="H5295" t="inlineStr">
        <is>
          <t>Naples, Fla.</t>
        </is>
      </c>
    </row>
    <row r="5296">
      <c r="A5296" t="inlineStr">
        <is>
          <t>Kansas State</t>
        </is>
      </c>
      <c r="B5296" t="n">
        <v>75</v>
      </c>
      <c r="C5296" t="inlineStr">
        <is>
          <t>Holden Bass</t>
        </is>
      </c>
      <c r="D5296" t="inlineStr">
        <is>
          <t>DT</t>
        </is>
      </c>
      <c r="E5296" t="inlineStr">
        <is>
          <t>So</t>
        </is>
      </c>
      <c r="F5296" t="inlineStr">
        <is>
          <t>6'3"</t>
        </is>
      </c>
      <c r="G5296" t="n">
        <v>299</v>
      </c>
      <c r="H5296" t="inlineStr">
        <is>
          <t>Seneca, Kan.</t>
        </is>
      </c>
    </row>
    <row r="5297">
      <c r="A5297" t="inlineStr">
        <is>
          <t>Kansas State</t>
        </is>
      </c>
      <c r="B5297" t="n">
        <v>39</v>
      </c>
      <c r="C5297" t="inlineStr">
        <is>
          <t>Travis Bates</t>
        </is>
      </c>
      <c r="D5297" t="inlineStr">
        <is>
          <t>DE</t>
        </is>
      </c>
      <c r="E5297" t="inlineStr">
        <is>
          <t>Sr</t>
        </is>
      </c>
      <c r="F5297" t="inlineStr">
        <is>
          <t>6'3"</t>
        </is>
      </c>
      <c r="G5297" t="n">
        <v>278</v>
      </c>
      <c r="H5297" t="inlineStr">
        <is>
          <t>Tomball, Texas</t>
        </is>
      </c>
    </row>
    <row r="5298">
      <c r="A5298" t="inlineStr">
        <is>
          <t>Kansas State</t>
        </is>
      </c>
      <c r="B5298" t="n">
        <v>0</v>
      </c>
      <c r="C5298" t="inlineStr">
        <is>
          <t>Koy Beasley</t>
        </is>
      </c>
      <c r="D5298" t="inlineStr">
        <is>
          <t>S</t>
        </is>
      </c>
      <c r="E5298" t="inlineStr">
        <is>
          <t>So</t>
        </is>
      </c>
      <c r="F5298" t="inlineStr">
        <is>
          <t>5'10"</t>
        </is>
      </c>
      <c r="G5298" t="n">
        <v>187</v>
      </c>
      <c r="H5298" t="inlineStr">
        <is>
          <t>Cincinnati, Ohio</t>
        </is>
      </c>
      <c r="I5298" t="inlineStr">
        <is>
          <t>Transfer from Miami (OH) (2026 portal)</t>
        </is>
      </c>
    </row>
    <row r="5299">
      <c r="A5299" t="inlineStr">
        <is>
          <t>Kansas State</t>
        </is>
      </c>
      <c r="B5299" t="n">
        <v>99</v>
      </c>
      <c r="C5299" t="inlineStr">
        <is>
          <t>Adrian Bekibele</t>
        </is>
      </c>
      <c r="D5299" t="inlineStr">
        <is>
          <t>DT</t>
        </is>
      </c>
      <c r="E5299" t="inlineStr">
        <is>
          <t>Fr</t>
        </is>
      </c>
      <c r="F5299" t="inlineStr">
        <is>
          <t>6'3"</t>
        </is>
      </c>
      <c r="G5299" t="n">
        <v>308</v>
      </c>
      <c r="H5299" t="inlineStr">
        <is>
          <t>Stockholm, Sweden</t>
        </is>
      </c>
    </row>
    <row r="5300">
      <c r="A5300" t="inlineStr">
        <is>
          <t>Kansas State</t>
        </is>
      </c>
      <c r="B5300" t="n">
        <v>17</v>
      </c>
      <c r="C5300" t="inlineStr">
        <is>
          <t>Mikey Bergeron</t>
        </is>
      </c>
      <c r="D5300" t="inlineStr">
        <is>
          <t>S</t>
        </is>
      </c>
      <c r="E5300" t="inlineStr">
        <is>
          <t>Jr</t>
        </is>
      </c>
      <c r="F5300" t="inlineStr">
        <is>
          <t>6'2"</t>
        </is>
      </c>
      <c r="G5300" t="n">
        <v>194</v>
      </c>
      <c r="H5300" t="inlineStr">
        <is>
          <t>Shawnee, Kan.</t>
        </is>
      </c>
    </row>
    <row r="5301">
      <c r="A5301" t="inlineStr">
        <is>
          <t>Kansas State</t>
        </is>
      </c>
      <c r="B5301" t="n">
        <v>40</v>
      </c>
      <c r="C5301" t="inlineStr">
        <is>
          <t>Jayden Bryant</t>
        </is>
      </c>
      <c r="D5301" t="inlineStr">
        <is>
          <t>DE</t>
        </is>
      </c>
      <c r="E5301" t="inlineStr">
        <is>
          <t>So</t>
        </is>
      </c>
      <c r="F5301" t="inlineStr">
        <is>
          <t>6'4"</t>
        </is>
      </c>
      <c r="G5301" t="n">
        <v>230</v>
      </c>
      <c r="H5301" t="inlineStr">
        <is>
          <t>Clover, S.C.</t>
        </is>
      </c>
      <c r="I5301" t="inlineStr">
        <is>
          <t>Transfer from Coastal Carolina (2026 portal)</t>
        </is>
      </c>
    </row>
    <row r="5302">
      <c r="A5302" t="inlineStr">
        <is>
          <t>Kansas State</t>
        </is>
      </c>
      <c r="B5302" t="n">
        <v>15</v>
      </c>
      <c r="C5302" t="inlineStr">
        <is>
          <t>Kamari Burns</t>
        </is>
      </c>
      <c r="D5302" t="inlineStr">
        <is>
          <t>DT</t>
        </is>
      </c>
      <c r="E5302" t="inlineStr">
        <is>
          <t>Jr</t>
        </is>
      </c>
      <c r="F5302" t="inlineStr">
        <is>
          <t>6'3"</t>
        </is>
      </c>
      <c r="G5302" t="n">
        <v>302</v>
      </c>
      <c r="H5302" t="inlineStr">
        <is>
          <t>Columbus, Ohio</t>
        </is>
      </c>
      <c r="I5302" t="inlineStr">
        <is>
          <t>Transfer from Cincinnati (2026 portal)</t>
        </is>
      </c>
    </row>
    <row r="5303">
      <c r="A5303" t="inlineStr">
        <is>
          <t>Kansas State</t>
        </is>
      </c>
      <c r="B5303" t="n">
        <v>66</v>
      </c>
      <c r="C5303" t="inlineStr">
        <is>
          <t>Michael Capria</t>
        </is>
      </c>
      <c r="D5303" t="inlineStr">
        <is>
          <t>OL</t>
        </is>
      </c>
      <c r="E5303" t="inlineStr">
        <is>
          <t>Sr</t>
        </is>
      </c>
      <c r="F5303" t="inlineStr">
        <is>
          <t>6'2"</t>
        </is>
      </c>
      <c r="G5303" t="n">
        <v>300</v>
      </c>
      <c r="H5303" t="inlineStr">
        <is>
          <t>Kansas City, Mo.</t>
        </is>
      </c>
    </row>
    <row r="5304">
      <c r="A5304" t="inlineStr">
        <is>
          <t>Kansas State</t>
        </is>
      </c>
      <c r="B5304" t="n">
        <v>60</v>
      </c>
      <c r="C5304" t="inlineStr">
        <is>
          <t>Keegan Collins</t>
        </is>
      </c>
      <c r="D5304" t="inlineStr">
        <is>
          <t>OL</t>
        </is>
      </c>
      <c r="E5304" t="inlineStr">
        <is>
          <t>Fr</t>
        </is>
      </c>
      <c r="F5304" t="inlineStr">
        <is>
          <t>6'6"</t>
        </is>
      </c>
      <c r="G5304" t="n">
        <v>288</v>
      </c>
      <c r="H5304" t="inlineStr">
        <is>
          <t>Amarillo, Texas</t>
        </is>
      </c>
    </row>
    <row r="5305">
      <c r="A5305" t="inlineStr">
        <is>
          <t>Kansas State</t>
        </is>
      </c>
      <c r="B5305" t="n">
        <v>13</v>
      </c>
      <c r="C5305" t="inlineStr">
        <is>
          <t>RJ Collins</t>
        </is>
      </c>
      <c r="D5305" t="inlineStr">
        <is>
          <t>CB</t>
        </is>
      </c>
      <c r="E5305" t="inlineStr">
        <is>
          <t>R-Fr</t>
        </is>
      </c>
      <c r="F5305" t="inlineStr">
        <is>
          <t>5'11"</t>
        </is>
      </c>
      <c r="G5305" t="n">
        <v>178</v>
      </c>
      <c r="H5305" t="inlineStr">
        <is>
          <t>Kansas City, Mo.</t>
        </is>
      </c>
    </row>
    <row r="5306">
      <c r="A5306" t="inlineStr">
        <is>
          <t>Kansas State</t>
        </is>
      </c>
      <c r="B5306" t="n">
        <v>0</v>
      </c>
      <c r="C5306" t="inlineStr">
        <is>
          <t>Linkon Cure</t>
        </is>
      </c>
      <c r="D5306" t="inlineStr">
        <is>
          <t>TE</t>
        </is>
      </c>
      <c r="E5306" t="inlineStr">
        <is>
          <t>So</t>
        </is>
      </c>
      <c r="F5306" t="inlineStr">
        <is>
          <t>6'5"</t>
        </is>
      </c>
      <c r="G5306" t="n">
        <v>242</v>
      </c>
      <c r="H5306" t="inlineStr">
        <is>
          <t>Goodland, Kan.</t>
        </is>
      </c>
    </row>
    <row r="5307">
      <c r="A5307" t="inlineStr">
        <is>
          <t>Kansas State</t>
        </is>
      </c>
      <c r="B5307" t="n">
        <v>29</v>
      </c>
      <c r="C5307" t="inlineStr">
        <is>
          <t>Dylan Davidson</t>
        </is>
      </c>
      <c r="D5307" t="inlineStr">
        <is>
          <t>P</t>
        </is>
      </c>
      <c r="E5307" t="inlineStr">
        <is>
          <t>So</t>
        </is>
      </c>
      <c r="F5307" t="inlineStr">
        <is>
          <t>6'1"</t>
        </is>
      </c>
      <c r="G5307" t="n">
        <v>200</v>
      </c>
      <c r="H5307" t="inlineStr">
        <is>
          <t>Stillwater, Okla.</t>
        </is>
      </c>
      <c r="I5307" t="inlineStr">
        <is>
          <t>Transfer from Emporia State (2026 portal)</t>
        </is>
      </c>
    </row>
    <row r="5308">
      <c r="A5308" t="inlineStr">
        <is>
          <t>Kansas State</t>
        </is>
      </c>
      <c r="B5308" t="n">
        <v>14</v>
      </c>
      <c r="C5308" t="inlineStr">
        <is>
          <t>Jet Dineen</t>
        </is>
      </c>
      <c r="D5308" t="inlineStr">
        <is>
          <t>S</t>
        </is>
      </c>
      <c r="E5308" t="inlineStr">
        <is>
          <t>Sr</t>
        </is>
      </c>
      <c r="F5308" t="inlineStr">
        <is>
          <t>5'10"</t>
        </is>
      </c>
      <c r="G5308" t="n">
        <v>200</v>
      </c>
      <c r="H5308" t="inlineStr">
        <is>
          <t>Lawrence, Kan.</t>
        </is>
      </c>
    </row>
    <row r="5309">
      <c r="A5309" t="inlineStr">
        <is>
          <t>Kansas State</t>
        </is>
      </c>
      <c r="B5309" t="n">
        <v>32</v>
      </c>
      <c r="C5309" t="inlineStr">
        <is>
          <t>Garrick Dixon</t>
        </is>
      </c>
      <c r="D5309" t="inlineStr">
        <is>
          <t>CB</t>
        </is>
      </c>
      <c r="E5309" t="inlineStr">
        <is>
          <t>Fr</t>
        </is>
      </c>
      <c r="F5309" t="inlineStr">
        <is>
          <t>6'1"</t>
        </is>
      </c>
      <c r="G5309" t="n">
        <v>194</v>
      </c>
      <c r="H5309" t="inlineStr">
        <is>
          <t>St. Louis, Mo.</t>
        </is>
      </c>
    </row>
    <row r="5310">
      <c r="A5310" t="inlineStr">
        <is>
          <t>Kansas State</t>
        </is>
      </c>
      <c r="B5310" t="n">
        <v>46</v>
      </c>
      <c r="C5310" t="inlineStr">
        <is>
          <t>Sam Dolphens</t>
        </is>
      </c>
      <c r="D5310" t="inlineStr">
        <is>
          <t>LS</t>
        </is>
      </c>
      <c r="E5310" t="inlineStr">
        <is>
          <t>Fr</t>
        </is>
      </c>
      <c r="F5310" t="inlineStr">
        <is>
          <t>5'11"</t>
        </is>
      </c>
      <c r="G5310" t="n">
        <v>211</v>
      </c>
      <c r="H5310" t="inlineStr">
        <is>
          <t>Papillion, Neb.</t>
        </is>
      </c>
    </row>
    <row r="5311">
      <c r="A5311" t="inlineStr">
        <is>
          <t>Kansas State</t>
        </is>
      </c>
      <c r="B5311" t="n">
        <v>61</v>
      </c>
      <c r="C5311" t="inlineStr">
        <is>
          <t>Chase Duarte</t>
        </is>
      </c>
      <c r="D5311" t="inlineStr">
        <is>
          <t>OL</t>
        </is>
      </c>
      <c r="E5311" t="inlineStr">
        <is>
          <t>So</t>
        </is>
      </c>
      <c r="F5311" t="inlineStr">
        <is>
          <t>6'4"</t>
        </is>
      </c>
      <c r="G5311" t="n">
        <v>315</v>
      </c>
      <c r="H5311" t="inlineStr">
        <is>
          <t>Concord, Calif.</t>
        </is>
      </c>
      <c r="I5311" t="inlineStr">
        <is>
          <t>Transfer from San Diego State (2026 portal)</t>
        </is>
      </c>
    </row>
    <row r="5312">
      <c r="A5312" t="inlineStr">
        <is>
          <t>Kansas State</t>
        </is>
      </c>
      <c r="B5312" t="n">
        <v>10</v>
      </c>
      <c r="C5312" t="inlineStr">
        <is>
          <t>Dillon Duff</t>
        </is>
      </c>
      <c r="D5312" t="inlineStr">
        <is>
          <t>QB</t>
        </is>
      </c>
      <c r="E5312" t="inlineStr">
        <is>
          <t>R-Fr</t>
        </is>
      </c>
      <c r="F5312" t="inlineStr">
        <is>
          <t>6'2"</t>
        </is>
      </c>
      <c r="G5312" t="n">
        <v>205</v>
      </c>
      <c r="H5312" t="inlineStr">
        <is>
          <t>St. Louis, Mo.</t>
        </is>
      </c>
    </row>
    <row r="5313">
      <c r="A5313" t="inlineStr">
        <is>
          <t>Kansas State</t>
        </is>
      </c>
      <c r="B5313" t="n">
        <v>45</v>
      </c>
      <c r="C5313" t="inlineStr">
        <is>
          <t>Jaxson Duffield</t>
        </is>
      </c>
      <c r="D5313" t="inlineStr">
        <is>
          <t>LS</t>
        </is>
      </c>
      <c r="E5313" t="inlineStr">
        <is>
          <t>R-Fr</t>
        </is>
      </c>
      <c r="F5313" t="inlineStr">
        <is>
          <t>6'0"</t>
        </is>
      </c>
      <c r="G5313" t="n">
        <v>205</v>
      </c>
      <c r="H5313" t="inlineStr">
        <is>
          <t>Owasso, Okla.</t>
        </is>
      </c>
    </row>
    <row r="5314">
      <c r="A5314" t="inlineStr">
        <is>
          <t>Kansas State</t>
        </is>
      </c>
      <c r="B5314" t="n">
        <v>31</v>
      </c>
      <c r="C5314" t="inlineStr">
        <is>
          <t>Monterrio Elston Jr.</t>
        </is>
      </c>
      <c r="D5314" t="inlineStr">
        <is>
          <t>RB</t>
        </is>
      </c>
      <c r="E5314" t="inlineStr">
        <is>
          <t>R-Fr</t>
        </is>
      </c>
      <c r="F5314" t="inlineStr">
        <is>
          <t>5'7"</t>
        </is>
      </c>
      <c r="G5314" t="n">
        <v>191</v>
      </c>
      <c r="H5314" t="inlineStr">
        <is>
          <t>Little Rock, Ark.</t>
        </is>
      </c>
    </row>
    <row r="5315">
      <c r="A5315" t="inlineStr">
        <is>
          <t>Kansas State</t>
        </is>
      </c>
      <c r="B5315" t="n">
        <v>36</v>
      </c>
      <c r="C5315" t="inlineStr">
        <is>
          <t>Jack Fabris</t>
        </is>
      </c>
      <c r="D5315" t="inlineStr">
        <is>
          <t>S</t>
        </is>
      </c>
      <c r="E5315" t="inlineStr">
        <is>
          <t>Jr</t>
        </is>
      </c>
      <c r="F5315" t="inlineStr">
        <is>
          <t>6'2"</t>
        </is>
      </c>
      <c r="G5315" t="n">
        <v>190</v>
      </c>
      <c r="H5315" t="inlineStr">
        <is>
          <t>Bogart, Ga.</t>
        </is>
      </c>
    </row>
    <row r="5316">
      <c r="A5316" t="inlineStr">
        <is>
          <t>Kansas State</t>
        </is>
      </c>
      <c r="B5316" t="n">
        <v>18</v>
      </c>
      <c r="C5316" t="inlineStr">
        <is>
          <t>Wesley Fair</t>
        </is>
      </c>
      <c r="D5316" t="inlineStr">
        <is>
          <t>S</t>
        </is>
      </c>
      <c r="E5316" t="inlineStr">
        <is>
          <t>Jr</t>
        </is>
      </c>
      <c r="F5316" t="inlineStr">
        <is>
          <t>6'1"</t>
        </is>
      </c>
      <c r="G5316" t="n">
        <v>200</v>
      </c>
      <c r="H5316" t="inlineStr">
        <is>
          <t>Wichita, Kan.</t>
        </is>
      </c>
    </row>
    <row r="5317">
      <c r="A5317" t="inlineStr">
        <is>
          <t>Kansas State</t>
        </is>
      </c>
      <c r="B5317" t="n">
        <v>20</v>
      </c>
      <c r="C5317" t="inlineStr">
        <is>
          <t>Rodney Fields Jr.</t>
        </is>
      </c>
      <c r="D5317" t="inlineStr">
        <is>
          <t>RB</t>
        </is>
      </c>
      <c r="E5317" t="inlineStr">
        <is>
          <t>So</t>
        </is>
      </c>
      <c r="F5317" t="inlineStr">
        <is>
          <t>5'9"</t>
        </is>
      </c>
      <c r="G5317" t="n">
        <v>193</v>
      </c>
      <c r="H5317" t="inlineStr">
        <is>
          <t>Wright City, Okla.</t>
        </is>
      </c>
      <c r="I5317" t="inlineStr">
        <is>
          <t>Transfer from Oklahoma State (2026 portal)</t>
        </is>
      </c>
    </row>
    <row r="5318">
      <c r="A5318" t="inlineStr">
        <is>
          <t>Kansas State</t>
        </is>
      </c>
      <c r="B5318" t="n">
        <v>59</v>
      </c>
      <c r="C5318" t="inlineStr">
        <is>
          <t>George Fitzpatrick</t>
        </is>
      </c>
      <c r="D5318" t="inlineStr">
        <is>
          <t>OL</t>
        </is>
      </c>
      <c r="E5318" t="inlineStr">
        <is>
          <t>Sr</t>
        </is>
      </c>
      <c r="F5318" t="inlineStr">
        <is>
          <t>6'6"</t>
        </is>
      </c>
      <c r="G5318" t="n">
        <v>301</v>
      </c>
      <c r="H5318" t="inlineStr">
        <is>
          <t>Englewood, Colo.</t>
        </is>
      </c>
    </row>
    <row r="5319">
      <c r="A5319" t="inlineStr">
        <is>
          <t>Kansas State</t>
        </is>
      </c>
      <c r="B5319" t="n">
        <v>64</v>
      </c>
      <c r="C5319" t="inlineStr">
        <is>
          <t>Bennett Fraser</t>
        </is>
      </c>
      <c r="D5319" t="inlineStr">
        <is>
          <t>OL</t>
        </is>
      </c>
      <c r="E5319" t="inlineStr">
        <is>
          <t>Fr</t>
        </is>
      </c>
      <c r="F5319" t="inlineStr">
        <is>
          <t>6'5"</t>
        </is>
      </c>
      <c r="G5319" t="n">
        <v>277</v>
      </c>
      <c r="H5319" t="inlineStr">
        <is>
          <t>Kirksville, Mo.</t>
        </is>
      </c>
    </row>
    <row r="5320">
      <c r="A5320" t="inlineStr">
        <is>
          <t>Kansas State</t>
        </is>
      </c>
      <c r="B5320" t="n">
        <v>5</v>
      </c>
      <c r="C5320" t="inlineStr">
        <is>
          <t>Micheal Graham Jr.</t>
        </is>
      </c>
      <c r="D5320" t="inlineStr">
        <is>
          <t>CB</t>
        </is>
      </c>
      <c r="E5320" t="inlineStr">
        <is>
          <t>Jr</t>
        </is>
      </c>
      <c r="F5320" t="inlineStr">
        <is>
          <t>5'11"</t>
        </is>
      </c>
      <c r="G5320" t="n">
        <v>189</v>
      </c>
      <c r="H5320" t="inlineStr">
        <is>
          <t>Oklahoma City, Okla.</t>
        </is>
      </c>
    </row>
    <row r="5321">
      <c r="A5321" t="inlineStr">
        <is>
          <t>Kansas State</t>
        </is>
      </c>
      <c r="B5321" t="n">
        <v>1</v>
      </c>
      <c r="C5321" t="inlineStr">
        <is>
          <t>Wendell Gregory</t>
        </is>
      </c>
      <c r="D5321" t="inlineStr">
        <is>
          <t>DE</t>
        </is>
      </c>
      <c r="E5321" t="inlineStr">
        <is>
          <t>So</t>
        </is>
      </c>
      <c r="F5321" t="inlineStr">
        <is>
          <t>6'3"</t>
        </is>
      </c>
      <c r="G5321" t="n">
        <v>265</v>
      </c>
      <c r="H5321" t="inlineStr">
        <is>
          <t>Marietta, Ga.</t>
        </is>
      </c>
      <c r="I5321" t="inlineStr">
        <is>
          <t>Transfer from Oklahoma State (2026 portal)</t>
        </is>
      </c>
    </row>
    <row r="5322">
      <c r="A5322" t="inlineStr">
        <is>
          <t>Kansas State</t>
        </is>
      </c>
      <c r="B5322" t="n">
        <v>94</v>
      </c>
      <c r="C5322" t="inlineStr">
        <is>
          <t>Kingston Hall</t>
        </is>
      </c>
      <c r="D5322" t="inlineStr">
        <is>
          <t>DT</t>
        </is>
      </c>
      <c r="E5322" t="inlineStr">
        <is>
          <t>Fr</t>
        </is>
      </c>
      <c r="F5322" t="inlineStr">
        <is>
          <t>6'2"</t>
        </is>
      </c>
      <c r="G5322" t="n">
        <v>282</v>
      </c>
      <c r="H5322" t="inlineStr">
        <is>
          <t>Tahlequah, Okla.</t>
        </is>
      </c>
    </row>
    <row r="5323">
      <c r="A5323" t="inlineStr">
        <is>
          <t>Kansas State</t>
        </is>
      </c>
      <c r="B5323" t="n">
        <v>37</v>
      </c>
      <c r="C5323" t="inlineStr">
        <is>
          <t>Robert Hammond III</t>
        </is>
      </c>
      <c r="D5323" t="inlineStr">
        <is>
          <t>K</t>
        </is>
      </c>
      <c r="E5323" t="inlineStr">
        <is>
          <t>Jr</t>
        </is>
      </c>
      <c r="F5323" t="inlineStr">
        <is>
          <t>6'1"</t>
        </is>
      </c>
      <c r="G5323" t="n">
        <v>182</v>
      </c>
      <c r="H5323" t="inlineStr">
        <is>
          <t>West Palm Beach, Fla.</t>
        </is>
      </c>
      <c r="I5323" t="inlineStr">
        <is>
          <t>Transfer from Toledo (2026 portal)</t>
        </is>
      </c>
    </row>
    <row r="5324">
      <c r="A5324" t="inlineStr">
        <is>
          <t>Kansas State</t>
        </is>
      </c>
      <c r="B5324" t="n">
        <v>81</v>
      </c>
      <c r="C5324" t="inlineStr">
        <is>
          <t>Owen Harrington</t>
        </is>
      </c>
      <c r="D5324" t="inlineStr">
        <is>
          <t>TE</t>
        </is>
      </c>
      <c r="E5324" t="inlineStr">
        <is>
          <t>So</t>
        </is>
      </c>
      <c r="F5324" t="inlineStr">
        <is>
          <t>6'2"</t>
        </is>
      </c>
      <c r="G5324" t="n">
        <v>245</v>
      </c>
      <c r="H5324" t="inlineStr">
        <is>
          <t>San Jose, Calif.</t>
        </is>
      </c>
    </row>
    <row r="5325">
      <c r="A5325" t="inlineStr">
        <is>
          <t>Kansas State</t>
        </is>
      </c>
      <c r="B5325" t="n">
        <v>9</v>
      </c>
      <c r="C5325" t="inlineStr">
        <is>
          <t>Jay Harris</t>
        </is>
      </c>
      <c r="D5325" t="inlineStr">
        <is>
          <t>RB</t>
        </is>
      </c>
      <c r="E5325" t="inlineStr">
        <is>
          <t>Sr</t>
        </is>
      </c>
      <c r="F5325" t="inlineStr">
        <is>
          <t>6'1"</t>
        </is>
      </c>
      <c r="G5325" t="n">
        <v>225</v>
      </c>
      <c r="H5325" t="inlineStr">
        <is>
          <t>St. Louis, Mo.</t>
        </is>
      </c>
      <c r="I5325" t="inlineStr">
        <is>
          <t>Transfer from Oregon (2026 portal)</t>
        </is>
      </c>
    </row>
    <row r="5326">
      <c r="A5326" t="inlineStr">
        <is>
          <t>Kansas State</t>
        </is>
      </c>
      <c r="B5326" t="n">
        <v>70</v>
      </c>
      <c r="C5326" t="inlineStr">
        <is>
          <t>Gus Hawkins</t>
        </is>
      </c>
      <c r="D5326" t="inlineStr">
        <is>
          <t>OL</t>
        </is>
      </c>
      <c r="E5326" t="inlineStr">
        <is>
          <t>So</t>
        </is>
      </c>
      <c r="F5326" t="inlineStr">
        <is>
          <t>6'7"</t>
        </is>
      </c>
      <c r="G5326" t="n">
        <v>307</v>
      </c>
      <c r="H5326" t="inlineStr">
        <is>
          <t>Shawnee, Kan.</t>
        </is>
      </c>
    </row>
    <row r="5327">
      <c r="A5327" t="inlineStr">
        <is>
          <t>Kansas State</t>
        </is>
      </c>
      <c r="B5327" t="n">
        <v>50</v>
      </c>
      <c r="C5327" t="inlineStr">
        <is>
          <t>Brock Heath</t>
        </is>
      </c>
      <c r="D5327" t="inlineStr">
        <is>
          <t>OL</t>
        </is>
      </c>
      <c r="E5327" t="inlineStr">
        <is>
          <t>R-Fr</t>
        </is>
      </c>
      <c r="F5327" t="inlineStr">
        <is>
          <t>6'5"</t>
        </is>
      </c>
      <c r="G5327" t="n">
        <v>292</v>
      </c>
      <c r="H5327" t="inlineStr">
        <is>
          <t>Overland Park, Kan.</t>
        </is>
      </c>
    </row>
    <row r="5328">
      <c r="A5328" t="inlineStr">
        <is>
          <t>Kansas State</t>
        </is>
      </c>
      <c r="B5328" t="n">
        <v>19</v>
      </c>
      <c r="C5328" t="inlineStr">
        <is>
          <t>De'Arieun Hicks</t>
        </is>
      </c>
      <c r="D5328" t="inlineStr">
        <is>
          <t>DT</t>
        </is>
      </c>
      <c r="E5328" t="inlineStr">
        <is>
          <t>So</t>
        </is>
      </c>
      <c r="F5328" t="inlineStr">
        <is>
          <t>6'3"</t>
        </is>
      </c>
      <c r="G5328" t="n">
        <v>283</v>
      </c>
      <c r="H5328" t="inlineStr">
        <is>
          <t>Richmond, Ind.</t>
        </is>
      </c>
      <c r="I5328" t="inlineStr">
        <is>
          <t>Transfer from Gardner-Webb (2026 portal)</t>
        </is>
      </c>
    </row>
    <row r="5329">
      <c r="A5329" t="inlineStr">
        <is>
          <t>Kansas State</t>
        </is>
      </c>
      <c r="B5329" t="n">
        <v>56</v>
      </c>
      <c r="C5329" t="inlineStr">
        <is>
          <t>Elijah Hill</t>
        </is>
      </c>
      <c r="D5329" t="inlineStr">
        <is>
          <t>DE</t>
        </is>
      </c>
      <c r="E5329" t="inlineStr">
        <is>
          <t>So</t>
        </is>
      </c>
      <c r="F5329" t="inlineStr">
        <is>
          <t>6'1"</t>
        </is>
      </c>
      <c r="G5329" t="n">
        <v>245</v>
      </c>
      <c r="H5329" t="inlineStr">
        <is>
          <t>Bryant, Ark.</t>
        </is>
      </c>
      <c r="I5329" t="inlineStr">
        <is>
          <t>Transfer from Kennesaw State (2026 portal)</t>
        </is>
      </c>
    </row>
    <row r="5330">
      <c r="A5330" t="inlineStr">
        <is>
          <t>Kansas State</t>
        </is>
      </c>
      <c r="B5330" t="n">
        <v>83</v>
      </c>
      <c r="C5330" t="inlineStr">
        <is>
          <t>Jackson Hollie</t>
        </is>
      </c>
      <c r="D5330" t="inlineStr">
        <is>
          <t>DE</t>
        </is>
      </c>
      <c r="E5330" t="inlineStr">
        <is>
          <t>Fr</t>
        </is>
      </c>
      <c r="F5330" t="inlineStr">
        <is>
          <t>6'5"</t>
        </is>
      </c>
      <c r="G5330" t="n">
        <v>221</v>
      </c>
      <c r="H5330" t="inlineStr">
        <is>
          <t>Junction City, Kan.</t>
        </is>
      </c>
    </row>
    <row r="5331">
      <c r="A5331" t="inlineStr">
        <is>
          <t>Kansas State</t>
        </is>
      </c>
      <c r="B5331" t="n">
        <v>72</v>
      </c>
      <c r="C5331" t="inlineStr">
        <is>
          <t>Ryan Howard</t>
        </is>
      </c>
      <c r="D5331" t="inlineStr">
        <is>
          <t>OL</t>
        </is>
      </c>
      <c r="E5331" t="inlineStr">
        <is>
          <t>So</t>
        </is>
      </c>
      <c r="F5331" t="inlineStr">
        <is>
          <t>6'7"</t>
        </is>
      </c>
      <c r="G5331" t="n">
        <v>295</v>
      </c>
      <c r="H5331" t="inlineStr">
        <is>
          <t>Downingtown, Pa.</t>
        </is>
      </c>
    </row>
    <row r="5332">
      <c r="A5332" t="inlineStr">
        <is>
          <t>Kansas State</t>
        </is>
      </c>
      <c r="B5332" t="n">
        <v>88</v>
      </c>
      <c r="C5332" t="inlineStr">
        <is>
          <t>Eli Jackson</t>
        </is>
      </c>
      <c r="D5332" t="inlineStr">
        <is>
          <t>DT</t>
        </is>
      </c>
      <c r="E5332" t="inlineStr">
        <is>
          <t>Jr</t>
        </is>
      </c>
      <c r="F5332" t="inlineStr">
        <is>
          <t>6'2"</t>
        </is>
      </c>
      <c r="G5332" t="n">
        <v>280</v>
      </c>
      <c r="H5332" t="inlineStr">
        <is>
          <t>Williston, Fla.</t>
        </is>
      </c>
    </row>
    <row r="5333">
      <c r="A5333" t="inlineStr">
        <is>
          <t>Kansas State</t>
        </is>
      </c>
      <c r="B5333" t="n">
        <v>4</v>
      </c>
      <c r="C5333" t="inlineStr">
        <is>
          <t>Joe Jackson</t>
        </is>
      </c>
      <c r="D5333" t="inlineStr">
        <is>
          <t>RB</t>
        </is>
      </c>
      <c r="E5333" t="inlineStr">
        <is>
          <t>Jr</t>
        </is>
      </c>
      <c r="F5333" t="inlineStr">
        <is>
          <t>6'0"</t>
        </is>
      </c>
      <c r="G5333" t="n">
        <v>212</v>
      </c>
      <c r="H5333" t="inlineStr">
        <is>
          <t>Haines City, Fla.</t>
        </is>
      </c>
    </row>
    <row r="5334">
      <c r="A5334" t="inlineStr">
        <is>
          <t>Kansas State</t>
        </is>
      </c>
      <c r="B5334" t="n">
        <v>24</v>
      </c>
      <c r="C5334" t="inlineStr">
        <is>
          <t>Martel Jackson</t>
        </is>
      </c>
      <c r="D5334" t="inlineStr">
        <is>
          <t>CB</t>
        </is>
      </c>
      <c r="E5334" t="inlineStr">
        <is>
          <t>R-Fr</t>
        </is>
      </c>
      <c r="F5334" t="inlineStr">
        <is>
          <t>6'1"</t>
        </is>
      </c>
      <c r="G5334" t="n">
        <v>180</v>
      </c>
      <c r="H5334" t="inlineStr">
        <is>
          <t>Wichita, Kan.</t>
        </is>
      </c>
    </row>
    <row r="5335">
      <c r="A5335" t="inlineStr">
        <is>
          <t>Kansas State</t>
        </is>
      </c>
      <c r="B5335" t="n">
        <v>97</v>
      </c>
      <c r="C5335" t="inlineStr">
        <is>
          <t>Carnell Jackson Jr.</t>
        </is>
      </c>
      <c r="D5335" t="inlineStr">
        <is>
          <t>DT</t>
        </is>
      </c>
      <c r="E5335" t="inlineStr">
        <is>
          <t>Fr</t>
        </is>
      </c>
      <c r="F5335" t="inlineStr">
        <is>
          <t>6'2"</t>
        </is>
      </c>
      <c r="G5335" t="n">
        <v>350</v>
      </c>
      <c r="H5335" t="inlineStr">
        <is>
          <t>Auburn, Ala.</t>
        </is>
      </c>
    </row>
    <row r="5336">
      <c r="A5336" t="inlineStr">
        <is>
          <t>Kansas State</t>
        </is>
      </c>
      <c r="B5336" t="n">
        <v>19</v>
      </c>
      <c r="C5336" t="inlineStr">
        <is>
          <t>Blake Jay</t>
        </is>
      </c>
      <c r="D5336" t="inlineStr">
        <is>
          <t>S</t>
        </is>
      </c>
      <c r="E5336" t="inlineStr">
        <is>
          <t>Fr</t>
        </is>
      </c>
      <c r="F5336" t="inlineStr">
        <is>
          <t>5'8"</t>
        </is>
      </c>
      <c r="G5336" t="n">
        <v>178</v>
      </c>
      <c r="H5336" t="inlineStr">
        <is>
          <t>Shawnee, Kan.</t>
        </is>
      </c>
    </row>
    <row r="5337">
      <c r="A5337" t="inlineStr">
        <is>
          <t>Kansas State</t>
        </is>
      </c>
      <c r="B5337" t="n">
        <v>62</v>
      </c>
      <c r="C5337" t="inlineStr">
        <is>
          <t>Jordan Jensen</t>
        </is>
      </c>
      <c r="D5337" t="inlineStr">
        <is>
          <t>OL</t>
        </is>
      </c>
      <c r="E5337" t="inlineStr">
        <is>
          <t>Jr</t>
        </is>
      </c>
      <c r="F5337" t="inlineStr">
        <is>
          <t>6'4"</t>
        </is>
      </c>
      <c r="G5337" t="n">
        <v>297</v>
      </c>
      <c r="H5337" t="inlineStr">
        <is>
          <t>Estherville, Iowa</t>
        </is>
      </c>
    </row>
    <row r="5338">
      <c r="A5338" t="inlineStr">
        <is>
          <t>Kansas State</t>
        </is>
      </c>
      <c r="B5338" t="n">
        <v>33</v>
      </c>
      <c r="C5338" t="inlineStr">
        <is>
          <t>Andrew Johnson</t>
        </is>
      </c>
      <c r="D5338" t="inlineStr">
        <is>
          <t>LS</t>
        </is>
      </c>
      <c r="E5338" t="inlineStr">
        <is>
          <t>Jr</t>
        </is>
      </c>
      <c r="F5338" t="inlineStr">
        <is>
          <t>6'1"</t>
        </is>
      </c>
      <c r="G5338" t="n">
        <v>232</v>
      </c>
      <c r="H5338" t="inlineStr">
        <is>
          <t>Lincoln, Neb.</t>
        </is>
      </c>
    </row>
    <row r="5339">
      <c r="A5339" t="inlineStr">
        <is>
          <t>Kansas State</t>
        </is>
      </c>
      <c r="B5339" t="n">
        <v>2</v>
      </c>
      <c r="C5339" t="inlineStr">
        <is>
          <t>Avery Johnson</t>
        </is>
      </c>
      <c r="D5339" t="inlineStr">
        <is>
          <t>QB</t>
        </is>
      </c>
      <c r="E5339" t="inlineStr">
        <is>
          <t>Sr</t>
        </is>
      </c>
      <c r="F5339" t="inlineStr">
        <is>
          <t>6'3"</t>
        </is>
      </c>
      <c r="G5339" t="n">
        <v>200</v>
      </c>
      <c r="H5339" t="inlineStr">
        <is>
          <t>Wichita, Kan.</t>
        </is>
      </c>
    </row>
    <row r="5340">
      <c r="A5340" t="inlineStr">
        <is>
          <t>Kansas State</t>
        </is>
      </c>
      <c r="B5340" t="n">
        <v>65</v>
      </c>
      <c r="C5340" t="inlineStr">
        <is>
          <t>Tyler Johnson</t>
        </is>
      </c>
      <c r="D5340" t="inlineStr">
        <is>
          <t>OL</t>
        </is>
      </c>
      <c r="E5340" t="inlineStr">
        <is>
          <t>Jr</t>
        </is>
      </c>
      <c r="F5340" t="inlineStr">
        <is>
          <t>6'6"</t>
        </is>
      </c>
      <c r="G5340" t="n">
        <v>312</v>
      </c>
      <c r="H5340" t="inlineStr">
        <is>
          <t>Natchitoches, La.</t>
        </is>
      </c>
      <c r="I5340" t="inlineStr">
        <is>
          <t>Transfer from Auburn (2026 portal)</t>
        </is>
      </c>
    </row>
    <row r="5341">
      <c r="A5341" t="inlineStr">
        <is>
          <t>Kansas State</t>
        </is>
      </c>
      <c r="B5341" t="n">
        <v>54</v>
      </c>
      <c r="C5341" t="inlineStr">
        <is>
          <t>Keiton Jones</t>
        </is>
      </c>
      <c r="D5341" t="inlineStr">
        <is>
          <t>OL</t>
        </is>
      </c>
      <c r="E5341" t="inlineStr">
        <is>
          <t>R-Fr</t>
        </is>
      </c>
      <c r="F5341" t="inlineStr">
        <is>
          <t>6'3"</t>
        </is>
      </c>
      <c r="G5341" t="n">
        <v>322</v>
      </c>
      <c r="H5341" t="inlineStr">
        <is>
          <t>Coffeyville, Kan.</t>
        </is>
      </c>
      <c r="I5341" t="inlineStr">
        <is>
          <t>Transfer from Missouri (2026 portal)</t>
        </is>
      </c>
    </row>
    <row r="5342">
      <c r="A5342" t="inlineStr">
        <is>
          <t>Kansas State</t>
        </is>
      </c>
      <c r="B5342" t="n">
        <v>13</v>
      </c>
      <c r="C5342" t="inlineStr">
        <is>
          <t>Kaprice Keith</t>
        </is>
      </c>
      <c r="D5342" t="inlineStr">
        <is>
          <t>WR</t>
        </is>
      </c>
      <c r="E5342" t="inlineStr">
        <is>
          <t>Fr</t>
        </is>
      </c>
      <c r="F5342" t="inlineStr">
        <is>
          <t>6'1"</t>
        </is>
      </c>
      <c r="G5342" t="n">
        <v>212</v>
      </c>
      <c r="H5342" t="inlineStr">
        <is>
          <t>Omaha, Neb.</t>
        </is>
      </c>
    </row>
    <row r="5343">
      <c r="A5343" t="inlineStr">
        <is>
          <t>Kansas State</t>
        </is>
      </c>
      <c r="B5343" t="n">
        <v>30</v>
      </c>
      <c r="C5343" t="inlineStr">
        <is>
          <t>Dalton Knapp</t>
        </is>
      </c>
      <c r="D5343" t="inlineStr">
        <is>
          <t>DE</t>
        </is>
      </c>
      <c r="E5343" t="inlineStr">
        <is>
          <t>R-Fr</t>
        </is>
      </c>
      <c r="F5343" t="inlineStr">
        <is>
          <t>6'4"</t>
        </is>
      </c>
      <c r="G5343" t="n">
        <v>239</v>
      </c>
      <c r="H5343" t="inlineStr">
        <is>
          <t>Grapevine, Texas</t>
        </is>
      </c>
    </row>
    <row r="5344">
      <c r="A5344" t="inlineStr">
        <is>
          <t>Kansas State</t>
        </is>
      </c>
      <c r="B5344" t="n">
        <v>7</v>
      </c>
      <c r="C5344" t="inlineStr">
        <is>
          <t>Jacob Knuth</t>
        </is>
      </c>
      <c r="D5344" t="inlineStr">
        <is>
          <t>QB</t>
        </is>
      </c>
      <c r="E5344" t="inlineStr">
        <is>
          <t>Sr</t>
        </is>
      </c>
      <c r="F5344" t="inlineStr">
        <is>
          <t>6'4"</t>
        </is>
      </c>
      <c r="G5344" t="n">
        <v>225</v>
      </c>
      <c r="H5344" t="inlineStr">
        <is>
          <t>Sioux Falls, S.D.</t>
        </is>
      </c>
    </row>
    <row r="5345">
      <c r="A5345" t="inlineStr">
        <is>
          <t>Kansas State</t>
        </is>
      </c>
      <c r="B5345" t="n">
        <v>84</v>
      </c>
      <c r="C5345" t="inlineStr">
        <is>
          <t>Isaac Koch</t>
        </is>
      </c>
      <c r="D5345" t="inlineStr">
        <is>
          <t>WR</t>
        </is>
      </c>
      <c r="E5345" t="inlineStr">
        <is>
          <t>Sr</t>
        </is>
      </c>
      <c r="F5345" t="inlineStr">
        <is>
          <t>6'1"</t>
        </is>
      </c>
      <c r="G5345" t="n">
        <v>198</v>
      </c>
      <c r="H5345" t="inlineStr">
        <is>
          <t>Olathe, Kan.</t>
        </is>
      </c>
    </row>
    <row r="5346">
      <c r="A5346" t="inlineStr">
        <is>
          <t>Kansas State</t>
        </is>
      </c>
      <c r="B5346" t="n">
        <v>6</v>
      </c>
      <c r="C5346" t="inlineStr">
        <is>
          <t>Sterling Lockett</t>
        </is>
      </c>
      <c r="D5346" t="inlineStr">
        <is>
          <t>WR</t>
        </is>
      </c>
      <c r="E5346" t="inlineStr">
        <is>
          <t>Sr</t>
        </is>
      </c>
      <c r="F5346" t="inlineStr">
        <is>
          <t>5'10"</t>
        </is>
      </c>
      <c r="G5346" t="n">
        <v>170</v>
      </c>
      <c r="H5346" t="inlineStr">
        <is>
          <t>Leawood, Kan.</t>
        </is>
      </c>
    </row>
    <row r="5347">
      <c r="A5347" t="inlineStr">
        <is>
          <t>Kansas State</t>
        </is>
      </c>
      <c r="B5347" t="n">
        <v>14</v>
      </c>
      <c r="C5347" t="inlineStr">
        <is>
          <t>Max Lovett</t>
        </is>
      </c>
      <c r="D5347" t="inlineStr">
        <is>
          <t>WR</t>
        </is>
      </c>
      <c r="E5347" t="inlineStr">
        <is>
          <t>Fr</t>
        </is>
      </c>
      <c r="F5347" t="inlineStr">
        <is>
          <t>5'11"</t>
        </is>
      </c>
      <c r="G5347" t="n">
        <v>195</v>
      </c>
      <c r="H5347" t="inlineStr">
        <is>
          <t>Greenwood Village, Colo.</t>
        </is>
      </c>
    </row>
    <row r="5348">
      <c r="A5348" t="inlineStr">
        <is>
          <t>Kansas State</t>
        </is>
      </c>
      <c r="B5348" t="n">
        <v>2</v>
      </c>
      <c r="C5348" t="inlineStr">
        <is>
          <t>Adrian Maddox</t>
        </is>
      </c>
      <c r="D5348" t="inlineStr">
        <is>
          <t>S</t>
        </is>
      </c>
      <c r="E5348" t="inlineStr">
        <is>
          <t>Sr</t>
        </is>
      </c>
      <c r="F5348" t="inlineStr">
        <is>
          <t>6'1"</t>
        </is>
      </c>
      <c r="G5348" t="n">
        <v>194</v>
      </c>
      <c r="H5348" t="inlineStr">
        <is>
          <t>Conyers, Ga.</t>
        </is>
      </c>
      <c r="I5348" t="inlineStr">
        <is>
          <t>Transfer from Georgia (2026 portal)</t>
        </is>
      </c>
    </row>
    <row r="5349">
      <c r="A5349" t="inlineStr">
        <is>
          <t>Kansas State</t>
        </is>
      </c>
      <c r="B5349" t="n">
        <v>5</v>
      </c>
      <c r="C5349" t="inlineStr">
        <is>
          <t>Josh Manning</t>
        </is>
      </c>
      <c r="D5349" t="inlineStr">
        <is>
          <t>WR</t>
        </is>
      </c>
      <c r="E5349" t="inlineStr">
        <is>
          <t>Sr</t>
        </is>
      </c>
      <c r="F5349" t="inlineStr">
        <is>
          <t>6'3"</t>
        </is>
      </c>
      <c r="G5349" t="n">
        <v>217</v>
      </c>
      <c r="H5349" t="inlineStr">
        <is>
          <t>Lee's Summit, Mo.</t>
        </is>
      </c>
    </row>
    <row r="5350">
      <c r="A5350" t="inlineStr">
        <is>
          <t>Kansas State</t>
        </is>
      </c>
      <c r="B5350" t="n">
        <v>4</v>
      </c>
      <c r="C5350" t="inlineStr">
        <is>
          <t>Mekhi Mason</t>
        </is>
      </c>
      <c r="D5350" t="inlineStr">
        <is>
          <t>LB</t>
        </is>
      </c>
      <c r="E5350" t="inlineStr">
        <is>
          <t>Sr</t>
        </is>
      </c>
      <c r="F5350" t="inlineStr">
        <is>
          <t>6'2"</t>
        </is>
      </c>
      <c r="G5350" t="n">
        <v>233</v>
      </c>
      <c r="H5350" t="inlineStr">
        <is>
          <t>Pembroke Pines, Fla.</t>
        </is>
      </c>
      <c r="I5350" t="inlineStr">
        <is>
          <t>Transfer from Louisiana Tech (2026 portal)</t>
        </is>
      </c>
    </row>
    <row r="5351">
      <c r="A5351" t="inlineStr">
        <is>
          <t>Kansas State</t>
        </is>
      </c>
      <c r="B5351" t="n">
        <v>8</v>
      </c>
      <c r="C5351" t="inlineStr">
        <is>
          <t>Simon McClannan</t>
        </is>
      </c>
      <c r="D5351" t="inlineStr">
        <is>
          <t>P</t>
        </is>
      </c>
      <c r="E5351" t="inlineStr">
        <is>
          <t>Jr</t>
        </is>
      </c>
      <c r="F5351" t="inlineStr">
        <is>
          <t>5'11"</t>
        </is>
      </c>
      <c r="G5351" t="n">
        <v>183</v>
      </c>
      <c r="H5351" t="inlineStr">
        <is>
          <t>Omaha, Neb.</t>
        </is>
      </c>
    </row>
    <row r="5352">
      <c r="A5352" t="inlineStr">
        <is>
          <t>Kansas State</t>
        </is>
      </c>
      <c r="B5352" t="n">
        <v>34</v>
      </c>
      <c r="C5352" t="inlineStr">
        <is>
          <t>Nick McClellan</t>
        </is>
      </c>
      <c r="D5352" t="inlineStr">
        <is>
          <t>CB</t>
        </is>
      </c>
      <c r="E5352" t="inlineStr">
        <is>
          <t>Fr</t>
        </is>
      </c>
      <c r="F5352" t="inlineStr">
        <is>
          <t>5'11"</t>
        </is>
      </c>
      <c r="G5352" t="n">
        <v>193</v>
      </c>
      <c r="H5352" t="inlineStr">
        <is>
          <t>St. Louis, Mo.</t>
        </is>
      </c>
    </row>
    <row r="5353">
      <c r="A5353" t="inlineStr">
        <is>
          <t>Kansas State</t>
        </is>
      </c>
      <c r="B5353" t="n">
        <v>21</v>
      </c>
      <c r="C5353" t="inlineStr">
        <is>
          <t>LJ McGhee</t>
        </is>
      </c>
      <c r="D5353" t="inlineStr">
        <is>
          <t>RB</t>
        </is>
      </c>
      <c r="E5353" t="inlineStr">
        <is>
          <t>Fr</t>
        </is>
      </c>
      <c r="F5353" t="inlineStr">
        <is>
          <t>5'7"</t>
        </is>
      </c>
      <c r="G5353" t="n">
        <v>186</v>
      </c>
      <c r="H5353" t="inlineStr">
        <is>
          <t>Tulsa, Okla.</t>
        </is>
      </c>
    </row>
    <row r="5354">
      <c r="A5354" t="inlineStr">
        <is>
          <t>Kansas State</t>
        </is>
      </c>
      <c r="B5354" t="n">
        <v>87</v>
      </c>
      <c r="C5354" t="inlineStr">
        <is>
          <t>Lawson McGraw</t>
        </is>
      </c>
      <c r="D5354" t="inlineStr">
        <is>
          <t>TE</t>
        </is>
      </c>
      <c r="E5354" t="inlineStr">
        <is>
          <t>Fr</t>
        </is>
      </c>
      <c r="F5354" t="inlineStr">
        <is>
          <t>6'4"</t>
        </is>
      </c>
      <c r="G5354" t="n">
        <v>232</v>
      </c>
      <c r="H5354" t="inlineStr">
        <is>
          <t>Overland Park, Kan.</t>
        </is>
      </c>
    </row>
    <row r="5355">
      <c r="A5355" t="inlineStr">
        <is>
          <t>Kansas State</t>
        </is>
      </c>
      <c r="B5355" t="n">
        <v>9</v>
      </c>
      <c r="C5355" t="inlineStr">
        <is>
          <t>Donovan McIntosh</t>
        </is>
      </c>
      <c r="D5355" t="inlineStr">
        <is>
          <t>CB</t>
        </is>
      </c>
      <c r="E5355" t="inlineStr">
        <is>
          <t>Jr</t>
        </is>
      </c>
      <c r="F5355" t="inlineStr">
        <is>
          <t>6'3"</t>
        </is>
      </c>
      <c r="G5355" t="n">
        <v>187</v>
      </c>
      <c r="H5355" t="inlineStr">
        <is>
          <t>St. Louis, Mo.</t>
        </is>
      </c>
    </row>
    <row r="5356">
      <c r="A5356" t="inlineStr">
        <is>
          <t>Kansas State</t>
        </is>
      </c>
      <c r="B5356" t="n">
        <v>27</v>
      </c>
      <c r="C5356" t="inlineStr">
        <is>
          <t>Damion Miller</t>
        </is>
      </c>
      <c r="D5356" t="inlineStr">
        <is>
          <t>CB</t>
        </is>
      </c>
      <c r="E5356" t="inlineStr">
        <is>
          <t>So</t>
        </is>
      </c>
      <c r="F5356" t="inlineStr">
        <is>
          <t>6'3"</t>
        </is>
      </c>
      <c r="G5356" t="n">
        <v>195</v>
      </c>
      <c r="H5356" t="inlineStr">
        <is>
          <t>Hermanville, Miss.</t>
        </is>
      </c>
    </row>
    <row r="5357">
      <c r="A5357" t="inlineStr">
        <is>
          <t>Kansas State</t>
        </is>
      </c>
      <c r="B5357" t="n">
        <v>73</v>
      </c>
      <c r="C5357" t="inlineStr">
        <is>
          <t>Oliver Miller</t>
        </is>
      </c>
      <c r="D5357" t="inlineStr">
        <is>
          <t>OL</t>
        </is>
      </c>
      <c r="E5357" t="inlineStr">
        <is>
          <t>Fr</t>
        </is>
      </c>
      <c r="F5357" t="inlineStr">
        <is>
          <t>6'6"</t>
        </is>
      </c>
      <c r="G5357" t="n">
        <v>294</v>
      </c>
      <c r="H5357" t="inlineStr">
        <is>
          <t>Centennial, Colo.</t>
        </is>
      </c>
    </row>
    <row r="5358">
      <c r="A5358" t="inlineStr">
        <is>
          <t>Kansas State</t>
        </is>
      </c>
      <c r="B5358" t="n">
        <v>31</v>
      </c>
      <c r="C5358" t="inlineStr">
        <is>
          <t>Dominic Mitchell</t>
        </is>
      </c>
      <c r="D5358" t="inlineStr">
        <is>
          <t>S</t>
        </is>
      </c>
      <c r="E5358" t="inlineStr">
        <is>
          <t>R-Fr</t>
        </is>
      </c>
      <c r="F5358" t="inlineStr">
        <is>
          <t>6'1"</t>
        </is>
      </c>
      <c r="G5358" t="n">
        <v>210</v>
      </c>
      <c r="H5358" t="inlineStr">
        <is>
          <t>Paradise Valley, Ariz.</t>
        </is>
      </c>
    </row>
    <row r="5359">
      <c r="A5359" t="inlineStr">
        <is>
          <t>Kansas State</t>
        </is>
      </c>
      <c r="B5359" t="n">
        <v>17</v>
      </c>
      <c r="C5359" t="inlineStr">
        <is>
          <t>Adonis Moise</t>
        </is>
      </c>
      <c r="D5359" t="inlineStr">
        <is>
          <t>WR</t>
        </is>
      </c>
      <c r="E5359" t="inlineStr">
        <is>
          <t>So</t>
        </is>
      </c>
      <c r="F5359" t="inlineStr">
        <is>
          <t>5'11"</t>
        </is>
      </c>
      <c r="G5359" t="n">
        <v>194</v>
      </c>
      <c r="H5359" t="inlineStr">
        <is>
          <t>Bradenton, Fla.</t>
        </is>
      </c>
    </row>
    <row r="5360">
      <c r="A5360" t="inlineStr">
        <is>
          <t>Kansas State</t>
        </is>
      </c>
      <c r="B5360" t="n">
        <v>41</v>
      </c>
      <c r="C5360" t="inlineStr">
        <is>
          <t>Ashton Moore</t>
        </is>
      </c>
      <c r="D5360" t="inlineStr">
        <is>
          <t>LB</t>
        </is>
      </c>
      <c r="E5360" t="inlineStr">
        <is>
          <t>R-Fr</t>
        </is>
      </c>
      <c r="F5360" t="inlineStr">
        <is>
          <t>6'0"</t>
        </is>
      </c>
      <c r="G5360" t="n">
        <v>215</v>
      </c>
      <c r="H5360" t="inlineStr">
        <is>
          <t>Louisburg, Kan.</t>
        </is>
      </c>
    </row>
    <row r="5361">
      <c r="A5361" t="inlineStr">
        <is>
          <t>Kansas State</t>
        </is>
      </c>
      <c r="B5361" t="n">
        <v>77</v>
      </c>
      <c r="C5361" t="inlineStr">
        <is>
          <t>Tanner Morley</t>
        </is>
      </c>
      <c r="D5361" t="inlineStr">
        <is>
          <t>OL</t>
        </is>
      </c>
      <c r="E5361" t="inlineStr">
        <is>
          <t>Jr</t>
        </is>
      </c>
      <c r="F5361" t="inlineStr">
        <is>
          <t>6'6"</t>
        </is>
      </c>
      <c r="G5361" t="n">
        <v>320</v>
      </c>
      <c r="H5361" t="inlineStr">
        <is>
          <t>Highlands Ranch, Colo.</t>
        </is>
      </c>
      <c r="I5361" t="inlineStr">
        <is>
          <t>Transfer from Colorado State (2026 portal)</t>
        </is>
      </c>
    </row>
    <row r="5362">
      <c r="A5362" t="inlineStr">
        <is>
          <t>Kansas State</t>
        </is>
      </c>
      <c r="B5362" t="n">
        <v>88</v>
      </c>
      <c r="C5362" t="inlineStr">
        <is>
          <t>Arley Morrell</t>
        </is>
      </c>
      <c r="D5362" t="inlineStr">
        <is>
          <t>TE</t>
        </is>
      </c>
      <c r="E5362" t="inlineStr">
        <is>
          <t>Fr</t>
        </is>
      </c>
      <c r="F5362" t="inlineStr">
        <is>
          <t>6'5"</t>
        </is>
      </c>
      <c r="G5362" t="n">
        <v>224</v>
      </c>
      <c r="H5362" t="inlineStr">
        <is>
          <t>Pratt, Kan.</t>
        </is>
      </c>
    </row>
    <row r="5363">
      <c r="A5363" t="inlineStr">
        <is>
          <t>Kansas State</t>
        </is>
      </c>
      <c r="B5363" t="n">
        <v>57</v>
      </c>
      <c r="C5363" t="inlineStr">
        <is>
          <t>Delvin Morris</t>
        </is>
      </c>
      <c r="D5363" t="inlineStr">
        <is>
          <t>OL</t>
        </is>
      </c>
      <c r="E5363" t="inlineStr">
        <is>
          <t>Jr</t>
        </is>
      </c>
      <c r="F5363" t="inlineStr">
        <is>
          <t>6'3"</t>
        </is>
      </c>
      <c r="G5363" t="n">
        <v>293</v>
      </c>
      <c r="H5363" t="inlineStr">
        <is>
          <t>Caldwell, Texas</t>
        </is>
      </c>
      <c r="I5363" t="inlineStr">
        <is>
          <t>Transfer from Akron (2026 portal)</t>
        </is>
      </c>
    </row>
    <row r="5364">
      <c r="A5364" t="inlineStr">
        <is>
          <t>Kansas State</t>
        </is>
      </c>
      <c r="B5364" t="n">
        <v>85</v>
      </c>
      <c r="C5364" t="inlineStr">
        <is>
          <t>Nash Morrison</t>
        </is>
      </c>
      <c r="D5364" t="inlineStr">
        <is>
          <t>WR</t>
        </is>
      </c>
      <c r="E5364" t="inlineStr">
        <is>
          <t>Fr</t>
        </is>
      </c>
      <c r="F5364" t="inlineStr">
        <is>
          <t>6'4"</t>
        </is>
      </c>
      <c r="G5364" t="n">
        <v>187</v>
      </c>
      <c r="H5364" t="inlineStr">
        <is>
          <t>Basehor, Kan.</t>
        </is>
      </c>
    </row>
    <row r="5365">
      <c r="A5365" t="inlineStr">
        <is>
          <t>Kansas State</t>
        </is>
      </c>
      <c r="B5365" t="n">
        <v>23</v>
      </c>
      <c r="C5365" t="inlineStr">
        <is>
          <t>Asa Newsom</t>
        </is>
      </c>
      <c r="D5365" t="inlineStr">
        <is>
          <t>LB</t>
        </is>
      </c>
      <c r="E5365" t="inlineStr">
        <is>
          <t>Jr</t>
        </is>
      </c>
      <c r="F5365" t="inlineStr">
        <is>
          <t>6'3"</t>
        </is>
      </c>
      <c r="G5365" t="n">
        <v>224</v>
      </c>
      <c r="H5365" t="inlineStr">
        <is>
          <t>Waverly, Iowa</t>
        </is>
      </c>
    </row>
    <row r="5366">
      <c r="A5366" t="inlineStr">
        <is>
          <t>Kansas State</t>
        </is>
      </c>
      <c r="B5366" t="n">
        <v>96</v>
      </c>
      <c r="C5366" t="inlineStr">
        <is>
          <t>Aidan O'Neill</t>
        </is>
      </c>
      <c r="D5366" t="inlineStr">
        <is>
          <t>K</t>
        </is>
      </c>
      <c r="E5366" t="inlineStr">
        <is>
          <t>Fr</t>
        </is>
      </c>
      <c r="F5366" t="inlineStr">
        <is>
          <t>6'0"</t>
        </is>
      </c>
      <c r="G5366" t="n">
        <v>204</v>
      </c>
      <c r="H5366" t="inlineStr">
        <is>
          <t>Clarkston, Mich.</t>
        </is>
      </c>
    </row>
    <row r="5367">
      <c r="A5367" t="inlineStr">
        <is>
          <t>Kansas State</t>
        </is>
      </c>
      <c r="B5367" t="n">
        <v>86</v>
      </c>
      <c r="C5367" t="inlineStr">
        <is>
          <t>Garrett Oakley</t>
        </is>
      </c>
      <c r="D5367" t="inlineStr">
        <is>
          <t>TE</t>
        </is>
      </c>
      <c r="E5367" t="inlineStr">
        <is>
          <t>Sr</t>
        </is>
      </c>
      <c r="F5367" t="inlineStr">
        <is>
          <t>6'5"</t>
        </is>
      </c>
      <c r="G5367" t="n">
        <v>249</v>
      </c>
      <c r="H5367" t="inlineStr">
        <is>
          <t>Columbus, Neb.</t>
        </is>
      </c>
    </row>
    <row r="5368">
      <c r="A5368" t="inlineStr">
        <is>
          <t>Kansas State</t>
        </is>
      </c>
      <c r="B5368" t="n">
        <v>20</v>
      </c>
      <c r="C5368" t="inlineStr">
        <is>
          <t>Jacobi Oliphant Jr.</t>
        </is>
      </c>
      <c r="D5368" t="inlineStr">
        <is>
          <t>LB</t>
        </is>
      </c>
      <c r="E5368" t="inlineStr">
        <is>
          <t>So</t>
        </is>
      </c>
      <c r="F5368" t="inlineStr">
        <is>
          <t>6'4"</t>
        </is>
      </c>
      <c r="G5368" t="n">
        <v>230</v>
      </c>
      <c r="H5368" t="inlineStr">
        <is>
          <t>St. Louis, Mo.</t>
        </is>
      </c>
      <c r="I5368" t="inlineStr">
        <is>
          <t>Transfer from Oklahoma State (2026 portal)</t>
        </is>
      </c>
    </row>
    <row r="5369">
      <c r="A5369" t="inlineStr">
        <is>
          <t>Kansas State</t>
        </is>
      </c>
      <c r="B5369" t="n">
        <v>78</v>
      </c>
      <c r="C5369" t="inlineStr">
        <is>
          <t>John Pastore</t>
        </is>
      </c>
      <c r="D5369" t="inlineStr">
        <is>
          <t>OL</t>
        </is>
      </c>
      <c r="E5369" t="inlineStr">
        <is>
          <t>Sr</t>
        </is>
      </c>
      <c r="F5369" t="inlineStr">
        <is>
          <t>6'6"</t>
        </is>
      </c>
      <c r="G5369" t="n">
        <v>302</v>
      </c>
      <c r="H5369" t="inlineStr">
        <is>
          <t>Erie, Colo.</t>
        </is>
      </c>
    </row>
    <row r="5370">
      <c r="A5370" t="inlineStr">
        <is>
          <t>Kansas State</t>
        </is>
      </c>
      <c r="B5370" t="n">
        <v>7</v>
      </c>
      <c r="C5370" t="inlineStr">
        <is>
          <t>Kaleb Patterson</t>
        </is>
      </c>
      <c r="D5370" t="inlineStr">
        <is>
          <t>CB</t>
        </is>
      </c>
      <c r="E5370" t="inlineStr">
        <is>
          <t>Sr</t>
        </is>
      </c>
      <c r="F5370" t="inlineStr">
        <is>
          <t>6'1"</t>
        </is>
      </c>
      <c r="G5370" t="n">
        <v>192</v>
      </c>
      <c r="H5370" t="inlineStr">
        <is>
          <t>Jackson, Miss.</t>
        </is>
      </c>
      <c r="I5370" t="inlineStr">
        <is>
          <t>Transfer from Illinois (2026 portal)</t>
        </is>
      </c>
    </row>
    <row r="5371">
      <c r="A5371" t="inlineStr">
        <is>
          <t>Kansas State</t>
        </is>
      </c>
      <c r="B5371" t="n">
        <v>44</v>
      </c>
      <c r="C5371" t="inlineStr">
        <is>
          <t>Weston Polk</t>
        </is>
      </c>
      <c r="D5371" t="inlineStr">
        <is>
          <t>LB</t>
        </is>
      </c>
      <c r="E5371" t="inlineStr">
        <is>
          <t>So</t>
        </is>
      </c>
      <c r="F5371" t="inlineStr">
        <is>
          <t>6'1"</t>
        </is>
      </c>
      <c r="G5371" t="n">
        <v>221</v>
      </c>
      <c r="H5371" t="inlineStr">
        <is>
          <t>Coppell, Texas</t>
        </is>
      </c>
    </row>
    <row r="5372">
      <c r="A5372" t="inlineStr">
        <is>
          <t>Kansas State</t>
        </is>
      </c>
      <c r="B5372" t="n">
        <v>18</v>
      </c>
      <c r="C5372" t="inlineStr">
        <is>
          <t>Larry Porter IV</t>
        </is>
      </c>
      <c r="D5372" t="inlineStr">
        <is>
          <t>WR</t>
        </is>
      </c>
      <c r="E5372" t="inlineStr">
        <is>
          <t>R-Fr</t>
        </is>
      </c>
      <c r="F5372" t="inlineStr">
        <is>
          <t>6'1"</t>
        </is>
      </c>
      <c r="G5372" t="n">
        <v>195</v>
      </c>
      <c r="H5372" t="inlineStr">
        <is>
          <t>Raytown, Mo.</t>
        </is>
      </c>
    </row>
    <row r="5373">
      <c r="A5373" t="inlineStr">
        <is>
          <t>Kansas State</t>
        </is>
      </c>
      <c r="B5373" t="n">
        <v>35</v>
      </c>
      <c r="C5373" t="inlineStr">
        <is>
          <t>Gabe Powers</t>
        </is>
      </c>
      <c r="D5373" t="inlineStr">
        <is>
          <t>LB</t>
        </is>
      </c>
      <c r="E5373" t="inlineStr">
        <is>
          <t>Sr</t>
        </is>
      </c>
      <c r="F5373" t="inlineStr">
        <is>
          <t>6'3"</t>
        </is>
      </c>
      <c r="G5373" t="n">
        <v>233</v>
      </c>
      <c r="H5373" t="inlineStr">
        <is>
          <t>Marysville, Ohio</t>
        </is>
      </c>
    </row>
    <row r="5374">
      <c r="A5374" t="inlineStr">
        <is>
          <t>Kansas State</t>
        </is>
      </c>
      <c r="B5374" t="n">
        <v>3</v>
      </c>
      <c r="C5374" t="inlineStr">
        <is>
          <t>Ja'Son Prevard</t>
        </is>
      </c>
      <c r="D5374" t="inlineStr">
        <is>
          <t>S</t>
        </is>
      </c>
      <c r="E5374" t="inlineStr">
        <is>
          <t>Sr</t>
        </is>
      </c>
      <c r="F5374" t="inlineStr">
        <is>
          <t>6'2"</t>
        </is>
      </c>
      <c r="G5374" t="n">
        <v>200</v>
      </c>
      <c r="H5374" t="inlineStr">
        <is>
          <t>Atlantic City, N.J.</t>
        </is>
      </c>
      <c r="I5374" t="inlineStr">
        <is>
          <t>Transfer from Virginia (2026 portal)</t>
        </is>
      </c>
    </row>
    <row r="5375">
      <c r="A5375" t="inlineStr">
        <is>
          <t>Kansas State</t>
        </is>
      </c>
      <c r="B5375" t="n">
        <v>55</v>
      </c>
      <c r="C5375" t="inlineStr">
        <is>
          <t>Kyle Rakers</t>
        </is>
      </c>
      <c r="D5375" t="inlineStr">
        <is>
          <t>OL</t>
        </is>
      </c>
      <c r="E5375" t="inlineStr">
        <is>
          <t>So</t>
        </is>
      </c>
      <c r="F5375" t="inlineStr">
        <is>
          <t>6'4"</t>
        </is>
      </c>
      <c r="G5375" t="n">
        <v>304</v>
      </c>
      <c r="H5375" t="inlineStr">
        <is>
          <t>Norwalk, Iowa</t>
        </is>
      </c>
    </row>
    <row r="5376">
      <c r="A5376" t="inlineStr">
        <is>
          <t>Kansas State</t>
        </is>
      </c>
      <c r="B5376" t="n">
        <v>76</v>
      </c>
      <c r="C5376" t="inlineStr">
        <is>
          <t>Austin Ramsey</t>
        </is>
      </c>
      <c r="D5376" t="inlineStr">
        <is>
          <t>DT</t>
        </is>
      </c>
      <c r="E5376" t="inlineStr">
        <is>
          <t>Jr</t>
        </is>
      </c>
      <c r="F5376" t="inlineStr">
        <is>
          <t>6'4"</t>
        </is>
      </c>
      <c r="G5376" t="n">
        <v>309</v>
      </c>
      <c r="H5376" t="inlineStr">
        <is>
          <t>Philadelphia, Pa.</t>
        </is>
      </c>
      <c r="I5376" t="inlineStr">
        <is>
          <t>Transfer from Kentucky (2026 portal)</t>
        </is>
      </c>
    </row>
    <row r="5377">
      <c r="A5377" t="inlineStr">
        <is>
          <t>Kansas State</t>
        </is>
      </c>
      <c r="B5377" t="n">
        <v>25</v>
      </c>
      <c r="C5377" t="inlineStr">
        <is>
          <t>Zashon Rich</t>
        </is>
      </c>
      <c r="D5377" t="inlineStr">
        <is>
          <t>CB</t>
        </is>
      </c>
      <c r="E5377" t="inlineStr">
        <is>
          <t>Jr</t>
        </is>
      </c>
      <c r="F5377" t="inlineStr">
        <is>
          <t>6'1"</t>
        </is>
      </c>
      <c r="G5377" t="n">
        <v>206</v>
      </c>
      <c r="H5377" t="inlineStr">
        <is>
          <t>Minneapolis, Minn.</t>
        </is>
      </c>
    </row>
    <row r="5378">
      <c r="A5378" t="inlineStr">
        <is>
          <t>Kansas State</t>
        </is>
      </c>
      <c r="B5378" t="n">
        <v>43</v>
      </c>
      <c r="C5378" t="inlineStr">
        <is>
          <t>Luis Rodriguez</t>
        </is>
      </c>
      <c r="D5378" t="inlineStr">
        <is>
          <t>K</t>
        </is>
      </c>
      <c r="E5378" t="inlineStr">
        <is>
          <t>Jr</t>
        </is>
      </c>
      <c r="F5378" t="inlineStr">
        <is>
          <t>6'1"</t>
        </is>
      </c>
      <c r="G5378" t="n">
        <v>210</v>
      </c>
      <c r="H5378" t="inlineStr">
        <is>
          <t>Sylmar, Calif.</t>
        </is>
      </c>
    </row>
    <row r="5379">
      <c r="A5379" t="inlineStr">
        <is>
          <t>Kansas State</t>
        </is>
      </c>
      <c r="B5379" t="n">
        <v>15</v>
      </c>
      <c r="C5379" t="inlineStr">
        <is>
          <t>Derrick Salley Jr.</t>
        </is>
      </c>
      <c r="D5379" t="inlineStr">
        <is>
          <t>WR</t>
        </is>
      </c>
      <c r="E5379" t="inlineStr">
        <is>
          <t>Jr</t>
        </is>
      </c>
      <c r="F5379" t="inlineStr">
        <is>
          <t>6'3"</t>
        </is>
      </c>
      <c r="G5379" t="n">
        <v>234</v>
      </c>
      <c r="H5379" t="inlineStr">
        <is>
          <t>Green Pond, S.C.</t>
        </is>
      </c>
    </row>
    <row r="5380">
      <c r="A5380" t="inlineStr">
        <is>
          <t>Kansas State</t>
        </is>
      </c>
      <c r="B5380" t="n">
        <v>26</v>
      </c>
      <c r="C5380" t="inlineStr">
        <is>
          <t>Sawyer Schilke</t>
        </is>
      </c>
      <c r="D5380" t="inlineStr">
        <is>
          <t>LB</t>
        </is>
      </c>
      <c r="E5380" t="inlineStr">
        <is>
          <t>R-Fr</t>
        </is>
      </c>
      <c r="F5380" t="inlineStr">
        <is>
          <t>6'3"</t>
        </is>
      </c>
      <c r="G5380" t="n">
        <v>230</v>
      </c>
      <c r="H5380" t="inlineStr">
        <is>
          <t>Kearney, Neb.</t>
        </is>
      </c>
    </row>
    <row r="5381">
      <c r="A5381" t="inlineStr">
        <is>
          <t>Kansas State</t>
        </is>
      </c>
      <c r="B5381" t="n">
        <v>74</v>
      </c>
      <c r="C5381" t="inlineStr">
        <is>
          <t>Navarro Schunke</t>
        </is>
      </c>
      <c r="D5381" t="inlineStr">
        <is>
          <t>OL</t>
        </is>
      </c>
      <c r="E5381" t="inlineStr">
        <is>
          <t>So</t>
        </is>
      </c>
      <c r="F5381" t="inlineStr">
        <is>
          <t>6'6"</t>
        </is>
      </c>
      <c r="G5381" t="n">
        <v>322</v>
      </c>
      <c r="H5381" t="inlineStr">
        <is>
          <t>Brandon, S.D.</t>
        </is>
      </c>
    </row>
    <row r="5382">
      <c r="A5382" t="inlineStr">
        <is>
          <t>Kansas State</t>
        </is>
      </c>
      <c r="B5382" t="n">
        <v>21</v>
      </c>
      <c r="C5382" t="inlineStr">
        <is>
          <t>JoJo Scott</t>
        </is>
      </c>
      <c r="D5382" t="inlineStr">
        <is>
          <t>CB</t>
        </is>
      </c>
      <c r="E5382" t="inlineStr">
        <is>
          <t>R-Fr</t>
        </is>
      </c>
      <c r="F5382" t="inlineStr">
        <is>
          <t>6'1"</t>
        </is>
      </c>
      <c r="G5382" t="n">
        <v>182</v>
      </c>
      <c r="H5382" t="inlineStr">
        <is>
          <t>Lakeland, Fla.</t>
        </is>
      </c>
    </row>
    <row r="5383">
      <c r="A5383" t="inlineStr">
        <is>
          <t>Kansas State</t>
        </is>
      </c>
      <c r="B5383" t="n">
        <v>90</v>
      </c>
      <c r="C5383" t="inlineStr">
        <is>
          <t>Brad Stanyer</t>
        </is>
      </c>
      <c r="D5383" t="inlineStr">
        <is>
          <t>DE</t>
        </is>
      </c>
      <c r="E5383" t="inlineStr">
        <is>
          <t>R-Fr</t>
        </is>
      </c>
      <c r="F5383" t="inlineStr">
        <is>
          <t>6'5"</t>
        </is>
      </c>
      <c r="G5383" t="n">
        <v>280</v>
      </c>
      <c r="H5383" t="inlineStr">
        <is>
          <t>Grapevine, Texas</t>
        </is>
      </c>
    </row>
    <row r="5384">
      <c r="A5384" t="inlineStr">
        <is>
          <t>Kansas State</t>
        </is>
      </c>
      <c r="B5384" t="n">
        <v>12</v>
      </c>
      <c r="C5384" t="inlineStr">
        <is>
          <t>Serious Stinyard</t>
        </is>
      </c>
      <c r="D5384" t="inlineStr">
        <is>
          <t>CB</t>
        </is>
      </c>
      <c r="E5384" t="inlineStr">
        <is>
          <t>R-Fr</t>
        </is>
      </c>
      <c r="F5384" t="inlineStr">
        <is>
          <t>6'0"</t>
        </is>
      </c>
      <c r="G5384" t="n">
        <v>190</v>
      </c>
      <c r="H5384" t="inlineStr">
        <is>
          <t>Lutz, Fla.</t>
        </is>
      </c>
    </row>
    <row r="5385">
      <c r="A5385" t="inlineStr">
        <is>
          <t>Kansas State</t>
        </is>
      </c>
      <c r="B5385" t="n">
        <v>95</v>
      </c>
      <c r="C5385" t="inlineStr">
        <is>
          <t>Patrick Tackie</t>
        </is>
      </c>
      <c r="D5385" t="inlineStr">
        <is>
          <t>DT</t>
        </is>
      </c>
      <c r="E5385" t="inlineStr">
        <is>
          <t>R-Jr</t>
        </is>
      </c>
      <c r="F5385" t="inlineStr">
        <is>
          <t>6'3"</t>
        </is>
      </c>
      <c r="G5385" t="n">
        <v>293</v>
      </c>
      <c r="H5385" t="inlineStr">
        <is>
          <t>Bronx, N.Y.</t>
        </is>
      </c>
    </row>
    <row r="5386">
      <c r="A5386" t="inlineStr">
        <is>
          <t>Kansas State</t>
        </is>
      </c>
      <c r="B5386" t="n">
        <v>12</v>
      </c>
      <c r="C5386" t="inlineStr">
        <is>
          <t>Jaron Tibbs</t>
        </is>
      </c>
      <c r="D5386" t="inlineStr">
        <is>
          <t>WR</t>
        </is>
      </c>
      <c r="E5386" t="inlineStr">
        <is>
          <t>Sr</t>
        </is>
      </c>
      <c r="F5386" t="inlineStr">
        <is>
          <t>6'3"</t>
        </is>
      </c>
      <c r="G5386" t="n">
        <v>212</v>
      </c>
      <c r="H5386" t="inlineStr">
        <is>
          <t>Indianapolis, Ind.</t>
        </is>
      </c>
    </row>
    <row r="5387">
      <c r="A5387" t="inlineStr">
        <is>
          <t>Kansas State</t>
        </is>
      </c>
      <c r="B5387" t="n">
        <v>28</v>
      </c>
      <c r="C5387" t="inlineStr">
        <is>
          <t>Rex Van Wyhe</t>
        </is>
      </c>
      <c r="D5387" t="inlineStr">
        <is>
          <t>LB</t>
        </is>
      </c>
      <c r="E5387" t="inlineStr">
        <is>
          <t>Sr</t>
        </is>
      </c>
      <c r="F5387" t="inlineStr">
        <is>
          <t>6'5"</t>
        </is>
      </c>
      <c r="G5387" t="n">
        <v>244</v>
      </c>
      <c r="H5387" t="inlineStr">
        <is>
          <t>Rock Rapids, Iowa</t>
        </is>
      </c>
    </row>
    <row r="5388">
      <c r="A5388" t="inlineStr">
        <is>
          <t>Kansas State</t>
        </is>
      </c>
      <c r="B5388" t="n">
        <v>68</v>
      </c>
      <c r="C5388" t="inlineStr">
        <is>
          <t>Joe Vickers</t>
        </is>
      </c>
      <c r="D5388" t="inlineStr">
        <is>
          <t>OL</t>
        </is>
      </c>
      <c r="E5388" t="inlineStr">
        <is>
          <t>Jr</t>
        </is>
      </c>
      <c r="F5388" t="inlineStr">
        <is>
          <t>6'6"</t>
        </is>
      </c>
      <c r="G5388" t="n">
        <v>290</v>
      </c>
      <c r="H5388" t="inlineStr">
        <is>
          <t>DeWitt, Iowa</t>
        </is>
      </c>
    </row>
    <row r="5389">
      <c r="A5389" t="inlineStr">
        <is>
          <t>Kansas State</t>
        </is>
      </c>
      <c r="B5389" t="n">
        <v>71</v>
      </c>
      <c r="C5389" t="inlineStr">
        <is>
          <t>Dylan Villarouel</t>
        </is>
      </c>
      <c r="D5389" t="inlineStr">
        <is>
          <t>OL</t>
        </is>
      </c>
      <c r="E5389" t="inlineStr">
        <is>
          <t>R-Fr</t>
        </is>
      </c>
      <c r="F5389" t="inlineStr">
        <is>
          <t>6'3"</t>
        </is>
      </c>
      <c r="G5389" t="n">
        <v>328</v>
      </c>
      <c r="H5389" t="inlineStr">
        <is>
          <t>Cumming, Ga.</t>
        </is>
      </c>
    </row>
    <row r="5390">
      <c r="A5390" t="inlineStr">
        <is>
          <t>Kansas State</t>
        </is>
      </c>
      <c r="B5390" t="n">
        <v>29</v>
      </c>
      <c r="C5390" t="inlineStr">
        <is>
          <t>Josiah Vilmael</t>
        </is>
      </c>
      <c r="D5390" t="inlineStr">
        <is>
          <t>CB</t>
        </is>
      </c>
      <c r="E5390" t="inlineStr">
        <is>
          <t>Fr</t>
        </is>
      </c>
      <c r="F5390" t="inlineStr">
        <is>
          <t>6'0"</t>
        </is>
      </c>
      <c r="G5390" t="n">
        <v>195</v>
      </c>
      <c r="H5390" t="inlineStr">
        <is>
          <t>Richmond, Texas</t>
        </is>
      </c>
    </row>
    <row r="5391">
      <c r="A5391" t="inlineStr">
        <is>
          <t>Kansas State</t>
        </is>
      </c>
      <c r="B5391" t="n">
        <v>24</v>
      </c>
      <c r="C5391" t="inlineStr">
        <is>
          <t>Tanner West</t>
        </is>
      </c>
      <c r="D5391" t="inlineStr">
        <is>
          <t>RB</t>
        </is>
      </c>
      <c r="E5391" t="inlineStr">
        <is>
          <t>Fr</t>
        </is>
      </c>
      <c r="F5391" t="inlineStr">
        <is>
          <t>6'0"</t>
        </is>
      </c>
      <c r="G5391" t="n">
        <v>190</v>
      </c>
      <c r="H5391" t="inlineStr">
        <is>
          <t>Katy, Texas</t>
        </is>
      </c>
    </row>
    <row r="5392">
      <c r="A5392" t="inlineStr">
        <is>
          <t>Kansas State</t>
        </is>
      </c>
      <c r="B5392" t="n">
        <v>27</v>
      </c>
      <c r="C5392" t="inlineStr">
        <is>
          <t>Ben Wheeler</t>
        </is>
      </c>
      <c r="D5392" t="inlineStr">
        <is>
          <t>WR</t>
        </is>
      </c>
      <c r="E5392" t="inlineStr">
        <is>
          <t>So</t>
        </is>
      </c>
      <c r="F5392" t="inlineStr">
        <is>
          <t>6'0"</t>
        </is>
      </c>
      <c r="G5392" t="n">
        <v>186</v>
      </c>
      <c r="H5392" t="inlineStr">
        <is>
          <t>Olathe, Kan.</t>
        </is>
      </c>
    </row>
    <row r="5393">
      <c r="A5393" t="inlineStr">
        <is>
          <t>Kansas State</t>
        </is>
      </c>
      <c r="B5393" t="n">
        <v>6</v>
      </c>
      <c r="C5393" t="inlineStr">
        <is>
          <t>Darien Whitaker Jr.</t>
        </is>
      </c>
      <c r="D5393" t="inlineStr">
        <is>
          <t>LB</t>
        </is>
      </c>
      <c r="E5393" t="inlineStr">
        <is>
          <t>R-Fr</t>
        </is>
      </c>
      <c r="F5393" t="inlineStr">
        <is>
          <t>6'3"</t>
        </is>
      </c>
      <c r="G5393" t="n">
        <v>246</v>
      </c>
      <c r="H5393" t="inlineStr">
        <is>
          <t>Baltimore, Md.</t>
        </is>
      </c>
    </row>
    <row r="5394">
      <c r="A5394" t="inlineStr">
        <is>
          <t>Kansas State</t>
        </is>
      </c>
      <c r="B5394" t="n">
        <v>8</v>
      </c>
      <c r="C5394" t="inlineStr">
        <is>
          <t>Brandon White</t>
        </is>
      </c>
      <c r="D5394" t="inlineStr">
        <is>
          <t>WR</t>
        </is>
      </c>
      <c r="E5394" t="inlineStr">
        <is>
          <t>Sr</t>
        </is>
      </c>
      <c r="F5394" t="inlineStr">
        <is>
          <t>5'7"</t>
        </is>
      </c>
      <c r="G5394" t="n">
        <v>168</v>
      </c>
      <c r="H5394" t="inlineStr">
        <is>
          <t>Cincinnati, Ohio</t>
        </is>
      </c>
      <c r="I5394" t="inlineStr">
        <is>
          <t>Transfer from Hawai'i (2026 portal)</t>
        </is>
      </c>
    </row>
    <row r="5395">
      <c r="A5395" t="inlineStr">
        <is>
          <t>Kansas State</t>
        </is>
      </c>
      <c r="B5395" t="n">
        <v>1</v>
      </c>
      <c r="C5395" t="inlineStr">
        <is>
          <t>Izaiah Williams</t>
        </is>
      </c>
      <c r="D5395" t="inlineStr">
        <is>
          <t>WR</t>
        </is>
      </c>
      <c r="E5395" t="inlineStr">
        <is>
          <t>So</t>
        </is>
      </c>
      <c r="F5395" t="inlineStr">
        <is>
          <t>6'0"</t>
        </is>
      </c>
      <c r="G5395" t="n">
        <v>195</v>
      </c>
      <c r="H5395" t="inlineStr">
        <is>
          <t>Tampa, Fla.</t>
        </is>
      </c>
      <c r="I5395" t="inlineStr">
        <is>
          <t>Transfer from Texas A&amp;M (2026 portal)</t>
        </is>
      </c>
    </row>
    <row r="5396">
      <c r="A5396" t="inlineStr">
        <is>
          <t>Kansas State</t>
        </is>
      </c>
      <c r="B5396" t="n">
        <v>16</v>
      </c>
      <c r="C5396" t="inlineStr">
        <is>
          <t>Julius Wilson</t>
        </is>
      </c>
      <c r="D5396" t="inlineStr">
        <is>
          <t>WR</t>
        </is>
      </c>
      <c r="E5396" t="inlineStr">
        <is>
          <t>Fr</t>
        </is>
      </c>
      <c r="F5396" t="inlineStr">
        <is>
          <t>6'2"</t>
        </is>
      </c>
      <c r="G5396" t="n">
        <v>199</v>
      </c>
      <c r="H5396" t="inlineStr">
        <is>
          <t>Owasso, Okla.</t>
        </is>
      </c>
    </row>
    <row r="5397">
      <c r="A5397" t="inlineStr">
        <is>
          <t>Kennesaw State</t>
        </is>
      </c>
      <c r="B5397" t="n">
        <v>91</v>
      </c>
      <c r="C5397" t="inlineStr">
        <is>
          <t>Zakir Abdul-Salaam</t>
        </is>
      </c>
      <c r="D5397" t="inlineStr">
        <is>
          <t>DL</t>
        </is>
      </c>
      <c r="E5397" t="inlineStr">
        <is>
          <t>Fr</t>
        </is>
      </c>
      <c r="F5397" t="inlineStr">
        <is>
          <t>6'3"</t>
        </is>
      </c>
      <c r="G5397" t="n">
        <v>246</v>
      </c>
      <c r="H5397" t="inlineStr">
        <is>
          <t>Powder Springs, Ga.</t>
        </is>
      </c>
    </row>
    <row r="5398">
      <c r="A5398" t="inlineStr">
        <is>
          <t>Kennesaw State</t>
        </is>
      </c>
      <c r="B5398" t="n">
        <v>54</v>
      </c>
      <c r="C5398" t="inlineStr">
        <is>
          <t>Eseosa Aigbokhae</t>
        </is>
      </c>
      <c r="D5398" t="inlineStr">
        <is>
          <t>OL</t>
        </is>
      </c>
      <c r="E5398" t="inlineStr">
        <is>
          <t>R-Fr</t>
        </is>
      </c>
      <c r="F5398" t="inlineStr">
        <is>
          <t>6'5"</t>
        </is>
      </c>
      <c r="G5398" t="n">
        <v>312</v>
      </c>
      <c r="H5398" t="inlineStr">
        <is>
          <t>McDonough, Ga.</t>
        </is>
      </c>
    </row>
    <row r="5399">
      <c r="A5399" t="inlineStr">
        <is>
          <t>Kennesaw State</t>
        </is>
      </c>
      <c r="B5399" t="n">
        <v>18</v>
      </c>
      <c r="C5399" t="inlineStr">
        <is>
          <t>Josh Anglin</t>
        </is>
      </c>
      <c r="D5399" t="inlineStr">
        <is>
          <t>LB</t>
        </is>
      </c>
      <c r="E5399" t="inlineStr">
        <is>
          <t>Jr</t>
        </is>
      </c>
      <c r="F5399" t="inlineStr">
        <is>
          <t>5'11"</t>
        </is>
      </c>
      <c r="G5399" t="n">
        <v>220</v>
      </c>
      <c r="H5399" t="inlineStr">
        <is>
          <t>Buford, Ga.</t>
        </is>
      </c>
      <c r="I5399" t="inlineStr">
        <is>
          <t>Transfer from Tulsa (2026 portal)</t>
        </is>
      </c>
    </row>
    <row r="5400">
      <c r="A5400" t="inlineStr">
        <is>
          <t>Kennesaw State</t>
        </is>
      </c>
      <c r="B5400" t="n">
        <v>58</v>
      </c>
      <c r="C5400" t="inlineStr">
        <is>
          <t>Khary Beler</t>
        </is>
      </c>
      <c r="D5400" t="inlineStr">
        <is>
          <t>DL</t>
        </is>
      </c>
      <c r="E5400" t="inlineStr">
        <is>
          <t>Jr</t>
        </is>
      </c>
      <c r="F5400" t="inlineStr">
        <is>
          <t>6'2"</t>
        </is>
      </c>
      <c r="G5400" t="n">
        <v>290</v>
      </c>
      <c r="H5400" t="inlineStr">
        <is>
          <t>Laveen, Ariz.</t>
        </is>
      </c>
    </row>
    <row r="5401">
      <c r="A5401" t="inlineStr">
        <is>
          <t>Kennesaw State</t>
        </is>
      </c>
      <c r="B5401" t="n">
        <v>43</v>
      </c>
      <c r="C5401" t="inlineStr">
        <is>
          <t>Ben Blanton</t>
        </is>
      </c>
      <c r="D5401" t="inlineStr">
        <is>
          <t>LS</t>
        </is>
      </c>
      <c r="E5401" t="inlineStr">
        <is>
          <t>Jr</t>
        </is>
      </c>
      <c r="F5401" t="inlineStr">
        <is>
          <t>5'11"</t>
        </is>
      </c>
      <c r="G5401" t="n">
        <v>215</v>
      </c>
      <c r="H5401" t="inlineStr">
        <is>
          <t>Cumming, Ga.</t>
        </is>
      </c>
    </row>
    <row r="5402">
      <c r="A5402" t="inlineStr">
        <is>
          <t>Kennesaw State</t>
        </is>
      </c>
      <c r="B5402" t="n">
        <v>35</v>
      </c>
      <c r="C5402" t="inlineStr">
        <is>
          <t>Brody Bond</t>
        </is>
      </c>
      <c r="D5402" t="inlineStr">
        <is>
          <t>DB</t>
        </is>
      </c>
      <c r="E5402" t="inlineStr">
        <is>
          <t>R-Fr</t>
        </is>
      </c>
      <c r="F5402" t="inlineStr">
        <is>
          <t>5'10"</t>
        </is>
      </c>
      <c r="G5402" t="n">
        <v>188</v>
      </c>
      <c r="H5402" t="inlineStr">
        <is>
          <t>Powder Springs, Ga.</t>
        </is>
      </c>
    </row>
    <row r="5403">
      <c r="A5403" t="inlineStr">
        <is>
          <t>Kennesaw State</t>
        </is>
      </c>
      <c r="B5403" t="n">
        <v>4</v>
      </c>
      <c r="C5403" t="inlineStr">
        <is>
          <t>Zion Booker</t>
        </is>
      </c>
      <c r="D5403" t="inlineStr">
        <is>
          <t>WR</t>
        </is>
      </c>
      <c r="E5403" t="inlineStr">
        <is>
          <t>Sr</t>
        </is>
      </c>
      <c r="F5403" t="inlineStr">
        <is>
          <t>5'10"</t>
        </is>
      </c>
      <c r="G5403" t="n">
        <v>186</v>
      </c>
      <c r="H5403" t="inlineStr">
        <is>
          <t>Charlotte, N.C.</t>
        </is>
      </c>
      <c r="I5403" t="inlineStr">
        <is>
          <t>Transfer from Tulsa (2026 portal)</t>
        </is>
      </c>
    </row>
    <row r="5404">
      <c r="A5404" t="inlineStr">
        <is>
          <t>Kennesaw State</t>
        </is>
      </c>
      <c r="B5404" t="n">
        <v>9</v>
      </c>
      <c r="C5404" t="inlineStr">
        <is>
          <t>Davis Bryson</t>
        </is>
      </c>
      <c r="D5404" t="inlineStr">
        <is>
          <t>WR</t>
        </is>
      </c>
      <c r="E5404" t="inlineStr">
        <is>
          <t>R-Sr</t>
        </is>
      </c>
      <c r="F5404" t="inlineStr">
        <is>
          <t>5'9"</t>
        </is>
      </c>
      <c r="G5404" t="n">
        <v>190</v>
      </c>
      <c r="H5404" t="inlineStr">
        <is>
          <t>Woodbridge, Va.</t>
        </is>
      </c>
    </row>
    <row r="5405">
      <c r="A5405" t="inlineStr">
        <is>
          <t>Kennesaw State</t>
        </is>
      </c>
      <c r="B5405" t="n">
        <v>3</v>
      </c>
      <c r="C5405" t="inlineStr">
        <is>
          <t>Jecari Bryson</t>
        </is>
      </c>
      <c r="D5405" t="inlineStr">
        <is>
          <t>DB</t>
        </is>
      </c>
      <c r="E5405" t="inlineStr">
        <is>
          <t>R-Sr</t>
        </is>
      </c>
      <c r="F5405" t="inlineStr">
        <is>
          <t>6'2"</t>
        </is>
      </c>
      <c r="G5405" t="n">
        <v>220</v>
      </c>
      <c r="H5405" t="inlineStr">
        <is>
          <t>Rock Hill, S.C.</t>
        </is>
      </c>
      <c r="I5405" t="inlineStr">
        <is>
          <t>Transfer from Gardner-Webb (2026 portal)</t>
        </is>
      </c>
    </row>
    <row r="5406">
      <c r="A5406" t="inlineStr">
        <is>
          <t>Kennesaw State</t>
        </is>
      </c>
      <c r="B5406" t="n">
        <v>17</v>
      </c>
      <c r="C5406" t="inlineStr">
        <is>
          <t>Gerard Bullock Jr.</t>
        </is>
      </c>
      <c r="D5406" t="inlineStr">
        <is>
          <t>TE</t>
        </is>
      </c>
      <c r="E5406" t="inlineStr">
        <is>
          <t>Gr</t>
        </is>
      </c>
      <c r="F5406" t="inlineStr">
        <is>
          <t>6'1"</t>
        </is>
      </c>
      <c r="G5406" t="n">
        <v>230</v>
      </c>
      <c r="H5406" t="inlineStr">
        <is>
          <t>Nashville, Tenn.</t>
        </is>
      </c>
    </row>
    <row r="5407">
      <c r="A5407" t="inlineStr">
        <is>
          <t>Kennesaw State</t>
        </is>
      </c>
      <c r="B5407" t="n">
        <v>50</v>
      </c>
      <c r="C5407" t="inlineStr">
        <is>
          <t>Anthony Cater Jr.</t>
        </is>
      </c>
      <c r="D5407" t="inlineStr">
        <is>
          <t>OL</t>
        </is>
      </c>
      <c r="E5407" t="inlineStr">
        <is>
          <t>Fr</t>
        </is>
      </c>
      <c r="F5407" t="inlineStr">
        <is>
          <t>6'3"</t>
        </is>
      </c>
      <c r="G5407" t="n">
        <v>292</v>
      </c>
      <c r="H5407" t="inlineStr">
        <is>
          <t>Powder Springs, Ga.</t>
        </is>
      </c>
    </row>
    <row r="5408">
      <c r="A5408" t="inlineStr">
        <is>
          <t>Kennesaw State</t>
        </is>
      </c>
      <c r="B5408" t="n">
        <v>29</v>
      </c>
      <c r="C5408" t="inlineStr">
        <is>
          <t>Phillip Cato</t>
        </is>
      </c>
      <c r="D5408" t="inlineStr">
        <is>
          <t>DB</t>
        </is>
      </c>
      <c r="E5408" t="inlineStr">
        <is>
          <t>R-So</t>
        </is>
      </c>
      <c r="F5408" t="inlineStr">
        <is>
          <t>5'9"</t>
        </is>
      </c>
      <c r="G5408" t="n">
        <v>175</v>
      </c>
      <c r="H5408" t="inlineStr">
        <is>
          <t>Grosse Pointe Farms, Mich.</t>
        </is>
      </c>
    </row>
    <row r="5409">
      <c r="A5409" t="inlineStr">
        <is>
          <t>Kennesaw State</t>
        </is>
      </c>
      <c r="B5409" t="n">
        <v>58</v>
      </c>
      <c r="C5409" t="inlineStr">
        <is>
          <t>Daniel Cepicky</t>
        </is>
      </c>
      <c r="D5409" t="inlineStr">
        <is>
          <t>OL</t>
        </is>
      </c>
      <c r="E5409" t="inlineStr">
        <is>
          <t>Fr</t>
        </is>
      </c>
      <c r="F5409" t="inlineStr">
        <is>
          <t>6'6"</t>
        </is>
      </c>
      <c r="G5409" t="n">
        <v>310</v>
      </c>
      <c r="H5409" t="inlineStr">
        <is>
          <t>Culleoka, Tenn.</t>
        </is>
      </c>
    </row>
    <row r="5410">
      <c r="A5410" t="inlineStr">
        <is>
          <t>Kennesaw State</t>
        </is>
      </c>
      <c r="B5410" t="n">
        <v>11</v>
      </c>
      <c r="C5410" t="inlineStr">
        <is>
          <t>Tywon Christopher</t>
        </is>
      </c>
      <c r="D5410" t="inlineStr">
        <is>
          <t>LB</t>
        </is>
      </c>
      <c r="E5410" t="inlineStr">
        <is>
          <t>R-So</t>
        </is>
      </c>
      <c r="F5410" t="inlineStr">
        <is>
          <t>6'0"</t>
        </is>
      </c>
      <c r="G5410" t="n">
        <v>221</v>
      </c>
      <c r="H5410" t="inlineStr">
        <is>
          <t>Thomasville, Ga.</t>
        </is>
      </c>
    </row>
    <row r="5411">
      <c r="A5411" t="inlineStr">
        <is>
          <t>Kennesaw State</t>
        </is>
      </c>
      <c r="B5411" t="n">
        <v>22</v>
      </c>
      <c r="C5411" t="inlineStr">
        <is>
          <t>Preston Clemmer</t>
        </is>
      </c>
      <c r="D5411" t="inlineStr">
        <is>
          <t>DB</t>
        </is>
      </c>
      <c r="E5411" t="inlineStr">
        <is>
          <t>Jr</t>
        </is>
      </c>
      <c r="F5411" t="inlineStr">
        <is>
          <t>6'1"</t>
        </is>
      </c>
      <c r="G5411" t="n">
        <v>200</v>
      </c>
      <c r="H5411" t="inlineStr">
        <is>
          <t>Alpharetta, Ga.</t>
        </is>
      </c>
    </row>
    <row r="5412">
      <c r="A5412" t="inlineStr">
        <is>
          <t>Kennesaw State</t>
        </is>
      </c>
      <c r="B5412" t="n">
        <v>1</v>
      </c>
      <c r="C5412" t="inlineStr">
        <is>
          <t>Rickie Collins</t>
        </is>
      </c>
      <c r="D5412" t="inlineStr">
        <is>
          <t>QB</t>
        </is>
      </c>
      <c r="E5412" t="inlineStr">
        <is>
          <t>R-Jr</t>
        </is>
      </c>
      <c r="F5412" t="inlineStr">
        <is>
          <t>6'2"</t>
        </is>
      </c>
      <c r="G5412" t="n">
        <v>222</v>
      </c>
      <c r="H5412" t="inlineStr">
        <is>
          <t>Baton Rouge, La.</t>
        </is>
      </c>
      <c r="I5412" t="inlineStr">
        <is>
          <t>Transfer from Syracuse (2026 portal)</t>
        </is>
      </c>
    </row>
    <row r="5413">
      <c r="A5413" t="inlineStr">
        <is>
          <t>Kennesaw State</t>
        </is>
      </c>
      <c r="B5413" t="n">
        <v>92</v>
      </c>
      <c r="C5413" t="inlineStr">
        <is>
          <t>Jackson Cooper</t>
        </is>
      </c>
      <c r="D5413" t="inlineStr">
        <is>
          <t>DL</t>
        </is>
      </c>
      <c r="E5413" t="inlineStr">
        <is>
          <t>So</t>
        </is>
      </c>
      <c r="F5413" t="inlineStr">
        <is>
          <t>6'4"</t>
        </is>
      </c>
      <c r="G5413" t="n">
        <v>310</v>
      </c>
      <c r="H5413" t="inlineStr">
        <is>
          <t>Tuscaloosa, Ala.</t>
        </is>
      </c>
    </row>
    <row r="5414">
      <c r="A5414" t="inlineStr">
        <is>
          <t>Kennesaw State</t>
        </is>
      </c>
      <c r="B5414" t="n">
        <v>95</v>
      </c>
      <c r="C5414" t="inlineStr">
        <is>
          <t>Connor Coxwell</t>
        </is>
      </c>
      <c r="D5414" t="inlineStr">
        <is>
          <t>DL</t>
        </is>
      </c>
      <c r="E5414" t="inlineStr">
        <is>
          <t>Fr</t>
        </is>
      </c>
      <c r="F5414" t="inlineStr">
        <is>
          <t>6'5"</t>
        </is>
      </c>
      <c r="G5414" t="n">
        <v>245</v>
      </c>
      <c r="H5414" t="inlineStr">
        <is>
          <t>Suwanee, Ga.</t>
        </is>
      </c>
    </row>
    <row r="5415">
      <c r="A5415" t="inlineStr">
        <is>
          <t>Kennesaw State</t>
        </is>
      </c>
      <c r="B5415" t="n">
        <v>72</v>
      </c>
      <c r="C5415" t="inlineStr">
        <is>
          <t>Haston Crawford</t>
        </is>
      </c>
      <c r="D5415" t="inlineStr">
        <is>
          <t>OL</t>
        </is>
      </c>
      <c r="E5415" t="inlineStr">
        <is>
          <t>R-Fr</t>
        </is>
      </c>
      <c r="F5415" t="inlineStr">
        <is>
          <t>6'6"</t>
        </is>
      </c>
      <c r="G5415" t="n">
        <v>287</v>
      </c>
      <c r="H5415" t="inlineStr">
        <is>
          <t>Tuscaloosa, Ala.</t>
        </is>
      </c>
    </row>
    <row r="5416">
      <c r="A5416" t="inlineStr">
        <is>
          <t>Kennesaw State</t>
        </is>
      </c>
      <c r="B5416" t="n">
        <v>97</v>
      </c>
      <c r="C5416" t="inlineStr">
        <is>
          <t>Jaiden Crawford</t>
        </is>
      </c>
      <c r="D5416" t="inlineStr">
        <is>
          <t>DL</t>
        </is>
      </c>
      <c r="E5416" t="inlineStr">
        <is>
          <t>Sr</t>
        </is>
      </c>
      <c r="F5416" t="inlineStr">
        <is>
          <t>6'1"</t>
        </is>
      </c>
      <c r="G5416" t="n">
        <v>315</v>
      </c>
      <c r="H5416" t="inlineStr">
        <is>
          <t>Stockton, Calif.</t>
        </is>
      </c>
      <c r="I5416" t="inlineStr">
        <is>
          <t>Transfer from Arkansas-Pine Bluff (2026 portal)</t>
        </is>
      </c>
    </row>
    <row r="5417">
      <c r="A5417" t="inlineStr">
        <is>
          <t>Kennesaw State</t>
        </is>
      </c>
      <c r="B5417" t="n">
        <v>20</v>
      </c>
      <c r="C5417" t="inlineStr">
        <is>
          <t>Celley Davis</t>
        </is>
      </c>
      <c r="D5417" t="inlineStr">
        <is>
          <t>RB</t>
        </is>
      </c>
      <c r="E5417" t="inlineStr">
        <is>
          <t>Fr</t>
        </is>
      </c>
      <c r="F5417" t="inlineStr">
        <is>
          <t>6'0"</t>
        </is>
      </c>
      <c r="G5417" t="n">
        <v>196</v>
      </c>
      <c r="H5417" t="inlineStr">
        <is>
          <t>Memphis, Tenn.</t>
        </is>
      </c>
    </row>
    <row r="5418">
      <c r="A5418" t="inlineStr">
        <is>
          <t>Kennesaw State</t>
        </is>
      </c>
      <c r="B5418" t="n">
        <v>0</v>
      </c>
      <c r="C5418" t="inlineStr">
        <is>
          <t>Keon Davis</t>
        </is>
      </c>
      <c r="D5418" t="inlineStr">
        <is>
          <t>WR</t>
        </is>
      </c>
      <c r="E5418" t="inlineStr">
        <is>
          <t>Jr</t>
        </is>
      </c>
      <c r="F5418" t="inlineStr">
        <is>
          <t>6'1"</t>
        </is>
      </c>
      <c r="G5418" t="n">
        <v>185</v>
      </c>
      <c r="H5418" t="inlineStr">
        <is>
          <t>Atlanta, Ga.</t>
        </is>
      </c>
      <c r="I5418" t="inlineStr">
        <is>
          <t>Transfer from Virginia Union (2026 portal)</t>
        </is>
      </c>
    </row>
    <row r="5419">
      <c r="A5419" t="inlineStr">
        <is>
          <t>Kennesaw State</t>
        </is>
      </c>
      <c r="B5419" t="n">
        <v>7</v>
      </c>
      <c r="C5419" t="inlineStr">
        <is>
          <t>Navelle Dean</t>
        </is>
      </c>
      <c r="D5419" t="inlineStr">
        <is>
          <t>WR</t>
        </is>
      </c>
      <c r="E5419" t="inlineStr">
        <is>
          <t>R-Jr</t>
        </is>
      </c>
      <c r="F5419" t="inlineStr">
        <is>
          <t>6'0"</t>
        </is>
      </c>
      <c r="G5419" t="n">
        <v>200</v>
      </c>
      <c r="H5419" t="inlineStr">
        <is>
          <t>Columbus, Ga.</t>
        </is>
      </c>
    </row>
    <row r="5420">
      <c r="A5420" t="inlineStr">
        <is>
          <t>Kennesaw State</t>
        </is>
      </c>
      <c r="B5420" t="n">
        <v>66</v>
      </c>
      <c r="C5420" t="inlineStr">
        <is>
          <t>Luke Duska</t>
        </is>
      </c>
      <c r="D5420" t="inlineStr">
        <is>
          <t>OL</t>
        </is>
      </c>
      <c r="E5420" t="inlineStr">
        <is>
          <t>R-Sr</t>
        </is>
      </c>
      <c r="F5420" t="inlineStr">
        <is>
          <t>6'5"</t>
        </is>
      </c>
      <c r="G5420" t="n">
        <v>325</v>
      </c>
      <c r="H5420" t="inlineStr">
        <is>
          <t>Philadelphia, Pa.</t>
        </is>
      </c>
      <c r="I5420" t="inlineStr">
        <is>
          <t>Transfer from Elon (2026 portal)</t>
        </is>
      </c>
    </row>
    <row r="5421">
      <c r="A5421" t="inlineStr">
        <is>
          <t>Kennesaw State</t>
        </is>
      </c>
      <c r="B5421" t="n">
        <v>79</v>
      </c>
      <c r="C5421" t="inlineStr">
        <is>
          <t>Marlo East Jr.</t>
        </is>
      </c>
      <c r="D5421" t="inlineStr">
        <is>
          <t>DL</t>
        </is>
      </c>
      <c r="E5421" t="inlineStr">
        <is>
          <t>Jr</t>
        </is>
      </c>
      <c r="F5421" t="inlineStr">
        <is>
          <t>6'2"</t>
        </is>
      </c>
      <c r="G5421" t="n">
        <v>274</v>
      </c>
      <c r="H5421" t="inlineStr">
        <is>
          <t>Tennile, Ga.</t>
        </is>
      </c>
    </row>
    <row r="5422">
      <c r="A5422" t="inlineStr">
        <is>
          <t>Kennesaw State</t>
        </is>
      </c>
      <c r="B5422" t="n">
        <v>75</v>
      </c>
      <c r="C5422" t="inlineStr">
        <is>
          <t>Precious Ekeh</t>
        </is>
      </c>
      <c r="D5422" t="inlineStr">
        <is>
          <t>OL</t>
        </is>
      </c>
      <c r="E5422" t="inlineStr">
        <is>
          <t>R-Jr</t>
        </is>
      </c>
      <c r="F5422" t="inlineStr">
        <is>
          <t>6'3"</t>
        </is>
      </c>
      <c r="G5422" t="n">
        <v>325</v>
      </c>
      <c r="H5422" t="inlineStr">
        <is>
          <t>Elmont, N.Y.</t>
        </is>
      </c>
      <c r="I5422" t="inlineStr">
        <is>
          <t>Transfer from Central Connecticut (2026 portal)</t>
        </is>
      </c>
    </row>
    <row r="5423">
      <c r="A5423" t="inlineStr">
        <is>
          <t>Kennesaw State</t>
        </is>
      </c>
      <c r="B5423" t="n">
        <v>7</v>
      </c>
      <c r="C5423" t="inlineStr">
        <is>
          <t>Luke Evans</t>
        </is>
      </c>
      <c r="D5423" t="inlineStr">
        <is>
          <t>DB</t>
        </is>
      </c>
      <c r="E5423" t="inlineStr">
        <is>
          <t>R-Jr</t>
        </is>
      </c>
      <c r="F5423" t="inlineStr">
        <is>
          <t>6'2"</t>
        </is>
      </c>
      <c r="G5423" t="n">
        <v>188</v>
      </c>
      <c r="H5423" t="inlineStr">
        <is>
          <t>Coral Springs, Fla.</t>
        </is>
      </c>
      <c r="I5423" t="inlineStr">
        <is>
          <t>Transfer from Miami (OH) (2026 portal)</t>
        </is>
      </c>
    </row>
    <row r="5424">
      <c r="A5424" t="inlineStr">
        <is>
          <t>Kennesaw State</t>
        </is>
      </c>
      <c r="B5424" t="n">
        <v>0</v>
      </c>
      <c r="C5424" t="inlineStr">
        <is>
          <t>Perry Fisher</t>
        </is>
      </c>
      <c r="D5424" t="inlineStr">
        <is>
          <t>DB</t>
        </is>
      </c>
      <c r="E5424" t="inlineStr">
        <is>
          <t>R-Sr</t>
        </is>
      </c>
      <c r="F5424" t="inlineStr">
        <is>
          <t>6'3"</t>
        </is>
      </c>
      <c r="G5424" t="n">
        <v>202</v>
      </c>
      <c r="H5424" t="inlineStr">
        <is>
          <t>Tallahassee, Fla.</t>
        </is>
      </c>
      <c r="I5424" t="inlineStr">
        <is>
          <t>Transfer from UAB (2026 portal)</t>
        </is>
      </c>
    </row>
    <row r="5425">
      <c r="A5425" t="inlineStr">
        <is>
          <t>Kennesaw State</t>
        </is>
      </c>
      <c r="B5425" t="n">
        <v>4</v>
      </c>
      <c r="C5425" t="inlineStr">
        <is>
          <t>Alexander Ford</t>
        </is>
      </c>
      <c r="D5425" t="inlineStr">
        <is>
          <t>DB</t>
        </is>
      </c>
      <c r="E5425" t="inlineStr">
        <is>
          <t>R-Sr</t>
        </is>
      </c>
      <c r="F5425" t="inlineStr">
        <is>
          <t>6'0"</t>
        </is>
      </c>
      <c r="G5425" t="n">
        <v>190</v>
      </c>
      <c r="H5425" t="inlineStr">
        <is>
          <t>Antioch, Tenn.</t>
        </is>
      </c>
    </row>
    <row r="5426">
      <c r="A5426" t="inlineStr">
        <is>
          <t>Kennesaw State</t>
        </is>
      </c>
      <c r="B5426" t="n">
        <v>13</v>
      </c>
      <c r="C5426" t="inlineStr">
        <is>
          <t>Dylan Gary</t>
        </is>
      </c>
      <c r="D5426" t="inlineStr">
        <is>
          <t>WR</t>
        </is>
      </c>
      <c r="E5426" t="inlineStr">
        <is>
          <t>R-Jr</t>
        </is>
      </c>
      <c r="F5426" t="inlineStr">
        <is>
          <t>6'3"</t>
        </is>
      </c>
      <c r="G5426" t="n">
        <v>215</v>
      </c>
      <c r="H5426" t="inlineStr">
        <is>
          <t>Suwanee, Ga.</t>
        </is>
      </c>
      <c r="I5426" t="inlineStr">
        <is>
          <t>Transfer from Georgia Southern (2026 portal)</t>
        </is>
      </c>
    </row>
    <row r="5427">
      <c r="A5427" t="inlineStr">
        <is>
          <t>Kennesaw State</t>
        </is>
      </c>
      <c r="B5427" t="n">
        <v>14</v>
      </c>
      <c r="C5427" t="inlineStr">
        <is>
          <t>Kaleb Gray</t>
        </is>
      </c>
      <c r="D5427" t="inlineStr">
        <is>
          <t>DB</t>
        </is>
      </c>
      <c r="E5427" t="inlineStr">
        <is>
          <t>R-Jr</t>
        </is>
      </c>
      <c r="F5427" t="inlineStr">
        <is>
          <t>6'1"</t>
        </is>
      </c>
      <c r="G5427" t="n">
        <v>183</v>
      </c>
      <c r="H5427" t="inlineStr">
        <is>
          <t>Galveston, Texas</t>
        </is>
      </c>
      <c r="I5427" t="inlineStr">
        <is>
          <t>Transfer from West Virginia (2026 portal)</t>
        </is>
      </c>
    </row>
    <row r="5428">
      <c r="A5428" t="inlineStr">
        <is>
          <t>Kennesaw State</t>
        </is>
      </c>
      <c r="B5428" t="n">
        <v>46</v>
      </c>
      <c r="C5428" t="inlineStr">
        <is>
          <t>Jeremy Greaves Jr.</t>
        </is>
      </c>
      <c r="D5428" t="inlineStr">
        <is>
          <t>LB</t>
        </is>
      </c>
      <c r="E5428" t="inlineStr">
        <is>
          <t>Sr</t>
        </is>
      </c>
      <c r="F5428" t="inlineStr">
        <is>
          <t>6'1"</t>
        </is>
      </c>
      <c r="G5428" t="n">
        <v>245</v>
      </c>
      <c r="H5428" t="inlineStr">
        <is>
          <t>Clewiston, Fla.</t>
        </is>
      </c>
    </row>
    <row r="5429">
      <c r="A5429" t="inlineStr">
        <is>
          <t>Kennesaw State</t>
        </is>
      </c>
      <c r="B5429" t="n">
        <v>96</v>
      </c>
      <c r="C5429" t="inlineStr">
        <is>
          <t>Jaiden Grimes</t>
        </is>
      </c>
      <c r="D5429" t="inlineStr">
        <is>
          <t>DL</t>
        </is>
      </c>
      <c r="E5429" t="inlineStr">
        <is>
          <t>Jr</t>
        </is>
      </c>
      <c r="F5429" t="inlineStr">
        <is>
          <t>6'2"</t>
        </is>
      </c>
      <c r="G5429" t="n">
        <v>290</v>
      </c>
      <c r="H5429" t="inlineStr">
        <is>
          <t>Marietta, Ga.</t>
        </is>
      </c>
    </row>
    <row r="5430">
      <c r="A5430" t="inlineStr">
        <is>
          <t>Kennesaw State</t>
        </is>
      </c>
      <c r="B5430" t="n">
        <v>55</v>
      </c>
      <c r="C5430" t="inlineStr">
        <is>
          <t>Mateo Guevara</t>
        </is>
      </c>
      <c r="D5430" t="inlineStr">
        <is>
          <t>OL</t>
        </is>
      </c>
      <c r="E5430" t="inlineStr">
        <is>
          <t>R-Sr</t>
        </is>
      </c>
      <c r="F5430" t="inlineStr">
        <is>
          <t>6'4"</t>
        </is>
      </c>
      <c r="G5430" t="n">
        <v>317</v>
      </c>
      <c r="H5430" t="inlineStr">
        <is>
          <t>Flowery Branch, Ga.</t>
        </is>
      </c>
      <c r="I5430" t="inlineStr">
        <is>
          <t>Transfer from Middle Tennessee (2026 portal)</t>
        </is>
      </c>
    </row>
    <row r="5431">
      <c r="A5431" t="inlineStr">
        <is>
          <t>Kennesaw State</t>
        </is>
      </c>
      <c r="B5431" t="n">
        <v>20</v>
      </c>
      <c r="C5431" t="inlineStr">
        <is>
          <t>Tyler Hallum</t>
        </is>
      </c>
      <c r="D5431" t="inlineStr">
        <is>
          <t>DB</t>
        </is>
      </c>
      <c r="E5431" t="inlineStr">
        <is>
          <t>R-Sr</t>
        </is>
      </c>
      <c r="F5431" t="inlineStr">
        <is>
          <t>6'0"</t>
        </is>
      </c>
      <c r="G5431" t="n">
        <v>187</v>
      </c>
      <c r="H5431" t="inlineStr">
        <is>
          <t>Marietta, Ga.</t>
        </is>
      </c>
    </row>
    <row r="5432">
      <c r="A5432" t="inlineStr">
        <is>
          <t>Kennesaw State</t>
        </is>
      </c>
      <c r="B5432" t="n">
        <v>5</v>
      </c>
      <c r="C5432" t="inlineStr">
        <is>
          <t>Jamarcus Harrison</t>
        </is>
      </c>
      <c r="D5432" t="inlineStr">
        <is>
          <t>QB</t>
        </is>
      </c>
      <c r="E5432" t="inlineStr">
        <is>
          <t>Fr</t>
        </is>
      </c>
      <c r="F5432" t="inlineStr">
        <is>
          <t>6'3"</t>
        </is>
      </c>
      <c r="G5432" t="n">
        <v>202</v>
      </c>
      <c r="H5432" t="inlineStr">
        <is>
          <t>Gainesville, Ga.</t>
        </is>
      </c>
    </row>
    <row r="5433">
      <c r="A5433" t="inlineStr">
        <is>
          <t>Kennesaw State</t>
        </is>
      </c>
      <c r="B5433" t="n">
        <v>88</v>
      </c>
      <c r="C5433" t="inlineStr">
        <is>
          <t>Jamari Harrold</t>
        </is>
      </c>
      <c r="D5433" t="inlineStr">
        <is>
          <t>TE</t>
        </is>
      </c>
      <c r="E5433" t="inlineStr">
        <is>
          <t>So</t>
        </is>
      </c>
      <c r="F5433" t="inlineStr">
        <is>
          <t>6'2"</t>
        </is>
      </c>
      <c r="G5433" t="n">
        <v>234</v>
      </c>
      <c r="H5433" t="inlineStr">
        <is>
          <t>Milwaukee, Wisc.</t>
        </is>
      </c>
    </row>
    <row r="5434">
      <c r="A5434" t="inlineStr">
        <is>
          <t>Kennesaw State</t>
        </is>
      </c>
      <c r="B5434" t="n">
        <v>17</v>
      </c>
      <c r="C5434" t="inlineStr">
        <is>
          <t>Jordan Holmes</t>
        </is>
      </c>
      <c r="D5434" t="inlineStr">
        <is>
          <t>DB</t>
        </is>
      </c>
      <c r="E5434" t="inlineStr">
        <is>
          <t>Fr</t>
        </is>
      </c>
      <c r="F5434" t="inlineStr">
        <is>
          <t>5'10"</t>
        </is>
      </c>
      <c r="G5434" t="n">
        <v>175</v>
      </c>
      <c r="H5434" t="inlineStr">
        <is>
          <t>Pike Road, Ala.</t>
        </is>
      </c>
    </row>
    <row r="5435">
      <c r="A5435" t="inlineStr">
        <is>
          <t>Kennesaw State</t>
        </is>
      </c>
      <c r="B5435" t="n">
        <v>44</v>
      </c>
      <c r="C5435" t="inlineStr">
        <is>
          <t>Baron Hopson</t>
        </is>
      </c>
      <c r="D5435" t="inlineStr">
        <is>
          <t>LB</t>
        </is>
      </c>
      <c r="E5435" t="inlineStr">
        <is>
          <t>Gr</t>
        </is>
      </c>
      <c r="F5435" t="inlineStr">
        <is>
          <t>6'1"</t>
        </is>
      </c>
      <c r="G5435" t="n">
        <v>222</v>
      </c>
      <c r="H5435" t="inlineStr">
        <is>
          <t>Leesburg, Ga.</t>
        </is>
      </c>
    </row>
    <row r="5436">
      <c r="A5436" t="inlineStr">
        <is>
          <t>Kennesaw State</t>
        </is>
      </c>
      <c r="B5436" t="n">
        <v>26</v>
      </c>
      <c r="C5436" t="inlineStr">
        <is>
          <t>Devin Ingram</t>
        </is>
      </c>
      <c r="D5436" t="inlineStr">
        <is>
          <t>RB</t>
        </is>
      </c>
      <c r="E5436" t="inlineStr">
        <is>
          <t>R-So</t>
        </is>
      </c>
      <c r="F5436" t="inlineStr">
        <is>
          <t>5'8"</t>
        </is>
      </c>
      <c r="G5436" t="n">
        <v>188</v>
      </c>
      <c r="H5436" t="inlineStr">
        <is>
          <t>Stone Mountain, Ga.</t>
        </is>
      </c>
    </row>
    <row r="5437">
      <c r="A5437" t="inlineStr">
        <is>
          <t>Kennesaw State</t>
        </is>
      </c>
      <c r="B5437" t="n">
        <v>41</v>
      </c>
      <c r="C5437" t="inlineStr">
        <is>
          <t>Byron Jackson</t>
        </is>
      </c>
      <c r="D5437" t="inlineStr">
        <is>
          <t>OLB</t>
        </is>
      </c>
      <c r="E5437" t="inlineStr">
        <is>
          <t>R-Fr</t>
        </is>
      </c>
      <c r="F5437" t="inlineStr">
        <is>
          <t>6'4"</t>
        </is>
      </c>
      <c r="G5437" t="n">
        <v>245</v>
      </c>
      <c r="H5437" t="inlineStr">
        <is>
          <t>Tallahassee, Fla.</t>
        </is>
      </c>
    </row>
    <row r="5438">
      <c r="A5438" t="inlineStr">
        <is>
          <t>Kennesaw State</t>
        </is>
      </c>
      <c r="B5438" t="n">
        <v>19</v>
      </c>
      <c r="C5438" t="inlineStr">
        <is>
          <t>Reed Jesiolowski</t>
        </is>
      </c>
      <c r="D5438" t="inlineStr">
        <is>
          <t>TE</t>
        </is>
      </c>
      <c r="E5438" t="inlineStr">
        <is>
          <t>Jr</t>
        </is>
      </c>
      <c r="F5438" t="inlineStr">
        <is>
          <t>6'3"</t>
        </is>
      </c>
      <c r="G5438" t="n">
        <v>223</v>
      </c>
      <c r="H5438" t="inlineStr">
        <is>
          <t>Brandon, Miss.</t>
        </is>
      </c>
    </row>
    <row r="5439">
      <c r="A5439" t="inlineStr">
        <is>
          <t>Kennesaw State</t>
        </is>
      </c>
      <c r="B5439" t="n">
        <v>40</v>
      </c>
      <c r="C5439" t="inlineStr">
        <is>
          <t>Amarion Jones</t>
        </is>
      </c>
      <c r="D5439" t="inlineStr">
        <is>
          <t>OLB</t>
        </is>
      </c>
      <c r="E5439" t="inlineStr">
        <is>
          <t>Fr</t>
        </is>
      </c>
      <c r="F5439" t="inlineStr">
        <is>
          <t>6'3"</t>
        </is>
      </c>
      <c r="G5439" t="n">
        <v>225</v>
      </c>
      <c r="H5439" t="inlineStr">
        <is>
          <t>Atlanta, Ga.</t>
        </is>
      </c>
    </row>
    <row r="5440">
      <c r="A5440" t="inlineStr">
        <is>
          <t>Kennesaw State</t>
        </is>
      </c>
      <c r="B5440" t="n">
        <v>12</v>
      </c>
      <c r="C5440" t="inlineStr">
        <is>
          <t>Kody Jones</t>
        </is>
      </c>
      <c r="D5440" t="inlineStr">
        <is>
          <t>DB</t>
        </is>
      </c>
      <c r="E5440" t="inlineStr">
        <is>
          <t>Gr</t>
        </is>
      </c>
      <c r="F5440" t="inlineStr">
        <is>
          <t>5'11"</t>
        </is>
      </c>
      <c r="G5440" t="n">
        <v>195</v>
      </c>
      <c r="H5440" t="inlineStr">
        <is>
          <t>Memphis, Tenn.</t>
        </is>
      </c>
    </row>
    <row r="5441">
      <c r="A5441" t="inlineStr">
        <is>
          <t>Kennesaw State</t>
        </is>
      </c>
      <c r="B5441" t="n">
        <v>21</v>
      </c>
      <c r="C5441" t="inlineStr">
        <is>
          <t>Ja'Lyen Judson</t>
        </is>
      </c>
      <c r="D5441" t="inlineStr">
        <is>
          <t>DB</t>
        </is>
      </c>
      <c r="E5441" t="inlineStr">
        <is>
          <t>R-Fr</t>
        </is>
      </c>
      <c r="F5441" t="inlineStr">
        <is>
          <t>6'0"</t>
        </is>
      </c>
      <c r="G5441" t="n">
        <v>170</v>
      </c>
      <c r="H5441" t="inlineStr">
        <is>
          <t>Oxford, Miss.</t>
        </is>
      </c>
      <c r="I5441" t="inlineStr">
        <is>
          <t>Transfer from UAB (2026 portal)</t>
        </is>
      </c>
    </row>
    <row r="5442">
      <c r="A5442" t="inlineStr">
        <is>
          <t>Kennesaw State</t>
        </is>
      </c>
      <c r="B5442" t="n">
        <v>8</v>
      </c>
      <c r="C5442" t="inlineStr">
        <is>
          <t>Corey Kelly</t>
        </is>
      </c>
      <c r="D5442" t="inlineStr">
        <is>
          <t>OLB</t>
        </is>
      </c>
      <c r="E5442" t="inlineStr">
        <is>
          <t>R-Jr</t>
        </is>
      </c>
      <c r="F5442" t="inlineStr">
        <is>
          <t>6'3"</t>
        </is>
      </c>
      <c r="G5442" t="n">
        <v>238</v>
      </c>
      <c r="H5442" t="inlineStr">
        <is>
          <t>Houston, Texas</t>
        </is>
      </c>
      <c r="I5442" t="inlineStr">
        <is>
          <t>Transfer from Baylor (2026 portal)</t>
        </is>
      </c>
    </row>
    <row r="5443">
      <c r="A5443" t="inlineStr">
        <is>
          <t>Kennesaw State</t>
        </is>
      </c>
      <c r="B5443" t="n">
        <v>90</v>
      </c>
      <c r="C5443" t="inlineStr">
        <is>
          <t>Jonathan Keys</t>
        </is>
      </c>
      <c r="D5443" t="inlineStr">
        <is>
          <t>DL</t>
        </is>
      </c>
      <c r="E5443" t="inlineStr">
        <is>
          <t>So</t>
        </is>
      </c>
      <c r="F5443" t="inlineStr">
        <is>
          <t>6'0"</t>
        </is>
      </c>
      <c r="G5443" t="n">
        <v>285</v>
      </c>
      <c r="H5443" t="inlineStr">
        <is>
          <t>Laurel, Miss.</t>
        </is>
      </c>
    </row>
    <row r="5444">
      <c r="A5444" t="inlineStr">
        <is>
          <t>Kennesaw State</t>
        </is>
      </c>
      <c r="B5444" t="n">
        <v>89</v>
      </c>
      <c r="C5444" t="inlineStr">
        <is>
          <t>Daniel Kinney</t>
        </is>
      </c>
      <c r="D5444" t="inlineStr">
        <is>
          <t>K</t>
        </is>
      </c>
      <c r="E5444" t="inlineStr">
        <is>
          <t>R-Fr</t>
        </is>
      </c>
      <c r="F5444" t="inlineStr">
        <is>
          <t>5'11"</t>
        </is>
      </c>
      <c r="G5444" t="n">
        <v>211</v>
      </c>
      <c r="H5444" t="inlineStr">
        <is>
          <t>Knoxville, Tenn.</t>
        </is>
      </c>
    </row>
    <row r="5445">
      <c r="A5445" t="inlineStr">
        <is>
          <t>Kennesaw State</t>
        </is>
      </c>
      <c r="B5445" t="n">
        <v>18</v>
      </c>
      <c r="C5445" t="inlineStr">
        <is>
          <t>Julian Lapene</t>
        </is>
      </c>
      <c r="D5445" t="inlineStr">
        <is>
          <t>QB</t>
        </is>
      </c>
      <c r="E5445" t="inlineStr">
        <is>
          <t>Fr</t>
        </is>
      </c>
      <c r="F5445" t="inlineStr">
        <is>
          <t>5'11"</t>
        </is>
      </c>
      <c r="G5445" t="n">
        <v>185</v>
      </c>
      <c r="H5445" t="inlineStr">
        <is>
          <t>Buford, Ga.</t>
        </is>
      </c>
    </row>
    <row r="5446">
      <c r="A5446" t="inlineStr">
        <is>
          <t>Kennesaw State</t>
        </is>
      </c>
      <c r="B5446" t="n">
        <v>5</v>
      </c>
      <c r="C5446" t="inlineStr">
        <is>
          <t>Tay'vion Lawson</t>
        </is>
      </c>
      <c r="D5446" t="inlineStr">
        <is>
          <t>DB</t>
        </is>
      </c>
      <c r="E5446" t="inlineStr">
        <is>
          <t>So</t>
        </is>
      </c>
      <c r="F5446" t="inlineStr">
        <is>
          <t>6'2"</t>
        </is>
      </c>
      <c r="G5446" t="n">
        <v>199</v>
      </c>
      <c r="H5446" t="inlineStr">
        <is>
          <t>Jacksonville, Fla.</t>
        </is>
      </c>
    </row>
    <row r="5447">
      <c r="A5447" t="inlineStr">
        <is>
          <t>Kennesaw State</t>
        </is>
      </c>
      <c r="B5447" t="n">
        <v>56</v>
      </c>
      <c r="C5447" t="inlineStr">
        <is>
          <t>JaDarious Lee</t>
        </is>
      </c>
      <c r="D5447" t="inlineStr">
        <is>
          <t>OL</t>
        </is>
      </c>
      <c r="E5447" t="inlineStr">
        <is>
          <t>R-Sr</t>
        </is>
      </c>
      <c r="F5447" t="inlineStr">
        <is>
          <t>6'4"</t>
        </is>
      </c>
      <c r="G5447" t="n">
        <v>302</v>
      </c>
      <c r="H5447" t="inlineStr">
        <is>
          <t>Nashville, Tenn.</t>
        </is>
      </c>
    </row>
    <row r="5448">
      <c r="A5448" t="inlineStr">
        <is>
          <t>Kennesaw State</t>
        </is>
      </c>
      <c r="B5448" t="n">
        <v>77</v>
      </c>
      <c r="C5448" t="inlineStr">
        <is>
          <t>Enrico Maghelli</t>
        </is>
      </c>
      <c r="D5448" t="inlineStr">
        <is>
          <t>OL</t>
        </is>
      </c>
      <c r="E5448" t="inlineStr">
        <is>
          <t>Fr</t>
        </is>
      </c>
      <c r="F5448" t="inlineStr">
        <is>
          <t>6'5"</t>
        </is>
      </c>
      <c r="G5448" t="n">
        <v>300</v>
      </c>
      <c r="H5448" t="inlineStr">
        <is>
          <t>Cancun, Mexico</t>
        </is>
      </c>
    </row>
    <row r="5449">
      <c r="A5449" t="inlineStr">
        <is>
          <t>Kennesaw State</t>
        </is>
      </c>
      <c r="B5449" t="n">
        <v>32</v>
      </c>
      <c r="C5449" t="inlineStr">
        <is>
          <t>Jaden Martin-Burgess</t>
        </is>
      </c>
      <c r="D5449" t="inlineStr">
        <is>
          <t>DB</t>
        </is>
      </c>
      <c r="E5449" t="inlineStr">
        <is>
          <t>R-Jr</t>
        </is>
      </c>
      <c r="F5449" t="inlineStr">
        <is>
          <t>6'1"</t>
        </is>
      </c>
      <c r="G5449" t="n">
        <v>198</v>
      </c>
      <c r="H5449" t="inlineStr">
        <is>
          <t>Miami, Fla.</t>
        </is>
      </c>
    </row>
    <row r="5450">
      <c r="A5450" t="inlineStr">
        <is>
          <t>Kennesaw State</t>
        </is>
      </c>
      <c r="B5450" t="n">
        <v>23</v>
      </c>
      <c r="C5450" t="inlineStr">
        <is>
          <t>Jonathan Mathis</t>
        </is>
      </c>
      <c r="D5450" t="inlineStr">
        <is>
          <t>RB</t>
        </is>
      </c>
      <c r="E5450" t="inlineStr">
        <is>
          <t>R-Jr</t>
        </is>
      </c>
      <c r="F5450" t="inlineStr">
        <is>
          <t>6'0"</t>
        </is>
      </c>
      <c r="G5450" t="n">
        <v>205</v>
      </c>
      <c r="H5450" t="inlineStr">
        <is>
          <t>Norcross, Ga.</t>
        </is>
      </c>
    </row>
    <row r="5451">
      <c r="A5451" t="inlineStr">
        <is>
          <t>Kennesaw State</t>
        </is>
      </c>
      <c r="B5451" t="n">
        <v>34</v>
      </c>
      <c r="C5451" t="inlineStr">
        <is>
          <t>Matt McKenzie</t>
        </is>
      </c>
      <c r="D5451" t="inlineStr">
        <is>
          <t>P</t>
        </is>
      </c>
      <c r="E5451" t="inlineStr">
        <is>
          <t>R-Sr</t>
        </is>
      </c>
      <c r="F5451" t="inlineStr">
        <is>
          <t>6'0"</t>
        </is>
      </c>
      <c r="G5451" t="n">
        <v>219</v>
      </c>
      <c r="H5451" t="inlineStr">
        <is>
          <t>Sydney, Australia</t>
        </is>
      </c>
      <c r="I5451" t="inlineStr">
        <is>
          <t>Transfer from Arizona State (2026 portal)</t>
        </is>
      </c>
    </row>
    <row r="5452">
      <c r="A5452" t="inlineStr">
        <is>
          <t>Kennesaw State</t>
        </is>
      </c>
      <c r="B5452" t="n">
        <v>53</v>
      </c>
      <c r="C5452" t="inlineStr">
        <is>
          <t>AJ Miller</t>
        </is>
      </c>
      <c r="D5452" t="inlineStr">
        <is>
          <t>DL</t>
        </is>
      </c>
      <c r="E5452" t="inlineStr">
        <is>
          <t>R-Jr</t>
        </is>
      </c>
      <c r="F5452" t="inlineStr">
        <is>
          <t>6'3"</t>
        </is>
      </c>
      <c r="G5452" t="n">
        <v>273</v>
      </c>
      <c r="H5452" t="inlineStr">
        <is>
          <t>Rock Hill, S.C.</t>
        </is>
      </c>
    </row>
    <row r="5453">
      <c r="A5453" t="inlineStr">
        <is>
          <t>Kennesaw State</t>
        </is>
      </c>
      <c r="B5453" t="n">
        <v>13</v>
      </c>
      <c r="C5453" t="inlineStr">
        <is>
          <t>Cam Miller</t>
        </is>
      </c>
      <c r="D5453" t="inlineStr">
        <is>
          <t>DB</t>
        </is>
      </c>
      <c r="E5453" t="inlineStr">
        <is>
          <t>R-Sr</t>
        </is>
      </c>
      <c r="F5453" t="inlineStr">
        <is>
          <t>6'1"</t>
        </is>
      </c>
      <c r="G5453" t="n">
        <v>215</v>
      </c>
      <c r="H5453" t="inlineStr">
        <is>
          <t>Memphis, Tenn.</t>
        </is>
      </c>
      <c r="I5453" t="inlineStr">
        <is>
          <t>Transfer from Memphis (2026 portal)</t>
        </is>
      </c>
    </row>
    <row r="5454">
      <c r="A5454" t="inlineStr">
        <is>
          <t>Kennesaw State</t>
        </is>
      </c>
      <c r="B5454" t="n">
        <v>85</v>
      </c>
      <c r="C5454" t="inlineStr">
        <is>
          <t>Kayden Miller</t>
        </is>
      </c>
      <c r="D5454" t="inlineStr">
        <is>
          <t>WR</t>
        </is>
      </c>
      <c r="E5454" t="inlineStr">
        <is>
          <t>R-Fr</t>
        </is>
      </c>
      <c r="F5454" t="inlineStr">
        <is>
          <t>6'2"</t>
        </is>
      </c>
      <c r="G5454" t="n">
        <v>190</v>
      </c>
      <c r="H5454" t="inlineStr">
        <is>
          <t>Atlanta, Ga.</t>
        </is>
      </c>
    </row>
    <row r="5455">
      <c r="A5455" t="inlineStr">
        <is>
          <t>Kennesaw State</t>
        </is>
      </c>
      <c r="B5455" t="n">
        <v>76</v>
      </c>
      <c r="C5455" t="inlineStr">
        <is>
          <t>Nikola Milovac</t>
        </is>
      </c>
      <c r="D5455" t="inlineStr">
        <is>
          <t>OL</t>
        </is>
      </c>
      <c r="E5455" t="inlineStr">
        <is>
          <t>R-Jr</t>
        </is>
      </c>
      <c r="F5455" t="inlineStr">
        <is>
          <t>6'6"</t>
        </is>
      </c>
      <c r="G5455" t="n">
        <v>317</v>
      </c>
      <c r="H5455" t="inlineStr">
        <is>
          <t>Indjija, Serbia</t>
        </is>
      </c>
    </row>
    <row r="5456">
      <c r="A5456" t="inlineStr">
        <is>
          <t>Kennesaw State</t>
        </is>
      </c>
      <c r="B5456" t="n">
        <v>15</v>
      </c>
      <c r="C5456" t="inlineStr">
        <is>
          <t>Devin Morgan</t>
        </is>
      </c>
      <c r="D5456" t="inlineStr">
        <is>
          <t>DL</t>
        </is>
      </c>
      <c r="E5456" t="inlineStr">
        <is>
          <t>R-Sr</t>
        </is>
      </c>
      <c r="F5456" t="inlineStr">
        <is>
          <t>6'1"</t>
        </is>
      </c>
      <c r="G5456" t="n">
        <v>283</v>
      </c>
      <c r="H5456" t="inlineStr">
        <is>
          <t>Upper Marlboro, Md.</t>
        </is>
      </c>
      <c r="I5456" t="inlineStr">
        <is>
          <t>Transfer from Buffalo (2026 portal)</t>
        </is>
      </c>
    </row>
    <row r="5457">
      <c r="A5457" t="inlineStr">
        <is>
          <t>Kennesaw State</t>
        </is>
      </c>
      <c r="B5457" t="n">
        <v>21</v>
      </c>
      <c r="C5457" t="inlineStr">
        <is>
          <t>Triston Morgan</t>
        </is>
      </c>
      <c r="D5457" t="inlineStr">
        <is>
          <t>RB</t>
        </is>
      </c>
      <c r="E5457" t="inlineStr">
        <is>
          <t>Sr</t>
        </is>
      </c>
      <c r="F5457" t="inlineStr">
        <is>
          <t>5'9"</t>
        </is>
      </c>
      <c r="G5457" t="n">
        <v>190</v>
      </c>
      <c r="H5457" t="inlineStr">
        <is>
          <t>Atlanta, Ga.</t>
        </is>
      </c>
      <c r="I5457" t="inlineStr">
        <is>
          <t>Transfer from Benedict (2026 portal)</t>
        </is>
      </c>
    </row>
    <row r="5458">
      <c r="A5458" t="inlineStr">
        <is>
          <t>Kennesaw State</t>
        </is>
      </c>
      <c r="B5458" t="n">
        <v>28</v>
      </c>
      <c r="C5458" t="inlineStr">
        <is>
          <t>Karson Moss</t>
        </is>
      </c>
      <c r="D5458" t="inlineStr">
        <is>
          <t>LB</t>
        </is>
      </c>
      <c r="E5458" t="inlineStr">
        <is>
          <t>So</t>
        </is>
      </c>
      <c r="F5458" t="inlineStr">
        <is>
          <t>6'0"</t>
        </is>
      </c>
      <c r="G5458" t="n">
        <v>215</v>
      </c>
      <c r="H5458" t="inlineStr">
        <is>
          <t>Opelika, Ala.</t>
        </is>
      </c>
    </row>
    <row r="5459">
      <c r="A5459" t="inlineStr">
        <is>
          <t>Kennesaw State</t>
        </is>
      </c>
      <c r="B5459" t="n">
        <v>11</v>
      </c>
      <c r="C5459" t="inlineStr">
        <is>
          <t>Brayden Munroe</t>
        </is>
      </c>
      <c r="D5459" t="inlineStr">
        <is>
          <t>WR</t>
        </is>
      </c>
      <c r="E5459" t="inlineStr">
        <is>
          <t>Sr</t>
        </is>
      </c>
      <c r="F5459" t="inlineStr">
        <is>
          <t>6'3"</t>
        </is>
      </c>
      <c r="G5459" t="n">
        <v>201</v>
      </c>
      <c r="H5459" t="inlineStr">
        <is>
          <t>Parker, Colo.</t>
        </is>
      </c>
      <c r="I5459" t="inlineStr">
        <is>
          <t>Transfer from Northern Colorado (2026 portal)</t>
        </is>
      </c>
    </row>
    <row r="5460">
      <c r="A5460" t="inlineStr">
        <is>
          <t>Kennesaw State</t>
        </is>
      </c>
      <c r="B5460" t="n">
        <v>6</v>
      </c>
      <c r="C5460" t="inlineStr">
        <is>
          <t>Latrelle Murrell</t>
        </is>
      </c>
      <c r="D5460" t="inlineStr">
        <is>
          <t>RB</t>
        </is>
      </c>
      <c r="E5460" t="inlineStr">
        <is>
          <t>R-Jr</t>
        </is>
      </c>
      <c r="F5460" t="inlineStr">
        <is>
          <t>5'11"</t>
        </is>
      </c>
      <c r="G5460" t="n">
        <v>215</v>
      </c>
      <c r="H5460" t="inlineStr">
        <is>
          <t>Douglasville, Ga.</t>
        </is>
      </c>
      <c r="I5460" t="inlineStr">
        <is>
          <t>Transfer from West Georgia (2026 portal)</t>
        </is>
      </c>
    </row>
    <row r="5461">
      <c r="A5461" t="inlineStr">
        <is>
          <t>Kennesaw State</t>
        </is>
      </c>
      <c r="B5461" t="n">
        <v>62</v>
      </c>
      <c r="C5461" t="inlineStr">
        <is>
          <t>Darius Neals</t>
        </is>
      </c>
      <c r="D5461" t="inlineStr">
        <is>
          <t>OL</t>
        </is>
      </c>
      <c r="E5461" t="inlineStr">
        <is>
          <t>R-So</t>
        </is>
      </c>
      <c r="F5461" t="inlineStr">
        <is>
          <t>6'4"</t>
        </is>
      </c>
      <c r="G5461" t="n">
        <v>339</v>
      </c>
      <c r="H5461" t="inlineStr">
        <is>
          <t>Ellenwood, Ga.</t>
        </is>
      </c>
      <c r="I5461" t="inlineStr">
        <is>
          <t>Transfer from Tennessee State (2026 portal)</t>
        </is>
      </c>
    </row>
    <row r="5462">
      <c r="A5462" t="inlineStr">
        <is>
          <t>Kennesaw State</t>
        </is>
      </c>
      <c r="B5462" t="n">
        <v>55</v>
      </c>
      <c r="C5462" t="inlineStr">
        <is>
          <t>Ugonna Nwoha</t>
        </is>
      </c>
      <c r="D5462" t="inlineStr">
        <is>
          <t>DL</t>
        </is>
      </c>
      <c r="E5462" t="inlineStr">
        <is>
          <t>R-Sr</t>
        </is>
      </c>
      <c r="F5462" t="inlineStr">
        <is>
          <t>6'3"</t>
        </is>
      </c>
      <c r="G5462" t="n">
        <v>260</v>
      </c>
      <c r="H5462" t="inlineStr">
        <is>
          <t>Austell, Ga.</t>
        </is>
      </c>
    </row>
    <row r="5463">
      <c r="A5463" t="inlineStr">
        <is>
          <t>Kennesaw State</t>
        </is>
      </c>
      <c r="B5463" t="n">
        <v>36</v>
      </c>
      <c r="C5463" t="inlineStr">
        <is>
          <t>Taiwo Ogundele</t>
        </is>
      </c>
      <c r="D5463" t="inlineStr">
        <is>
          <t>LB</t>
        </is>
      </c>
      <c r="E5463" t="inlineStr">
        <is>
          <t>R-Fr</t>
        </is>
      </c>
      <c r="F5463" t="inlineStr">
        <is>
          <t>6'0"</t>
        </is>
      </c>
      <c r="G5463" t="n">
        <v>211</v>
      </c>
      <c r="H5463" t="inlineStr">
        <is>
          <t>Canton, Ga.</t>
        </is>
      </c>
    </row>
    <row r="5464">
      <c r="A5464" t="inlineStr">
        <is>
          <t>Kennesaw State</t>
        </is>
      </c>
      <c r="B5464" t="n">
        <v>27</v>
      </c>
      <c r="C5464" t="inlineStr">
        <is>
          <t>CJ Outland III</t>
        </is>
      </c>
      <c r="D5464" t="inlineStr">
        <is>
          <t>DB</t>
        </is>
      </c>
      <c r="E5464" t="inlineStr">
        <is>
          <t>Fr</t>
        </is>
      </c>
      <c r="F5464" t="inlineStr">
        <is>
          <t>6'2"</t>
        </is>
      </c>
      <c r="G5464" t="n">
        <v>195</v>
      </c>
      <c r="H5464" t="inlineStr">
        <is>
          <t>Stockbridge, Ga.</t>
        </is>
      </c>
    </row>
    <row r="5465">
      <c r="A5465" t="inlineStr">
        <is>
          <t>Kennesaw State</t>
        </is>
      </c>
      <c r="B5465" t="n">
        <v>6</v>
      </c>
      <c r="C5465" t="inlineStr">
        <is>
          <t>Marcus Patterson</t>
        </is>
      </c>
      <c r="D5465" t="inlineStr">
        <is>
          <t>DL</t>
        </is>
      </c>
      <c r="E5465" t="inlineStr">
        <is>
          <t>R-Sr</t>
        </is>
      </c>
      <c r="F5465" t="inlineStr">
        <is>
          <t>6'3"</t>
        </is>
      </c>
      <c r="G5465" t="n">
        <v>264</v>
      </c>
      <c r="H5465" t="inlineStr">
        <is>
          <t>Crestview, Fla.</t>
        </is>
      </c>
    </row>
    <row r="5466">
      <c r="A5466" t="inlineStr">
        <is>
          <t>Kennesaw State</t>
        </is>
      </c>
      <c r="B5466" t="n">
        <v>9</v>
      </c>
      <c r="C5466" t="inlineStr">
        <is>
          <t>Isaac Paul</t>
        </is>
      </c>
      <c r="D5466" t="inlineStr">
        <is>
          <t>DB</t>
        </is>
      </c>
      <c r="E5466" t="inlineStr">
        <is>
          <t>R-Jr</t>
        </is>
      </c>
      <c r="F5466" t="inlineStr">
        <is>
          <t>6'0"</t>
        </is>
      </c>
      <c r="G5466" t="n">
        <v>175</v>
      </c>
      <c r="H5466" t="inlineStr">
        <is>
          <t>Panama City, Fla.</t>
        </is>
      </c>
    </row>
    <row r="5467">
      <c r="A5467" t="inlineStr">
        <is>
          <t>Kennesaw State</t>
        </is>
      </c>
      <c r="B5467" t="n">
        <v>52</v>
      </c>
      <c r="C5467" t="inlineStr">
        <is>
          <t>Havik Pettigrew</t>
        </is>
      </c>
      <c r="D5467" t="inlineStr">
        <is>
          <t>OL</t>
        </is>
      </c>
      <c r="E5467" t="inlineStr">
        <is>
          <t>R-Sr</t>
        </is>
      </c>
      <c r="F5467" t="inlineStr">
        <is>
          <t>6'0"</t>
        </is>
      </c>
      <c r="G5467" t="n">
        <v>286</v>
      </c>
      <c r="H5467" t="inlineStr">
        <is>
          <t>Acworth, Ga.</t>
        </is>
      </c>
    </row>
    <row r="5468">
      <c r="A5468" t="inlineStr">
        <is>
          <t>Kennesaw State</t>
        </is>
      </c>
      <c r="B5468" t="n">
        <v>82</v>
      </c>
      <c r="C5468" t="inlineStr">
        <is>
          <t>Darren Pinkard</t>
        </is>
      </c>
      <c r="D5468" t="inlineStr">
        <is>
          <t>TE</t>
        </is>
      </c>
      <c r="E5468" t="inlineStr">
        <is>
          <t>Fr</t>
        </is>
      </c>
      <c r="F5468" t="inlineStr">
        <is>
          <t>6'4"</t>
        </is>
      </c>
      <c r="G5468" t="n">
        <v>230</v>
      </c>
      <c r="H5468" t="inlineStr">
        <is>
          <t>Jefferson, Ga.</t>
        </is>
      </c>
    </row>
    <row r="5469">
      <c r="A5469" t="inlineStr">
        <is>
          <t>Kennesaw State</t>
        </is>
      </c>
      <c r="B5469" t="n">
        <v>70</v>
      </c>
      <c r="C5469" t="inlineStr">
        <is>
          <t>Chase Richardson</t>
        </is>
      </c>
      <c r="D5469" t="inlineStr">
        <is>
          <t>OL</t>
        </is>
      </c>
      <c r="E5469" t="inlineStr">
        <is>
          <t>Fr</t>
        </is>
      </c>
      <c r="F5469" t="inlineStr">
        <is>
          <t>6'3"</t>
        </is>
      </c>
      <c r="G5469" t="n">
        <v>305</v>
      </c>
      <c r="H5469" t="inlineStr">
        <is>
          <t>Brunswick, Ga.</t>
        </is>
      </c>
    </row>
    <row r="5470">
      <c r="A5470" t="inlineStr">
        <is>
          <t>Kennesaw State</t>
        </is>
      </c>
      <c r="B5470" t="n">
        <v>47</v>
      </c>
      <c r="C5470" t="inlineStr">
        <is>
          <t>Charlie Robinson</t>
        </is>
      </c>
      <c r="D5470" t="inlineStr">
        <is>
          <t>OLB</t>
        </is>
      </c>
      <c r="E5470" t="inlineStr">
        <is>
          <t>R-Jr</t>
        </is>
      </c>
      <c r="F5470" t="inlineStr">
        <is>
          <t>6'3"</t>
        </is>
      </c>
      <c r="G5470" t="n">
        <v>250</v>
      </c>
      <c r="H5470" t="inlineStr">
        <is>
          <t>Monroe, La.</t>
        </is>
      </c>
    </row>
    <row r="5471">
      <c r="A5471" t="inlineStr">
        <is>
          <t>Kennesaw State</t>
        </is>
      </c>
      <c r="B5471" t="n">
        <v>15</v>
      </c>
      <c r="C5471" t="inlineStr">
        <is>
          <t>Javon Rogers</t>
        </is>
      </c>
      <c r="D5471" t="inlineStr">
        <is>
          <t>WR</t>
        </is>
      </c>
      <c r="E5471" t="inlineStr">
        <is>
          <t>Jr</t>
        </is>
      </c>
      <c r="F5471" t="inlineStr">
        <is>
          <t>6'0"</t>
        </is>
      </c>
      <c r="G5471" t="n">
        <v>170</v>
      </c>
      <c r="H5471" t="inlineStr">
        <is>
          <t>Montevallo, Ala.</t>
        </is>
      </c>
    </row>
    <row r="5472">
      <c r="A5472" t="inlineStr">
        <is>
          <t>Kennesaw State</t>
        </is>
      </c>
      <c r="B5472" t="n">
        <v>81</v>
      </c>
      <c r="C5472" t="inlineStr">
        <is>
          <t>Erik Ronning</t>
        </is>
      </c>
      <c r="D5472" t="inlineStr">
        <is>
          <t>WR</t>
        </is>
      </c>
      <c r="E5472" t="inlineStr">
        <is>
          <t>So</t>
        </is>
      </c>
      <c r="F5472" t="inlineStr">
        <is>
          <t>5'11"</t>
        </is>
      </c>
      <c r="G5472" t="n">
        <v>187</v>
      </c>
      <c r="H5472" t="inlineStr">
        <is>
          <t>Suwanee, Ga.</t>
        </is>
      </c>
    </row>
    <row r="5473">
      <c r="A5473" t="inlineStr">
        <is>
          <t>Kennesaw State</t>
        </is>
      </c>
      <c r="B5473" t="n">
        <v>31</v>
      </c>
      <c r="C5473" t="inlineStr">
        <is>
          <t>Kai Russell</t>
        </is>
      </c>
      <c r="D5473" t="inlineStr">
        <is>
          <t>OLB</t>
        </is>
      </c>
      <c r="E5473" t="inlineStr">
        <is>
          <t>R-Sr</t>
        </is>
      </c>
      <c r="F5473" t="inlineStr">
        <is>
          <t>6'1"</t>
        </is>
      </c>
      <c r="G5473" t="n">
        <v>256</v>
      </c>
      <c r="H5473" t="inlineStr">
        <is>
          <t>Charlotte, N.C.</t>
        </is>
      </c>
      <c r="I5473" t="inlineStr">
        <is>
          <t>Transfer from Wingate (2026 portal)</t>
        </is>
      </c>
    </row>
    <row r="5474">
      <c r="A5474" t="inlineStr">
        <is>
          <t>Kennesaw State</t>
        </is>
      </c>
      <c r="B5474" t="n">
        <v>33</v>
      </c>
      <c r="C5474" t="inlineStr">
        <is>
          <t>Montra Sanford</t>
        </is>
      </c>
      <c r="D5474" t="inlineStr">
        <is>
          <t>LB</t>
        </is>
      </c>
      <c r="E5474" t="inlineStr">
        <is>
          <t>Jr</t>
        </is>
      </c>
      <c r="F5474" t="inlineStr">
        <is>
          <t>6'4"</t>
        </is>
      </c>
      <c r="G5474" t="n">
        <v>260</v>
      </c>
      <c r="H5474" t="inlineStr">
        <is>
          <t>Charleston, Miss.</t>
        </is>
      </c>
    </row>
    <row r="5475">
      <c r="A5475" t="inlineStr">
        <is>
          <t>Kennesaw State</t>
        </is>
      </c>
      <c r="B5475" t="n">
        <v>8</v>
      </c>
      <c r="C5475" t="inlineStr">
        <is>
          <t>Devaughn Slaughter</t>
        </is>
      </c>
      <c r="D5475" t="inlineStr">
        <is>
          <t>WR</t>
        </is>
      </c>
      <c r="E5475" t="inlineStr">
        <is>
          <t>So</t>
        </is>
      </c>
      <c r="F5475" t="inlineStr">
        <is>
          <t>6'1"</t>
        </is>
      </c>
      <c r="G5475" t="n">
        <v>187</v>
      </c>
      <c r="H5475" t="inlineStr">
        <is>
          <t>Indianapolis, Ind.</t>
        </is>
      </c>
      <c r="I5475" t="inlineStr">
        <is>
          <t>Transfer from Tennessee State (2026 portal)</t>
        </is>
      </c>
    </row>
    <row r="5476">
      <c r="A5476" t="inlineStr">
        <is>
          <t>Kennesaw State</t>
        </is>
      </c>
      <c r="B5476" t="n">
        <v>99</v>
      </c>
      <c r="C5476" t="inlineStr">
        <is>
          <t>Nasir Smith</t>
        </is>
      </c>
      <c r="D5476" t="inlineStr">
        <is>
          <t>DL</t>
        </is>
      </c>
      <c r="E5476" t="inlineStr">
        <is>
          <t>R-So</t>
        </is>
      </c>
      <c r="F5476" t="inlineStr">
        <is>
          <t>6'2"</t>
        </is>
      </c>
      <c r="G5476" t="n">
        <v>272</v>
      </c>
      <c r="H5476" t="inlineStr">
        <is>
          <t>Lawrenceville, Ga.</t>
        </is>
      </c>
    </row>
    <row r="5477">
      <c r="A5477" t="inlineStr">
        <is>
          <t>Kennesaw State</t>
        </is>
      </c>
      <c r="B5477" t="n">
        <v>42</v>
      </c>
      <c r="C5477" t="inlineStr">
        <is>
          <t>Omari Stephenson</t>
        </is>
      </c>
      <c r="D5477" t="inlineStr">
        <is>
          <t>LB</t>
        </is>
      </c>
      <c r="E5477" t="inlineStr">
        <is>
          <t>Fr</t>
        </is>
      </c>
      <c r="F5477" t="inlineStr">
        <is>
          <t>6'0"</t>
        </is>
      </c>
      <c r="G5477" t="n">
        <v>210</v>
      </c>
      <c r="H5477" t="inlineStr">
        <is>
          <t>Boston, Ga.</t>
        </is>
      </c>
    </row>
    <row r="5478">
      <c r="A5478" t="inlineStr">
        <is>
          <t>Kennesaw State</t>
        </is>
      </c>
      <c r="B5478" t="n">
        <v>69</v>
      </c>
      <c r="C5478" t="inlineStr">
        <is>
          <t>Chase Stevens</t>
        </is>
      </c>
      <c r="D5478" t="inlineStr">
        <is>
          <t>OL</t>
        </is>
      </c>
      <c r="E5478" t="inlineStr">
        <is>
          <t>R-So</t>
        </is>
      </c>
      <c r="F5478" t="inlineStr">
        <is>
          <t>6'3"</t>
        </is>
      </c>
      <c r="G5478" t="n">
        <v>318</v>
      </c>
      <c r="H5478" t="inlineStr">
        <is>
          <t>Vero Beach, Fla.</t>
        </is>
      </c>
    </row>
    <row r="5479">
      <c r="A5479" t="inlineStr">
        <is>
          <t>Kennesaw State</t>
        </is>
      </c>
      <c r="B5479" t="n">
        <v>12</v>
      </c>
      <c r="C5479" t="inlineStr">
        <is>
          <t>Jet Tabb</t>
        </is>
      </c>
      <c r="D5479" t="inlineStr">
        <is>
          <t>WR</t>
        </is>
      </c>
      <c r="E5479" t="inlineStr">
        <is>
          <t>Fr</t>
        </is>
      </c>
      <c r="F5479" t="inlineStr">
        <is>
          <t>6'2"</t>
        </is>
      </c>
      <c r="G5479" t="n">
        <v>200</v>
      </c>
      <c r="H5479" t="inlineStr">
        <is>
          <t>Hoover, Ala.</t>
        </is>
      </c>
    </row>
    <row r="5480">
      <c r="A5480" t="inlineStr">
        <is>
          <t>Kennesaw State</t>
        </is>
      </c>
      <c r="B5480" t="n">
        <v>87</v>
      </c>
      <c r="C5480" t="inlineStr">
        <is>
          <t>Chase Tatum</t>
        </is>
      </c>
      <c r="D5480" t="inlineStr">
        <is>
          <t>TE</t>
        </is>
      </c>
      <c r="E5480" t="inlineStr">
        <is>
          <t>Fr</t>
        </is>
      </c>
      <c r="F5480" t="inlineStr">
        <is>
          <t>6'3"</t>
        </is>
      </c>
      <c r="G5480" t="n">
        <v>264</v>
      </c>
      <c r="H5480" t="inlineStr">
        <is>
          <t>Cartersville, Ga.</t>
        </is>
      </c>
    </row>
    <row r="5481">
      <c r="A5481" t="inlineStr">
        <is>
          <t>Kennesaw State</t>
        </is>
      </c>
      <c r="B5481" t="n">
        <v>16</v>
      </c>
      <c r="C5481" t="inlineStr">
        <is>
          <t>Alfred Thomas</t>
        </is>
      </c>
      <c r="D5481" t="inlineStr">
        <is>
          <t>LB</t>
        </is>
      </c>
      <c r="E5481" t="inlineStr">
        <is>
          <t>Jr</t>
        </is>
      </c>
      <c r="F5481" t="inlineStr">
        <is>
          <t>6'1"</t>
        </is>
      </c>
      <c r="G5481" t="n">
        <v>230</v>
      </c>
      <c r="H5481" t="inlineStr">
        <is>
          <t>Orlando, Fla.</t>
        </is>
      </c>
      <c r="I5481" t="inlineStr">
        <is>
          <t>Transfer from Towson (2026 portal)</t>
        </is>
      </c>
    </row>
    <row r="5482">
      <c r="A5482" t="inlineStr">
        <is>
          <t>Kennesaw State</t>
        </is>
      </c>
      <c r="B5482" t="n">
        <v>65</v>
      </c>
      <c r="C5482" t="inlineStr">
        <is>
          <t>Nick Thorner</t>
        </is>
      </c>
      <c r="D5482" t="inlineStr">
        <is>
          <t>DL</t>
        </is>
      </c>
      <c r="E5482" t="inlineStr">
        <is>
          <t>Fr</t>
        </is>
      </c>
      <c r="F5482" t="inlineStr">
        <is>
          <t>6'4"</t>
        </is>
      </c>
      <c r="G5482" t="n">
        <v>260</v>
      </c>
      <c r="H5482" t="inlineStr">
        <is>
          <t>Marietta, Ga.</t>
        </is>
      </c>
    </row>
    <row r="5483">
      <c r="A5483" t="inlineStr">
        <is>
          <t>Kennesaw State</t>
        </is>
      </c>
      <c r="B5483" t="n">
        <v>10</v>
      </c>
      <c r="C5483" t="inlineStr">
        <is>
          <t>Ethan Tookes</t>
        </is>
      </c>
      <c r="D5483" t="inlineStr">
        <is>
          <t>DB</t>
        </is>
      </c>
      <c r="E5483" t="inlineStr">
        <is>
          <t>R-Jr</t>
        </is>
      </c>
      <c r="F5483" t="inlineStr">
        <is>
          <t>6'2"</t>
        </is>
      </c>
      <c r="G5483" t="n">
        <v>197</v>
      </c>
      <c r="H5483" t="inlineStr">
        <is>
          <t>Jacksonville, Fla.</t>
        </is>
      </c>
    </row>
    <row r="5484">
      <c r="A5484" t="inlineStr">
        <is>
          <t>Kennesaw State</t>
        </is>
      </c>
      <c r="B5484" t="n">
        <v>25</v>
      </c>
      <c r="C5484" t="inlineStr">
        <is>
          <t>Joshua Troupe</t>
        </is>
      </c>
      <c r="D5484" t="inlineStr">
        <is>
          <t>RB</t>
        </is>
      </c>
      <c r="E5484" t="inlineStr">
        <is>
          <t>R-Fr</t>
        </is>
      </c>
      <c r="F5484" t="inlineStr">
        <is>
          <t>5'11"</t>
        </is>
      </c>
      <c r="G5484" t="n">
        <v>223</v>
      </c>
      <c r="H5484" t="inlineStr">
        <is>
          <t>Richmond Hill, Ga.</t>
        </is>
      </c>
    </row>
    <row r="5485">
      <c r="A5485" t="inlineStr">
        <is>
          <t>Kennesaw State</t>
        </is>
      </c>
      <c r="B5485" t="n">
        <v>2</v>
      </c>
      <c r="C5485" t="inlineStr">
        <is>
          <t>Landon Varnes</t>
        </is>
      </c>
      <c r="D5485" t="inlineStr">
        <is>
          <t>QB</t>
        </is>
      </c>
      <c r="E5485" t="inlineStr">
        <is>
          <t>So</t>
        </is>
      </c>
      <c r="F5485" t="inlineStr">
        <is>
          <t>6'0"</t>
        </is>
      </c>
      <c r="G5485" t="n">
        <v>197</v>
      </c>
      <c r="H5485" t="inlineStr">
        <is>
          <t>Brandon, Miss.</t>
        </is>
      </c>
    </row>
    <row r="5486">
      <c r="A5486" t="inlineStr">
        <is>
          <t>Kennesaw State</t>
        </is>
      </c>
      <c r="B5486" t="n">
        <v>51</v>
      </c>
      <c r="C5486" t="inlineStr">
        <is>
          <t>Mike Wallace Jr.</t>
        </is>
      </c>
      <c r="D5486" t="inlineStr">
        <is>
          <t>OL</t>
        </is>
      </c>
      <c r="E5486" t="inlineStr">
        <is>
          <t>So</t>
        </is>
      </c>
      <c r="F5486" t="inlineStr">
        <is>
          <t>6'2"</t>
        </is>
      </c>
      <c r="G5486" t="n">
        <v>323</v>
      </c>
      <c r="H5486" t="inlineStr">
        <is>
          <t>Tupelo, Miss.</t>
        </is>
      </c>
    </row>
    <row r="5487">
      <c r="A5487" t="inlineStr">
        <is>
          <t>Kennesaw State</t>
        </is>
      </c>
      <c r="B5487" t="n">
        <v>45</v>
      </c>
      <c r="C5487" t="inlineStr">
        <is>
          <t>Brock Walters</t>
        </is>
      </c>
      <c r="D5487" t="inlineStr">
        <is>
          <t>LS</t>
        </is>
      </c>
      <c r="E5487" t="inlineStr">
        <is>
          <t>R-Jr</t>
        </is>
      </c>
      <c r="F5487" t="inlineStr">
        <is>
          <t>6'1"</t>
        </is>
      </c>
      <c r="G5487" t="n">
        <v>253</v>
      </c>
      <c r="H5487" t="inlineStr">
        <is>
          <t>Kailua Kona, Hawaii</t>
        </is>
      </c>
      <c r="I5487" t="inlineStr">
        <is>
          <t>Transfer from Marshall (2026 portal)</t>
        </is>
      </c>
    </row>
    <row r="5488">
      <c r="A5488" t="inlineStr">
        <is>
          <t>Kennesaw State</t>
        </is>
      </c>
      <c r="B5488" t="n">
        <v>1</v>
      </c>
      <c r="C5488" t="inlineStr">
        <is>
          <t>Donovan Westmoreland</t>
        </is>
      </c>
      <c r="D5488" t="inlineStr">
        <is>
          <t>OLB</t>
        </is>
      </c>
      <c r="E5488" t="inlineStr">
        <is>
          <t>R-Jr</t>
        </is>
      </c>
      <c r="F5488" t="inlineStr">
        <is>
          <t>6'1"</t>
        </is>
      </c>
      <c r="G5488" t="n">
        <v>234</v>
      </c>
      <c r="H5488" t="inlineStr">
        <is>
          <t>Griffin, Ga.</t>
        </is>
      </c>
    </row>
    <row r="5489">
      <c r="A5489" t="inlineStr">
        <is>
          <t>Kennesaw State</t>
        </is>
      </c>
      <c r="B5489" t="n">
        <v>59</v>
      </c>
      <c r="C5489" t="inlineStr">
        <is>
          <t>Jamiel Williams</t>
        </is>
      </c>
      <c r="D5489" t="inlineStr">
        <is>
          <t>OL</t>
        </is>
      </c>
      <c r="E5489" t="inlineStr">
        <is>
          <t>R-Fr</t>
        </is>
      </c>
      <c r="F5489" t="inlineStr">
        <is>
          <t>6'4"</t>
        </is>
      </c>
      <c r="G5489" t="n">
        <v>286</v>
      </c>
      <c r="H5489" t="inlineStr">
        <is>
          <t>Rome, Ga.</t>
        </is>
      </c>
    </row>
    <row r="5490">
      <c r="A5490" t="inlineStr">
        <is>
          <t>Kennesaw State</t>
        </is>
      </c>
      <c r="B5490" t="n">
        <v>3</v>
      </c>
      <c r="C5490" t="inlineStr">
        <is>
          <t>Skyler Williams</t>
        </is>
      </c>
      <c r="D5490" t="inlineStr">
        <is>
          <t>QB</t>
        </is>
      </c>
      <c r="E5490" t="inlineStr">
        <is>
          <t>R-Fr</t>
        </is>
      </c>
      <c r="F5490" t="inlineStr">
        <is>
          <t>6'1"</t>
        </is>
      </c>
      <c r="G5490" t="n">
        <v>233</v>
      </c>
      <c r="H5490" t="inlineStr">
        <is>
          <t>Warner Robins, Ga.</t>
        </is>
      </c>
    </row>
    <row r="5491">
      <c r="A5491" t="inlineStr">
        <is>
          <t>Kennesaw State</t>
        </is>
      </c>
      <c r="B5491" t="n">
        <v>2</v>
      </c>
      <c r="C5491" t="inlineStr">
        <is>
          <t>Tony Williams Jr.</t>
        </is>
      </c>
      <c r="D5491" t="inlineStr">
        <is>
          <t>DB</t>
        </is>
      </c>
      <c r="E5491" t="inlineStr">
        <is>
          <t>R-Fr</t>
        </is>
      </c>
      <c r="F5491" t="inlineStr">
        <is>
          <t>6'1"</t>
        </is>
      </c>
      <c r="G5491" t="n">
        <v>200</v>
      </c>
      <c r="H5491" t="inlineStr">
        <is>
          <t>Miami, Fla.</t>
        </is>
      </c>
      <c r="I5491" t="inlineStr">
        <is>
          <t>Transfer from UCF (2026 portal)</t>
        </is>
      </c>
    </row>
    <row r="5492">
      <c r="A5492" t="inlineStr">
        <is>
          <t>Kennesaw State</t>
        </is>
      </c>
      <c r="B5492" t="n">
        <v>80</v>
      </c>
      <c r="C5492" t="inlineStr">
        <is>
          <t>Josh Williamson</t>
        </is>
      </c>
      <c r="D5492" t="inlineStr">
        <is>
          <t>WR</t>
        </is>
      </c>
      <c r="E5492" t="inlineStr">
        <is>
          <t>R-Sr</t>
        </is>
      </c>
      <c r="F5492" t="inlineStr">
        <is>
          <t>5'7"</t>
        </is>
      </c>
      <c r="G5492" t="n">
        <v>158</v>
      </c>
      <c r="H5492" t="inlineStr">
        <is>
          <t>Snellville, Ga.</t>
        </is>
      </c>
    </row>
    <row r="5493">
      <c r="A5493" t="inlineStr">
        <is>
          <t>Kennesaw State</t>
        </is>
      </c>
      <c r="B5493" t="n">
        <v>56</v>
      </c>
      <c r="C5493" t="inlineStr">
        <is>
          <t>Zay Wilson</t>
        </is>
      </c>
      <c r="D5493" t="inlineStr">
        <is>
          <t>OLB</t>
        </is>
      </c>
      <c r="E5493" t="inlineStr">
        <is>
          <t>Fr</t>
        </is>
      </c>
      <c r="F5493" t="inlineStr">
        <is>
          <t>6'2"</t>
        </is>
      </c>
      <c r="G5493" t="n">
        <v>230</v>
      </c>
      <c r="H5493" t="inlineStr">
        <is>
          <t>Jonesboro, Ark.</t>
        </is>
      </c>
    </row>
    <row r="5494">
      <c r="A5494" t="inlineStr">
        <is>
          <t>Kennesaw State</t>
        </is>
      </c>
      <c r="B5494" t="n">
        <v>71</v>
      </c>
      <c r="C5494" t="inlineStr">
        <is>
          <t>ZaMario Woodgett</t>
        </is>
      </c>
      <c r="D5494" t="inlineStr">
        <is>
          <t>OL</t>
        </is>
      </c>
      <c r="E5494" t="inlineStr">
        <is>
          <t>R-Fr</t>
        </is>
      </c>
      <c r="F5494" t="inlineStr">
        <is>
          <t>6'5"</t>
        </is>
      </c>
      <c r="G5494" t="n">
        <v>301</v>
      </c>
      <c r="H5494" t="inlineStr">
        <is>
          <t>Smyrna, Ga.</t>
        </is>
      </c>
    </row>
    <row r="5495">
      <c r="A5495" t="inlineStr">
        <is>
          <t>Kennesaw State</t>
        </is>
      </c>
      <c r="B5495" t="n">
        <v>24</v>
      </c>
      <c r="C5495" t="inlineStr">
        <is>
          <t>Boogie Woods III</t>
        </is>
      </c>
      <c r="D5495" t="inlineStr">
        <is>
          <t>RB</t>
        </is>
      </c>
      <c r="E5495" t="inlineStr">
        <is>
          <t>R-So</t>
        </is>
      </c>
      <c r="F5495" t="inlineStr">
        <is>
          <t>5'10"</t>
        </is>
      </c>
      <c r="G5495" t="n">
        <v>197</v>
      </c>
      <c r="H5495" t="inlineStr">
        <is>
          <t>Jacksonville, Fla.</t>
        </is>
      </c>
    </row>
    <row r="5496">
      <c r="A5496" t="inlineStr">
        <is>
          <t>Kennesaw State</t>
        </is>
      </c>
      <c r="B5496" t="n">
        <v>19</v>
      </c>
      <c r="C5496" t="inlineStr">
        <is>
          <t>Maliki Wright</t>
        </is>
      </c>
      <c r="D5496" t="inlineStr">
        <is>
          <t>DB</t>
        </is>
      </c>
      <c r="E5496" t="inlineStr">
        <is>
          <t>R-Fr</t>
        </is>
      </c>
      <c r="F5496" t="inlineStr">
        <is>
          <t>5'11"</t>
        </is>
      </c>
      <c r="G5496" t="n">
        <v>195</v>
      </c>
      <c r="H5496" t="inlineStr">
        <is>
          <t>Orlando, Fla.</t>
        </is>
      </c>
      <c r="I5496" t="inlineStr">
        <is>
          <t>Transfer from Duke (2026 portal)</t>
        </is>
      </c>
    </row>
    <row r="5497">
      <c r="A5497" t="inlineStr">
        <is>
          <t>Kent State</t>
        </is>
      </c>
      <c r="B5497" t="n">
        <v>15</v>
      </c>
      <c r="C5497" t="inlineStr">
        <is>
          <t>Sayed Abuhamdeh</t>
        </is>
      </c>
      <c r="D5497" t="inlineStr">
        <is>
          <t>LB</t>
        </is>
      </c>
      <c r="E5497" t="inlineStr">
        <is>
          <t>R-Jr</t>
        </is>
      </c>
      <c r="F5497" t="inlineStr">
        <is>
          <t>6'1"</t>
        </is>
      </c>
      <c r="G5497" t="n">
        <v>230</v>
      </c>
      <c r="H5497" t="inlineStr">
        <is>
          <t>North Royalton, Ohio</t>
        </is>
      </c>
    </row>
    <row r="5498">
      <c r="A5498" t="inlineStr">
        <is>
          <t>Kent State</t>
        </is>
      </c>
      <c r="B5498" t="n">
        <v>95</v>
      </c>
      <c r="C5498" t="inlineStr">
        <is>
          <t>Anthony Adams III</t>
        </is>
      </c>
      <c r="D5498" t="inlineStr">
        <is>
          <t>DL</t>
        </is>
      </c>
      <c r="E5498" t="inlineStr">
        <is>
          <t>Fr</t>
        </is>
      </c>
      <c r="F5498" t="inlineStr">
        <is>
          <t>5'10"</t>
        </is>
      </c>
      <c r="G5498" t="n">
        <v>275</v>
      </c>
      <c r="H5498" t="inlineStr">
        <is>
          <t>Long Grove, Ill.</t>
        </is>
      </c>
    </row>
    <row r="5499">
      <c r="A5499" t="inlineStr">
        <is>
          <t>Kent State</t>
        </is>
      </c>
      <c r="B5499" t="n">
        <v>5</v>
      </c>
      <c r="C5499" t="inlineStr">
        <is>
          <t>Thomas Aden</t>
        </is>
      </c>
      <c r="D5499" t="inlineStr">
        <is>
          <t>DL</t>
        </is>
      </c>
      <c r="E5499" t="inlineStr">
        <is>
          <t>R-Sr</t>
        </is>
      </c>
      <c r="F5499" t="inlineStr">
        <is>
          <t>6'1"</t>
        </is>
      </c>
      <c r="G5499" t="n">
        <v>275</v>
      </c>
      <c r="H5499" t="inlineStr">
        <is>
          <t>Lakewood, Ohio</t>
        </is>
      </c>
    </row>
    <row r="5500">
      <c r="A5500" t="inlineStr">
        <is>
          <t>Kent State</t>
        </is>
      </c>
      <c r="B5500" t="n">
        <v>76</v>
      </c>
      <c r="C5500" t="inlineStr">
        <is>
          <t>Mofe Adewole</t>
        </is>
      </c>
      <c r="D5500" t="inlineStr">
        <is>
          <t>OL</t>
        </is>
      </c>
      <c r="E5500" t="inlineStr">
        <is>
          <t>R-Sr</t>
        </is>
      </c>
      <c r="F5500" t="inlineStr">
        <is>
          <t>6'3"</t>
        </is>
      </c>
      <c r="G5500" t="n">
        <v>275</v>
      </c>
      <c r="H5500" t="inlineStr">
        <is>
          <t>Ellicott City, Md.</t>
        </is>
      </c>
    </row>
    <row r="5501">
      <c r="A5501" t="inlineStr">
        <is>
          <t>Kent State</t>
        </is>
      </c>
      <c r="B5501" t="n">
        <v>26</v>
      </c>
      <c r="C5501" t="inlineStr">
        <is>
          <t>Dylan Armentrout</t>
        </is>
      </c>
      <c r="D5501" t="inlineStr">
        <is>
          <t>RB</t>
        </is>
      </c>
      <c r="E5501" t="inlineStr">
        <is>
          <t>So</t>
        </is>
      </c>
      <c r="F5501" t="inlineStr">
        <is>
          <t>5'9"</t>
        </is>
      </c>
      <c r="G5501" t="n">
        <v>200</v>
      </c>
      <c r="H5501" t="inlineStr">
        <is>
          <t>Carroll, Ohio</t>
        </is>
      </c>
      <c r="I5501" t="inlineStr">
        <is>
          <t>Transfer from Defiance College (2026 portal)</t>
        </is>
      </c>
    </row>
    <row r="5502">
      <c r="A5502" t="inlineStr">
        <is>
          <t>Kent State</t>
        </is>
      </c>
      <c r="B5502" t="n">
        <v>45</v>
      </c>
      <c r="C5502" t="inlineStr">
        <is>
          <t>Tommy Arnold</t>
        </is>
      </c>
      <c r="D5502" t="inlineStr">
        <is>
          <t>TE</t>
        </is>
      </c>
      <c r="E5502" t="inlineStr">
        <is>
          <t>R-Jr</t>
        </is>
      </c>
      <c r="F5502" t="inlineStr">
        <is>
          <t>6'0"</t>
        </is>
      </c>
      <c r="G5502" t="n">
        <v>220</v>
      </c>
      <c r="H5502" t="inlineStr">
        <is>
          <t>Wadsworth, Ohio</t>
        </is>
      </c>
    </row>
    <row r="5503">
      <c r="A5503" t="inlineStr">
        <is>
          <t>Kent State</t>
        </is>
      </c>
      <c r="B5503" t="n">
        <v>1</v>
      </c>
      <c r="C5503" t="inlineStr">
        <is>
          <t>Ardell Banks</t>
        </is>
      </c>
      <c r="D5503" t="inlineStr">
        <is>
          <t>WR</t>
        </is>
      </c>
      <c r="E5503" t="inlineStr">
        <is>
          <t>R-Jr</t>
        </is>
      </c>
      <c r="F5503" t="inlineStr">
        <is>
          <t>6'4"</t>
        </is>
      </c>
      <c r="G5503" t="n">
        <v>195</v>
      </c>
      <c r="H5503" t="inlineStr">
        <is>
          <t>Massillon, Ohio</t>
        </is>
      </c>
    </row>
    <row r="5504">
      <c r="A5504" t="inlineStr">
        <is>
          <t>Kent State</t>
        </is>
      </c>
      <c r="B5504" t="n">
        <v>21</v>
      </c>
      <c r="C5504" t="inlineStr">
        <is>
          <t>TeJuan Barbour</t>
        </is>
      </c>
      <c r="D5504" t="inlineStr">
        <is>
          <t>DB</t>
        </is>
      </c>
      <c r="E5504" t="inlineStr">
        <is>
          <t>Fr</t>
        </is>
      </c>
      <c r="F5504" t="inlineStr">
        <is>
          <t>6'3"</t>
        </is>
      </c>
      <c r="G5504" t="n">
        <v>170</v>
      </c>
      <c r="H5504" t="inlineStr">
        <is>
          <t>Columbus, Ohio</t>
        </is>
      </c>
    </row>
    <row r="5505">
      <c r="A5505" t="inlineStr">
        <is>
          <t>Kent State</t>
        </is>
      </c>
      <c r="B5505" t="n">
        <v>19</v>
      </c>
      <c r="C5505" t="inlineStr">
        <is>
          <t>DJ Barnes</t>
        </is>
      </c>
      <c r="D5505" t="inlineStr">
        <is>
          <t>DB</t>
        </is>
      </c>
      <c r="E5505" t="inlineStr">
        <is>
          <t>Sr</t>
        </is>
      </c>
      <c r="F5505" t="inlineStr">
        <is>
          <t>5'8"</t>
        </is>
      </c>
      <c r="G5505" t="n">
        <v>170</v>
      </c>
      <c r="H5505" t="inlineStr">
        <is>
          <t>Tallahassee, Fla.</t>
        </is>
      </c>
    </row>
    <row r="5506">
      <c r="A5506" t="inlineStr">
        <is>
          <t>Kent State</t>
        </is>
      </c>
      <c r="B5506" t="n">
        <v>87</v>
      </c>
      <c r="C5506" t="inlineStr">
        <is>
          <t>William Bierfeldt</t>
        </is>
      </c>
      <c r="D5506" t="inlineStr">
        <is>
          <t>WR</t>
        </is>
      </c>
      <c r="E5506" t="inlineStr">
        <is>
          <t>Fr</t>
        </is>
      </c>
      <c r="F5506" t="inlineStr">
        <is>
          <t>6'2"</t>
        </is>
      </c>
      <c r="G5506" t="n">
        <v>185</v>
      </c>
      <c r="H5506" t="inlineStr">
        <is>
          <t>Westlake, Ohio</t>
        </is>
      </c>
    </row>
    <row r="5507">
      <c r="A5507" t="inlineStr">
        <is>
          <t>Kent State</t>
        </is>
      </c>
      <c r="B5507" t="n">
        <v>28</v>
      </c>
      <c r="C5507" t="inlineStr">
        <is>
          <t>Brodyn Bishop</t>
        </is>
      </c>
      <c r="D5507" t="inlineStr">
        <is>
          <t>LB</t>
        </is>
      </c>
      <c r="E5507" t="inlineStr">
        <is>
          <t>R-So</t>
        </is>
      </c>
      <c r="F5507" t="inlineStr">
        <is>
          <t>6'1"</t>
        </is>
      </c>
      <c r="G5507" t="n">
        <v>205</v>
      </c>
      <c r="H5507" t="inlineStr">
        <is>
          <t>Carroll, Ohio</t>
        </is>
      </c>
    </row>
    <row r="5508">
      <c r="A5508" t="inlineStr">
        <is>
          <t>Kent State</t>
        </is>
      </c>
      <c r="B5508" t="n">
        <v>14</v>
      </c>
      <c r="C5508" t="inlineStr">
        <is>
          <t>Tyler Bivens</t>
        </is>
      </c>
      <c r="D5508" t="inlineStr">
        <is>
          <t>DB</t>
        </is>
      </c>
      <c r="E5508" t="inlineStr">
        <is>
          <t>R-Sr</t>
        </is>
      </c>
      <c r="F5508" t="inlineStr">
        <is>
          <t>5'11"</t>
        </is>
      </c>
      <c r="G5508" t="n">
        <v>170</v>
      </c>
      <c r="H5508" t="inlineStr">
        <is>
          <t>Ann Arbor, Mich.</t>
        </is>
      </c>
    </row>
    <row r="5509">
      <c r="A5509" t="inlineStr">
        <is>
          <t>Kent State</t>
        </is>
      </c>
      <c r="B5509" t="n">
        <v>0</v>
      </c>
      <c r="C5509" t="inlineStr">
        <is>
          <t>Darian Blachewicz</t>
        </is>
      </c>
      <c r="D5509" t="inlineStr">
        <is>
          <t>DL</t>
        </is>
      </c>
      <c r="E5509" t="inlineStr">
        <is>
          <t>So</t>
        </is>
      </c>
      <c r="F5509" t="inlineStr">
        <is>
          <t>6'2"</t>
        </is>
      </c>
      <c r="G5509" t="n">
        <v>300</v>
      </c>
      <c r="H5509" t="inlineStr">
        <is>
          <t>Millville, N.J.</t>
        </is>
      </c>
    </row>
    <row r="5510">
      <c r="A5510" t="inlineStr">
        <is>
          <t>Kent State</t>
        </is>
      </c>
      <c r="B5510" t="n">
        <v>44</v>
      </c>
      <c r="C5510" t="inlineStr">
        <is>
          <t>Antonio Bottiggi</t>
        </is>
      </c>
      <c r="D5510" t="inlineStr">
        <is>
          <t>DL</t>
        </is>
      </c>
      <c r="E5510" t="inlineStr">
        <is>
          <t>R-So</t>
        </is>
      </c>
      <c r="F5510" t="inlineStr">
        <is>
          <t>6'2"</t>
        </is>
      </c>
      <c r="G5510" t="n">
        <v>255</v>
      </c>
      <c r="H5510" t="inlineStr">
        <is>
          <t>Painesville, Ohio</t>
        </is>
      </c>
    </row>
    <row r="5511">
      <c r="A5511" t="inlineStr">
        <is>
          <t>Kent State</t>
        </is>
      </c>
      <c r="B5511" t="n">
        <v>17</v>
      </c>
      <c r="C5511" t="inlineStr">
        <is>
          <t>Semaj Bridgeman</t>
        </is>
      </c>
      <c r="D5511" t="inlineStr">
        <is>
          <t>LB</t>
        </is>
      </c>
      <c r="E5511" t="inlineStr">
        <is>
          <t>R-Jr</t>
        </is>
      </c>
      <c r="F5511" t="inlineStr">
        <is>
          <t>6'2"</t>
        </is>
      </c>
      <c r="G5511" t="n">
        <v>230</v>
      </c>
      <c r="H5511" t="inlineStr">
        <is>
          <t>Philadelphia, Pa.</t>
        </is>
      </c>
    </row>
    <row r="5512">
      <c r="A5512" t="inlineStr">
        <is>
          <t>Kent State</t>
        </is>
      </c>
      <c r="B5512" t="n">
        <v>59</v>
      </c>
      <c r="C5512" t="inlineStr">
        <is>
          <t>Eckley Bridges</t>
        </is>
      </c>
      <c r="D5512" t="inlineStr">
        <is>
          <t>DL</t>
        </is>
      </c>
      <c r="E5512" t="inlineStr">
        <is>
          <t>Fr</t>
        </is>
      </c>
      <c r="F5512" t="inlineStr">
        <is>
          <t>6'1"</t>
        </is>
      </c>
      <c r="G5512" t="n">
        <v>260</v>
      </c>
      <c r="H5512" t="inlineStr">
        <is>
          <t>Hamilton, Ohio</t>
        </is>
      </c>
    </row>
    <row r="5513">
      <c r="A5513" t="inlineStr">
        <is>
          <t>Kent State</t>
        </is>
      </c>
      <c r="B5513" t="n">
        <v>31</v>
      </c>
      <c r="C5513" t="inlineStr">
        <is>
          <t>Jacob Broach</t>
        </is>
      </c>
      <c r="D5513" t="inlineStr">
        <is>
          <t>DL</t>
        </is>
      </c>
      <c r="E5513" t="inlineStr">
        <is>
          <t>Fr</t>
        </is>
      </c>
      <c r="F5513" t="inlineStr">
        <is>
          <t>6'3"</t>
        </is>
      </c>
      <c r="G5513" t="n">
        <v>190</v>
      </c>
      <c r="H5513" t="inlineStr">
        <is>
          <t>Cincinnati, Ohio</t>
        </is>
      </c>
    </row>
    <row r="5514">
      <c r="A5514" t="inlineStr">
        <is>
          <t>Kent State</t>
        </is>
      </c>
      <c r="B5514" t="n">
        <v>25</v>
      </c>
      <c r="C5514" t="inlineStr">
        <is>
          <t>Martell Buchanan</t>
        </is>
      </c>
      <c r="D5514" t="inlineStr">
        <is>
          <t>DB</t>
        </is>
      </c>
      <c r="E5514" t="inlineStr">
        <is>
          <t>R-So</t>
        </is>
      </c>
      <c r="F5514" t="inlineStr">
        <is>
          <t>6'1"</t>
        </is>
      </c>
      <c r="G5514" t="n">
        <v>175</v>
      </c>
      <c r="H5514" t="inlineStr">
        <is>
          <t>Stillwell, Kan.</t>
        </is>
      </c>
    </row>
    <row r="5515">
      <c r="A5515" t="inlineStr">
        <is>
          <t>Kent State</t>
        </is>
      </c>
      <c r="B5515" t="n">
        <v>52</v>
      </c>
      <c r="C5515" t="inlineStr">
        <is>
          <t>Aiden Burgess</t>
        </is>
      </c>
      <c r="D5515" t="inlineStr">
        <is>
          <t>DL</t>
        </is>
      </c>
      <c r="E5515" t="inlineStr">
        <is>
          <t>R-So</t>
        </is>
      </c>
      <c r="F5515" t="inlineStr">
        <is>
          <t>6'2"</t>
        </is>
      </c>
      <c r="G5515" t="n">
        <v>300</v>
      </c>
      <c r="H5515" t="inlineStr">
        <is>
          <t>Hanover, Md.</t>
        </is>
      </c>
    </row>
    <row r="5516">
      <c r="A5516" t="inlineStr">
        <is>
          <t>Kent State</t>
        </is>
      </c>
      <c r="B5516" t="n">
        <v>12</v>
      </c>
      <c r="C5516" t="inlineStr">
        <is>
          <t>Lionel Burns III</t>
        </is>
      </c>
      <c r="D5516" t="inlineStr">
        <is>
          <t>DB</t>
        </is>
      </c>
      <c r="E5516" t="inlineStr">
        <is>
          <t>R-Fr</t>
        </is>
      </c>
      <c r="F5516" t="inlineStr">
        <is>
          <t>6'0"</t>
        </is>
      </c>
      <c r="G5516" t="n">
        <v>185</v>
      </c>
      <c r="H5516" t="inlineStr">
        <is>
          <t>Duluth, Ga.</t>
        </is>
      </c>
    </row>
    <row r="5517">
      <c r="A5517" t="inlineStr">
        <is>
          <t>Kent State</t>
        </is>
      </c>
      <c r="B5517" t="n">
        <v>5</v>
      </c>
      <c r="C5517" t="inlineStr">
        <is>
          <t>Jakorion Caffey</t>
        </is>
      </c>
      <c r="D5517" t="inlineStr">
        <is>
          <t>RB</t>
        </is>
      </c>
      <c r="E5517" t="inlineStr">
        <is>
          <t>R-So</t>
        </is>
      </c>
      <c r="F5517" t="inlineStr">
        <is>
          <t>5'11"</t>
        </is>
      </c>
      <c r="G5517" t="n">
        <v>220</v>
      </c>
      <c r="H5517" t="inlineStr">
        <is>
          <t>Avon, Ohio</t>
        </is>
      </c>
      <c r="I5517" t="inlineStr">
        <is>
          <t>Transfer from Cincinnati (2026 portal)</t>
        </is>
      </c>
    </row>
    <row r="5518">
      <c r="A5518" t="inlineStr">
        <is>
          <t>Kent State</t>
        </is>
      </c>
      <c r="B5518" t="n">
        <v>23</v>
      </c>
      <c r="C5518" t="inlineStr">
        <is>
          <t>Ezekiel Castex</t>
        </is>
      </c>
      <c r="D5518" t="inlineStr">
        <is>
          <t>DB</t>
        </is>
      </c>
      <c r="E5518" t="inlineStr">
        <is>
          <t>R-Fr</t>
        </is>
      </c>
      <c r="F5518" t="inlineStr">
        <is>
          <t>5'10"</t>
        </is>
      </c>
      <c r="G5518" t="n">
        <v>175</v>
      </c>
      <c r="H5518" t="inlineStr">
        <is>
          <t>Sacramento, Calif.</t>
        </is>
      </c>
    </row>
    <row r="5519">
      <c r="A5519" t="inlineStr">
        <is>
          <t>Kent State</t>
        </is>
      </c>
      <c r="B5519" t="n">
        <v>70</v>
      </c>
      <c r="C5519" t="inlineStr">
        <is>
          <t>Hudson Chasko</t>
        </is>
      </c>
      <c r="D5519" t="inlineStr">
        <is>
          <t>OL</t>
        </is>
      </c>
      <c r="E5519" t="inlineStr">
        <is>
          <t>R-Sr</t>
        </is>
      </c>
      <c r="F5519" t="inlineStr">
        <is>
          <t>6'5"</t>
        </is>
      </c>
      <c r="G5519" t="n">
        <v>300</v>
      </c>
      <c r="H5519" t="inlineStr">
        <is>
          <t>Encino, Calif.</t>
        </is>
      </c>
    </row>
    <row r="5520">
      <c r="A5520" t="inlineStr">
        <is>
          <t>Kent State</t>
        </is>
      </c>
      <c r="B5520" t="n">
        <v>8</v>
      </c>
      <c r="C5520" t="inlineStr">
        <is>
          <t>Da'Realyst Clark</t>
        </is>
      </c>
      <c r="D5520" t="inlineStr">
        <is>
          <t>WR</t>
        </is>
      </c>
      <c r="E5520" t="inlineStr">
        <is>
          <t>Sr</t>
        </is>
      </c>
      <c r="F5520" t="inlineStr">
        <is>
          <t>5'10"</t>
        </is>
      </c>
      <c r="G5520" t="n">
        <v>160</v>
      </c>
      <c r="H5520" t="inlineStr">
        <is>
          <t>Lima, Ohio</t>
        </is>
      </c>
    </row>
    <row r="5521">
      <c r="A5521" t="inlineStr">
        <is>
          <t>Kent State</t>
        </is>
      </c>
      <c r="B5521" t="n">
        <v>2</v>
      </c>
      <c r="C5521" t="inlineStr">
        <is>
          <t>Joel Cordoba</t>
        </is>
      </c>
      <c r="D5521" t="inlineStr">
        <is>
          <t>DB</t>
        </is>
      </c>
      <c r="E5521" t="inlineStr">
        <is>
          <t>So</t>
        </is>
      </c>
      <c r="F5521" t="inlineStr">
        <is>
          <t>6'3"</t>
        </is>
      </c>
      <c r="G5521" t="n">
        <v>190</v>
      </c>
      <c r="H5521" t="inlineStr">
        <is>
          <t>Plainfield, N.J.</t>
        </is>
      </c>
    </row>
    <row r="5522">
      <c r="A5522" t="inlineStr">
        <is>
          <t>Kent State</t>
        </is>
      </c>
      <c r="B5522" t="n">
        <v>8</v>
      </c>
      <c r="C5522" t="inlineStr">
        <is>
          <t>Josue Cordoba</t>
        </is>
      </c>
      <c r="D5522" t="inlineStr">
        <is>
          <t>DL</t>
        </is>
      </c>
      <c r="E5522" t="inlineStr">
        <is>
          <t>R-So</t>
        </is>
      </c>
      <c r="F5522" t="inlineStr">
        <is>
          <t>6'3"</t>
        </is>
      </c>
      <c r="G5522" t="n">
        <v>280</v>
      </c>
      <c r="H5522" t="inlineStr">
        <is>
          <t>Plainfield, N.J.</t>
        </is>
      </c>
    </row>
    <row r="5523">
      <c r="A5523" t="inlineStr">
        <is>
          <t>Kent State</t>
        </is>
      </c>
      <c r="B5523" t="n">
        <v>75</v>
      </c>
      <c r="C5523" t="inlineStr">
        <is>
          <t>Boston Crowell</t>
        </is>
      </c>
      <c r="D5523" t="inlineStr">
        <is>
          <t>OL</t>
        </is>
      </c>
      <c r="E5523" t="inlineStr">
        <is>
          <t>R-Fr</t>
        </is>
      </c>
      <c r="F5523" t="inlineStr">
        <is>
          <t>6'4"</t>
        </is>
      </c>
      <c r="G5523" t="n">
        <v>290</v>
      </c>
      <c r="H5523" t="inlineStr">
        <is>
          <t>New Philadelphia, Ohio</t>
        </is>
      </c>
    </row>
    <row r="5524">
      <c r="A5524" t="inlineStr">
        <is>
          <t>Kent State</t>
        </is>
      </c>
      <c r="B5524" t="n">
        <v>71</v>
      </c>
      <c r="C5524" t="inlineStr">
        <is>
          <t>Liam Dalton</t>
        </is>
      </c>
      <c r="D5524" t="inlineStr">
        <is>
          <t>OL</t>
        </is>
      </c>
      <c r="E5524" t="inlineStr">
        <is>
          <t>Fr</t>
        </is>
      </c>
      <c r="F5524" t="inlineStr">
        <is>
          <t>6'4"</t>
        </is>
      </c>
      <c r="G5524" t="n">
        <v>315</v>
      </c>
      <c r="H5524" t="inlineStr">
        <is>
          <t>Hilliard, Ohio</t>
        </is>
      </c>
    </row>
    <row r="5525">
      <c r="A5525" t="inlineStr">
        <is>
          <t>Kent State</t>
        </is>
      </c>
      <c r="B5525" t="n">
        <v>74</v>
      </c>
      <c r="C5525" t="inlineStr">
        <is>
          <t>Donovan Dark</t>
        </is>
      </c>
      <c r="D5525" t="inlineStr">
        <is>
          <t>OL</t>
        </is>
      </c>
      <c r="E5525" t="inlineStr">
        <is>
          <t>R-Fr</t>
        </is>
      </c>
      <c r="F5525" t="inlineStr">
        <is>
          <t>6'0"</t>
        </is>
      </c>
      <c r="G5525" t="n">
        <v>305</v>
      </c>
      <c r="H5525" t="inlineStr">
        <is>
          <t>Niceville, Fla.</t>
        </is>
      </c>
    </row>
    <row r="5526">
      <c r="A5526" t="inlineStr">
        <is>
          <t>Kent State</t>
        </is>
      </c>
      <c r="B5526" t="n">
        <v>10</v>
      </c>
      <c r="C5526" t="inlineStr">
        <is>
          <t>Hayden Dawahare</t>
        </is>
      </c>
      <c r="D5526" t="inlineStr">
        <is>
          <t>LB</t>
        </is>
      </c>
      <c r="E5526" t="inlineStr">
        <is>
          <t>R-Jr</t>
        </is>
      </c>
      <c r="F5526" t="inlineStr">
        <is>
          <t>6'4"</t>
        </is>
      </c>
      <c r="G5526" t="n">
        <v>245</v>
      </c>
      <c r="H5526" t="inlineStr">
        <is>
          <t>Lexington, Ky.</t>
        </is>
      </c>
      <c r="I5526" t="inlineStr">
        <is>
          <t>Transfer from Kentucky (2026 portal)</t>
        </is>
      </c>
    </row>
    <row r="5527">
      <c r="A5527" t="inlineStr">
        <is>
          <t>Kent State</t>
        </is>
      </c>
      <c r="B5527" t="n">
        <v>12</v>
      </c>
      <c r="C5527" t="inlineStr">
        <is>
          <t>Dru DeShields</t>
        </is>
      </c>
      <c r="D5527" t="inlineStr">
        <is>
          <t>QB</t>
        </is>
      </c>
      <c r="E5527" t="inlineStr">
        <is>
          <t>R-Jr</t>
        </is>
      </c>
      <c r="F5527" t="inlineStr">
        <is>
          <t>6'2"</t>
        </is>
      </c>
      <c r="G5527" t="n">
        <v>195</v>
      </c>
      <c r="H5527" t="inlineStr">
        <is>
          <t>Beloit, Ohio</t>
        </is>
      </c>
    </row>
    <row r="5528">
      <c r="A5528" t="inlineStr">
        <is>
          <t>Kent State</t>
        </is>
      </c>
      <c r="B5528" t="n">
        <v>25</v>
      </c>
      <c r="C5528" t="inlineStr">
        <is>
          <t>Donovan Delaney Jr.</t>
        </is>
      </c>
      <c r="D5528" t="inlineStr">
        <is>
          <t>RB</t>
        </is>
      </c>
      <c r="E5528" t="inlineStr">
        <is>
          <t>R-Sr</t>
        </is>
      </c>
      <c r="F5528" t="inlineStr">
        <is>
          <t>5'11"</t>
        </is>
      </c>
      <c r="G5528" t="n">
        <v>220</v>
      </c>
      <c r="H5528" t="inlineStr">
        <is>
          <t>Middletown, Del.</t>
        </is>
      </c>
    </row>
    <row r="5529">
      <c r="A5529" t="inlineStr">
        <is>
          <t>Kent State</t>
        </is>
      </c>
      <c r="B5529" t="n">
        <v>50</v>
      </c>
      <c r="C5529" t="inlineStr">
        <is>
          <t>Garrett Dial</t>
        </is>
      </c>
      <c r="D5529" t="inlineStr">
        <is>
          <t>DL</t>
        </is>
      </c>
      <c r="E5529" t="inlineStr">
        <is>
          <t>R-So</t>
        </is>
      </c>
      <c r="F5529" t="inlineStr">
        <is>
          <t>6'3"</t>
        </is>
      </c>
      <c r="G5529" t="n">
        <v>235</v>
      </c>
      <c r="H5529" t="inlineStr">
        <is>
          <t>Littleton, Colo.</t>
        </is>
      </c>
    </row>
    <row r="5530">
      <c r="A5530" t="inlineStr">
        <is>
          <t>Kent State</t>
        </is>
      </c>
      <c r="B5530" t="n">
        <v>55</v>
      </c>
      <c r="C5530" t="inlineStr">
        <is>
          <t>Jaxon Dunn</t>
        </is>
      </c>
      <c r="D5530" t="inlineStr">
        <is>
          <t>OL</t>
        </is>
      </c>
      <c r="E5530" t="inlineStr">
        <is>
          <t>R-So</t>
        </is>
      </c>
      <c r="F5530" t="inlineStr">
        <is>
          <t>6'3"</t>
        </is>
      </c>
      <c r="G5530" t="n">
        <v>320</v>
      </c>
      <c r="H5530" t="inlineStr">
        <is>
          <t>Brunswick, Ohio</t>
        </is>
      </c>
    </row>
    <row r="5531">
      <c r="A5531" t="inlineStr">
        <is>
          <t>Kent State</t>
        </is>
      </c>
      <c r="B5531" t="n">
        <v>3</v>
      </c>
      <c r="C5531" t="inlineStr">
        <is>
          <t>Jay Jay Etheridge</t>
        </is>
      </c>
      <c r="D5531" t="inlineStr">
        <is>
          <t>WR</t>
        </is>
      </c>
      <c r="E5531" t="inlineStr">
        <is>
          <t>Jr</t>
        </is>
      </c>
      <c r="F5531" t="inlineStr">
        <is>
          <t>5'10"</t>
        </is>
      </c>
      <c r="G5531" t="n">
        <v>150</v>
      </c>
      <c r="H5531" t="inlineStr">
        <is>
          <t>Cincinnati, Ohio</t>
        </is>
      </c>
    </row>
    <row r="5532">
      <c r="A5532" t="inlineStr">
        <is>
          <t>Kent State</t>
        </is>
      </c>
      <c r="B5532" t="n">
        <v>24</v>
      </c>
      <c r="C5532" t="inlineStr">
        <is>
          <t>Jackson Farley</t>
        </is>
      </c>
      <c r="D5532" t="inlineStr">
        <is>
          <t>RB</t>
        </is>
      </c>
      <c r="E5532" t="inlineStr">
        <is>
          <t>Fr</t>
        </is>
      </c>
      <c r="F5532" t="inlineStr">
        <is>
          <t>5'9"</t>
        </is>
      </c>
      <c r="G5532" t="n">
        <v>185</v>
      </c>
      <c r="H5532" t="inlineStr">
        <is>
          <t>Mentor, Ohio</t>
        </is>
      </c>
    </row>
    <row r="5533">
      <c r="A5533" t="inlineStr">
        <is>
          <t>Kent State</t>
        </is>
      </c>
      <c r="B5533" t="n">
        <v>98</v>
      </c>
      <c r="C5533" t="inlineStr">
        <is>
          <t>Bryce Faulk</t>
        </is>
      </c>
      <c r="D5533" t="inlineStr">
        <is>
          <t>DL</t>
        </is>
      </c>
      <c r="E5533" t="inlineStr">
        <is>
          <t>R-Jr</t>
        </is>
      </c>
      <c r="F5533" t="inlineStr">
        <is>
          <t>6'1"</t>
        </is>
      </c>
      <c r="G5533" t="n">
        <v>235</v>
      </c>
      <c r="H5533" t="inlineStr">
        <is>
          <t>Mason, Ohio</t>
        </is>
      </c>
    </row>
    <row r="5534">
      <c r="A5534" t="inlineStr">
        <is>
          <t>Kent State</t>
        </is>
      </c>
      <c r="B5534" t="n">
        <v>19</v>
      </c>
      <c r="C5534" t="inlineStr">
        <is>
          <t>Ali Fisher</t>
        </is>
      </c>
      <c r="D5534" t="inlineStr">
        <is>
          <t>WR</t>
        </is>
      </c>
      <c r="E5534" t="inlineStr">
        <is>
          <t>Gr</t>
        </is>
      </c>
      <c r="F5534" t="inlineStr">
        <is>
          <t>6'0"</t>
        </is>
      </c>
      <c r="G5534" t="n">
        <v>205</v>
      </c>
      <c r="H5534" t="inlineStr">
        <is>
          <t>Belleville, Mich.</t>
        </is>
      </c>
    </row>
    <row r="5535">
      <c r="A5535" t="inlineStr">
        <is>
          <t>Kent State</t>
        </is>
      </c>
      <c r="B5535" t="n">
        <v>11</v>
      </c>
      <c r="C5535" t="inlineStr">
        <is>
          <t>Zy'aire Fletcher</t>
        </is>
      </c>
      <c r="D5535" t="inlineStr">
        <is>
          <t>TE</t>
        </is>
      </c>
      <c r="E5535" t="inlineStr">
        <is>
          <t>R-Fr</t>
        </is>
      </c>
      <c r="F5535" t="inlineStr">
        <is>
          <t>6'4"</t>
        </is>
      </c>
      <c r="G5535" t="n">
        <v>245</v>
      </c>
      <c r="H5535" t="inlineStr">
        <is>
          <t>Springfield, Ohio</t>
        </is>
      </c>
    </row>
    <row r="5536">
      <c r="A5536" t="inlineStr">
        <is>
          <t>Kent State</t>
        </is>
      </c>
      <c r="B5536" t="n">
        <v>42</v>
      </c>
      <c r="C5536" t="inlineStr">
        <is>
          <t>Kolten Ford</t>
        </is>
      </c>
      <c r="D5536" t="inlineStr">
        <is>
          <t>P</t>
        </is>
      </c>
      <c r="E5536" t="inlineStr">
        <is>
          <t>Sr</t>
        </is>
      </c>
      <c r="F5536" t="inlineStr">
        <is>
          <t>6'2"</t>
        </is>
      </c>
      <c r="G5536" t="n">
        <v>195</v>
      </c>
      <c r="H5536" t="inlineStr">
        <is>
          <t>Queen Creek, Ariz.</t>
        </is>
      </c>
    </row>
    <row r="5537">
      <c r="A5537" t="inlineStr">
        <is>
          <t>Kent State</t>
        </is>
      </c>
      <c r="B5537" t="n">
        <v>26</v>
      </c>
      <c r="C5537" t="inlineStr">
        <is>
          <t>BuddyRow Garrer</t>
        </is>
      </c>
      <c r="D5537" t="inlineStr">
        <is>
          <t>DB</t>
        </is>
      </c>
      <c r="E5537" t="inlineStr">
        <is>
          <t>R-Fr</t>
        </is>
      </c>
      <c r="F5537" t="inlineStr">
        <is>
          <t>5'9"</t>
        </is>
      </c>
      <c r="G5537" t="n">
        <v>150</v>
      </c>
      <c r="H5537" t="inlineStr">
        <is>
          <t>Evans, Ga.</t>
        </is>
      </c>
    </row>
    <row r="5538">
      <c r="A5538" t="inlineStr">
        <is>
          <t>Kent State</t>
        </is>
      </c>
      <c r="B5538" t="n">
        <v>67</v>
      </c>
      <c r="C5538" t="inlineStr">
        <is>
          <t>Max Gembus</t>
        </is>
      </c>
      <c r="D5538" t="inlineStr">
        <is>
          <t>OL</t>
        </is>
      </c>
      <c r="E5538" t="inlineStr">
        <is>
          <t>R-Fr</t>
        </is>
      </c>
      <c r="F5538" t="inlineStr">
        <is>
          <t>6'0"</t>
        </is>
      </c>
      <c r="G5538" t="n">
        <v>275</v>
      </c>
      <c r="H5538" t="inlineStr">
        <is>
          <t>Cleveland, Ohio</t>
        </is>
      </c>
    </row>
    <row r="5539">
      <c r="A5539" t="inlineStr">
        <is>
          <t>Kent State</t>
        </is>
      </c>
      <c r="B5539" t="n">
        <v>2</v>
      </c>
      <c r="C5539" t="inlineStr">
        <is>
          <t>Nolan Good</t>
        </is>
      </c>
      <c r="D5539" t="inlineStr">
        <is>
          <t>QB</t>
        </is>
      </c>
      <c r="E5539" t="inlineStr">
        <is>
          <t>R-Fr</t>
        </is>
      </c>
      <c r="F5539" t="inlineStr">
        <is>
          <t>6'2"</t>
        </is>
      </c>
      <c r="G5539" t="n">
        <v>200</v>
      </c>
      <c r="H5539" t="inlineStr">
        <is>
          <t>Avon, Ohio</t>
        </is>
      </c>
    </row>
    <row r="5540">
      <c r="A5540" t="inlineStr">
        <is>
          <t>Kent State</t>
        </is>
      </c>
      <c r="B5540" t="n">
        <v>41</v>
      </c>
      <c r="C5540" t="inlineStr">
        <is>
          <t>Gus Goodell</t>
        </is>
      </c>
      <c r="D5540" t="inlineStr">
        <is>
          <t>LS</t>
        </is>
      </c>
      <c r="E5540" t="inlineStr">
        <is>
          <t>Gr</t>
        </is>
      </c>
      <c r="F5540" t="inlineStr">
        <is>
          <t>6'1"</t>
        </is>
      </c>
      <c r="G5540" t="n">
        <v>215</v>
      </c>
      <c r="H5540" t="inlineStr">
        <is>
          <t>Stafford, Va.</t>
        </is>
      </c>
    </row>
    <row r="5541">
      <c r="A5541" t="inlineStr">
        <is>
          <t>Kent State</t>
        </is>
      </c>
      <c r="B5541" t="n">
        <v>35</v>
      </c>
      <c r="C5541" t="inlineStr">
        <is>
          <t>Nate Gregory</t>
        </is>
      </c>
      <c r="D5541" t="inlineStr">
        <is>
          <t>LB</t>
        </is>
      </c>
      <c r="E5541" t="inlineStr">
        <is>
          <t>R-Fr</t>
        </is>
      </c>
      <c r="F5541" t="inlineStr">
        <is>
          <t>5'11"</t>
        </is>
      </c>
      <c r="G5541" t="n">
        <v>235</v>
      </c>
      <c r="H5541" t="inlineStr">
        <is>
          <t>Stow, Ohio</t>
        </is>
      </c>
      <c r="I5541" t="inlineStr">
        <is>
          <t>Transfer from Coastal Carolina (2026 portal)</t>
        </is>
      </c>
    </row>
    <row r="5542">
      <c r="A5542" t="inlineStr">
        <is>
          <t>Kent State</t>
        </is>
      </c>
      <c r="B5542" t="n">
        <v>90</v>
      </c>
      <c r="C5542" t="inlineStr">
        <is>
          <t>Bryce Griffin</t>
        </is>
      </c>
      <c r="D5542" t="inlineStr">
        <is>
          <t>DL</t>
        </is>
      </c>
      <c r="E5542" t="inlineStr">
        <is>
          <t>R-Fr</t>
        </is>
      </c>
      <c r="F5542" t="inlineStr">
        <is>
          <t>6'2"</t>
        </is>
      </c>
      <c r="G5542" t="n">
        <v>235</v>
      </c>
      <c r="H5542" t="inlineStr">
        <is>
          <t>Yorkville, Ill.</t>
        </is>
      </c>
    </row>
    <row r="5543">
      <c r="A5543" t="inlineStr">
        <is>
          <t>Kent State</t>
        </is>
      </c>
      <c r="B5543" t="n">
        <v>33</v>
      </c>
      <c r="C5543" t="inlineStr">
        <is>
          <t>Ayden Harris</t>
        </is>
      </c>
      <c r="D5543" t="inlineStr">
        <is>
          <t>RB</t>
        </is>
      </c>
      <c r="E5543" t="inlineStr">
        <is>
          <t>R-So</t>
        </is>
      </c>
      <c r="F5543" t="inlineStr">
        <is>
          <t>5'8"</t>
        </is>
      </c>
      <c r="G5543" t="n">
        <v>205</v>
      </c>
      <c r="H5543" t="inlineStr">
        <is>
          <t>Exton, Pa.</t>
        </is>
      </c>
    </row>
    <row r="5544">
      <c r="A5544" t="inlineStr">
        <is>
          <t>Kent State</t>
        </is>
      </c>
      <c r="B5544" t="n">
        <v>6</v>
      </c>
      <c r="C5544" t="inlineStr">
        <is>
          <t>Wayne Harris</t>
        </is>
      </c>
      <c r="D5544" t="inlineStr">
        <is>
          <t>WR</t>
        </is>
      </c>
      <c r="E5544" t="inlineStr">
        <is>
          <t>R-So</t>
        </is>
      </c>
      <c r="F5544" t="inlineStr">
        <is>
          <t>5'9"</t>
        </is>
      </c>
      <c r="G5544" t="n">
        <v>165</v>
      </c>
      <c r="H5544" t="inlineStr">
        <is>
          <t>Charleston, W.Va.</t>
        </is>
      </c>
    </row>
    <row r="5545">
      <c r="A5545" t="inlineStr">
        <is>
          <t>Kent State</t>
        </is>
      </c>
      <c r="B5545" t="n">
        <v>88</v>
      </c>
      <c r="C5545" t="inlineStr">
        <is>
          <t>Mohammed Hazime</t>
        </is>
      </c>
      <c r="D5545" t="inlineStr">
        <is>
          <t>DL</t>
        </is>
      </c>
      <c r="E5545" t="inlineStr">
        <is>
          <t>R-Sr</t>
        </is>
      </c>
      <c r="F5545" t="inlineStr">
        <is>
          <t>6'4"</t>
        </is>
      </c>
      <c r="G5545" t="n">
        <v>270</v>
      </c>
      <c r="H5545" t="inlineStr">
        <is>
          <t>Dearborn, Mich.</t>
        </is>
      </c>
    </row>
    <row r="5546">
      <c r="A5546" t="inlineStr">
        <is>
          <t>Kent State</t>
        </is>
      </c>
      <c r="B5546" t="n">
        <v>20</v>
      </c>
      <c r="C5546" t="inlineStr">
        <is>
          <t>Marques Hicks</t>
        </is>
      </c>
      <c r="D5546" t="inlineStr">
        <is>
          <t>RB</t>
        </is>
      </c>
      <c r="E5546" t="inlineStr">
        <is>
          <t>R-Jr</t>
        </is>
      </c>
      <c r="F5546" t="inlineStr">
        <is>
          <t>5'8"</t>
        </is>
      </c>
      <c r="G5546" t="n">
        <v>190</v>
      </c>
      <c r="H5546" t="inlineStr">
        <is>
          <t>Cherry Hill, N.J.</t>
        </is>
      </c>
    </row>
    <row r="5547">
      <c r="A5547" t="inlineStr">
        <is>
          <t>Kent State</t>
        </is>
      </c>
      <c r="B5547" t="n">
        <v>18</v>
      </c>
      <c r="C5547" t="inlineStr">
        <is>
          <t>Hunter Hopperton</t>
        </is>
      </c>
      <c r="D5547" t="inlineStr">
        <is>
          <t>FB / TE</t>
        </is>
      </c>
      <c r="E5547" t="inlineStr">
        <is>
          <t>R-Sr</t>
        </is>
      </c>
      <c r="F5547" t="inlineStr">
        <is>
          <t>6'2"</t>
        </is>
      </c>
      <c r="G5547" t="n">
        <v>255</v>
      </c>
      <c r="H5547" t="inlineStr">
        <is>
          <t>Streetsboro, Ohio</t>
        </is>
      </c>
    </row>
    <row r="5548">
      <c r="A5548" t="inlineStr">
        <is>
          <t>Kent State</t>
        </is>
      </c>
      <c r="B5548" t="n">
        <v>80</v>
      </c>
      <c r="C5548" t="inlineStr">
        <is>
          <t>Teaunn Hunter</t>
        </is>
      </c>
      <c r="D5548" t="inlineStr">
        <is>
          <t>WR</t>
        </is>
      </c>
      <c r="E5548" t="inlineStr">
        <is>
          <t>R-Fr</t>
        </is>
      </c>
      <c r="F5548" t="inlineStr">
        <is>
          <t>6'0"</t>
        </is>
      </c>
      <c r="G5548" t="n">
        <v>180</v>
      </c>
      <c r="H5548" t="inlineStr">
        <is>
          <t>Huber Heights, Ohio</t>
        </is>
      </c>
    </row>
    <row r="5549">
      <c r="A5549" t="inlineStr">
        <is>
          <t>Kent State</t>
        </is>
      </c>
      <c r="B5549" t="n">
        <v>64</v>
      </c>
      <c r="C5549" t="inlineStr">
        <is>
          <t>David Iannini</t>
        </is>
      </c>
      <c r="D5549" t="inlineStr">
        <is>
          <t>OL</t>
        </is>
      </c>
      <c r="E5549" t="inlineStr">
        <is>
          <t>Fr</t>
        </is>
      </c>
      <c r="F5549" t="inlineStr">
        <is>
          <t>6'1"</t>
        </is>
      </c>
      <c r="G5549" t="n">
        <v>295</v>
      </c>
      <c r="H5549" t="inlineStr">
        <is>
          <t>Mentor, Ohio</t>
        </is>
      </c>
    </row>
    <row r="5550">
      <c r="A5550" t="inlineStr">
        <is>
          <t>Kent State</t>
        </is>
      </c>
      <c r="B5550" t="n">
        <v>62</v>
      </c>
      <c r="C5550" t="inlineStr">
        <is>
          <t>Mason Imbt</t>
        </is>
      </c>
      <c r="D5550" t="inlineStr">
        <is>
          <t>OL</t>
        </is>
      </c>
      <c r="E5550" t="inlineStr">
        <is>
          <t>R-Sr</t>
        </is>
      </c>
      <c r="F5550" t="inlineStr">
        <is>
          <t>6'3"</t>
        </is>
      </c>
      <c r="G5550" t="n">
        <v>315</v>
      </c>
      <c r="H5550" t="inlineStr">
        <is>
          <t>Troy, Pa.</t>
        </is>
      </c>
    </row>
    <row r="5551">
      <c r="A5551" t="inlineStr">
        <is>
          <t>Kent State</t>
        </is>
      </c>
      <c r="B5551" t="n">
        <v>3</v>
      </c>
      <c r="C5551" t="inlineStr">
        <is>
          <t>Derrick Jackson III</t>
        </is>
      </c>
      <c r="D5551" t="inlineStr">
        <is>
          <t>DB</t>
        </is>
      </c>
      <c r="E5551" t="inlineStr">
        <is>
          <t>So</t>
        </is>
      </c>
      <c r="F5551" t="inlineStr">
        <is>
          <t>6'0"</t>
        </is>
      </c>
      <c r="G5551" t="n">
        <v>210</v>
      </c>
      <c r="H5551" t="inlineStr">
        <is>
          <t>Detroit, Mich.</t>
        </is>
      </c>
    </row>
    <row r="5552">
      <c r="A5552" t="inlineStr">
        <is>
          <t>Kent State</t>
        </is>
      </c>
      <c r="B5552" t="n">
        <v>36</v>
      </c>
      <c r="C5552" t="inlineStr">
        <is>
          <t>Wyatt Januska</t>
        </is>
      </c>
      <c r="D5552" t="inlineStr">
        <is>
          <t>WR</t>
        </is>
      </c>
      <c r="E5552" t="inlineStr">
        <is>
          <t>Fr</t>
        </is>
      </c>
      <c r="F5552" t="inlineStr">
        <is>
          <t>6'2"</t>
        </is>
      </c>
      <c r="G5552" t="n">
        <v>185</v>
      </c>
      <c r="H5552" t="inlineStr">
        <is>
          <t>Mantua, Ohio</t>
        </is>
      </c>
    </row>
    <row r="5553">
      <c r="A5553" t="inlineStr">
        <is>
          <t>Kent State</t>
        </is>
      </c>
      <c r="B5553" t="n">
        <v>29</v>
      </c>
      <c r="C5553" t="inlineStr">
        <is>
          <t>Jeremiah Johnson</t>
        </is>
      </c>
      <c r="D5553" t="inlineStr">
        <is>
          <t>DB</t>
        </is>
      </c>
      <c r="E5553" t="inlineStr">
        <is>
          <t>Fr</t>
        </is>
      </c>
      <c r="F5553" t="inlineStr">
        <is>
          <t>6'3"</t>
        </is>
      </c>
      <c r="G5553" t="n">
        <v>175</v>
      </c>
      <c r="H5553" t="inlineStr">
        <is>
          <t>Rochester, N.Y.</t>
        </is>
      </c>
    </row>
    <row r="5554">
      <c r="A5554" t="inlineStr">
        <is>
          <t>Kent State</t>
        </is>
      </c>
      <c r="B5554" t="n">
        <v>18</v>
      </c>
      <c r="C5554" t="inlineStr">
        <is>
          <t>Norey Johnson</t>
        </is>
      </c>
      <c r="D5554" t="inlineStr">
        <is>
          <t>DB</t>
        </is>
      </c>
      <c r="E5554" t="inlineStr">
        <is>
          <t>R-Sr</t>
        </is>
      </c>
      <c r="F5554" t="inlineStr">
        <is>
          <t>6'3"</t>
        </is>
      </c>
      <c r="G5554" t="n">
        <v>200</v>
      </c>
      <c r="H5554" t="inlineStr">
        <is>
          <t>Cincinnati, Ohio</t>
        </is>
      </c>
      <c r="I5554" t="inlineStr">
        <is>
          <t>Transfer from Houston Christian (2026 portal)</t>
        </is>
      </c>
    </row>
    <row r="5555">
      <c r="A5555" t="inlineStr">
        <is>
          <t>Kent State</t>
        </is>
      </c>
      <c r="B5555" t="n">
        <v>73</v>
      </c>
      <c r="C5555" t="inlineStr">
        <is>
          <t>William Johnson III</t>
        </is>
      </c>
      <c r="D5555" t="inlineStr">
        <is>
          <t>OL</t>
        </is>
      </c>
      <c r="E5555" t="inlineStr">
        <is>
          <t>Fr</t>
        </is>
      </c>
      <c r="F5555" t="inlineStr">
        <is>
          <t>6'3"</t>
        </is>
      </c>
      <c r="G5555" t="n">
        <v>270</v>
      </c>
      <c r="H5555" t="inlineStr">
        <is>
          <t>Avon, Ind.</t>
        </is>
      </c>
    </row>
    <row r="5556">
      <c r="A5556" t="inlineStr">
        <is>
          <t>Kent State</t>
        </is>
      </c>
      <c r="B5556" t="n">
        <v>52</v>
      </c>
      <c r="C5556" t="inlineStr">
        <is>
          <t>Gavin Kanar</t>
        </is>
      </c>
      <c r="D5556" t="inlineStr">
        <is>
          <t>OL</t>
        </is>
      </c>
      <c r="E5556" t="inlineStr">
        <is>
          <t>Fr</t>
        </is>
      </c>
      <c r="F5556" t="inlineStr">
        <is>
          <t>6'5"</t>
        </is>
      </c>
      <c r="G5556" t="n">
        <v>275</v>
      </c>
      <c r="H5556" t="inlineStr">
        <is>
          <t>Northfield, Ohio</t>
        </is>
      </c>
    </row>
    <row r="5557">
      <c r="A5557" t="inlineStr">
        <is>
          <t>Kent State</t>
        </is>
      </c>
      <c r="B5557" t="n">
        <v>4</v>
      </c>
      <c r="C5557" t="inlineStr">
        <is>
          <t>Jared Kelley</t>
        </is>
      </c>
      <c r="D5557" t="inlineStr">
        <is>
          <t>WR</t>
        </is>
      </c>
      <c r="E5557" t="inlineStr">
        <is>
          <t>R-Jr</t>
        </is>
      </c>
      <c r="F5557" t="inlineStr">
        <is>
          <t>5'10"</t>
        </is>
      </c>
      <c r="G5557" t="n">
        <v>190</v>
      </c>
      <c r="H5557" t="inlineStr">
        <is>
          <t>North Olmstead, Ohio</t>
        </is>
      </c>
    </row>
    <row r="5558">
      <c r="A5558" t="inlineStr">
        <is>
          <t>Kent State</t>
        </is>
      </c>
      <c r="B5558" t="n">
        <v>0</v>
      </c>
      <c r="C5558" t="inlineStr">
        <is>
          <t>Mason King</t>
        </is>
      </c>
      <c r="D5558" t="inlineStr">
        <is>
          <t>RB</t>
        </is>
      </c>
      <c r="E5558" t="inlineStr">
        <is>
          <t>Gr</t>
        </is>
      </c>
      <c r="F5558" t="inlineStr">
        <is>
          <t>6'2"</t>
        </is>
      </c>
      <c r="G5558" t="n">
        <v>215</v>
      </c>
      <c r="H5558" t="inlineStr">
        <is>
          <t>Centralia, Ill.</t>
        </is>
      </c>
      <c r="I5558" t="inlineStr">
        <is>
          <t>Transfer from Illinois State (2026 portal)</t>
        </is>
      </c>
    </row>
    <row r="5559">
      <c r="A5559" t="inlineStr">
        <is>
          <t>Kent State</t>
        </is>
      </c>
      <c r="B5559" t="n">
        <v>27</v>
      </c>
      <c r="C5559" t="inlineStr">
        <is>
          <t>Lennox Lemon</t>
        </is>
      </c>
      <c r="D5559" t="inlineStr">
        <is>
          <t>DB</t>
        </is>
      </c>
      <c r="E5559" t="inlineStr">
        <is>
          <t>Fr</t>
        </is>
      </c>
      <c r="F5559" t="inlineStr">
        <is>
          <t>6'1"</t>
        </is>
      </c>
      <c r="G5559" t="n">
        <v>180</v>
      </c>
      <c r="H5559" t="inlineStr">
        <is>
          <t>Massillon, Ohio</t>
        </is>
      </c>
    </row>
    <row r="5560">
      <c r="A5560" t="inlineStr">
        <is>
          <t>Kent State</t>
        </is>
      </c>
      <c r="B5560" t="n">
        <v>96</v>
      </c>
      <c r="C5560" t="inlineStr">
        <is>
          <t>Sean Leonard</t>
        </is>
      </c>
      <c r="D5560" t="inlineStr">
        <is>
          <t>K</t>
        </is>
      </c>
      <c r="E5560" t="inlineStr">
        <is>
          <t>R-Fr</t>
        </is>
      </c>
      <c r="F5560" t="inlineStr">
        <is>
          <t>6'3"</t>
        </is>
      </c>
      <c r="G5560" t="n">
        <v>230</v>
      </c>
      <c r="H5560" t="inlineStr">
        <is>
          <t>Xenia, Ohio</t>
        </is>
      </c>
    </row>
    <row r="5561">
      <c r="A5561" t="inlineStr">
        <is>
          <t>Kent State</t>
        </is>
      </c>
      <c r="B5561" t="n">
        <v>83</v>
      </c>
      <c r="C5561" t="inlineStr">
        <is>
          <t>Garrett Long</t>
        </is>
      </c>
      <c r="D5561" t="inlineStr">
        <is>
          <t>TE</t>
        </is>
      </c>
      <c r="E5561" t="inlineStr">
        <is>
          <t>R-Fr</t>
        </is>
      </c>
      <c r="F5561" t="inlineStr">
        <is>
          <t>6'3"</t>
        </is>
      </c>
      <c r="G5561" t="n">
        <v>235</v>
      </c>
      <c r="H5561" t="inlineStr">
        <is>
          <t>Columbus, Ind.</t>
        </is>
      </c>
    </row>
    <row r="5562">
      <c r="A5562" t="inlineStr">
        <is>
          <t>Kent State</t>
        </is>
      </c>
      <c r="B5562" t="n">
        <v>44</v>
      </c>
      <c r="C5562" t="inlineStr">
        <is>
          <t>Holtz Maine</t>
        </is>
      </c>
      <c r="D5562" t="inlineStr">
        <is>
          <t>TE</t>
        </is>
      </c>
      <c r="E5562" t="inlineStr">
        <is>
          <t>R-Fr</t>
        </is>
      </c>
      <c r="F5562" t="inlineStr">
        <is>
          <t>6'4"</t>
        </is>
      </c>
      <c r="G5562" t="n">
        <v>250</v>
      </c>
      <c r="H5562" t="inlineStr">
        <is>
          <t>Milford Center, Ohio</t>
        </is>
      </c>
    </row>
    <row r="5563">
      <c r="A5563" t="inlineStr">
        <is>
          <t>Kent State</t>
        </is>
      </c>
      <c r="B5563" t="n">
        <v>48</v>
      </c>
      <c r="C5563" t="inlineStr">
        <is>
          <t>Chase Mantooth</t>
        </is>
      </c>
      <c r="D5563" t="inlineStr">
        <is>
          <t>LS</t>
        </is>
      </c>
      <c r="E5563" t="inlineStr">
        <is>
          <t>Fr</t>
        </is>
      </c>
      <c r="F5563" t="inlineStr">
        <is>
          <t>6'0"</t>
        </is>
      </c>
      <c r="G5563" t="n">
        <v>160</v>
      </c>
      <c r="H5563" t="inlineStr">
        <is>
          <t>Pickerington, Ohio</t>
        </is>
      </c>
    </row>
    <row r="5564">
      <c r="A5564" t="inlineStr">
        <is>
          <t>Kent State</t>
        </is>
      </c>
      <c r="B5564" t="n">
        <v>86</v>
      </c>
      <c r="C5564" t="inlineStr">
        <is>
          <t>Matthew Maxey</t>
        </is>
      </c>
      <c r="D5564" t="inlineStr">
        <is>
          <t>WR</t>
        </is>
      </c>
      <c r="E5564" t="inlineStr">
        <is>
          <t>R-Fr</t>
        </is>
      </c>
      <c r="F5564" t="inlineStr">
        <is>
          <t>5'10"</t>
        </is>
      </c>
      <c r="G5564" t="n">
        <v>165</v>
      </c>
      <c r="H5564" t="inlineStr">
        <is>
          <t>Avon, Ohio</t>
        </is>
      </c>
    </row>
    <row r="5565">
      <c r="A5565" t="inlineStr">
        <is>
          <t>Kent State</t>
        </is>
      </c>
      <c r="B5565" t="n">
        <v>43</v>
      </c>
      <c r="C5565" t="inlineStr">
        <is>
          <t>Kendall McNutt</t>
        </is>
      </c>
      <c r="D5565" t="inlineStr">
        <is>
          <t>LB</t>
        </is>
      </c>
      <c r="E5565" t="inlineStr">
        <is>
          <t>Fr</t>
        </is>
      </c>
      <c r="F5565" t="inlineStr">
        <is>
          <t>6'0"</t>
        </is>
      </c>
      <c r="G5565" t="n">
        <v>220</v>
      </c>
      <c r="H5565" t="inlineStr">
        <is>
          <t>St.Louis, Mo.</t>
        </is>
      </c>
    </row>
    <row r="5566">
      <c r="A5566" t="inlineStr">
        <is>
          <t>Kent State</t>
        </is>
      </c>
      <c r="B5566" t="n">
        <v>78</v>
      </c>
      <c r="C5566" t="inlineStr">
        <is>
          <t>Tyler Meadows</t>
        </is>
      </c>
      <c r="D5566" t="inlineStr">
        <is>
          <t>OL</t>
        </is>
      </c>
      <c r="E5566" t="inlineStr">
        <is>
          <t>So</t>
        </is>
      </c>
      <c r="F5566" t="inlineStr">
        <is>
          <t>6'8"</t>
        </is>
      </c>
      <c r="G5566" t="n">
        <v>340</v>
      </c>
      <c r="H5566" t="inlineStr">
        <is>
          <t>West Chester Township, Ohio</t>
        </is>
      </c>
    </row>
    <row r="5567">
      <c r="A5567" t="inlineStr">
        <is>
          <t>Kent State</t>
        </is>
      </c>
      <c r="B5567" t="n">
        <v>50</v>
      </c>
      <c r="C5567" t="inlineStr">
        <is>
          <t>Ben Midea</t>
        </is>
      </c>
      <c r="D5567" t="inlineStr">
        <is>
          <t>OL</t>
        </is>
      </c>
      <c r="E5567" t="inlineStr">
        <is>
          <t>Jr</t>
        </is>
      </c>
      <c r="F5567" t="inlineStr">
        <is>
          <t>6'2"</t>
        </is>
      </c>
      <c r="G5567" t="n">
        <v>320</v>
      </c>
      <c r="H5567" t="inlineStr">
        <is>
          <t>Medina, Ohio</t>
        </is>
      </c>
    </row>
    <row r="5568">
      <c r="A5568" t="inlineStr">
        <is>
          <t>Kent State</t>
        </is>
      </c>
      <c r="B5568" t="n">
        <v>17</v>
      </c>
      <c r="C5568" t="inlineStr">
        <is>
          <t>Cole Miller</t>
        </is>
      </c>
      <c r="D5568" t="inlineStr">
        <is>
          <t>QB</t>
        </is>
      </c>
      <c r="E5568" t="inlineStr">
        <is>
          <t>Fr</t>
        </is>
      </c>
      <c r="F5568" t="inlineStr">
        <is>
          <t>6'4"</t>
        </is>
      </c>
      <c r="G5568" t="n">
        <v>225</v>
      </c>
      <c r="H5568" t="inlineStr">
        <is>
          <t>North Ridgeville, Ohio</t>
        </is>
      </c>
    </row>
    <row r="5569">
      <c r="A5569" t="inlineStr">
        <is>
          <t>Kent State</t>
        </is>
      </c>
      <c r="B5569" t="n">
        <v>24</v>
      </c>
      <c r="C5569" t="inlineStr">
        <is>
          <t>Tanner Mintz</t>
        </is>
      </c>
      <c r="D5569" t="inlineStr">
        <is>
          <t>LB</t>
        </is>
      </c>
      <c r="E5569" t="inlineStr">
        <is>
          <t>R-Fr</t>
        </is>
      </c>
      <c r="F5569" t="inlineStr">
        <is>
          <t>6'0"</t>
        </is>
      </c>
      <c r="G5569" t="n">
        <v>220</v>
      </c>
      <c r="H5569" t="inlineStr">
        <is>
          <t>Akron, Ohio</t>
        </is>
      </c>
    </row>
    <row r="5570">
      <c r="A5570" t="inlineStr">
        <is>
          <t>Kent State</t>
        </is>
      </c>
      <c r="B5570" t="n">
        <v>54</v>
      </c>
      <c r="C5570" t="inlineStr">
        <is>
          <t>Dustyn Morell</t>
        </is>
      </c>
      <c r="D5570" t="inlineStr">
        <is>
          <t>OL</t>
        </is>
      </c>
      <c r="E5570" t="inlineStr">
        <is>
          <t>R-Sr</t>
        </is>
      </c>
      <c r="F5570" t="inlineStr">
        <is>
          <t>6'4"</t>
        </is>
      </c>
      <c r="G5570" t="n">
        <v>290</v>
      </c>
      <c r="H5570" t="inlineStr">
        <is>
          <t>Lapeer, Mich.</t>
        </is>
      </c>
    </row>
    <row r="5571">
      <c r="A5571" t="inlineStr">
        <is>
          <t>Kent State</t>
        </is>
      </c>
      <c r="B5571" t="n">
        <v>1</v>
      </c>
      <c r="C5571" t="inlineStr">
        <is>
          <t>A'tiq Muhammad</t>
        </is>
      </c>
      <c r="D5571" t="inlineStr">
        <is>
          <t>DB</t>
        </is>
      </c>
      <c r="E5571" t="inlineStr">
        <is>
          <t>R-Sr</t>
        </is>
      </c>
      <c r="F5571" t="inlineStr">
        <is>
          <t>6'3"</t>
        </is>
      </c>
      <c r="G5571" t="n">
        <v>200</v>
      </c>
      <c r="H5571" t="inlineStr">
        <is>
          <t>Rockford, Ill.</t>
        </is>
      </c>
    </row>
    <row r="5572">
      <c r="A5572" t="inlineStr">
        <is>
          <t>Kent State</t>
        </is>
      </c>
      <c r="B5572" t="n">
        <v>89</v>
      </c>
      <c r="C5572" t="inlineStr">
        <is>
          <t>Terik Mulder</t>
        </is>
      </c>
      <c r="D5572" t="inlineStr">
        <is>
          <t>TE</t>
        </is>
      </c>
      <c r="E5572" t="inlineStr">
        <is>
          <t>R-Sr</t>
        </is>
      </c>
      <c r="F5572" t="inlineStr">
        <is>
          <t>6'5"</t>
        </is>
      </c>
      <c r="G5572" t="n">
        <v>250</v>
      </c>
      <c r="H5572" t="inlineStr">
        <is>
          <t>Lexington, Ky.</t>
        </is>
      </c>
    </row>
    <row r="5573">
      <c r="A5573" t="inlineStr">
        <is>
          <t>Kent State</t>
        </is>
      </c>
      <c r="B5573" t="n">
        <v>49</v>
      </c>
      <c r="C5573" t="inlineStr">
        <is>
          <t>Tommy Newcomb</t>
        </is>
      </c>
      <c r="D5573" t="inlineStr">
        <is>
          <t>K</t>
        </is>
      </c>
      <c r="E5573" t="inlineStr">
        <is>
          <t>R-So</t>
        </is>
      </c>
      <c r="F5573" t="inlineStr">
        <is>
          <t>5'11"</t>
        </is>
      </c>
      <c r="G5573" t="n">
        <v>185</v>
      </c>
      <c r="H5573" t="inlineStr">
        <is>
          <t>LaGrange, Ill.</t>
        </is>
      </c>
    </row>
    <row r="5574">
      <c r="A5574" t="inlineStr">
        <is>
          <t>Kent State</t>
        </is>
      </c>
      <c r="B5574" t="n">
        <v>4</v>
      </c>
      <c r="C5574" t="inlineStr">
        <is>
          <t>Rocco Nicholl</t>
        </is>
      </c>
      <c r="D5574" t="inlineStr">
        <is>
          <t>LB</t>
        </is>
      </c>
      <c r="E5574" t="inlineStr">
        <is>
          <t>R-Sr</t>
        </is>
      </c>
      <c r="F5574" t="inlineStr">
        <is>
          <t>6'5"</t>
        </is>
      </c>
      <c r="G5574" t="n">
        <v>245</v>
      </c>
      <c r="H5574" t="inlineStr">
        <is>
          <t>Philadelphia, Pa.</t>
        </is>
      </c>
      <c r="I5574" t="inlineStr">
        <is>
          <t>Transfer from South Florida (2026 portal)</t>
        </is>
      </c>
    </row>
    <row r="5575">
      <c r="A5575" t="inlineStr">
        <is>
          <t>Kent State</t>
        </is>
      </c>
      <c r="B5575" t="n">
        <v>15</v>
      </c>
      <c r="C5575" t="inlineStr">
        <is>
          <t>Gavin Peeps</t>
        </is>
      </c>
      <c r="D5575" t="inlineStr">
        <is>
          <t>QB</t>
        </is>
      </c>
      <c r="E5575" t="inlineStr">
        <is>
          <t>Fr</t>
        </is>
      </c>
      <c r="F5575" t="inlineStr">
        <is>
          <t>6'5"</t>
        </is>
      </c>
      <c r="G5575" t="n">
        <v>185</v>
      </c>
      <c r="H5575" t="inlineStr">
        <is>
          <t>Kent, Ohio</t>
        </is>
      </c>
    </row>
    <row r="5576">
      <c r="A5576" t="inlineStr">
        <is>
          <t>Kent State</t>
        </is>
      </c>
      <c r="B5576" t="n">
        <v>58</v>
      </c>
      <c r="C5576" t="inlineStr">
        <is>
          <t>Colin Prichard</t>
        </is>
      </c>
      <c r="D5576" t="inlineStr">
        <is>
          <t>OL</t>
        </is>
      </c>
      <c r="E5576" t="inlineStr">
        <is>
          <t>Fr</t>
        </is>
      </c>
      <c r="F5576" t="inlineStr">
        <is>
          <t>6'5"</t>
        </is>
      </c>
      <c r="G5576" t="n">
        <v>260</v>
      </c>
      <c r="H5576" t="inlineStr">
        <is>
          <t>Mentor, Ohio</t>
        </is>
      </c>
    </row>
    <row r="5577">
      <c r="A5577" t="inlineStr">
        <is>
          <t>Kent State</t>
        </is>
      </c>
      <c r="B5577" t="n">
        <v>22</v>
      </c>
      <c r="C5577" t="inlineStr">
        <is>
          <t>Davion Pritchard</t>
        </is>
      </c>
      <c r="D5577" t="inlineStr">
        <is>
          <t>DB</t>
        </is>
      </c>
      <c r="E5577" t="inlineStr">
        <is>
          <t>R-So</t>
        </is>
      </c>
      <c r="F5577" t="inlineStr">
        <is>
          <t>6'0"</t>
        </is>
      </c>
      <c r="G5577" t="n">
        <v>175</v>
      </c>
      <c r="H5577" t="inlineStr">
        <is>
          <t>Youngstown, Ohio</t>
        </is>
      </c>
      <c r="I5577" t="inlineStr">
        <is>
          <t>Transfer from Pittsburgh (2026 portal)</t>
        </is>
      </c>
    </row>
    <row r="5578">
      <c r="A5578" t="inlineStr">
        <is>
          <t>Kent State</t>
        </is>
      </c>
      <c r="B5578" t="n">
        <v>81</v>
      </c>
      <c r="C5578" t="inlineStr">
        <is>
          <t>Zymir Reed</t>
        </is>
      </c>
      <c r="D5578" t="inlineStr">
        <is>
          <t>WR</t>
        </is>
      </c>
      <c r="E5578" t="inlineStr">
        <is>
          <t>Fr</t>
        </is>
      </c>
      <c r="F5578" t="inlineStr">
        <is>
          <t>6'1"</t>
        </is>
      </c>
      <c r="G5578" t="n">
        <v>200</v>
      </c>
      <c r="H5578" t="inlineStr">
        <is>
          <t>Middletown, Ohio</t>
        </is>
      </c>
    </row>
    <row r="5579">
      <c r="A5579" t="inlineStr">
        <is>
          <t>Kent State</t>
        </is>
      </c>
      <c r="B5579" t="n">
        <v>13</v>
      </c>
      <c r="C5579" t="inlineStr">
        <is>
          <t>Quan Rhodes-McKee</t>
        </is>
      </c>
      <c r="D5579" t="inlineStr">
        <is>
          <t>LB</t>
        </is>
      </c>
      <c r="E5579" t="inlineStr">
        <is>
          <t>R-So</t>
        </is>
      </c>
      <c r="F5579" t="inlineStr">
        <is>
          <t>6'1"</t>
        </is>
      </c>
      <c r="G5579" t="n">
        <v>225</v>
      </c>
      <c r="H5579" t="inlineStr">
        <is>
          <t>Columbus, Ohio</t>
        </is>
      </c>
      <c r="I5579" t="inlineStr">
        <is>
          <t>Transfer from Duquesne (2026 portal)</t>
        </is>
      </c>
    </row>
    <row r="5580">
      <c r="A5580" t="inlineStr">
        <is>
          <t>Kent State</t>
        </is>
      </c>
      <c r="B5580" t="n">
        <v>47</v>
      </c>
      <c r="C5580" t="inlineStr">
        <is>
          <t>Andrew Rickelman</t>
        </is>
      </c>
      <c r="D5580" t="inlineStr">
        <is>
          <t>TE</t>
        </is>
      </c>
      <c r="E5580" t="inlineStr">
        <is>
          <t>Fr</t>
        </is>
      </c>
      <c r="F5580" t="inlineStr">
        <is>
          <t>6'4"</t>
        </is>
      </c>
      <c r="G5580" t="n">
        <v>225</v>
      </c>
      <c r="H5580" t="inlineStr">
        <is>
          <t>Stow, Ohio</t>
        </is>
      </c>
    </row>
    <row r="5581">
      <c r="A5581" t="inlineStr">
        <is>
          <t>Kent State</t>
        </is>
      </c>
      <c r="B5581" t="n">
        <v>38</v>
      </c>
      <c r="C5581" t="inlineStr">
        <is>
          <t>Clinton Robinson</t>
        </is>
      </c>
      <c r="D5581" t="inlineStr">
        <is>
          <t>S</t>
        </is>
      </c>
      <c r="E5581" t="inlineStr">
        <is>
          <t>R-So</t>
        </is>
      </c>
      <c r="F5581" t="inlineStr">
        <is>
          <t>6'0"</t>
        </is>
      </c>
      <c r="G5581" t="n">
        <v>205</v>
      </c>
      <c r="H5581" t="inlineStr">
        <is>
          <t>Pittsburgh, Pa.</t>
        </is>
      </c>
    </row>
    <row r="5582">
      <c r="A5582" t="inlineStr">
        <is>
          <t>Kent State</t>
        </is>
      </c>
      <c r="B5582" t="n">
        <v>29</v>
      </c>
      <c r="C5582" t="inlineStr">
        <is>
          <t>Cade Romanini</t>
        </is>
      </c>
      <c r="D5582" t="inlineStr">
        <is>
          <t>RB</t>
        </is>
      </c>
      <c r="E5582" t="inlineStr">
        <is>
          <t>Fr</t>
        </is>
      </c>
      <c r="F5582" t="inlineStr">
        <is>
          <t>5'10"</t>
        </is>
      </c>
      <c r="G5582" t="n">
        <v>200</v>
      </c>
      <c r="H5582" t="inlineStr">
        <is>
          <t>Bainbridge, Ohio</t>
        </is>
      </c>
    </row>
    <row r="5583">
      <c r="A5583" t="inlineStr">
        <is>
          <t>Kent State</t>
        </is>
      </c>
      <c r="B5583" t="n">
        <v>33</v>
      </c>
      <c r="C5583" t="inlineStr">
        <is>
          <t>Jaihien Roy</t>
        </is>
      </c>
      <c r="D5583" t="inlineStr">
        <is>
          <t>DL</t>
        </is>
      </c>
      <c r="E5583" t="inlineStr">
        <is>
          <t>R-So</t>
        </is>
      </c>
      <c r="F5583" t="inlineStr">
        <is>
          <t>6'2"</t>
        </is>
      </c>
      <c r="G5583" t="n">
        <v>245</v>
      </c>
      <c r="H5583" t="inlineStr">
        <is>
          <t>Centreville, Md.</t>
        </is>
      </c>
    </row>
    <row r="5584">
      <c r="A5584" t="inlineStr">
        <is>
          <t>Kent State</t>
        </is>
      </c>
      <c r="B5584" t="n">
        <v>32</v>
      </c>
      <c r="C5584" t="inlineStr">
        <is>
          <t>Trey Rubinstein</t>
        </is>
      </c>
      <c r="D5584" t="inlineStr">
        <is>
          <t>LB</t>
        </is>
      </c>
      <c r="E5584" t="inlineStr">
        <is>
          <t>So</t>
        </is>
      </c>
      <c r="F5584" t="inlineStr">
        <is>
          <t>6'3"</t>
        </is>
      </c>
      <c r="G5584" t="n">
        <v>225</v>
      </c>
      <c r="H5584" t="inlineStr">
        <is>
          <t>Napoleon, Ohio</t>
        </is>
      </c>
    </row>
    <row r="5585">
      <c r="A5585" t="inlineStr">
        <is>
          <t>Kent State</t>
        </is>
      </c>
      <c r="B5585" t="n">
        <v>14</v>
      </c>
      <c r="C5585" t="inlineStr">
        <is>
          <t>Deante Ruffin</t>
        </is>
      </c>
      <c r="D5585" t="inlineStr">
        <is>
          <t>QB</t>
        </is>
      </c>
      <c r="E5585" t="inlineStr">
        <is>
          <t>R-Fr</t>
        </is>
      </c>
      <c r="F5585" t="inlineStr">
        <is>
          <t>6'1"</t>
        </is>
      </c>
      <c r="G5585" t="n">
        <v>215</v>
      </c>
      <c r="H5585" t="inlineStr">
        <is>
          <t>Philadelphia, Pa.</t>
        </is>
      </c>
    </row>
    <row r="5586">
      <c r="A5586" t="inlineStr">
        <is>
          <t>Kent State</t>
        </is>
      </c>
      <c r="B5586" t="n">
        <v>56</v>
      </c>
      <c r="C5586" t="inlineStr">
        <is>
          <t>Carlos Shird</t>
        </is>
      </c>
      <c r="D5586" t="inlineStr">
        <is>
          <t>DL</t>
        </is>
      </c>
      <c r="E5586" t="inlineStr">
        <is>
          <t>Fr</t>
        </is>
      </c>
      <c r="F5586" t="inlineStr">
        <is>
          <t>6'3"</t>
        </is>
      </c>
      <c r="G5586" t="n">
        <v>270</v>
      </c>
      <c r="H5586" t="inlineStr">
        <is>
          <t>Baltimore, Md.</t>
        </is>
      </c>
    </row>
    <row r="5587">
      <c r="A5587" t="inlineStr">
        <is>
          <t>Kent State</t>
        </is>
      </c>
      <c r="B5587" t="n">
        <v>88</v>
      </c>
      <c r="C5587" t="inlineStr">
        <is>
          <t>Luke Simms</t>
        </is>
      </c>
      <c r="D5587" t="inlineStr">
        <is>
          <t>WR</t>
        </is>
      </c>
      <c r="E5587" t="inlineStr">
        <is>
          <t>Fr</t>
        </is>
      </c>
      <c r="F5587" t="inlineStr">
        <is>
          <t>5'11"</t>
        </is>
      </c>
      <c r="G5587" t="n">
        <v>175</v>
      </c>
      <c r="H5587" t="inlineStr">
        <is>
          <t>Westlake, Ohio</t>
        </is>
      </c>
    </row>
    <row r="5588">
      <c r="A5588" t="inlineStr">
        <is>
          <t>Kent State</t>
        </is>
      </c>
      <c r="B5588" t="n">
        <v>85</v>
      </c>
      <c r="C5588" t="inlineStr">
        <is>
          <t>Brendyn Smith</t>
        </is>
      </c>
      <c r="D5588" t="inlineStr">
        <is>
          <t>WR</t>
        </is>
      </c>
      <c r="E5588" t="inlineStr">
        <is>
          <t>Fr</t>
        </is>
      </c>
      <c r="F5588" t="inlineStr">
        <is>
          <t>5'9"</t>
        </is>
      </c>
      <c r="G5588" t="n">
        <v>160</v>
      </c>
      <c r="H5588" t="inlineStr">
        <is>
          <t>York, Pa.</t>
        </is>
      </c>
    </row>
    <row r="5589">
      <c r="A5589" t="inlineStr">
        <is>
          <t>Kent State</t>
        </is>
      </c>
      <c r="B5589" t="n">
        <v>30</v>
      </c>
      <c r="C5589" t="inlineStr">
        <is>
          <t>Matthew Sollberger</t>
        </is>
      </c>
      <c r="D5589" t="inlineStr">
        <is>
          <t>LB</t>
        </is>
      </c>
      <c r="E5589" t="inlineStr">
        <is>
          <t>R-So</t>
        </is>
      </c>
      <c r="F5589" t="inlineStr">
        <is>
          <t>5'9"</t>
        </is>
      </c>
      <c r="G5589" t="n">
        <v>165</v>
      </c>
      <c r="H5589" t="inlineStr">
        <is>
          <t>Uniontown, Ohio</t>
        </is>
      </c>
    </row>
    <row r="5590">
      <c r="A5590" t="inlineStr">
        <is>
          <t>Kent State</t>
        </is>
      </c>
      <c r="B5590" t="n">
        <v>77</v>
      </c>
      <c r="C5590" t="inlineStr">
        <is>
          <t>Rico Steele</t>
        </is>
      </c>
      <c r="D5590" t="inlineStr">
        <is>
          <t>OL</t>
        </is>
      </c>
      <c r="E5590" t="inlineStr">
        <is>
          <t>R-So</t>
        </is>
      </c>
      <c r="F5590" t="inlineStr">
        <is>
          <t>6'3"</t>
        </is>
      </c>
      <c r="G5590" t="n">
        <v>300</v>
      </c>
      <c r="H5590" t="inlineStr">
        <is>
          <t>Pittsburgh, Pa.</t>
        </is>
      </c>
    </row>
    <row r="5591">
      <c r="A5591" t="inlineStr">
        <is>
          <t>Kent State</t>
        </is>
      </c>
      <c r="B5591" t="n">
        <v>23</v>
      </c>
      <c r="C5591" t="inlineStr">
        <is>
          <t>Maurice Stephens</t>
        </is>
      </c>
      <c r="D5591" t="inlineStr">
        <is>
          <t>WR</t>
        </is>
      </c>
      <c r="E5591" t="inlineStr">
        <is>
          <t>R-Fr</t>
        </is>
      </c>
      <c r="F5591" t="inlineStr">
        <is>
          <t>6'0"</t>
        </is>
      </c>
      <c r="G5591" t="n">
        <v>175</v>
      </c>
      <c r="H5591" t="inlineStr">
        <is>
          <t>Louisville, Ky.</t>
        </is>
      </c>
    </row>
    <row r="5592">
      <c r="A5592" t="inlineStr">
        <is>
          <t>Kent State</t>
        </is>
      </c>
      <c r="B5592" t="n">
        <v>84</v>
      </c>
      <c r="C5592" t="inlineStr">
        <is>
          <t>Aidan Stewart</t>
        </is>
      </c>
      <c r="D5592" t="inlineStr">
        <is>
          <t>WR</t>
        </is>
      </c>
      <c r="E5592" t="inlineStr">
        <is>
          <t>Fr</t>
        </is>
      </c>
      <c r="F5592" t="inlineStr">
        <is>
          <t>5'11"</t>
        </is>
      </c>
      <c r="G5592" t="n">
        <v>180</v>
      </c>
      <c r="H5592" t="inlineStr">
        <is>
          <t>Avon Lake, Ohio</t>
        </is>
      </c>
    </row>
    <row r="5593">
      <c r="A5593" t="inlineStr">
        <is>
          <t>Kent State</t>
        </is>
      </c>
      <c r="B5593" t="n">
        <v>7</v>
      </c>
      <c r="C5593" t="inlineStr">
        <is>
          <t>Angelo Stockstill</t>
        </is>
      </c>
      <c r="D5593" t="inlineStr">
        <is>
          <t>DB</t>
        </is>
      </c>
      <c r="E5593" t="inlineStr">
        <is>
          <t>R-Jr</t>
        </is>
      </c>
      <c r="F5593" t="inlineStr">
        <is>
          <t>6'3"</t>
        </is>
      </c>
      <c r="G5593" t="n">
        <v>180</v>
      </c>
      <c r="H5593" t="inlineStr">
        <is>
          <t>Chicago, Ill.</t>
        </is>
      </c>
    </row>
    <row r="5594">
      <c r="A5594" t="inlineStr">
        <is>
          <t>Kent State</t>
        </is>
      </c>
      <c r="B5594" t="n">
        <v>97</v>
      </c>
      <c r="C5594" t="inlineStr">
        <is>
          <t>Jake Stoeckel</t>
        </is>
      </c>
      <c r="D5594" t="inlineStr">
        <is>
          <t>P</t>
        </is>
      </c>
      <c r="E5594" t="inlineStr">
        <is>
          <t>R-Fr</t>
        </is>
      </c>
      <c r="F5594" t="inlineStr">
        <is>
          <t>6'1"</t>
        </is>
      </c>
      <c r="G5594" t="n">
        <v>190</v>
      </c>
      <c r="H5594" t="inlineStr">
        <is>
          <t>Renmark, Australia</t>
        </is>
      </c>
    </row>
    <row r="5595">
      <c r="A5595" t="inlineStr">
        <is>
          <t>Kent State</t>
        </is>
      </c>
      <c r="B5595" t="n">
        <v>93</v>
      </c>
      <c r="C5595" t="inlineStr">
        <is>
          <t>Daiveon Taylor</t>
        </is>
      </c>
      <c r="D5595" t="inlineStr">
        <is>
          <t>DL</t>
        </is>
      </c>
      <c r="E5595" t="inlineStr">
        <is>
          <t>Fr</t>
        </is>
      </c>
      <c r="F5595" t="inlineStr">
        <is>
          <t>6'2"</t>
        </is>
      </c>
      <c r="G5595" t="n">
        <v>225</v>
      </c>
      <c r="H5595" t="inlineStr">
        <is>
          <t>Moon Township, Pa.</t>
        </is>
      </c>
    </row>
    <row r="5596">
      <c r="A5596" t="inlineStr">
        <is>
          <t>Kent State</t>
        </is>
      </c>
      <c r="B5596" t="n">
        <v>13</v>
      </c>
      <c r="C5596" t="inlineStr">
        <is>
          <t>Dakota Taylor</t>
        </is>
      </c>
      <c r="D5596" t="inlineStr">
        <is>
          <t>TE</t>
        </is>
      </c>
      <c r="E5596" t="inlineStr">
        <is>
          <t>R-So</t>
        </is>
      </c>
      <c r="F5596" t="inlineStr">
        <is>
          <t>6'4"</t>
        </is>
      </c>
      <c r="G5596" t="n">
        <v>240</v>
      </c>
      <c r="H5596" t="inlineStr">
        <is>
          <t>Akron, Ohio</t>
        </is>
      </c>
    </row>
    <row r="5597">
      <c r="A5597" t="inlineStr">
        <is>
          <t>Kent State</t>
        </is>
      </c>
      <c r="B5597" t="n">
        <v>91</v>
      </c>
      <c r="C5597" t="inlineStr">
        <is>
          <t>Dion'Dre Taylor</t>
        </is>
      </c>
      <c r="D5597" t="inlineStr">
        <is>
          <t>DL</t>
        </is>
      </c>
      <c r="E5597" t="inlineStr">
        <is>
          <t>Fr</t>
        </is>
      </c>
      <c r="F5597" t="inlineStr">
        <is>
          <t>6'0"</t>
        </is>
      </c>
      <c r="G5597" t="n">
        <v>280</v>
      </c>
      <c r="H5597" t="inlineStr">
        <is>
          <t>Cleveland, Ohio</t>
        </is>
      </c>
    </row>
    <row r="5598">
      <c r="A5598" t="inlineStr">
        <is>
          <t>Kent State</t>
        </is>
      </c>
      <c r="B5598" t="n">
        <v>20</v>
      </c>
      <c r="C5598" t="inlineStr">
        <is>
          <t>Rafael Terrero Jr.</t>
        </is>
      </c>
      <c r="D5598" t="inlineStr">
        <is>
          <t>LB</t>
        </is>
      </c>
      <c r="E5598" t="inlineStr">
        <is>
          <t>R-Fr</t>
        </is>
      </c>
      <c r="F5598" t="inlineStr">
        <is>
          <t>6'3"</t>
        </is>
      </c>
      <c r="G5598" t="n">
        <v>220</v>
      </c>
      <c r="H5598" t="inlineStr">
        <is>
          <t>Emmaus, Pa.</t>
        </is>
      </c>
    </row>
    <row r="5599">
      <c r="A5599" t="inlineStr">
        <is>
          <t>Kent State</t>
        </is>
      </c>
      <c r="B5599" t="n">
        <v>10</v>
      </c>
      <c r="C5599" t="inlineStr">
        <is>
          <t>Ethan Thanthanavong</t>
        </is>
      </c>
      <c r="D5599" t="inlineStr">
        <is>
          <t>QB</t>
        </is>
      </c>
      <c r="E5599" t="inlineStr">
        <is>
          <t>So</t>
        </is>
      </c>
      <c r="F5599" t="inlineStr">
        <is>
          <t>6'0"</t>
        </is>
      </c>
      <c r="G5599" t="n">
        <v>205</v>
      </c>
      <c r="H5599" t="inlineStr">
        <is>
          <t>Lithopolis, Ohio</t>
        </is>
      </c>
      <c r="I5599" t="inlineStr">
        <is>
          <t>Transfer from Defiance College (2026 portal)</t>
        </is>
      </c>
    </row>
    <row r="5600">
      <c r="A5600" t="inlineStr">
        <is>
          <t>Kent State</t>
        </is>
      </c>
      <c r="B5600" t="n">
        <v>39</v>
      </c>
      <c r="C5600" t="inlineStr">
        <is>
          <t>Eli Tucker</t>
        </is>
      </c>
      <c r="D5600" t="inlineStr">
        <is>
          <t>K</t>
        </is>
      </c>
      <c r="E5600" t="inlineStr">
        <is>
          <t>R-So</t>
        </is>
      </c>
      <c r="F5600" t="inlineStr">
        <is>
          <t>5'11"</t>
        </is>
      </c>
      <c r="G5600" t="n">
        <v>205</v>
      </c>
      <c r="H5600" t="inlineStr">
        <is>
          <t>Wheeling, W.Va.</t>
        </is>
      </c>
    </row>
    <row r="5601">
      <c r="A5601" t="inlineStr">
        <is>
          <t>Kent State</t>
        </is>
      </c>
      <c r="B5601" t="n">
        <v>94</v>
      </c>
      <c r="C5601" t="inlineStr">
        <is>
          <t>Kale Webb</t>
        </is>
      </c>
      <c r="D5601" t="inlineStr">
        <is>
          <t>DL</t>
        </is>
      </c>
      <c r="E5601" t="inlineStr">
        <is>
          <t>Fr</t>
        </is>
      </c>
      <c r="F5601" t="inlineStr">
        <is>
          <t>6'1"</t>
        </is>
      </c>
      <c r="G5601" t="n">
        <v>235</v>
      </c>
      <c r="H5601" t="inlineStr">
        <is>
          <t>Xenia, Ohio</t>
        </is>
      </c>
    </row>
    <row r="5602">
      <c r="A5602" t="inlineStr">
        <is>
          <t>Kent State</t>
        </is>
      </c>
      <c r="B5602" t="n">
        <v>22</v>
      </c>
      <c r="C5602" t="inlineStr">
        <is>
          <t>Brandon White</t>
        </is>
      </c>
      <c r="D5602" t="inlineStr">
        <is>
          <t>RB</t>
        </is>
      </c>
      <c r="E5602" t="inlineStr">
        <is>
          <t>Fr</t>
        </is>
      </c>
      <c r="F5602" t="inlineStr">
        <is>
          <t>5'8"</t>
        </is>
      </c>
      <c r="G5602" t="n">
        <v>190</v>
      </c>
      <c r="H5602" t="inlineStr">
        <is>
          <t>Euclid, Ohio</t>
        </is>
      </c>
    </row>
    <row r="5603">
      <c r="A5603" t="inlineStr">
        <is>
          <t>Kent State</t>
        </is>
      </c>
      <c r="B5603" t="n">
        <v>11</v>
      </c>
      <c r="C5603" t="inlineStr">
        <is>
          <t>Camdon Wilborn</t>
        </is>
      </c>
      <c r="D5603" t="inlineStr">
        <is>
          <t>DL</t>
        </is>
      </c>
      <c r="E5603" t="inlineStr">
        <is>
          <t>R-So</t>
        </is>
      </c>
      <c r="F5603" t="inlineStr">
        <is>
          <t>6'1"</t>
        </is>
      </c>
      <c r="G5603" t="n">
        <v>285</v>
      </c>
      <c r="H5603" t="inlineStr">
        <is>
          <t>Cincinnati, Ohio</t>
        </is>
      </c>
    </row>
    <row r="5604">
      <c r="A5604" t="inlineStr">
        <is>
          <t>Kent State</t>
        </is>
      </c>
      <c r="B5604" t="n">
        <v>27</v>
      </c>
      <c r="C5604" t="inlineStr">
        <is>
          <t>Javier Wills</t>
        </is>
      </c>
      <c r="D5604" t="inlineStr">
        <is>
          <t>WR</t>
        </is>
      </c>
      <c r="E5604" t="inlineStr">
        <is>
          <t>R-Sr</t>
        </is>
      </c>
      <c r="F5604" t="inlineStr">
        <is>
          <t>6'0"</t>
        </is>
      </c>
      <c r="G5604" t="n">
        <v>190</v>
      </c>
      <c r="H5604" t="inlineStr">
        <is>
          <t>Columbus, Ohio</t>
        </is>
      </c>
    </row>
    <row r="5605">
      <c r="A5605" t="inlineStr">
        <is>
          <t>Kent State</t>
        </is>
      </c>
      <c r="B5605" t="n">
        <v>72</v>
      </c>
      <c r="C5605" t="inlineStr">
        <is>
          <t>Cecil Wilson</t>
        </is>
      </c>
      <c r="D5605" t="inlineStr">
        <is>
          <t>OL</t>
        </is>
      </c>
      <c r="E5605" t="inlineStr">
        <is>
          <t>R-Jr</t>
        </is>
      </c>
      <c r="F5605" t="inlineStr">
        <is>
          <t>6'4"</t>
        </is>
      </c>
      <c r="G5605" t="n">
        <v>320</v>
      </c>
      <c r="H5605" t="inlineStr">
        <is>
          <t>Lakeville, Minn.</t>
        </is>
      </c>
    </row>
    <row r="5606">
      <c r="A5606" t="inlineStr">
        <is>
          <t>Kent State</t>
        </is>
      </c>
      <c r="B5606" t="n">
        <v>66</v>
      </c>
      <c r="C5606" t="inlineStr">
        <is>
          <t>Quinten Young</t>
        </is>
      </c>
      <c r="D5606" t="inlineStr">
        <is>
          <t>OL</t>
        </is>
      </c>
      <c r="E5606" t="inlineStr">
        <is>
          <t>Fr</t>
        </is>
      </c>
      <c r="F5606" t="inlineStr">
        <is>
          <t>6'1"</t>
        </is>
      </c>
      <c r="G5606" t="n">
        <v>280</v>
      </c>
      <c r="H5606" t="inlineStr">
        <is>
          <t>Strongsville, Ohio</t>
        </is>
      </c>
    </row>
    <row r="5607">
      <c r="A5607" t="inlineStr">
        <is>
          <t>Kentucky</t>
        </is>
      </c>
      <c r="B5607" t="n">
        <v>0</v>
      </c>
      <c r="C5607" t="inlineStr">
        <is>
          <t>Elijah "Bo" Barnes</t>
        </is>
      </c>
      <c r="D5607" t="inlineStr">
        <is>
          <t>Linebacker</t>
        </is>
      </c>
      <c r="E5607" t="inlineStr">
        <is>
          <t>Redshirt Freshman</t>
        </is>
      </c>
      <c r="F5607" t="inlineStr">
        <is>
          <t>6'1"</t>
        </is>
      </c>
      <c r="G5607" t="n">
        <v>242</v>
      </c>
      <c r="H5607" t="inlineStr">
        <is>
          <t>Dallas, Texas</t>
        </is>
      </c>
    </row>
    <row r="5608">
      <c r="A5608" t="inlineStr">
        <is>
          <t>Kentucky</t>
        </is>
      </c>
      <c r="B5608" t="n">
        <v>15</v>
      </c>
      <c r="C5608" t="inlineStr">
        <is>
          <t>Cedric "CJ" Works</t>
        </is>
      </c>
      <c r="D5608" t="inlineStr">
        <is>
          <t>Outside Linebacker</t>
        </is>
      </c>
      <c r="E5608" t="inlineStr">
        <is>
          <t>Sophomore</t>
        </is>
      </c>
      <c r="F5608" t="inlineStr">
        <is>
          <t>6'5"</t>
        </is>
      </c>
      <c r="G5608" t="n">
        <v>247</v>
      </c>
      <c r="H5608" t="inlineStr">
        <is>
          <t>Dayton, Ohio</t>
        </is>
      </c>
    </row>
    <row r="5609">
      <c r="A5609" t="inlineStr">
        <is>
          <t>Kentucky</t>
        </is>
      </c>
      <c r="B5609" t="n">
        <v>55</v>
      </c>
      <c r="C5609" t="inlineStr">
        <is>
          <t>Nic (Happy) Smith</t>
        </is>
      </c>
      <c r="D5609" t="inlineStr">
        <is>
          <t>Defensive Lineman</t>
        </is>
      </c>
      <c r="E5609" t="inlineStr">
        <is>
          <t>Redshirt Freshman</t>
        </is>
      </c>
      <c r="F5609" t="inlineStr">
        <is>
          <t>6'5"</t>
        </is>
      </c>
      <c r="G5609" t="n">
        <v>282</v>
      </c>
      <c r="H5609" t="inlineStr">
        <is>
          <t>Loganville, Ga.</t>
        </is>
      </c>
    </row>
    <row r="5610">
      <c r="A5610" t="inlineStr">
        <is>
          <t>Kentucky</t>
        </is>
      </c>
      <c r="C5610" t="inlineStr">
        <is>
          <t>Kendall (Nelson) Tambling</t>
        </is>
      </c>
      <c r="D5610" t="inlineStr">
        <is>
          <t>Quarterback</t>
        </is>
      </c>
      <c r="E5610" t="inlineStr">
        <is>
          <t>Freshman</t>
        </is>
      </c>
      <c r="F5610" t="inlineStr">
        <is>
          <t>6'5"</t>
        </is>
      </c>
      <c r="G5610" t="n">
        <v>240</v>
      </c>
      <c r="H5610" t="inlineStr">
        <is>
          <t>Gainesville, Fla.</t>
        </is>
      </c>
    </row>
    <row r="5611">
      <c r="A5611" t="inlineStr">
        <is>
          <t>Kentucky</t>
        </is>
      </c>
      <c r="B5611" t="n">
        <v>21</v>
      </c>
      <c r="C5611" t="inlineStr">
        <is>
          <t>Nasir Addison</t>
        </is>
      </c>
      <c r="D5611" t="inlineStr">
        <is>
          <t>Defensive Back</t>
        </is>
      </c>
      <c r="E5611" t="inlineStr">
        <is>
          <t>Senior</t>
        </is>
      </c>
      <c r="F5611" t="inlineStr">
        <is>
          <t>6'0"</t>
        </is>
      </c>
      <c r="G5611" t="n">
        <v>191</v>
      </c>
      <c r="H5611" t="inlineStr">
        <is>
          <t>Irvington, N.J.</t>
        </is>
      </c>
    </row>
    <row r="5612">
      <c r="A5612" t="inlineStr">
        <is>
          <t>Kentucky</t>
        </is>
      </c>
      <c r="B5612" t="n">
        <v>73</v>
      </c>
      <c r="C5612" t="inlineStr">
        <is>
          <t>Olaus Alinen</t>
        </is>
      </c>
      <c r="D5612" t="inlineStr">
        <is>
          <t>Offensive Lineman</t>
        </is>
      </c>
      <c r="E5612" t="inlineStr">
        <is>
          <t>Junior</t>
        </is>
      </c>
      <c r="F5612" t="inlineStr">
        <is>
          <t>6'6"</t>
        </is>
      </c>
      <c r="G5612" t="n">
        <v>329</v>
      </c>
      <c r="H5612" t="inlineStr">
        <is>
          <t>Pori, Finland</t>
        </is>
      </c>
      <c r="I5612" t="inlineStr">
        <is>
          <t>Transfer from Alabama (2026 portal)</t>
        </is>
      </c>
    </row>
    <row r="5613">
      <c r="A5613" t="inlineStr">
        <is>
          <t>Kentucky</t>
        </is>
      </c>
      <c r="B5613" t="n">
        <v>22</v>
      </c>
      <c r="C5613" t="inlineStr">
        <is>
          <t>Delvecchio Alston II</t>
        </is>
      </c>
      <c r="D5613" t="inlineStr">
        <is>
          <t>Running Back</t>
        </is>
      </c>
      <c r="E5613" t="inlineStr">
        <is>
          <t>Freshman</t>
        </is>
      </c>
      <c r="F5613" t="inlineStr">
        <is>
          <t>6'0"</t>
        </is>
      </c>
      <c r="G5613" t="n">
        <v>210</v>
      </c>
      <c r="H5613" t="inlineStr">
        <is>
          <t>Trussville, Ala.</t>
        </is>
      </c>
    </row>
    <row r="5614">
      <c r="A5614" t="inlineStr">
        <is>
          <t>Kentucky</t>
        </is>
      </c>
      <c r="B5614" t="n">
        <v>50</v>
      </c>
      <c r="C5614" t="inlineStr">
        <is>
          <t>Max Anderson</t>
        </is>
      </c>
      <c r="D5614" t="inlineStr">
        <is>
          <t>Offensive Lineman</t>
        </is>
      </c>
      <c r="E5614" t="inlineStr">
        <is>
          <t>Sophomore</t>
        </is>
      </c>
      <c r="F5614" t="inlineStr">
        <is>
          <t>6'5"</t>
        </is>
      </c>
      <c r="G5614" t="n">
        <v>299</v>
      </c>
      <c r="H5614" t="inlineStr">
        <is>
          <t>Frisco, Texas</t>
        </is>
      </c>
      <c r="I5614" t="inlineStr">
        <is>
          <t>Transfer from Tennessee (2026 portal)</t>
        </is>
      </c>
    </row>
    <row r="5615">
      <c r="A5615" t="inlineStr">
        <is>
          <t>Kentucky</t>
        </is>
      </c>
      <c r="B5615" t="n">
        <v>4</v>
      </c>
      <c r="C5615" t="inlineStr">
        <is>
          <t>Nic Anderson</t>
        </is>
      </c>
      <c r="D5615" t="inlineStr">
        <is>
          <t>Wide Receiver</t>
        </is>
      </c>
      <c r="E5615" t="inlineStr">
        <is>
          <t>Senior</t>
        </is>
      </c>
      <c r="F5615" t="inlineStr">
        <is>
          <t>6'4"</t>
        </is>
      </c>
      <c r="G5615" t="n">
        <v>205</v>
      </c>
      <c r="H5615" t="inlineStr">
        <is>
          <t>Katy, Texas</t>
        </is>
      </c>
      <c r="I5615" t="inlineStr">
        <is>
          <t>Transfer from LSU (2026 portal)</t>
        </is>
      </c>
    </row>
    <row r="5616">
      <c r="A5616" t="inlineStr">
        <is>
          <t>Kentucky</t>
        </is>
      </c>
      <c r="B5616" t="n">
        <v>16</v>
      </c>
      <c r="C5616" t="inlineStr">
        <is>
          <t>Jesse Anderson III</t>
        </is>
      </c>
      <c r="D5616" t="inlineStr">
        <is>
          <t>Defensive Back</t>
        </is>
      </c>
      <c r="E5616" t="inlineStr">
        <is>
          <t>Junior</t>
        </is>
      </c>
      <c r="F5616" t="inlineStr">
        <is>
          <t>6'0"</t>
        </is>
      </c>
      <c r="G5616" t="n">
        <v>186</v>
      </c>
      <c r="H5616" t="inlineStr">
        <is>
          <t>Fort Lauderdale, Fla.</t>
        </is>
      </c>
      <c r="I5616" t="inlineStr">
        <is>
          <t>Transfer from Pittsburgh (2026 portal)</t>
        </is>
      </c>
    </row>
    <row r="5617">
      <c r="A5617" t="inlineStr">
        <is>
          <t>Kentucky</t>
        </is>
      </c>
      <c r="B5617" t="n">
        <v>74</v>
      </c>
      <c r="C5617" t="inlineStr">
        <is>
          <t>Jermiel Atkins</t>
        </is>
      </c>
      <c r="D5617" t="inlineStr">
        <is>
          <t>Offensive Lineman</t>
        </is>
      </c>
      <c r="E5617" t="inlineStr">
        <is>
          <t>Redshirt Freshman</t>
        </is>
      </c>
      <c r="F5617" t="inlineStr">
        <is>
          <t>6'8"</t>
        </is>
      </c>
      <c r="G5617" t="n">
        <v>326</v>
      </c>
      <c r="H5617" t="inlineStr">
        <is>
          <t>Dayton, Ohio</t>
        </is>
      </c>
    </row>
    <row r="5618">
      <c r="A5618" t="inlineStr">
        <is>
          <t>Kentucky</t>
        </is>
      </c>
      <c r="B5618" t="n">
        <v>2</v>
      </c>
      <c r="C5618" t="inlineStr">
        <is>
          <t>Jovantae Barnes</t>
        </is>
      </c>
      <c r="D5618" t="inlineStr">
        <is>
          <t>Running Back</t>
        </is>
      </c>
      <c r="E5618" t="inlineStr">
        <is>
          <t>Graduate Student</t>
        </is>
      </c>
      <c r="F5618" t="inlineStr">
        <is>
          <t>6'0"</t>
        </is>
      </c>
      <c r="G5618" t="n">
        <v>214</v>
      </c>
      <c r="H5618" t="inlineStr">
        <is>
          <t>Las Vegas, Nev.</t>
        </is>
      </c>
      <c r="I5618" t="inlineStr">
        <is>
          <t>Transfer from Oklahoma (2026 portal)</t>
        </is>
      </c>
    </row>
    <row r="5619">
      <c r="A5619" t="inlineStr">
        <is>
          <t>Kentucky</t>
        </is>
      </c>
      <c r="B5619" t="n">
        <v>1</v>
      </c>
      <c r="C5619" t="inlineStr">
        <is>
          <t>CJ Baxter</t>
        </is>
      </c>
      <c r="D5619" t="inlineStr">
        <is>
          <t>Running Back</t>
        </is>
      </c>
      <c r="E5619" t="inlineStr">
        <is>
          <t>Junior</t>
        </is>
      </c>
      <c r="F5619" t="inlineStr">
        <is>
          <t>6'1"</t>
        </is>
      </c>
      <c r="G5619" t="n">
        <v>230</v>
      </c>
      <c r="H5619" t="inlineStr">
        <is>
          <t>Boynton Beach, Fla.</t>
        </is>
      </c>
      <c r="I5619" t="inlineStr">
        <is>
          <t>Transfer from Texas (2026 portal)</t>
        </is>
      </c>
    </row>
    <row r="5620">
      <c r="A5620" t="inlineStr">
        <is>
          <t>Kentucky</t>
        </is>
      </c>
      <c r="B5620" t="n">
        <v>93</v>
      </c>
      <c r="C5620" t="inlineStr">
        <is>
          <t>Wilson Berry</t>
        </is>
      </c>
      <c r="D5620" t="inlineStr">
        <is>
          <t>Punter</t>
        </is>
      </c>
      <c r="E5620" t="inlineStr">
        <is>
          <t>Senior</t>
        </is>
      </c>
      <c r="F5620" t="inlineStr">
        <is>
          <t>6'4"</t>
        </is>
      </c>
      <c r="G5620" t="n">
        <v>206</v>
      </c>
      <c r="H5620" t="inlineStr">
        <is>
          <t>Maribyrnong, Australia</t>
        </is>
      </c>
    </row>
    <row r="5621">
      <c r="A5621" t="inlineStr">
        <is>
          <t>Kentucky</t>
        </is>
      </c>
      <c r="B5621" t="n">
        <v>87</v>
      </c>
      <c r="C5621" t="inlineStr">
        <is>
          <t>Henry Boyer</t>
        </is>
      </c>
      <c r="D5621" t="inlineStr">
        <is>
          <t>Tight End</t>
        </is>
      </c>
      <c r="E5621" t="inlineStr">
        <is>
          <t>Senior</t>
        </is>
      </c>
      <c r="F5621" t="inlineStr">
        <is>
          <t>6'6"</t>
        </is>
      </c>
      <c r="G5621" t="n">
        <v>270</v>
      </c>
      <c r="H5621" t="inlineStr">
        <is>
          <t>Chicago, Ill.</t>
        </is>
      </c>
    </row>
    <row r="5622">
      <c r="A5622" t="inlineStr">
        <is>
          <t>Kentucky</t>
        </is>
      </c>
      <c r="B5622" t="n">
        <v>6</v>
      </c>
      <c r="C5622" t="inlineStr">
        <is>
          <t>Ahmad Breaux</t>
        </is>
      </c>
      <c r="D5622" t="inlineStr">
        <is>
          <t>Defensive Tackle</t>
        </is>
      </c>
      <c r="E5622" t="inlineStr">
        <is>
          <t>Junior</t>
        </is>
      </c>
      <c r="F5622" t="inlineStr">
        <is>
          <t>6'3"</t>
        </is>
      </c>
      <c r="G5622" t="n">
        <v>260</v>
      </c>
      <c r="H5622" t="inlineStr">
        <is>
          <t>Ruston, La.</t>
        </is>
      </c>
      <c r="I5622" t="inlineStr">
        <is>
          <t>Transfer from LSU (2026 portal)</t>
        </is>
      </c>
    </row>
    <row r="5623">
      <c r="A5623" t="inlineStr">
        <is>
          <t>Kentucky</t>
        </is>
      </c>
      <c r="B5623" t="n">
        <v>85</v>
      </c>
      <c r="C5623" t="inlineStr">
        <is>
          <t>Elijah Brown</t>
        </is>
      </c>
      <c r="D5623" t="inlineStr">
        <is>
          <t>Tight End</t>
        </is>
      </c>
      <c r="E5623" t="inlineStr">
        <is>
          <t>Senior</t>
        </is>
      </c>
      <c r="F5623" t="inlineStr">
        <is>
          <t>6'6"</t>
        </is>
      </c>
      <c r="G5623" t="n">
        <v>263</v>
      </c>
      <c r="H5623" t="inlineStr">
        <is>
          <t>Dayton, Ohio</t>
        </is>
      </c>
    </row>
    <row r="5624">
      <c r="A5624" t="inlineStr">
        <is>
          <t>Kentucky</t>
        </is>
      </c>
      <c r="C5624" t="inlineStr">
        <is>
          <t>Sam Brown III</t>
        </is>
      </c>
      <c r="D5624" t="inlineStr">
        <is>
          <t>Safety</t>
        </is>
      </c>
      <c r="E5624" t="inlineStr">
        <is>
          <t>Freshman</t>
        </is>
      </c>
      <c r="F5624" t="inlineStr">
        <is>
          <t>5'11"</t>
        </is>
      </c>
      <c r="G5624" t="n">
        <v>172</v>
      </c>
      <c r="H5624" t="inlineStr">
        <is>
          <t>San Clemente, Calif.</t>
        </is>
      </c>
    </row>
    <row r="5625">
      <c r="A5625" t="inlineStr">
        <is>
          <t>Kentucky</t>
        </is>
      </c>
      <c r="B5625" t="n">
        <v>14</v>
      </c>
      <c r="C5625" t="inlineStr">
        <is>
          <t>Ty Bryant</t>
        </is>
      </c>
      <c r="D5625" t="inlineStr">
        <is>
          <t>Defensive Back</t>
        </is>
      </c>
      <c r="E5625" t="inlineStr">
        <is>
          <t>Senior</t>
        </is>
      </c>
      <c r="F5625" t="inlineStr">
        <is>
          <t>6'0"</t>
        </is>
      </c>
      <c r="G5625" t="n">
        <v>196</v>
      </c>
      <c r="H5625" t="inlineStr">
        <is>
          <t>Lexington, Ky.</t>
        </is>
      </c>
    </row>
    <row r="5626">
      <c r="A5626" t="inlineStr">
        <is>
          <t>Kentucky</t>
        </is>
      </c>
      <c r="B5626" t="n">
        <v>6</v>
      </c>
      <c r="C5626" t="inlineStr">
        <is>
          <t>Shane Carr</t>
        </is>
      </c>
      <c r="D5626" t="inlineStr">
        <is>
          <t>Wide Receiver</t>
        </is>
      </c>
      <c r="E5626" t="inlineStr">
        <is>
          <t>Junior</t>
        </is>
      </c>
      <c r="F5626" t="inlineStr">
        <is>
          <t>6'2"</t>
        </is>
      </c>
      <c r="G5626" t="n">
        <v>185</v>
      </c>
      <c r="H5626" t="inlineStr">
        <is>
          <t>Bakersfield, Calif.</t>
        </is>
      </c>
      <c r="I5626" t="inlineStr">
        <is>
          <t>Transfer from Southern Utah (2026 portal)</t>
        </is>
      </c>
    </row>
    <row r="5627">
      <c r="A5627" t="inlineStr">
        <is>
          <t>Kentucky</t>
        </is>
      </c>
      <c r="B5627" t="n">
        <v>4</v>
      </c>
      <c r="C5627" t="inlineStr">
        <is>
          <t>Martels Carter Jr.</t>
        </is>
      </c>
      <c r="D5627" t="inlineStr">
        <is>
          <t>Defensive Back</t>
        </is>
      </c>
      <c r="E5627" t="inlineStr">
        <is>
          <t>Redshirt Freshman</t>
        </is>
      </c>
      <c r="F5627" t="inlineStr">
        <is>
          <t>6'0"</t>
        </is>
      </c>
      <c r="G5627" t="n">
        <v>205</v>
      </c>
      <c r="H5627" t="inlineStr">
        <is>
          <t>Chattanooga, Tenn.</t>
        </is>
      </c>
    </row>
    <row r="5628">
      <c r="A5628" t="inlineStr">
        <is>
          <t>Kentucky</t>
        </is>
      </c>
      <c r="B5628" t="n">
        <v>5</v>
      </c>
      <c r="C5628" t="inlineStr">
        <is>
          <t>Jordan Castell</t>
        </is>
      </c>
      <c r="D5628" t="inlineStr">
        <is>
          <t>Defensive Back</t>
        </is>
      </c>
      <c r="E5628" t="inlineStr">
        <is>
          <t>Senior</t>
        </is>
      </c>
      <c r="F5628" t="inlineStr">
        <is>
          <t>6'2"</t>
        </is>
      </c>
      <c r="G5628" t="n">
        <v>211</v>
      </c>
      <c r="H5628" t="inlineStr">
        <is>
          <t>Orlando, Fla.</t>
        </is>
      </c>
      <c r="I5628" t="inlineStr">
        <is>
          <t>Transfer from Florida (2026 portal)</t>
        </is>
      </c>
    </row>
    <row r="5629">
      <c r="A5629" t="inlineStr">
        <is>
          <t>Kentucky</t>
        </is>
      </c>
      <c r="B5629" t="n">
        <v>79</v>
      </c>
      <c r="C5629" t="inlineStr">
        <is>
          <t>Jay Clark</t>
        </is>
      </c>
      <c r="D5629" t="inlineStr">
        <is>
          <t>Offensive Lineman</t>
        </is>
      </c>
      <c r="E5629" t="inlineStr">
        <is>
          <t>Redshirt Freshman</t>
        </is>
      </c>
      <c r="F5629" t="inlineStr">
        <is>
          <t>6'4"</t>
        </is>
      </c>
      <c r="G5629" t="n">
        <v>318</v>
      </c>
      <c r="H5629" t="inlineStr">
        <is>
          <t>Cleveland, Ohio</t>
        </is>
      </c>
    </row>
    <row r="5630">
      <c r="A5630" t="inlineStr">
        <is>
          <t>Kentucky</t>
        </is>
      </c>
      <c r="C5630" t="inlineStr">
        <is>
          <t>Andre Clarke Jr.</t>
        </is>
      </c>
      <c r="D5630" t="inlineStr">
        <is>
          <t>Defensive Back</t>
        </is>
      </c>
      <c r="E5630" t="inlineStr">
        <is>
          <t>Freshman</t>
        </is>
      </c>
      <c r="F5630" t="inlineStr">
        <is>
          <t>6'1"</t>
        </is>
      </c>
      <c r="G5630" t="n">
        <v>176</v>
      </c>
      <c r="H5630" t="inlineStr">
        <is>
          <t>Richmond, Va.</t>
        </is>
      </c>
    </row>
    <row r="5631">
      <c r="A5631" t="inlineStr">
        <is>
          <t>Kentucky</t>
        </is>
      </c>
      <c r="B5631" t="n">
        <v>12</v>
      </c>
      <c r="C5631" t="inlineStr">
        <is>
          <t>Brock Coffman</t>
        </is>
      </c>
      <c r="D5631" t="inlineStr">
        <is>
          <t>Wide Receiver</t>
        </is>
      </c>
      <c r="E5631" t="inlineStr">
        <is>
          <t>Redshirt Freshman</t>
        </is>
      </c>
      <c r="F5631" t="inlineStr">
        <is>
          <t>6'0"</t>
        </is>
      </c>
      <c r="G5631" t="n">
        <v>181</v>
      </c>
      <c r="H5631" t="inlineStr">
        <is>
          <t>Lexington, Ky.</t>
        </is>
      </c>
      <c r="I5631" t="inlineStr">
        <is>
          <t>Transfer from Louisville (2026 portal)</t>
        </is>
      </c>
    </row>
    <row r="5632">
      <c r="A5632" t="inlineStr">
        <is>
          <t>Kentucky</t>
        </is>
      </c>
      <c r="B5632" t="n">
        <v>8</v>
      </c>
      <c r="C5632" t="inlineStr">
        <is>
          <t>Lorenzo Cowan</t>
        </is>
      </c>
      <c r="D5632" t="inlineStr">
        <is>
          <t>Outside Linebacker</t>
        </is>
      </c>
      <c r="E5632" t="inlineStr">
        <is>
          <t>Sophomore</t>
        </is>
      </c>
      <c r="F5632" t="inlineStr">
        <is>
          <t>6'3"</t>
        </is>
      </c>
      <c r="G5632" t="n">
        <v>250</v>
      </c>
      <c r="H5632" t="inlineStr">
        <is>
          <t>Savannah, Ga.</t>
        </is>
      </c>
    </row>
    <row r="5633">
      <c r="A5633" t="inlineStr">
        <is>
          <t>Kentucky</t>
        </is>
      </c>
      <c r="B5633" t="n">
        <v>80</v>
      </c>
      <c r="C5633" t="inlineStr">
        <is>
          <t>Ashton Cozart</t>
        </is>
      </c>
      <c r="D5633" t="inlineStr">
        <is>
          <t>Wide Receiver</t>
        </is>
      </c>
      <c r="E5633" t="inlineStr">
        <is>
          <t>Junior</t>
        </is>
      </c>
      <c r="F5633" t="inlineStr">
        <is>
          <t>6'3"</t>
        </is>
      </c>
      <c r="G5633" t="n">
        <v>202</v>
      </c>
      <c r="H5633" t="inlineStr">
        <is>
          <t>Flower Mound, Texas</t>
        </is>
      </c>
    </row>
    <row r="5634">
      <c r="A5634" t="inlineStr">
        <is>
          <t>Kentucky</t>
        </is>
      </c>
      <c r="B5634" t="n">
        <v>33</v>
      </c>
      <c r="C5634" t="inlineStr">
        <is>
          <t>Rico Crowder</t>
        </is>
      </c>
      <c r="D5634" t="inlineStr">
        <is>
          <t>Wide Receiver</t>
        </is>
      </c>
      <c r="E5634" t="inlineStr">
        <is>
          <t>Redshirt Sophomore</t>
        </is>
      </c>
      <c r="F5634" t="inlineStr">
        <is>
          <t>6'4"</t>
        </is>
      </c>
      <c r="G5634" t="n">
        <v>201</v>
      </c>
      <c r="H5634" t="inlineStr">
        <is>
          <t>Glasgow, Ky.</t>
        </is>
      </c>
    </row>
    <row r="5635">
      <c r="A5635" t="inlineStr">
        <is>
          <t>Kentucky</t>
        </is>
      </c>
      <c r="B5635" t="n">
        <v>15</v>
      </c>
      <c r="C5635" t="inlineStr">
        <is>
          <t>Carson Cruver</t>
        </is>
      </c>
      <c r="D5635" t="inlineStr">
        <is>
          <t>Quarterback</t>
        </is>
      </c>
      <c r="E5635" t="inlineStr">
        <is>
          <t>Junior</t>
        </is>
      </c>
      <c r="F5635" t="inlineStr">
        <is>
          <t>6'3"</t>
        </is>
      </c>
      <c r="G5635" t="n">
        <v>203</v>
      </c>
      <c r="H5635" t="inlineStr">
        <is>
          <t>Austin, Texas</t>
        </is>
      </c>
    </row>
    <row r="5636">
      <c r="A5636" t="inlineStr">
        <is>
          <t>Kentucky</t>
        </is>
      </c>
      <c r="B5636" t="n">
        <v>18</v>
      </c>
      <c r="C5636" t="inlineStr">
        <is>
          <t>Xavier Daisy</t>
        </is>
      </c>
      <c r="D5636" t="inlineStr">
        <is>
          <t>Wide Receiver</t>
        </is>
      </c>
      <c r="E5636" t="inlineStr">
        <is>
          <t>Junior</t>
        </is>
      </c>
      <c r="F5636" t="inlineStr">
        <is>
          <t>6'3"</t>
        </is>
      </c>
      <c r="G5636" t="n">
        <v>212</v>
      </c>
      <c r="H5636" t="inlineStr">
        <is>
          <t>Norcross, Ga.</t>
        </is>
      </c>
      <c r="I5636" t="inlineStr">
        <is>
          <t>Transfer from UAB (2026 portal)</t>
        </is>
      </c>
    </row>
    <row r="5637">
      <c r="A5637" t="inlineStr">
        <is>
          <t>Kentucky</t>
        </is>
      </c>
      <c r="B5637" t="n">
        <v>35</v>
      </c>
      <c r="C5637" t="inlineStr">
        <is>
          <t>James Dalrymple</t>
        </is>
      </c>
      <c r="D5637" t="inlineStr">
        <is>
          <t>Running Back</t>
        </is>
      </c>
      <c r="E5637" t="inlineStr">
        <is>
          <t>Sophomore</t>
        </is>
      </c>
      <c r="F5637" t="inlineStr">
        <is>
          <t>5'10"</t>
        </is>
      </c>
      <c r="G5637" t="n">
        <v>199</v>
      </c>
      <c r="H5637" t="inlineStr">
        <is>
          <t>Clarksville, Tenn.</t>
        </is>
      </c>
    </row>
    <row r="5638">
      <c r="A5638" t="inlineStr">
        <is>
          <t>Kentucky</t>
        </is>
      </c>
      <c r="B5638" t="n">
        <v>19</v>
      </c>
      <c r="C5638" t="inlineStr">
        <is>
          <t>Kenny Darby</t>
        </is>
      </c>
      <c r="D5638" t="inlineStr">
        <is>
          <t>Wide Receiver</t>
        </is>
      </c>
      <c r="E5638" t="inlineStr">
        <is>
          <t>Freshman</t>
        </is>
      </c>
      <c r="F5638" t="inlineStr">
        <is>
          <t>6'1"</t>
        </is>
      </c>
      <c r="G5638" t="n">
        <v>180</v>
      </c>
      <c r="H5638" t="inlineStr">
        <is>
          <t>Bossier City, La.</t>
        </is>
      </c>
    </row>
    <row r="5639">
      <c r="A5639" t="inlineStr">
        <is>
          <t>Kentucky</t>
        </is>
      </c>
      <c r="B5639" t="n">
        <v>68</v>
      </c>
      <c r="C5639" t="inlineStr">
        <is>
          <t>Alexander DiMartino</t>
        </is>
      </c>
      <c r="D5639" t="inlineStr">
        <is>
          <t>Offensive Lineman</t>
        </is>
      </c>
      <c r="E5639" t="inlineStr">
        <is>
          <t>Sophomore</t>
        </is>
      </c>
      <c r="F5639" t="inlineStr">
        <is>
          <t>6'4"</t>
        </is>
      </c>
      <c r="G5639" t="n">
        <v>306</v>
      </c>
      <c r="H5639" t="inlineStr">
        <is>
          <t>Fort Lauderdale, Fla.</t>
        </is>
      </c>
    </row>
    <row r="5640">
      <c r="A5640" t="inlineStr">
        <is>
          <t>Kentucky</t>
        </is>
      </c>
      <c r="B5640" t="n">
        <v>92</v>
      </c>
      <c r="C5640" t="inlineStr">
        <is>
          <t>Ben Duncum</t>
        </is>
      </c>
      <c r="D5640" t="inlineStr">
        <is>
          <t>Defensive End/Edge</t>
        </is>
      </c>
      <c r="E5640" t="inlineStr">
        <is>
          <t>Freshman</t>
        </is>
      </c>
      <c r="F5640" t="inlineStr">
        <is>
          <t>6'5"</t>
        </is>
      </c>
      <c r="G5640" t="n">
        <v>224</v>
      </c>
      <c r="H5640" t="inlineStr">
        <is>
          <t>Austin, Texas</t>
        </is>
      </c>
    </row>
    <row r="5641">
      <c r="A5641" t="inlineStr">
        <is>
          <t>Kentucky</t>
        </is>
      </c>
      <c r="B5641" t="n">
        <v>93</v>
      </c>
      <c r="C5641" t="inlineStr">
        <is>
          <t>Kalen Edwards</t>
        </is>
      </c>
      <c r="D5641" t="inlineStr">
        <is>
          <t>Defensive Lineman</t>
        </is>
      </c>
      <c r="E5641" t="inlineStr">
        <is>
          <t>Sophomore</t>
        </is>
      </c>
      <c r="F5641" t="inlineStr">
        <is>
          <t>6'4"</t>
        </is>
      </c>
      <c r="G5641" t="n">
        <v>335</v>
      </c>
      <c r="H5641" t="inlineStr">
        <is>
          <t>Dyersburg, Tenn.</t>
        </is>
      </c>
    </row>
    <row r="5642">
      <c r="A5642" t="inlineStr">
        <is>
          <t>Kentucky</t>
        </is>
      </c>
      <c r="B5642" t="n">
        <v>61</v>
      </c>
      <c r="C5642" t="inlineStr">
        <is>
          <t>Jason Ekperuoh</t>
        </is>
      </c>
      <c r="D5642" t="inlineStr">
        <is>
          <t>Offensive Lineman</t>
        </is>
      </c>
      <c r="E5642" t="inlineStr">
        <is>
          <t>Redshirt Freshman</t>
        </is>
      </c>
      <c r="F5642" t="inlineStr">
        <is>
          <t>6'6"</t>
        </is>
      </c>
      <c r="G5642" t="n">
        <v>354</v>
      </c>
      <c r="H5642" t="inlineStr">
        <is>
          <t>Montreal, Quebec</t>
        </is>
      </c>
    </row>
    <row r="5643">
      <c r="A5643" t="inlineStr">
        <is>
          <t>Kentucky</t>
        </is>
      </c>
      <c r="B5643" t="n">
        <v>5</v>
      </c>
      <c r="C5643" t="inlineStr">
        <is>
          <t>Ja&amp;#039;Kayden Ferguson</t>
        </is>
      </c>
      <c r="D5643" t="inlineStr">
        <is>
          <t>Wide Receiver</t>
        </is>
      </c>
      <c r="E5643" t="inlineStr">
        <is>
          <t>Sophomore</t>
        </is>
      </c>
      <c r="F5643" t="inlineStr">
        <is>
          <t>6'2"</t>
        </is>
      </c>
      <c r="G5643" t="n">
        <v>184</v>
      </c>
      <c r="H5643" t="inlineStr">
        <is>
          <t>Houston, Texas</t>
        </is>
      </c>
      <c r="I5643" t="inlineStr">
        <is>
          <t>Transfer from Arkansas (2026 portal)</t>
        </is>
      </c>
    </row>
    <row r="5644">
      <c r="A5644" t="inlineStr">
        <is>
          <t>Kentucky</t>
        </is>
      </c>
      <c r="B5644" t="n">
        <v>70</v>
      </c>
      <c r="C5644" t="inlineStr">
        <is>
          <t>Rob Fogler</t>
        </is>
      </c>
      <c r="D5644" t="inlineStr">
        <is>
          <t>Offensive Lineman</t>
        </is>
      </c>
      <c r="E5644" t="inlineStr">
        <is>
          <t>Junior</t>
        </is>
      </c>
      <c r="F5644" t="inlineStr">
        <is>
          <t>6'7"</t>
        </is>
      </c>
      <c r="G5644" t="n">
        <v>325</v>
      </c>
      <c r="H5644" t="inlineStr">
        <is>
          <t>Cincinnati, Ohio</t>
        </is>
      </c>
    </row>
    <row r="5645">
      <c r="A5645" t="inlineStr">
        <is>
          <t>Kentucky</t>
        </is>
      </c>
      <c r="B5645" t="n">
        <v>94</v>
      </c>
      <c r="C5645" t="inlineStr">
        <is>
          <t>Tavion Gadson</t>
        </is>
      </c>
      <c r="D5645" t="inlineStr">
        <is>
          <t>Defensive Lineman</t>
        </is>
      </c>
      <c r="E5645" t="inlineStr">
        <is>
          <t>Junior</t>
        </is>
      </c>
      <c r="F5645" t="inlineStr">
        <is>
          <t>6'5"</t>
        </is>
      </c>
      <c r="G5645" t="n">
        <v>303</v>
      </c>
      <c r="H5645" t="inlineStr">
        <is>
          <t>Savannah, Ga.</t>
        </is>
      </c>
    </row>
    <row r="5646">
      <c r="A5646" t="inlineStr">
        <is>
          <t>Kentucky</t>
        </is>
      </c>
      <c r="B5646" t="n">
        <v>28</v>
      </c>
      <c r="C5646" t="inlineStr">
        <is>
          <t>Demarcus Gardner</t>
        </is>
      </c>
      <c r="D5646" t="inlineStr">
        <is>
          <t>Defensive Back</t>
        </is>
      </c>
      <c r="E5646" t="inlineStr">
        <is>
          <t>Redshirt Freshman</t>
        </is>
      </c>
      <c r="F5646" t="inlineStr">
        <is>
          <t>6'0"</t>
        </is>
      </c>
      <c r="G5646" t="n">
        <v>177</v>
      </c>
      <c r="H5646" t="inlineStr">
        <is>
          <t>Cedartown, Ga.</t>
        </is>
      </c>
    </row>
    <row r="5647">
      <c r="A5647" t="inlineStr">
        <is>
          <t>Kentucky</t>
        </is>
      </c>
      <c r="B5647" t="n">
        <v>3</v>
      </c>
      <c r="C5647" t="inlineStr">
        <is>
          <t>Aaron Gates</t>
        </is>
      </c>
      <c r="D5647" t="inlineStr">
        <is>
          <t>Defensive Back</t>
        </is>
      </c>
      <c r="E5647" t="inlineStr">
        <is>
          <t>Junior</t>
        </is>
      </c>
      <c r="F5647" t="inlineStr">
        <is>
          <t>6'0"</t>
        </is>
      </c>
      <c r="G5647" t="n">
        <v>199</v>
      </c>
      <c r="H5647" t="inlineStr">
        <is>
          <t>Newnan, Ga.</t>
        </is>
      </c>
      <c r="I5647" t="inlineStr">
        <is>
          <t>Transfer from Florida (2026 portal)</t>
        </is>
      </c>
    </row>
    <row r="5648">
      <c r="A5648" t="inlineStr">
        <is>
          <t>Kentucky</t>
        </is>
      </c>
      <c r="B5648" t="n">
        <v>17</v>
      </c>
      <c r="C5648" t="inlineStr">
        <is>
          <t>Hardley Gilmore IV</t>
        </is>
      </c>
      <c r="D5648" t="inlineStr">
        <is>
          <t>Wide Receiver</t>
        </is>
      </c>
      <c r="E5648" t="inlineStr">
        <is>
          <t>Junior</t>
        </is>
      </c>
      <c r="F5648" t="inlineStr">
        <is>
          <t>6'1"</t>
        </is>
      </c>
      <c r="G5648" t="n">
        <v>183</v>
      </c>
      <c r="H5648" t="inlineStr">
        <is>
          <t>Belle Glade, Fla.</t>
        </is>
      </c>
    </row>
    <row r="5649">
      <c r="A5649" t="inlineStr">
        <is>
          <t>Kentucky</t>
        </is>
      </c>
      <c r="B5649" t="n">
        <v>22</v>
      </c>
      <c r="C5649" t="inlineStr">
        <is>
          <t>Grant Godfrey</t>
        </is>
      </c>
      <c r="D5649" t="inlineStr">
        <is>
          <t>Inside Linebacker</t>
        </is>
      </c>
      <c r="E5649" t="inlineStr">
        <is>
          <t>Junior</t>
        </is>
      </c>
      <c r="F5649" t="inlineStr">
        <is>
          <t>6'3"</t>
        </is>
      </c>
      <c r="G5649" t="n">
        <v>240</v>
      </c>
      <c r="H5649" t="inlineStr">
        <is>
          <t>Suwanee, Ga.</t>
        </is>
      </c>
    </row>
    <row r="5650">
      <c r="A5650" t="inlineStr">
        <is>
          <t>Kentucky</t>
        </is>
      </c>
      <c r="B5650" t="n">
        <v>13</v>
      </c>
      <c r="C5650" t="inlineStr">
        <is>
          <t>Denairius Gray</t>
        </is>
      </c>
      <c r="D5650" t="inlineStr">
        <is>
          <t>Wide Receiver</t>
        </is>
      </c>
      <c r="E5650" t="inlineStr">
        <is>
          <t>Freshman</t>
        </is>
      </c>
      <c r="F5650" t="inlineStr">
        <is>
          <t>6'2"</t>
        </is>
      </c>
      <c r="G5650" t="n">
        <v>181</v>
      </c>
      <c r="H5650" t="inlineStr">
        <is>
          <t>Boynton Beach, Fla.</t>
        </is>
      </c>
    </row>
    <row r="5651">
      <c r="A5651" t="inlineStr">
        <is>
          <t>Kentucky</t>
        </is>
      </c>
      <c r="B5651" t="n">
        <v>30</v>
      </c>
      <c r="C5651" t="inlineStr">
        <is>
          <t>Grant Grayton</t>
        </is>
      </c>
      <c r="D5651" t="inlineStr">
        <is>
          <t>Defensive Back</t>
        </is>
      </c>
      <c r="E5651" t="inlineStr">
        <is>
          <t>Sophomore</t>
        </is>
      </c>
      <c r="F5651" t="inlineStr">
        <is>
          <t>6'3"</t>
        </is>
      </c>
      <c r="G5651" t="n">
        <v>194</v>
      </c>
      <c r="H5651" t="inlineStr">
        <is>
          <t>Laurel, Md.</t>
        </is>
      </c>
    </row>
    <row r="5652">
      <c r="A5652" t="inlineStr">
        <is>
          <t>Kentucky</t>
        </is>
      </c>
      <c r="B5652" t="n">
        <v>2</v>
      </c>
      <c r="C5652" t="inlineStr">
        <is>
          <t>Sam Greene</t>
        </is>
      </c>
      <c r="D5652" t="inlineStr">
        <is>
          <t>Outside Linebacker</t>
        </is>
      </c>
      <c r="E5652" t="inlineStr">
        <is>
          <t>Junior</t>
        </is>
      </c>
      <c r="F5652" t="inlineStr">
        <is>
          <t>6'2"</t>
        </is>
      </c>
      <c r="G5652" t="n">
        <v>251</v>
      </c>
      <c r="H5652" t="inlineStr">
        <is>
          <t>Washington, D.C.</t>
        </is>
      </c>
    </row>
    <row r="5653">
      <c r="A5653" t="inlineStr">
        <is>
          <t>Kentucky</t>
        </is>
      </c>
      <c r="B5653" t="n">
        <v>7</v>
      </c>
      <c r="C5653" t="inlineStr">
        <is>
          <t>Jamarrion Harkless</t>
        </is>
      </c>
      <c r="D5653" t="inlineStr">
        <is>
          <t>Defensive Lineman</t>
        </is>
      </c>
      <c r="E5653" t="inlineStr">
        <is>
          <t>Junior</t>
        </is>
      </c>
      <c r="F5653" t="inlineStr">
        <is>
          <t>6'3"</t>
        </is>
      </c>
      <c r="G5653" t="n">
        <v>346</v>
      </c>
      <c r="H5653" t="inlineStr">
        <is>
          <t>Lexington, Ky.</t>
        </is>
      </c>
      <c r="I5653" t="inlineStr">
        <is>
          <t>Transfer from Purdue (2026 portal)</t>
        </is>
      </c>
    </row>
    <row r="5654">
      <c r="A5654" t="inlineStr">
        <is>
          <t>Kentucky</t>
        </is>
      </c>
      <c r="C5654" t="inlineStr">
        <is>
          <t>Cash Harney</t>
        </is>
      </c>
      <c r="D5654" t="inlineStr">
        <is>
          <t>Wide Receiver</t>
        </is>
      </c>
      <c r="E5654" t="inlineStr">
        <is>
          <t>Freshman</t>
        </is>
      </c>
      <c r="F5654" t="inlineStr">
        <is>
          <t>5'9"</t>
        </is>
      </c>
      <c r="G5654" t="n">
        <v>177</v>
      </c>
      <c r="H5654" t="inlineStr">
        <is>
          <t>Covington, Ky.</t>
        </is>
      </c>
    </row>
    <row r="5655">
      <c r="A5655" t="inlineStr">
        <is>
          <t>Kentucky</t>
        </is>
      </c>
      <c r="C5655" t="inlineStr">
        <is>
          <t>Justyn Hartley</t>
        </is>
      </c>
      <c r="D5655" t="inlineStr">
        <is>
          <t>Inside Linebacker</t>
        </is>
      </c>
      <c r="E5655" t="inlineStr">
        <is>
          <t>Freshman</t>
        </is>
      </c>
      <c r="F5655" t="inlineStr">
        <is>
          <t>6'1"</t>
        </is>
      </c>
      <c r="G5655" t="n">
        <v>192</v>
      </c>
      <c r="H5655" t="inlineStr">
        <is>
          <t>Hoover, Ala.</t>
        </is>
      </c>
    </row>
    <row r="5656">
      <c r="A5656" t="inlineStr">
        <is>
          <t>Kentucky</t>
        </is>
      </c>
      <c r="B5656" t="n">
        <v>53</v>
      </c>
      <c r="C5656" t="inlineStr">
        <is>
          <t>Lance Heard</t>
        </is>
      </c>
      <c r="D5656" t="inlineStr">
        <is>
          <t>Offensive Lineman</t>
        </is>
      </c>
      <c r="E5656" t="inlineStr">
        <is>
          <t>Senior</t>
        </is>
      </c>
      <c r="F5656" t="inlineStr">
        <is>
          <t>6'6"</t>
        </is>
      </c>
      <c r="G5656" t="n">
        <v>325</v>
      </c>
      <c r="H5656" t="inlineStr">
        <is>
          <t>Bonita, La.</t>
        </is>
      </c>
      <c r="I5656" t="inlineStr">
        <is>
          <t>Transfer from Tennessee (2026 portal)</t>
        </is>
      </c>
    </row>
    <row r="5657">
      <c r="A5657" t="inlineStr">
        <is>
          <t>Kentucky</t>
        </is>
      </c>
      <c r="C5657" t="inlineStr">
        <is>
          <t>Mason Howard</t>
        </is>
      </c>
      <c r="D5657" t="inlineStr">
        <is>
          <t>Offensive Lineman</t>
        </is>
      </c>
      <c r="E5657" t="inlineStr">
        <is>
          <t>Freshman</t>
        </is>
      </c>
      <c r="F5657" t="inlineStr">
        <is>
          <t>6'4"</t>
        </is>
      </c>
      <c r="G5657" t="n">
        <v>321</v>
      </c>
      <c r="H5657" t="inlineStr">
        <is>
          <t>Fort Thomas, Ky.</t>
        </is>
      </c>
    </row>
    <row r="5658">
      <c r="A5658" t="inlineStr">
        <is>
          <t>Kentucky</t>
        </is>
      </c>
      <c r="B5658" t="n">
        <v>39</v>
      </c>
      <c r="C5658" t="inlineStr">
        <is>
          <t>Saxton Howard</t>
        </is>
      </c>
      <c r="D5658" t="inlineStr">
        <is>
          <t>Wide Receiver</t>
        </is>
      </c>
      <c r="E5658" t="inlineStr">
        <is>
          <t>Sophomore</t>
        </is>
      </c>
      <c r="F5658" t="inlineStr">
        <is>
          <t>6'0"</t>
        </is>
      </c>
      <c r="G5658" t="n">
        <v>177</v>
      </c>
      <c r="H5658" t="inlineStr">
        <is>
          <t>Lexington, Ky.</t>
        </is>
      </c>
    </row>
    <row r="5659">
      <c r="A5659" t="inlineStr">
        <is>
          <t>Kentucky</t>
        </is>
      </c>
      <c r="B5659" t="n">
        <v>90</v>
      </c>
      <c r="C5659" t="inlineStr">
        <is>
          <t>Mi&amp;#039;Quise Humphrey-Grace</t>
        </is>
      </c>
      <c r="D5659" t="inlineStr">
        <is>
          <t>Defensive Lineman</t>
        </is>
      </c>
      <c r="E5659" t="inlineStr">
        <is>
          <t>Senior</t>
        </is>
      </c>
      <c r="F5659" t="inlineStr">
        <is>
          <t>6'4"</t>
        </is>
      </c>
      <c r="G5659" t="n">
        <v>271</v>
      </c>
      <c r="H5659" t="inlineStr">
        <is>
          <t>Cincinnati, Ohio</t>
        </is>
      </c>
    </row>
    <row r="5660">
      <c r="A5660" t="inlineStr">
        <is>
          <t>Kentucky</t>
        </is>
      </c>
      <c r="C5660" t="inlineStr">
        <is>
          <t>Isaiah Jackson</t>
        </is>
      </c>
      <c r="D5660" t="inlineStr">
        <is>
          <t>Running Back</t>
        </is>
      </c>
      <c r="E5660" t="inlineStr">
        <is>
          <t>Freshman</t>
        </is>
      </c>
      <c r="F5660" t="inlineStr">
        <is>
          <t>5'10"</t>
        </is>
      </c>
      <c r="G5660" t="n">
        <v>185</v>
      </c>
      <c r="H5660" t="inlineStr">
        <is>
          <t>Richmond, Ky.</t>
        </is>
      </c>
    </row>
    <row r="5661">
      <c r="A5661" t="inlineStr">
        <is>
          <t>Kentucky</t>
        </is>
      </c>
      <c r="B5661" t="n">
        <v>83</v>
      </c>
      <c r="C5661" t="inlineStr">
        <is>
          <t>Prince Jean</t>
        </is>
      </c>
      <c r="D5661" t="inlineStr">
        <is>
          <t>Wide Receiver</t>
        </is>
      </c>
      <c r="E5661" t="inlineStr">
        <is>
          <t>Freshman</t>
        </is>
      </c>
      <c r="F5661" t="inlineStr">
        <is>
          <t>6'1"</t>
        </is>
      </c>
      <c r="G5661" t="n">
        <v>187</v>
      </c>
      <c r="H5661" t="inlineStr">
        <is>
          <t>Valdosta, Ga.</t>
        </is>
      </c>
    </row>
    <row r="5662">
      <c r="A5662" t="inlineStr">
        <is>
          <t>Kentucky</t>
        </is>
      </c>
      <c r="B5662" t="n">
        <v>75</v>
      </c>
      <c r="C5662" t="inlineStr">
        <is>
          <t>Hayes Johnson</t>
        </is>
      </c>
      <c r="D5662" t="inlineStr">
        <is>
          <t>Offensive Lineman</t>
        </is>
      </c>
      <c r="E5662" t="inlineStr">
        <is>
          <t>Sophomore</t>
        </is>
      </c>
      <c r="F5662" t="inlineStr">
        <is>
          <t>6'4"</t>
        </is>
      </c>
      <c r="G5662" t="n">
        <v>310</v>
      </c>
      <c r="H5662" t="inlineStr">
        <is>
          <t>Campbellsville, Ky.</t>
        </is>
      </c>
    </row>
    <row r="5663">
      <c r="A5663" t="inlineStr">
        <is>
          <t>Kentucky</t>
        </is>
      </c>
      <c r="B5663" t="n">
        <v>78</v>
      </c>
      <c r="C5663" t="inlineStr">
        <is>
          <t>Cameron Jones</t>
        </is>
      </c>
      <c r="D5663" t="inlineStr">
        <is>
          <t>Offensive Lineman</t>
        </is>
      </c>
      <c r="E5663" t="inlineStr">
        <is>
          <t>Junior</t>
        </is>
      </c>
      <c r="F5663" t="inlineStr">
        <is>
          <t>6'6"</t>
        </is>
      </c>
      <c r="G5663" t="n">
        <v>335</v>
      </c>
      <c r="H5663" t="inlineStr">
        <is>
          <t>Weirton, W.Va.</t>
        </is>
      </c>
    </row>
    <row r="5664">
      <c r="A5664" t="inlineStr">
        <is>
          <t>Kentucky</t>
        </is>
      </c>
      <c r="B5664" t="n">
        <v>44</v>
      </c>
      <c r="C5664" t="inlineStr">
        <is>
          <t>Justin Kattus</t>
        </is>
      </c>
      <c r="D5664" t="inlineStr">
        <is>
          <t>Tight End</t>
        </is>
      </c>
      <c r="E5664" t="inlineStr">
        <is>
          <t>Redshirt Sophomore</t>
        </is>
      </c>
      <c r="F5664" t="inlineStr">
        <is>
          <t>6'1"</t>
        </is>
      </c>
      <c r="G5664" t="n">
        <v>216</v>
      </c>
      <c r="H5664" t="inlineStr">
        <is>
          <t>Cincinnati, Ohio</t>
        </is>
      </c>
    </row>
    <row r="5665">
      <c r="A5665" t="inlineStr">
        <is>
          <t>Kentucky</t>
        </is>
      </c>
      <c r="B5665" t="n">
        <v>91</v>
      </c>
      <c r="C5665" t="inlineStr">
        <is>
          <t>Jacob Kauwe</t>
        </is>
      </c>
      <c r="D5665" t="inlineStr">
        <is>
          <t>Kicker</t>
        </is>
      </c>
      <c r="E5665" t="inlineStr">
        <is>
          <t>Sophomore</t>
        </is>
      </c>
      <c r="F5665" t="inlineStr">
        <is>
          <t>6'1"</t>
        </is>
      </c>
      <c r="G5665" t="n">
        <v>216</v>
      </c>
      <c r="H5665" t="inlineStr">
        <is>
          <t>Billings, Mont.</t>
        </is>
      </c>
    </row>
    <row r="5666">
      <c r="A5666" t="inlineStr">
        <is>
          <t>Kentucky</t>
        </is>
      </c>
      <c r="B5666" t="n">
        <v>57</v>
      </c>
      <c r="C5666" t="inlineStr">
        <is>
          <t>Jordan Knox</t>
        </is>
      </c>
      <c r="D5666" t="inlineStr">
        <is>
          <t>Offensive Lineman</t>
        </is>
      </c>
      <c r="E5666" t="inlineStr">
        <is>
          <t>Junior</t>
        </is>
      </c>
      <c r="F5666" t="inlineStr">
        <is>
          <t>6'2"</t>
        </is>
      </c>
      <c r="G5666" t="n">
        <v>329</v>
      </c>
      <c r="H5666" t="inlineStr">
        <is>
          <t>Rock Hill, S.C.</t>
        </is>
      </c>
    </row>
    <row r="5667">
      <c r="A5667" t="inlineStr">
        <is>
          <t>Kentucky</t>
        </is>
      </c>
      <c r="B5667" t="n">
        <v>37</v>
      </c>
      <c r="C5667" t="inlineStr">
        <is>
          <t>Spencer Leadbetter</t>
        </is>
      </c>
      <c r="D5667" t="inlineStr">
        <is>
          <t>Wide Receiver</t>
        </is>
      </c>
      <c r="E5667" t="inlineStr">
        <is>
          <t>Senior</t>
        </is>
      </c>
      <c r="F5667" t="inlineStr">
        <is>
          <t>6'3"</t>
        </is>
      </c>
      <c r="G5667" t="n">
        <v>198</v>
      </c>
      <c r="H5667" t="inlineStr">
        <is>
          <t>Glenview, Ill.</t>
        </is>
      </c>
    </row>
    <row r="5668">
      <c r="A5668" t="inlineStr">
        <is>
          <t>Kentucky</t>
        </is>
      </c>
      <c r="B5668" t="n">
        <v>16</v>
      </c>
      <c r="C5668" t="inlineStr">
        <is>
          <t>JacQai Long</t>
        </is>
      </c>
      <c r="D5668" t="inlineStr">
        <is>
          <t>Quarterback</t>
        </is>
      </c>
      <c r="E5668" t="inlineStr">
        <is>
          <t>Sophomore</t>
        </is>
      </c>
      <c r="F5668" t="inlineStr">
        <is>
          <t>6'2"</t>
        </is>
      </c>
      <c r="G5668" t="n">
        <v>203</v>
      </c>
      <c r="H5668" t="inlineStr">
        <is>
          <t>Hurricane, W.Va.</t>
        </is>
      </c>
      <c r="I5668" t="inlineStr">
        <is>
          <t>Transfer from Marshall (2026 portal)</t>
        </is>
      </c>
    </row>
    <row r="5669">
      <c r="A5669" t="inlineStr">
        <is>
          <t>Kentucky</t>
        </is>
      </c>
      <c r="B5669" t="n">
        <v>18</v>
      </c>
      <c r="C5669" t="inlineStr">
        <is>
          <t>Mark Manfred III</t>
        </is>
      </c>
      <c r="D5669" t="inlineStr">
        <is>
          <t>Defensive Back</t>
        </is>
      </c>
      <c r="E5669" t="inlineStr">
        <is>
          <t>Redshirt Freshman</t>
        </is>
      </c>
      <c r="F5669" t="inlineStr">
        <is>
          <t>6'2"</t>
        </is>
      </c>
      <c r="G5669" t="n">
        <v>171</v>
      </c>
      <c r="H5669" t="inlineStr">
        <is>
          <t>Marietta, Ga.</t>
        </is>
      </c>
      <c r="I5669" t="inlineStr">
        <is>
          <t>Transfer from Missouri (2026 portal)</t>
        </is>
      </c>
    </row>
    <row r="5670">
      <c r="A5670" t="inlineStr">
        <is>
          <t>Kentucky</t>
        </is>
      </c>
      <c r="B5670" t="n">
        <v>40</v>
      </c>
      <c r="C5670" t="inlineStr">
        <is>
          <t>Cole Marszalek</t>
        </is>
      </c>
      <c r="D5670" t="inlineStr">
        <is>
          <t>Long Snapper</t>
        </is>
      </c>
      <c r="E5670" t="inlineStr">
        <is>
          <t>Junior</t>
        </is>
      </c>
      <c r="F5670" t="inlineStr">
        <is>
          <t>5'11"</t>
        </is>
      </c>
      <c r="G5670" t="n">
        <v>197</v>
      </c>
      <c r="H5670" t="inlineStr">
        <is>
          <t>Goodyear, Ariz.</t>
        </is>
      </c>
      <c r="I5670" t="inlineStr">
        <is>
          <t>Transfer from Jacksonville State (2026 portal)</t>
        </is>
      </c>
    </row>
    <row r="5671">
      <c r="A5671" t="inlineStr">
        <is>
          <t>Kentucky</t>
        </is>
      </c>
      <c r="B5671" t="n">
        <v>10</v>
      </c>
      <c r="C5671" t="inlineStr">
        <is>
          <t>Davis McCray</t>
        </is>
      </c>
      <c r="D5671" t="inlineStr">
        <is>
          <t>Wide Receiver</t>
        </is>
      </c>
      <c r="E5671" t="inlineStr">
        <is>
          <t>Freshman</t>
        </is>
      </c>
      <c r="F5671" t="inlineStr">
        <is>
          <t>6'2"</t>
        </is>
      </c>
      <c r="G5671" t="n">
        <v>196</v>
      </c>
      <c r="H5671" t="inlineStr">
        <is>
          <t>San Antonio, Texas</t>
        </is>
      </c>
    </row>
    <row r="5672">
      <c r="A5672" t="inlineStr">
        <is>
          <t>Kentucky</t>
        </is>
      </c>
      <c r="B5672" t="n">
        <v>27</v>
      </c>
      <c r="C5672" t="inlineStr">
        <is>
          <t>Isaiah McMillian</t>
        </is>
      </c>
      <c r="D5672" t="inlineStr">
        <is>
          <t>Defensive Back</t>
        </is>
      </c>
      <c r="E5672" t="inlineStr">
        <is>
          <t>Freshman</t>
        </is>
      </c>
      <c r="F5672" t="inlineStr">
        <is>
          <t>6'1"</t>
        </is>
      </c>
      <c r="G5672" t="n">
        <v>176</v>
      </c>
      <c r="H5672" t="inlineStr">
        <is>
          <t>Katy, Texas</t>
        </is>
      </c>
    </row>
    <row r="5673">
      <c r="A5673" t="inlineStr">
        <is>
          <t>Kentucky</t>
        </is>
      </c>
      <c r="C5673" t="inlineStr">
        <is>
          <t>Ryan Meeker</t>
        </is>
      </c>
      <c r="D5673" t="inlineStr">
        <is>
          <t>Offensive Lineman</t>
        </is>
      </c>
      <c r="E5673" t="inlineStr">
        <is>
          <t>Freshman</t>
        </is>
      </c>
      <c r="F5673" t="inlineStr">
        <is>
          <t>6'1"</t>
        </is>
      </c>
      <c r="G5673" t="n">
        <v>311</v>
      </c>
      <c r="H5673" t="inlineStr">
        <is>
          <t>Wheelersburg, Ohio</t>
        </is>
      </c>
    </row>
    <row r="5674">
      <c r="A5674" t="inlineStr">
        <is>
          <t>Kentucky</t>
        </is>
      </c>
      <c r="B5674" t="n">
        <v>66</v>
      </c>
      <c r="C5674" t="inlineStr">
        <is>
          <t>Tino Merlo</t>
        </is>
      </c>
      <c r="D5674" t="inlineStr">
        <is>
          <t>Offensive Lineman</t>
        </is>
      </c>
      <c r="E5674" t="inlineStr">
        <is>
          <t>Senior</t>
        </is>
      </c>
      <c r="F5674" t="inlineStr">
        <is>
          <t>6'2"</t>
        </is>
      </c>
      <c r="G5674" t="n">
        <v>278</v>
      </c>
      <c r="H5674" t="inlineStr">
        <is>
          <t>Youngstown, Ohio</t>
        </is>
      </c>
    </row>
    <row r="5675">
      <c r="A5675" t="inlineStr">
        <is>
          <t>Kentucky</t>
        </is>
      </c>
      <c r="B5675" t="n">
        <v>7</v>
      </c>
      <c r="C5675" t="inlineStr">
        <is>
          <t>DJ Miller</t>
        </is>
      </c>
      <c r="D5675" t="inlineStr">
        <is>
          <t>Wide Receiver</t>
        </is>
      </c>
      <c r="E5675" t="inlineStr">
        <is>
          <t>Sophomore</t>
        </is>
      </c>
      <c r="F5675" t="inlineStr">
        <is>
          <t>6'3"</t>
        </is>
      </c>
      <c r="G5675" t="n">
        <v>208</v>
      </c>
      <c r="H5675" t="inlineStr">
        <is>
          <t>St. Louis, Mo.</t>
        </is>
      </c>
    </row>
    <row r="5676">
      <c r="A5676" t="inlineStr">
        <is>
          <t>Kentucky</t>
        </is>
      </c>
      <c r="B5676" t="n">
        <v>52</v>
      </c>
      <c r="C5676" t="inlineStr">
        <is>
          <t>Cameron Miller Jr.</t>
        </is>
      </c>
      <c r="D5676" t="inlineStr">
        <is>
          <t>Offensive Lineman</t>
        </is>
      </c>
      <c r="E5676" t="inlineStr">
        <is>
          <t>Freshman</t>
        </is>
      </c>
      <c r="F5676" t="inlineStr">
        <is>
          <t>6'5"</t>
        </is>
      </c>
      <c r="G5676" t="n">
        <v>341</v>
      </c>
      <c r="H5676" t="inlineStr">
        <is>
          <t>Hammond, Ind.</t>
        </is>
      </c>
    </row>
    <row r="5677">
      <c r="A5677" t="inlineStr">
        <is>
          <t>Kentucky</t>
        </is>
      </c>
      <c r="B5677" t="n">
        <v>3</v>
      </c>
      <c r="C5677" t="inlineStr">
        <is>
          <t>Kenny Minchey</t>
        </is>
      </c>
      <c r="D5677" t="inlineStr">
        <is>
          <t>Quarterback</t>
        </is>
      </c>
      <c r="E5677" t="inlineStr">
        <is>
          <t>Junior</t>
        </is>
      </c>
      <c r="F5677" t="inlineStr">
        <is>
          <t>6'2"</t>
        </is>
      </c>
      <c r="G5677" t="n">
        <v>211</v>
      </c>
      <c r="H5677" t="inlineStr">
        <is>
          <t>Hendersonville, Tenn.</t>
        </is>
      </c>
      <c r="I5677" t="inlineStr">
        <is>
          <t>Transfer from Notre Dame (2026 portal)</t>
        </is>
      </c>
    </row>
    <row r="5678">
      <c r="A5678" t="inlineStr">
        <is>
          <t>Kentucky</t>
        </is>
      </c>
      <c r="B5678" t="n">
        <v>63</v>
      </c>
      <c r="C5678" t="inlineStr">
        <is>
          <t>Kyle Mixon</t>
        </is>
      </c>
      <c r="D5678" t="inlineStr">
        <is>
          <t>Offensive Lineman</t>
        </is>
      </c>
      <c r="E5678" t="inlineStr">
        <is>
          <t>Junior</t>
        </is>
      </c>
      <c r="F5678" t="inlineStr">
        <is>
          <t>6'5"</t>
        </is>
      </c>
      <c r="G5678" t="n">
        <v>321</v>
      </c>
      <c r="H5678" t="inlineStr">
        <is>
          <t>Warner Robins, Ga.</t>
        </is>
      </c>
    </row>
    <row r="5679">
      <c r="A5679" t="inlineStr">
        <is>
          <t>Kentucky</t>
        </is>
      </c>
      <c r="B5679" t="n">
        <v>28</v>
      </c>
      <c r="C5679" t="inlineStr">
        <is>
          <t>Tovani Mizell</t>
        </is>
      </c>
      <c r="D5679" t="inlineStr">
        <is>
          <t>Running Back</t>
        </is>
      </c>
      <c r="E5679" t="inlineStr">
        <is>
          <t>Redshirt Sophomore</t>
        </is>
      </c>
      <c r="F5679" t="inlineStr">
        <is>
          <t>6'0"</t>
        </is>
      </c>
      <c r="G5679" t="n">
        <v>213</v>
      </c>
      <c r="H5679" t="inlineStr">
        <is>
          <t>Fort Lauderdale, Fla.</t>
        </is>
      </c>
    </row>
    <row r="5680">
      <c r="A5680" t="inlineStr">
        <is>
          <t>Kentucky</t>
        </is>
      </c>
      <c r="B5680" t="n">
        <v>62</v>
      </c>
      <c r="C5680" t="inlineStr">
        <is>
          <t>Ben Myers</t>
        </is>
      </c>
      <c r="D5680" t="inlineStr">
        <is>
          <t>Offensive Lineman</t>
        </is>
      </c>
      <c r="E5680" t="inlineStr">
        <is>
          <t>Freshman</t>
        </is>
      </c>
      <c r="F5680" t="inlineStr">
        <is>
          <t>6'4"</t>
        </is>
      </c>
      <c r="G5680" t="n">
        <v>286</v>
      </c>
      <c r="H5680" t="inlineStr">
        <is>
          <t>Paducah, Ky.</t>
        </is>
      </c>
    </row>
    <row r="5681">
      <c r="A5681" t="inlineStr">
        <is>
          <t>Kentucky</t>
        </is>
      </c>
      <c r="B5681" t="n">
        <v>20</v>
      </c>
      <c r="C5681" t="inlineStr">
        <is>
          <t>Terhyon Nichols</t>
        </is>
      </c>
      <c r="D5681" t="inlineStr">
        <is>
          <t>Defensive Back</t>
        </is>
      </c>
      <c r="E5681" t="inlineStr">
        <is>
          <t>Junior</t>
        </is>
      </c>
      <c r="F5681" t="inlineStr">
        <is>
          <t>5'11"</t>
        </is>
      </c>
      <c r="G5681" t="n">
        <v>194</v>
      </c>
      <c r="H5681" t="inlineStr">
        <is>
          <t>Cincinnati, Ohio</t>
        </is>
      </c>
    </row>
    <row r="5682">
      <c r="A5682" t="inlineStr">
        <is>
          <t>Kentucky</t>
        </is>
      </c>
      <c r="B5682" t="n">
        <v>31</v>
      </c>
      <c r="C5682" t="inlineStr">
        <is>
          <t>Quintavion Norman</t>
        </is>
      </c>
      <c r="D5682" t="inlineStr">
        <is>
          <t>Inside Linebacker</t>
        </is>
      </c>
      <c r="E5682" t="inlineStr">
        <is>
          <t>Redshirt Sophomore</t>
        </is>
      </c>
      <c r="F5682" t="inlineStr">
        <is>
          <t>6'3"</t>
        </is>
      </c>
      <c r="G5682" t="n">
        <v>223</v>
      </c>
      <c r="H5682" t="inlineStr">
        <is>
          <t>Covington, Ga.</t>
        </is>
      </c>
    </row>
    <row r="5683">
      <c r="A5683" t="inlineStr">
        <is>
          <t>Kentucky</t>
        </is>
      </c>
      <c r="B5683" t="n">
        <v>9</v>
      </c>
      <c r="C5683" t="inlineStr">
        <is>
          <t>Antonio O&amp;#039;Berry</t>
        </is>
      </c>
      <c r="D5683" t="inlineStr">
        <is>
          <t>Outside Linebacker</t>
        </is>
      </c>
      <c r="E5683" t="inlineStr">
        <is>
          <t>Senior</t>
        </is>
      </c>
      <c r="F5683" t="inlineStr">
        <is>
          <t>6'6"</t>
        </is>
      </c>
      <c r="G5683" t="n">
        <v>244</v>
      </c>
      <c r="H5683" t="inlineStr">
        <is>
          <t>Dayton, Ohio</t>
        </is>
      </c>
      <c r="I5683" t="inlineStr">
        <is>
          <t>Transfer from Gardner-Webb (2026 portal)</t>
        </is>
      </c>
    </row>
    <row r="5684">
      <c r="A5684" t="inlineStr">
        <is>
          <t>Kentucky</t>
        </is>
      </c>
      <c r="B5684" t="n">
        <v>48</v>
      </c>
      <c r="C5684" t="inlineStr">
        <is>
          <t>Thomas O&amp;#039;Hara</t>
        </is>
      </c>
      <c r="D5684" t="inlineStr">
        <is>
          <t>Punter</t>
        </is>
      </c>
      <c r="E5684" t="inlineStr">
        <is>
          <t>Junior</t>
        </is>
      </c>
      <c r="F5684" t="inlineStr">
        <is>
          <t>6'1"</t>
        </is>
      </c>
      <c r="G5684" t="n">
        <v>201</v>
      </c>
      <c r="H5684" t="inlineStr">
        <is>
          <t>Melbourne, Australia</t>
        </is>
      </c>
    </row>
    <row r="5685">
      <c r="A5685" t="inlineStr">
        <is>
          <t>Kentucky</t>
        </is>
      </c>
      <c r="C5685" t="inlineStr">
        <is>
          <t>Matthew Obermeier</t>
        </is>
      </c>
      <c r="D5685" t="inlineStr">
        <is>
          <t>Kicker</t>
        </is>
      </c>
      <c r="E5685" t="inlineStr">
        <is>
          <t>Freshman</t>
        </is>
      </c>
      <c r="F5685" t="inlineStr">
        <is>
          <t>5'11"</t>
        </is>
      </c>
      <c r="G5685" t="n">
        <v>160</v>
      </c>
      <c r="H5685" t="inlineStr">
        <is>
          <t>Carmel, Ind.</t>
        </is>
      </c>
    </row>
    <row r="5686">
      <c r="A5686" t="inlineStr">
        <is>
          <t>Kentucky</t>
        </is>
      </c>
      <c r="B5686" t="n">
        <v>26</v>
      </c>
      <c r="C5686" t="inlineStr">
        <is>
          <t>Jason Patterson</t>
        </is>
      </c>
      <c r="D5686" t="inlineStr">
        <is>
          <t>Running Back</t>
        </is>
      </c>
      <c r="E5686" t="inlineStr">
        <is>
          <t>Redshirt Sophomore</t>
        </is>
      </c>
      <c r="F5686" t="inlineStr">
        <is>
          <t>5'10"</t>
        </is>
      </c>
      <c r="G5686" t="n">
        <v>204</v>
      </c>
      <c r="H5686" t="inlineStr">
        <is>
          <t>Sneads, Fla.</t>
        </is>
      </c>
    </row>
    <row r="5687">
      <c r="A5687" t="inlineStr">
        <is>
          <t>Kentucky</t>
        </is>
      </c>
      <c r="B5687" t="n">
        <v>49</v>
      </c>
      <c r="C5687" t="inlineStr">
        <is>
          <t>Wyatt Phyle</t>
        </is>
      </c>
      <c r="D5687" t="inlineStr">
        <is>
          <t>Inside Linebacker</t>
        </is>
      </c>
      <c r="E5687" t="inlineStr">
        <is>
          <t>Sophomore</t>
        </is>
      </c>
      <c r="F5687" t="inlineStr">
        <is>
          <t>6'2"</t>
        </is>
      </c>
      <c r="G5687" t="n">
        <v>222</v>
      </c>
      <c r="H5687" t="inlineStr">
        <is>
          <t>Clarkston, Mich.</t>
        </is>
      </c>
    </row>
    <row r="5688">
      <c r="A5688" t="inlineStr">
        <is>
          <t>Kentucky</t>
        </is>
      </c>
      <c r="C5688" t="inlineStr">
        <is>
          <t>Matt Ponatoski</t>
        </is>
      </c>
      <c r="D5688" t="inlineStr">
        <is>
          <t>Quarterback</t>
        </is>
      </c>
      <c r="E5688" t="inlineStr">
        <is>
          <t>Freshman</t>
        </is>
      </c>
      <c r="F5688" t="inlineStr">
        <is>
          <t>6'1"</t>
        </is>
      </c>
      <c r="G5688" t="n">
        <v>205</v>
      </c>
      <c r="H5688" t="inlineStr">
        <is>
          <t>Cincinnati, Ohio</t>
        </is>
      </c>
    </row>
    <row r="5689">
      <c r="A5689" t="inlineStr">
        <is>
          <t>Kentucky</t>
        </is>
      </c>
      <c r="B5689" t="n">
        <v>72</v>
      </c>
      <c r="C5689" t="inlineStr">
        <is>
          <t>Coleton Price</t>
        </is>
      </c>
      <c r="D5689" t="inlineStr">
        <is>
          <t>Offensive Lineman</t>
        </is>
      </c>
      <c r="E5689" t="inlineStr">
        <is>
          <t>Senior</t>
        </is>
      </c>
      <c r="F5689" t="inlineStr">
        <is>
          <t>6'3"</t>
        </is>
      </c>
      <c r="G5689" t="n">
        <v>308</v>
      </c>
      <c r="H5689" t="inlineStr">
        <is>
          <t>Bowie, Texas</t>
        </is>
      </c>
      <c r="I5689" t="inlineStr">
        <is>
          <t>Transfer from Baylor (2026 portal)</t>
        </is>
      </c>
    </row>
    <row r="5690">
      <c r="A5690" t="inlineStr">
        <is>
          <t>Kentucky</t>
        </is>
      </c>
      <c r="B5690" t="n">
        <v>26</v>
      </c>
      <c r="C5690" t="inlineStr">
        <is>
          <t>Andrew Purcell</t>
        </is>
      </c>
      <c r="D5690" t="inlineStr">
        <is>
          <t>Defensive Back</t>
        </is>
      </c>
      <c r="E5690" t="inlineStr">
        <is>
          <t>Redshirt Freshman</t>
        </is>
      </c>
      <c r="F5690" t="inlineStr">
        <is>
          <t>5'10"</t>
        </is>
      </c>
      <c r="G5690" t="n">
        <v>201</v>
      </c>
      <c r="H5690" t="inlineStr">
        <is>
          <t>Enterprise, Ala.</t>
        </is>
      </c>
    </row>
    <row r="5691">
      <c r="A5691" t="inlineStr">
        <is>
          <t>Kentucky</t>
        </is>
      </c>
      <c r="B5691" t="n">
        <v>97</v>
      </c>
      <c r="C5691" t="inlineStr">
        <is>
          <t>Spencer Radnoti</t>
        </is>
      </c>
      <c r="D5691" t="inlineStr">
        <is>
          <t>Long Snapper</t>
        </is>
      </c>
      <c r="E5691" t="inlineStr">
        <is>
          <t>Sophomore</t>
        </is>
      </c>
      <c r="F5691" t="inlineStr">
        <is>
          <t>6'3"</t>
        </is>
      </c>
      <c r="G5691" t="n">
        <v>237</v>
      </c>
      <c r="H5691" t="inlineStr">
        <is>
          <t>Canton, Ga.</t>
        </is>
      </c>
    </row>
    <row r="5692">
      <c r="A5692" t="inlineStr">
        <is>
          <t>Kentucky</t>
        </is>
      </c>
      <c r="B5692" t="n">
        <v>53</v>
      </c>
      <c r="C5692" t="inlineStr">
        <is>
          <t>Ben Reeves</t>
        </is>
      </c>
      <c r="D5692" t="inlineStr">
        <is>
          <t>Outside Linebacker</t>
        </is>
      </c>
      <c r="E5692" t="inlineStr">
        <is>
          <t>Sophomore</t>
        </is>
      </c>
      <c r="F5692" t="inlineStr">
        <is>
          <t>6'2"</t>
        </is>
      </c>
      <c r="G5692" t="n">
        <v>242</v>
      </c>
      <c r="H5692" t="inlineStr">
        <is>
          <t>Edgewood, Ky.</t>
        </is>
      </c>
    </row>
    <row r="5693">
      <c r="A5693" t="inlineStr">
        <is>
          <t>Kentucky</t>
        </is>
      </c>
      <c r="B5693" t="n">
        <v>13</v>
      </c>
      <c r="C5693" t="inlineStr">
        <is>
          <t>Cyrus Reyes</t>
        </is>
      </c>
      <c r="D5693" t="inlineStr">
        <is>
          <t>Defensive Back</t>
        </is>
      </c>
      <c r="E5693" t="inlineStr">
        <is>
          <t>Junior</t>
        </is>
      </c>
      <c r="F5693" t="inlineStr">
        <is>
          <t>6'1"</t>
        </is>
      </c>
      <c r="G5693" t="n">
        <v>192</v>
      </c>
      <c r="H5693" t="inlineStr">
        <is>
          <t>Katy, Texas</t>
        </is>
      </c>
      <c r="I5693" t="inlineStr">
        <is>
          <t>Transfer from Mississippi State (2026 portal)</t>
        </is>
      </c>
    </row>
    <row r="5694">
      <c r="A5694" t="inlineStr">
        <is>
          <t>Kentucky</t>
        </is>
      </c>
      <c r="B5694" t="n">
        <v>23</v>
      </c>
      <c r="C5694" t="inlineStr">
        <is>
          <t>Brian Robinson</t>
        </is>
      </c>
      <c r="D5694" t="inlineStr">
        <is>
          <t>Defensive Lineman</t>
        </is>
      </c>
      <c r="E5694" t="inlineStr">
        <is>
          <t>Sophomore</t>
        </is>
      </c>
      <c r="F5694" t="inlineStr">
        <is>
          <t>6'5"</t>
        </is>
      </c>
      <c r="G5694" t="n">
        <v>257</v>
      </c>
      <c r="H5694" t="inlineStr">
        <is>
          <t>Youngstown, Ohio</t>
        </is>
      </c>
    </row>
    <row r="5695">
      <c r="A5695" t="inlineStr">
        <is>
          <t>Kentucky</t>
        </is>
      </c>
      <c r="B5695" t="n">
        <v>67</v>
      </c>
      <c r="C5695" t="inlineStr">
        <is>
          <t>Mark Robinson</t>
        </is>
      </c>
      <c r="D5695" t="inlineStr">
        <is>
          <t>Offensive Lineman</t>
        </is>
      </c>
      <c r="E5695" t="inlineStr">
        <is>
          <t>Junior</t>
        </is>
      </c>
      <c r="F5695" t="inlineStr">
        <is>
          <t>6'5"</t>
        </is>
      </c>
      <c r="G5695" t="n">
        <v>328</v>
      </c>
      <c r="H5695" t="inlineStr">
        <is>
          <t>Altamonte Springs, Fla.</t>
        </is>
      </c>
      <c r="I5695" t="inlineStr">
        <is>
          <t>Transfer from UTEP (2026 portal)</t>
        </is>
      </c>
    </row>
    <row r="5696">
      <c r="A5696" t="inlineStr">
        <is>
          <t>Kentucky</t>
        </is>
      </c>
      <c r="B5696" t="n">
        <v>81</v>
      </c>
      <c r="C5696" t="inlineStr">
        <is>
          <t>Willie Rodriguez</t>
        </is>
      </c>
      <c r="D5696" t="inlineStr">
        <is>
          <t>Tight End</t>
        </is>
      </c>
      <c r="E5696" t="inlineStr">
        <is>
          <t>Junior</t>
        </is>
      </c>
      <c r="F5696" t="inlineStr">
        <is>
          <t>6'4"</t>
        </is>
      </c>
      <c r="G5696" t="n">
        <v>249</v>
      </c>
      <c r="H5696" t="inlineStr">
        <is>
          <t>Taylor Mill, Ky.</t>
        </is>
      </c>
    </row>
    <row r="5697">
      <c r="A5697" t="inlineStr">
        <is>
          <t>Kentucky</t>
        </is>
      </c>
      <c r="B5697" t="n">
        <v>55</v>
      </c>
      <c r="C5697" t="inlineStr">
        <is>
          <t>Aba Selm</t>
        </is>
      </c>
      <c r="D5697" t="inlineStr">
        <is>
          <t>Offensive Lineman</t>
        </is>
      </c>
      <c r="E5697" t="inlineStr">
        <is>
          <t>Sophomore</t>
        </is>
      </c>
      <c r="F5697" t="inlineStr">
        <is>
          <t>6'4"</t>
        </is>
      </c>
      <c r="G5697" t="n">
        <v>327</v>
      </c>
      <c r="H5697" t="inlineStr">
        <is>
          <t>Independence, Ky.</t>
        </is>
      </c>
    </row>
    <row r="5698">
      <c r="A5698" t="inlineStr">
        <is>
          <t>Kentucky</t>
        </is>
      </c>
      <c r="B5698" t="n">
        <v>8</v>
      </c>
      <c r="C5698" t="inlineStr">
        <is>
          <t>Mikkel Skinner</t>
        </is>
      </c>
      <c r="D5698" t="inlineStr">
        <is>
          <t>Tight End</t>
        </is>
      </c>
      <c r="E5698" t="inlineStr">
        <is>
          <t>Redshirt Freshman</t>
        </is>
      </c>
      <c r="F5698" t="inlineStr">
        <is>
          <t>6'4"</t>
        </is>
      </c>
      <c r="G5698" t="n">
        <v>234</v>
      </c>
      <c r="H5698" t="inlineStr">
        <is>
          <t>Greer, S.C.</t>
        </is>
      </c>
    </row>
    <row r="5699">
      <c r="A5699" t="inlineStr">
        <is>
          <t>Kentucky</t>
        </is>
      </c>
      <c r="B5699" t="n">
        <v>44</v>
      </c>
      <c r="C5699" t="inlineStr">
        <is>
          <t>Antwan Smith</t>
        </is>
      </c>
      <c r="D5699" t="inlineStr">
        <is>
          <t>Inside Linebacker</t>
        </is>
      </c>
      <c r="E5699" t="inlineStr">
        <is>
          <t>Junior</t>
        </is>
      </c>
      <c r="F5699" t="inlineStr">
        <is>
          <t>6'3"</t>
        </is>
      </c>
      <c r="G5699" t="n">
        <v>226</v>
      </c>
      <c r="H5699" t="inlineStr">
        <is>
          <t>Atlanta, Ga.</t>
        </is>
      </c>
    </row>
    <row r="5700">
      <c r="A5700" t="inlineStr">
        <is>
          <t>Kentucky</t>
        </is>
      </c>
      <c r="B5700" t="n">
        <v>32</v>
      </c>
      <c r="C5700" t="inlineStr">
        <is>
          <t>Devin Smith</t>
        </is>
      </c>
      <c r="D5700" t="inlineStr">
        <is>
          <t>Inside Linebacker</t>
        </is>
      </c>
      <c r="E5700" t="inlineStr">
        <is>
          <t>Sophomore</t>
        </is>
      </c>
      <c r="F5700" t="inlineStr">
        <is>
          <t>6'0"</t>
        </is>
      </c>
      <c r="G5700" t="n">
        <v>231</v>
      </c>
      <c r="H5700" t="inlineStr">
        <is>
          <t>Brunswick, Ga.</t>
        </is>
      </c>
    </row>
    <row r="5701">
      <c r="A5701" t="inlineStr">
        <is>
          <t>Kentucky</t>
        </is>
      </c>
      <c r="B5701" t="n">
        <v>24</v>
      </c>
      <c r="C5701" t="inlineStr">
        <is>
          <t>Jaden Smith</t>
        </is>
      </c>
      <c r="D5701" t="inlineStr">
        <is>
          <t>Defensive Back</t>
        </is>
      </c>
      <c r="E5701" t="inlineStr">
        <is>
          <t>Sophomore</t>
        </is>
      </c>
      <c r="F5701" t="inlineStr">
        <is>
          <t>6'3"</t>
        </is>
      </c>
      <c r="G5701" t="n">
        <v>205</v>
      </c>
      <c r="H5701" t="inlineStr">
        <is>
          <t>Charlotte, N.C.</t>
        </is>
      </c>
    </row>
    <row r="5702">
      <c r="A5702" t="inlineStr">
        <is>
          <t>Kentucky</t>
        </is>
      </c>
      <c r="B5702" t="n">
        <v>12</v>
      </c>
      <c r="C5702" t="inlineStr">
        <is>
          <t>Hasaan Sykes</t>
        </is>
      </c>
      <c r="D5702" t="inlineStr">
        <is>
          <t>Defensive Back</t>
        </is>
      </c>
      <c r="E5702" t="inlineStr">
        <is>
          <t>Junior</t>
        </is>
      </c>
      <c r="F5702" t="inlineStr">
        <is>
          <t>6'0"</t>
        </is>
      </c>
      <c r="G5702" t="n">
        <v>192</v>
      </c>
      <c r="H5702" t="inlineStr">
        <is>
          <t>Tucker, Ga.</t>
        </is>
      </c>
      <c r="I5702" t="inlineStr">
        <is>
          <t>Transfer from Western Carolina (2026 portal)</t>
        </is>
      </c>
    </row>
    <row r="5703">
      <c r="A5703" t="inlineStr">
        <is>
          <t>Kentucky</t>
        </is>
      </c>
      <c r="B5703" t="n">
        <v>19</v>
      </c>
      <c r="C5703" t="inlineStr">
        <is>
          <t>Kevis Thomas</t>
        </is>
      </c>
      <c r="D5703" t="inlineStr">
        <is>
          <t>Defensive Back</t>
        </is>
      </c>
      <c r="E5703" t="inlineStr">
        <is>
          <t>Senior</t>
        </is>
      </c>
      <c r="F5703" t="inlineStr">
        <is>
          <t>6'0"</t>
        </is>
      </c>
      <c r="G5703" t="n">
        <v>181</v>
      </c>
      <c r="H5703" t="inlineStr">
        <is>
          <t>Perry, Fla.</t>
        </is>
      </c>
    </row>
    <row r="5704">
      <c r="A5704" t="inlineStr">
        <is>
          <t>Kentucky</t>
        </is>
      </c>
      <c r="B5704" t="n">
        <v>97</v>
      </c>
      <c r="C5704" t="inlineStr">
        <is>
          <t>Tyler Thomas</t>
        </is>
      </c>
      <c r="D5704" t="inlineStr">
        <is>
          <t>Defensive End</t>
        </is>
      </c>
      <c r="E5704" t="inlineStr">
        <is>
          <t>Junior</t>
        </is>
      </c>
      <c r="F5704" t="inlineStr">
        <is>
          <t>6'5"</t>
        </is>
      </c>
      <c r="G5704" t="n">
        <v>260</v>
      </c>
      <c r="H5704" t="inlineStr">
        <is>
          <t>Mobile, Ala.</t>
        </is>
      </c>
      <c r="I5704" t="inlineStr">
        <is>
          <t>Transfer from South Alabama (2026 portal)</t>
        </is>
      </c>
    </row>
    <row r="5705">
      <c r="A5705" t="inlineStr">
        <is>
          <t>Kentucky</t>
        </is>
      </c>
      <c r="B5705" t="n">
        <v>45</v>
      </c>
      <c r="C5705" t="inlineStr">
        <is>
          <t>Kris Thompson</t>
        </is>
      </c>
      <c r="D5705" t="inlineStr">
        <is>
          <t>Linebacker</t>
        </is>
      </c>
      <c r="E5705" t="inlineStr">
        <is>
          <t>Sophomore</t>
        </is>
      </c>
      <c r="F5705" t="inlineStr">
        <is>
          <t>6'0"</t>
        </is>
      </c>
      <c r="G5705" t="n">
        <v>222</v>
      </c>
      <c r="H5705" t="inlineStr">
        <is>
          <t>Nashville, Tenn.</t>
        </is>
      </c>
    </row>
    <row r="5706">
      <c r="A5706" t="inlineStr">
        <is>
          <t>Kentucky</t>
        </is>
      </c>
      <c r="C5706" t="inlineStr">
        <is>
          <t>Hank Timon</t>
        </is>
      </c>
      <c r="D5706" t="inlineStr">
        <is>
          <t>Offensive Lineman</t>
        </is>
      </c>
      <c r="E5706" t="inlineStr">
        <is>
          <t>Freshman</t>
        </is>
      </c>
      <c r="F5706" t="inlineStr">
        <is>
          <t>6'6"</t>
        </is>
      </c>
      <c r="G5706" t="n">
        <v>318</v>
      </c>
      <c r="H5706" t="inlineStr">
        <is>
          <t>Guilford, Ind.</t>
        </is>
      </c>
    </row>
    <row r="5707">
      <c r="A5707" t="inlineStr">
        <is>
          <t>Kentucky</t>
        </is>
      </c>
      <c r="B5707" t="n">
        <v>77</v>
      </c>
      <c r="C5707" t="inlineStr">
        <is>
          <t>Tegra Tshabola</t>
        </is>
      </c>
      <c r="D5707" t="inlineStr">
        <is>
          <t>Offensive Lineman</t>
        </is>
      </c>
      <c r="E5707" t="inlineStr">
        <is>
          <t>Senior</t>
        </is>
      </c>
      <c r="F5707" t="inlineStr">
        <is>
          <t>6'6"</t>
        </is>
      </c>
      <c r="G5707" t="n">
        <v>329</v>
      </c>
      <c r="H5707" t="inlineStr">
        <is>
          <t>West Chester, Ohio</t>
        </is>
      </c>
      <c r="I5707" t="inlineStr">
        <is>
          <t>Transfer from Ohio State (2026 portal)</t>
        </is>
      </c>
    </row>
    <row r="5708">
      <c r="A5708" t="inlineStr">
        <is>
          <t>Kentucky</t>
        </is>
      </c>
      <c r="B5708" t="n">
        <v>11</v>
      </c>
      <c r="C5708" t="inlineStr">
        <is>
          <t>Braxton Urquhart</t>
        </is>
      </c>
      <c r="D5708" t="inlineStr">
        <is>
          <t>Defensive Back</t>
        </is>
      </c>
      <c r="E5708" t="inlineStr">
        <is>
          <t>Junior</t>
        </is>
      </c>
      <c r="F5708" t="inlineStr">
        <is>
          <t>6'3"</t>
        </is>
      </c>
      <c r="G5708" t="n">
        <v>200</v>
      </c>
      <c r="H5708" t="inlineStr">
        <is>
          <t>Birmingham, Ala.</t>
        </is>
      </c>
    </row>
    <row r="5709">
      <c r="A5709" t="inlineStr">
        <is>
          <t>Kentucky</t>
        </is>
      </c>
      <c r="B5709" t="n">
        <v>25</v>
      </c>
      <c r="C5709" t="inlineStr">
        <is>
          <t>Tavion Wallace</t>
        </is>
      </c>
      <c r="D5709" t="inlineStr">
        <is>
          <t>Inside Linebacker</t>
        </is>
      </c>
      <c r="E5709" t="inlineStr">
        <is>
          <t>Sophomore</t>
        </is>
      </c>
      <c r="F5709" t="inlineStr">
        <is>
          <t>6'1"</t>
        </is>
      </c>
      <c r="G5709" t="n">
        <v>241</v>
      </c>
      <c r="H5709" t="inlineStr">
        <is>
          <t>Jesup, Ga.</t>
        </is>
      </c>
      <c r="I5709" t="inlineStr">
        <is>
          <t>Transfer from Arkansas (2026 portal)</t>
        </is>
      </c>
    </row>
    <row r="5710">
      <c r="A5710" t="inlineStr">
        <is>
          <t>Kentucky</t>
        </is>
      </c>
      <c r="B5710" t="n">
        <v>14</v>
      </c>
      <c r="C5710" t="inlineStr">
        <is>
          <t>Brennen Ward</t>
        </is>
      </c>
      <c r="D5710" t="inlineStr">
        <is>
          <t>Quarterback</t>
        </is>
      </c>
      <c r="E5710" t="inlineStr">
        <is>
          <t>Sophomore</t>
        </is>
      </c>
      <c r="F5710" t="inlineStr">
        <is>
          <t>6'4"</t>
        </is>
      </c>
      <c r="G5710" t="n">
        <v>227</v>
      </c>
      <c r="H5710" t="inlineStr">
        <is>
          <t>Gahanna, Ohio</t>
        </is>
      </c>
    </row>
    <row r="5711">
      <c r="A5711" t="inlineStr">
        <is>
          <t>Kentucky</t>
        </is>
      </c>
      <c r="C5711" t="inlineStr">
        <is>
          <t>Lincoln Watkins</t>
        </is>
      </c>
      <c r="D5711" t="inlineStr">
        <is>
          <t>Tight End</t>
        </is>
      </c>
      <c r="E5711" t="inlineStr">
        <is>
          <t>Freshman</t>
        </is>
      </c>
      <c r="F5711" t="inlineStr">
        <is>
          <t>6'4"</t>
        </is>
      </c>
      <c r="G5711" t="n">
        <v>234</v>
      </c>
      <c r="H5711" t="inlineStr">
        <is>
          <t>Port Huron, Mich.</t>
        </is>
      </c>
    </row>
    <row r="5712">
      <c r="A5712" t="inlineStr">
        <is>
          <t>Kentucky</t>
        </is>
      </c>
      <c r="B5712" t="n">
        <v>36</v>
      </c>
      <c r="C5712" t="inlineStr">
        <is>
          <t>Andrew Weber</t>
        </is>
      </c>
      <c r="D5712" t="inlineStr">
        <is>
          <t>Defensive Back</t>
        </is>
      </c>
      <c r="E5712" t="inlineStr">
        <is>
          <t>Junior</t>
        </is>
      </c>
      <c r="F5712" t="inlineStr">
        <is>
          <t>6'0"</t>
        </is>
      </c>
      <c r="G5712" t="n">
        <v>179</v>
      </c>
      <c r="H5712" t="inlineStr">
        <is>
          <t>Cincinnati, Ohio</t>
        </is>
      </c>
    </row>
    <row r="5713">
      <c r="A5713" t="inlineStr">
        <is>
          <t>Kentucky</t>
        </is>
      </c>
      <c r="C5713" t="inlineStr">
        <is>
          <t>Jack Wheeler</t>
        </is>
      </c>
      <c r="D5713" t="inlineStr">
        <is>
          <t>Long Snapper</t>
        </is>
      </c>
      <c r="E5713" t="inlineStr">
        <is>
          <t>Freshman</t>
        </is>
      </c>
      <c r="F5713" t="inlineStr">
        <is>
          <t>6'4"</t>
        </is>
      </c>
      <c r="G5713" t="n">
        <v>248</v>
      </c>
      <c r="H5713" t="inlineStr">
        <is>
          <t>Charlotte, N.C.</t>
        </is>
      </c>
    </row>
    <row r="5714">
      <c r="A5714" t="inlineStr">
        <is>
          <t>Kentucky</t>
        </is>
      </c>
      <c r="B5714" t="n">
        <v>10</v>
      </c>
      <c r="C5714" t="inlineStr">
        <is>
          <t>Dyllon Williams</t>
        </is>
      </c>
      <c r="D5714" t="inlineStr">
        <is>
          <t>Defensive Back</t>
        </is>
      </c>
      <c r="E5714" t="inlineStr">
        <is>
          <t>Redshirt Freshman</t>
        </is>
      </c>
      <c r="F5714" t="inlineStr">
        <is>
          <t>6'2"</t>
        </is>
      </c>
      <c r="G5714" t="n">
        <v>191</v>
      </c>
      <c r="H5714" t="inlineStr">
        <is>
          <t>Demopolis, Ala.</t>
        </is>
      </c>
    </row>
    <row r="5715">
      <c r="A5715" t="inlineStr">
        <is>
          <t>Kentucky</t>
        </is>
      </c>
      <c r="B5715" t="n">
        <v>91</v>
      </c>
      <c r="C5715" t="inlineStr">
        <is>
          <t>Jaden Williams</t>
        </is>
      </c>
      <c r="D5715" t="inlineStr">
        <is>
          <t>Defensive Lineman</t>
        </is>
      </c>
      <c r="E5715" t="inlineStr">
        <is>
          <t>Senior</t>
        </is>
      </c>
      <c r="F5715" t="inlineStr">
        <is>
          <t>6'4"</t>
        </is>
      </c>
      <c r="G5715" t="n">
        <v>290</v>
      </c>
      <c r="H5715" t="inlineStr">
        <is>
          <t>Inglewood, Calif.</t>
        </is>
      </c>
    </row>
    <row r="5716">
      <c r="A5716" t="inlineStr">
        <is>
          <t>Kentucky</t>
        </is>
      </c>
      <c r="B5716" t="n">
        <v>96</v>
      </c>
      <c r="C5716" t="inlineStr">
        <is>
          <t>Dominic Wiseman</t>
        </is>
      </c>
      <c r="D5716" t="inlineStr">
        <is>
          <t>Defensive Tackle</t>
        </is>
      </c>
      <c r="E5716" t="inlineStr">
        <is>
          <t>Senior</t>
        </is>
      </c>
      <c r="F5716" t="inlineStr">
        <is>
          <t>6'2"</t>
        </is>
      </c>
      <c r="G5716" t="n">
        <v>298</v>
      </c>
      <c r="H5716" t="inlineStr">
        <is>
          <t>Davenport, Iowa</t>
        </is>
      </c>
      <c r="I5716" t="inlineStr">
        <is>
          <t>Transfer from South Alabama (2026 portal)</t>
        </is>
      </c>
    </row>
    <row r="5717">
      <c r="A5717" t="inlineStr">
        <is>
          <t>Kentucky</t>
        </is>
      </c>
      <c r="C5717" t="inlineStr">
        <is>
          <t>Callum Wither</t>
        </is>
      </c>
      <c r="D5717" t="inlineStr">
        <is>
          <t>Quarterback</t>
        </is>
      </c>
      <c r="E5717" t="inlineStr">
        <is>
          <t>Graduate Student</t>
        </is>
      </c>
      <c r="F5717" t="inlineStr">
        <is>
          <t>6'4"</t>
        </is>
      </c>
      <c r="G5717" t="n">
        <v>217</v>
      </c>
      <c r="H5717" t="inlineStr">
        <is>
          <t>Toronto, Canada</t>
        </is>
      </c>
      <c r="I5717" t="inlineStr">
        <is>
          <t>Transfer from Laurier (2026 portal)</t>
        </is>
      </c>
    </row>
    <row r="5718">
      <c r="A5718" t="inlineStr">
        <is>
          <t>Kentucky</t>
        </is>
      </c>
      <c r="B5718" t="n">
        <v>71</v>
      </c>
      <c r="C5718" t="inlineStr">
        <is>
          <t>Malachi Wood</t>
        </is>
      </c>
      <c r="D5718" t="inlineStr">
        <is>
          <t>Offensive Lineman</t>
        </is>
      </c>
      <c r="E5718" t="inlineStr">
        <is>
          <t>Junior</t>
        </is>
      </c>
      <c r="F5718" t="inlineStr">
        <is>
          <t>6'8"</t>
        </is>
      </c>
      <c r="G5718" t="n">
        <v>329</v>
      </c>
      <c r="H5718" t="inlineStr">
        <is>
          <t>Richmond, Ky.</t>
        </is>
      </c>
    </row>
    <row r="5719">
      <c r="A5719" t="inlineStr">
        <is>
          <t>Kentucky</t>
        </is>
      </c>
      <c r="C5719" t="inlineStr">
        <is>
          <t>Tyler Wright</t>
        </is>
      </c>
      <c r="D5719" t="inlineStr">
        <is>
          <t>Defensive Back</t>
        </is>
      </c>
      <c r="E5719" t="inlineStr">
        <is>
          <t>Freshman</t>
        </is>
      </c>
      <c r="F5719" t="inlineStr">
        <is>
          <t>5'11"</t>
        </is>
      </c>
      <c r="G5719" t="n">
        <v>178</v>
      </c>
      <c r="H5719" t="inlineStr">
        <is>
          <t>Bixby, Okla.</t>
        </is>
      </c>
    </row>
    <row r="5720">
      <c r="A5720" t="inlineStr">
        <is>
          <t>Kentucky</t>
        </is>
      </c>
      <c r="B5720" t="n">
        <v>88</v>
      </c>
      <c r="C5720" t="inlineStr">
        <is>
          <t>Adam Zouagui</t>
        </is>
      </c>
      <c r="D5720" t="inlineStr">
        <is>
          <t>Kicker</t>
        </is>
      </c>
      <c r="E5720" t="inlineStr">
        <is>
          <t>Senior</t>
        </is>
      </c>
      <c r="F5720" t="inlineStr">
        <is>
          <t>5'11"</t>
        </is>
      </c>
      <c r="G5720" t="n">
        <v>191</v>
      </c>
      <c r="H5720" t="inlineStr">
        <is>
          <t>Reston, Va.</t>
        </is>
      </c>
      <c r="I5720" t="inlineStr">
        <is>
          <t>Transfer from South Florida (2026 portal)</t>
        </is>
      </c>
    </row>
    <row r="5721">
      <c r="A5721" t="inlineStr">
        <is>
          <t>LSU</t>
        </is>
      </c>
      <c r="B5721" t="n">
        <v>80</v>
      </c>
      <c r="C5721" t="inlineStr">
        <is>
          <t>Brayden Allen</t>
        </is>
      </c>
      <c r="D5721" t="inlineStr">
        <is>
          <t>Wide Receiver</t>
        </is>
      </c>
      <c r="E5721" t="inlineStr">
        <is>
          <t>Freshman</t>
        </is>
      </c>
      <c r="F5721" t="inlineStr">
        <is>
          <t>6'2"</t>
        </is>
      </c>
      <c r="G5721" t="n">
        <v>197</v>
      </c>
      <c r="H5721" t="inlineStr">
        <is>
          <t>Lafayette, La.</t>
        </is>
      </c>
    </row>
    <row r="5722">
      <c r="A5722" t="inlineStr">
        <is>
          <t>LSU</t>
        </is>
      </c>
      <c r="B5722" t="n">
        <v>87</v>
      </c>
      <c r="C5722" t="inlineStr">
        <is>
          <t>JC Anderson</t>
        </is>
      </c>
      <c r="D5722" t="inlineStr">
        <is>
          <t>Tight End</t>
        </is>
      </c>
      <c r="E5722" t="inlineStr">
        <is>
          <t>Freshman</t>
        </is>
      </c>
      <c r="F5722" t="inlineStr">
        <is>
          <t>6'6"</t>
        </is>
      </c>
      <c r="G5722" t="n">
        <v>256</v>
      </c>
      <c r="H5722" t="inlineStr">
        <is>
          <t>Mt. Zion, Ill.</t>
        </is>
      </c>
    </row>
    <row r="5723">
      <c r="A5723" t="inlineStr">
        <is>
          <t>LSU</t>
        </is>
      </c>
      <c r="B5723" t="n">
        <v>88</v>
      </c>
      <c r="C5723" t="inlineStr">
        <is>
          <t>Richard Anderson</t>
        </is>
      </c>
      <c r="D5723" t="inlineStr">
        <is>
          <t>Defensive Tackle</t>
        </is>
      </c>
      <c r="E5723" t="inlineStr">
        <is>
          <t>Freshman</t>
        </is>
      </c>
      <c r="F5723" t="inlineStr">
        <is>
          <t>6'3"</t>
        </is>
      </c>
      <c r="G5723" t="n">
        <v>339</v>
      </c>
      <c r="H5723" t="inlineStr">
        <is>
          <t>New Orleans, La.</t>
        </is>
      </c>
    </row>
    <row r="5724">
      <c r="A5724" t="inlineStr">
        <is>
          <t>LSU</t>
        </is>
      </c>
      <c r="B5724" t="n">
        <v>23</v>
      </c>
      <c r="C5724" t="inlineStr">
        <is>
          <t>Aidan Anding</t>
        </is>
      </c>
      <c r="D5724" t="inlineStr">
        <is>
          <t>Cornerback</t>
        </is>
      </c>
      <c r="E5724" t="inlineStr">
        <is>
          <t>Sophomore</t>
        </is>
      </c>
      <c r="F5724" t="inlineStr">
        <is>
          <t>5'11"</t>
        </is>
      </c>
      <c r="G5724" t="n">
        <v>170</v>
      </c>
      <c r="H5724" t="inlineStr">
        <is>
          <t>Grambling, La.</t>
        </is>
      </c>
    </row>
    <row r="5725">
      <c r="A5725" t="inlineStr">
        <is>
          <t>LSU</t>
        </is>
      </c>
      <c r="B5725" t="n">
        <v>87</v>
      </c>
      <c r="C5725" t="inlineStr">
        <is>
          <t>Joey August</t>
        </is>
      </c>
      <c r="D5725" t="inlineStr">
        <is>
          <t>Defensive Tackle</t>
        </is>
      </c>
      <c r="E5725" t="inlineStr">
        <is>
          <t>Redshirt Junior</t>
        </is>
      </c>
      <c r="F5725" t="inlineStr">
        <is>
          <t>6'0"</t>
        </is>
      </c>
      <c r="G5725" t="n">
        <v>282</v>
      </c>
      <c r="H5725" t="inlineStr">
        <is>
          <t>New Orleans, La.</t>
        </is>
      </c>
    </row>
    <row r="5726">
      <c r="A5726" t="inlineStr">
        <is>
          <t>LSU</t>
        </is>
      </c>
      <c r="B5726" t="n">
        <v>74</v>
      </c>
      <c r="C5726" t="inlineStr">
        <is>
          <t>Braden Augustus</t>
        </is>
      </c>
      <c r="D5726" t="inlineStr">
        <is>
          <t>Offensive Line</t>
        </is>
      </c>
      <c r="E5726" t="inlineStr">
        <is>
          <t>Redshirt Junior</t>
        </is>
      </c>
      <c r="F5726" t="inlineStr">
        <is>
          <t>6'1"</t>
        </is>
      </c>
      <c r="G5726" t="n">
        <v>313</v>
      </c>
      <c r="H5726" t="inlineStr">
        <is>
          <t>Baton Rouge, La.</t>
        </is>
      </c>
    </row>
    <row r="5727">
      <c r="A5727" t="inlineStr">
        <is>
          <t>LSU</t>
        </is>
      </c>
      <c r="B5727" t="n">
        <v>55</v>
      </c>
      <c r="C5727" t="inlineStr">
        <is>
          <t>Aliou Bah</t>
        </is>
      </c>
      <c r="D5727" t="inlineStr">
        <is>
          <t>Offensive Line</t>
        </is>
      </c>
      <c r="E5727" t="inlineStr">
        <is>
          <t>5th-year Senior</t>
        </is>
      </c>
      <c r="F5727" t="inlineStr">
        <is>
          <t>6'5"</t>
        </is>
      </c>
      <c r="G5727" t="n">
        <v>327</v>
      </c>
      <c r="H5727" t="inlineStr">
        <is>
          <t>Memphis, Tenn.</t>
        </is>
      </c>
      <c r="I5727" t="inlineStr">
        <is>
          <t>Transfer from Maryland (2026 portal)</t>
        </is>
      </c>
    </row>
    <row r="5728">
      <c r="A5728" t="inlineStr">
        <is>
          <t>LSU</t>
        </is>
      </c>
      <c r="B5728" t="n">
        <v>83</v>
      </c>
      <c r="C5728" t="inlineStr">
        <is>
          <t>Corey Barber Jr.</t>
        </is>
      </c>
      <c r="D5728" t="inlineStr">
        <is>
          <t>Wide Receiver</t>
        </is>
      </c>
      <c r="E5728" t="inlineStr">
        <is>
          <t>Freshman</t>
        </is>
      </c>
      <c r="F5728" t="inlineStr">
        <is>
          <t>5'11"</t>
        </is>
      </c>
      <c r="G5728" t="n">
        <v>188</v>
      </c>
      <c r="H5728" t="inlineStr">
        <is>
          <t>Trussville, Ala.</t>
        </is>
      </c>
    </row>
    <row r="5729">
      <c r="A5729" t="inlineStr">
        <is>
          <t>LSU</t>
        </is>
      </c>
      <c r="B5729" t="n">
        <v>2</v>
      </c>
      <c r="C5729" t="inlineStr">
        <is>
          <t>Ty Benefield</t>
        </is>
      </c>
      <c r="D5729" t="inlineStr">
        <is>
          <t>Safety</t>
        </is>
      </c>
      <c r="E5729" t="inlineStr">
        <is>
          <t>Senior</t>
        </is>
      </c>
      <c r="F5729" t="inlineStr">
        <is>
          <t>6'3"</t>
        </is>
      </c>
      <c r="G5729" t="n">
        <v>208</v>
      </c>
      <c r="H5729" t="inlineStr">
        <is>
          <t>Altadena, Calif.</t>
        </is>
      </c>
      <c r="I5729" t="inlineStr">
        <is>
          <t>Transfer from Boise State (2026 portal)</t>
        </is>
      </c>
    </row>
    <row r="5730">
      <c r="A5730" t="inlineStr">
        <is>
          <t>LSU</t>
        </is>
      </c>
      <c r="B5730" t="n">
        <v>22</v>
      </c>
      <c r="C5730" t="inlineStr">
        <is>
          <t>Harlem Berry</t>
        </is>
      </c>
      <c r="D5730" t="inlineStr">
        <is>
          <t>Running Back</t>
        </is>
      </c>
      <c r="E5730" t="inlineStr">
        <is>
          <t>Sophomore</t>
        </is>
      </c>
      <c r="F5730" t="inlineStr">
        <is>
          <t>5'10"</t>
        </is>
      </c>
      <c r="G5730" t="n">
        <v>187</v>
      </c>
      <c r="H5730" t="inlineStr">
        <is>
          <t>New Orleans, La.</t>
        </is>
      </c>
    </row>
    <row r="5731">
      <c r="A5731" t="inlineStr">
        <is>
          <t>LSU</t>
        </is>
      </c>
      <c r="B5731" t="n">
        <v>47</v>
      </c>
      <c r="C5731" t="inlineStr">
        <is>
          <t>Malik Blocton</t>
        </is>
      </c>
      <c r="D5731" t="inlineStr">
        <is>
          <t>Defensive Tackle</t>
        </is>
      </c>
      <c r="E5731" t="inlineStr">
        <is>
          <t>Junior</t>
        </is>
      </c>
      <c r="F5731" t="inlineStr">
        <is>
          <t>6'3"</t>
        </is>
      </c>
      <c r="G5731" t="n">
        <v>286</v>
      </c>
      <c r="H5731" t="inlineStr">
        <is>
          <t>Pike Road, Ala.</t>
        </is>
      </c>
      <c r="I5731" t="inlineStr">
        <is>
          <t>Transfer from Auburn (2026 portal)</t>
        </is>
      </c>
    </row>
    <row r="5732">
      <c r="A5732" t="inlineStr">
        <is>
          <t>LSU</t>
        </is>
      </c>
      <c r="B5732" t="n">
        <v>67</v>
      </c>
      <c r="C5732" t="inlineStr">
        <is>
          <t>Bo Bordelon</t>
        </is>
      </c>
      <c r="D5732" t="inlineStr">
        <is>
          <t>Offensive Line</t>
        </is>
      </c>
      <c r="E5732" t="inlineStr">
        <is>
          <t>5th-year Senior</t>
        </is>
      </c>
      <c r="F5732" t="inlineStr">
        <is>
          <t>6'6"</t>
        </is>
      </c>
      <c r="G5732" t="n">
        <v>305</v>
      </c>
      <c r="H5732" t="inlineStr">
        <is>
          <t>Raceland, La.</t>
        </is>
      </c>
    </row>
    <row r="5733">
      <c r="A5733" t="inlineStr">
        <is>
          <t>LSU</t>
        </is>
      </c>
      <c r="B5733" t="n">
        <v>68</v>
      </c>
      <c r="C5733" t="inlineStr">
        <is>
          <t>Brett Bordelon</t>
        </is>
      </c>
      <c r="D5733" t="inlineStr">
        <is>
          <t>Offensive Line</t>
        </is>
      </c>
      <c r="E5733" t="inlineStr">
        <is>
          <t>Redshirt Freshman</t>
        </is>
      </c>
      <c r="F5733" t="inlineStr">
        <is>
          <t>6'4"</t>
        </is>
      </c>
      <c r="G5733" t="n">
        <v>276</v>
      </c>
      <c r="H5733" t="inlineStr">
        <is>
          <t>Raceland, La.</t>
        </is>
      </c>
    </row>
    <row r="5734">
      <c r="A5734" t="inlineStr">
        <is>
          <t>LSU</t>
        </is>
      </c>
      <c r="B5734" t="n">
        <v>15</v>
      </c>
      <c r="C5734" t="inlineStr">
        <is>
          <t>Jaiden Braker</t>
        </is>
      </c>
      <c r="D5734" t="inlineStr">
        <is>
          <t>Linebacker</t>
        </is>
      </c>
      <c r="E5734" t="inlineStr">
        <is>
          <t>Redshirt Freshman</t>
        </is>
      </c>
      <c r="F5734" t="inlineStr">
        <is>
          <t>6'3"</t>
        </is>
      </c>
      <c r="G5734" t="n">
        <v>223</v>
      </c>
      <c r="H5734" t="inlineStr">
        <is>
          <t>Snellville, Ga.</t>
        </is>
      </c>
    </row>
    <row r="5735">
      <c r="A5735" t="inlineStr">
        <is>
          <t>LSU</t>
        </is>
      </c>
      <c r="B5735" t="n">
        <v>92</v>
      </c>
      <c r="C5735" t="inlineStr">
        <is>
          <t>Brandon Brown</t>
        </is>
      </c>
      <c r="D5735" t="inlineStr">
        <is>
          <t>Defensive Tackle</t>
        </is>
      </c>
      <c r="E5735" t="inlineStr">
        <is>
          <t>Redshirt Freshman</t>
        </is>
      </c>
      <c r="F5735" t="inlineStr">
        <is>
          <t>6'1"</t>
        </is>
      </c>
      <c r="G5735" t="n">
        <v>287</v>
      </c>
      <c r="H5735" t="inlineStr">
        <is>
          <t>Melbourne, Fla.</t>
        </is>
      </c>
    </row>
    <row r="5736">
      <c r="A5736" t="inlineStr">
        <is>
          <t>LSU</t>
        </is>
      </c>
      <c r="B5736" t="n">
        <v>1</v>
      </c>
      <c r="C5736" t="inlineStr">
        <is>
          <t>Jayce Brown</t>
        </is>
      </c>
      <c r="D5736" t="inlineStr">
        <is>
          <t>Wide Receiver</t>
        </is>
      </c>
      <c r="E5736" t="inlineStr">
        <is>
          <t>Senior</t>
        </is>
      </c>
      <c r="F5736" t="inlineStr">
        <is>
          <t>5'11"</t>
        </is>
      </c>
      <c r="G5736" t="n">
        <v>175</v>
      </c>
      <c r="H5736" t="inlineStr">
        <is>
          <t>Fort Walton Beach, Fla.</t>
        </is>
      </c>
      <c r="I5736" t="inlineStr">
        <is>
          <t>Transfer from Kansas State (2026 portal)</t>
        </is>
      </c>
    </row>
    <row r="5737">
      <c r="A5737" t="inlineStr">
        <is>
          <t>LSU</t>
        </is>
      </c>
      <c r="B5737" t="n">
        <v>93</v>
      </c>
      <c r="C5737" t="inlineStr">
        <is>
          <t>Jaylen Brown</t>
        </is>
      </c>
      <c r="D5737" t="inlineStr">
        <is>
          <t>Defensive End</t>
        </is>
      </c>
      <c r="E5737" t="inlineStr">
        <is>
          <t>Redshirt Sophomore</t>
        </is>
      </c>
      <c r="F5737" t="inlineStr">
        <is>
          <t>6'6"</t>
        </is>
      </c>
      <c r="G5737" t="n">
        <v>270</v>
      </c>
      <c r="H5737" t="inlineStr">
        <is>
          <t>Madison, Ala.</t>
        </is>
      </c>
      <c r="I5737" t="inlineStr">
        <is>
          <t>Transfer from South Carolina (2026 portal)</t>
        </is>
      </c>
    </row>
    <row r="5738">
      <c r="A5738" t="inlineStr">
        <is>
          <t>LSU</t>
        </is>
      </c>
      <c r="B5738" t="n">
        <v>55</v>
      </c>
      <c r="C5738" t="inlineStr">
        <is>
          <t>Lamar Brown</t>
        </is>
      </c>
      <c r="D5738" t="inlineStr">
        <is>
          <t>Defensive End</t>
        </is>
      </c>
      <c r="E5738" t="inlineStr">
        <is>
          <t>Freshman</t>
        </is>
      </c>
      <c r="F5738" t="inlineStr">
        <is>
          <t>6'4"</t>
        </is>
      </c>
      <c r="G5738" t="n">
        <v>295</v>
      </c>
      <c r="H5738" t="inlineStr">
        <is>
          <t>Erwinville, La.</t>
        </is>
      </c>
    </row>
    <row r="5739">
      <c r="A5739" t="inlineStr">
        <is>
          <t>LSU</t>
        </is>
      </c>
      <c r="B5739" t="n">
        <v>2</v>
      </c>
      <c r="C5739" t="inlineStr">
        <is>
          <t>Tre' Brown</t>
        </is>
      </c>
      <c r="D5739" t="inlineStr">
        <is>
          <t>Wide Receiver</t>
        </is>
      </c>
      <c r="E5739" t="inlineStr">
        <is>
          <t>Redshirt Junior</t>
        </is>
      </c>
      <c r="F5739" t="inlineStr">
        <is>
          <t>6'2"</t>
        </is>
      </c>
      <c r="G5739" t="n">
        <v>190</v>
      </c>
      <c r="H5739" t="inlineStr">
        <is>
          <t>Savannah, Ga.</t>
        </is>
      </c>
      <c r="I5739" t="inlineStr">
        <is>
          <t>Transfer from Old Dominion (2026 portal)</t>
        </is>
      </c>
    </row>
    <row r="5740">
      <c r="A5740" t="inlineStr">
        <is>
          <t>LSU</t>
        </is>
      </c>
      <c r="B5740" t="n">
        <v>97</v>
      </c>
      <c r="C5740" t="inlineStr">
        <is>
          <t>Dylan Carpenter</t>
        </is>
      </c>
      <c r="D5740" t="inlineStr">
        <is>
          <t>Defensive End</t>
        </is>
      </c>
      <c r="E5740" t="inlineStr">
        <is>
          <t>Redshirt Junior</t>
        </is>
      </c>
      <c r="F5740" t="inlineStr">
        <is>
          <t>6'3"</t>
        </is>
      </c>
      <c r="G5740" t="n">
        <v>252</v>
      </c>
      <c r="H5740" t="inlineStr">
        <is>
          <t>St. Amant, La.</t>
        </is>
      </c>
    </row>
    <row r="5741">
      <c r="A5741" t="inlineStr">
        <is>
          <t>LSU</t>
        </is>
      </c>
      <c r="B5741" t="n">
        <v>90</v>
      </c>
      <c r="C5741" t="inlineStr">
        <is>
          <t>Grant Chadwick</t>
        </is>
      </c>
      <c r="D5741" t="inlineStr">
        <is>
          <t>Punter</t>
        </is>
      </c>
      <c r="E5741" t="inlineStr">
        <is>
          <t>Junior</t>
        </is>
      </c>
      <c r="F5741" t="inlineStr">
        <is>
          <t>6'5"</t>
        </is>
      </c>
      <c r="G5741" t="n">
        <v>213</v>
      </c>
      <c r="H5741" t="inlineStr">
        <is>
          <t>Tullahoma, Tenn.</t>
        </is>
      </c>
    </row>
    <row r="5742">
      <c r="A5742" t="inlineStr">
        <is>
          <t>LSU</t>
        </is>
      </c>
      <c r="B5742" t="n">
        <v>11</v>
      </c>
      <c r="C5742" t="inlineStr">
        <is>
          <t>Landen Clark</t>
        </is>
      </c>
      <c r="D5742" t="inlineStr">
        <is>
          <t>Quarterback</t>
        </is>
      </c>
      <c r="E5742" t="inlineStr">
        <is>
          <t>Redshirt Sophomore</t>
        </is>
      </c>
      <c r="F5742" t="inlineStr">
        <is>
          <t>6'0"</t>
        </is>
      </c>
      <c r="G5742" t="n">
        <v>195</v>
      </c>
      <c r="H5742" t="inlineStr">
        <is>
          <t>Radford, Va.</t>
        </is>
      </c>
      <c r="I5742" t="inlineStr">
        <is>
          <t>Transfer from Elon (2026 portal)</t>
        </is>
      </c>
    </row>
    <row r="5743">
      <c r="A5743" t="inlineStr">
        <is>
          <t>LSU</t>
        </is>
      </c>
      <c r="B5743" t="n">
        <v>48</v>
      </c>
      <c r="C5743" t="inlineStr">
        <is>
          <t>Kolaj Cobbins</t>
        </is>
      </c>
      <c r="D5743" t="inlineStr">
        <is>
          <t>Defensive End</t>
        </is>
      </c>
      <c r="E5743" t="inlineStr">
        <is>
          <t>Redshirt Sophomore</t>
        </is>
      </c>
      <c r="F5743" t="inlineStr">
        <is>
          <t>6'3"</t>
        </is>
      </c>
      <c r="G5743" t="n">
        <v>234</v>
      </c>
      <c r="H5743" t="inlineStr">
        <is>
          <t>St. Rose, La.</t>
        </is>
      </c>
    </row>
    <row r="5744">
      <c r="A5744" t="inlineStr">
        <is>
          <t>LSU</t>
        </is>
      </c>
      <c r="B5744" t="n">
        <v>0</v>
      </c>
      <c r="C5744" t="inlineStr">
        <is>
          <t>Tamarcus Cooley</t>
        </is>
      </c>
      <c r="D5744" t="inlineStr">
        <is>
          <t>Safety</t>
        </is>
      </c>
      <c r="E5744" t="inlineStr">
        <is>
          <t>Redshirt Junior</t>
        </is>
      </c>
      <c r="F5744" t="inlineStr">
        <is>
          <t>6'0"</t>
        </is>
      </c>
      <c r="G5744" t="n">
        <v>206</v>
      </c>
      <c r="H5744" t="inlineStr">
        <is>
          <t>Raleigh, N.C.</t>
        </is>
      </c>
    </row>
    <row r="5745">
      <c r="A5745" t="inlineStr">
        <is>
          <t>LSU</t>
        </is>
      </c>
      <c r="B5745" t="n">
        <v>36</v>
      </c>
      <c r="C5745" t="inlineStr">
        <is>
          <t>Aidan Corbello</t>
        </is>
      </c>
      <c r="D5745" t="inlineStr">
        <is>
          <t>Placekicker</t>
        </is>
      </c>
      <c r="E5745" t="inlineStr">
        <is>
          <t>Redshirt Junior</t>
        </is>
      </c>
      <c r="F5745" t="inlineStr">
        <is>
          <t>5'9"</t>
        </is>
      </c>
      <c r="G5745" t="n">
        <v>199</v>
      </c>
      <c r="H5745" t="inlineStr">
        <is>
          <t>New Orleans, La.</t>
        </is>
      </c>
    </row>
    <row r="5746">
      <c r="A5746" t="inlineStr">
        <is>
          <t>LSU</t>
        </is>
      </c>
      <c r="B5746" t="n">
        <v>99</v>
      </c>
      <c r="C5746" t="inlineStr">
        <is>
          <t>Hayden Craig</t>
        </is>
      </c>
      <c r="D5746" t="inlineStr">
        <is>
          <t>Punter</t>
        </is>
      </c>
      <c r="E5746" t="inlineStr">
        <is>
          <t>Redshirt Freshman</t>
        </is>
      </c>
      <c r="F5746" t="inlineStr">
        <is>
          <t>6'1"</t>
        </is>
      </c>
      <c r="G5746" t="n">
        <v>206</v>
      </c>
      <c r="H5746" t="inlineStr">
        <is>
          <t>Mercier, Quebec, Canada</t>
        </is>
      </c>
      <c r="I5746" t="inlineStr">
        <is>
          <t>Transfer from Florida (2026 portal)</t>
        </is>
      </c>
    </row>
    <row r="5747">
      <c r="A5747" t="inlineStr">
        <is>
          <t>LSU</t>
        </is>
      </c>
      <c r="B5747" t="n">
        <v>81</v>
      </c>
      <c r="C5747" t="inlineStr">
        <is>
          <t>Landon Craig</t>
        </is>
      </c>
      <c r="D5747" t="inlineStr">
        <is>
          <t>Tight End</t>
        </is>
      </c>
      <c r="E5747" t="inlineStr">
        <is>
          <t>Redshirt Sophomore</t>
        </is>
      </c>
      <c r="F5747" t="inlineStr">
        <is>
          <t>6'3"</t>
        </is>
      </c>
      <c r="G5747" t="n">
        <v>230</v>
      </c>
      <c r="H5747" t="inlineStr">
        <is>
          <t>New Orleans, La.</t>
        </is>
      </c>
    </row>
    <row r="5748">
      <c r="A5748" t="inlineStr">
        <is>
          <t>LSU</t>
        </is>
      </c>
      <c r="B5748" t="n">
        <v>75</v>
      </c>
      <c r="C5748" t="inlineStr">
        <is>
          <t>Weston Davis</t>
        </is>
      </c>
      <c r="D5748" t="inlineStr">
        <is>
          <t>Offensive Tackle</t>
        </is>
      </c>
      <c r="E5748" t="inlineStr">
        <is>
          <t>Redshirt Sophomore</t>
        </is>
      </c>
      <c r="F5748" t="inlineStr">
        <is>
          <t>6'6"</t>
        </is>
      </c>
      <c r="G5748" t="n">
        <v>315</v>
      </c>
      <c r="H5748" t="inlineStr">
        <is>
          <t>Beaumont, Texas</t>
        </is>
      </c>
    </row>
    <row r="5749">
      <c r="A5749" t="inlineStr">
        <is>
          <t>LSU</t>
        </is>
      </c>
      <c r="B5749" t="n">
        <v>13</v>
      </c>
      <c r="C5749" t="inlineStr">
        <is>
          <t>Faheem Delane</t>
        </is>
      </c>
      <c r="D5749" t="inlineStr">
        <is>
          <t>Safety</t>
        </is>
      </c>
      <c r="E5749" t="inlineStr">
        <is>
          <t>Sophomore</t>
        </is>
      </c>
      <c r="F5749" t="inlineStr">
        <is>
          <t>6'2"</t>
        </is>
      </c>
      <c r="G5749" t="n">
        <v>213</v>
      </c>
      <c r="H5749" t="inlineStr">
        <is>
          <t>Good Hope, Md.</t>
        </is>
      </c>
      <c r="I5749" t="inlineStr">
        <is>
          <t>Transfer from Ohio State (2026 portal)</t>
        </is>
      </c>
    </row>
    <row r="5750">
      <c r="A5750" t="inlineStr">
        <is>
          <t>LSU</t>
        </is>
      </c>
      <c r="B5750" t="n">
        <v>34</v>
      </c>
      <c r="C5750" t="inlineStr">
        <is>
          <t>Mason Dossett</t>
        </is>
      </c>
      <c r="D5750" t="inlineStr">
        <is>
          <t>Safety</t>
        </is>
      </c>
      <c r="E5750" t="inlineStr">
        <is>
          <t>Redshirt Sophomore</t>
        </is>
      </c>
      <c r="F5750" t="inlineStr">
        <is>
          <t>6'0"</t>
        </is>
      </c>
      <c r="G5750" t="n">
        <v>187</v>
      </c>
      <c r="H5750" t="inlineStr">
        <is>
          <t>Missouri City, Texas</t>
        </is>
      </c>
      <c r="I5750" t="inlineStr">
        <is>
          <t>Transfer from Baylor (2026 portal)</t>
        </is>
      </c>
    </row>
    <row r="5751">
      <c r="A5751" t="inlineStr">
        <is>
          <t>LSU</t>
        </is>
      </c>
      <c r="B5751" t="n">
        <v>6</v>
      </c>
      <c r="C5751" t="inlineStr">
        <is>
          <t>TJ Dottery</t>
        </is>
      </c>
      <c r="D5751" t="inlineStr">
        <is>
          <t>Linebacker</t>
        </is>
      </c>
      <c r="E5751" t="inlineStr">
        <is>
          <t>5th-year Senior</t>
        </is>
      </c>
      <c r="F5751" t="inlineStr">
        <is>
          <t>6'2"</t>
        </is>
      </c>
      <c r="G5751" t="n">
        <v>225</v>
      </c>
      <c r="H5751" t="inlineStr">
        <is>
          <t>Montgomery, Ala.</t>
        </is>
      </c>
      <c r="I5751" t="inlineStr">
        <is>
          <t>Transfer from Ole Miss (2026 portal)</t>
        </is>
      </c>
    </row>
    <row r="5752">
      <c r="A5752" t="inlineStr">
        <is>
          <t>LSU</t>
        </is>
      </c>
      <c r="B5752" t="n">
        <v>29</v>
      </c>
      <c r="C5752" t="inlineStr">
        <is>
          <t>Caden Durham</t>
        </is>
      </c>
      <c r="D5752" t="inlineStr">
        <is>
          <t>Running Back</t>
        </is>
      </c>
      <c r="E5752" t="inlineStr">
        <is>
          <t>Junior</t>
        </is>
      </c>
      <c r="F5752" t="inlineStr">
        <is>
          <t>5'9"</t>
        </is>
      </c>
      <c r="G5752" t="n">
        <v>200</v>
      </c>
      <c r="H5752" t="inlineStr">
        <is>
          <t>Oklahoma City, Okla.</t>
        </is>
      </c>
    </row>
    <row r="5753">
      <c r="A5753" t="inlineStr">
        <is>
          <t>LSU</t>
        </is>
      </c>
      <c r="B5753" t="n">
        <v>24</v>
      </c>
      <c r="C5753" t="inlineStr">
        <is>
          <t>Joseph Ebun</t>
        </is>
      </c>
      <c r="D5753" t="inlineStr">
        <is>
          <t>Running Back</t>
        </is>
      </c>
      <c r="E5753" t="inlineStr">
        <is>
          <t>Redshirt Junior</t>
        </is>
      </c>
      <c r="F5753" t="inlineStr">
        <is>
          <t>5'11"</t>
        </is>
      </c>
      <c r="G5753" t="n">
        <v>191</v>
      </c>
      <c r="H5753" t="inlineStr">
        <is>
          <t>John's Creek, Ga.</t>
        </is>
      </c>
    </row>
    <row r="5754">
      <c r="A5754" t="inlineStr">
        <is>
          <t>LSU</t>
        </is>
      </c>
      <c r="B5754" t="n">
        <v>27</v>
      </c>
      <c r="C5754" t="inlineStr">
        <is>
          <t>Dez Ellis</t>
        </is>
      </c>
      <c r="D5754" t="inlineStr">
        <is>
          <t>Cornerback</t>
        </is>
      </c>
      <c r="E5754" t="inlineStr">
        <is>
          <t>Freshman</t>
        </is>
      </c>
      <c r="F5754" t="inlineStr">
        <is>
          <t>6'2"</t>
        </is>
      </c>
      <c r="G5754" t="n">
        <v>180</v>
      </c>
      <c r="H5754" t="inlineStr">
        <is>
          <t>Wisner, La.</t>
        </is>
      </c>
    </row>
    <row r="5755">
      <c r="A5755" t="inlineStr">
        <is>
          <t>LSU</t>
        </is>
      </c>
      <c r="B5755" t="n">
        <v>88</v>
      </c>
      <c r="C5755" t="inlineStr">
        <is>
          <t>Malik Elzy</t>
        </is>
      </c>
      <c r="D5755" t="inlineStr">
        <is>
          <t>Wide Receiver</t>
        </is>
      </c>
      <c r="E5755" t="inlineStr">
        <is>
          <t>Redshirt Junior</t>
        </is>
      </c>
      <c r="F5755" t="inlineStr">
        <is>
          <t>6'2"</t>
        </is>
      </c>
      <c r="G5755" t="n">
        <v>214</v>
      </c>
      <c r="H5755" t="inlineStr">
        <is>
          <t>Chicago, Ill.</t>
        </is>
      </c>
      <c r="I5755" t="inlineStr">
        <is>
          <t>Transfer from Illinois (2026 portal)</t>
        </is>
      </c>
    </row>
    <row r="5756">
      <c r="A5756" t="inlineStr">
        <is>
          <t>LSU</t>
        </is>
      </c>
      <c r="B5756" t="n">
        <v>22</v>
      </c>
      <c r="C5756" t="inlineStr">
        <is>
          <t>Havon Finney Jr.</t>
        </is>
      </c>
      <c r="D5756" t="inlineStr">
        <is>
          <t>Cornerback</t>
        </is>
      </c>
      <c r="E5756" t="inlineStr">
        <is>
          <t>Freshman</t>
        </is>
      </c>
      <c r="F5756" t="inlineStr">
        <is>
          <t>6'1"</t>
        </is>
      </c>
      <c r="G5756" t="n">
        <v>173</v>
      </c>
      <c r="H5756" t="inlineStr">
        <is>
          <t>Carson, Calif.</t>
        </is>
      </c>
    </row>
    <row r="5757">
      <c r="A5757" t="inlineStr">
        <is>
          <t>LSU</t>
        </is>
      </c>
      <c r="B5757" t="n">
        <v>53</v>
      </c>
      <c r="C5757" t="inlineStr">
        <is>
          <t>Hayes Fuqua</t>
        </is>
      </c>
      <c r="D5757" t="inlineStr">
        <is>
          <t>Offensive Line</t>
        </is>
      </c>
      <c r="E5757" t="inlineStr">
        <is>
          <t>Redshirt Freshman</t>
        </is>
      </c>
      <c r="F5757" t="inlineStr">
        <is>
          <t>6'6"</t>
        </is>
      </c>
      <c r="G5757" t="n">
        <v>281</v>
      </c>
      <c r="H5757" t="inlineStr">
        <is>
          <t>West Monroe, La.</t>
        </is>
      </c>
    </row>
    <row r="5758">
      <c r="A5758" t="inlineStr">
        <is>
          <t>LSU</t>
        </is>
      </c>
      <c r="B5758" t="n">
        <v>23</v>
      </c>
      <c r="C5758" t="inlineStr">
        <is>
          <t>Stacy Gage</t>
        </is>
      </c>
      <c r="D5758" t="inlineStr">
        <is>
          <t>Running Back</t>
        </is>
      </c>
      <c r="E5758" t="inlineStr">
        <is>
          <t>Redshirt Sophomore</t>
        </is>
      </c>
      <c r="F5758" t="inlineStr">
        <is>
          <t>5'10"</t>
        </is>
      </c>
      <c r="G5758" t="n">
        <v>206</v>
      </c>
      <c r="H5758" t="inlineStr">
        <is>
          <t>Tampa, Fla.</t>
        </is>
      </c>
      <c r="I5758" t="inlineStr">
        <is>
          <t>Transfer from UCF (2026 portal)</t>
        </is>
      </c>
    </row>
    <row r="5759">
      <c r="A5759" t="inlineStr">
        <is>
          <t>LSU</t>
        </is>
      </c>
      <c r="B5759" t="n">
        <v>25</v>
      </c>
      <c r="C5759" t="inlineStr">
        <is>
          <t>Rod Gainey Jr.</t>
        </is>
      </c>
      <c r="D5759" t="inlineStr">
        <is>
          <t>Running Back</t>
        </is>
      </c>
      <c r="E5759" t="inlineStr">
        <is>
          <t>Redshirt Sophomore</t>
        </is>
      </c>
      <c r="F5759" t="inlineStr">
        <is>
          <t>5'9"</t>
        </is>
      </c>
      <c r="G5759" t="n">
        <v>183</v>
      </c>
      <c r="H5759" t="inlineStr">
        <is>
          <t>Tampa, Fla.</t>
        </is>
      </c>
      <c r="I5759" t="inlineStr">
        <is>
          <t>Transfer from Charlotte (2026 portal)</t>
        </is>
      </c>
    </row>
    <row r="5760">
      <c r="A5760" t="inlineStr">
        <is>
          <t>LSU</t>
        </is>
      </c>
      <c r="B5760" t="n">
        <v>99</v>
      </c>
      <c r="C5760" t="inlineStr">
        <is>
          <t>Deuce Geralds</t>
        </is>
      </c>
      <c r="D5760" t="inlineStr">
        <is>
          <t>Defensive Tackle</t>
        </is>
      </c>
      <c r="E5760" t="inlineStr">
        <is>
          <t>Freshman</t>
        </is>
      </c>
      <c r="F5760" t="inlineStr">
        <is>
          <t>6'1"</t>
        </is>
      </c>
      <c r="G5760" t="n">
        <v>279</v>
      </c>
      <c r="H5760" t="inlineStr">
        <is>
          <t>Suwanee, Ga.</t>
        </is>
      </c>
    </row>
    <row r="5761">
      <c r="A5761" t="inlineStr">
        <is>
          <t>LSU</t>
        </is>
      </c>
      <c r="B5761" t="n">
        <v>49</v>
      </c>
      <c r="C5761" t="inlineStr">
        <is>
          <t>Theo Grace</t>
        </is>
      </c>
      <c r="D5761" t="inlineStr">
        <is>
          <t>Linebacker</t>
        </is>
      </c>
      <c r="E5761" t="inlineStr">
        <is>
          <t>Redshirt Freshman</t>
        </is>
      </c>
      <c r="F5761" t="inlineStr">
        <is>
          <t>6'2"</t>
        </is>
      </c>
      <c r="G5761" t="n">
        <v>231</v>
      </c>
      <c r="H5761" t="inlineStr">
        <is>
          <t>Kearney, Mo.</t>
        </is>
      </c>
    </row>
    <row r="5762">
      <c r="A5762" t="inlineStr">
        <is>
          <t>LSU</t>
        </is>
      </c>
      <c r="B5762" t="n">
        <v>44</v>
      </c>
      <c r="C5762" t="inlineStr">
        <is>
          <t>Zach Grace</t>
        </is>
      </c>
      <c r="D5762" t="inlineStr">
        <is>
          <t>Tight End</t>
        </is>
      </c>
      <c r="E5762" t="inlineStr">
        <is>
          <t>Redshirt Junior</t>
        </is>
      </c>
      <c r="F5762" t="inlineStr">
        <is>
          <t>6'2"</t>
        </is>
      </c>
      <c r="G5762" t="n">
        <v>236</v>
      </c>
      <c r="H5762" t="inlineStr">
        <is>
          <t>Kearney, Mo.</t>
        </is>
      </c>
      <c r="I5762" t="inlineStr">
        <is>
          <t>Transfer from Oregon (2026 portal)</t>
        </is>
      </c>
    </row>
    <row r="5763">
      <c r="A5763" t="inlineStr">
        <is>
          <t>LSU</t>
        </is>
      </c>
      <c r="B5763" t="n">
        <v>90</v>
      </c>
      <c r="C5763" t="inlineStr">
        <is>
          <t>Stephiylan Green</t>
        </is>
      </c>
      <c r="D5763" t="inlineStr">
        <is>
          <t>Defensive Tackle</t>
        </is>
      </c>
      <c r="E5763" t="inlineStr">
        <is>
          <t>Redshirt Junior</t>
        </is>
      </c>
      <c r="F5763" t="inlineStr">
        <is>
          <t>6'3"</t>
        </is>
      </c>
      <c r="G5763" t="n">
        <v>296</v>
      </c>
      <c r="H5763" t="inlineStr">
        <is>
          <t>Rome, Ga.</t>
        </is>
      </c>
      <c r="I5763" t="inlineStr">
        <is>
          <t>Transfer from Clemson (2026 portal)</t>
        </is>
      </c>
    </row>
    <row r="5764">
      <c r="A5764" t="inlineStr">
        <is>
          <t>LSU</t>
        </is>
      </c>
      <c r="B5764" t="n">
        <v>14</v>
      </c>
      <c r="C5764" t="inlineStr">
        <is>
          <t>Trey'Dez Green</t>
        </is>
      </c>
      <c r="D5764" t="inlineStr">
        <is>
          <t>Tight End</t>
        </is>
      </c>
      <c r="E5764" t="inlineStr">
        <is>
          <t>Junior</t>
        </is>
      </c>
      <c r="F5764" t="inlineStr">
        <is>
          <t>6'7"</t>
        </is>
      </c>
      <c r="G5764" t="n">
        <v>237</v>
      </c>
      <c r="H5764" t="inlineStr">
        <is>
          <t>Jackson, La.</t>
        </is>
      </c>
    </row>
    <row r="5765">
      <c r="A5765" t="inlineStr">
        <is>
          <t>LSU</t>
        </is>
      </c>
      <c r="B5765" t="n">
        <v>27</v>
      </c>
      <c r="C5765" t="inlineStr">
        <is>
          <t>Raycine Guillory Jr.</t>
        </is>
      </c>
      <c r="D5765" t="inlineStr">
        <is>
          <t>Running Back</t>
        </is>
      </c>
      <c r="E5765" t="inlineStr">
        <is>
          <t>Redshirt Freshman</t>
        </is>
      </c>
      <c r="F5765" t="inlineStr">
        <is>
          <t>5'10"</t>
        </is>
      </c>
      <c r="G5765" t="n">
        <v>179</v>
      </c>
      <c r="H5765" t="inlineStr">
        <is>
          <t>Fort Worth, Texas</t>
        </is>
      </c>
      <c r="I5765" t="inlineStr">
        <is>
          <t>Transfer from Utah (2026 portal)</t>
        </is>
      </c>
    </row>
    <row r="5766">
      <c r="A5766" t="inlineStr">
        <is>
          <t>LSU</t>
        </is>
      </c>
      <c r="B5766" t="n">
        <v>25</v>
      </c>
      <c r="C5766" t="inlineStr">
        <is>
          <t>Aiden Hall</t>
        </is>
      </c>
      <c r="D5766" t="inlineStr">
        <is>
          <t>Safety</t>
        </is>
      </c>
      <c r="E5766" t="inlineStr">
        <is>
          <t>Freshman</t>
        </is>
      </c>
      <c r="F5766" t="inlineStr">
        <is>
          <t>6'2"</t>
        </is>
      </c>
      <c r="G5766" t="n">
        <v>193</v>
      </c>
      <c r="H5766" t="inlineStr">
        <is>
          <t>New Orleans, La.</t>
        </is>
      </c>
    </row>
    <row r="5767">
      <c r="A5767" t="inlineStr">
        <is>
          <t>LSU</t>
        </is>
      </c>
      <c r="B5767" t="n">
        <v>43</v>
      </c>
      <c r="C5767" t="inlineStr">
        <is>
          <t>Silas Hall</t>
        </is>
      </c>
      <c r="D5767" t="inlineStr">
        <is>
          <t>Long Snapper</t>
        </is>
      </c>
      <c r="E5767" t="inlineStr">
        <is>
          <t>Sophomore</t>
        </is>
      </c>
      <c r="F5767" t="inlineStr">
        <is>
          <t>6'3"</t>
        </is>
      </c>
      <c r="G5767" t="n">
        <v>216</v>
      </c>
      <c r="H5767" t="inlineStr">
        <is>
          <t>Baton Rouge, La.</t>
        </is>
      </c>
    </row>
    <row r="5768">
      <c r="A5768" t="inlineStr">
        <is>
          <t>LSU</t>
        </is>
      </c>
      <c r="B5768" t="n">
        <v>70</v>
      </c>
      <c r="C5768" t="inlineStr">
        <is>
          <t>Devin Harper</t>
        </is>
      </c>
      <c r="D5768" t="inlineStr">
        <is>
          <t>Offensive Tackle</t>
        </is>
      </c>
      <c r="E5768" t="inlineStr">
        <is>
          <t>Sophomore</t>
        </is>
      </c>
      <c r="F5768" t="inlineStr">
        <is>
          <t>6'4"</t>
        </is>
      </c>
      <c r="G5768" t="n">
        <v>312</v>
      </c>
      <c r="H5768" t="inlineStr">
        <is>
          <t>Shreveport, La.</t>
        </is>
      </c>
      <c r="I5768" t="inlineStr">
        <is>
          <t>Transfer from Ole Miss (2026 portal)</t>
        </is>
      </c>
    </row>
    <row r="5769">
      <c r="A5769" t="inlineStr">
        <is>
          <t>LSU</t>
        </is>
      </c>
      <c r="B5769" t="n">
        <v>4</v>
      </c>
      <c r="C5769" t="inlineStr">
        <is>
          <t>Jackson Harris</t>
        </is>
      </c>
      <c r="D5769" t="inlineStr">
        <is>
          <t>Wide Receiver</t>
        </is>
      </c>
      <c r="E5769" t="inlineStr">
        <is>
          <t>Redshirt Junior</t>
        </is>
      </c>
      <c r="F5769" t="inlineStr">
        <is>
          <t>6'2"</t>
        </is>
      </c>
      <c r="G5769" t="n">
        <v>202</v>
      </c>
      <c r="H5769" t="inlineStr">
        <is>
          <t>Berkeley, Calif.</t>
        </is>
      </c>
      <c r="I5769" t="inlineStr">
        <is>
          <t>Transfer from Hawai'i (2026 portal)</t>
        </is>
      </c>
    </row>
    <row r="5770">
      <c r="A5770" t="inlineStr">
        <is>
          <t>LSU</t>
        </is>
      </c>
      <c r="B5770" t="n">
        <v>91</v>
      </c>
      <c r="C5770" t="inlineStr">
        <is>
          <t>Trenton Henderson</t>
        </is>
      </c>
      <c r="D5770" t="inlineStr">
        <is>
          <t>Defensive End</t>
        </is>
      </c>
      <c r="E5770" t="inlineStr">
        <is>
          <t>Freshman</t>
        </is>
      </c>
      <c r="F5770" t="inlineStr">
        <is>
          <t>6'4"</t>
        </is>
      </c>
      <c r="G5770" t="n">
        <v>243</v>
      </c>
      <c r="H5770" t="inlineStr">
        <is>
          <t>Pensacola, Fla.</t>
        </is>
      </c>
    </row>
    <row r="5771">
      <c r="A5771" t="inlineStr">
        <is>
          <t>LSU</t>
        </is>
      </c>
      <c r="B5771" t="n">
        <v>32</v>
      </c>
      <c r="C5771" t="inlineStr">
        <is>
          <t>Gavin Higgins</t>
        </is>
      </c>
      <c r="D5771" t="inlineStr">
        <is>
          <t>Placekicker</t>
        </is>
      </c>
      <c r="E5771" t="inlineStr">
        <is>
          <t>Freshman</t>
        </is>
      </c>
      <c r="F5771" t="inlineStr">
        <is>
          <t>5'11"</t>
        </is>
      </c>
      <c r="G5771" t="n">
        <v>189</v>
      </c>
      <c r="H5771" t="inlineStr">
        <is>
          <t>Baton Rouge, La.</t>
        </is>
      </c>
    </row>
    <row r="5772">
      <c r="A5772" t="inlineStr">
        <is>
          <t>LSU</t>
        </is>
      </c>
      <c r="B5772" t="n">
        <v>84</v>
      </c>
      <c r="C5772" t="inlineStr">
        <is>
          <t>Tyree Holloway</t>
        </is>
      </c>
      <c r="D5772" t="inlineStr">
        <is>
          <t>Wide Receiver</t>
        </is>
      </c>
      <c r="E5772" t="inlineStr">
        <is>
          <t>Redshirt Junior</t>
        </is>
      </c>
      <c r="F5772" t="inlineStr">
        <is>
          <t>5'10"</t>
        </is>
      </c>
      <c r="G5772" t="n">
        <v>174</v>
      </c>
      <c r="H5772" t="inlineStr">
        <is>
          <t>Jacksonville, N.C.</t>
        </is>
      </c>
      <c r="I5772" t="inlineStr">
        <is>
          <t>Transfer from West Florida (2026 portal)</t>
        </is>
      </c>
    </row>
    <row r="5773">
      <c r="A5773" t="inlineStr">
        <is>
          <t>LSU</t>
        </is>
      </c>
      <c r="B5773" t="n">
        <v>56</v>
      </c>
      <c r="C5773" t="inlineStr">
        <is>
          <t>Jake Ibieta</t>
        </is>
      </c>
      <c r="D5773" t="inlineStr">
        <is>
          <t>Linebacker</t>
        </is>
      </c>
      <c r="E5773" t="inlineStr">
        <is>
          <t>Redshirt Junior</t>
        </is>
      </c>
      <c r="F5773" t="inlineStr">
        <is>
          <t>6'0"</t>
        </is>
      </c>
      <c r="G5773" t="n">
        <v>237</v>
      </c>
      <c r="H5773" t="inlineStr">
        <is>
          <t>Metairie, La.</t>
        </is>
      </c>
    </row>
    <row r="5774">
      <c r="A5774" t="inlineStr">
        <is>
          <t>LSU</t>
        </is>
      </c>
      <c r="B5774" t="n">
        <v>8</v>
      </c>
      <c r="C5774" t="inlineStr">
        <is>
          <t>Ja'Keem Jackson</t>
        </is>
      </c>
      <c r="D5774" t="inlineStr">
        <is>
          <t>Cornerback</t>
        </is>
      </c>
      <c r="E5774" t="inlineStr">
        <is>
          <t>Redshirt Junior</t>
        </is>
      </c>
      <c r="F5774" t="inlineStr">
        <is>
          <t>6'0"</t>
        </is>
      </c>
      <c r="G5774" t="n">
        <v>188</v>
      </c>
      <c r="H5774" t="inlineStr">
        <is>
          <t>Kissimmee, Fla.</t>
        </is>
      </c>
    </row>
    <row r="5775">
      <c r="A5775" t="inlineStr">
        <is>
          <t>LSU</t>
        </is>
      </c>
      <c r="B5775" t="n">
        <v>85</v>
      </c>
      <c r="C5775" t="inlineStr">
        <is>
          <t>Josh Jackson</t>
        </is>
      </c>
      <c r="D5775" t="inlineStr">
        <is>
          <t>Wide Receiver</t>
        </is>
      </c>
      <c r="E5775" t="inlineStr">
        <is>
          <t>Redshirt Sophomore</t>
        </is>
      </c>
      <c r="F5775" t="inlineStr">
        <is>
          <t>6'2"</t>
        </is>
      </c>
      <c r="G5775" t="n">
        <v>199</v>
      </c>
      <c r="H5775" t="inlineStr">
        <is>
          <t>New Orleans, La.</t>
        </is>
      </c>
      <c r="I5775" t="inlineStr">
        <is>
          <t>Transfer from McNeese (2026 portal)</t>
        </is>
      </c>
    </row>
    <row r="5776">
      <c r="A5776" t="inlineStr">
        <is>
          <t>LSU</t>
        </is>
      </c>
      <c r="B5776" t="n">
        <v>30</v>
      </c>
      <c r="C5776" t="inlineStr">
        <is>
          <t>Treylan James</t>
        </is>
      </c>
      <c r="D5776" t="inlineStr">
        <is>
          <t>Cornerback</t>
        </is>
      </c>
      <c r="E5776" t="inlineStr">
        <is>
          <t>Redshirt Junior</t>
        </is>
      </c>
      <c r="F5776" t="inlineStr">
        <is>
          <t>6'1"</t>
        </is>
      </c>
      <c r="G5776" t="n">
        <v>183</v>
      </c>
      <c r="H5776" t="inlineStr">
        <is>
          <t>Baton Rouge, La.</t>
        </is>
      </c>
      <c r="I5776" t="inlineStr">
        <is>
          <t>Transfer from Southern (2026 portal)</t>
        </is>
      </c>
    </row>
    <row r="5777">
      <c r="A5777" t="inlineStr">
        <is>
          <t>LSU</t>
        </is>
      </c>
      <c r="B5777" t="n">
        <v>31</v>
      </c>
      <c r="C5777" t="inlineStr">
        <is>
          <t>CJ Jimcoily</t>
        </is>
      </c>
      <c r="D5777" t="inlineStr">
        <is>
          <t>Linebacker</t>
        </is>
      </c>
      <c r="E5777" t="inlineStr">
        <is>
          <t>Sophomore</t>
        </is>
      </c>
      <c r="F5777" t="inlineStr">
        <is>
          <t>6'3"</t>
        </is>
      </c>
      <c r="G5777" t="n">
        <v>218</v>
      </c>
      <c r="H5777" t="inlineStr">
        <is>
          <t>Nashville, Tenn.</t>
        </is>
      </c>
    </row>
    <row r="5778">
      <c r="A5778" t="inlineStr">
        <is>
          <t>LSU</t>
        </is>
      </c>
      <c r="B5778" t="n">
        <v>13</v>
      </c>
      <c r="C5778" t="inlineStr">
        <is>
          <t>Dilin Jones</t>
        </is>
      </c>
      <c r="D5778" t="inlineStr">
        <is>
          <t>Running Back</t>
        </is>
      </c>
      <c r="E5778" t="inlineStr">
        <is>
          <t>Redshirt Sophomore</t>
        </is>
      </c>
      <c r="F5778" t="inlineStr">
        <is>
          <t>5'11"</t>
        </is>
      </c>
      <c r="G5778" t="n">
        <v>211</v>
      </c>
      <c r="H5778" t="inlineStr">
        <is>
          <t>Laurel, Md.</t>
        </is>
      </c>
      <c r="I5778" t="inlineStr">
        <is>
          <t>Transfer from Wisconsin (2026 portal)</t>
        </is>
      </c>
    </row>
    <row r="5779">
      <c r="A5779" t="inlineStr">
        <is>
          <t>LSU</t>
        </is>
      </c>
      <c r="B5779" t="n">
        <v>57</v>
      </c>
      <c r="C5779" t="inlineStr">
        <is>
          <t>JaKolby Jones</t>
        </is>
      </c>
      <c r="D5779" t="inlineStr">
        <is>
          <t>Offensive Tackle</t>
        </is>
      </c>
      <c r="E5779" t="inlineStr">
        <is>
          <t>Junior</t>
        </is>
      </c>
      <c r="F5779" t="inlineStr">
        <is>
          <t>6'5"</t>
        </is>
      </c>
      <c r="G5779" t="n">
        <v>298</v>
      </c>
      <c r="H5779" t="inlineStr">
        <is>
          <t>Many, La.</t>
        </is>
      </c>
    </row>
    <row r="5780">
      <c r="A5780" t="inlineStr">
        <is>
          <t>LSU</t>
        </is>
      </c>
      <c r="B5780" t="n">
        <v>54</v>
      </c>
      <c r="C5780" t="inlineStr">
        <is>
          <t>Ja'Mard Jones Jr.</t>
        </is>
      </c>
      <c r="D5780" t="inlineStr">
        <is>
          <t>Offensive Line</t>
        </is>
      </c>
      <c r="E5780" t="inlineStr">
        <is>
          <t>Sophomore</t>
        </is>
      </c>
      <c r="F5780" t="inlineStr">
        <is>
          <t>6'2"</t>
        </is>
      </c>
      <c r="G5780" t="n">
        <v>312</v>
      </c>
      <c r="H5780" t="inlineStr">
        <is>
          <t>Metairie, La.</t>
        </is>
      </c>
      <c r="I5780" t="inlineStr">
        <is>
          <t>Transfer from Nicholls (2026 portal)</t>
        </is>
      </c>
    </row>
    <row r="5781">
      <c r="A5781" t="inlineStr">
        <is>
          <t>LSU</t>
        </is>
      </c>
      <c r="B5781" t="n">
        <v>42</v>
      </c>
      <c r="C5781" t="inlineStr">
        <is>
          <t>Davhon Keys</t>
        </is>
      </c>
      <c r="D5781" t="inlineStr">
        <is>
          <t>Linebacker</t>
        </is>
      </c>
      <c r="E5781" t="inlineStr">
        <is>
          <t>Junior</t>
        </is>
      </c>
      <c r="F5781" t="inlineStr">
        <is>
          <t>6'0"</t>
        </is>
      </c>
      <c r="G5781" t="n">
        <v>227</v>
      </c>
      <c r="H5781" t="inlineStr">
        <is>
          <t>Aledo, Texas</t>
        </is>
      </c>
    </row>
    <row r="5782">
      <c r="A5782" t="inlineStr">
        <is>
          <t>LSU</t>
        </is>
      </c>
      <c r="B5782" t="n">
        <v>46</v>
      </c>
      <c r="C5782" t="inlineStr">
        <is>
          <t>Seth Knothe</t>
        </is>
      </c>
      <c r="D5782" t="inlineStr">
        <is>
          <t>Defensive Back</t>
        </is>
      </c>
      <c r="E5782" t="inlineStr">
        <is>
          <t>5th-year Senior</t>
        </is>
      </c>
      <c r="F5782" t="inlineStr">
        <is>
          <t>6'1"</t>
        </is>
      </c>
      <c r="G5782" t="n">
        <v>214</v>
      </c>
      <c r="H5782" t="inlineStr">
        <is>
          <t>Boise, Idaho</t>
        </is>
      </c>
    </row>
    <row r="5783">
      <c r="A5783" t="inlineStr">
        <is>
          <t>LSU</t>
        </is>
      </c>
      <c r="B5783" t="n">
        <v>47</v>
      </c>
      <c r="C5783" t="inlineStr">
        <is>
          <t>JD LaFleur</t>
        </is>
      </c>
      <c r="D5783" t="inlineStr">
        <is>
          <t>Tight End</t>
        </is>
      </c>
      <c r="E5783" t="inlineStr">
        <is>
          <t>Redshirt Freshman</t>
        </is>
      </c>
      <c r="F5783" t="inlineStr">
        <is>
          <t>6'6"</t>
        </is>
      </c>
      <c r="G5783" t="n">
        <v>254</v>
      </c>
      <c r="H5783" t="inlineStr">
        <is>
          <t>Sulphur, La.</t>
        </is>
      </c>
    </row>
    <row r="5784">
      <c r="A5784" t="inlineStr">
        <is>
          <t>LSU</t>
        </is>
      </c>
      <c r="B5784" t="n">
        <v>73</v>
      </c>
      <c r="C5784" t="inlineStr">
        <is>
          <t>Adrian Lamb</t>
        </is>
      </c>
      <c r="D5784" t="inlineStr">
        <is>
          <t>Offensive Line</t>
        </is>
      </c>
      <c r="E5784" t="inlineStr">
        <is>
          <t>Redshirt Sophomore</t>
        </is>
      </c>
      <c r="F5784" t="inlineStr">
        <is>
          <t>6'5"</t>
        </is>
      </c>
      <c r="G5784" t="n">
        <v>290</v>
      </c>
      <c r="H5784" t="inlineStr">
        <is>
          <t>Beaufort, S.C.</t>
        </is>
      </c>
    </row>
    <row r="5785">
      <c r="A5785" t="inlineStr">
        <is>
          <t>LSU</t>
        </is>
      </c>
      <c r="B5785" t="n">
        <v>10</v>
      </c>
      <c r="C5785" t="inlineStr">
        <is>
          <t>Sam Leavitt</t>
        </is>
      </c>
      <c r="D5785" t="inlineStr">
        <is>
          <t>Quarterback</t>
        </is>
      </c>
      <c r="E5785" t="inlineStr">
        <is>
          <t>Redshirt Junior</t>
        </is>
      </c>
      <c r="F5785" t="inlineStr">
        <is>
          <t>6'2"</t>
        </is>
      </c>
      <c r="G5785" t="n">
        <v>216</v>
      </c>
      <c r="H5785" t="inlineStr">
        <is>
          <t>West Linn, Ore.</t>
        </is>
      </c>
      <c r="I5785" t="inlineStr">
        <is>
          <t>Transfer from Arizona State (2026 portal)</t>
        </is>
      </c>
    </row>
    <row r="5786">
      <c r="A5786" t="inlineStr">
        <is>
          <t>LSU</t>
        </is>
      </c>
      <c r="B5786" t="n">
        <v>6</v>
      </c>
      <c r="C5786" t="inlineStr">
        <is>
          <t>Husan Longstreet</t>
        </is>
      </c>
      <c r="D5786" t="inlineStr">
        <is>
          <t>Quarterback</t>
        </is>
      </c>
      <c r="E5786" t="inlineStr">
        <is>
          <t>Redshirt Freshman</t>
        </is>
      </c>
      <c r="F5786" t="inlineStr">
        <is>
          <t>6'1"</t>
        </is>
      </c>
      <c r="G5786" t="n">
        <v>195</v>
      </c>
      <c r="H5786" t="inlineStr">
        <is>
          <t>Corona, Calif.</t>
        </is>
      </c>
      <c r="I5786" t="inlineStr">
        <is>
          <t>Transfer from USC (2026 portal)</t>
        </is>
      </c>
    </row>
    <row r="5787">
      <c r="A5787" t="inlineStr">
        <is>
          <t>LSU</t>
        </is>
      </c>
      <c r="B5787" t="n">
        <v>86</v>
      </c>
      <c r="C5787" t="inlineStr">
        <is>
          <t>Jabari Mack</t>
        </is>
      </c>
      <c r="D5787" t="inlineStr">
        <is>
          <t>Wide Receiver</t>
        </is>
      </c>
      <c r="E5787" t="inlineStr">
        <is>
          <t>Freshman</t>
        </is>
      </c>
      <c r="F5787" t="inlineStr">
        <is>
          <t>6'0"</t>
        </is>
      </c>
      <c r="G5787" t="n">
        <v>195</v>
      </c>
      <c r="H5787" t="inlineStr">
        <is>
          <t>Kenner, La.</t>
        </is>
      </c>
    </row>
    <row r="5788">
      <c r="A5788" t="inlineStr">
        <is>
          <t>LSU</t>
        </is>
      </c>
      <c r="B5788" t="n">
        <v>19</v>
      </c>
      <c r="C5788" t="inlineStr">
        <is>
          <t>Kaden Martin</t>
        </is>
      </c>
      <c r="D5788" t="inlineStr">
        <is>
          <t>Quarterback</t>
        </is>
      </c>
      <c r="E5788" t="inlineStr">
        <is>
          <t>5th-year Senior</t>
        </is>
      </c>
      <c r="F5788" t="inlineStr">
        <is>
          <t>5'11"</t>
        </is>
      </c>
      <c r="G5788" t="n">
        <v>231</v>
      </c>
      <c r="H5788" t="inlineStr">
        <is>
          <t>Atlanta, Ga.</t>
        </is>
      </c>
      <c r="I5788" t="inlineStr">
        <is>
          <t>Transfer from Middle Tennessee (2026 portal)</t>
        </is>
      </c>
    </row>
    <row r="5789">
      <c r="A5789" t="inlineStr">
        <is>
          <t>LSU</t>
        </is>
      </c>
      <c r="B5789" t="n">
        <v>71</v>
      </c>
      <c r="C5789" t="inlineStr">
        <is>
          <t>Brysten Martinez</t>
        </is>
      </c>
      <c r="D5789" t="inlineStr">
        <is>
          <t>Offensive Tackle</t>
        </is>
      </c>
      <c r="E5789" t="inlineStr">
        <is>
          <t>Freshman</t>
        </is>
      </c>
      <c r="F5789" t="inlineStr">
        <is>
          <t>6'5"</t>
        </is>
      </c>
      <c r="G5789" t="n">
        <v>318</v>
      </c>
      <c r="H5789" t="inlineStr">
        <is>
          <t>Gonzales, La.</t>
        </is>
      </c>
    </row>
    <row r="5790">
      <c r="A5790" t="inlineStr">
        <is>
          <t>LSU</t>
        </is>
      </c>
      <c r="B5790" t="n">
        <v>96</v>
      </c>
      <c r="C5790" t="inlineStr">
        <is>
          <t>Dominick McKinley</t>
        </is>
      </c>
      <c r="D5790" t="inlineStr">
        <is>
          <t>Defensive Tackle</t>
        </is>
      </c>
      <c r="E5790" t="inlineStr">
        <is>
          <t>Junior</t>
        </is>
      </c>
      <c r="F5790" t="inlineStr">
        <is>
          <t>6'6"</t>
        </is>
      </c>
      <c r="G5790" t="n">
        <v>297</v>
      </c>
      <c r="H5790" t="inlineStr">
        <is>
          <t>Lafayette, La.</t>
        </is>
      </c>
    </row>
    <row r="5791">
      <c r="A5791" t="inlineStr">
        <is>
          <t>LSU</t>
        </is>
      </c>
      <c r="B5791" t="n">
        <v>51</v>
      </c>
      <c r="C5791" t="inlineStr">
        <is>
          <t>Ryan Miret</t>
        </is>
      </c>
      <c r="D5791" t="inlineStr">
        <is>
          <t>Interior Offensive Line</t>
        </is>
      </c>
      <c r="E5791" t="inlineStr">
        <is>
          <t>Freshman</t>
        </is>
      </c>
      <c r="F5791" t="inlineStr">
        <is>
          <t>6'4"</t>
        </is>
      </c>
      <c r="G5791" t="n">
        <v>300</v>
      </c>
      <c r="H5791" t="inlineStr">
        <is>
          <t>Miami, Fla.</t>
        </is>
      </c>
    </row>
    <row r="5792">
      <c r="A5792" t="inlineStr">
        <is>
          <t>LSU</t>
        </is>
      </c>
      <c r="B5792" t="n">
        <v>61</v>
      </c>
      <c r="C5792" t="inlineStr">
        <is>
          <t>Braelin Moore</t>
        </is>
      </c>
      <c r="D5792" t="inlineStr">
        <is>
          <t>Offensive Line</t>
        </is>
      </c>
      <c r="E5792" t="inlineStr">
        <is>
          <t>5th-year Senior</t>
        </is>
      </c>
      <c r="F5792" t="inlineStr">
        <is>
          <t>6'2"</t>
        </is>
      </c>
      <c r="G5792" t="n">
        <v>301</v>
      </c>
      <c r="H5792" t="inlineStr">
        <is>
          <t>Bethlehem, Pa.</t>
        </is>
      </c>
    </row>
    <row r="5793">
      <c r="A5793" t="inlineStr">
        <is>
          <t>LSU</t>
        </is>
      </c>
      <c r="B5793" t="n">
        <v>32</v>
      </c>
      <c r="C5793" t="inlineStr">
        <is>
          <t>Keylan Moses</t>
        </is>
      </c>
      <c r="D5793" t="inlineStr">
        <is>
          <t>Linebacker</t>
        </is>
      </c>
      <c r="E5793" t="inlineStr">
        <is>
          <t>Redshirt Freshman</t>
        </is>
      </c>
      <c r="F5793" t="inlineStr">
        <is>
          <t>6'2"</t>
        </is>
      </c>
      <c r="G5793" t="n">
        <v>212</v>
      </c>
      <c r="H5793" t="inlineStr">
        <is>
          <t>Baton Rouge, La.</t>
        </is>
      </c>
    </row>
    <row r="5794">
      <c r="A5794" t="inlineStr">
        <is>
          <t>LSU</t>
        </is>
      </c>
      <c r="B5794" t="n">
        <v>82</v>
      </c>
      <c r="C5794" t="inlineStr">
        <is>
          <t>Roman Mothershed</t>
        </is>
      </c>
      <c r="D5794" t="inlineStr">
        <is>
          <t>Wide Receiver</t>
        </is>
      </c>
      <c r="E5794" t="inlineStr">
        <is>
          <t>Redshirt Junior</t>
        </is>
      </c>
      <c r="F5794" t="inlineStr">
        <is>
          <t>6'5"</t>
        </is>
      </c>
      <c r="G5794" t="n">
        <v>208</v>
      </c>
      <c r="H5794" t="inlineStr">
        <is>
          <t>Montgomery, Ala.</t>
        </is>
      </c>
      <c r="I5794" t="inlineStr">
        <is>
          <t>Transfer from Troy (2026 portal)</t>
        </is>
      </c>
    </row>
    <row r="5795">
      <c r="A5795" t="inlineStr">
        <is>
          <t>LSU</t>
        </is>
      </c>
      <c r="B5795" t="n">
        <v>39</v>
      </c>
      <c r="C5795" t="inlineStr">
        <is>
          <t>Mack Mulhern</t>
        </is>
      </c>
      <c r="D5795" t="inlineStr">
        <is>
          <t>Long Snapper</t>
        </is>
      </c>
      <c r="E5795" t="inlineStr">
        <is>
          <t>Redshirt Freshman</t>
        </is>
      </c>
      <c r="F5795" t="inlineStr">
        <is>
          <t>6'1"</t>
        </is>
      </c>
      <c r="G5795" t="n">
        <v>224</v>
      </c>
      <c r="H5795" t="inlineStr">
        <is>
          <t>Scottsdale, Ariz.</t>
        </is>
      </c>
      <c r="I5795" t="inlineStr">
        <is>
          <t>Transfer from Florida (2026 portal)</t>
        </is>
      </c>
    </row>
    <row r="5796">
      <c r="A5796" t="inlineStr">
        <is>
          <t>LSU</t>
        </is>
      </c>
      <c r="B5796" t="n">
        <v>45</v>
      </c>
      <c r="C5796" t="inlineStr">
        <is>
          <t>Sean Perret</t>
        </is>
      </c>
      <c r="D5796" t="inlineStr">
        <is>
          <t>Placekicker</t>
        </is>
      </c>
      <c r="E5796" t="inlineStr">
        <is>
          <t>Redshirt Freshman</t>
        </is>
      </c>
      <c r="F5796" t="inlineStr">
        <is>
          <t>5'10"</t>
        </is>
      </c>
      <c r="G5796" t="n">
        <v>190</v>
      </c>
      <c r="H5796" t="inlineStr">
        <is>
          <t>Baton Rouge, La.</t>
        </is>
      </c>
    </row>
    <row r="5797">
      <c r="A5797" t="inlineStr">
        <is>
          <t>LSU</t>
        </is>
      </c>
      <c r="B5797" t="n">
        <v>36</v>
      </c>
      <c r="C5797" t="inlineStr">
        <is>
          <t>Emari Peterson</t>
        </is>
      </c>
      <c r="D5797" t="inlineStr">
        <is>
          <t>Cornerback</t>
        </is>
      </c>
      <c r="E5797" t="inlineStr">
        <is>
          <t>Freshman</t>
        </is>
      </c>
      <c r="F5797" t="inlineStr">
        <is>
          <t>6'1"</t>
        </is>
      </c>
      <c r="G5797" t="n">
        <v>198</v>
      </c>
      <c r="H5797" t="inlineStr">
        <is>
          <t>Orlando, Fla.</t>
        </is>
      </c>
    </row>
    <row r="5798">
      <c r="A5798" t="inlineStr">
        <is>
          <t>LSU</t>
        </is>
      </c>
      <c r="B5798" t="n">
        <v>3</v>
      </c>
      <c r="C5798" t="inlineStr">
        <is>
          <t>DJ Pickett</t>
        </is>
      </c>
      <c r="D5798" t="inlineStr">
        <is>
          <t>Cornerback</t>
        </is>
      </c>
      <c r="E5798" t="inlineStr">
        <is>
          <t>Sophomore</t>
        </is>
      </c>
      <c r="F5798" t="inlineStr">
        <is>
          <t>6'4"</t>
        </is>
      </c>
      <c r="G5798" t="n">
        <v>189</v>
      </c>
      <c r="H5798" t="inlineStr">
        <is>
          <t>Zephyrhills, Fla.</t>
        </is>
      </c>
    </row>
    <row r="5799">
      <c r="A5799" t="inlineStr">
        <is>
          <t>LSU</t>
        </is>
      </c>
      <c r="B5799" t="n">
        <v>19</v>
      </c>
      <c r="C5799" t="inlineStr">
        <is>
          <t>Gabriel Reliford</t>
        </is>
      </c>
      <c r="D5799" t="inlineStr">
        <is>
          <t>Defensive End</t>
        </is>
      </c>
      <c r="E5799" t="inlineStr">
        <is>
          <t>Redshirt Sophomore</t>
        </is>
      </c>
      <c r="F5799" t="inlineStr">
        <is>
          <t>6'3"</t>
        </is>
      </c>
      <c r="G5799" t="n">
        <v>270</v>
      </c>
      <c r="H5799" t="inlineStr">
        <is>
          <t>Shreveport, La.</t>
        </is>
      </c>
    </row>
    <row r="5800">
      <c r="A5800" t="inlineStr">
        <is>
          <t>LSU</t>
        </is>
      </c>
      <c r="B5800" t="n">
        <v>29</v>
      </c>
      <c r="C5800" t="inlineStr">
        <is>
          <t>Jordan Ross</t>
        </is>
      </c>
      <c r="D5800" t="inlineStr">
        <is>
          <t>Defensive End</t>
        </is>
      </c>
      <c r="E5800" t="inlineStr">
        <is>
          <t>Junior</t>
        </is>
      </c>
      <c r="F5800" t="inlineStr">
        <is>
          <t>6'5"</t>
        </is>
      </c>
      <c r="G5800" t="n">
        <v>246</v>
      </c>
      <c r="H5800" t="inlineStr">
        <is>
          <t>Birmingham, Ala.</t>
        </is>
      </c>
      <c r="I5800" t="inlineStr">
        <is>
          <t>Transfer from Tennessee (2026 portal)</t>
        </is>
      </c>
    </row>
    <row r="5801">
      <c r="A5801" t="inlineStr">
        <is>
          <t>LSU</t>
        </is>
      </c>
      <c r="B5801" t="n">
        <v>26</v>
      </c>
      <c r="C5801" t="inlineStr">
        <is>
          <t>Charles Ross II</t>
        </is>
      </c>
      <c r="D5801" t="inlineStr">
        <is>
          <t>Linebacker</t>
        </is>
      </c>
      <c r="E5801" t="inlineStr">
        <is>
          <t>Sophomore</t>
        </is>
      </c>
      <c r="F5801" t="inlineStr">
        <is>
          <t>6'1"</t>
        </is>
      </c>
      <c r="G5801" t="n">
        <v>218</v>
      </c>
      <c r="H5801" t="inlineStr">
        <is>
          <t>Houston, Texas</t>
        </is>
      </c>
    </row>
    <row r="5802">
      <c r="A5802" t="inlineStr">
        <is>
          <t>LSU</t>
        </is>
      </c>
      <c r="B5802" t="n">
        <v>50</v>
      </c>
      <c r="C5802" t="inlineStr">
        <is>
          <t>William Satterwhite II</t>
        </is>
      </c>
      <c r="D5802" t="inlineStr">
        <is>
          <t>Offensive Line</t>
        </is>
      </c>
      <c r="E5802" t="inlineStr">
        <is>
          <t>Redshirt Sophomore</t>
        </is>
      </c>
      <c r="F5802" t="inlineStr">
        <is>
          <t>6'3"</t>
        </is>
      </c>
      <c r="G5802" t="n">
        <v>293</v>
      </c>
      <c r="H5802" t="inlineStr">
        <is>
          <t>Barberton, Ohio</t>
        </is>
      </c>
      <c r="I5802" t="inlineStr">
        <is>
          <t>Transfer from Tennessee (2026 portal)</t>
        </is>
      </c>
    </row>
    <row r="5803">
      <c r="A5803" t="inlineStr">
        <is>
          <t>LSU</t>
        </is>
      </c>
      <c r="B5803" t="n">
        <v>77</v>
      </c>
      <c r="C5803" t="inlineStr">
        <is>
          <t>Jordan Seaton</t>
        </is>
      </c>
      <c r="D5803" t="inlineStr">
        <is>
          <t>Offensive Tackle</t>
        </is>
      </c>
      <c r="E5803" t="inlineStr">
        <is>
          <t>Junior</t>
        </is>
      </c>
      <c r="F5803" t="inlineStr">
        <is>
          <t>6'5"</t>
        </is>
      </c>
      <c r="G5803" t="n">
        <v>307</v>
      </c>
      <c r="H5803" t="inlineStr">
        <is>
          <t>Washington, D.C.</t>
        </is>
      </c>
      <c r="I5803" t="inlineStr">
        <is>
          <t>Transfer from Colorado (2026 portal)</t>
        </is>
      </c>
    </row>
    <row r="5804">
      <c r="A5804" t="inlineStr">
        <is>
          <t>LSU</t>
        </is>
      </c>
      <c r="B5804" t="n">
        <v>17</v>
      </c>
      <c r="C5804" t="inlineStr">
        <is>
          <t>Damien Shanklin</t>
        </is>
      </c>
      <c r="D5804" t="inlineStr">
        <is>
          <t>Defensive End</t>
        </is>
      </c>
      <c r="E5804" t="inlineStr">
        <is>
          <t>Redshirt Freshman</t>
        </is>
      </c>
      <c r="F5804" t="inlineStr">
        <is>
          <t>6'5"</t>
        </is>
      </c>
      <c r="G5804" t="n">
        <v>254</v>
      </c>
      <c r="H5804" t="inlineStr">
        <is>
          <t>Indianapolis, Ind.</t>
        </is>
      </c>
    </row>
    <row r="5805">
      <c r="A5805" t="inlineStr">
        <is>
          <t>LSU</t>
        </is>
      </c>
      <c r="B5805" t="n">
        <v>24</v>
      </c>
      <c r="C5805" t="inlineStr">
        <is>
          <t>Tylen Singleton</t>
        </is>
      </c>
      <c r="D5805" t="inlineStr">
        <is>
          <t>Linebacker</t>
        </is>
      </c>
      <c r="E5805" t="inlineStr">
        <is>
          <t>Redshirt Sophomore</t>
        </is>
      </c>
      <c r="F5805" t="inlineStr">
        <is>
          <t>6'1"</t>
        </is>
      </c>
      <c r="G5805" t="n">
        <v>227</v>
      </c>
      <c r="H5805" t="inlineStr">
        <is>
          <t>Many, La.</t>
        </is>
      </c>
    </row>
    <row r="5806">
      <c r="A5806" t="inlineStr">
        <is>
          <t>LSU</t>
        </is>
      </c>
      <c r="B5806" t="n">
        <v>10</v>
      </c>
      <c r="C5806" t="inlineStr">
        <is>
          <t>Dashawn Spears</t>
        </is>
      </c>
      <c r="D5806" t="inlineStr">
        <is>
          <t>Safety</t>
        </is>
      </c>
      <c r="E5806" t="inlineStr">
        <is>
          <t>Junior</t>
        </is>
      </c>
      <c r="F5806" t="inlineStr">
        <is>
          <t>6'3"</t>
        </is>
      </c>
      <c r="G5806" t="n">
        <v>209</v>
      </c>
      <c r="H5806" t="inlineStr">
        <is>
          <t>Denham Springs, La.</t>
        </is>
      </c>
    </row>
    <row r="5807">
      <c r="A5807" t="inlineStr">
        <is>
          <t>LSU</t>
        </is>
      </c>
      <c r="B5807" t="n">
        <v>52</v>
      </c>
      <c r="C5807" t="inlineStr">
        <is>
          <t>Ja'Quan Sprinkle</t>
        </is>
      </c>
      <c r="D5807" t="inlineStr">
        <is>
          <t>Offensive Line</t>
        </is>
      </c>
      <c r="E5807" t="inlineStr">
        <is>
          <t>Redshirt Junior</t>
        </is>
      </c>
      <c r="F5807" t="inlineStr">
        <is>
          <t>6'4"</t>
        </is>
      </c>
      <c r="G5807" t="n">
        <v>297</v>
      </c>
      <c r="H5807" t="inlineStr">
        <is>
          <t>Orangeburg, S.C.</t>
        </is>
      </c>
      <c r="I5807" t="inlineStr">
        <is>
          <t>Transfer from North Carolina Central (2026 portal)</t>
        </is>
      </c>
    </row>
    <row r="5808">
      <c r="A5808" t="inlineStr">
        <is>
          <t>LSU</t>
        </is>
      </c>
      <c r="B5808" t="n">
        <v>76</v>
      </c>
      <c r="C5808" t="inlineStr">
        <is>
          <t>Christian Stamps</t>
        </is>
      </c>
      <c r="D5808" t="inlineStr">
        <is>
          <t>Offensive Line</t>
        </is>
      </c>
      <c r="E5808" t="inlineStr">
        <is>
          <t>Redshirt Junior</t>
        </is>
      </c>
      <c r="F5808" t="inlineStr">
        <is>
          <t>6'0"</t>
        </is>
      </c>
      <c r="G5808" t="n">
        <v>326</v>
      </c>
      <c r="H5808" t="inlineStr">
        <is>
          <t>Metairie, La.</t>
        </is>
      </c>
    </row>
    <row r="5809">
      <c r="A5809" t="inlineStr">
        <is>
          <t>LSU</t>
        </is>
      </c>
      <c r="B5809" t="n">
        <v>80</v>
      </c>
      <c r="C5809" t="inlineStr">
        <is>
          <t>Scott Starzyk</t>
        </is>
      </c>
      <c r="D5809" t="inlineStr">
        <is>
          <t>Placekicker</t>
        </is>
      </c>
      <c r="E5809" t="inlineStr">
        <is>
          <t>Sophomore</t>
        </is>
      </c>
      <c r="F5809" t="inlineStr">
        <is>
          <t>5'9"</t>
        </is>
      </c>
      <c r="G5809" t="n">
        <v>175</v>
      </c>
      <c r="H5809" t="inlineStr">
        <is>
          <t>The Woodlands, Texas</t>
        </is>
      </c>
      <c r="I5809" t="inlineStr">
        <is>
          <t>Transfer from Arkansas (2026 portal)</t>
        </is>
      </c>
    </row>
    <row r="5810">
      <c r="A5810" t="inlineStr">
        <is>
          <t>LSU</t>
        </is>
      </c>
      <c r="B5810" t="n">
        <v>69</v>
      </c>
      <c r="C5810" t="inlineStr">
        <is>
          <t>Darrin Strey</t>
        </is>
      </c>
      <c r="D5810" t="inlineStr">
        <is>
          <t>Offensive Tackle</t>
        </is>
      </c>
      <c r="E5810" t="inlineStr">
        <is>
          <t>Redshirt Freshman</t>
        </is>
      </c>
      <c r="F5810" t="inlineStr">
        <is>
          <t>6'7"</t>
        </is>
      </c>
      <c r="G5810" t="n">
        <v>314</v>
      </c>
      <c r="H5810" t="inlineStr">
        <is>
          <t>Paw Paw, Mich.</t>
        </is>
      </c>
      <c r="I5810" t="inlineStr">
        <is>
          <t>Transfer from Kentucky (2026 portal)</t>
        </is>
      </c>
    </row>
    <row r="5811">
      <c r="A5811" t="inlineStr">
        <is>
          <t>LSU</t>
        </is>
      </c>
      <c r="B5811" t="n">
        <v>28</v>
      </c>
      <c r="C5811" t="inlineStr">
        <is>
          <t>Jhase Thomas</t>
        </is>
      </c>
      <c r="D5811" t="inlineStr">
        <is>
          <t>Safety</t>
        </is>
      </c>
      <c r="E5811" t="inlineStr">
        <is>
          <t>Redshirt Freshman</t>
        </is>
      </c>
      <c r="F5811" t="inlineStr">
        <is>
          <t>6'1"</t>
        </is>
      </c>
      <c r="G5811" t="n">
        <v>175</v>
      </c>
      <c r="H5811" t="inlineStr">
        <is>
          <t>Destrehan, La.</t>
        </is>
      </c>
    </row>
    <row r="5812">
      <c r="A5812" t="inlineStr">
        <is>
          <t>LSU</t>
        </is>
      </c>
      <c r="B5812" t="n">
        <v>12</v>
      </c>
      <c r="C5812" t="inlineStr">
        <is>
          <t>Malachi Thomas</t>
        </is>
      </c>
      <c r="D5812" t="inlineStr">
        <is>
          <t>Tight End</t>
        </is>
      </c>
      <c r="E5812" t="inlineStr">
        <is>
          <t>Junior</t>
        </is>
      </c>
      <c r="F5812" t="inlineStr">
        <is>
          <t>6'3"</t>
        </is>
      </c>
      <c r="G5812" t="n">
        <v>242</v>
      </c>
      <c r="H5812" t="inlineStr">
        <is>
          <t>Thomasville, Ga.</t>
        </is>
      </c>
      <c r="I5812" t="inlineStr">
        <is>
          <t>Transfer from Pittsburgh (2026 portal)</t>
        </is>
      </c>
    </row>
    <row r="5813">
      <c r="A5813" t="inlineStr">
        <is>
          <t>LSU</t>
        </is>
      </c>
      <c r="B5813" t="n">
        <v>66</v>
      </c>
      <c r="C5813" t="inlineStr">
        <is>
          <t>Solomon Thomas</t>
        </is>
      </c>
      <c r="D5813" t="inlineStr">
        <is>
          <t>Offensive Tackle</t>
        </is>
      </c>
      <c r="E5813" t="inlineStr">
        <is>
          <t>Redshirt Freshman</t>
        </is>
      </c>
      <c r="F5813" t="inlineStr">
        <is>
          <t>6'3"</t>
        </is>
      </c>
      <c r="G5813" t="n">
        <v>320</v>
      </c>
      <c r="H5813" t="inlineStr">
        <is>
          <t>Jacksonville, Fla.</t>
        </is>
      </c>
    </row>
    <row r="5814">
      <c r="A5814" t="inlineStr">
        <is>
          <t>LSU</t>
        </is>
      </c>
      <c r="B5814" t="n">
        <v>65</v>
      </c>
      <c r="C5814" t="inlineStr">
        <is>
          <t>Sean Thompkins Jr.</t>
        </is>
      </c>
      <c r="D5814" t="inlineStr">
        <is>
          <t>Offensive Tackle</t>
        </is>
      </c>
      <c r="E5814" t="inlineStr">
        <is>
          <t>Redshirt Junior</t>
        </is>
      </c>
      <c r="F5814" t="inlineStr">
        <is>
          <t>6'5"</t>
        </is>
      </c>
      <c r="G5814" t="n">
        <v>308</v>
      </c>
      <c r="H5814" t="inlineStr">
        <is>
          <t>Covington, Ga.</t>
        </is>
      </c>
      <c r="I5814" t="inlineStr">
        <is>
          <t>Transfer from Baylor (2026 portal)</t>
        </is>
      </c>
    </row>
    <row r="5815">
      <c r="A5815" t="inlineStr">
        <is>
          <t>LSU</t>
        </is>
      </c>
      <c r="B5815" t="n">
        <v>21</v>
      </c>
      <c r="C5815" t="inlineStr">
        <is>
          <t>Michael Turner Jr.</t>
        </is>
      </c>
      <c r="D5815" t="inlineStr">
        <is>
          <t>Cornerback</t>
        </is>
      </c>
      <c r="E5815" t="inlineStr">
        <is>
          <t>Redshirt Sophomore</t>
        </is>
      </c>
      <c r="F5815" t="inlineStr">
        <is>
          <t>6'1"</t>
        </is>
      </c>
      <c r="G5815" t="n">
        <v>162</v>
      </c>
      <c r="H5815" t="inlineStr">
        <is>
          <t>Kenner, La.</t>
        </is>
      </c>
    </row>
    <row r="5816">
      <c r="A5816" t="inlineStr">
        <is>
          <t>LSU</t>
        </is>
      </c>
      <c r="B5816" t="n">
        <v>1</v>
      </c>
      <c r="C5816" t="inlineStr">
        <is>
          <t>Princewill Umanmielen</t>
        </is>
      </c>
      <c r="D5816" t="inlineStr">
        <is>
          <t>Defensive End</t>
        </is>
      </c>
      <c r="E5816" t="inlineStr">
        <is>
          <t>Senior</t>
        </is>
      </c>
      <c r="F5816" t="inlineStr">
        <is>
          <t>6'4"</t>
        </is>
      </c>
      <c r="G5816" t="n">
        <v>244</v>
      </c>
      <c r="H5816" t="inlineStr">
        <is>
          <t>Austin, Texas</t>
        </is>
      </c>
      <c r="I5816" t="inlineStr">
        <is>
          <t>Transfer from Ole Miss (2026 portal)</t>
        </is>
      </c>
    </row>
    <row r="5817">
      <c r="A5817" t="inlineStr">
        <is>
          <t>LSU</t>
        </is>
      </c>
      <c r="B5817" t="n">
        <v>37</v>
      </c>
      <c r="C5817" t="inlineStr">
        <is>
          <t>Craig Walton Jr.</t>
        </is>
      </c>
      <c r="D5817" t="inlineStr">
        <is>
          <t>Cornerback</t>
        </is>
      </c>
      <c r="E5817" t="inlineStr">
        <is>
          <t>Redshirt Junior</t>
        </is>
      </c>
      <c r="F5817" t="inlineStr">
        <is>
          <t>5'11"</t>
        </is>
      </c>
      <c r="G5817" t="n">
        <v>174</v>
      </c>
      <c r="H5817" t="inlineStr">
        <is>
          <t>Camden, N.J.</t>
        </is>
      </c>
    </row>
    <row r="5818">
      <c r="A5818" t="inlineStr">
        <is>
          <t>LSU</t>
        </is>
      </c>
      <c r="B5818" t="n">
        <v>33</v>
      </c>
      <c r="C5818" t="inlineStr">
        <is>
          <t>Isaiah Washington</t>
        </is>
      </c>
      <c r="D5818" t="inlineStr">
        <is>
          <t>Safety</t>
        </is>
      </c>
      <c r="E5818" t="inlineStr">
        <is>
          <t>Freshman</t>
        </is>
      </c>
      <c r="F5818" t="inlineStr">
        <is>
          <t>6'2"</t>
        </is>
      </c>
      <c r="G5818" t="n">
        <v>175</v>
      </c>
      <c r="H5818" t="inlineStr">
        <is>
          <t>Haynesville, La.</t>
        </is>
      </c>
    </row>
    <row r="5819">
      <c r="A5819" t="inlineStr">
        <is>
          <t>LSU</t>
        </is>
      </c>
      <c r="B5819" t="n">
        <v>95</v>
      </c>
      <c r="C5819" t="inlineStr">
        <is>
          <t>Shone Washington</t>
        </is>
      </c>
      <c r="D5819" t="inlineStr">
        <is>
          <t>Defensive Tackle</t>
        </is>
      </c>
      <c r="E5819" t="inlineStr">
        <is>
          <t>5th-year Senior</t>
        </is>
      </c>
      <c r="F5819" t="inlineStr">
        <is>
          <t>6'4"</t>
        </is>
      </c>
      <c r="G5819" t="n">
        <v>294</v>
      </c>
      <c r="H5819" t="inlineStr">
        <is>
          <t>Woodmere, La.</t>
        </is>
      </c>
    </row>
    <row r="5820">
      <c r="A5820" t="inlineStr">
        <is>
          <t>LSU</t>
        </is>
      </c>
      <c r="B5820" t="n">
        <v>6</v>
      </c>
      <c r="C5820" t="inlineStr">
        <is>
          <t>Winston Watkins Jr.</t>
        </is>
      </c>
      <c r="D5820" t="inlineStr">
        <is>
          <t>Wide Receiver</t>
        </is>
      </c>
      <c r="E5820" t="inlineStr">
        <is>
          <t>Sophomore</t>
        </is>
      </c>
      <c r="F5820" t="inlineStr">
        <is>
          <t>5'10"</t>
        </is>
      </c>
      <c r="G5820" t="n">
        <v>182</v>
      </c>
      <c r="H5820" t="inlineStr">
        <is>
          <t>Fort Myers, Fla.</t>
        </is>
      </c>
      <c r="I5820" t="inlineStr">
        <is>
          <t>Transfer from Ole Miss (2026 portal)</t>
        </is>
      </c>
    </row>
    <row r="5821">
      <c r="A5821" t="inlineStr">
        <is>
          <t>LSU</t>
        </is>
      </c>
      <c r="B5821" t="n">
        <v>40</v>
      </c>
      <c r="C5821" t="inlineStr">
        <is>
          <t>Whit Weeks</t>
        </is>
      </c>
      <c r="D5821" t="inlineStr">
        <is>
          <t>Linebacker</t>
        </is>
      </c>
      <c r="E5821" t="inlineStr">
        <is>
          <t>Senior</t>
        </is>
      </c>
      <c r="F5821" t="inlineStr">
        <is>
          <t>6'3"</t>
        </is>
      </c>
      <c r="G5821" t="n">
        <v>223</v>
      </c>
      <c r="H5821" t="inlineStr">
        <is>
          <t>Watkinsville, Ga.</t>
        </is>
      </c>
    </row>
    <row r="5822">
      <c r="A5822" t="inlineStr">
        <is>
          <t>LSU</t>
        </is>
      </c>
      <c r="B5822" t="n">
        <v>35</v>
      </c>
      <c r="C5822" t="inlineStr">
        <is>
          <t>Zach Weeks</t>
        </is>
      </c>
      <c r="D5822" t="inlineStr">
        <is>
          <t>Linebacker</t>
        </is>
      </c>
      <c r="E5822" t="inlineStr">
        <is>
          <t>Redshirt Freshman</t>
        </is>
      </c>
      <c r="F5822" t="inlineStr">
        <is>
          <t>6'3"</t>
        </is>
      </c>
      <c r="G5822" t="n">
        <v>230</v>
      </c>
      <c r="H5822" t="inlineStr">
        <is>
          <t>Oconee County, Ga.</t>
        </is>
      </c>
    </row>
    <row r="5823">
      <c r="A5823" t="inlineStr">
        <is>
          <t>LSU</t>
        </is>
      </c>
      <c r="B5823" t="n">
        <v>38</v>
      </c>
      <c r="C5823" t="inlineStr">
        <is>
          <t>Jackson Williams</t>
        </is>
      </c>
      <c r="D5823" t="inlineStr">
        <is>
          <t>Safety</t>
        </is>
      </c>
      <c r="E5823" t="inlineStr">
        <is>
          <t>Freshman</t>
        </is>
      </c>
      <c r="F5823" t="inlineStr">
        <is>
          <t>6'2"</t>
        </is>
      </c>
      <c r="G5823" t="n">
        <v>180</v>
      </c>
      <c r="H5823" t="inlineStr">
        <is>
          <t>New Orleans, La.</t>
        </is>
      </c>
    </row>
    <row r="5824">
      <c r="A5824" t="inlineStr">
        <is>
          <t>LSU</t>
        </is>
      </c>
      <c r="B5824" t="n">
        <v>39</v>
      </c>
      <c r="C5824" t="inlineStr">
        <is>
          <t>Lavonte Williams</t>
        </is>
      </c>
      <c r="D5824" t="inlineStr">
        <is>
          <t>Defensive Back</t>
        </is>
      </c>
      <c r="E5824" t="inlineStr">
        <is>
          <t>Sophomore</t>
        </is>
      </c>
      <c r="F5824" t="inlineStr">
        <is>
          <t>6'3"</t>
        </is>
      </c>
      <c r="G5824" t="n">
        <v>180</v>
      </c>
      <c r="H5824" t="inlineStr">
        <is>
          <t>Camden, S.C.</t>
        </is>
      </c>
    </row>
    <row r="5825">
      <c r="A5825" t="inlineStr">
        <is>
          <t>LSU</t>
        </is>
      </c>
      <c r="B5825" t="n">
        <v>3</v>
      </c>
      <c r="C5825" t="inlineStr">
        <is>
          <t>Eugene Wilson III</t>
        </is>
      </c>
      <c r="D5825" t="inlineStr">
        <is>
          <t>Wide Receiver</t>
        </is>
      </c>
      <c r="E5825" t="inlineStr">
        <is>
          <t>Redshirt Junior</t>
        </is>
      </c>
      <c r="F5825" t="inlineStr">
        <is>
          <t>5'11"</t>
        </is>
      </c>
      <c r="G5825" t="n">
        <v>190</v>
      </c>
      <c r="H5825" t="inlineStr">
        <is>
          <t>Tampa, Fla.</t>
        </is>
      </c>
      <c r="I5825" t="inlineStr">
        <is>
          <t>Transfer from Florida (2026 portal)</t>
        </is>
      </c>
    </row>
    <row r="5826">
      <c r="A5826" t="inlineStr">
        <is>
          <t>LSU</t>
        </is>
      </c>
      <c r="B5826" t="n">
        <v>11</v>
      </c>
      <c r="C5826" t="inlineStr">
        <is>
          <t>PJ Woodland</t>
        </is>
      </c>
      <c r="D5826" t="inlineStr">
        <is>
          <t>Cornerback</t>
        </is>
      </c>
      <c r="E5826" t="inlineStr">
        <is>
          <t>Junior</t>
        </is>
      </c>
      <c r="F5826" t="inlineStr">
        <is>
          <t>5'11"</t>
        </is>
      </c>
      <c r="G5826" t="n">
        <v>164</v>
      </c>
      <c r="H5826" t="inlineStr">
        <is>
          <t>Hattiesburg, Miss.</t>
        </is>
      </c>
    </row>
    <row r="5827">
      <c r="A5827" t="inlineStr">
        <is>
          <t>LSU</t>
        </is>
      </c>
      <c r="B5827" t="n">
        <v>98</v>
      </c>
      <c r="C5827" t="inlineStr">
        <is>
          <t>Achilles Woods</t>
        </is>
      </c>
      <c r="D5827" t="inlineStr">
        <is>
          <t>Defensive Tackle</t>
        </is>
      </c>
      <c r="E5827" t="inlineStr">
        <is>
          <t>Redshirt Sophomore</t>
        </is>
      </c>
      <c r="F5827" t="inlineStr">
        <is>
          <t>6'3"</t>
        </is>
      </c>
      <c r="G5827" t="n">
        <v>292</v>
      </c>
      <c r="H5827" t="inlineStr">
        <is>
          <t>Decatur, Ala.</t>
        </is>
      </c>
      <c r="I5827" t="inlineStr">
        <is>
          <t>Transfer from South Alabama (2026 portal)</t>
        </is>
      </c>
    </row>
    <row r="5828">
      <c r="A5828" t="inlineStr">
        <is>
          <t>LSU</t>
        </is>
      </c>
      <c r="B5828" t="n">
        <v>15</v>
      </c>
      <c r="C5828" t="inlineStr">
        <is>
          <t>Phillip Wright III</t>
        </is>
      </c>
      <c r="D5828" t="inlineStr">
        <is>
          <t>Wide Receiver</t>
        </is>
      </c>
      <c r="E5828" t="inlineStr">
        <is>
          <t>Redshirt Freshman</t>
        </is>
      </c>
      <c r="F5828" t="inlineStr">
        <is>
          <t>6'0"</t>
        </is>
      </c>
      <c r="G5828" t="n">
        <v>171</v>
      </c>
      <c r="H5828" t="inlineStr">
        <is>
          <t>Shrewsbury, La.</t>
        </is>
      </c>
    </row>
    <row r="5829">
      <c r="A5829" t="inlineStr">
        <is>
          <t>Liberty</t>
        </is>
      </c>
      <c r="B5829" t="n">
        <v>34</v>
      </c>
      <c r="C5829" t="inlineStr">
        <is>
          <t>Ellis Alloway</t>
        </is>
      </c>
      <c r="D5829" t="inlineStr">
        <is>
          <t>LB</t>
        </is>
      </c>
      <c r="E5829" t="inlineStr">
        <is>
          <t>Fr</t>
        </is>
      </c>
      <c r="F5829" t="inlineStr">
        <is>
          <t>6'1"</t>
        </is>
      </c>
      <c r="G5829" t="n">
        <v>210</v>
      </c>
      <c r="H5829" t="inlineStr">
        <is>
          <t>Fort Walton Beach, Fla.</t>
        </is>
      </c>
    </row>
    <row r="5830">
      <c r="A5830" t="inlineStr">
        <is>
          <t>Liberty</t>
        </is>
      </c>
      <c r="B5830" t="n">
        <v>70</v>
      </c>
      <c r="C5830" t="inlineStr">
        <is>
          <t>Austin Anderson</t>
        </is>
      </c>
      <c r="D5830" t="inlineStr">
        <is>
          <t>OL</t>
        </is>
      </c>
      <c r="E5830" t="inlineStr">
        <is>
          <t>R-Jr</t>
        </is>
      </c>
      <c r="F5830" t="inlineStr">
        <is>
          <t>6'4"</t>
        </is>
      </c>
      <c r="G5830" t="n">
        <v>300</v>
      </c>
      <c r="H5830" t="inlineStr">
        <is>
          <t>Bowling Green, Ky.</t>
        </is>
      </c>
    </row>
    <row r="5831">
      <c r="A5831" t="inlineStr">
        <is>
          <t>Liberty</t>
        </is>
      </c>
      <c r="B5831" t="n">
        <v>66</v>
      </c>
      <c r="C5831" t="inlineStr">
        <is>
          <t>Erwil Anthony, Jr.</t>
        </is>
      </c>
      <c r="D5831" t="inlineStr">
        <is>
          <t>OL</t>
        </is>
      </c>
      <c r="E5831" t="inlineStr">
        <is>
          <t>R-Sr</t>
        </is>
      </c>
      <c r="F5831" t="inlineStr">
        <is>
          <t>6'4"</t>
        </is>
      </c>
      <c r="G5831" t="n">
        <v>285</v>
      </c>
      <c r="H5831" t="inlineStr">
        <is>
          <t>Kannapolis, N.C.</t>
        </is>
      </c>
    </row>
    <row r="5832">
      <c r="A5832" t="inlineStr">
        <is>
          <t>Liberty</t>
        </is>
      </c>
      <c r="B5832" t="n">
        <v>29</v>
      </c>
      <c r="C5832" t="inlineStr">
        <is>
          <t>Tony Arnett</t>
        </is>
      </c>
      <c r="D5832" t="inlineStr">
        <is>
          <t>S</t>
        </is>
      </c>
      <c r="E5832" t="inlineStr">
        <is>
          <t>Fr</t>
        </is>
      </c>
      <c r="F5832" t="inlineStr">
        <is>
          <t>6'1"</t>
        </is>
      </c>
      <c r="G5832" t="n">
        <v>180</v>
      </c>
      <c r="H5832" t="inlineStr">
        <is>
          <t>Phenix, Ala.</t>
        </is>
      </c>
    </row>
    <row r="5833">
      <c r="A5833" t="inlineStr">
        <is>
          <t>Liberty</t>
        </is>
      </c>
      <c r="B5833" t="n">
        <v>50</v>
      </c>
      <c r="C5833" t="inlineStr">
        <is>
          <t>Gavin Askew</t>
        </is>
      </c>
      <c r="D5833" t="inlineStr">
        <is>
          <t>DL</t>
        </is>
      </c>
      <c r="E5833" t="inlineStr">
        <is>
          <t>R-Fr</t>
        </is>
      </c>
      <c r="F5833" t="inlineStr">
        <is>
          <t>6'3"</t>
        </is>
      </c>
      <c r="G5833" t="n">
        <v>240</v>
      </c>
      <c r="H5833" t="inlineStr">
        <is>
          <t>Powder Springs, Ga.</t>
        </is>
      </c>
    </row>
    <row r="5834">
      <c r="A5834" t="inlineStr">
        <is>
          <t>Liberty</t>
        </is>
      </c>
      <c r="B5834" t="n">
        <v>20</v>
      </c>
      <c r="C5834" t="inlineStr">
        <is>
          <t>Kennedi Bailey</t>
        </is>
      </c>
      <c r="D5834" t="inlineStr">
        <is>
          <t>CB</t>
        </is>
      </c>
      <c r="E5834" t="inlineStr">
        <is>
          <t>Fr</t>
        </is>
      </c>
      <c r="F5834" t="inlineStr">
        <is>
          <t>6'2"</t>
        </is>
      </c>
      <c r="G5834" t="n">
        <v>175</v>
      </c>
      <c r="H5834" t="inlineStr">
        <is>
          <t>Thomson, Ga.</t>
        </is>
      </c>
    </row>
    <row r="5835">
      <c r="A5835" t="inlineStr">
        <is>
          <t>Liberty</t>
        </is>
      </c>
      <c r="B5835" t="n">
        <v>26</v>
      </c>
      <c r="C5835" t="inlineStr">
        <is>
          <t>Jaylin Belford</t>
        </is>
      </c>
      <c r="D5835" t="inlineStr">
        <is>
          <t>RB</t>
        </is>
      </c>
      <c r="E5835" t="inlineStr">
        <is>
          <t>R-Sr</t>
        </is>
      </c>
      <c r="F5835" t="inlineStr">
        <is>
          <t>5'8"</t>
        </is>
      </c>
      <c r="G5835" t="n">
        <v>175</v>
      </c>
      <c r="H5835" t="inlineStr">
        <is>
          <t>Lynchburg, Va.</t>
        </is>
      </c>
    </row>
    <row r="5836">
      <c r="A5836" t="inlineStr">
        <is>
          <t>Liberty</t>
        </is>
      </c>
      <c r="B5836" t="n">
        <v>53</v>
      </c>
      <c r="C5836" t="inlineStr">
        <is>
          <t>Alex Birchmeier</t>
        </is>
      </c>
      <c r="D5836" t="inlineStr">
        <is>
          <t>OL</t>
        </is>
      </c>
      <c r="E5836" t="inlineStr">
        <is>
          <t>R-Jr</t>
        </is>
      </c>
      <c r="F5836" t="inlineStr">
        <is>
          <t>6'5"</t>
        </is>
      </c>
      <c r="G5836" t="n">
        <v>300</v>
      </c>
      <c r="H5836" t="inlineStr">
        <is>
          <t>Ashburn, Va.</t>
        </is>
      </c>
      <c r="I5836" t="inlineStr">
        <is>
          <t>Transfer from Penn State (2026 portal)</t>
        </is>
      </c>
    </row>
    <row r="5837">
      <c r="A5837" t="inlineStr">
        <is>
          <t>Liberty</t>
        </is>
      </c>
      <c r="B5837" t="n">
        <v>98</v>
      </c>
      <c r="C5837" t="inlineStr">
        <is>
          <t>Tyler Black</t>
        </is>
      </c>
      <c r="D5837" t="inlineStr">
        <is>
          <t>K</t>
        </is>
      </c>
      <c r="E5837" t="inlineStr">
        <is>
          <t>R-So</t>
        </is>
      </c>
      <c r="F5837" t="inlineStr">
        <is>
          <t>5'9"</t>
        </is>
      </c>
      <c r="G5837" t="n">
        <v>190</v>
      </c>
      <c r="H5837" t="inlineStr">
        <is>
          <t>Goochland, Va.</t>
        </is>
      </c>
    </row>
    <row r="5838">
      <c r="A5838" t="inlineStr">
        <is>
          <t>Liberty</t>
        </is>
      </c>
      <c r="B5838" t="n">
        <v>26</v>
      </c>
      <c r="C5838" t="inlineStr">
        <is>
          <t>Macaiden Brown</t>
        </is>
      </c>
      <c r="D5838" t="inlineStr">
        <is>
          <t>S</t>
        </is>
      </c>
      <c r="E5838" t="inlineStr">
        <is>
          <t>Fr</t>
        </is>
      </c>
      <c r="F5838" t="inlineStr">
        <is>
          <t>6'1"</t>
        </is>
      </c>
      <c r="G5838" t="n">
        <v>180</v>
      </c>
      <c r="H5838" t="inlineStr">
        <is>
          <t>Sarasota, Fla.</t>
        </is>
      </c>
    </row>
    <row r="5839">
      <c r="A5839" t="inlineStr">
        <is>
          <t>Liberty</t>
        </is>
      </c>
      <c r="B5839" t="n">
        <v>17</v>
      </c>
      <c r="C5839" t="inlineStr">
        <is>
          <t>Bo Burklow</t>
        </is>
      </c>
      <c r="D5839" t="inlineStr">
        <is>
          <t>TE</t>
        </is>
      </c>
      <c r="E5839" t="inlineStr">
        <is>
          <t>R-Jr</t>
        </is>
      </c>
      <c r="F5839" t="inlineStr">
        <is>
          <t>6'2"</t>
        </is>
      </c>
      <c r="G5839" t="n">
        <v>250</v>
      </c>
      <c r="H5839" t="inlineStr">
        <is>
          <t>Brentwood, Tenn.</t>
        </is>
      </c>
    </row>
    <row r="5840">
      <c r="A5840" t="inlineStr">
        <is>
          <t>Liberty</t>
        </is>
      </c>
      <c r="B5840" t="n">
        <v>15</v>
      </c>
      <c r="C5840" t="inlineStr">
        <is>
          <t>Markus Clark</t>
        </is>
      </c>
      <c r="D5840" t="inlineStr">
        <is>
          <t>DL</t>
        </is>
      </c>
      <c r="E5840" t="inlineStr">
        <is>
          <t>R-Sr</t>
        </is>
      </c>
      <c r="F5840" t="inlineStr">
        <is>
          <t>6'1"</t>
        </is>
      </c>
      <c r="G5840" t="n">
        <v>295</v>
      </c>
      <c r="H5840" t="inlineStr">
        <is>
          <t>Hoover, Ala.</t>
        </is>
      </c>
    </row>
    <row r="5841">
      <c r="A5841" t="inlineStr">
        <is>
          <t>Liberty</t>
        </is>
      </c>
      <c r="B5841" t="n">
        <v>56</v>
      </c>
      <c r="C5841" t="inlineStr">
        <is>
          <t>Samuel Cohen</t>
        </is>
      </c>
      <c r="D5841" t="inlineStr">
        <is>
          <t>DE</t>
        </is>
      </c>
      <c r="E5841" t="inlineStr">
        <is>
          <t>So</t>
        </is>
      </c>
      <c r="F5841" t="inlineStr">
        <is>
          <t>6'3"</t>
        </is>
      </c>
      <c r="G5841" t="n">
        <v>245</v>
      </c>
      <c r="H5841" t="inlineStr">
        <is>
          <t>Richmond. Va.</t>
        </is>
      </c>
    </row>
    <row r="5842">
      <c r="A5842" t="inlineStr">
        <is>
          <t>Liberty</t>
        </is>
      </c>
      <c r="B5842" t="n">
        <v>0</v>
      </c>
      <c r="C5842" t="inlineStr">
        <is>
          <t>Jaylon Coleman</t>
        </is>
      </c>
      <c r="D5842" t="inlineStr">
        <is>
          <t>RB</t>
        </is>
      </c>
      <c r="E5842" t="inlineStr">
        <is>
          <t>So</t>
        </is>
      </c>
      <c r="F5842" t="inlineStr">
        <is>
          <t>5'9"</t>
        </is>
      </c>
      <c r="G5842" t="n">
        <v>155</v>
      </c>
      <c r="H5842" t="inlineStr">
        <is>
          <t>Houma, La.</t>
        </is>
      </c>
    </row>
    <row r="5843">
      <c r="A5843" t="inlineStr">
        <is>
          <t>Liberty</t>
        </is>
      </c>
      <c r="B5843" t="n">
        <v>45</v>
      </c>
      <c r="C5843" t="inlineStr">
        <is>
          <t>Cayden Comer</t>
        </is>
      </c>
      <c r="D5843" t="inlineStr">
        <is>
          <t>LS</t>
        </is>
      </c>
      <c r="E5843" t="inlineStr">
        <is>
          <t>R-Fr</t>
        </is>
      </c>
      <c r="F5843" t="inlineStr">
        <is>
          <t>6'2"</t>
        </is>
      </c>
      <c r="G5843" t="n">
        <v>220</v>
      </c>
      <c r="H5843" t="inlineStr">
        <is>
          <t>Dallas, Ga.</t>
        </is>
      </c>
    </row>
    <row r="5844">
      <c r="A5844" t="inlineStr">
        <is>
          <t>Liberty</t>
        </is>
      </c>
      <c r="B5844" t="n">
        <v>1</v>
      </c>
      <c r="C5844" t="inlineStr">
        <is>
          <t>Darius Copeland</t>
        </is>
      </c>
      <c r="D5844" t="inlineStr">
        <is>
          <t>WR</t>
        </is>
      </c>
      <c r="E5844" t="inlineStr">
        <is>
          <t>R-Jr</t>
        </is>
      </c>
      <c r="F5844" t="inlineStr">
        <is>
          <t>6'0"</t>
        </is>
      </c>
      <c r="G5844" t="n">
        <v>195</v>
      </c>
      <c r="H5844" t="inlineStr">
        <is>
          <t>Birmingham, Ala.</t>
        </is>
      </c>
    </row>
    <row r="5845">
      <c r="A5845" t="inlineStr">
        <is>
          <t>Liberty</t>
        </is>
      </c>
      <c r="B5845" t="n">
        <v>12</v>
      </c>
      <c r="C5845" t="inlineStr">
        <is>
          <t>Prince Cottonham</t>
        </is>
      </c>
      <c r="D5845" t="inlineStr">
        <is>
          <t>CB</t>
        </is>
      </c>
      <c r="E5845" t="inlineStr">
        <is>
          <t>Jr</t>
        </is>
      </c>
      <c r="F5845" t="inlineStr">
        <is>
          <t>6'0"</t>
        </is>
      </c>
      <c r="G5845" t="n">
        <v>170</v>
      </c>
      <c r="H5845" t="inlineStr">
        <is>
          <t>Gulfport, Miss.</t>
        </is>
      </c>
    </row>
    <row r="5846">
      <c r="A5846" t="inlineStr">
        <is>
          <t>Liberty</t>
        </is>
      </c>
      <c r="B5846" t="n">
        <v>30</v>
      </c>
      <c r="C5846" t="inlineStr">
        <is>
          <t>Ethan Crisp</t>
        </is>
      </c>
      <c r="D5846" t="inlineStr">
        <is>
          <t>JK</t>
        </is>
      </c>
      <c r="E5846" t="inlineStr">
        <is>
          <t>R-Jr</t>
        </is>
      </c>
      <c r="F5846" t="inlineStr">
        <is>
          <t>6'3"</t>
        </is>
      </c>
      <c r="G5846" t="n">
        <v>235</v>
      </c>
      <c r="H5846" t="inlineStr">
        <is>
          <t>Mount Juliet, Tenn.</t>
        </is>
      </c>
    </row>
    <row r="5847">
      <c r="A5847" t="inlineStr">
        <is>
          <t>Liberty</t>
        </is>
      </c>
      <c r="B5847" t="n">
        <v>49</v>
      </c>
      <c r="C5847" t="inlineStr">
        <is>
          <t>Sam Crossan</t>
        </is>
      </c>
      <c r="D5847" t="inlineStr">
        <is>
          <t>K/P</t>
        </is>
      </c>
      <c r="E5847" t="inlineStr">
        <is>
          <t>R-So</t>
        </is>
      </c>
      <c r="F5847" t="inlineStr">
        <is>
          <t>6'3"</t>
        </is>
      </c>
      <c r="G5847" t="n">
        <v>260</v>
      </c>
      <c r="H5847" t="inlineStr">
        <is>
          <t>Bear, Del.</t>
        </is>
      </c>
    </row>
    <row r="5848">
      <c r="A5848" t="inlineStr">
        <is>
          <t>Liberty</t>
        </is>
      </c>
      <c r="B5848" t="n">
        <v>88</v>
      </c>
      <c r="C5848" t="inlineStr">
        <is>
          <t>Kam Cullins</t>
        </is>
      </c>
      <c r="D5848" t="inlineStr">
        <is>
          <t>DL</t>
        </is>
      </c>
      <c r="E5848" t="inlineStr">
        <is>
          <t>So</t>
        </is>
      </c>
      <c r="F5848" t="inlineStr">
        <is>
          <t>6'4"</t>
        </is>
      </c>
      <c r="G5848" t="n">
        <v>270</v>
      </c>
      <c r="H5848" t="inlineStr">
        <is>
          <t>North Cobb, Ga.</t>
        </is>
      </c>
    </row>
    <row r="5849">
      <c r="A5849" t="inlineStr">
        <is>
          <t>Liberty</t>
        </is>
      </c>
      <c r="B5849" t="n">
        <v>12</v>
      </c>
      <c r="C5849" t="inlineStr">
        <is>
          <t>Rashawn Cunningham</t>
        </is>
      </c>
      <c r="D5849" t="inlineStr">
        <is>
          <t>WR</t>
        </is>
      </c>
      <c r="E5849" t="inlineStr">
        <is>
          <t>R-So</t>
        </is>
      </c>
      <c r="F5849" t="inlineStr">
        <is>
          <t>6'2"</t>
        </is>
      </c>
      <c r="G5849" t="n">
        <v>205</v>
      </c>
      <c r="H5849" t="inlineStr">
        <is>
          <t>Inman, S.C.</t>
        </is>
      </c>
    </row>
    <row r="5850">
      <c r="A5850" t="inlineStr">
        <is>
          <t>Liberty</t>
        </is>
      </c>
      <c r="B5850" t="n">
        <v>92</v>
      </c>
      <c r="C5850" t="inlineStr">
        <is>
          <t>John Curtis</t>
        </is>
      </c>
      <c r="D5850" t="inlineStr">
        <is>
          <t>DL</t>
        </is>
      </c>
      <c r="E5850" t="inlineStr">
        <is>
          <t>R-Jr</t>
        </is>
      </c>
      <c r="F5850" t="inlineStr">
        <is>
          <t>6'3"</t>
        </is>
      </c>
      <c r="G5850" t="n">
        <v>285</v>
      </c>
      <c r="H5850" t="inlineStr">
        <is>
          <t>Chesapeake, Va.</t>
        </is>
      </c>
    </row>
    <row r="5851">
      <c r="A5851" t="inlineStr">
        <is>
          <t>Liberty</t>
        </is>
      </c>
      <c r="B5851" t="n">
        <v>18</v>
      </c>
      <c r="C5851" t="inlineStr">
        <is>
          <t>Jachin Davis</t>
        </is>
      </c>
      <c r="D5851" t="inlineStr">
        <is>
          <t>QB</t>
        </is>
      </c>
      <c r="E5851" t="inlineStr">
        <is>
          <t>Fr</t>
        </is>
      </c>
      <c r="F5851" t="inlineStr">
        <is>
          <t>6'0"</t>
        </is>
      </c>
      <c r="G5851" t="n">
        <v>195</v>
      </c>
      <c r="H5851" t="inlineStr">
        <is>
          <t>Goose Creek, S.C.</t>
        </is>
      </c>
    </row>
    <row r="5852">
      <c r="A5852" t="inlineStr">
        <is>
          <t>Liberty</t>
        </is>
      </c>
      <c r="B5852" t="n">
        <v>17</v>
      </c>
      <c r="C5852" t="inlineStr">
        <is>
          <t>Jayden Davis</t>
        </is>
      </c>
      <c r="D5852" t="inlineStr">
        <is>
          <t>S</t>
        </is>
      </c>
      <c r="E5852" t="inlineStr">
        <is>
          <t>R-Jr</t>
        </is>
      </c>
      <c r="F5852" t="inlineStr">
        <is>
          <t>6'1"</t>
        </is>
      </c>
      <c r="G5852" t="n">
        <v>180</v>
      </c>
      <c r="H5852" t="inlineStr">
        <is>
          <t>Suwanee, Ga.</t>
        </is>
      </c>
    </row>
    <row r="5853">
      <c r="A5853" t="inlineStr">
        <is>
          <t>Liberty</t>
        </is>
      </c>
      <c r="B5853" t="n">
        <v>4</v>
      </c>
      <c r="C5853" t="inlineStr">
        <is>
          <t>Kam Davis</t>
        </is>
      </c>
      <c r="D5853" t="inlineStr">
        <is>
          <t>RB</t>
        </is>
      </c>
      <c r="E5853" t="inlineStr">
        <is>
          <t>R-So</t>
        </is>
      </c>
      <c r="F5853" t="inlineStr">
        <is>
          <t>5'10"</t>
        </is>
      </c>
      <c r="G5853" t="n">
        <v>224</v>
      </c>
      <c r="H5853" t="inlineStr">
        <is>
          <t>Albany, Ga.</t>
        </is>
      </c>
      <c r="I5853" t="inlineStr">
        <is>
          <t>Transfer from Florida State (2026 portal)</t>
        </is>
      </c>
    </row>
    <row r="5854">
      <c r="A5854" t="inlineStr">
        <is>
          <t>Liberty</t>
        </is>
      </c>
      <c r="B5854" t="n">
        <v>32</v>
      </c>
      <c r="C5854" t="inlineStr">
        <is>
          <t>Davion Dean</t>
        </is>
      </c>
      <c r="D5854" t="inlineStr">
        <is>
          <t>S</t>
        </is>
      </c>
      <c r="E5854" t="inlineStr">
        <is>
          <t>R-Fr</t>
        </is>
      </c>
      <c r="F5854" t="inlineStr">
        <is>
          <t>6'1"</t>
        </is>
      </c>
      <c r="G5854" t="n">
        <v>185</v>
      </c>
      <c r="H5854" t="inlineStr">
        <is>
          <t>Glen Saint Mary, Fla.</t>
        </is>
      </c>
    </row>
    <row r="5855">
      <c r="A5855" t="inlineStr">
        <is>
          <t>Liberty</t>
        </is>
      </c>
      <c r="B5855" t="n">
        <v>73</v>
      </c>
      <c r="C5855" t="inlineStr">
        <is>
          <t>Curtis Doirilus</t>
        </is>
      </c>
      <c r="D5855" t="inlineStr">
        <is>
          <t>OL</t>
        </is>
      </c>
      <c r="E5855" t="inlineStr">
        <is>
          <t>R-So</t>
        </is>
      </c>
      <c r="F5855" t="inlineStr">
        <is>
          <t>6'3"</t>
        </is>
      </c>
      <c r="G5855" t="n">
        <v>335</v>
      </c>
      <c r="H5855" t="inlineStr">
        <is>
          <t>Philadelphia, Pa.</t>
        </is>
      </c>
    </row>
    <row r="5856">
      <c r="A5856" t="inlineStr">
        <is>
          <t>Liberty</t>
        </is>
      </c>
      <c r="B5856" t="n">
        <v>59</v>
      </c>
      <c r="C5856" t="inlineStr">
        <is>
          <t>Brandon Edozie</t>
        </is>
      </c>
      <c r="D5856" t="inlineStr">
        <is>
          <t>OL</t>
        </is>
      </c>
      <c r="E5856" t="inlineStr">
        <is>
          <t>R-Fr</t>
        </is>
      </c>
      <c r="F5856" t="inlineStr">
        <is>
          <t>6'6"</t>
        </is>
      </c>
      <c r="G5856" t="n">
        <v>275</v>
      </c>
      <c r="H5856" t="inlineStr">
        <is>
          <t>Woodbridge, Va.</t>
        </is>
      </c>
    </row>
    <row r="5857">
      <c r="A5857" t="inlineStr">
        <is>
          <t>Liberty</t>
        </is>
      </c>
      <c r="B5857" t="n">
        <v>60</v>
      </c>
      <c r="C5857" t="inlineStr">
        <is>
          <t>Joep Engbers</t>
        </is>
      </c>
      <c r="D5857" t="inlineStr">
        <is>
          <t>OL</t>
        </is>
      </c>
      <c r="E5857" t="inlineStr">
        <is>
          <t>R-Jr</t>
        </is>
      </c>
      <c r="F5857" t="inlineStr">
        <is>
          <t>6'4"</t>
        </is>
      </c>
      <c r="G5857" t="n">
        <v>305</v>
      </c>
      <c r="H5857" t="inlineStr">
        <is>
          <t>Oak Park, Ill.</t>
        </is>
      </c>
    </row>
    <row r="5858">
      <c r="A5858" t="inlineStr">
        <is>
          <t>Liberty</t>
        </is>
      </c>
      <c r="B5858" t="n">
        <v>72</v>
      </c>
      <c r="C5858" t="inlineStr">
        <is>
          <t>Val Erickson</t>
        </is>
      </c>
      <c r="D5858" t="inlineStr">
        <is>
          <t>OL</t>
        </is>
      </c>
      <c r="E5858" t="inlineStr">
        <is>
          <t>R-Sr</t>
        </is>
      </c>
      <c r="F5858" t="inlineStr">
        <is>
          <t>6'5"</t>
        </is>
      </c>
      <c r="G5858" t="n">
        <v>320</v>
      </c>
      <c r="H5858" t="inlineStr">
        <is>
          <t>St. Rita HS</t>
        </is>
      </c>
      <c r="I5858" t="inlineStr">
        <is>
          <t>Transfer from NC State (2026 portal)</t>
        </is>
      </c>
    </row>
    <row r="5859">
      <c r="A5859" t="inlineStr">
        <is>
          <t>Liberty</t>
        </is>
      </c>
      <c r="B5859" t="n">
        <v>52</v>
      </c>
      <c r="C5859" t="inlineStr">
        <is>
          <t>Kevin Evehe</t>
        </is>
      </c>
      <c r="D5859" t="inlineStr">
        <is>
          <t>OL</t>
        </is>
      </c>
      <c r="E5859" t="inlineStr">
        <is>
          <t>So</t>
        </is>
      </c>
      <c r="F5859" t="inlineStr">
        <is>
          <t>6'6"</t>
        </is>
      </c>
      <c r="G5859" t="n">
        <v>296</v>
      </c>
      <c r="H5859" t="inlineStr">
        <is>
          <t>Randallstown, Md.</t>
        </is>
      </c>
      <c r="I5859" t="inlineStr">
        <is>
          <t>Transfer from Saint Francis (PA) (2026 portal)</t>
        </is>
      </c>
    </row>
    <row r="5860">
      <c r="A5860" t="inlineStr">
        <is>
          <t>Liberty</t>
        </is>
      </c>
      <c r="B5860" t="n">
        <v>1</v>
      </c>
      <c r="C5860" t="inlineStr">
        <is>
          <t>Derrell Farrar</t>
        </is>
      </c>
      <c r="D5860" t="inlineStr">
        <is>
          <t>LB</t>
        </is>
      </c>
      <c r="E5860" t="inlineStr">
        <is>
          <t>R-Jr</t>
        </is>
      </c>
      <c r="F5860" t="inlineStr">
        <is>
          <t>6'1"</t>
        </is>
      </c>
      <c r="G5860" t="n">
        <v>225</v>
      </c>
      <c r="H5860" t="inlineStr">
        <is>
          <t>Stone Mountain, Ga.</t>
        </is>
      </c>
    </row>
    <row r="5861">
      <c r="A5861" t="inlineStr">
        <is>
          <t>Liberty</t>
        </is>
      </c>
      <c r="B5861" t="n">
        <v>61</v>
      </c>
      <c r="C5861" t="inlineStr">
        <is>
          <t>Aaron Fenimore</t>
        </is>
      </c>
      <c r="D5861" t="inlineStr">
        <is>
          <t>OL</t>
        </is>
      </c>
      <c r="E5861" t="inlineStr">
        <is>
          <t>R-Jr</t>
        </is>
      </c>
      <c r="F5861" t="inlineStr">
        <is>
          <t>6'1"</t>
        </is>
      </c>
      <c r="G5861" t="n">
        <v>295</v>
      </c>
      <c r="H5861" t="inlineStr">
        <is>
          <t>Senoia, Ga.</t>
        </is>
      </c>
    </row>
    <row r="5862">
      <c r="A5862" t="inlineStr">
        <is>
          <t>Liberty</t>
        </is>
      </c>
      <c r="B5862" t="n">
        <v>22</v>
      </c>
      <c r="C5862" t="inlineStr">
        <is>
          <t>Kyle Ferm</t>
        </is>
      </c>
      <c r="D5862" t="inlineStr">
        <is>
          <t>LB</t>
        </is>
      </c>
      <c r="E5862" t="inlineStr">
        <is>
          <t>R-So</t>
        </is>
      </c>
      <c r="F5862" t="inlineStr">
        <is>
          <t>6'3"</t>
        </is>
      </c>
      <c r="G5862" t="n">
        <v>232</v>
      </c>
      <c r="H5862" t="inlineStr">
        <is>
          <t>Los Angeles, Calif.</t>
        </is>
      </c>
      <c r="I5862" t="inlineStr">
        <is>
          <t>Transfer from SMU (2026 portal)</t>
        </is>
      </c>
    </row>
    <row r="5863">
      <c r="A5863" t="inlineStr">
        <is>
          <t>Liberty</t>
        </is>
      </c>
      <c r="B5863" t="n">
        <v>91</v>
      </c>
      <c r="C5863" t="inlineStr">
        <is>
          <t>Michael Floyde</t>
        </is>
      </c>
      <c r="D5863" t="inlineStr">
        <is>
          <t>DL</t>
        </is>
      </c>
      <c r="E5863" t="inlineStr">
        <is>
          <t>R-So</t>
        </is>
      </c>
      <c r="F5863" t="inlineStr">
        <is>
          <t>6'3"</t>
        </is>
      </c>
      <c r="G5863" t="n">
        <v>245</v>
      </c>
      <c r="H5863" t="inlineStr">
        <is>
          <t>Las Vegas, Nevada</t>
        </is>
      </c>
    </row>
    <row r="5864">
      <c r="A5864" t="inlineStr">
        <is>
          <t>Liberty</t>
        </is>
      </c>
      <c r="B5864" t="n">
        <v>58</v>
      </c>
      <c r="C5864" t="inlineStr">
        <is>
          <t>Jude Foster</t>
        </is>
      </c>
      <c r="D5864" t="inlineStr">
        <is>
          <t>Ol</t>
        </is>
      </c>
      <c r="E5864" t="inlineStr">
        <is>
          <t>R-So</t>
        </is>
      </c>
      <c r="F5864" t="inlineStr">
        <is>
          <t>6'3"</t>
        </is>
      </c>
      <c r="G5864" t="n">
        <v>290</v>
      </c>
      <c r="H5864" t="inlineStr">
        <is>
          <t>Baton Rouge, La.</t>
        </is>
      </c>
      <c r="I5864" t="inlineStr">
        <is>
          <t>Transfer from Ole Miss (2026 portal)</t>
        </is>
      </c>
    </row>
    <row r="5865">
      <c r="A5865" t="inlineStr">
        <is>
          <t>Liberty</t>
        </is>
      </c>
      <c r="B5865" t="n">
        <v>16</v>
      </c>
      <c r="C5865" t="inlineStr">
        <is>
          <t>Tyrell Gainey</t>
        </is>
      </c>
      <c r="D5865" t="inlineStr">
        <is>
          <t>CB</t>
        </is>
      </c>
      <c r="E5865" t="inlineStr">
        <is>
          <t>Jr</t>
        </is>
      </c>
      <c r="F5865" t="inlineStr">
        <is>
          <t>6'1"</t>
        </is>
      </c>
      <c r="G5865" t="n">
        <v>175</v>
      </c>
      <c r="H5865" t="inlineStr">
        <is>
          <t>Orlando, Fla.</t>
        </is>
      </c>
      <c r="I5865" t="inlineStr">
        <is>
          <t>Transfer from Albany State (2026 portal)</t>
        </is>
      </c>
    </row>
    <row r="5866">
      <c r="A5866" t="inlineStr">
        <is>
          <t>Liberty</t>
        </is>
      </c>
      <c r="B5866" t="n">
        <v>65</v>
      </c>
      <c r="C5866" t="inlineStr">
        <is>
          <t>Malcolm Gaston</t>
        </is>
      </c>
      <c r="D5866" t="inlineStr">
        <is>
          <t>OL</t>
        </is>
      </c>
      <c r="E5866" t="inlineStr">
        <is>
          <t>Fr</t>
        </is>
      </c>
      <c r="F5866" t="inlineStr">
        <is>
          <t>6'4"</t>
        </is>
      </c>
      <c r="G5866" t="n">
        <v>350</v>
      </c>
      <c r="H5866" t="inlineStr">
        <is>
          <t>North Augusta, S.C.</t>
        </is>
      </c>
    </row>
    <row r="5867">
      <c r="A5867" t="inlineStr">
        <is>
          <t>Liberty</t>
        </is>
      </c>
      <c r="B5867" t="n">
        <v>51</v>
      </c>
      <c r="C5867" t="inlineStr">
        <is>
          <t>D.J. Geth</t>
        </is>
      </c>
      <c r="D5867" t="inlineStr">
        <is>
          <t>OL</t>
        </is>
      </c>
      <c r="E5867" t="inlineStr">
        <is>
          <t>R-Jr</t>
        </is>
      </c>
      <c r="F5867" t="inlineStr">
        <is>
          <t>6'3"</t>
        </is>
      </c>
      <c r="G5867" t="n">
        <v>295</v>
      </c>
      <c r="H5867" t="inlineStr">
        <is>
          <t>Spartanburg, S.C.</t>
        </is>
      </c>
    </row>
    <row r="5868">
      <c r="A5868" t="inlineStr">
        <is>
          <t>Liberty</t>
        </is>
      </c>
      <c r="B5868" t="n">
        <v>6</v>
      </c>
      <c r="C5868" t="inlineStr">
        <is>
          <t>Dillano Glaud</t>
        </is>
      </c>
      <c r="D5868" t="inlineStr">
        <is>
          <t>LB</t>
        </is>
      </c>
      <c r="E5868" t="inlineStr">
        <is>
          <t>R-So</t>
        </is>
      </c>
      <c r="F5868" t="inlineStr">
        <is>
          <t>6'3"</t>
        </is>
      </c>
      <c r="G5868" t="n">
        <v>220</v>
      </c>
      <c r="H5868" t="inlineStr">
        <is>
          <t>Clearwater, Fla.</t>
        </is>
      </c>
    </row>
    <row r="5869">
      <c r="A5869" t="inlineStr">
        <is>
          <t>Liberty</t>
        </is>
      </c>
      <c r="B5869" t="n">
        <v>23</v>
      </c>
      <c r="C5869" t="inlineStr">
        <is>
          <t>Myke Gunn</t>
        </is>
      </c>
      <c r="D5869" t="inlineStr">
        <is>
          <t>CB</t>
        </is>
      </c>
      <c r="E5869" t="inlineStr">
        <is>
          <t>R-Fr</t>
        </is>
      </c>
      <c r="F5869" t="inlineStr">
        <is>
          <t>6'3"</t>
        </is>
      </c>
      <c r="G5869" t="n">
        <v>180</v>
      </c>
      <c r="H5869" t="inlineStr">
        <is>
          <t>Auburn, Ala.</t>
        </is>
      </c>
    </row>
    <row r="5870">
      <c r="A5870" t="inlineStr">
        <is>
          <t>Liberty</t>
        </is>
      </c>
      <c r="B5870" t="n">
        <v>7</v>
      </c>
      <c r="C5870" t="inlineStr">
        <is>
          <t>Izaiah Guy</t>
        </is>
      </c>
      <c r="D5870" t="inlineStr">
        <is>
          <t>S</t>
        </is>
      </c>
      <c r="E5870" t="inlineStr">
        <is>
          <t>R-Jr</t>
        </is>
      </c>
      <c r="F5870" t="inlineStr">
        <is>
          <t>6'2"</t>
        </is>
      </c>
      <c r="G5870" t="n">
        <v>200</v>
      </c>
      <c r="H5870" t="inlineStr">
        <is>
          <t>Ocala, Fla.</t>
        </is>
      </c>
      <c r="I5870" t="inlineStr">
        <is>
          <t>Transfer from South Florida (2026 portal)</t>
        </is>
      </c>
    </row>
    <row r="5871">
      <c r="A5871" t="inlineStr">
        <is>
          <t>Liberty</t>
        </is>
      </c>
      <c r="B5871" t="n">
        <v>95</v>
      </c>
      <c r="C5871" t="inlineStr">
        <is>
          <t>Jeffrey Hairston, Jr.</t>
        </is>
      </c>
      <c r="D5871" t="inlineStr">
        <is>
          <t>JK</t>
        </is>
      </c>
      <c r="E5871" t="inlineStr">
        <is>
          <t>R-Fr</t>
        </is>
      </c>
      <c r="F5871" t="inlineStr">
        <is>
          <t>6'3"</t>
        </is>
      </c>
      <c r="G5871" t="n">
        <v>225</v>
      </c>
      <c r="H5871" t="inlineStr">
        <is>
          <t>Rocky Mount, Va.</t>
        </is>
      </c>
    </row>
    <row r="5872">
      <c r="A5872" t="inlineStr">
        <is>
          <t>Liberty</t>
        </is>
      </c>
      <c r="B5872" t="n">
        <v>13</v>
      </c>
      <c r="C5872" t="inlineStr">
        <is>
          <t>Jaylen Henderson</t>
        </is>
      </c>
      <c r="D5872" t="inlineStr">
        <is>
          <t>QB</t>
        </is>
      </c>
      <c r="E5872" t="inlineStr">
        <is>
          <t>R-Sr</t>
        </is>
      </c>
      <c r="F5872" t="inlineStr">
        <is>
          <t>6'3"</t>
        </is>
      </c>
      <c r="G5872" t="n">
        <v>227</v>
      </c>
      <c r="H5872" t="inlineStr">
        <is>
          <t>Los Angeles, Calif.</t>
        </is>
      </c>
      <c r="I5872" t="inlineStr">
        <is>
          <t>Transfer from West Virginia (2026 portal)</t>
        </is>
      </c>
    </row>
    <row r="5873">
      <c r="A5873" t="inlineStr">
        <is>
          <t>Liberty</t>
        </is>
      </c>
      <c r="B5873" t="n">
        <v>18</v>
      </c>
      <c r="C5873" t="inlineStr">
        <is>
          <t>Aaron Hester</t>
        </is>
      </c>
      <c r="D5873" t="inlineStr">
        <is>
          <t>DL</t>
        </is>
      </c>
      <c r="E5873" t="inlineStr">
        <is>
          <t>R-Sr</t>
        </is>
      </c>
      <c r="F5873" t="inlineStr">
        <is>
          <t>6'2"</t>
        </is>
      </c>
      <c r="G5873" t="n">
        <v>245</v>
      </c>
      <c r="H5873" t="inlineStr">
        <is>
          <t>Jacksonville, Fla.</t>
        </is>
      </c>
    </row>
    <row r="5874">
      <c r="A5874" t="inlineStr">
        <is>
          <t>Liberty</t>
        </is>
      </c>
      <c r="B5874" t="n">
        <v>55</v>
      </c>
      <c r="C5874" t="inlineStr">
        <is>
          <t>Henry Hicks</t>
        </is>
      </c>
      <c r="D5874" t="inlineStr">
        <is>
          <t>DL</t>
        </is>
      </c>
      <c r="E5874" t="inlineStr">
        <is>
          <t>Jr</t>
        </is>
      </c>
      <c r="F5874" t="inlineStr">
        <is>
          <t>6'2"</t>
        </is>
      </c>
      <c r="G5874" t="n">
        <v>285</v>
      </c>
      <c r="H5874" t="inlineStr">
        <is>
          <t>Seaboard, N.C.</t>
        </is>
      </c>
      <c r="I5874" t="inlineStr">
        <is>
          <t>Transfer from Elizabeth City State (2026 portal)</t>
        </is>
      </c>
    </row>
    <row r="5875">
      <c r="A5875" t="inlineStr">
        <is>
          <t>Liberty</t>
        </is>
      </c>
      <c r="B5875" t="n">
        <v>0</v>
      </c>
      <c r="C5875" t="inlineStr">
        <is>
          <t>D-Icey Hopkins</t>
        </is>
      </c>
      <c r="D5875" t="inlineStr">
        <is>
          <t>S</t>
        </is>
      </c>
      <c r="E5875" t="inlineStr">
        <is>
          <t>R-Sr</t>
        </is>
      </c>
      <c r="F5875" t="inlineStr">
        <is>
          <t>5'11"</t>
        </is>
      </c>
      <c r="G5875" t="n">
        <v>195</v>
      </c>
      <c r="H5875" t="inlineStr">
        <is>
          <t>Macon, Ga.</t>
        </is>
      </c>
      <c r="I5875" t="inlineStr">
        <is>
          <t>Transfer from Georgia State (2026 portal)</t>
        </is>
      </c>
    </row>
    <row r="5876">
      <c r="A5876" t="inlineStr">
        <is>
          <t>Liberty</t>
        </is>
      </c>
      <c r="B5876" t="n">
        <v>5</v>
      </c>
      <c r="C5876" t="inlineStr">
        <is>
          <t>Elijah Hopkins</t>
        </is>
      </c>
      <c r="D5876" t="inlineStr">
        <is>
          <t>CB</t>
        </is>
      </c>
      <c r="E5876" t="inlineStr">
        <is>
          <t>R-Sr</t>
        </is>
      </c>
      <c r="F5876" t="inlineStr">
        <is>
          <t>5'10"</t>
        </is>
      </c>
      <c r="G5876" t="n">
        <v>195</v>
      </c>
      <c r="H5876" t="inlineStr">
        <is>
          <t>Ocala, Fla.</t>
        </is>
      </c>
    </row>
    <row r="5877">
      <c r="A5877" t="inlineStr">
        <is>
          <t>Liberty</t>
        </is>
      </c>
      <c r="B5877" t="n">
        <v>14</v>
      </c>
      <c r="C5877" t="inlineStr">
        <is>
          <t>Ethan Houck</t>
        </is>
      </c>
      <c r="D5877" t="inlineStr">
        <is>
          <t>QB</t>
        </is>
      </c>
      <c r="E5877" t="inlineStr">
        <is>
          <t>R-Fr</t>
        </is>
      </c>
      <c r="F5877" t="inlineStr">
        <is>
          <t>6'4"</t>
        </is>
      </c>
      <c r="G5877" t="n">
        <v>205</v>
      </c>
      <c r="H5877" t="inlineStr">
        <is>
          <t>Brunswick, Md.</t>
        </is>
      </c>
    </row>
    <row r="5878">
      <c r="A5878" t="inlineStr">
        <is>
          <t>Liberty</t>
        </is>
      </c>
      <c r="B5878" t="n">
        <v>2</v>
      </c>
      <c r="C5878" t="inlineStr">
        <is>
          <t>Makai Jackson</t>
        </is>
      </c>
      <c r="D5878" t="inlineStr">
        <is>
          <t>WR</t>
        </is>
      </c>
      <c r="E5878" t="inlineStr">
        <is>
          <t>Sr</t>
        </is>
      </c>
      <c r="F5878" t="inlineStr">
        <is>
          <t>6'0"</t>
        </is>
      </c>
      <c r="G5878" t="n">
        <v>200</v>
      </c>
      <c r="H5878" t="inlineStr">
        <is>
          <t>Levittown, Pa.</t>
        </is>
      </c>
      <c r="I5878" t="inlineStr">
        <is>
          <t>Transfer from Indiana (2026 portal)</t>
        </is>
      </c>
    </row>
    <row r="5879">
      <c r="A5879" t="inlineStr">
        <is>
          <t>Liberty</t>
        </is>
      </c>
      <c r="B5879" t="n">
        <v>97</v>
      </c>
      <c r="C5879" t="inlineStr">
        <is>
          <t>Mike Jarvis</t>
        </is>
      </c>
      <c r="D5879" t="inlineStr">
        <is>
          <t>DL</t>
        </is>
      </c>
      <c r="E5879" t="inlineStr">
        <is>
          <t>R-Sr</t>
        </is>
      </c>
      <c r="F5879" t="inlineStr">
        <is>
          <t>6'4"</t>
        </is>
      </c>
      <c r="G5879" t="n">
        <v>295</v>
      </c>
      <c r="H5879" t="inlineStr">
        <is>
          <t>Medford, N.J.</t>
        </is>
      </c>
    </row>
    <row r="5880">
      <c r="A5880" t="inlineStr">
        <is>
          <t>Liberty</t>
        </is>
      </c>
      <c r="B5880" t="n">
        <v>87</v>
      </c>
      <c r="C5880" t="inlineStr">
        <is>
          <t>LaKelsey Johnson, Jr.</t>
        </is>
      </c>
      <c r="D5880" t="inlineStr">
        <is>
          <t>TE</t>
        </is>
      </c>
      <c r="E5880" t="inlineStr">
        <is>
          <t>R-Sr</t>
        </is>
      </c>
      <c r="F5880" t="inlineStr">
        <is>
          <t>6'3"</t>
        </is>
      </c>
      <c r="G5880" t="n">
        <v>248</v>
      </c>
      <c r="H5880" t="inlineStr">
        <is>
          <t>Desoto, Texas</t>
        </is>
      </c>
      <c r="I5880" t="inlineStr">
        <is>
          <t>Transfer from Baylor (2026 portal)</t>
        </is>
      </c>
    </row>
    <row r="5881">
      <c r="A5881" t="inlineStr">
        <is>
          <t>Liberty</t>
        </is>
      </c>
      <c r="B5881" t="n">
        <v>7</v>
      </c>
      <c r="C5881" t="inlineStr">
        <is>
          <t>Peyton Jones</t>
        </is>
      </c>
      <c r="D5881" t="inlineStr">
        <is>
          <t>RB</t>
        </is>
      </c>
      <c r="E5881" t="inlineStr">
        <is>
          <t>R-Jr</t>
        </is>
      </c>
      <c r="F5881" t="inlineStr">
        <is>
          <t>5'10"</t>
        </is>
      </c>
      <c r="G5881" t="n">
        <v>195</v>
      </c>
      <c r="H5881" t="inlineStr">
        <is>
          <t>Norfolk, Va.</t>
        </is>
      </c>
      <c r="I5881" t="inlineStr">
        <is>
          <t>Transfer from Duke (2026 portal)</t>
        </is>
      </c>
    </row>
    <row r="5882">
      <c r="A5882" t="inlineStr">
        <is>
          <t>Liberty</t>
        </is>
      </c>
      <c r="B5882" t="n">
        <v>11</v>
      </c>
      <c r="C5882" t="inlineStr">
        <is>
          <t>Terron Kellman</t>
        </is>
      </c>
      <c r="D5882" t="inlineStr">
        <is>
          <t>RB</t>
        </is>
      </c>
      <c r="E5882" t="inlineStr">
        <is>
          <t>Sr</t>
        </is>
      </c>
      <c r="F5882" t="inlineStr">
        <is>
          <t>5'8"</t>
        </is>
      </c>
      <c r="G5882" t="n">
        <v>210</v>
      </c>
      <c r="H5882" t="inlineStr">
        <is>
          <t>Clinton, Md.</t>
        </is>
      </c>
      <c r="I5882" t="inlineStr">
        <is>
          <t>Transfer from Wyoming (2026 portal)</t>
        </is>
      </c>
    </row>
    <row r="5883">
      <c r="A5883" t="inlineStr">
        <is>
          <t>Liberty</t>
        </is>
      </c>
      <c r="B5883" t="n">
        <v>84</v>
      </c>
      <c r="C5883" t="inlineStr">
        <is>
          <t>Breckan Kirby</t>
        </is>
      </c>
      <c r="D5883" t="inlineStr">
        <is>
          <t>TE</t>
        </is>
      </c>
      <c r="E5883" t="inlineStr">
        <is>
          <t>So</t>
        </is>
      </c>
      <c r="F5883" t="inlineStr">
        <is>
          <t>6'4"</t>
        </is>
      </c>
      <c r="G5883" t="n">
        <v>220</v>
      </c>
      <c r="H5883" t="inlineStr">
        <is>
          <t>Gainesville, Ga.</t>
        </is>
      </c>
      <c r="I5883" t="inlineStr">
        <is>
          <t>Transfer from North Greenville (2026 portal)</t>
        </is>
      </c>
    </row>
    <row r="5884">
      <c r="A5884" t="inlineStr">
        <is>
          <t>Liberty</t>
        </is>
      </c>
      <c r="B5884" t="n">
        <v>40</v>
      </c>
      <c r="C5884" t="inlineStr">
        <is>
          <t>Chris Law</t>
        </is>
      </c>
      <c r="D5884" t="inlineStr">
        <is>
          <t>DL</t>
        </is>
      </c>
      <c r="E5884" t="inlineStr">
        <is>
          <t>Fr</t>
        </is>
      </c>
      <c r="F5884" t="inlineStr">
        <is>
          <t>6'2"</t>
        </is>
      </c>
      <c r="G5884" t="n">
        <v>293</v>
      </c>
      <c r="H5884" t="inlineStr">
        <is>
          <t>Danville, Va.</t>
        </is>
      </c>
    </row>
    <row r="5885">
      <c r="A5885" t="inlineStr">
        <is>
          <t>Liberty</t>
        </is>
      </c>
      <c r="B5885" t="n">
        <v>38</v>
      </c>
      <c r="C5885" t="inlineStr">
        <is>
          <t>Tre Lawing</t>
        </is>
      </c>
      <c r="D5885" t="inlineStr">
        <is>
          <t>LB</t>
        </is>
      </c>
      <c r="E5885" t="inlineStr">
        <is>
          <t>R-Sr</t>
        </is>
      </c>
      <c r="F5885" t="inlineStr">
        <is>
          <t>6'0"</t>
        </is>
      </c>
      <c r="G5885" t="n">
        <v>200</v>
      </c>
      <c r="H5885" t="inlineStr">
        <is>
          <t>Appomattox, Va.</t>
        </is>
      </c>
    </row>
    <row r="5886">
      <c r="A5886" t="inlineStr">
        <is>
          <t>Liberty</t>
        </is>
      </c>
      <c r="B5886" t="n">
        <v>2</v>
      </c>
      <c r="C5886" t="inlineStr">
        <is>
          <t>Jiquavious Marshall</t>
        </is>
      </c>
      <c r="D5886" t="inlineStr">
        <is>
          <t>CB</t>
        </is>
      </c>
      <c r="E5886" t="inlineStr">
        <is>
          <t>R-So</t>
        </is>
      </c>
      <c r="F5886" t="inlineStr">
        <is>
          <t>6'4"</t>
        </is>
      </c>
      <c r="G5886" t="n">
        <v>180</v>
      </c>
      <c r="H5886" t="inlineStr">
        <is>
          <t>Macon, Ga.</t>
        </is>
      </c>
    </row>
    <row r="5887">
      <c r="A5887" t="inlineStr">
        <is>
          <t>Liberty</t>
        </is>
      </c>
      <c r="B5887" t="n">
        <v>29</v>
      </c>
      <c r="C5887" t="inlineStr">
        <is>
          <t>Justin Marshall</t>
        </is>
      </c>
      <c r="D5887" t="inlineStr">
        <is>
          <t>RB</t>
        </is>
      </c>
      <c r="E5887" t="inlineStr">
        <is>
          <t>R-Jr</t>
        </is>
      </c>
      <c r="F5887" t="inlineStr">
        <is>
          <t>5'10"</t>
        </is>
      </c>
      <c r="G5887" t="n">
        <v>190</v>
      </c>
      <c r="H5887" t="inlineStr">
        <is>
          <t>Chicago, Ill.</t>
        </is>
      </c>
      <c r="I5887" t="inlineStr">
        <is>
          <t>Transfer from Colorado State (2026 portal)</t>
        </is>
      </c>
    </row>
    <row r="5888">
      <c r="A5888" t="inlineStr">
        <is>
          <t>Liberty</t>
        </is>
      </c>
      <c r="B5888" t="n">
        <v>62</v>
      </c>
      <c r="C5888" t="inlineStr">
        <is>
          <t>Blake Martin</t>
        </is>
      </c>
      <c r="D5888" t="inlineStr">
        <is>
          <t>OL</t>
        </is>
      </c>
      <c r="E5888" t="inlineStr">
        <is>
          <t>R-Fr</t>
        </is>
      </c>
      <c r="F5888" t="inlineStr">
        <is>
          <t>6'2"</t>
        </is>
      </c>
      <c r="G5888" t="n">
        <v>250</v>
      </c>
      <c r="H5888" t="inlineStr">
        <is>
          <t>Gainesville, Va.</t>
        </is>
      </c>
    </row>
    <row r="5889">
      <c r="A5889" t="inlineStr">
        <is>
          <t>Liberty</t>
        </is>
      </c>
      <c r="B5889" t="n">
        <v>14</v>
      </c>
      <c r="C5889" t="inlineStr">
        <is>
          <t>Elijah McKenzie</t>
        </is>
      </c>
      <c r="D5889" t="inlineStr">
        <is>
          <t>CB</t>
        </is>
      </c>
      <c r="E5889" t="inlineStr">
        <is>
          <t>Jr</t>
        </is>
      </c>
      <c r="F5889" t="inlineStr">
        <is>
          <t>5'10"</t>
        </is>
      </c>
      <c r="G5889" t="n">
        <v>170</v>
      </c>
      <c r="H5889" t="inlineStr">
        <is>
          <t>Brooklyn Park, Md.</t>
        </is>
      </c>
      <c r="I5889" t="inlineStr">
        <is>
          <t>Transfer from Bowie State (2026 portal)</t>
        </is>
      </c>
    </row>
    <row r="5890">
      <c r="A5890" t="inlineStr">
        <is>
          <t>Liberty</t>
        </is>
      </c>
      <c r="B5890" t="n">
        <v>21</v>
      </c>
      <c r="C5890" t="inlineStr">
        <is>
          <t>Ashton McShane</t>
        </is>
      </c>
      <c r="D5890" t="inlineStr">
        <is>
          <t>CB</t>
        </is>
      </c>
      <c r="E5890" t="inlineStr">
        <is>
          <t>R-So</t>
        </is>
      </c>
      <c r="F5890" t="inlineStr">
        <is>
          <t>5'11"</t>
        </is>
      </c>
      <c r="G5890" t="n">
        <v>194</v>
      </c>
      <c r="H5890" t="inlineStr">
        <is>
          <t>Dallas, Texas</t>
        </is>
      </c>
      <c r="I5890" t="inlineStr">
        <is>
          <t>Transfer from Boston College (2026 portal)</t>
        </is>
      </c>
    </row>
    <row r="5891">
      <c r="A5891" t="inlineStr">
        <is>
          <t>Liberty</t>
        </is>
      </c>
      <c r="B5891" t="n">
        <v>28</v>
      </c>
      <c r="C5891" t="inlineStr">
        <is>
          <t>Jamal Miles</t>
        </is>
      </c>
      <c r="D5891" t="inlineStr">
        <is>
          <t>CB</t>
        </is>
      </c>
      <c r="E5891" t="inlineStr">
        <is>
          <t>R-Jr</t>
        </is>
      </c>
      <c r="F5891" t="inlineStr">
        <is>
          <t>6'0"</t>
        </is>
      </c>
      <c r="G5891" t="n">
        <v>180</v>
      </c>
      <c r="H5891" t="inlineStr">
        <is>
          <t>Pelham, Ala.</t>
        </is>
      </c>
    </row>
    <row r="5892">
      <c r="A5892" t="inlineStr">
        <is>
          <t>Liberty</t>
        </is>
      </c>
      <c r="B5892" t="n">
        <v>10</v>
      </c>
      <c r="C5892" t="inlineStr">
        <is>
          <t>Jon Monteiro</t>
        </is>
      </c>
      <c r="D5892" t="inlineStr">
        <is>
          <t>WR</t>
        </is>
      </c>
      <c r="E5892" t="inlineStr">
        <is>
          <t>R-So</t>
        </is>
      </c>
      <c r="F5892" t="inlineStr">
        <is>
          <t>6'2"</t>
        </is>
      </c>
      <c r="G5892" t="n">
        <v>200</v>
      </c>
      <c r="H5892" t="inlineStr">
        <is>
          <t>Randolph, Mass.</t>
        </is>
      </c>
    </row>
    <row r="5893">
      <c r="A5893" t="inlineStr">
        <is>
          <t>Liberty</t>
        </is>
      </c>
      <c r="B5893" t="n">
        <v>10</v>
      </c>
      <c r="C5893" t="inlineStr">
        <is>
          <t>Ronald Moore, Jr.</t>
        </is>
      </c>
      <c r="D5893" t="inlineStr">
        <is>
          <t>S</t>
        </is>
      </c>
      <c r="E5893" t="inlineStr">
        <is>
          <t>R-So</t>
        </is>
      </c>
      <c r="F5893" t="inlineStr">
        <is>
          <t>5'11"</t>
        </is>
      </c>
      <c r="G5893" t="n">
        <v>195</v>
      </c>
      <c r="H5893" t="inlineStr">
        <is>
          <t>Griffin, Ga.</t>
        </is>
      </c>
    </row>
    <row r="5894">
      <c r="A5894" t="inlineStr">
        <is>
          <t>Liberty</t>
        </is>
      </c>
      <c r="B5894" t="n">
        <v>13</v>
      </c>
      <c r="C5894" t="inlineStr">
        <is>
          <t>Seneca Moore, Jr.</t>
        </is>
      </c>
      <c r="D5894" t="inlineStr">
        <is>
          <t>JK</t>
        </is>
      </c>
      <c r="E5894" t="inlineStr">
        <is>
          <t>R-So</t>
        </is>
      </c>
      <c r="F5894" t="inlineStr">
        <is>
          <t>6'2"</t>
        </is>
      </c>
      <c r="G5894" t="n">
        <v>225</v>
      </c>
      <c r="H5894" t="inlineStr">
        <is>
          <t>Sumter, S.C.</t>
        </is>
      </c>
    </row>
    <row r="5895">
      <c r="A5895" t="inlineStr">
        <is>
          <t>Liberty</t>
        </is>
      </c>
      <c r="B5895" t="n">
        <v>8</v>
      </c>
      <c r="C5895" t="inlineStr">
        <is>
          <t>Nasir Newkirk</t>
        </is>
      </c>
      <c r="D5895" t="inlineStr">
        <is>
          <t>WR</t>
        </is>
      </c>
      <c r="E5895" t="inlineStr">
        <is>
          <t>R-Fr</t>
        </is>
      </c>
      <c r="F5895" t="inlineStr">
        <is>
          <t>6'2"</t>
        </is>
      </c>
      <c r="G5895" t="n">
        <v>185</v>
      </c>
      <c r="H5895" t="inlineStr">
        <is>
          <t>Greensboro, N.C.</t>
        </is>
      </c>
    </row>
    <row r="5896">
      <c r="A5896" t="inlineStr">
        <is>
          <t>Liberty</t>
        </is>
      </c>
      <c r="B5896" t="n">
        <v>25</v>
      </c>
      <c r="C5896" t="inlineStr">
        <is>
          <t>Jaleel Parker</t>
        </is>
      </c>
      <c r="D5896" t="inlineStr">
        <is>
          <t>S</t>
        </is>
      </c>
      <c r="E5896" t="inlineStr">
        <is>
          <t>Fr</t>
        </is>
      </c>
      <c r="F5896" t="inlineStr">
        <is>
          <t>5'11"</t>
        </is>
      </c>
      <c r="G5896" t="n">
        <v>205</v>
      </c>
      <c r="H5896" t="inlineStr">
        <is>
          <t>Fayetteville, N.C.</t>
        </is>
      </c>
    </row>
    <row r="5897">
      <c r="A5897" t="inlineStr">
        <is>
          <t>Liberty</t>
        </is>
      </c>
      <c r="B5897" t="n">
        <v>11</v>
      </c>
      <c r="C5897" t="inlineStr">
        <is>
          <t>Lorenzo Payne</t>
        </is>
      </c>
      <c r="D5897" t="inlineStr">
        <is>
          <t>DL</t>
        </is>
      </c>
      <c r="E5897" t="inlineStr">
        <is>
          <t>Jr</t>
        </is>
      </c>
      <c r="F5897" t="inlineStr">
        <is>
          <t>6'1"</t>
        </is>
      </c>
      <c r="G5897" t="n">
        <v>245</v>
      </c>
      <c r="H5897" t="inlineStr">
        <is>
          <t>Apopka, Fla.</t>
        </is>
      </c>
      <c r="I5897" t="inlineStr">
        <is>
          <t>Transfer from West Florida (2026 portal)</t>
        </is>
      </c>
    </row>
    <row r="5898">
      <c r="A5898" t="inlineStr">
        <is>
          <t>Liberty</t>
        </is>
      </c>
      <c r="B5898" t="n">
        <v>3</v>
      </c>
      <c r="C5898" t="inlineStr">
        <is>
          <t>Jamari Person</t>
        </is>
      </c>
      <c r="D5898" t="inlineStr">
        <is>
          <t>WR</t>
        </is>
      </c>
      <c r="E5898" t="inlineStr">
        <is>
          <t>Sr</t>
        </is>
      </c>
      <c r="F5898" t="inlineStr">
        <is>
          <t>6'1"</t>
        </is>
      </c>
      <c r="G5898" t="n">
        <v>200</v>
      </c>
      <c r="H5898" t="inlineStr">
        <is>
          <t>Nashville, Tenn.</t>
        </is>
      </c>
    </row>
    <row r="5899">
      <c r="A5899" t="inlineStr">
        <is>
          <t>Liberty</t>
        </is>
      </c>
      <c r="B5899" t="n">
        <v>94</v>
      </c>
      <c r="C5899" t="inlineStr">
        <is>
          <t>Nathan Pirolli</t>
        </is>
      </c>
      <c r="D5899" t="inlineStr">
        <is>
          <t>DT</t>
        </is>
      </c>
      <c r="E5899" t="inlineStr">
        <is>
          <t>R-Jr</t>
        </is>
      </c>
      <c r="F5899" t="inlineStr">
        <is>
          <t>6'3"</t>
        </is>
      </c>
      <c r="G5899" t="n">
        <v>285</v>
      </c>
      <c r="H5899" t="inlineStr">
        <is>
          <t>Davidson, N.C.</t>
        </is>
      </c>
    </row>
    <row r="5900">
      <c r="A5900" t="inlineStr">
        <is>
          <t>Liberty</t>
        </is>
      </c>
      <c r="B5900" t="n">
        <v>4</v>
      </c>
      <c r="C5900" t="inlineStr">
        <is>
          <t>Micah Pollard</t>
        </is>
      </c>
      <c r="D5900" t="inlineStr">
        <is>
          <t>LB</t>
        </is>
      </c>
      <c r="E5900" t="inlineStr">
        <is>
          <t>R-Sr</t>
        </is>
      </c>
      <c r="F5900" t="inlineStr">
        <is>
          <t>6'2"</t>
        </is>
      </c>
      <c r="G5900" t="n">
        <v>235</v>
      </c>
      <c r="H5900" t="inlineStr">
        <is>
          <t>Jacksonville, Fla.</t>
        </is>
      </c>
    </row>
    <row r="5901">
      <c r="A5901" t="inlineStr">
        <is>
          <t>Liberty</t>
        </is>
      </c>
      <c r="B5901" t="n">
        <v>5</v>
      </c>
      <c r="C5901" t="inlineStr">
        <is>
          <t>Deshawn Purdie</t>
        </is>
      </c>
      <c r="D5901" t="inlineStr">
        <is>
          <t>QB</t>
        </is>
      </c>
      <c r="E5901" t="inlineStr">
        <is>
          <t>Jr</t>
        </is>
      </c>
      <c r="F5901" t="inlineStr">
        <is>
          <t>6'4"</t>
        </is>
      </c>
      <c r="G5901" t="n">
        <v>228</v>
      </c>
      <c r="H5901" t="inlineStr">
        <is>
          <t>Baltimore, Md.</t>
        </is>
      </c>
      <c r="I5901" t="inlineStr">
        <is>
          <t>Transfer from Wake Forest (2026 portal)</t>
        </is>
      </c>
    </row>
    <row r="5902">
      <c r="A5902" t="inlineStr">
        <is>
          <t>Liberty</t>
        </is>
      </c>
      <c r="B5902" t="n">
        <v>9</v>
      </c>
      <c r="C5902" t="inlineStr">
        <is>
          <t>Bryce Randolph</t>
        </is>
      </c>
      <c r="D5902" t="inlineStr">
        <is>
          <t>WR</t>
        </is>
      </c>
      <c r="E5902" t="inlineStr">
        <is>
          <t>R-Fr</t>
        </is>
      </c>
      <c r="F5902" t="inlineStr">
        <is>
          <t>5'11"</t>
        </is>
      </c>
      <c r="G5902" t="n">
        <v>180</v>
      </c>
      <c r="H5902" t="inlineStr">
        <is>
          <t>Wesley Chapel, Fla.</t>
        </is>
      </c>
    </row>
    <row r="5903">
      <c r="A5903" t="inlineStr">
        <is>
          <t>Liberty</t>
        </is>
      </c>
      <c r="B5903" t="n">
        <v>42</v>
      </c>
      <c r="C5903" t="inlineStr">
        <is>
          <t>Chase Reeves</t>
        </is>
      </c>
      <c r="D5903" t="inlineStr">
        <is>
          <t>K/P</t>
        </is>
      </c>
      <c r="E5903" t="inlineStr">
        <is>
          <t>Fr</t>
        </is>
      </c>
      <c r="F5903" t="inlineStr">
        <is>
          <t>6'2"</t>
        </is>
      </c>
      <c r="G5903" t="n">
        <v>190</v>
      </c>
      <c r="H5903" t="inlineStr">
        <is>
          <t>Granite City, Ill.</t>
        </is>
      </c>
    </row>
    <row r="5904">
      <c r="A5904" t="inlineStr">
        <is>
          <t>Liberty</t>
        </is>
      </c>
      <c r="B5904" t="n">
        <v>99</v>
      </c>
      <c r="C5904" t="inlineStr">
        <is>
          <t>Xavier Reid</t>
        </is>
      </c>
      <c r="D5904" t="inlineStr">
        <is>
          <t>DL</t>
        </is>
      </c>
      <c r="E5904" t="inlineStr">
        <is>
          <t>Fr</t>
        </is>
      </c>
      <c r="F5904" t="inlineStr">
        <is>
          <t>5'11"</t>
        </is>
      </c>
      <c r="G5904" t="n">
        <v>265</v>
      </c>
      <c r="H5904" t="inlineStr">
        <is>
          <t>Boca Raton, Fla.</t>
        </is>
      </c>
    </row>
    <row r="5905">
      <c r="A5905" t="inlineStr">
        <is>
          <t>Liberty</t>
        </is>
      </c>
      <c r="B5905" t="n">
        <v>41</v>
      </c>
      <c r="C5905" t="inlineStr">
        <is>
          <t>Greg Rivera</t>
        </is>
      </c>
      <c r="D5905" t="inlineStr">
        <is>
          <t>LS</t>
        </is>
      </c>
      <c r="E5905" t="inlineStr">
        <is>
          <t>Sr</t>
        </is>
      </c>
      <c r="F5905" t="inlineStr">
        <is>
          <t>6'1"</t>
        </is>
      </c>
      <c r="G5905" t="n">
        <v>225</v>
      </c>
      <c r="H5905" t="inlineStr">
        <is>
          <t>Los Gatos, Calif.</t>
        </is>
      </c>
      <c r="I5905" t="inlineStr">
        <is>
          <t>Transfer from Grambling (2026 portal)</t>
        </is>
      </c>
    </row>
    <row r="5906">
      <c r="A5906" t="inlineStr">
        <is>
          <t>Liberty</t>
        </is>
      </c>
      <c r="B5906" t="n">
        <v>48</v>
      </c>
      <c r="C5906" t="inlineStr">
        <is>
          <t>Caleb Ryan</t>
        </is>
      </c>
      <c r="D5906" t="inlineStr">
        <is>
          <t>TE</t>
        </is>
      </c>
      <c r="E5906" t="inlineStr">
        <is>
          <t>R-Sr</t>
        </is>
      </c>
      <c r="F5906" t="inlineStr">
        <is>
          <t>6'2"</t>
        </is>
      </c>
      <c r="G5906" t="n">
        <v>240</v>
      </c>
      <c r="H5906" t="inlineStr">
        <is>
          <t>Bellingham, Wash.</t>
        </is>
      </c>
    </row>
    <row r="5907">
      <c r="A5907" t="inlineStr">
        <is>
          <t>Liberty</t>
        </is>
      </c>
      <c r="B5907" t="n">
        <v>63</v>
      </c>
      <c r="C5907" t="inlineStr">
        <is>
          <t>Daniel Schiffert</t>
        </is>
      </c>
      <c r="D5907" t="inlineStr">
        <is>
          <t>OL</t>
        </is>
      </c>
      <c r="E5907" t="inlineStr">
        <is>
          <t>Fr</t>
        </is>
      </c>
      <c r="F5907" t="inlineStr">
        <is>
          <t>6'3"</t>
        </is>
      </c>
      <c r="G5907" t="n">
        <v>295</v>
      </c>
      <c r="H5907" t="inlineStr">
        <is>
          <t>Bethlehem, Pa.</t>
        </is>
      </c>
    </row>
    <row r="5908">
      <c r="A5908" t="inlineStr">
        <is>
          <t>Liberty</t>
        </is>
      </c>
      <c r="B5908" t="n">
        <v>27</v>
      </c>
      <c r="C5908" t="inlineStr">
        <is>
          <t>Clayton Shepler</t>
        </is>
      </c>
      <c r="D5908" t="inlineStr">
        <is>
          <t>WR</t>
        </is>
      </c>
      <c r="E5908" t="inlineStr">
        <is>
          <t>R-So</t>
        </is>
      </c>
      <c r="F5908" t="inlineStr">
        <is>
          <t>5'11"</t>
        </is>
      </c>
      <c r="G5908" t="n">
        <v>180</v>
      </c>
      <c r="H5908" t="inlineStr">
        <is>
          <t>Roswell, Ga.</t>
        </is>
      </c>
    </row>
    <row r="5909">
      <c r="A5909" t="inlineStr">
        <is>
          <t>Liberty</t>
        </is>
      </c>
      <c r="B5909" t="n">
        <v>16</v>
      </c>
      <c r="C5909" t="inlineStr">
        <is>
          <t>Eric Smith</t>
        </is>
      </c>
      <c r="D5909" t="inlineStr">
        <is>
          <t>WR</t>
        </is>
      </c>
      <c r="E5909" t="inlineStr">
        <is>
          <t>R-So</t>
        </is>
      </c>
      <c r="F5909" t="inlineStr">
        <is>
          <t>5'9"</t>
        </is>
      </c>
      <c r="G5909" t="n">
        <v>170</v>
      </c>
      <c r="H5909" t="inlineStr">
        <is>
          <t>Richmond, Va.</t>
        </is>
      </c>
    </row>
    <row r="5910">
      <c r="A5910" t="inlineStr">
        <is>
          <t>Liberty</t>
        </is>
      </c>
      <c r="B5910" t="n">
        <v>76</v>
      </c>
      <c r="C5910" t="inlineStr">
        <is>
          <t>Gabe Smith</t>
        </is>
      </c>
      <c r="D5910" t="inlineStr">
        <is>
          <t>OL</t>
        </is>
      </c>
      <c r="E5910" t="inlineStr">
        <is>
          <t>R-Fr</t>
        </is>
      </c>
      <c r="F5910" t="inlineStr">
        <is>
          <t>6'5"</t>
        </is>
      </c>
      <c r="G5910" t="n">
        <v>300</v>
      </c>
      <c r="H5910" t="inlineStr">
        <is>
          <t>Milton, Ga.</t>
        </is>
      </c>
    </row>
    <row r="5911">
      <c r="A5911" t="inlineStr">
        <is>
          <t>Liberty</t>
        </is>
      </c>
      <c r="B5911" t="n">
        <v>9</v>
      </c>
      <c r="C5911" t="inlineStr">
        <is>
          <t>Deuce Spurlock</t>
        </is>
      </c>
      <c r="D5911" t="inlineStr">
        <is>
          <t>LB</t>
        </is>
      </c>
      <c r="E5911" t="inlineStr">
        <is>
          <t>R-Sr</t>
        </is>
      </c>
      <c r="F5911" t="inlineStr">
        <is>
          <t>6'0"</t>
        </is>
      </c>
      <c r="G5911" t="n">
        <v>225</v>
      </c>
      <c r="H5911" t="inlineStr">
        <is>
          <t>Madison, Ala.</t>
        </is>
      </c>
    </row>
    <row r="5912">
      <c r="A5912" t="inlineStr">
        <is>
          <t>Liberty</t>
        </is>
      </c>
      <c r="B5912" t="n">
        <v>44</v>
      </c>
      <c r="C5912" t="inlineStr">
        <is>
          <t>Joe Strickland</t>
        </is>
      </c>
      <c r="D5912" t="inlineStr">
        <is>
          <t>DL</t>
        </is>
      </c>
      <c r="E5912" t="inlineStr">
        <is>
          <t>R-Jr</t>
        </is>
      </c>
      <c r="F5912" t="inlineStr">
        <is>
          <t>6'4"</t>
        </is>
      </c>
      <c r="G5912" t="n">
        <v>290</v>
      </c>
      <c r="H5912" t="inlineStr">
        <is>
          <t>Indianapolis, Ind.</t>
        </is>
      </c>
    </row>
    <row r="5913">
      <c r="A5913" t="inlineStr">
        <is>
          <t>Liberty</t>
        </is>
      </c>
      <c r="B5913" t="n">
        <v>52</v>
      </c>
      <c r="C5913" t="inlineStr">
        <is>
          <t>Jacob Taylor</t>
        </is>
      </c>
      <c r="D5913" t="inlineStr">
        <is>
          <t>DL</t>
        </is>
      </c>
      <c r="E5913" t="inlineStr">
        <is>
          <t>R-Jr</t>
        </is>
      </c>
      <c r="F5913" t="inlineStr">
        <is>
          <t>6'8"</t>
        </is>
      </c>
      <c r="G5913" t="n">
        <v>275</v>
      </c>
      <c r="H5913" t="inlineStr">
        <is>
          <t>Appomattox, Va.</t>
        </is>
      </c>
    </row>
    <row r="5914">
      <c r="A5914" t="inlineStr">
        <is>
          <t>Liberty</t>
        </is>
      </c>
      <c r="B5914" t="n">
        <v>85</v>
      </c>
      <c r="C5914" t="inlineStr">
        <is>
          <t>Kam Taylor</t>
        </is>
      </c>
      <c r="D5914" t="inlineStr">
        <is>
          <t>TE</t>
        </is>
      </c>
      <c r="E5914" t="inlineStr">
        <is>
          <t>Fr</t>
        </is>
      </c>
      <c r="F5914" t="inlineStr">
        <is>
          <t>6'6"</t>
        </is>
      </c>
      <c r="G5914" t="n">
        <v>240</v>
      </c>
      <c r="H5914" t="inlineStr">
        <is>
          <t>Spartanburg, S.C.</t>
        </is>
      </c>
    </row>
    <row r="5915">
      <c r="A5915" t="inlineStr">
        <is>
          <t>Liberty</t>
        </is>
      </c>
      <c r="B5915" t="n">
        <v>53</v>
      </c>
      <c r="C5915" t="inlineStr">
        <is>
          <t>Nikodemus Tounger</t>
        </is>
      </c>
      <c r="D5915" t="inlineStr">
        <is>
          <t>DL</t>
        </is>
      </c>
      <c r="E5915" t="inlineStr">
        <is>
          <t>R-Jr</t>
        </is>
      </c>
      <c r="F5915" t="inlineStr">
        <is>
          <t>6'0"</t>
        </is>
      </c>
      <c r="G5915" t="n">
        <v>275</v>
      </c>
      <c r="H5915" t="inlineStr">
        <is>
          <t>Oakton, Va.</t>
        </is>
      </c>
    </row>
    <row r="5916">
      <c r="A5916" t="inlineStr">
        <is>
          <t>Liberty</t>
        </is>
      </c>
      <c r="B5916" t="n">
        <v>98</v>
      </c>
      <c r="C5916" t="inlineStr">
        <is>
          <t>Austin Tremblay</t>
        </is>
      </c>
      <c r="D5916" t="inlineStr">
        <is>
          <t>DL</t>
        </is>
      </c>
      <c r="E5916" t="inlineStr">
        <is>
          <t>Fr</t>
        </is>
      </c>
      <c r="F5916" t="inlineStr">
        <is>
          <t>6'2"</t>
        </is>
      </c>
      <c r="G5916" t="n">
        <v>275</v>
      </c>
      <c r="H5916" t="inlineStr">
        <is>
          <t>Lynchburg, Va.</t>
        </is>
      </c>
    </row>
    <row r="5917">
      <c r="A5917" t="inlineStr">
        <is>
          <t>Liberty</t>
        </is>
      </c>
      <c r="B5917" t="n">
        <v>6</v>
      </c>
      <c r="C5917" t="inlineStr">
        <is>
          <t>Kanye Udoh</t>
        </is>
      </c>
      <c r="D5917" t="inlineStr">
        <is>
          <t>RB</t>
        </is>
      </c>
      <c r="E5917" t="inlineStr">
        <is>
          <t>R-Jr</t>
        </is>
      </c>
      <c r="F5917" t="inlineStr">
        <is>
          <t>6'1"</t>
        </is>
      </c>
      <c r="G5917" t="n">
        <v>220</v>
      </c>
      <c r="H5917" t="inlineStr">
        <is>
          <t>Mays Landing, N.J.</t>
        </is>
      </c>
      <c r="I5917" t="inlineStr">
        <is>
          <t>Transfer from Arizona State (2026 portal)</t>
        </is>
      </c>
    </row>
    <row r="5918">
      <c r="A5918" t="inlineStr">
        <is>
          <t>Liberty</t>
        </is>
      </c>
      <c r="B5918" t="n">
        <v>19</v>
      </c>
      <c r="C5918" t="inlineStr">
        <is>
          <t>Refeno Vangates</t>
        </is>
      </c>
      <c r="D5918" t="inlineStr">
        <is>
          <t>WR</t>
        </is>
      </c>
      <c r="E5918" t="inlineStr">
        <is>
          <t>R-Sr</t>
        </is>
      </c>
      <c r="F5918" t="inlineStr">
        <is>
          <t>5'11"</t>
        </is>
      </c>
      <c r="G5918" t="n">
        <v>195</v>
      </c>
      <c r="H5918" t="inlineStr">
        <is>
          <t>Miami, Fla.</t>
        </is>
      </c>
      <c r="I5918" t="inlineStr">
        <is>
          <t>Transfer from North Carolina Central (2026 portal)</t>
        </is>
      </c>
    </row>
    <row r="5919">
      <c r="A5919" t="inlineStr">
        <is>
          <t>Liberty</t>
        </is>
      </c>
      <c r="B5919" t="n">
        <v>15</v>
      </c>
      <c r="C5919" t="inlineStr">
        <is>
          <t>Ethan Vasko</t>
        </is>
      </c>
      <c r="D5919" t="inlineStr">
        <is>
          <t>QB</t>
        </is>
      </c>
      <c r="E5919" t="inlineStr">
        <is>
          <t>R-Sr</t>
        </is>
      </c>
      <c r="F5919" t="inlineStr">
        <is>
          <t>6'3"</t>
        </is>
      </c>
      <c r="G5919" t="n">
        <v>220</v>
      </c>
      <c r="H5919" t="inlineStr">
        <is>
          <t>Chesapeake, Va.</t>
        </is>
      </c>
    </row>
    <row r="5920">
      <c r="A5920" t="inlineStr">
        <is>
          <t>Liberty</t>
        </is>
      </c>
      <c r="B5920" t="n">
        <v>33</v>
      </c>
      <c r="C5920" t="inlineStr">
        <is>
          <t>Aidan Vaughan</t>
        </is>
      </c>
      <c r="D5920" t="inlineStr">
        <is>
          <t>LB</t>
        </is>
      </c>
      <c r="E5920" t="inlineStr">
        <is>
          <t>R-Sr</t>
        </is>
      </c>
      <c r="F5920" t="inlineStr">
        <is>
          <t>6'3"</t>
        </is>
      </c>
      <c r="G5920" t="n">
        <v>220</v>
      </c>
      <c r="H5920" t="inlineStr">
        <is>
          <t>Wixom, Mich.</t>
        </is>
      </c>
    </row>
    <row r="5921">
      <c r="A5921" t="inlineStr">
        <is>
          <t>Liberty</t>
        </is>
      </c>
      <c r="B5921" t="n">
        <v>19</v>
      </c>
      <c r="C5921" t="inlineStr">
        <is>
          <t>Jayden Whaley</t>
        </is>
      </c>
      <c r="D5921" t="inlineStr">
        <is>
          <t>S</t>
        </is>
      </c>
      <c r="E5921" t="inlineStr">
        <is>
          <t>R-So</t>
        </is>
      </c>
      <c r="F5921" t="inlineStr">
        <is>
          <t>6'2"</t>
        </is>
      </c>
      <c r="G5921" t="n">
        <v>185</v>
      </c>
      <c r="H5921" t="inlineStr">
        <is>
          <t>James Island, S.C.</t>
        </is>
      </c>
    </row>
    <row r="5922">
      <c r="A5922" t="inlineStr">
        <is>
          <t>Liberty</t>
        </is>
      </c>
      <c r="B5922" t="n">
        <v>3</v>
      </c>
      <c r="C5922" t="inlineStr">
        <is>
          <t>Ashton Whitner</t>
        </is>
      </c>
      <c r="D5922" t="inlineStr">
        <is>
          <t>S</t>
        </is>
      </c>
      <c r="E5922" t="inlineStr">
        <is>
          <t>Fr</t>
        </is>
      </c>
      <c r="F5922" t="inlineStr">
        <is>
          <t>5'11"</t>
        </is>
      </c>
      <c r="G5922" t="n">
        <v>196</v>
      </c>
      <c r="H5922" t="inlineStr">
        <is>
          <t>Greenville, S.C.</t>
        </is>
      </c>
      <c r="I5922" t="inlineStr">
        <is>
          <t>Transfer from Ball State (2026 portal)</t>
        </is>
      </c>
    </row>
    <row r="5923">
      <c r="A5923" t="inlineStr">
        <is>
          <t>Liberty</t>
        </is>
      </c>
      <c r="B5923" t="n">
        <v>8</v>
      </c>
      <c r="C5923" t="inlineStr">
        <is>
          <t>Brenton Williams</t>
        </is>
      </c>
      <c r="D5923" t="inlineStr">
        <is>
          <t>JK</t>
        </is>
      </c>
      <c r="E5923" t="inlineStr">
        <is>
          <t>R-Jr</t>
        </is>
      </c>
      <c r="F5923" t="inlineStr">
        <is>
          <t>6'3"</t>
        </is>
      </c>
      <c r="G5923" t="n">
        <v>260</v>
      </c>
      <c r="H5923" t="inlineStr">
        <is>
          <t>Opelika, Ala.</t>
        </is>
      </c>
    </row>
    <row r="5924">
      <c r="A5924" t="inlineStr">
        <is>
          <t>Liberty</t>
        </is>
      </c>
      <c r="B5924" t="n">
        <v>56</v>
      </c>
      <c r="C5924" t="inlineStr">
        <is>
          <t>Christian Williams</t>
        </is>
      </c>
      <c r="D5924" t="inlineStr">
        <is>
          <t>OL</t>
        </is>
      </c>
      <c r="E5924" t="inlineStr">
        <is>
          <t>Sr</t>
        </is>
      </c>
      <c r="F5924" t="inlineStr">
        <is>
          <t>6'4"</t>
        </is>
      </c>
      <c r="G5924" t="n">
        <v>310</v>
      </c>
      <c r="H5924" t="inlineStr">
        <is>
          <t>Houston, Texas</t>
        </is>
      </c>
    </row>
    <row r="5925">
      <c r="A5925" t="inlineStr">
        <is>
          <t>Liberty</t>
        </is>
      </c>
      <c r="B5925" t="n">
        <v>88</v>
      </c>
      <c r="C5925" t="inlineStr">
        <is>
          <t>Zeke Wimbush</t>
        </is>
      </c>
      <c r="D5925" t="inlineStr">
        <is>
          <t>TE</t>
        </is>
      </c>
      <c r="E5925" t="inlineStr">
        <is>
          <t>Jr</t>
        </is>
      </c>
      <c r="F5925" t="inlineStr">
        <is>
          <t>6'2"</t>
        </is>
      </c>
      <c r="G5925" t="n">
        <v>235</v>
      </c>
      <c r="H5925" t="inlineStr">
        <is>
          <t>Ashburn, Va.</t>
        </is>
      </c>
    </row>
    <row r="5926">
      <c r="A5926" t="inlineStr">
        <is>
          <t>Louisiana</t>
        </is>
      </c>
      <c r="B5926" t="n">
        <v>57</v>
      </c>
      <c r="C5926" t="inlineStr">
        <is>
          <t>Zay Alexander</t>
        </is>
      </c>
      <c r="D5926" t="inlineStr">
        <is>
          <t>OL</t>
        </is>
      </c>
      <c r="E5926" t="inlineStr">
        <is>
          <t>R-So</t>
        </is>
      </c>
      <c r="F5926" t="inlineStr">
        <is>
          <t>6'7"</t>
        </is>
      </c>
      <c r="G5926" t="n">
        <v>322</v>
      </c>
      <c r="H5926" t="inlineStr">
        <is>
          <t>Tupelo, Miss.</t>
        </is>
      </c>
    </row>
    <row r="5927">
      <c r="A5927" t="inlineStr">
        <is>
          <t>Louisiana</t>
        </is>
      </c>
      <c r="B5927" t="n">
        <v>16</v>
      </c>
      <c r="C5927" t="inlineStr">
        <is>
          <t>Sam Altmann</t>
        </is>
      </c>
      <c r="D5927" t="inlineStr">
        <is>
          <t>QB</t>
        </is>
      </c>
      <c r="E5927" t="inlineStr">
        <is>
          <t>R-So</t>
        </is>
      </c>
      <c r="F5927" t="inlineStr">
        <is>
          <t>6'3"</t>
        </is>
      </c>
      <c r="G5927" t="n">
        <v>208</v>
      </c>
      <c r="H5927" t="inlineStr">
        <is>
          <t>Lafayette, La.</t>
        </is>
      </c>
    </row>
    <row r="5928">
      <c r="A5928" t="inlineStr">
        <is>
          <t>Louisiana</t>
        </is>
      </c>
      <c r="B5928" t="n">
        <v>0</v>
      </c>
      <c r="C5928" t="inlineStr">
        <is>
          <t>Priest Ashe</t>
        </is>
      </c>
      <c r="D5928" t="inlineStr">
        <is>
          <t>DL</t>
        </is>
      </c>
      <c r="E5928" t="inlineStr">
        <is>
          <t>R-So</t>
        </is>
      </c>
      <c r="F5928" t="inlineStr">
        <is>
          <t>6'4"</t>
        </is>
      </c>
      <c r="G5928" t="n">
        <v>235</v>
      </c>
      <c r="H5928" t="inlineStr">
        <is>
          <t>Crowley, Texas</t>
        </is>
      </c>
    </row>
    <row r="5929">
      <c r="A5929" t="inlineStr">
        <is>
          <t>Louisiana</t>
        </is>
      </c>
      <c r="B5929" t="n">
        <v>10</v>
      </c>
      <c r="C5929" t="inlineStr">
        <is>
          <t>Russell Babineaux</t>
        </is>
      </c>
      <c r="D5929" t="inlineStr">
        <is>
          <t>WR</t>
        </is>
      </c>
      <c r="E5929" t="inlineStr">
        <is>
          <t>R-Fr</t>
        </is>
      </c>
      <c r="F5929" t="inlineStr">
        <is>
          <t>5'9"</t>
        </is>
      </c>
      <c r="G5929" t="n">
        <v>178</v>
      </c>
      <c r="H5929" t="inlineStr">
        <is>
          <t>Lafayette, La.</t>
        </is>
      </c>
    </row>
    <row r="5930">
      <c r="A5930" t="inlineStr">
        <is>
          <t>Louisiana</t>
        </is>
      </c>
      <c r="B5930" t="n">
        <v>79</v>
      </c>
      <c r="C5930" t="inlineStr">
        <is>
          <t>David Baker</t>
        </is>
      </c>
      <c r="D5930" t="inlineStr">
        <is>
          <t>OL</t>
        </is>
      </c>
      <c r="E5930" t="inlineStr">
        <is>
          <t>Fr</t>
        </is>
      </c>
      <c r="F5930" t="inlineStr">
        <is>
          <t>6'4"</t>
        </is>
      </c>
      <c r="G5930" t="n">
        <v>379</v>
      </c>
      <c r="H5930" t="inlineStr">
        <is>
          <t>New Orleans, La.</t>
        </is>
      </c>
    </row>
    <row r="5931">
      <c r="A5931" t="inlineStr">
        <is>
          <t>Louisiana</t>
        </is>
      </c>
      <c r="B5931" t="n">
        <v>85</v>
      </c>
      <c r="C5931" t="inlineStr">
        <is>
          <t>Landon Baptiste</t>
        </is>
      </c>
      <c r="D5931" t="inlineStr">
        <is>
          <t>WR</t>
        </is>
      </c>
      <c r="E5931" t="inlineStr">
        <is>
          <t>R-Jr</t>
        </is>
      </c>
      <c r="F5931" t="inlineStr">
        <is>
          <t>6'4"</t>
        </is>
      </c>
      <c r="G5931" t="n">
        <v>180</v>
      </c>
      <c r="H5931" t="inlineStr">
        <is>
          <t>Lafayette, La.</t>
        </is>
      </c>
    </row>
    <row r="5932">
      <c r="A5932" t="inlineStr">
        <is>
          <t>Louisiana</t>
        </is>
      </c>
      <c r="B5932" t="n">
        <v>24</v>
      </c>
      <c r="C5932" t="inlineStr">
        <is>
          <t>Lake Bates</t>
        </is>
      </c>
      <c r="D5932" t="inlineStr">
        <is>
          <t>S</t>
        </is>
      </c>
      <c r="E5932" t="inlineStr">
        <is>
          <t>R-So</t>
        </is>
      </c>
      <c r="F5932" t="inlineStr">
        <is>
          <t>5'11"</t>
        </is>
      </c>
      <c r="G5932" t="n">
        <v>190</v>
      </c>
      <c r="H5932" t="inlineStr">
        <is>
          <t>Stonewall, La.</t>
        </is>
      </c>
    </row>
    <row r="5933">
      <c r="A5933" t="inlineStr">
        <is>
          <t>Louisiana</t>
        </is>
      </c>
      <c r="B5933" t="n">
        <v>95</v>
      </c>
      <c r="C5933" t="inlineStr">
        <is>
          <t>Maxie Baudoin IV</t>
        </is>
      </c>
      <c r="D5933" t="inlineStr">
        <is>
          <t>DL</t>
        </is>
      </c>
      <c r="E5933" t="inlineStr">
        <is>
          <t>R-Sr</t>
        </is>
      </c>
      <c r="F5933" t="inlineStr">
        <is>
          <t>6'5"</t>
        </is>
      </c>
      <c r="G5933" t="n">
        <v>300</v>
      </c>
      <c r="H5933" t="inlineStr">
        <is>
          <t>Abbeville, La.</t>
        </is>
      </c>
    </row>
    <row r="5934">
      <c r="A5934" t="inlineStr">
        <is>
          <t>Louisiana</t>
        </is>
      </c>
      <c r="B5934" t="n">
        <v>11</v>
      </c>
      <c r="C5934" t="inlineStr">
        <is>
          <t>Daniel Beale</t>
        </is>
      </c>
      <c r="D5934" t="inlineStr">
        <is>
          <t>QB</t>
        </is>
      </c>
      <c r="E5934" t="inlineStr">
        <is>
          <t>R-So</t>
        </is>
      </c>
      <c r="F5934" t="inlineStr">
        <is>
          <t>6'2"</t>
        </is>
      </c>
      <c r="G5934" t="n">
        <v>206</v>
      </c>
      <c r="H5934" t="inlineStr">
        <is>
          <t>Baton Rouge, La.</t>
        </is>
      </c>
    </row>
    <row r="5935">
      <c r="A5935" t="inlineStr">
        <is>
          <t>Louisiana</t>
        </is>
      </c>
      <c r="B5935" t="n">
        <v>52</v>
      </c>
      <c r="C5935" t="inlineStr">
        <is>
          <t>Ryder Bentley</t>
        </is>
      </c>
      <c r="D5935" t="inlineStr">
        <is>
          <t>OL</t>
        </is>
      </c>
      <c r="E5935" t="inlineStr">
        <is>
          <t>R-So</t>
        </is>
      </c>
      <c r="F5935" t="inlineStr">
        <is>
          <t>6'6"</t>
        </is>
      </c>
      <c r="G5935" t="n">
        <v>300</v>
      </c>
      <c r="H5935" t="inlineStr">
        <is>
          <t>Monroe, La.</t>
        </is>
      </c>
    </row>
    <row r="5936">
      <c r="A5936" t="inlineStr">
        <is>
          <t>Louisiana</t>
        </is>
      </c>
      <c r="B5936" t="n">
        <v>46</v>
      </c>
      <c r="C5936" t="inlineStr">
        <is>
          <t>Roderick Bingham</t>
        </is>
      </c>
      <c r="D5936" t="inlineStr">
        <is>
          <t>S</t>
        </is>
      </c>
      <c r="E5936" t="inlineStr">
        <is>
          <t>Fr</t>
        </is>
      </c>
      <c r="F5936" t="inlineStr">
        <is>
          <t>5'11"</t>
        </is>
      </c>
      <c r="G5936" t="n">
        <v>161</v>
      </c>
      <c r="H5936" t="inlineStr">
        <is>
          <t>Plaquemine, La.</t>
        </is>
      </c>
    </row>
    <row r="5937">
      <c r="A5937" t="inlineStr">
        <is>
          <t>Louisiana</t>
        </is>
      </c>
      <c r="B5937" t="n">
        <v>86</v>
      </c>
      <c r="C5937" t="inlineStr">
        <is>
          <t>Jerry Birdlow</t>
        </is>
      </c>
      <c r="D5937" t="inlineStr">
        <is>
          <t>TE</t>
        </is>
      </c>
      <c r="E5937" t="inlineStr">
        <is>
          <t>Fr</t>
        </is>
      </c>
      <c r="F5937" t="inlineStr">
        <is>
          <t>6'3"</t>
        </is>
      </c>
      <c r="G5937" t="n">
        <v>225</v>
      </c>
      <c r="H5937" t="inlineStr">
        <is>
          <t>Slidell, La.</t>
        </is>
      </c>
    </row>
    <row r="5938">
      <c r="A5938" t="inlineStr">
        <is>
          <t>Louisiana</t>
        </is>
      </c>
      <c r="B5938" t="n">
        <v>24</v>
      </c>
      <c r="C5938" t="inlineStr">
        <is>
          <t>Steven Blanco</t>
        </is>
      </c>
      <c r="D5938" t="inlineStr">
        <is>
          <t>RB</t>
        </is>
      </c>
      <c r="E5938" t="inlineStr">
        <is>
          <t>R-So</t>
        </is>
      </c>
      <c r="F5938" t="inlineStr">
        <is>
          <t>5'9"</t>
        </is>
      </c>
      <c r="G5938" t="n">
        <v>215</v>
      </c>
      <c r="H5938" t="inlineStr">
        <is>
          <t>St. Martinville, La.</t>
        </is>
      </c>
    </row>
    <row r="5939">
      <c r="A5939" t="inlineStr">
        <is>
          <t>Louisiana</t>
        </is>
      </c>
      <c r="B5939" t="n">
        <v>78</v>
      </c>
      <c r="C5939" t="inlineStr">
        <is>
          <t>Michael Bowens Jr.</t>
        </is>
      </c>
      <c r="D5939" t="inlineStr">
        <is>
          <t>OL</t>
        </is>
      </c>
      <c r="E5939" t="inlineStr">
        <is>
          <t>Fr</t>
        </is>
      </c>
      <c r="F5939" t="inlineStr">
        <is>
          <t>6'5"</t>
        </is>
      </c>
      <c r="G5939" t="n">
        <v>318</v>
      </c>
      <c r="H5939" t="inlineStr">
        <is>
          <t>Brewton, Ala.</t>
        </is>
      </c>
    </row>
    <row r="5940">
      <c r="A5940" t="inlineStr">
        <is>
          <t>Louisiana</t>
        </is>
      </c>
      <c r="B5940" t="n">
        <v>87</v>
      </c>
      <c r="C5940" t="inlineStr">
        <is>
          <t>Kristion Brooks</t>
        </is>
      </c>
      <c r="D5940" t="inlineStr">
        <is>
          <t>WR</t>
        </is>
      </c>
      <c r="E5940" t="inlineStr">
        <is>
          <t>Fr</t>
        </is>
      </c>
      <c r="F5940" t="inlineStr">
        <is>
          <t>6'2"</t>
        </is>
      </c>
      <c r="G5940" t="n">
        <v>176</v>
      </c>
      <c r="H5940" t="inlineStr">
        <is>
          <t>Zachary, La.</t>
        </is>
      </c>
    </row>
    <row r="5941">
      <c r="A5941" t="inlineStr">
        <is>
          <t>Louisiana</t>
        </is>
      </c>
      <c r="B5941" t="n">
        <v>76</v>
      </c>
      <c r="C5941" t="inlineStr">
        <is>
          <t>Matthew Broussard</t>
        </is>
      </c>
      <c r="D5941" t="inlineStr">
        <is>
          <t>OL</t>
        </is>
      </c>
      <c r="E5941" t="inlineStr">
        <is>
          <t>R-Jr</t>
        </is>
      </c>
      <c r="F5941" t="inlineStr">
        <is>
          <t>6'4"</t>
        </is>
      </c>
      <c r="G5941" t="n">
        <v>313</v>
      </c>
      <c r="H5941" t="inlineStr">
        <is>
          <t>Thibodaux, La.</t>
        </is>
      </c>
    </row>
    <row r="5942">
      <c r="A5942" t="inlineStr">
        <is>
          <t>Louisiana</t>
        </is>
      </c>
      <c r="B5942" t="n">
        <v>15</v>
      </c>
      <c r="C5942" t="inlineStr">
        <is>
          <t>Na'Tori Brown</t>
        </is>
      </c>
      <c r="D5942" t="inlineStr">
        <is>
          <t>OLB</t>
        </is>
      </c>
      <c r="E5942" t="inlineStr">
        <is>
          <t>R-So</t>
        </is>
      </c>
      <c r="F5942" t="inlineStr">
        <is>
          <t>6'5"</t>
        </is>
      </c>
      <c r="G5942" t="n">
        <v>248</v>
      </c>
      <c r="H5942" t="inlineStr">
        <is>
          <t>Southaven, Miss.</t>
        </is>
      </c>
    </row>
    <row r="5943">
      <c r="A5943" t="inlineStr">
        <is>
          <t>Louisiana</t>
        </is>
      </c>
      <c r="B5943" t="n">
        <v>65</v>
      </c>
      <c r="C5943" t="inlineStr">
        <is>
          <t>Xzavier Brown</t>
        </is>
      </c>
      <c r="D5943" t="inlineStr">
        <is>
          <t>OL</t>
        </is>
      </c>
      <c r="E5943" t="inlineStr">
        <is>
          <t>R-Jr</t>
        </is>
      </c>
      <c r="F5943" t="inlineStr">
        <is>
          <t>6'6"</t>
        </is>
      </c>
      <c r="G5943" t="n">
        <v>320</v>
      </c>
      <c r="H5943" t="inlineStr">
        <is>
          <t>Ashdown, Ark.</t>
        </is>
      </c>
    </row>
    <row r="5944">
      <c r="A5944" t="inlineStr">
        <is>
          <t>Louisiana</t>
        </is>
      </c>
      <c r="B5944" t="n">
        <v>47</v>
      </c>
      <c r="C5944" t="inlineStr">
        <is>
          <t>Maurice Brown Jr.</t>
        </is>
      </c>
      <c r="D5944" t="inlineStr">
        <is>
          <t>CB</t>
        </is>
      </c>
      <c r="E5944" t="inlineStr">
        <is>
          <t>R-Fr</t>
        </is>
      </c>
      <c r="F5944" t="inlineStr">
        <is>
          <t>6'0"</t>
        </is>
      </c>
      <c r="G5944" t="n">
        <v>173</v>
      </c>
      <c r="H5944" t="inlineStr">
        <is>
          <t>Lafayette, La.</t>
        </is>
      </c>
    </row>
    <row r="5945">
      <c r="A5945" t="inlineStr">
        <is>
          <t>Louisiana</t>
        </is>
      </c>
      <c r="B5945" t="n">
        <v>3</v>
      </c>
      <c r="C5945" t="inlineStr">
        <is>
          <t>Coleman Carter</t>
        </is>
      </c>
      <c r="D5945" t="inlineStr">
        <is>
          <t>QB</t>
        </is>
      </c>
      <c r="E5945" t="inlineStr">
        <is>
          <t>R-Fr</t>
        </is>
      </c>
      <c r="F5945" t="inlineStr">
        <is>
          <t>6'1"</t>
        </is>
      </c>
      <c r="G5945" t="n">
        <v>205</v>
      </c>
      <c r="H5945" t="inlineStr">
        <is>
          <t>Natchez, Miss.</t>
        </is>
      </c>
    </row>
    <row r="5946">
      <c r="A5946" t="inlineStr">
        <is>
          <t>Louisiana</t>
        </is>
      </c>
      <c r="B5946" t="n">
        <v>4</v>
      </c>
      <c r="C5946" t="inlineStr">
        <is>
          <t>Trenton Chaney</t>
        </is>
      </c>
      <c r="D5946" t="inlineStr">
        <is>
          <t>WR</t>
        </is>
      </c>
      <c r="E5946" t="inlineStr">
        <is>
          <t>R-Fr</t>
        </is>
      </c>
      <c r="F5946" t="inlineStr">
        <is>
          <t>5'9"</t>
        </is>
      </c>
      <c r="G5946" t="n">
        <v>178</v>
      </c>
      <c r="H5946" t="inlineStr">
        <is>
          <t>Lutcher, La.</t>
        </is>
      </c>
    </row>
    <row r="5947">
      <c r="A5947" t="inlineStr">
        <is>
          <t>Louisiana</t>
        </is>
      </c>
      <c r="B5947" t="n">
        <v>83</v>
      </c>
      <c r="C5947" t="inlineStr">
        <is>
          <t>Brock Chappell</t>
        </is>
      </c>
      <c r="D5947" t="inlineStr">
        <is>
          <t>TE</t>
        </is>
      </c>
      <c r="E5947" t="inlineStr">
        <is>
          <t>Sr</t>
        </is>
      </c>
      <c r="F5947" t="inlineStr">
        <is>
          <t>6'5"</t>
        </is>
      </c>
      <c r="G5947" t="n">
        <v>252</v>
      </c>
      <c r="H5947" t="inlineStr">
        <is>
          <t>Sanford, N.C.</t>
        </is>
      </c>
    </row>
    <row r="5948">
      <c r="A5948" t="inlineStr">
        <is>
          <t>Louisiana</t>
        </is>
      </c>
      <c r="B5948" t="n">
        <v>17</v>
      </c>
      <c r="C5948" t="inlineStr">
        <is>
          <t>Tito Chikere</t>
        </is>
      </c>
      <c r="D5948" t="inlineStr">
        <is>
          <t>DE</t>
        </is>
      </c>
      <c r="E5948" t="inlineStr">
        <is>
          <t>R-Sr</t>
        </is>
      </c>
      <c r="F5948" t="inlineStr">
        <is>
          <t>6'3"</t>
        </is>
      </c>
      <c r="G5948" t="n">
        <v>247</v>
      </c>
      <c r="H5948" t="inlineStr">
        <is>
          <t>Sugar Land, Texas</t>
        </is>
      </c>
      <c r="I5948" t="inlineStr">
        <is>
          <t>Transfer from East Texas A&amp;M (2026 portal)</t>
        </is>
      </c>
    </row>
    <row r="5949">
      <c r="A5949" t="inlineStr">
        <is>
          <t>Louisiana</t>
        </is>
      </c>
      <c r="B5949" t="n">
        <v>82</v>
      </c>
      <c r="C5949" t="inlineStr">
        <is>
          <t>Quandre Coates</t>
        </is>
      </c>
      <c r="D5949" t="inlineStr">
        <is>
          <t>TE</t>
        </is>
      </c>
      <c r="E5949" t="inlineStr">
        <is>
          <t>R-Fr</t>
        </is>
      </c>
      <c r="F5949" t="inlineStr">
        <is>
          <t>6'4"</t>
        </is>
      </c>
      <c r="G5949" t="n">
        <v>257</v>
      </c>
      <c r="H5949" t="inlineStr">
        <is>
          <t>Anahuac, Texas</t>
        </is>
      </c>
    </row>
    <row r="5950">
      <c r="A5950" t="inlineStr">
        <is>
          <t>Louisiana</t>
        </is>
      </c>
      <c r="B5950" t="n">
        <v>51</v>
      </c>
      <c r="C5950" t="inlineStr">
        <is>
          <t>Hayden Darbonne</t>
        </is>
      </c>
      <c r="D5950" t="inlineStr">
        <is>
          <t>LB</t>
        </is>
      </c>
      <c r="E5950" t="inlineStr">
        <is>
          <t>R-Jr</t>
        </is>
      </c>
      <c r="F5950" t="inlineStr">
        <is>
          <t>6'1"</t>
        </is>
      </c>
      <c r="G5950" t="n">
        <v>235</v>
      </c>
      <c r="H5950" t="inlineStr">
        <is>
          <t>Eunice, La.</t>
        </is>
      </c>
    </row>
    <row r="5951">
      <c r="A5951" t="inlineStr">
        <is>
          <t>Louisiana</t>
        </is>
      </c>
      <c r="B5951" t="n">
        <v>10</v>
      </c>
      <c r="C5951" t="inlineStr">
        <is>
          <t>Avery Demery</t>
        </is>
      </c>
      <c r="D5951" t="inlineStr">
        <is>
          <t>CB</t>
        </is>
      </c>
      <c r="E5951" t="inlineStr">
        <is>
          <t>R-So</t>
        </is>
      </c>
      <c r="F5951" t="inlineStr">
        <is>
          <t>6'2"</t>
        </is>
      </c>
      <c r="G5951" t="n">
        <v>195</v>
      </c>
      <c r="H5951" t="inlineStr">
        <is>
          <t>Manvel, Texas</t>
        </is>
      </c>
    </row>
    <row r="5952">
      <c r="A5952" t="inlineStr">
        <is>
          <t>Louisiana</t>
        </is>
      </c>
      <c r="B5952" t="n">
        <v>2</v>
      </c>
      <c r="C5952" t="inlineStr">
        <is>
          <t>Rahji Dennis</t>
        </is>
      </c>
      <c r="D5952" t="inlineStr">
        <is>
          <t>WR</t>
        </is>
      </c>
      <c r="E5952" t="inlineStr">
        <is>
          <t>R-So</t>
        </is>
      </c>
      <c r="F5952" t="inlineStr">
        <is>
          <t>5'10"</t>
        </is>
      </c>
      <c r="G5952" t="n">
        <v>175</v>
      </c>
      <c r="H5952" t="inlineStr">
        <is>
          <t>New Orleans, La.</t>
        </is>
      </c>
    </row>
    <row r="5953">
      <c r="A5953" t="inlineStr">
        <is>
          <t>Louisiana</t>
        </is>
      </c>
      <c r="B5953" t="n">
        <v>31</v>
      </c>
      <c r="C5953" t="inlineStr">
        <is>
          <t>Ty Dominique</t>
        </is>
      </c>
      <c r="D5953" t="inlineStr">
        <is>
          <t>DL</t>
        </is>
      </c>
      <c r="E5953" t="inlineStr">
        <is>
          <t>Fr</t>
        </is>
      </c>
      <c r="F5953" t="inlineStr">
        <is>
          <t>6'2"</t>
        </is>
      </c>
      <c r="G5953" t="n">
        <v>225</v>
      </c>
      <c r="H5953" t="inlineStr">
        <is>
          <t>Slidell, La.</t>
        </is>
      </c>
    </row>
    <row r="5954">
      <c r="A5954" t="inlineStr">
        <is>
          <t>Louisiana</t>
        </is>
      </c>
      <c r="B5954" t="n">
        <v>41</v>
      </c>
      <c r="C5954" t="inlineStr">
        <is>
          <t>Chase Edwards</t>
        </is>
      </c>
      <c r="D5954" t="inlineStr">
        <is>
          <t>DE</t>
        </is>
      </c>
      <c r="E5954" t="inlineStr">
        <is>
          <t>R-Jr</t>
        </is>
      </c>
      <c r="F5954" t="inlineStr">
        <is>
          <t>6'7"</t>
        </is>
      </c>
      <c r="G5954" t="n">
        <v>295</v>
      </c>
      <c r="H5954" t="inlineStr">
        <is>
          <t>Houston, Texas</t>
        </is>
      </c>
    </row>
    <row r="5955">
      <c r="A5955" t="inlineStr">
        <is>
          <t>Louisiana</t>
        </is>
      </c>
      <c r="B5955" t="n">
        <v>16</v>
      </c>
      <c r="C5955" t="inlineStr">
        <is>
          <t>Kailep Edwards</t>
        </is>
      </c>
      <c r="D5955" t="inlineStr">
        <is>
          <t>LB</t>
        </is>
      </c>
      <c r="E5955" t="inlineStr">
        <is>
          <t>R-Sr</t>
        </is>
      </c>
      <c r="F5955" t="inlineStr">
        <is>
          <t>6'0"</t>
        </is>
      </c>
      <c r="G5955" t="n">
        <v>220</v>
      </c>
      <c r="H5955" t="inlineStr">
        <is>
          <t>Wallace, La.</t>
        </is>
      </c>
    </row>
    <row r="5956">
      <c r="A5956" t="inlineStr">
        <is>
          <t>Louisiana</t>
        </is>
      </c>
      <c r="B5956" t="n">
        <v>21</v>
      </c>
      <c r="C5956" t="inlineStr">
        <is>
          <t>Maurion Eleam</t>
        </is>
      </c>
      <c r="D5956" t="inlineStr">
        <is>
          <t>S</t>
        </is>
      </c>
      <c r="E5956" t="inlineStr">
        <is>
          <t>R-Sr</t>
        </is>
      </c>
      <c r="F5956" t="inlineStr">
        <is>
          <t>5'10"</t>
        </is>
      </c>
      <c r="G5956" t="n">
        <v>180</v>
      </c>
      <c r="H5956" t="inlineStr">
        <is>
          <t>Monroe, La.</t>
        </is>
      </c>
    </row>
    <row r="5957">
      <c r="A5957" t="inlineStr">
        <is>
          <t>Louisiana</t>
        </is>
      </c>
      <c r="B5957" t="n">
        <v>43</v>
      </c>
      <c r="C5957" t="inlineStr">
        <is>
          <t>Aiden Falgout</t>
        </is>
      </c>
      <c r="D5957" t="inlineStr">
        <is>
          <t>TE</t>
        </is>
      </c>
      <c r="E5957" t="inlineStr">
        <is>
          <t>R-Fr</t>
        </is>
      </c>
      <c r="F5957" t="inlineStr">
        <is>
          <t>6'1"</t>
        </is>
      </c>
      <c r="G5957" t="n">
        <v>235</v>
      </c>
      <c r="H5957" t="inlineStr">
        <is>
          <t>Lafayette, La.</t>
        </is>
      </c>
    </row>
    <row r="5958">
      <c r="A5958" t="inlineStr">
        <is>
          <t>Louisiana</t>
        </is>
      </c>
      <c r="B5958" t="n">
        <v>50</v>
      </c>
      <c r="C5958" t="inlineStr">
        <is>
          <t>Cooper Fordham</t>
        </is>
      </c>
      <c r="D5958" t="inlineStr">
        <is>
          <t>OL</t>
        </is>
      </c>
      <c r="E5958" t="inlineStr">
        <is>
          <t>R-Jr</t>
        </is>
      </c>
      <c r="F5958" t="inlineStr">
        <is>
          <t>6'2"</t>
        </is>
      </c>
      <c r="G5958" t="n">
        <v>295</v>
      </c>
      <c r="H5958" t="inlineStr">
        <is>
          <t>Jacksonville, Fla.</t>
        </is>
      </c>
    </row>
    <row r="5959">
      <c r="A5959" t="inlineStr">
        <is>
          <t>Louisiana</t>
        </is>
      </c>
      <c r="B5959" t="n">
        <v>36</v>
      </c>
      <c r="C5959" t="inlineStr">
        <is>
          <t>Devin Franklin</t>
        </is>
      </c>
      <c r="D5959" t="inlineStr">
        <is>
          <t>LB</t>
        </is>
      </c>
      <c r="E5959" t="inlineStr">
        <is>
          <t>Fr</t>
        </is>
      </c>
      <c r="F5959" t="inlineStr">
        <is>
          <t>6'5"</t>
        </is>
      </c>
      <c r="G5959" t="n">
        <v>210</v>
      </c>
      <c r="H5959" t="inlineStr">
        <is>
          <t>Oak Grove, La.</t>
        </is>
      </c>
    </row>
    <row r="5960">
      <c r="A5960" t="inlineStr">
        <is>
          <t>Louisiana</t>
        </is>
      </c>
      <c r="B5960" t="n">
        <v>20</v>
      </c>
      <c r="C5960" t="inlineStr">
        <is>
          <t>JJ Garner</t>
        </is>
      </c>
      <c r="D5960" t="inlineStr">
        <is>
          <t>RB</t>
        </is>
      </c>
      <c r="E5960" t="inlineStr">
        <is>
          <t>R-Fr</t>
        </is>
      </c>
      <c r="F5960" t="inlineStr">
        <is>
          <t>5'10"</t>
        </is>
      </c>
      <c r="G5960" t="n">
        <v>210</v>
      </c>
      <c r="H5960" t="inlineStr">
        <is>
          <t>Timpson, Texas</t>
        </is>
      </c>
    </row>
    <row r="5961">
      <c r="A5961" t="inlineStr">
        <is>
          <t>Louisiana</t>
        </is>
      </c>
      <c r="B5961" t="n">
        <v>44</v>
      </c>
      <c r="C5961" t="inlineStr">
        <is>
          <t>Teddy Gawlik</t>
        </is>
      </c>
      <c r="D5961" t="inlineStr">
        <is>
          <t>TE</t>
        </is>
      </c>
      <c r="E5961" t="inlineStr">
        <is>
          <t>R-So</t>
        </is>
      </c>
      <c r="F5961" t="inlineStr">
        <is>
          <t>6'2"</t>
        </is>
      </c>
      <c r="G5961" t="n">
        <v>230</v>
      </c>
      <c r="H5961" t="inlineStr">
        <is>
          <t>Houma, La.</t>
        </is>
      </c>
    </row>
    <row r="5962">
      <c r="A5962" t="inlineStr">
        <is>
          <t>Louisiana</t>
        </is>
      </c>
      <c r="B5962" t="n">
        <v>25</v>
      </c>
      <c r="C5962" t="inlineStr">
        <is>
          <t>Jayden Gloston</t>
        </is>
      </c>
      <c r="D5962" t="inlineStr">
        <is>
          <t>DB</t>
        </is>
      </c>
      <c r="E5962" t="inlineStr">
        <is>
          <t>R-Fr</t>
        </is>
      </c>
      <c r="F5962" t="inlineStr">
        <is>
          <t>5'11"</t>
        </is>
      </c>
      <c r="G5962" t="n">
        <v>190</v>
      </c>
      <c r="H5962" t="inlineStr">
        <is>
          <t>Prairieville, La.</t>
        </is>
      </c>
    </row>
    <row r="5963">
      <c r="A5963" t="inlineStr">
        <is>
          <t>Louisiana</t>
        </is>
      </c>
      <c r="B5963" t="n">
        <v>49</v>
      </c>
      <c r="C5963" t="inlineStr">
        <is>
          <t>Mason Golding</t>
        </is>
      </c>
      <c r="D5963" t="inlineStr">
        <is>
          <t>P</t>
        </is>
      </c>
      <c r="E5963" t="inlineStr">
        <is>
          <t>Fr</t>
        </is>
      </c>
      <c r="F5963" t="inlineStr">
        <is>
          <t>6'2"</t>
        </is>
      </c>
      <c r="G5963" t="n">
        <v>180</v>
      </c>
      <c r="H5963" t="inlineStr">
        <is>
          <t>Melbourne, Australia</t>
        </is>
      </c>
    </row>
    <row r="5964">
      <c r="A5964" t="inlineStr">
        <is>
          <t>Louisiana</t>
        </is>
      </c>
      <c r="B5964" t="n">
        <v>72</v>
      </c>
      <c r="C5964" t="inlineStr">
        <is>
          <t>J'Marion Gooch</t>
        </is>
      </c>
      <c r="D5964" t="inlineStr">
        <is>
          <t>OL</t>
        </is>
      </c>
      <c r="E5964" t="inlineStr">
        <is>
          <t>R-Jr</t>
        </is>
      </c>
      <c r="F5964" t="inlineStr">
        <is>
          <t>6'7"</t>
        </is>
      </c>
      <c r="G5964" t="n">
        <v>308</v>
      </c>
      <c r="H5964" t="inlineStr">
        <is>
          <t>Gallatin, Tenn.</t>
        </is>
      </c>
    </row>
    <row r="5965">
      <c r="A5965" t="inlineStr">
        <is>
          <t>Louisiana</t>
        </is>
      </c>
      <c r="B5965" t="n">
        <v>53</v>
      </c>
      <c r="C5965" t="inlineStr">
        <is>
          <t>Gunnar Goodwin</t>
        </is>
      </c>
      <c r="D5965" t="inlineStr">
        <is>
          <t>OL</t>
        </is>
      </c>
      <c r="E5965" t="inlineStr">
        <is>
          <t>Fr</t>
        </is>
      </c>
      <c r="F5965" t="inlineStr">
        <is>
          <t>6'4"</t>
        </is>
      </c>
      <c r="G5965" t="n">
        <v>296</v>
      </c>
      <c r="H5965" t="inlineStr">
        <is>
          <t>Corinth, Miss.</t>
        </is>
      </c>
    </row>
    <row r="5966">
      <c r="A5966" t="inlineStr">
        <is>
          <t>Louisiana</t>
        </is>
      </c>
      <c r="B5966" t="n">
        <v>11</v>
      </c>
      <c r="C5966" t="inlineStr">
        <is>
          <t>Brent Gordon Jr.</t>
        </is>
      </c>
      <c r="D5966" t="inlineStr">
        <is>
          <t>CB</t>
        </is>
      </c>
      <c r="E5966" t="inlineStr">
        <is>
          <t>So</t>
        </is>
      </c>
      <c r="F5966" t="inlineStr">
        <is>
          <t>5'11"</t>
        </is>
      </c>
      <c r="G5966" t="n">
        <v>200</v>
      </c>
      <c r="H5966" t="inlineStr">
        <is>
          <t>Cecilia, La.</t>
        </is>
      </c>
    </row>
    <row r="5967">
      <c r="A5967" t="inlineStr">
        <is>
          <t>Louisiana</t>
        </is>
      </c>
      <c r="B5967" t="n">
        <v>45</v>
      </c>
      <c r="C5967" t="inlineStr">
        <is>
          <t>Patrick Gosslee</t>
        </is>
      </c>
      <c r="D5967" t="inlineStr">
        <is>
          <t>LB</t>
        </is>
      </c>
      <c r="E5967" t="inlineStr">
        <is>
          <t>Fr</t>
        </is>
      </c>
      <c r="F5967" t="inlineStr">
        <is>
          <t>6'1"</t>
        </is>
      </c>
      <c r="G5967" t="n">
        <v>210</v>
      </c>
      <c r="H5967" t="inlineStr">
        <is>
          <t>Shreveport, La.</t>
        </is>
      </c>
    </row>
    <row r="5968">
      <c r="A5968" t="inlineStr">
        <is>
          <t>Louisiana</t>
        </is>
      </c>
      <c r="B5968" t="n">
        <v>19</v>
      </c>
      <c r="C5968" t="inlineStr">
        <is>
          <t>Luke Green</t>
        </is>
      </c>
      <c r="D5968" t="inlineStr">
        <is>
          <t>S</t>
        </is>
      </c>
      <c r="E5968" t="inlineStr">
        <is>
          <t>Fr</t>
        </is>
      </c>
      <c r="F5968" t="inlineStr">
        <is>
          <t>6'1"</t>
        </is>
      </c>
      <c r="G5968" t="n">
        <v>172</v>
      </c>
      <c r="H5968" t="inlineStr">
        <is>
          <t>Lafayette, La.</t>
        </is>
      </c>
    </row>
    <row r="5969">
      <c r="A5969" t="inlineStr">
        <is>
          <t>Louisiana</t>
        </is>
      </c>
      <c r="B5969" t="n">
        <v>60</v>
      </c>
      <c r="C5969" t="inlineStr">
        <is>
          <t>Jackson Hammond</t>
        </is>
      </c>
      <c r="D5969" t="inlineStr">
        <is>
          <t>OL</t>
        </is>
      </c>
      <c r="E5969" t="inlineStr">
        <is>
          <t>R-So</t>
        </is>
      </c>
      <c r="F5969" t="inlineStr">
        <is>
          <t>6'0"</t>
        </is>
      </c>
      <c r="G5969" t="n">
        <v>300</v>
      </c>
      <c r="H5969" t="inlineStr">
        <is>
          <t>Lafayette, La.</t>
        </is>
      </c>
    </row>
    <row r="5970">
      <c r="A5970" t="inlineStr">
        <is>
          <t>Louisiana</t>
        </is>
      </c>
      <c r="B5970" t="n">
        <v>30</v>
      </c>
      <c r="C5970" t="inlineStr">
        <is>
          <t>Julius Harper</t>
        </is>
      </c>
      <c r="D5970" t="inlineStr">
        <is>
          <t>CB</t>
        </is>
      </c>
      <c r="E5970" t="inlineStr">
        <is>
          <t>Fr</t>
        </is>
      </c>
      <c r="F5970" t="inlineStr">
        <is>
          <t>6'1"</t>
        </is>
      </c>
      <c r="G5970" t="n">
        <v>175</v>
      </c>
      <c r="H5970" t="inlineStr">
        <is>
          <t>Prentiss, Miss.</t>
        </is>
      </c>
    </row>
    <row r="5971">
      <c r="A5971" t="inlineStr">
        <is>
          <t>Louisiana</t>
        </is>
      </c>
      <c r="B5971" t="n">
        <v>66</v>
      </c>
      <c r="C5971" t="inlineStr">
        <is>
          <t>Colin Harrington</t>
        </is>
      </c>
      <c r="D5971" t="inlineStr">
        <is>
          <t>OL</t>
        </is>
      </c>
      <c r="E5971" t="inlineStr">
        <is>
          <t>Fr</t>
        </is>
      </c>
      <c r="F5971" t="inlineStr">
        <is>
          <t>6'7"</t>
        </is>
      </c>
      <c r="G5971" t="n">
        <v>275</v>
      </c>
      <c r="H5971" t="inlineStr">
        <is>
          <t>Richland, Wash.</t>
        </is>
      </c>
    </row>
    <row r="5972">
      <c r="A5972" t="inlineStr">
        <is>
          <t>Louisiana</t>
        </is>
      </c>
      <c r="B5972" t="n">
        <v>98</v>
      </c>
      <c r="C5972" t="inlineStr">
        <is>
          <t>Jeramiah Holts</t>
        </is>
      </c>
      <c r="D5972" t="inlineStr">
        <is>
          <t>DL</t>
        </is>
      </c>
      <c r="E5972" t="inlineStr">
        <is>
          <t>R-So</t>
        </is>
      </c>
      <c r="F5972" t="inlineStr">
        <is>
          <t>6'5"</t>
        </is>
      </c>
      <c r="G5972" t="n">
        <v>245</v>
      </c>
      <c r="H5972" t="inlineStr">
        <is>
          <t>Vinton, La.</t>
        </is>
      </c>
    </row>
    <row r="5973">
      <c r="A5973" t="inlineStr">
        <is>
          <t>Louisiana</t>
        </is>
      </c>
      <c r="B5973" t="n">
        <v>96</v>
      </c>
      <c r="C5973" t="inlineStr">
        <is>
          <t>Chase Howard</t>
        </is>
      </c>
      <c r="D5973" t="inlineStr">
        <is>
          <t>DL</t>
        </is>
      </c>
      <c r="E5973" t="inlineStr">
        <is>
          <t>R-Fr</t>
        </is>
      </c>
      <c r="F5973" t="inlineStr">
        <is>
          <t>6'3"</t>
        </is>
      </c>
      <c r="G5973" t="n">
        <v>260</v>
      </c>
      <c r="H5973" t="inlineStr">
        <is>
          <t>Blount, Ala.</t>
        </is>
      </c>
    </row>
    <row r="5974">
      <c r="A5974" t="inlineStr">
        <is>
          <t>Louisiana</t>
        </is>
      </c>
      <c r="B5974" t="n">
        <v>77</v>
      </c>
      <c r="C5974" t="inlineStr">
        <is>
          <t>Jakoby Isom</t>
        </is>
      </c>
      <c r="D5974" t="inlineStr">
        <is>
          <t>OL</t>
        </is>
      </c>
      <c r="E5974" t="inlineStr">
        <is>
          <t>So</t>
        </is>
      </c>
      <c r="F5974" t="inlineStr">
        <is>
          <t>6'1"</t>
        </is>
      </c>
      <c r="G5974" t="n">
        <v>318</v>
      </c>
      <c r="H5974" t="inlineStr">
        <is>
          <t>Houston, Texas</t>
        </is>
      </c>
    </row>
    <row r="5975">
      <c r="A5975" t="inlineStr">
        <is>
          <t>Louisiana</t>
        </is>
      </c>
      <c r="B5975" t="n">
        <v>71</v>
      </c>
      <c r="C5975" t="inlineStr">
        <is>
          <t>George Jackson</t>
        </is>
      </c>
      <c r="D5975" t="inlineStr">
        <is>
          <t>OL</t>
        </is>
      </c>
      <c r="E5975" t="inlineStr">
        <is>
          <t>R-Sr</t>
        </is>
      </c>
      <c r="F5975" t="inlineStr">
        <is>
          <t>6'5"</t>
        </is>
      </c>
      <c r="G5975" t="n">
        <v>315</v>
      </c>
      <c r="H5975" t="inlineStr">
        <is>
          <t>Stone Mountain, Ga.</t>
        </is>
      </c>
    </row>
    <row r="5976">
      <c r="A5976" t="inlineStr">
        <is>
          <t>Louisiana</t>
        </is>
      </c>
      <c r="B5976" t="n">
        <v>8</v>
      </c>
      <c r="C5976" t="inlineStr">
        <is>
          <t>Kody Jackson</t>
        </is>
      </c>
      <c r="D5976" t="inlineStr">
        <is>
          <t>S</t>
        </is>
      </c>
      <c r="E5976" t="inlineStr">
        <is>
          <t>R-Jr</t>
        </is>
      </c>
      <c r="F5976" t="inlineStr">
        <is>
          <t>6'1"</t>
        </is>
      </c>
      <c r="G5976" t="n">
        <v>200</v>
      </c>
      <c r="H5976" t="inlineStr">
        <is>
          <t>Shreveport, La.</t>
        </is>
      </c>
    </row>
    <row r="5977">
      <c r="A5977" t="inlineStr">
        <is>
          <t>Louisiana</t>
        </is>
      </c>
      <c r="B5977" t="n">
        <v>35</v>
      </c>
      <c r="C5977" t="inlineStr">
        <is>
          <t>Collin Jacob</t>
        </is>
      </c>
      <c r="D5977" t="inlineStr">
        <is>
          <t>S</t>
        </is>
      </c>
      <c r="E5977" t="inlineStr">
        <is>
          <t>R-Sr</t>
        </is>
      </c>
      <c r="F5977" t="inlineStr">
        <is>
          <t>6'0"</t>
        </is>
      </c>
      <c r="G5977" t="n">
        <v>180</v>
      </c>
      <c r="H5977" t="inlineStr">
        <is>
          <t>Loreauville, La.</t>
        </is>
      </c>
    </row>
    <row r="5978">
      <c r="A5978" t="inlineStr">
        <is>
          <t>Louisiana</t>
        </is>
      </c>
      <c r="B5978" t="n">
        <v>88</v>
      </c>
      <c r="C5978" t="inlineStr">
        <is>
          <t>Caden Jensen</t>
        </is>
      </c>
      <c r="D5978" t="inlineStr">
        <is>
          <t>TE</t>
        </is>
      </c>
      <c r="E5978" t="inlineStr">
        <is>
          <t>R-Jr</t>
        </is>
      </c>
      <c r="F5978" t="inlineStr">
        <is>
          <t>6'6"</t>
        </is>
      </c>
      <c r="G5978" t="n">
        <v>265</v>
      </c>
      <c r="H5978" t="inlineStr">
        <is>
          <t>Flower Mound, Texas</t>
        </is>
      </c>
    </row>
    <row r="5979">
      <c r="A5979" t="inlineStr">
        <is>
          <t>Louisiana</t>
        </is>
      </c>
      <c r="B5979" t="n">
        <v>8</v>
      </c>
      <c r="C5979" t="inlineStr">
        <is>
          <t>Jaydon Johnson</t>
        </is>
      </c>
      <c r="D5979" t="inlineStr">
        <is>
          <t>WR</t>
        </is>
      </c>
      <c r="E5979" t="inlineStr">
        <is>
          <t>R-Sr</t>
        </is>
      </c>
      <c r="F5979" t="inlineStr">
        <is>
          <t>6'2"</t>
        </is>
      </c>
      <c r="G5979" t="n">
        <v>235</v>
      </c>
      <c r="H5979" t="inlineStr">
        <is>
          <t>Missouri City, Texas</t>
        </is>
      </c>
    </row>
    <row r="5980">
      <c r="A5980" t="inlineStr">
        <is>
          <t>Louisiana</t>
        </is>
      </c>
      <c r="B5980" t="n">
        <v>3</v>
      </c>
      <c r="C5980" t="inlineStr">
        <is>
          <t>Micah Johnson</t>
        </is>
      </c>
      <c r="D5980" t="inlineStr">
        <is>
          <t>LB</t>
        </is>
      </c>
      <c r="E5980" t="inlineStr">
        <is>
          <t>R-Jr</t>
        </is>
      </c>
      <c r="F5980" t="inlineStr">
        <is>
          <t>6'0"</t>
        </is>
      </c>
      <c r="G5980" t="n">
        <v>232</v>
      </c>
      <c r="H5980" t="inlineStr">
        <is>
          <t>Baton Rouge, La.</t>
        </is>
      </c>
    </row>
    <row r="5981">
      <c r="A5981" t="inlineStr">
        <is>
          <t>Louisiana</t>
        </is>
      </c>
      <c r="B5981" t="n">
        <v>80</v>
      </c>
      <c r="C5981" t="inlineStr">
        <is>
          <t>Lester Jones</t>
        </is>
      </c>
      <c r="D5981" t="inlineStr">
        <is>
          <t>OLB</t>
        </is>
      </c>
      <c r="E5981" t="inlineStr">
        <is>
          <t>R-Jr</t>
        </is>
      </c>
      <c r="F5981" t="inlineStr">
        <is>
          <t>6'3"</t>
        </is>
      </c>
      <c r="G5981" t="n">
        <v>235</v>
      </c>
      <c r="H5981" t="inlineStr">
        <is>
          <t>Baton Rouge, La.</t>
        </is>
      </c>
    </row>
    <row r="5982">
      <c r="A5982" t="inlineStr">
        <is>
          <t>Louisiana</t>
        </is>
      </c>
      <c r="B5982" t="n">
        <v>37</v>
      </c>
      <c r="C5982" t="inlineStr">
        <is>
          <t>Harrison Kidder</t>
        </is>
      </c>
      <c r="D5982" t="inlineStr">
        <is>
          <t>LB</t>
        </is>
      </c>
      <c r="E5982" t="inlineStr">
        <is>
          <t>Fr</t>
        </is>
      </c>
      <c r="F5982" t="inlineStr">
        <is>
          <t>6'0"</t>
        </is>
      </c>
      <c r="G5982" t="n">
        <v>198</v>
      </c>
      <c r="H5982" t="inlineStr">
        <is>
          <t>Baton Rouge, La.</t>
        </is>
      </c>
    </row>
    <row r="5983">
      <c r="A5983" t="inlineStr">
        <is>
          <t>Louisiana</t>
        </is>
      </c>
      <c r="B5983" t="n">
        <v>40</v>
      </c>
      <c r="C5983" t="inlineStr">
        <is>
          <t>Logan Klotz</t>
        </is>
      </c>
      <c r="D5983" t="inlineStr">
        <is>
          <t>K</t>
        </is>
      </c>
      <c r="E5983" t="inlineStr">
        <is>
          <t>R-Sr</t>
        </is>
      </c>
      <c r="F5983" t="inlineStr">
        <is>
          <t>6'1"</t>
        </is>
      </c>
      <c r="G5983" t="n">
        <v>200</v>
      </c>
      <c r="H5983" t="inlineStr">
        <is>
          <t>Slidell, La.</t>
        </is>
      </c>
    </row>
    <row r="5984">
      <c r="A5984" t="inlineStr">
        <is>
          <t>Louisiana</t>
        </is>
      </c>
      <c r="B5984" t="n">
        <v>54</v>
      </c>
      <c r="C5984" t="inlineStr">
        <is>
          <t>Carson Kraft</t>
        </is>
      </c>
      <c r="D5984" t="inlineStr">
        <is>
          <t>LS</t>
        </is>
      </c>
      <c r="E5984" t="inlineStr">
        <is>
          <t>Fr</t>
        </is>
      </c>
      <c r="F5984" t="inlineStr">
        <is>
          <t>6'2"</t>
        </is>
      </c>
      <c r="G5984" t="n">
        <v>218</v>
      </c>
      <c r="H5984" t="inlineStr">
        <is>
          <t>Olathe, Kan.</t>
        </is>
      </c>
    </row>
    <row r="5985">
      <c r="A5985" t="inlineStr">
        <is>
          <t>Louisiana</t>
        </is>
      </c>
      <c r="B5985" t="n">
        <v>80</v>
      </c>
      <c r="C5985" t="inlineStr">
        <is>
          <t>Jayden Lewis</t>
        </is>
      </c>
      <c r="D5985" t="inlineStr">
        <is>
          <t>WR</t>
        </is>
      </c>
      <c r="E5985" t="inlineStr">
        <is>
          <t>Fr</t>
        </is>
      </c>
      <c r="F5985" t="inlineStr">
        <is>
          <t>6'4"</t>
        </is>
      </c>
      <c r="G5985" t="n">
        <v>185</v>
      </c>
      <c r="H5985" t="inlineStr">
        <is>
          <t>Cecilia, La.</t>
        </is>
      </c>
    </row>
    <row r="5986">
      <c r="A5986" t="inlineStr">
        <is>
          <t>Louisiana</t>
        </is>
      </c>
      <c r="B5986" t="n">
        <v>18</v>
      </c>
      <c r="C5986" t="inlineStr">
        <is>
          <t>Khristian Mackintrush</t>
        </is>
      </c>
      <c r="D5986" t="inlineStr">
        <is>
          <t>TE</t>
        </is>
      </c>
      <c r="E5986" t="inlineStr">
        <is>
          <t>R-Fr</t>
        </is>
      </c>
      <c r="F5986" t="inlineStr">
        <is>
          <t>6'2"</t>
        </is>
      </c>
      <c r="G5986" t="n">
        <v>231</v>
      </c>
      <c r="H5986" t="inlineStr">
        <is>
          <t>McKinney, Texas</t>
        </is>
      </c>
    </row>
    <row r="5987">
      <c r="A5987" t="inlineStr">
        <is>
          <t>Louisiana</t>
        </is>
      </c>
      <c r="B5987" t="n">
        <v>4</v>
      </c>
      <c r="C5987" t="inlineStr">
        <is>
          <t>Princeton Malbrue</t>
        </is>
      </c>
      <c r="D5987" t="inlineStr">
        <is>
          <t>OLB</t>
        </is>
      </c>
      <c r="E5987" t="inlineStr">
        <is>
          <t>R-Sr</t>
        </is>
      </c>
      <c r="F5987" t="inlineStr">
        <is>
          <t>6'1"</t>
        </is>
      </c>
      <c r="G5987" t="n">
        <v>225</v>
      </c>
      <c r="H5987" t="inlineStr">
        <is>
          <t>Lafayette, La.</t>
        </is>
      </c>
      <c r="I5987" t="inlineStr">
        <is>
          <t>Transfer from LSU (2026 portal)</t>
        </is>
      </c>
    </row>
    <row r="5988">
      <c r="A5988" t="inlineStr">
        <is>
          <t>Louisiana</t>
        </is>
      </c>
      <c r="B5988" t="n">
        <v>22</v>
      </c>
      <c r="C5988" t="inlineStr">
        <is>
          <t>Kevin Malone</t>
        </is>
      </c>
      <c r="D5988" t="inlineStr">
        <is>
          <t>CB</t>
        </is>
      </c>
      <c r="E5988" t="inlineStr">
        <is>
          <t>R-Fr</t>
        </is>
      </c>
      <c r="F5988" t="inlineStr">
        <is>
          <t>5'9"</t>
        </is>
      </c>
      <c r="G5988" t="n">
        <v>172</v>
      </c>
      <c r="H5988" t="inlineStr">
        <is>
          <t>Prichard, Ala.</t>
        </is>
      </c>
    </row>
    <row r="5989">
      <c r="A5989" t="inlineStr">
        <is>
          <t>Louisiana</t>
        </is>
      </c>
      <c r="B5989" t="n">
        <v>59</v>
      </c>
      <c r="C5989" t="inlineStr">
        <is>
          <t>Andrew Martinez</t>
        </is>
      </c>
      <c r="D5989" t="inlineStr">
        <is>
          <t>OL</t>
        </is>
      </c>
      <c r="E5989" t="inlineStr">
        <is>
          <t>R-Jr</t>
        </is>
      </c>
      <c r="F5989" t="inlineStr">
        <is>
          <t>6'3"</t>
        </is>
      </c>
      <c r="G5989" t="n">
        <v>306</v>
      </c>
      <c r="H5989" t="inlineStr">
        <is>
          <t>Metairie, La.</t>
        </is>
      </c>
    </row>
    <row r="5990">
      <c r="A5990" t="inlineStr">
        <is>
          <t>Louisiana</t>
        </is>
      </c>
      <c r="B5990" t="n">
        <v>69</v>
      </c>
      <c r="C5990" t="inlineStr">
        <is>
          <t>Jai'Vale Mays-Hudson</t>
        </is>
      </c>
      <c r="D5990" t="inlineStr">
        <is>
          <t>OL</t>
        </is>
      </c>
      <c r="E5990" t="inlineStr">
        <is>
          <t>Fr</t>
        </is>
      </c>
      <c r="F5990" t="inlineStr">
        <is>
          <t>6'4"</t>
        </is>
      </c>
      <c r="G5990" t="n">
        <v>300</v>
      </c>
      <c r="H5990" t="inlineStr">
        <is>
          <t>Daphne, Ala.</t>
        </is>
      </c>
    </row>
    <row r="5991">
      <c r="A5991" t="inlineStr">
        <is>
          <t>Louisiana</t>
        </is>
      </c>
      <c r="B5991" t="n">
        <v>73</v>
      </c>
      <c r="C5991" t="inlineStr">
        <is>
          <t>Jayden McAllister</t>
        </is>
      </c>
      <c r="D5991" t="inlineStr">
        <is>
          <t>OL</t>
        </is>
      </c>
      <c r="E5991" t="inlineStr">
        <is>
          <t>R-Fr</t>
        </is>
      </c>
      <c r="F5991" t="inlineStr">
        <is>
          <t>6'4"</t>
        </is>
      </c>
      <c r="G5991" t="n">
        <v>297</v>
      </c>
      <c r="H5991" t="inlineStr">
        <is>
          <t>Missouri City, Texas</t>
        </is>
      </c>
    </row>
    <row r="5992">
      <c r="A5992" t="inlineStr">
        <is>
          <t>Louisiana</t>
        </is>
      </c>
      <c r="B5992" t="n">
        <v>6</v>
      </c>
      <c r="C5992" t="inlineStr">
        <is>
          <t>Conor McPherson</t>
        </is>
      </c>
      <c r="D5992" t="inlineStr">
        <is>
          <t>LB</t>
        </is>
      </c>
      <c r="E5992" t="inlineStr">
        <is>
          <t>R-So</t>
        </is>
      </c>
      <c r="F5992" t="inlineStr">
        <is>
          <t>6'2"</t>
        </is>
      </c>
      <c r="G5992" t="n">
        <v>219</v>
      </c>
      <c r="H5992" t="inlineStr">
        <is>
          <t>Montgomery, Ala.</t>
        </is>
      </c>
    </row>
    <row r="5993">
      <c r="A5993" t="inlineStr">
        <is>
          <t>Louisiana</t>
        </is>
      </c>
      <c r="B5993" t="n">
        <v>67</v>
      </c>
      <c r="C5993" t="inlineStr">
        <is>
          <t>Jayden Michael</t>
        </is>
      </c>
      <c r="D5993" t="inlineStr">
        <is>
          <t>OL</t>
        </is>
      </c>
      <c r="E5993" t="inlineStr">
        <is>
          <t>Fr</t>
        </is>
      </c>
      <c r="F5993" t="inlineStr">
        <is>
          <t>6'4"</t>
        </is>
      </c>
      <c r="G5993" t="n">
        <v>327</v>
      </c>
      <c r="H5993" t="inlineStr">
        <is>
          <t>Lutcher, La.</t>
        </is>
      </c>
    </row>
    <row r="5994">
      <c r="A5994" t="inlineStr">
        <is>
          <t>Louisiana</t>
        </is>
      </c>
      <c r="B5994" t="n">
        <v>61</v>
      </c>
      <c r="C5994" t="inlineStr">
        <is>
          <t>Jayce Mitchell</t>
        </is>
      </c>
      <c r="D5994" t="inlineStr">
        <is>
          <t>OL</t>
        </is>
      </c>
      <c r="E5994" t="inlineStr">
        <is>
          <t>R-So</t>
        </is>
      </c>
      <c r="F5994" t="inlineStr">
        <is>
          <t>6'3"</t>
        </is>
      </c>
      <c r="G5994" t="n">
        <v>322</v>
      </c>
      <c r="H5994" t="inlineStr">
        <is>
          <t>Destrehan, La.</t>
        </is>
      </c>
      <c r="I5994" t="inlineStr">
        <is>
          <t>Transfer from Tulane (2026 portal)</t>
        </is>
      </c>
    </row>
    <row r="5995">
      <c r="A5995" t="inlineStr">
        <is>
          <t>Louisiana</t>
        </is>
      </c>
      <c r="B5995" t="n">
        <v>75</v>
      </c>
      <c r="C5995" t="inlineStr">
        <is>
          <t>Kaden Moreau</t>
        </is>
      </c>
      <c r="D5995" t="inlineStr">
        <is>
          <t>OL</t>
        </is>
      </c>
      <c r="E5995" t="inlineStr">
        <is>
          <t>R-Sr</t>
        </is>
      </c>
      <c r="F5995" t="inlineStr">
        <is>
          <t>6'4"</t>
        </is>
      </c>
      <c r="G5995" t="n">
        <v>305</v>
      </c>
      <c r="H5995" t="inlineStr">
        <is>
          <t>Pineville, La.</t>
        </is>
      </c>
    </row>
    <row r="5996">
      <c r="A5996" t="inlineStr">
        <is>
          <t>Louisiana</t>
        </is>
      </c>
      <c r="B5996" t="n">
        <v>29</v>
      </c>
      <c r="C5996" t="inlineStr">
        <is>
          <t>Owen Morris</t>
        </is>
      </c>
      <c r="D5996" t="inlineStr">
        <is>
          <t>RB/WR</t>
        </is>
      </c>
      <c r="E5996" t="inlineStr">
        <is>
          <t>Fr</t>
        </is>
      </c>
      <c r="F5996" t="inlineStr">
        <is>
          <t>5'9"</t>
        </is>
      </c>
      <c r="G5996" t="n">
        <v>170</v>
      </c>
      <c r="H5996" t="inlineStr">
        <is>
          <t>New Iberia, La.</t>
        </is>
      </c>
    </row>
    <row r="5997">
      <c r="A5997" t="inlineStr">
        <is>
          <t>Louisiana</t>
        </is>
      </c>
      <c r="B5997" t="n">
        <v>23</v>
      </c>
      <c r="C5997" t="inlineStr">
        <is>
          <t>Jeremiah Moses</t>
        </is>
      </c>
      <c r="D5997" t="inlineStr">
        <is>
          <t>CB</t>
        </is>
      </c>
      <c r="E5997" t="inlineStr">
        <is>
          <t>R-Jr</t>
        </is>
      </c>
      <c r="F5997" t="inlineStr">
        <is>
          <t>6'0"</t>
        </is>
      </c>
      <c r="G5997" t="n">
        <v>186</v>
      </c>
      <c r="H5997" t="inlineStr">
        <is>
          <t>Shreveport, La.</t>
        </is>
      </c>
    </row>
    <row r="5998">
      <c r="A5998" t="inlineStr">
        <is>
          <t>Louisiana</t>
        </is>
      </c>
      <c r="B5998" t="n">
        <v>13</v>
      </c>
      <c r="C5998" t="inlineStr">
        <is>
          <t>Alex Munoz</t>
        </is>
      </c>
      <c r="D5998" t="inlineStr">
        <is>
          <t>QB</t>
        </is>
      </c>
      <c r="E5998" t="inlineStr">
        <is>
          <t>Fr</t>
        </is>
      </c>
      <c r="F5998" t="inlineStr">
        <is>
          <t>5'10"</t>
        </is>
      </c>
      <c r="G5998" t="n">
        <v>195</v>
      </c>
      <c r="H5998" t="inlineStr">
        <is>
          <t>Lafayette, La.</t>
        </is>
      </c>
    </row>
    <row r="5999">
      <c r="A5999" t="inlineStr">
        <is>
          <t>Louisiana</t>
        </is>
      </c>
      <c r="B5999" t="n">
        <v>15</v>
      </c>
      <c r="C5999" t="inlineStr">
        <is>
          <t>Ja'Corian Norris</t>
        </is>
      </c>
      <c r="D5999" t="inlineStr">
        <is>
          <t>WR</t>
        </is>
      </c>
      <c r="E5999" t="inlineStr">
        <is>
          <t>R-So</t>
        </is>
      </c>
      <c r="F5999" t="inlineStr">
        <is>
          <t>6'2"</t>
        </is>
      </c>
      <c r="G5999" t="n">
        <v>200</v>
      </c>
      <c r="H5999" t="inlineStr">
        <is>
          <t>Pineville, La.</t>
        </is>
      </c>
    </row>
    <row r="6000">
      <c r="A6000" t="inlineStr">
        <is>
          <t>Louisiana</t>
        </is>
      </c>
      <c r="B6000" t="n">
        <v>74</v>
      </c>
      <c r="C6000" t="inlineStr">
        <is>
          <t>Drake Perry</t>
        </is>
      </c>
      <c r="D6000" t="inlineStr">
        <is>
          <t>OL</t>
        </is>
      </c>
      <c r="E6000" t="inlineStr">
        <is>
          <t>Fr</t>
        </is>
      </c>
      <c r="F6000" t="inlineStr">
        <is>
          <t>6'1"</t>
        </is>
      </c>
      <c r="G6000" t="n">
        <v>325</v>
      </c>
      <c r="H6000" t="inlineStr">
        <is>
          <t>Lafayette, La.</t>
        </is>
      </c>
    </row>
    <row r="6001">
      <c r="A6001" t="inlineStr">
        <is>
          <t>Louisiana</t>
        </is>
      </c>
      <c r="B6001" t="n">
        <v>91</v>
      </c>
      <c r="C6001" t="inlineStr">
        <is>
          <t>Jordan Pinnock</t>
        </is>
      </c>
      <c r="D6001" t="inlineStr">
        <is>
          <t>DL</t>
        </is>
      </c>
      <c r="E6001" t="inlineStr">
        <is>
          <t>Fr</t>
        </is>
      </c>
      <c r="F6001" t="inlineStr">
        <is>
          <t>6'3"</t>
        </is>
      </c>
      <c r="G6001" t="n">
        <v>236</v>
      </c>
      <c r="H6001" t="inlineStr">
        <is>
          <t>Baton Rouge, La.</t>
        </is>
      </c>
    </row>
    <row r="6002">
      <c r="A6002" t="inlineStr">
        <is>
          <t>Louisiana</t>
        </is>
      </c>
      <c r="B6002" t="n">
        <v>28</v>
      </c>
      <c r="C6002" t="inlineStr">
        <is>
          <t>Steven Ranel II</t>
        </is>
      </c>
      <c r="D6002" t="inlineStr">
        <is>
          <t>S</t>
        </is>
      </c>
      <c r="E6002" t="inlineStr">
        <is>
          <t>R-Fr</t>
        </is>
      </c>
      <c r="F6002" t="inlineStr">
        <is>
          <t>6'1"</t>
        </is>
      </c>
      <c r="G6002" t="n">
        <v>205</v>
      </c>
      <c r="H6002" t="inlineStr">
        <is>
          <t>Baton Rouge, La.</t>
        </is>
      </c>
    </row>
    <row r="6003">
      <c r="A6003" t="inlineStr">
        <is>
          <t>Louisiana</t>
        </is>
      </c>
      <c r="B6003" t="n">
        <v>22</v>
      </c>
      <c r="C6003" t="inlineStr">
        <is>
          <t>Anthony Reagan Jr.</t>
        </is>
      </c>
      <c r="D6003" t="inlineStr">
        <is>
          <t>RB</t>
        </is>
      </c>
      <c r="E6003" t="inlineStr">
        <is>
          <t>Jr</t>
        </is>
      </c>
      <c r="F6003" t="inlineStr">
        <is>
          <t>5'9"</t>
        </is>
      </c>
      <c r="G6003" t="n">
        <v>185</v>
      </c>
      <c r="H6003" t="inlineStr">
        <is>
          <t>Woodbury, N.J.</t>
        </is>
      </c>
      <c r="I6003" t="inlineStr">
        <is>
          <t>Transfer from Howard (2026 portal)</t>
        </is>
      </c>
    </row>
    <row r="6004">
      <c r="A6004" t="inlineStr">
        <is>
          <t>Louisiana</t>
        </is>
      </c>
      <c r="B6004" t="n">
        <v>34</v>
      </c>
      <c r="C6004" t="inlineStr">
        <is>
          <t>Jayden Reed</t>
        </is>
      </c>
      <c r="D6004" t="inlineStr">
        <is>
          <t>S</t>
        </is>
      </c>
      <c r="E6004" t="inlineStr">
        <is>
          <t>Fr</t>
        </is>
      </c>
      <c r="F6004" t="inlineStr">
        <is>
          <t>5'11"</t>
        </is>
      </c>
      <c r="G6004" t="n">
        <v>180</v>
      </c>
      <c r="H6004" t="inlineStr">
        <is>
          <t>Monroe, La.</t>
        </is>
      </c>
    </row>
    <row r="6005">
      <c r="A6005" t="inlineStr">
        <is>
          <t>Louisiana</t>
        </is>
      </c>
      <c r="B6005" t="n">
        <v>13</v>
      </c>
      <c r="C6005" t="inlineStr">
        <is>
          <t>Curley Reed III</t>
        </is>
      </c>
      <c r="D6005" t="inlineStr">
        <is>
          <t>CB</t>
        </is>
      </c>
      <c r="E6005" t="inlineStr">
        <is>
          <t>R-Jr</t>
        </is>
      </c>
      <c r="F6005" t="inlineStr">
        <is>
          <t>6'1"</t>
        </is>
      </c>
      <c r="G6005" t="n">
        <v>200</v>
      </c>
      <c r="H6005" t="inlineStr">
        <is>
          <t>Lake Charles, La.</t>
        </is>
      </c>
    </row>
    <row r="6006">
      <c r="A6006" t="inlineStr">
        <is>
          <t>Louisiana</t>
        </is>
      </c>
      <c r="B6006" t="n">
        <v>18</v>
      </c>
      <c r="C6006" t="inlineStr">
        <is>
          <t>Cam Riley</t>
        </is>
      </c>
      <c r="D6006" t="inlineStr">
        <is>
          <t>CB</t>
        </is>
      </c>
      <c r="E6006" t="inlineStr">
        <is>
          <t>R-Fr</t>
        </is>
      </c>
      <c r="F6006" t="inlineStr">
        <is>
          <t>5'11"</t>
        </is>
      </c>
      <c r="G6006" t="n">
        <v>170</v>
      </c>
      <c r="H6006" t="inlineStr">
        <is>
          <t>Monroe, La.</t>
        </is>
      </c>
    </row>
    <row r="6007">
      <c r="A6007" t="inlineStr">
        <is>
          <t>Louisiana</t>
        </is>
      </c>
      <c r="B6007" t="n">
        <v>6</v>
      </c>
      <c r="C6007" t="inlineStr">
        <is>
          <t>Shelton Sampson Jr.</t>
        </is>
      </c>
      <c r="D6007" t="inlineStr">
        <is>
          <t>WR</t>
        </is>
      </c>
      <c r="E6007" t="inlineStr">
        <is>
          <t>R-Jr</t>
        </is>
      </c>
      <c r="F6007" t="inlineStr">
        <is>
          <t>6'4"</t>
        </is>
      </c>
      <c r="G6007" t="n">
        <v>206</v>
      </c>
      <c r="H6007" t="inlineStr">
        <is>
          <t>Baton Rouge, La.</t>
        </is>
      </c>
    </row>
    <row r="6008">
      <c r="A6008" t="inlineStr">
        <is>
          <t>Louisiana</t>
        </is>
      </c>
      <c r="B6008" t="n">
        <v>25</v>
      </c>
      <c r="C6008" t="inlineStr">
        <is>
          <t>Brek Schultz</t>
        </is>
      </c>
      <c r="D6008" t="inlineStr">
        <is>
          <t>K</t>
        </is>
      </c>
      <c r="E6008" t="inlineStr">
        <is>
          <t>R-Fr</t>
        </is>
      </c>
      <c r="F6008" t="inlineStr">
        <is>
          <t>5'8"</t>
        </is>
      </c>
      <c r="G6008" t="n">
        <v>185</v>
      </c>
      <c r="H6008" t="inlineStr">
        <is>
          <t>Denham Springs, La.</t>
        </is>
      </c>
    </row>
    <row r="6009">
      <c r="A6009" t="inlineStr">
        <is>
          <t>Louisiana</t>
        </is>
      </c>
      <c r="B6009" t="n">
        <v>58</v>
      </c>
      <c r="C6009" t="inlineStr">
        <is>
          <t>Trey Shaw</t>
        </is>
      </c>
      <c r="D6009" t="inlineStr">
        <is>
          <t>OL</t>
        </is>
      </c>
      <c r="E6009" t="inlineStr">
        <is>
          <t>Fr</t>
        </is>
      </c>
      <c r="F6009" t="inlineStr">
        <is>
          <t>6'3"</t>
        </is>
      </c>
      <c r="G6009" t="n">
        <v>310</v>
      </c>
      <c r="H6009" t="inlineStr">
        <is>
          <t>Hattiesburg, Miss.</t>
        </is>
      </c>
    </row>
    <row r="6010">
      <c r="A6010" t="inlineStr">
        <is>
          <t>Louisiana</t>
        </is>
      </c>
      <c r="B6010" t="n">
        <v>0</v>
      </c>
      <c r="C6010" t="inlineStr">
        <is>
          <t>Darrell Smith</t>
        </is>
      </c>
      <c r="D6010" t="inlineStr">
        <is>
          <t>RB</t>
        </is>
      </c>
      <c r="E6010" t="inlineStr">
        <is>
          <t>R-Fr</t>
        </is>
      </c>
      <c r="F6010" t="inlineStr">
        <is>
          <t>5'8"</t>
        </is>
      </c>
      <c r="G6010" t="n">
        <v>200</v>
      </c>
      <c r="H6010" t="inlineStr">
        <is>
          <t>Picayune, Miss.</t>
        </is>
      </c>
    </row>
    <row r="6011">
      <c r="A6011" t="inlineStr">
        <is>
          <t>Louisiana</t>
        </is>
      </c>
      <c r="B6011" t="n">
        <v>21</v>
      </c>
      <c r="C6011" t="inlineStr">
        <is>
          <t>Ke'Rynn Smith</t>
        </is>
      </c>
      <c r="D6011" t="inlineStr">
        <is>
          <t>RB</t>
        </is>
      </c>
      <c r="E6011" t="inlineStr">
        <is>
          <t>Fr</t>
        </is>
      </c>
      <c r="F6011" t="inlineStr">
        <is>
          <t>5'7"</t>
        </is>
      </c>
      <c r="G6011" t="n">
        <v>173</v>
      </c>
      <c r="H6011" t="inlineStr">
        <is>
          <t>Metairie, La.</t>
        </is>
      </c>
    </row>
    <row r="6012">
      <c r="A6012" t="inlineStr">
        <is>
          <t>Louisiana</t>
        </is>
      </c>
      <c r="B6012" t="n">
        <v>46</v>
      </c>
      <c r="C6012" t="inlineStr">
        <is>
          <t>Emiliano Soldevilla</t>
        </is>
      </c>
      <c r="D6012" t="inlineStr">
        <is>
          <t>TE</t>
        </is>
      </c>
      <c r="E6012" t="inlineStr">
        <is>
          <t>R-Jr</t>
        </is>
      </c>
      <c r="F6012" t="inlineStr">
        <is>
          <t>6'3"</t>
        </is>
      </c>
      <c r="G6012" t="n">
        <v>246</v>
      </c>
      <c r="H6012" t="inlineStr">
        <is>
          <t>Houston, Texas</t>
        </is>
      </c>
    </row>
    <row r="6013">
      <c r="A6013" t="inlineStr">
        <is>
          <t>Louisiana</t>
        </is>
      </c>
      <c r="B6013" t="n">
        <v>33</v>
      </c>
      <c r="C6013" t="inlineStr">
        <is>
          <t>AJ Spencer</t>
        </is>
      </c>
      <c r="D6013" t="inlineStr">
        <is>
          <t>OLB</t>
        </is>
      </c>
      <c r="E6013" t="inlineStr">
        <is>
          <t>R-Fr</t>
        </is>
      </c>
      <c r="F6013" t="inlineStr">
        <is>
          <t>6'4"</t>
        </is>
      </c>
      <c r="G6013" t="n">
        <v>205</v>
      </c>
      <c r="H6013" t="inlineStr">
        <is>
          <t>Houston, Texas</t>
        </is>
      </c>
    </row>
    <row r="6014">
      <c r="A6014" t="inlineStr">
        <is>
          <t>Louisiana</t>
        </is>
      </c>
      <c r="B6014" t="n">
        <v>44</v>
      </c>
      <c r="C6014" t="inlineStr">
        <is>
          <t>Jake St. Andre</t>
        </is>
      </c>
      <c r="D6014" t="inlineStr">
        <is>
          <t>LB</t>
        </is>
      </c>
      <c r="E6014" t="inlineStr">
        <is>
          <t>R-Sr</t>
        </is>
      </c>
      <c r="F6014" t="inlineStr">
        <is>
          <t>6'0"</t>
        </is>
      </c>
      <c r="G6014" t="n">
        <v>220</v>
      </c>
      <c r="H6014" t="inlineStr">
        <is>
          <t>Bossier City, La.</t>
        </is>
      </c>
    </row>
    <row r="6015">
      <c r="A6015" t="inlineStr">
        <is>
          <t>Louisiana</t>
        </is>
      </c>
      <c r="B6015" t="n">
        <v>95</v>
      </c>
      <c r="C6015" t="inlineStr">
        <is>
          <t>Tony Sterner</t>
        </is>
      </c>
      <c r="D6015" t="inlineStr">
        <is>
          <t>K</t>
        </is>
      </c>
      <c r="E6015" t="inlineStr">
        <is>
          <t>R-Sr</t>
        </is>
      </c>
      <c r="F6015" t="inlineStr">
        <is>
          <t>6'0"</t>
        </is>
      </c>
      <c r="G6015" t="n">
        <v>197</v>
      </c>
      <c r="H6015" t="inlineStr">
        <is>
          <t>Kingwood, Texas</t>
        </is>
      </c>
    </row>
    <row r="6016">
      <c r="A6016" t="inlineStr">
        <is>
          <t>Louisiana</t>
        </is>
      </c>
      <c r="B6016" t="n">
        <v>93</v>
      </c>
      <c r="C6016" t="inlineStr">
        <is>
          <t>Brodrick Stewart</t>
        </is>
      </c>
      <c r="D6016" t="inlineStr">
        <is>
          <t>DL</t>
        </is>
      </c>
      <c r="E6016" t="inlineStr">
        <is>
          <t>R-Jr</t>
        </is>
      </c>
      <c r="F6016" t="inlineStr">
        <is>
          <t>6'1"</t>
        </is>
      </c>
      <c r="G6016" t="n">
        <v>305</v>
      </c>
      <c r="H6016" t="inlineStr">
        <is>
          <t>Arlington, Texas</t>
        </is>
      </c>
      <c r="I6016" t="inlineStr">
        <is>
          <t>Transfer from Tarleton State (2026 portal)</t>
        </is>
      </c>
    </row>
    <row r="6017">
      <c r="A6017" t="inlineStr">
        <is>
          <t>Louisiana</t>
        </is>
      </c>
      <c r="B6017" t="n">
        <v>17</v>
      </c>
      <c r="C6017" t="inlineStr">
        <is>
          <t>Landon Strother</t>
        </is>
      </c>
      <c r="D6017" t="inlineStr">
        <is>
          <t>WR</t>
        </is>
      </c>
      <c r="E6017" t="inlineStr">
        <is>
          <t>R-So</t>
        </is>
      </c>
      <c r="F6017" t="inlineStr">
        <is>
          <t>6'1"</t>
        </is>
      </c>
      <c r="G6017" t="n">
        <v>197</v>
      </c>
      <c r="H6017" t="inlineStr">
        <is>
          <t>Lafayette, La.</t>
        </is>
      </c>
    </row>
    <row r="6018">
      <c r="A6018" t="inlineStr">
        <is>
          <t>Louisiana</t>
        </is>
      </c>
      <c r="B6018" t="n">
        <v>7</v>
      </c>
      <c r="C6018" t="inlineStr">
        <is>
          <t>Ethan Veal</t>
        </is>
      </c>
      <c r="D6018" t="inlineStr">
        <is>
          <t>LB</t>
        </is>
      </c>
      <c r="E6018" t="inlineStr">
        <is>
          <t>R-So</t>
        </is>
      </c>
      <c r="F6018" t="inlineStr">
        <is>
          <t>6'0"</t>
        </is>
      </c>
      <c r="G6018" t="n">
        <v>215</v>
      </c>
      <c r="H6018" t="inlineStr">
        <is>
          <t>Zachary, La.</t>
        </is>
      </c>
    </row>
    <row r="6019">
      <c r="A6019" t="inlineStr">
        <is>
          <t>Louisiana</t>
        </is>
      </c>
      <c r="B6019" t="n">
        <v>48</v>
      </c>
      <c r="C6019" t="inlineStr">
        <is>
          <t>Jackson Villaume</t>
        </is>
      </c>
      <c r="D6019" t="inlineStr">
        <is>
          <t>LS</t>
        </is>
      </c>
      <c r="E6019" t="inlineStr">
        <is>
          <t>Fr</t>
        </is>
      </c>
      <c r="F6019" t="inlineStr">
        <is>
          <t>5'9"</t>
        </is>
      </c>
      <c r="G6019" t="n">
        <v>225</v>
      </c>
      <c r="H6019" t="inlineStr">
        <is>
          <t>Baton Rouge, La.</t>
        </is>
      </c>
    </row>
    <row r="6020">
      <c r="A6020" t="inlineStr">
        <is>
          <t>Louisiana</t>
        </is>
      </c>
      <c r="B6020" t="n">
        <v>9</v>
      </c>
      <c r="C6020" t="inlineStr">
        <is>
          <t>KeDarius Wade</t>
        </is>
      </c>
      <c r="D6020" t="inlineStr">
        <is>
          <t>WR</t>
        </is>
      </c>
      <c r="E6020" t="inlineStr">
        <is>
          <t>R-Jr</t>
        </is>
      </c>
      <c r="F6020" t="inlineStr">
        <is>
          <t>6'4"</t>
        </is>
      </c>
      <c r="G6020" t="n">
        <v>200</v>
      </c>
      <c r="H6020" t="inlineStr">
        <is>
          <t>Jackson, Miss.</t>
        </is>
      </c>
    </row>
    <row r="6021">
      <c r="A6021" t="inlineStr">
        <is>
          <t>Louisiana</t>
        </is>
      </c>
      <c r="B6021" t="n">
        <v>20</v>
      </c>
      <c r="C6021" t="inlineStr">
        <is>
          <t>Braylon Walker</t>
        </is>
      </c>
      <c r="D6021" t="inlineStr">
        <is>
          <t>CB</t>
        </is>
      </c>
      <c r="E6021" t="inlineStr">
        <is>
          <t>Fr</t>
        </is>
      </c>
      <c r="F6021" t="inlineStr">
        <is>
          <t>5'9"</t>
        </is>
      </c>
      <c r="G6021" t="n">
        <v>170</v>
      </c>
      <c r="H6021" t="inlineStr">
        <is>
          <t>Lafayette, La.</t>
        </is>
      </c>
    </row>
    <row r="6022">
      <c r="A6022" t="inlineStr">
        <is>
          <t>Louisiana</t>
        </is>
      </c>
      <c r="B6022" t="n">
        <v>97</v>
      </c>
      <c r="C6022" t="inlineStr">
        <is>
          <t>Xavier Waters</t>
        </is>
      </c>
      <c r="D6022" t="inlineStr">
        <is>
          <t>DL</t>
        </is>
      </c>
      <c r="E6022" t="inlineStr">
        <is>
          <t>Fr</t>
        </is>
      </c>
      <c r="F6022" t="inlineStr">
        <is>
          <t>6'1"</t>
        </is>
      </c>
      <c r="G6022" t="n">
        <v>315</v>
      </c>
      <c r="H6022" t="inlineStr">
        <is>
          <t>Houston, Texas</t>
        </is>
      </c>
    </row>
    <row r="6023">
      <c r="A6023" t="inlineStr">
        <is>
          <t>Louisiana</t>
        </is>
      </c>
      <c r="B6023" t="n">
        <v>68</v>
      </c>
      <c r="C6023" t="inlineStr">
        <is>
          <t>Fitzgerald West Jr.</t>
        </is>
      </c>
      <c r="D6023" t="inlineStr">
        <is>
          <t>DL</t>
        </is>
      </c>
      <c r="E6023" t="inlineStr">
        <is>
          <t>R-Sr</t>
        </is>
      </c>
      <c r="F6023" t="inlineStr">
        <is>
          <t>6'2"</t>
        </is>
      </c>
      <c r="G6023" t="n">
        <v>300</v>
      </c>
      <c r="H6023" t="inlineStr">
        <is>
          <t>Lafayette, La.</t>
        </is>
      </c>
    </row>
    <row r="6024">
      <c r="A6024" t="inlineStr">
        <is>
          <t>Louisiana</t>
        </is>
      </c>
      <c r="B6024" t="n">
        <v>2</v>
      </c>
      <c r="C6024" t="inlineStr">
        <is>
          <t>Ashley Williams</t>
        </is>
      </c>
      <c r="D6024" t="inlineStr">
        <is>
          <t>OLB</t>
        </is>
      </c>
      <c r="E6024" t="inlineStr">
        <is>
          <t>R-Jr</t>
        </is>
      </c>
      <c r="F6024" t="inlineStr">
        <is>
          <t>6'5"</t>
        </is>
      </c>
      <c r="G6024" t="n">
        <v>260</v>
      </c>
      <c r="H6024" t="inlineStr">
        <is>
          <t>Zachary, La.</t>
        </is>
      </c>
    </row>
    <row r="6025">
      <c r="A6025" t="inlineStr">
        <is>
          <t>Louisiana</t>
        </is>
      </c>
      <c r="B6025" t="n">
        <v>55</v>
      </c>
      <c r="C6025" t="inlineStr">
        <is>
          <t>Baylynn Williams</t>
        </is>
      </c>
      <c r="D6025" t="inlineStr">
        <is>
          <t>OL</t>
        </is>
      </c>
      <c r="E6025" t="inlineStr">
        <is>
          <t>R-Fr</t>
        </is>
      </c>
      <c r="F6025" t="inlineStr">
        <is>
          <t>6'5"</t>
        </is>
      </c>
      <c r="G6025" t="n">
        <v>318</v>
      </c>
      <c r="H6025" t="inlineStr">
        <is>
          <t>Palestine, Texas</t>
        </is>
      </c>
    </row>
    <row r="6026">
      <c r="A6026" t="inlineStr">
        <is>
          <t>Louisiana</t>
        </is>
      </c>
      <c r="B6026" t="n">
        <v>27</v>
      </c>
      <c r="C6026" t="inlineStr">
        <is>
          <t>Edrick Williams</t>
        </is>
      </c>
      <c r="D6026" t="inlineStr">
        <is>
          <t>S</t>
        </is>
      </c>
      <c r="E6026" t="inlineStr">
        <is>
          <t>Fr</t>
        </is>
      </c>
      <c r="F6026" t="inlineStr">
        <is>
          <t>6'0"</t>
        </is>
      </c>
      <c r="G6026" t="n">
        <v>170</v>
      </c>
      <c r="H6026" t="inlineStr">
        <is>
          <t>Daphne, Ala.</t>
        </is>
      </c>
    </row>
    <row r="6027">
      <c r="A6027" t="inlineStr">
        <is>
          <t>Louisiana</t>
        </is>
      </c>
      <c r="B6027" t="n">
        <v>9</v>
      </c>
      <c r="C6027" t="inlineStr">
        <is>
          <t>Lance Williams</t>
        </is>
      </c>
      <c r="D6027" t="inlineStr">
        <is>
          <t>DE</t>
        </is>
      </c>
      <c r="E6027" t="inlineStr">
        <is>
          <t>R-Jr</t>
        </is>
      </c>
      <c r="F6027" t="inlineStr">
        <is>
          <t>6'3"</t>
        </is>
      </c>
      <c r="G6027" t="n">
        <v>233</v>
      </c>
      <c r="H6027" t="inlineStr">
        <is>
          <t>New Orleans, La.</t>
        </is>
      </c>
    </row>
    <row r="6028">
      <c r="A6028" t="inlineStr">
        <is>
          <t>Louisiana</t>
        </is>
      </c>
      <c r="B6028" t="n">
        <v>26</v>
      </c>
      <c r="C6028" t="inlineStr">
        <is>
          <t>Kerry Wilson</t>
        </is>
      </c>
      <c r="D6028" t="inlineStr">
        <is>
          <t>S</t>
        </is>
      </c>
      <c r="E6028" t="inlineStr">
        <is>
          <t>R-Jr</t>
        </is>
      </c>
      <c r="F6028" t="inlineStr">
        <is>
          <t>6'0"</t>
        </is>
      </c>
      <c r="G6028" t="n">
        <v>200</v>
      </c>
      <c r="H6028" t="inlineStr">
        <is>
          <t>Destrehan, La.</t>
        </is>
      </c>
    </row>
    <row r="6029">
      <c r="A6029" t="inlineStr">
        <is>
          <t>Louisiana</t>
        </is>
      </c>
      <c r="B6029" t="n">
        <v>7</v>
      </c>
      <c r="C6029" t="inlineStr">
        <is>
          <t>Lunch Winfield</t>
        </is>
      </c>
      <c r="D6029" t="inlineStr">
        <is>
          <t>QB</t>
        </is>
      </c>
      <c r="E6029" t="inlineStr">
        <is>
          <t>R-Jr</t>
        </is>
      </c>
      <c r="F6029" t="inlineStr">
        <is>
          <t>6'2"</t>
        </is>
      </c>
      <c r="G6029" t="n">
        <v>225</v>
      </c>
      <c r="H6029" t="inlineStr">
        <is>
          <t>Lutcher, La.</t>
        </is>
      </c>
    </row>
    <row r="6030">
      <c r="A6030" t="inlineStr">
        <is>
          <t>Louisiana</t>
        </is>
      </c>
      <c r="B6030" t="n">
        <v>99</v>
      </c>
      <c r="C6030" t="inlineStr">
        <is>
          <t>Ashton Wright</t>
        </is>
      </c>
      <c r="D6030" t="inlineStr">
        <is>
          <t>DL</t>
        </is>
      </c>
      <c r="E6030" t="inlineStr">
        <is>
          <t>R-So</t>
        </is>
      </c>
      <c r="F6030" t="inlineStr">
        <is>
          <t>6'4"</t>
        </is>
      </c>
      <c r="G6030" t="n">
        <v>298</v>
      </c>
      <c r="H6030" t="inlineStr">
        <is>
          <t>Mobile, Ala.</t>
        </is>
      </c>
    </row>
    <row r="6031">
      <c r="A6031" t="inlineStr">
        <is>
          <t>Louisiana Tech</t>
        </is>
      </c>
      <c r="B6031" t="n">
        <v>64</v>
      </c>
      <c r="C6031" t="inlineStr">
        <is>
          <t>Jake Acklin</t>
        </is>
      </c>
      <c r="D6031" t="inlineStr">
        <is>
          <t>OL</t>
        </is>
      </c>
      <c r="E6031" t="inlineStr">
        <is>
          <t>R-So</t>
        </is>
      </c>
      <c r="F6031" t="inlineStr">
        <is>
          <t>6'5"</t>
        </is>
      </c>
      <c r="G6031" t="n">
        <v>297</v>
      </c>
      <c r="H6031" t="inlineStr">
        <is>
          <t>Haynesville, La.</t>
        </is>
      </c>
    </row>
    <row r="6032">
      <c r="A6032" t="inlineStr">
        <is>
          <t>Louisiana Tech</t>
        </is>
      </c>
      <c r="B6032" t="n">
        <v>77</v>
      </c>
      <c r="C6032" t="inlineStr">
        <is>
          <t>Aric Adcock</t>
        </is>
      </c>
      <c r="D6032" t="inlineStr">
        <is>
          <t>OL</t>
        </is>
      </c>
      <c r="E6032" t="inlineStr">
        <is>
          <t>Fr</t>
        </is>
      </c>
      <c r="F6032" t="inlineStr">
        <is>
          <t>6'3"</t>
        </is>
      </c>
      <c r="G6032" t="n">
        <v>290</v>
      </c>
      <c r="H6032" t="inlineStr">
        <is>
          <t>Fort Worth, Texas</t>
        </is>
      </c>
    </row>
    <row r="6033">
      <c r="A6033" t="inlineStr">
        <is>
          <t>Louisiana Tech</t>
        </is>
      </c>
      <c r="B6033" t="n">
        <v>5</v>
      </c>
      <c r="C6033" t="inlineStr">
        <is>
          <t>Blake Baker</t>
        </is>
      </c>
      <c r="D6033" t="inlineStr">
        <is>
          <t>QB</t>
        </is>
      </c>
      <c r="E6033" t="inlineStr">
        <is>
          <t>R-Jr</t>
        </is>
      </c>
      <c r="F6033" t="inlineStr">
        <is>
          <t>6'5"</t>
        </is>
      </c>
      <c r="G6033" t="n">
        <v>220</v>
      </c>
      <c r="H6033" t="inlineStr">
        <is>
          <t>Cypress, Texas</t>
        </is>
      </c>
    </row>
    <row r="6034">
      <c r="A6034" t="inlineStr">
        <is>
          <t>Louisiana Tech</t>
        </is>
      </c>
      <c r="B6034" t="n">
        <v>22</v>
      </c>
      <c r="C6034" t="inlineStr">
        <is>
          <t>Demarcus Belton</t>
        </is>
      </c>
      <c r="D6034" t="inlineStr">
        <is>
          <t>RB</t>
        </is>
      </c>
      <c r="E6034" t="inlineStr">
        <is>
          <t>Fr</t>
        </is>
      </c>
      <c r="F6034" t="inlineStr">
        <is>
          <t>5'11"</t>
        </is>
      </c>
      <c r="G6034" t="n">
        <v>200</v>
      </c>
      <c r="H6034" t="inlineStr">
        <is>
          <t>Alvarado, Texas</t>
        </is>
      </c>
    </row>
    <row r="6035">
      <c r="A6035" t="inlineStr">
        <is>
          <t>Louisiana Tech</t>
        </is>
      </c>
      <c r="B6035" t="n">
        <v>17</v>
      </c>
      <c r="C6035" t="inlineStr">
        <is>
          <t>Dane Benedix</t>
        </is>
      </c>
      <c r="D6035" t="inlineStr">
        <is>
          <t>WR</t>
        </is>
      </c>
      <c r="E6035" t="inlineStr">
        <is>
          <t>Sr</t>
        </is>
      </c>
      <c r="F6035" t="inlineStr">
        <is>
          <t>6'0"</t>
        </is>
      </c>
      <c r="G6035" t="n">
        <v>195</v>
      </c>
      <c r="H6035" t="inlineStr">
        <is>
          <t>Mission Viejo, Calif.</t>
        </is>
      </c>
    </row>
    <row r="6036">
      <c r="A6036" t="inlineStr">
        <is>
          <t>Louisiana Tech</t>
        </is>
      </c>
      <c r="B6036" t="n">
        <v>57</v>
      </c>
      <c r="C6036" t="inlineStr">
        <is>
          <t>Tadan Bingham</t>
        </is>
      </c>
      <c r="D6036" t="inlineStr">
        <is>
          <t>OL</t>
        </is>
      </c>
      <c r="E6036" t="inlineStr">
        <is>
          <t>Fr</t>
        </is>
      </c>
      <c r="F6036" t="inlineStr">
        <is>
          <t>6'5"</t>
        </is>
      </c>
      <c r="G6036" t="n">
        <v>290</v>
      </c>
      <c r="H6036" t="inlineStr">
        <is>
          <t>Houma, La.</t>
        </is>
      </c>
    </row>
    <row r="6037">
      <c r="A6037" t="inlineStr">
        <is>
          <t>Louisiana Tech</t>
        </is>
      </c>
      <c r="B6037" t="n">
        <v>87</v>
      </c>
      <c r="C6037" t="inlineStr">
        <is>
          <t>Brayden Bockler</t>
        </is>
      </c>
      <c r="D6037" t="inlineStr">
        <is>
          <t>TE</t>
        </is>
      </c>
      <c r="E6037" t="inlineStr">
        <is>
          <t>Jr</t>
        </is>
      </c>
      <c r="F6037" t="inlineStr">
        <is>
          <t>6'4"</t>
        </is>
      </c>
      <c r="G6037" t="n">
        <v>237</v>
      </c>
      <c r="H6037" t="inlineStr">
        <is>
          <t>San Juan Capistrano, Calif.</t>
        </is>
      </c>
    </row>
    <row r="6038">
      <c r="A6038" t="inlineStr">
        <is>
          <t>Louisiana Tech</t>
        </is>
      </c>
      <c r="B6038" t="n">
        <v>17</v>
      </c>
      <c r="C6038" t="inlineStr">
        <is>
          <t>Demario Bookhart</t>
        </is>
      </c>
      <c r="D6038" t="inlineStr">
        <is>
          <t>DB</t>
        </is>
      </c>
      <c r="E6038" t="inlineStr">
        <is>
          <t>R-So</t>
        </is>
      </c>
      <c r="F6038" t="inlineStr">
        <is>
          <t>6'1"</t>
        </is>
      </c>
      <c r="G6038" t="n">
        <v>175</v>
      </c>
      <c r="H6038" t="inlineStr">
        <is>
          <t>Spartanburg, S.C.</t>
        </is>
      </c>
      <c r="I6038" t="inlineStr">
        <is>
          <t>Transfer from South Carolina State (2026 portal)</t>
        </is>
      </c>
    </row>
    <row r="6039">
      <c r="A6039" t="inlineStr">
        <is>
          <t>Louisiana Tech</t>
        </is>
      </c>
      <c r="B6039" t="n">
        <v>60</v>
      </c>
      <c r="C6039" t="inlineStr">
        <is>
          <t>Roy Brackins III</t>
        </is>
      </c>
      <c r="D6039" t="inlineStr">
        <is>
          <t>OL</t>
        </is>
      </c>
      <c r="E6039" t="inlineStr">
        <is>
          <t>R-Jr</t>
        </is>
      </c>
      <c r="F6039" t="inlineStr">
        <is>
          <t>6'3"</t>
        </is>
      </c>
      <c r="G6039" t="n">
        <v>308</v>
      </c>
      <c r="H6039" t="inlineStr">
        <is>
          <t>Baton, Rouge, La.</t>
        </is>
      </c>
    </row>
    <row r="6040">
      <c r="A6040" t="inlineStr">
        <is>
          <t>Louisiana Tech</t>
        </is>
      </c>
      <c r="B6040" t="n">
        <v>93</v>
      </c>
      <c r="C6040" t="inlineStr">
        <is>
          <t>Jacob Bradford</t>
        </is>
      </c>
      <c r="D6040" t="inlineStr">
        <is>
          <t>DL</t>
        </is>
      </c>
      <c r="E6040" t="inlineStr">
        <is>
          <t>R-So</t>
        </is>
      </c>
      <c r="F6040" t="inlineStr">
        <is>
          <t>6'1"</t>
        </is>
      </c>
      <c r="G6040" t="n">
        <v>290</v>
      </c>
      <c r="H6040" t="inlineStr">
        <is>
          <t>Pass Christian, Miss.</t>
        </is>
      </c>
    </row>
    <row r="6041">
      <c r="A6041" t="inlineStr">
        <is>
          <t>Louisiana Tech</t>
        </is>
      </c>
      <c r="B6041" t="n">
        <v>10</v>
      </c>
      <c r="C6041" t="inlineStr">
        <is>
          <t>Jackson Bradley</t>
        </is>
      </c>
      <c r="D6041" t="inlineStr">
        <is>
          <t>QB</t>
        </is>
      </c>
      <c r="E6041" t="inlineStr">
        <is>
          <t>R-Fr</t>
        </is>
      </c>
      <c r="F6041" t="inlineStr">
        <is>
          <t>6'3"</t>
        </is>
      </c>
      <c r="G6041" t="n">
        <v>220</v>
      </c>
      <c r="H6041" t="inlineStr">
        <is>
          <t>Oak Grove, La.</t>
        </is>
      </c>
    </row>
    <row r="6042">
      <c r="A6042" t="inlineStr">
        <is>
          <t>Louisiana Tech</t>
        </is>
      </c>
      <c r="B6042" t="n">
        <v>9</v>
      </c>
      <c r="C6042" t="inlineStr">
        <is>
          <t>Joshua Brantley</t>
        </is>
      </c>
      <c r="D6042" t="inlineStr">
        <is>
          <t>TE</t>
        </is>
      </c>
      <c r="E6042" t="inlineStr">
        <is>
          <t>R-Fr</t>
        </is>
      </c>
      <c r="F6042" t="inlineStr">
        <is>
          <t>6'4"</t>
        </is>
      </c>
      <c r="G6042" t="n">
        <v>220</v>
      </c>
      <c r="H6042" t="inlineStr">
        <is>
          <t>Ruston, La.</t>
        </is>
      </c>
      <c r="I6042" t="inlineStr">
        <is>
          <t>Transfer from Tulane (2026 portal)</t>
        </is>
      </c>
    </row>
    <row r="6043">
      <c r="A6043" t="inlineStr">
        <is>
          <t>Louisiana Tech</t>
        </is>
      </c>
      <c r="B6043" t="n">
        <v>26</v>
      </c>
      <c r="C6043" t="inlineStr">
        <is>
          <t>Dylone Brooks</t>
        </is>
      </c>
      <c r="D6043" t="inlineStr">
        <is>
          <t>RB</t>
        </is>
      </c>
      <c r="E6043" t="inlineStr">
        <is>
          <t>R-Fr</t>
        </is>
      </c>
      <c r="F6043" t="inlineStr">
        <is>
          <t>5'10"</t>
        </is>
      </c>
      <c r="G6043" t="n">
        <v>200</v>
      </c>
      <c r="H6043" t="inlineStr">
        <is>
          <t>Ruston, La.</t>
        </is>
      </c>
    </row>
    <row r="6044">
      <c r="A6044" t="inlineStr">
        <is>
          <t>Louisiana Tech</t>
        </is>
      </c>
      <c r="B6044" t="n">
        <v>41</v>
      </c>
      <c r="C6044" t="inlineStr">
        <is>
          <t>Ean Burch</t>
        </is>
      </c>
      <c r="D6044" t="inlineStr">
        <is>
          <t>LS</t>
        </is>
      </c>
      <c r="E6044" t="inlineStr">
        <is>
          <t>R-Sr</t>
        </is>
      </c>
      <c r="F6044" t="inlineStr">
        <is>
          <t>6'0"</t>
        </is>
      </c>
      <c r="G6044" t="n">
        <v>215</v>
      </c>
      <c r="H6044" t="inlineStr">
        <is>
          <t>Shreveport, La.</t>
        </is>
      </c>
    </row>
    <row r="6045">
      <c r="A6045" t="inlineStr">
        <is>
          <t>Louisiana Tech</t>
        </is>
      </c>
      <c r="B6045" t="n">
        <v>2</v>
      </c>
      <c r="C6045" t="inlineStr">
        <is>
          <t>Amari Butler</t>
        </is>
      </c>
      <c r="D6045" t="inlineStr">
        <is>
          <t>DB</t>
        </is>
      </c>
      <c r="E6045" t="inlineStr">
        <is>
          <t>Sr</t>
        </is>
      </c>
      <c r="F6045" t="inlineStr">
        <is>
          <t>5'10"</t>
        </is>
      </c>
      <c r="G6045" t="n">
        <v>186</v>
      </c>
      <c r="H6045" t="inlineStr">
        <is>
          <t>Petal, Miss.</t>
        </is>
      </c>
    </row>
    <row r="6046">
      <c r="A6046" t="inlineStr">
        <is>
          <t>Louisiana Tech</t>
        </is>
      </c>
      <c r="B6046" t="n">
        <v>6</v>
      </c>
      <c r="C6046" t="inlineStr">
        <is>
          <t>Marcus Calwise Jr.</t>
        </is>
      </c>
      <c r="D6046" t="inlineStr">
        <is>
          <t>WR</t>
        </is>
      </c>
      <c r="E6046" t="inlineStr">
        <is>
          <t>Jr</t>
        </is>
      </c>
      <c r="F6046" t="inlineStr">
        <is>
          <t>5'10"</t>
        </is>
      </c>
      <c r="G6046" t="n">
        <v>190</v>
      </c>
      <c r="H6046" t="inlineStr">
        <is>
          <t>Youngstown, Ohio</t>
        </is>
      </c>
      <c r="I6046" t="inlineStr">
        <is>
          <t>Transfer from Eastern Kentucky (2026 portal)</t>
        </is>
      </c>
    </row>
    <row r="6047">
      <c r="A6047" t="inlineStr">
        <is>
          <t>Louisiana Tech</t>
        </is>
      </c>
      <c r="B6047" t="n">
        <v>63</v>
      </c>
      <c r="C6047" t="inlineStr">
        <is>
          <t>Kaleb Campbell</t>
        </is>
      </c>
      <c r="D6047" t="inlineStr">
        <is>
          <t>OL</t>
        </is>
      </c>
      <c r="E6047" t="inlineStr">
        <is>
          <t>Fr</t>
        </is>
      </c>
      <c r="F6047" t="inlineStr">
        <is>
          <t>6'7"</t>
        </is>
      </c>
      <c r="G6047" t="n">
        <v>305</v>
      </c>
      <c r="H6047" t="inlineStr">
        <is>
          <t>Lafayette, La.</t>
        </is>
      </c>
    </row>
    <row r="6048">
      <c r="A6048" t="inlineStr">
        <is>
          <t>Louisiana Tech</t>
        </is>
      </c>
      <c r="B6048" t="n">
        <v>3</v>
      </c>
      <c r="C6048" t="inlineStr">
        <is>
          <t>Kameron Carter</t>
        </is>
      </c>
      <c r="D6048" t="inlineStr">
        <is>
          <t>DB</t>
        </is>
      </c>
      <c r="E6048" t="inlineStr">
        <is>
          <t>Sr</t>
        </is>
      </c>
      <c r="F6048" t="inlineStr">
        <is>
          <t>6'1"</t>
        </is>
      </c>
      <c r="G6048" t="n">
        <v>175</v>
      </c>
      <c r="H6048" t="inlineStr">
        <is>
          <t>Natchez, Miss.</t>
        </is>
      </c>
    </row>
    <row r="6049">
      <c r="A6049" t="inlineStr">
        <is>
          <t>Louisiana Tech</t>
        </is>
      </c>
      <c r="B6049" t="n">
        <v>85</v>
      </c>
      <c r="C6049" t="inlineStr">
        <is>
          <t>Johnny Casey Jr.</t>
        </is>
      </c>
      <c r="D6049" t="inlineStr">
        <is>
          <t>WR</t>
        </is>
      </c>
      <c r="E6049" t="inlineStr">
        <is>
          <t>Fr</t>
        </is>
      </c>
      <c r="F6049" t="inlineStr">
        <is>
          <t>5'9"</t>
        </is>
      </c>
      <c r="G6049" t="n">
        <v>165</v>
      </c>
      <c r="H6049" t="inlineStr">
        <is>
          <t>Shreveport, La.</t>
        </is>
      </c>
    </row>
    <row r="6050">
      <c r="A6050" t="inlineStr">
        <is>
          <t>Louisiana Tech</t>
        </is>
      </c>
      <c r="B6050" t="n">
        <v>72</v>
      </c>
      <c r="C6050" t="inlineStr">
        <is>
          <t>Hayden Christman</t>
        </is>
      </c>
      <c r="D6050" t="inlineStr">
        <is>
          <t>OL</t>
        </is>
      </c>
      <c r="E6050" t="inlineStr">
        <is>
          <t>R-Jr</t>
        </is>
      </c>
      <c r="F6050" t="inlineStr">
        <is>
          <t>6'6"</t>
        </is>
      </c>
      <c r="G6050" t="n">
        <v>331</v>
      </c>
      <c r="H6050" t="inlineStr">
        <is>
          <t>Tioga, La.</t>
        </is>
      </c>
    </row>
    <row r="6051">
      <c r="A6051" t="inlineStr">
        <is>
          <t>Louisiana Tech</t>
        </is>
      </c>
      <c r="B6051" t="n">
        <v>79</v>
      </c>
      <c r="C6051" t="inlineStr">
        <is>
          <t>Ashanti Cole</t>
        </is>
      </c>
      <c r="D6051" t="inlineStr">
        <is>
          <t>OL</t>
        </is>
      </c>
      <c r="E6051" t="inlineStr">
        <is>
          <t>R-Sr</t>
        </is>
      </c>
      <c r="F6051" t="inlineStr">
        <is>
          <t>6'3"</t>
        </is>
      </c>
      <c r="G6051" t="n">
        <v>312</v>
      </c>
      <c r="H6051" t="inlineStr">
        <is>
          <t>Coushatta, La.</t>
        </is>
      </c>
    </row>
    <row r="6052">
      <c r="A6052" t="inlineStr">
        <is>
          <t>Louisiana Tech</t>
        </is>
      </c>
      <c r="B6052" t="n">
        <v>44</v>
      </c>
      <c r="C6052" t="inlineStr">
        <is>
          <t>Kaleb Coleman</t>
        </is>
      </c>
      <c r="D6052" t="inlineStr">
        <is>
          <t>DL</t>
        </is>
      </c>
      <c r="E6052" t="inlineStr">
        <is>
          <t>R-So</t>
        </is>
      </c>
      <c r="F6052" t="inlineStr">
        <is>
          <t>6'4"</t>
        </is>
      </c>
      <c r="G6052" t="n">
        <v>255</v>
      </c>
      <c r="H6052" t="inlineStr">
        <is>
          <t>Trophy Club, Texas</t>
        </is>
      </c>
    </row>
    <row r="6053">
      <c r="A6053" t="inlineStr">
        <is>
          <t>Louisiana Tech</t>
        </is>
      </c>
      <c r="B6053" t="n">
        <v>32</v>
      </c>
      <c r="C6053" t="inlineStr">
        <is>
          <t>Emanual Collins</t>
        </is>
      </c>
      <c r="D6053" t="inlineStr">
        <is>
          <t>DB</t>
        </is>
      </c>
      <c r="E6053" t="inlineStr">
        <is>
          <t>Fr</t>
        </is>
      </c>
      <c r="F6053" t="inlineStr">
        <is>
          <t>5'11"</t>
        </is>
      </c>
      <c r="G6053" t="n">
        <v>170</v>
      </c>
      <c r="H6053" t="inlineStr">
        <is>
          <t>Youngsville, La.</t>
        </is>
      </c>
    </row>
    <row r="6054">
      <c r="A6054" t="inlineStr">
        <is>
          <t>Louisiana Tech</t>
        </is>
      </c>
      <c r="B6054" t="n">
        <v>40</v>
      </c>
      <c r="C6054" t="inlineStr">
        <is>
          <t>Ayden Combs</t>
        </is>
      </c>
      <c r="D6054" t="inlineStr">
        <is>
          <t>LB</t>
        </is>
      </c>
      <c r="E6054" t="inlineStr">
        <is>
          <t>Fr</t>
        </is>
      </c>
      <c r="F6054" t="inlineStr">
        <is>
          <t>6'2"</t>
        </is>
      </c>
      <c r="G6054" t="n">
        <v>220</v>
      </c>
      <c r="H6054" t="inlineStr">
        <is>
          <t>Cypress, Texas</t>
        </is>
      </c>
    </row>
    <row r="6055">
      <c r="A6055" t="inlineStr">
        <is>
          <t>Louisiana Tech</t>
        </is>
      </c>
      <c r="B6055" t="n">
        <v>92</v>
      </c>
      <c r="C6055" t="inlineStr">
        <is>
          <t>Lane Condry</t>
        </is>
      </c>
      <c r="D6055" t="inlineStr">
        <is>
          <t>DL</t>
        </is>
      </c>
      <c r="E6055" t="inlineStr">
        <is>
          <t>R-So</t>
        </is>
      </c>
      <c r="F6055" t="inlineStr">
        <is>
          <t>6'4"</t>
        </is>
      </c>
      <c r="G6055" t="n">
        <v>270</v>
      </c>
      <c r="H6055" t="inlineStr">
        <is>
          <t>Broken Arrow, Okla.</t>
        </is>
      </c>
    </row>
    <row r="6056">
      <c r="A6056" t="inlineStr">
        <is>
          <t>Louisiana Tech</t>
        </is>
      </c>
      <c r="B6056" t="n">
        <v>76</v>
      </c>
      <c r="C6056" t="inlineStr">
        <is>
          <t>Cyler Corn</t>
        </is>
      </c>
      <c r="D6056" t="inlineStr">
        <is>
          <t>OL</t>
        </is>
      </c>
      <c r="E6056" t="inlineStr">
        <is>
          <t>R-So</t>
        </is>
      </c>
      <c r="F6056" t="inlineStr">
        <is>
          <t>6'4"</t>
        </is>
      </c>
      <c r="G6056" t="n">
        <v>314</v>
      </c>
      <c r="H6056" t="inlineStr">
        <is>
          <t>Groesbeck, Texas</t>
        </is>
      </c>
    </row>
    <row r="6057">
      <c r="A6057" t="inlineStr">
        <is>
          <t>Louisiana Tech</t>
        </is>
      </c>
      <c r="B6057" t="n">
        <v>39</v>
      </c>
      <c r="C6057" t="inlineStr">
        <is>
          <t>Jacoryian Crowe</t>
        </is>
      </c>
      <c r="D6057" t="inlineStr">
        <is>
          <t>DB</t>
        </is>
      </c>
      <c r="E6057" t="inlineStr">
        <is>
          <t>R-So</t>
        </is>
      </c>
      <c r="F6057" t="inlineStr">
        <is>
          <t>5'10"</t>
        </is>
      </c>
      <c r="G6057" t="n">
        <v>175</v>
      </c>
      <c r="H6057" t="inlineStr">
        <is>
          <t>Ruston, La.</t>
        </is>
      </c>
    </row>
    <row r="6058">
      <c r="A6058" t="inlineStr">
        <is>
          <t>Louisiana Tech</t>
        </is>
      </c>
      <c r="B6058" t="n">
        <v>31</v>
      </c>
      <c r="C6058" t="inlineStr">
        <is>
          <t>Brayden Curry</t>
        </is>
      </c>
      <c r="D6058" t="inlineStr">
        <is>
          <t>WR</t>
        </is>
      </c>
      <c r="E6058" t="inlineStr">
        <is>
          <t>R-So</t>
        </is>
      </c>
      <c r="F6058" t="inlineStr">
        <is>
          <t>5'7"</t>
        </is>
      </c>
      <c r="G6058" t="n">
        <v>161</v>
      </c>
      <c r="H6058" t="inlineStr">
        <is>
          <t>Shreveport, La.</t>
        </is>
      </c>
    </row>
    <row r="6059">
      <c r="A6059" t="inlineStr">
        <is>
          <t>Louisiana Tech</t>
        </is>
      </c>
      <c r="B6059" t="n">
        <v>96</v>
      </c>
      <c r="C6059" t="inlineStr">
        <is>
          <t>Ashton Dawson</t>
        </is>
      </c>
      <c r="D6059" t="inlineStr">
        <is>
          <t>DL</t>
        </is>
      </c>
      <c r="E6059" t="inlineStr">
        <is>
          <t>Fr</t>
        </is>
      </c>
      <c r="F6059" t="inlineStr">
        <is>
          <t>6'2"</t>
        </is>
      </c>
      <c r="G6059" t="n">
        <v>285</v>
      </c>
      <c r="H6059" t="inlineStr">
        <is>
          <t>Shreveport, La.</t>
        </is>
      </c>
    </row>
    <row r="6060">
      <c r="A6060" t="inlineStr">
        <is>
          <t>Louisiana Tech</t>
        </is>
      </c>
      <c r="B6060" t="n">
        <v>25</v>
      </c>
      <c r="C6060" t="inlineStr">
        <is>
          <t>Colton Deckard</t>
        </is>
      </c>
      <c r="D6060" t="inlineStr">
        <is>
          <t>LB</t>
        </is>
      </c>
      <c r="E6060" t="inlineStr">
        <is>
          <t>R-Jr</t>
        </is>
      </c>
      <c r="F6060" t="inlineStr">
        <is>
          <t>6'2"</t>
        </is>
      </c>
      <c r="G6060" t="n">
        <v>220</v>
      </c>
      <c r="H6060" t="inlineStr">
        <is>
          <t>Muenster, Texas</t>
        </is>
      </c>
    </row>
    <row r="6061">
      <c r="A6061" t="inlineStr">
        <is>
          <t>Louisiana Tech</t>
        </is>
      </c>
      <c r="B6061" t="n">
        <v>51</v>
      </c>
      <c r="C6061" t="inlineStr">
        <is>
          <t>Amery Edwards</t>
        </is>
      </c>
      <c r="D6061" t="inlineStr">
        <is>
          <t>DL</t>
        </is>
      </c>
      <c r="E6061" t="inlineStr">
        <is>
          <t>Jr</t>
        </is>
      </c>
      <c r="F6061" t="inlineStr">
        <is>
          <t>6'2"</t>
        </is>
      </c>
      <c r="G6061" t="n">
        <v>285</v>
      </c>
      <c r="H6061" t="inlineStr">
        <is>
          <t>Alexandria, La.</t>
        </is>
      </c>
    </row>
    <row r="6062">
      <c r="A6062" t="inlineStr">
        <is>
          <t>Louisiana Tech</t>
        </is>
      </c>
      <c r="B6062" t="n">
        <v>30</v>
      </c>
      <c r="C6062" t="inlineStr">
        <is>
          <t>Reuben Edwards</t>
        </is>
      </c>
      <c r="D6062" t="inlineStr">
        <is>
          <t>P</t>
        </is>
      </c>
      <c r="E6062" t="inlineStr">
        <is>
          <t>Fr</t>
        </is>
      </c>
      <c r="F6062" t="inlineStr">
        <is>
          <t>6'6"</t>
        </is>
      </c>
      <c r="G6062" t="n">
        <v>240</v>
      </c>
      <c r="H6062" t="inlineStr">
        <is>
          <t>Melbourne, Australia</t>
        </is>
      </c>
    </row>
    <row r="6063">
      <c r="A6063" t="inlineStr">
        <is>
          <t>Louisiana Tech</t>
        </is>
      </c>
      <c r="B6063" t="n">
        <v>53</v>
      </c>
      <c r="C6063" t="inlineStr">
        <is>
          <t>Austin Ellis</t>
        </is>
      </c>
      <c r="D6063" t="inlineStr">
        <is>
          <t>OL</t>
        </is>
      </c>
      <c r="E6063" t="inlineStr">
        <is>
          <t>R-So</t>
        </is>
      </c>
      <c r="F6063" t="inlineStr">
        <is>
          <t>6'4"</t>
        </is>
      </c>
      <c r="G6063" t="n">
        <v>305</v>
      </c>
      <c r="H6063" t="inlineStr">
        <is>
          <t>Whitehouse, Texas</t>
        </is>
      </c>
    </row>
    <row r="6064">
      <c r="A6064" t="inlineStr">
        <is>
          <t>Louisiana Tech</t>
        </is>
      </c>
      <c r="B6064" t="n">
        <v>10</v>
      </c>
      <c r="C6064" t="inlineStr">
        <is>
          <t>Kolbe Fields</t>
        </is>
      </c>
      <c r="D6064" t="inlineStr">
        <is>
          <t>LB</t>
        </is>
      </c>
      <c r="E6064" t="inlineStr">
        <is>
          <t>Gr</t>
        </is>
      </c>
      <c r="F6064" t="inlineStr">
        <is>
          <t>6'0"</t>
        </is>
      </c>
      <c r="G6064" t="n">
        <v>225</v>
      </c>
      <c r="H6064" t="inlineStr">
        <is>
          <t>New Orleans, La.</t>
        </is>
      </c>
    </row>
    <row r="6065">
      <c r="A6065" t="inlineStr">
        <is>
          <t>Louisiana Tech</t>
        </is>
      </c>
      <c r="B6065" t="n">
        <v>84</v>
      </c>
      <c r="C6065" t="inlineStr">
        <is>
          <t>Eli Finley</t>
        </is>
      </c>
      <c r="D6065" t="inlineStr">
        <is>
          <t>TE</t>
        </is>
      </c>
      <c r="E6065" t="inlineStr">
        <is>
          <t>Sr</t>
        </is>
      </c>
      <c r="F6065" t="inlineStr">
        <is>
          <t>6'6"</t>
        </is>
      </c>
      <c r="G6065" t="n">
        <v>246</v>
      </c>
      <c r="H6065" t="inlineStr">
        <is>
          <t>Heath, Texas</t>
        </is>
      </c>
    </row>
    <row r="6066">
      <c r="A6066" t="inlineStr">
        <is>
          <t>Louisiana Tech</t>
        </is>
      </c>
      <c r="B6066" t="n">
        <v>1</v>
      </c>
      <c r="C6066" t="inlineStr">
        <is>
          <t>Sam Fongang</t>
        </is>
      </c>
      <c r="D6066" t="inlineStr">
        <is>
          <t>DB</t>
        </is>
      </c>
      <c r="E6066" t="inlineStr">
        <is>
          <t>Sr</t>
        </is>
      </c>
      <c r="F6066" t="inlineStr">
        <is>
          <t>6'2"</t>
        </is>
      </c>
      <c r="G6066" t="n">
        <v>195</v>
      </c>
      <c r="H6066" t="inlineStr">
        <is>
          <t>Mansfield, Texas</t>
        </is>
      </c>
    </row>
    <row r="6067">
      <c r="A6067" t="inlineStr">
        <is>
          <t>Louisiana Tech</t>
        </is>
      </c>
      <c r="B6067" t="n">
        <v>46</v>
      </c>
      <c r="C6067" t="inlineStr">
        <is>
          <t>Hunter Fox</t>
        </is>
      </c>
      <c r="D6067" t="inlineStr">
        <is>
          <t>K</t>
        </is>
      </c>
      <c r="E6067" t="inlineStr">
        <is>
          <t>Fr</t>
        </is>
      </c>
      <c r="F6067" t="inlineStr">
        <is>
          <t>6'1"</t>
        </is>
      </c>
      <c r="G6067" t="n">
        <v>185</v>
      </c>
      <c r="H6067" t="inlineStr">
        <is>
          <t>West Monroe, La.</t>
        </is>
      </c>
    </row>
    <row r="6068">
      <c r="A6068" t="inlineStr">
        <is>
          <t>Louisiana Tech</t>
        </is>
      </c>
      <c r="B6068" t="n">
        <v>4</v>
      </c>
      <c r="C6068" t="inlineStr">
        <is>
          <t>Kam Franklin</t>
        </is>
      </c>
      <c r="D6068" t="inlineStr">
        <is>
          <t>DB</t>
        </is>
      </c>
      <c r="E6068" t="inlineStr">
        <is>
          <t>R-Jr</t>
        </is>
      </c>
      <c r="F6068" t="inlineStr">
        <is>
          <t>6'2"</t>
        </is>
      </c>
      <c r="G6068" t="n">
        <v>211</v>
      </c>
      <c r="H6068" t="inlineStr">
        <is>
          <t>Oak Grove, La.</t>
        </is>
      </c>
    </row>
    <row r="6069">
      <c r="A6069" t="inlineStr">
        <is>
          <t>Louisiana Tech</t>
        </is>
      </c>
      <c r="B6069" t="n">
        <v>26</v>
      </c>
      <c r="C6069" t="inlineStr">
        <is>
          <t>Nathan Green</t>
        </is>
      </c>
      <c r="D6069" t="inlineStr">
        <is>
          <t>DB</t>
        </is>
      </c>
      <c r="E6069" t="inlineStr">
        <is>
          <t>Fr</t>
        </is>
      </c>
      <c r="F6069" t="inlineStr">
        <is>
          <t>5'11"</t>
        </is>
      </c>
      <c r="G6069" t="n">
        <v>175</v>
      </c>
      <c r="H6069" t="inlineStr">
        <is>
          <t>Shreveport, La.</t>
        </is>
      </c>
    </row>
    <row r="6070">
      <c r="A6070" t="inlineStr">
        <is>
          <t>Louisiana Tech</t>
        </is>
      </c>
      <c r="B6070" t="n">
        <v>89</v>
      </c>
      <c r="C6070" t="inlineStr">
        <is>
          <t>Chase Grosfeld</t>
        </is>
      </c>
      <c r="D6070" t="inlineStr">
        <is>
          <t>WR</t>
        </is>
      </c>
      <c r="E6070" t="inlineStr">
        <is>
          <t>R-Jr</t>
        </is>
      </c>
      <c r="F6070" t="inlineStr">
        <is>
          <t>6'2"</t>
        </is>
      </c>
      <c r="G6070" t="n">
        <v>200</v>
      </c>
      <c r="H6070" t="inlineStr">
        <is>
          <t>Cypress, Calif.</t>
        </is>
      </c>
    </row>
    <row r="6071">
      <c r="A6071" t="inlineStr">
        <is>
          <t>Louisiana Tech</t>
        </is>
      </c>
      <c r="B6071" t="n">
        <v>18</v>
      </c>
      <c r="C6071" t="inlineStr">
        <is>
          <t>Jaitlin Hampton</t>
        </is>
      </c>
      <c r="D6071" t="inlineStr">
        <is>
          <t>DB</t>
        </is>
      </c>
      <c r="E6071" t="inlineStr">
        <is>
          <t>R-Jr</t>
        </is>
      </c>
      <c r="F6071" t="inlineStr">
        <is>
          <t>5'11"</t>
        </is>
      </c>
      <c r="G6071" t="n">
        <v>170</v>
      </c>
      <c r="H6071" t="inlineStr">
        <is>
          <t>Lancaster, Texas</t>
        </is>
      </c>
    </row>
    <row r="6072">
      <c r="A6072" t="inlineStr">
        <is>
          <t>Louisiana Tech</t>
        </is>
      </c>
      <c r="B6072" t="n">
        <v>27</v>
      </c>
      <c r="C6072" t="inlineStr">
        <is>
          <t>Grayson Hardy</t>
        </is>
      </c>
      <c r="D6072" t="inlineStr">
        <is>
          <t>LB</t>
        </is>
      </c>
      <c r="E6072" t="inlineStr">
        <is>
          <t>Fr</t>
        </is>
      </c>
      <c r="F6072" t="inlineStr">
        <is>
          <t>6'3"</t>
        </is>
      </c>
      <c r="G6072" t="n">
        <v>215</v>
      </c>
      <c r="H6072" t="inlineStr">
        <is>
          <t>Sulphur Springs, Texas</t>
        </is>
      </c>
    </row>
    <row r="6073">
      <c r="A6073" t="inlineStr">
        <is>
          <t>Louisiana Tech</t>
        </is>
      </c>
      <c r="B6073" t="n">
        <v>83</v>
      </c>
      <c r="C6073" t="inlineStr">
        <is>
          <t>Carter Harris</t>
        </is>
      </c>
      <c r="D6073" t="inlineStr">
        <is>
          <t>WR</t>
        </is>
      </c>
      <c r="E6073" t="inlineStr">
        <is>
          <t>Fr</t>
        </is>
      </c>
      <c r="F6073" t="inlineStr">
        <is>
          <t>6'4"</t>
        </is>
      </c>
      <c r="G6073" t="n">
        <v>190</v>
      </c>
      <c r="H6073" t="inlineStr">
        <is>
          <t>Allen, Texas</t>
        </is>
      </c>
    </row>
    <row r="6074">
      <c r="A6074" t="inlineStr">
        <is>
          <t>Louisiana Tech</t>
        </is>
      </c>
      <c r="B6074" t="n">
        <v>36</v>
      </c>
      <c r="C6074" t="inlineStr">
        <is>
          <t>Zander Hayes</t>
        </is>
      </c>
      <c r="D6074" t="inlineStr">
        <is>
          <t>LB</t>
        </is>
      </c>
      <c r="E6074" t="inlineStr">
        <is>
          <t>R-Fr</t>
        </is>
      </c>
      <c r="F6074" t="inlineStr">
        <is>
          <t>5'10"</t>
        </is>
      </c>
      <c r="G6074" t="n">
        <v>194</v>
      </c>
      <c r="H6074" t="inlineStr">
        <is>
          <t>Ruston, La.</t>
        </is>
      </c>
    </row>
    <row r="6075">
      <c r="A6075" t="inlineStr">
        <is>
          <t>Louisiana Tech</t>
        </is>
      </c>
      <c r="B6075" t="n">
        <v>88</v>
      </c>
      <c r="C6075" t="inlineStr">
        <is>
          <t>Zachary Hays</t>
        </is>
      </c>
      <c r="D6075" t="inlineStr">
        <is>
          <t>P</t>
        </is>
      </c>
      <c r="E6075" t="inlineStr">
        <is>
          <t>Fr</t>
        </is>
      </c>
      <c r="H6075" t="inlineStr">
        <is>
          <t>Southlake, Texas</t>
        </is>
      </c>
    </row>
    <row r="6076">
      <c r="A6076" t="inlineStr">
        <is>
          <t>Louisiana Tech</t>
        </is>
      </c>
      <c r="B6076" t="n">
        <v>21</v>
      </c>
      <c r="C6076" t="inlineStr">
        <is>
          <t>Zheric Hill</t>
        </is>
      </c>
      <c r="D6076" t="inlineStr">
        <is>
          <t>LB</t>
        </is>
      </c>
      <c r="E6076" t="inlineStr">
        <is>
          <t>So</t>
        </is>
      </c>
      <c r="F6076" t="inlineStr">
        <is>
          <t>6'0"</t>
        </is>
      </c>
      <c r="G6076" t="n">
        <v>230</v>
      </c>
      <c r="H6076" t="inlineStr">
        <is>
          <t>Grambling, La.</t>
        </is>
      </c>
    </row>
    <row r="6077">
      <c r="A6077" t="inlineStr">
        <is>
          <t>Louisiana Tech</t>
        </is>
      </c>
      <c r="B6077" t="n">
        <v>20</v>
      </c>
      <c r="C6077" t="inlineStr">
        <is>
          <t>Rayshun Hurt</t>
        </is>
      </c>
      <c r="D6077" t="inlineStr">
        <is>
          <t>RB</t>
        </is>
      </c>
      <c r="E6077" t="inlineStr">
        <is>
          <t>Fr</t>
        </is>
      </c>
      <c r="F6077" t="inlineStr">
        <is>
          <t>5'10"</t>
        </is>
      </c>
      <c r="G6077" t="n">
        <v>185</v>
      </c>
      <c r="H6077" t="inlineStr">
        <is>
          <t>San Antonio, Texas</t>
        </is>
      </c>
    </row>
    <row r="6078">
      <c r="A6078" t="inlineStr">
        <is>
          <t>Louisiana Tech</t>
        </is>
      </c>
      <c r="B6078" t="n">
        <v>66</v>
      </c>
      <c r="C6078" t="inlineStr">
        <is>
          <t>Will Hutchens</t>
        </is>
      </c>
      <c r="D6078" t="inlineStr">
        <is>
          <t>OL</t>
        </is>
      </c>
      <c r="E6078" t="inlineStr">
        <is>
          <t>R-Jr</t>
        </is>
      </c>
      <c r="F6078" t="inlineStr">
        <is>
          <t>6'3"</t>
        </is>
      </c>
      <c r="G6078" t="n">
        <v>305</v>
      </c>
      <c r="H6078" t="inlineStr">
        <is>
          <t>Lindale, Texas</t>
        </is>
      </c>
    </row>
    <row r="6079">
      <c r="A6079" t="inlineStr">
        <is>
          <t>Louisiana Tech</t>
        </is>
      </c>
      <c r="B6079" t="n">
        <v>58</v>
      </c>
      <c r="C6079" t="inlineStr">
        <is>
          <t>Tye Hylton</t>
        </is>
      </c>
      <c r="D6079" t="inlineStr">
        <is>
          <t>OL</t>
        </is>
      </c>
      <c r="E6079" t="inlineStr">
        <is>
          <t>R-So</t>
        </is>
      </c>
      <c r="F6079" t="inlineStr">
        <is>
          <t>6'5"</t>
        </is>
      </c>
      <c r="G6079" t="n">
        <v>290</v>
      </c>
      <c r="H6079" t="inlineStr">
        <is>
          <t>Oviedo, Fla.</t>
        </is>
      </c>
      <c r="I6079" t="inlineStr">
        <is>
          <t>Transfer from Florida State (2026 portal)</t>
        </is>
      </c>
    </row>
    <row r="6080">
      <c r="A6080" t="inlineStr">
        <is>
          <t>Louisiana Tech</t>
        </is>
      </c>
      <c r="B6080" t="n">
        <v>45</v>
      </c>
      <c r="C6080" t="inlineStr">
        <is>
          <t>Nate Jackson</t>
        </is>
      </c>
      <c r="D6080" t="inlineStr">
        <is>
          <t>LB</t>
        </is>
      </c>
      <c r="E6080" t="inlineStr">
        <is>
          <t>Fr</t>
        </is>
      </c>
      <c r="F6080" t="inlineStr">
        <is>
          <t>6'2"</t>
        </is>
      </c>
      <c r="G6080" t="n">
        <v>230</v>
      </c>
      <c r="H6080" t="inlineStr">
        <is>
          <t>Tulsa, Okla.</t>
        </is>
      </c>
    </row>
    <row r="6081">
      <c r="A6081" t="inlineStr">
        <is>
          <t>Louisiana Tech</t>
        </is>
      </c>
      <c r="B6081" t="n">
        <v>37</v>
      </c>
      <c r="C6081" t="inlineStr">
        <is>
          <t>Zachary Jackson</t>
        </is>
      </c>
      <c r="D6081" t="inlineStr">
        <is>
          <t>DB</t>
        </is>
      </c>
      <c r="E6081" t="inlineStr">
        <is>
          <t>R-So</t>
        </is>
      </c>
      <c r="F6081" t="inlineStr">
        <is>
          <t>5'10"</t>
        </is>
      </c>
      <c r="G6081" t="n">
        <v>170</v>
      </c>
      <c r="H6081" t="inlineStr">
        <is>
          <t>Monroe, La.</t>
        </is>
      </c>
    </row>
    <row r="6082">
      <c r="A6082" t="inlineStr">
        <is>
          <t>Louisiana Tech</t>
        </is>
      </c>
      <c r="B6082" t="n">
        <v>23</v>
      </c>
      <c r="C6082" t="inlineStr">
        <is>
          <t>Alonzo Jackson Jr.</t>
        </is>
      </c>
      <c r="D6082" t="inlineStr">
        <is>
          <t>LB</t>
        </is>
      </c>
      <c r="E6082" t="inlineStr">
        <is>
          <t>R-So</t>
        </is>
      </c>
      <c r="F6082" t="inlineStr">
        <is>
          <t>6'1"</t>
        </is>
      </c>
      <c r="G6082" t="n">
        <v>227</v>
      </c>
      <c r="H6082" t="inlineStr">
        <is>
          <t>Haynesville, La.</t>
        </is>
      </c>
    </row>
    <row r="6083">
      <c r="A6083" t="inlineStr">
        <is>
          <t>Louisiana Tech</t>
        </is>
      </c>
      <c r="B6083" t="n">
        <v>5</v>
      </c>
      <c r="C6083" t="inlineStr">
        <is>
          <t>Ahkhari Johnson</t>
        </is>
      </c>
      <c r="D6083" t="inlineStr">
        <is>
          <t>DB</t>
        </is>
      </c>
      <c r="E6083" t="inlineStr">
        <is>
          <t>Jr</t>
        </is>
      </c>
      <c r="F6083" t="inlineStr">
        <is>
          <t>5'11"</t>
        </is>
      </c>
      <c r="G6083" t="n">
        <v>191</v>
      </c>
      <c r="H6083" t="inlineStr">
        <is>
          <t>Texarkana, Texas</t>
        </is>
      </c>
      <c r="I6083" t="inlineStr">
        <is>
          <t>Transfer from Arkansas (2026 portal)</t>
        </is>
      </c>
    </row>
    <row r="6084">
      <c r="A6084" t="inlineStr">
        <is>
          <t>Louisiana Tech</t>
        </is>
      </c>
      <c r="B6084" t="n">
        <v>20</v>
      </c>
      <c r="C6084" t="inlineStr">
        <is>
          <t>Ty Jones</t>
        </is>
      </c>
      <c r="D6084" t="inlineStr">
        <is>
          <t>DB</t>
        </is>
      </c>
      <c r="E6084" t="inlineStr">
        <is>
          <t>Sr</t>
        </is>
      </c>
      <c r="F6084" t="inlineStr">
        <is>
          <t>6'2"</t>
        </is>
      </c>
      <c r="G6084" t="n">
        <v>200</v>
      </c>
      <c r="H6084" t="inlineStr">
        <is>
          <t>Hollywood, Fla.</t>
        </is>
      </c>
      <c r="I6084" t="inlineStr">
        <is>
          <t>Transfer from Norfolk State (2026 portal)</t>
        </is>
      </c>
    </row>
    <row r="6085">
      <c r="A6085" t="inlineStr">
        <is>
          <t>Louisiana Tech</t>
        </is>
      </c>
      <c r="B6085" t="n">
        <v>38</v>
      </c>
      <c r="C6085" t="inlineStr">
        <is>
          <t>Kaegan Kent</t>
        </is>
      </c>
      <c r="D6085" t="inlineStr">
        <is>
          <t>K</t>
        </is>
      </c>
      <c r="E6085" t="inlineStr">
        <is>
          <t>R-Fr</t>
        </is>
      </c>
      <c r="F6085" t="inlineStr">
        <is>
          <t>5'8"</t>
        </is>
      </c>
      <c r="G6085" t="n">
        <v>160</v>
      </c>
      <c r="H6085" t="inlineStr">
        <is>
          <t>Shreveport, La.</t>
        </is>
      </c>
    </row>
    <row r="6086">
      <c r="A6086" t="inlineStr">
        <is>
          <t>Louisiana Tech</t>
        </is>
      </c>
      <c r="B6086" t="n">
        <v>41</v>
      </c>
      <c r="C6086" t="inlineStr">
        <is>
          <t>Jake Kim</t>
        </is>
      </c>
      <c r="D6086" t="inlineStr">
        <is>
          <t>DB</t>
        </is>
      </c>
      <c r="E6086" t="inlineStr">
        <is>
          <t>Fr</t>
        </is>
      </c>
      <c r="F6086" t="inlineStr">
        <is>
          <t>5'11"</t>
        </is>
      </c>
      <c r="G6086" t="n">
        <v>175</v>
      </c>
      <c r="H6086" t="inlineStr">
        <is>
          <t>Englewood, Colo.</t>
        </is>
      </c>
    </row>
    <row r="6087">
      <c r="A6087" t="inlineStr">
        <is>
          <t>Louisiana Tech</t>
        </is>
      </c>
      <c r="B6087" t="n">
        <v>13</v>
      </c>
      <c r="C6087" t="inlineStr">
        <is>
          <t>Michael Kirby</t>
        </is>
      </c>
      <c r="D6087" t="inlineStr">
        <is>
          <t>QB</t>
        </is>
      </c>
      <c r="E6087" t="inlineStr">
        <is>
          <t>Fr</t>
        </is>
      </c>
      <c r="F6087" t="inlineStr">
        <is>
          <t>6'2"</t>
        </is>
      </c>
      <c r="G6087" t="n">
        <v>200</v>
      </c>
      <c r="H6087" t="inlineStr">
        <is>
          <t>Zachary, La.</t>
        </is>
      </c>
    </row>
    <row r="6088">
      <c r="A6088" t="inlineStr">
        <is>
          <t>Louisiana Tech</t>
        </is>
      </c>
      <c r="B6088" t="n">
        <v>45</v>
      </c>
      <c r="C6088" t="inlineStr">
        <is>
          <t>Skylar Kirk</t>
        </is>
      </c>
      <c r="D6088" t="inlineStr">
        <is>
          <t>TE</t>
        </is>
      </c>
      <c r="E6088" t="inlineStr">
        <is>
          <t>Fr</t>
        </is>
      </c>
      <c r="F6088" t="inlineStr">
        <is>
          <t>6'3"</t>
        </is>
      </c>
      <c r="G6088" t="n">
        <v>235</v>
      </c>
      <c r="H6088" t="inlineStr">
        <is>
          <t>Aledo, Texas</t>
        </is>
      </c>
    </row>
    <row r="6089">
      <c r="A6089" t="inlineStr">
        <is>
          <t>Louisiana Tech</t>
        </is>
      </c>
      <c r="B6089" t="n">
        <v>2</v>
      </c>
      <c r="C6089" t="inlineStr">
        <is>
          <t>Trey Kukuk</t>
        </is>
      </c>
      <c r="D6089" t="inlineStr">
        <is>
          <t>QB</t>
        </is>
      </c>
      <c r="E6089" t="inlineStr">
        <is>
          <t>Sr</t>
        </is>
      </c>
      <c r="F6089" t="inlineStr">
        <is>
          <t>6'1"</t>
        </is>
      </c>
      <c r="G6089" t="n">
        <v>201</v>
      </c>
      <c r="H6089" t="inlineStr">
        <is>
          <t>Mission Viejo, Calif.</t>
        </is>
      </c>
    </row>
    <row r="6090">
      <c r="A6090" t="inlineStr">
        <is>
          <t>Louisiana Tech</t>
        </is>
      </c>
      <c r="B6090" t="n">
        <v>3</v>
      </c>
      <c r="C6090" t="inlineStr">
        <is>
          <t>Dedrick Latulas</t>
        </is>
      </c>
      <c r="D6090" t="inlineStr">
        <is>
          <t>WR</t>
        </is>
      </c>
      <c r="E6090" t="inlineStr">
        <is>
          <t>R-Jr</t>
        </is>
      </c>
      <c r="F6090" t="inlineStr">
        <is>
          <t>5'7"</t>
        </is>
      </c>
      <c r="G6090" t="n">
        <v>165</v>
      </c>
      <c r="H6090" t="inlineStr">
        <is>
          <t>New Iberia, La.</t>
        </is>
      </c>
    </row>
    <row r="6091">
      <c r="A6091" t="inlineStr">
        <is>
          <t>Louisiana Tech</t>
        </is>
      </c>
      <c r="B6091" t="n">
        <v>74</v>
      </c>
      <c r="C6091" t="inlineStr">
        <is>
          <t>Jamon Lee Jr.</t>
        </is>
      </c>
      <c r="D6091" t="inlineStr">
        <is>
          <t>OL</t>
        </is>
      </c>
      <c r="E6091" t="inlineStr">
        <is>
          <t>R-Jr</t>
        </is>
      </c>
      <c r="F6091" t="inlineStr">
        <is>
          <t>6'3"</t>
        </is>
      </c>
      <c r="G6091" t="n">
        <v>300</v>
      </c>
      <c r="H6091" t="inlineStr">
        <is>
          <t>New Iberia, La.</t>
        </is>
      </c>
    </row>
    <row r="6092">
      <c r="A6092" t="inlineStr">
        <is>
          <t>Louisiana Tech</t>
        </is>
      </c>
      <c r="B6092" t="n">
        <v>7</v>
      </c>
      <c r="C6092" t="inlineStr">
        <is>
          <t>Janard Lockhardt</t>
        </is>
      </c>
      <c r="D6092" t="inlineStr">
        <is>
          <t>DB</t>
        </is>
      </c>
      <c r="E6092" t="inlineStr">
        <is>
          <t>R-Jr</t>
        </is>
      </c>
      <c r="F6092" t="inlineStr">
        <is>
          <t>6'1"</t>
        </is>
      </c>
      <c r="G6092" t="n">
        <v>180</v>
      </c>
      <c r="H6092" t="inlineStr">
        <is>
          <t>Baltimore, Md.</t>
        </is>
      </c>
    </row>
    <row r="6093">
      <c r="A6093" t="inlineStr">
        <is>
          <t>Louisiana Tech</t>
        </is>
      </c>
      <c r="B6093" t="n">
        <v>24</v>
      </c>
      <c r="C6093" t="inlineStr">
        <is>
          <t>Javari Lockhart</t>
        </is>
      </c>
      <c r="D6093" t="inlineStr">
        <is>
          <t>DB</t>
        </is>
      </c>
      <c r="E6093" t="inlineStr">
        <is>
          <t>R-Fr</t>
        </is>
      </c>
      <c r="F6093" t="inlineStr">
        <is>
          <t>6'1"</t>
        </is>
      </c>
      <c r="G6093" t="n">
        <v>170</v>
      </c>
      <c r="H6093" t="inlineStr">
        <is>
          <t>Monroe, La.</t>
        </is>
      </c>
    </row>
    <row r="6094">
      <c r="A6094" t="inlineStr">
        <is>
          <t>Louisiana Tech</t>
        </is>
      </c>
      <c r="B6094" t="n">
        <v>29</v>
      </c>
      <c r="C6094" t="inlineStr">
        <is>
          <t>Lexington Matthews</t>
        </is>
      </c>
      <c r="D6094" t="inlineStr">
        <is>
          <t>P</t>
        </is>
      </c>
      <c r="E6094" t="inlineStr">
        <is>
          <t>R-Jr</t>
        </is>
      </c>
      <c r="F6094" t="inlineStr">
        <is>
          <t>6'3"</t>
        </is>
      </c>
      <c r="G6094" t="n">
        <v>196</v>
      </c>
      <c r="H6094" t="inlineStr">
        <is>
          <t>Atlanta, Ga.</t>
        </is>
      </c>
    </row>
    <row r="6095">
      <c r="A6095" t="inlineStr">
        <is>
          <t>Louisiana Tech</t>
        </is>
      </c>
      <c r="B6095" t="n">
        <v>81</v>
      </c>
      <c r="C6095" t="inlineStr">
        <is>
          <t>William Mayes</t>
        </is>
      </c>
      <c r="D6095" t="inlineStr">
        <is>
          <t>TE</t>
        </is>
      </c>
      <c r="E6095" t="inlineStr">
        <is>
          <t>Fr</t>
        </is>
      </c>
      <c r="F6095" t="inlineStr">
        <is>
          <t>6'6"</t>
        </is>
      </c>
      <c r="G6095" t="n">
        <v>240</v>
      </c>
      <c r="H6095" t="inlineStr">
        <is>
          <t>Katy, Texas</t>
        </is>
      </c>
    </row>
    <row r="6096">
      <c r="A6096" t="inlineStr">
        <is>
          <t>Louisiana Tech</t>
        </is>
      </c>
      <c r="B6096" t="n">
        <v>22</v>
      </c>
      <c r="C6096" t="inlineStr">
        <is>
          <t>Jadon Mayfield</t>
        </is>
      </c>
      <c r="D6096" t="inlineStr">
        <is>
          <t>LB</t>
        </is>
      </c>
      <c r="E6096" t="inlineStr">
        <is>
          <t>R-So</t>
        </is>
      </c>
      <c r="F6096" t="inlineStr">
        <is>
          <t>5'11"</t>
        </is>
      </c>
      <c r="G6096" t="n">
        <v>225</v>
      </c>
      <c r="H6096" t="inlineStr">
        <is>
          <t>Ruston, La.</t>
        </is>
      </c>
    </row>
    <row r="6097">
      <c r="A6097" t="inlineStr">
        <is>
          <t>Louisiana Tech</t>
        </is>
      </c>
      <c r="B6097" t="n">
        <v>48</v>
      </c>
      <c r="C6097" t="inlineStr">
        <is>
          <t>Kaden McIver</t>
        </is>
      </c>
      <c r="D6097" t="inlineStr">
        <is>
          <t>DL</t>
        </is>
      </c>
      <c r="E6097" t="inlineStr">
        <is>
          <t>Jr</t>
        </is>
      </c>
      <c r="F6097" t="inlineStr">
        <is>
          <t>6'3"</t>
        </is>
      </c>
      <c r="G6097" t="n">
        <v>230</v>
      </c>
      <c r="H6097" t="inlineStr">
        <is>
          <t>Oakland, Calif.</t>
        </is>
      </c>
    </row>
    <row r="6098">
      <c r="A6098" t="inlineStr">
        <is>
          <t>Louisiana Tech</t>
        </is>
      </c>
      <c r="B6098" t="n">
        <v>75</v>
      </c>
      <c r="C6098" t="inlineStr">
        <is>
          <t>Jacob McRae</t>
        </is>
      </c>
      <c r="D6098" t="inlineStr">
        <is>
          <t>OL</t>
        </is>
      </c>
      <c r="E6098" t="inlineStr">
        <is>
          <t>Fr</t>
        </is>
      </c>
      <c r="F6098" t="inlineStr">
        <is>
          <t>6'5"</t>
        </is>
      </c>
      <c r="G6098" t="n">
        <v>285</v>
      </c>
      <c r="H6098" t="inlineStr">
        <is>
          <t>Allen, Texas</t>
        </is>
      </c>
    </row>
    <row r="6099">
      <c r="A6099" t="inlineStr">
        <is>
          <t>Louisiana Tech</t>
        </is>
      </c>
      <c r="B6099" t="n">
        <v>0</v>
      </c>
      <c r="C6099" t="inlineStr">
        <is>
          <t>Jordan McRae</t>
        </is>
      </c>
      <c r="D6099" t="inlineStr">
        <is>
          <t>DB</t>
        </is>
      </c>
      <c r="E6099" t="inlineStr">
        <is>
          <t>Jr</t>
        </is>
      </c>
      <c r="F6099" t="inlineStr">
        <is>
          <t>5'11"</t>
        </is>
      </c>
      <c r="G6099" t="n">
        <v>180</v>
      </c>
      <c r="H6099" t="inlineStr">
        <is>
          <t>McRae, Ga.</t>
        </is>
      </c>
    </row>
    <row r="6100">
      <c r="A6100" t="inlineStr">
        <is>
          <t>Louisiana Tech</t>
        </is>
      </c>
      <c r="B6100" t="n">
        <v>11</v>
      </c>
      <c r="C6100" t="inlineStr">
        <is>
          <t>Jalen Mickens</t>
        </is>
      </c>
      <c r="D6100" t="inlineStr">
        <is>
          <t>WR</t>
        </is>
      </c>
      <c r="E6100" t="inlineStr">
        <is>
          <t>So</t>
        </is>
      </c>
      <c r="F6100" t="inlineStr">
        <is>
          <t>5'9"</t>
        </is>
      </c>
      <c r="G6100" t="n">
        <v>187</v>
      </c>
      <c r="H6100" t="inlineStr">
        <is>
          <t>Willis, Texas</t>
        </is>
      </c>
    </row>
    <row r="6101">
      <c r="A6101" t="inlineStr">
        <is>
          <t>Louisiana Tech</t>
        </is>
      </c>
      <c r="B6101" t="n">
        <v>0</v>
      </c>
      <c r="C6101" t="inlineStr">
        <is>
          <t>Jaden Miller</t>
        </is>
      </c>
      <c r="D6101" t="inlineStr">
        <is>
          <t>RB</t>
        </is>
      </c>
      <c r="E6101" t="inlineStr">
        <is>
          <t>R-Jr</t>
        </is>
      </c>
      <c r="F6101" t="inlineStr">
        <is>
          <t>6'0"</t>
        </is>
      </c>
      <c r="G6101" t="n">
        <v>202</v>
      </c>
      <c r="H6101" t="inlineStr">
        <is>
          <t>Miami, Fla.</t>
        </is>
      </c>
      <c r="I6101" t="inlineStr">
        <is>
          <t>Transfer from Keiser (Fl) (2026 portal)</t>
        </is>
      </c>
    </row>
    <row r="6102">
      <c r="A6102" t="inlineStr">
        <is>
          <t>Louisiana Tech</t>
        </is>
      </c>
      <c r="B6102" t="n">
        <v>15</v>
      </c>
      <c r="C6102" t="inlineStr">
        <is>
          <t>Franklin Morgan Jr.</t>
        </is>
      </c>
      <c r="D6102" t="inlineStr">
        <is>
          <t>DB</t>
        </is>
      </c>
      <c r="E6102" t="inlineStr">
        <is>
          <t>Fr</t>
        </is>
      </c>
      <c r="F6102" t="inlineStr">
        <is>
          <t>5'10"</t>
        </is>
      </c>
      <c r="G6102" t="n">
        <v>170</v>
      </c>
      <c r="H6102" t="inlineStr">
        <is>
          <t>Amite, La.</t>
        </is>
      </c>
    </row>
    <row r="6103">
      <c r="A6103" t="inlineStr">
        <is>
          <t>Louisiana Tech</t>
        </is>
      </c>
      <c r="B6103" t="n">
        <v>13</v>
      </c>
      <c r="C6103" t="inlineStr">
        <is>
          <t>MJ Moultrie II</t>
        </is>
      </c>
      <c r="D6103" t="inlineStr">
        <is>
          <t>DB</t>
        </is>
      </c>
      <c r="E6103" t="inlineStr">
        <is>
          <t>R-Jr</t>
        </is>
      </c>
      <c r="F6103" t="inlineStr">
        <is>
          <t>5'11"</t>
        </is>
      </c>
      <c r="G6103" t="n">
        <v>195</v>
      </c>
      <c r="H6103" t="inlineStr">
        <is>
          <t>Fort Lauderdale, Fla.</t>
        </is>
      </c>
      <c r="I6103" t="inlineStr">
        <is>
          <t>Transfer from Hampton (2026 portal)</t>
        </is>
      </c>
    </row>
    <row r="6104">
      <c r="A6104" t="inlineStr">
        <is>
          <t>Louisiana Tech</t>
        </is>
      </c>
      <c r="B6104" t="n">
        <v>80</v>
      </c>
      <c r="C6104" t="inlineStr">
        <is>
          <t>Deven Muniz</t>
        </is>
      </c>
      <c r="D6104" t="inlineStr">
        <is>
          <t>TE</t>
        </is>
      </c>
      <c r="E6104" t="inlineStr">
        <is>
          <t>R-Jr</t>
        </is>
      </c>
      <c r="F6104" t="inlineStr">
        <is>
          <t>6'3"</t>
        </is>
      </c>
      <c r="G6104" t="n">
        <v>223</v>
      </c>
      <c r="H6104" t="inlineStr">
        <is>
          <t>West Covina, Calif.</t>
        </is>
      </c>
    </row>
    <row r="6105">
      <c r="A6105" t="inlineStr">
        <is>
          <t>Louisiana Tech</t>
        </is>
      </c>
      <c r="B6105" t="n">
        <v>91</v>
      </c>
      <c r="C6105" t="inlineStr">
        <is>
          <t>Za'Qwaun Nunn</t>
        </is>
      </c>
      <c r="D6105" t="inlineStr">
        <is>
          <t>DL</t>
        </is>
      </c>
      <c r="E6105" t="inlineStr">
        <is>
          <t>Fr</t>
        </is>
      </c>
      <c r="F6105" t="inlineStr">
        <is>
          <t>6'1"</t>
        </is>
      </c>
      <c r="G6105" t="n">
        <v>285</v>
      </c>
      <c r="H6105" t="inlineStr">
        <is>
          <t>Houston, Texas</t>
        </is>
      </c>
    </row>
    <row r="6106">
      <c r="A6106" t="inlineStr">
        <is>
          <t>Louisiana Tech</t>
        </is>
      </c>
      <c r="B6106" t="n">
        <v>90</v>
      </c>
      <c r="C6106" t="inlineStr">
        <is>
          <t>Jojo Odom</t>
        </is>
      </c>
      <c r="D6106" t="inlineStr">
        <is>
          <t>DL</t>
        </is>
      </c>
      <c r="E6106" t="inlineStr">
        <is>
          <t>So</t>
        </is>
      </c>
      <c r="F6106" t="inlineStr">
        <is>
          <t>6'4"</t>
        </is>
      </c>
      <c r="G6106" t="n">
        <v>265</v>
      </c>
      <c r="H6106" t="inlineStr">
        <is>
          <t>Parrish, Ala.</t>
        </is>
      </c>
    </row>
    <row r="6107">
      <c r="A6107" t="inlineStr">
        <is>
          <t>Louisiana Tech</t>
        </is>
      </c>
      <c r="B6107" t="n">
        <v>11</v>
      </c>
      <c r="C6107" t="inlineStr">
        <is>
          <t>Emmanuel Oguns</t>
        </is>
      </c>
      <c r="D6107" t="inlineStr">
        <is>
          <t>DL</t>
        </is>
      </c>
      <c r="E6107" t="inlineStr">
        <is>
          <t>R-Sr</t>
        </is>
      </c>
      <c r="F6107" t="inlineStr">
        <is>
          <t>6'5"</t>
        </is>
      </c>
      <c r="G6107" t="n">
        <v>260</v>
      </c>
      <c r="H6107" t="inlineStr">
        <is>
          <t>Alief, Texas</t>
        </is>
      </c>
    </row>
    <row r="6108">
      <c r="A6108" t="inlineStr">
        <is>
          <t>Louisiana Tech</t>
        </is>
      </c>
      <c r="B6108" t="n">
        <v>46</v>
      </c>
      <c r="C6108" t="inlineStr">
        <is>
          <t>Daylin Page</t>
        </is>
      </c>
      <c r="D6108" t="inlineStr">
        <is>
          <t>DL</t>
        </is>
      </c>
      <c r="E6108" t="inlineStr">
        <is>
          <t>R-Fr</t>
        </is>
      </c>
      <c r="F6108" t="inlineStr">
        <is>
          <t>6'4"</t>
        </is>
      </c>
      <c r="G6108" t="n">
        <v>236</v>
      </c>
      <c r="H6108" t="inlineStr">
        <is>
          <t>Hattiesburg, Miss.</t>
        </is>
      </c>
    </row>
    <row r="6109">
      <c r="A6109" t="inlineStr">
        <is>
          <t>Louisiana Tech</t>
        </is>
      </c>
      <c r="B6109" t="n">
        <v>33</v>
      </c>
      <c r="C6109" t="inlineStr">
        <is>
          <t>Jaylon Parnell</t>
        </is>
      </c>
      <c r="D6109" t="inlineStr">
        <is>
          <t>LB</t>
        </is>
      </c>
      <c r="E6109" t="inlineStr">
        <is>
          <t>R-Fr</t>
        </is>
      </c>
      <c r="F6109" t="inlineStr">
        <is>
          <t>5'11"</t>
        </is>
      </c>
      <c r="G6109" t="n">
        <v>224</v>
      </c>
      <c r="H6109" t="inlineStr">
        <is>
          <t>Pascagoula, Miss.</t>
        </is>
      </c>
    </row>
    <row r="6110">
      <c r="A6110" t="inlineStr">
        <is>
          <t>Louisiana Tech</t>
        </is>
      </c>
      <c r="B6110" t="n">
        <v>8</v>
      </c>
      <c r="C6110" t="inlineStr">
        <is>
          <t>David Pierro</t>
        </is>
      </c>
      <c r="D6110" t="inlineStr">
        <is>
          <t>WR</t>
        </is>
      </c>
      <c r="E6110" t="inlineStr">
        <is>
          <t>Sr</t>
        </is>
      </c>
      <c r="F6110" t="inlineStr">
        <is>
          <t>5'11"</t>
        </is>
      </c>
      <c r="G6110" t="n">
        <v>185</v>
      </c>
      <c r="H6110" t="inlineStr">
        <is>
          <t>Fresno, Calif.</t>
        </is>
      </c>
    </row>
    <row r="6111">
      <c r="A6111" t="inlineStr">
        <is>
          <t>Louisiana Tech</t>
        </is>
      </c>
      <c r="B6111" t="n">
        <v>49</v>
      </c>
      <c r="C6111" t="inlineStr">
        <is>
          <t>James Predtechenskis</t>
        </is>
      </c>
      <c r="D6111" t="inlineStr">
        <is>
          <t>LB</t>
        </is>
      </c>
      <c r="E6111" t="inlineStr">
        <is>
          <t>R-So</t>
        </is>
      </c>
      <c r="F6111" t="inlineStr">
        <is>
          <t>6'1"</t>
        </is>
      </c>
      <c r="G6111" t="n">
        <v>200</v>
      </c>
      <c r="H6111" t="inlineStr">
        <is>
          <t>Richardson, Texas</t>
        </is>
      </c>
    </row>
    <row r="6112">
      <c r="A6112" t="inlineStr">
        <is>
          <t>Louisiana Tech</t>
        </is>
      </c>
      <c r="B6112" t="n">
        <v>56</v>
      </c>
      <c r="C6112" t="inlineStr">
        <is>
          <t>Andrew Richard</t>
        </is>
      </c>
      <c r="D6112" t="inlineStr">
        <is>
          <t>OL</t>
        </is>
      </c>
      <c r="E6112" t="inlineStr">
        <is>
          <t>R-So</t>
        </is>
      </c>
      <c r="F6112" t="inlineStr">
        <is>
          <t>6'3"</t>
        </is>
      </c>
      <c r="G6112" t="n">
        <v>304</v>
      </c>
      <c r="H6112" t="inlineStr">
        <is>
          <t>Central, La.</t>
        </is>
      </c>
    </row>
    <row r="6113">
      <c r="A6113" t="inlineStr">
        <is>
          <t>Louisiana Tech</t>
        </is>
      </c>
      <c r="B6113" t="n">
        <v>14</v>
      </c>
      <c r="C6113" t="inlineStr">
        <is>
          <t>Damien Richard II</t>
        </is>
      </c>
      <c r="D6113" t="inlineStr">
        <is>
          <t>DB</t>
        </is>
      </c>
      <c r="E6113" t="inlineStr">
        <is>
          <t>Fr</t>
        </is>
      </c>
      <c r="F6113" t="inlineStr">
        <is>
          <t>6'0"</t>
        </is>
      </c>
      <c r="G6113" t="n">
        <v>170</v>
      </c>
      <c r="H6113" t="inlineStr">
        <is>
          <t>Destrehan, La.</t>
        </is>
      </c>
    </row>
    <row r="6114">
      <c r="A6114" t="inlineStr">
        <is>
          <t>Louisiana Tech</t>
        </is>
      </c>
      <c r="B6114" t="n">
        <v>98</v>
      </c>
      <c r="C6114" t="inlineStr">
        <is>
          <t>Donovan Rieman</t>
        </is>
      </c>
      <c r="D6114" t="inlineStr">
        <is>
          <t>DL</t>
        </is>
      </c>
      <c r="E6114" t="inlineStr">
        <is>
          <t>R-Sr</t>
        </is>
      </c>
      <c r="F6114" t="inlineStr">
        <is>
          <t>6'4"</t>
        </is>
      </c>
      <c r="G6114" t="n">
        <v>265</v>
      </c>
      <c r="H6114" t="inlineStr">
        <is>
          <t>Enid, Okla.</t>
        </is>
      </c>
    </row>
    <row r="6115">
      <c r="A6115" t="inlineStr">
        <is>
          <t>Louisiana Tech</t>
        </is>
      </c>
      <c r="B6115" t="n">
        <v>59</v>
      </c>
      <c r="C6115" t="inlineStr">
        <is>
          <t>Jake Riggs</t>
        </is>
      </c>
      <c r="D6115" t="inlineStr">
        <is>
          <t>LS</t>
        </is>
      </c>
      <c r="E6115" t="inlineStr">
        <is>
          <t>R-So</t>
        </is>
      </c>
      <c r="F6115" t="inlineStr">
        <is>
          <t>5'11"</t>
        </is>
      </c>
      <c r="G6115" t="n">
        <v>188</v>
      </c>
      <c r="H6115" t="inlineStr">
        <is>
          <t>Dallas, Texas</t>
        </is>
      </c>
    </row>
    <row r="6116">
      <c r="A6116" t="inlineStr">
        <is>
          <t>Louisiana Tech</t>
        </is>
      </c>
      <c r="B6116" t="n">
        <v>31</v>
      </c>
      <c r="C6116" t="inlineStr">
        <is>
          <t>Hunter Rioux</t>
        </is>
      </c>
      <c r="D6116" t="inlineStr">
        <is>
          <t>K</t>
        </is>
      </c>
      <c r="E6116" t="inlineStr">
        <is>
          <t>R-Jr</t>
        </is>
      </c>
      <c r="F6116" t="inlineStr">
        <is>
          <t>5'10"</t>
        </is>
      </c>
      <c r="G6116" t="n">
        <v>170</v>
      </c>
      <c r="H6116" t="inlineStr">
        <is>
          <t>Austin, Texas</t>
        </is>
      </c>
    </row>
    <row r="6117">
      <c r="A6117" t="inlineStr">
        <is>
          <t>Louisiana Tech</t>
        </is>
      </c>
      <c r="B6117" t="n">
        <v>16</v>
      </c>
      <c r="C6117" t="inlineStr">
        <is>
          <t>Taeden Rogers</t>
        </is>
      </c>
      <c r="D6117" t="inlineStr">
        <is>
          <t>DB</t>
        </is>
      </c>
      <c r="E6117" t="inlineStr">
        <is>
          <t>So</t>
        </is>
      </c>
      <c r="F6117" t="inlineStr">
        <is>
          <t>6'0"</t>
        </is>
      </c>
      <c r="G6117" t="n">
        <v>170</v>
      </c>
      <c r="H6117" t="inlineStr">
        <is>
          <t>Los Alamitos, Calif.</t>
        </is>
      </c>
    </row>
    <row r="6118">
      <c r="A6118" t="inlineStr">
        <is>
          <t>Louisiana Tech</t>
        </is>
      </c>
      <c r="B6118" t="n">
        <v>50</v>
      </c>
      <c r="C6118" t="inlineStr">
        <is>
          <t>Tazio Rosso</t>
        </is>
      </c>
      <c r="D6118" t="inlineStr">
        <is>
          <t>OL</t>
        </is>
      </c>
      <c r="E6118" t="inlineStr">
        <is>
          <t>R-Fr</t>
        </is>
      </c>
      <c r="F6118" t="inlineStr">
        <is>
          <t>6'1"</t>
        </is>
      </c>
      <c r="G6118" t="n">
        <v>271</v>
      </c>
      <c r="H6118" t="inlineStr">
        <is>
          <t>St. Marys, Ga.</t>
        </is>
      </c>
    </row>
    <row r="6119">
      <c r="A6119" t="inlineStr">
        <is>
          <t>Louisiana Tech</t>
        </is>
      </c>
      <c r="B6119" t="n">
        <v>99</v>
      </c>
      <c r="C6119" t="inlineStr">
        <is>
          <t>Judd Rouyea</t>
        </is>
      </c>
      <c r="D6119" t="inlineStr">
        <is>
          <t>DL</t>
        </is>
      </c>
      <c r="E6119" t="inlineStr">
        <is>
          <t>R-Jr</t>
        </is>
      </c>
      <c r="F6119" t="inlineStr">
        <is>
          <t>6'2"</t>
        </is>
      </c>
      <c r="G6119" t="n">
        <v>267</v>
      </c>
      <c r="H6119" t="inlineStr">
        <is>
          <t>St. Amant, La.</t>
        </is>
      </c>
    </row>
    <row r="6120">
      <c r="A6120" t="inlineStr">
        <is>
          <t>Louisiana Tech</t>
        </is>
      </c>
      <c r="B6120" t="n">
        <v>82</v>
      </c>
      <c r="C6120" t="inlineStr">
        <is>
          <t>Luke Seib</t>
        </is>
      </c>
      <c r="D6120" t="inlineStr">
        <is>
          <t>TE</t>
        </is>
      </c>
      <c r="E6120" t="inlineStr">
        <is>
          <t>R-Jr</t>
        </is>
      </c>
      <c r="F6120" t="inlineStr">
        <is>
          <t>6'4"</t>
        </is>
      </c>
      <c r="G6120" t="n">
        <v>220</v>
      </c>
      <c r="H6120" t="inlineStr">
        <is>
          <t>Blue Springs, Mo.</t>
        </is>
      </c>
    </row>
    <row r="6121">
      <c r="A6121" t="inlineStr">
        <is>
          <t>Louisiana Tech</t>
        </is>
      </c>
      <c r="B6121" t="n">
        <v>86</v>
      </c>
      <c r="C6121" t="inlineStr">
        <is>
          <t>Talyn Shettron</t>
        </is>
      </c>
      <c r="D6121" t="inlineStr">
        <is>
          <t>WR</t>
        </is>
      </c>
      <c r="E6121" t="inlineStr">
        <is>
          <t>R-Jr</t>
        </is>
      </c>
      <c r="F6121" t="inlineStr">
        <is>
          <t>6'2"</t>
        </is>
      </c>
      <c r="G6121" t="n">
        <v>195</v>
      </c>
      <c r="H6121" t="inlineStr">
        <is>
          <t>Edmond, Okla.</t>
        </is>
      </c>
      <c r="I6121" t="inlineStr">
        <is>
          <t>Transfer from Oklahoma State (2026 portal)</t>
        </is>
      </c>
    </row>
    <row r="6122">
      <c r="A6122" t="inlineStr">
        <is>
          <t>Louisiana Tech</t>
        </is>
      </c>
      <c r="B6122" t="n">
        <v>69</v>
      </c>
      <c r="C6122" t="inlineStr">
        <is>
          <t>Trent Sims</t>
        </is>
      </c>
      <c r="D6122" t="inlineStr">
        <is>
          <t>LS</t>
        </is>
      </c>
      <c r="E6122" t="inlineStr">
        <is>
          <t>R-So</t>
        </is>
      </c>
      <c r="F6122" t="inlineStr">
        <is>
          <t>6'3"</t>
        </is>
      </c>
      <c r="G6122" t="n">
        <v>210</v>
      </c>
      <c r="H6122" t="inlineStr">
        <is>
          <t>Sanford, Fla.</t>
        </is>
      </c>
    </row>
    <row r="6123">
      <c r="A6123" t="inlineStr">
        <is>
          <t>Louisiana Tech</t>
        </is>
      </c>
      <c r="B6123" t="n">
        <v>36</v>
      </c>
      <c r="C6123" t="inlineStr">
        <is>
          <t>Riley Small</t>
        </is>
      </c>
      <c r="D6123" t="inlineStr">
        <is>
          <t>RB</t>
        </is>
      </c>
      <c r="E6123" t="inlineStr">
        <is>
          <t>R-So</t>
        </is>
      </c>
      <c r="F6123" t="inlineStr">
        <is>
          <t>5'10"</t>
        </is>
      </c>
      <c r="G6123" t="n">
        <v>190</v>
      </c>
      <c r="H6123" t="inlineStr">
        <is>
          <t>Gonzales, La.</t>
        </is>
      </c>
    </row>
    <row r="6124">
      <c r="A6124" t="inlineStr">
        <is>
          <t>Louisiana Tech</t>
        </is>
      </c>
      <c r="B6124" t="n">
        <v>61</v>
      </c>
      <c r="C6124" t="inlineStr">
        <is>
          <t>Ervin Smith</t>
        </is>
      </c>
      <c r="D6124" t="inlineStr">
        <is>
          <t>OL</t>
        </is>
      </c>
      <c r="E6124" t="inlineStr">
        <is>
          <t>R-Fr</t>
        </is>
      </c>
      <c r="F6124" t="inlineStr">
        <is>
          <t>6'1"</t>
        </is>
      </c>
      <c r="G6124" t="n">
        <v>292</v>
      </c>
      <c r="H6124" t="inlineStr">
        <is>
          <t>Baton Rouge, La.</t>
        </is>
      </c>
    </row>
    <row r="6125">
      <c r="A6125" t="inlineStr">
        <is>
          <t>Louisiana Tech</t>
        </is>
      </c>
      <c r="B6125" t="n">
        <v>28</v>
      </c>
      <c r="C6125" t="inlineStr">
        <is>
          <t>Jeremiah Smith</t>
        </is>
      </c>
      <c r="D6125" t="inlineStr">
        <is>
          <t>LB</t>
        </is>
      </c>
      <c r="E6125" t="inlineStr">
        <is>
          <t>Fr</t>
        </is>
      </c>
      <c r="F6125" t="inlineStr">
        <is>
          <t>6'1"</t>
        </is>
      </c>
      <c r="G6125" t="n">
        <v>220</v>
      </c>
      <c r="H6125" t="inlineStr">
        <is>
          <t>Katy, Texas</t>
        </is>
      </c>
    </row>
    <row r="6126">
      <c r="A6126" t="inlineStr">
        <is>
          <t>Louisiana Tech</t>
        </is>
      </c>
      <c r="B6126" t="n">
        <v>52</v>
      </c>
      <c r="C6126" t="inlineStr">
        <is>
          <t>Troy Smith III</t>
        </is>
      </c>
      <c r="D6126" t="inlineStr">
        <is>
          <t>OL</t>
        </is>
      </c>
      <c r="E6126" t="inlineStr">
        <is>
          <t>R-Jr</t>
        </is>
      </c>
      <c r="F6126" t="inlineStr">
        <is>
          <t>6'3"</t>
        </is>
      </c>
      <c r="G6126" t="n">
        <v>301</v>
      </c>
      <c r="H6126" t="inlineStr">
        <is>
          <t>New Orleans, La.</t>
        </is>
      </c>
    </row>
    <row r="6127">
      <c r="A6127" t="inlineStr">
        <is>
          <t>Louisiana Tech</t>
        </is>
      </c>
      <c r="B6127" t="n">
        <v>23</v>
      </c>
      <c r="C6127" t="inlineStr">
        <is>
          <t>Sergio Snider</t>
        </is>
      </c>
      <c r="D6127" t="inlineStr">
        <is>
          <t>RB</t>
        </is>
      </c>
      <c r="E6127" t="inlineStr">
        <is>
          <t>R-So</t>
        </is>
      </c>
      <c r="F6127" t="inlineStr">
        <is>
          <t>5'11"</t>
        </is>
      </c>
      <c r="G6127" t="n">
        <v>200</v>
      </c>
      <c r="H6127" t="inlineStr">
        <is>
          <t>Fort Worth, Texas</t>
        </is>
      </c>
    </row>
    <row r="6128">
      <c r="A6128" t="inlineStr">
        <is>
          <t>Louisiana Tech</t>
        </is>
      </c>
      <c r="B6128" t="n">
        <v>73</v>
      </c>
      <c r="C6128" t="inlineStr">
        <is>
          <t>Jackson Speer</t>
        </is>
      </c>
      <c r="D6128" t="inlineStr">
        <is>
          <t>OL</t>
        </is>
      </c>
      <c r="E6128" t="inlineStr">
        <is>
          <t>Fr</t>
        </is>
      </c>
      <c r="F6128" t="inlineStr">
        <is>
          <t>6'5"</t>
        </is>
      </c>
      <c r="G6128" t="n">
        <v>280</v>
      </c>
      <c r="H6128" t="inlineStr">
        <is>
          <t>Shreveport, La.</t>
        </is>
      </c>
    </row>
    <row r="6129">
      <c r="A6129" t="inlineStr">
        <is>
          <t>Louisiana Tech</t>
        </is>
      </c>
      <c r="B6129" t="n">
        <v>19</v>
      </c>
      <c r="C6129" t="inlineStr">
        <is>
          <t>AJ Tarvin</t>
        </is>
      </c>
      <c r="D6129" t="inlineStr">
        <is>
          <t>DB</t>
        </is>
      </c>
      <c r="E6129" t="inlineStr">
        <is>
          <t>Fr</t>
        </is>
      </c>
      <c r="F6129" t="inlineStr">
        <is>
          <t>6'1"</t>
        </is>
      </c>
      <c r="G6129" t="n">
        <v>175</v>
      </c>
      <c r="H6129" t="inlineStr">
        <is>
          <t>Hattiesburg, Miss.</t>
        </is>
      </c>
    </row>
    <row r="6130">
      <c r="A6130" t="inlineStr">
        <is>
          <t>Louisiana Tech</t>
        </is>
      </c>
      <c r="B6130" t="n">
        <v>88</v>
      </c>
      <c r="C6130" t="inlineStr">
        <is>
          <t>Johnnie Thiel IV</t>
        </is>
      </c>
      <c r="D6130" t="inlineStr">
        <is>
          <t>WR</t>
        </is>
      </c>
      <c r="E6130" t="inlineStr">
        <is>
          <t>R-Fr</t>
        </is>
      </c>
      <c r="F6130" t="inlineStr">
        <is>
          <t>5'11"</t>
        </is>
      </c>
      <c r="G6130" t="n">
        <v>175</v>
      </c>
      <c r="H6130" t="inlineStr">
        <is>
          <t>Destrehan, La.</t>
        </is>
      </c>
    </row>
    <row r="6131">
      <c r="A6131" t="inlineStr">
        <is>
          <t>Louisiana Tech</t>
        </is>
      </c>
      <c r="B6131" t="n">
        <v>43</v>
      </c>
      <c r="C6131" t="inlineStr">
        <is>
          <t>Justin Thomas</t>
        </is>
      </c>
      <c r="D6131" t="inlineStr">
        <is>
          <t>DB</t>
        </is>
      </c>
      <c r="E6131" t="inlineStr">
        <is>
          <t>Fr</t>
        </is>
      </c>
      <c r="F6131" t="inlineStr">
        <is>
          <t>5'11"</t>
        </is>
      </c>
      <c r="G6131" t="n">
        <v>165</v>
      </c>
      <c r="H6131" t="inlineStr">
        <is>
          <t>Blanchard, La.</t>
        </is>
      </c>
    </row>
    <row r="6132">
      <c r="A6132" t="inlineStr">
        <is>
          <t>Louisiana Tech</t>
        </is>
      </c>
      <c r="B6132" t="n">
        <v>24</v>
      </c>
      <c r="C6132" t="inlineStr">
        <is>
          <t>Kenny Thomas</t>
        </is>
      </c>
      <c r="D6132" t="inlineStr">
        <is>
          <t>RB</t>
        </is>
      </c>
      <c r="E6132" t="inlineStr">
        <is>
          <t>Fr</t>
        </is>
      </c>
      <c r="F6132" t="inlineStr">
        <is>
          <t>5'9"</t>
        </is>
      </c>
      <c r="G6132" t="n">
        <v>170</v>
      </c>
      <c r="H6132" t="inlineStr">
        <is>
          <t>Stonewall, La.</t>
        </is>
      </c>
    </row>
    <row r="6133">
      <c r="A6133" t="inlineStr">
        <is>
          <t>Louisiana Tech</t>
        </is>
      </c>
      <c r="B6133" t="n">
        <v>14</v>
      </c>
      <c r="C6133" t="inlineStr">
        <is>
          <t>Brady Vodicka</t>
        </is>
      </c>
      <c r="D6133" t="inlineStr">
        <is>
          <t>QB</t>
        </is>
      </c>
      <c r="E6133" t="inlineStr">
        <is>
          <t>Fr</t>
        </is>
      </c>
      <c r="F6133" t="inlineStr">
        <is>
          <t>6'2"</t>
        </is>
      </c>
      <c r="G6133" t="n">
        <v>215</v>
      </c>
      <c r="H6133" t="inlineStr">
        <is>
          <t>Englewood, Colo.</t>
        </is>
      </c>
    </row>
    <row r="6134">
      <c r="A6134" t="inlineStr">
        <is>
          <t>Louisiana Tech</t>
        </is>
      </c>
      <c r="B6134" t="n">
        <v>15</v>
      </c>
      <c r="C6134" t="inlineStr">
        <is>
          <t>Luke Watkins</t>
        </is>
      </c>
      <c r="D6134" t="inlineStr">
        <is>
          <t>WR</t>
        </is>
      </c>
      <c r="E6134" t="inlineStr">
        <is>
          <t>So</t>
        </is>
      </c>
      <c r="F6134" t="inlineStr">
        <is>
          <t>6'4"</t>
        </is>
      </c>
      <c r="G6134" t="n">
        <v>205</v>
      </c>
      <c r="H6134" t="inlineStr">
        <is>
          <t>Prosper, Texas</t>
        </is>
      </c>
    </row>
    <row r="6135">
      <c r="A6135" t="inlineStr">
        <is>
          <t>Louisiana Tech</t>
        </is>
      </c>
      <c r="B6135" t="n">
        <v>35</v>
      </c>
      <c r="C6135" t="inlineStr">
        <is>
          <t>Cole Watson</t>
        </is>
      </c>
      <c r="D6135" t="inlineStr">
        <is>
          <t>LB</t>
        </is>
      </c>
      <c r="E6135" t="inlineStr">
        <is>
          <t>R-So</t>
        </is>
      </c>
      <c r="F6135" t="inlineStr">
        <is>
          <t>6'0"</t>
        </is>
      </c>
      <c r="G6135" t="n">
        <v>220</v>
      </c>
      <c r="H6135" t="inlineStr">
        <is>
          <t>Marshall, Texas</t>
        </is>
      </c>
    </row>
    <row r="6136">
      <c r="A6136" t="inlineStr">
        <is>
          <t>Louisiana Tech</t>
        </is>
      </c>
      <c r="B6136" t="n">
        <v>78</v>
      </c>
      <c r="C6136" t="inlineStr">
        <is>
          <t>Bryson Weathers</t>
        </is>
      </c>
      <c r="D6136" t="inlineStr">
        <is>
          <t>OL</t>
        </is>
      </c>
      <c r="E6136" t="inlineStr">
        <is>
          <t>R-Fr</t>
        </is>
      </c>
      <c r="F6136" t="inlineStr">
        <is>
          <t>6'6"</t>
        </is>
      </c>
      <c r="G6136" t="n">
        <v>293</v>
      </c>
      <c r="H6136" t="inlineStr">
        <is>
          <t>Ward, Ark.</t>
        </is>
      </c>
    </row>
    <row r="6137">
      <c r="A6137" t="inlineStr">
        <is>
          <t>Louisiana Tech</t>
        </is>
      </c>
      <c r="B6137" t="n">
        <v>19</v>
      </c>
      <c r="C6137" t="inlineStr">
        <is>
          <t>Mason Welch</t>
        </is>
      </c>
      <c r="D6137" t="inlineStr">
        <is>
          <t>QB</t>
        </is>
      </c>
      <c r="E6137" t="inlineStr">
        <is>
          <t>R-Jr</t>
        </is>
      </c>
      <c r="F6137" t="inlineStr">
        <is>
          <t>6'5"</t>
        </is>
      </c>
      <c r="G6137" t="n">
        <v>227</v>
      </c>
      <c r="H6137" t="inlineStr">
        <is>
          <t>Shreveport, La.</t>
        </is>
      </c>
    </row>
    <row r="6138">
      <c r="A6138" t="inlineStr">
        <is>
          <t>Louisiana Tech</t>
        </is>
      </c>
      <c r="B6138" t="n">
        <v>47</v>
      </c>
      <c r="C6138" t="inlineStr">
        <is>
          <t>Jay Wilkerson</t>
        </is>
      </c>
      <c r="D6138" t="inlineStr">
        <is>
          <t>WR</t>
        </is>
      </c>
      <c r="E6138" t="inlineStr">
        <is>
          <t>R-Sr</t>
        </is>
      </c>
      <c r="F6138" t="inlineStr">
        <is>
          <t>6'1"</t>
        </is>
      </c>
      <c r="G6138" t="n">
        <v>175</v>
      </c>
      <c r="H6138" t="inlineStr">
        <is>
          <t>Midlothian, Texas</t>
        </is>
      </c>
    </row>
    <row r="6139">
      <c r="A6139" t="inlineStr">
        <is>
          <t>Louisiana Tech</t>
        </is>
      </c>
      <c r="B6139" t="n">
        <v>94</v>
      </c>
      <c r="C6139" t="inlineStr">
        <is>
          <t>Amari Wilks</t>
        </is>
      </c>
      <c r="D6139" t="inlineStr">
        <is>
          <t>DL</t>
        </is>
      </c>
      <c r="E6139" t="inlineStr">
        <is>
          <t>Fr</t>
        </is>
      </c>
      <c r="F6139" t="inlineStr">
        <is>
          <t>6'3"</t>
        </is>
      </c>
      <c r="G6139" t="n">
        <v>240</v>
      </c>
      <c r="H6139" t="inlineStr">
        <is>
          <t>Pearland, Texas</t>
        </is>
      </c>
    </row>
    <row r="6140">
      <c r="A6140" t="inlineStr">
        <is>
          <t>Louisiana Tech</t>
        </is>
      </c>
      <c r="B6140" t="n">
        <v>28</v>
      </c>
      <c r="C6140" t="inlineStr">
        <is>
          <t>Harrison Williams</t>
        </is>
      </c>
      <c r="D6140" t="inlineStr">
        <is>
          <t>RB</t>
        </is>
      </c>
      <c r="E6140" t="inlineStr">
        <is>
          <t>R-Fr</t>
        </is>
      </c>
      <c r="F6140" t="inlineStr">
        <is>
          <t>6'0"</t>
        </is>
      </c>
      <c r="G6140" t="n">
        <v>185</v>
      </c>
      <c r="H6140" t="inlineStr">
        <is>
          <t>Celina, Texas</t>
        </is>
      </c>
      <c r="I6140" t="inlineStr">
        <is>
          <t>Transfer from Harding (2026 portal)</t>
        </is>
      </c>
    </row>
    <row r="6141">
      <c r="A6141" t="inlineStr">
        <is>
          <t>Louisiana Tech</t>
        </is>
      </c>
      <c r="B6141" t="n">
        <v>97</v>
      </c>
      <c r="C6141" t="inlineStr">
        <is>
          <t>Justice Williams</t>
        </is>
      </c>
      <c r="D6141" t="inlineStr">
        <is>
          <t>DL</t>
        </is>
      </c>
      <c r="E6141" t="inlineStr">
        <is>
          <t>R-Sr</t>
        </is>
      </c>
      <c r="F6141" t="inlineStr">
        <is>
          <t>6'3"</t>
        </is>
      </c>
      <c r="G6141" t="n">
        <v>310</v>
      </c>
      <c r="H6141" t="inlineStr">
        <is>
          <t>Wesley Chapel, Fla.</t>
        </is>
      </c>
      <c r="I6141" t="inlineStr">
        <is>
          <t>Transfer from West Florida (2026 portal)</t>
        </is>
      </c>
    </row>
    <row r="6142">
      <c r="A6142" t="inlineStr">
        <is>
          <t>Louisville</t>
        </is>
      </c>
      <c r="B6142" t="n">
        <v>93</v>
      </c>
      <c r="C6142" t="inlineStr">
        <is>
          <t>Bailey Abercrombie</t>
        </is>
      </c>
      <c r="D6142" t="inlineStr">
        <is>
          <t>DL</t>
        </is>
      </c>
      <c r="E6142" t="inlineStr">
        <is>
          <t>R-Fr</t>
        </is>
      </c>
      <c r="F6142" t="inlineStr">
        <is>
          <t>6'3"</t>
        </is>
      </c>
      <c r="G6142" t="n">
        <v>285</v>
      </c>
      <c r="H6142" t="inlineStr">
        <is>
          <t>Birmingham, Ala.</t>
        </is>
      </c>
    </row>
    <row r="6143">
      <c r="A6143" t="inlineStr">
        <is>
          <t>Louisville</t>
        </is>
      </c>
      <c r="B6143" t="n">
        <v>61</v>
      </c>
      <c r="C6143" t="inlineStr">
        <is>
          <t>Gradey Anthony</t>
        </is>
      </c>
      <c r="D6143" t="inlineStr">
        <is>
          <t>OL</t>
        </is>
      </c>
      <c r="E6143" t="inlineStr">
        <is>
          <t>R-Fr</t>
        </is>
      </c>
      <c r="F6143" t="inlineStr">
        <is>
          <t>6'5"</t>
        </is>
      </c>
      <c r="G6143" t="n">
        <v>295</v>
      </c>
      <c r="H6143" t="inlineStr">
        <is>
          <t>Goshen, Ky.</t>
        </is>
      </c>
    </row>
    <row r="6144">
      <c r="A6144" t="inlineStr">
        <is>
          <t>Louisville</t>
        </is>
      </c>
      <c r="B6144" t="n">
        <v>90</v>
      </c>
      <c r="C6144" t="inlineStr">
        <is>
          <t>Hamilton Atkins</t>
        </is>
      </c>
      <c r="D6144" t="inlineStr">
        <is>
          <t>TE</t>
        </is>
      </c>
      <c r="E6144" t="inlineStr">
        <is>
          <t>R-So</t>
        </is>
      </c>
      <c r="F6144" t="inlineStr">
        <is>
          <t>6'4"</t>
        </is>
      </c>
      <c r="G6144" t="n">
        <v>250</v>
      </c>
      <c r="H6144" t="inlineStr">
        <is>
          <t>Louisville, Ky.</t>
        </is>
      </c>
    </row>
    <row r="6145">
      <c r="A6145" t="inlineStr">
        <is>
          <t>Louisville</t>
        </is>
      </c>
      <c r="B6145" t="n">
        <v>48</v>
      </c>
      <c r="C6145" t="inlineStr">
        <is>
          <t>Jacob Baker</t>
        </is>
      </c>
      <c r="D6145" t="inlineStr">
        <is>
          <t>P</t>
        </is>
      </c>
      <c r="E6145" t="inlineStr">
        <is>
          <t>Jr</t>
        </is>
      </c>
      <c r="F6145" t="inlineStr">
        <is>
          <t>6'2"</t>
        </is>
      </c>
      <c r="G6145" t="n">
        <v>215</v>
      </c>
      <c r="H6145" t="inlineStr">
        <is>
          <t>Corbin, Ky.</t>
        </is>
      </c>
      <c r="I6145" t="inlineStr">
        <is>
          <t>Transfer from Eastern Kentucky (2026 portal)</t>
        </is>
      </c>
    </row>
    <row r="6146">
      <c r="A6146" t="inlineStr">
        <is>
          <t>Louisville</t>
        </is>
      </c>
      <c r="B6146" t="n">
        <v>34</v>
      </c>
      <c r="C6146" t="inlineStr">
        <is>
          <t>Brady Ballart</t>
        </is>
      </c>
      <c r="D6146" t="inlineStr">
        <is>
          <t>LB</t>
        </is>
      </c>
      <c r="E6146" t="inlineStr">
        <is>
          <t>Fr</t>
        </is>
      </c>
      <c r="F6146" t="inlineStr">
        <is>
          <t>6'2"</t>
        </is>
      </c>
      <c r="G6146" t="n">
        <v>225</v>
      </c>
      <c r="H6146" t="inlineStr">
        <is>
          <t>Aurora, Ind.</t>
        </is>
      </c>
    </row>
    <row r="6147">
      <c r="A6147" t="inlineStr">
        <is>
          <t>Louisville</t>
        </is>
      </c>
      <c r="B6147" t="n">
        <v>4</v>
      </c>
      <c r="C6147" t="inlineStr">
        <is>
          <t>T.J. Banks</t>
        </is>
      </c>
      <c r="D6147" t="inlineStr">
        <is>
          <t>DB</t>
        </is>
      </c>
      <c r="E6147" t="inlineStr">
        <is>
          <t>Jr</t>
        </is>
      </c>
      <c r="F6147" t="inlineStr">
        <is>
          <t>6'2"</t>
        </is>
      </c>
      <c r="G6147" t="n">
        <v>205</v>
      </c>
      <c r="H6147" t="inlineStr">
        <is>
          <t>Tuscaloosa, Ala..</t>
        </is>
      </c>
      <c r="I6147" t="inlineStr">
        <is>
          <t>Transfer from Ole Miss (2026 portal)</t>
        </is>
      </c>
    </row>
    <row r="6148">
      <c r="A6148" t="inlineStr">
        <is>
          <t>Louisville</t>
        </is>
      </c>
      <c r="B6148" t="n">
        <v>10</v>
      </c>
      <c r="C6148" t="inlineStr">
        <is>
          <t>Kaleb Beasley</t>
        </is>
      </c>
      <c r="D6148" t="inlineStr">
        <is>
          <t>DB</t>
        </is>
      </c>
      <c r="E6148" t="inlineStr">
        <is>
          <t>Jr</t>
        </is>
      </c>
      <c r="F6148" t="inlineStr">
        <is>
          <t>6'1"</t>
        </is>
      </c>
      <c r="G6148" t="n">
        <v>200</v>
      </c>
      <c r="H6148" t="inlineStr">
        <is>
          <t>Nashville, Tenn,</t>
        </is>
      </c>
      <c r="I6148" t="inlineStr">
        <is>
          <t>Transfer from Tennessee (2026 portal)</t>
        </is>
      </c>
    </row>
    <row r="6149">
      <c r="A6149" t="inlineStr">
        <is>
          <t>Louisville</t>
        </is>
      </c>
      <c r="B6149" t="n">
        <v>21</v>
      </c>
      <c r="C6149" t="inlineStr">
        <is>
          <t>Jaydin Broadnax</t>
        </is>
      </c>
      <c r="D6149" t="inlineStr">
        <is>
          <t>DB</t>
        </is>
      </c>
      <c r="E6149" t="inlineStr">
        <is>
          <t>Fr</t>
        </is>
      </c>
      <c r="F6149" t="inlineStr">
        <is>
          <t>6'3"</t>
        </is>
      </c>
      <c r="G6149" t="n">
        <v>190</v>
      </c>
      <c r="H6149" t="inlineStr">
        <is>
          <t>Boca Raton, Fla.</t>
        </is>
      </c>
    </row>
    <row r="6150">
      <c r="A6150" t="inlineStr">
        <is>
          <t>Louisville</t>
        </is>
      </c>
      <c r="B6150" t="n">
        <v>1</v>
      </c>
      <c r="C6150" t="inlineStr">
        <is>
          <t>Isaac Brown</t>
        </is>
      </c>
      <c r="D6150" t="inlineStr">
        <is>
          <t>RB</t>
        </is>
      </c>
      <c r="E6150" t="inlineStr">
        <is>
          <t>Jr</t>
        </is>
      </c>
      <c r="F6150" t="inlineStr">
        <is>
          <t>5'9"</t>
        </is>
      </c>
      <c r="G6150" t="n">
        <v>190</v>
      </c>
      <c r="H6150" t="inlineStr">
        <is>
          <t>Miami, Fla.</t>
        </is>
      </c>
    </row>
    <row r="6151">
      <c r="A6151" t="inlineStr">
        <is>
          <t>Louisville</t>
        </is>
      </c>
      <c r="B6151" t="n">
        <v>5</v>
      </c>
      <c r="C6151" t="inlineStr">
        <is>
          <t>Keyjuan Brown</t>
        </is>
      </c>
      <c r="D6151" t="inlineStr">
        <is>
          <t>RB</t>
        </is>
      </c>
      <c r="E6151" t="inlineStr">
        <is>
          <t>R-Jr</t>
        </is>
      </c>
      <c r="F6151" t="inlineStr">
        <is>
          <t>5'10"</t>
        </is>
      </c>
      <c r="G6151" t="n">
        <v>215</v>
      </c>
      <c r="H6151" t="inlineStr">
        <is>
          <t>Anniston, Ala.</t>
        </is>
      </c>
    </row>
    <row r="6152">
      <c r="A6152" t="inlineStr">
        <is>
          <t>Louisville</t>
        </is>
      </c>
      <c r="B6152" t="n">
        <v>66</v>
      </c>
      <c r="C6152" t="inlineStr">
        <is>
          <t>Johnnie Brown III</t>
        </is>
      </c>
      <c r="D6152" t="inlineStr">
        <is>
          <t>OL</t>
        </is>
      </c>
      <c r="E6152" t="inlineStr">
        <is>
          <t>R-Sr</t>
        </is>
      </c>
      <c r="F6152" t="inlineStr">
        <is>
          <t>6'3"</t>
        </is>
      </c>
      <c r="G6152" t="n">
        <v>310</v>
      </c>
      <c r="H6152" t="inlineStr">
        <is>
          <t>Lilburn, Ga.</t>
        </is>
      </c>
      <c r="I6152" t="inlineStr">
        <is>
          <t>Transfer from Georgia Southern (2026 portal)</t>
        </is>
      </c>
    </row>
    <row r="6153">
      <c r="A6153" t="inlineStr">
        <is>
          <t>Louisville</t>
        </is>
      </c>
      <c r="B6153" t="n">
        <v>33</v>
      </c>
      <c r="C6153" t="inlineStr">
        <is>
          <t>Kris Brunson</t>
        </is>
      </c>
      <c r="D6153" t="inlineStr">
        <is>
          <t>DB</t>
        </is>
      </c>
      <c r="E6153" t="inlineStr">
        <is>
          <t>Fr</t>
        </is>
      </c>
      <c r="F6153" t="inlineStr">
        <is>
          <t>6'2"</t>
        </is>
      </c>
      <c r="G6153" t="n">
        <v>190</v>
      </c>
      <c r="H6153" t="inlineStr">
        <is>
          <t>Snellville, Ga.</t>
        </is>
      </c>
    </row>
    <row r="6154">
      <c r="A6154" t="inlineStr">
        <is>
          <t>Louisville</t>
        </is>
      </c>
      <c r="B6154" t="n">
        <v>11</v>
      </c>
      <c r="C6154" t="inlineStr">
        <is>
          <t>T.J. Capers</t>
        </is>
      </c>
      <c r="D6154" t="inlineStr">
        <is>
          <t>LB</t>
        </is>
      </c>
      <c r="E6154" t="inlineStr">
        <is>
          <t>R-Jr</t>
        </is>
      </c>
      <c r="F6154" t="inlineStr">
        <is>
          <t>6'2"</t>
        </is>
      </c>
      <c r="G6154" t="n">
        <v>225</v>
      </c>
      <c r="H6154" t="inlineStr">
        <is>
          <t>Miami, Fla.</t>
        </is>
      </c>
    </row>
    <row r="6155">
      <c r="A6155" t="inlineStr">
        <is>
          <t>Louisville</t>
        </is>
      </c>
      <c r="B6155" t="n">
        <v>19</v>
      </c>
      <c r="C6155" t="inlineStr">
        <is>
          <t>Micah Carter</t>
        </is>
      </c>
      <c r="D6155" t="inlineStr">
        <is>
          <t>DL</t>
        </is>
      </c>
      <c r="E6155" t="inlineStr">
        <is>
          <t>R-Jr</t>
        </is>
      </c>
      <c r="F6155" t="inlineStr">
        <is>
          <t>6'6"</t>
        </is>
      </c>
      <c r="G6155" t="n">
        <v>265</v>
      </c>
      <c r="H6155" t="inlineStr">
        <is>
          <t>Louisville, Ky.</t>
        </is>
      </c>
    </row>
    <row r="6156">
      <c r="A6156" t="inlineStr">
        <is>
          <t>Louisville</t>
        </is>
      </c>
      <c r="B6156" t="n">
        <v>43</v>
      </c>
      <c r="C6156" t="inlineStr">
        <is>
          <t>Trent Carter</t>
        </is>
      </c>
      <c r="D6156" t="inlineStr">
        <is>
          <t>LB</t>
        </is>
      </c>
      <c r="E6156" t="inlineStr">
        <is>
          <t>R-So</t>
        </is>
      </c>
      <c r="F6156" t="inlineStr">
        <is>
          <t>6'3"</t>
        </is>
      </c>
      <c r="G6156" t="n">
        <v>225</v>
      </c>
      <c r="H6156" t="inlineStr">
        <is>
          <t>Jacksonville, Fla.</t>
        </is>
      </c>
    </row>
    <row r="6157">
      <c r="A6157" t="inlineStr">
        <is>
          <t>Louisville</t>
        </is>
      </c>
      <c r="B6157" t="n">
        <v>10</v>
      </c>
      <c r="C6157" t="inlineStr">
        <is>
          <t>Briggs Cherry</t>
        </is>
      </c>
      <c r="D6157" t="inlineStr">
        <is>
          <t>QB</t>
        </is>
      </c>
      <c r="E6157" t="inlineStr">
        <is>
          <t>Fr</t>
        </is>
      </c>
      <c r="F6157" t="inlineStr">
        <is>
          <t>6'4"</t>
        </is>
      </c>
      <c r="G6157" t="n">
        <v>215</v>
      </c>
      <c r="H6157" t="inlineStr">
        <is>
          <t>Chattanooga, Tenn.</t>
        </is>
      </c>
    </row>
    <row r="6158">
      <c r="A6158" t="inlineStr">
        <is>
          <t>Louisville</t>
        </is>
      </c>
      <c r="B6158" t="n">
        <v>6</v>
      </c>
      <c r="C6158" t="inlineStr">
        <is>
          <t>Stanquan Clark</t>
        </is>
      </c>
      <c r="D6158" t="inlineStr">
        <is>
          <t>LB</t>
        </is>
      </c>
      <c r="E6158" t="inlineStr">
        <is>
          <t>Sr</t>
        </is>
      </c>
      <c r="F6158" t="inlineStr">
        <is>
          <t>6'3"</t>
        </is>
      </c>
      <c r="G6158" t="n">
        <v>240</v>
      </c>
      <c r="H6158" t="inlineStr">
        <is>
          <t>Miami, Fla.</t>
        </is>
      </c>
    </row>
    <row r="6159">
      <c r="A6159" t="inlineStr">
        <is>
          <t>Louisville</t>
        </is>
      </c>
      <c r="C6159" t="inlineStr">
        <is>
          <t>Bryten Close</t>
        </is>
      </c>
      <c r="D6159" t="inlineStr">
        <is>
          <t>OT</t>
        </is>
      </c>
      <c r="E6159" t="inlineStr">
        <is>
          <t>Fr</t>
        </is>
      </c>
      <c r="F6159" t="inlineStr">
        <is>
          <t>6'6"</t>
        </is>
      </c>
      <c r="G6159" t="n">
        <v>300</v>
      </c>
      <c r="H6159" t="inlineStr">
        <is>
          <t>Campbellsville, Ky.</t>
        </is>
      </c>
    </row>
    <row r="6160">
      <c r="A6160" t="inlineStr">
        <is>
          <t>Louisville</t>
        </is>
      </c>
      <c r="B6160" t="n">
        <v>84</v>
      </c>
      <c r="C6160" t="inlineStr">
        <is>
          <t>Payton Cook</t>
        </is>
      </c>
      <c r="D6160" t="inlineStr">
        <is>
          <t>WR</t>
        </is>
      </c>
      <c r="E6160" t="inlineStr">
        <is>
          <t>Fr</t>
        </is>
      </c>
      <c r="F6160" t="inlineStr">
        <is>
          <t>6'1"</t>
        </is>
      </c>
      <c r="G6160" t="n">
        <v>190</v>
      </c>
      <c r="H6160" t="inlineStr">
        <is>
          <t>Akron, Ohio</t>
        </is>
      </c>
    </row>
    <row r="6161">
      <c r="A6161" t="inlineStr">
        <is>
          <t>Louisville</t>
        </is>
      </c>
      <c r="B6161" t="n">
        <v>73</v>
      </c>
      <c r="C6161" t="inlineStr">
        <is>
          <t>Ben Corhei</t>
        </is>
      </c>
      <c r="D6161" t="inlineStr">
        <is>
          <t>OL</t>
        </is>
      </c>
      <c r="E6161" t="inlineStr">
        <is>
          <t>Fr</t>
        </is>
      </c>
      <c r="F6161" t="inlineStr">
        <is>
          <t>6'5"</t>
        </is>
      </c>
      <c r="G6161" t="n">
        <v>300</v>
      </c>
      <c r="H6161" t="inlineStr">
        <is>
          <t>Valdosta, Ga.</t>
        </is>
      </c>
    </row>
    <row r="6162">
      <c r="A6162" t="inlineStr">
        <is>
          <t>Louisville</t>
        </is>
      </c>
      <c r="B6162" t="n">
        <v>56</v>
      </c>
      <c r="C6162" t="inlineStr">
        <is>
          <t>Eryx Daugherty</t>
        </is>
      </c>
      <c r="D6162" t="inlineStr">
        <is>
          <t>OL</t>
        </is>
      </c>
      <c r="E6162" t="inlineStr">
        <is>
          <t>R-Jr</t>
        </is>
      </c>
      <c r="F6162" t="inlineStr">
        <is>
          <t>6'4"</t>
        </is>
      </c>
      <c r="G6162" t="n">
        <v>310</v>
      </c>
      <c r="H6162" t="inlineStr">
        <is>
          <t>Bloomfield Hills, Mich.,</t>
        </is>
      </c>
      <c r="I6162" t="inlineStr">
        <is>
          <t>Transfer from Boston College (2026 portal)</t>
        </is>
      </c>
    </row>
    <row r="6163">
      <c r="A6163" t="inlineStr">
        <is>
          <t>Louisville</t>
        </is>
      </c>
      <c r="B6163" t="n">
        <v>24</v>
      </c>
      <c r="C6163" t="inlineStr">
        <is>
          <t>Marquise Davis</t>
        </is>
      </c>
      <c r="D6163" t="inlineStr">
        <is>
          <t>RB</t>
        </is>
      </c>
      <c r="E6163" t="inlineStr">
        <is>
          <t>Fr</t>
        </is>
      </c>
      <c r="F6163" t="inlineStr">
        <is>
          <t>6'0"</t>
        </is>
      </c>
      <c r="G6163" t="n">
        <v>215</v>
      </c>
      <c r="H6163" t="inlineStr">
        <is>
          <t>Cleveland, Ohio</t>
        </is>
      </c>
      <c r="I6163" t="inlineStr">
        <is>
          <t>Transfer from Missouri (2026 portal)</t>
        </is>
      </c>
    </row>
    <row r="6164">
      <c r="A6164" t="inlineStr">
        <is>
          <t>Louisville</t>
        </is>
      </c>
      <c r="B6164" t="n">
        <v>97</v>
      </c>
      <c r="C6164" t="inlineStr">
        <is>
          <t>Maurice Davis</t>
        </is>
      </c>
      <c r="D6164" t="inlineStr">
        <is>
          <t>DL</t>
        </is>
      </c>
      <c r="E6164" t="inlineStr">
        <is>
          <t>So</t>
        </is>
      </c>
      <c r="F6164" t="inlineStr">
        <is>
          <t>6'4"</t>
        </is>
      </c>
      <c r="G6164" t="n">
        <v>250</v>
      </c>
      <c r="H6164" t="inlineStr">
        <is>
          <t>Albany, Ga.</t>
        </is>
      </c>
    </row>
    <row r="6165">
      <c r="A6165" t="inlineStr">
        <is>
          <t>Louisville</t>
        </is>
      </c>
      <c r="B6165" t="n">
        <v>98</v>
      </c>
      <c r="C6165" t="inlineStr">
        <is>
          <t>Sam Dawson</t>
        </is>
      </c>
      <c r="D6165" t="inlineStr">
        <is>
          <t>DL</t>
        </is>
      </c>
      <c r="E6165" t="inlineStr">
        <is>
          <t>Fr</t>
        </is>
      </c>
      <c r="F6165" t="inlineStr">
        <is>
          <t>6'3"</t>
        </is>
      </c>
      <c r="G6165" t="n">
        <v>300</v>
      </c>
      <c r="H6165" t="inlineStr">
        <is>
          <t>Crestwood, Ky.</t>
        </is>
      </c>
    </row>
    <row r="6166">
      <c r="A6166" t="inlineStr">
        <is>
          <t>Louisville</t>
        </is>
      </c>
      <c r="B6166" t="n">
        <v>81</v>
      </c>
      <c r="C6166" t="inlineStr">
        <is>
          <t>Jakob Dixon</t>
        </is>
      </c>
      <c r="D6166" t="inlineStr">
        <is>
          <t>WR</t>
        </is>
      </c>
      <c r="E6166" t="inlineStr">
        <is>
          <t>Sr</t>
        </is>
      </c>
      <c r="F6166" t="inlineStr">
        <is>
          <t>6'4"</t>
        </is>
      </c>
      <c r="G6166" t="n">
        <v>215</v>
      </c>
      <c r="H6166" t="inlineStr">
        <is>
          <t>Louisville, Ky.</t>
        </is>
      </c>
      <c r="I6166" t="inlineStr">
        <is>
          <t>Transfer from Eastern Kentucky (2026 portal)</t>
        </is>
      </c>
    </row>
    <row r="6167">
      <c r="A6167" t="inlineStr">
        <is>
          <t>Louisville</t>
        </is>
      </c>
      <c r="B6167" t="n">
        <v>95</v>
      </c>
      <c r="C6167" t="inlineStr">
        <is>
          <t>Joshua Donald</t>
        </is>
      </c>
      <c r="D6167" t="inlineStr">
        <is>
          <t>DL</t>
        </is>
      </c>
      <c r="E6167" t="inlineStr">
        <is>
          <t>Jr</t>
        </is>
      </c>
      <c r="F6167" t="inlineStr">
        <is>
          <t>6'2"</t>
        </is>
      </c>
      <c r="G6167" t="n">
        <v>310</v>
      </c>
      <c r="H6167" t="inlineStr">
        <is>
          <t>Durham, N.C.</t>
        </is>
      </c>
      <c r="I6167" t="inlineStr">
        <is>
          <t>Transfer from Houston (2026 portal)</t>
        </is>
      </c>
    </row>
    <row r="6168">
      <c r="A6168" t="inlineStr">
        <is>
          <t>Louisville</t>
        </is>
      </c>
      <c r="B6168" t="n">
        <v>42</v>
      </c>
      <c r="C6168" t="inlineStr">
        <is>
          <t>Rhys Dorsey</t>
        </is>
      </c>
      <c r="D6168" t="inlineStr">
        <is>
          <t>WR</t>
        </is>
      </c>
      <c r="E6168" t="inlineStr">
        <is>
          <t>Fr</t>
        </is>
      </c>
      <c r="F6168" t="inlineStr">
        <is>
          <t>5'11"</t>
        </is>
      </c>
      <c r="G6168" t="n">
        <v>195</v>
      </c>
      <c r="H6168" t="inlineStr">
        <is>
          <t>Madison, Ala.</t>
        </is>
      </c>
    </row>
    <row r="6169">
      <c r="A6169" t="inlineStr">
        <is>
          <t>Louisville</t>
        </is>
      </c>
      <c r="B6169" t="n">
        <v>78</v>
      </c>
      <c r="C6169" t="inlineStr">
        <is>
          <t>Charlie Edgeworth</t>
        </is>
      </c>
      <c r="D6169" t="inlineStr">
        <is>
          <t>OL</t>
        </is>
      </c>
      <c r="E6169" t="inlineStr">
        <is>
          <t>Fr</t>
        </is>
      </c>
      <c r="F6169" t="inlineStr">
        <is>
          <t>6'7"</t>
        </is>
      </c>
      <c r="G6169" t="n">
        <v>320</v>
      </c>
      <c r="H6169" t="inlineStr">
        <is>
          <t>Chattanooga, Tenn.</t>
        </is>
      </c>
    </row>
    <row r="6170">
      <c r="A6170" t="inlineStr">
        <is>
          <t>Louisville</t>
        </is>
      </c>
      <c r="B6170" t="n">
        <v>44</v>
      </c>
      <c r="C6170" t="inlineStr">
        <is>
          <t>Travis Egan</t>
        </is>
      </c>
      <c r="D6170" t="inlineStr">
        <is>
          <t>TE/QB</t>
        </is>
      </c>
      <c r="E6170" t="inlineStr">
        <is>
          <t>R-Jr</t>
        </is>
      </c>
      <c r="F6170" t="inlineStr">
        <is>
          <t>6'2"</t>
        </is>
      </c>
      <c r="G6170" t="n">
        <v>220</v>
      </c>
      <c r="H6170" t="inlineStr">
        <is>
          <t>Mt. Washington, Ky.</t>
        </is>
      </c>
    </row>
    <row r="6171">
      <c r="A6171" t="inlineStr">
        <is>
          <t>Louisville</t>
        </is>
      </c>
      <c r="B6171" t="n">
        <v>5</v>
      </c>
      <c r="C6171" t="inlineStr">
        <is>
          <t>Koen Entringer</t>
        </is>
      </c>
      <c r="D6171" t="inlineStr">
        <is>
          <t>DB</t>
        </is>
      </c>
      <c r="E6171" t="inlineStr">
        <is>
          <t>Jr</t>
        </is>
      </c>
      <c r="F6171" t="inlineStr">
        <is>
          <t>6'2"</t>
        </is>
      </c>
      <c r="G6171" t="n">
        <v>215</v>
      </c>
      <c r="H6171" t="inlineStr">
        <is>
          <t>Walled Lake, Mich.</t>
        </is>
      </c>
      <c r="I6171" t="inlineStr">
        <is>
          <t>Transfer from Iowa (2026 portal)</t>
        </is>
      </c>
    </row>
    <row r="6172">
      <c r="A6172" t="inlineStr">
        <is>
          <t>Louisville</t>
        </is>
      </c>
      <c r="B6172" t="n">
        <v>80</v>
      </c>
      <c r="C6172" t="inlineStr">
        <is>
          <t>Brody Foley</t>
        </is>
      </c>
      <c r="D6172" t="inlineStr">
        <is>
          <t>TE</t>
        </is>
      </c>
      <c r="E6172" t="inlineStr">
        <is>
          <t>R-Sr</t>
        </is>
      </c>
      <c r="F6172" t="inlineStr">
        <is>
          <t>6'6"</t>
        </is>
      </c>
      <c r="G6172" t="n">
        <v>260</v>
      </c>
      <c r="H6172" t="inlineStr">
        <is>
          <t>Cincinnati, Ohio</t>
        </is>
      </c>
      <c r="I6172" t="inlineStr">
        <is>
          <t>Transfer from Tulsa (2026 portal)</t>
        </is>
      </c>
    </row>
    <row r="6173">
      <c r="A6173" t="inlineStr">
        <is>
          <t>Louisville</t>
        </is>
      </c>
      <c r="B6173" t="n">
        <v>76</v>
      </c>
      <c r="C6173" t="inlineStr">
        <is>
          <t>Tyler Folmar</t>
        </is>
      </c>
      <c r="D6173" t="inlineStr">
        <is>
          <t>OL</t>
        </is>
      </c>
      <c r="E6173" t="inlineStr">
        <is>
          <t>R-Fr</t>
        </is>
      </c>
      <c r="F6173" t="inlineStr">
        <is>
          <t>6'6"</t>
        </is>
      </c>
      <c r="G6173" t="n">
        <v>315</v>
      </c>
      <c r="H6173" t="inlineStr">
        <is>
          <t>Cantonment, Fla.</t>
        </is>
      </c>
    </row>
    <row r="6174">
      <c r="A6174" t="inlineStr">
        <is>
          <t>Louisville</t>
        </is>
      </c>
      <c r="B6174" t="n">
        <v>67</v>
      </c>
      <c r="C6174" t="inlineStr">
        <is>
          <t>James Glover-Tyson</t>
        </is>
      </c>
      <c r="D6174" t="inlineStr">
        <is>
          <t>OL</t>
        </is>
      </c>
      <c r="E6174" t="inlineStr">
        <is>
          <t>R-Jr</t>
        </is>
      </c>
      <c r="F6174" t="inlineStr">
        <is>
          <t>6'6"</t>
        </is>
      </c>
      <c r="G6174" t="n">
        <v>325</v>
      </c>
      <c r="H6174" t="inlineStr">
        <is>
          <t>Louisville, Ky.</t>
        </is>
      </c>
    </row>
    <row r="6175">
      <c r="A6175" t="inlineStr">
        <is>
          <t>Louisville</t>
        </is>
      </c>
      <c r="B6175" t="n">
        <v>75</v>
      </c>
      <c r="C6175" t="inlineStr">
        <is>
          <t>Cameron Gorin</t>
        </is>
      </c>
      <c r="D6175" t="inlineStr">
        <is>
          <t>OL</t>
        </is>
      </c>
      <c r="E6175" t="inlineStr">
        <is>
          <t>R-Fr</t>
        </is>
      </c>
      <c r="F6175" t="inlineStr">
        <is>
          <t>6'5"</t>
        </is>
      </c>
      <c r="G6175" t="n">
        <v>295</v>
      </c>
      <c r="H6175" t="inlineStr">
        <is>
          <t>Fishers, Ind.</t>
        </is>
      </c>
    </row>
    <row r="6176">
      <c r="A6176" t="inlineStr">
        <is>
          <t>Louisville</t>
        </is>
      </c>
      <c r="B6176" t="n">
        <v>17</v>
      </c>
      <c r="C6176" t="inlineStr">
        <is>
          <t>AJ Green</t>
        </is>
      </c>
      <c r="D6176" t="inlineStr">
        <is>
          <t>DL</t>
        </is>
      </c>
      <c r="E6176" t="inlineStr">
        <is>
          <t>R-Jr</t>
        </is>
      </c>
      <c r="F6176" t="inlineStr">
        <is>
          <t>6'6"</t>
        </is>
      </c>
      <c r="G6176" t="n">
        <v>250</v>
      </c>
      <c r="H6176" t="inlineStr">
        <is>
          <t>Atlanta, Ga.</t>
        </is>
      </c>
    </row>
    <row r="6177">
      <c r="A6177" t="inlineStr">
        <is>
          <t>Louisville</t>
        </is>
      </c>
      <c r="B6177" t="n">
        <v>20</v>
      </c>
      <c r="C6177" t="inlineStr">
        <is>
          <t>Antonio Harris</t>
        </is>
      </c>
      <c r="D6177" t="inlineStr">
        <is>
          <t>DB</t>
        </is>
      </c>
      <c r="E6177" t="inlineStr">
        <is>
          <t>R-Fr</t>
        </is>
      </c>
      <c r="F6177" t="inlineStr">
        <is>
          <t>6'0"</t>
        </is>
      </c>
      <c r="G6177" t="n">
        <v>180</v>
      </c>
      <c r="H6177" t="inlineStr">
        <is>
          <t>Louisville, Ky.</t>
        </is>
      </c>
    </row>
    <row r="6178">
      <c r="A6178" t="inlineStr">
        <is>
          <t>Louisville</t>
        </is>
      </c>
      <c r="B6178" t="n">
        <v>40</v>
      </c>
      <c r="C6178" t="inlineStr">
        <is>
          <t>Eric Hazzard</t>
        </is>
      </c>
      <c r="D6178" t="inlineStr">
        <is>
          <t>DL</t>
        </is>
      </c>
      <c r="E6178" t="inlineStr">
        <is>
          <t>R-Fr</t>
        </is>
      </c>
      <c r="F6178" t="inlineStr">
        <is>
          <t>6'3"</t>
        </is>
      </c>
      <c r="G6178" t="n">
        <v>255</v>
      </c>
      <c r="H6178" t="inlineStr">
        <is>
          <t>Franklin, Tenn.</t>
        </is>
      </c>
    </row>
    <row r="6179">
      <c r="A6179" t="inlineStr">
        <is>
          <t>Louisville</t>
        </is>
      </c>
      <c r="B6179" t="n">
        <v>71</v>
      </c>
      <c r="C6179" t="inlineStr">
        <is>
          <t>Cason Henry</t>
        </is>
      </c>
      <c r="D6179" t="inlineStr">
        <is>
          <t>OL</t>
        </is>
      </c>
      <c r="E6179" t="inlineStr">
        <is>
          <t>R-Sr</t>
        </is>
      </c>
      <c r="F6179" t="inlineStr">
        <is>
          <t>6'6"</t>
        </is>
      </c>
      <c r="G6179" t="n">
        <v>300</v>
      </c>
      <c r="H6179" t="inlineStr">
        <is>
          <t>Marietta, Ga.</t>
        </is>
      </c>
      <c r="I6179" t="inlineStr">
        <is>
          <t>Transfer from South Carolina (2026 portal)</t>
        </is>
      </c>
    </row>
    <row r="6180">
      <c r="A6180" t="inlineStr">
        <is>
          <t>Louisville</t>
        </is>
      </c>
      <c r="B6180" t="n">
        <v>35</v>
      </c>
      <c r="C6180" t="inlineStr">
        <is>
          <t>Carson Hilbert</t>
        </is>
      </c>
      <c r="D6180" t="inlineStr">
        <is>
          <t>PK</t>
        </is>
      </c>
      <c r="E6180" t="inlineStr">
        <is>
          <t>R-Fr</t>
        </is>
      </c>
      <c r="F6180" t="inlineStr">
        <is>
          <t>6'3"</t>
        </is>
      </c>
      <c r="G6180" t="n">
        <v>215</v>
      </c>
      <c r="H6180" t="inlineStr">
        <is>
          <t>Louisville, Ky.</t>
        </is>
      </c>
    </row>
    <row r="6181">
      <c r="A6181" t="inlineStr">
        <is>
          <t>Louisville</t>
        </is>
      </c>
      <c r="B6181" t="n">
        <v>13</v>
      </c>
      <c r="C6181" t="inlineStr">
        <is>
          <t>Tayon Holloway</t>
        </is>
      </c>
      <c r="D6181" t="inlineStr">
        <is>
          <t>DB</t>
        </is>
      </c>
      <c r="E6181" t="inlineStr">
        <is>
          <t>R-Sr</t>
        </is>
      </c>
      <c r="F6181" t="inlineStr">
        <is>
          <t>6'1"</t>
        </is>
      </c>
      <c r="G6181" t="n">
        <v>190</v>
      </c>
      <c r="H6181" t="inlineStr">
        <is>
          <t>Virginia Beach, Va.</t>
        </is>
      </c>
    </row>
    <row r="6182">
      <c r="A6182" t="inlineStr">
        <is>
          <t>Louisville</t>
        </is>
      </c>
      <c r="B6182" t="n">
        <v>14</v>
      </c>
      <c r="C6182" t="inlineStr">
        <is>
          <t>Kris Hughes</t>
        </is>
      </c>
      <c r="D6182" t="inlineStr">
        <is>
          <t>WR</t>
        </is>
      </c>
      <c r="E6182" t="inlineStr">
        <is>
          <t>R-Jr</t>
        </is>
      </c>
      <c r="F6182" t="inlineStr">
        <is>
          <t>5'11"</t>
        </is>
      </c>
      <c r="G6182" t="n">
        <v>200</v>
      </c>
      <c r="H6182" t="inlineStr">
        <is>
          <t>Morganfield, Ky.</t>
        </is>
      </c>
    </row>
    <row r="6183">
      <c r="A6183" t="inlineStr">
        <is>
          <t>Louisville</t>
        </is>
      </c>
      <c r="B6183" t="n">
        <v>2</v>
      </c>
      <c r="C6183" t="inlineStr">
        <is>
          <t>TreyShun Hurry</t>
        </is>
      </c>
      <c r="D6183" t="inlineStr">
        <is>
          <t>WR</t>
        </is>
      </c>
      <c r="E6183" t="inlineStr">
        <is>
          <t>R-Sr</t>
        </is>
      </c>
      <c r="F6183" t="inlineStr">
        <is>
          <t>6'2"</t>
        </is>
      </c>
      <c r="G6183" t="n">
        <v>200</v>
      </c>
      <c r="H6183" t="inlineStr">
        <is>
          <t>Palmdale, Calif.</t>
        </is>
      </c>
    </row>
    <row r="6184">
      <c r="A6184" t="inlineStr">
        <is>
          <t>Louisville</t>
        </is>
      </c>
      <c r="B6184" t="n">
        <v>57</v>
      </c>
      <c r="C6184" t="inlineStr">
        <is>
          <t>Naeer Jackson</t>
        </is>
      </c>
      <c r="D6184" t="inlineStr">
        <is>
          <t>OL</t>
        </is>
      </c>
      <c r="E6184" t="inlineStr">
        <is>
          <t>R-Sr</t>
        </is>
      </c>
      <c r="F6184" t="inlineStr">
        <is>
          <t>6'6"</t>
        </is>
      </c>
      <c r="G6184" t="n">
        <v>310</v>
      </c>
      <c r="H6184" t="inlineStr">
        <is>
          <t>Philadelphia, Pa.</t>
        </is>
      </c>
    </row>
    <row r="6185">
      <c r="A6185" t="inlineStr">
        <is>
          <t>Louisville</t>
        </is>
      </c>
      <c r="B6185" t="n">
        <v>32</v>
      </c>
      <c r="C6185" t="inlineStr">
        <is>
          <t>Braxton Jennings</t>
        </is>
      </c>
      <c r="D6185" t="inlineStr">
        <is>
          <t>RB</t>
        </is>
      </c>
      <c r="E6185" t="inlineStr">
        <is>
          <t>R-Fr</t>
        </is>
      </c>
      <c r="F6185" t="inlineStr">
        <is>
          <t>5'11"</t>
        </is>
      </c>
      <c r="G6185" t="n">
        <v>195</v>
      </c>
      <c r="H6185" t="inlineStr">
        <is>
          <t>Ashland, Ky.</t>
        </is>
      </c>
    </row>
    <row r="6186">
      <c r="A6186" t="inlineStr">
        <is>
          <t>Louisville</t>
        </is>
      </c>
      <c r="B6186" t="n">
        <v>49</v>
      </c>
      <c r="C6186" t="inlineStr">
        <is>
          <t>DeVaun Jones</t>
        </is>
      </c>
      <c r="D6186" t="inlineStr">
        <is>
          <t>WR</t>
        </is>
      </c>
      <c r="E6186" t="inlineStr">
        <is>
          <t>So</t>
        </is>
      </c>
      <c r="F6186" t="inlineStr">
        <is>
          <t>5'8"</t>
        </is>
      </c>
      <c r="G6186" t="n">
        <v>175</v>
      </c>
      <c r="H6186" t="inlineStr">
        <is>
          <t>Indianapolis, Ind.</t>
        </is>
      </c>
    </row>
    <row r="6187">
      <c r="A6187" t="inlineStr">
        <is>
          <t>Louisville</t>
        </is>
      </c>
      <c r="B6187" t="n">
        <v>62</v>
      </c>
      <c r="C6187" t="inlineStr">
        <is>
          <t>Chris Jones Jr.</t>
        </is>
      </c>
      <c r="D6187" t="inlineStr">
        <is>
          <t>DL</t>
        </is>
      </c>
      <c r="E6187" t="inlineStr">
        <is>
          <t>R-Fr</t>
        </is>
      </c>
      <c r="F6187" t="inlineStr">
        <is>
          <t>6'1"</t>
        </is>
      </c>
      <c r="G6187" t="n">
        <v>305</v>
      </c>
      <c r="H6187" t="inlineStr">
        <is>
          <t>Louisville, Ky.</t>
        </is>
      </c>
    </row>
    <row r="6188">
      <c r="A6188" t="inlineStr">
        <is>
          <t>Louisville</t>
        </is>
      </c>
      <c r="B6188" t="n">
        <v>98</v>
      </c>
      <c r="C6188" t="inlineStr">
        <is>
          <t>Nick Keller</t>
        </is>
      </c>
      <c r="D6188" t="inlineStr">
        <is>
          <t>K</t>
        </is>
      </c>
      <c r="E6188" t="inlineStr">
        <is>
          <t>R-Sr</t>
        </is>
      </c>
      <c r="F6188" t="inlineStr">
        <is>
          <t>6'1"</t>
        </is>
      </c>
      <c r="G6188" t="n">
        <v>200</v>
      </c>
      <c r="H6188" t="inlineStr">
        <is>
          <t>Hebron, Ky.</t>
        </is>
      </c>
    </row>
    <row r="6189">
      <c r="A6189" t="inlineStr">
        <is>
          <t>Louisville</t>
        </is>
      </c>
      <c r="B6189" t="n">
        <v>2</v>
      </c>
      <c r="C6189" t="inlineStr">
        <is>
          <t>Demeco Kennedy</t>
        </is>
      </c>
      <c r="D6189" t="inlineStr">
        <is>
          <t>DL</t>
        </is>
      </c>
      <c r="E6189" t="inlineStr">
        <is>
          <t>Jr</t>
        </is>
      </c>
      <c r="F6189" t="inlineStr">
        <is>
          <t>6'3"</t>
        </is>
      </c>
      <c r="G6189" t="n">
        <v>305</v>
      </c>
      <c r="H6189" t="inlineStr">
        <is>
          <t>Lexington, Ky.</t>
        </is>
      </c>
      <c r="I6189" t="inlineStr">
        <is>
          <t>Transfer from Purdue (2026 portal)</t>
        </is>
      </c>
    </row>
    <row r="6190">
      <c r="A6190" t="inlineStr">
        <is>
          <t>Louisville</t>
        </is>
      </c>
      <c r="B6190" t="n">
        <v>3</v>
      </c>
      <c r="C6190" t="inlineStr">
        <is>
          <t>Lincoln Kienholz</t>
        </is>
      </c>
      <c r="D6190" t="inlineStr">
        <is>
          <t>QB</t>
        </is>
      </c>
      <c r="E6190" t="inlineStr">
        <is>
          <t>Jr</t>
        </is>
      </c>
      <c r="F6190" t="inlineStr">
        <is>
          <t>6'2"</t>
        </is>
      </c>
      <c r="G6190" t="n">
        <v>215</v>
      </c>
      <c r="H6190" t="inlineStr">
        <is>
          <t>Pierre, S.D.</t>
        </is>
      </c>
      <c r="I6190" t="inlineStr">
        <is>
          <t>Transfer from Ohio State (2026 portal)</t>
        </is>
      </c>
    </row>
    <row r="6191">
      <c r="A6191" t="inlineStr">
        <is>
          <t>Louisville</t>
        </is>
      </c>
      <c r="B6191" t="n">
        <v>50</v>
      </c>
      <c r="C6191" t="inlineStr">
        <is>
          <t>Clev Lubin</t>
        </is>
      </c>
      <c r="D6191" t="inlineStr">
        <is>
          <t>DL</t>
        </is>
      </c>
      <c r="E6191" t="inlineStr">
        <is>
          <t>R-Sr</t>
        </is>
      </c>
      <c r="F6191" t="inlineStr">
        <is>
          <t>6'3"</t>
        </is>
      </c>
      <c r="G6191" t="n">
        <v>260</v>
      </c>
      <c r="H6191" t="inlineStr">
        <is>
          <t>Suffern, N.Y.</t>
        </is>
      </c>
    </row>
    <row r="6192">
      <c r="A6192" t="inlineStr">
        <is>
          <t>Louisville</t>
        </is>
      </c>
      <c r="B6192" t="n">
        <v>47</v>
      </c>
      <c r="C6192" t="inlineStr">
        <is>
          <t>Ryan Manis</t>
        </is>
      </c>
      <c r="D6192" t="inlineStr">
        <is>
          <t>LS</t>
        </is>
      </c>
      <c r="E6192" t="inlineStr">
        <is>
          <t>R-So</t>
        </is>
      </c>
      <c r="F6192" t="inlineStr">
        <is>
          <t>6'1"</t>
        </is>
      </c>
      <c r="G6192" t="n">
        <v>225</v>
      </c>
      <c r="H6192" t="inlineStr">
        <is>
          <t>Wilmington, N.C..</t>
        </is>
      </c>
      <c r="I6192" t="inlineStr">
        <is>
          <t>Transfer from Liberty (2026 portal)</t>
        </is>
      </c>
    </row>
    <row r="6193">
      <c r="A6193" t="inlineStr">
        <is>
          <t>Louisville</t>
        </is>
      </c>
      <c r="B6193" t="n">
        <v>41</v>
      </c>
      <c r="C6193" t="inlineStr">
        <is>
          <t>Caleb Matelau</t>
        </is>
      </c>
      <c r="D6193" t="inlineStr">
        <is>
          <t>LB</t>
        </is>
      </c>
      <c r="E6193" t="inlineStr">
        <is>
          <t>R-Fr</t>
        </is>
      </c>
      <c r="F6193" t="inlineStr">
        <is>
          <t>6'1"</t>
        </is>
      </c>
      <c r="G6193" t="n">
        <v>225</v>
      </c>
      <c r="H6193" t="inlineStr">
        <is>
          <t>Bradenton, Fla.</t>
        </is>
      </c>
    </row>
    <row r="6194">
      <c r="A6194" t="inlineStr">
        <is>
          <t>Louisville</t>
        </is>
      </c>
      <c r="B6194" t="n">
        <v>65</v>
      </c>
      <c r="C6194" t="inlineStr">
        <is>
          <t>Ellis McAdoo</t>
        </is>
      </c>
      <c r="D6194" t="inlineStr">
        <is>
          <t>OL</t>
        </is>
      </c>
      <c r="E6194" t="inlineStr">
        <is>
          <t>R-So</t>
        </is>
      </c>
      <c r="F6194" t="inlineStr">
        <is>
          <t>6'6"</t>
        </is>
      </c>
      <c r="G6194" t="n">
        <v>295</v>
      </c>
      <c r="H6194" t="inlineStr">
        <is>
          <t>Elmhurst, Ill.</t>
        </is>
      </c>
    </row>
    <row r="6195">
      <c r="A6195" t="inlineStr">
        <is>
          <t>Louisville</t>
        </is>
      </c>
      <c r="B6195" t="n">
        <v>7</v>
      </c>
      <c r="C6195" t="inlineStr">
        <is>
          <t>Lawayne McCoy</t>
        </is>
      </c>
      <c r="D6195" t="inlineStr">
        <is>
          <t>WR</t>
        </is>
      </c>
      <c r="E6195" t="inlineStr">
        <is>
          <t>Jr</t>
        </is>
      </c>
      <c r="F6195" t="inlineStr">
        <is>
          <t>6'1"</t>
        </is>
      </c>
      <c r="G6195" t="n">
        <v>180</v>
      </c>
      <c r="H6195" t="inlineStr">
        <is>
          <t>Miami, Fla.</t>
        </is>
      </c>
      <c r="I6195" t="inlineStr">
        <is>
          <t>Transfer from Florida State (2026 portal)</t>
        </is>
      </c>
    </row>
    <row r="6196">
      <c r="A6196" t="inlineStr">
        <is>
          <t>Louisville</t>
        </is>
      </c>
      <c r="B6196" t="n">
        <v>82</v>
      </c>
      <c r="C6196" t="inlineStr">
        <is>
          <t>Terrence McWilliams Jr.</t>
        </is>
      </c>
      <c r="D6196" t="inlineStr">
        <is>
          <t>WR</t>
        </is>
      </c>
      <c r="E6196" t="inlineStr">
        <is>
          <t>R-Jr</t>
        </is>
      </c>
      <c r="F6196" t="inlineStr">
        <is>
          <t>6'0"</t>
        </is>
      </c>
      <c r="G6196" t="n">
        <v>190</v>
      </c>
      <c r="H6196" t="inlineStr">
        <is>
          <t>Indianapolis, Ind.</t>
        </is>
      </c>
    </row>
    <row r="6197">
      <c r="A6197" t="inlineStr">
        <is>
          <t>Louisville</t>
        </is>
      </c>
      <c r="B6197" t="n">
        <v>87</v>
      </c>
      <c r="C6197" t="inlineStr">
        <is>
          <t>Dylan Mesman</t>
        </is>
      </c>
      <c r="D6197" t="inlineStr">
        <is>
          <t>TE</t>
        </is>
      </c>
      <c r="E6197" t="inlineStr">
        <is>
          <t>R-So</t>
        </is>
      </c>
      <c r="F6197" t="inlineStr">
        <is>
          <t>6'5"</t>
        </is>
      </c>
      <c r="G6197" t="n">
        <v>240</v>
      </c>
      <c r="H6197" t="inlineStr">
        <is>
          <t>Saline, Mich.</t>
        </is>
      </c>
    </row>
    <row r="6198">
      <c r="A6198" t="inlineStr">
        <is>
          <t>Louisville</t>
        </is>
      </c>
      <c r="B6198" t="n">
        <v>15</v>
      </c>
      <c r="C6198" t="inlineStr">
        <is>
          <t>Julius Miles</t>
        </is>
      </c>
      <c r="D6198" t="inlineStr">
        <is>
          <t>TE</t>
        </is>
      </c>
      <c r="E6198" t="inlineStr">
        <is>
          <t>Fr</t>
        </is>
      </c>
      <c r="F6198" t="inlineStr">
        <is>
          <t>6'6"</t>
        </is>
      </c>
      <c r="G6198" t="n">
        <v>220</v>
      </c>
      <c r="H6198" t="inlineStr">
        <is>
          <t>Freeport, Fla.</t>
        </is>
      </c>
    </row>
    <row r="6199">
      <c r="A6199" t="inlineStr">
        <is>
          <t>Louisville</t>
        </is>
      </c>
      <c r="B6199" t="n">
        <v>37</v>
      </c>
      <c r="C6199" t="inlineStr">
        <is>
          <t>Anderson Mitchell</t>
        </is>
      </c>
      <c r="D6199" t="inlineStr">
        <is>
          <t>DB</t>
        </is>
      </c>
      <c r="E6199" t="inlineStr">
        <is>
          <t>R-So</t>
        </is>
      </c>
      <c r="F6199" t="inlineStr">
        <is>
          <t>6'2"</t>
        </is>
      </c>
      <c r="G6199" t="n">
        <v>190</v>
      </c>
      <c r="H6199" t="inlineStr">
        <is>
          <t>Lexington, Ky.</t>
        </is>
      </c>
    </row>
    <row r="6200">
      <c r="A6200" t="inlineStr">
        <is>
          <t>Louisville</t>
        </is>
      </c>
      <c r="B6200" t="n">
        <v>27</v>
      </c>
      <c r="C6200" t="inlineStr">
        <is>
          <t>Myles Norwood</t>
        </is>
      </c>
      <c r="D6200" t="inlineStr">
        <is>
          <t>DB</t>
        </is>
      </c>
      <c r="E6200" t="inlineStr">
        <is>
          <t>R-Sr</t>
        </is>
      </c>
      <c r="F6200" t="inlineStr">
        <is>
          <t>6'2"</t>
        </is>
      </c>
      <c r="G6200" t="n">
        <v>190</v>
      </c>
      <c r="H6200" t="inlineStr">
        <is>
          <t>St. Louis, Mo.</t>
        </is>
      </c>
    </row>
    <row r="6201">
      <c r="A6201" t="inlineStr">
        <is>
          <t>Louisville</t>
        </is>
      </c>
      <c r="B6201" t="n">
        <v>70</v>
      </c>
      <c r="C6201" t="inlineStr">
        <is>
          <t>Anwar O'neal</t>
        </is>
      </c>
      <c r="D6201" t="inlineStr">
        <is>
          <t>OL</t>
        </is>
      </c>
      <c r="E6201" t="inlineStr">
        <is>
          <t>Sr</t>
        </is>
      </c>
      <c r="F6201" t="inlineStr">
        <is>
          <t>6'5"</t>
        </is>
      </c>
      <c r="G6201" t="n">
        <v>310</v>
      </c>
      <c r="H6201" t="inlineStr">
        <is>
          <t>Philadelphia, Pa.</t>
        </is>
      </c>
      <c r="I6201" t="inlineStr">
        <is>
          <t>Transfer from Delaware (2026 portal)</t>
        </is>
      </c>
    </row>
    <row r="6202">
      <c r="A6202" t="inlineStr">
        <is>
          <t>Louisville</t>
        </is>
      </c>
      <c r="B6202" t="n">
        <v>23</v>
      </c>
      <c r="C6202" t="inlineStr">
        <is>
          <t>Benjamin Perry</t>
        </is>
      </c>
      <c r="D6202" t="inlineStr">
        <is>
          <t>LB</t>
        </is>
      </c>
      <c r="E6202" t="inlineStr">
        <is>
          <t>R-Sr</t>
        </is>
      </c>
      <c r="F6202" t="inlineStr">
        <is>
          <t>6'3"</t>
        </is>
      </c>
      <c r="G6202" t="n">
        <v>215</v>
      </c>
      <c r="H6202" t="inlineStr">
        <is>
          <t>Chicago, Ill.</t>
        </is>
      </c>
    </row>
    <row r="6203">
      <c r="A6203" t="inlineStr">
        <is>
          <t>Louisville</t>
        </is>
      </c>
      <c r="B6203" t="n">
        <v>30</v>
      </c>
      <c r="C6203" t="inlineStr">
        <is>
          <t>Taj Powell</t>
        </is>
      </c>
      <c r="D6203" t="inlineStr">
        <is>
          <t>LB</t>
        </is>
      </c>
      <c r="E6203" t="inlineStr">
        <is>
          <t>Fr</t>
        </is>
      </c>
      <c r="F6203" t="inlineStr">
        <is>
          <t>6'2"</t>
        </is>
      </c>
      <c r="G6203" t="n">
        <v>235</v>
      </c>
      <c r="H6203" t="inlineStr">
        <is>
          <t>Springfield, Ohio</t>
        </is>
      </c>
    </row>
    <row r="6204">
      <c r="A6204" t="inlineStr">
        <is>
          <t>Louisville</t>
        </is>
      </c>
      <c r="B6204" t="n">
        <v>88</v>
      </c>
      <c r="C6204" t="inlineStr">
        <is>
          <t>Montavin Quisenberry</t>
        </is>
      </c>
      <c r="D6204" t="inlineStr">
        <is>
          <t>WR</t>
        </is>
      </c>
      <c r="E6204" t="inlineStr">
        <is>
          <t>R-Fr</t>
        </is>
      </c>
      <c r="F6204" t="inlineStr">
        <is>
          <t>5'10"</t>
        </is>
      </c>
      <c r="G6204" t="n">
        <v>180</v>
      </c>
      <c r="H6204" t="inlineStr">
        <is>
          <t>Danville, Ky.</t>
        </is>
      </c>
      <c r="I6204" t="inlineStr">
        <is>
          <t>Transfer from Kentucky (2026 portal)</t>
        </is>
      </c>
    </row>
    <row r="6205">
      <c r="A6205" t="inlineStr">
        <is>
          <t>Louisville</t>
        </is>
      </c>
      <c r="B6205" t="n">
        <v>85</v>
      </c>
      <c r="C6205" t="inlineStr">
        <is>
          <t>Justyn Reid</t>
        </is>
      </c>
      <c r="D6205" t="inlineStr">
        <is>
          <t>TE</t>
        </is>
      </c>
      <c r="E6205" t="inlineStr">
        <is>
          <t>Sr</t>
        </is>
      </c>
      <c r="F6205" t="inlineStr">
        <is>
          <t>6'5"</t>
        </is>
      </c>
      <c r="G6205" t="n">
        <v>260</v>
      </c>
      <c r="H6205" t="inlineStr">
        <is>
          <t>Newnan, Ga.</t>
        </is>
      </c>
      <c r="I6205" t="inlineStr">
        <is>
          <t>Transfer from Tulane (2026 portal)</t>
        </is>
      </c>
    </row>
    <row r="6206">
      <c r="A6206" t="inlineStr">
        <is>
          <t>Louisville</t>
        </is>
      </c>
      <c r="B6206" t="n">
        <v>31</v>
      </c>
      <c r="C6206" t="inlineStr">
        <is>
          <t>Micah Rice</t>
        </is>
      </c>
      <c r="D6206" t="inlineStr">
        <is>
          <t>DB</t>
        </is>
      </c>
      <c r="E6206" t="inlineStr">
        <is>
          <t>R-Fr</t>
        </is>
      </c>
      <c r="F6206" t="inlineStr">
        <is>
          <t>6'2"</t>
        </is>
      </c>
      <c r="G6206" t="n">
        <v>200</v>
      </c>
      <c r="H6206" t="inlineStr">
        <is>
          <t>Los Angeles, Calif.</t>
        </is>
      </c>
    </row>
    <row r="6207">
      <c r="A6207" t="inlineStr">
        <is>
          <t>Louisville</t>
        </is>
      </c>
      <c r="B6207" t="n">
        <v>0</v>
      </c>
      <c r="C6207" t="inlineStr">
        <is>
          <t>Tre Richardson</t>
        </is>
      </c>
      <c r="D6207" t="inlineStr">
        <is>
          <t>WR</t>
        </is>
      </c>
      <c r="E6207" t="inlineStr">
        <is>
          <t>Sr</t>
        </is>
      </c>
      <c r="F6207" t="inlineStr">
        <is>
          <t>5'10"</t>
        </is>
      </c>
      <c r="G6207" t="n">
        <v>175</v>
      </c>
      <c r="H6207" t="inlineStr">
        <is>
          <t>Topeka, Kan.</t>
        </is>
      </c>
      <c r="I6207" t="inlineStr">
        <is>
          <t>Transfer from Vanderbilt (2026 portal)</t>
        </is>
      </c>
    </row>
    <row r="6208">
      <c r="A6208" t="inlineStr">
        <is>
          <t>Louisville</t>
        </is>
      </c>
      <c r="B6208" t="n">
        <v>53</v>
      </c>
      <c r="C6208" t="inlineStr">
        <is>
          <t>Lance Robinson</t>
        </is>
      </c>
      <c r="D6208" t="inlineStr">
        <is>
          <t>OL</t>
        </is>
      </c>
      <c r="E6208" t="inlineStr">
        <is>
          <t>Gr</t>
        </is>
      </c>
      <c r="F6208" t="inlineStr">
        <is>
          <t>6'4"</t>
        </is>
      </c>
      <c r="G6208" t="n">
        <v>295</v>
      </c>
      <c r="H6208" t="inlineStr">
        <is>
          <t>Camilla, Ga.</t>
        </is>
      </c>
    </row>
    <row r="6209">
      <c r="A6209" t="inlineStr">
        <is>
          <t>Louisville</t>
        </is>
      </c>
      <c r="B6209" t="n">
        <v>29</v>
      </c>
      <c r="C6209" t="inlineStr">
        <is>
          <t>Blake Ruffin</t>
        </is>
      </c>
      <c r="D6209" t="inlineStr">
        <is>
          <t>DB</t>
        </is>
      </c>
      <c r="E6209" t="inlineStr">
        <is>
          <t>Gr</t>
        </is>
      </c>
      <c r="F6209" t="inlineStr">
        <is>
          <t>6'3"</t>
        </is>
      </c>
      <c r="G6209" t="n">
        <v>205</v>
      </c>
      <c r="H6209" t="inlineStr">
        <is>
          <t>Louisville, Ky.</t>
        </is>
      </c>
    </row>
    <row r="6210">
      <c r="A6210" t="inlineStr">
        <is>
          <t>Louisville</t>
        </is>
      </c>
      <c r="B6210" t="n">
        <v>90</v>
      </c>
      <c r="C6210" t="inlineStr">
        <is>
          <t>Daylen Russell</t>
        </is>
      </c>
      <c r="D6210" t="inlineStr">
        <is>
          <t>DL</t>
        </is>
      </c>
      <c r="E6210" t="inlineStr">
        <is>
          <t>Fr</t>
        </is>
      </c>
      <c r="F6210" t="inlineStr">
        <is>
          <t>6'3"</t>
        </is>
      </c>
      <c r="G6210" t="n">
        <v>300</v>
      </c>
      <c r="H6210" t="inlineStr">
        <is>
          <t>Miami, Fla.</t>
        </is>
      </c>
      <c r="I6210" t="inlineStr">
        <is>
          <t>Transfer from Miami (2026 portal)</t>
        </is>
      </c>
    </row>
    <row r="6211">
      <c r="A6211" t="inlineStr">
        <is>
          <t>Louisville</t>
        </is>
      </c>
      <c r="B6211" t="n">
        <v>25</v>
      </c>
      <c r="C6211" t="inlineStr">
        <is>
          <t>Brycen Scott</t>
        </is>
      </c>
      <c r="D6211" t="inlineStr">
        <is>
          <t>DB</t>
        </is>
      </c>
      <c r="E6211" t="inlineStr">
        <is>
          <t>Rs</t>
        </is>
      </c>
      <c r="F6211" t="inlineStr">
        <is>
          <t>5'11"</t>
        </is>
      </c>
      <c r="G6211" t="n">
        <v>195</v>
      </c>
      <c r="H6211" t="inlineStr">
        <is>
          <t>Florence, S.C.</t>
        </is>
      </c>
      <c r="I6211" t="inlineStr">
        <is>
          <t>Transfer from Elon (2026 portal)</t>
        </is>
      </c>
    </row>
    <row r="6212">
      <c r="A6212" t="inlineStr">
        <is>
          <t>Louisville</t>
        </is>
      </c>
      <c r="B6212" t="n">
        <v>72</v>
      </c>
      <c r="C6212" t="inlineStr">
        <is>
          <t>Sam Secrest</t>
        </is>
      </c>
      <c r="D6212" t="inlineStr">
        <is>
          <t>OL</t>
        </is>
      </c>
      <c r="E6212" t="inlineStr">
        <is>
          <t>R-Sr</t>
        </is>
      </c>
      <c r="F6212" t="inlineStr">
        <is>
          <t>6'5"</t>
        </is>
      </c>
      <c r="G6212" t="n">
        <v>300</v>
      </c>
      <c r="H6212" t="inlineStr">
        <is>
          <t>Greenwood, Ind.</t>
        </is>
      </c>
    </row>
    <row r="6213">
      <c r="A6213" t="inlineStr">
        <is>
          <t>Louisville</t>
        </is>
      </c>
      <c r="B6213" t="n">
        <v>18</v>
      </c>
      <c r="C6213" t="inlineStr">
        <is>
          <t>Jaleel Skinner</t>
        </is>
      </c>
      <c r="D6213" t="inlineStr">
        <is>
          <t>TE</t>
        </is>
      </c>
      <c r="E6213" t="inlineStr">
        <is>
          <t>R-Sr</t>
        </is>
      </c>
      <c r="F6213" t="inlineStr">
        <is>
          <t>6'5"</t>
        </is>
      </c>
      <c r="G6213" t="n">
        <v>230</v>
      </c>
      <c r="H6213" t="inlineStr">
        <is>
          <t>Greer, S.C.</t>
        </is>
      </c>
    </row>
    <row r="6214">
      <c r="A6214" t="inlineStr">
        <is>
          <t>Louisville</t>
        </is>
      </c>
      <c r="B6214" t="n">
        <v>94</v>
      </c>
      <c r="C6214" t="inlineStr">
        <is>
          <t>Dillon Smith</t>
        </is>
      </c>
      <c r="D6214" t="inlineStr">
        <is>
          <t>DL</t>
        </is>
      </c>
      <c r="E6214" t="inlineStr">
        <is>
          <t>R-Fr</t>
        </is>
      </c>
      <c r="F6214" t="inlineStr">
        <is>
          <t>6'4"</t>
        </is>
      </c>
      <c r="G6214" t="n">
        <v>285</v>
      </c>
      <c r="H6214" t="inlineStr">
        <is>
          <t>Union, Ky.</t>
        </is>
      </c>
    </row>
    <row r="6215">
      <c r="A6215" t="inlineStr">
        <is>
          <t>Louisville</t>
        </is>
      </c>
      <c r="B6215" t="n">
        <v>36</v>
      </c>
      <c r="C6215" t="inlineStr">
        <is>
          <t>Jacob Smith</t>
        </is>
      </c>
      <c r="D6215" t="inlineStr">
        <is>
          <t>LB</t>
        </is>
      </c>
      <c r="E6215" t="inlineStr">
        <is>
          <t>R-So</t>
        </is>
      </c>
      <c r="F6215" t="inlineStr">
        <is>
          <t>6'4"</t>
        </is>
      </c>
      <c r="G6215" t="n">
        <v>235</v>
      </c>
      <c r="H6215" t="inlineStr">
        <is>
          <t>Corbin, Ky.</t>
        </is>
      </c>
      <c r="I6215" t="inlineStr">
        <is>
          <t>Transfer from Kentucky (2026 portal)</t>
        </is>
      </c>
    </row>
    <row r="6216">
      <c r="A6216" t="inlineStr">
        <is>
          <t>Louisville</t>
        </is>
      </c>
      <c r="B6216" t="n">
        <v>99</v>
      </c>
      <c r="C6216" t="inlineStr">
        <is>
          <t>Jerod Smith II</t>
        </is>
      </c>
      <c r="D6216" t="inlineStr">
        <is>
          <t>DL</t>
        </is>
      </c>
      <c r="E6216" t="inlineStr">
        <is>
          <t>Jr</t>
        </is>
      </c>
      <c r="F6216" t="inlineStr">
        <is>
          <t>6'4"</t>
        </is>
      </c>
      <c r="G6216" t="n">
        <v>270</v>
      </c>
      <c r="H6216" t="inlineStr">
        <is>
          <t>Corbin, Ky.</t>
        </is>
      </c>
      <c r="I6216" t="inlineStr">
        <is>
          <t>Transfer from Kentucky (2026 portal)</t>
        </is>
      </c>
    </row>
    <row r="6217">
      <c r="A6217" t="inlineStr">
        <is>
          <t>Louisville</t>
        </is>
      </c>
      <c r="B6217" t="n">
        <v>74</v>
      </c>
      <c r="C6217" t="inlineStr">
        <is>
          <t>Jarvis Strickland</t>
        </is>
      </c>
      <c r="D6217" t="inlineStr">
        <is>
          <t>OL</t>
        </is>
      </c>
      <c r="E6217" t="inlineStr">
        <is>
          <t>Fr</t>
        </is>
      </c>
      <c r="F6217" t="inlineStr">
        <is>
          <t>6'6"</t>
        </is>
      </c>
      <c r="G6217" t="n">
        <v>295</v>
      </c>
      <c r="H6217" t="inlineStr">
        <is>
          <t>Paducah, Ky.</t>
        </is>
      </c>
    </row>
    <row r="6218">
      <c r="A6218" t="inlineStr">
        <is>
          <t>Louisville</t>
        </is>
      </c>
      <c r="B6218" t="n">
        <v>22</v>
      </c>
      <c r="C6218" t="inlineStr">
        <is>
          <t>Lekhy Thompkins</t>
        </is>
      </c>
      <c r="D6218" t="inlineStr">
        <is>
          <t>RB</t>
        </is>
      </c>
      <c r="E6218" t="inlineStr">
        <is>
          <t>Fr</t>
        </is>
      </c>
      <c r="F6218" t="inlineStr">
        <is>
          <t>6'2"</t>
        </is>
      </c>
      <c r="G6218" t="n">
        <v>235</v>
      </c>
      <c r="H6218" t="inlineStr">
        <is>
          <t>Jackson, Tenn.</t>
        </is>
      </c>
    </row>
    <row r="6219">
      <c r="A6219" t="inlineStr">
        <is>
          <t>Louisville</t>
        </is>
      </c>
      <c r="B6219" t="n">
        <v>3</v>
      </c>
      <c r="C6219" t="inlineStr">
        <is>
          <t>Tyler Thompson</t>
        </is>
      </c>
      <c r="D6219" t="inlineStr">
        <is>
          <t>DL</t>
        </is>
      </c>
      <c r="E6219" t="inlineStr">
        <is>
          <t>R-Jr</t>
        </is>
      </c>
      <c r="F6219" t="inlineStr">
        <is>
          <t>6'5"</t>
        </is>
      </c>
      <c r="G6219" t="n">
        <v>245</v>
      </c>
      <c r="H6219" t="inlineStr">
        <is>
          <t>Cary, N.C.</t>
        </is>
      </c>
      <c r="I6219" t="inlineStr">
        <is>
          <t>Transfer from North Carolina (2026 portal)</t>
        </is>
      </c>
    </row>
    <row r="6220">
      <c r="A6220" t="inlineStr">
        <is>
          <t>Louisville</t>
        </is>
      </c>
      <c r="B6220" t="n">
        <v>39</v>
      </c>
      <c r="C6220" t="inlineStr">
        <is>
          <t>Hayden Travelstead</t>
        </is>
      </c>
      <c r="D6220" t="inlineStr">
        <is>
          <t>LS</t>
        </is>
      </c>
      <c r="E6220" t="inlineStr">
        <is>
          <t>R-Jr</t>
        </is>
      </c>
      <c r="F6220" t="inlineStr">
        <is>
          <t>6'0"</t>
        </is>
      </c>
      <c r="G6220" t="n">
        <v>210</v>
      </c>
      <c r="H6220" t="inlineStr">
        <is>
          <t>Acworth, Ga.</t>
        </is>
      </c>
    </row>
    <row r="6221">
      <c r="A6221" t="inlineStr">
        <is>
          <t>Louisville</t>
        </is>
      </c>
      <c r="B6221" t="n">
        <v>26</v>
      </c>
      <c r="C6221" t="inlineStr">
        <is>
          <t>Jordan Vann</t>
        </is>
      </c>
      <c r="D6221" t="inlineStr">
        <is>
          <t>S</t>
        </is>
      </c>
      <c r="E6221" t="inlineStr">
        <is>
          <t>Fr</t>
        </is>
      </c>
      <c r="F6221" t="inlineStr">
        <is>
          <t>6'1"</t>
        </is>
      </c>
      <c r="G6221" t="n">
        <v>200</v>
      </c>
      <c r="H6221" t="inlineStr">
        <is>
          <t>Middletown, Ohio</t>
        </is>
      </c>
    </row>
    <row r="6222">
      <c r="A6222" t="inlineStr">
        <is>
          <t>Louisville</t>
        </is>
      </c>
      <c r="B6222" t="n">
        <v>86</v>
      </c>
      <c r="C6222" t="inlineStr">
        <is>
          <t>Jackson Voth</t>
        </is>
      </c>
      <c r="D6222" t="inlineStr">
        <is>
          <t>WR</t>
        </is>
      </c>
      <c r="E6222" t="inlineStr">
        <is>
          <t>Jr</t>
        </is>
      </c>
      <c r="F6222" t="inlineStr">
        <is>
          <t>5'11"</t>
        </is>
      </c>
      <c r="G6222" t="n">
        <v>190</v>
      </c>
      <c r="H6222" t="inlineStr">
        <is>
          <t>Cheney, Kan.</t>
        </is>
      </c>
      <c r="I6222" t="inlineStr">
        <is>
          <t>Transfer from Drake (2026 portal)</t>
        </is>
      </c>
    </row>
    <row r="6223">
      <c r="A6223" t="inlineStr">
        <is>
          <t>Louisville</t>
        </is>
      </c>
      <c r="B6223" t="n">
        <v>89</v>
      </c>
      <c r="C6223" t="inlineStr">
        <is>
          <t>Gavin Waddell</t>
        </is>
      </c>
      <c r="D6223" t="inlineStr">
        <is>
          <t>WR</t>
        </is>
      </c>
      <c r="E6223" t="inlineStr">
        <is>
          <t>Fr</t>
        </is>
      </c>
      <c r="F6223" t="inlineStr">
        <is>
          <t>6'0"</t>
        </is>
      </c>
      <c r="G6223" t="n">
        <v>180</v>
      </c>
      <c r="H6223" t="inlineStr">
        <is>
          <t>Rolesville, N.C.</t>
        </is>
      </c>
    </row>
    <row r="6224">
      <c r="A6224" t="inlineStr">
        <is>
          <t>Louisville</t>
        </is>
      </c>
      <c r="B6224" t="n">
        <v>12</v>
      </c>
      <c r="C6224" t="inlineStr">
        <is>
          <t>DJ Waller Jr.</t>
        </is>
      </c>
      <c r="D6224" t="inlineStr">
        <is>
          <t>CB</t>
        </is>
      </c>
      <c r="E6224" t="inlineStr">
        <is>
          <t>Jr</t>
        </is>
      </c>
      <c r="F6224" t="inlineStr">
        <is>
          <t>6'3"</t>
        </is>
      </c>
      <c r="G6224" t="n">
        <v>210</v>
      </c>
      <c r="H6224" t="inlineStr">
        <is>
          <t>Youngstown, Ohio</t>
        </is>
      </c>
      <c r="I6224" t="inlineStr">
        <is>
          <t>Transfer from Kentucky (2026 portal)</t>
        </is>
      </c>
    </row>
    <row r="6225">
      <c r="A6225" t="inlineStr">
        <is>
          <t>Louisville</t>
        </is>
      </c>
      <c r="B6225" t="n">
        <v>9</v>
      </c>
      <c r="C6225" t="inlineStr">
        <is>
          <t>Antonio Watts</t>
        </is>
      </c>
      <c r="D6225" t="inlineStr">
        <is>
          <t>DB</t>
        </is>
      </c>
      <c r="E6225" t="inlineStr">
        <is>
          <t>R-Sr</t>
        </is>
      </c>
      <c r="F6225" t="inlineStr">
        <is>
          <t>6'2"</t>
        </is>
      </c>
      <c r="G6225" t="n">
        <v>225</v>
      </c>
      <c r="H6225" t="inlineStr">
        <is>
          <t>Columbus, Ga.</t>
        </is>
      </c>
    </row>
    <row r="6226">
      <c r="A6226" t="inlineStr">
        <is>
          <t>Louisville</t>
        </is>
      </c>
      <c r="B6226" t="n">
        <v>38</v>
      </c>
      <c r="C6226" t="inlineStr">
        <is>
          <t>Cameron White</t>
        </is>
      </c>
      <c r="D6226" t="inlineStr">
        <is>
          <t>LB</t>
        </is>
      </c>
      <c r="E6226" t="inlineStr">
        <is>
          <t>R-Fr</t>
        </is>
      </c>
      <c r="F6226" t="inlineStr">
        <is>
          <t>6'1"</t>
        </is>
      </c>
      <c r="G6226" t="n">
        <v>235</v>
      </c>
      <c r="H6226" t="inlineStr">
        <is>
          <t>Tampa, Fla.</t>
        </is>
      </c>
    </row>
    <row r="6227">
      <c r="A6227" t="inlineStr">
        <is>
          <t>Louisville</t>
        </is>
      </c>
      <c r="B6227" t="n">
        <v>58</v>
      </c>
      <c r="C6227" t="inlineStr">
        <is>
          <t>Evan Wibberley</t>
        </is>
      </c>
      <c r="D6227" t="inlineStr">
        <is>
          <t>OL</t>
        </is>
      </c>
      <c r="E6227" t="inlineStr">
        <is>
          <t>R-Sr</t>
        </is>
      </c>
      <c r="F6227" t="inlineStr">
        <is>
          <t>6'5"</t>
        </is>
      </c>
      <c r="G6227" t="n">
        <v>305</v>
      </c>
      <c r="H6227" t="inlineStr">
        <is>
          <t>Fort Mitchell, Ky.</t>
        </is>
      </c>
      <c r="I6227" t="inlineStr">
        <is>
          <t>Transfer from Kentucky (2026 portal)</t>
        </is>
      </c>
    </row>
    <row r="6228">
      <c r="A6228" t="inlineStr">
        <is>
          <t>Louisville</t>
        </is>
      </c>
      <c r="B6228" t="n">
        <v>83</v>
      </c>
      <c r="C6228" t="inlineStr">
        <is>
          <t>DJ Williams</t>
        </is>
      </c>
      <c r="D6228" t="inlineStr">
        <is>
          <t>WR</t>
        </is>
      </c>
      <c r="E6228" t="inlineStr">
        <is>
          <t>Fr</t>
        </is>
      </c>
      <c r="F6228" t="inlineStr">
        <is>
          <t>6'1"</t>
        </is>
      </c>
      <c r="G6228" t="n">
        <v>180</v>
      </c>
      <c r="H6228" t="inlineStr">
        <is>
          <t>Tampa, Fla.</t>
        </is>
      </c>
    </row>
    <row r="6229">
      <c r="A6229" t="inlineStr">
        <is>
          <t>Louisville</t>
        </is>
      </c>
      <c r="B6229" t="n">
        <v>55</v>
      </c>
      <c r="C6229" t="inlineStr">
        <is>
          <t>Jimmy Williams, III</t>
        </is>
      </c>
      <c r="D6229" t="inlineStr">
        <is>
          <t>OL</t>
        </is>
      </c>
      <c r="E6229" t="inlineStr">
        <is>
          <t>R-So</t>
        </is>
      </c>
      <c r="F6229" t="inlineStr">
        <is>
          <t>6'4"</t>
        </is>
      </c>
      <c r="G6229" t="n">
        <v>300</v>
      </c>
      <c r="H6229" t="inlineStr">
        <is>
          <t>Miami Gardens, Fla.</t>
        </is>
      </c>
    </row>
    <row r="6230">
      <c r="A6230" t="inlineStr">
        <is>
          <t>Louisville</t>
        </is>
      </c>
      <c r="B6230" t="n">
        <v>28</v>
      </c>
      <c r="C6230" t="inlineStr">
        <is>
          <t>Santana Wilson</t>
        </is>
      </c>
      <c r="D6230" t="inlineStr">
        <is>
          <t>DB</t>
        </is>
      </c>
      <c r="E6230" t="inlineStr">
        <is>
          <t>R-So</t>
        </is>
      </c>
      <c r="F6230" t="inlineStr">
        <is>
          <t>6'0"</t>
        </is>
      </c>
      <c r="G6230" t="n">
        <v>180</v>
      </c>
      <c r="H6230" t="inlineStr">
        <is>
          <t>Scottsdale, Ariz.</t>
        </is>
      </c>
      <c r="I6230" t="inlineStr">
        <is>
          <t>Transfer from Texas (2026 portal)</t>
        </is>
      </c>
    </row>
    <row r="6231">
      <c r="A6231" t="inlineStr">
        <is>
          <t>Louisville</t>
        </is>
      </c>
      <c r="B6231" t="n">
        <v>90</v>
      </c>
      <c r="C6231" t="inlineStr">
        <is>
          <t>Adam Winkenhofer</t>
        </is>
      </c>
      <c r="D6231" t="inlineStr">
        <is>
          <t>P</t>
        </is>
      </c>
      <c r="E6231" t="inlineStr">
        <is>
          <t>R-So</t>
        </is>
      </c>
      <c r="F6231" t="inlineStr">
        <is>
          <t>5'10"</t>
        </is>
      </c>
      <c r="G6231" t="n">
        <v>195</v>
      </c>
      <c r="H6231" t="inlineStr">
        <is>
          <t>Shepherdsville, Ky.</t>
        </is>
      </c>
    </row>
    <row r="6232">
      <c r="A6232" t="inlineStr">
        <is>
          <t>Louisville</t>
        </is>
      </c>
      <c r="B6232" t="n">
        <v>11</v>
      </c>
      <c r="C6232" t="inlineStr">
        <is>
          <t>Davin Wydner</t>
        </is>
      </c>
      <c r="D6232" t="inlineStr">
        <is>
          <t>QB</t>
        </is>
      </c>
      <c r="E6232" t="inlineStr">
        <is>
          <t>R-Jr</t>
        </is>
      </c>
      <c r="F6232" t="inlineStr">
        <is>
          <t>6'5"</t>
        </is>
      </c>
      <c r="G6232" t="n">
        <v>225</v>
      </c>
      <c r="H6232" t="inlineStr">
        <is>
          <t>Cocoa, Fla.</t>
        </is>
      </c>
      <c r="I6232" t="inlineStr">
        <is>
          <t>Transfer from West Georgia (2026 portal)</t>
        </is>
      </c>
    </row>
    <row r="6233">
      <c r="A6233" t="inlineStr">
        <is>
          <t>Louisville</t>
        </is>
      </c>
      <c r="B6233" t="n">
        <v>96</v>
      </c>
      <c r="C6233" t="inlineStr">
        <is>
          <t>Tommy Ziesmer</t>
        </is>
      </c>
      <c r="D6233" t="inlineStr">
        <is>
          <t>DL</t>
        </is>
      </c>
      <c r="E6233" t="inlineStr">
        <is>
          <t>R-Jr</t>
        </is>
      </c>
      <c r="F6233" t="inlineStr">
        <is>
          <t>6'2"</t>
        </is>
      </c>
      <c r="G6233" t="n">
        <v>300</v>
      </c>
      <c r="H6233" t="inlineStr">
        <is>
          <t>Danville, Ky.</t>
        </is>
      </c>
      <c r="I6233" t="inlineStr">
        <is>
          <t>Transfer from Eastern Kentucky (2026 portal)</t>
        </is>
      </c>
    </row>
    <row r="6234">
      <c r="A6234" t="inlineStr">
        <is>
          <t>Louisville</t>
        </is>
      </c>
      <c r="B6234" t="n">
        <v>17</v>
      </c>
      <c r="C6234" t="inlineStr">
        <is>
          <t>Ryan Zimmerman</t>
        </is>
      </c>
      <c r="D6234" t="inlineStr">
        <is>
          <t>QB</t>
        </is>
      </c>
      <c r="E6234" t="inlineStr">
        <is>
          <t>R-So</t>
        </is>
      </c>
      <c r="F6234" t="inlineStr">
        <is>
          <t>6'6"</t>
        </is>
      </c>
      <c r="G6234" t="n">
        <v>225</v>
      </c>
      <c r="H6234" t="inlineStr">
        <is>
          <t>Carmel, Ind.</t>
        </is>
      </c>
    </row>
    <row r="6235">
      <c r="A6235" t="inlineStr">
        <is>
          <t>Marshall</t>
        </is>
      </c>
      <c r="B6235" t="n">
        <v>16</v>
      </c>
      <c r="C6235" t="inlineStr">
        <is>
          <t>Jalyn Abercrombie</t>
        </is>
      </c>
      <c r="D6235" t="inlineStr">
        <is>
          <t>WR</t>
        </is>
      </c>
      <c r="E6235" t="inlineStr">
        <is>
          <t>R-Fr</t>
        </is>
      </c>
      <c r="F6235" t="inlineStr">
        <is>
          <t>5'11"</t>
        </is>
      </c>
      <c r="G6235" t="n">
        <v>176</v>
      </c>
      <c r="H6235" t="inlineStr">
        <is>
          <t>Huntington, W.Va.</t>
        </is>
      </c>
    </row>
    <row r="6236">
      <c r="A6236" t="inlineStr">
        <is>
          <t>Marshall</t>
        </is>
      </c>
      <c r="B6236" t="n">
        <v>16</v>
      </c>
      <c r="C6236" t="inlineStr">
        <is>
          <t>Kendell Anderson</t>
        </is>
      </c>
      <c r="D6236" t="inlineStr">
        <is>
          <t>S</t>
        </is>
      </c>
      <c r="E6236" t="inlineStr">
        <is>
          <t>R-Jr</t>
        </is>
      </c>
      <c r="F6236" t="inlineStr">
        <is>
          <t>6'1"</t>
        </is>
      </c>
      <c r="G6236" t="n">
        <v>203</v>
      </c>
      <c r="H6236" t="inlineStr">
        <is>
          <t>Silver Springs, Md.</t>
        </is>
      </c>
      <c r="I6236" t="inlineStr">
        <is>
          <t>Transfer from Morgan State (2026 portal)</t>
        </is>
      </c>
    </row>
    <row r="6237">
      <c r="A6237" t="inlineStr">
        <is>
          <t>Marshall</t>
        </is>
      </c>
      <c r="B6237" t="n">
        <v>40</v>
      </c>
      <c r="C6237" t="inlineStr">
        <is>
          <t>Ryan Ayers</t>
        </is>
      </c>
      <c r="D6237" t="inlineStr">
        <is>
          <t>LB</t>
        </is>
      </c>
      <c r="E6237" t="inlineStr">
        <is>
          <t>R-Sr</t>
        </is>
      </c>
      <c r="F6237" t="inlineStr">
        <is>
          <t>6'1"</t>
        </is>
      </c>
      <c r="G6237" t="n">
        <v>189</v>
      </c>
      <c r="H6237" t="inlineStr">
        <is>
          <t>Memphis, Mich.</t>
        </is>
      </c>
    </row>
    <row r="6238">
      <c r="A6238" t="inlineStr">
        <is>
          <t>Marshall</t>
        </is>
      </c>
      <c r="B6238" t="n">
        <v>17</v>
      </c>
      <c r="C6238" t="inlineStr">
        <is>
          <t>Dylan Barber</t>
        </is>
      </c>
      <c r="D6238" t="inlineStr">
        <is>
          <t>QB</t>
        </is>
      </c>
      <c r="E6238" t="inlineStr">
        <is>
          <t>Fr</t>
        </is>
      </c>
      <c r="F6238" t="inlineStr">
        <is>
          <t>5'11"</t>
        </is>
      </c>
      <c r="G6238" t="n">
        <v>189</v>
      </c>
      <c r="H6238" t="inlineStr">
        <is>
          <t>LaGrange, Ga.</t>
        </is>
      </c>
    </row>
    <row r="6239">
      <c r="A6239" t="inlineStr">
        <is>
          <t>Marshall</t>
        </is>
      </c>
      <c r="B6239" t="n">
        <v>6</v>
      </c>
      <c r="C6239" t="inlineStr">
        <is>
          <t>Jo'Shon Barbie</t>
        </is>
      </c>
      <c r="D6239" t="inlineStr">
        <is>
          <t>RB</t>
        </is>
      </c>
      <c r="E6239" t="inlineStr">
        <is>
          <t>R-Sr</t>
        </is>
      </c>
      <c r="F6239" t="inlineStr">
        <is>
          <t>5'9"</t>
        </is>
      </c>
      <c r="G6239" t="n">
        <v>197</v>
      </c>
      <c r="H6239" t="inlineStr">
        <is>
          <t>Harvey, La.</t>
        </is>
      </c>
    </row>
    <row r="6240">
      <c r="A6240" t="inlineStr">
        <is>
          <t>Marshall</t>
        </is>
      </c>
      <c r="B6240" t="n">
        <v>78</v>
      </c>
      <c r="C6240" t="inlineStr">
        <is>
          <t>Xavier Bausley</t>
        </is>
      </c>
      <c r="D6240" t="inlineStr">
        <is>
          <t>OL</t>
        </is>
      </c>
      <c r="E6240" t="inlineStr">
        <is>
          <t>R-Sr</t>
        </is>
      </c>
      <c r="F6240" t="inlineStr">
        <is>
          <t>6'4"</t>
        </is>
      </c>
      <c r="G6240" t="n">
        <v>312</v>
      </c>
      <c r="H6240" t="inlineStr">
        <is>
          <t>South Charleston, W.Va.</t>
        </is>
      </c>
      <c r="I6240" t="inlineStr">
        <is>
          <t>Transfer from West Virginia (2026 portal)</t>
        </is>
      </c>
    </row>
    <row r="6241">
      <c r="A6241" t="inlineStr">
        <is>
          <t>Marshall</t>
        </is>
      </c>
      <c r="B6241" t="n">
        <v>65</v>
      </c>
      <c r="C6241" t="inlineStr">
        <is>
          <t>Parker Brault</t>
        </is>
      </c>
      <c r="D6241" t="inlineStr">
        <is>
          <t>OL</t>
        </is>
      </c>
      <c r="E6241" t="inlineStr">
        <is>
          <t>R-Fr</t>
        </is>
      </c>
      <c r="F6241" t="inlineStr">
        <is>
          <t>6'3"</t>
        </is>
      </c>
      <c r="G6241" t="n">
        <v>290</v>
      </c>
      <c r="H6241" t="inlineStr">
        <is>
          <t>Palatine, Ill.</t>
        </is>
      </c>
    </row>
    <row r="6242">
      <c r="A6242" t="inlineStr">
        <is>
          <t>Marshall</t>
        </is>
      </c>
      <c r="B6242" t="n">
        <v>24</v>
      </c>
      <c r="C6242" t="inlineStr">
        <is>
          <t>Aiden Burke</t>
        </is>
      </c>
      <c r="D6242" t="inlineStr">
        <is>
          <t>WR</t>
        </is>
      </c>
      <c r="E6242" t="inlineStr">
        <is>
          <t>Fr</t>
        </is>
      </c>
      <c r="F6242" t="inlineStr">
        <is>
          <t>6'0"</t>
        </is>
      </c>
      <c r="G6242" t="n">
        <v>190</v>
      </c>
      <c r="H6242" t="inlineStr">
        <is>
          <t>Matewan, W.Va.</t>
        </is>
      </c>
    </row>
    <row r="6243">
      <c r="A6243" t="inlineStr">
        <is>
          <t>Marshall</t>
        </is>
      </c>
      <c r="B6243" t="n">
        <v>90</v>
      </c>
      <c r="C6243" t="inlineStr">
        <is>
          <t>B.J. Carter</t>
        </is>
      </c>
      <c r="D6243" t="inlineStr">
        <is>
          <t>DL</t>
        </is>
      </c>
      <c r="E6243" t="inlineStr">
        <is>
          <t>R-Fr</t>
        </is>
      </c>
      <c r="F6243" t="inlineStr">
        <is>
          <t>6'2"</t>
        </is>
      </c>
      <c r="G6243" t="n">
        <v>314</v>
      </c>
      <c r="H6243" t="inlineStr">
        <is>
          <t>Middleburg, Fla.</t>
        </is>
      </c>
      <c r="I6243" t="inlineStr">
        <is>
          <t>Transfer from Iowa State (2026 portal)</t>
        </is>
      </c>
    </row>
    <row r="6244">
      <c r="A6244" t="inlineStr">
        <is>
          <t>Marshall</t>
        </is>
      </c>
      <c r="B6244" t="n">
        <v>13</v>
      </c>
      <c r="C6244" t="inlineStr">
        <is>
          <t>Brennan Chambers</t>
        </is>
      </c>
      <c r="D6244" t="inlineStr">
        <is>
          <t>WR</t>
        </is>
      </c>
      <c r="E6244" t="inlineStr">
        <is>
          <t>Fr</t>
        </is>
      </c>
      <c r="F6244" t="inlineStr">
        <is>
          <t>6'3"</t>
        </is>
      </c>
      <c r="G6244" t="n">
        <v>170</v>
      </c>
      <c r="H6244" t="inlineStr">
        <is>
          <t>Kinston, N.C.</t>
        </is>
      </c>
    </row>
    <row r="6245">
      <c r="A6245" t="inlineStr">
        <is>
          <t>Marshall</t>
        </is>
      </c>
      <c r="B6245" t="n">
        <v>92</v>
      </c>
      <c r="C6245" t="inlineStr">
        <is>
          <t>Cam Chmura</t>
        </is>
      </c>
      <c r="D6245" t="inlineStr">
        <is>
          <t>DL</t>
        </is>
      </c>
      <c r="E6245" t="inlineStr">
        <is>
          <t>R-So</t>
        </is>
      </c>
      <c r="F6245" t="inlineStr">
        <is>
          <t>6'3"</t>
        </is>
      </c>
      <c r="G6245" t="n">
        <v>295</v>
      </c>
      <c r="H6245" t="inlineStr">
        <is>
          <t>Wexford, Pa.</t>
        </is>
      </c>
    </row>
    <row r="6246">
      <c r="A6246" t="inlineStr">
        <is>
          <t>Marshall</t>
        </is>
      </c>
      <c r="B6246" t="n">
        <v>10</v>
      </c>
      <c r="C6246" t="inlineStr">
        <is>
          <t>Chason Clark</t>
        </is>
      </c>
      <c r="D6246" t="inlineStr">
        <is>
          <t>LB</t>
        </is>
      </c>
      <c r="E6246" t="inlineStr">
        <is>
          <t>Jr</t>
        </is>
      </c>
      <c r="F6246" t="inlineStr">
        <is>
          <t>6'1"</t>
        </is>
      </c>
      <c r="G6246" t="n">
        <v>205</v>
      </c>
      <c r="H6246" t="inlineStr">
        <is>
          <t>Starke, Fla.</t>
        </is>
      </c>
    </row>
    <row r="6247">
      <c r="A6247" t="inlineStr">
        <is>
          <t>Marshall</t>
        </is>
      </c>
      <c r="B6247" t="n">
        <v>0</v>
      </c>
      <c r="C6247" t="inlineStr">
        <is>
          <t>Caleb Clark-Glover</t>
        </is>
      </c>
      <c r="D6247" t="inlineStr">
        <is>
          <t>DB</t>
        </is>
      </c>
      <c r="E6247" t="inlineStr">
        <is>
          <t>R-Jr</t>
        </is>
      </c>
      <c r="F6247" t="inlineStr">
        <is>
          <t>5'11"</t>
        </is>
      </c>
      <c r="G6247" t="n">
        <v>184</v>
      </c>
      <c r="H6247" t="inlineStr">
        <is>
          <t>Cincinnati, Ohio</t>
        </is>
      </c>
    </row>
    <row r="6248">
      <c r="A6248" t="inlineStr">
        <is>
          <t>Marshall</t>
        </is>
      </c>
      <c r="B6248" t="n">
        <v>77</v>
      </c>
      <c r="C6248" t="inlineStr">
        <is>
          <t>Isaac Clary</t>
        </is>
      </c>
      <c r="D6248" t="inlineStr">
        <is>
          <t>OL</t>
        </is>
      </c>
      <c r="E6248" t="inlineStr">
        <is>
          <t>R-Jr</t>
        </is>
      </c>
      <c r="F6248" t="inlineStr">
        <is>
          <t>6'7"</t>
        </is>
      </c>
      <c r="G6248" t="n">
        <v>346</v>
      </c>
      <c r="H6248" t="inlineStr">
        <is>
          <t>Gallipolis</t>
        </is>
      </c>
    </row>
    <row r="6249">
      <c r="A6249" t="inlineStr">
        <is>
          <t>Marshall</t>
        </is>
      </c>
      <c r="B6249" t="n">
        <v>24</v>
      </c>
      <c r="C6249" t="inlineStr">
        <is>
          <t>Jacarius Clayton</t>
        </is>
      </c>
      <c r="D6249" t="inlineStr">
        <is>
          <t>DL</t>
        </is>
      </c>
      <c r="E6249" t="inlineStr">
        <is>
          <t>R-Sr</t>
        </is>
      </c>
      <c r="F6249" t="inlineStr">
        <is>
          <t>6'5"</t>
        </is>
      </c>
      <c r="G6249" t="n">
        <v>255</v>
      </c>
      <c r="H6249" t="inlineStr">
        <is>
          <t>Tupelo, Miss.</t>
        </is>
      </c>
    </row>
    <row r="6250">
      <c r="A6250" t="inlineStr">
        <is>
          <t>Marshall</t>
        </is>
      </c>
      <c r="B6250" t="n">
        <v>37</v>
      </c>
      <c r="C6250" t="inlineStr">
        <is>
          <t>Atley Cowan</t>
        </is>
      </c>
      <c r="D6250" t="inlineStr">
        <is>
          <t>CB</t>
        </is>
      </c>
      <c r="E6250" t="inlineStr">
        <is>
          <t>R-So</t>
        </is>
      </c>
      <c r="F6250" t="inlineStr">
        <is>
          <t>6'2"</t>
        </is>
      </c>
      <c r="G6250" t="n">
        <v>189</v>
      </c>
      <c r="H6250" t="inlineStr">
        <is>
          <t>Wheeling, W.Va.</t>
        </is>
      </c>
    </row>
    <row r="6251">
      <c r="A6251" t="inlineStr">
        <is>
          <t>Marshall</t>
        </is>
      </c>
      <c r="B6251" t="n">
        <v>3</v>
      </c>
      <c r="C6251" t="inlineStr">
        <is>
          <t>Chris Culliver</t>
        </is>
      </c>
      <c r="D6251" t="inlineStr">
        <is>
          <t>WR</t>
        </is>
      </c>
      <c r="E6251" t="inlineStr">
        <is>
          <t>R-Jr</t>
        </is>
      </c>
      <c r="F6251" t="inlineStr">
        <is>
          <t>6'1"</t>
        </is>
      </c>
      <c r="G6251" t="n">
        <v>194</v>
      </c>
      <c r="H6251" t="inlineStr">
        <is>
          <t>Maiden, N.C.</t>
        </is>
      </c>
      <c r="I6251" t="inlineStr">
        <is>
          <t>Transfer from North Carolina (2026 portal)</t>
        </is>
      </c>
    </row>
    <row r="6252">
      <c r="A6252" t="inlineStr">
        <is>
          <t>Marshall</t>
        </is>
      </c>
      <c r="B6252" t="n">
        <v>51</v>
      </c>
      <c r="C6252" t="inlineStr">
        <is>
          <t>Jaxson Cunningham</t>
        </is>
      </c>
      <c r="D6252" t="inlineStr">
        <is>
          <t>DL</t>
        </is>
      </c>
      <c r="E6252" t="inlineStr">
        <is>
          <t>R-So</t>
        </is>
      </c>
      <c r="F6252" t="inlineStr">
        <is>
          <t>6'0"</t>
        </is>
      </c>
      <c r="G6252" t="n">
        <v>243</v>
      </c>
      <c r="H6252" t="inlineStr">
        <is>
          <t>Winfield, W.Va.</t>
        </is>
      </c>
    </row>
    <row r="6253">
      <c r="A6253" t="inlineStr">
        <is>
          <t>Marshall</t>
        </is>
      </c>
      <c r="B6253" t="n">
        <v>31</v>
      </c>
      <c r="C6253" t="inlineStr">
        <is>
          <t>Brysen Davies</t>
        </is>
      </c>
      <c r="D6253" t="inlineStr">
        <is>
          <t>LB</t>
        </is>
      </c>
      <c r="E6253" t="inlineStr">
        <is>
          <t>Fr</t>
        </is>
      </c>
      <c r="F6253" t="inlineStr">
        <is>
          <t>5'11"</t>
        </is>
      </c>
      <c r="G6253" t="n">
        <v>199</v>
      </c>
      <c r="H6253" t="inlineStr">
        <is>
          <t>Newnan, Ga.</t>
        </is>
      </c>
    </row>
    <row r="6254">
      <c r="A6254" t="inlineStr">
        <is>
          <t>Marshall</t>
        </is>
      </c>
      <c r="B6254" t="n">
        <v>4</v>
      </c>
      <c r="C6254" t="inlineStr">
        <is>
          <t>Philipp Davis</t>
        </is>
      </c>
      <c r="D6254" t="inlineStr">
        <is>
          <t>DB</t>
        </is>
      </c>
      <c r="E6254" t="inlineStr">
        <is>
          <t>R-Jr</t>
        </is>
      </c>
      <c r="F6254" t="inlineStr">
        <is>
          <t>6'1"</t>
        </is>
      </c>
      <c r="G6254" t="n">
        <v>194</v>
      </c>
      <c r="H6254" t="inlineStr">
        <is>
          <t>Lake Wales, Fla.</t>
        </is>
      </c>
    </row>
    <row r="6255">
      <c r="A6255" t="inlineStr">
        <is>
          <t>Marshall</t>
        </is>
      </c>
      <c r="B6255" t="n">
        <v>7</v>
      </c>
      <c r="C6255" t="inlineStr">
        <is>
          <t>Carlos Del Rio-Wilson</t>
        </is>
      </c>
      <c r="D6255" t="inlineStr">
        <is>
          <t>QB</t>
        </is>
      </c>
      <c r="E6255" t="inlineStr">
        <is>
          <t>R-Sr</t>
        </is>
      </c>
      <c r="F6255" t="inlineStr">
        <is>
          <t>6'2"</t>
        </is>
      </c>
      <c r="G6255" t="n">
        <v>234</v>
      </c>
      <c r="H6255" t="inlineStr">
        <is>
          <t>Atlanta, Ga.</t>
        </is>
      </c>
    </row>
    <row r="6256">
      <c r="A6256" t="inlineStr">
        <is>
          <t>Marshall</t>
        </is>
      </c>
      <c r="B6256" t="n">
        <v>62</v>
      </c>
      <c r="C6256" t="inlineStr">
        <is>
          <t>Marwan Diab</t>
        </is>
      </c>
      <c r="D6256" t="inlineStr">
        <is>
          <t>OL</t>
        </is>
      </c>
      <c r="E6256" t="inlineStr">
        <is>
          <t>R-Fr</t>
        </is>
      </c>
      <c r="F6256" t="inlineStr">
        <is>
          <t>6'3"</t>
        </is>
      </c>
      <c r="G6256" t="n">
        <v>282</v>
      </c>
      <c r="H6256" t="inlineStr">
        <is>
          <t>Burke, Va.</t>
        </is>
      </c>
    </row>
    <row r="6257">
      <c r="A6257" t="inlineStr">
        <is>
          <t>Marshall</t>
        </is>
      </c>
      <c r="B6257" t="n">
        <v>41</v>
      </c>
      <c r="C6257" t="inlineStr">
        <is>
          <t>Jorge Diaz Nicolas</t>
        </is>
      </c>
      <c r="D6257" t="inlineStr">
        <is>
          <t>K</t>
        </is>
      </c>
      <c r="E6257" t="inlineStr">
        <is>
          <t>R-Fr</t>
        </is>
      </c>
      <c r="F6257" t="inlineStr">
        <is>
          <t>6'3"</t>
        </is>
      </c>
      <c r="G6257" t="n">
        <v>245</v>
      </c>
      <c r="H6257" t="inlineStr">
        <is>
          <t>Madrid, Spain</t>
        </is>
      </c>
      <c r="I6257" t="inlineStr">
        <is>
          <t>Transfer from Virginia (2026 portal)</t>
        </is>
      </c>
    </row>
    <row r="6258">
      <c r="A6258" t="inlineStr">
        <is>
          <t>Marshall</t>
        </is>
      </c>
      <c r="B6258" t="n">
        <v>56</v>
      </c>
      <c r="C6258" t="inlineStr">
        <is>
          <t>Andrew Dudley</t>
        </is>
      </c>
      <c r="D6258" t="inlineStr">
        <is>
          <t>OL</t>
        </is>
      </c>
      <c r="E6258" t="inlineStr">
        <is>
          <t>R-Fr</t>
        </is>
      </c>
      <c r="F6258" t="inlineStr">
        <is>
          <t>6'3"</t>
        </is>
      </c>
      <c r="G6258" t="n">
        <v>289</v>
      </c>
      <c r="H6258" t="inlineStr">
        <is>
          <t>Tempe, Ariz.</t>
        </is>
      </c>
    </row>
    <row r="6259">
      <c r="A6259" t="inlineStr">
        <is>
          <t>Marshall</t>
        </is>
      </c>
      <c r="B6259" t="n">
        <v>28</v>
      </c>
      <c r="C6259" t="inlineStr">
        <is>
          <t>Aumad Edwards</t>
        </is>
      </c>
      <c r="D6259" t="inlineStr">
        <is>
          <t>S</t>
        </is>
      </c>
      <c r="E6259" t="inlineStr">
        <is>
          <t>R-Fr</t>
        </is>
      </c>
      <c r="F6259" t="inlineStr">
        <is>
          <t>5'10"</t>
        </is>
      </c>
      <c r="G6259" t="n">
        <v>161</v>
      </c>
      <c r="H6259" t="inlineStr">
        <is>
          <t>Villa Hills, Ky.</t>
        </is>
      </c>
      <c r="I6259" t="inlineStr">
        <is>
          <t>Transfer from Kentucky (2026 portal)</t>
        </is>
      </c>
    </row>
    <row r="6260">
      <c r="A6260" t="inlineStr">
        <is>
          <t>Marshall</t>
        </is>
      </c>
      <c r="B6260" t="n">
        <v>23</v>
      </c>
      <c r="C6260" t="inlineStr">
        <is>
          <t>Sammy Etienne</t>
        </is>
      </c>
      <c r="D6260" t="inlineStr">
        <is>
          <t>DB</t>
        </is>
      </c>
      <c r="E6260" t="inlineStr">
        <is>
          <t>R-Fr</t>
        </is>
      </c>
      <c r="F6260" t="inlineStr">
        <is>
          <t>5'11"</t>
        </is>
      </c>
      <c r="G6260" t="n">
        <v>187</v>
      </c>
      <c r="H6260" t="inlineStr">
        <is>
          <t>Lakeland, Fla.</t>
        </is>
      </c>
    </row>
    <row r="6261">
      <c r="A6261" t="inlineStr">
        <is>
          <t>Marshall</t>
        </is>
      </c>
      <c r="B6261" t="n">
        <v>12</v>
      </c>
      <c r="C6261" t="inlineStr">
        <is>
          <t>Koi Fagan</t>
        </is>
      </c>
      <c r="D6261" t="inlineStr">
        <is>
          <t>QB</t>
        </is>
      </c>
      <c r="E6261" t="inlineStr">
        <is>
          <t>R-Fr</t>
        </is>
      </c>
      <c r="F6261" t="inlineStr">
        <is>
          <t>6'1"</t>
        </is>
      </c>
      <c r="G6261" t="n">
        <v>185</v>
      </c>
      <c r="H6261" t="inlineStr">
        <is>
          <t>Martinsburg, W.Va.</t>
        </is>
      </c>
    </row>
    <row r="6262">
      <c r="A6262" t="inlineStr">
        <is>
          <t>Marshall</t>
        </is>
      </c>
      <c r="B6262" t="n">
        <v>59</v>
      </c>
      <c r="C6262" t="inlineStr">
        <is>
          <t>Evan Ferguson</t>
        </is>
      </c>
      <c r="D6262" t="inlineStr">
        <is>
          <t>OL</t>
        </is>
      </c>
      <c r="E6262" t="inlineStr">
        <is>
          <t>R-Sr</t>
        </is>
      </c>
      <c r="F6262" t="inlineStr">
        <is>
          <t>6'3"</t>
        </is>
      </c>
      <c r="G6262" t="n">
        <v>306</v>
      </c>
      <c r="H6262" t="inlineStr">
        <is>
          <t>Huntington, W.Va.</t>
        </is>
      </c>
    </row>
    <row r="6263">
      <c r="A6263" t="inlineStr">
        <is>
          <t>Marshall</t>
        </is>
      </c>
      <c r="B6263" t="n">
        <v>55</v>
      </c>
      <c r="C6263" t="inlineStr">
        <is>
          <t>Cole Funderburk</t>
        </is>
      </c>
      <c r="D6263" t="inlineStr">
        <is>
          <t>DL</t>
        </is>
      </c>
      <c r="E6263" t="inlineStr">
        <is>
          <t>R-Fr</t>
        </is>
      </c>
      <c r="F6263" t="inlineStr">
        <is>
          <t>6'3"</t>
        </is>
      </c>
      <c r="G6263" t="n">
        <v>229</v>
      </c>
      <c r="H6263" t="inlineStr">
        <is>
          <t>Suwanee, Ga.</t>
        </is>
      </c>
      <c r="I6263" t="inlineStr">
        <is>
          <t>Transfer from Wake Forest (2026 portal)</t>
        </is>
      </c>
    </row>
    <row r="6264">
      <c r="A6264" t="inlineStr">
        <is>
          <t>Marshall</t>
        </is>
      </c>
      <c r="B6264" t="n">
        <v>95</v>
      </c>
      <c r="C6264" t="inlineStr">
        <is>
          <t>Donovan Garrett</t>
        </is>
      </c>
      <c r="D6264" t="inlineStr">
        <is>
          <t>DL</t>
        </is>
      </c>
      <c r="E6264" t="inlineStr">
        <is>
          <t>R-So</t>
        </is>
      </c>
      <c r="F6264" t="inlineStr">
        <is>
          <t>6'2"</t>
        </is>
      </c>
      <c r="G6264" t="n">
        <v>247</v>
      </c>
      <c r="H6264" t="inlineStr">
        <is>
          <t>Huntington, W.Va.</t>
        </is>
      </c>
    </row>
    <row r="6265">
      <c r="A6265" t="inlineStr">
        <is>
          <t>Marshall</t>
        </is>
      </c>
      <c r="B6265" t="n">
        <v>5</v>
      </c>
      <c r="C6265" t="inlineStr">
        <is>
          <t>Javae Gilmore</t>
        </is>
      </c>
      <c r="D6265" t="inlineStr">
        <is>
          <t>LB</t>
        </is>
      </c>
      <c r="E6265" t="inlineStr">
        <is>
          <t>R-Sr</t>
        </is>
      </c>
      <c r="F6265" t="inlineStr">
        <is>
          <t>6'4"</t>
        </is>
      </c>
      <c r="G6265" t="n">
        <v>213</v>
      </c>
      <c r="H6265" t="inlineStr">
        <is>
          <t>Amite, La.</t>
        </is>
      </c>
    </row>
    <row r="6266">
      <c r="A6266" t="inlineStr">
        <is>
          <t>Marshall</t>
        </is>
      </c>
      <c r="B6266" t="n">
        <v>57</v>
      </c>
      <c r="C6266" t="inlineStr">
        <is>
          <t>Logan Greer</t>
        </is>
      </c>
      <c r="D6266" t="inlineStr">
        <is>
          <t>OL</t>
        </is>
      </c>
      <c r="E6266" t="inlineStr">
        <is>
          <t>R-Jr</t>
        </is>
      </c>
      <c r="F6266" t="inlineStr">
        <is>
          <t>6'2"</t>
        </is>
      </c>
      <c r="G6266" t="n">
        <v>279</v>
      </c>
      <c r="H6266" t="inlineStr">
        <is>
          <t>Pittsburgh, Pa.</t>
        </is>
      </c>
      <c r="I6266" t="inlineStr">
        <is>
          <t>Transfer from California (PA) (2026 portal)</t>
        </is>
      </c>
    </row>
    <row r="6267">
      <c r="A6267" t="inlineStr">
        <is>
          <t>Marshall</t>
        </is>
      </c>
      <c r="B6267" t="n">
        <v>20</v>
      </c>
      <c r="C6267" t="inlineStr">
        <is>
          <t>Zeke Gunn</t>
        </is>
      </c>
      <c r="D6267" t="inlineStr">
        <is>
          <t>S</t>
        </is>
      </c>
      <c r="E6267" t="inlineStr">
        <is>
          <t>Fr</t>
        </is>
      </c>
      <c r="F6267" t="inlineStr">
        <is>
          <t>6'0"</t>
        </is>
      </c>
      <c r="G6267" t="n">
        <v>200</v>
      </c>
      <c r="H6267" t="inlineStr">
        <is>
          <t>Orlando, Fla.</t>
        </is>
      </c>
    </row>
    <row r="6268">
      <c r="A6268" t="inlineStr">
        <is>
          <t>Marshall</t>
        </is>
      </c>
      <c r="B6268" t="n">
        <v>29</v>
      </c>
      <c r="C6268" t="inlineStr">
        <is>
          <t>Jason Haggerty</t>
        </is>
      </c>
      <c r="D6268" t="inlineStr">
        <is>
          <t>CB</t>
        </is>
      </c>
      <c r="E6268" t="inlineStr">
        <is>
          <t>R-Jr</t>
        </is>
      </c>
      <c r="F6268" t="inlineStr">
        <is>
          <t>5'10"</t>
        </is>
      </c>
      <c r="G6268" t="n">
        <v>174</v>
      </c>
      <c r="H6268" t="inlineStr">
        <is>
          <t>Welch, W.Va.</t>
        </is>
      </c>
    </row>
    <row r="6269">
      <c r="A6269" t="inlineStr">
        <is>
          <t>Marshall</t>
        </is>
      </c>
      <c r="B6269" t="n">
        <v>23</v>
      </c>
      <c r="C6269" t="inlineStr">
        <is>
          <t>Justin Haggerty</t>
        </is>
      </c>
      <c r="D6269" t="inlineStr">
        <is>
          <t>WR</t>
        </is>
      </c>
      <c r="E6269" t="inlineStr">
        <is>
          <t>R-Jr</t>
        </is>
      </c>
      <c r="F6269" t="inlineStr">
        <is>
          <t>5'9"</t>
        </is>
      </c>
      <c r="G6269" t="n">
        <v>169</v>
      </c>
      <c r="H6269" t="inlineStr">
        <is>
          <t>Welch, W.Va.</t>
        </is>
      </c>
    </row>
    <row r="6270">
      <c r="A6270" t="inlineStr">
        <is>
          <t>Marshall</t>
        </is>
      </c>
      <c r="B6270" t="n">
        <v>26</v>
      </c>
      <c r="C6270" t="inlineStr">
        <is>
          <t>Brayden Hall</t>
        </is>
      </c>
      <c r="D6270" t="inlineStr">
        <is>
          <t>CB</t>
        </is>
      </c>
      <c r="E6270" t="inlineStr">
        <is>
          <t>R-Sr</t>
        </is>
      </c>
      <c r="F6270" t="inlineStr">
        <is>
          <t>5'10"</t>
        </is>
      </c>
      <c r="G6270" t="n">
        <v>169</v>
      </c>
      <c r="H6270" t="inlineStr">
        <is>
          <t>Chicago, Ill.</t>
        </is>
      </c>
      <c r="I6270" t="inlineStr">
        <is>
          <t>Transfer from Central Connecticut (2026 portal)</t>
        </is>
      </c>
    </row>
    <row r="6271">
      <c r="A6271" t="inlineStr">
        <is>
          <t>Marshall</t>
        </is>
      </c>
      <c r="B6271" t="n">
        <v>9</v>
      </c>
      <c r="C6271" t="inlineStr">
        <is>
          <t>Christian Hamilton</t>
        </is>
      </c>
      <c r="D6271" t="inlineStr">
        <is>
          <t>WR</t>
        </is>
      </c>
      <c r="E6271" t="inlineStr">
        <is>
          <t>R-Jr</t>
        </is>
      </c>
      <c r="F6271" t="inlineStr">
        <is>
          <t>5'11"</t>
        </is>
      </c>
      <c r="G6271" t="n">
        <v>181</v>
      </c>
      <c r="H6271" t="inlineStr">
        <is>
          <t>Harrisburg, N.C.</t>
        </is>
      </c>
      <c r="I6271" t="inlineStr">
        <is>
          <t>Transfer from West Virginia (2026 portal)</t>
        </is>
      </c>
    </row>
    <row r="6272">
      <c r="A6272" t="inlineStr">
        <is>
          <t>Marshall</t>
        </is>
      </c>
      <c r="B6272" t="n">
        <v>44</v>
      </c>
      <c r="C6272" t="inlineStr">
        <is>
          <t>Kenyatta Hardge</t>
        </is>
      </c>
      <c r="D6272" t="inlineStr">
        <is>
          <t>DL</t>
        </is>
      </c>
      <c r="E6272" t="inlineStr">
        <is>
          <t>R-So</t>
        </is>
      </c>
      <c r="F6272" t="inlineStr">
        <is>
          <t>6'1"</t>
        </is>
      </c>
      <c r="G6272" t="n">
        <v>299</v>
      </c>
      <c r="H6272" t="inlineStr">
        <is>
          <t>Lexington, Ky.</t>
        </is>
      </c>
      <c r="I6272" t="inlineStr">
        <is>
          <t>Transfer from Kentucky (2026 portal)</t>
        </is>
      </c>
    </row>
    <row r="6273">
      <c r="A6273" t="inlineStr">
        <is>
          <t>Marshall</t>
        </is>
      </c>
      <c r="B6273" t="n">
        <v>18</v>
      </c>
      <c r="C6273" t="inlineStr">
        <is>
          <t>Daniel Harris</t>
        </is>
      </c>
      <c r="D6273" t="inlineStr">
        <is>
          <t>DB</t>
        </is>
      </c>
      <c r="E6273" t="inlineStr">
        <is>
          <t>R-Jr</t>
        </is>
      </c>
      <c r="F6273" t="inlineStr">
        <is>
          <t>6'4"</t>
        </is>
      </c>
      <c r="G6273" t="n">
        <v>190</v>
      </c>
      <c r="H6273" t="inlineStr">
        <is>
          <t>Melbourne, Fla.</t>
        </is>
      </c>
    </row>
    <row r="6274">
      <c r="A6274" t="inlineStr">
        <is>
          <t>Marshall</t>
        </is>
      </c>
      <c r="B6274" t="n">
        <v>91</v>
      </c>
      <c r="C6274" t="inlineStr">
        <is>
          <t>Cooper Heimbach</t>
        </is>
      </c>
      <c r="D6274" t="inlineStr">
        <is>
          <t>P</t>
        </is>
      </c>
      <c r="E6274" t="inlineStr">
        <is>
          <t>Fr</t>
        </is>
      </c>
      <c r="F6274" t="inlineStr">
        <is>
          <t>6'0"</t>
        </is>
      </c>
      <c r="G6274" t="n">
        <v>190</v>
      </c>
      <c r="H6274" t="inlineStr">
        <is>
          <t>Wheelersburg, Ohio</t>
        </is>
      </c>
    </row>
    <row r="6275">
      <c r="A6275" t="inlineStr">
        <is>
          <t>Marshall</t>
        </is>
      </c>
      <c r="B6275" t="n">
        <v>86</v>
      </c>
      <c r="C6275" t="inlineStr">
        <is>
          <t>Brandon Hettwer</t>
        </is>
      </c>
      <c r="D6275" t="inlineStr">
        <is>
          <t>TE</t>
        </is>
      </c>
      <c r="E6275" t="inlineStr">
        <is>
          <t>R-Fr</t>
        </is>
      </c>
      <c r="F6275" t="inlineStr">
        <is>
          <t>6'4"</t>
        </is>
      </c>
      <c r="G6275" t="n">
        <v>232</v>
      </c>
      <c r="H6275" t="inlineStr">
        <is>
          <t>Charlotte, N.C.</t>
        </is>
      </c>
    </row>
    <row r="6276">
      <c r="A6276" t="inlineStr">
        <is>
          <t>Marshall</t>
        </is>
      </c>
      <c r="B6276" t="n">
        <v>3</v>
      </c>
      <c r="C6276" t="inlineStr">
        <is>
          <t>Terrente Hinton</t>
        </is>
      </c>
      <c r="D6276" t="inlineStr">
        <is>
          <t>S</t>
        </is>
      </c>
      <c r="E6276" t="inlineStr">
        <is>
          <t>R-Sr</t>
        </is>
      </c>
      <c r="F6276" t="inlineStr">
        <is>
          <t>6'2"</t>
        </is>
      </c>
      <c r="G6276" t="n">
        <v>200</v>
      </c>
      <c r="H6276" t="inlineStr">
        <is>
          <t>Mobile, Ala.</t>
        </is>
      </c>
      <c r="I6276" t="inlineStr">
        <is>
          <t>Transfer from NC State (2026 portal)</t>
        </is>
      </c>
    </row>
    <row r="6277">
      <c r="A6277" t="inlineStr">
        <is>
          <t>Marshall</t>
        </is>
      </c>
      <c r="B6277" t="n">
        <v>22</v>
      </c>
      <c r="C6277" t="inlineStr">
        <is>
          <t>Jaycee Houston</t>
        </is>
      </c>
      <c r="D6277" t="inlineStr">
        <is>
          <t>S</t>
        </is>
      </c>
      <c r="E6277" t="inlineStr">
        <is>
          <t>Fr</t>
        </is>
      </c>
      <c r="F6277" t="inlineStr">
        <is>
          <t>6'2"</t>
        </is>
      </c>
      <c r="G6277" t="n">
        <v>168</v>
      </c>
      <c r="H6277" t="inlineStr">
        <is>
          <t>Cincinnati, Ohio</t>
        </is>
      </c>
    </row>
    <row r="6278">
      <c r="A6278" t="inlineStr">
        <is>
          <t>Marshall</t>
        </is>
      </c>
      <c r="B6278" t="n">
        <v>19</v>
      </c>
      <c r="C6278" t="inlineStr">
        <is>
          <t>Zah Jackson</t>
        </is>
      </c>
      <c r="D6278" t="inlineStr">
        <is>
          <t>S</t>
        </is>
      </c>
      <c r="E6278" t="inlineStr">
        <is>
          <t>R-Fr</t>
        </is>
      </c>
      <c r="F6278" t="inlineStr">
        <is>
          <t>5'10"</t>
        </is>
      </c>
      <c r="G6278" t="n">
        <v>178</v>
      </c>
      <c r="H6278" t="inlineStr">
        <is>
          <t>Huntington, W.Va.</t>
        </is>
      </c>
    </row>
    <row r="6279">
      <c r="A6279" t="inlineStr">
        <is>
          <t>Marshall</t>
        </is>
      </c>
      <c r="B6279" t="n">
        <v>99</v>
      </c>
      <c r="C6279" t="inlineStr">
        <is>
          <t>Simeon John</t>
        </is>
      </c>
      <c r="D6279" t="inlineStr">
        <is>
          <t>DL</t>
        </is>
      </c>
      <c r="E6279" t="inlineStr">
        <is>
          <t>R-Jr</t>
        </is>
      </c>
      <c r="F6279" t="inlineStr">
        <is>
          <t>6'2"</t>
        </is>
      </c>
      <c r="G6279" t="n">
        <v>281</v>
      </c>
      <c r="H6279" t="inlineStr">
        <is>
          <t>Dacula, Ga.</t>
        </is>
      </c>
      <c r="I6279" t="inlineStr">
        <is>
          <t>Transfer from UVA Wise (2026 portal)</t>
        </is>
      </c>
    </row>
    <row r="6280">
      <c r="A6280" t="inlineStr">
        <is>
          <t>Marshall</t>
        </is>
      </c>
      <c r="B6280" t="n">
        <v>64</v>
      </c>
      <c r="C6280" t="inlineStr">
        <is>
          <t>Jaquez Joiner</t>
        </is>
      </c>
      <c r="D6280" t="inlineStr">
        <is>
          <t>OL</t>
        </is>
      </c>
      <c r="E6280" t="inlineStr">
        <is>
          <t>R-Fr</t>
        </is>
      </c>
      <c r="F6280" t="inlineStr">
        <is>
          <t>6'1"</t>
        </is>
      </c>
      <c r="G6280" t="n">
        <v>288</v>
      </c>
      <c r="H6280" t="inlineStr">
        <is>
          <t>Cocoa, Fla.</t>
        </is>
      </c>
      <c r="I6280" t="inlineStr">
        <is>
          <t>Transfer from UCF (2026 portal)</t>
        </is>
      </c>
    </row>
    <row r="6281">
      <c r="A6281" t="inlineStr">
        <is>
          <t>Marshall</t>
        </is>
      </c>
      <c r="B6281" t="n">
        <v>12</v>
      </c>
      <c r="C6281" t="inlineStr">
        <is>
          <t>Louikenzy Jules</t>
        </is>
      </c>
      <c r="D6281" t="inlineStr">
        <is>
          <t>DB</t>
        </is>
      </c>
      <c r="E6281" t="inlineStr">
        <is>
          <t>R-Jr</t>
        </is>
      </c>
      <c r="F6281" t="inlineStr">
        <is>
          <t>6'0"</t>
        </is>
      </c>
      <c r="G6281" t="n">
        <v>177</v>
      </c>
      <c r="H6281" t="inlineStr">
        <is>
          <t>Union, N.J.</t>
        </is>
      </c>
    </row>
    <row r="6282">
      <c r="A6282" t="inlineStr">
        <is>
          <t>Marshall</t>
        </is>
      </c>
      <c r="B6282" t="n">
        <v>66</v>
      </c>
      <c r="C6282" t="inlineStr">
        <is>
          <t>Eli Kaufman</t>
        </is>
      </c>
      <c r="D6282" t="inlineStr">
        <is>
          <t>OL</t>
        </is>
      </c>
      <c r="E6282" t="inlineStr">
        <is>
          <t>R-Fr</t>
        </is>
      </c>
      <c r="F6282" t="inlineStr">
        <is>
          <t>6'4"</t>
        </is>
      </c>
      <c r="G6282" t="n">
        <v>293</v>
      </c>
      <c r="H6282" t="inlineStr">
        <is>
          <t>Wadsworth, Ohio</t>
        </is>
      </c>
    </row>
    <row r="6283">
      <c r="A6283" t="inlineStr">
        <is>
          <t>Marshall</t>
        </is>
      </c>
      <c r="B6283" t="n">
        <v>67</v>
      </c>
      <c r="C6283" t="inlineStr">
        <is>
          <t>Jack Laird</t>
        </is>
      </c>
      <c r="D6283" t="inlineStr">
        <is>
          <t>OL</t>
        </is>
      </c>
      <c r="E6283" t="inlineStr">
        <is>
          <t>R-Fr</t>
        </is>
      </c>
      <c r="F6283" t="inlineStr">
        <is>
          <t>6'6"</t>
        </is>
      </c>
      <c r="G6283" t="n">
        <v>299</v>
      </c>
      <c r="H6283" t="inlineStr">
        <is>
          <t>Columbia, S.C.</t>
        </is>
      </c>
    </row>
    <row r="6284">
      <c r="A6284" t="inlineStr">
        <is>
          <t>Marshall</t>
        </is>
      </c>
      <c r="B6284" t="n">
        <v>54</v>
      </c>
      <c r="C6284" t="inlineStr">
        <is>
          <t>Drake Lanham</t>
        </is>
      </c>
      <c r="D6284" t="inlineStr">
        <is>
          <t>OL</t>
        </is>
      </c>
      <c r="E6284" t="inlineStr">
        <is>
          <t>R-Fr</t>
        </is>
      </c>
      <c r="F6284" t="inlineStr">
        <is>
          <t>6'3"</t>
        </is>
      </c>
      <c r="G6284" t="n">
        <v>280</v>
      </c>
      <c r="H6284" t="inlineStr">
        <is>
          <t>Hurricane, W.Va.</t>
        </is>
      </c>
    </row>
    <row r="6285">
      <c r="A6285" t="inlineStr">
        <is>
          <t>Marshall</t>
        </is>
      </c>
      <c r="B6285" t="n">
        <v>21</v>
      </c>
      <c r="C6285" t="inlineStr">
        <is>
          <t>TJ Lester</t>
        </is>
      </c>
      <c r="D6285" t="inlineStr">
        <is>
          <t>RB</t>
        </is>
      </c>
      <c r="E6285" t="inlineStr">
        <is>
          <t>So</t>
        </is>
      </c>
      <c r="F6285" t="inlineStr">
        <is>
          <t>5'9"</t>
        </is>
      </c>
      <c r="G6285" t="n">
        <v>206</v>
      </c>
      <c r="H6285" t="inlineStr">
        <is>
          <t>Milton, Ga.</t>
        </is>
      </c>
      <c r="I6285" t="inlineStr">
        <is>
          <t>Transfer from West Georgia (2026 portal)</t>
        </is>
      </c>
    </row>
    <row r="6286">
      <c r="A6286" t="inlineStr">
        <is>
          <t>Marshall</t>
        </is>
      </c>
      <c r="B6286" t="n">
        <v>15</v>
      </c>
      <c r="C6286" t="inlineStr">
        <is>
          <t>Tristan Lester</t>
        </is>
      </c>
      <c r="D6286" t="inlineStr">
        <is>
          <t>S</t>
        </is>
      </c>
      <c r="E6286" t="inlineStr">
        <is>
          <t>Fr</t>
        </is>
      </c>
      <c r="F6286" t="inlineStr">
        <is>
          <t>5'9"</t>
        </is>
      </c>
      <c r="G6286" t="n">
        <v>195</v>
      </c>
      <c r="H6286" t="inlineStr">
        <is>
          <t>Alpharetta, Ga.</t>
        </is>
      </c>
    </row>
    <row r="6287">
      <c r="A6287" t="inlineStr">
        <is>
          <t>Marshall</t>
        </is>
      </c>
      <c r="B6287" t="n">
        <v>27</v>
      </c>
      <c r="C6287" t="inlineStr">
        <is>
          <t>Cannon Lewis</t>
        </is>
      </c>
      <c r="D6287" t="inlineStr">
        <is>
          <t>LB</t>
        </is>
      </c>
      <c r="E6287" t="inlineStr">
        <is>
          <t>R-So</t>
        </is>
      </c>
      <c r="F6287" t="inlineStr">
        <is>
          <t>6'2"</t>
        </is>
      </c>
      <c r="G6287" t="n">
        <v>226</v>
      </c>
      <c r="H6287" t="inlineStr">
        <is>
          <t>Barboursville, W.Va.</t>
        </is>
      </c>
    </row>
    <row r="6288">
      <c r="A6288" t="inlineStr">
        <is>
          <t>Marshall</t>
        </is>
      </c>
      <c r="B6288" t="n">
        <v>49</v>
      </c>
      <c r="C6288" t="inlineStr">
        <is>
          <t>Mekhi Lockhart</t>
        </is>
      </c>
      <c r="D6288" t="inlineStr">
        <is>
          <t>DL</t>
        </is>
      </c>
      <c r="E6288" t="inlineStr">
        <is>
          <t>R-Fr</t>
        </is>
      </c>
      <c r="F6288" t="inlineStr">
        <is>
          <t>6'4"</t>
        </is>
      </c>
      <c r="G6288" t="n">
        <v>296</v>
      </c>
      <c r="H6288" t="inlineStr">
        <is>
          <t>Winter Park, Fla.</t>
        </is>
      </c>
    </row>
    <row r="6289">
      <c r="A6289" t="inlineStr">
        <is>
          <t>Marshall</t>
        </is>
      </c>
      <c r="B6289" t="n">
        <v>74</v>
      </c>
      <c r="C6289" t="inlineStr">
        <is>
          <t>Justyn Lyles</t>
        </is>
      </c>
      <c r="D6289" t="inlineStr">
        <is>
          <t>OL</t>
        </is>
      </c>
      <c r="E6289" t="inlineStr">
        <is>
          <t>Fr</t>
        </is>
      </c>
      <c r="F6289" t="inlineStr">
        <is>
          <t>6'3"</t>
        </is>
      </c>
      <c r="G6289" t="n">
        <v>240</v>
      </c>
      <c r="H6289" t="inlineStr">
        <is>
          <t>Cincinnati, Ohio</t>
        </is>
      </c>
    </row>
    <row r="6290">
      <c r="A6290" t="inlineStr">
        <is>
          <t>Marshall</t>
        </is>
      </c>
      <c r="B6290" t="n">
        <v>6</v>
      </c>
      <c r="C6290" t="inlineStr">
        <is>
          <t>Jalen Marshall</t>
        </is>
      </c>
      <c r="D6290" t="inlineStr">
        <is>
          <t>LB</t>
        </is>
      </c>
      <c r="E6290" t="inlineStr">
        <is>
          <t>Gr</t>
        </is>
      </c>
      <c r="F6290" t="inlineStr">
        <is>
          <t>6'2"</t>
        </is>
      </c>
      <c r="G6290" t="n">
        <v>227</v>
      </c>
      <c r="H6290" t="inlineStr">
        <is>
          <t>Hiram, Ga.</t>
        </is>
      </c>
    </row>
    <row r="6291">
      <c r="A6291" t="inlineStr">
        <is>
          <t>Marshall</t>
        </is>
      </c>
      <c r="B6291" t="n">
        <v>73</v>
      </c>
      <c r="C6291" t="inlineStr">
        <is>
          <t>Robby Martin</t>
        </is>
      </c>
      <c r="D6291" t="inlineStr">
        <is>
          <t>OL</t>
        </is>
      </c>
      <c r="E6291" t="inlineStr">
        <is>
          <t>R-So</t>
        </is>
      </c>
      <c r="F6291" t="inlineStr">
        <is>
          <t>6'4"</t>
        </is>
      </c>
      <c r="G6291" t="n">
        <v>296</v>
      </c>
      <c r="H6291" t="inlineStr">
        <is>
          <t>Huntington, W.Va.</t>
        </is>
      </c>
      <c r="I6291" t="inlineStr">
        <is>
          <t>Transfer from West Virginia (2026 portal)</t>
        </is>
      </c>
    </row>
    <row r="6292">
      <c r="A6292" t="inlineStr">
        <is>
          <t>Marshall</t>
        </is>
      </c>
      <c r="B6292" t="n">
        <v>19</v>
      </c>
      <c r="C6292" t="inlineStr">
        <is>
          <t>Tony Martin</t>
        </is>
      </c>
      <c r="D6292" t="inlineStr">
        <is>
          <t>WR</t>
        </is>
      </c>
      <c r="E6292" t="inlineStr">
        <is>
          <t>R-Jr</t>
        </is>
      </c>
      <c r="F6292" t="inlineStr">
        <is>
          <t>5'11"</t>
        </is>
      </c>
      <c r="G6292" t="n">
        <v>171</v>
      </c>
      <c r="H6292" t="inlineStr">
        <is>
          <t>Pahokee, Fla.</t>
        </is>
      </c>
    </row>
    <row r="6293">
      <c r="A6293" t="inlineStr">
        <is>
          <t>Marshall</t>
        </is>
      </c>
      <c r="B6293" t="n">
        <v>38</v>
      </c>
      <c r="C6293" t="inlineStr">
        <is>
          <t>Chase Massey</t>
        </is>
      </c>
      <c r="D6293" t="inlineStr">
        <is>
          <t>CB</t>
        </is>
      </c>
      <c r="E6293" t="inlineStr">
        <is>
          <t>R-So</t>
        </is>
      </c>
      <c r="F6293" t="inlineStr">
        <is>
          <t>6'2"</t>
        </is>
      </c>
      <c r="G6293" t="n">
        <v>175</v>
      </c>
      <c r="H6293" t="inlineStr">
        <is>
          <t>Winfield, W.Va.</t>
        </is>
      </c>
    </row>
    <row r="6294">
      <c r="A6294" t="inlineStr">
        <is>
          <t>Marshall</t>
        </is>
      </c>
      <c r="B6294" t="n">
        <v>47</v>
      </c>
      <c r="C6294" t="inlineStr">
        <is>
          <t>EahJay McAdams</t>
        </is>
      </c>
      <c r="D6294" t="inlineStr">
        <is>
          <t>LB</t>
        </is>
      </c>
      <c r="E6294" t="inlineStr">
        <is>
          <t>R-Fr</t>
        </is>
      </c>
      <c r="F6294" t="inlineStr">
        <is>
          <t>6'1"</t>
        </is>
      </c>
      <c r="G6294" t="n">
        <v>214</v>
      </c>
      <c r="H6294" t="inlineStr">
        <is>
          <t>East Orange, N.J.</t>
        </is>
      </c>
    </row>
    <row r="6295">
      <c r="A6295" t="inlineStr">
        <is>
          <t>Marshall</t>
        </is>
      </c>
      <c r="B6295" t="n">
        <v>1</v>
      </c>
      <c r="C6295" t="inlineStr">
        <is>
          <t>Kelvon McBride</t>
        </is>
      </c>
      <c r="D6295" t="inlineStr">
        <is>
          <t>EDGE</t>
        </is>
      </c>
      <c r="E6295" t="inlineStr">
        <is>
          <t>R-Jr</t>
        </is>
      </c>
      <c r="F6295" t="inlineStr">
        <is>
          <t>6'2"</t>
        </is>
      </c>
      <c r="G6295" t="n">
        <v>222</v>
      </c>
      <c r="H6295" t="inlineStr">
        <is>
          <t>Mobile, Ala.</t>
        </is>
      </c>
      <c r="I6295" t="inlineStr">
        <is>
          <t>Transfer from NC State (2026 portal)</t>
        </is>
      </c>
    </row>
    <row r="6296">
      <c r="A6296" t="inlineStr">
        <is>
          <t>Marshall</t>
        </is>
      </c>
      <c r="B6296" t="n">
        <v>2</v>
      </c>
      <c r="C6296" t="inlineStr">
        <is>
          <t>Charles McCartherens</t>
        </is>
      </c>
      <c r="D6296" t="inlineStr">
        <is>
          <t>DB</t>
        </is>
      </c>
      <c r="E6296" t="inlineStr">
        <is>
          <t>R-Jr</t>
        </is>
      </c>
      <c r="F6296" t="inlineStr">
        <is>
          <t>5'10"</t>
        </is>
      </c>
      <c r="G6296" t="n">
        <v>181</v>
      </c>
      <c r="H6296" t="inlineStr">
        <is>
          <t>Kennesaw, Ga.</t>
        </is>
      </c>
      <c r="I6296" t="inlineStr">
        <is>
          <t>Transfer from Buffalo (2026 portal)</t>
        </is>
      </c>
    </row>
    <row r="6297">
      <c r="A6297" t="inlineStr">
        <is>
          <t>Marshall</t>
        </is>
      </c>
      <c r="B6297" t="n">
        <v>83</v>
      </c>
      <c r="C6297" t="inlineStr">
        <is>
          <t>Rhett McGrew</t>
        </is>
      </c>
      <c r="D6297" t="inlineStr">
        <is>
          <t>TE</t>
        </is>
      </c>
      <c r="E6297" t="inlineStr">
        <is>
          <t>R-Fr</t>
        </is>
      </c>
      <c r="F6297" t="inlineStr">
        <is>
          <t>6'2"</t>
        </is>
      </c>
      <c r="G6297" t="n">
        <v>241</v>
      </c>
      <c r="H6297" t="inlineStr">
        <is>
          <t>Hurricane, W.Va.</t>
        </is>
      </c>
    </row>
    <row r="6298">
      <c r="A6298" t="inlineStr">
        <is>
          <t>Marshall</t>
        </is>
      </c>
      <c r="B6298" t="n">
        <v>76</v>
      </c>
      <c r="C6298" t="inlineStr">
        <is>
          <t>Tariq Montgomery</t>
        </is>
      </c>
      <c r="D6298" t="inlineStr">
        <is>
          <t>OL</t>
        </is>
      </c>
      <c r="E6298" t="inlineStr">
        <is>
          <t>R-Sr</t>
        </is>
      </c>
      <c r="F6298" t="inlineStr">
        <is>
          <t>6'6"</t>
        </is>
      </c>
      <c r="G6298" t="n">
        <v>320</v>
      </c>
      <c r="H6298" t="inlineStr">
        <is>
          <t>Akron, Ohio</t>
        </is>
      </c>
    </row>
    <row r="6299">
      <c r="A6299" t="inlineStr">
        <is>
          <t>Marshall</t>
        </is>
      </c>
      <c r="B6299" t="n">
        <v>2</v>
      </c>
      <c r="C6299" t="inlineStr">
        <is>
          <t>Adrian Norton</t>
        </is>
      </c>
      <c r="D6299" t="inlineStr">
        <is>
          <t>WR</t>
        </is>
      </c>
      <c r="E6299" t="inlineStr">
        <is>
          <t>Sr</t>
        </is>
      </c>
      <c r="F6299" t="inlineStr">
        <is>
          <t>6'0"</t>
        </is>
      </c>
      <c r="G6299" t="n">
        <v>199</v>
      </c>
      <c r="H6299" t="inlineStr">
        <is>
          <t>Huber Heights, Ohio</t>
        </is>
      </c>
    </row>
    <row r="6300">
      <c r="A6300" t="inlineStr">
        <is>
          <t>Marshall</t>
        </is>
      </c>
      <c r="B6300" t="n">
        <v>13</v>
      </c>
      <c r="C6300" t="inlineStr">
        <is>
          <t>Camron Nti</t>
        </is>
      </c>
      <c r="D6300" t="inlineStr">
        <is>
          <t>DB</t>
        </is>
      </c>
      <c r="E6300" t="inlineStr">
        <is>
          <t>R-Fr</t>
        </is>
      </c>
      <c r="F6300" t="inlineStr">
        <is>
          <t>6'2"</t>
        </is>
      </c>
      <c r="G6300" t="n">
        <v>195</v>
      </c>
      <c r="H6300" t="inlineStr">
        <is>
          <t>Germantown, Md.</t>
        </is>
      </c>
    </row>
    <row r="6301">
      <c r="A6301" t="inlineStr">
        <is>
          <t>Marshall</t>
        </is>
      </c>
      <c r="B6301" t="n">
        <v>98</v>
      </c>
      <c r="C6301" t="inlineStr">
        <is>
          <t>Terry Nwabuisi-Ezeala</t>
        </is>
      </c>
      <c r="D6301" t="inlineStr">
        <is>
          <t>DL</t>
        </is>
      </c>
      <c r="E6301" t="inlineStr">
        <is>
          <t>R-Fr</t>
        </is>
      </c>
      <c r="F6301" t="inlineStr">
        <is>
          <t>6'1"</t>
        </is>
      </c>
      <c r="G6301" t="n">
        <v>329</v>
      </c>
      <c r="H6301" t="inlineStr">
        <is>
          <t>Munich, Germany</t>
        </is>
      </c>
      <c r="I6301" t="inlineStr">
        <is>
          <t>Transfer from Vanderbilt (2026 portal)</t>
        </is>
      </c>
    </row>
    <row r="6302">
      <c r="A6302" t="inlineStr">
        <is>
          <t>Marshall</t>
        </is>
      </c>
      <c r="B6302" t="n">
        <v>43</v>
      </c>
      <c r="C6302" t="inlineStr">
        <is>
          <t>Chase Ortiz</t>
        </is>
      </c>
      <c r="D6302" t="inlineStr">
        <is>
          <t>LS</t>
        </is>
      </c>
      <c r="E6302" t="inlineStr">
        <is>
          <t>So</t>
        </is>
      </c>
      <c r="F6302" t="inlineStr">
        <is>
          <t>6'1"</t>
        </is>
      </c>
      <c r="G6302" t="n">
        <v>211</v>
      </c>
      <c r="H6302" t="inlineStr">
        <is>
          <t>Davie, Fla.</t>
        </is>
      </c>
      <c r="I6302" t="inlineStr">
        <is>
          <t>Transfer from Stetson (2026 portal)</t>
        </is>
      </c>
    </row>
    <row r="6303">
      <c r="A6303" t="inlineStr">
        <is>
          <t>Marshall</t>
        </is>
      </c>
      <c r="B6303" t="n">
        <v>21</v>
      </c>
      <c r="C6303" t="inlineStr">
        <is>
          <t>Keydel Painter</t>
        </is>
      </c>
      <c r="D6303" t="inlineStr">
        <is>
          <t>EDGE</t>
        </is>
      </c>
      <c r="E6303" t="inlineStr">
        <is>
          <t>R-Jr</t>
        </is>
      </c>
      <c r="F6303" t="inlineStr">
        <is>
          <t>6'3"</t>
        </is>
      </c>
      <c r="G6303" t="n">
        <v>229</v>
      </c>
      <c r="H6303" t="inlineStr">
        <is>
          <t>Norfolk, Va.</t>
        </is>
      </c>
      <c r="I6303" t="inlineStr">
        <is>
          <t>Transfer from Virginia Union (2026 portal)</t>
        </is>
      </c>
    </row>
    <row r="6304">
      <c r="A6304" t="inlineStr">
        <is>
          <t>Marshall</t>
        </is>
      </c>
      <c r="B6304" t="n">
        <v>33</v>
      </c>
      <c r="C6304" t="inlineStr">
        <is>
          <t>Andre Parker</t>
        </is>
      </c>
      <c r="D6304" t="inlineStr">
        <is>
          <t>LB</t>
        </is>
      </c>
      <c r="E6304" t="inlineStr">
        <is>
          <t>Fr</t>
        </is>
      </c>
      <c r="F6304" t="inlineStr">
        <is>
          <t>5'11"</t>
        </is>
      </c>
      <c r="G6304" t="n">
        <v>188</v>
      </c>
      <c r="H6304" t="inlineStr">
        <is>
          <t>Cincinnati, Ohio</t>
        </is>
      </c>
    </row>
    <row r="6305">
      <c r="A6305" t="inlineStr">
        <is>
          <t>Marshall</t>
        </is>
      </c>
      <c r="B6305" t="n">
        <v>81</v>
      </c>
      <c r="C6305" t="inlineStr">
        <is>
          <t>Toby Payne</t>
        </is>
      </c>
      <c r="D6305" t="inlineStr">
        <is>
          <t>TE</t>
        </is>
      </c>
      <c r="E6305" t="inlineStr">
        <is>
          <t>R-Sr</t>
        </is>
      </c>
      <c r="F6305" t="inlineStr">
        <is>
          <t>6'4"</t>
        </is>
      </c>
      <c r="G6305" t="n">
        <v>235</v>
      </c>
      <c r="H6305" t="inlineStr">
        <is>
          <t>Poca, WV</t>
        </is>
      </c>
    </row>
    <row r="6306">
      <c r="A6306" t="inlineStr">
        <is>
          <t>Marshall</t>
        </is>
      </c>
      <c r="B6306" t="n">
        <v>11</v>
      </c>
      <c r="C6306" t="inlineStr">
        <is>
          <t>Josh Pierre-Louis</t>
        </is>
      </c>
      <c r="D6306" t="inlineStr">
        <is>
          <t>DB</t>
        </is>
      </c>
      <c r="E6306" t="inlineStr">
        <is>
          <t>Gr</t>
        </is>
      </c>
      <c r="F6306" t="inlineStr">
        <is>
          <t>5'11"</t>
        </is>
      </c>
      <c r="G6306" t="n">
        <v>168</v>
      </c>
      <c r="H6306" t="inlineStr">
        <is>
          <t>West Palm Beach, Fla.</t>
        </is>
      </c>
    </row>
    <row r="6307">
      <c r="A6307" t="inlineStr">
        <is>
          <t>Marshall</t>
        </is>
      </c>
      <c r="B6307" t="n">
        <v>8</v>
      </c>
      <c r="C6307" t="inlineStr">
        <is>
          <t>Eddie Pleasant III</t>
        </is>
      </c>
      <c r="D6307" t="inlineStr">
        <is>
          <t>CB</t>
        </is>
      </c>
      <c r="E6307" t="inlineStr">
        <is>
          <t>R-Jr</t>
        </is>
      </c>
      <c r="F6307" t="inlineStr">
        <is>
          <t>5'11"</t>
        </is>
      </c>
      <c r="G6307" t="n">
        <v>183</v>
      </c>
      <c r="H6307" t="inlineStr">
        <is>
          <t>Tampa, Fla.</t>
        </is>
      </c>
      <c r="I6307" t="inlineStr">
        <is>
          <t>Transfer from Buffalo (2026 portal)</t>
        </is>
      </c>
    </row>
    <row r="6308">
      <c r="A6308" t="inlineStr">
        <is>
          <t>Marshall</t>
        </is>
      </c>
      <c r="B6308" t="n">
        <v>96</v>
      </c>
      <c r="C6308" t="inlineStr">
        <is>
          <t>Ty Powell</t>
        </is>
      </c>
      <c r="D6308" t="inlineStr">
        <is>
          <t>K</t>
        </is>
      </c>
      <c r="E6308" t="inlineStr">
        <is>
          <t>R-Fr</t>
        </is>
      </c>
      <c r="F6308" t="inlineStr">
        <is>
          <t>6'0"</t>
        </is>
      </c>
      <c r="G6308" t="n">
        <v>184</v>
      </c>
      <c r="H6308" t="inlineStr">
        <is>
          <t>Thibodaux, La.</t>
        </is>
      </c>
    </row>
    <row r="6309">
      <c r="A6309" t="inlineStr">
        <is>
          <t>Marshall</t>
        </is>
      </c>
      <c r="B6309" t="n">
        <v>10</v>
      </c>
      <c r="C6309" t="inlineStr">
        <is>
          <t>Judah Price</t>
        </is>
      </c>
      <c r="D6309" t="inlineStr">
        <is>
          <t>RB</t>
        </is>
      </c>
      <c r="E6309" t="inlineStr">
        <is>
          <t>So</t>
        </is>
      </c>
      <c r="F6309" t="inlineStr">
        <is>
          <t>5'9"</t>
        </is>
      </c>
      <c r="G6309" t="n">
        <v>167</v>
      </c>
      <c r="H6309" t="inlineStr">
        <is>
          <t>Sophia, W.Va.</t>
        </is>
      </c>
    </row>
    <row r="6310">
      <c r="A6310" t="inlineStr">
        <is>
          <t>Marshall</t>
        </is>
      </c>
      <c r="B6310" t="n">
        <v>22</v>
      </c>
      <c r="C6310" t="inlineStr">
        <is>
          <t>Anthony Quinn, Jr.</t>
        </is>
      </c>
      <c r="D6310" t="inlineStr">
        <is>
          <t>RB</t>
        </is>
      </c>
      <c r="E6310" t="inlineStr">
        <is>
          <t>R-Fr</t>
        </is>
      </c>
      <c r="F6310" t="inlineStr">
        <is>
          <t>6'0"</t>
        </is>
      </c>
      <c r="G6310" t="n">
        <v>197</v>
      </c>
      <c r="H6310" t="inlineStr">
        <is>
          <t>Fayetteville, N.C.</t>
        </is>
      </c>
    </row>
    <row r="6311">
      <c r="A6311" t="inlineStr">
        <is>
          <t>Marshall</t>
        </is>
      </c>
      <c r="B6311" t="n">
        <v>53</v>
      </c>
      <c r="C6311" t="inlineStr">
        <is>
          <t>Mason Ramsey</t>
        </is>
      </c>
      <c r="D6311" t="inlineStr">
        <is>
          <t>OL</t>
        </is>
      </c>
      <c r="E6311" t="inlineStr">
        <is>
          <t>Fr</t>
        </is>
      </c>
      <c r="F6311" t="inlineStr">
        <is>
          <t>6'3"</t>
        </is>
      </c>
      <c r="G6311" t="n">
        <v>285</v>
      </c>
      <c r="H6311" t="inlineStr">
        <is>
          <t>Huntington, W.Va.</t>
        </is>
      </c>
    </row>
    <row r="6312">
      <c r="A6312" t="inlineStr">
        <is>
          <t>Marshall</t>
        </is>
      </c>
      <c r="B6312" t="n">
        <v>80</v>
      </c>
      <c r="C6312" t="inlineStr">
        <is>
          <t>Shawn Rouse</t>
        </is>
      </c>
      <c r="D6312" t="inlineStr">
        <is>
          <t>TE</t>
        </is>
      </c>
      <c r="E6312" t="inlineStr">
        <is>
          <t>R-Jr</t>
        </is>
      </c>
      <c r="F6312" t="inlineStr">
        <is>
          <t>6'3"</t>
        </is>
      </c>
      <c r="G6312" t="n">
        <v>246</v>
      </c>
      <c r="H6312" t="inlineStr">
        <is>
          <t>Milton, W.Va.</t>
        </is>
      </c>
    </row>
    <row r="6313">
      <c r="A6313" t="inlineStr">
        <is>
          <t>Marshall</t>
        </is>
      </c>
      <c r="B6313" t="n">
        <v>69</v>
      </c>
      <c r="C6313" t="inlineStr">
        <is>
          <t>William Sandfoss</t>
        </is>
      </c>
      <c r="D6313" t="inlineStr">
        <is>
          <t>OL</t>
        </is>
      </c>
      <c r="E6313" t="inlineStr">
        <is>
          <t>Fr</t>
        </is>
      </c>
      <c r="F6313" t="inlineStr">
        <is>
          <t>6'5"</t>
        </is>
      </c>
      <c r="G6313" t="n">
        <v>280</v>
      </c>
      <c r="H6313" t="inlineStr">
        <is>
          <t>Newport, Ky.</t>
        </is>
      </c>
    </row>
    <row r="6314">
      <c r="A6314" t="inlineStr">
        <is>
          <t>Marshall</t>
        </is>
      </c>
      <c r="B6314" t="n">
        <v>32</v>
      </c>
      <c r="C6314" t="inlineStr">
        <is>
          <t>Pete Schuh</t>
        </is>
      </c>
      <c r="D6314" t="inlineStr">
        <is>
          <t>S</t>
        </is>
      </c>
      <c r="E6314" t="inlineStr">
        <is>
          <t>R-Sr</t>
        </is>
      </c>
      <c r="F6314" t="inlineStr">
        <is>
          <t>5'10"</t>
        </is>
      </c>
      <c r="G6314" t="n">
        <v>180</v>
      </c>
      <c r="H6314" t="inlineStr">
        <is>
          <t>Montvale, N.J.</t>
        </is>
      </c>
    </row>
    <row r="6315">
      <c r="A6315" t="inlineStr">
        <is>
          <t>Marshall</t>
        </is>
      </c>
      <c r="B6315" t="n">
        <v>30</v>
      </c>
      <c r="C6315" t="inlineStr">
        <is>
          <t>Jaasai Simmons</t>
        </is>
      </c>
      <c r="D6315" t="inlineStr">
        <is>
          <t>LB</t>
        </is>
      </c>
      <c r="E6315" t="inlineStr">
        <is>
          <t>R-Fr</t>
        </is>
      </c>
      <c r="F6315" t="inlineStr">
        <is>
          <t>6'2"</t>
        </is>
      </c>
      <c r="G6315" t="n">
        <v>228</v>
      </c>
      <c r="H6315" t="inlineStr">
        <is>
          <t>Philadelphia, Pa.</t>
        </is>
      </c>
    </row>
    <row r="6316">
      <c r="A6316" t="inlineStr">
        <is>
          <t>Marshall</t>
        </is>
      </c>
      <c r="B6316" t="n">
        <v>70</v>
      </c>
      <c r="C6316" t="inlineStr">
        <is>
          <t>Jalen Slappy</t>
        </is>
      </c>
      <c r="D6316" t="inlineStr">
        <is>
          <t>OL</t>
        </is>
      </c>
      <c r="E6316" t="inlineStr">
        <is>
          <t>R-Sr</t>
        </is>
      </c>
      <c r="F6316" t="inlineStr">
        <is>
          <t>6'4"</t>
        </is>
      </c>
      <c r="G6316" t="n">
        <v>335</v>
      </c>
      <c r="H6316" t="inlineStr">
        <is>
          <t>Columbus, Ohio</t>
        </is>
      </c>
    </row>
    <row r="6317">
      <c r="A6317" t="inlineStr">
        <is>
          <t>Marshall</t>
        </is>
      </c>
      <c r="B6317" t="n">
        <v>17</v>
      </c>
      <c r="C6317" t="inlineStr">
        <is>
          <t>Daytione Smith</t>
        </is>
      </c>
      <c r="D6317" t="inlineStr">
        <is>
          <t>S</t>
        </is>
      </c>
      <c r="E6317" t="inlineStr">
        <is>
          <t>R-Sr</t>
        </is>
      </c>
      <c r="F6317" t="inlineStr">
        <is>
          <t>6'0"</t>
        </is>
      </c>
      <c r="G6317" t="n">
        <v>192</v>
      </c>
      <c r="H6317" t="inlineStr">
        <is>
          <t>East Highland Park, VA</t>
        </is>
      </c>
    </row>
    <row r="6318">
      <c r="A6318" t="inlineStr">
        <is>
          <t>Marshall</t>
        </is>
      </c>
      <c r="B6318" t="n">
        <v>85</v>
      </c>
      <c r="C6318" t="inlineStr">
        <is>
          <t>Tracy Stephens</t>
        </is>
      </c>
      <c r="D6318" t="inlineStr">
        <is>
          <t>TE</t>
        </is>
      </c>
      <c r="E6318" t="inlineStr">
        <is>
          <t>R-Jr</t>
        </is>
      </c>
      <c r="F6318" t="inlineStr">
        <is>
          <t>6'4"</t>
        </is>
      </c>
      <c r="G6318" t="n">
        <v>264</v>
      </c>
      <c r="H6318" t="inlineStr">
        <is>
          <t>Columbia, S.C.</t>
        </is>
      </c>
    </row>
    <row r="6319">
      <c r="A6319" t="inlineStr">
        <is>
          <t>Marshall</t>
        </is>
      </c>
      <c r="B6319" t="n">
        <v>20</v>
      </c>
      <c r="C6319" t="inlineStr">
        <is>
          <t>Owen Sweeney</t>
        </is>
      </c>
      <c r="D6319" t="inlineStr">
        <is>
          <t>WR</t>
        </is>
      </c>
      <c r="E6319" t="inlineStr">
        <is>
          <t>R-So</t>
        </is>
      </c>
      <c r="F6319" t="inlineStr">
        <is>
          <t>6'3"</t>
        </is>
      </c>
      <c r="G6319" t="n">
        <v>195</v>
      </c>
      <c r="H6319" t="inlineStr">
        <is>
          <t>Roanoke, Va.</t>
        </is>
      </c>
      <c r="I6319" t="inlineStr">
        <is>
          <t>Transfer from VMI (2026 portal)</t>
        </is>
      </c>
    </row>
    <row r="6320">
      <c r="A6320" t="inlineStr">
        <is>
          <t>Marshall</t>
        </is>
      </c>
      <c r="B6320" t="n">
        <v>0</v>
      </c>
      <c r="C6320" t="inlineStr">
        <is>
          <t>De'Andre Tamarez</t>
        </is>
      </c>
      <c r="D6320" t="inlineStr">
        <is>
          <t>WR</t>
        </is>
      </c>
      <c r="E6320" t="inlineStr">
        <is>
          <t>R-Sr</t>
        </is>
      </c>
      <c r="F6320" t="inlineStr">
        <is>
          <t>5'11"</t>
        </is>
      </c>
      <c r="G6320" t="n">
        <v>170</v>
      </c>
      <c r="H6320" t="inlineStr">
        <is>
          <t>Overtown, Fla.</t>
        </is>
      </c>
    </row>
    <row r="6321">
      <c r="A6321" t="inlineStr">
        <is>
          <t>Marshall</t>
        </is>
      </c>
      <c r="B6321" t="n">
        <v>1</v>
      </c>
      <c r="C6321" t="inlineStr">
        <is>
          <t>Zion Turner</t>
        </is>
      </c>
      <c r="D6321" t="inlineStr">
        <is>
          <t>QB</t>
        </is>
      </c>
      <c r="E6321" t="inlineStr">
        <is>
          <t>R-Sr</t>
        </is>
      </c>
      <c r="F6321" t="inlineStr">
        <is>
          <t>6'1"</t>
        </is>
      </c>
      <c r="G6321" t="n">
        <v>223</v>
      </c>
      <c r="H6321" t="inlineStr">
        <is>
          <t>Miami, Fla.</t>
        </is>
      </c>
    </row>
    <row r="6322">
      <c r="A6322" t="inlineStr">
        <is>
          <t>Marshall</t>
        </is>
      </c>
      <c r="B6322" t="n">
        <v>5</v>
      </c>
      <c r="C6322" t="inlineStr">
        <is>
          <t>Xayvion Turner-Bradshaw</t>
        </is>
      </c>
      <c r="D6322" t="inlineStr">
        <is>
          <t>WR</t>
        </is>
      </c>
      <c r="E6322" t="inlineStr">
        <is>
          <t>R-Sr</t>
        </is>
      </c>
      <c r="F6322" t="inlineStr">
        <is>
          <t>5'10"</t>
        </is>
      </c>
      <c r="G6322" t="n">
        <v>163</v>
      </c>
      <c r="H6322" t="inlineStr">
        <is>
          <t>Bluefield, Va.</t>
        </is>
      </c>
    </row>
    <row r="6323">
      <c r="A6323" t="inlineStr">
        <is>
          <t>Marshall</t>
        </is>
      </c>
      <c r="B6323" t="n">
        <v>58</v>
      </c>
      <c r="C6323" t="inlineStr">
        <is>
          <t>Braydin Ward</t>
        </is>
      </c>
      <c r="D6323" t="inlineStr">
        <is>
          <t>DL</t>
        </is>
      </c>
      <c r="E6323" t="inlineStr">
        <is>
          <t>R-Jr</t>
        </is>
      </c>
      <c r="F6323" t="inlineStr">
        <is>
          <t>6'6"</t>
        </is>
      </c>
      <c r="G6323" t="n">
        <v>246</v>
      </c>
      <c r="H6323" t="inlineStr">
        <is>
          <t>Montgomery, W.Va.</t>
        </is>
      </c>
    </row>
    <row r="6324">
      <c r="A6324" t="inlineStr">
        <is>
          <t>Marshall</t>
        </is>
      </c>
      <c r="B6324" t="n">
        <v>52</v>
      </c>
      <c r="C6324" t="inlineStr">
        <is>
          <t>Mikailin Warren</t>
        </is>
      </c>
      <c r="D6324" t="inlineStr">
        <is>
          <t>DL</t>
        </is>
      </c>
      <c r="E6324" t="inlineStr">
        <is>
          <t>R-Jr</t>
        </is>
      </c>
      <c r="F6324" t="inlineStr">
        <is>
          <t>6'4"</t>
        </is>
      </c>
      <c r="G6324" t="n">
        <v>382</v>
      </c>
      <c r="H6324" t="inlineStr">
        <is>
          <t>Baltimore, Md.</t>
        </is>
      </c>
    </row>
    <row r="6325">
      <c r="A6325" t="inlineStr">
        <is>
          <t>Marshall</t>
        </is>
      </c>
      <c r="B6325" t="n">
        <v>50</v>
      </c>
      <c r="C6325" t="inlineStr">
        <is>
          <t>Jae'Von White</t>
        </is>
      </c>
      <c r="D6325" t="inlineStr">
        <is>
          <t>OL</t>
        </is>
      </c>
      <c r="E6325" t="inlineStr">
        <is>
          <t>Fr</t>
        </is>
      </c>
      <c r="F6325" t="inlineStr">
        <is>
          <t>6'6"</t>
        </is>
      </c>
      <c r="G6325" t="n">
        <v>300</v>
      </c>
      <c r="H6325" t="inlineStr">
        <is>
          <t>Rockledge, Fla.</t>
        </is>
      </c>
    </row>
    <row r="6326">
      <c r="A6326" t="inlineStr">
        <is>
          <t>Marshall</t>
        </is>
      </c>
      <c r="B6326" t="n">
        <v>8</v>
      </c>
      <c r="C6326" t="inlineStr">
        <is>
          <t>Sherone White, Jr.</t>
        </is>
      </c>
      <c r="D6326" t="inlineStr">
        <is>
          <t>WR</t>
        </is>
      </c>
      <c r="E6326" t="inlineStr">
        <is>
          <t>So</t>
        </is>
      </c>
      <c r="F6326" t="inlineStr">
        <is>
          <t>5'8"</t>
        </is>
      </c>
      <c r="G6326" t="n">
        <v>156</v>
      </c>
      <c r="H6326" t="inlineStr">
        <is>
          <t>Pickerington, Ohio</t>
        </is>
      </c>
    </row>
    <row r="6327">
      <c r="A6327" t="inlineStr">
        <is>
          <t>Marshall</t>
        </is>
      </c>
      <c r="B6327" t="n">
        <v>84</v>
      </c>
      <c r="C6327" t="inlineStr">
        <is>
          <t>Nico Wiedmann</t>
        </is>
      </c>
      <c r="D6327" t="inlineStr">
        <is>
          <t>WR</t>
        </is>
      </c>
      <c r="E6327" t="inlineStr">
        <is>
          <t>R-So</t>
        </is>
      </c>
      <c r="F6327" t="inlineStr">
        <is>
          <t>6'2"</t>
        </is>
      </c>
      <c r="G6327" t="n">
        <v>202</v>
      </c>
      <c r="H6327" t="inlineStr">
        <is>
          <t>Stuttgart, Germany</t>
        </is>
      </c>
    </row>
    <row r="6328">
      <c r="A6328" t="inlineStr">
        <is>
          <t>Marshall</t>
        </is>
      </c>
      <c r="B6328" t="n">
        <v>14</v>
      </c>
      <c r="C6328" t="inlineStr">
        <is>
          <t>Khalil Wilkins</t>
        </is>
      </c>
      <c r="D6328" t="inlineStr">
        <is>
          <t>QB</t>
        </is>
      </c>
      <c r="E6328" t="inlineStr">
        <is>
          <t>R-So</t>
        </is>
      </c>
      <c r="F6328" t="inlineStr">
        <is>
          <t>6'4"</t>
        </is>
      </c>
      <c r="G6328" t="n">
        <v>203</v>
      </c>
      <c r="H6328" t="inlineStr">
        <is>
          <t>Washington, D.C.</t>
        </is>
      </c>
      <c r="I6328" t="inlineStr">
        <is>
          <t>Transfer from West Virginia (2026 portal)</t>
        </is>
      </c>
    </row>
    <row r="6329">
      <c r="A6329" t="inlineStr">
        <is>
          <t>Marshall</t>
        </is>
      </c>
      <c r="B6329" t="n">
        <v>11</v>
      </c>
      <c r="C6329" t="inlineStr">
        <is>
          <t>Drew Williams</t>
        </is>
      </c>
      <c r="D6329" t="inlineStr">
        <is>
          <t>WR</t>
        </is>
      </c>
      <c r="E6329" t="inlineStr">
        <is>
          <t>Fr</t>
        </is>
      </c>
      <c r="F6329" t="inlineStr">
        <is>
          <t>6'2"</t>
        </is>
      </c>
      <c r="G6329" t="n">
        <v>205</v>
      </c>
      <c r="H6329" t="inlineStr">
        <is>
          <t>Washington, D.C.</t>
        </is>
      </c>
    </row>
    <row r="6330">
      <c r="A6330" t="inlineStr">
        <is>
          <t>Marshall</t>
        </is>
      </c>
      <c r="B6330" t="n">
        <v>14</v>
      </c>
      <c r="C6330" t="inlineStr">
        <is>
          <t>Mickel Williams</t>
        </is>
      </c>
      <c r="D6330" t="inlineStr">
        <is>
          <t>DL</t>
        </is>
      </c>
      <c r="E6330" t="inlineStr">
        <is>
          <t>R-Sr</t>
        </is>
      </c>
      <c r="F6330" t="inlineStr">
        <is>
          <t>6'3"</t>
        </is>
      </c>
      <c r="G6330" t="n">
        <v>286</v>
      </c>
      <c r="H6330" t="inlineStr">
        <is>
          <t>Nocatee, Fla.</t>
        </is>
      </c>
    </row>
    <row r="6331">
      <c r="A6331" t="inlineStr">
        <is>
          <t>Marshall</t>
        </is>
      </c>
      <c r="B6331" t="n">
        <v>35</v>
      </c>
      <c r="C6331" t="inlineStr">
        <is>
          <t>Riley Winkler</t>
        </is>
      </c>
      <c r="D6331" t="inlineStr">
        <is>
          <t>LS</t>
        </is>
      </c>
      <c r="E6331" t="inlineStr">
        <is>
          <t>Fr</t>
        </is>
      </c>
      <c r="F6331" t="inlineStr">
        <is>
          <t>6'4"</t>
        </is>
      </c>
      <c r="G6331" t="n">
        <v>190</v>
      </c>
      <c r="H6331" t="inlineStr">
        <is>
          <t>Detroit, Mich.</t>
        </is>
      </c>
    </row>
    <row r="6332">
      <c r="A6332" t="inlineStr">
        <is>
          <t>Maryland</t>
        </is>
      </c>
      <c r="B6332" t="n">
        <v>1</v>
      </c>
      <c r="C6332" t="inlineStr">
        <is>
          <t>Na'eem Abdul-Rahim Gladding</t>
        </is>
      </c>
      <c r="D6332" t="inlineStr">
        <is>
          <t>WR</t>
        </is>
      </c>
      <c r="E6332" t="inlineStr">
        <is>
          <t>Jr</t>
        </is>
      </c>
      <c r="F6332" t="inlineStr">
        <is>
          <t>6'0"</t>
        </is>
      </c>
      <c r="G6332" t="n">
        <v>190</v>
      </c>
      <c r="H6332" t="inlineStr">
        <is>
          <t>Brooklyn, N.Y</t>
        </is>
      </c>
      <c r="I6332" t="inlineStr">
        <is>
          <t>Transfer from Old Dominion (2026 portal)</t>
        </is>
      </c>
    </row>
    <row r="6333">
      <c r="A6333" t="inlineStr">
        <is>
          <t>Maryland</t>
        </is>
      </c>
      <c r="B6333" t="n">
        <v>69</v>
      </c>
      <c r="C6333" t="inlineStr">
        <is>
          <t>Logan Bennett</t>
        </is>
      </c>
      <c r="D6333" t="inlineStr">
        <is>
          <t>OL</t>
        </is>
      </c>
      <c r="E6333" t="inlineStr">
        <is>
          <t>R-So</t>
        </is>
      </c>
      <c r="F6333" t="inlineStr">
        <is>
          <t>6'6"</t>
        </is>
      </c>
      <c r="G6333" t="n">
        <v>315</v>
      </c>
      <c r="H6333" t="inlineStr">
        <is>
          <t>Baltimore, MD</t>
        </is>
      </c>
    </row>
    <row r="6334">
      <c r="A6334" t="inlineStr">
        <is>
          <t>Maryland</t>
        </is>
      </c>
      <c r="B6334" t="n">
        <v>12</v>
      </c>
      <c r="C6334" t="inlineStr">
        <is>
          <t>Nathan Bernhard</t>
        </is>
      </c>
      <c r="D6334" t="inlineStr">
        <is>
          <t>QB</t>
        </is>
      </c>
      <c r="E6334" t="inlineStr">
        <is>
          <t>Fr</t>
        </is>
      </c>
      <c r="F6334" t="inlineStr">
        <is>
          <t>6'5"</t>
        </is>
      </c>
      <c r="G6334" t="n">
        <v>227</v>
      </c>
      <c r="H6334" t="inlineStr">
        <is>
          <t>Ashland, OH</t>
        </is>
      </c>
    </row>
    <row r="6335">
      <c r="A6335" t="inlineStr">
        <is>
          <t>Maryland</t>
        </is>
      </c>
      <c r="B6335" t="n">
        <v>38</v>
      </c>
      <c r="C6335" t="inlineStr">
        <is>
          <t>Taylor Best</t>
        </is>
      </c>
      <c r="D6335" t="inlineStr">
        <is>
          <t>DB</t>
        </is>
      </c>
      <c r="E6335" t="inlineStr">
        <is>
          <t>R-Jr</t>
        </is>
      </c>
      <c r="F6335" t="inlineStr">
        <is>
          <t>6'0"</t>
        </is>
      </c>
      <c r="G6335" t="n">
        <v>183</v>
      </c>
      <c r="H6335" t="inlineStr">
        <is>
          <t>Chevy Chase, MD</t>
        </is>
      </c>
    </row>
    <row r="6336">
      <c r="A6336" t="inlineStr">
        <is>
          <t>Maryland</t>
        </is>
      </c>
      <c r="B6336" t="n">
        <v>72</v>
      </c>
      <c r="C6336" t="inlineStr">
        <is>
          <t>Ben Beymer</t>
        </is>
      </c>
      <c r="D6336" t="inlineStr">
        <is>
          <t>OL</t>
        </is>
      </c>
      <c r="E6336" t="inlineStr">
        <is>
          <t>R-Fr</t>
        </is>
      </c>
      <c r="F6336" t="inlineStr">
        <is>
          <t>6'8"</t>
        </is>
      </c>
      <c r="G6336" t="n">
        <v>317</v>
      </c>
      <c r="H6336" t="inlineStr">
        <is>
          <t>Auburndale, FL</t>
        </is>
      </c>
    </row>
    <row r="6337">
      <c r="A6337" t="inlineStr">
        <is>
          <t>Maryland</t>
        </is>
      </c>
      <c r="B6337" t="n">
        <v>10</v>
      </c>
      <c r="C6337" t="inlineStr">
        <is>
          <t>Cam Brickle II</t>
        </is>
      </c>
      <c r="D6337" t="inlineStr">
        <is>
          <t>DL</t>
        </is>
      </c>
      <c r="E6337" t="inlineStr">
        <is>
          <t>Fr</t>
        </is>
      </c>
      <c r="F6337" t="inlineStr">
        <is>
          <t>6'2"</t>
        </is>
      </c>
      <c r="G6337" t="n">
        <v>305</v>
      </c>
      <c r="H6337" t="inlineStr">
        <is>
          <t>Philadelphia, PA</t>
        </is>
      </c>
    </row>
    <row r="6338">
      <c r="A6338" t="inlineStr">
        <is>
          <t>Maryland</t>
        </is>
      </c>
      <c r="B6338" t="n">
        <v>5</v>
      </c>
      <c r="C6338" t="inlineStr">
        <is>
          <t>Darrell Carey</t>
        </is>
      </c>
      <c r="D6338" t="inlineStr">
        <is>
          <t>DB</t>
        </is>
      </c>
      <c r="E6338" t="inlineStr">
        <is>
          <t>Fr</t>
        </is>
      </c>
      <c r="F6338" t="inlineStr">
        <is>
          <t>6'2"</t>
        </is>
      </c>
      <c r="G6338" t="n">
        <v>185</v>
      </c>
      <c r="H6338" t="inlineStr">
        <is>
          <t>Washington, DC</t>
        </is>
      </c>
    </row>
    <row r="6339">
      <c r="A6339" t="inlineStr">
        <is>
          <t>Maryland</t>
        </is>
      </c>
      <c r="B6339" t="n">
        <v>27</v>
      </c>
      <c r="C6339" t="inlineStr">
        <is>
          <t>Kaden Carter</t>
        </is>
      </c>
      <c r="D6339" t="inlineStr">
        <is>
          <t>LB</t>
        </is>
      </c>
      <c r="E6339" t="inlineStr">
        <is>
          <t>Fr</t>
        </is>
      </c>
      <c r="F6339" t="inlineStr">
        <is>
          <t>6'2"</t>
        </is>
      </c>
      <c r="G6339" t="n">
        <v>205</v>
      </c>
      <c r="H6339" t="inlineStr">
        <is>
          <t>Barnesville, GA</t>
        </is>
      </c>
    </row>
    <row r="6340">
      <c r="A6340" t="inlineStr">
        <is>
          <t>Maryland</t>
        </is>
      </c>
      <c r="B6340" t="n">
        <v>22</v>
      </c>
      <c r="C6340" t="inlineStr">
        <is>
          <t>Zahir Cobb</t>
        </is>
      </c>
      <c r="D6340" t="inlineStr">
        <is>
          <t>DB</t>
        </is>
      </c>
      <c r="E6340" t="inlineStr">
        <is>
          <t>Fr</t>
        </is>
      </c>
      <c r="F6340" t="inlineStr">
        <is>
          <t>6'2"</t>
        </is>
      </c>
      <c r="G6340" t="n">
        <v>180</v>
      </c>
      <c r="H6340" t="inlineStr">
        <is>
          <t>Washington, DC</t>
        </is>
      </c>
    </row>
    <row r="6341">
      <c r="A6341" t="inlineStr">
        <is>
          <t>Maryland</t>
        </is>
      </c>
      <c r="B6341" t="n">
        <v>25</v>
      </c>
      <c r="C6341" t="inlineStr">
        <is>
          <t>Ricardo Cooper Jr.</t>
        </is>
      </c>
      <c r="D6341" t="inlineStr">
        <is>
          <t>DB</t>
        </is>
      </c>
      <c r="E6341" t="inlineStr">
        <is>
          <t>R-Jr</t>
        </is>
      </c>
      <c r="F6341" t="inlineStr">
        <is>
          <t>5'9"</t>
        </is>
      </c>
      <c r="G6341" t="n">
        <v>175</v>
      </c>
      <c r="H6341" t="inlineStr">
        <is>
          <t>Baltimore, MD</t>
        </is>
      </c>
    </row>
    <row r="6342">
      <c r="A6342" t="inlineStr">
        <is>
          <t>Maryland</t>
        </is>
      </c>
      <c r="B6342" t="n">
        <v>66</v>
      </c>
      <c r="C6342" t="inlineStr">
        <is>
          <t>Teagan Cox</t>
        </is>
      </c>
      <c r="D6342" t="inlineStr">
        <is>
          <t>OL</t>
        </is>
      </c>
      <c r="E6342" t="inlineStr">
        <is>
          <t>Fr</t>
        </is>
      </c>
      <c r="F6342" t="inlineStr">
        <is>
          <t>6'5"</t>
        </is>
      </c>
      <c r="G6342" t="n">
        <v>310</v>
      </c>
      <c r="H6342" t="inlineStr">
        <is>
          <t>Lusby, MD</t>
        </is>
      </c>
    </row>
    <row r="6343">
      <c r="A6343" t="inlineStr">
        <is>
          <t>Maryland</t>
        </is>
      </c>
      <c r="B6343" t="n">
        <v>25</v>
      </c>
      <c r="C6343" t="inlineStr">
        <is>
          <t>Harry Dalton III</t>
        </is>
      </c>
      <c r="D6343" t="inlineStr">
        <is>
          <t>RB</t>
        </is>
      </c>
      <c r="E6343" t="inlineStr">
        <is>
          <t>R-Fr</t>
        </is>
      </c>
      <c r="F6343" t="inlineStr">
        <is>
          <t>5'10"</t>
        </is>
      </c>
      <c r="G6343" t="n">
        <v>205</v>
      </c>
      <c r="H6343" t="inlineStr">
        <is>
          <t>Dinwiddie, VA</t>
        </is>
      </c>
      <c r="I6343" t="inlineStr">
        <is>
          <t>Transfer from USC (2026 portal)</t>
        </is>
      </c>
    </row>
    <row r="6344">
      <c r="A6344" t="inlineStr">
        <is>
          <t>Maryland</t>
        </is>
      </c>
      <c r="B6344" t="n">
        <v>30</v>
      </c>
      <c r="C6344" t="inlineStr">
        <is>
          <t>Travares Daniels II</t>
        </is>
      </c>
      <c r="D6344" t="inlineStr">
        <is>
          <t>LB</t>
        </is>
      </c>
      <c r="E6344" t="inlineStr">
        <is>
          <t>R-Fr</t>
        </is>
      </c>
      <c r="F6344" t="inlineStr">
        <is>
          <t>6'2"</t>
        </is>
      </c>
      <c r="G6344" t="n">
        <v>213</v>
      </c>
      <c r="H6344" t="inlineStr">
        <is>
          <t>Miami, FL</t>
        </is>
      </c>
    </row>
    <row r="6345">
      <c r="A6345" t="inlineStr">
        <is>
          <t>Maryland</t>
        </is>
      </c>
      <c r="B6345" t="n">
        <v>34</v>
      </c>
      <c r="C6345" t="inlineStr">
        <is>
          <t>Jianni Davis</t>
        </is>
      </c>
      <c r="D6345" t="inlineStr">
        <is>
          <t>DL</t>
        </is>
      </c>
      <c r="E6345" t="inlineStr">
        <is>
          <t>Fr</t>
        </is>
      </c>
      <c r="F6345" t="inlineStr">
        <is>
          <t>6'1"</t>
        </is>
      </c>
      <c r="G6345" t="n">
        <v>230</v>
      </c>
      <c r="H6345" t="inlineStr">
        <is>
          <t>Bowie, MD</t>
        </is>
      </c>
    </row>
    <row r="6346">
      <c r="A6346" t="inlineStr">
        <is>
          <t>Maryland</t>
        </is>
      </c>
      <c r="B6346" t="n">
        <v>88</v>
      </c>
      <c r="C6346" t="inlineStr">
        <is>
          <t>Justin DeVaughn</t>
        </is>
      </c>
      <c r="D6346" t="inlineStr">
        <is>
          <t>WR</t>
        </is>
      </c>
      <c r="E6346" t="inlineStr">
        <is>
          <t>R-Fr</t>
        </is>
      </c>
      <c r="F6346" t="inlineStr">
        <is>
          <t>5'9"</t>
        </is>
      </c>
      <c r="G6346" t="n">
        <v>166</v>
      </c>
      <c r="H6346" t="inlineStr">
        <is>
          <t>Baltimore, MD</t>
        </is>
      </c>
    </row>
    <row r="6347">
      <c r="A6347" t="inlineStr">
        <is>
          <t>Maryland</t>
        </is>
      </c>
      <c r="B6347" t="n">
        <v>19</v>
      </c>
      <c r="C6347" t="inlineStr">
        <is>
          <t>Stephen Dean III</t>
        </is>
      </c>
      <c r="D6347" t="inlineStr">
        <is>
          <t>LB</t>
        </is>
      </c>
      <c r="E6347" t="inlineStr">
        <is>
          <t>R-Sr</t>
        </is>
      </c>
      <c r="F6347" t="inlineStr">
        <is>
          <t>6'2"</t>
        </is>
      </c>
      <c r="G6347" t="n">
        <v>230</v>
      </c>
      <c r="H6347" t="inlineStr">
        <is>
          <t>Mineral, VA</t>
        </is>
      </c>
      <c r="I6347" t="inlineStr">
        <is>
          <t>Transfer from VMI (2026 portal)</t>
        </is>
      </c>
    </row>
    <row r="6348">
      <c r="A6348" t="inlineStr">
        <is>
          <t>Maryland</t>
        </is>
      </c>
      <c r="B6348" t="n">
        <v>33</v>
      </c>
      <c r="C6348" t="inlineStr">
        <is>
          <t>Messiah Delhomme</t>
        </is>
      </c>
      <c r="D6348" t="inlineStr">
        <is>
          <t>DB</t>
        </is>
      </c>
      <c r="E6348" t="inlineStr">
        <is>
          <t>So</t>
        </is>
      </c>
      <c r="F6348" t="inlineStr">
        <is>
          <t>6'2"</t>
        </is>
      </c>
      <c r="G6348" t="n">
        <v>196</v>
      </c>
      <c r="H6348" t="inlineStr">
        <is>
          <t>Newport News, VA</t>
        </is>
      </c>
    </row>
    <row r="6349">
      <c r="A6349" t="inlineStr">
        <is>
          <t>Maryland</t>
        </is>
      </c>
      <c r="B6349" t="n">
        <v>13</v>
      </c>
      <c r="C6349" t="inlineStr">
        <is>
          <t>Chris Durr Jr.</t>
        </is>
      </c>
      <c r="D6349" t="inlineStr">
        <is>
          <t>WR</t>
        </is>
      </c>
      <c r="E6349" t="inlineStr">
        <is>
          <t>Jr</t>
        </is>
      </c>
      <c r="F6349" t="inlineStr">
        <is>
          <t>5'11"</t>
        </is>
      </c>
      <c r="G6349" t="n">
        <v>173</v>
      </c>
      <c r="H6349" t="inlineStr">
        <is>
          <t>Morgan Park</t>
        </is>
      </c>
      <c r="I6349" t="inlineStr">
        <is>
          <t>Transfer from Wyoming (2026 portal)</t>
        </is>
      </c>
    </row>
    <row r="6350">
      <c r="A6350" t="inlineStr">
        <is>
          <t>Maryland</t>
        </is>
      </c>
      <c r="B6350" t="n">
        <v>7</v>
      </c>
      <c r="C6350" t="inlineStr">
        <is>
          <t>Gavin Edwards</t>
        </is>
      </c>
      <c r="D6350" t="inlineStr">
        <is>
          <t>DB</t>
        </is>
      </c>
      <c r="E6350" t="inlineStr">
        <is>
          <t>R-Jr</t>
        </is>
      </c>
      <c r="F6350" t="inlineStr">
        <is>
          <t>6'1"</t>
        </is>
      </c>
      <c r="G6350" t="n">
        <v>193</v>
      </c>
      <c r="H6350" t="inlineStr">
        <is>
          <t>Alvin, SC</t>
        </is>
      </c>
    </row>
    <row r="6351">
      <c r="A6351" t="inlineStr">
        <is>
          <t>Maryland</t>
        </is>
      </c>
      <c r="B6351" t="n">
        <v>0</v>
      </c>
      <c r="C6351" t="inlineStr">
        <is>
          <t>Zion Elee</t>
        </is>
      </c>
      <c r="D6351" t="inlineStr">
        <is>
          <t>DL</t>
        </is>
      </c>
      <c r="E6351" t="inlineStr">
        <is>
          <t>Fr</t>
        </is>
      </c>
      <c r="F6351" t="inlineStr">
        <is>
          <t>6'4"</t>
        </is>
      </c>
      <c r="G6351" t="n">
        <v>220</v>
      </c>
      <c r="H6351" t="inlineStr">
        <is>
          <t>Baltimore, MD</t>
        </is>
      </c>
    </row>
    <row r="6352">
      <c r="A6352" t="inlineStr">
        <is>
          <t>Maryland</t>
        </is>
      </c>
      <c r="B6352" t="n">
        <v>9</v>
      </c>
      <c r="C6352" t="inlineStr">
        <is>
          <t>Dorian Fleming</t>
        </is>
      </c>
      <c r="D6352" t="inlineStr">
        <is>
          <t>TE</t>
        </is>
      </c>
      <c r="E6352" t="inlineStr">
        <is>
          <t>R-Jr</t>
        </is>
      </c>
      <c r="F6352" t="inlineStr">
        <is>
          <t>6'3"</t>
        </is>
      </c>
      <c r="G6352" t="n">
        <v>245</v>
      </c>
      <c r="H6352" t="inlineStr">
        <is>
          <t>Henrico, VA</t>
        </is>
      </c>
    </row>
    <row r="6353">
      <c r="A6353" t="inlineStr">
        <is>
          <t>Maryland</t>
        </is>
      </c>
      <c r="B6353" t="n">
        <v>64</v>
      </c>
      <c r="C6353" t="inlineStr">
        <is>
          <t>Aaron Folivi</t>
        </is>
      </c>
      <c r="D6353" t="inlineStr">
        <is>
          <t>OL</t>
        </is>
      </c>
      <c r="E6353" t="inlineStr">
        <is>
          <t>R-Sr</t>
        </is>
      </c>
      <c r="F6353" t="inlineStr">
        <is>
          <t>6'5"</t>
        </is>
      </c>
      <c r="G6353" t="n">
        <v>325</v>
      </c>
      <c r="H6353" t="inlineStr">
        <is>
          <t>Laurel, MD</t>
        </is>
      </c>
    </row>
    <row r="6354">
      <c r="A6354" t="inlineStr">
        <is>
          <t>Maryland</t>
        </is>
      </c>
      <c r="B6354" t="n">
        <v>45</v>
      </c>
      <c r="C6354" t="inlineStr">
        <is>
          <t>Solomon Foye</t>
        </is>
      </c>
      <c r="D6354" t="inlineStr">
        <is>
          <t>RB</t>
        </is>
      </c>
      <c r="E6354" t="inlineStr">
        <is>
          <t>R-Fr</t>
        </is>
      </c>
      <c r="F6354" t="inlineStr">
        <is>
          <t>6'2"</t>
        </is>
      </c>
      <c r="G6354" t="n">
        <v>210</v>
      </c>
      <c r="H6354" t="inlineStr">
        <is>
          <t>Elkton, MD</t>
        </is>
      </c>
    </row>
    <row r="6355">
      <c r="A6355" t="inlineStr">
        <is>
          <t>Maryland</t>
        </is>
      </c>
      <c r="B6355" t="n">
        <v>86</v>
      </c>
      <c r="C6355" t="inlineStr">
        <is>
          <t>Eli Fulcher</t>
        </is>
      </c>
      <c r="D6355" t="inlineStr">
        <is>
          <t>K</t>
        </is>
      </c>
      <c r="E6355" t="inlineStr">
        <is>
          <t>Fr</t>
        </is>
      </c>
      <c r="F6355" t="inlineStr">
        <is>
          <t>6'0"</t>
        </is>
      </c>
      <c r="G6355" t="n">
        <v>180</v>
      </c>
      <c r="H6355" t="inlineStr">
        <is>
          <t>Winston-Salem, NC</t>
        </is>
      </c>
    </row>
    <row r="6356">
      <c r="A6356" t="inlineStr">
        <is>
          <t>Maryland</t>
        </is>
      </c>
      <c r="B6356" t="n">
        <v>70</v>
      </c>
      <c r="C6356" t="inlineStr">
        <is>
          <t>Jaylen Gilchrist</t>
        </is>
      </c>
      <c r="D6356" t="inlineStr">
        <is>
          <t>OL</t>
        </is>
      </c>
      <c r="E6356" t="inlineStr">
        <is>
          <t>R-Fr</t>
        </is>
      </c>
      <c r="F6356" t="inlineStr">
        <is>
          <t>6'5"</t>
        </is>
      </c>
      <c r="G6356" t="n">
        <v>299</v>
      </c>
      <c r="H6356" t="inlineStr">
        <is>
          <t>Virginia Beach, VA</t>
        </is>
      </c>
    </row>
    <row r="6357">
      <c r="A6357" t="inlineStr">
        <is>
          <t>Maryland</t>
        </is>
      </c>
      <c r="B6357" t="n">
        <v>4</v>
      </c>
      <c r="C6357" t="inlineStr">
        <is>
          <t>Jamare Glasker</t>
        </is>
      </c>
      <c r="D6357" t="inlineStr">
        <is>
          <t>DB</t>
        </is>
      </c>
      <c r="E6357" t="inlineStr">
        <is>
          <t>R-Sr</t>
        </is>
      </c>
      <c r="F6357" t="inlineStr">
        <is>
          <t>6'1"</t>
        </is>
      </c>
      <c r="G6357" t="n">
        <v>185</v>
      </c>
      <c r="H6357" t="inlineStr">
        <is>
          <t>Temple Hills, MD</t>
        </is>
      </c>
    </row>
    <row r="6358">
      <c r="A6358" t="inlineStr">
        <is>
          <t>Maryland</t>
        </is>
      </c>
      <c r="B6358" t="n">
        <v>48</v>
      </c>
      <c r="C6358" t="inlineStr">
        <is>
          <t>Darius Grimes</t>
        </is>
      </c>
      <c r="D6358" t="inlineStr">
        <is>
          <t>LB</t>
        </is>
      </c>
      <c r="E6358" t="inlineStr">
        <is>
          <t>R-Jr</t>
        </is>
      </c>
      <c r="F6358" t="inlineStr">
        <is>
          <t>6'2"</t>
        </is>
      </c>
      <c r="G6358" t="n">
        <v>221</v>
      </c>
      <c r="H6358" t="inlineStr">
        <is>
          <t>Upper Marlboro, MD</t>
        </is>
      </c>
    </row>
    <row r="6359">
      <c r="A6359" t="inlineStr">
        <is>
          <t>Maryland</t>
        </is>
      </c>
      <c r="B6359" t="n">
        <v>16</v>
      </c>
      <c r="C6359" t="inlineStr">
        <is>
          <t>Damon Hall Jr.</t>
        </is>
      </c>
      <c r="D6359" t="inlineStr">
        <is>
          <t>TE</t>
        </is>
      </c>
      <c r="E6359" t="inlineStr">
        <is>
          <t>Fr</t>
        </is>
      </c>
      <c r="F6359" t="inlineStr">
        <is>
          <t>6'5"</t>
        </is>
      </c>
      <c r="G6359" t="n">
        <v>205</v>
      </c>
      <c r="H6359" t="inlineStr">
        <is>
          <t>Baltimore, MD</t>
        </is>
      </c>
    </row>
    <row r="6360">
      <c r="A6360" t="inlineStr">
        <is>
          <t>Maryland</t>
        </is>
      </c>
      <c r="B6360" t="n">
        <v>15</v>
      </c>
      <c r="C6360" t="inlineStr">
        <is>
          <t>Jackson Hamilton</t>
        </is>
      </c>
      <c r="D6360" t="inlineStr">
        <is>
          <t>QB</t>
        </is>
      </c>
      <c r="E6360" t="inlineStr">
        <is>
          <t>R-Fr</t>
        </is>
      </c>
      <c r="F6360" t="inlineStr">
        <is>
          <t>5'11"</t>
        </is>
      </c>
      <c r="G6360" t="n">
        <v>185</v>
      </c>
      <c r="H6360" t="inlineStr">
        <is>
          <t>Houston, TX</t>
        </is>
      </c>
    </row>
    <row r="6361">
      <c r="A6361" t="inlineStr">
        <is>
          <t>Maryland</t>
        </is>
      </c>
      <c r="B6361" t="n">
        <v>61</v>
      </c>
      <c r="C6361" t="inlineStr">
        <is>
          <t>Michael Hershey</t>
        </is>
      </c>
      <c r="D6361" t="inlineStr">
        <is>
          <t>OL</t>
        </is>
      </c>
      <c r="E6361" t="inlineStr">
        <is>
          <t>Jr</t>
        </is>
      </c>
      <c r="F6361" t="inlineStr">
        <is>
          <t>6'5"</t>
        </is>
      </c>
      <c r="G6361" t="n">
        <v>295</v>
      </c>
      <c r="H6361" t="inlineStr">
        <is>
          <t>Spring Grove, PA</t>
        </is>
      </c>
    </row>
    <row r="6362">
      <c r="A6362" t="inlineStr">
        <is>
          <t>Maryland</t>
        </is>
      </c>
      <c r="B6362" t="n">
        <v>77</v>
      </c>
      <c r="C6362" t="inlineStr">
        <is>
          <t>Amory Hills</t>
        </is>
      </c>
      <c r="D6362" t="inlineStr">
        <is>
          <t>OL</t>
        </is>
      </c>
      <c r="E6362" t="inlineStr">
        <is>
          <t>So</t>
        </is>
      </c>
      <c r="F6362" t="inlineStr">
        <is>
          <t>6'5"</t>
        </is>
      </c>
      <c r="G6362" t="n">
        <v>330</v>
      </c>
      <c r="H6362" t="inlineStr">
        <is>
          <t>Baltimore, MD</t>
        </is>
      </c>
    </row>
    <row r="6363">
      <c r="A6363" t="inlineStr">
        <is>
          <t>Maryland</t>
        </is>
      </c>
      <c r="B6363" t="n">
        <v>56</v>
      </c>
      <c r="C6363" t="inlineStr">
        <is>
          <t>DD Holmes</t>
        </is>
      </c>
      <c r="D6363" t="inlineStr">
        <is>
          <t>DL</t>
        </is>
      </c>
      <c r="E6363" t="inlineStr">
        <is>
          <t>R-So</t>
        </is>
      </c>
      <c r="F6363" t="inlineStr">
        <is>
          <t>6'7"</t>
        </is>
      </c>
      <c r="G6363" t="n">
        <v>263</v>
      </c>
      <c r="H6363" t="inlineStr">
        <is>
          <t>Washington, D.C.</t>
        </is>
      </c>
    </row>
    <row r="6364">
      <c r="A6364" t="inlineStr">
        <is>
          <t>Maryland</t>
        </is>
      </c>
      <c r="B6364" t="n">
        <v>24</v>
      </c>
      <c r="C6364" t="inlineStr">
        <is>
          <t>Iverson Howard</t>
        </is>
      </c>
      <c r="D6364" t="inlineStr">
        <is>
          <t>RB</t>
        </is>
      </c>
      <c r="E6364" t="inlineStr">
        <is>
          <t>So</t>
        </is>
      </c>
      <c r="F6364" t="inlineStr">
        <is>
          <t>5'11"</t>
        </is>
      </c>
      <c r="G6364" t="n">
        <v>195</v>
      </c>
      <c r="H6364" t="inlineStr">
        <is>
          <t>Gaithersburg, MD</t>
        </is>
      </c>
    </row>
    <row r="6365">
      <c r="A6365" t="inlineStr">
        <is>
          <t>Maryland</t>
        </is>
      </c>
      <c r="B6365" t="n">
        <v>8</v>
      </c>
      <c r="C6365" t="inlineStr">
        <is>
          <t>Preston Howard</t>
        </is>
      </c>
      <c r="D6365" t="inlineStr">
        <is>
          <t>TE</t>
        </is>
      </c>
      <c r="E6365" t="inlineStr">
        <is>
          <t>R-Sr</t>
        </is>
      </c>
      <c r="F6365" t="inlineStr">
        <is>
          <t>6'5"</t>
        </is>
      </c>
      <c r="G6365" t="n">
        <v>236</v>
      </c>
      <c r="H6365" t="inlineStr">
        <is>
          <t>Arbutus, MD</t>
        </is>
      </c>
      <c r="I6365" t="inlineStr">
        <is>
          <t>Transfer from Auburn (2026 portal)</t>
        </is>
      </c>
    </row>
    <row r="6366">
      <c r="A6366" t="inlineStr">
        <is>
          <t>Maryland</t>
        </is>
      </c>
      <c r="B6366" t="n">
        <v>71</v>
      </c>
      <c r="C6366" t="inlineStr">
        <is>
          <t>Ryan Howerton</t>
        </is>
      </c>
      <c r="D6366" t="inlineStr">
        <is>
          <t>OL</t>
        </is>
      </c>
      <c r="E6366" t="inlineStr">
        <is>
          <t>R-So</t>
        </is>
      </c>
      <c r="F6366" t="inlineStr">
        <is>
          <t>6'6"</t>
        </is>
      </c>
      <c r="G6366" t="n">
        <v>332</v>
      </c>
      <c r="H6366" t="inlineStr">
        <is>
          <t>Laurel, MD</t>
        </is>
      </c>
    </row>
    <row r="6367">
      <c r="A6367" t="inlineStr">
        <is>
          <t>Maryland</t>
        </is>
      </c>
      <c r="B6367" t="n">
        <v>15</v>
      </c>
      <c r="C6367" t="inlineStr">
        <is>
          <t>Lloyd Irvin III</t>
        </is>
      </c>
      <c r="D6367" t="inlineStr">
        <is>
          <t>DB</t>
        </is>
      </c>
      <c r="E6367" t="inlineStr">
        <is>
          <t>R-So</t>
        </is>
      </c>
      <c r="F6367" t="inlineStr">
        <is>
          <t>6'3"</t>
        </is>
      </c>
      <c r="G6367" t="n">
        <v>196</v>
      </c>
      <c r="H6367" t="inlineStr">
        <is>
          <t>Springdale, MD</t>
        </is>
      </c>
    </row>
    <row r="6368">
      <c r="A6368" t="inlineStr">
        <is>
          <t>Maryland</t>
        </is>
      </c>
      <c r="B6368" t="n">
        <v>24</v>
      </c>
      <c r="C6368" t="inlineStr">
        <is>
          <t>Amari Jackson</t>
        </is>
      </c>
      <c r="D6368" t="inlineStr">
        <is>
          <t>DB</t>
        </is>
      </c>
      <c r="E6368" t="inlineStr">
        <is>
          <t>R-Sr</t>
        </is>
      </c>
      <c r="F6368" t="inlineStr">
        <is>
          <t>5'11"</t>
        </is>
      </c>
      <c r="G6368" t="n">
        <v>190</v>
      </c>
      <c r="H6368" t="inlineStr">
        <is>
          <t>McDonough, Ga.</t>
        </is>
      </c>
      <c r="I6368" t="inlineStr">
        <is>
          <t>Transfer from Boston College (2026 portal)</t>
        </is>
      </c>
    </row>
    <row r="6369">
      <c r="A6369" t="inlineStr">
        <is>
          <t>Maryland</t>
        </is>
      </c>
      <c r="B6369" t="n">
        <v>35</v>
      </c>
      <c r="C6369" t="inlineStr">
        <is>
          <t>Keyari James</t>
        </is>
      </c>
      <c r="D6369" t="inlineStr">
        <is>
          <t>LB</t>
        </is>
      </c>
      <c r="E6369" t="inlineStr">
        <is>
          <t>R-So</t>
        </is>
      </c>
      <c r="F6369" t="inlineStr">
        <is>
          <t>6'3"</t>
        </is>
      </c>
      <c r="G6369" t="n">
        <v>236</v>
      </c>
      <c r="H6369" t="inlineStr">
        <is>
          <t>Calgary, Alberta, Canada</t>
        </is>
      </c>
    </row>
    <row r="6370">
      <c r="A6370" t="inlineStr">
        <is>
          <t>Maryland</t>
        </is>
      </c>
      <c r="B6370" t="n">
        <v>57</v>
      </c>
      <c r="C6370" t="inlineStr">
        <is>
          <t>Bryce Jenkins</t>
        </is>
      </c>
      <c r="D6370" t="inlineStr">
        <is>
          <t>DL</t>
        </is>
      </c>
      <c r="E6370" t="inlineStr">
        <is>
          <t>So</t>
        </is>
      </c>
      <c r="F6370" t="inlineStr">
        <is>
          <t>6'6"</t>
        </is>
      </c>
      <c r="G6370" t="n">
        <v>350</v>
      </c>
      <c r="H6370" t="inlineStr">
        <is>
          <t>Hyattsville, MD</t>
        </is>
      </c>
    </row>
    <row r="6371">
      <c r="A6371" t="inlineStr">
        <is>
          <t>Maryland</t>
        </is>
      </c>
      <c r="B6371" t="n">
        <v>21</v>
      </c>
      <c r="C6371" t="inlineStr">
        <is>
          <t>Judah Jenkins</t>
        </is>
      </c>
      <c r="D6371" t="inlineStr">
        <is>
          <t>DB</t>
        </is>
      </c>
      <c r="E6371" t="inlineStr">
        <is>
          <t>R-So</t>
        </is>
      </c>
      <c r="F6371" t="inlineStr">
        <is>
          <t>5'11"</t>
        </is>
      </c>
      <c r="G6371" t="n">
        <v>185</v>
      </c>
      <c r="H6371" t="inlineStr">
        <is>
          <t>Olney, MD</t>
        </is>
      </c>
    </row>
    <row r="6372">
      <c r="A6372" t="inlineStr">
        <is>
          <t>Maryland</t>
        </is>
      </c>
      <c r="B6372" t="n">
        <v>99</v>
      </c>
      <c r="C6372" t="inlineStr">
        <is>
          <t>Lavon Johnson</t>
        </is>
      </c>
      <c r="D6372" t="inlineStr">
        <is>
          <t>DL</t>
        </is>
      </c>
      <c r="E6372" t="inlineStr">
        <is>
          <t>Sr</t>
        </is>
      </c>
      <c r="F6372" t="inlineStr">
        <is>
          <t>6'2"</t>
        </is>
      </c>
      <c r="G6372" t="n">
        <v>310</v>
      </c>
      <c r="H6372" t="inlineStr">
        <is>
          <t>Allentown, PA</t>
        </is>
      </c>
      <c r="I6372" t="inlineStr">
        <is>
          <t>Transfer from Texas (2026 portal)</t>
        </is>
      </c>
    </row>
    <row r="6373">
      <c r="A6373" t="inlineStr">
        <is>
          <t>Maryland</t>
        </is>
      </c>
      <c r="B6373" t="n">
        <v>14</v>
      </c>
      <c r="C6373" t="inlineStr">
        <is>
          <t>Sean Johnson</t>
        </is>
      </c>
      <c r="D6373" t="inlineStr">
        <is>
          <t>DB</t>
        </is>
      </c>
      <c r="E6373" t="inlineStr">
        <is>
          <t>Fr</t>
        </is>
      </c>
      <c r="F6373" t="inlineStr">
        <is>
          <t>6'1"</t>
        </is>
      </c>
      <c r="G6373" t="n">
        <v>175</v>
      </c>
      <c r="H6373" t="inlineStr">
        <is>
          <t>Severna Park, MD</t>
        </is>
      </c>
    </row>
    <row r="6374">
      <c r="A6374" t="inlineStr">
        <is>
          <t>Maryland</t>
        </is>
      </c>
      <c r="B6374" t="n">
        <v>6</v>
      </c>
      <c r="C6374" t="inlineStr">
        <is>
          <t>Dontay Joyner</t>
        </is>
      </c>
      <c r="D6374" t="inlineStr">
        <is>
          <t>DB</t>
        </is>
      </c>
      <c r="E6374" t="inlineStr">
        <is>
          <t>Sr</t>
        </is>
      </c>
      <c r="F6374" t="inlineStr">
        <is>
          <t>6'0"</t>
        </is>
      </c>
      <c r="G6374" t="n">
        <v>180</v>
      </c>
      <c r="H6374" t="inlineStr">
        <is>
          <t>Lakeland, FL</t>
        </is>
      </c>
    </row>
    <row r="6375">
      <c r="A6375" t="inlineStr">
        <is>
          <t>Maryland</t>
        </is>
      </c>
      <c r="B6375" t="n">
        <v>17</v>
      </c>
      <c r="C6375" t="inlineStr">
        <is>
          <t>Jayden Kitchens</t>
        </is>
      </c>
      <c r="D6375" t="inlineStr">
        <is>
          <t>WR</t>
        </is>
      </c>
      <c r="E6375" t="inlineStr">
        <is>
          <t>Fr</t>
        </is>
      </c>
      <c r="F6375" t="inlineStr">
        <is>
          <t>6'3"</t>
        </is>
      </c>
      <c r="G6375" t="n">
        <v>190</v>
      </c>
      <c r="H6375" t="inlineStr">
        <is>
          <t>Forestville, MD</t>
        </is>
      </c>
    </row>
    <row r="6376">
      <c r="A6376" t="inlineStr">
        <is>
          <t>Maryland</t>
        </is>
      </c>
      <c r="B6376" t="n">
        <v>59</v>
      </c>
      <c r="C6376" t="inlineStr">
        <is>
          <t>Rory Knipp</t>
        </is>
      </c>
      <c r="D6376" t="inlineStr">
        <is>
          <t>LS</t>
        </is>
      </c>
      <c r="E6376" t="inlineStr">
        <is>
          <t>Fr</t>
        </is>
      </c>
      <c r="F6376" t="inlineStr">
        <is>
          <t>6'1"</t>
        </is>
      </c>
      <c r="G6376" t="n">
        <v>215</v>
      </c>
      <c r="H6376" t="inlineStr">
        <is>
          <t>Pittsburgh, PA</t>
        </is>
      </c>
    </row>
    <row r="6377">
      <c r="A6377" t="inlineStr">
        <is>
          <t>Maryland</t>
        </is>
      </c>
      <c r="B6377" t="n">
        <v>23</v>
      </c>
      <c r="C6377" t="inlineStr">
        <is>
          <t>Max Lawrence</t>
        </is>
      </c>
      <c r="D6377" t="inlineStr">
        <is>
          <t>QB</t>
        </is>
      </c>
      <c r="E6377" t="inlineStr">
        <is>
          <t>Jr</t>
        </is>
      </c>
      <c r="F6377" t="inlineStr">
        <is>
          <t>6'3"</t>
        </is>
      </c>
      <c r="G6377" t="n">
        <v>200</v>
      </c>
      <c r="H6377" t="inlineStr">
        <is>
          <t>Hialeah, FL</t>
        </is>
      </c>
    </row>
    <row r="6378">
      <c r="A6378" t="inlineStr">
        <is>
          <t>Maryland</t>
        </is>
      </c>
      <c r="B6378" t="n">
        <v>88</v>
      </c>
      <c r="C6378" t="inlineStr">
        <is>
          <t>Derrick LeBlanc</t>
        </is>
      </c>
      <c r="D6378" t="inlineStr">
        <is>
          <t>DL</t>
        </is>
      </c>
      <c r="E6378" t="inlineStr">
        <is>
          <t>R-Jr</t>
        </is>
      </c>
      <c r="F6378" t="inlineStr">
        <is>
          <t>6'5"</t>
        </is>
      </c>
      <c r="G6378" t="n">
        <v>295</v>
      </c>
      <c r="H6378" t="inlineStr">
        <is>
          <t>Opa-locka, FL</t>
        </is>
      </c>
      <c r="I6378" t="inlineStr">
        <is>
          <t>Transfer from UCF (2026 portal)</t>
        </is>
      </c>
    </row>
    <row r="6379">
      <c r="A6379" t="inlineStr">
        <is>
          <t>Maryland</t>
        </is>
      </c>
      <c r="B6379" t="n">
        <v>98</v>
      </c>
      <c r="C6379" t="inlineStr">
        <is>
          <t>Daniel Leahy</t>
        </is>
      </c>
      <c r="D6379" t="inlineStr">
        <is>
          <t>K</t>
        </is>
      </c>
      <c r="E6379" t="inlineStr">
        <is>
          <t>Fr</t>
        </is>
      </c>
      <c r="F6379" t="inlineStr">
        <is>
          <t>6'6"</t>
        </is>
      </c>
      <c r="G6379" t="n">
        <v>225</v>
      </c>
      <c r="H6379" t="inlineStr">
        <is>
          <t>Dublin, Ireland</t>
        </is>
      </c>
    </row>
    <row r="6380">
      <c r="A6380" t="inlineStr">
        <is>
          <t>Maryland</t>
        </is>
      </c>
      <c r="B6380" t="n">
        <v>55</v>
      </c>
      <c r="C6380" t="inlineStr">
        <is>
          <t>Tellek Lockette</t>
        </is>
      </c>
      <c r="D6380" t="inlineStr">
        <is>
          <t>OL</t>
        </is>
      </c>
      <c r="E6380" t="inlineStr">
        <is>
          <t>R-Sr</t>
        </is>
      </c>
      <c r="F6380" t="inlineStr">
        <is>
          <t>6'3"</t>
        </is>
      </c>
      <c r="G6380" t="n">
        <v>327</v>
      </c>
      <c r="H6380" t="inlineStr">
        <is>
          <t>Miami, FL</t>
        </is>
      </c>
      <c r="I6380" t="inlineStr">
        <is>
          <t>Transfer from Texas State (2026 portal)</t>
        </is>
      </c>
    </row>
    <row r="6381">
      <c r="A6381" t="inlineStr">
        <is>
          <t>Maryland</t>
        </is>
      </c>
      <c r="B6381" t="n">
        <v>11</v>
      </c>
      <c r="C6381" t="inlineStr">
        <is>
          <t>Ryan Manning</t>
        </is>
      </c>
      <c r="D6381" t="inlineStr">
        <is>
          <t>WR</t>
        </is>
      </c>
      <c r="E6381" t="inlineStr">
        <is>
          <t>R-Jr</t>
        </is>
      </c>
      <c r="F6381" t="inlineStr">
        <is>
          <t>5'11"</t>
        </is>
      </c>
      <c r="G6381" t="n">
        <v>191</v>
      </c>
      <c r="H6381" t="inlineStr">
        <is>
          <t>Glenn Dale, MD</t>
        </is>
      </c>
    </row>
    <row r="6382">
      <c r="A6382" t="inlineStr">
        <is>
          <t>Maryland</t>
        </is>
      </c>
      <c r="B6382" t="n">
        <v>86</v>
      </c>
      <c r="C6382" t="inlineStr">
        <is>
          <t>Brayden Marko</t>
        </is>
      </c>
      <c r="D6382" t="inlineStr">
        <is>
          <t>TE</t>
        </is>
      </c>
      <c r="E6382" t="inlineStr">
        <is>
          <t>Fr</t>
        </is>
      </c>
      <c r="F6382" t="inlineStr">
        <is>
          <t>6'6"</t>
        </is>
      </c>
      <c r="G6382" t="n">
        <v>240</v>
      </c>
      <c r="H6382" t="inlineStr">
        <is>
          <t>New Market, MD</t>
        </is>
      </c>
    </row>
    <row r="6383">
      <c r="A6383" t="inlineStr">
        <is>
          <t>Maryland</t>
        </is>
      </c>
      <c r="B6383" t="n">
        <v>9</v>
      </c>
      <c r="C6383" t="inlineStr">
        <is>
          <t>Zahir Mathis</t>
        </is>
      </c>
      <c r="D6383" t="inlineStr">
        <is>
          <t>DL</t>
        </is>
      </c>
      <c r="E6383" t="inlineStr">
        <is>
          <t>So</t>
        </is>
      </c>
      <c r="F6383" t="inlineStr">
        <is>
          <t>6'6"</t>
        </is>
      </c>
      <c r="G6383" t="n">
        <v>222</v>
      </c>
      <c r="H6383" t="inlineStr">
        <is>
          <t>Philadelphia, PA</t>
        </is>
      </c>
    </row>
    <row r="6384">
      <c r="A6384" t="inlineStr">
        <is>
          <t>Maryland</t>
        </is>
      </c>
      <c r="B6384" t="n">
        <v>84</v>
      </c>
      <c r="C6384" t="inlineStr">
        <is>
          <t>Thomas McCluskey</t>
        </is>
      </c>
      <c r="D6384" t="inlineStr">
        <is>
          <t>TE</t>
        </is>
      </c>
      <c r="E6384" t="inlineStr">
        <is>
          <t>R-Jr</t>
        </is>
      </c>
      <c r="F6384" t="inlineStr">
        <is>
          <t>6'8"</t>
        </is>
      </c>
      <c r="G6384" t="n">
        <v>245</v>
      </c>
      <c r="H6384" t="inlineStr">
        <is>
          <t>New Fairfield, CT</t>
        </is>
      </c>
    </row>
    <row r="6385">
      <c r="A6385" t="inlineStr">
        <is>
          <t>Maryland</t>
        </is>
      </c>
      <c r="B6385" t="n">
        <v>53</v>
      </c>
      <c r="C6385" t="inlineStr">
        <is>
          <t>Kellen McConnell</t>
        </is>
      </c>
      <c r="D6385" t="inlineStr">
        <is>
          <t>LB</t>
        </is>
      </c>
      <c r="E6385" t="inlineStr">
        <is>
          <t>R-So</t>
        </is>
      </c>
      <c r="F6385" t="inlineStr">
        <is>
          <t>6'2"</t>
        </is>
      </c>
      <c r="G6385" t="n">
        <v>232</v>
      </c>
      <c r="H6385" t="inlineStr">
        <is>
          <t>Kensington, MD</t>
        </is>
      </c>
    </row>
    <row r="6386">
      <c r="A6386" t="inlineStr">
        <is>
          <t>Maryland</t>
        </is>
      </c>
      <c r="B6386" t="n">
        <v>34</v>
      </c>
      <c r="C6386" t="inlineStr">
        <is>
          <t>Bryce McFerson</t>
        </is>
      </c>
      <c r="D6386" t="inlineStr">
        <is>
          <t>P</t>
        </is>
      </c>
      <c r="E6386" t="inlineStr">
        <is>
          <t>R-Sr</t>
        </is>
      </c>
      <c r="F6386" t="inlineStr">
        <is>
          <t>6'2"</t>
        </is>
      </c>
      <c r="G6386" t="n">
        <v>191</v>
      </c>
      <c r="H6386" t="inlineStr">
        <is>
          <t>Indian Trail, NC</t>
        </is>
      </c>
    </row>
    <row r="6387">
      <c r="A6387" t="inlineStr">
        <is>
          <t>Maryland</t>
        </is>
      </c>
      <c r="B6387" t="n">
        <v>51</v>
      </c>
      <c r="C6387" t="inlineStr">
        <is>
          <t>Michael McMonigle</t>
        </is>
      </c>
      <c r="D6387" t="inlineStr">
        <is>
          <t>OL</t>
        </is>
      </c>
      <c r="E6387" t="inlineStr">
        <is>
          <t>R-Fr</t>
        </is>
      </c>
      <c r="F6387" t="inlineStr">
        <is>
          <t>6'7"</t>
        </is>
      </c>
      <c r="G6387" t="n">
        <v>297</v>
      </c>
      <c r="H6387" t="inlineStr">
        <is>
          <t>York, PA</t>
        </is>
      </c>
    </row>
    <row r="6388">
      <c r="A6388" t="inlineStr">
        <is>
          <t>Maryland</t>
        </is>
      </c>
      <c r="B6388" t="n">
        <v>57</v>
      </c>
      <c r="C6388" t="inlineStr">
        <is>
          <t>Jesse Moody</t>
        </is>
      </c>
      <c r="D6388" t="inlineStr">
        <is>
          <t>OL</t>
        </is>
      </c>
      <c r="E6388" t="inlineStr">
        <is>
          <t>Fr</t>
        </is>
      </c>
      <c r="F6388" t="inlineStr">
        <is>
          <t>6'6"</t>
        </is>
      </c>
      <c r="G6388" t="n">
        <v>345</v>
      </c>
      <c r="H6388" t="inlineStr">
        <is>
          <t>Philadelphia, PA</t>
        </is>
      </c>
    </row>
    <row r="6389">
      <c r="A6389" t="inlineStr">
        <is>
          <t>Maryland</t>
        </is>
      </c>
      <c r="B6389" t="n">
        <v>18</v>
      </c>
      <c r="C6389" t="inlineStr">
        <is>
          <t>Alex Moore</t>
        </is>
      </c>
      <c r="D6389" t="inlineStr">
        <is>
          <t>DB</t>
        </is>
      </c>
      <c r="E6389" t="inlineStr">
        <is>
          <t>R-Jr</t>
        </is>
      </c>
      <c r="F6389" t="inlineStr">
        <is>
          <t>6'1"</t>
        </is>
      </c>
      <c r="G6389" t="n">
        <v>189</v>
      </c>
      <c r="H6389" t="inlineStr">
        <is>
          <t>Beltsville, MD</t>
        </is>
      </c>
    </row>
    <row r="6390">
      <c r="A6390" t="inlineStr">
        <is>
          <t>Maryland</t>
        </is>
      </c>
      <c r="B6390" t="n">
        <v>68</v>
      </c>
      <c r="C6390" t="inlineStr">
        <is>
          <t>Carlos Moore</t>
        </is>
      </c>
      <c r="D6390" t="inlineStr">
        <is>
          <t>OL</t>
        </is>
      </c>
      <c r="E6390" t="inlineStr">
        <is>
          <t>R-Sr</t>
        </is>
      </c>
      <c r="F6390" t="inlineStr">
        <is>
          <t>6'6"</t>
        </is>
      </c>
      <c r="G6390" t="n">
        <v>305</v>
      </c>
      <c r="H6390" t="inlineStr">
        <is>
          <t>Bowie, MD</t>
        </is>
      </c>
    </row>
    <row r="6391">
      <c r="A6391" t="inlineStr">
        <is>
          <t>Maryland</t>
        </is>
      </c>
      <c r="B6391" t="n">
        <v>75</v>
      </c>
      <c r="C6391" t="inlineStr">
        <is>
          <t>Day'Jon Moore</t>
        </is>
      </c>
      <c r="D6391" t="inlineStr">
        <is>
          <t>OL</t>
        </is>
      </c>
      <c r="E6391" t="inlineStr">
        <is>
          <t>Fr</t>
        </is>
      </c>
      <c r="F6391" t="inlineStr">
        <is>
          <t>6'3"</t>
        </is>
      </c>
      <c r="G6391" t="n">
        <v>305</v>
      </c>
      <c r="H6391" t="inlineStr">
        <is>
          <t>Oak Cliff, TX</t>
        </is>
      </c>
    </row>
    <row r="6392">
      <c r="A6392" t="inlineStr">
        <is>
          <t>Maryland</t>
        </is>
      </c>
      <c r="B6392" t="n">
        <v>50</v>
      </c>
      <c r="C6392" t="inlineStr">
        <is>
          <t>EJ Moore Jr.</t>
        </is>
      </c>
      <c r="D6392" t="inlineStr">
        <is>
          <t>DL</t>
        </is>
      </c>
      <c r="E6392" t="inlineStr">
        <is>
          <t>Jr</t>
        </is>
      </c>
      <c r="F6392" t="inlineStr">
        <is>
          <t>6'2"</t>
        </is>
      </c>
      <c r="G6392" t="n">
        <v>292</v>
      </c>
      <c r="H6392" t="inlineStr">
        <is>
          <t>Decatur, GA</t>
        </is>
      </c>
    </row>
    <row r="6393">
      <c r="A6393" t="inlineStr">
        <is>
          <t>Maryland</t>
        </is>
      </c>
      <c r="B6393" t="n">
        <v>43</v>
      </c>
      <c r="C6393" t="inlineStr">
        <is>
          <t>Philip Noyes</t>
        </is>
      </c>
      <c r="D6393" t="inlineStr">
        <is>
          <t>P</t>
        </is>
      </c>
      <c r="E6393" t="inlineStr">
        <is>
          <t>R-So</t>
        </is>
      </c>
      <c r="F6393" t="inlineStr">
        <is>
          <t>6'3"</t>
        </is>
      </c>
      <c r="G6393" t="n">
        <v>212</v>
      </c>
      <c r="H6393" t="inlineStr">
        <is>
          <t>Pittsford, NY</t>
        </is>
      </c>
    </row>
    <row r="6394">
      <c r="A6394" t="inlineStr">
        <is>
          <t>Maryland</t>
        </is>
      </c>
      <c r="B6394" t="n">
        <v>36</v>
      </c>
      <c r="C6394" t="inlineStr">
        <is>
          <t>Sean O'Haire</t>
        </is>
      </c>
      <c r="D6394" t="inlineStr">
        <is>
          <t>K</t>
        </is>
      </c>
      <c r="E6394" t="inlineStr">
        <is>
          <t>R-So</t>
        </is>
      </c>
      <c r="F6394" t="inlineStr">
        <is>
          <t>6'2"</t>
        </is>
      </c>
      <c r="G6394" t="n">
        <v>188</v>
      </c>
      <c r="H6394" t="inlineStr">
        <is>
          <t>Kildare, Ireland</t>
        </is>
      </c>
    </row>
    <row r="6395">
      <c r="A6395" t="inlineStr">
        <is>
          <t>Maryland</t>
        </is>
      </c>
      <c r="B6395" t="n">
        <v>97</v>
      </c>
      <c r="C6395" t="inlineStr">
        <is>
          <t>Luke O'Hare</t>
        </is>
      </c>
      <c r="D6395" t="inlineStr">
        <is>
          <t>LS</t>
        </is>
      </c>
      <c r="E6395" t="inlineStr">
        <is>
          <t>R-Fr</t>
        </is>
      </c>
      <c r="F6395" t="inlineStr">
        <is>
          <t>6'0"</t>
        </is>
      </c>
      <c r="G6395" t="n">
        <v>193</v>
      </c>
      <c r="H6395" t="inlineStr">
        <is>
          <t>Annapolis, MD</t>
        </is>
      </c>
    </row>
    <row r="6396">
      <c r="A6396" t="inlineStr">
        <is>
          <t>Maryland</t>
        </is>
      </c>
      <c r="B6396" t="n">
        <v>39</v>
      </c>
      <c r="C6396" t="inlineStr">
        <is>
          <t>Daniel Owens</t>
        </is>
      </c>
      <c r="D6396" t="inlineStr">
        <is>
          <t>TE</t>
        </is>
      </c>
      <c r="E6396" t="inlineStr">
        <is>
          <t>R-Sr</t>
        </is>
      </c>
      <c r="F6396" t="inlineStr">
        <is>
          <t>6'4"</t>
        </is>
      </c>
      <c r="G6396" t="n">
        <v>266</v>
      </c>
      <c r="H6396" t="inlineStr">
        <is>
          <t>Pikesville, MD</t>
        </is>
      </c>
    </row>
    <row r="6397">
      <c r="A6397" t="inlineStr">
        <is>
          <t>Maryland</t>
        </is>
      </c>
      <c r="B6397" t="n">
        <v>67</v>
      </c>
      <c r="C6397" t="inlineStr">
        <is>
          <t>Jonathan Panagou</t>
        </is>
      </c>
      <c r="D6397" t="inlineStr">
        <is>
          <t>OL</t>
        </is>
      </c>
      <c r="E6397" t="inlineStr">
        <is>
          <t>Fr</t>
        </is>
      </c>
      <c r="F6397" t="inlineStr">
        <is>
          <t>6'4"</t>
        </is>
      </c>
      <c r="G6397" t="n">
        <v>295</v>
      </c>
      <c r="H6397" t="inlineStr">
        <is>
          <t>South Hamilton, MA</t>
        </is>
      </c>
    </row>
    <row r="6398">
      <c r="A6398" t="inlineStr">
        <is>
          <t>Maryland</t>
        </is>
      </c>
      <c r="B6398" t="n">
        <v>95</v>
      </c>
      <c r="C6398" t="inlineStr">
        <is>
          <t>Armon Parker</t>
        </is>
      </c>
      <c r="D6398" t="inlineStr">
        <is>
          <t>DL</t>
        </is>
      </c>
      <c r="E6398" t="inlineStr">
        <is>
          <t>R-Sr</t>
        </is>
      </c>
      <c r="F6398" t="inlineStr">
        <is>
          <t>6'3"</t>
        </is>
      </c>
      <c r="G6398" t="n">
        <v>320</v>
      </c>
      <c r="H6398" t="inlineStr">
        <is>
          <t>Detroit, MI</t>
        </is>
      </c>
      <c r="I6398" t="inlineStr">
        <is>
          <t>Transfer from Washington (2026 portal)</t>
        </is>
      </c>
    </row>
    <row r="6399">
      <c r="A6399" t="inlineStr">
        <is>
          <t>Maryland</t>
        </is>
      </c>
      <c r="B6399" t="n">
        <v>97</v>
      </c>
      <c r="C6399" t="inlineStr">
        <is>
          <t>Jayvon Parker</t>
        </is>
      </c>
      <c r="D6399" t="inlineStr">
        <is>
          <t>DL</t>
        </is>
      </c>
      <c r="E6399" t="inlineStr">
        <is>
          <t>R-Sr</t>
        </is>
      </c>
      <c r="F6399" t="inlineStr">
        <is>
          <t>6'3"</t>
        </is>
      </c>
      <c r="G6399" t="n">
        <v>330</v>
      </c>
      <c r="H6399" t="inlineStr">
        <is>
          <t>Detroit, MI</t>
        </is>
      </c>
      <c r="I6399" t="inlineStr">
        <is>
          <t>Transfer from Washington (2026 portal)</t>
        </is>
      </c>
    </row>
    <row r="6400">
      <c r="A6400" t="inlineStr">
        <is>
          <t>Maryland</t>
        </is>
      </c>
      <c r="B6400" t="n">
        <v>76</v>
      </c>
      <c r="C6400" t="inlineStr">
        <is>
          <t>Rahtrel Perry</t>
        </is>
      </c>
      <c r="D6400" t="inlineStr">
        <is>
          <t>OL</t>
        </is>
      </c>
      <c r="E6400" t="inlineStr">
        <is>
          <t>R-Sr</t>
        </is>
      </c>
      <c r="F6400" t="inlineStr">
        <is>
          <t>6'5"</t>
        </is>
      </c>
      <c r="G6400" t="n">
        <v>317</v>
      </c>
      <c r="H6400" t="inlineStr">
        <is>
          <t>New London, CT</t>
        </is>
      </c>
    </row>
    <row r="6401">
      <c r="A6401" t="inlineStr">
        <is>
          <t>Maryland</t>
        </is>
      </c>
      <c r="B6401" t="n">
        <v>3</v>
      </c>
      <c r="C6401" t="inlineStr">
        <is>
          <t>Trey Reddick</t>
        </is>
      </c>
      <c r="D6401" t="inlineStr">
        <is>
          <t>LB</t>
        </is>
      </c>
      <c r="E6401" t="inlineStr">
        <is>
          <t>Jr</t>
        </is>
      </c>
      <c r="F6401" t="inlineStr">
        <is>
          <t>6'4"</t>
        </is>
      </c>
      <c r="G6401" t="n">
        <v>218</v>
      </c>
      <c r="H6401" t="inlineStr">
        <is>
          <t>Hampton, VA</t>
        </is>
      </c>
    </row>
    <row r="6402">
      <c r="A6402" t="inlineStr">
        <is>
          <t>Maryland</t>
        </is>
      </c>
      <c r="B6402" t="n">
        <v>78</v>
      </c>
      <c r="C6402" t="inlineStr">
        <is>
          <t>Anthony Robsock</t>
        </is>
      </c>
      <c r="D6402" t="inlineStr">
        <is>
          <t>OL</t>
        </is>
      </c>
      <c r="E6402" t="inlineStr">
        <is>
          <t>R-So</t>
        </is>
      </c>
      <c r="F6402" t="inlineStr">
        <is>
          <t>6'7"</t>
        </is>
      </c>
      <c r="G6402" t="n">
        <v>300</v>
      </c>
      <c r="H6402" t="inlineStr">
        <is>
          <t>Harrisburg, PA</t>
        </is>
      </c>
    </row>
    <row r="6403">
      <c r="A6403" t="inlineStr">
        <is>
          <t>Maryland</t>
        </is>
      </c>
      <c r="B6403" t="n">
        <v>20</v>
      </c>
      <c r="C6403" t="inlineStr">
        <is>
          <t>DJ Samuels</t>
        </is>
      </c>
      <c r="D6403" t="inlineStr">
        <is>
          <t>FB</t>
        </is>
      </c>
      <c r="E6403" t="inlineStr">
        <is>
          <t>R-Jr</t>
        </is>
      </c>
      <c r="F6403" t="inlineStr">
        <is>
          <t>6'1"</t>
        </is>
      </c>
      <c r="G6403" t="n">
        <v>238</v>
      </c>
      <c r="H6403" t="inlineStr">
        <is>
          <t>Englewood, NJ</t>
        </is>
      </c>
    </row>
    <row r="6404">
      <c r="A6404" t="inlineStr">
        <is>
          <t>Maryland</t>
        </is>
      </c>
      <c r="B6404" t="n">
        <v>26</v>
      </c>
      <c r="C6404" t="inlineStr">
        <is>
          <t>Hakim Satterwhite</t>
        </is>
      </c>
      <c r="D6404" t="inlineStr">
        <is>
          <t>DB</t>
        </is>
      </c>
      <c r="E6404" t="inlineStr">
        <is>
          <t>Fr</t>
        </is>
      </c>
      <c r="F6404" t="inlineStr">
        <is>
          <t>6'2"</t>
        </is>
      </c>
      <c r="G6404" t="n">
        <v>180</v>
      </c>
      <c r="H6404" t="inlineStr">
        <is>
          <t>Bowie, MD</t>
        </is>
      </c>
    </row>
    <row r="6405">
      <c r="A6405" t="inlineStr">
        <is>
          <t>Maryland</t>
        </is>
      </c>
      <c r="B6405" t="n">
        <v>14</v>
      </c>
      <c r="C6405" t="inlineStr">
        <is>
          <t>Jordan Scott</t>
        </is>
      </c>
      <c r="D6405" t="inlineStr">
        <is>
          <t>WR</t>
        </is>
      </c>
      <c r="E6405" t="inlineStr">
        <is>
          <t>Sr</t>
        </is>
      </c>
      <c r="F6405" t="inlineStr">
        <is>
          <t>6'7"</t>
        </is>
      </c>
      <c r="G6405" t="n">
        <v>220</v>
      </c>
      <c r="H6405" t="inlineStr">
        <is>
          <t>Lynchburg, VA</t>
        </is>
      </c>
    </row>
    <row r="6406">
      <c r="A6406" t="inlineStr">
        <is>
          <t>Maryland</t>
        </is>
      </c>
      <c r="B6406" t="n">
        <v>2</v>
      </c>
      <c r="C6406" t="inlineStr">
        <is>
          <t>Lavain Scruggs</t>
        </is>
      </c>
      <c r="D6406" t="inlineStr">
        <is>
          <t>DB</t>
        </is>
      </c>
      <c r="E6406" t="inlineStr">
        <is>
          <t>R-Sr</t>
        </is>
      </c>
      <c r="F6406" t="inlineStr">
        <is>
          <t>6'3"</t>
        </is>
      </c>
      <c r="G6406" t="n">
        <v>215</v>
      </c>
      <c r="H6406" t="inlineStr">
        <is>
          <t>Baltimore, MD</t>
        </is>
      </c>
    </row>
    <row r="6407">
      <c r="A6407" t="inlineStr">
        <is>
          <t>Maryland</t>
        </is>
      </c>
      <c r="B6407" t="n">
        <v>80</v>
      </c>
      <c r="C6407" t="inlineStr">
        <is>
          <t>Ejani Shakir</t>
        </is>
      </c>
      <c r="D6407" t="inlineStr">
        <is>
          <t>WR</t>
        </is>
      </c>
      <c r="E6407" t="inlineStr">
        <is>
          <t>Jr</t>
        </is>
      </c>
      <c r="F6407" t="inlineStr">
        <is>
          <t>6'0"</t>
        </is>
      </c>
      <c r="G6407" t="n">
        <v>190</v>
      </c>
      <c r="H6407" t="inlineStr">
        <is>
          <t>Pennsauken, NJ</t>
        </is>
      </c>
    </row>
    <row r="6408">
      <c r="A6408" t="inlineStr">
        <is>
          <t>Maryland</t>
        </is>
      </c>
      <c r="B6408" t="n">
        <v>12</v>
      </c>
      <c r="C6408" t="inlineStr">
        <is>
          <t>Jayden Shipps</t>
        </is>
      </c>
      <c r="D6408" t="inlineStr">
        <is>
          <t>DB</t>
        </is>
      </c>
      <c r="E6408" t="inlineStr">
        <is>
          <t>So</t>
        </is>
      </c>
      <c r="F6408" t="inlineStr">
        <is>
          <t>6'1"</t>
        </is>
      </c>
      <c r="G6408" t="n">
        <v>182</v>
      </c>
      <c r="H6408" t="inlineStr">
        <is>
          <t>Severn, MD</t>
        </is>
      </c>
    </row>
    <row r="6409">
      <c r="A6409" t="inlineStr">
        <is>
          <t>Maryland</t>
        </is>
      </c>
      <c r="B6409" t="n">
        <v>58</v>
      </c>
      <c r="C6409" t="inlineStr">
        <is>
          <t>Joshua Simmons</t>
        </is>
      </c>
      <c r="D6409" t="inlineStr">
        <is>
          <t>DL</t>
        </is>
      </c>
      <c r="E6409" t="inlineStr">
        <is>
          <t>R-So</t>
        </is>
      </c>
      <c r="F6409" t="inlineStr">
        <is>
          <t>6'6"</t>
        </is>
      </c>
      <c r="G6409" t="n">
        <v>286</v>
      </c>
      <c r="H6409" t="inlineStr">
        <is>
          <t>Fort Washington, MD</t>
        </is>
      </c>
    </row>
    <row r="6410">
      <c r="A6410" t="inlineStr">
        <is>
          <t>Maryland</t>
        </is>
      </c>
      <c r="B6410" t="n">
        <v>32</v>
      </c>
      <c r="C6410" t="inlineStr">
        <is>
          <t>Carlton Smith</t>
        </is>
      </c>
      <c r="D6410" t="inlineStr">
        <is>
          <t>LB</t>
        </is>
      </c>
      <c r="E6410" t="inlineStr">
        <is>
          <t>So</t>
        </is>
      </c>
      <c r="F6410" t="inlineStr">
        <is>
          <t>6'1"</t>
        </is>
      </c>
      <c r="G6410" t="n">
        <v>222</v>
      </c>
      <c r="H6410" t="inlineStr">
        <is>
          <t>Norfolk, VA</t>
        </is>
      </c>
    </row>
    <row r="6411">
      <c r="A6411" t="inlineStr">
        <is>
          <t>Maryland</t>
        </is>
      </c>
      <c r="B6411" t="n">
        <v>83</v>
      </c>
      <c r="C6411" t="inlineStr">
        <is>
          <t>Emerson Smith</t>
        </is>
      </c>
      <c r="D6411" t="inlineStr">
        <is>
          <t>WR</t>
        </is>
      </c>
      <c r="E6411" t="inlineStr">
        <is>
          <t>R-So</t>
        </is>
      </c>
      <c r="F6411" t="inlineStr">
        <is>
          <t>6'1"</t>
        </is>
      </c>
      <c r="G6411" t="n">
        <v>185</v>
      </c>
      <c r="H6411" t="inlineStr">
        <is>
          <t>Stowe, VT</t>
        </is>
      </c>
    </row>
    <row r="6412">
      <c r="A6412" t="inlineStr">
        <is>
          <t>Maryland</t>
        </is>
      </c>
      <c r="B6412" t="n">
        <v>10</v>
      </c>
      <c r="C6412" t="inlineStr">
        <is>
          <t>Zymear Smith</t>
        </is>
      </c>
      <c r="D6412" t="inlineStr">
        <is>
          <t>WR</t>
        </is>
      </c>
      <c r="E6412" t="inlineStr">
        <is>
          <t>R-Fr</t>
        </is>
      </c>
      <c r="F6412" t="inlineStr">
        <is>
          <t>6'0"</t>
        </is>
      </c>
      <c r="G6412" t="n">
        <v>178</v>
      </c>
      <c r="H6412" t="inlineStr">
        <is>
          <t>Ridgely, MD</t>
        </is>
      </c>
    </row>
    <row r="6413">
      <c r="A6413" t="inlineStr">
        <is>
          <t>Maryland</t>
        </is>
      </c>
      <c r="B6413" t="n">
        <v>44</v>
      </c>
      <c r="C6413" t="inlineStr">
        <is>
          <t>Joel Starlings</t>
        </is>
      </c>
      <c r="D6413" t="inlineStr">
        <is>
          <t>DL</t>
        </is>
      </c>
      <c r="E6413" t="inlineStr">
        <is>
          <t>R-Jr</t>
        </is>
      </c>
      <c r="F6413" t="inlineStr">
        <is>
          <t>6'4"</t>
        </is>
      </c>
      <c r="G6413" t="n">
        <v>302</v>
      </c>
      <c r="H6413" t="inlineStr">
        <is>
          <t>Richmond, VA</t>
        </is>
      </c>
    </row>
    <row r="6414">
      <c r="A6414" t="inlineStr">
        <is>
          <t>Maryland</t>
        </is>
      </c>
      <c r="B6414" t="n">
        <v>11</v>
      </c>
      <c r="C6414" t="inlineStr">
        <is>
          <t>Sidney Stewart</t>
        </is>
      </c>
      <c r="D6414" t="inlineStr">
        <is>
          <t>DL</t>
        </is>
      </c>
      <c r="E6414" t="inlineStr">
        <is>
          <t>So</t>
        </is>
      </c>
      <c r="F6414" t="inlineStr">
        <is>
          <t>6'2"</t>
        </is>
      </c>
      <c r="G6414" t="n">
        <v>255</v>
      </c>
      <c r="H6414" t="inlineStr">
        <is>
          <t>Joppa, MD</t>
        </is>
      </c>
    </row>
    <row r="6415">
      <c r="A6415" t="inlineStr">
        <is>
          <t>Maryland</t>
        </is>
      </c>
      <c r="B6415" t="n">
        <v>89</v>
      </c>
      <c r="C6415" t="inlineStr">
        <is>
          <t>AJ Szymanski</t>
        </is>
      </c>
      <c r="D6415" t="inlineStr">
        <is>
          <t>TE</t>
        </is>
      </c>
      <c r="E6415" t="inlineStr">
        <is>
          <t>Sr</t>
        </is>
      </c>
      <c r="F6415" t="inlineStr">
        <is>
          <t>6'6"</t>
        </is>
      </c>
      <c r="G6415" t="n">
        <v>244</v>
      </c>
      <c r="H6415" t="inlineStr">
        <is>
          <t>Timonium, MD</t>
        </is>
      </c>
    </row>
    <row r="6416">
      <c r="A6416" t="inlineStr">
        <is>
          <t>Maryland</t>
        </is>
      </c>
      <c r="B6416" t="n">
        <v>50</v>
      </c>
      <c r="C6416" t="inlineStr">
        <is>
          <t>Trevor Szymanski</t>
        </is>
      </c>
      <c r="D6416" t="inlineStr">
        <is>
          <t>OL</t>
        </is>
      </c>
      <c r="E6416" t="inlineStr">
        <is>
          <t>R-So</t>
        </is>
      </c>
      <c r="F6416" t="inlineStr">
        <is>
          <t>6'6"</t>
        </is>
      </c>
      <c r="G6416" t="n">
        <v>289</v>
      </c>
      <c r="H6416" t="inlineStr">
        <is>
          <t>Timonium, MD</t>
        </is>
      </c>
    </row>
    <row r="6417">
      <c r="A6417" t="inlineStr">
        <is>
          <t>Maryland</t>
        </is>
      </c>
      <c r="B6417" t="n">
        <v>85</v>
      </c>
      <c r="C6417" t="inlineStr">
        <is>
          <t>JT Taggart</t>
        </is>
      </c>
      <c r="D6417" t="inlineStr">
        <is>
          <t>TE</t>
        </is>
      </c>
      <c r="E6417" t="inlineStr">
        <is>
          <t>So</t>
        </is>
      </c>
      <c r="F6417" t="inlineStr">
        <is>
          <t>6'7"</t>
        </is>
      </c>
      <c r="G6417" t="n">
        <v>236</v>
      </c>
      <c r="H6417" t="inlineStr">
        <is>
          <t>Bowling Green, KY</t>
        </is>
      </c>
    </row>
    <row r="6418">
      <c r="A6418" t="inlineStr">
        <is>
          <t>Maryland</t>
        </is>
      </c>
      <c r="B6418" t="n">
        <v>40</v>
      </c>
      <c r="C6418" t="inlineStr">
        <is>
          <t>Nahsir Taylor</t>
        </is>
      </c>
      <c r="D6418" t="inlineStr">
        <is>
          <t>DL</t>
        </is>
      </c>
      <c r="E6418" t="inlineStr">
        <is>
          <t>So</t>
        </is>
      </c>
      <c r="F6418" t="inlineStr">
        <is>
          <t>6'3"</t>
        </is>
      </c>
      <c r="G6418" t="n">
        <v>258</v>
      </c>
      <c r="H6418" t="inlineStr">
        <is>
          <t>Suitland, MD</t>
        </is>
      </c>
    </row>
    <row r="6419">
      <c r="A6419" t="inlineStr">
        <is>
          <t>Maryland</t>
        </is>
      </c>
      <c r="B6419" t="n">
        <v>18</v>
      </c>
      <c r="C6419" t="inlineStr">
        <is>
          <t>Josiah Teasley</t>
        </is>
      </c>
      <c r="D6419" t="inlineStr">
        <is>
          <t>WR</t>
        </is>
      </c>
      <c r="E6419" t="inlineStr">
        <is>
          <t>Fr</t>
        </is>
      </c>
      <c r="F6419" t="inlineStr">
        <is>
          <t>6'5"</t>
        </is>
      </c>
      <c r="G6419" t="n">
        <v>190</v>
      </c>
      <c r="H6419" t="inlineStr">
        <is>
          <t>Springfield, VA</t>
        </is>
      </c>
    </row>
    <row r="6420">
      <c r="A6420" t="inlineStr">
        <is>
          <t>Maryland</t>
        </is>
      </c>
      <c r="B6420" t="n">
        <v>98</v>
      </c>
      <c r="C6420" t="inlineStr">
        <is>
          <t>Eyan Thomas</t>
        </is>
      </c>
      <c r="D6420" t="inlineStr">
        <is>
          <t>DL</t>
        </is>
      </c>
      <c r="E6420" t="inlineStr">
        <is>
          <t>R-Jr</t>
        </is>
      </c>
      <c r="F6420" t="inlineStr">
        <is>
          <t>6'3"</t>
        </is>
      </c>
      <c r="G6420" t="n">
        <v>328</v>
      </c>
      <c r="H6420" t="inlineStr">
        <is>
          <t>Chichester, PA</t>
        </is>
      </c>
    </row>
    <row r="6421">
      <c r="A6421" t="inlineStr">
        <is>
          <t>Maryland</t>
        </is>
      </c>
      <c r="B6421" t="n">
        <v>7</v>
      </c>
      <c r="C6421" t="inlineStr">
        <is>
          <t>Malik Washington</t>
        </is>
      </c>
      <c r="D6421" t="inlineStr">
        <is>
          <t>QB</t>
        </is>
      </c>
      <c r="E6421" t="inlineStr">
        <is>
          <t>So</t>
        </is>
      </c>
      <c r="F6421" t="inlineStr">
        <is>
          <t>6'5"</t>
        </is>
      </c>
      <c r="G6421" t="n">
        <v>231</v>
      </c>
      <c r="H6421" t="inlineStr">
        <is>
          <t>Glen Burnie, MD</t>
        </is>
      </c>
    </row>
    <row r="6422">
      <c r="A6422" t="inlineStr">
        <is>
          <t>Maryland</t>
        </is>
      </c>
      <c r="B6422" t="n">
        <v>20</v>
      </c>
      <c r="C6422" t="inlineStr">
        <is>
          <t>Ontario Washington Jr.</t>
        </is>
      </c>
      <c r="D6422" t="inlineStr">
        <is>
          <t>DB</t>
        </is>
      </c>
      <c r="E6422" t="inlineStr">
        <is>
          <t>Fr</t>
        </is>
      </c>
      <c r="F6422" t="inlineStr">
        <is>
          <t>5'10"</t>
        </is>
      </c>
      <c r="G6422" t="n">
        <v>170</v>
      </c>
      <c r="H6422" t="inlineStr">
        <is>
          <t>Stafford, VA</t>
        </is>
      </c>
    </row>
    <row r="6423">
      <c r="A6423" t="inlineStr">
        <is>
          <t>Maryland</t>
        </is>
      </c>
      <c r="B6423" t="n">
        <v>73</v>
      </c>
      <c r="C6423" t="inlineStr">
        <is>
          <t>Davon Watkins</t>
        </is>
      </c>
      <c r="D6423" t="inlineStr">
        <is>
          <t>OL</t>
        </is>
      </c>
      <c r="E6423" t="inlineStr">
        <is>
          <t>R-So</t>
        </is>
      </c>
      <c r="F6423" t="inlineStr">
        <is>
          <t>6'4"</t>
        </is>
      </c>
      <c r="G6423" t="n">
        <v>316</v>
      </c>
      <c r="H6423" t="inlineStr">
        <is>
          <t>Baltimore, MD</t>
        </is>
      </c>
    </row>
    <row r="6424">
      <c r="A6424" t="inlineStr">
        <is>
          <t>Maryland</t>
        </is>
      </c>
      <c r="B6424" t="n">
        <v>2</v>
      </c>
      <c r="C6424" t="inlineStr">
        <is>
          <t>Kaleb Webb</t>
        </is>
      </c>
      <c r="D6424" t="inlineStr">
        <is>
          <t>WR</t>
        </is>
      </c>
      <c r="E6424" t="inlineStr">
        <is>
          <t>R-Sr</t>
        </is>
      </c>
      <c r="F6424" t="inlineStr">
        <is>
          <t>6'5"</t>
        </is>
      </c>
      <c r="G6424" t="n">
        <v>201</v>
      </c>
      <c r="H6424" t="inlineStr">
        <is>
          <t>Powder Springs, GA</t>
        </is>
      </c>
    </row>
    <row r="6425">
      <c r="A6425" t="inlineStr">
        <is>
          <t>Maryland</t>
        </is>
      </c>
      <c r="B6425" t="n">
        <v>49</v>
      </c>
      <c r="C6425" t="inlineStr">
        <is>
          <t>Chris Wells</t>
        </is>
      </c>
      <c r="D6425" t="inlineStr">
        <is>
          <t>LB</t>
        </is>
      </c>
      <c r="E6425" t="inlineStr">
        <is>
          <t>R-Jr</t>
        </is>
      </c>
      <c r="F6425" t="inlineStr">
        <is>
          <t>6'1"</t>
        </is>
      </c>
      <c r="G6425" t="n">
        <v>246</v>
      </c>
      <c r="H6425" t="inlineStr">
        <is>
          <t>Washington, DC</t>
        </is>
      </c>
    </row>
    <row r="6426">
      <c r="A6426" t="inlineStr">
        <is>
          <t>Maryland</t>
        </is>
      </c>
      <c r="B6426" t="n">
        <v>90</v>
      </c>
      <c r="C6426" t="inlineStr">
        <is>
          <t>Delmar White</t>
        </is>
      </c>
      <c r="D6426" t="inlineStr">
        <is>
          <t>DL</t>
        </is>
      </c>
      <c r="E6426" t="inlineStr">
        <is>
          <t>R-Fr</t>
        </is>
      </c>
      <c r="F6426" t="inlineStr">
        <is>
          <t>6'2"</t>
        </is>
      </c>
      <c r="G6426" t="n">
        <v>340</v>
      </c>
      <c r="H6426" t="inlineStr">
        <is>
          <t>Millersville, MD</t>
        </is>
      </c>
    </row>
    <row r="6427">
      <c r="A6427" t="inlineStr">
        <is>
          <t>Maryland</t>
        </is>
      </c>
      <c r="B6427" t="n">
        <v>8</v>
      </c>
      <c r="C6427" t="inlineStr">
        <is>
          <t>Mekhai White</t>
        </is>
      </c>
      <c r="D6427" t="inlineStr">
        <is>
          <t>DB</t>
        </is>
      </c>
      <c r="E6427" t="inlineStr">
        <is>
          <t>R-So</t>
        </is>
      </c>
      <c r="F6427" t="inlineStr">
        <is>
          <t>6'5"</t>
        </is>
      </c>
      <c r="G6427" t="n">
        <v>201</v>
      </c>
      <c r="H6427" t="inlineStr">
        <is>
          <t>King George, VA</t>
        </is>
      </c>
    </row>
    <row r="6428">
      <c r="A6428" t="inlineStr">
        <is>
          <t>Maryland</t>
        </is>
      </c>
      <c r="B6428" t="n">
        <v>54</v>
      </c>
      <c r="C6428" t="inlineStr">
        <is>
          <t>JaMarcus Whyce</t>
        </is>
      </c>
      <c r="D6428" t="inlineStr">
        <is>
          <t>DL</t>
        </is>
      </c>
      <c r="E6428" t="inlineStr">
        <is>
          <t>Fr</t>
        </is>
      </c>
      <c r="F6428" t="inlineStr">
        <is>
          <t>6'2"</t>
        </is>
      </c>
      <c r="G6428" t="n">
        <v>300</v>
      </c>
      <c r="H6428" t="inlineStr">
        <is>
          <t>Dayton, OH</t>
        </is>
      </c>
    </row>
    <row r="6429">
      <c r="A6429" t="inlineStr">
        <is>
          <t>Maryland</t>
        </is>
      </c>
      <c r="B6429" t="n">
        <v>6</v>
      </c>
      <c r="C6429" t="inlineStr">
        <is>
          <t>Cardell Williams</t>
        </is>
      </c>
      <c r="D6429" t="inlineStr">
        <is>
          <t>QB</t>
        </is>
      </c>
      <c r="E6429" t="inlineStr">
        <is>
          <t>R-Sr</t>
        </is>
      </c>
      <c r="F6429" t="inlineStr">
        <is>
          <t>6'2"</t>
        </is>
      </c>
      <c r="G6429" t="n">
        <v>181</v>
      </c>
      <c r="H6429" t="inlineStr">
        <is>
          <t>Houston, TX</t>
        </is>
      </c>
      <c r="I6429" t="inlineStr">
        <is>
          <t>Transfer from Sacramento State (2026 portal)</t>
        </is>
      </c>
    </row>
    <row r="6430">
      <c r="A6430" t="inlineStr">
        <is>
          <t>Maryland</t>
        </is>
      </c>
      <c r="B6430" t="n">
        <v>0</v>
      </c>
      <c r="C6430" t="inlineStr">
        <is>
          <t>DeJuan Williams</t>
        </is>
      </c>
      <c r="D6430" t="inlineStr">
        <is>
          <t>RB</t>
        </is>
      </c>
      <c r="E6430" t="inlineStr">
        <is>
          <t>R-So</t>
        </is>
      </c>
      <c r="F6430" t="inlineStr">
        <is>
          <t>5'11"</t>
        </is>
      </c>
      <c r="G6430" t="n">
        <v>215</v>
      </c>
      <c r="H6430" t="inlineStr">
        <is>
          <t>Baltimore, MD</t>
        </is>
      </c>
    </row>
    <row r="6431">
      <c r="A6431" t="inlineStr">
        <is>
          <t>Maryland</t>
        </is>
      </c>
      <c r="B6431" t="n">
        <v>81</v>
      </c>
      <c r="C6431" t="inlineStr">
        <is>
          <t>Javonte Williams</t>
        </is>
      </c>
      <c r="D6431" t="inlineStr">
        <is>
          <t>TE</t>
        </is>
      </c>
      <c r="E6431" t="inlineStr">
        <is>
          <t>Fr</t>
        </is>
      </c>
      <c r="F6431" t="inlineStr">
        <is>
          <t>6'4"</t>
        </is>
      </c>
      <c r="G6431" t="n">
        <v>220</v>
      </c>
      <c r="H6431" t="inlineStr">
        <is>
          <t>Damascus, MD</t>
        </is>
      </c>
    </row>
    <row r="6432">
      <c r="A6432" t="inlineStr">
        <is>
          <t>Maryland</t>
        </is>
      </c>
      <c r="B6432" t="n">
        <v>23</v>
      </c>
      <c r="C6432" t="inlineStr">
        <is>
          <t>Jordan Williams</t>
        </is>
      </c>
      <c r="D6432" t="inlineStr">
        <is>
          <t>LB</t>
        </is>
      </c>
      <c r="E6432" t="inlineStr">
        <is>
          <t>R-Sr</t>
        </is>
      </c>
      <c r="F6432" t="inlineStr">
        <is>
          <t>6'2"</t>
        </is>
      </c>
      <c r="G6432" t="n">
        <v>215</v>
      </c>
      <c r="H6432" t="inlineStr">
        <is>
          <t>Houston, TX</t>
        </is>
      </c>
    </row>
    <row r="6433">
      <c r="A6433" t="inlineStr">
        <is>
          <t>Maryland</t>
        </is>
      </c>
      <c r="B6433" t="n">
        <v>54</v>
      </c>
      <c r="C6433" t="inlineStr">
        <is>
          <t>Lamar Williams</t>
        </is>
      </c>
      <c r="D6433" t="inlineStr">
        <is>
          <t>OL</t>
        </is>
      </c>
      <c r="E6433" t="inlineStr">
        <is>
          <t>R-Fr</t>
        </is>
      </c>
      <c r="F6433" t="inlineStr">
        <is>
          <t>6'7"</t>
        </is>
      </c>
      <c r="G6433" t="n">
        <v>290</v>
      </c>
      <c r="H6433" t="inlineStr">
        <is>
          <t>Midway, FL</t>
        </is>
      </c>
    </row>
    <row r="6434">
      <c r="A6434" t="inlineStr">
        <is>
          <t>Maryland</t>
        </is>
      </c>
      <c r="B6434" t="n">
        <v>21</v>
      </c>
      <c r="C6434" t="inlineStr">
        <is>
          <t>Sean Williams</t>
        </is>
      </c>
      <c r="D6434" t="inlineStr">
        <is>
          <t>WR</t>
        </is>
      </c>
      <c r="E6434" t="inlineStr">
        <is>
          <t>R-Jr</t>
        </is>
      </c>
      <c r="F6434" t="inlineStr">
        <is>
          <t>6'2"</t>
        </is>
      </c>
      <c r="G6434" t="n">
        <v>178</v>
      </c>
      <c r="H6434" t="inlineStr">
        <is>
          <t>Washington, DC</t>
        </is>
      </c>
    </row>
    <row r="6435">
      <c r="A6435" t="inlineStr">
        <is>
          <t>Maryland</t>
        </is>
      </c>
      <c r="B6435" t="n">
        <v>29</v>
      </c>
      <c r="C6435" t="inlineStr">
        <is>
          <t>Liam Willson</t>
        </is>
      </c>
      <c r="D6435" t="inlineStr">
        <is>
          <t>RB</t>
        </is>
      </c>
      <c r="E6435" t="inlineStr">
        <is>
          <t>Jr</t>
        </is>
      </c>
      <c r="F6435" t="inlineStr">
        <is>
          <t>6'1"</t>
        </is>
      </c>
      <c r="G6435" t="n">
        <v>210</v>
      </c>
      <c r="H6435" t="inlineStr">
        <is>
          <t>Reston, VA</t>
        </is>
      </c>
    </row>
    <row r="6436">
      <c r="A6436" t="inlineStr">
        <is>
          <t>Maryland</t>
        </is>
      </c>
      <c r="B6436" t="n">
        <v>1</v>
      </c>
      <c r="C6436" t="inlineStr">
        <is>
          <t>Daniel Wingate</t>
        </is>
      </c>
      <c r="D6436" t="inlineStr">
        <is>
          <t>LB</t>
        </is>
      </c>
      <c r="E6436" t="inlineStr">
        <is>
          <t>Sr</t>
        </is>
      </c>
      <c r="F6436" t="inlineStr">
        <is>
          <t>6'5"</t>
        </is>
      </c>
      <c r="G6436" t="n">
        <v>230</v>
      </c>
      <c r="H6436" t="inlineStr">
        <is>
          <t>Bowie, MD</t>
        </is>
      </c>
    </row>
    <row r="6437">
      <c r="A6437" t="inlineStr">
        <is>
          <t>Maryland</t>
        </is>
      </c>
      <c r="B6437" t="n">
        <v>26</v>
      </c>
      <c r="C6437" t="inlineStr">
        <is>
          <t>Terrez Worthy</t>
        </is>
      </c>
      <c r="D6437" t="inlineStr">
        <is>
          <t>RB</t>
        </is>
      </c>
      <c r="E6437" t="inlineStr">
        <is>
          <t>Gr</t>
        </is>
      </c>
      <c r="F6437" t="inlineStr">
        <is>
          <t>5'11"</t>
        </is>
      </c>
      <c r="H6437" t="inlineStr">
        <is>
          <t>Salisbury, MD</t>
        </is>
      </c>
      <c r="I6437" t="inlineStr">
        <is>
          <t>Transfer from Temple (2026 portal)</t>
        </is>
      </c>
    </row>
    <row r="6438">
      <c r="A6438" t="inlineStr">
        <is>
          <t>Maryland</t>
        </is>
      </c>
      <c r="B6438" t="n">
        <v>74</v>
      </c>
      <c r="C6438" t="inlineStr">
        <is>
          <t>Isaiah Wright</t>
        </is>
      </c>
      <c r="D6438" t="inlineStr">
        <is>
          <t>OL</t>
        </is>
      </c>
      <c r="E6438" t="inlineStr">
        <is>
          <t>Gr</t>
        </is>
      </c>
      <c r="F6438" t="inlineStr">
        <is>
          <t>6'5"</t>
        </is>
      </c>
      <c r="G6438" t="n">
        <v>315</v>
      </c>
      <c r="H6438" t="inlineStr">
        <is>
          <t>North Plainfield, NJ</t>
        </is>
      </c>
    </row>
    <row r="6439">
      <c r="A6439" t="inlineStr">
        <is>
          <t>Massachusetts</t>
        </is>
      </c>
      <c r="B6439" t="n">
        <v>83</v>
      </c>
      <c r="C6439" t="inlineStr">
        <is>
          <t>Reece Adkins</t>
        </is>
      </c>
      <c r="D6439" t="inlineStr">
        <is>
          <t>TE</t>
        </is>
      </c>
      <c r="E6439" t="inlineStr">
        <is>
          <t>Gr</t>
        </is>
      </c>
      <c r="F6439" t="inlineStr">
        <is>
          <t>6'6"</t>
        </is>
      </c>
      <c r="G6439" t="n">
        <v>265</v>
      </c>
      <c r="H6439" t="inlineStr">
        <is>
          <t>Lake Mary, Fla.</t>
        </is>
      </c>
    </row>
    <row r="6440">
      <c r="A6440" t="inlineStr">
        <is>
          <t>Massachusetts</t>
        </is>
      </c>
      <c r="B6440" t="n">
        <v>4</v>
      </c>
      <c r="C6440" t="inlineStr">
        <is>
          <t>Da'Marion Alberic</t>
        </is>
      </c>
      <c r="D6440" t="inlineStr">
        <is>
          <t>RB</t>
        </is>
      </c>
      <c r="E6440" t="inlineStr">
        <is>
          <t>R-So</t>
        </is>
      </c>
      <c r="F6440" t="inlineStr">
        <is>
          <t>5'10"</t>
        </is>
      </c>
      <c r="G6440" t="n">
        <v>180</v>
      </c>
      <c r="H6440" t="inlineStr">
        <is>
          <t>West Palm Beach, Fla.</t>
        </is>
      </c>
    </row>
    <row r="6441">
      <c r="A6441" t="inlineStr">
        <is>
          <t>Massachusetts</t>
        </is>
      </c>
      <c r="B6441" t="n">
        <v>85</v>
      </c>
      <c r="C6441" t="inlineStr">
        <is>
          <t>Drew Alsup</t>
        </is>
      </c>
      <c r="D6441" t="inlineStr">
        <is>
          <t>WR</t>
        </is>
      </c>
      <c r="E6441" t="inlineStr">
        <is>
          <t>Fr</t>
        </is>
      </c>
      <c r="F6441" t="inlineStr">
        <is>
          <t>5'9"</t>
        </is>
      </c>
      <c r="G6441" t="n">
        <v>175</v>
      </c>
      <c r="H6441" t="inlineStr">
        <is>
          <t>Groveland, Mass.</t>
        </is>
      </c>
    </row>
    <row r="6442">
      <c r="A6442" t="inlineStr">
        <is>
          <t>Massachusetts</t>
        </is>
      </c>
      <c r="B6442" t="n">
        <v>26</v>
      </c>
      <c r="C6442" t="inlineStr">
        <is>
          <t>CJ Amobi</t>
        </is>
      </c>
      <c r="D6442" t="inlineStr">
        <is>
          <t>DL</t>
        </is>
      </c>
      <c r="E6442" t="inlineStr">
        <is>
          <t>Fr</t>
        </is>
      </c>
      <c r="F6442" t="inlineStr">
        <is>
          <t>6'3"</t>
        </is>
      </c>
      <c r="G6442" t="n">
        <v>235</v>
      </c>
      <c r="H6442" t="inlineStr">
        <is>
          <t>Upper Darby, Pa.</t>
        </is>
      </c>
    </row>
    <row r="6443">
      <c r="A6443" t="inlineStr">
        <is>
          <t>Massachusetts</t>
        </is>
      </c>
      <c r="B6443" t="n">
        <v>87</v>
      </c>
      <c r="C6443" t="inlineStr">
        <is>
          <t>Owen Anderson</t>
        </is>
      </c>
      <c r="D6443" t="inlineStr">
        <is>
          <t>TE</t>
        </is>
      </c>
      <c r="E6443" t="inlineStr">
        <is>
          <t>R-Sr</t>
        </is>
      </c>
      <c r="F6443" t="inlineStr">
        <is>
          <t>6'4"</t>
        </is>
      </c>
      <c r="G6443" t="n">
        <v>255</v>
      </c>
      <c r="H6443" t="inlineStr">
        <is>
          <t>Skillman, N.J.</t>
        </is>
      </c>
    </row>
    <row r="6444">
      <c r="A6444" t="inlineStr">
        <is>
          <t>Massachusetts</t>
        </is>
      </c>
      <c r="B6444" t="n">
        <v>34</v>
      </c>
      <c r="C6444" t="inlineStr">
        <is>
          <t>Payton Andrade</t>
        </is>
      </c>
      <c r="D6444" t="inlineStr">
        <is>
          <t>DL</t>
        </is>
      </c>
      <c r="E6444" t="inlineStr">
        <is>
          <t>R-Jr</t>
        </is>
      </c>
      <c r="F6444" t="inlineStr">
        <is>
          <t>6'1"</t>
        </is>
      </c>
      <c r="G6444" t="n">
        <v>230</v>
      </c>
      <c r="H6444" t="inlineStr">
        <is>
          <t>Watertown, Mass.</t>
        </is>
      </c>
    </row>
    <row r="6445">
      <c r="A6445" t="inlineStr">
        <is>
          <t>Massachusetts</t>
        </is>
      </c>
      <c r="B6445" t="n">
        <v>25</v>
      </c>
      <c r="C6445" t="inlineStr">
        <is>
          <t>Anochie Azuakolam Jr.</t>
        </is>
      </c>
      <c r="D6445" t="inlineStr">
        <is>
          <t>S</t>
        </is>
      </c>
      <c r="E6445" t="inlineStr">
        <is>
          <t>R-Fr</t>
        </is>
      </c>
      <c r="F6445" t="inlineStr">
        <is>
          <t>6'2"</t>
        </is>
      </c>
      <c r="G6445" t="n">
        <v>175</v>
      </c>
      <c r="H6445" t="inlineStr">
        <is>
          <t>Dorchester, Mass.</t>
        </is>
      </c>
    </row>
    <row r="6446">
      <c r="A6446" t="inlineStr">
        <is>
          <t>Massachusetts</t>
        </is>
      </c>
      <c r="B6446" t="n">
        <v>15</v>
      </c>
      <c r="C6446" t="inlineStr">
        <is>
          <t>Khari Bendolph</t>
        </is>
      </c>
      <c r="D6446" t="inlineStr">
        <is>
          <t>LB</t>
        </is>
      </c>
      <c r="E6446" t="inlineStr">
        <is>
          <t>So</t>
        </is>
      </c>
      <c r="F6446" t="inlineStr">
        <is>
          <t>6'1"</t>
        </is>
      </c>
      <c r="G6446" t="n">
        <v>220</v>
      </c>
      <c r="H6446" t="inlineStr">
        <is>
          <t>Ft. Lauderdale, Fla.</t>
        </is>
      </c>
      <c r="I6446" t="inlineStr">
        <is>
          <t>Transfer from Jacksonville State (2026 portal)</t>
        </is>
      </c>
    </row>
    <row r="6447">
      <c r="A6447" t="inlineStr">
        <is>
          <t>Massachusetts</t>
        </is>
      </c>
      <c r="B6447" t="n">
        <v>17</v>
      </c>
      <c r="C6447" t="inlineStr">
        <is>
          <t>Zachary Betts</t>
        </is>
      </c>
      <c r="D6447" t="inlineStr">
        <is>
          <t>DL</t>
        </is>
      </c>
      <c r="E6447" t="inlineStr">
        <is>
          <t>Jr</t>
        </is>
      </c>
      <c r="F6447" t="inlineStr">
        <is>
          <t>6'2"</t>
        </is>
      </c>
      <c r="G6447" t="n">
        <v>245</v>
      </c>
      <c r="H6447" t="inlineStr">
        <is>
          <t>Bowie, Md.</t>
        </is>
      </c>
      <c r="I6447" t="inlineStr">
        <is>
          <t>Transfer from Saint Francis (PA) (2026 portal)</t>
        </is>
      </c>
    </row>
    <row r="6448">
      <c r="A6448" t="inlineStr">
        <is>
          <t>Massachusetts</t>
        </is>
      </c>
      <c r="B6448" t="n">
        <v>76</v>
      </c>
      <c r="C6448" t="inlineStr">
        <is>
          <t>Riley Bloch</t>
        </is>
      </c>
      <c r="D6448" t="inlineStr">
        <is>
          <t>OL</t>
        </is>
      </c>
      <c r="E6448" t="inlineStr">
        <is>
          <t>R-So</t>
        </is>
      </c>
      <c r="F6448" t="inlineStr">
        <is>
          <t>6'3"</t>
        </is>
      </c>
      <c r="G6448" t="n">
        <v>295</v>
      </c>
      <c r="H6448" t="inlineStr">
        <is>
          <t>Needham, Mass.</t>
        </is>
      </c>
    </row>
    <row r="6449">
      <c r="A6449" t="inlineStr">
        <is>
          <t>Massachusetts</t>
        </is>
      </c>
      <c r="B6449" t="n">
        <v>3</v>
      </c>
      <c r="C6449" t="inlineStr">
        <is>
          <t>Kendall Bournes</t>
        </is>
      </c>
      <c r="D6449" t="inlineStr">
        <is>
          <t>S</t>
        </is>
      </c>
      <c r="E6449" t="inlineStr">
        <is>
          <t>Sr</t>
        </is>
      </c>
      <c r="F6449" t="inlineStr">
        <is>
          <t>6'0"</t>
        </is>
      </c>
      <c r="G6449" t="n">
        <v>195</v>
      </c>
      <c r="H6449" t="inlineStr">
        <is>
          <t>Union, N.J.</t>
        </is>
      </c>
    </row>
    <row r="6450">
      <c r="A6450" t="inlineStr">
        <is>
          <t>Massachusetts</t>
        </is>
      </c>
      <c r="B6450" t="n">
        <v>75</v>
      </c>
      <c r="C6450" t="inlineStr">
        <is>
          <t>Tanner Burlingame</t>
        </is>
      </c>
      <c r="D6450" t="inlineStr">
        <is>
          <t>OL</t>
        </is>
      </c>
      <c r="E6450" t="inlineStr">
        <is>
          <t>R-So</t>
        </is>
      </c>
      <c r="F6450" t="inlineStr">
        <is>
          <t>6'5"</t>
        </is>
      </c>
      <c r="G6450" t="n">
        <v>305</v>
      </c>
      <c r="H6450" t="inlineStr">
        <is>
          <t>Endwell, N.Y.</t>
        </is>
      </c>
    </row>
    <row r="6451">
      <c r="A6451" t="inlineStr">
        <is>
          <t>Massachusetts</t>
        </is>
      </c>
      <c r="B6451" t="n">
        <v>63</v>
      </c>
      <c r="C6451" t="inlineStr">
        <is>
          <t>Aidan Canty-Whitt</t>
        </is>
      </c>
      <c r="D6451" t="inlineStr">
        <is>
          <t>OL</t>
        </is>
      </c>
      <c r="E6451" t="inlineStr">
        <is>
          <t>Fr</t>
        </is>
      </c>
      <c r="H6451" t="inlineStr">
        <is>
          <t>Concord, Mass.</t>
        </is>
      </c>
    </row>
    <row r="6452">
      <c r="A6452" t="inlineStr">
        <is>
          <t>Massachusetts</t>
        </is>
      </c>
      <c r="B6452" t="n">
        <v>19</v>
      </c>
      <c r="C6452" t="inlineStr">
        <is>
          <t>David Chiavegato</t>
        </is>
      </c>
      <c r="D6452" t="inlineStr">
        <is>
          <t>S</t>
        </is>
      </c>
      <c r="E6452" t="inlineStr">
        <is>
          <t>Fr</t>
        </is>
      </c>
      <c r="F6452" t="inlineStr">
        <is>
          <t>5'11"</t>
        </is>
      </c>
      <c r="G6452" t="n">
        <v>190</v>
      </c>
      <c r="H6452" t="inlineStr">
        <is>
          <t>Walpole, Mass.</t>
        </is>
      </c>
    </row>
    <row r="6453">
      <c r="A6453" t="inlineStr">
        <is>
          <t>Massachusetts</t>
        </is>
      </c>
      <c r="B6453" t="n">
        <v>23</v>
      </c>
      <c r="C6453" t="inlineStr">
        <is>
          <t>JC Clark</t>
        </is>
      </c>
      <c r="D6453" t="inlineStr">
        <is>
          <t>CB</t>
        </is>
      </c>
      <c r="E6453" t="inlineStr">
        <is>
          <t>R-Fr</t>
        </is>
      </c>
      <c r="F6453" t="inlineStr">
        <is>
          <t>5'10"</t>
        </is>
      </c>
      <c r="G6453" t="n">
        <v>175</v>
      </c>
      <c r="H6453" t="inlineStr">
        <is>
          <t>Dayton, Ohio</t>
        </is>
      </c>
    </row>
    <row r="6454">
      <c r="A6454" t="inlineStr">
        <is>
          <t>Massachusetts</t>
        </is>
      </c>
      <c r="B6454" t="n">
        <v>88</v>
      </c>
      <c r="C6454" t="inlineStr">
        <is>
          <t>John Condakes</t>
        </is>
      </c>
      <c r="D6454" t="inlineStr">
        <is>
          <t>TE</t>
        </is>
      </c>
      <c r="E6454" t="inlineStr">
        <is>
          <t>R-So</t>
        </is>
      </c>
      <c r="F6454" t="inlineStr">
        <is>
          <t>6'3"</t>
        </is>
      </c>
      <c r="G6454" t="n">
        <v>225</v>
      </c>
      <c r="H6454" t="inlineStr">
        <is>
          <t>Dedham, Mass.</t>
        </is>
      </c>
    </row>
    <row r="6455">
      <c r="A6455" t="inlineStr">
        <is>
          <t>Massachusetts</t>
        </is>
      </c>
      <c r="B6455" t="n">
        <v>57</v>
      </c>
      <c r="C6455" t="inlineStr">
        <is>
          <t>Garrett Cooper</t>
        </is>
      </c>
      <c r="D6455" t="inlineStr">
        <is>
          <t>OL</t>
        </is>
      </c>
      <c r="E6455" t="inlineStr">
        <is>
          <t>R-Fr</t>
        </is>
      </c>
      <c r="F6455" t="inlineStr">
        <is>
          <t>6'5"</t>
        </is>
      </c>
      <c r="G6455" t="n">
        <v>290</v>
      </c>
      <c r="H6455" t="inlineStr">
        <is>
          <t>Delmar, Del.</t>
        </is>
      </c>
    </row>
    <row r="6456">
      <c r="A6456" t="inlineStr">
        <is>
          <t>Massachusetts</t>
        </is>
      </c>
      <c r="B6456" t="n">
        <v>16</v>
      </c>
      <c r="C6456" t="inlineStr">
        <is>
          <t>Kendric Council</t>
        </is>
      </c>
      <c r="D6456" t="inlineStr">
        <is>
          <t>LB</t>
        </is>
      </c>
      <c r="E6456" t="inlineStr">
        <is>
          <t>Jr</t>
        </is>
      </c>
      <c r="F6456" t="inlineStr">
        <is>
          <t>6'2"</t>
        </is>
      </c>
      <c r="G6456" t="n">
        <v>220</v>
      </c>
      <c r="H6456" t="inlineStr">
        <is>
          <t>Upper Marlboro, Md.</t>
        </is>
      </c>
      <c r="I6456" t="inlineStr">
        <is>
          <t>Transfer from Saint Francis (PA) (2026 portal)</t>
        </is>
      </c>
    </row>
    <row r="6457">
      <c r="A6457" t="inlineStr">
        <is>
          <t>Massachusetts</t>
        </is>
      </c>
      <c r="B6457" t="n">
        <v>59</v>
      </c>
      <c r="C6457" t="inlineStr">
        <is>
          <t>Nick Dalessandro</t>
        </is>
      </c>
      <c r="D6457" t="inlineStr">
        <is>
          <t>OL</t>
        </is>
      </c>
      <c r="E6457" t="inlineStr">
        <is>
          <t>Gr</t>
        </is>
      </c>
      <c r="F6457" t="inlineStr">
        <is>
          <t>6'4"</t>
        </is>
      </c>
      <c r="G6457" t="n">
        <v>294</v>
      </c>
      <c r="H6457" t="inlineStr">
        <is>
          <t>Chagrin Falls, Ohio</t>
        </is>
      </c>
    </row>
    <row r="6458">
      <c r="A6458" t="inlineStr">
        <is>
          <t>Massachusetts</t>
        </is>
      </c>
      <c r="B6458" t="n">
        <v>38</v>
      </c>
      <c r="C6458" t="inlineStr">
        <is>
          <t>Zeraun Daniel</t>
        </is>
      </c>
      <c r="D6458" t="inlineStr">
        <is>
          <t>S</t>
        </is>
      </c>
      <c r="E6458" t="inlineStr">
        <is>
          <t>Sr</t>
        </is>
      </c>
      <c r="F6458" t="inlineStr">
        <is>
          <t>6'1"</t>
        </is>
      </c>
      <c r="G6458" t="n">
        <v>205</v>
      </c>
      <c r="H6458" t="inlineStr">
        <is>
          <t>Brooklyn, N.Y.</t>
        </is>
      </c>
    </row>
    <row r="6459">
      <c r="A6459" t="inlineStr">
        <is>
          <t>Massachusetts</t>
        </is>
      </c>
      <c r="B6459" t="n">
        <v>15</v>
      </c>
      <c r="C6459" t="inlineStr">
        <is>
          <t>Tavian Dashiell</t>
        </is>
      </c>
      <c r="D6459" t="inlineStr">
        <is>
          <t>WR</t>
        </is>
      </c>
      <c r="E6459" t="inlineStr">
        <is>
          <t>Fr</t>
        </is>
      </c>
      <c r="F6459" t="inlineStr">
        <is>
          <t>6'0"</t>
        </is>
      </c>
      <c r="G6459" t="n">
        <v>165</v>
      </c>
      <c r="H6459" t="inlineStr">
        <is>
          <t>Salisbury, Md.</t>
        </is>
      </c>
    </row>
    <row r="6460">
      <c r="A6460" t="inlineStr">
        <is>
          <t>Massachusetts</t>
        </is>
      </c>
      <c r="B6460" t="n">
        <v>22</v>
      </c>
      <c r="C6460" t="inlineStr">
        <is>
          <t>TK Davis</t>
        </is>
      </c>
      <c r="D6460" t="inlineStr">
        <is>
          <t>RB</t>
        </is>
      </c>
      <c r="E6460" t="inlineStr">
        <is>
          <t>Fr</t>
        </is>
      </c>
      <c r="F6460" t="inlineStr">
        <is>
          <t>5'10"</t>
        </is>
      </c>
      <c r="G6460" t="n">
        <v>190</v>
      </c>
      <c r="H6460" t="inlineStr">
        <is>
          <t>Washington, D.C.</t>
        </is>
      </c>
    </row>
    <row r="6461">
      <c r="A6461" t="inlineStr">
        <is>
          <t>Massachusetts</t>
        </is>
      </c>
      <c r="B6461" t="n">
        <v>42</v>
      </c>
      <c r="C6461" t="inlineStr">
        <is>
          <t>Andrew DePaepe</t>
        </is>
      </c>
      <c r="D6461" t="inlineStr">
        <is>
          <t>DL</t>
        </is>
      </c>
      <c r="E6461" t="inlineStr">
        <is>
          <t>R-Jr</t>
        </is>
      </c>
      <c r="F6461" t="inlineStr">
        <is>
          <t>6'5"</t>
        </is>
      </c>
      <c r="G6461" t="n">
        <v>250</v>
      </c>
      <c r="H6461" t="inlineStr">
        <is>
          <t>Bettendorf, Iowa</t>
        </is>
      </c>
      <c r="I6461" t="inlineStr">
        <is>
          <t>Transfer from Indiana (2026 portal)</t>
        </is>
      </c>
    </row>
    <row r="6462">
      <c r="A6462" t="inlineStr">
        <is>
          <t>Massachusetts</t>
        </is>
      </c>
      <c r="B6462" t="n">
        <v>98</v>
      </c>
      <c r="C6462" t="inlineStr">
        <is>
          <t>William DePaepe</t>
        </is>
      </c>
      <c r="D6462" t="inlineStr">
        <is>
          <t>DL</t>
        </is>
      </c>
      <c r="E6462" t="inlineStr">
        <is>
          <t>R-So</t>
        </is>
      </c>
      <c r="F6462" t="inlineStr">
        <is>
          <t>6'6"</t>
        </is>
      </c>
      <c r="G6462" t="n">
        <v>265</v>
      </c>
      <c r="H6462" t="inlineStr">
        <is>
          <t>Bettendorf, Iowa</t>
        </is>
      </c>
      <c r="I6462" t="inlineStr">
        <is>
          <t>Transfer from Indiana (2026 portal)</t>
        </is>
      </c>
    </row>
    <row r="6463">
      <c r="A6463" t="inlineStr">
        <is>
          <t>Massachusetts</t>
        </is>
      </c>
      <c r="B6463" t="n">
        <v>8</v>
      </c>
      <c r="C6463" t="inlineStr">
        <is>
          <t>Kezion Dia-Johnson</t>
        </is>
      </c>
      <c r="D6463" t="inlineStr">
        <is>
          <t>WR</t>
        </is>
      </c>
      <c r="E6463" t="inlineStr">
        <is>
          <t>R-So</t>
        </is>
      </c>
      <c r="F6463" t="inlineStr">
        <is>
          <t>6'0"</t>
        </is>
      </c>
      <c r="G6463" t="n">
        <v>185</v>
      </c>
      <c r="H6463" t="inlineStr">
        <is>
          <t>Phoenix, Ariz.</t>
        </is>
      </c>
    </row>
    <row r="6464">
      <c r="A6464" t="inlineStr">
        <is>
          <t>Massachusetts</t>
        </is>
      </c>
      <c r="B6464" t="n">
        <v>95</v>
      </c>
      <c r="C6464" t="inlineStr">
        <is>
          <t>Hollis Dirstine</t>
        </is>
      </c>
      <c r="D6464" t="inlineStr">
        <is>
          <t>DL</t>
        </is>
      </c>
      <c r="E6464" t="inlineStr">
        <is>
          <t>Gr</t>
        </is>
      </c>
      <c r="F6464" t="inlineStr">
        <is>
          <t>6'2"</t>
        </is>
      </c>
      <c r="G6464" t="n">
        <v>285</v>
      </c>
      <c r="H6464" t="inlineStr">
        <is>
          <t>Acton, Mass.</t>
        </is>
      </c>
    </row>
    <row r="6465">
      <c r="A6465" t="inlineStr">
        <is>
          <t>Massachusetts</t>
        </is>
      </c>
      <c r="B6465" t="n">
        <v>11</v>
      </c>
      <c r="C6465" t="inlineStr">
        <is>
          <t>Max Dowling</t>
        </is>
      </c>
      <c r="D6465" t="inlineStr">
        <is>
          <t>TE</t>
        </is>
      </c>
      <c r="E6465" t="inlineStr">
        <is>
          <t>R-Sr</t>
        </is>
      </c>
      <c r="F6465" t="inlineStr">
        <is>
          <t>6'6"</t>
        </is>
      </c>
      <c r="G6465" t="n">
        <v>240</v>
      </c>
      <c r="H6465" t="inlineStr">
        <is>
          <t>Buffalo, N.Y.</t>
        </is>
      </c>
    </row>
    <row r="6466">
      <c r="A6466" t="inlineStr">
        <is>
          <t>Massachusetts</t>
        </is>
      </c>
      <c r="B6466" t="n">
        <v>18</v>
      </c>
      <c r="C6466" t="inlineStr">
        <is>
          <t>Dinos Drossos</t>
        </is>
      </c>
      <c r="D6466" t="inlineStr">
        <is>
          <t>LB</t>
        </is>
      </c>
      <c r="E6466" t="inlineStr">
        <is>
          <t>R-Fr</t>
        </is>
      </c>
      <c r="F6466" t="inlineStr">
        <is>
          <t>6'2"</t>
        </is>
      </c>
      <c r="G6466" t="n">
        <v>210</v>
      </c>
      <c r="H6466" t="inlineStr">
        <is>
          <t>Tucson, Ariz.</t>
        </is>
      </c>
    </row>
    <row r="6467">
      <c r="A6467" t="inlineStr">
        <is>
          <t>Massachusetts</t>
        </is>
      </c>
      <c r="B6467" t="n">
        <v>97</v>
      </c>
      <c r="C6467" t="inlineStr">
        <is>
          <t>Robert Ekins</t>
        </is>
      </c>
      <c r="D6467" t="inlineStr">
        <is>
          <t>DL</t>
        </is>
      </c>
      <c r="E6467" t="inlineStr">
        <is>
          <t>Fr</t>
        </is>
      </c>
      <c r="F6467" t="inlineStr">
        <is>
          <t>6'2"</t>
        </is>
      </c>
      <c r="G6467" t="n">
        <v>260</v>
      </c>
      <c r="H6467" t="inlineStr">
        <is>
          <t>Butler, N.J.</t>
        </is>
      </c>
    </row>
    <row r="6468">
      <c r="A6468" t="inlineStr">
        <is>
          <t>Massachusetts</t>
        </is>
      </c>
      <c r="B6468" t="n">
        <v>17</v>
      </c>
      <c r="C6468" t="inlineStr">
        <is>
          <t>Dallas Elliott</t>
        </is>
      </c>
      <c r="D6468" t="inlineStr">
        <is>
          <t>WR</t>
        </is>
      </c>
      <c r="E6468" t="inlineStr">
        <is>
          <t>R-Sr</t>
        </is>
      </c>
      <c r="F6468" t="inlineStr">
        <is>
          <t>6'2"</t>
        </is>
      </c>
      <c r="G6468" t="n">
        <v>195</v>
      </c>
      <c r="H6468" t="inlineStr">
        <is>
          <t>Leeds, Mass.</t>
        </is>
      </c>
    </row>
    <row r="6469">
      <c r="A6469" t="inlineStr">
        <is>
          <t>Massachusetts</t>
        </is>
      </c>
      <c r="B6469" t="n">
        <v>23</v>
      </c>
      <c r="C6469" t="inlineStr">
        <is>
          <t>Elijah Faulkner</t>
        </is>
      </c>
      <c r="D6469" t="inlineStr">
        <is>
          <t>RB</t>
        </is>
      </c>
      <c r="E6469" t="inlineStr">
        <is>
          <t>So</t>
        </is>
      </c>
      <c r="F6469" t="inlineStr">
        <is>
          <t>5'9"</t>
        </is>
      </c>
      <c r="G6469" t="n">
        <v>185</v>
      </c>
      <c r="H6469" t="inlineStr">
        <is>
          <t>Pittsburgh, Pa.</t>
        </is>
      </c>
    </row>
    <row r="6470">
      <c r="A6470" t="inlineStr">
        <is>
          <t>Massachusetts</t>
        </is>
      </c>
      <c r="B6470" t="n">
        <v>73</v>
      </c>
      <c r="C6470" t="inlineStr">
        <is>
          <t>Zachary Franks</t>
        </is>
      </c>
      <c r="D6470" t="inlineStr">
        <is>
          <t>OL</t>
        </is>
      </c>
      <c r="E6470" t="inlineStr">
        <is>
          <t>Gr</t>
        </is>
      </c>
      <c r="F6470" t="inlineStr">
        <is>
          <t>6'5"</t>
        </is>
      </c>
      <c r="G6470" t="n">
        <v>310</v>
      </c>
      <c r="H6470" t="inlineStr">
        <is>
          <t>Baltimore, Md.</t>
        </is>
      </c>
    </row>
    <row r="6471">
      <c r="A6471" t="inlineStr">
        <is>
          <t>Massachusetts</t>
        </is>
      </c>
      <c r="B6471" t="n">
        <v>1</v>
      </c>
      <c r="C6471" t="inlineStr">
        <is>
          <t>Joseph Griffin Jr.</t>
        </is>
      </c>
      <c r="D6471" t="inlineStr">
        <is>
          <t>WR</t>
        </is>
      </c>
      <c r="E6471" t="inlineStr">
        <is>
          <t>R-Sr</t>
        </is>
      </c>
      <c r="F6471" t="inlineStr">
        <is>
          <t>6'3"</t>
        </is>
      </c>
      <c r="G6471" t="n">
        <v>208</v>
      </c>
      <c r="H6471" t="inlineStr">
        <is>
          <t>Springfield, Mass.</t>
        </is>
      </c>
      <c r="I6471" t="inlineStr">
        <is>
          <t>Transfer from Wisconsin (2026 portal)</t>
        </is>
      </c>
    </row>
    <row r="6472">
      <c r="A6472" t="inlineStr">
        <is>
          <t>Massachusetts</t>
        </is>
      </c>
      <c r="B6472" t="n">
        <v>10</v>
      </c>
      <c r="C6472" t="inlineStr">
        <is>
          <t>T.Y. Harding</t>
        </is>
      </c>
      <c r="D6472" t="inlineStr">
        <is>
          <t>WR</t>
        </is>
      </c>
      <c r="E6472" t="inlineStr">
        <is>
          <t>R-Sr</t>
        </is>
      </c>
      <c r="F6472" t="inlineStr">
        <is>
          <t>5'9"</t>
        </is>
      </c>
      <c r="G6472" t="n">
        <v>180</v>
      </c>
      <c r="H6472" t="inlineStr">
        <is>
          <t>Cambridge, Mass.</t>
        </is>
      </c>
    </row>
    <row r="6473">
      <c r="A6473" t="inlineStr">
        <is>
          <t>Massachusetts</t>
        </is>
      </c>
      <c r="B6473" t="n">
        <v>22</v>
      </c>
      <c r="C6473" t="inlineStr">
        <is>
          <t>Jahmad Harmon</t>
        </is>
      </c>
      <c r="D6473" t="inlineStr">
        <is>
          <t>S</t>
        </is>
      </c>
      <c r="E6473" t="inlineStr">
        <is>
          <t>R-Jr</t>
        </is>
      </c>
      <c r="F6473" t="inlineStr">
        <is>
          <t>5'10"</t>
        </is>
      </c>
      <c r="G6473" t="n">
        <v>180</v>
      </c>
      <c r="H6473" t="inlineStr">
        <is>
          <t>Indianapolis, Ind.</t>
        </is>
      </c>
      <c r="I6473" t="inlineStr">
        <is>
          <t>Transfer from Ball State (2026 portal)</t>
        </is>
      </c>
    </row>
    <row r="6474">
      <c r="A6474" t="inlineStr">
        <is>
          <t>Massachusetts</t>
        </is>
      </c>
      <c r="B6474" t="n">
        <v>44</v>
      </c>
      <c r="C6474" t="inlineStr">
        <is>
          <t>Timmy Hinspeter</t>
        </is>
      </c>
      <c r="D6474" t="inlineStr">
        <is>
          <t>LB</t>
        </is>
      </c>
      <c r="E6474" t="inlineStr">
        <is>
          <t>R-Sr</t>
        </is>
      </c>
      <c r="F6474" t="inlineStr">
        <is>
          <t>6'1"</t>
        </is>
      </c>
      <c r="G6474" t="n">
        <v>230</v>
      </c>
      <c r="H6474" t="inlineStr">
        <is>
          <t>Montgomery, N.Y.</t>
        </is>
      </c>
    </row>
    <row r="6475">
      <c r="A6475" t="inlineStr">
        <is>
          <t>Massachusetts</t>
        </is>
      </c>
      <c r="B6475" t="n">
        <v>39</v>
      </c>
      <c r="C6475" t="inlineStr">
        <is>
          <t>James Horton</t>
        </is>
      </c>
      <c r="D6475" t="inlineStr">
        <is>
          <t>LS</t>
        </is>
      </c>
      <c r="E6475" t="inlineStr">
        <is>
          <t>R-So</t>
        </is>
      </c>
      <c r="F6475" t="inlineStr">
        <is>
          <t>6'0"</t>
        </is>
      </c>
      <c r="G6475" t="n">
        <v>215</v>
      </c>
      <c r="H6475" t="inlineStr">
        <is>
          <t>Westport, Conn.</t>
        </is>
      </c>
    </row>
    <row r="6476">
      <c r="A6476" t="inlineStr">
        <is>
          <t>Massachusetts</t>
        </is>
      </c>
      <c r="B6476" t="n">
        <v>16</v>
      </c>
      <c r="C6476" t="inlineStr">
        <is>
          <t>Logan Inagawa</t>
        </is>
      </c>
      <c r="D6476" t="inlineStr">
        <is>
          <t>QB</t>
        </is>
      </c>
      <c r="E6476" t="inlineStr">
        <is>
          <t>So</t>
        </is>
      </c>
      <c r="F6476" t="inlineStr">
        <is>
          <t>5'10"</t>
        </is>
      </c>
      <c r="G6476" t="n">
        <v>205</v>
      </c>
      <c r="H6476" t="inlineStr">
        <is>
          <t>Atlanta, Ga.</t>
        </is>
      </c>
      <c r="I6476" t="inlineStr">
        <is>
          <t>Transfer from Drake (2026 portal)</t>
        </is>
      </c>
    </row>
    <row r="6477">
      <c r="A6477" t="inlineStr">
        <is>
          <t>Massachusetts</t>
        </is>
      </c>
      <c r="B6477" t="n">
        <v>6</v>
      </c>
      <c r="C6477" t="inlineStr">
        <is>
          <t>Joshua Iseah</t>
        </is>
      </c>
      <c r="D6477" t="inlineStr">
        <is>
          <t>LB</t>
        </is>
      </c>
      <c r="E6477" t="inlineStr">
        <is>
          <t>Sr</t>
        </is>
      </c>
      <c r="F6477" t="inlineStr">
        <is>
          <t>6'2"</t>
        </is>
      </c>
      <c r="G6477" t="n">
        <v>238</v>
      </c>
      <c r="H6477" t="inlineStr">
        <is>
          <t>Charlotte, N.C.</t>
        </is>
      </c>
      <c r="I6477" t="inlineStr">
        <is>
          <t>Transfer from North Carolina A&amp;T (2026 portal)</t>
        </is>
      </c>
    </row>
    <row r="6478">
      <c r="A6478" t="inlineStr">
        <is>
          <t>Massachusetts</t>
        </is>
      </c>
      <c r="B6478" t="n">
        <v>92</v>
      </c>
      <c r="C6478" t="inlineStr">
        <is>
          <t>Romando Johnson</t>
        </is>
      </c>
      <c r="D6478" t="inlineStr">
        <is>
          <t>DL</t>
        </is>
      </c>
      <c r="E6478" t="inlineStr">
        <is>
          <t>R-Fr</t>
        </is>
      </c>
      <c r="F6478" t="inlineStr">
        <is>
          <t>6'3"</t>
        </is>
      </c>
      <c r="G6478" t="n">
        <v>245</v>
      </c>
      <c r="H6478" t="inlineStr">
        <is>
          <t>Lauderhill, Fla.</t>
        </is>
      </c>
    </row>
    <row r="6479">
      <c r="A6479" t="inlineStr">
        <is>
          <t>Massachusetts</t>
        </is>
      </c>
      <c r="B6479" t="n">
        <v>21</v>
      </c>
      <c r="C6479" t="inlineStr">
        <is>
          <t>Terron Johnson</t>
        </is>
      </c>
      <c r="D6479" t="inlineStr">
        <is>
          <t>CB</t>
        </is>
      </c>
      <c r="E6479" t="inlineStr">
        <is>
          <t>Fr</t>
        </is>
      </c>
      <c r="F6479" t="inlineStr">
        <is>
          <t>5'11"</t>
        </is>
      </c>
      <c r="G6479" t="n">
        <v>175</v>
      </c>
      <c r="H6479" t="inlineStr">
        <is>
          <t>Harlem, N.Y.</t>
        </is>
      </c>
    </row>
    <row r="6480">
      <c r="A6480" t="inlineStr">
        <is>
          <t>Massachusetts</t>
        </is>
      </c>
      <c r="B6480" t="n">
        <v>14</v>
      </c>
      <c r="C6480" t="inlineStr">
        <is>
          <t>Curtis Kimmons IV</t>
        </is>
      </c>
      <c r="D6480" t="inlineStr">
        <is>
          <t>RB</t>
        </is>
      </c>
      <c r="E6480" t="inlineStr">
        <is>
          <t>Fr</t>
        </is>
      </c>
      <c r="H6480" t="inlineStr">
        <is>
          <t>Orlando, Fla.</t>
        </is>
      </c>
    </row>
    <row r="6481">
      <c r="A6481" t="inlineStr">
        <is>
          <t>Massachusetts</t>
        </is>
      </c>
      <c r="B6481" t="n">
        <v>77</v>
      </c>
      <c r="C6481" t="inlineStr">
        <is>
          <t>Jaxon King</t>
        </is>
      </c>
      <c r="D6481" t="inlineStr">
        <is>
          <t>OL</t>
        </is>
      </c>
      <c r="E6481" t="inlineStr">
        <is>
          <t>R-Sr</t>
        </is>
      </c>
      <c r="F6481" t="inlineStr">
        <is>
          <t>6'7"</t>
        </is>
      </c>
      <c r="G6481" t="n">
        <v>310</v>
      </c>
      <c r="H6481" t="inlineStr">
        <is>
          <t>Placerville, Calif.</t>
        </is>
      </c>
    </row>
    <row r="6482">
      <c r="A6482" t="inlineStr">
        <is>
          <t>Massachusetts</t>
        </is>
      </c>
      <c r="B6482" t="n">
        <v>78</v>
      </c>
      <c r="C6482" t="inlineStr">
        <is>
          <t>Greg Klingensmith</t>
        </is>
      </c>
      <c r="D6482" t="inlineStr">
        <is>
          <t>OL</t>
        </is>
      </c>
      <c r="E6482" t="inlineStr">
        <is>
          <t>R-Sr</t>
        </is>
      </c>
      <c r="F6482" t="inlineStr">
        <is>
          <t>6'5"</t>
        </is>
      </c>
      <c r="G6482" t="n">
        <v>300</v>
      </c>
      <c r="H6482" t="inlineStr">
        <is>
          <t>Apollo, Pa.</t>
        </is>
      </c>
      <c r="I6482" t="inlineStr">
        <is>
          <t>Transfer from William &amp; Mary (2026 portal)</t>
        </is>
      </c>
    </row>
    <row r="6483">
      <c r="A6483" t="inlineStr">
        <is>
          <t>Massachusetts</t>
        </is>
      </c>
      <c r="B6483" t="n">
        <v>66</v>
      </c>
      <c r="C6483" t="inlineStr">
        <is>
          <t>Greg Knox</t>
        </is>
      </c>
      <c r="D6483" t="inlineStr">
        <is>
          <t>OL</t>
        </is>
      </c>
      <c r="E6483" t="inlineStr">
        <is>
          <t>R-Sr</t>
        </is>
      </c>
      <c r="F6483" t="inlineStr">
        <is>
          <t>6'6"</t>
        </is>
      </c>
      <c r="G6483" t="n">
        <v>303</v>
      </c>
      <c r="H6483" t="inlineStr">
        <is>
          <t>Alexandria, La.</t>
        </is>
      </c>
      <c r="I6483" t="inlineStr">
        <is>
          <t>Transfer from McNeese (2026 portal)</t>
        </is>
      </c>
    </row>
    <row r="6484">
      <c r="A6484" t="inlineStr">
        <is>
          <t>Massachusetts</t>
        </is>
      </c>
      <c r="B6484" t="n">
        <v>9</v>
      </c>
      <c r="C6484" t="inlineStr">
        <is>
          <t>Justin Krueger</t>
        </is>
      </c>
      <c r="D6484" t="inlineStr">
        <is>
          <t>DL</t>
        </is>
      </c>
      <c r="E6484" t="inlineStr">
        <is>
          <t>R-So</t>
        </is>
      </c>
      <c r="F6484" t="inlineStr">
        <is>
          <t>6'4"</t>
        </is>
      </c>
      <c r="G6484" t="n">
        <v>270</v>
      </c>
      <c r="H6484" t="inlineStr">
        <is>
          <t>Marietta, Ga.</t>
        </is>
      </c>
      <c r="I6484" t="inlineStr">
        <is>
          <t>Transfer from William &amp; Mary (2026 portal)</t>
        </is>
      </c>
    </row>
    <row r="6485">
      <c r="A6485" t="inlineStr">
        <is>
          <t>Massachusetts</t>
        </is>
      </c>
      <c r="B6485" t="n">
        <v>20</v>
      </c>
      <c r="C6485" t="inlineStr">
        <is>
          <t>Ricardo Laboy</t>
        </is>
      </c>
      <c r="D6485" t="inlineStr">
        <is>
          <t>RB</t>
        </is>
      </c>
      <c r="E6485" t="inlineStr">
        <is>
          <t>R-So</t>
        </is>
      </c>
      <c r="F6485" t="inlineStr">
        <is>
          <t>5'10"</t>
        </is>
      </c>
      <c r="G6485" t="n">
        <v>185</v>
      </c>
      <c r="H6485" t="inlineStr">
        <is>
          <t>Bedford, Mass.</t>
        </is>
      </c>
    </row>
    <row r="6486">
      <c r="A6486" t="inlineStr">
        <is>
          <t>Massachusetts</t>
        </is>
      </c>
      <c r="B6486" t="n">
        <v>19</v>
      </c>
      <c r="C6486" t="inlineStr">
        <is>
          <t>Jabari Lewis</t>
        </is>
      </c>
      <c r="D6486" t="inlineStr">
        <is>
          <t>WR</t>
        </is>
      </c>
      <c r="E6486" t="inlineStr">
        <is>
          <t>So</t>
        </is>
      </c>
      <c r="F6486" t="inlineStr">
        <is>
          <t>5'11"</t>
        </is>
      </c>
      <c r="G6486" t="n">
        <v>170</v>
      </c>
      <c r="H6486" t="inlineStr">
        <is>
          <t>Miami, Fla.</t>
        </is>
      </c>
    </row>
    <row r="6487">
      <c r="A6487" t="inlineStr">
        <is>
          <t>Massachusetts</t>
        </is>
      </c>
      <c r="B6487" t="n">
        <v>33</v>
      </c>
      <c r="C6487" t="inlineStr">
        <is>
          <t>Justin Lewis</t>
        </is>
      </c>
      <c r="D6487" t="inlineStr">
        <is>
          <t>RB</t>
        </is>
      </c>
      <c r="E6487" t="inlineStr">
        <is>
          <t>Fr</t>
        </is>
      </c>
      <c r="F6487" t="inlineStr">
        <is>
          <t>5'10"</t>
        </is>
      </c>
      <c r="G6487" t="n">
        <v>200</v>
      </c>
      <c r="H6487" t="inlineStr">
        <is>
          <t>Santa Ana, Calif.</t>
        </is>
      </c>
    </row>
    <row r="6488">
      <c r="A6488" t="inlineStr">
        <is>
          <t>Massachusetts</t>
        </is>
      </c>
      <c r="B6488" t="n">
        <v>7</v>
      </c>
      <c r="C6488" t="inlineStr">
        <is>
          <t>TJ Magee</t>
        </is>
      </c>
      <c r="D6488" t="inlineStr">
        <is>
          <t>CB</t>
        </is>
      </c>
      <c r="E6488" t="inlineStr">
        <is>
          <t>R-Sr</t>
        </is>
      </c>
      <c r="F6488" t="inlineStr">
        <is>
          <t>5'10"</t>
        </is>
      </c>
      <c r="G6488" t="n">
        <v>190</v>
      </c>
      <c r="H6488" t="inlineStr">
        <is>
          <t>Denham Springs, La.</t>
        </is>
      </c>
    </row>
    <row r="6489">
      <c r="A6489" t="inlineStr">
        <is>
          <t>Massachusetts</t>
        </is>
      </c>
      <c r="B6489" t="n">
        <v>86</v>
      </c>
      <c r="C6489" t="inlineStr">
        <is>
          <t>Jax Markovich</t>
        </is>
      </c>
      <c r="D6489" t="inlineStr">
        <is>
          <t>TE</t>
        </is>
      </c>
      <c r="E6489" t="inlineStr">
        <is>
          <t>So</t>
        </is>
      </c>
      <c r="F6489" t="inlineStr">
        <is>
          <t>6'4"</t>
        </is>
      </c>
      <c r="G6489" t="n">
        <v>245</v>
      </c>
      <c r="H6489" t="inlineStr">
        <is>
          <t>Scottsdale, Ariz.</t>
        </is>
      </c>
    </row>
    <row r="6490">
      <c r="A6490" t="inlineStr">
        <is>
          <t>Massachusetts</t>
        </is>
      </c>
      <c r="B6490" t="n">
        <v>5</v>
      </c>
      <c r="C6490" t="inlineStr">
        <is>
          <t>Tyler Martin</t>
        </is>
      </c>
      <c r="D6490" t="inlineStr">
        <is>
          <t>LB</t>
        </is>
      </c>
      <c r="E6490" t="inlineStr">
        <is>
          <t>R-Sr</t>
        </is>
      </c>
      <c r="F6490" t="inlineStr">
        <is>
          <t>6'2"</t>
        </is>
      </c>
      <c r="G6490" t="n">
        <v>235</v>
      </c>
      <c r="H6490" t="inlineStr">
        <is>
          <t>Acton, Mass.</t>
        </is>
      </c>
    </row>
    <row r="6491">
      <c r="A6491" t="inlineStr">
        <is>
          <t>Massachusetts</t>
        </is>
      </c>
      <c r="B6491" t="n">
        <v>9</v>
      </c>
      <c r="C6491" t="inlineStr">
        <is>
          <t>Devin Matthews</t>
        </is>
      </c>
      <c r="D6491" t="inlineStr">
        <is>
          <t>WR</t>
        </is>
      </c>
      <c r="E6491" t="inlineStr">
        <is>
          <t>R-Jr</t>
        </is>
      </c>
      <c r="F6491" t="inlineStr">
        <is>
          <t>5'9"</t>
        </is>
      </c>
      <c r="G6491" t="n">
        <v>185</v>
      </c>
      <c r="H6491" t="inlineStr">
        <is>
          <t>Seguin, Texas</t>
        </is>
      </c>
      <c r="I6491" t="inlineStr">
        <is>
          <t>Transfer from East Texas A&amp;M (2026 portal)</t>
        </is>
      </c>
    </row>
    <row r="6492">
      <c r="A6492" t="inlineStr">
        <is>
          <t>Massachusetts</t>
        </is>
      </c>
      <c r="B6492" t="n">
        <v>13</v>
      </c>
      <c r="C6492" t="inlineStr">
        <is>
          <t>Aedan McCarthy</t>
        </is>
      </c>
      <c r="D6492" t="inlineStr">
        <is>
          <t>QB</t>
        </is>
      </c>
      <c r="E6492" t="inlineStr">
        <is>
          <t>Fr</t>
        </is>
      </c>
      <c r="F6492" t="inlineStr">
        <is>
          <t>6'5"</t>
        </is>
      </c>
      <c r="G6492" t="n">
        <v>220</v>
      </c>
      <c r="H6492" t="inlineStr">
        <is>
          <t>Bluffton, S.C.</t>
        </is>
      </c>
    </row>
    <row r="6493">
      <c r="A6493" t="inlineStr">
        <is>
          <t>Massachusetts</t>
        </is>
      </c>
      <c r="B6493" t="n">
        <v>74</v>
      </c>
      <c r="C6493" t="inlineStr">
        <is>
          <t>Jake McGrath</t>
        </is>
      </c>
      <c r="D6493" t="inlineStr">
        <is>
          <t>OL</t>
        </is>
      </c>
      <c r="E6493" t="inlineStr">
        <is>
          <t>Fr</t>
        </is>
      </c>
      <c r="F6493" t="inlineStr">
        <is>
          <t>6'6"</t>
        </is>
      </c>
      <c r="G6493" t="n">
        <v>300</v>
      </c>
      <c r="H6493" t="inlineStr">
        <is>
          <t>Charlestown, Mass.</t>
        </is>
      </c>
    </row>
    <row r="6494">
      <c r="A6494" t="inlineStr">
        <is>
          <t>Massachusetts</t>
        </is>
      </c>
      <c r="B6494" t="n">
        <v>33</v>
      </c>
      <c r="C6494" t="inlineStr">
        <is>
          <t>Seamus McIntyre</t>
        </is>
      </c>
      <c r="D6494" t="inlineStr">
        <is>
          <t>K</t>
        </is>
      </c>
      <c r="E6494" t="inlineStr">
        <is>
          <t>Fr</t>
        </is>
      </c>
      <c r="F6494" t="inlineStr">
        <is>
          <t>6'2"</t>
        </is>
      </c>
      <c r="G6494" t="n">
        <v>225</v>
      </c>
      <c r="H6494" t="inlineStr">
        <is>
          <t>Concord, N.H.</t>
        </is>
      </c>
    </row>
    <row r="6495">
      <c r="A6495" t="inlineStr">
        <is>
          <t>Massachusetts</t>
        </is>
      </c>
      <c r="B6495" t="n">
        <v>67</v>
      </c>
      <c r="C6495" t="inlineStr">
        <is>
          <t>Will McNamara</t>
        </is>
      </c>
      <c r="D6495" t="inlineStr">
        <is>
          <t>OL</t>
        </is>
      </c>
      <c r="E6495" t="inlineStr">
        <is>
          <t>Fr</t>
        </is>
      </c>
      <c r="F6495" t="inlineStr">
        <is>
          <t>6'5"</t>
        </is>
      </c>
      <c r="G6495" t="n">
        <v>275</v>
      </c>
      <c r="H6495" t="inlineStr">
        <is>
          <t>Colpoy's Bay, Ontario</t>
        </is>
      </c>
    </row>
    <row r="6496">
      <c r="A6496" t="inlineStr">
        <is>
          <t>Massachusetts</t>
        </is>
      </c>
      <c r="B6496" t="n">
        <v>10</v>
      </c>
      <c r="C6496" t="inlineStr">
        <is>
          <t>Aubrey Melvin</t>
        </is>
      </c>
      <c r="D6496" t="inlineStr">
        <is>
          <t>DL</t>
        </is>
      </c>
      <c r="E6496" t="inlineStr">
        <is>
          <t>R-Fr</t>
        </is>
      </c>
      <c r="F6496" t="inlineStr">
        <is>
          <t>6'3"</t>
        </is>
      </c>
      <c r="G6496" t="n">
        <v>300</v>
      </c>
      <c r="H6496" t="inlineStr">
        <is>
          <t>Brandywine, Md.</t>
        </is>
      </c>
      <c r="I6496" t="inlineStr">
        <is>
          <t>Transfer from UConn (2026 portal)</t>
        </is>
      </c>
    </row>
    <row r="6497">
      <c r="A6497" t="inlineStr">
        <is>
          <t>Massachusetts</t>
        </is>
      </c>
      <c r="B6497" t="n">
        <v>64</v>
      </c>
      <c r="C6497" t="inlineStr">
        <is>
          <t>Peyton Miller</t>
        </is>
      </c>
      <c r="D6497" t="inlineStr">
        <is>
          <t>OL</t>
        </is>
      </c>
      <c r="E6497" t="inlineStr">
        <is>
          <t>R-Jr</t>
        </is>
      </c>
      <c r="F6497" t="inlineStr">
        <is>
          <t>6'3"</t>
        </is>
      </c>
      <c r="G6497" t="n">
        <v>310</v>
      </c>
      <c r="H6497" t="inlineStr">
        <is>
          <t>Westernport, Md.</t>
        </is>
      </c>
    </row>
    <row r="6498">
      <c r="A6498" t="inlineStr">
        <is>
          <t>Massachusetts</t>
        </is>
      </c>
      <c r="B6498" t="n">
        <v>41</v>
      </c>
      <c r="C6498" t="inlineStr">
        <is>
          <t>Grant Mills</t>
        </is>
      </c>
      <c r="D6498" t="inlineStr">
        <is>
          <t>LS</t>
        </is>
      </c>
      <c r="E6498" t="inlineStr">
        <is>
          <t>R-Fr</t>
        </is>
      </c>
      <c r="F6498" t="inlineStr">
        <is>
          <t>5'10"</t>
        </is>
      </c>
      <c r="G6498" t="n">
        <v>223</v>
      </c>
      <c r="H6498" t="inlineStr">
        <is>
          <t>Mooresville, N.C.</t>
        </is>
      </c>
      <c r="I6498" t="inlineStr">
        <is>
          <t>Transfer from Ohio State (2026 portal)</t>
        </is>
      </c>
    </row>
    <row r="6499">
      <c r="A6499" t="inlineStr">
        <is>
          <t>Massachusetts</t>
        </is>
      </c>
      <c r="B6499" t="n">
        <v>24</v>
      </c>
      <c r="C6499" t="inlineStr">
        <is>
          <t>Ted Mondesir</t>
        </is>
      </c>
      <c r="D6499" t="inlineStr">
        <is>
          <t>S</t>
        </is>
      </c>
      <c r="E6499" t="inlineStr">
        <is>
          <t>Fr</t>
        </is>
      </c>
      <c r="F6499" t="inlineStr">
        <is>
          <t>6'2"</t>
        </is>
      </c>
      <c r="G6499" t="n">
        <v>190</v>
      </c>
      <c r="H6499" t="inlineStr">
        <is>
          <t>Hamilton, N.J.</t>
        </is>
      </c>
    </row>
    <row r="6500">
      <c r="A6500" t="inlineStr">
        <is>
          <t>Massachusetts</t>
        </is>
      </c>
      <c r="B6500" t="n">
        <v>12</v>
      </c>
      <c r="C6500" t="inlineStr">
        <is>
          <t>David Moore Jr.</t>
        </is>
      </c>
      <c r="D6500" t="inlineStr">
        <is>
          <t>WR</t>
        </is>
      </c>
      <c r="E6500" t="inlineStr">
        <is>
          <t>Fr</t>
        </is>
      </c>
      <c r="F6500" t="inlineStr">
        <is>
          <t>5'11"</t>
        </is>
      </c>
      <c r="G6500" t="n">
        <v>180</v>
      </c>
      <c r="H6500" t="inlineStr">
        <is>
          <t>West Orange, N.J.</t>
        </is>
      </c>
    </row>
    <row r="6501">
      <c r="A6501" t="inlineStr">
        <is>
          <t>Massachusetts</t>
        </is>
      </c>
      <c r="B6501" t="n">
        <v>28</v>
      </c>
      <c r="C6501" t="inlineStr">
        <is>
          <t>Ahkir Morgan</t>
        </is>
      </c>
      <c r="D6501" t="inlineStr">
        <is>
          <t>CB</t>
        </is>
      </c>
      <c r="E6501" t="inlineStr">
        <is>
          <t>Fr</t>
        </is>
      </c>
      <c r="F6501" t="inlineStr">
        <is>
          <t>5'10"</t>
        </is>
      </c>
      <c r="G6501" t="n">
        <v>170</v>
      </c>
      <c r="H6501" t="inlineStr">
        <is>
          <t>West Orange, N.J.</t>
        </is>
      </c>
    </row>
    <row r="6502">
      <c r="A6502" t="inlineStr">
        <is>
          <t>Massachusetts</t>
        </is>
      </c>
      <c r="B6502" t="n">
        <v>99</v>
      </c>
      <c r="C6502" t="inlineStr">
        <is>
          <t>Derek Morris</t>
        </is>
      </c>
      <c r="D6502" t="inlineStr">
        <is>
          <t>PK</t>
        </is>
      </c>
      <c r="E6502" t="inlineStr">
        <is>
          <t>Jr</t>
        </is>
      </c>
      <c r="F6502" t="inlineStr">
        <is>
          <t>6'2"</t>
        </is>
      </c>
      <c r="G6502" t="n">
        <v>200</v>
      </c>
      <c r="H6502" t="inlineStr">
        <is>
          <t>Dayton, Ohio</t>
        </is>
      </c>
    </row>
    <row r="6503">
      <c r="A6503" t="inlineStr">
        <is>
          <t>Massachusetts</t>
        </is>
      </c>
      <c r="B6503" t="n">
        <v>55</v>
      </c>
      <c r="C6503" t="inlineStr">
        <is>
          <t>Zakar Morris</t>
        </is>
      </c>
      <c r="D6503" t="inlineStr">
        <is>
          <t>DL</t>
        </is>
      </c>
      <c r="E6503" t="inlineStr">
        <is>
          <t>R-So</t>
        </is>
      </c>
      <c r="F6503" t="inlineStr">
        <is>
          <t>6'2"</t>
        </is>
      </c>
      <c r="G6503" t="n">
        <v>286</v>
      </c>
      <c r="H6503" t="inlineStr">
        <is>
          <t>Poughkeepsie, N.Y.</t>
        </is>
      </c>
    </row>
    <row r="6504">
      <c r="A6504" t="inlineStr">
        <is>
          <t>Massachusetts</t>
        </is>
      </c>
      <c r="B6504" t="n">
        <v>88</v>
      </c>
      <c r="C6504" t="inlineStr">
        <is>
          <t>Samuel Mulbah</t>
        </is>
      </c>
      <c r="D6504" t="inlineStr">
        <is>
          <t>DL</t>
        </is>
      </c>
      <c r="E6504" t="inlineStr">
        <is>
          <t>Fr</t>
        </is>
      </c>
      <c r="F6504" t="inlineStr">
        <is>
          <t>6'3"</t>
        </is>
      </c>
      <c r="G6504" t="n">
        <v>260</v>
      </c>
      <c r="H6504" t="inlineStr">
        <is>
          <t>Harrisburg, Pa.</t>
        </is>
      </c>
    </row>
    <row r="6505">
      <c r="A6505" t="inlineStr">
        <is>
          <t>Massachusetts</t>
        </is>
      </c>
      <c r="B6505" t="n">
        <v>58</v>
      </c>
      <c r="C6505" t="inlineStr">
        <is>
          <t>Donovan Murphy</t>
        </is>
      </c>
      <c r="D6505" t="inlineStr">
        <is>
          <t>DL</t>
        </is>
      </c>
      <c r="E6505" t="inlineStr">
        <is>
          <t>Fr</t>
        </is>
      </c>
      <c r="F6505" t="inlineStr">
        <is>
          <t>6'4"</t>
        </is>
      </c>
      <c r="G6505" t="n">
        <v>230</v>
      </c>
      <c r="H6505" t="inlineStr">
        <is>
          <t>Glenarden, Md.</t>
        </is>
      </c>
    </row>
    <row r="6506">
      <c r="A6506" t="inlineStr">
        <is>
          <t>Massachusetts</t>
        </is>
      </c>
      <c r="B6506" t="n">
        <v>2</v>
      </c>
      <c r="C6506" t="inlineStr">
        <is>
          <t>Joshua Nobles</t>
        </is>
      </c>
      <c r="D6506" t="inlineStr">
        <is>
          <t>DL</t>
        </is>
      </c>
      <c r="E6506" t="inlineStr">
        <is>
          <t>Gr</t>
        </is>
      </c>
      <c r="F6506" t="inlineStr">
        <is>
          <t>6'4"</t>
        </is>
      </c>
      <c r="G6506" t="n">
        <v>265</v>
      </c>
      <c r="H6506" t="inlineStr">
        <is>
          <t>Camden, N.J.</t>
        </is>
      </c>
    </row>
    <row r="6507">
      <c r="A6507" t="inlineStr">
        <is>
          <t>Massachusetts</t>
        </is>
      </c>
      <c r="B6507" t="n">
        <v>55</v>
      </c>
      <c r="C6507" t="inlineStr">
        <is>
          <t>Ben Noome</t>
        </is>
      </c>
      <c r="D6507" t="inlineStr">
        <is>
          <t>OL</t>
        </is>
      </c>
      <c r="E6507" t="inlineStr">
        <is>
          <t>Fr</t>
        </is>
      </c>
      <c r="F6507" t="inlineStr">
        <is>
          <t>6'9"</t>
        </is>
      </c>
      <c r="G6507" t="n">
        <v>285</v>
      </c>
      <c r="H6507" t="inlineStr">
        <is>
          <t>Redding, Conn.</t>
        </is>
      </c>
    </row>
    <row r="6508">
      <c r="A6508" t="inlineStr">
        <is>
          <t>Massachusetts</t>
        </is>
      </c>
      <c r="B6508" t="n">
        <v>18</v>
      </c>
      <c r="C6508" t="inlineStr">
        <is>
          <t>Matt Ogunniyi</t>
        </is>
      </c>
      <c r="D6508" t="inlineStr">
        <is>
          <t>TE</t>
        </is>
      </c>
      <c r="E6508" t="inlineStr">
        <is>
          <t>R-So</t>
        </is>
      </c>
      <c r="F6508" t="inlineStr">
        <is>
          <t>6'5"</t>
        </is>
      </c>
      <c r="G6508" t="n">
        <v>236</v>
      </c>
      <c r="H6508" t="inlineStr">
        <is>
          <t>Springdale, Md.</t>
        </is>
      </c>
    </row>
    <row r="6509">
      <c r="A6509" t="inlineStr">
        <is>
          <t>Massachusetts</t>
        </is>
      </c>
      <c r="B6509" t="n">
        <v>21</v>
      </c>
      <c r="C6509" t="inlineStr">
        <is>
          <t>Kai Owens</t>
        </is>
      </c>
      <c r="D6509" t="inlineStr">
        <is>
          <t>WR</t>
        </is>
      </c>
      <c r="E6509" t="inlineStr">
        <is>
          <t>Fr</t>
        </is>
      </c>
      <c r="F6509" t="inlineStr">
        <is>
          <t>6'2"</t>
        </is>
      </c>
      <c r="G6509" t="n">
        <v>175</v>
      </c>
      <c r="H6509" t="inlineStr">
        <is>
          <t>Carpentersville, Ill.</t>
        </is>
      </c>
    </row>
    <row r="6510">
      <c r="A6510" t="inlineStr">
        <is>
          <t>Massachusetts</t>
        </is>
      </c>
      <c r="B6510" t="n">
        <v>27</v>
      </c>
      <c r="C6510" t="inlineStr">
        <is>
          <t>Michael Pangaro</t>
        </is>
      </c>
      <c r="D6510" t="inlineStr">
        <is>
          <t>S</t>
        </is>
      </c>
      <c r="E6510" t="inlineStr">
        <is>
          <t>R-So</t>
        </is>
      </c>
      <c r="F6510" t="inlineStr">
        <is>
          <t>6'1"</t>
        </is>
      </c>
      <c r="G6510" t="n">
        <v>180</v>
      </c>
      <c r="H6510" t="inlineStr">
        <is>
          <t>Cheshire, Conn.</t>
        </is>
      </c>
    </row>
    <row r="6511">
      <c r="A6511" t="inlineStr">
        <is>
          <t>Massachusetts</t>
        </is>
      </c>
      <c r="B6511" t="n">
        <v>90</v>
      </c>
      <c r="C6511" t="inlineStr">
        <is>
          <t>Tim Passmore Jr.</t>
        </is>
      </c>
      <c r="D6511" t="inlineStr">
        <is>
          <t>DL</t>
        </is>
      </c>
      <c r="E6511" t="inlineStr">
        <is>
          <t>R-Sr</t>
        </is>
      </c>
      <c r="F6511" t="inlineStr">
        <is>
          <t>6'2"</t>
        </is>
      </c>
      <c r="G6511" t="n">
        <v>295</v>
      </c>
      <c r="H6511" t="inlineStr">
        <is>
          <t>Cocoa, Fla.</t>
        </is>
      </c>
    </row>
    <row r="6512">
      <c r="A6512" t="inlineStr">
        <is>
          <t>Massachusetts</t>
        </is>
      </c>
      <c r="B6512" t="n">
        <v>3</v>
      </c>
      <c r="C6512" t="inlineStr">
        <is>
          <t>Elijah Pedro</t>
        </is>
      </c>
      <c r="D6512" t="inlineStr">
        <is>
          <t>WR</t>
        </is>
      </c>
      <c r="E6512" t="inlineStr">
        <is>
          <t>R-Fr</t>
        </is>
      </c>
      <c r="F6512" t="inlineStr">
        <is>
          <t>6'1"</t>
        </is>
      </c>
      <c r="G6512" t="n">
        <v>180</v>
      </c>
      <c r="H6512" t="inlineStr">
        <is>
          <t>Upper Marlboro, Md.</t>
        </is>
      </c>
    </row>
    <row r="6513">
      <c r="A6513" t="inlineStr">
        <is>
          <t>Massachusetts</t>
        </is>
      </c>
      <c r="B6513" t="n">
        <v>7</v>
      </c>
      <c r="C6513" t="inlineStr">
        <is>
          <t>Will Perry</t>
        </is>
      </c>
      <c r="D6513" t="inlineStr">
        <is>
          <t>QB</t>
        </is>
      </c>
      <c r="E6513" t="inlineStr">
        <is>
          <t>R-So</t>
        </is>
      </c>
      <c r="F6513" t="inlineStr">
        <is>
          <t>6'2"</t>
        </is>
      </c>
      <c r="G6513" t="n">
        <v>195</v>
      </c>
      <c r="H6513" t="inlineStr">
        <is>
          <t>Andover, Mass.</t>
        </is>
      </c>
    </row>
    <row r="6514">
      <c r="A6514" t="inlineStr">
        <is>
          <t>Massachusetts</t>
        </is>
      </c>
      <c r="B6514" t="n">
        <v>43</v>
      </c>
      <c r="C6514" t="inlineStr">
        <is>
          <t>Edward Phillipson</t>
        </is>
      </c>
      <c r="D6514" t="inlineStr">
        <is>
          <t>P</t>
        </is>
      </c>
      <c r="E6514" t="inlineStr">
        <is>
          <t>So</t>
        </is>
      </c>
      <c r="F6514" t="inlineStr">
        <is>
          <t>6'3"</t>
        </is>
      </c>
      <c r="G6514" t="n">
        <v>230</v>
      </c>
      <c r="H6514" t="inlineStr">
        <is>
          <t>Melbourne, Australia</t>
        </is>
      </c>
    </row>
    <row r="6515">
      <c r="A6515" t="inlineStr">
        <is>
          <t>Massachusetts</t>
        </is>
      </c>
      <c r="B6515" t="n">
        <v>29</v>
      </c>
      <c r="C6515" t="inlineStr">
        <is>
          <t>Kareem Pruitt</t>
        </is>
      </c>
      <c r="D6515" t="inlineStr">
        <is>
          <t>S</t>
        </is>
      </c>
      <c r="E6515" t="inlineStr">
        <is>
          <t>Fr</t>
        </is>
      </c>
      <c r="F6515" t="inlineStr">
        <is>
          <t>6'3"</t>
        </is>
      </c>
      <c r="G6515" t="n">
        <v>180</v>
      </c>
      <c r="H6515" t="inlineStr">
        <is>
          <t>Lansing, Mich.</t>
        </is>
      </c>
    </row>
    <row r="6516">
      <c r="A6516" t="inlineStr">
        <is>
          <t>Massachusetts</t>
        </is>
      </c>
      <c r="B6516" t="n">
        <v>0</v>
      </c>
      <c r="C6516" t="inlineStr">
        <is>
          <t>Isaiah Reed</t>
        </is>
      </c>
      <c r="D6516" t="inlineStr">
        <is>
          <t>CB</t>
        </is>
      </c>
      <c r="E6516" t="inlineStr">
        <is>
          <t>Gr</t>
        </is>
      </c>
      <c r="F6516" t="inlineStr">
        <is>
          <t>6'0"</t>
        </is>
      </c>
      <c r="G6516" t="n">
        <v>180</v>
      </c>
      <c r="H6516" t="inlineStr">
        <is>
          <t>Tampa, Fla.</t>
        </is>
      </c>
      <c r="I6516" t="inlineStr">
        <is>
          <t>Transfer from UCF (2026 portal)</t>
        </is>
      </c>
    </row>
    <row r="6517">
      <c r="A6517" t="inlineStr">
        <is>
          <t>Massachusetts</t>
        </is>
      </c>
      <c r="B6517" t="n">
        <v>94</v>
      </c>
      <c r="C6517" t="inlineStr">
        <is>
          <t>Colin Reynolds</t>
        </is>
      </c>
      <c r="D6517" t="inlineStr">
        <is>
          <t>DL</t>
        </is>
      </c>
      <c r="E6517" t="inlineStr">
        <is>
          <t>Gr</t>
        </is>
      </c>
      <c r="F6517" t="inlineStr">
        <is>
          <t>6'3"</t>
        </is>
      </c>
      <c r="G6517" t="n">
        <v>250</v>
      </c>
      <c r="H6517" t="inlineStr">
        <is>
          <t>Westford, Mass.</t>
        </is>
      </c>
    </row>
    <row r="6518">
      <c r="A6518" t="inlineStr">
        <is>
          <t>Massachusetts</t>
        </is>
      </c>
      <c r="B6518" t="n">
        <v>8</v>
      </c>
      <c r="C6518" t="inlineStr">
        <is>
          <t>Michael Robinson</t>
        </is>
      </c>
      <c r="D6518" t="inlineStr">
        <is>
          <t>STAR</t>
        </is>
      </c>
      <c r="E6518" t="inlineStr">
        <is>
          <t>Gr</t>
        </is>
      </c>
      <c r="F6518" t="inlineStr">
        <is>
          <t>5'11"</t>
        </is>
      </c>
      <c r="G6518" t="n">
        <v>194</v>
      </c>
      <c r="H6518" t="inlineStr">
        <is>
          <t>Montclair, N.J.</t>
        </is>
      </c>
    </row>
    <row r="6519">
      <c r="A6519" t="inlineStr">
        <is>
          <t>Massachusetts</t>
        </is>
      </c>
      <c r="B6519" t="n">
        <v>20</v>
      </c>
      <c r="C6519" t="inlineStr">
        <is>
          <t>Keith Sarkodieh</t>
        </is>
      </c>
      <c r="D6519" t="inlineStr">
        <is>
          <t>S</t>
        </is>
      </c>
      <c r="E6519" t="inlineStr">
        <is>
          <t>R-So</t>
        </is>
      </c>
      <c r="F6519" t="inlineStr">
        <is>
          <t>6'2"</t>
        </is>
      </c>
      <c r="G6519" t="n">
        <v>190</v>
      </c>
      <c r="H6519" t="inlineStr">
        <is>
          <t>Worcester, Mass.</t>
        </is>
      </c>
    </row>
    <row r="6520">
      <c r="A6520" t="inlineStr">
        <is>
          <t>Massachusetts</t>
        </is>
      </c>
      <c r="B6520" t="n">
        <v>13</v>
      </c>
      <c r="C6520" t="inlineStr">
        <is>
          <t>Raheim Sexil</t>
        </is>
      </c>
      <c r="D6520" t="inlineStr">
        <is>
          <t>CB</t>
        </is>
      </c>
      <c r="E6520" t="inlineStr">
        <is>
          <t>R-So</t>
        </is>
      </c>
      <c r="F6520" t="inlineStr">
        <is>
          <t>6'1"</t>
        </is>
      </c>
      <c r="G6520" t="n">
        <v>195</v>
      </c>
      <c r="H6520" t="inlineStr">
        <is>
          <t>Bradenton, Fla.</t>
        </is>
      </c>
    </row>
    <row r="6521">
      <c r="A6521" t="inlineStr">
        <is>
          <t>Massachusetts</t>
        </is>
      </c>
      <c r="B6521" t="n">
        <v>80</v>
      </c>
      <c r="C6521" t="inlineStr">
        <is>
          <t>Isaiah Simmons</t>
        </is>
      </c>
      <c r="D6521" t="inlineStr">
        <is>
          <t>WR</t>
        </is>
      </c>
      <c r="E6521" t="inlineStr">
        <is>
          <t>Fr</t>
        </is>
      </c>
      <c r="F6521" t="inlineStr">
        <is>
          <t>5'9"</t>
        </is>
      </c>
      <c r="G6521" t="n">
        <v>180</v>
      </c>
      <c r="H6521" t="inlineStr">
        <is>
          <t>Boston, Mass.</t>
        </is>
      </c>
    </row>
    <row r="6522">
      <c r="A6522" t="inlineStr">
        <is>
          <t>Massachusetts</t>
        </is>
      </c>
      <c r="B6522" t="n">
        <v>1</v>
      </c>
      <c r="C6522" t="inlineStr">
        <is>
          <t>DD Snyder</t>
        </is>
      </c>
      <c r="D6522" t="inlineStr">
        <is>
          <t>S</t>
        </is>
      </c>
      <c r="E6522" t="inlineStr">
        <is>
          <t>Gr</t>
        </is>
      </c>
      <c r="F6522" t="inlineStr">
        <is>
          <t>6'0"</t>
        </is>
      </c>
      <c r="G6522" t="n">
        <v>200</v>
      </c>
      <c r="H6522" t="inlineStr">
        <is>
          <t>Tampa, Fla.</t>
        </is>
      </c>
    </row>
    <row r="6523">
      <c r="A6523" t="inlineStr">
        <is>
          <t>Massachusetts</t>
        </is>
      </c>
      <c r="B6523" t="n">
        <v>4</v>
      </c>
      <c r="C6523" t="inlineStr">
        <is>
          <t>Chris Stanley</t>
        </is>
      </c>
      <c r="D6523" t="inlineStr">
        <is>
          <t>CB</t>
        </is>
      </c>
      <c r="E6523" t="inlineStr">
        <is>
          <t>So</t>
        </is>
      </c>
      <c r="F6523" t="inlineStr">
        <is>
          <t>6'0"</t>
        </is>
      </c>
      <c r="G6523" t="n">
        <v>180</v>
      </c>
      <c r="H6523" t="inlineStr">
        <is>
          <t>Akron, Ohio</t>
        </is>
      </c>
    </row>
    <row r="6524">
      <c r="A6524" t="inlineStr">
        <is>
          <t>Massachusetts</t>
        </is>
      </c>
      <c r="B6524" t="n">
        <v>46</v>
      </c>
      <c r="C6524" t="inlineStr">
        <is>
          <t>Michael Streeter</t>
        </is>
      </c>
      <c r="D6524" t="inlineStr">
        <is>
          <t>P</t>
        </is>
      </c>
      <c r="E6524" t="inlineStr">
        <is>
          <t>Fr</t>
        </is>
      </c>
      <c r="H6524" t="inlineStr">
        <is>
          <t>Werribee, Australia</t>
        </is>
      </c>
    </row>
    <row r="6525">
      <c r="A6525" t="inlineStr">
        <is>
          <t>Massachusetts</t>
        </is>
      </c>
      <c r="B6525" t="n">
        <v>40</v>
      </c>
      <c r="C6525" t="inlineStr">
        <is>
          <t>Moritz Strempel</t>
        </is>
      </c>
      <c r="D6525" t="inlineStr">
        <is>
          <t>LB</t>
        </is>
      </c>
      <c r="E6525" t="inlineStr">
        <is>
          <t>Fr</t>
        </is>
      </c>
      <c r="F6525" t="inlineStr">
        <is>
          <t>6'3"</t>
        </is>
      </c>
      <c r="G6525" t="n">
        <v>215</v>
      </c>
      <c r="H6525" t="inlineStr">
        <is>
          <t>Cologne, Germany</t>
        </is>
      </c>
    </row>
    <row r="6526">
      <c r="A6526" t="inlineStr">
        <is>
          <t>Massachusetts</t>
        </is>
      </c>
      <c r="B6526" t="n">
        <v>65</v>
      </c>
      <c r="C6526" t="inlineStr">
        <is>
          <t>Samu Suominen</t>
        </is>
      </c>
      <c r="D6526" t="inlineStr">
        <is>
          <t>OL</t>
        </is>
      </c>
      <c r="E6526" t="inlineStr">
        <is>
          <t>R-Fr</t>
        </is>
      </c>
      <c r="F6526" t="inlineStr">
        <is>
          <t>6'4"</t>
        </is>
      </c>
      <c r="G6526" t="n">
        <v>308</v>
      </c>
      <c r="H6526" t="inlineStr">
        <is>
          <t>Vaasa, Finland</t>
        </is>
      </c>
    </row>
    <row r="6527">
      <c r="A6527" t="inlineStr">
        <is>
          <t>Massachusetts</t>
        </is>
      </c>
      <c r="B6527" t="n">
        <v>69</v>
      </c>
      <c r="C6527" t="inlineStr">
        <is>
          <t>Brock Taylor</t>
        </is>
      </c>
      <c r="D6527" t="inlineStr">
        <is>
          <t>OL</t>
        </is>
      </c>
      <c r="E6527" t="inlineStr">
        <is>
          <t>R-So</t>
        </is>
      </c>
      <c r="F6527" t="inlineStr">
        <is>
          <t>6'3"</t>
        </is>
      </c>
      <c r="G6527" t="n">
        <v>315</v>
      </c>
      <c r="H6527" t="inlineStr">
        <is>
          <t>Hanover, Va.</t>
        </is>
      </c>
    </row>
    <row r="6528">
      <c r="A6528" t="inlineStr">
        <is>
          <t>Massachusetts</t>
        </is>
      </c>
      <c r="B6528" t="n">
        <v>99</v>
      </c>
      <c r="C6528" t="inlineStr">
        <is>
          <t>Kamarion Thomas</t>
        </is>
      </c>
      <c r="D6528" t="inlineStr">
        <is>
          <t>DL</t>
        </is>
      </c>
      <c r="E6528" t="inlineStr">
        <is>
          <t>R-Fr</t>
        </is>
      </c>
      <c r="F6528" t="inlineStr">
        <is>
          <t>6'3"</t>
        </is>
      </c>
      <c r="G6528" t="n">
        <v>280</v>
      </c>
      <c r="H6528" t="inlineStr">
        <is>
          <t>Saint Albans, N.Y.</t>
        </is>
      </c>
    </row>
    <row r="6529">
      <c r="A6529" t="inlineStr">
        <is>
          <t>Massachusetts</t>
        </is>
      </c>
      <c r="B6529" t="n">
        <v>36</v>
      </c>
      <c r="C6529" t="inlineStr">
        <is>
          <t>David Timson</t>
        </is>
      </c>
      <c r="D6529" t="inlineStr">
        <is>
          <t>LB</t>
        </is>
      </c>
      <c r="E6529" t="inlineStr">
        <is>
          <t>R-Fr</t>
        </is>
      </c>
      <c r="F6529" t="inlineStr">
        <is>
          <t>5'10"</t>
        </is>
      </c>
      <c r="G6529" t="n">
        <v>220</v>
      </c>
      <c r="H6529" t="inlineStr">
        <is>
          <t>Beverly, Mass.</t>
        </is>
      </c>
    </row>
    <row r="6530">
      <c r="A6530" t="inlineStr">
        <is>
          <t>Massachusetts</t>
        </is>
      </c>
      <c r="B6530" t="n">
        <v>14</v>
      </c>
      <c r="C6530" t="inlineStr">
        <is>
          <t>Jose Touron</t>
        </is>
      </c>
      <c r="D6530" t="inlineStr">
        <is>
          <t>S</t>
        </is>
      </c>
      <c r="E6530" t="inlineStr">
        <is>
          <t>R-So</t>
        </is>
      </c>
      <c r="F6530" t="inlineStr">
        <is>
          <t>5'10"</t>
        </is>
      </c>
      <c r="G6530" t="n">
        <v>185</v>
      </c>
      <c r="H6530" t="inlineStr">
        <is>
          <t>Taunton, Mass.</t>
        </is>
      </c>
    </row>
    <row r="6531">
      <c r="A6531" t="inlineStr">
        <is>
          <t>Massachusetts</t>
        </is>
      </c>
      <c r="B6531" t="n">
        <v>82</v>
      </c>
      <c r="C6531" t="inlineStr">
        <is>
          <t>Josh Tripp</t>
        </is>
      </c>
      <c r="D6531" t="inlineStr">
        <is>
          <t>TE</t>
        </is>
      </c>
      <c r="E6531" t="inlineStr">
        <is>
          <t>Fr</t>
        </is>
      </c>
      <c r="F6531" t="inlineStr">
        <is>
          <t>6'3"</t>
        </is>
      </c>
      <c r="G6531" t="n">
        <v>195</v>
      </c>
      <c r="H6531" t="inlineStr">
        <is>
          <t>Nashua, N.H.</t>
        </is>
      </c>
    </row>
    <row r="6532">
      <c r="A6532" t="inlineStr">
        <is>
          <t>Massachusetts</t>
        </is>
      </c>
      <c r="B6532" t="n">
        <v>89</v>
      </c>
      <c r="C6532" t="inlineStr">
        <is>
          <t>Matthew Tybor</t>
        </is>
      </c>
      <c r="D6532" t="inlineStr">
        <is>
          <t>TE</t>
        </is>
      </c>
      <c r="E6532" t="inlineStr">
        <is>
          <t>Fr</t>
        </is>
      </c>
      <c r="F6532" t="inlineStr">
        <is>
          <t>6'4"</t>
        </is>
      </c>
      <c r="G6532" t="n">
        <v>240</v>
      </c>
      <c r="H6532" t="inlineStr">
        <is>
          <t>Tolland, Conn.</t>
        </is>
      </c>
    </row>
    <row r="6533">
      <c r="A6533" t="inlineStr">
        <is>
          <t>Massachusetts</t>
        </is>
      </c>
      <c r="B6533" t="n">
        <v>79</v>
      </c>
      <c r="C6533" t="inlineStr">
        <is>
          <t>Aitor Urionabarrenechea</t>
        </is>
      </c>
      <c r="D6533" t="inlineStr">
        <is>
          <t>OL</t>
        </is>
      </c>
      <c r="E6533" t="inlineStr">
        <is>
          <t>R-Jr</t>
        </is>
      </c>
      <c r="F6533" t="inlineStr">
        <is>
          <t>6'5"</t>
        </is>
      </c>
      <c r="G6533" t="n">
        <v>320</v>
      </c>
      <c r="H6533" t="inlineStr">
        <is>
          <t>Lancaster, Calif.</t>
        </is>
      </c>
      <c r="I6533" t="inlineStr">
        <is>
          <t>Transfer from Colorado State (2026 portal)</t>
        </is>
      </c>
    </row>
    <row r="6534">
      <c r="A6534" t="inlineStr">
        <is>
          <t>Massachusetts</t>
        </is>
      </c>
      <c r="B6534" t="n">
        <v>58</v>
      </c>
      <c r="C6534" t="inlineStr">
        <is>
          <t>Magnus Von Saldern</t>
        </is>
      </c>
      <c r="D6534" t="inlineStr">
        <is>
          <t>OL</t>
        </is>
      </c>
      <c r="E6534" t="inlineStr">
        <is>
          <t>R-Sr</t>
        </is>
      </c>
      <c r="F6534" t="inlineStr">
        <is>
          <t>6'4"</t>
        </is>
      </c>
      <c r="G6534" t="n">
        <v>285</v>
      </c>
      <c r="H6534" t="inlineStr">
        <is>
          <t>Berlin, Germany</t>
        </is>
      </c>
    </row>
    <row r="6535">
      <c r="A6535" t="inlineStr">
        <is>
          <t>Massachusetts</t>
        </is>
      </c>
      <c r="B6535" t="n">
        <v>12</v>
      </c>
      <c r="C6535" t="inlineStr">
        <is>
          <t>Corey Warner</t>
        </is>
      </c>
      <c r="D6535" t="inlineStr">
        <is>
          <t>CB</t>
        </is>
      </c>
      <c r="E6535" t="inlineStr">
        <is>
          <t>Fr</t>
        </is>
      </c>
      <c r="F6535" t="inlineStr">
        <is>
          <t>5'11"</t>
        </is>
      </c>
      <c r="G6535" t="n">
        <v>180</v>
      </c>
      <c r="H6535" t="inlineStr">
        <is>
          <t>Louisville, Ky.</t>
        </is>
      </c>
    </row>
    <row r="6536">
      <c r="A6536" t="inlineStr">
        <is>
          <t>Massachusetts</t>
        </is>
      </c>
      <c r="B6536" t="n">
        <v>11</v>
      </c>
      <c r="C6536" t="inlineStr">
        <is>
          <t>Jerry Washington</t>
        </is>
      </c>
      <c r="D6536" t="inlineStr">
        <is>
          <t>DL</t>
        </is>
      </c>
      <c r="E6536" t="inlineStr">
        <is>
          <t>R-Fr</t>
        </is>
      </c>
      <c r="F6536" t="inlineStr">
        <is>
          <t>6'2"</t>
        </is>
      </c>
      <c r="G6536" t="n">
        <v>250</v>
      </c>
      <c r="H6536" t="inlineStr">
        <is>
          <t>Goodyear, Ariz.</t>
        </is>
      </c>
    </row>
    <row r="6537">
      <c r="A6537" t="inlineStr">
        <is>
          <t>Massachusetts</t>
        </is>
      </c>
      <c r="B6537" t="n">
        <v>0</v>
      </c>
      <c r="C6537" t="inlineStr">
        <is>
          <t>Jordan Washington</t>
        </is>
      </c>
      <c r="D6537" t="inlineStr">
        <is>
          <t>RB</t>
        </is>
      </c>
      <c r="E6537" t="inlineStr">
        <is>
          <t>R-So</t>
        </is>
      </c>
      <c r="F6537" t="inlineStr">
        <is>
          <t>6'1"</t>
        </is>
      </c>
      <c r="G6537" t="n">
        <v>215</v>
      </c>
      <c r="H6537" t="inlineStr">
        <is>
          <t>Helena, Ala.</t>
        </is>
      </c>
      <c r="I6537" t="inlineStr">
        <is>
          <t>Transfer from Murray State (2026 portal)</t>
        </is>
      </c>
    </row>
    <row r="6538">
      <c r="A6538" t="inlineStr">
        <is>
          <t>Massachusetts</t>
        </is>
      </c>
      <c r="B6538" t="n">
        <v>5</v>
      </c>
      <c r="C6538" t="inlineStr">
        <is>
          <t>William "Pop" Watson III</t>
        </is>
      </c>
      <c r="D6538" t="inlineStr">
        <is>
          <t>QB</t>
        </is>
      </c>
      <c r="E6538" t="inlineStr">
        <is>
          <t>R-Jr</t>
        </is>
      </c>
      <c r="F6538" t="inlineStr">
        <is>
          <t>6'0"</t>
        </is>
      </c>
      <c r="G6538" t="n">
        <v>200</v>
      </c>
      <c r="H6538" t="inlineStr">
        <is>
          <t>Springfield, Mass.</t>
        </is>
      </c>
    </row>
    <row r="6539">
      <c r="A6539" t="inlineStr">
        <is>
          <t>Massachusetts</t>
        </is>
      </c>
      <c r="B6539" t="n">
        <v>6</v>
      </c>
      <c r="C6539" t="inlineStr">
        <is>
          <t>Justin Williams-Thomas</t>
        </is>
      </c>
      <c r="D6539" t="inlineStr">
        <is>
          <t>RB</t>
        </is>
      </c>
      <c r="E6539" t="inlineStr">
        <is>
          <t>R-Sr</t>
        </is>
      </c>
      <c r="F6539" t="inlineStr">
        <is>
          <t>6'0"</t>
        </is>
      </c>
      <c r="G6539" t="n">
        <v>210</v>
      </c>
      <c r="H6539" t="inlineStr">
        <is>
          <t>Dallas, Ga.</t>
        </is>
      </c>
      <c r="I6539" t="inlineStr">
        <is>
          <t>Transfer from Marshall (2026 portal)</t>
        </is>
      </c>
    </row>
    <row r="6540">
      <c r="A6540" t="inlineStr">
        <is>
          <t>Massachusetts</t>
        </is>
      </c>
      <c r="B6540" t="n">
        <v>50</v>
      </c>
      <c r="C6540" t="inlineStr">
        <is>
          <t>Gavin Wilson</t>
        </is>
      </c>
      <c r="D6540" t="inlineStr">
        <is>
          <t>OL</t>
        </is>
      </c>
      <c r="E6540" t="inlineStr">
        <is>
          <t>R-Fr</t>
        </is>
      </c>
      <c r="F6540" t="inlineStr">
        <is>
          <t>6'6"</t>
        </is>
      </c>
      <c r="G6540" t="n">
        <v>300</v>
      </c>
      <c r="H6540" t="inlineStr">
        <is>
          <t>Greenville, S.C.</t>
        </is>
      </c>
    </row>
    <row r="6541">
      <c r="A6541" t="inlineStr">
        <is>
          <t>Memphis</t>
        </is>
      </c>
      <c r="B6541" t="n">
        <v>72</v>
      </c>
      <c r="C6541" t="inlineStr">
        <is>
          <t>Eddie Alford</t>
        </is>
      </c>
      <c r="D6541" t="inlineStr">
        <is>
          <t>OL</t>
        </is>
      </c>
      <c r="E6541" t="inlineStr">
        <is>
          <t>Fr</t>
        </is>
      </c>
      <c r="F6541" t="inlineStr">
        <is>
          <t>6'4"</t>
        </is>
      </c>
      <c r="G6541" t="n">
        <v>323</v>
      </c>
      <c r="H6541" t="inlineStr">
        <is>
          <t>Douglasville, Ga.</t>
        </is>
      </c>
    </row>
    <row r="6542">
      <c r="A6542" t="inlineStr">
        <is>
          <t>Memphis</t>
        </is>
      </c>
      <c r="B6542" t="n">
        <v>71</v>
      </c>
      <c r="C6542" t="inlineStr">
        <is>
          <t>Xavier Allen</t>
        </is>
      </c>
      <c r="D6542" t="inlineStr">
        <is>
          <t>OL</t>
        </is>
      </c>
      <c r="E6542" t="inlineStr">
        <is>
          <t>Sr</t>
        </is>
      </c>
      <c r="F6542" t="inlineStr">
        <is>
          <t>6'5"</t>
        </is>
      </c>
      <c r="G6542" t="n">
        <v>299</v>
      </c>
      <c r="H6542" t="inlineStr">
        <is>
          <t>Silver Spring, Md.</t>
        </is>
      </c>
      <c r="I6542" t="inlineStr">
        <is>
          <t>Transfer from Bucknell (2026 portal)</t>
        </is>
      </c>
    </row>
    <row r="6543">
      <c r="A6543" t="inlineStr">
        <is>
          <t>Memphis</t>
        </is>
      </c>
      <c r="B6543" t="n">
        <v>27</v>
      </c>
      <c r="C6543" t="inlineStr">
        <is>
          <t>Jordan Bell</t>
        </is>
      </c>
      <c r="D6543" t="inlineStr">
        <is>
          <t>SAF</t>
        </is>
      </c>
      <c r="E6543" t="inlineStr">
        <is>
          <t>R-So</t>
        </is>
      </c>
      <c r="F6543" t="inlineStr">
        <is>
          <t>6'2"</t>
        </is>
      </c>
      <c r="G6543" t="n">
        <v>189</v>
      </c>
      <c r="H6543" t="inlineStr">
        <is>
          <t>Munford, Tenn.</t>
        </is>
      </c>
    </row>
    <row r="6544">
      <c r="A6544" t="inlineStr">
        <is>
          <t>Memphis</t>
        </is>
      </c>
      <c r="B6544" t="n">
        <v>17</v>
      </c>
      <c r="C6544" t="inlineStr">
        <is>
          <t>Alante Brown</t>
        </is>
      </c>
      <c r="D6544" t="inlineStr">
        <is>
          <t>WR</t>
        </is>
      </c>
      <c r="E6544" t="inlineStr">
        <is>
          <t>R-6th</t>
        </is>
      </c>
      <c r="F6544" t="inlineStr">
        <is>
          <t>5'11"</t>
        </is>
      </c>
      <c r="G6544" t="n">
        <v>196</v>
      </c>
      <c r="H6544" t="inlineStr">
        <is>
          <t>Chicago, Ill.</t>
        </is>
      </c>
      <c r="I6544" t="inlineStr">
        <is>
          <t>Transfer from Michigan State (2026 portal)</t>
        </is>
      </c>
    </row>
    <row r="6545">
      <c r="A6545" t="inlineStr">
        <is>
          <t>Memphis</t>
        </is>
      </c>
      <c r="B6545" t="n">
        <v>24</v>
      </c>
      <c r="C6545" t="inlineStr">
        <is>
          <t>Nick Burden</t>
        </is>
      </c>
      <c r="D6545" t="inlineStr">
        <is>
          <t>SAF</t>
        </is>
      </c>
      <c r="E6545" t="inlineStr">
        <is>
          <t>Fr</t>
        </is>
      </c>
      <c r="F6545" t="inlineStr">
        <is>
          <t>6'0"</t>
        </is>
      </c>
      <c r="G6545" t="n">
        <v>189</v>
      </c>
      <c r="H6545" t="inlineStr">
        <is>
          <t>Hampton, Ga.</t>
        </is>
      </c>
    </row>
    <row r="6546">
      <c r="A6546" t="inlineStr">
        <is>
          <t>Memphis</t>
        </is>
      </c>
      <c r="B6546" t="n">
        <v>5</v>
      </c>
      <c r="C6546" t="inlineStr">
        <is>
          <t>Stonka Burnside</t>
        </is>
      </c>
      <c r="D6546" t="inlineStr">
        <is>
          <t>WR</t>
        </is>
      </c>
      <c r="E6546" t="inlineStr">
        <is>
          <t>R-So</t>
        </is>
      </c>
      <c r="F6546" t="inlineStr">
        <is>
          <t>6'1"</t>
        </is>
      </c>
      <c r="G6546" t="n">
        <v>192</v>
      </c>
      <c r="H6546" t="inlineStr">
        <is>
          <t>Starkville, Miss.</t>
        </is>
      </c>
      <c r="I6546" t="inlineStr">
        <is>
          <t>Transfer from Mississippi State (2026 portal)</t>
        </is>
      </c>
    </row>
    <row r="6547">
      <c r="A6547" t="inlineStr">
        <is>
          <t>Memphis</t>
        </is>
      </c>
      <c r="B6547" t="n">
        <v>90</v>
      </c>
      <c r="C6547" t="inlineStr">
        <is>
          <t>Taylor Burton</t>
        </is>
      </c>
      <c r="D6547" t="inlineStr">
        <is>
          <t>DL</t>
        </is>
      </c>
      <c r="E6547" t="inlineStr">
        <is>
          <t>Sr</t>
        </is>
      </c>
      <c r="F6547" t="inlineStr">
        <is>
          <t>6'2"</t>
        </is>
      </c>
      <c r="G6547" t="n">
        <v>283</v>
      </c>
      <c r="H6547" t="inlineStr">
        <is>
          <t>Memphis, Tenn.</t>
        </is>
      </c>
    </row>
    <row r="6548">
      <c r="A6548" t="inlineStr">
        <is>
          <t>Memphis</t>
        </is>
      </c>
      <c r="B6548" t="n">
        <v>6</v>
      </c>
      <c r="C6548" t="inlineStr">
        <is>
          <t>Jaylin Carter</t>
        </is>
      </c>
      <c r="D6548" t="inlineStr">
        <is>
          <t>RB</t>
        </is>
      </c>
      <c r="E6548" t="inlineStr">
        <is>
          <t>So</t>
        </is>
      </c>
      <c r="F6548" t="inlineStr">
        <is>
          <t>5'11"</t>
        </is>
      </c>
      <c r="G6548" t="n">
        <v>190</v>
      </c>
      <c r="H6548" t="inlineStr">
        <is>
          <t>Valdosta, Ga.</t>
        </is>
      </c>
      <c r="I6548" t="inlineStr">
        <is>
          <t>Transfer from Southern Miss (2026 portal)</t>
        </is>
      </c>
    </row>
    <row r="6549">
      <c r="A6549" t="inlineStr">
        <is>
          <t>Memphis</t>
        </is>
      </c>
      <c r="B6549" t="n">
        <v>33</v>
      </c>
      <c r="C6549" t="inlineStr">
        <is>
          <t>Oliver Castaneda</t>
        </is>
      </c>
      <c r="D6549" t="inlineStr">
        <is>
          <t>K</t>
        </is>
      </c>
      <c r="E6549" t="inlineStr">
        <is>
          <t>R-So</t>
        </is>
      </c>
      <c r="F6549" t="inlineStr">
        <is>
          <t>5'8"</t>
        </is>
      </c>
      <c r="G6549" t="n">
        <v>181</v>
      </c>
      <c r="H6549" t="inlineStr">
        <is>
          <t>Hiram, Ga.</t>
        </is>
      </c>
    </row>
    <row r="6550">
      <c r="A6550" t="inlineStr">
        <is>
          <t>Memphis</t>
        </is>
      </c>
      <c r="B6550" t="n">
        <v>13</v>
      </c>
      <c r="C6550" t="inlineStr">
        <is>
          <t>Stone Chaney</t>
        </is>
      </c>
      <c r="D6550" t="inlineStr">
        <is>
          <t>DL</t>
        </is>
      </c>
      <c r="E6550" t="inlineStr">
        <is>
          <t>R-So</t>
        </is>
      </c>
      <c r="F6550" t="inlineStr">
        <is>
          <t>6'4"</t>
        </is>
      </c>
      <c r="G6550" t="n">
        <v>254</v>
      </c>
      <c r="H6550" t="inlineStr">
        <is>
          <t>Novi, Mich.</t>
        </is>
      </c>
      <c r="I6550" t="inlineStr">
        <is>
          <t>Transfer from Michigan State (2026 portal)</t>
        </is>
      </c>
    </row>
    <row r="6551">
      <c r="A6551" t="inlineStr">
        <is>
          <t>Memphis</t>
        </is>
      </c>
      <c r="B6551" t="n">
        <v>1</v>
      </c>
      <c r="C6551" t="inlineStr">
        <is>
          <t>Tychaun Chapman</t>
        </is>
      </c>
      <c r="D6551" t="inlineStr">
        <is>
          <t>WR</t>
        </is>
      </c>
      <c r="E6551" t="inlineStr">
        <is>
          <t>R-Sr</t>
        </is>
      </c>
      <c r="F6551" t="inlineStr">
        <is>
          <t>5'9"</t>
        </is>
      </c>
      <c r="G6551" t="n">
        <v>178</v>
      </c>
      <c r="H6551" t="inlineStr">
        <is>
          <t>Virginia Beach, Va.</t>
        </is>
      </c>
      <c r="I6551" t="inlineStr">
        <is>
          <t>Transfer from Southern Miss (2026 portal)</t>
        </is>
      </c>
    </row>
    <row r="6552">
      <c r="A6552" t="inlineStr">
        <is>
          <t>Memphis</t>
        </is>
      </c>
      <c r="B6552" t="n">
        <v>28</v>
      </c>
      <c r="C6552" t="inlineStr">
        <is>
          <t>Manny Covey</t>
        </is>
      </c>
      <c r="D6552" t="inlineStr">
        <is>
          <t>RB</t>
        </is>
      </c>
      <c r="E6552" t="inlineStr">
        <is>
          <t>R-Jr</t>
        </is>
      </c>
      <c r="F6552" t="inlineStr">
        <is>
          <t>5'11"</t>
        </is>
      </c>
      <c r="G6552" t="n">
        <v>190</v>
      </c>
      <c r="H6552" t="inlineStr">
        <is>
          <t>Starke, Fla.</t>
        </is>
      </c>
      <c r="I6552" t="inlineStr">
        <is>
          <t>Transfer from Cincinnati (2026 portal)</t>
        </is>
      </c>
    </row>
    <row r="6553">
      <c r="A6553" t="inlineStr">
        <is>
          <t>Memphis</t>
        </is>
      </c>
      <c r="B6553" t="n">
        <v>25</v>
      </c>
      <c r="C6553" t="inlineStr">
        <is>
          <t>Desmond Cox</t>
        </is>
      </c>
      <c r="D6553" t="inlineStr">
        <is>
          <t>LB</t>
        </is>
      </c>
      <c r="E6553" t="inlineStr">
        <is>
          <t>Fr</t>
        </is>
      </c>
      <c r="F6553" t="inlineStr">
        <is>
          <t>5'11"</t>
        </is>
      </c>
      <c r="G6553" t="n">
        <v>225</v>
      </c>
      <c r="H6553" t="inlineStr">
        <is>
          <t>Red Oak, Texas</t>
        </is>
      </c>
    </row>
    <row r="6554">
      <c r="A6554" t="inlineStr">
        <is>
          <t>Memphis</t>
        </is>
      </c>
      <c r="B6554" t="n">
        <v>13</v>
      </c>
      <c r="C6554" t="inlineStr">
        <is>
          <t>Jemyri Davis</t>
        </is>
      </c>
      <c r="D6554" t="inlineStr">
        <is>
          <t>WR</t>
        </is>
      </c>
      <c r="E6554" t="inlineStr">
        <is>
          <t>R-Jr</t>
        </is>
      </c>
      <c r="F6554" t="inlineStr">
        <is>
          <t>5'11"</t>
        </is>
      </c>
      <c r="G6554" t="n">
        <v>170</v>
      </c>
      <c r="H6554" t="inlineStr">
        <is>
          <t>Fort Worth, Texas</t>
        </is>
      </c>
      <c r="I6554" t="inlineStr">
        <is>
          <t>Transfer from Kansas State (2026 portal)</t>
        </is>
      </c>
    </row>
    <row r="6555">
      <c r="A6555" t="inlineStr">
        <is>
          <t>Memphis</t>
        </is>
      </c>
      <c r="B6555" t="n">
        <v>8</v>
      </c>
      <c r="C6555" t="inlineStr">
        <is>
          <t>Bryce Dorsey</t>
        </is>
      </c>
      <c r="D6555" t="inlineStr">
        <is>
          <t>WR</t>
        </is>
      </c>
      <c r="E6555" t="inlineStr">
        <is>
          <t>R-So</t>
        </is>
      </c>
      <c r="F6555" t="inlineStr">
        <is>
          <t>5'10"</t>
        </is>
      </c>
      <c r="G6555" t="n">
        <v>186</v>
      </c>
      <c r="H6555" t="inlineStr">
        <is>
          <t>Hitchcock, Texas</t>
        </is>
      </c>
    </row>
    <row r="6556">
      <c r="A6556" t="inlineStr">
        <is>
          <t>Memphis</t>
        </is>
      </c>
      <c r="B6556" t="n">
        <v>1</v>
      </c>
      <c r="C6556" t="inlineStr">
        <is>
          <t>Ellis Ellis Jr.</t>
        </is>
      </c>
      <c r="D6556" t="inlineStr">
        <is>
          <t>CB</t>
        </is>
      </c>
      <c r="E6556" t="inlineStr">
        <is>
          <t>R-Sr</t>
        </is>
      </c>
      <c r="F6556" t="inlineStr">
        <is>
          <t>6'0"</t>
        </is>
      </c>
      <c r="G6556" t="n">
        <v>187</v>
      </c>
      <c r="H6556" t="inlineStr">
        <is>
          <t>Hendersonville, Tenn.</t>
        </is>
      </c>
      <c r="I6556" t="inlineStr">
        <is>
          <t>Transfer from Austin Peay (2026 portal)</t>
        </is>
      </c>
    </row>
    <row r="6557">
      <c r="A6557" t="inlineStr">
        <is>
          <t>Memphis</t>
        </is>
      </c>
      <c r="B6557" t="n">
        <v>87</v>
      </c>
      <c r="C6557" t="inlineStr">
        <is>
          <t>Garrett Essner</t>
        </is>
      </c>
      <c r="D6557" t="inlineStr">
        <is>
          <t>TE</t>
        </is>
      </c>
      <c r="E6557" t="inlineStr">
        <is>
          <t>Fr</t>
        </is>
      </c>
      <c r="F6557" t="inlineStr">
        <is>
          <t>6'6"</t>
        </is>
      </c>
      <c r="G6557" t="n">
        <v>236</v>
      </c>
      <c r="H6557" t="inlineStr">
        <is>
          <t>Columbia, Mo.</t>
        </is>
      </c>
    </row>
    <row r="6558">
      <c r="A6558" t="inlineStr">
        <is>
          <t>Memphis</t>
        </is>
      </c>
      <c r="B6558" t="n">
        <v>5</v>
      </c>
      <c r="C6558" t="inlineStr">
        <is>
          <t>Ahmere Foster</t>
        </is>
      </c>
      <c r="D6558" t="inlineStr">
        <is>
          <t>SAF</t>
        </is>
      </c>
      <c r="E6558" t="inlineStr">
        <is>
          <t>Sr</t>
        </is>
      </c>
      <c r="F6558" t="inlineStr">
        <is>
          <t>5'10"</t>
        </is>
      </c>
      <c r="G6558" t="n">
        <v>173</v>
      </c>
      <c r="H6558" t="inlineStr">
        <is>
          <t>Miami, Fla.</t>
        </is>
      </c>
      <c r="I6558" t="inlineStr">
        <is>
          <t>Transfer from Southern Miss (2026 portal)</t>
        </is>
      </c>
    </row>
    <row r="6559">
      <c r="A6559" t="inlineStr">
        <is>
          <t>Memphis</t>
        </is>
      </c>
      <c r="B6559" t="n">
        <v>0</v>
      </c>
      <c r="C6559" t="inlineStr">
        <is>
          <t>Ian Foster</t>
        </is>
      </c>
      <c r="D6559" t="inlineStr">
        <is>
          <t>SAF</t>
        </is>
      </c>
      <c r="E6559" t="inlineStr">
        <is>
          <t>R-Jr</t>
        </is>
      </c>
      <c r="F6559" t="inlineStr">
        <is>
          <t>5'10"</t>
        </is>
      </c>
      <c r="G6559" t="n">
        <v>181</v>
      </c>
      <c r="H6559" t="inlineStr">
        <is>
          <t>Brundidge, Ala.</t>
        </is>
      </c>
      <c r="I6559" t="inlineStr">
        <is>
          <t>Transfer from Southern Miss (2026 portal)</t>
        </is>
      </c>
    </row>
    <row r="6560">
      <c r="A6560" t="inlineStr">
        <is>
          <t>Memphis</t>
        </is>
      </c>
      <c r="B6560" t="n">
        <v>21</v>
      </c>
      <c r="C6560" t="inlineStr">
        <is>
          <t>Khalil Foster</t>
        </is>
      </c>
      <c r="D6560" t="inlineStr">
        <is>
          <t>SAF</t>
        </is>
      </c>
      <c r="E6560" t="inlineStr">
        <is>
          <t>R-Fr</t>
        </is>
      </c>
      <c r="F6560" t="inlineStr">
        <is>
          <t>5'11"</t>
        </is>
      </c>
      <c r="G6560" t="n">
        <v>182</v>
      </c>
      <c r="H6560" t="inlineStr">
        <is>
          <t>Brundidge, Ala.</t>
        </is>
      </c>
    </row>
    <row r="6561">
      <c r="A6561" t="inlineStr">
        <is>
          <t>Memphis</t>
        </is>
      </c>
      <c r="B6561" t="n">
        <v>9</v>
      </c>
      <c r="C6561" t="inlineStr">
        <is>
          <t>Denzel Gardner</t>
        </is>
      </c>
      <c r="D6561" t="inlineStr">
        <is>
          <t>QB</t>
        </is>
      </c>
      <c r="E6561" t="inlineStr">
        <is>
          <t>R-Fr</t>
        </is>
      </c>
      <c r="F6561" t="inlineStr">
        <is>
          <t>6'0"</t>
        </is>
      </c>
      <c r="G6561" t="n">
        <v>205</v>
      </c>
      <c r="H6561" t="inlineStr">
        <is>
          <t>Waldorf, Md.</t>
        </is>
      </c>
      <c r="I6561" t="inlineStr">
        <is>
          <t>Transfer from Southern Miss (2026 portal)</t>
        </is>
      </c>
    </row>
    <row r="6562">
      <c r="A6562" t="inlineStr">
        <is>
          <t>Memphis</t>
        </is>
      </c>
      <c r="B6562" t="n">
        <v>97</v>
      </c>
      <c r="C6562" t="inlineStr">
        <is>
          <t>Jacari Gatling</t>
        </is>
      </c>
      <c r="D6562" t="inlineStr">
        <is>
          <t>DL</t>
        </is>
      </c>
      <c r="E6562" t="inlineStr">
        <is>
          <t>R-Fr</t>
        </is>
      </c>
      <c r="F6562" t="inlineStr">
        <is>
          <t>6'4"</t>
        </is>
      </c>
      <c r="G6562" t="n">
        <v>291</v>
      </c>
      <c r="H6562" t="inlineStr">
        <is>
          <t>Hyattsville, Md.</t>
        </is>
      </c>
    </row>
    <row r="6563">
      <c r="A6563" t="inlineStr">
        <is>
          <t>Memphis</t>
        </is>
      </c>
      <c r="B6563" t="n">
        <v>77</v>
      </c>
      <c r="C6563" t="inlineStr">
        <is>
          <t>Brian Grant</t>
        </is>
      </c>
      <c r="D6563" t="inlineStr">
        <is>
          <t>OL</t>
        </is>
      </c>
      <c r="E6563" t="inlineStr">
        <is>
          <t>R-Sr</t>
        </is>
      </c>
      <c r="F6563" t="inlineStr">
        <is>
          <t>6'7"</t>
        </is>
      </c>
      <c r="G6563" t="n">
        <v>318</v>
      </c>
      <c r="H6563" t="inlineStr">
        <is>
          <t>Fort Walton Beach, Fla.</t>
        </is>
      </c>
      <c r="I6563" t="inlineStr">
        <is>
          <t>Transfer from Tennessee (2026 portal)</t>
        </is>
      </c>
    </row>
    <row r="6564">
      <c r="A6564" t="inlineStr">
        <is>
          <t>Memphis</t>
        </is>
      </c>
      <c r="B6564" t="n">
        <v>75</v>
      </c>
      <c r="C6564" t="inlineStr">
        <is>
          <t>Skyler Grant</t>
        </is>
      </c>
      <c r="D6564" t="inlineStr">
        <is>
          <t>OL</t>
        </is>
      </c>
      <c r="E6564" t="inlineStr">
        <is>
          <t>Gr</t>
        </is>
      </c>
      <c r="F6564" t="inlineStr">
        <is>
          <t>6'2"</t>
        </is>
      </c>
      <c r="G6564" t="n">
        <v>308</v>
      </c>
      <c r="H6564" t="inlineStr">
        <is>
          <t>Fredericksburg, Va.</t>
        </is>
      </c>
      <c r="I6564" t="inlineStr">
        <is>
          <t>Transfer from Old Dominion (2026 portal)</t>
        </is>
      </c>
    </row>
    <row r="6565">
      <c r="A6565" t="inlineStr">
        <is>
          <t>Memphis</t>
        </is>
      </c>
      <c r="B6565" t="n">
        <v>73</v>
      </c>
      <c r="C6565" t="inlineStr">
        <is>
          <t>Phillip Gray</t>
        </is>
      </c>
      <c r="D6565" t="inlineStr">
        <is>
          <t>OL</t>
        </is>
      </c>
      <c r="E6565" t="inlineStr">
        <is>
          <t>R-Sr</t>
        </is>
      </c>
      <c r="F6565" t="inlineStr">
        <is>
          <t>6'3"</t>
        </is>
      </c>
      <c r="G6565" t="n">
        <v>300</v>
      </c>
      <c r="H6565" t="inlineStr">
        <is>
          <t>Nashville, Tenn.</t>
        </is>
      </c>
      <c r="I6565" t="inlineStr">
        <is>
          <t>Transfer from Richmond (2026 portal)</t>
        </is>
      </c>
    </row>
    <row r="6566">
      <c r="A6566" t="inlineStr">
        <is>
          <t>Memphis</t>
        </is>
      </c>
      <c r="B6566" t="n">
        <v>45</v>
      </c>
      <c r="C6566" t="inlineStr">
        <is>
          <t>Gary Green</t>
        </is>
      </c>
      <c r="D6566" t="inlineStr">
        <is>
          <t>DL</t>
        </is>
      </c>
      <c r="E6566" t="inlineStr">
        <is>
          <t>Jr</t>
        </is>
      </c>
      <c r="F6566" t="inlineStr">
        <is>
          <t>6'1"</t>
        </is>
      </c>
      <c r="G6566" t="n">
        <v>204</v>
      </c>
      <c r="H6566" t="inlineStr">
        <is>
          <t>Fairburn, Ga.</t>
        </is>
      </c>
    </row>
    <row r="6567">
      <c r="A6567" t="inlineStr">
        <is>
          <t>Memphis</t>
        </is>
      </c>
      <c r="B6567" t="n">
        <v>86</v>
      </c>
      <c r="C6567" t="inlineStr">
        <is>
          <t>Jonathan Harding</t>
        </is>
      </c>
      <c r="D6567" t="inlineStr">
        <is>
          <t>TE</t>
        </is>
      </c>
      <c r="E6567" t="inlineStr">
        <is>
          <t>R-Fr</t>
        </is>
      </c>
      <c r="F6567" t="inlineStr">
        <is>
          <t>6'3"</t>
        </is>
      </c>
      <c r="G6567" t="n">
        <v>241</v>
      </c>
      <c r="H6567" t="inlineStr">
        <is>
          <t>The Villages, Fla.</t>
        </is>
      </c>
    </row>
    <row r="6568">
      <c r="A6568" t="inlineStr">
        <is>
          <t>Memphis</t>
        </is>
      </c>
      <c r="B6568" t="n">
        <v>28</v>
      </c>
      <c r="C6568" t="inlineStr">
        <is>
          <t>Charlie Harrell</t>
        </is>
      </c>
      <c r="D6568" t="inlineStr">
        <is>
          <t>SAF</t>
        </is>
      </c>
      <c r="E6568" t="inlineStr">
        <is>
          <t>R-Jr</t>
        </is>
      </c>
      <c r="F6568" t="inlineStr">
        <is>
          <t>6'0"</t>
        </is>
      </c>
      <c r="G6568" t="n">
        <v>199</v>
      </c>
      <c r="H6568" t="inlineStr">
        <is>
          <t>Bartlett, Tenn.</t>
        </is>
      </c>
    </row>
    <row r="6569">
      <c r="A6569" t="inlineStr">
        <is>
          <t>Memphis</t>
        </is>
      </c>
      <c r="B6569" t="n">
        <v>44</v>
      </c>
      <c r="C6569" t="inlineStr">
        <is>
          <t>Evan Harvey</t>
        </is>
      </c>
      <c r="D6569" t="inlineStr">
        <is>
          <t>DL</t>
        </is>
      </c>
      <c r="E6569" t="inlineStr">
        <is>
          <t>Fr</t>
        </is>
      </c>
      <c r="F6569" t="inlineStr">
        <is>
          <t>6'2"</t>
        </is>
      </c>
      <c r="G6569" t="n">
        <v>253</v>
      </c>
      <c r="H6569" t="inlineStr">
        <is>
          <t>Tyrone, Ga.</t>
        </is>
      </c>
    </row>
    <row r="6570">
      <c r="A6570" t="inlineStr">
        <is>
          <t>Memphis</t>
        </is>
      </c>
      <c r="B6570" t="n">
        <v>7</v>
      </c>
      <c r="C6570" t="inlineStr">
        <is>
          <t>Dallan Hayden</t>
        </is>
      </c>
      <c r="D6570" t="inlineStr">
        <is>
          <t>RB</t>
        </is>
      </c>
      <c r="E6570" t="inlineStr">
        <is>
          <t>R-Sr</t>
        </is>
      </c>
      <c r="F6570" t="inlineStr">
        <is>
          <t>5'11"</t>
        </is>
      </c>
      <c r="G6570" t="n">
        <v>208</v>
      </c>
      <c r="H6570" t="inlineStr">
        <is>
          <t>Memphis, Tenn.</t>
        </is>
      </c>
      <c r="I6570" t="inlineStr">
        <is>
          <t>Transfer from Colorado (2026 portal)</t>
        </is>
      </c>
    </row>
    <row r="6571">
      <c r="A6571" t="inlineStr">
        <is>
          <t>Memphis</t>
        </is>
      </c>
      <c r="B6571" t="n">
        <v>11</v>
      </c>
      <c r="C6571" t="inlineStr">
        <is>
          <t>Jermane Hayes</t>
        </is>
      </c>
      <c r="D6571" t="inlineStr">
        <is>
          <t>WR</t>
        </is>
      </c>
      <c r="E6571" t="inlineStr">
        <is>
          <t>So</t>
        </is>
      </c>
      <c r="F6571" t="inlineStr">
        <is>
          <t>5'10"</t>
        </is>
      </c>
      <c r="G6571" t="n">
        <v>160</v>
      </c>
      <c r="H6571" t="inlineStr">
        <is>
          <t>Orange City, Fla.</t>
        </is>
      </c>
      <c r="I6571" t="inlineStr">
        <is>
          <t>Transfer from Southern Miss (2026 portal)</t>
        </is>
      </c>
    </row>
    <row r="6572">
      <c r="A6572" t="inlineStr">
        <is>
          <t>Memphis</t>
        </is>
      </c>
      <c r="B6572" t="n">
        <v>4</v>
      </c>
      <c r="C6572" t="inlineStr">
        <is>
          <t>Joseph Head Jr.</t>
        </is>
      </c>
      <c r="D6572" t="inlineStr">
        <is>
          <t>DL</t>
        </is>
      </c>
      <c r="E6572" t="inlineStr">
        <is>
          <t>R-Jr</t>
        </is>
      </c>
      <c r="F6572" t="inlineStr">
        <is>
          <t>6'4"</t>
        </is>
      </c>
      <c r="G6572" t="n">
        <v>228</v>
      </c>
      <c r="H6572" t="inlineStr">
        <is>
          <t>Lexington, Miss.</t>
        </is>
      </c>
      <c r="I6572" t="inlineStr">
        <is>
          <t>Transfer from Mississippi State (2026 portal)</t>
        </is>
      </c>
    </row>
    <row r="6573">
      <c r="A6573" t="inlineStr">
        <is>
          <t>Memphis</t>
        </is>
      </c>
      <c r="B6573" t="n">
        <v>79</v>
      </c>
      <c r="C6573" t="inlineStr">
        <is>
          <t>Chance Holloman</t>
        </is>
      </c>
      <c r="D6573" t="inlineStr">
        <is>
          <t>OL</t>
        </is>
      </c>
      <c r="E6573" t="inlineStr">
        <is>
          <t>R-Sr</t>
        </is>
      </c>
      <c r="F6573" t="inlineStr">
        <is>
          <t>6'4"</t>
        </is>
      </c>
      <c r="G6573" t="n">
        <v>286</v>
      </c>
      <c r="H6573" t="inlineStr">
        <is>
          <t>Atlanta, Ga.</t>
        </is>
      </c>
    </row>
    <row r="6574">
      <c r="A6574" t="inlineStr">
        <is>
          <t>Memphis</t>
        </is>
      </c>
      <c r="B6574" t="n">
        <v>93</v>
      </c>
      <c r="C6574" t="inlineStr">
        <is>
          <t>Jabari Ishmael</t>
        </is>
      </c>
      <c r="D6574" t="inlineStr">
        <is>
          <t>DL</t>
        </is>
      </c>
      <c r="E6574" t="inlineStr">
        <is>
          <t>R-Sr</t>
        </is>
      </c>
      <c r="F6574" t="inlineStr">
        <is>
          <t>6'5"</t>
        </is>
      </c>
      <c r="G6574" t="n">
        <v>264</v>
      </c>
      <c r="H6574" t="inlineStr">
        <is>
          <t>Miami, Fla.</t>
        </is>
      </c>
      <c r="I6574" t="inlineStr">
        <is>
          <t>Transfer from Southern Miss (2026 portal)</t>
        </is>
      </c>
    </row>
    <row r="6575">
      <c r="A6575" t="inlineStr">
        <is>
          <t>Memphis</t>
        </is>
      </c>
      <c r="B6575" t="n">
        <v>85</v>
      </c>
      <c r="C6575" t="inlineStr">
        <is>
          <t>Jamar Jenkins</t>
        </is>
      </c>
      <c r="D6575" t="inlineStr">
        <is>
          <t>WR</t>
        </is>
      </c>
      <c r="E6575" t="inlineStr">
        <is>
          <t>R-Fr</t>
        </is>
      </c>
      <c r="F6575" t="inlineStr">
        <is>
          <t>5'10"</t>
        </is>
      </c>
      <c r="G6575" t="n">
        <v>166</v>
      </c>
      <c r="H6575" t="inlineStr">
        <is>
          <t>Memphis, Tenn.</t>
        </is>
      </c>
    </row>
    <row r="6576">
      <c r="A6576" t="inlineStr">
        <is>
          <t>Memphis</t>
        </is>
      </c>
      <c r="B6576" t="n">
        <v>21</v>
      </c>
      <c r="C6576" t="inlineStr">
        <is>
          <t>Zechariah Jenkins</t>
        </is>
      </c>
      <c r="D6576" t="inlineStr">
        <is>
          <t>WR</t>
        </is>
      </c>
      <c r="E6576" t="inlineStr">
        <is>
          <t>Fr</t>
        </is>
      </c>
      <c r="F6576" t="inlineStr">
        <is>
          <t>6'1"</t>
        </is>
      </c>
      <c r="G6576" t="n">
        <v>192</v>
      </c>
      <c r="H6576" t="inlineStr">
        <is>
          <t>Laurel, Miss.</t>
        </is>
      </c>
    </row>
    <row r="6577">
      <c r="A6577" t="inlineStr">
        <is>
          <t>Memphis</t>
        </is>
      </c>
      <c r="B6577" t="n">
        <v>37</v>
      </c>
      <c r="C6577" t="inlineStr">
        <is>
          <t>Jacory Johnson</t>
        </is>
      </c>
      <c r="D6577" t="inlineStr">
        <is>
          <t>LB</t>
        </is>
      </c>
      <c r="E6577" t="inlineStr">
        <is>
          <t>R-So</t>
        </is>
      </c>
      <c r="F6577" t="inlineStr">
        <is>
          <t>6'0"</t>
        </is>
      </c>
      <c r="G6577" t="n">
        <v>207</v>
      </c>
      <c r="H6577" t="inlineStr">
        <is>
          <t>Humble, Texas</t>
        </is>
      </c>
    </row>
    <row r="6578">
      <c r="A6578" t="inlineStr">
        <is>
          <t>Memphis</t>
        </is>
      </c>
      <c r="B6578" t="n">
        <v>10</v>
      </c>
      <c r="C6578" t="inlineStr">
        <is>
          <t>TJ Johnson</t>
        </is>
      </c>
      <c r="D6578" t="inlineStr">
        <is>
          <t>TE</t>
        </is>
      </c>
      <c r="E6578" t="inlineStr">
        <is>
          <t>R-Jr</t>
        </is>
      </c>
      <c r="F6578" t="inlineStr">
        <is>
          <t>6'4"</t>
        </is>
      </c>
      <c r="G6578" t="n">
        <v>235</v>
      </c>
      <c r="H6578" t="inlineStr">
        <is>
          <t>Chesapeake, Va.</t>
        </is>
      </c>
    </row>
    <row r="6579">
      <c r="A6579" t="inlineStr">
        <is>
          <t>Memphis</t>
        </is>
      </c>
      <c r="B6579" t="n">
        <v>80</v>
      </c>
      <c r="C6579" t="inlineStr">
        <is>
          <t>Joshua Joseph</t>
        </is>
      </c>
      <c r="D6579" t="inlineStr">
        <is>
          <t>WR</t>
        </is>
      </c>
      <c r="E6579" t="inlineStr">
        <is>
          <t>Fr</t>
        </is>
      </c>
      <c r="F6579" t="inlineStr">
        <is>
          <t>5'11"</t>
        </is>
      </c>
      <c r="G6579" t="n">
        <v>191</v>
      </c>
      <c r="H6579" t="inlineStr">
        <is>
          <t>Miami, Fla.</t>
        </is>
      </c>
    </row>
    <row r="6580">
      <c r="A6580" t="inlineStr">
        <is>
          <t>Memphis</t>
        </is>
      </c>
      <c r="B6580" t="n">
        <v>59</v>
      </c>
      <c r="C6580" t="inlineStr">
        <is>
          <t>Aaron Karas</t>
        </is>
      </c>
      <c r="D6580" t="inlineStr">
        <is>
          <t>OL</t>
        </is>
      </c>
      <c r="E6580" t="inlineStr">
        <is>
          <t>R-Sr</t>
        </is>
      </c>
      <c r="F6580" t="inlineStr">
        <is>
          <t>6'5"</t>
        </is>
      </c>
      <c r="G6580" t="n">
        <v>322</v>
      </c>
      <c r="H6580" t="inlineStr">
        <is>
          <t>Arvada, Colo.</t>
        </is>
      </c>
      <c r="I6580" t="inlineStr">
        <is>
          <t>Transfer from Colorado State (2026 portal)</t>
        </is>
      </c>
    </row>
    <row r="6581">
      <c r="A6581" t="inlineStr">
        <is>
          <t>Memphis</t>
        </is>
      </c>
      <c r="B6581" t="n">
        <v>50</v>
      </c>
      <c r="C6581" t="inlineStr">
        <is>
          <t>Koby Keenum</t>
        </is>
      </c>
      <c r="D6581" t="inlineStr">
        <is>
          <t>OL</t>
        </is>
      </c>
      <c r="E6581" t="inlineStr">
        <is>
          <t>R-Jr</t>
        </is>
      </c>
      <c r="F6581" t="inlineStr">
        <is>
          <t>6'3"</t>
        </is>
      </c>
      <c r="G6581" t="n">
        <v>313</v>
      </c>
      <c r="H6581" t="inlineStr">
        <is>
          <t>Florence, Ala.</t>
        </is>
      </c>
      <c r="I6581" t="inlineStr">
        <is>
          <t>Transfer from Mississippi State (2026 portal)</t>
        </is>
      </c>
    </row>
    <row r="6582">
      <c r="A6582" t="inlineStr">
        <is>
          <t>Memphis</t>
        </is>
      </c>
      <c r="B6582" t="n">
        <v>6</v>
      </c>
      <c r="C6582" t="inlineStr">
        <is>
          <t>Dylan King</t>
        </is>
      </c>
      <c r="D6582" t="inlineStr">
        <is>
          <t>SAF</t>
        </is>
      </c>
      <c r="E6582" t="inlineStr">
        <is>
          <t>R-Sr</t>
        </is>
      </c>
      <c r="F6582" t="inlineStr">
        <is>
          <t>6'2"</t>
        </is>
      </c>
      <c r="G6582" t="n">
        <v>188</v>
      </c>
      <c r="H6582" t="inlineStr">
        <is>
          <t>Nashville, Tenn.</t>
        </is>
      </c>
      <c r="I6582" t="inlineStr">
        <is>
          <t>Transfer from Southern Miss (2026 portal)</t>
        </is>
      </c>
    </row>
    <row r="6583">
      <c r="A6583" t="inlineStr">
        <is>
          <t>Memphis</t>
        </is>
      </c>
      <c r="B6583" t="n">
        <v>15</v>
      </c>
      <c r="C6583" t="inlineStr">
        <is>
          <t>Elijah Kinsler</t>
        </is>
      </c>
      <c r="D6583" t="inlineStr">
        <is>
          <t>DL</t>
        </is>
      </c>
      <c r="E6583" t="inlineStr">
        <is>
          <t>R-So</t>
        </is>
      </c>
      <c r="F6583" t="inlineStr">
        <is>
          <t>6'3"</t>
        </is>
      </c>
      <c r="G6583" t="n">
        <v>256</v>
      </c>
      <c r="H6583" t="inlineStr">
        <is>
          <t>Oradell, N.J.</t>
        </is>
      </c>
      <c r="I6583" t="inlineStr">
        <is>
          <t>Transfer from Southern Miss (2026 portal)</t>
        </is>
      </c>
    </row>
    <row r="6584">
      <c r="A6584" t="inlineStr">
        <is>
          <t>Memphis</t>
        </is>
      </c>
      <c r="B6584" t="n">
        <v>12</v>
      </c>
      <c r="C6584" t="inlineStr">
        <is>
          <t>Brady Kluse</t>
        </is>
      </c>
      <c r="D6584" t="inlineStr">
        <is>
          <t>WR</t>
        </is>
      </c>
      <c r="E6584" t="inlineStr">
        <is>
          <t>Jr</t>
        </is>
      </c>
      <c r="F6584" t="inlineStr">
        <is>
          <t>6'2"</t>
        </is>
      </c>
      <c r="G6584" t="n">
        <v>199</v>
      </c>
      <c r="H6584" t="inlineStr">
        <is>
          <t>Acworth, Ga.</t>
        </is>
      </c>
    </row>
    <row r="6585">
      <c r="A6585" t="inlineStr">
        <is>
          <t>Memphis</t>
        </is>
      </c>
      <c r="B6585" t="n">
        <v>80</v>
      </c>
      <c r="C6585" t="inlineStr">
        <is>
          <t>Philippe Laforge</t>
        </is>
      </c>
      <c r="D6585" t="inlineStr">
        <is>
          <t>K</t>
        </is>
      </c>
      <c r="E6585" t="inlineStr">
        <is>
          <t>So</t>
        </is>
      </c>
      <c r="F6585" t="inlineStr">
        <is>
          <t>6'1"</t>
        </is>
      </c>
      <c r="G6585" t="n">
        <v>206</v>
      </c>
      <c r="H6585" t="inlineStr">
        <is>
          <t>Chattanooga, Tenn.</t>
        </is>
      </c>
      <c r="I6585" t="inlineStr">
        <is>
          <t>Transfer from Coastal Carolina (2026 portal)</t>
        </is>
      </c>
    </row>
    <row r="6586">
      <c r="A6586" t="inlineStr">
        <is>
          <t>Memphis</t>
        </is>
      </c>
      <c r="B6586" t="n">
        <v>42</v>
      </c>
      <c r="C6586" t="inlineStr">
        <is>
          <t>Gabe Landers</t>
        </is>
      </c>
      <c r="D6586" t="inlineStr">
        <is>
          <t>LS</t>
        </is>
      </c>
      <c r="E6586" t="inlineStr">
        <is>
          <t>Gr</t>
        </is>
      </c>
      <c r="F6586" t="inlineStr">
        <is>
          <t>5'11"</t>
        </is>
      </c>
      <c r="G6586" t="n">
        <v>224</v>
      </c>
      <c r="H6586" t="inlineStr">
        <is>
          <t>Olive Branch, Miss.</t>
        </is>
      </c>
    </row>
    <row r="6587">
      <c r="A6587" t="inlineStr">
        <is>
          <t>Memphis</t>
        </is>
      </c>
      <c r="B6587" t="n">
        <v>54</v>
      </c>
      <c r="C6587" t="inlineStr">
        <is>
          <t>Amir Leonard-Jean Charles</t>
        </is>
      </c>
      <c r="D6587" t="inlineStr">
        <is>
          <t>DL</t>
        </is>
      </c>
      <c r="E6587" t="inlineStr">
        <is>
          <t>R-Fr</t>
        </is>
      </c>
      <c r="F6587" t="inlineStr">
        <is>
          <t>6'4"</t>
        </is>
      </c>
      <c r="G6587" t="n">
        <v>298</v>
      </c>
      <c r="H6587" t="inlineStr">
        <is>
          <t>Brooklyn, N.Y.</t>
        </is>
      </c>
      <c r="I6587" t="inlineStr">
        <is>
          <t>Transfer from Southern Miss (2026 portal)</t>
        </is>
      </c>
    </row>
    <row r="6588">
      <c r="A6588" t="inlineStr">
        <is>
          <t>Memphis</t>
        </is>
      </c>
      <c r="B6588" t="n">
        <v>26</v>
      </c>
      <c r="C6588" t="inlineStr">
        <is>
          <t>Jaylen Lewis</t>
        </is>
      </c>
      <c r="D6588" t="inlineStr">
        <is>
          <t>CB</t>
        </is>
      </c>
      <c r="E6588" t="inlineStr">
        <is>
          <t>R-Fr</t>
        </is>
      </c>
      <c r="F6588" t="inlineStr">
        <is>
          <t>6'0"</t>
        </is>
      </c>
      <c r="G6588" t="n">
        <v>175</v>
      </c>
      <c r="H6588" t="inlineStr">
        <is>
          <t>Jacksonville, Fla.</t>
        </is>
      </c>
    </row>
    <row r="6589">
      <c r="A6589" t="inlineStr">
        <is>
          <t>Memphis</t>
        </is>
      </c>
      <c r="B6589" t="n">
        <v>2</v>
      </c>
      <c r="C6589" t="inlineStr">
        <is>
          <t>Chauncey Logan Jr.</t>
        </is>
      </c>
      <c r="D6589" t="inlineStr">
        <is>
          <t>CB</t>
        </is>
      </c>
      <c r="E6589" t="inlineStr">
        <is>
          <t>R-Sr</t>
        </is>
      </c>
      <c r="F6589" t="inlineStr">
        <is>
          <t>6'1"</t>
        </is>
      </c>
      <c r="G6589" t="n">
        <v>200</v>
      </c>
      <c r="H6589" t="inlineStr">
        <is>
          <t>Salem, Va.</t>
        </is>
      </c>
    </row>
    <row r="6590">
      <c r="A6590" t="inlineStr">
        <is>
          <t>Memphis</t>
        </is>
      </c>
      <c r="B6590" t="n">
        <v>99</v>
      </c>
      <c r="C6590" t="inlineStr">
        <is>
          <t>Devan Lowe</t>
        </is>
      </c>
      <c r="D6590" t="inlineStr">
        <is>
          <t>DL</t>
        </is>
      </c>
      <c r="E6590" t="inlineStr">
        <is>
          <t>Sr</t>
        </is>
      </c>
      <c r="F6590" t="inlineStr">
        <is>
          <t>6'2"</t>
        </is>
      </c>
      <c r="G6590" t="n">
        <v>367</v>
      </c>
      <c r="H6590" t="inlineStr">
        <is>
          <t>Kansas City, Mo.</t>
        </is>
      </c>
      <c r="I6590" t="inlineStr">
        <is>
          <t>Transfer from Georgia Southern (2026 portal)</t>
        </is>
      </c>
    </row>
    <row r="6591">
      <c r="A6591" t="inlineStr">
        <is>
          <t>Memphis</t>
        </is>
      </c>
      <c r="B6591" t="n">
        <v>92</v>
      </c>
      <c r="C6591" t="inlineStr">
        <is>
          <t>JaQuentin Madison</t>
        </is>
      </c>
      <c r="D6591" t="inlineStr">
        <is>
          <t>DL</t>
        </is>
      </c>
      <c r="E6591" t="inlineStr">
        <is>
          <t>R-Fr</t>
        </is>
      </c>
      <c r="F6591" t="inlineStr">
        <is>
          <t>6'2"</t>
        </is>
      </c>
      <c r="G6591" t="n">
        <v>271</v>
      </c>
      <c r="H6591" t="inlineStr">
        <is>
          <t>Alpharetta, Ga.</t>
        </is>
      </c>
    </row>
    <row r="6592">
      <c r="A6592" t="inlineStr">
        <is>
          <t>Memphis</t>
        </is>
      </c>
      <c r="B6592" t="n">
        <v>7</v>
      </c>
      <c r="C6592" t="inlineStr">
        <is>
          <t>Darius Malcolm Jr.</t>
        </is>
      </c>
      <c r="D6592" t="inlineStr">
        <is>
          <t>CB</t>
        </is>
      </c>
      <c r="E6592" t="inlineStr">
        <is>
          <t>R-So</t>
        </is>
      </c>
      <c r="F6592" t="inlineStr">
        <is>
          <t>5'9"</t>
        </is>
      </c>
      <c r="G6592" t="n">
        <v>181</v>
      </c>
      <c r="H6592" t="inlineStr">
        <is>
          <t>Atlanta, Ga.</t>
        </is>
      </c>
      <c r="I6592" t="inlineStr">
        <is>
          <t>Transfer from Wofford (2026 portal)</t>
        </is>
      </c>
    </row>
    <row r="6593">
      <c r="A6593" t="inlineStr">
        <is>
          <t>Memphis</t>
        </is>
      </c>
      <c r="B6593" t="n">
        <v>33</v>
      </c>
      <c r="C6593" t="inlineStr">
        <is>
          <t>Donovan Mathena</t>
        </is>
      </c>
      <c r="D6593" t="inlineStr">
        <is>
          <t>LB</t>
        </is>
      </c>
      <c r="E6593" t="inlineStr">
        <is>
          <t>R-Sr</t>
        </is>
      </c>
      <c r="F6593" t="inlineStr">
        <is>
          <t>6'0"</t>
        </is>
      </c>
      <c r="G6593" t="n">
        <v>235</v>
      </c>
      <c r="H6593" t="inlineStr">
        <is>
          <t>Collierville, Tenn.</t>
        </is>
      </c>
    </row>
    <row r="6594">
      <c r="A6594" t="inlineStr">
        <is>
          <t>Memphis</t>
        </is>
      </c>
      <c r="B6594" t="n">
        <v>78</v>
      </c>
      <c r="C6594" t="inlineStr">
        <is>
          <t>Riley McGehee</t>
        </is>
      </c>
      <c r="D6594" t="inlineStr">
        <is>
          <t>OL</t>
        </is>
      </c>
      <c r="E6594" t="inlineStr">
        <is>
          <t>Jr</t>
        </is>
      </c>
      <c r="F6594" t="inlineStr">
        <is>
          <t>6'5"</t>
        </is>
      </c>
      <c r="G6594" t="n">
        <v>295</v>
      </c>
      <c r="H6594" t="inlineStr">
        <is>
          <t>New Hope, Ala.</t>
        </is>
      </c>
      <c r="I6594" t="inlineStr">
        <is>
          <t>Transfer from Arkansas State (2026 portal)</t>
        </is>
      </c>
    </row>
    <row r="6595">
      <c r="A6595" t="inlineStr">
        <is>
          <t>Memphis</t>
        </is>
      </c>
      <c r="B6595" t="n">
        <v>30</v>
      </c>
      <c r="C6595" t="inlineStr">
        <is>
          <t>Isaiah McGill</t>
        </is>
      </c>
      <c r="D6595" t="inlineStr">
        <is>
          <t>RB</t>
        </is>
      </c>
      <c r="E6595" t="inlineStr">
        <is>
          <t>R-Fr</t>
        </is>
      </c>
      <c r="F6595" t="inlineStr">
        <is>
          <t>5'9"</t>
        </is>
      </c>
      <c r="G6595" t="n">
        <v>190</v>
      </c>
      <c r="H6595" t="inlineStr">
        <is>
          <t>Nashville, Tenn.</t>
        </is>
      </c>
    </row>
    <row r="6596">
      <c r="A6596" t="inlineStr">
        <is>
          <t>Memphis</t>
        </is>
      </c>
      <c r="B6596" t="n">
        <v>11</v>
      </c>
      <c r="C6596" t="inlineStr">
        <is>
          <t>Jaden McKinney</t>
        </is>
      </c>
      <c r="D6596" t="inlineStr">
        <is>
          <t>DL</t>
        </is>
      </c>
      <c r="E6596" t="inlineStr">
        <is>
          <t>Sr</t>
        </is>
      </c>
      <c r="F6596" t="inlineStr">
        <is>
          <t>6'4"</t>
        </is>
      </c>
      <c r="G6596" t="n">
        <v>285</v>
      </c>
      <c r="H6596" t="inlineStr">
        <is>
          <t>Collierville, Tenn.</t>
        </is>
      </c>
      <c r="I6596" t="inlineStr">
        <is>
          <t>Transfer from Southern Miss (2026 portal)</t>
        </is>
      </c>
    </row>
    <row r="6597">
      <c r="A6597" t="inlineStr">
        <is>
          <t>Memphis</t>
        </is>
      </c>
      <c r="B6597" t="n">
        <v>56</v>
      </c>
      <c r="C6597" t="inlineStr">
        <is>
          <t>KJ Miles</t>
        </is>
      </c>
      <c r="D6597" t="inlineStr">
        <is>
          <t>DL</t>
        </is>
      </c>
      <c r="E6597" t="inlineStr">
        <is>
          <t>R-Sr</t>
        </is>
      </c>
      <c r="F6597" t="inlineStr">
        <is>
          <t>6'4"</t>
        </is>
      </c>
      <c r="G6597" t="n">
        <v>289</v>
      </c>
      <c r="H6597" t="inlineStr">
        <is>
          <t>Orange, N.J.</t>
        </is>
      </c>
      <c r="I6597" t="inlineStr">
        <is>
          <t>Transfer from Temple (2026 portal)</t>
        </is>
      </c>
    </row>
    <row r="6598">
      <c r="A6598" t="inlineStr">
        <is>
          <t>Memphis</t>
        </is>
      </c>
      <c r="B6598" t="n">
        <v>18</v>
      </c>
      <c r="C6598" t="inlineStr">
        <is>
          <t>Xavier Miles</t>
        </is>
      </c>
      <c r="D6598" t="inlineStr">
        <is>
          <t>DL</t>
        </is>
      </c>
      <c r="E6598" t="inlineStr">
        <is>
          <t>R-Jr</t>
        </is>
      </c>
      <c r="F6598" t="inlineStr">
        <is>
          <t>6'3"</t>
        </is>
      </c>
      <c r="G6598" t="n">
        <v>315</v>
      </c>
      <c r="H6598" t="inlineStr">
        <is>
          <t>Orange, N.J.</t>
        </is>
      </c>
      <c r="I6598" t="inlineStr">
        <is>
          <t>Transfer from Charlotte (2026 portal)</t>
        </is>
      </c>
    </row>
    <row r="6599">
      <c r="A6599" t="inlineStr">
        <is>
          <t>Memphis</t>
        </is>
      </c>
      <c r="B6599" t="n">
        <v>70</v>
      </c>
      <c r="C6599" t="inlineStr">
        <is>
          <t>Parker Mitchell</t>
        </is>
      </c>
      <c r="D6599" t="inlineStr">
        <is>
          <t>OL</t>
        </is>
      </c>
      <c r="E6599" t="inlineStr">
        <is>
          <t>R-Sr</t>
        </is>
      </c>
      <c r="F6599" t="inlineStr">
        <is>
          <t>6'3"</t>
        </is>
      </c>
      <c r="G6599" t="n">
        <v>299</v>
      </c>
      <c r="H6599" t="inlineStr">
        <is>
          <t>Alabaster, Ala.</t>
        </is>
      </c>
    </row>
    <row r="6600">
      <c r="A6600" t="inlineStr">
        <is>
          <t>Memphis</t>
        </is>
      </c>
      <c r="B6600" t="n">
        <v>94</v>
      </c>
      <c r="C6600" t="inlineStr">
        <is>
          <t>J'Mari Monette</t>
        </is>
      </c>
      <c r="D6600" t="inlineStr">
        <is>
          <t>DL</t>
        </is>
      </c>
      <c r="E6600" t="inlineStr">
        <is>
          <t>R-Sr</t>
        </is>
      </c>
      <c r="F6600" t="inlineStr">
        <is>
          <t>6'3"</t>
        </is>
      </c>
      <c r="G6600" t="n">
        <v>274</v>
      </c>
      <c r="H6600" t="inlineStr">
        <is>
          <t>Alexandria, La.</t>
        </is>
      </c>
      <c r="I6600" t="inlineStr">
        <is>
          <t>Transfer from Indiana (2026 portal)</t>
        </is>
      </c>
    </row>
    <row r="6601">
      <c r="A6601" t="inlineStr">
        <is>
          <t>Memphis</t>
        </is>
      </c>
      <c r="B6601" t="n">
        <v>9</v>
      </c>
      <c r="C6601" t="inlineStr">
        <is>
          <t>Mike Montgomery</t>
        </is>
      </c>
      <c r="D6601" t="inlineStr">
        <is>
          <t>LB</t>
        </is>
      </c>
      <c r="E6601" t="inlineStr">
        <is>
          <t>Sr</t>
        </is>
      </c>
      <c r="F6601" t="inlineStr">
        <is>
          <t>6'3"</t>
        </is>
      </c>
      <c r="G6601" t="n">
        <v>247</v>
      </c>
      <c r="H6601" t="inlineStr">
        <is>
          <t>Seattle, Wash.</t>
        </is>
      </c>
    </row>
    <row r="6602">
      <c r="A6602" t="inlineStr">
        <is>
          <t>Memphis</t>
        </is>
      </c>
      <c r="B6602" t="n">
        <v>31</v>
      </c>
      <c r="C6602" t="inlineStr">
        <is>
          <t>Johnny Moody</t>
        </is>
      </c>
      <c r="D6602" t="inlineStr">
        <is>
          <t>SAF</t>
        </is>
      </c>
      <c r="E6602" t="inlineStr">
        <is>
          <t>Fr</t>
        </is>
      </c>
      <c r="F6602" t="inlineStr">
        <is>
          <t>6'2"</t>
        </is>
      </c>
      <c r="G6602" t="n">
        <v>180</v>
      </c>
      <c r="H6602" t="inlineStr">
        <is>
          <t>Birmingham, Ala.</t>
        </is>
      </c>
    </row>
    <row r="6603">
      <c r="A6603" t="inlineStr">
        <is>
          <t>Memphis</t>
        </is>
      </c>
      <c r="B6603" t="n">
        <v>12</v>
      </c>
      <c r="C6603" t="inlineStr">
        <is>
          <t>Beni Mwamba</t>
        </is>
      </c>
      <c r="D6603" t="inlineStr">
        <is>
          <t>SAF</t>
        </is>
      </c>
      <c r="E6603" t="inlineStr">
        <is>
          <t>Jr</t>
        </is>
      </c>
      <c r="F6603" t="inlineStr">
        <is>
          <t>6'0"</t>
        </is>
      </c>
      <c r="G6603" t="n">
        <v>200</v>
      </c>
      <c r="H6603" t="inlineStr">
        <is>
          <t>Elsmere, Ky.</t>
        </is>
      </c>
    </row>
    <row r="6604">
      <c r="A6604" t="inlineStr">
        <is>
          <t>Memphis</t>
        </is>
      </c>
      <c r="B6604" t="n">
        <v>41</v>
      </c>
      <c r="C6604" t="inlineStr">
        <is>
          <t>Tylon Nash</t>
        </is>
      </c>
      <c r="D6604" t="inlineStr">
        <is>
          <t>LB</t>
        </is>
      </c>
      <c r="E6604" t="inlineStr">
        <is>
          <t>R-Sr</t>
        </is>
      </c>
      <c r="F6604" t="inlineStr">
        <is>
          <t>6'2"</t>
        </is>
      </c>
      <c r="G6604" t="n">
        <v>231</v>
      </c>
      <c r="H6604" t="inlineStr">
        <is>
          <t>Memphis, Tenn.</t>
        </is>
      </c>
    </row>
    <row r="6605">
      <c r="A6605" t="inlineStr">
        <is>
          <t>Memphis</t>
        </is>
      </c>
      <c r="B6605" t="n">
        <v>3</v>
      </c>
      <c r="C6605" t="inlineStr">
        <is>
          <t>Air Noland</t>
        </is>
      </c>
      <c r="D6605" t="inlineStr">
        <is>
          <t>QB</t>
        </is>
      </c>
      <c r="E6605" t="inlineStr">
        <is>
          <t>R-So</t>
        </is>
      </c>
      <c r="F6605" t="inlineStr">
        <is>
          <t>6'2"</t>
        </is>
      </c>
      <c r="G6605" t="n">
        <v>214</v>
      </c>
      <c r="H6605" t="inlineStr">
        <is>
          <t>College Park, Ga.</t>
        </is>
      </c>
      <c r="I6605" t="inlineStr">
        <is>
          <t>Transfer from South Carolina (2026 portal)</t>
        </is>
      </c>
    </row>
    <row r="6606">
      <c r="A6606" t="inlineStr">
        <is>
          <t>Memphis</t>
        </is>
      </c>
      <c r="B6606" t="n">
        <v>14</v>
      </c>
      <c r="C6606" t="inlineStr">
        <is>
          <t>Aidan O'Callaghan</t>
        </is>
      </c>
      <c r="D6606" t="inlineStr">
        <is>
          <t>TE</t>
        </is>
      </c>
      <c r="E6606" t="inlineStr">
        <is>
          <t>R-So</t>
        </is>
      </c>
      <c r="F6606" t="inlineStr">
        <is>
          <t>6'3"</t>
        </is>
      </c>
      <c r="G6606" t="n">
        <v>231</v>
      </c>
      <c r="H6606" t="inlineStr">
        <is>
          <t>Huntington Beach, Calif.</t>
        </is>
      </c>
    </row>
    <row r="6607">
      <c r="A6607" t="inlineStr">
        <is>
          <t>Memphis</t>
        </is>
      </c>
      <c r="B6607" t="n">
        <v>15</v>
      </c>
      <c r="C6607" t="inlineStr">
        <is>
          <t>Gavin Owens</t>
        </is>
      </c>
      <c r="D6607" t="inlineStr">
        <is>
          <t>QB</t>
        </is>
      </c>
      <c r="E6607" t="inlineStr">
        <is>
          <t>Fr</t>
        </is>
      </c>
      <c r="F6607" t="inlineStr">
        <is>
          <t>6'5"</t>
        </is>
      </c>
      <c r="G6607" t="n">
        <v>199</v>
      </c>
      <c r="H6607" t="inlineStr">
        <is>
          <t>Rabun Gap, Ga.</t>
        </is>
      </c>
    </row>
    <row r="6608">
      <c r="A6608" t="inlineStr">
        <is>
          <t>Memphis</t>
        </is>
      </c>
      <c r="B6608" t="n">
        <v>23</v>
      </c>
      <c r="C6608" t="inlineStr">
        <is>
          <t>Jayden Parrish</t>
        </is>
      </c>
      <c r="D6608" t="inlineStr">
        <is>
          <t>LB</t>
        </is>
      </c>
      <c r="E6608" t="inlineStr">
        <is>
          <t>R-So</t>
        </is>
      </c>
      <c r="F6608" t="inlineStr">
        <is>
          <t>6'1"</t>
        </is>
      </c>
      <c r="G6608" t="n">
        <v>237</v>
      </c>
      <c r="H6608" t="inlineStr">
        <is>
          <t>Delray Beach, Fla.</t>
        </is>
      </c>
      <c r="I6608" t="inlineStr">
        <is>
          <t>Transfer from Florida State (2026 portal)</t>
        </is>
      </c>
    </row>
    <row r="6609">
      <c r="A6609" t="inlineStr">
        <is>
          <t>Memphis</t>
        </is>
      </c>
      <c r="B6609" t="n">
        <v>22</v>
      </c>
      <c r="C6609" t="inlineStr">
        <is>
          <t>Eric Perry</t>
        </is>
      </c>
      <c r="D6609" t="inlineStr">
        <is>
          <t>RB</t>
        </is>
      </c>
      <c r="E6609" t="inlineStr">
        <is>
          <t>Fr</t>
        </is>
      </c>
      <c r="F6609" t="inlineStr">
        <is>
          <t>5'10"</t>
        </is>
      </c>
      <c r="G6609" t="n">
        <v>194</v>
      </c>
      <c r="H6609" t="inlineStr">
        <is>
          <t>Southaven, Miss.</t>
        </is>
      </c>
    </row>
    <row r="6610">
      <c r="A6610" t="inlineStr">
        <is>
          <t>Memphis</t>
        </is>
      </c>
      <c r="B6610" t="n">
        <v>17</v>
      </c>
      <c r="C6610" t="inlineStr">
        <is>
          <t>Chase Pinkston</t>
        </is>
      </c>
      <c r="D6610" t="inlineStr">
        <is>
          <t>SAF</t>
        </is>
      </c>
      <c r="E6610" t="inlineStr">
        <is>
          <t>R-So</t>
        </is>
      </c>
      <c r="F6610" t="inlineStr">
        <is>
          <t>6'0"</t>
        </is>
      </c>
      <c r="G6610" t="n">
        <v>190</v>
      </c>
      <c r="H6610" t="inlineStr">
        <is>
          <t>Hattiesburg, Miss.</t>
        </is>
      </c>
    </row>
    <row r="6611">
      <c r="A6611" t="inlineStr">
        <is>
          <t>Memphis</t>
        </is>
      </c>
      <c r="B6611" t="n">
        <v>8</v>
      </c>
      <c r="C6611" t="inlineStr">
        <is>
          <t>Anthony Richard Jr.</t>
        </is>
      </c>
      <c r="D6611" t="inlineStr">
        <is>
          <t>CB</t>
        </is>
      </c>
      <c r="E6611" t="inlineStr">
        <is>
          <t>Gr</t>
        </is>
      </c>
      <c r="F6611" t="inlineStr">
        <is>
          <t>6'1"</t>
        </is>
      </c>
      <c r="G6611" t="n">
        <v>193</v>
      </c>
      <c r="H6611" t="inlineStr">
        <is>
          <t>Lafayette, La.</t>
        </is>
      </c>
      <c r="I6611" t="inlineStr">
        <is>
          <t>Transfer from Southern Miss (2026 portal)</t>
        </is>
      </c>
    </row>
    <row r="6612">
      <c r="A6612" t="inlineStr">
        <is>
          <t>Memphis</t>
        </is>
      </c>
      <c r="B6612" t="n">
        <v>36</v>
      </c>
      <c r="C6612" t="inlineStr">
        <is>
          <t>Jamariez Robinson</t>
        </is>
      </c>
      <c r="D6612" t="inlineStr">
        <is>
          <t>SAF</t>
        </is>
      </c>
      <c r="E6612" t="inlineStr">
        <is>
          <t>R-So</t>
        </is>
      </c>
      <c r="F6612" t="inlineStr">
        <is>
          <t>5'9"</t>
        </is>
      </c>
      <c r="G6612" t="n">
        <v>167</v>
      </c>
      <c r="H6612" t="inlineStr">
        <is>
          <t>Lilburn, Ga.</t>
        </is>
      </c>
    </row>
    <row r="6613">
      <c r="A6613" t="inlineStr">
        <is>
          <t>Memphis</t>
        </is>
      </c>
      <c r="B6613" t="n">
        <v>22</v>
      </c>
      <c r="C6613" t="inlineStr">
        <is>
          <t>Zach Ruffin</t>
        </is>
      </c>
      <c r="D6613" t="inlineStr">
        <is>
          <t>LB</t>
        </is>
      </c>
      <c r="E6613" t="inlineStr">
        <is>
          <t>So</t>
        </is>
      </c>
      <c r="F6613" t="inlineStr">
        <is>
          <t>6'4"</t>
        </is>
      </c>
      <c r="G6613" t="n">
        <v>199</v>
      </c>
      <c r="H6613" t="inlineStr">
        <is>
          <t>Philadelphia, Miss.</t>
        </is>
      </c>
      <c r="I6613" t="inlineStr">
        <is>
          <t>Transfer from Southern Miss (2026 portal)</t>
        </is>
      </c>
    </row>
    <row r="6614">
      <c r="A6614" t="inlineStr">
        <is>
          <t>Memphis</t>
        </is>
      </c>
      <c r="B6614" t="n">
        <v>34</v>
      </c>
      <c r="C6614" t="inlineStr">
        <is>
          <t>Weston Simmons</t>
        </is>
      </c>
      <c r="D6614" t="inlineStr">
        <is>
          <t>LS</t>
        </is>
      </c>
      <c r="E6614" t="inlineStr">
        <is>
          <t>R-Jr</t>
        </is>
      </c>
      <c r="F6614" t="inlineStr">
        <is>
          <t>5'10"</t>
        </is>
      </c>
      <c r="G6614" t="n">
        <v>213</v>
      </c>
      <c r="H6614" t="inlineStr">
        <is>
          <t>Mason, Ohio</t>
        </is>
      </c>
      <c r="I6614" t="inlineStr">
        <is>
          <t>Transfer from Cincinnati (2026 portal)</t>
        </is>
      </c>
    </row>
    <row r="6615">
      <c r="A6615" t="inlineStr">
        <is>
          <t>Memphis</t>
        </is>
      </c>
      <c r="B6615" t="n">
        <v>29</v>
      </c>
      <c r="C6615" t="inlineStr">
        <is>
          <t>Tim Sims</t>
        </is>
      </c>
      <c r="D6615" t="inlineStr">
        <is>
          <t>SAF</t>
        </is>
      </c>
      <c r="E6615" t="inlineStr">
        <is>
          <t>Fr</t>
        </is>
      </c>
      <c r="F6615" t="inlineStr">
        <is>
          <t>6'1"</t>
        </is>
      </c>
      <c r="G6615" t="n">
        <v>194</v>
      </c>
      <c r="H6615" t="inlineStr">
        <is>
          <t>Hampton, Ga.</t>
        </is>
      </c>
    </row>
    <row r="6616">
      <c r="A6616" t="inlineStr">
        <is>
          <t>Memphis</t>
        </is>
      </c>
      <c r="B6616" t="n">
        <v>66</v>
      </c>
      <c r="C6616" t="inlineStr">
        <is>
          <t>Carde Smith</t>
        </is>
      </c>
      <c r="D6616" t="inlineStr">
        <is>
          <t>OL</t>
        </is>
      </c>
      <c r="E6616" t="inlineStr">
        <is>
          <t>R-Fr</t>
        </is>
      </c>
      <c r="F6616" t="inlineStr">
        <is>
          <t>6'6"</t>
        </is>
      </c>
      <c r="G6616" t="n">
        <v>300</v>
      </c>
      <c r="H6616" t="inlineStr">
        <is>
          <t>Mobile, Ala.</t>
        </is>
      </c>
      <c r="I6616" t="inlineStr">
        <is>
          <t>Transfer from Colorado (2026 portal)</t>
        </is>
      </c>
    </row>
    <row r="6617">
      <c r="A6617" t="inlineStr">
        <is>
          <t>Memphis</t>
        </is>
      </c>
      <c r="B6617" t="n">
        <v>3</v>
      </c>
      <c r="C6617" t="inlineStr">
        <is>
          <t>Dylan Smith</t>
        </is>
      </c>
      <c r="D6617" t="inlineStr">
        <is>
          <t>SAF</t>
        </is>
      </c>
      <c r="E6617" t="inlineStr">
        <is>
          <t>R-Jr</t>
        </is>
      </c>
      <c r="F6617" t="inlineStr">
        <is>
          <t>6'0"</t>
        </is>
      </c>
      <c r="G6617" t="n">
        <v>185</v>
      </c>
      <c r="H6617" t="inlineStr">
        <is>
          <t>Little Elm, Texas</t>
        </is>
      </c>
      <c r="I6617" t="inlineStr">
        <is>
          <t>Transfer from Oklahoma State (2026 portal)</t>
        </is>
      </c>
    </row>
    <row r="6618">
      <c r="A6618" t="inlineStr">
        <is>
          <t>Memphis</t>
        </is>
      </c>
      <c r="B6618" t="n">
        <v>82</v>
      </c>
      <c r="C6618" t="inlineStr">
        <is>
          <t>Justice Spann</t>
        </is>
      </c>
      <c r="D6618" t="inlineStr">
        <is>
          <t>WR</t>
        </is>
      </c>
      <c r="E6618" t="inlineStr">
        <is>
          <t>R-So</t>
        </is>
      </c>
      <c r="F6618" t="inlineStr">
        <is>
          <t>6'2"</t>
        </is>
      </c>
      <c r="G6618" t="n">
        <v>218</v>
      </c>
      <c r="H6618" t="inlineStr">
        <is>
          <t>Chandler, Ariz.</t>
        </is>
      </c>
    </row>
    <row r="6619">
      <c r="A6619" t="inlineStr">
        <is>
          <t>Memphis</t>
        </is>
      </c>
      <c r="B6619" t="n">
        <v>34</v>
      </c>
      <c r="C6619" t="inlineStr">
        <is>
          <t>Kadan Spratling</t>
        </is>
      </c>
      <c r="D6619" t="inlineStr">
        <is>
          <t>LB</t>
        </is>
      </c>
      <c r="E6619" t="inlineStr">
        <is>
          <t>Fr</t>
        </is>
      </c>
      <c r="F6619" t="inlineStr">
        <is>
          <t>6'1"</t>
        </is>
      </c>
      <c r="G6619" t="n">
        <v>240</v>
      </c>
      <c r="H6619" t="inlineStr">
        <is>
          <t>Carrollton, Ga.</t>
        </is>
      </c>
    </row>
    <row r="6620">
      <c r="A6620" t="inlineStr">
        <is>
          <t>Memphis</t>
        </is>
      </c>
      <c r="B6620" t="n">
        <v>2</v>
      </c>
      <c r="C6620" t="inlineStr">
        <is>
          <t>Marcus Stokes</t>
        </is>
      </c>
      <c r="D6620" t="inlineStr">
        <is>
          <t>QB</t>
        </is>
      </c>
      <c r="E6620" t="inlineStr">
        <is>
          <t>R-Jr</t>
        </is>
      </c>
      <c r="F6620" t="inlineStr">
        <is>
          <t>6'2"</t>
        </is>
      </c>
      <c r="G6620" t="n">
        <v>209</v>
      </c>
      <c r="H6620" t="inlineStr">
        <is>
          <t>St. Augustine, Fla.</t>
        </is>
      </c>
      <c r="I6620" t="inlineStr">
        <is>
          <t>Transfer from West Florida (2026 portal)</t>
        </is>
      </c>
    </row>
    <row r="6621">
      <c r="A6621" t="inlineStr">
        <is>
          <t>Memphis</t>
        </is>
      </c>
      <c r="B6621" t="n">
        <v>14</v>
      </c>
      <c r="C6621" t="inlineStr">
        <is>
          <t>J'Mond Tapp</t>
        </is>
      </c>
      <c r="D6621" t="inlineStr">
        <is>
          <t>DL</t>
        </is>
      </c>
      <c r="E6621" t="inlineStr">
        <is>
          <t>R-Sr</t>
        </is>
      </c>
      <c r="F6621" t="inlineStr">
        <is>
          <t>6'3"</t>
        </is>
      </c>
      <c r="G6621" t="n">
        <v>256</v>
      </c>
      <c r="H6621" t="inlineStr">
        <is>
          <t>Donaldsonville, La.</t>
        </is>
      </c>
      <c r="I6621" t="inlineStr">
        <is>
          <t>Transfer from Southern Miss (2026 portal)</t>
        </is>
      </c>
    </row>
    <row r="6622">
      <c r="A6622" t="inlineStr">
        <is>
          <t>Memphis</t>
        </is>
      </c>
      <c r="B6622" t="n">
        <v>42</v>
      </c>
      <c r="C6622" t="inlineStr">
        <is>
          <t>Christian Thatcher</t>
        </is>
      </c>
      <c r="D6622" t="inlineStr">
        <is>
          <t>LB</t>
        </is>
      </c>
      <c r="E6622" t="inlineStr">
        <is>
          <t>R-Fr</t>
        </is>
      </c>
      <c r="F6622" t="inlineStr">
        <is>
          <t>6'2"</t>
        </is>
      </c>
      <c r="G6622" t="n">
        <v>207</v>
      </c>
      <c r="H6622" t="inlineStr">
        <is>
          <t>Las Vegas, Nev.</t>
        </is>
      </c>
      <c r="I6622" t="inlineStr">
        <is>
          <t>Transfer from Utah (2026 portal)</t>
        </is>
      </c>
    </row>
    <row r="6623">
      <c r="A6623" t="inlineStr">
        <is>
          <t>Memphis</t>
        </is>
      </c>
      <c r="B6623" t="n">
        <v>74</v>
      </c>
      <c r="C6623" t="inlineStr">
        <is>
          <t>Richard Thigpen</t>
        </is>
      </c>
      <c r="D6623" t="inlineStr">
        <is>
          <t>OL</t>
        </is>
      </c>
      <c r="E6623" t="inlineStr">
        <is>
          <t>Fr</t>
        </is>
      </c>
      <c r="F6623" t="inlineStr">
        <is>
          <t>6'6"</t>
        </is>
      </c>
      <c r="G6623" t="n">
        <v>349</v>
      </c>
      <c r="H6623" t="inlineStr">
        <is>
          <t>Nashville, Tenn.</t>
        </is>
      </c>
    </row>
    <row r="6624">
      <c r="A6624" t="inlineStr">
        <is>
          <t>Memphis</t>
        </is>
      </c>
      <c r="B6624" t="n">
        <v>95</v>
      </c>
      <c r="C6624" t="inlineStr">
        <is>
          <t>Eric Thomas</t>
        </is>
      </c>
      <c r="D6624" t="inlineStr">
        <is>
          <t>DL</t>
        </is>
      </c>
      <c r="E6624" t="inlineStr">
        <is>
          <t>R-Fr</t>
        </is>
      </c>
      <c r="F6624" t="inlineStr">
        <is>
          <t>6'5"</t>
        </is>
      </c>
      <c r="G6624" t="n">
        <v>360</v>
      </c>
      <c r="H6624" t="inlineStr">
        <is>
          <t>Miami, Fla.</t>
        </is>
      </c>
      <c r="I6624" t="inlineStr">
        <is>
          <t>Transfer from Syracuse (2026 portal)</t>
        </is>
      </c>
    </row>
    <row r="6625">
      <c r="A6625" t="inlineStr">
        <is>
          <t>Memphis</t>
        </is>
      </c>
      <c r="B6625" t="n">
        <v>35</v>
      </c>
      <c r="C6625" t="inlineStr">
        <is>
          <t>DeAngelo Thompson</t>
        </is>
      </c>
      <c r="D6625" t="inlineStr">
        <is>
          <t>DL</t>
        </is>
      </c>
      <c r="E6625" t="inlineStr">
        <is>
          <t>R-Fr</t>
        </is>
      </c>
      <c r="F6625" t="inlineStr">
        <is>
          <t>6'2"</t>
        </is>
      </c>
      <c r="G6625" t="n">
        <v>235</v>
      </c>
      <c r="H6625" t="inlineStr">
        <is>
          <t>Miami, Fla.</t>
        </is>
      </c>
      <c r="I6625" t="inlineStr">
        <is>
          <t>Transfer from Syracuse (2026 portal)</t>
        </is>
      </c>
    </row>
    <row r="6626">
      <c r="A6626" t="inlineStr">
        <is>
          <t>Memphis</t>
        </is>
      </c>
      <c r="B6626" t="n">
        <v>23</v>
      </c>
      <c r="C6626" t="inlineStr">
        <is>
          <t>Jordan Thompson</t>
        </is>
      </c>
      <c r="D6626" t="inlineStr">
        <is>
          <t>RB</t>
        </is>
      </c>
      <c r="E6626" t="inlineStr">
        <is>
          <t>Fr</t>
        </is>
      </c>
      <c r="F6626" t="inlineStr">
        <is>
          <t>6'0"</t>
        </is>
      </c>
      <c r="G6626" t="n">
        <v>201</v>
      </c>
      <c r="H6626" t="inlineStr">
        <is>
          <t>Pompano Beach, Fla.</t>
        </is>
      </c>
    </row>
    <row r="6627">
      <c r="A6627" t="inlineStr">
        <is>
          <t>Memphis</t>
        </is>
      </c>
      <c r="B6627" t="n">
        <v>38</v>
      </c>
      <c r="C6627" t="inlineStr">
        <is>
          <t>Xavier Thompson</t>
        </is>
      </c>
      <c r="D6627" t="inlineStr">
        <is>
          <t>CB</t>
        </is>
      </c>
      <c r="E6627" t="inlineStr">
        <is>
          <t>R-Fr</t>
        </is>
      </c>
      <c r="F6627" t="inlineStr">
        <is>
          <t>6'1"</t>
        </is>
      </c>
      <c r="G6627" t="n">
        <v>199</v>
      </c>
      <c r="H6627" t="inlineStr">
        <is>
          <t>Cantoment, Fla.</t>
        </is>
      </c>
    </row>
    <row r="6628">
      <c r="A6628" t="inlineStr">
        <is>
          <t>Memphis</t>
        </is>
      </c>
      <c r="B6628" t="n">
        <v>4</v>
      </c>
      <c r="C6628" t="inlineStr">
        <is>
          <t>Terrell Timmons Jr.</t>
        </is>
      </c>
      <c r="D6628" t="inlineStr">
        <is>
          <t>WR</t>
        </is>
      </c>
      <c r="E6628" t="inlineStr">
        <is>
          <t>R-Sr</t>
        </is>
      </c>
      <c r="F6628" t="inlineStr">
        <is>
          <t>6'2"</t>
        </is>
      </c>
      <c r="G6628" t="n">
        <v>184</v>
      </c>
      <c r="H6628" t="inlineStr">
        <is>
          <t>Greensboro, N.C.</t>
        </is>
      </c>
      <c r="I6628" t="inlineStr">
        <is>
          <t>Transfer from Colorado (2026 portal)</t>
        </is>
      </c>
    </row>
    <row r="6629">
      <c r="A6629" t="inlineStr">
        <is>
          <t>Memphis</t>
        </is>
      </c>
      <c r="B6629" t="n">
        <v>0</v>
      </c>
      <c r="C6629" t="inlineStr">
        <is>
          <t>Hunter Tipton</t>
        </is>
      </c>
      <c r="D6629" t="inlineStr">
        <is>
          <t>TE</t>
        </is>
      </c>
      <c r="E6629" t="inlineStr">
        <is>
          <t>R-Sr</t>
        </is>
      </c>
      <c r="F6629" t="inlineStr">
        <is>
          <t>6'5"</t>
        </is>
      </c>
      <c r="G6629" t="n">
        <v>241</v>
      </c>
      <c r="H6629" t="inlineStr">
        <is>
          <t>Timpson, Texas</t>
        </is>
      </c>
      <c r="I6629" t="inlineStr">
        <is>
          <t>Transfer from Middle Tennessee (2026 portal)</t>
        </is>
      </c>
    </row>
    <row r="6630">
      <c r="A6630" t="inlineStr">
        <is>
          <t>Memphis</t>
        </is>
      </c>
      <c r="B6630" t="n">
        <v>16</v>
      </c>
      <c r="C6630" t="inlineStr">
        <is>
          <t>Grant Troutman</t>
        </is>
      </c>
      <c r="D6630" t="inlineStr">
        <is>
          <t>QB</t>
        </is>
      </c>
      <c r="E6630" t="inlineStr">
        <is>
          <t>R-Fr</t>
        </is>
      </c>
      <c r="F6630" t="inlineStr">
        <is>
          <t>6'6"</t>
        </is>
      </c>
      <c r="G6630" t="n">
        <v>189</v>
      </c>
      <c r="H6630" t="inlineStr">
        <is>
          <t>Collierville, Tenn.</t>
        </is>
      </c>
    </row>
    <row r="6631">
      <c r="A6631" t="inlineStr">
        <is>
          <t>Memphis</t>
        </is>
      </c>
      <c r="B6631" t="n">
        <v>30</v>
      </c>
      <c r="C6631" t="inlineStr">
        <is>
          <t>Harrison Tuck</t>
        </is>
      </c>
      <c r="D6631" t="inlineStr">
        <is>
          <t>P</t>
        </is>
      </c>
      <c r="E6631" t="inlineStr">
        <is>
          <t>Sr</t>
        </is>
      </c>
      <c r="F6631" t="inlineStr">
        <is>
          <t>6'2"</t>
        </is>
      </c>
      <c r="G6631" t="n">
        <v>236</v>
      </c>
      <c r="H6631" t="inlineStr">
        <is>
          <t>Mt. Crawford, South Australia, Australia</t>
        </is>
      </c>
      <c r="I6631" t="inlineStr">
        <is>
          <t>Transfer from Alabama State (2026 portal)</t>
        </is>
      </c>
    </row>
    <row r="6632">
      <c r="A6632" t="inlineStr">
        <is>
          <t>Memphis</t>
        </is>
      </c>
      <c r="B6632" t="n">
        <v>58</v>
      </c>
      <c r="C6632" t="inlineStr">
        <is>
          <t>Bryce Vaughn</t>
        </is>
      </c>
      <c r="D6632" t="inlineStr">
        <is>
          <t>OL</t>
        </is>
      </c>
      <c r="E6632" t="inlineStr">
        <is>
          <t>R-Fr</t>
        </is>
      </c>
      <c r="F6632" t="inlineStr">
        <is>
          <t>6'7"</t>
        </is>
      </c>
      <c r="G6632" t="n">
        <v>278</v>
      </c>
      <c r="H6632" t="inlineStr">
        <is>
          <t>Nettleton, Miss.</t>
        </is>
      </c>
    </row>
    <row r="6633">
      <c r="A6633" t="inlineStr">
        <is>
          <t>Memphis</t>
        </is>
      </c>
      <c r="B6633" t="n">
        <v>43</v>
      </c>
      <c r="C6633" t="inlineStr">
        <is>
          <t>Wolf Walker</t>
        </is>
      </c>
      <c r="D6633" t="inlineStr">
        <is>
          <t>LB</t>
        </is>
      </c>
      <c r="E6633" t="inlineStr">
        <is>
          <t>R-Fr</t>
        </is>
      </c>
      <c r="F6633" t="inlineStr">
        <is>
          <t>6'0"</t>
        </is>
      </c>
      <c r="G6633" t="n">
        <v>205</v>
      </c>
      <c r="H6633" t="inlineStr">
        <is>
          <t>Atlanta, Ga.</t>
        </is>
      </c>
    </row>
    <row r="6634">
      <c r="A6634" t="inlineStr">
        <is>
          <t>Memphis</t>
        </is>
      </c>
      <c r="B6634" t="n">
        <v>10</v>
      </c>
      <c r="C6634" t="inlineStr">
        <is>
          <t>Justin Wallace</t>
        </is>
      </c>
      <c r="D6634" t="inlineStr">
        <is>
          <t>DL</t>
        </is>
      </c>
      <c r="E6634" t="inlineStr">
        <is>
          <t>R-Sr</t>
        </is>
      </c>
      <c r="F6634" t="inlineStr">
        <is>
          <t>6'2"</t>
        </is>
      </c>
      <c r="G6634" t="n">
        <v>250</v>
      </c>
      <c r="H6634" t="inlineStr">
        <is>
          <t>West Palm Beach, Fla.</t>
        </is>
      </c>
      <c r="I6634" t="inlineStr">
        <is>
          <t>Transfer from Western Carolina (2026 portal)</t>
        </is>
      </c>
    </row>
    <row r="6635">
      <c r="A6635" t="inlineStr">
        <is>
          <t>Memphis</t>
        </is>
      </c>
      <c r="B6635" t="n">
        <v>19</v>
      </c>
      <c r="C6635" t="inlineStr">
        <is>
          <t>Ethan Wilder</t>
        </is>
      </c>
      <c r="D6635" t="inlineStr">
        <is>
          <t>CB</t>
        </is>
      </c>
      <c r="E6635" t="inlineStr">
        <is>
          <t>R-So</t>
        </is>
      </c>
      <c r="F6635" t="inlineStr">
        <is>
          <t>5'10"</t>
        </is>
      </c>
      <c r="G6635" t="n">
        <v>170</v>
      </c>
      <c r="H6635" t="inlineStr">
        <is>
          <t>Gordo, Ala.</t>
        </is>
      </c>
    </row>
    <row r="6636">
      <c r="A6636" t="inlineStr">
        <is>
          <t>Memphis</t>
        </is>
      </c>
      <c r="B6636" t="n">
        <v>32</v>
      </c>
      <c r="C6636" t="inlineStr">
        <is>
          <t>Dilan Williamson</t>
        </is>
      </c>
      <c r="D6636" t="inlineStr">
        <is>
          <t>CB</t>
        </is>
      </c>
      <c r="E6636" t="inlineStr">
        <is>
          <t>R-Sr</t>
        </is>
      </c>
      <c r="F6636" t="inlineStr">
        <is>
          <t>5'11"</t>
        </is>
      </c>
      <c r="G6636" t="n">
        <v>185</v>
      </c>
      <c r="H6636" t="inlineStr">
        <is>
          <t>Kenosha, Wis.</t>
        </is>
      </c>
      <c r="I6636" t="inlineStr">
        <is>
          <t>Transfer from Concordia St. Paul (2026 portal)</t>
        </is>
      </c>
    </row>
    <row r="6637">
      <c r="A6637" t="inlineStr">
        <is>
          <t>Memphis</t>
        </is>
      </c>
      <c r="B6637" t="n">
        <v>55</v>
      </c>
      <c r="C6637" t="inlineStr">
        <is>
          <t>Maarten Woudsma</t>
        </is>
      </c>
      <c r="D6637" t="inlineStr">
        <is>
          <t>OL</t>
        </is>
      </c>
      <c r="E6637" t="inlineStr">
        <is>
          <t>R-Sr</t>
        </is>
      </c>
      <c r="F6637" t="inlineStr">
        <is>
          <t>6'5"</t>
        </is>
      </c>
      <c r="G6637" t="n">
        <v>305</v>
      </c>
      <c r="H6637" t="inlineStr">
        <is>
          <t>Amersfoort, Netherlands</t>
        </is>
      </c>
    </row>
    <row r="6638">
      <c r="A6638" t="inlineStr">
        <is>
          <t>Miami</t>
        </is>
      </c>
      <c r="B6638" t="n">
        <v>32</v>
      </c>
      <c r="C6638" t="inlineStr">
        <is>
          <t>Justin "JJ" Edwards</t>
        </is>
      </c>
      <c r="D6638" t="inlineStr">
        <is>
          <t>Linebacker</t>
        </is>
      </c>
      <c r="E6638" t="inlineStr">
        <is>
          <t>Freshman</t>
        </is>
      </c>
      <c r="F6638" t="inlineStr">
        <is>
          <t>6'1"</t>
        </is>
      </c>
      <c r="G6638" t="n">
        <v>205</v>
      </c>
      <c r="H6638" t="inlineStr">
        <is>
          <t>Orlando, Fla.</t>
        </is>
      </c>
    </row>
    <row r="6639">
      <c r="A6639" t="inlineStr">
        <is>
          <t>Miami</t>
        </is>
      </c>
      <c r="B6639" t="n">
        <v>29</v>
      </c>
      <c r="C6639" t="inlineStr">
        <is>
          <t>Romanas "OJ" Frederique Jr.</t>
        </is>
      </c>
      <c r="D6639" t="inlineStr">
        <is>
          <t>Defensive Back</t>
        </is>
      </c>
      <c r="E6639" t="inlineStr">
        <is>
          <t>Junior</t>
        </is>
      </c>
      <c r="F6639" t="inlineStr">
        <is>
          <t>6'0"</t>
        </is>
      </c>
      <c r="G6639" t="n">
        <v>185</v>
      </c>
      <c r="H6639" t="inlineStr">
        <is>
          <t>Deerfield Beach, Fla.</t>
        </is>
      </c>
    </row>
    <row r="6640">
      <c r="A6640" t="inlineStr">
        <is>
          <t>Miami</t>
        </is>
      </c>
      <c r="B6640" t="n">
        <v>65</v>
      </c>
      <c r="C6640" t="inlineStr">
        <is>
          <t>Seuseu "SJ" Alofaituli</t>
        </is>
      </c>
      <c r="D6640" t="inlineStr">
        <is>
          <t>Offensive Line</t>
        </is>
      </c>
      <c r="E6640" t="inlineStr">
        <is>
          <t>Sophomore</t>
        </is>
      </c>
      <c r="F6640" t="inlineStr">
        <is>
          <t>6'2"</t>
        </is>
      </c>
      <c r="G6640" t="n">
        <v>290</v>
      </c>
      <c r="H6640" t="inlineStr">
        <is>
          <t>Las Vegas, Nev.</t>
        </is>
      </c>
    </row>
    <row r="6641">
      <c r="A6641" t="inlineStr">
        <is>
          <t>Miami</t>
        </is>
      </c>
      <c r="B6641" t="n">
        <v>15</v>
      </c>
      <c r="C6641" t="inlineStr">
        <is>
          <t>Judd Anderson</t>
        </is>
      </c>
      <c r="D6641" t="inlineStr">
        <is>
          <t>Quarterback</t>
        </is>
      </c>
      <c r="E6641" t="inlineStr">
        <is>
          <t>Redshirt Sophomore</t>
        </is>
      </c>
      <c r="F6641" t="inlineStr">
        <is>
          <t>6'7"</t>
        </is>
      </c>
      <c r="G6641" t="n">
        <v>230</v>
      </c>
      <c r="H6641" t="inlineStr">
        <is>
          <t>Gray, Ga.</t>
        </is>
      </c>
    </row>
    <row r="6642">
      <c r="A6642" t="inlineStr">
        <is>
          <t>Miami</t>
        </is>
      </c>
      <c r="B6642" t="n">
        <v>16</v>
      </c>
      <c r="C6642" t="inlineStr">
        <is>
          <t>Ja&amp;#039;Boree Antoine</t>
        </is>
      </c>
      <c r="D6642" t="inlineStr">
        <is>
          <t>Defensive Back</t>
        </is>
      </c>
      <c r="E6642" t="inlineStr">
        <is>
          <t>Sophomore</t>
        </is>
      </c>
      <c r="F6642" t="inlineStr">
        <is>
          <t>6'1"</t>
        </is>
      </c>
      <c r="G6642" t="n">
        <v>180</v>
      </c>
      <c r="H6642" t="inlineStr">
        <is>
          <t>New Iberia, La.</t>
        </is>
      </c>
    </row>
    <row r="6643">
      <c r="A6643" t="inlineStr">
        <is>
          <t>Miami</t>
        </is>
      </c>
      <c r="B6643" t="n">
        <v>44</v>
      </c>
      <c r="C6643" t="inlineStr">
        <is>
          <t>Tyson Bacon</t>
        </is>
      </c>
      <c r="D6643" t="inlineStr">
        <is>
          <t>Defensive Line</t>
        </is>
      </c>
      <c r="E6643" t="inlineStr">
        <is>
          <t>Freshman</t>
        </is>
      </c>
      <c r="F6643" t="inlineStr">
        <is>
          <t>6'4"</t>
        </is>
      </c>
      <c r="G6643" t="n">
        <v>275</v>
      </c>
      <c r="H6643" t="inlineStr">
        <is>
          <t>Hoover, Ala.</t>
        </is>
      </c>
    </row>
    <row r="6644">
      <c r="A6644" t="inlineStr">
        <is>
          <t>Miami</t>
        </is>
      </c>
      <c r="B6644" t="n">
        <v>18</v>
      </c>
      <c r="C6644" t="inlineStr">
        <is>
          <t>Cooper Barkate</t>
        </is>
      </c>
      <c r="D6644" t="inlineStr">
        <is>
          <t>Wide Receiver</t>
        </is>
      </c>
      <c r="E6644" t="inlineStr">
        <is>
          <t>Redshirt Senior</t>
        </is>
      </c>
      <c r="F6644" t="inlineStr">
        <is>
          <t>6'1"</t>
        </is>
      </c>
      <c r="G6644" t="n">
        <v>195</v>
      </c>
      <c r="H6644" t="inlineStr">
        <is>
          <t>Newport Beach, Calif.</t>
        </is>
      </c>
      <c r="I6644" t="inlineStr">
        <is>
          <t>Transfer from Duke (2026 portal)</t>
        </is>
      </c>
    </row>
    <row r="6645">
      <c r="A6645" t="inlineStr">
        <is>
          <t>Miami</t>
        </is>
      </c>
      <c r="B6645" t="n">
        <v>18</v>
      </c>
      <c r="C6645" t="inlineStr">
        <is>
          <t>Armondo Blount</t>
        </is>
      </c>
      <c r="D6645" t="inlineStr">
        <is>
          <t>Defensive Line</t>
        </is>
      </c>
      <c r="E6645" t="inlineStr">
        <is>
          <t>Junior</t>
        </is>
      </c>
      <c r="F6645" t="inlineStr">
        <is>
          <t>6'4"</t>
        </is>
      </c>
      <c r="G6645" t="n">
        <v>265</v>
      </c>
      <c r="H6645" t="inlineStr">
        <is>
          <t>Fort Lauderdale, Fla.</t>
        </is>
      </c>
    </row>
    <row r="6646">
      <c r="A6646" t="inlineStr">
        <is>
          <t>Miami</t>
        </is>
      </c>
      <c r="B6646" t="n">
        <v>11</v>
      </c>
      <c r="C6646" t="inlineStr">
        <is>
          <t>Kamal Bonner</t>
        </is>
      </c>
      <c r="D6646" t="inlineStr">
        <is>
          <t>Linebacker</t>
        </is>
      </c>
      <c r="E6646" t="inlineStr">
        <is>
          <t>Redshirt Junior</t>
        </is>
      </c>
      <c r="F6646" t="inlineStr">
        <is>
          <t>6'2"</t>
        </is>
      </c>
      <c r="G6646" t="n">
        <v>215</v>
      </c>
      <c r="H6646" t="inlineStr">
        <is>
          <t>Moultrie, Ga.</t>
        </is>
      </c>
    </row>
    <row r="6647">
      <c r="A6647" t="inlineStr">
        <is>
          <t>Miami</t>
        </is>
      </c>
      <c r="B6647" t="n">
        <v>46</v>
      </c>
      <c r="C6647" t="inlineStr">
        <is>
          <t>Adam Booker</t>
        </is>
      </c>
      <c r="D6647" t="inlineStr">
        <is>
          <t>Longsnapper</t>
        </is>
      </c>
      <c r="E6647" t="inlineStr">
        <is>
          <t>Redshirt Senior</t>
        </is>
      </c>
      <c r="F6647" t="inlineStr">
        <is>
          <t>6'4"</t>
        </is>
      </c>
      <c r="G6647" t="n">
        <v>215</v>
      </c>
      <c r="H6647" t="inlineStr">
        <is>
          <t>Holly Springs, N.C.</t>
        </is>
      </c>
    </row>
    <row r="6648">
      <c r="A6648" t="inlineStr">
        <is>
          <t>Miami</t>
        </is>
      </c>
      <c r="B6648" t="n">
        <v>18</v>
      </c>
      <c r="C6648" t="inlineStr">
        <is>
          <t>Joe Borchers</t>
        </is>
      </c>
      <c r="D6648" t="inlineStr">
        <is>
          <t>Quarterback</t>
        </is>
      </c>
      <c r="E6648" t="inlineStr">
        <is>
          <t>Redshirt Junior</t>
        </is>
      </c>
      <c r="F6648" t="inlineStr">
        <is>
          <t>6'3"</t>
        </is>
      </c>
      <c r="G6648" t="n">
        <v>230</v>
      </c>
      <c r="H6648" t="inlineStr">
        <is>
          <t>Sarasota, Fla.</t>
        </is>
      </c>
    </row>
    <row r="6649">
      <c r="A6649" t="inlineStr">
        <is>
          <t>Miami</t>
        </is>
      </c>
      <c r="B6649" t="n">
        <v>14</v>
      </c>
      <c r="C6649" t="inlineStr">
        <is>
          <t>Israel Briggs</t>
        </is>
      </c>
      <c r="D6649" t="inlineStr">
        <is>
          <t>Tight End</t>
        </is>
      </c>
      <c r="E6649" t="inlineStr">
        <is>
          <t>Freshman</t>
        </is>
      </c>
      <c r="F6649" t="inlineStr">
        <is>
          <t>6'4"</t>
        </is>
      </c>
      <c r="G6649" t="n">
        <v>215</v>
      </c>
      <c r="H6649" t="inlineStr">
        <is>
          <t>Clovis, Calif.</t>
        </is>
      </c>
    </row>
    <row r="6650">
      <c r="A6650" t="inlineStr">
        <is>
          <t>Miami</t>
        </is>
      </c>
      <c r="B6650" t="n">
        <v>6</v>
      </c>
      <c r="C6650" t="inlineStr">
        <is>
          <t>CharMar Brown</t>
        </is>
      </c>
      <c r="D6650" t="inlineStr">
        <is>
          <t>Running Back</t>
        </is>
      </c>
      <c r="E6650" t="inlineStr">
        <is>
          <t>Redshirt Junior</t>
        </is>
      </c>
      <c r="F6650" t="inlineStr">
        <is>
          <t>5'11"</t>
        </is>
      </c>
      <c r="G6650" t="n">
        <v>220</v>
      </c>
      <c r="H6650" t="inlineStr">
        <is>
          <t>Omaha, Neb.</t>
        </is>
      </c>
    </row>
    <row r="6651">
      <c r="A6651" t="inlineStr">
        <is>
          <t>Miami</t>
        </is>
      </c>
      <c r="B6651" t="n">
        <v>2</v>
      </c>
      <c r="C6651" t="inlineStr">
        <is>
          <t>Damari Brown</t>
        </is>
      </c>
      <c r="D6651" t="inlineStr">
        <is>
          <t>Defensive Back</t>
        </is>
      </c>
      <c r="E6651" t="inlineStr">
        <is>
          <t>Redshirt Junior</t>
        </is>
      </c>
      <c r="F6651" t="inlineStr">
        <is>
          <t>6'2"</t>
        </is>
      </c>
      <c r="G6651" t="n">
        <v>195</v>
      </c>
      <c r="H6651" t="inlineStr">
        <is>
          <t>Plantation, Fla.</t>
        </is>
      </c>
    </row>
    <row r="6652">
      <c r="A6652" t="inlineStr">
        <is>
          <t>Miami</t>
        </is>
      </c>
      <c r="B6652" t="n">
        <v>66</v>
      </c>
      <c r="C6652" t="inlineStr">
        <is>
          <t>Max Buchanan</t>
        </is>
      </c>
      <c r="D6652" t="inlineStr">
        <is>
          <t>Offensive Line</t>
        </is>
      </c>
      <c r="E6652" t="inlineStr">
        <is>
          <t>Sophomore</t>
        </is>
      </c>
      <c r="F6652" t="inlineStr">
        <is>
          <t>6'4"</t>
        </is>
      </c>
      <c r="G6652" t="n">
        <v>310</v>
      </c>
      <c r="H6652" t="inlineStr">
        <is>
          <t>Sanford, Fla.</t>
        </is>
      </c>
    </row>
    <row r="6653">
      <c r="A6653" t="inlineStr">
        <is>
          <t>Miami</t>
        </is>
      </c>
      <c r="B6653" t="n">
        <v>40</v>
      </c>
      <c r="C6653" t="inlineStr">
        <is>
          <t>Brennan Burton</t>
        </is>
      </c>
      <c r="D6653" t="inlineStr">
        <is>
          <t>Wide Receiver</t>
        </is>
      </c>
      <c r="E6653" t="inlineStr">
        <is>
          <t>Redshirt Sophomore</t>
        </is>
      </c>
      <c r="F6653" t="inlineStr">
        <is>
          <t>6'0"</t>
        </is>
      </c>
      <c r="G6653" t="n">
        <v>205</v>
      </c>
      <c r="H6653" t="inlineStr">
        <is>
          <t>Virginia Beach, Va.</t>
        </is>
      </c>
    </row>
    <row r="6654">
      <c r="A6654" t="inlineStr">
        <is>
          <t>Miami</t>
        </is>
      </c>
      <c r="B6654" t="n">
        <v>72</v>
      </c>
      <c r="C6654" t="inlineStr">
        <is>
          <t>Demetrius Campbell</t>
        </is>
      </c>
      <c r="D6654" t="inlineStr">
        <is>
          <t>Offensive Line</t>
        </is>
      </c>
      <c r="E6654" t="inlineStr">
        <is>
          <t>Redshirt Freshman</t>
        </is>
      </c>
      <c r="F6654" t="inlineStr">
        <is>
          <t>6'6"</t>
        </is>
      </c>
      <c r="G6654" t="n">
        <v>330</v>
      </c>
      <c r="H6654" t="inlineStr">
        <is>
          <t>Orlando, Fla.</t>
        </is>
      </c>
    </row>
    <row r="6655">
      <c r="A6655" t="inlineStr">
        <is>
          <t>Miami</t>
        </is>
      </c>
      <c r="B6655" t="n">
        <v>34</v>
      </c>
      <c r="C6655" t="inlineStr">
        <is>
          <t>Jordan Campbell</t>
        </is>
      </c>
      <c r="D6655" t="inlineStr">
        <is>
          <t>Linebacker</t>
        </is>
      </c>
      <c r="E6655" t="inlineStr">
        <is>
          <t>Freshman</t>
        </is>
      </c>
      <c r="F6655" t="inlineStr">
        <is>
          <t>6'1"</t>
        </is>
      </c>
      <c r="G6655" t="n">
        <v>225</v>
      </c>
      <c r="H6655" t="inlineStr">
        <is>
          <t>Carol City, Fla.</t>
        </is>
      </c>
    </row>
    <row r="6656">
      <c r="A6656" t="inlineStr">
        <is>
          <t>Miami</t>
        </is>
      </c>
      <c r="B6656" t="n">
        <v>79</v>
      </c>
      <c r="C6656" t="inlineStr">
        <is>
          <t>Jackson Cantwell</t>
        </is>
      </c>
      <c r="D6656" t="inlineStr">
        <is>
          <t>Offensive Line</t>
        </is>
      </c>
      <c r="E6656" t="inlineStr">
        <is>
          <t>Freshman</t>
        </is>
      </c>
      <c r="F6656" t="inlineStr">
        <is>
          <t>6'8"</t>
        </is>
      </c>
      <c r="G6656" t="n">
        <v>330</v>
      </c>
      <c r="H6656" t="inlineStr">
        <is>
          <t>Nixa, Mo.</t>
        </is>
      </c>
    </row>
    <row r="6657">
      <c r="A6657" t="inlineStr">
        <is>
          <t>Miami</t>
        </is>
      </c>
      <c r="B6657" t="n">
        <v>91</v>
      </c>
      <c r="C6657" t="inlineStr">
        <is>
          <t>Jarquez Carter</t>
        </is>
      </c>
      <c r="D6657" t="inlineStr">
        <is>
          <t>Defensive Line</t>
        </is>
      </c>
      <c r="E6657" t="inlineStr">
        <is>
          <t>Sophomore</t>
        </is>
      </c>
      <c r="F6657" t="inlineStr">
        <is>
          <t>6'1"</t>
        </is>
      </c>
      <c r="G6657" t="n">
        <v>288</v>
      </c>
      <c r="H6657" t="inlineStr">
        <is>
          <t>Newberry, Fla.</t>
        </is>
      </c>
      <c r="I6657" t="inlineStr">
        <is>
          <t>Transfer from Ohio State (2026 portal)</t>
        </is>
      </c>
    </row>
    <row r="6658">
      <c r="A6658" t="inlineStr">
        <is>
          <t>Miami</t>
        </is>
      </c>
      <c r="B6658" t="n">
        <v>80</v>
      </c>
      <c r="C6658" t="inlineStr">
        <is>
          <t>Hunter Carver</t>
        </is>
      </c>
      <c r="D6658" t="inlineStr">
        <is>
          <t>Tight End</t>
        </is>
      </c>
      <c r="E6658" t="inlineStr">
        <is>
          <t>Redshirt Sophomore</t>
        </is>
      </c>
      <c r="F6658" t="inlineStr">
        <is>
          <t>6'4"</t>
        </is>
      </c>
      <c r="G6658" t="n">
        <v>245</v>
      </c>
      <c r="H6658" t="inlineStr">
        <is>
          <t>Woodbury, Minn.</t>
        </is>
      </c>
    </row>
    <row r="6659">
      <c r="A6659" t="inlineStr">
        <is>
          <t>Miami</t>
        </is>
      </c>
      <c r="B6659" t="n">
        <v>85</v>
      </c>
      <c r="C6659" t="inlineStr">
        <is>
          <t>Jackson Carver</t>
        </is>
      </c>
      <c r="D6659" t="inlineStr">
        <is>
          <t>Tight End</t>
        </is>
      </c>
      <c r="E6659" t="inlineStr">
        <is>
          <t>Redshirt Junior</t>
        </is>
      </c>
      <c r="F6659" t="inlineStr">
        <is>
          <t>6'6"</t>
        </is>
      </c>
      <c r="G6659" t="n">
        <v>250</v>
      </c>
      <c r="H6659" t="inlineStr">
        <is>
          <t>Woodbury, Minn.</t>
        </is>
      </c>
    </row>
    <row r="6660">
      <c r="A6660" t="inlineStr">
        <is>
          <t>Miami</t>
        </is>
      </c>
      <c r="B6660" t="n">
        <v>13</v>
      </c>
      <c r="C6660" t="inlineStr">
        <is>
          <t>Asharri Charles</t>
        </is>
      </c>
      <c r="D6660" t="inlineStr">
        <is>
          <t>Defensive Line</t>
        </is>
      </c>
      <c r="E6660" t="inlineStr">
        <is>
          <t>Freshman</t>
        </is>
      </c>
      <c r="F6660" t="inlineStr">
        <is>
          <t>6'2"</t>
        </is>
      </c>
      <c r="G6660" t="n">
        <v>230</v>
      </c>
      <c r="H6660" t="inlineStr">
        <is>
          <t>Venice</t>
        </is>
      </c>
    </row>
    <row r="6661">
      <c r="A6661" t="inlineStr">
        <is>
          <t>Miami</t>
        </is>
      </c>
      <c r="B6661" t="n">
        <v>52</v>
      </c>
      <c r="C6661" t="inlineStr">
        <is>
          <t>Isaac Chukwurah</t>
        </is>
      </c>
      <c r="D6661" t="inlineStr">
        <is>
          <t>Defensive Line</t>
        </is>
      </c>
      <c r="E6661" t="inlineStr">
        <is>
          <t>Freshman</t>
        </is>
      </c>
      <c r="F6661" t="inlineStr">
        <is>
          <t>6'2"</t>
        </is>
      </c>
      <c r="G6661" t="n">
        <v>260</v>
      </c>
      <c r="H6661" t="inlineStr">
        <is>
          <t>Middletown, Del.</t>
        </is>
      </c>
    </row>
    <row r="6662">
      <c r="A6662" t="inlineStr">
        <is>
          <t>Miami</t>
        </is>
      </c>
      <c r="B6662" t="n">
        <v>56</v>
      </c>
      <c r="C6662" t="inlineStr">
        <is>
          <t>Johnathan Cline</t>
        </is>
      </c>
      <c r="D6662" t="inlineStr">
        <is>
          <t>Offensive Line</t>
        </is>
      </c>
      <c r="E6662" t="inlineStr">
        <is>
          <t>Redshirt Junior</t>
        </is>
      </c>
      <c r="F6662" t="inlineStr">
        <is>
          <t>6'4"</t>
        </is>
      </c>
      <c r="G6662" t="n">
        <v>315</v>
      </c>
      <c r="H6662" t="inlineStr">
        <is>
          <t>Cartersville, Ga.</t>
        </is>
      </c>
      <c r="I6662" t="inlineStr">
        <is>
          <t>Transfer from East Tennessee State (2026 portal)</t>
        </is>
      </c>
    </row>
    <row r="6663">
      <c r="A6663" t="inlineStr">
        <is>
          <t>Miami</t>
        </is>
      </c>
      <c r="B6663" t="n">
        <v>11</v>
      </c>
      <c r="C6663" t="inlineStr">
        <is>
          <t>Dereon Coleman</t>
        </is>
      </c>
      <c r="D6663" t="inlineStr">
        <is>
          <t>Quarterback</t>
        </is>
      </c>
      <c r="E6663" t="inlineStr">
        <is>
          <t>Freshman</t>
        </is>
      </c>
      <c r="F6663" t="inlineStr">
        <is>
          <t>6'1"</t>
        </is>
      </c>
      <c r="G6663" t="n">
        <v>175</v>
      </c>
      <c r="H6663" t="inlineStr">
        <is>
          <t>Lakeland, Fla.</t>
        </is>
      </c>
    </row>
    <row r="6664">
      <c r="A6664" t="inlineStr">
        <is>
          <t>Miami</t>
        </is>
      </c>
      <c r="B6664" t="n">
        <v>58</v>
      </c>
      <c r="C6664" t="inlineStr">
        <is>
          <t>Ben Congdon</t>
        </is>
      </c>
      <c r="D6664" t="inlineStr">
        <is>
          <t>Offensive Line</t>
        </is>
      </c>
      <c r="E6664" t="inlineStr">
        <is>
          <t>Freshman</t>
        </is>
      </c>
      <c r="F6664" t="inlineStr">
        <is>
          <t>6'8"</t>
        </is>
      </c>
      <c r="G6664" t="n">
        <v>330</v>
      </c>
      <c r="H6664" t="inlineStr">
        <is>
          <t>Zoarville, Ohio</t>
        </is>
      </c>
    </row>
    <row r="6665">
      <c r="A6665" t="inlineStr">
        <is>
          <t>Miami</t>
        </is>
      </c>
      <c r="B6665" t="n">
        <v>92</v>
      </c>
      <c r="C6665" t="inlineStr">
        <is>
          <t>Samuel Coufal</t>
        </is>
      </c>
      <c r="D6665" t="inlineStr">
        <is>
          <t>Defensive Line</t>
        </is>
      </c>
      <c r="E6665" t="inlineStr">
        <is>
          <t>Redshirt Junior</t>
        </is>
      </c>
      <c r="F6665" t="inlineStr">
        <is>
          <t>6'2"</t>
        </is>
      </c>
      <c r="G6665" t="n">
        <v>270</v>
      </c>
      <c r="H6665" t="inlineStr">
        <is>
          <t>Wales, Wisc.</t>
        </is>
      </c>
    </row>
    <row r="6666">
      <c r="A6666" t="inlineStr">
        <is>
          <t>Miami</t>
        </is>
      </c>
      <c r="B6666" t="n">
        <v>97</v>
      </c>
      <c r="C6666" t="inlineStr">
        <is>
          <t>Keona Davis</t>
        </is>
      </c>
      <c r="D6666" t="inlineStr">
        <is>
          <t>Defensive Line</t>
        </is>
      </c>
      <c r="E6666" t="inlineStr">
        <is>
          <t>Junior</t>
        </is>
      </c>
      <c r="F6666" t="inlineStr">
        <is>
          <t>6'5"</t>
        </is>
      </c>
      <c r="G6666" t="n">
        <v>280</v>
      </c>
      <c r="H6666" t="inlineStr">
        <is>
          <t>Tucson, Ariz.</t>
        </is>
      </c>
      <c r="I6666" t="inlineStr">
        <is>
          <t>Transfer from Nebraska (2026 portal)</t>
        </is>
      </c>
    </row>
    <row r="6667">
      <c r="A6667" t="inlineStr">
        <is>
          <t>Miami</t>
        </is>
      </c>
      <c r="B6667" t="n">
        <v>23</v>
      </c>
      <c r="C6667" t="inlineStr">
        <is>
          <t>Dylan Day</t>
        </is>
      </c>
      <c r="D6667" t="inlineStr">
        <is>
          <t>Defensive Back</t>
        </is>
      </c>
      <c r="E6667" t="inlineStr">
        <is>
          <t>Junior</t>
        </is>
      </c>
      <c r="F6667" t="inlineStr">
        <is>
          <t>6'2"</t>
        </is>
      </c>
      <c r="G6667" t="n">
        <v>185</v>
      </c>
      <c r="H6667" t="inlineStr">
        <is>
          <t>Baton Rouge, La.</t>
        </is>
      </c>
    </row>
    <row r="6668">
      <c r="A6668" t="inlineStr">
        <is>
          <t>Miami</t>
        </is>
      </c>
      <c r="B6668" t="n">
        <v>25</v>
      </c>
      <c r="C6668" t="inlineStr">
        <is>
          <t>JJ Dunnigan</t>
        </is>
      </c>
      <c r="D6668" t="inlineStr">
        <is>
          <t>Defensive Back</t>
        </is>
      </c>
      <c r="E6668" t="inlineStr">
        <is>
          <t>Freshman</t>
        </is>
      </c>
      <c r="F6668" t="inlineStr">
        <is>
          <t>6'3"</t>
        </is>
      </c>
      <c r="G6668" t="n">
        <v>205</v>
      </c>
      <c r="H6668" t="inlineStr">
        <is>
          <t>Manhattan, Kan.</t>
        </is>
      </c>
    </row>
    <row r="6669">
      <c r="A6669" t="inlineStr">
        <is>
          <t>Miami</t>
        </is>
      </c>
      <c r="B6669" t="n">
        <v>70</v>
      </c>
      <c r="C6669" t="inlineStr">
        <is>
          <t>Joel Ervin</t>
        </is>
      </c>
      <c r="D6669" t="inlineStr">
        <is>
          <t>Offensive Line</t>
        </is>
      </c>
      <c r="E6669" t="inlineStr">
        <is>
          <t>Freshman</t>
        </is>
      </c>
      <c r="F6669" t="inlineStr">
        <is>
          <t>6'6"</t>
        </is>
      </c>
      <c r="G6669" t="n">
        <v>330</v>
      </c>
      <c r="H6669" t="inlineStr">
        <is>
          <t>Fort Myers, Fla.</t>
        </is>
      </c>
    </row>
    <row r="6670">
      <c r="A6670" t="inlineStr">
        <is>
          <t>Miami</t>
        </is>
      </c>
      <c r="B6670" t="n">
        <v>83</v>
      </c>
      <c r="C6670" t="inlineStr">
        <is>
          <t>Tyran Evans</t>
        </is>
      </c>
      <c r="D6670" t="inlineStr">
        <is>
          <t>Wide Receiver</t>
        </is>
      </c>
      <c r="E6670" t="inlineStr">
        <is>
          <t>Freshman</t>
        </is>
      </c>
      <c r="F6670" t="inlineStr">
        <is>
          <t>6'4"</t>
        </is>
      </c>
      <c r="G6670" t="n">
        <v>205</v>
      </c>
      <c r="H6670" t="inlineStr">
        <is>
          <t>Charlotte, N.C.</t>
        </is>
      </c>
    </row>
    <row r="6671">
      <c r="A6671" t="inlineStr">
        <is>
          <t>Miami</t>
        </is>
      </c>
      <c r="B6671" t="n">
        <v>20</v>
      </c>
      <c r="C6671" t="inlineStr">
        <is>
          <t>Chris Ewald Jr.</t>
        </is>
      </c>
      <c r="D6671" t="inlineStr">
        <is>
          <t>Defensive Back</t>
        </is>
      </c>
      <c r="E6671" t="inlineStr">
        <is>
          <t>Redshirt Freshman</t>
        </is>
      </c>
      <c r="F6671" t="inlineStr">
        <is>
          <t>6'1"</t>
        </is>
      </c>
      <c r="G6671" t="n">
        <v>175</v>
      </c>
      <c r="H6671" t="inlineStr">
        <is>
          <t>Sunrise, Fla.</t>
        </is>
      </c>
    </row>
    <row r="6672">
      <c r="A6672" t="inlineStr">
        <is>
          <t>Miami</t>
        </is>
      </c>
      <c r="B6672" t="n">
        <v>3</v>
      </c>
      <c r="C6672" t="inlineStr">
        <is>
          <t>Bryce Fitzgerald</t>
        </is>
      </c>
      <c r="D6672" t="inlineStr">
        <is>
          <t>Defensive Back</t>
        </is>
      </c>
      <c r="E6672" t="inlineStr">
        <is>
          <t>Sophomore</t>
        </is>
      </c>
      <c r="F6672" t="inlineStr">
        <is>
          <t>6'1"</t>
        </is>
      </c>
      <c r="G6672" t="n">
        <v>185</v>
      </c>
      <c r="H6672" t="inlineStr">
        <is>
          <t>Miami, Fla.</t>
        </is>
      </c>
    </row>
    <row r="6673">
      <c r="A6673" t="inlineStr">
        <is>
          <t>Miami</t>
        </is>
      </c>
      <c r="B6673" t="n">
        <v>4</v>
      </c>
      <c r="C6673" t="inlineStr">
        <is>
          <t>Mark Fletcher Jr.</t>
        </is>
      </c>
      <c r="D6673" t="inlineStr">
        <is>
          <t>Running Back</t>
        </is>
      </c>
      <c r="E6673" t="inlineStr">
        <is>
          <t>Senior</t>
        </is>
      </c>
      <c r="F6673" t="inlineStr">
        <is>
          <t>6'2"</t>
        </is>
      </c>
      <c r="G6673" t="n">
        <v>225</v>
      </c>
      <c r="H6673" t="inlineStr">
        <is>
          <t>Fort Lauderdale, Fla.</t>
        </is>
      </c>
    </row>
    <row r="6674">
      <c r="A6674" t="inlineStr">
        <is>
          <t>Miami</t>
        </is>
      </c>
      <c r="B6674" t="n">
        <v>88</v>
      </c>
      <c r="C6674" t="inlineStr">
        <is>
          <t>Luka Gilbert</t>
        </is>
      </c>
      <c r="D6674" t="inlineStr">
        <is>
          <t>Tight End</t>
        </is>
      </c>
      <c r="E6674" t="inlineStr">
        <is>
          <t>Sophomore</t>
        </is>
      </c>
      <c r="F6674" t="inlineStr">
        <is>
          <t>6'7"</t>
        </is>
      </c>
      <c r="G6674" t="n">
        <v>255</v>
      </c>
      <c r="H6674" t="inlineStr">
        <is>
          <t>West Chester, Ohio</t>
        </is>
      </c>
    </row>
    <row r="6675">
      <c r="A6675" t="inlineStr">
        <is>
          <t>Miami</t>
        </is>
      </c>
      <c r="B6675" t="n">
        <v>18</v>
      </c>
      <c r="C6675" t="inlineStr">
        <is>
          <t>Vinny Gonzalez</t>
        </is>
      </c>
      <c r="D6675" t="inlineStr">
        <is>
          <t>Quarterback</t>
        </is>
      </c>
      <c r="E6675" t="inlineStr">
        <is>
          <t>Redshirt Freshman</t>
        </is>
      </c>
      <c r="F6675" t="inlineStr">
        <is>
          <t>6'2"</t>
        </is>
      </c>
      <c r="G6675" t="n">
        <v>200</v>
      </c>
      <c r="H6675" t="inlineStr">
        <is>
          <t>Miami, Fla.</t>
        </is>
      </c>
    </row>
    <row r="6676">
      <c r="A6676" t="inlineStr">
        <is>
          <t>Miami</t>
        </is>
      </c>
      <c r="B6676" t="n">
        <v>35</v>
      </c>
      <c r="C6676" t="inlineStr">
        <is>
          <t>Monroe Ingraham</t>
        </is>
      </c>
      <c r="D6676" t="inlineStr">
        <is>
          <t>Defensive Back</t>
        </is>
      </c>
      <c r="E6676" t="inlineStr">
        <is>
          <t>Redshirt Junior</t>
        </is>
      </c>
      <c r="F6676" t="inlineStr">
        <is>
          <t>5'9"</t>
        </is>
      </c>
      <c r="G6676" t="n">
        <v>180</v>
      </c>
      <c r="H6676" t="inlineStr">
        <is>
          <t>Miami, Fla.</t>
        </is>
      </c>
    </row>
    <row r="6677">
      <c r="A6677" t="inlineStr">
        <is>
          <t>Miami</t>
        </is>
      </c>
      <c r="B6677" t="n">
        <v>8</v>
      </c>
      <c r="C6677" t="inlineStr">
        <is>
          <t>Vandrevius Jacobs</t>
        </is>
      </c>
      <c r="D6677" t="inlineStr">
        <is>
          <t>Wide Receiver</t>
        </is>
      </c>
      <c r="E6677" t="inlineStr">
        <is>
          <t>Redshirt Junior</t>
        </is>
      </c>
      <c r="F6677" t="inlineStr">
        <is>
          <t>6'0"</t>
        </is>
      </c>
      <c r="G6677" t="n">
        <v>182</v>
      </c>
      <c r="H6677" t="inlineStr">
        <is>
          <t>Fort Pierce, Fla.</t>
        </is>
      </c>
      <c r="I6677" t="inlineStr">
        <is>
          <t>Transfer from South Carolina (2026 portal)</t>
        </is>
      </c>
    </row>
    <row r="6678">
      <c r="A6678" t="inlineStr">
        <is>
          <t>Miami</t>
        </is>
      </c>
      <c r="B6678" t="n">
        <v>15</v>
      </c>
      <c r="C6678" t="inlineStr">
        <is>
          <t>Brody Jennings</t>
        </is>
      </c>
      <c r="D6678" t="inlineStr">
        <is>
          <t>Defensive Back</t>
        </is>
      </c>
      <c r="E6678" t="inlineStr">
        <is>
          <t>Freshman</t>
        </is>
      </c>
      <c r="F6678" t="inlineStr">
        <is>
          <t>6'1"</t>
        </is>
      </c>
      <c r="G6678" t="n">
        <v>185</v>
      </c>
      <c r="H6678" t="inlineStr">
        <is>
          <t>Jacksonville, Fla.</t>
        </is>
      </c>
    </row>
    <row r="6679">
      <c r="A6679" t="inlineStr">
        <is>
          <t>Miami</t>
        </is>
      </c>
      <c r="B6679" t="n">
        <v>94</v>
      </c>
      <c r="C6679" t="inlineStr">
        <is>
          <t>Dylan Joyce</t>
        </is>
      </c>
      <c r="D6679" t="inlineStr">
        <is>
          <t>Punter</t>
        </is>
      </c>
      <c r="E6679" t="inlineStr">
        <is>
          <t>Senior</t>
        </is>
      </c>
      <c r="F6679" t="inlineStr">
        <is>
          <t>6'2"</t>
        </is>
      </c>
      <c r="G6679" t="n">
        <v>215</v>
      </c>
      <c r="H6679" t="inlineStr">
        <is>
          <t>Kyabram, Australia</t>
        </is>
      </c>
    </row>
    <row r="6680">
      <c r="A6680" t="inlineStr">
        <is>
          <t>Miami</t>
        </is>
      </c>
      <c r="B6680" t="n">
        <v>88</v>
      </c>
      <c r="C6680" t="inlineStr">
        <is>
          <t>DeAnthony Lafayette</t>
        </is>
      </c>
      <c r="D6680" t="inlineStr">
        <is>
          <t>Defensive Line</t>
        </is>
      </c>
      <c r="E6680" t="inlineStr">
        <is>
          <t>Freshman</t>
        </is>
      </c>
      <c r="F6680" t="inlineStr">
        <is>
          <t>6'1"</t>
        </is>
      </c>
      <c r="G6680" t="n">
        <v>230</v>
      </c>
      <c r="H6680" t="inlineStr">
        <is>
          <t>Lake Nona, Fla.</t>
        </is>
      </c>
    </row>
    <row r="6681">
      <c r="A6681" t="inlineStr">
        <is>
          <t>Miami</t>
        </is>
      </c>
      <c r="B6681" t="n">
        <v>45</v>
      </c>
      <c r="C6681" t="inlineStr">
        <is>
          <t>Braylon Lamar</t>
        </is>
      </c>
      <c r="D6681" t="inlineStr">
        <is>
          <t>Linebacker</t>
        </is>
      </c>
      <c r="E6681" t="inlineStr">
        <is>
          <t>Redshirt Junior</t>
        </is>
      </c>
      <c r="F6681" t="inlineStr">
        <is>
          <t>6'0"</t>
        </is>
      </c>
      <c r="G6681" t="n">
        <v>215</v>
      </c>
      <c r="H6681" t="inlineStr">
        <is>
          <t>Cary, N.C.</t>
        </is>
      </c>
    </row>
    <row r="6682">
      <c r="A6682" t="inlineStr">
        <is>
          <t>Miami</t>
        </is>
      </c>
      <c r="B6682" t="n">
        <v>12</v>
      </c>
      <c r="C6682" t="inlineStr">
        <is>
          <t>Marquise Lightfoot</t>
        </is>
      </c>
      <c r="D6682" t="inlineStr">
        <is>
          <t>Defensive Line</t>
        </is>
      </c>
      <c r="E6682" t="inlineStr">
        <is>
          <t>Junior</t>
        </is>
      </c>
      <c r="F6682" t="inlineStr">
        <is>
          <t>6'5"</t>
        </is>
      </c>
      <c r="G6682" t="n">
        <v>230</v>
      </c>
      <c r="H6682" t="inlineStr">
        <is>
          <t>Chicago, Ill.</t>
        </is>
      </c>
    </row>
    <row r="6683">
      <c r="A6683" t="inlineStr">
        <is>
          <t>Miami</t>
        </is>
      </c>
      <c r="B6683" t="n">
        <v>9</v>
      </c>
      <c r="C6683" t="inlineStr">
        <is>
          <t>Elija Lofton</t>
        </is>
      </c>
      <c r="D6683" t="inlineStr">
        <is>
          <t>Tight End</t>
        </is>
      </c>
      <c r="E6683" t="inlineStr">
        <is>
          <t>Junior</t>
        </is>
      </c>
      <c r="F6683" t="inlineStr">
        <is>
          <t>6'3"</t>
        </is>
      </c>
      <c r="G6683" t="n">
        <v>242</v>
      </c>
      <c r="H6683" t="inlineStr">
        <is>
          <t>Las Vegas, Nev.</t>
        </is>
      </c>
    </row>
    <row r="6684">
      <c r="A6684" t="inlineStr">
        <is>
          <t>Miami</t>
        </is>
      </c>
      <c r="B6684" t="n">
        <v>14</v>
      </c>
      <c r="C6684" t="inlineStr">
        <is>
          <t>Hayden Lowe</t>
        </is>
      </c>
      <c r="D6684" t="inlineStr">
        <is>
          <t>Defensive Line</t>
        </is>
      </c>
      <c r="E6684" t="inlineStr">
        <is>
          <t>Redshirt Freshman</t>
        </is>
      </c>
      <c r="F6684" t="inlineStr">
        <is>
          <t>6'5"</t>
        </is>
      </c>
      <c r="G6684" t="n">
        <v>255</v>
      </c>
      <c r="H6684" t="inlineStr">
        <is>
          <t>Los Angeles, Calif.</t>
        </is>
      </c>
    </row>
    <row r="6685">
      <c r="A6685" t="inlineStr">
        <is>
          <t>Miami</t>
        </is>
      </c>
      <c r="B6685" t="n">
        <v>6</v>
      </c>
      <c r="C6685" t="inlineStr">
        <is>
          <t>Xavier Lucas</t>
        </is>
      </c>
      <c r="D6685" t="inlineStr">
        <is>
          <t>Defensive Back</t>
        </is>
      </c>
      <c r="E6685" t="inlineStr">
        <is>
          <t>Junior</t>
        </is>
      </c>
      <c r="F6685" t="inlineStr">
        <is>
          <t>6'2"</t>
        </is>
      </c>
      <c r="G6685" t="n">
        <v>198</v>
      </c>
      <c r="H6685" t="inlineStr">
        <is>
          <t>Pompano Beach, Fla.</t>
        </is>
      </c>
    </row>
    <row r="6686">
      <c r="A6686" t="inlineStr">
        <is>
          <t>Miami</t>
        </is>
      </c>
      <c r="B6686" t="n">
        <v>86</v>
      </c>
      <c r="C6686" t="inlineStr">
        <is>
          <t>Kolby Luna</t>
        </is>
      </c>
      <c r="D6686" t="inlineStr">
        <is>
          <t>Wide Receiver</t>
        </is>
      </c>
      <c r="E6686" t="inlineStr">
        <is>
          <t>Redshirt Junior</t>
        </is>
      </c>
      <c r="F6686" t="inlineStr">
        <is>
          <t>6'2"</t>
        </is>
      </c>
      <c r="G6686" t="n">
        <v>215</v>
      </c>
      <c r="H6686" t="inlineStr">
        <is>
          <t>Kellogg, Idaho</t>
        </is>
      </c>
    </row>
    <row r="6687">
      <c r="A6687" t="inlineStr">
        <is>
          <t>Miami</t>
        </is>
      </c>
      <c r="B6687" t="n">
        <v>81</v>
      </c>
      <c r="C6687" t="inlineStr">
        <is>
          <t>Riply Luna</t>
        </is>
      </c>
      <c r="D6687" t="inlineStr">
        <is>
          <t>Wide Receiver</t>
        </is>
      </c>
      <c r="E6687" t="inlineStr">
        <is>
          <t>Redshirt Junior</t>
        </is>
      </c>
      <c r="F6687" t="inlineStr">
        <is>
          <t>6'2"</t>
        </is>
      </c>
      <c r="G6687" t="n">
        <v>215</v>
      </c>
      <c r="H6687" t="inlineStr">
        <is>
          <t>Kellogg, Idaho</t>
        </is>
      </c>
    </row>
    <row r="6688">
      <c r="A6688" t="inlineStr">
        <is>
          <t>Miami</t>
        </is>
      </c>
      <c r="B6688" t="n">
        <v>2</v>
      </c>
      <c r="C6688" t="inlineStr">
        <is>
          <t>Jordan Lyle</t>
        </is>
      </c>
      <c r="D6688" t="inlineStr">
        <is>
          <t>Running Back</t>
        </is>
      </c>
      <c r="E6688" t="inlineStr">
        <is>
          <t>Junior</t>
        </is>
      </c>
      <c r="F6688" t="inlineStr">
        <is>
          <t>6'0"</t>
        </is>
      </c>
      <c r="G6688" t="n">
        <v>205</v>
      </c>
      <c r="H6688" t="inlineStr">
        <is>
          <t>Fort Lauderdale, Fla.</t>
        </is>
      </c>
    </row>
    <row r="6689">
      <c r="A6689" t="inlineStr">
        <is>
          <t>Miami</t>
        </is>
      </c>
      <c r="B6689" t="n">
        <v>27</v>
      </c>
      <c r="C6689" t="inlineStr">
        <is>
          <t>Ryan Mack</t>
        </is>
      </c>
      <c r="D6689" t="inlineStr">
        <is>
          <t>Defensive Back</t>
        </is>
      </c>
      <c r="E6689" t="inlineStr">
        <is>
          <t>Redshirt Sophomore</t>
        </is>
      </c>
      <c r="F6689" t="inlineStr">
        <is>
          <t>5'11"</t>
        </is>
      </c>
      <c r="G6689" t="n">
        <v>175</v>
      </c>
      <c r="H6689" t="inlineStr">
        <is>
          <t>Fort Lauderdale, Fla.</t>
        </is>
      </c>
    </row>
    <row r="6690">
      <c r="A6690" t="inlineStr">
        <is>
          <t>Miami</t>
        </is>
      </c>
      <c r="B6690" t="n">
        <v>21</v>
      </c>
      <c r="C6690" t="inlineStr">
        <is>
          <t>Javian Mallory</t>
        </is>
      </c>
      <c r="D6690" t="inlineStr">
        <is>
          <t>Running Back</t>
        </is>
      </c>
      <c r="E6690" t="inlineStr">
        <is>
          <t>Freshman</t>
        </is>
      </c>
      <c r="F6690" t="inlineStr">
        <is>
          <t>5'11"</t>
        </is>
      </c>
      <c r="G6690" t="n">
        <v>210</v>
      </c>
      <c r="H6690" t="inlineStr">
        <is>
          <t>Fort Lauderdale, Fla.</t>
        </is>
      </c>
    </row>
    <row r="6691">
      <c r="A6691" t="inlineStr">
        <is>
          <t>Miami</t>
        </is>
      </c>
      <c r="B6691" t="n">
        <v>17</v>
      </c>
      <c r="C6691" t="inlineStr">
        <is>
          <t>Ezekiel Marcelin Jr.</t>
        </is>
      </c>
      <c r="D6691" t="inlineStr">
        <is>
          <t>Linebacker</t>
        </is>
      </c>
      <c r="E6691" t="inlineStr">
        <is>
          <t>Sophomore</t>
        </is>
      </c>
      <c r="F6691" t="inlineStr">
        <is>
          <t>5'11"</t>
        </is>
      </c>
      <c r="G6691" t="n">
        <v>230</v>
      </c>
      <c r="H6691" t="inlineStr">
        <is>
          <t>Miami, Fla.</t>
        </is>
      </c>
    </row>
    <row r="6692">
      <c r="A6692" t="inlineStr">
        <is>
          <t>Miami</t>
        </is>
      </c>
      <c r="B6692" t="n">
        <v>89</v>
      </c>
      <c r="C6692" t="inlineStr">
        <is>
          <t>Cole McConathy II</t>
        </is>
      </c>
      <c r="D6692" t="inlineStr">
        <is>
          <t>Tight End</t>
        </is>
      </c>
      <c r="E6692" t="inlineStr">
        <is>
          <t>Redshirt Sophomore</t>
        </is>
      </c>
      <c r="F6692" t="inlineStr">
        <is>
          <t>6'5"</t>
        </is>
      </c>
      <c r="G6692" t="n">
        <v>250</v>
      </c>
      <c r="H6692" t="inlineStr">
        <is>
          <t>Spanish Fort, Ala.</t>
        </is>
      </c>
    </row>
    <row r="6693">
      <c r="A6693" t="inlineStr">
        <is>
          <t>Miami</t>
        </is>
      </c>
      <c r="B6693" t="n">
        <v>78</v>
      </c>
      <c r="C6693" t="inlineStr">
        <is>
          <t>Matthew McCoy</t>
        </is>
      </c>
      <c r="D6693" t="inlineStr">
        <is>
          <t>Offensive Line</t>
        </is>
      </c>
      <c r="E6693" t="inlineStr">
        <is>
          <t>Redshirt Senior</t>
        </is>
      </c>
      <c r="F6693" t="inlineStr">
        <is>
          <t>6'6"</t>
        </is>
      </c>
      <c r="G6693" t="n">
        <v>325</v>
      </c>
      <c r="H6693" t="inlineStr">
        <is>
          <t>St. Johns, Fla.</t>
        </is>
      </c>
    </row>
    <row r="6694">
      <c r="A6694" t="inlineStr">
        <is>
          <t>Miami</t>
        </is>
      </c>
      <c r="B6694" t="n">
        <v>10</v>
      </c>
      <c r="C6694" t="inlineStr">
        <is>
          <t>Darian Mensah</t>
        </is>
      </c>
      <c r="D6694" t="inlineStr">
        <is>
          <t>Quarterback</t>
        </is>
      </c>
      <c r="E6694" t="inlineStr">
        <is>
          <t>Redshirt Junior</t>
        </is>
      </c>
      <c r="F6694" t="inlineStr">
        <is>
          <t>6'3"</t>
        </is>
      </c>
      <c r="G6694" t="n">
        <v>205</v>
      </c>
      <c r="H6694" t="inlineStr">
        <is>
          <t>San Luis Obispo, Calif.</t>
        </is>
      </c>
      <c r="I6694" t="inlineStr">
        <is>
          <t>Transfer from Duke (2026 portal)</t>
        </is>
      </c>
    </row>
    <row r="6695">
      <c r="A6695" t="inlineStr">
        <is>
          <t>Miami</t>
        </is>
      </c>
      <c r="B6695" t="n">
        <v>71</v>
      </c>
      <c r="C6695" t="inlineStr">
        <is>
          <t>Jamal Meriweather</t>
        </is>
      </c>
      <c r="D6695" t="inlineStr">
        <is>
          <t>Offensive Line</t>
        </is>
      </c>
      <c r="E6695" t="inlineStr">
        <is>
          <t>Redshirt Junior</t>
        </is>
      </c>
      <c r="F6695" t="inlineStr">
        <is>
          <t>6'7"</t>
        </is>
      </c>
      <c r="G6695" t="n">
        <v>305</v>
      </c>
      <c r="H6695" t="inlineStr">
        <is>
          <t>Brunswick, Ga.</t>
        </is>
      </c>
      <c r="I6695" t="inlineStr">
        <is>
          <t>Transfer from Georgia (2026 portal)</t>
        </is>
      </c>
    </row>
    <row r="6696">
      <c r="A6696" t="inlineStr">
        <is>
          <t>Miami</t>
        </is>
      </c>
      <c r="B6696" t="n">
        <v>77</v>
      </c>
      <c r="C6696" t="inlineStr">
        <is>
          <t>Juan Minaya</t>
        </is>
      </c>
      <c r="D6696" t="inlineStr">
        <is>
          <t>Offensive Line</t>
        </is>
      </c>
      <c r="E6696" t="inlineStr">
        <is>
          <t>Redshirt Sophomore</t>
        </is>
      </c>
      <c r="F6696" t="inlineStr">
        <is>
          <t>6'6"</t>
        </is>
      </c>
      <c r="G6696" t="n">
        <v>335</v>
      </c>
      <c r="H6696" t="inlineStr">
        <is>
          <t>Paramus, N.J.</t>
        </is>
      </c>
    </row>
    <row r="6697">
      <c r="A6697" t="inlineStr">
        <is>
          <t>Miami</t>
        </is>
      </c>
      <c r="B6697" t="n">
        <v>3</v>
      </c>
      <c r="C6697" t="inlineStr">
        <is>
          <t>Joshua Moore</t>
        </is>
      </c>
      <c r="D6697" t="inlineStr">
        <is>
          <t>Wide Receiver</t>
        </is>
      </c>
      <c r="E6697" t="inlineStr">
        <is>
          <t>Sophomore</t>
        </is>
      </c>
      <c r="F6697" t="inlineStr">
        <is>
          <t>6'4"</t>
        </is>
      </c>
      <c r="G6697" t="n">
        <v>215</v>
      </c>
      <c r="H6697" t="inlineStr">
        <is>
          <t>Miami, Fla.</t>
        </is>
      </c>
    </row>
    <row r="6698">
      <c r="A6698" t="inlineStr">
        <is>
          <t>Miami</t>
        </is>
      </c>
      <c r="B6698" t="n">
        <v>99</v>
      </c>
      <c r="C6698" t="inlineStr">
        <is>
          <t>Ahmad Moten Sr.</t>
        </is>
      </c>
      <c r="D6698" t="inlineStr">
        <is>
          <t>Defensive Line</t>
        </is>
      </c>
      <c r="E6698" t="inlineStr">
        <is>
          <t>Redshirt Senior</t>
        </is>
      </c>
      <c r="F6698" t="inlineStr">
        <is>
          <t>6'3"</t>
        </is>
      </c>
      <c r="G6698" t="n">
        <v>300</v>
      </c>
      <c r="H6698" t="inlineStr">
        <is>
          <t>Fort Lauderdale, Fla.</t>
        </is>
      </c>
    </row>
    <row r="6699">
      <c r="A6699" t="inlineStr">
        <is>
          <t>Miami</t>
        </is>
      </c>
      <c r="B6699" t="n">
        <v>87</v>
      </c>
      <c r="C6699" t="inlineStr">
        <is>
          <t>Gavin Mueller</t>
        </is>
      </c>
      <c r="D6699" t="inlineStr">
        <is>
          <t>Tight End</t>
        </is>
      </c>
      <c r="E6699" t="inlineStr">
        <is>
          <t>Freshman</t>
        </is>
      </c>
      <c r="F6699" t="inlineStr">
        <is>
          <t>6'5"</t>
        </is>
      </c>
      <c r="G6699" t="n">
        <v>255</v>
      </c>
      <c r="H6699" t="inlineStr">
        <is>
          <t>Wayne, Ill.</t>
        </is>
      </c>
    </row>
    <row r="6700">
      <c r="A6700" t="inlineStr">
        <is>
          <t>Miami</t>
        </is>
      </c>
      <c r="B6700" t="n">
        <v>42</v>
      </c>
      <c r="C6700" t="inlineStr">
        <is>
          <t>Logan Nagle</t>
        </is>
      </c>
      <c r="D6700" t="inlineStr">
        <is>
          <t>Defensive Line</t>
        </is>
      </c>
      <c r="E6700" t="inlineStr">
        <is>
          <t>Freshman</t>
        </is>
      </c>
      <c r="F6700" t="inlineStr">
        <is>
          <t>6'4"</t>
        </is>
      </c>
      <c r="G6700" t="n">
        <v>260</v>
      </c>
      <c r="H6700" t="inlineStr">
        <is>
          <t>Franklin Lakes, N.J.</t>
        </is>
      </c>
    </row>
    <row r="6701">
      <c r="A6701" t="inlineStr">
        <is>
          <t>Miami</t>
        </is>
      </c>
      <c r="B6701" t="n">
        <v>55</v>
      </c>
      <c r="C6701" t="inlineStr">
        <is>
          <t>Mykah Newton</t>
        </is>
      </c>
      <c r="D6701" t="inlineStr">
        <is>
          <t>Defensive Line</t>
        </is>
      </c>
      <c r="E6701" t="inlineStr">
        <is>
          <t>Redshirt Freshman</t>
        </is>
      </c>
      <c r="F6701" t="inlineStr">
        <is>
          <t>6'3"</t>
        </is>
      </c>
      <c r="G6701" t="n">
        <v>275</v>
      </c>
      <c r="H6701" t="inlineStr">
        <is>
          <t>Gainesville, Fla.</t>
        </is>
      </c>
    </row>
    <row r="6702">
      <c r="A6702" t="inlineStr">
        <is>
          <t>Miami</t>
        </is>
      </c>
      <c r="B6702" t="n">
        <v>84</v>
      </c>
      <c r="C6702" t="inlineStr">
        <is>
          <t>Jack Nickel</t>
        </is>
      </c>
      <c r="D6702" t="inlineStr">
        <is>
          <t>Tight End</t>
        </is>
      </c>
      <c r="E6702" t="inlineStr">
        <is>
          <t>Redshirt Senior</t>
        </is>
      </c>
      <c r="F6702" t="inlineStr">
        <is>
          <t>6'4"</t>
        </is>
      </c>
      <c r="G6702" t="n">
        <v>250</v>
      </c>
      <c r="H6702" t="inlineStr">
        <is>
          <t>Milton, Ga.</t>
        </is>
      </c>
    </row>
    <row r="6703">
      <c r="A6703" t="inlineStr">
        <is>
          <t>Miami</t>
        </is>
      </c>
      <c r="B6703" t="n">
        <v>5</v>
      </c>
      <c r="C6703" t="inlineStr">
        <is>
          <t>Luke Nickel</t>
        </is>
      </c>
      <c r="D6703" t="inlineStr">
        <is>
          <t>Quarterback</t>
        </is>
      </c>
      <c r="E6703" t="inlineStr">
        <is>
          <t>Redshirt Freshman</t>
        </is>
      </c>
      <c r="F6703" t="inlineStr">
        <is>
          <t>6'2"</t>
        </is>
      </c>
      <c r="G6703" t="n">
        <v>220</v>
      </c>
      <c r="H6703" t="inlineStr">
        <is>
          <t>Alpharetta, Ga.</t>
        </is>
      </c>
    </row>
    <row r="6704">
      <c r="A6704" t="inlineStr">
        <is>
          <t>Miami</t>
        </is>
      </c>
      <c r="B6704" t="n">
        <v>24</v>
      </c>
      <c r="C6704" t="inlineStr">
        <is>
          <t>Ethan O&amp;#039;Connor</t>
        </is>
      </c>
      <c r="D6704" t="inlineStr">
        <is>
          <t>Defensive Back</t>
        </is>
      </c>
      <c r="E6704" t="inlineStr">
        <is>
          <t>Redshirt Junior</t>
        </is>
      </c>
      <c r="F6704" t="inlineStr">
        <is>
          <t>6'1"</t>
        </is>
      </c>
      <c r="G6704" t="n">
        <v>180</v>
      </c>
      <c r="H6704" t="inlineStr">
        <is>
          <t>Irvine, Calif.</t>
        </is>
      </c>
    </row>
    <row r="6705">
      <c r="A6705" t="inlineStr">
        <is>
          <t>Miami</t>
        </is>
      </c>
      <c r="B6705" t="n">
        <v>63</v>
      </c>
      <c r="C6705" t="inlineStr">
        <is>
          <t>Samson Okunlola</t>
        </is>
      </c>
      <c r="D6705" t="inlineStr">
        <is>
          <t>Offensive Line</t>
        </is>
      </c>
      <c r="E6705" t="inlineStr">
        <is>
          <t>Redshirt Junior</t>
        </is>
      </c>
      <c r="F6705" t="inlineStr">
        <is>
          <t>6'6"</t>
        </is>
      </c>
      <c r="G6705" t="n">
        <v>330</v>
      </c>
      <c r="H6705" t="inlineStr">
        <is>
          <t>Brockton, Mass.</t>
        </is>
      </c>
    </row>
    <row r="6706">
      <c r="A6706" t="inlineStr">
        <is>
          <t>Miami</t>
        </is>
      </c>
      <c r="B6706" t="n">
        <v>82</v>
      </c>
      <c r="C6706" t="inlineStr">
        <is>
          <t>Jack Olsen</t>
        </is>
      </c>
      <c r="D6706" t="inlineStr">
        <is>
          <t>Kicker</t>
        </is>
      </c>
      <c r="E6706" t="inlineStr">
        <is>
          <t>Sixth-Year Redshirt Senior</t>
        </is>
      </c>
      <c r="F6706" t="inlineStr">
        <is>
          <t>5'10"</t>
        </is>
      </c>
      <c r="G6706" t="n">
        <v>195</v>
      </c>
      <c r="H6706" t="inlineStr">
        <is>
          <t>Wheaton, Ill.</t>
        </is>
      </c>
      <c r="I6706" t="inlineStr">
        <is>
          <t>Transfer from Northwestern (2026 portal)</t>
        </is>
      </c>
    </row>
    <row r="6707">
      <c r="A6707" t="inlineStr">
        <is>
          <t>Miami</t>
        </is>
      </c>
      <c r="B6707" t="n">
        <v>19</v>
      </c>
      <c r="C6707" t="inlineStr">
        <is>
          <t>Milan Parris</t>
        </is>
      </c>
      <c r="D6707" t="inlineStr">
        <is>
          <t>Wide Receiver</t>
        </is>
      </c>
      <c r="E6707" t="inlineStr">
        <is>
          <t>Freshman</t>
        </is>
      </c>
      <c r="F6707" t="inlineStr">
        <is>
          <t>6'5"</t>
        </is>
      </c>
      <c r="G6707" t="n">
        <v>195</v>
      </c>
      <c r="H6707" t="inlineStr">
        <is>
          <t>Akron, Ohio</t>
        </is>
      </c>
    </row>
    <row r="6708">
      <c r="A6708" t="inlineStr">
        <is>
          <t>Miami</t>
        </is>
      </c>
      <c r="B6708" t="n">
        <v>53</v>
      </c>
      <c r="C6708" t="inlineStr">
        <is>
          <t>Canon Pickett</t>
        </is>
      </c>
      <c r="D6708" t="inlineStr">
        <is>
          <t>Offensive Line</t>
        </is>
      </c>
      <c r="E6708" t="inlineStr">
        <is>
          <t>Freshman</t>
        </is>
      </c>
      <c r="F6708" t="inlineStr">
        <is>
          <t>6'4"</t>
        </is>
      </c>
      <c r="G6708" t="n">
        <v>325</v>
      </c>
      <c r="H6708" t="inlineStr">
        <is>
          <t>Tampa, Fla.</t>
        </is>
      </c>
    </row>
    <row r="6709">
      <c r="A6709" t="inlineStr">
        <is>
          <t>Miami</t>
        </is>
      </c>
      <c r="B6709" t="n">
        <v>33</v>
      </c>
      <c r="C6709" t="inlineStr">
        <is>
          <t>Booker Pickett Jr.</t>
        </is>
      </c>
      <c r="D6709" t="inlineStr">
        <is>
          <t>Defensive Line</t>
        </is>
      </c>
      <c r="E6709" t="inlineStr">
        <is>
          <t>Redshirt Sophomore</t>
        </is>
      </c>
      <c r="F6709" t="inlineStr">
        <is>
          <t>6'4"</t>
        </is>
      </c>
      <c r="G6709" t="n">
        <v>230</v>
      </c>
      <c r="H6709" t="inlineStr">
        <is>
          <t>Tampa, Fla.</t>
        </is>
      </c>
    </row>
    <row r="6710">
      <c r="A6710" t="inlineStr">
        <is>
          <t>Miami</t>
        </is>
      </c>
      <c r="B6710" t="n">
        <v>21</v>
      </c>
      <c r="C6710" t="inlineStr">
        <is>
          <t>Camdin Portis</t>
        </is>
      </c>
      <c r="D6710" t="inlineStr">
        <is>
          <t>Defensive Back</t>
        </is>
      </c>
      <c r="E6710" t="inlineStr">
        <is>
          <t>Freshman</t>
        </is>
      </c>
      <c r="F6710" t="inlineStr">
        <is>
          <t>5'11"</t>
        </is>
      </c>
      <c r="G6710" t="n">
        <v>175</v>
      </c>
      <c r="H6710" t="inlineStr">
        <is>
          <t>Charlotte, N.C.</t>
        </is>
      </c>
    </row>
    <row r="6711">
      <c r="A6711" t="inlineStr">
        <is>
          <t>Miami</t>
        </is>
      </c>
      <c r="B6711" t="n">
        <v>7</v>
      </c>
      <c r="C6711" t="inlineStr">
        <is>
          <t>Zechariah Poyser</t>
        </is>
      </c>
      <c r="D6711" t="inlineStr">
        <is>
          <t>Defensive Back</t>
        </is>
      </c>
      <c r="E6711" t="inlineStr">
        <is>
          <t>Redshirt Junior</t>
        </is>
      </c>
      <c r="F6711" t="inlineStr">
        <is>
          <t>6'2"</t>
        </is>
      </c>
      <c r="G6711" t="n">
        <v>200</v>
      </c>
      <c r="H6711" t="inlineStr">
        <is>
          <t>Wildwood, Fla.</t>
        </is>
      </c>
    </row>
    <row r="6712">
      <c r="A6712" t="inlineStr">
        <is>
          <t>Miami</t>
        </is>
      </c>
      <c r="B6712" t="n">
        <v>0</v>
      </c>
      <c r="C6712" t="inlineStr">
        <is>
          <t>Girard Pringle Jr.</t>
        </is>
      </c>
      <c r="D6712" t="inlineStr">
        <is>
          <t>Running Back</t>
        </is>
      </c>
      <c r="E6712" t="inlineStr">
        <is>
          <t>Sophomore</t>
        </is>
      </c>
      <c r="F6712" t="inlineStr">
        <is>
          <t>5'10"</t>
        </is>
      </c>
      <c r="G6712" t="n">
        <v>190</v>
      </c>
      <c r="H6712" t="inlineStr">
        <is>
          <t>Tampa, Fla.</t>
        </is>
      </c>
    </row>
    <row r="6713">
      <c r="A6713" t="inlineStr">
        <is>
          <t>Miami</t>
        </is>
      </c>
      <c r="B6713" t="n">
        <v>22</v>
      </c>
      <c r="C6713" t="inlineStr">
        <is>
          <t>Cam Pruitt</t>
        </is>
      </c>
      <c r="D6713" t="inlineStr">
        <is>
          <t>Linebacker</t>
        </is>
      </c>
      <c r="E6713" t="inlineStr">
        <is>
          <t>Junior</t>
        </is>
      </c>
      <c r="F6713" t="inlineStr">
        <is>
          <t>6'2"</t>
        </is>
      </c>
      <c r="G6713" t="n">
        <v>210</v>
      </c>
      <c r="H6713" t="inlineStr">
        <is>
          <t>Theodore, Ala.</t>
        </is>
      </c>
    </row>
    <row r="6714">
      <c r="A6714" t="inlineStr">
        <is>
          <t>Miami</t>
        </is>
      </c>
      <c r="B6714" t="n">
        <v>37</v>
      </c>
      <c r="C6714" t="inlineStr">
        <is>
          <t>Cortez Redding</t>
        </is>
      </c>
      <c r="D6714" t="inlineStr">
        <is>
          <t>Defensive Back</t>
        </is>
      </c>
      <c r="E6714" t="inlineStr">
        <is>
          <t>Freshman</t>
        </is>
      </c>
      <c r="F6714" t="inlineStr">
        <is>
          <t>5'11"</t>
        </is>
      </c>
      <c r="G6714" t="n">
        <v>170</v>
      </c>
      <c r="H6714" t="inlineStr">
        <is>
          <t>Jonesboro, Ga.</t>
        </is>
      </c>
    </row>
    <row r="6715">
      <c r="A6715" t="inlineStr">
        <is>
          <t>Miami</t>
        </is>
      </c>
      <c r="B6715" t="n">
        <v>82</v>
      </c>
      <c r="C6715" t="inlineStr">
        <is>
          <t>Dylan Reiman</t>
        </is>
      </c>
      <c r="D6715" t="inlineStr">
        <is>
          <t>Tight End</t>
        </is>
      </c>
      <c r="E6715" t="inlineStr">
        <is>
          <t>Redshirt Sophomore</t>
        </is>
      </c>
      <c r="F6715" t="inlineStr">
        <is>
          <t>6'6"</t>
        </is>
      </c>
      <c r="G6715" t="n">
        <v>245</v>
      </c>
      <c r="H6715" t="inlineStr">
        <is>
          <t>Jupiter, Fla.</t>
        </is>
      </c>
    </row>
    <row r="6716">
      <c r="A6716" t="inlineStr">
        <is>
          <t>Miami</t>
        </is>
      </c>
      <c r="B6716" t="n">
        <v>39</v>
      </c>
      <c r="C6716" t="inlineStr">
        <is>
          <t>Casey Rizzi</t>
        </is>
      </c>
      <c r="D6716" t="inlineStr">
        <is>
          <t>Linebacker</t>
        </is>
      </c>
      <c r="E6716" t="inlineStr">
        <is>
          <t>Redshirt Sophomore</t>
        </is>
      </c>
      <c r="F6716" t="inlineStr">
        <is>
          <t>6'0"</t>
        </is>
      </c>
      <c r="G6716" t="n">
        <v>225</v>
      </c>
      <c r="H6716" t="inlineStr">
        <is>
          <t>Metairie, La.</t>
        </is>
      </c>
    </row>
    <row r="6717">
      <c r="A6717" t="inlineStr">
        <is>
          <t>Miami</t>
        </is>
      </c>
      <c r="B6717" t="n">
        <v>97</v>
      </c>
      <c r="C6717" t="inlineStr">
        <is>
          <t>Will Rocha</t>
        </is>
      </c>
      <c r="D6717" t="inlineStr">
        <is>
          <t>Kicker</t>
        </is>
      </c>
      <c r="E6717" t="inlineStr">
        <is>
          <t>Redshirt Junior</t>
        </is>
      </c>
      <c r="F6717" t="inlineStr">
        <is>
          <t>5'11"</t>
        </is>
      </c>
      <c r="G6717" t="n">
        <v>185</v>
      </c>
      <c r="H6717" t="inlineStr">
        <is>
          <t>Mandeville, La.</t>
        </is>
      </c>
    </row>
    <row r="6718">
      <c r="A6718" t="inlineStr">
        <is>
          <t>Miami</t>
        </is>
      </c>
      <c r="B6718" t="n">
        <v>76</v>
      </c>
      <c r="C6718" t="inlineStr">
        <is>
          <t>Ryan Rodriguez</t>
        </is>
      </c>
      <c r="D6718" t="inlineStr">
        <is>
          <t>Offensive Line</t>
        </is>
      </c>
      <c r="E6718" t="inlineStr">
        <is>
          <t>Sixth-Year Redshirt Senior</t>
        </is>
      </c>
      <c r="F6718" t="inlineStr">
        <is>
          <t>6'2"</t>
        </is>
      </c>
      <c r="G6718" t="n">
        <v>300</v>
      </c>
      <c r="H6718" t="inlineStr">
        <is>
          <t>Miami, Fla.</t>
        </is>
      </c>
    </row>
    <row r="6719">
      <c r="A6719" t="inlineStr">
        <is>
          <t>Miami</t>
        </is>
      </c>
      <c r="B6719" t="n">
        <v>43</v>
      </c>
      <c r="C6719" t="inlineStr">
        <is>
          <t>Tyler Rowe</t>
        </is>
      </c>
      <c r="D6719" t="inlineStr">
        <is>
          <t>Defensive Back</t>
        </is>
      </c>
      <c r="E6719" t="inlineStr">
        <is>
          <t>Redshirt Senior</t>
        </is>
      </c>
      <c r="F6719" t="inlineStr">
        <is>
          <t>5'11"</t>
        </is>
      </c>
      <c r="G6719" t="n">
        <v>185</v>
      </c>
      <c r="H6719" t="inlineStr">
        <is>
          <t>Loganville, Ga.</t>
        </is>
      </c>
    </row>
    <row r="6720">
      <c r="A6720" t="inlineStr">
        <is>
          <t>Miami</t>
        </is>
      </c>
      <c r="B6720" t="n">
        <v>44</v>
      </c>
      <c r="C6720" t="inlineStr">
        <is>
          <t>Owen Ruskavich</t>
        </is>
      </c>
      <c r="D6720" t="inlineStr">
        <is>
          <t>Tight End</t>
        </is>
      </c>
      <c r="E6720" t="inlineStr">
        <is>
          <t>Redshirt Junior</t>
        </is>
      </c>
      <c r="F6720" t="inlineStr">
        <is>
          <t>6'7"</t>
        </is>
      </c>
      <c r="G6720" t="n">
        <v>255</v>
      </c>
      <c r="H6720" t="inlineStr">
        <is>
          <t>Great Falls, Va.</t>
        </is>
      </c>
    </row>
    <row r="6721">
      <c r="A6721" t="inlineStr">
        <is>
          <t>Miami</t>
        </is>
      </c>
      <c r="B6721" t="n">
        <v>93</v>
      </c>
      <c r="C6721" t="inlineStr">
        <is>
          <t>Fred Sainteus</t>
        </is>
      </c>
      <c r="D6721" t="inlineStr">
        <is>
          <t>Defensive Line</t>
        </is>
      </c>
      <c r="E6721" t="inlineStr">
        <is>
          <t>Freshman</t>
        </is>
      </c>
      <c r="F6721" t="inlineStr">
        <is>
          <t>6'3"</t>
        </is>
      </c>
      <c r="G6721" t="n">
        <v>275</v>
      </c>
      <c r="H6721" t="inlineStr">
        <is>
          <t>Port-au-Prince, Haiti</t>
        </is>
      </c>
    </row>
    <row r="6722">
      <c r="A6722" t="inlineStr">
        <is>
          <t>Miami</t>
        </is>
      </c>
      <c r="B6722" t="n">
        <v>5</v>
      </c>
      <c r="C6722" t="inlineStr">
        <is>
          <t>Justin Scott</t>
        </is>
      </c>
      <c r="D6722" t="inlineStr">
        <is>
          <t>Defensive Line</t>
        </is>
      </c>
      <c r="E6722" t="inlineStr">
        <is>
          <t>Junior</t>
        </is>
      </c>
      <c r="F6722" t="inlineStr">
        <is>
          <t>6'4"</t>
        </is>
      </c>
      <c r="G6722" t="n">
        <v>303</v>
      </c>
      <c r="H6722" t="inlineStr">
        <is>
          <t>Chicago, Ill.</t>
        </is>
      </c>
    </row>
    <row r="6723">
      <c r="A6723" t="inlineStr">
        <is>
          <t>Miami</t>
        </is>
      </c>
      <c r="B6723" t="n">
        <v>64</v>
      </c>
      <c r="C6723" t="inlineStr">
        <is>
          <t>Ralph Scroggins</t>
        </is>
      </c>
      <c r="D6723" t="inlineStr">
        <is>
          <t>Offensive Line</t>
        </is>
      </c>
      <c r="E6723" t="inlineStr">
        <is>
          <t>Redshirt Freshman</t>
        </is>
      </c>
      <c r="F6723" t="inlineStr">
        <is>
          <t>6'1"</t>
        </is>
      </c>
      <c r="G6723" t="n">
        <v>275</v>
      </c>
      <c r="H6723" t="inlineStr">
        <is>
          <t>Savannah, Ga.</t>
        </is>
      </c>
    </row>
    <row r="6724">
      <c r="A6724" t="inlineStr">
        <is>
          <t>Miami</t>
        </is>
      </c>
      <c r="B6724" t="n">
        <v>31</v>
      </c>
      <c r="C6724" t="inlineStr">
        <is>
          <t>Herbert Scroggins III</t>
        </is>
      </c>
      <c r="D6724" t="inlineStr">
        <is>
          <t>Defensive Line</t>
        </is>
      </c>
      <c r="E6724" t="inlineStr">
        <is>
          <t>Sophomore</t>
        </is>
      </c>
      <c r="F6724" t="inlineStr">
        <is>
          <t>6'3"</t>
        </is>
      </c>
      <c r="G6724" t="n">
        <v>245</v>
      </c>
      <c r="H6724" t="inlineStr">
        <is>
          <t>Savannah, Ga.</t>
        </is>
      </c>
    </row>
    <row r="6725">
      <c r="A6725" t="inlineStr">
        <is>
          <t>Miami</t>
        </is>
      </c>
      <c r="B6725" t="n">
        <v>9</v>
      </c>
      <c r="C6725" t="inlineStr">
        <is>
          <t>Chase Smith</t>
        </is>
      </c>
      <c r="D6725" t="inlineStr">
        <is>
          <t>Linebacker</t>
        </is>
      </c>
      <c r="E6725" t="inlineStr">
        <is>
          <t>Redshirt Senior</t>
        </is>
      </c>
      <c r="F6725" t="inlineStr">
        <is>
          <t>6'2"</t>
        </is>
      </c>
      <c r="G6725" t="n">
        <v>240</v>
      </c>
      <c r="H6725" t="inlineStr">
        <is>
          <t>Palm Bay, Fla.</t>
        </is>
      </c>
    </row>
    <row r="6726">
      <c r="A6726" t="inlineStr">
        <is>
          <t>Miami</t>
        </is>
      </c>
      <c r="B6726" t="n">
        <v>13</v>
      </c>
      <c r="C6726" t="inlineStr">
        <is>
          <t>Vance Spafford</t>
        </is>
      </c>
      <c r="D6726" t="inlineStr">
        <is>
          <t>Wide Receiver</t>
        </is>
      </c>
      <c r="E6726" t="inlineStr">
        <is>
          <t>Freshman</t>
        </is>
      </c>
      <c r="F6726" t="inlineStr">
        <is>
          <t>5'10"</t>
        </is>
      </c>
      <c r="G6726" t="n">
        <v>175</v>
      </c>
      <c r="H6726" t="inlineStr">
        <is>
          <t>Orange County, Calif.</t>
        </is>
      </c>
    </row>
    <row r="6727">
      <c r="A6727" t="inlineStr">
        <is>
          <t>Miami</t>
        </is>
      </c>
      <c r="B6727" t="n">
        <v>55</v>
      </c>
      <c r="C6727" t="inlineStr">
        <is>
          <t>JJ Sparks</t>
        </is>
      </c>
      <c r="D6727" t="inlineStr">
        <is>
          <t>Offensive Line</t>
        </is>
      </c>
      <c r="E6727" t="inlineStr">
        <is>
          <t>Freshman</t>
        </is>
      </c>
      <c r="F6727" t="inlineStr">
        <is>
          <t>6'3"</t>
        </is>
      </c>
      <c r="G6727" t="n">
        <v>305</v>
      </c>
      <c r="H6727" t="inlineStr">
        <is>
          <t>Jacksonville, Fla.</t>
        </is>
      </c>
    </row>
    <row r="6728">
      <c r="A6728" t="inlineStr">
        <is>
          <t>Miami</t>
        </is>
      </c>
      <c r="B6728" t="n">
        <v>40</v>
      </c>
      <c r="C6728" t="inlineStr">
        <is>
          <t>Keshawn Stancil</t>
        </is>
      </c>
      <c r="D6728" t="inlineStr">
        <is>
          <t>Defensive Line</t>
        </is>
      </c>
      <c r="E6728" t="inlineStr">
        <is>
          <t>Freshman</t>
        </is>
      </c>
      <c r="F6728" t="inlineStr">
        <is>
          <t>6'4"</t>
        </is>
      </c>
      <c r="G6728" t="n">
        <v>285</v>
      </c>
      <c r="H6728" t="inlineStr">
        <is>
          <t>Clayton, N.C.</t>
        </is>
      </c>
    </row>
    <row r="6729">
      <c r="A6729" t="inlineStr">
        <is>
          <t>Miami</t>
        </is>
      </c>
      <c r="B6729" t="n">
        <v>47</v>
      </c>
      <c r="C6729" t="inlineStr">
        <is>
          <t>Stone Stroud</t>
        </is>
      </c>
      <c r="D6729" t="inlineStr">
        <is>
          <t>Defensive Back</t>
        </is>
      </c>
      <c r="E6729" t="inlineStr">
        <is>
          <t>Redshirt Sophomore</t>
        </is>
      </c>
      <c r="F6729" t="inlineStr">
        <is>
          <t>5'8"</t>
        </is>
      </c>
      <c r="G6729" t="n">
        <v>160</v>
      </c>
      <c r="H6729" t="inlineStr">
        <is>
          <t>Coral Gables, Fla.</t>
        </is>
      </c>
    </row>
    <row r="6730">
      <c r="A6730" t="inlineStr">
        <is>
          <t>Miami</t>
        </is>
      </c>
      <c r="B6730" t="n">
        <v>28</v>
      </c>
      <c r="C6730" t="inlineStr">
        <is>
          <t>Isaiah Taylor</t>
        </is>
      </c>
      <c r="D6730" t="inlineStr">
        <is>
          <t>Defensive Back</t>
        </is>
      </c>
      <c r="E6730" t="inlineStr">
        <is>
          <t>Graduate Student</t>
        </is>
      </c>
      <c r="F6730" t="inlineStr">
        <is>
          <t>5'11"</t>
        </is>
      </c>
      <c r="G6730" t="n">
        <v>200</v>
      </c>
      <c r="H6730" t="inlineStr">
        <is>
          <t>Fort Lauderdale, Fla.</t>
        </is>
      </c>
    </row>
    <row r="6731">
      <c r="A6731" t="inlineStr">
        <is>
          <t>Miami</t>
        </is>
      </c>
      <c r="B6731" t="n">
        <v>96</v>
      </c>
      <c r="C6731" t="inlineStr">
        <is>
          <t>Tucker Tevepaugh</t>
        </is>
      </c>
      <c r="D6731" t="inlineStr">
        <is>
          <t>Punter</t>
        </is>
      </c>
      <c r="E6731" t="inlineStr">
        <is>
          <t>Redshirt Sophomore</t>
        </is>
      </c>
      <c r="F6731" t="inlineStr">
        <is>
          <t>5'11"</t>
        </is>
      </c>
      <c r="G6731" t="n">
        <v>200</v>
      </c>
      <c r="H6731" t="inlineStr">
        <is>
          <t>Bluffton, S.C.</t>
        </is>
      </c>
    </row>
    <row r="6732">
      <c r="A6732" t="inlineStr">
        <is>
          <t>Miami</t>
        </is>
      </c>
      <c r="B6732" t="n">
        <v>33</v>
      </c>
      <c r="C6732" t="inlineStr">
        <is>
          <t>Nick Thomas</t>
        </is>
      </c>
      <c r="D6732" t="inlineStr">
        <is>
          <t>Wide Receiver</t>
        </is>
      </c>
      <c r="E6732" t="inlineStr">
        <is>
          <t>Redshirt Sophomore</t>
        </is>
      </c>
      <c r="F6732" t="inlineStr">
        <is>
          <t>5'8"</t>
        </is>
      </c>
      <c r="G6732" t="n">
        <v>170</v>
      </c>
      <c r="H6732" t="inlineStr">
        <is>
          <t>Missouri City, Texas</t>
        </is>
      </c>
    </row>
    <row r="6733">
      <c r="A6733" t="inlineStr">
        <is>
          <t>Miami</t>
        </is>
      </c>
      <c r="B6733" t="n">
        <v>0</v>
      </c>
      <c r="C6733" t="inlineStr">
        <is>
          <t>Omar Thornton</t>
        </is>
      </c>
      <c r="D6733" t="inlineStr">
        <is>
          <t>Defensive Back</t>
        </is>
      </c>
      <c r="E6733" t="inlineStr">
        <is>
          <t>Junior</t>
        </is>
      </c>
      <c r="F6733" t="inlineStr">
        <is>
          <t>5'11"</t>
        </is>
      </c>
      <c r="G6733" t="n">
        <v>201</v>
      </c>
      <c r="H6733" t="inlineStr">
        <is>
          <t>Carver Ranches, Fla.</t>
        </is>
      </c>
      <c r="I6733" t="inlineStr">
        <is>
          <t>Transfer from Boston College (2026 portal)</t>
        </is>
      </c>
    </row>
    <row r="6734">
      <c r="A6734" t="inlineStr">
        <is>
          <t>Miami</t>
        </is>
      </c>
      <c r="B6734" t="n">
        <v>1</v>
      </c>
      <c r="C6734" t="inlineStr">
        <is>
          <t>Malachi Toney</t>
        </is>
      </c>
      <c r="D6734" t="inlineStr">
        <is>
          <t>Wide Receiver</t>
        </is>
      </c>
      <c r="E6734" t="inlineStr">
        <is>
          <t>Sophomore</t>
        </is>
      </c>
      <c r="F6734" t="inlineStr">
        <is>
          <t>5'11"</t>
        </is>
      </c>
      <c r="G6734" t="n">
        <v>188</v>
      </c>
      <c r="H6734" t="inlineStr">
        <is>
          <t>Liberty City, Fla.</t>
        </is>
      </c>
    </row>
    <row r="6735">
      <c r="A6735" t="inlineStr">
        <is>
          <t>Miami</t>
        </is>
      </c>
      <c r="B6735" t="n">
        <v>1</v>
      </c>
      <c r="C6735" t="inlineStr">
        <is>
          <t>Mohamed Toure</t>
        </is>
      </c>
      <c r="D6735" t="inlineStr">
        <is>
          <t>Linebacker</t>
        </is>
      </c>
      <c r="E6735" t="inlineStr">
        <is>
          <t>Graduate Student</t>
        </is>
      </c>
      <c r="F6735" t="inlineStr">
        <is>
          <t>6'2"</t>
        </is>
      </c>
      <c r="G6735" t="n">
        <v>235</v>
      </c>
      <c r="H6735" t="inlineStr">
        <is>
          <t>Pleasantville, N.J.</t>
        </is>
      </c>
    </row>
    <row r="6736">
      <c r="A6736" t="inlineStr">
        <is>
          <t>Miami</t>
        </is>
      </c>
      <c r="B6736" t="n">
        <v>7</v>
      </c>
      <c r="C6736" t="inlineStr">
        <is>
          <t>Daylyn Upshaw</t>
        </is>
      </c>
      <c r="D6736" t="inlineStr">
        <is>
          <t>Wide Receiver</t>
        </is>
      </c>
      <c r="E6736" t="inlineStr">
        <is>
          <t>Sophomore</t>
        </is>
      </c>
      <c r="F6736" t="inlineStr">
        <is>
          <t>6'0"</t>
        </is>
      </c>
      <c r="G6736" t="n">
        <v>195</v>
      </c>
      <c r="H6736" t="inlineStr">
        <is>
          <t>Columbus, Ga.</t>
        </is>
      </c>
    </row>
    <row r="6737">
      <c r="A6737" t="inlineStr">
        <is>
          <t>Miami</t>
        </is>
      </c>
      <c r="B6737" t="n">
        <v>74</v>
      </c>
      <c r="C6737" t="inlineStr">
        <is>
          <t>Yerovi Valdes Alfonso</t>
        </is>
      </c>
      <c r="D6737" t="inlineStr">
        <is>
          <t>Offensive Line</t>
        </is>
      </c>
      <c r="E6737" t="inlineStr">
        <is>
          <t>Redshirt Sophomore</t>
        </is>
      </c>
      <c r="F6737" t="inlineStr">
        <is>
          <t>6'7"</t>
        </is>
      </c>
      <c r="G6737" t="n">
        <v>340</v>
      </c>
      <c r="H6737" t="inlineStr">
        <is>
          <t>Cape Coral, Fla.</t>
        </is>
      </c>
    </row>
    <row r="6738">
      <c r="A6738" t="inlineStr">
        <is>
          <t>Miami</t>
        </is>
      </c>
      <c r="B6738" t="n">
        <v>17</v>
      </c>
      <c r="C6738" t="inlineStr">
        <is>
          <t>Cam Vaughn</t>
        </is>
      </c>
      <c r="D6738" t="inlineStr">
        <is>
          <t>Wide Receiver</t>
        </is>
      </c>
      <c r="E6738" t="inlineStr">
        <is>
          <t>Redshirt Junior</t>
        </is>
      </c>
      <c r="F6738" t="inlineStr">
        <is>
          <t>6'2"</t>
        </is>
      </c>
      <c r="G6738" t="n">
        <v>185</v>
      </c>
      <c r="H6738" t="inlineStr">
        <is>
          <t>Villa Rica, Ga.</t>
        </is>
      </c>
      <c r="I6738" t="inlineStr">
        <is>
          <t>Transfer from West Virginia (2026 portal)</t>
        </is>
      </c>
    </row>
    <row r="6739">
      <c r="A6739" t="inlineStr">
        <is>
          <t>Miami</t>
        </is>
      </c>
      <c r="B6739" t="n">
        <v>20</v>
      </c>
      <c r="C6739" t="inlineStr">
        <is>
          <t>Terrell Walden II</t>
        </is>
      </c>
      <c r="D6739" t="inlineStr">
        <is>
          <t>Running Back</t>
        </is>
      </c>
      <c r="E6739" t="inlineStr">
        <is>
          <t>Redshirt Senior</t>
        </is>
      </c>
      <c r="F6739" t="inlineStr">
        <is>
          <t>5'9"</t>
        </is>
      </c>
      <c r="G6739" t="n">
        <v>180</v>
      </c>
      <c r="H6739" t="inlineStr">
        <is>
          <t>Winter Garden, Fla.</t>
        </is>
      </c>
    </row>
    <row r="6740">
      <c r="A6740" t="inlineStr">
        <is>
          <t>Miami</t>
        </is>
      </c>
      <c r="B6740" t="n">
        <v>19</v>
      </c>
      <c r="C6740" t="inlineStr">
        <is>
          <t>Jaelen Waters</t>
        </is>
      </c>
      <c r="D6740" t="inlineStr">
        <is>
          <t>Defensive Back</t>
        </is>
      </c>
      <c r="E6740" t="inlineStr">
        <is>
          <t>Freshman</t>
        </is>
      </c>
      <c r="F6740" t="inlineStr">
        <is>
          <t>6'1"</t>
        </is>
      </c>
      <c r="G6740" t="n">
        <v>180</v>
      </c>
      <c r="H6740" t="inlineStr">
        <is>
          <t>St. Petersburg, Fla.</t>
        </is>
      </c>
    </row>
    <row r="6741">
      <c r="A6741" t="inlineStr">
        <is>
          <t>Miami</t>
        </is>
      </c>
      <c r="B6741" t="n">
        <v>22</v>
      </c>
      <c r="C6741" t="inlineStr">
        <is>
          <t>Jake Weinberg</t>
        </is>
      </c>
      <c r="D6741" t="inlineStr">
        <is>
          <t>Kicker</t>
        </is>
      </c>
      <c r="E6741" t="inlineStr">
        <is>
          <t>Redshirt Sophomore</t>
        </is>
      </c>
      <c r="F6741" t="inlineStr">
        <is>
          <t>5'10"</t>
        </is>
      </c>
      <c r="G6741" t="n">
        <v>189</v>
      </c>
      <c r="H6741" t="inlineStr">
        <is>
          <t>Boynton Beach, Fla.</t>
        </is>
      </c>
      <c r="I6741" t="inlineStr">
        <is>
          <t>Transfer from Florida State (2026 portal)</t>
        </is>
      </c>
    </row>
    <row r="6742">
      <c r="A6742" t="inlineStr">
        <is>
          <t>Miami</t>
        </is>
      </c>
      <c r="B6742" t="n">
        <v>25</v>
      </c>
      <c r="C6742" t="inlineStr">
        <is>
          <t>Chris Wheatley-Humphrey</t>
        </is>
      </c>
      <c r="D6742" t="inlineStr">
        <is>
          <t>Running Back</t>
        </is>
      </c>
      <c r="E6742" t="inlineStr">
        <is>
          <t>Redshirt Sophomore</t>
        </is>
      </c>
      <c r="F6742" t="inlineStr">
        <is>
          <t>6'0"</t>
        </is>
      </c>
      <c r="G6742" t="n">
        <v>200</v>
      </c>
      <c r="H6742" t="inlineStr">
        <is>
          <t>Dania Beach, Fla.</t>
        </is>
      </c>
    </row>
    <row r="6743">
      <c r="A6743" t="inlineStr">
        <is>
          <t>Miami</t>
        </is>
      </c>
      <c r="B6743" t="n">
        <v>35</v>
      </c>
      <c r="C6743" t="inlineStr">
        <is>
          <t>Jack Whitehouse</t>
        </is>
      </c>
      <c r="D6743" t="inlineStr">
        <is>
          <t>Running Back</t>
        </is>
      </c>
      <c r="E6743" t="inlineStr">
        <is>
          <t>Redshirt Sophomore</t>
        </is>
      </c>
      <c r="F6743" t="inlineStr">
        <is>
          <t>5'10"</t>
        </is>
      </c>
      <c r="G6743" t="n">
        <v>195</v>
      </c>
      <c r="H6743" t="inlineStr">
        <is>
          <t>Miami, Fla.</t>
        </is>
      </c>
    </row>
    <row r="6744">
      <c r="A6744" t="inlineStr">
        <is>
          <t>Miami</t>
        </is>
      </c>
      <c r="B6744" t="n">
        <v>30</v>
      </c>
      <c r="C6744" t="inlineStr">
        <is>
          <t>Kellen Wiley Jr.</t>
        </is>
      </c>
      <c r="D6744" t="inlineStr">
        <is>
          <t>Linebacker</t>
        </is>
      </c>
      <c r="E6744" t="inlineStr">
        <is>
          <t>Sophomore</t>
        </is>
      </c>
      <c r="F6744" t="inlineStr">
        <is>
          <t>6'4"</t>
        </is>
      </c>
      <c r="G6744" t="n">
        <v>235</v>
      </c>
      <c r="H6744" t="inlineStr">
        <is>
          <t>Tampa, Fla.</t>
        </is>
      </c>
    </row>
    <row r="6745">
      <c r="A6745" t="inlineStr">
        <is>
          <t>Miami</t>
        </is>
      </c>
      <c r="B6745" t="n">
        <v>73</v>
      </c>
      <c r="C6745" t="inlineStr">
        <is>
          <t>Jaden Wilkerson</t>
        </is>
      </c>
      <c r="D6745" t="inlineStr">
        <is>
          <t>Offensive Line</t>
        </is>
      </c>
      <c r="E6745" t="inlineStr">
        <is>
          <t>Redshirt Freshman</t>
        </is>
      </c>
      <c r="F6745" t="inlineStr">
        <is>
          <t>6'6"</t>
        </is>
      </c>
      <c r="G6745" t="n">
        <v>335</v>
      </c>
      <c r="H6745" t="inlineStr">
        <is>
          <t>Orlando, Fla.</t>
        </is>
      </c>
    </row>
    <row r="6746">
      <c r="A6746" t="inlineStr">
        <is>
          <t>Miami</t>
        </is>
      </c>
      <c r="B6746" t="n">
        <v>48</v>
      </c>
      <c r="C6746" t="inlineStr">
        <is>
          <t>Andres Williams</t>
        </is>
      </c>
      <c r="D6746" t="inlineStr">
        <is>
          <t>Defensive Back</t>
        </is>
      </c>
      <c r="E6746" t="inlineStr">
        <is>
          <t>Redshirt Sophomore</t>
        </is>
      </c>
      <c r="F6746" t="inlineStr">
        <is>
          <t>5'10"</t>
        </is>
      </c>
      <c r="G6746" t="n">
        <v>175</v>
      </c>
      <c r="H6746" t="inlineStr">
        <is>
          <t>Miami, Fla.</t>
        </is>
      </c>
    </row>
    <row r="6747">
      <c r="A6747" t="inlineStr">
        <is>
          <t>Miami</t>
        </is>
      </c>
      <c r="B6747" t="n">
        <v>10</v>
      </c>
      <c r="C6747" t="inlineStr">
        <is>
          <t>Damon Wilson II</t>
        </is>
      </c>
      <c r="D6747" t="inlineStr">
        <is>
          <t>Defensive Line</t>
        </is>
      </c>
      <c r="E6747" t="inlineStr">
        <is>
          <t>Senior</t>
        </is>
      </c>
      <c r="F6747" t="inlineStr">
        <is>
          <t>6'4"</t>
        </is>
      </c>
      <c r="G6747" t="n">
        <v>250</v>
      </c>
      <c r="H6747" t="inlineStr">
        <is>
          <t>Venice, Fla.</t>
        </is>
      </c>
      <c r="I6747" t="inlineStr">
        <is>
          <t>Transfer from Missouri (2026 portal)</t>
        </is>
      </c>
    </row>
    <row r="6748">
      <c r="A6748" t="inlineStr">
        <is>
          <t>Miami</t>
        </is>
      </c>
      <c r="B6748" t="n">
        <v>12</v>
      </c>
      <c r="C6748" t="inlineStr">
        <is>
          <t>Somourian Wingo</t>
        </is>
      </c>
      <c r="D6748" t="inlineStr">
        <is>
          <t>Wide Receiver</t>
        </is>
      </c>
      <c r="E6748" t="inlineStr">
        <is>
          <t>Freshman</t>
        </is>
      </c>
      <c r="F6748" t="inlineStr">
        <is>
          <t>6'2"</t>
        </is>
      </c>
      <c r="G6748" t="n">
        <v>190</v>
      </c>
      <c r="H6748" t="inlineStr">
        <is>
          <t>West Augustine, Fla.</t>
        </is>
      </c>
    </row>
    <row r="6749">
      <c r="A6749" t="inlineStr">
        <is>
          <t>Miami</t>
        </is>
      </c>
      <c r="B6749" t="n">
        <v>57</v>
      </c>
      <c r="C6749" t="inlineStr">
        <is>
          <t>Rhys Woodrow</t>
        </is>
      </c>
      <c r="D6749" t="inlineStr">
        <is>
          <t>Offensive Line</t>
        </is>
      </c>
      <c r="E6749" t="inlineStr">
        <is>
          <t>Freshman</t>
        </is>
      </c>
      <c r="F6749" t="inlineStr">
        <is>
          <t>6'4"</t>
        </is>
      </c>
      <c r="G6749" t="n">
        <v>315</v>
      </c>
      <c r="H6749" t="inlineStr">
        <is>
          <t>Orlando, Fla.</t>
        </is>
      </c>
    </row>
    <row r="6750">
      <c r="A6750" t="inlineStr">
        <is>
          <t>Miami</t>
        </is>
      </c>
      <c r="B6750" t="n">
        <v>36</v>
      </c>
      <c r="C6750" t="inlineStr">
        <is>
          <t>Jontavius Wyman</t>
        </is>
      </c>
      <c r="D6750" t="inlineStr">
        <is>
          <t>Defensive Back</t>
        </is>
      </c>
      <c r="E6750" t="inlineStr">
        <is>
          <t>Freshman</t>
        </is>
      </c>
      <c r="F6750" t="inlineStr">
        <is>
          <t>5'11"</t>
        </is>
      </c>
      <c r="G6750" t="n">
        <v>170</v>
      </c>
      <c r="H6750" t="inlineStr">
        <is>
          <t>Jonesboro, Ga.</t>
        </is>
      </c>
    </row>
    <row r="6751">
      <c r="A6751" t="inlineStr">
        <is>
          <t>Miami (OH)</t>
        </is>
      </c>
      <c r="B6751" t="n">
        <v>10</v>
      </c>
      <c r="C6751" t="inlineStr">
        <is>
          <t>Jermaine Agee</t>
        </is>
      </c>
      <c r="D6751" t="inlineStr">
        <is>
          <t>Defensive Back</t>
        </is>
      </c>
      <c r="E6751" t="inlineStr">
        <is>
          <t>R-So</t>
        </is>
      </c>
      <c r="F6751" t="inlineStr">
        <is>
          <t>5'11"</t>
        </is>
      </c>
      <c r="G6751" t="n">
        <v>181</v>
      </c>
      <c r="H6751" t="inlineStr">
        <is>
          <t>Cleveland, Ohio</t>
        </is>
      </c>
    </row>
    <row r="6752">
      <c r="A6752" t="inlineStr">
        <is>
          <t>Miami (OH)</t>
        </is>
      </c>
      <c r="B6752" t="n">
        <v>99</v>
      </c>
      <c r="C6752" t="inlineStr">
        <is>
          <t>OJ Alexander</t>
        </is>
      </c>
      <c r="D6752" t="inlineStr">
        <is>
          <t>Defensive Line</t>
        </is>
      </c>
      <c r="E6752" t="inlineStr">
        <is>
          <t>R-So</t>
        </is>
      </c>
      <c r="F6752" t="inlineStr">
        <is>
          <t>6'2"</t>
        </is>
      </c>
      <c r="G6752" t="n">
        <v>291</v>
      </c>
      <c r="H6752" t="inlineStr">
        <is>
          <t>Scarborough, Ontario</t>
        </is>
      </c>
    </row>
    <row r="6753">
      <c r="A6753" t="inlineStr">
        <is>
          <t>Miami (OH)</t>
        </is>
      </c>
      <c r="B6753" t="n">
        <v>92</v>
      </c>
      <c r="C6753" t="inlineStr">
        <is>
          <t>Roosevelt Andrews III</t>
        </is>
      </c>
      <c r="D6753" t="inlineStr">
        <is>
          <t>Defensive Line</t>
        </is>
      </c>
      <c r="E6753" t="inlineStr">
        <is>
          <t>R-Jr</t>
        </is>
      </c>
      <c r="F6753" t="inlineStr">
        <is>
          <t>6'1"</t>
        </is>
      </c>
      <c r="G6753" t="n">
        <v>255</v>
      </c>
      <c r="H6753" t="inlineStr">
        <is>
          <t>Barberton, Ohio</t>
        </is>
      </c>
    </row>
    <row r="6754">
      <c r="A6754" t="inlineStr">
        <is>
          <t>Miami (OH)</t>
        </is>
      </c>
      <c r="B6754" t="n">
        <v>55</v>
      </c>
      <c r="C6754" t="inlineStr">
        <is>
          <t>Ayden Annarino</t>
        </is>
      </c>
      <c r="D6754" t="inlineStr">
        <is>
          <t>Offensive Line</t>
        </is>
      </c>
      <c r="E6754" t="inlineStr">
        <is>
          <t>R-Fr</t>
        </is>
      </c>
      <c r="F6754" t="inlineStr">
        <is>
          <t>6'3"</t>
        </is>
      </c>
      <c r="G6754" t="n">
        <v>298</v>
      </c>
      <c r="H6754" t="inlineStr">
        <is>
          <t>Pickerington, Ohio</t>
        </is>
      </c>
    </row>
    <row r="6755">
      <c r="A6755" t="inlineStr">
        <is>
          <t>Miami (OH)</t>
        </is>
      </c>
      <c r="B6755" t="n">
        <v>78</v>
      </c>
      <c r="C6755" t="inlineStr">
        <is>
          <t>Devontae Armstrong</t>
        </is>
      </c>
      <c r="D6755" t="inlineStr">
        <is>
          <t>Offensive Line</t>
        </is>
      </c>
      <c r="E6755" t="inlineStr">
        <is>
          <t>R-So</t>
        </is>
      </c>
      <c r="F6755" t="inlineStr">
        <is>
          <t>6'5"</t>
        </is>
      </c>
      <c r="G6755" t="n">
        <v>314</v>
      </c>
      <c r="H6755" t="inlineStr">
        <is>
          <t>Elyria, Ohio</t>
        </is>
      </c>
      <c r="I6755" t="inlineStr">
        <is>
          <t>Transfer from Ohio State (2026 portal)</t>
        </is>
      </c>
    </row>
    <row r="6756">
      <c r="A6756" t="inlineStr">
        <is>
          <t>Miami (OH)</t>
        </is>
      </c>
      <c r="B6756" t="n">
        <v>59</v>
      </c>
      <c r="C6756" t="inlineStr">
        <is>
          <t>Mohamed Bangoura</t>
        </is>
      </c>
      <c r="D6756" t="inlineStr">
        <is>
          <t>Defensive Line</t>
        </is>
      </c>
      <c r="E6756" t="inlineStr">
        <is>
          <t>Fr</t>
        </is>
      </c>
      <c r="F6756" t="inlineStr">
        <is>
          <t>6'7"</t>
        </is>
      </c>
      <c r="G6756" t="n">
        <v>235</v>
      </c>
      <c r="H6756" t="inlineStr">
        <is>
          <t>Westerville, Ohio</t>
        </is>
      </c>
    </row>
    <row r="6757">
      <c r="A6757" t="inlineStr">
        <is>
          <t>Miami (OH)</t>
        </is>
      </c>
      <c r="B6757" t="n">
        <v>71</v>
      </c>
      <c r="C6757" t="inlineStr">
        <is>
          <t>Lucas Barnes</t>
        </is>
      </c>
      <c r="D6757" t="inlineStr">
        <is>
          <t>Offensive Line</t>
        </is>
      </c>
      <c r="E6757" t="inlineStr">
        <is>
          <t>R-Fr</t>
        </is>
      </c>
      <c r="F6757" t="inlineStr">
        <is>
          <t>6'8"</t>
        </is>
      </c>
      <c r="G6757" t="n">
        <v>304</v>
      </c>
      <c r="H6757" t="inlineStr">
        <is>
          <t>Canton, Mich.</t>
        </is>
      </c>
    </row>
    <row r="6758">
      <c r="A6758" t="inlineStr">
        <is>
          <t>Miami (OH)</t>
        </is>
      </c>
      <c r="B6758" t="n">
        <v>76</v>
      </c>
      <c r="C6758" t="inlineStr">
        <is>
          <t>Brian Beidatsch</t>
        </is>
      </c>
      <c r="D6758" t="inlineStr">
        <is>
          <t>Offensive Line</t>
        </is>
      </c>
      <c r="E6758" t="inlineStr">
        <is>
          <t>R-Sr</t>
        </is>
      </c>
      <c r="F6758" t="inlineStr">
        <is>
          <t>6'4"</t>
        </is>
      </c>
      <c r="G6758" t="n">
        <v>284</v>
      </c>
      <c r="H6758" t="inlineStr">
        <is>
          <t>Greenfield, Wisc.</t>
        </is>
      </c>
      <c r="I6758" t="inlineStr">
        <is>
          <t>Transfer from Duquesne (2026 portal)</t>
        </is>
      </c>
    </row>
    <row r="6759">
      <c r="A6759" t="inlineStr">
        <is>
          <t>Miami (OH)</t>
        </is>
      </c>
      <c r="B6759" t="n">
        <v>5</v>
      </c>
      <c r="C6759" t="inlineStr">
        <is>
          <t>Devin Bell</t>
        </is>
      </c>
      <c r="D6759" t="inlineStr">
        <is>
          <t>Defensive Line</t>
        </is>
      </c>
      <c r="E6759" t="inlineStr">
        <is>
          <t>R-So</t>
        </is>
      </c>
      <c r="F6759" t="inlineStr">
        <is>
          <t>6'1"</t>
        </is>
      </c>
      <c r="G6759" t="n">
        <v>236</v>
      </c>
      <c r="H6759" t="inlineStr">
        <is>
          <t>Akron, Ohio</t>
        </is>
      </c>
    </row>
    <row r="6760">
      <c r="A6760" t="inlineStr">
        <is>
          <t>Miami (OH)</t>
        </is>
      </c>
      <c r="B6760" t="n">
        <v>11</v>
      </c>
      <c r="C6760" t="inlineStr">
        <is>
          <t>Drew Bellisari</t>
        </is>
      </c>
      <c r="D6760" t="inlineStr">
        <is>
          <t>Quarterback</t>
        </is>
      </c>
      <c r="E6760" t="inlineStr">
        <is>
          <t>Fr</t>
        </is>
      </c>
      <c r="F6760" t="inlineStr">
        <is>
          <t>6'3"</t>
        </is>
      </c>
      <c r="G6760" t="n">
        <v>190</v>
      </c>
      <c r="H6760" t="inlineStr">
        <is>
          <t>Columbus, Ohio</t>
        </is>
      </c>
    </row>
    <row r="6761">
      <c r="A6761" t="inlineStr">
        <is>
          <t>Miami (OH)</t>
        </is>
      </c>
      <c r="B6761" t="n">
        <v>10</v>
      </c>
      <c r="C6761" t="inlineStr">
        <is>
          <t>Lynel Billups-Williams</t>
        </is>
      </c>
      <c r="D6761" t="inlineStr">
        <is>
          <t>Wide Receiver</t>
        </is>
      </c>
      <c r="E6761" t="inlineStr">
        <is>
          <t>R-Jr</t>
        </is>
      </c>
      <c r="F6761" t="inlineStr">
        <is>
          <t>5'9"</t>
        </is>
      </c>
      <c r="G6761" t="n">
        <v>177</v>
      </c>
      <c r="H6761" t="inlineStr">
        <is>
          <t>University Park, Ill.</t>
        </is>
      </c>
    </row>
    <row r="6762">
      <c r="A6762" t="inlineStr">
        <is>
          <t>Miami (OH)</t>
        </is>
      </c>
      <c r="B6762" t="n">
        <v>82</v>
      </c>
      <c r="C6762" t="inlineStr">
        <is>
          <t>Andrew Bjorson</t>
        </is>
      </c>
      <c r="D6762" t="inlineStr">
        <is>
          <t>Wide Receiver</t>
        </is>
      </c>
      <c r="E6762" t="inlineStr">
        <is>
          <t>R-Fr</t>
        </is>
      </c>
      <c r="F6762" t="inlineStr">
        <is>
          <t>6'0"</t>
        </is>
      </c>
      <c r="G6762" t="n">
        <v>191</v>
      </c>
      <c r="H6762" t="inlineStr">
        <is>
          <t>Hinsdale Ill.</t>
        </is>
      </c>
    </row>
    <row r="6763">
      <c r="A6763" t="inlineStr">
        <is>
          <t>Miami (OH)</t>
        </is>
      </c>
      <c r="B6763" t="n">
        <v>89</v>
      </c>
      <c r="C6763" t="inlineStr">
        <is>
          <t>Brayden Boeing</t>
        </is>
      </c>
      <c r="D6763" t="inlineStr">
        <is>
          <t>Tight End</t>
        </is>
      </c>
      <c r="E6763" t="inlineStr">
        <is>
          <t>R-Fr</t>
        </is>
      </c>
      <c r="F6763" t="inlineStr">
        <is>
          <t>6'5"</t>
        </is>
      </c>
      <c r="G6763" t="n">
        <v>231</v>
      </c>
      <c r="H6763" t="inlineStr">
        <is>
          <t>Cincinnati, Ohio</t>
        </is>
      </c>
    </row>
    <row r="6764">
      <c r="A6764" t="inlineStr">
        <is>
          <t>Miami (OH)</t>
        </is>
      </c>
      <c r="B6764" t="n">
        <v>25</v>
      </c>
      <c r="C6764" t="inlineStr">
        <is>
          <t>Mitch Bolden</t>
        </is>
      </c>
      <c r="D6764" t="inlineStr">
        <is>
          <t>Defensive Back</t>
        </is>
      </c>
      <c r="E6764" t="inlineStr">
        <is>
          <t>R-Jr</t>
        </is>
      </c>
      <c r="F6764" t="inlineStr">
        <is>
          <t>6'0"</t>
        </is>
      </c>
      <c r="G6764" t="n">
        <v>206</v>
      </c>
      <c r="H6764" t="inlineStr">
        <is>
          <t>West Chester, Ohio</t>
        </is>
      </c>
    </row>
    <row r="6765">
      <c r="A6765" t="inlineStr">
        <is>
          <t>Miami (OH)</t>
        </is>
      </c>
      <c r="B6765" t="n">
        <v>64</v>
      </c>
      <c r="C6765" t="inlineStr">
        <is>
          <t>Nick Brady</t>
        </is>
      </c>
      <c r="D6765" t="inlineStr">
        <is>
          <t>Long Snapper</t>
        </is>
      </c>
      <c r="E6765" t="inlineStr">
        <is>
          <t>Fr</t>
        </is>
      </c>
      <c r="F6765" t="inlineStr">
        <is>
          <t>6'1"</t>
        </is>
      </c>
      <c r="G6765" t="n">
        <v>210</v>
      </c>
      <c r="H6765" t="inlineStr">
        <is>
          <t>Cincinnati, Ohio</t>
        </is>
      </c>
    </row>
    <row r="6766">
      <c r="A6766" t="inlineStr">
        <is>
          <t>Miami (OH)</t>
        </is>
      </c>
      <c r="B6766" t="n">
        <v>33</v>
      </c>
      <c r="C6766" t="inlineStr">
        <is>
          <t>Harrison Brewster</t>
        </is>
      </c>
      <c r="D6766" t="inlineStr">
        <is>
          <t>Linebacker</t>
        </is>
      </c>
      <c r="E6766" t="inlineStr">
        <is>
          <t>R-So</t>
        </is>
      </c>
      <c r="F6766" t="inlineStr">
        <is>
          <t>6'1"</t>
        </is>
      </c>
      <c r="G6766" t="n">
        <v>214</v>
      </c>
      <c r="H6766" t="inlineStr">
        <is>
          <t>Delaware, Ohio</t>
        </is>
      </c>
    </row>
    <row r="6767">
      <c r="A6767" t="inlineStr">
        <is>
          <t>Miami (OH)</t>
        </is>
      </c>
      <c r="B6767" t="n">
        <v>44</v>
      </c>
      <c r="C6767" t="inlineStr">
        <is>
          <t>Jake Britt</t>
        </is>
      </c>
      <c r="D6767" t="inlineStr">
        <is>
          <t>Defensive Back</t>
        </is>
      </c>
      <c r="E6767" t="inlineStr">
        <is>
          <t>Fr</t>
        </is>
      </c>
      <c r="F6767" t="inlineStr">
        <is>
          <t>6'0"</t>
        </is>
      </c>
      <c r="G6767" t="n">
        <v>197</v>
      </c>
      <c r="H6767" t="inlineStr">
        <is>
          <t>Cincinnati, Ohio</t>
        </is>
      </c>
    </row>
    <row r="6768">
      <c r="A6768" t="inlineStr">
        <is>
          <t>Miami (OH)</t>
        </is>
      </c>
      <c r="B6768" t="n">
        <v>44</v>
      </c>
      <c r="C6768" t="inlineStr">
        <is>
          <t>Noam Butbul</t>
        </is>
      </c>
      <c r="D6768" t="inlineStr">
        <is>
          <t>Tight End</t>
        </is>
      </c>
      <c r="E6768" t="inlineStr">
        <is>
          <t>R-Fr</t>
        </is>
      </c>
      <c r="F6768" t="inlineStr">
        <is>
          <t>6'0"</t>
        </is>
      </c>
      <c r="G6768" t="n">
        <v>224</v>
      </c>
      <c r="H6768" t="inlineStr">
        <is>
          <t>Calabasas, Calif.</t>
        </is>
      </c>
    </row>
    <row r="6769">
      <c r="A6769" t="inlineStr">
        <is>
          <t>Miami (OH)</t>
        </is>
      </c>
      <c r="B6769" t="n">
        <v>56</v>
      </c>
      <c r="C6769" t="inlineStr">
        <is>
          <t>Mitchell Butler</t>
        </is>
      </c>
      <c r="D6769" t="inlineStr">
        <is>
          <t>Offensive Line</t>
        </is>
      </c>
      <c r="E6769" t="inlineStr">
        <is>
          <t>R-Jr</t>
        </is>
      </c>
      <c r="F6769" t="inlineStr">
        <is>
          <t>6'4"</t>
        </is>
      </c>
      <c r="G6769" t="n">
        <v>290</v>
      </c>
      <c r="H6769" t="inlineStr">
        <is>
          <t>Meridian, Miss.</t>
        </is>
      </c>
    </row>
    <row r="6770">
      <c r="A6770" t="inlineStr">
        <is>
          <t>Miami (OH)</t>
        </is>
      </c>
      <c r="B6770" t="n">
        <v>88</v>
      </c>
      <c r="C6770" t="inlineStr">
        <is>
          <t>CJ Castner</t>
        </is>
      </c>
      <c r="D6770" t="inlineStr">
        <is>
          <t>Wide Receiver</t>
        </is>
      </c>
      <c r="E6770" t="inlineStr">
        <is>
          <t>R-Fr</t>
        </is>
      </c>
      <c r="F6770" t="inlineStr">
        <is>
          <t>5'9"</t>
        </is>
      </c>
      <c r="G6770" t="n">
        <v>175</v>
      </c>
      <c r="H6770" t="inlineStr">
        <is>
          <t>West Chester, Ohio</t>
        </is>
      </c>
    </row>
    <row r="6771">
      <c r="A6771" t="inlineStr">
        <is>
          <t>Miami (OH)</t>
        </is>
      </c>
      <c r="B6771" t="n">
        <v>14</v>
      </c>
      <c r="C6771" t="inlineStr">
        <is>
          <t>Mikah Coleman</t>
        </is>
      </c>
      <c r="D6771" t="inlineStr">
        <is>
          <t>Defensive Line</t>
        </is>
      </c>
      <c r="E6771" t="inlineStr">
        <is>
          <t>R-Sr</t>
        </is>
      </c>
      <c r="F6771" t="inlineStr">
        <is>
          <t>6'4"</t>
        </is>
      </c>
      <c r="G6771" t="n">
        <v>265</v>
      </c>
      <c r="H6771" t="inlineStr">
        <is>
          <t>Reynoldsburg, Ohio</t>
        </is>
      </c>
      <c r="I6771" t="inlineStr">
        <is>
          <t>Transfer from Cincinnati (2026 portal)</t>
        </is>
      </c>
    </row>
    <row r="6772">
      <c r="A6772" t="inlineStr">
        <is>
          <t>Miami (OH)</t>
        </is>
      </c>
      <c r="B6772" t="n">
        <v>21</v>
      </c>
      <c r="C6772" t="inlineStr">
        <is>
          <t>Toney Coleman Jr.</t>
        </is>
      </c>
      <c r="D6772" t="inlineStr">
        <is>
          <t>Defensive Back</t>
        </is>
      </c>
      <c r="E6772" t="inlineStr">
        <is>
          <t>Jr</t>
        </is>
      </c>
      <c r="F6772" t="inlineStr">
        <is>
          <t>6'1"</t>
        </is>
      </c>
      <c r="G6772" t="n">
        <v>185</v>
      </c>
      <c r="H6772" t="inlineStr">
        <is>
          <t>Eufaula, Ala.</t>
        </is>
      </c>
    </row>
    <row r="6773">
      <c r="A6773" t="inlineStr">
        <is>
          <t>Miami (OH)</t>
        </is>
      </c>
      <c r="B6773" t="n">
        <v>28</v>
      </c>
      <c r="C6773" t="inlineStr">
        <is>
          <t>Leo Colombi</t>
        </is>
      </c>
      <c r="D6773" t="inlineStr">
        <is>
          <t>Defensive Back</t>
        </is>
      </c>
      <c r="E6773" t="inlineStr">
        <is>
          <t>R-So</t>
        </is>
      </c>
      <c r="F6773" t="inlineStr">
        <is>
          <t>6'3"</t>
        </is>
      </c>
      <c r="G6773" t="n">
        <v>213</v>
      </c>
      <c r="H6773" t="inlineStr">
        <is>
          <t>Chardon, Ohio</t>
        </is>
      </c>
    </row>
    <row r="6774">
      <c r="A6774" t="inlineStr">
        <is>
          <t>Miami (OH)</t>
        </is>
      </c>
      <c r="B6774" t="n">
        <v>26</v>
      </c>
      <c r="C6774" t="inlineStr">
        <is>
          <t>Eli Coppess</t>
        </is>
      </c>
      <c r="D6774" t="inlineStr">
        <is>
          <t>Linebacker</t>
        </is>
      </c>
      <c r="E6774" t="inlineStr">
        <is>
          <t>R-Sr</t>
        </is>
      </c>
      <c r="F6774" t="inlineStr">
        <is>
          <t>6'1"</t>
        </is>
      </c>
      <c r="G6774" t="n">
        <v>213</v>
      </c>
      <c r="H6774" t="inlineStr">
        <is>
          <t>Pickerington, Ohio</t>
        </is>
      </c>
    </row>
    <row r="6775">
      <c r="A6775" t="inlineStr">
        <is>
          <t>Miami (OH)</t>
        </is>
      </c>
      <c r="B6775" t="n">
        <v>90</v>
      </c>
      <c r="C6775" t="inlineStr">
        <is>
          <t>Donovan Davis</t>
        </is>
      </c>
      <c r="D6775" t="inlineStr">
        <is>
          <t>Defensive Line</t>
        </is>
      </c>
      <c r="E6775" t="inlineStr">
        <is>
          <t>R-So</t>
        </is>
      </c>
      <c r="F6775" t="inlineStr">
        <is>
          <t>6'1"</t>
        </is>
      </c>
      <c r="G6775" t="n">
        <v>307</v>
      </c>
      <c r="H6775" t="inlineStr">
        <is>
          <t>Reynoldsburg, Ohio</t>
        </is>
      </c>
    </row>
    <row r="6776">
      <c r="A6776" t="inlineStr">
        <is>
          <t>Miami (OH)</t>
        </is>
      </c>
      <c r="B6776" t="n">
        <v>35</v>
      </c>
      <c r="C6776" t="inlineStr">
        <is>
          <t>Tyler Dikos</t>
        </is>
      </c>
      <c r="D6776" t="inlineStr">
        <is>
          <t>Linebacker</t>
        </is>
      </c>
      <c r="E6776" t="inlineStr">
        <is>
          <t>R-Jr</t>
        </is>
      </c>
      <c r="F6776" t="inlineStr">
        <is>
          <t>6'1"</t>
        </is>
      </c>
      <c r="G6776" t="n">
        <v>226</v>
      </c>
      <c r="H6776" t="inlineStr">
        <is>
          <t>Westfield, Ind.</t>
        </is>
      </c>
    </row>
    <row r="6777">
      <c r="A6777" t="inlineStr">
        <is>
          <t>Miami (OH)</t>
        </is>
      </c>
      <c r="B6777" t="n">
        <v>31</v>
      </c>
      <c r="C6777" t="inlineStr">
        <is>
          <t>Mason Ellens</t>
        </is>
      </c>
      <c r="D6777" t="inlineStr">
        <is>
          <t>Defensive Back</t>
        </is>
      </c>
      <c r="E6777" t="inlineStr">
        <is>
          <t>R-Fr</t>
        </is>
      </c>
      <c r="F6777" t="inlineStr">
        <is>
          <t>5'11"</t>
        </is>
      </c>
      <c r="G6777" t="n">
        <v>165</v>
      </c>
      <c r="H6777" t="inlineStr">
        <is>
          <t>Glen Ellyn, Ill.</t>
        </is>
      </c>
      <c r="I6777" t="inlineStr">
        <is>
          <t>Transfer from Iowa State (2026 portal)</t>
        </is>
      </c>
    </row>
    <row r="6778">
      <c r="A6778" t="inlineStr">
        <is>
          <t>Miami (OH)</t>
        </is>
      </c>
      <c r="B6778" t="n">
        <v>57</v>
      </c>
      <c r="C6778" t="inlineStr">
        <is>
          <t>Evan Gilder</t>
        </is>
      </c>
      <c r="D6778" t="inlineStr">
        <is>
          <t>Linebacker</t>
        </is>
      </c>
      <c r="E6778" t="inlineStr">
        <is>
          <t>Fr</t>
        </is>
      </c>
      <c r="F6778" t="inlineStr">
        <is>
          <t>6'1"</t>
        </is>
      </c>
      <c r="G6778" t="n">
        <v>235</v>
      </c>
      <c r="H6778" t="inlineStr">
        <is>
          <t>Edina, Minn.</t>
        </is>
      </c>
    </row>
    <row r="6779">
      <c r="A6779" t="inlineStr">
        <is>
          <t>Miami (OH)</t>
        </is>
      </c>
      <c r="B6779" t="n">
        <v>97</v>
      </c>
      <c r="C6779" t="inlineStr">
        <is>
          <t>William Goodvine III</t>
        </is>
      </c>
      <c r="D6779" t="inlineStr">
        <is>
          <t>Defensive Line</t>
        </is>
      </c>
      <c r="E6779" t="inlineStr">
        <is>
          <t>R-So</t>
        </is>
      </c>
      <c r="F6779" t="inlineStr">
        <is>
          <t>6'1"</t>
        </is>
      </c>
      <c r="G6779" t="n">
        <v>279</v>
      </c>
      <c r="H6779" t="inlineStr">
        <is>
          <t>Westfield, Ind.</t>
        </is>
      </c>
    </row>
    <row r="6780">
      <c r="A6780" t="inlineStr">
        <is>
          <t>Miami (OH)</t>
        </is>
      </c>
      <c r="B6780" t="n">
        <v>13</v>
      </c>
      <c r="C6780" t="inlineStr">
        <is>
          <t>Thomas Gotkowski</t>
        </is>
      </c>
      <c r="D6780" t="inlineStr">
        <is>
          <t>Quarterback</t>
        </is>
      </c>
      <c r="E6780" t="inlineStr">
        <is>
          <t>R-So</t>
        </is>
      </c>
      <c r="F6780" t="inlineStr">
        <is>
          <t>6'0"</t>
        </is>
      </c>
      <c r="G6780" t="n">
        <v>189</v>
      </c>
      <c r="H6780" t="inlineStr">
        <is>
          <t>Indianapolis, Ind.</t>
        </is>
      </c>
    </row>
    <row r="6781">
      <c r="A6781" t="inlineStr">
        <is>
          <t>Miami (OH)</t>
        </is>
      </c>
      <c r="B6781" t="n">
        <v>9</v>
      </c>
      <c r="C6781" t="inlineStr">
        <is>
          <t>Javon Hammonds</t>
        </is>
      </c>
      <c r="D6781" t="inlineStr">
        <is>
          <t>Defensive Line</t>
        </is>
      </c>
      <c r="E6781" t="inlineStr">
        <is>
          <t>R-So</t>
        </is>
      </c>
      <c r="F6781" t="inlineStr">
        <is>
          <t>6'4"</t>
        </is>
      </c>
      <c r="G6781" t="n">
        <v>237</v>
      </c>
      <c r="H6781" t="inlineStr">
        <is>
          <t>Dayton, Ohio</t>
        </is>
      </c>
    </row>
    <row r="6782">
      <c r="A6782" t="inlineStr">
        <is>
          <t>Miami (OH)</t>
        </is>
      </c>
      <c r="B6782" t="n">
        <v>23</v>
      </c>
      <c r="C6782" t="inlineStr">
        <is>
          <t>Isaiah Harris</t>
        </is>
      </c>
      <c r="D6782" t="inlineStr">
        <is>
          <t>Defensive Line</t>
        </is>
      </c>
      <c r="E6782" t="inlineStr">
        <is>
          <t>Fr</t>
        </is>
      </c>
      <c r="F6782" t="inlineStr">
        <is>
          <t>6'2"</t>
        </is>
      </c>
      <c r="G6782" t="n">
        <v>210</v>
      </c>
      <c r="H6782" t="inlineStr">
        <is>
          <t>Saline, Mich.</t>
        </is>
      </c>
    </row>
    <row r="6783">
      <c r="A6783" t="inlineStr">
        <is>
          <t>Miami (OH)</t>
        </is>
      </c>
      <c r="B6783" t="n">
        <v>58</v>
      </c>
      <c r="C6783" t="inlineStr">
        <is>
          <t>Max Hauck</t>
        </is>
      </c>
      <c r="D6783" t="inlineStr">
        <is>
          <t>Offensive Line</t>
        </is>
      </c>
      <c r="E6783" t="inlineStr">
        <is>
          <t>Fr</t>
        </is>
      </c>
      <c r="F6783" t="inlineStr">
        <is>
          <t>6'3"</t>
        </is>
      </c>
      <c r="G6783" t="n">
        <v>290</v>
      </c>
      <c r="H6783" t="inlineStr">
        <is>
          <t>Avon, Ohio</t>
        </is>
      </c>
    </row>
    <row r="6784">
      <c r="A6784" t="inlineStr">
        <is>
          <t>Miami (OH)</t>
        </is>
      </c>
      <c r="B6784" t="n">
        <v>6</v>
      </c>
      <c r="C6784" t="inlineStr">
        <is>
          <t>Caleb Heavner</t>
        </is>
      </c>
      <c r="D6784" t="inlineStr">
        <is>
          <t>Quarterback</t>
        </is>
      </c>
      <c r="E6784" t="inlineStr">
        <is>
          <t>Sr</t>
        </is>
      </c>
      <c r="F6784" t="inlineStr">
        <is>
          <t>6'2"</t>
        </is>
      </c>
      <c r="G6784" t="n">
        <v>220</v>
      </c>
      <c r="H6784" t="inlineStr">
        <is>
          <t>Denison, Texas</t>
        </is>
      </c>
    </row>
    <row r="6785">
      <c r="A6785" t="inlineStr">
        <is>
          <t>Miami (OH)</t>
        </is>
      </c>
      <c r="B6785" t="n">
        <v>18</v>
      </c>
      <c r="C6785" t="inlineStr">
        <is>
          <t>Justen Hodge</t>
        </is>
      </c>
      <c r="D6785" t="inlineStr">
        <is>
          <t>Wide Receiver</t>
        </is>
      </c>
      <c r="E6785" t="inlineStr">
        <is>
          <t>Fr</t>
        </is>
      </c>
      <c r="F6785" t="inlineStr">
        <is>
          <t>6'1"</t>
        </is>
      </c>
      <c r="G6785" t="n">
        <v>190</v>
      </c>
      <c r="H6785" t="inlineStr">
        <is>
          <t>Mentor, Ohio</t>
        </is>
      </c>
    </row>
    <row r="6786">
      <c r="A6786" t="inlineStr">
        <is>
          <t>Miami (OH)</t>
        </is>
      </c>
      <c r="B6786" t="n">
        <v>36</v>
      </c>
      <c r="C6786" t="inlineStr">
        <is>
          <t>Carter Holden</t>
        </is>
      </c>
      <c r="D6786" t="inlineStr">
        <is>
          <t>Kicker/Punter</t>
        </is>
      </c>
      <c r="E6786" t="inlineStr">
        <is>
          <t>R-So</t>
        </is>
      </c>
      <c r="F6786" t="inlineStr">
        <is>
          <t>6'3"</t>
        </is>
      </c>
      <c r="G6786" t="n">
        <v>205</v>
      </c>
      <c r="H6786" t="inlineStr">
        <is>
          <t>Dublin, Ohio</t>
        </is>
      </c>
    </row>
    <row r="6787">
      <c r="A6787" t="inlineStr">
        <is>
          <t>Miami (OH)</t>
        </is>
      </c>
      <c r="B6787" t="n">
        <v>93</v>
      </c>
      <c r="C6787" t="inlineStr">
        <is>
          <t>Logan Howell</t>
        </is>
      </c>
      <c r="D6787" t="inlineStr">
        <is>
          <t>Defensive Line</t>
        </is>
      </c>
      <c r="E6787" t="inlineStr">
        <is>
          <t>R-Fr</t>
        </is>
      </c>
      <c r="F6787" t="inlineStr">
        <is>
          <t>6'4"</t>
        </is>
      </c>
      <c r="G6787" t="n">
        <v>295</v>
      </c>
      <c r="H6787" t="inlineStr">
        <is>
          <t>Detroit, Mich.</t>
        </is>
      </c>
    </row>
    <row r="6788">
      <c r="A6788" t="inlineStr">
        <is>
          <t>Miami (OH)</t>
        </is>
      </c>
      <c r="B6788" t="n">
        <v>1</v>
      </c>
      <c r="C6788" t="inlineStr">
        <is>
          <t>Maleek Huggins</t>
        </is>
      </c>
      <c r="D6788" t="inlineStr">
        <is>
          <t>Wide Receiver</t>
        </is>
      </c>
      <c r="E6788" t="inlineStr">
        <is>
          <t>Sr</t>
        </is>
      </c>
      <c r="F6788" t="inlineStr">
        <is>
          <t>5'11"</t>
        </is>
      </c>
      <c r="G6788" t="n">
        <v>180</v>
      </c>
      <c r="H6788" t="inlineStr">
        <is>
          <t>Bradenton, Fla.</t>
        </is>
      </c>
    </row>
    <row r="6789">
      <c r="A6789" t="inlineStr">
        <is>
          <t>Miami (OH)</t>
        </is>
      </c>
      <c r="B6789" t="n">
        <v>50</v>
      </c>
      <c r="C6789" t="inlineStr">
        <is>
          <t>Zach Hultgren</t>
        </is>
      </c>
      <c r="D6789" t="inlineStr">
        <is>
          <t>Offensive Line</t>
        </is>
      </c>
      <c r="E6789" t="inlineStr">
        <is>
          <t>Fr</t>
        </is>
      </c>
      <c r="F6789" t="inlineStr">
        <is>
          <t>6'5"</t>
        </is>
      </c>
      <c r="G6789" t="n">
        <v>290</v>
      </c>
      <c r="H6789" t="inlineStr">
        <is>
          <t>Central</t>
        </is>
      </c>
    </row>
    <row r="6790">
      <c r="A6790" t="inlineStr">
        <is>
          <t>Miami (OH)</t>
        </is>
      </c>
      <c r="B6790" t="n">
        <v>4</v>
      </c>
      <c r="C6790" t="inlineStr">
        <is>
          <t>Devin Hyatt</t>
        </is>
      </c>
      <c r="D6790" t="inlineStr">
        <is>
          <t>Wide Receiver</t>
        </is>
      </c>
      <c r="E6790" t="inlineStr">
        <is>
          <t>R-Jr</t>
        </is>
      </c>
      <c r="F6790" t="inlineStr">
        <is>
          <t>6'2"</t>
        </is>
      </c>
      <c r="G6790" t="n">
        <v>192</v>
      </c>
      <c r="H6790" t="inlineStr">
        <is>
          <t>Bradenton, Fla.</t>
        </is>
      </c>
      <c r="I6790" t="inlineStr">
        <is>
          <t>Transfer from Arizona (2026 portal)</t>
        </is>
      </c>
    </row>
    <row r="6791">
      <c r="A6791" t="inlineStr">
        <is>
          <t>Miami (OH)</t>
        </is>
      </c>
      <c r="B6791" t="n">
        <v>18</v>
      </c>
      <c r="C6791" t="inlineStr">
        <is>
          <t>Braylon Isom</t>
        </is>
      </c>
      <c r="D6791" t="inlineStr">
        <is>
          <t>Wide Receiver</t>
        </is>
      </c>
      <c r="E6791" t="inlineStr">
        <is>
          <t>R-So</t>
        </is>
      </c>
      <c r="F6791" t="inlineStr">
        <is>
          <t>6'3"</t>
        </is>
      </c>
      <c r="G6791" t="n">
        <v>217</v>
      </c>
      <c r="H6791" t="inlineStr">
        <is>
          <t>Saginaw, Mich.</t>
        </is>
      </c>
    </row>
    <row r="6792">
      <c r="A6792" t="inlineStr">
        <is>
          <t>Miami (OH)</t>
        </is>
      </c>
      <c r="B6792" t="n">
        <v>12</v>
      </c>
      <c r="C6792" t="inlineStr">
        <is>
          <t>Carl Jenkins</t>
        </is>
      </c>
      <c r="D6792" t="inlineStr">
        <is>
          <t>Wide Receiver</t>
        </is>
      </c>
      <c r="E6792" t="inlineStr">
        <is>
          <t>So</t>
        </is>
      </c>
      <c r="F6792" t="inlineStr">
        <is>
          <t>6'2"</t>
        </is>
      </c>
      <c r="G6792" t="n">
        <v>177</v>
      </c>
      <c r="H6792" t="inlineStr">
        <is>
          <t>St. Augustine, Fla.</t>
        </is>
      </c>
    </row>
    <row r="6793">
      <c r="A6793" t="inlineStr">
        <is>
          <t>Miami (OH)</t>
        </is>
      </c>
      <c r="B6793" t="n">
        <v>22</v>
      </c>
      <c r="C6793" t="inlineStr">
        <is>
          <t>Bai Jobe</t>
        </is>
      </c>
      <c r="D6793" t="inlineStr">
        <is>
          <t>Defensive Line</t>
        </is>
      </c>
      <c r="E6793" t="inlineStr">
        <is>
          <t>R-Jr</t>
        </is>
      </c>
      <c r="F6793" t="inlineStr">
        <is>
          <t>6'4"</t>
        </is>
      </c>
      <c r="G6793" t="n">
        <v>249</v>
      </c>
      <c r="H6793" t="inlineStr">
        <is>
          <t>Norman, Okla.</t>
        </is>
      </c>
    </row>
    <row r="6794">
      <c r="A6794" t="inlineStr">
        <is>
          <t>Miami (OH)</t>
        </is>
      </c>
      <c r="B6794" t="n">
        <v>29</v>
      </c>
      <c r="C6794" t="inlineStr">
        <is>
          <t>Easton Jointer</t>
        </is>
      </c>
      <c r="D6794" t="inlineStr">
        <is>
          <t>Defensive Back</t>
        </is>
      </c>
      <c r="E6794" t="inlineStr">
        <is>
          <t>Fr</t>
        </is>
      </c>
      <c r="F6794" t="inlineStr">
        <is>
          <t>6'1"</t>
        </is>
      </c>
      <c r="G6794" t="n">
        <v>205</v>
      </c>
      <c r="H6794" t="inlineStr">
        <is>
          <t>Brentwood, Tenn.</t>
        </is>
      </c>
    </row>
    <row r="6795">
      <c r="A6795" t="inlineStr">
        <is>
          <t>Miami (OH)</t>
        </is>
      </c>
      <c r="B6795" t="n">
        <v>29</v>
      </c>
      <c r="C6795" t="inlineStr">
        <is>
          <t>Easton Jointer</t>
        </is>
      </c>
      <c r="D6795" t="inlineStr">
        <is>
          <t>Defensive Back</t>
        </is>
      </c>
      <c r="E6795" t="inlineStr">
        <is>
          <t>Fr</t>
        </is>
      </c>
      <c r="F6795" t="inlineStr">
        <is>
          <t>6'1"</t>
        </is>
      </c>
      <c r="G6795" t="n">
        <v>205</v>
      </c>
      <c r="H6795" t="inlineStr">
        <is>
          <t>Brentwood, Tenn.</t>
        </is>
      </c>
    </row>
    <row r="6796">
      <c r="A6796" t="inlineStr">
        <is>
          <t>Miami (OH)</t>
        </is>
      </c>
      <c r="B6796" t="n">
        <v>9</v>
      </c>
      <c r="C6796" t="inlineStr">
        <is>
          <t>D'Shawntae Jones</t>
        </is>
      </c>
      <c r="D6796" t="inlineStr">
        <is>
          <t>Running Back</t>
        </is>
      </c>
      <c r="E6796" t="inlineStr">
        <is>
          <t>R-So</t>
        </is>
      </c>
      <c r="F6796" t="inlineStr">
        <is>
          <t>5'10"</t>
        </is>
      </c>
      <c r="G6796" t="n">
        <v>248</v>
      </c>
      <c r="H6796" t="inlineStr">
        <is>
          <t>Cleveland, Ohio</t>
        </is>
      </c>
    </row>
    <row r="6797">
      <c r="A6797" t="inlineStr">
        <is>
          <t>Miami (OH)</t>
        </is>
      </c>
      <c r="B6797" t="n">
        <v>83</v>
      </c>
      <c r="C6797" t="inlineStr">
        <is>
          <t>Eric Karner</t>
        </is>
      </c>
      <c r="D6797" t="inlineStr">
        <is>
          <t>Tight End</t>
        </is>
      </c>
      <c r="E6797" t="inlineStr">
        <is>
          <t>R-So</t>
        </is>
      </c>
      <c r="F6797" t="inlineStr">
        <is>
          <t>6'5"</t>
        </is>
      </c>
      <c r="G6797" t="n">
        <v>226</v>
      </c>
      <c r="H6797" t="inlineStr">
        <is>
          <t>Itasca, Ill.</t>
        </is>
      </c>
    </row>
    <row r="6798">
      <c r="A6798" t="inlineStr">
        <is>
          <t>Miami (OH)</t>
        </is>
      </c>
      <c r="B6798" t="n">
        <v>63</v>
      </c>
      <c r="C6798" t="inlineStr">
        <is>
          <t>Max Kief</t>
        </is>
      </c>
      <c r="D6798" t="inlineStr">
        <is>
          <t>Offensive Line</t>
        </is>
      </c>
      <c r="E6798" t="inlineStr">
        <is>
          <t>Fr</t>
        </is>
      </c>
      <c r="F6798" t="inlineStr">
        <is>
          <t>6'5"</t>
        </is>
      </c>
      <c r="G6798" t="n">
        <v>270</v>
      </c>
      <c r="H6798" t="inlineStr">
        <is>
          <t>Cincinnati, Ohio</t>
        </is>
      </c>
    </row>
    <row r="6799">
      <c r="A6799" t="inlineStr">
        <is>
          <t>Miami (OH)</t>
        </is>
      </c>
      <c r="B6799" t="n">
        <v>0</v>
      </c>
      <c r="C6799" t="inlineStr">
        <is>
          <t>Amariyun Knighten</t>
        </is>
      </c>
      <c r="D6799" t="inlineStr">
        <is>
          <t>Defensive Back</t>
        </is>
      </c>
      <c r="E6799" t="inlineStr">
        <is>
          <t>R-Sr</t>
        </is>
      </c>
      <c r="F6799" t="inlineStr">
        <is>
          <t>6'0"</t>
        </is>
      </c>
      <c r="G6799" t="n">
        <v>174</v>
      </c>
      <c r="H6799" t="inlineStr">
        <is>
          <t>Hollywood, Fla.</t>
        </is>
      </c>
      <c r="I6799" t="inlineStr">
        <is>
          <t>Transfer from Indiana (2026 portal)</t>
        </is>
      </c>
    </row>
    <row r="6800">
      <c r="A6800" t="inlineStr">
        <is>
          <t>Miami (OH)</t>
        </is>
      </c>
      <c r="B6800" t="n">
        <v>66</v>
      </c>
      <c r="C6800" t="inlineStr">
        <is>
          <t>Dominik Kosznicki</t>
        </is>
      </c>
      <c r="D6800" t="inlineStr">
        <is>
          <t>Offensive Line</t>
        </is>
      </c>
      <c r="E6800" t="inlineStr">
        <is>
          <t>Fr</t>
        </is>
      </c>
      <c r="F6800" t="inlineStr">
        <is>
          <t>6'5"</t>
        </is>
      </c>
      <c r="G6800" t="n">
        <v>260</v>
      </c>
      <c r="H6800" t="inlineStr">
        <is>
          <t>Clinton Township, Mich.</t>
        </is>
      </c>
    </row>
    <row r="6801">
      <c r="A6801" t="inlineStr">
        <is>
          <t>Miami (OH)</t>
        </is>
      </c>
      <c r="B6801" t="n">
        <v>73</v>
      </c>
      <c r="C6801" t="inlineStr">
        <is>
          <t>Brandon Lawhorn Moore</t>
        </is>
      </c>
      <c r="D6801" t="inlineStr">
        <is>
          <t>Offensive Line</t>
        </is>
      </c>
      <c r="E6801" t="inlineStr">
        <is>
          <t>R-Sr</t>
        </is>
      </c>
      <c r="F6801" t="inlineStr">
        <is>
          <t>6'6"</t>
        </is>
      </c>
      <c r="G6801" t="n">
        <v>311</v>
      </c>
      <c r="H6801" t="inlineStr">
        <is>
          <t>Vandergrift, Penn</t>
        </is>
      </c>
    </row>
    <row r="6802">
      <c r="A6802" t="inlineStr">
        <is>
          <t>Miami (OH)</t>
        </is>
      </c>
      <c r="B6802" t="n">
        <v>39</v>
      </c>
      <c r="C6802" t="inlineStr">
        <is>
          <t>Eli Limouris</t>
        </is>
      </c>
      <c r="D6802" t="inlineStr">
        <is>
          <t>Defensive Back</t>
        </is>
      </c>
      <c r="E6802" t="inlineStr">
        <is>
          <t>Fr</t>
        </is>
      </c>
      <c r="F6802" t="inlineStr">
        <is>
          <t>5'10"</t>
        </is>
      </c>
      <c r="G6802" t="n">
        <v>185</v>
      </c>
      <c r="H6802" t="inlineStr">
        <is>
          <t>Glen Ellyn, Ill.</t>
        </is>
      </c>
    </row>
    <row r="6803">
      <c r="A6803" t="inlineStr">
        <is>
          <t>Miami (OH)</t>
        </is>
      </c>
      <c r="B6803" t="n">
        <v>81</v>
      </c>
      <c r="C6803" t="inlineStr">
        <is>
          <t>Brendan Loftus</t>
        </is>
      </c>
      <c r="D6803" t="inlineStr">
        <is>
          <t>Tight End</t>
        </is>
      </c>
      <c r="E6803" t="inlineStr">
        <is>
          <t>R-Fr</t>
        </is>
      </c>
      <c r="F6803" t="inlineStr">
        <is>
          <t>6'6"</t>
        </is>
      </c>
      <c r="G6803" t="n">
        <v>210</v>
      </c>
      <c r="H6803" t="inlineStr">
        <is>
          <t>Glenview, Ill.</t>
        </is>
      </c>
    </row>
    <row r="6804">
      <c r="A6804" t="inlineStr">
        <is>
          <t>Miami (OH)</t>
        </is>
      </c>
      <c r="B6804" t="n">
        <v>61</v>
      </c>
      <c r="C6804" t="inlineStr">
        <is>
          <t>Andrew Lowry</t>
        </is>
      </c>
      <c r="D6804" t="inlineStr">
        <is>
          <t>Offensive Line</t>
        </is>
      </c>
      <c r="E6804" t="inlineStr">
        <is>
          <t>R-Jr</t>
        </is>
      </c>
      <c r="F6804" t="inlineStr">
        <is>
          <t>6'8"</t>
        </is>
      </c>
      <c r="G6804" t="n">
        <v>310</v>
      </c>
      <c r="H6804" t="inlineStr">
        <is>
          <t>Newmarket, Ontario</t>
        </is>
      </c>
    </row>
    <row r="6805">
      <c r="A6805" t="inlineStr">
        <is>
          <t>Miami (OH)</t>
        </is>
      </c>
      <c r="B6805" t="n">
        <v>49</v>
      </c>
      <c r="C6805" t="inlineStr">
        <is>
          <t>Anthony Ludington</t>
        </is>
      </c>
      <c r="D6805" t="inlineStr">
        <is>
          <t>Defensive Line</t>
        </is>
      </c>
      <c r="E6805" t="inlineStr">
        <is>
          <t>R-Fr</t>
        </is>
      </c>
      <c r="F6805" t="inlineStr">
        <is>
          <t>6'4"</t>
        </is>
      </c>
      <c r="G6805" t="n">
        <v>234</v>
      </c>
      <c r="H6805" t="inlineStr">
        <is>
          <t>Indianapolis, Ind.</t>
        </is>
      </c>
    </row>
    <row r="6806">
      <c r="A6806" t="inlineStr">
        <is>
          <t>Miami (OH)</t>
        </is>
      </c>
      <c r="B6806" t="n">
        <v>43</v>
      </c>
      <c r="C6806" t="inlineStr">
        <is>
          <t>Grant Lyons</t>
        </is>
      </c>
      <c r="D6806" t="inlineStr">
        <is>
          <t>Linebacker</t>
        </is>
      </c>
      <c r="E6806" t="inlineStr">
        <is>
          <t>R-Sr</t>
        </is>
      </c>
      <c r="F6806" t="inlineStr">
        <is>
          <t>6'3"</t>
        </is>
      </c>
      <c r="G6806" t="n">
        <v>242</v>
      </c>
      <c r="H6806" t="inlineStr">
        <is>
          <t>Cincinnati, Ohio</t>
        </is>
      </c>
    </row>
    <row r="6807">
      <c r="A6807" t="inlineStr">
        <is>
          <t>Miami (OH)</t>
        </is>
      </c>
      <c r="B6807" t="n">
        <v>54</v>
      </c>
      <c r="C6807" t="inlineStr">
        <is>
          <t>Evan Malcore</t>
        </is>
      </c>
      <c r="D6807" t="inlineStr">
        <is>
          <t>Offensive Line</t>
        </is>
      </c>
      <c r="E6807" t="inlineStr">
        <is>
          <t>R-Sr</t>
        </is>
      </c>
      <c r="F6807" t="inlineStr">
        <is>
          <t>6'6"</t>
        </is>
      </c>
      <c r="G6807" t="n">
        <v>305</v>
      </c>
      <c r="H6807" t="inlineStr">
        <is>
          <t>Sun Prairie, Wisc.</t>
        </is>
      </c>
      <c r="I6807" t="inlineStr">
        <is>
          <t>Transfer from Northern Illinois (2026 portal)</t>
        </is>
      </c>
    </row>
    <row r="6808">
      <c r="A6808" t="inlineStr">
        <is>
          <t>Miami (OH)</t>
        </is>
      </c>
      <c r="B6808" t="n">
        <v>72</v>
      </c>
      <c r="C6808" t="inlineStr">
        <is>
          <t>Kris Manu</t>
        </is>
      </c>
      <c r="D6808" t="inlineStr">
        <is>
          <t>Offensive Line</t>
        </is>
      </c>
      <c r="E6808" t="inlineStr">
        <is>
          <t>R-So</t>
        </is>
      </c>
      <c r="F6808" t="inlineStr">
        <is>
          <t>6'1"</t>
        </is>
      </c>
      <c r="G6808" t="n">
        <v>300</v>
      </c>
      <c r="H6808" t="inlineStr">
        <is>
          <t>Dublin, Ohio</t>
        </is>
      </c>
    </row>
    <row r="6809">
      <c r="A6809" t="inlineStr">
        <is>
          <t>Miami (OH)</t>
        </is>
      </c>
      <c r="B6809" t="n">
        <v>12</v>
      </c>
      <c r="C6809" t="inlineStr">
        <is>
          <t>Kaleb Martin</t>
        </is>
      </c>
      <c r="D6809" t="inlineStr">
        <is>
          <t>Defensive Back</t>
        </is>
      </c>
      <c r="E6809" t="inlineStr">
        <is>
          <t>Jr</t>
        </is>
      </c>
      <c r="F6809" t="inlineStr">
        <is>
          <t>6'0"</t>
        </is>
      </c>
      <c r="G6809" t="n">
        <v>170</v>
      </c>
      <c r="H6809" t="inlineStr">
        <is>
          <t>Chattanooga, Tenn.</t>
        </is>
      </c>
    </row>
    <row r="6810">
      <c r="A6810" t="inlineStr">
        <is>
          <t>Miami (OH)</t>
        </is>
      </c>
      <c r="B6810" t="n">
        <v>48</v>
      </c>
      <c r="C6810" t="inlineStr">
        <is>
          <t>Gray Maultsby</t>
        </is>
      </c>
      <c r="D6810" t="inlineStr">
        <is>
          <t>Tight End</t>
        </is>
      </c>
      <c r="E6810" t="inlineStr">
        <is>
          <t>R-Fr</t>
        </is>
      </c>
      <c r="F6810" t="inlineStr">
        <is>
          <t>6'5"</t>
        </is>
      </c>
      <c r="G6810" t="n">
        <v>239</v>
      </c>
      <c r="H6810" t="inlineStr">
        <is>
          <t>Rockingham, NC</t>
        </is>
      </c>
    </row>
    <row r="6811">
      <c r="A6811" t="inlineStr">
        <is>
          <t>Miami (OH)</t>
        </is>
      </c>
      <c r="B6811" t="n">
        <v>3</v>
      </c>
      <c r="C6811" t="inlineStr">
        <is>
          <t>Malcolm McCain</t>
        </is>
      </c>
      <c r="D6811" t="inlineStr">
        <is>
          <t>Linebacker</t>
        </is>
      </c>
      <c r="E6811" t="inlineStr">
        <is>
          <t>R-Jr</t>
        </is>
      </c>
      <c r="F6811" t="inlineStr">
        <is>
          <t>6'0"</t>
        </is>
      </c>
      <c r="G6811" t="n">
        <v>230</v>
      </c>
      <c r="H6811" t="inlineStr">
        <is>
          <t>Snellville, Ga.</t>
        </is>
      </c>
    </row>
    <row r="6812">
      <c r="A6812" t="inlineStr">
        <is>
          <t>Miami (OH)</t>
        </is>
      </c>
      <c r="B6812" t="n">
        <v>16</v>
      </c>
      <c r="C6812" t="inlineStr">
        <is>
          <t>David McComb</t>
        </is>
      </c>
      <c r="D6812" t="inlineStr">
        <is>
          <t>Quarterback</t>
        </is>
      </c>
      <c r="E6812" t="inlineStr">
        <is>
          <t>R-Fr</t>
        </is>
      </c>
      <c r="F6812" t="inlineStr">
        <is>
          <t>6'4"</t>
        </is>
      </c>
      <c r="G6812" t="n">
        <v>220</v>
      </c>
      <c r="H6812" t="inlineStr">
        <is>
          <t>Edmond, Okla.</t>
        </is>
      </c>
      <c r="I6812" t="inlineStr">
        <is>
          <t>Transfer from Kansas (2026 portal)</t>
        </is>
      </c>
    </row>
    <row r="6813">
      <c r="A6813" t="inlineStr">
        <is>
          <t>Miami (OH)</t>
        </is>
      </c>
      <c r="B6813" t="n">
        <v>37</v>
      </c>
      <c r="C6813" t="inlineStr">
        <is>
          <t>Vito McConnell</t>
        </is>
      </c>
      <c r="D6813" t="inlineStr">
        <is>
          <t>Linebacker</t>
        </is>
      </c>
      <c r="E6813" t="inlineStr">
        <is>
          <t>R-Fr</t>
        </is>
      </c>
      <c r="F6813" t="inlineStr">
        <is>
          <t>6'3"</t>
        </is>
      </c>
      <c r="G6813" t="n">
        <v>221</v>
      </c>
      <c r="H6813" t="inlineStr">
        <is>
          <t>Massillon, Ohio</t>
        </is>
      </c>
    </row>
    <row r="6814">
      <c r="A6814" t="inlineStr">
        <is>
          <t>Miami (OH)</t>
        </is>
      </c>
      <c r="B6814" t="n">
        <v>16</v>
      </c>
      <c r="C6814" t="inlineStr">
        <is>
          <t>Christian McKinney</t>
        </is>
      </c>
      <c r="D6814" t="inlineStr">
        <is>
          <t>Linebacker</t>
        </is>
      </c>
      <c r="E6814" t="inlineStr">
        <is>
          <t>R-Jr</t>
        </is>
      </c>
      <c r="F6814" t="inlineStr">
        <is>
          <t>6'0"</t>
        </is>
      </c>
      <c r="G6814" t="n">
        <v>209</v>
      </c>
      <c r="H6814" t="inlineStr">
        <is>
          <t>Homewood, Ill.</t>
        </is>
      </c>
    </row>
    <row r="6815">
      <c r="A6815" t="inlineStr">
        <is>
          <t>Miami (OH)</t>
        </is>
      </c>
      <c r="B6815" t="n">
        <v>38</v>
      </c>
      <c r="C6815" t="inlineStr">
        <is>
          <t>Kellan McLaughlin</t>
        </is>
      </c>
      <c r="D6815" t="inlineStr">
        <is>
          <t>Placekicker</t>
        </is>
      </c>
      <c r="E6815" t="inlineStr">
        <is>
          <t>R-Jr</t>
        </is>
      </c>
      <c r="F6815" t="inlineStr">
        <is>
          <t>5'10"</t>
        </is>
      </c>
      <c r="G6815" t="n">
        <v>174</v>
      </c>
      <c r="H6815" t="inlineStr">
        <is>
          <t>Louisville, Ky.</t>
        </is>
      </c>
    </row>
    <row r="6816">
      <c r="A6816" t="inlineStr">
        <is>
          <t>Miami (OH)</t>
        </is>
      </c>
      <c r="B6816" t="n">
        <v>17</v>
      </c>
      <c r="C6816" t="inlineStr">
        <is>
          <t>Ben Minich</t>
        </is>
      </c>
      <c r="D6816" t="inlineStr">
        <is>
          <t>Defensive Back</t>
        </is>
      </c>
      <c r="E6816" t="inlineStr">
        <is>
          <t>Sr</t>
        </is>
      </c>
      <c r="F6816" t="inlineStr">
        <is>
          <t>6'0"</t>
        </is>
      </c>
      <c r="G6816" t="n">
        <v>197</v>
      </c>
      <c r="H6816" t="inlineStr">
        <is>
          <t>West Chester, Ohio</t>
        </is>
      </c>
      <c r="I6816" t="inlineStr">
        <is>
          <t>Transfer from Notre Dame (2026 portal)</t>
        </is>
      </c>
    </row>
    <row r="6817">
      <c r="A6817" t="inlineStr">
        <is>
          <t>Miami (OH)</t>
        </is>
      </c>
      <c r="B6817" t="n">
        <v>52</v>
      </c>
      <c r="C6817" t="inlineStr">
        <is>
          <t>Marcus Moore</t>
        </is>
      </c>
      <c r="D6817" t="inlineStr">
        <is>
          <t>Defensive Line</t>
        </is>
      </c>
      <c r="E6817" t="inlineStr">
        <is>
          <t>R-Jr</t>
        </is>
      </c>
      <c r="F6817" t="inlineStr">
        <is>
          <t>6'1"</t>
        </is>
      </c>
      <c r="G6817" t="n">
        <v>310</v>
      </c>
      <c r="H6817" t="inlineStr">
        <is>
          <t>Massillon, Ohio</t>
        </is>
      </c>
      <c r="I6817" t="inlineStr">
        <is>
          <t>Transfer from Purdue (2026 portal)</t>
        </is>
      </c>
    </row>
    <row r="6818">
      <c r="A6818" t="inlineStr">
        <is>
          <t>Miami (OH)</t>
        </is>
      </c>
      <c r="B6818" t="n">
        <v>34</v>
      </c>
      <c r="C6818" t="inlineStr">
        <is>
          <t>Amir Morelan</t>
        </is>
      </c>
      <c r="D6818" t="inlineStr">
        <is>
          <t>Defensive Back</t>
        </is>
      </c>
      <c r="E6818" t="inlineStr">
        <is>
          <t>Fr</t>
        </is>
      </c>
      <c r="F6818" t="inlineStr">
        <is>
          <t>6'2"</t>
        </is>
      </c>
      <c r="G6818" t="n">
        <v>177</v>
      </c>
      <c r="H6818" t="inlineStr">
        <is>
          <t>Port Huron, Mich.</t>
        </is>
      </c>
    </row>
    <row r="6819">
      <c r="A6819" t="inlineStr">
        <is>
          <t>Miami (OH)</t>
        </is>
      </c>
      <c r="B6819" t="n">
        <v>46</v>
      </c>
      <c r="C6819" t="inlineStr">
        <is>
          <t>Luke Myers</t>
        </is>
      </c>
      <c r="D6819" t="inlineStr">
        <is>
          <t>Linebacker</t>
        </is>
      </c>
      <c r="E6819" t="inlineStr">
        <is>
          <t>R-Sr</t>
        </is>
      </c>
      <c r="F6819" t="inlineStr">
        <is>
          <t>6'1"</t>
        </is>
      </c>
      <c r="G6819" t="n">
        <v>215</v>
      </c>
      <c r="H6819" t="inlineStr">
        <is>
          <t>Miamisburg, Ohio</t>
        </is>
      </c>
    </row>
    <row r="6820">
      <c r="A6820" t="inlineStr">
        <is>
          <t>Miami (OH)</t>
        </is>
      </c>
      <c r="B6820" t="n">
        <v>15</v>
      </c>
      <c r="C6820" t="inlineStr">
        <is>
          <t>Blayne Myrick</t>
        </is>
      </c>
      <c r="D6820" t="inlineStr">
        <is>
          <t>Linebacker</t>
        </is>
      </c>
      <c r="E6820" t="inlineStr">
        <is>
          <t>R-Sr</t>
        </is>
      </c>
      <c r="F6820" t="inlineStr">
        <is>
          <t>6'3"</t>
        </is>
      </c>
      <c r="G6820" t="n">
        <v>226</v>
      </c>
      <c r="H6820" t="inlineStr">
        <is>
          <t>Fairhope, Ala.</t>
        </is>
      </c>
      <c r="I6820" t="inlineStr">
        <is>
          <t>Transfer from South Alabama (2026 portal)</t>
        </is>
      </c>
    </row>
    <row r="6821">
      <c r="A6821" t="inlineStr">
        <is>
          <t>Miami (OH)</t>
        </is>
      </c>
      <c r="B6821" t="n">
        <v>5</v>
      </c>
      <c r="C6821" t="inlineStr">
        <is>
          <t>Rodney Nelson</t>
        </is>
      </c>
      <c r="D6821" t="inlineStr">
        <is>
          <t>Running Back</t>
        </is>
      </c>
      <c r="E6821" t="inlineStr">
        <is>
          <t>R-Jr</t>
        </is>
      </c>
      <c r="F6821" t="inlineStr">
        <is>
          <t>5'8"</t>
        </is>
      </c>
      <c r="G6821" t="n">
        <v>195</v>
      </c>
      <c r="H6821" t="inlineStr">
        <is>
          <t>Owings, Md.</t>
        </is>
      </c>
      <c r="I6821" t="inlineStr">
        <is>
          <t>Transfer from Monmouth (2026 portal)</t>
        </is>
      </c>
    </row>
    <row r="6822">
      <c r="A6822" t="inlineStr">
        <is>
          <t>Miami (OH)</t>
        </is>
      </c>
      <c r="B6822" t="n">
        <v>67</v>
      </c>
      <c r="C6822" t="inlineStr">
        <is>
          <t>Carson Noonan</t>
        </is>
      </c>
      <c r="D6822" t="inlineStr">
        <is>
          <t>Defensive Line</t>
        </is>
      </c>
      <c r="E6822" t="inlineStr">
        <is>
          <t>R-Fr</t>
        </is>
      </c>
      <c r="F6822" t="inlineStr">
        <is>
          <t>6'3"</t>
        </is>
      </c>
      <c r="G6822" t="n">
        <v>273</v>
      </c>
      <c r="H6822" t="inlineStr">
        <is>
          <t>Medina, Ohio</t>
        </is>
      </c>
    </row>
    <row r="6823">
      <c r="A6823" t="inlineStr">
        <is>
          <t>Miami (OH)</t>
        </is>
      </c>
      <c r="B6823" t="n">
        <v>96</v>
      </c>
      <c r="C6823" t="inlineStr">
        <is>
          <t>Carmine Orozco</t>
        </is>
      </c>
      <c r="D6823" t="inlineStr">
        <is>
          <t>Defensive Line</t>
        </is>
      </c>
      <c r="E6823" t="inlineStr">
        <is>
          <t>R-Fr</t>
        </is>
      </c>
      <c r="F6823" t="inlineStr">
        <is>
          <t>6'4"</t>
        </is>
      </c>
      <c r="G6823" t="n">
        <v>308</v>
      </c>
      <c r="H6823" t="inlineStr">
        <is>
          <t>South Bend, Ind.</t>
        </is>
      </c>
    </row>
    <row r="6824">
      <c r="A6824" t="inlineStr">
        <is>
          <t>Miami (OH)</t>
        </is>
      </c>
      <c r="B6824" t="n">
        <v>80</v>
      </c>
      <c r="C6824" t="inlineStr">
        <is>
          <t>Michael Parrish</t>
        </is>
      </c>
      <c r="D6824" t="inlineStr">
        <is>
          <t>Wide Receiver</t>
        </is>
      </c>
      <c r="E6824" t="inlineStr">
        <is>
          <t>R-Jr</t>
        </is>
      </c>
      <c r="F6824" t="inlineStr">
        <is>
          <t>6'2"</t>
        </is>
      </c>
      <c r="G6824" t="n">
        <v>189</v>
      </c>
      <c r="H6824" t="inlineStr">
        <is>
          <t>Whitehouse, Ohio</t>
        </is>
      </c>
    </row>
    <row r="6825">
      <c r="A6825" t="inlineStr">
        <is>
          <t>Miami (OH)</t>
        </is>
      </c>
      <c r="B6825" t="n">
        <v>2</v>
      </c>
      <c r="C6825" t="inlineStr">
        <is>
          <t>Jackson Pons</t>
        </is>
      </c>
      <c r="D6825" t="inlineStr">
        <is>
          <t>Defensive Back</t>
        </is>
      </c>
      <c r="E6825" t="inlineStr">
        <is>
          <t>R-So</t>
        </is>
      </c>
      <c r="F6825" t="inlineStr">
        <is>
          <t>6'1"</t>
        </is>
      </c>
      <c r="G6825" t="n">
        <v>194</v>
      </c>
      <c r="H6825" t="inlineStr">
        <is>
          <t>North Huntington, Pa.</t>
        </is>
      </c>
    </row>
    <row r="6826">
      <c r="A6826" t="inlineStr">
        <is>
          <t>Miami (OH)</t>
        </is>
      </c>
      <c r="B6826" t="n">
        <v>14</v>
      </c>
      <c r="C6826" t="inlineStr">
        <is>
          <t>Will Pressley</t>
        </is>
      </c>
      <c r="D6826" t="inlineStr">
        <is>
          <t>Wide Receiver</t>
        </is>
      </c>
      <c r="E6826" t="inlineStr">
        <is>
          <t>Fr</t>
        </is>
      </c>
      <c r="F6826" t="inlineStr">
        <is>
          <t>6'1"</t>
        </is>
      </c>
      <c r="G6826" t="n">
        <v>190</v>
      </c>
      <c r="H6826" t="inlineStr">
        <is>
          <t>Oak Ridge, Tenn.</t>
        </is>
      </c>
    </row>
    <row r="6827">
      <c r="A6827" t="inlineStr">
        <is>
          <t>Miami (OH)</t>
        </is>
      </c>
      <c r="B6827" t="n">
        <v>9</v>
      </c>
      <c r="C6827" t="inlineStr">
        <is>
          <t>William Pressley</t>
        </is>
      </c>
      <c r="D6827" t="inlineStr">
        <is>
          <t>Wide Receiver</t>
        </is>
      </c>
      <c r="E6827" t="inlineStr">
        <is>
          <t>Fr</t>
        </is>
      </c>
      <c r="F6827" t="inlineStr">
        <is>
          <t>6'1"</t>
        </is>
      </c>
      <c r="G6827" t="n">
        <v>190</v>
      </c>
      <c r="H6827" t="inlineStr">
        <is>
          <t>Oak Ridge, Tenn.</t>
        </is>
      </c>
    </row>
    <row r="6828">
      <c r="A6828" t="inlineStr">
        <is>
          <t>Miami (OH)</t>
        </is>
      </c>
      <c r="B6828" t="n">
        <v>53</v>
      </c>
      <c r="C6828" t="inlineStr">
        <is>
          <t>Malik Ray</t>
        </is>
      </c>
      <c r="D6828" t="inlineStr">
        <is>
          <t>Linebacker</t>
        </is>
      </c>
      <c r="E6828" t="inlineStr">
        <is>
          <t>R-Jr</t>
        </is>
      </c>
      <c r="F6828" t="inlineStr">
        <is>
          <t>5'10"</t>
        </is>
      </c>
      <c r="G6828" t="n">
        <v>240</v>
      </c>
      <c r="H6828" t="inlineStr">
        <is>
          <t>Pickerington, Ohio</t>
        </is>
      </c>
    </row>
    <row r="6829">
      <c r="A6829" t="inlineStr">
        <is>
          <t>Miami (OH)</t>
        </is>
      </c>
      <c r="B6829" t="n">
        <v>84</v>
      </c>
      <c r="C6829" t="inlineStr">
        <is>
          <t>Tristan Reed</t>
        </is>
      </c>
      <c r="D6829" t="inlineStr">
        <is>
          <t>Wide Receiver</t>
        </is>
      </c>
      <c r="E6829" t="inlineStr">
        <is>
          <t>Fr</t>
        </is>
      </c>
      <c r="F6829" t="inlineStr">
        <is>
          <t>6'5"</t>
        </is>
      </c>
      <c r="G6829" t="n">
        <v>180</v>
      </c>
      <c r="H6829" t="inlineStr">
        <is>
          <t>Washington, Pa.</t>
        </is>
      </c>
    </row>
    <row r="6830">
      <c r="A6830" t="inlineStr">
        <is>
          <t>Miami (OH)</t>
        </is>
      </c>
      <c r="B6830" t="n">
        <v>0</v>
      </c>
      <c r="C6830" t="inlineStr">
        <is>
          <t>Keith Reynolds</t>
        </is>
      </c>
      <c r="D6830" t="inlineStr">
        <is>
          <t>Wide Receiver</t>
        </is>
      </c>
      <c r="E6830" t="inlineStr">
        <is>
          <t>R-Jr</t>
        </is>
      </c>
      <c r="F6830" t="inlineStr">
        <is>
          <t>5'9"</t>
        </is>
      </c>
      <c r="G6830" t="n">
        <v>181</v>
      </c>
      <c r="H6830" t="inlineStr">
        <is>
          <t>Adelanto, Calif.</t>
        </is>
      </c>
    </row>
    <row r="6831">
      <c r="A6831" t="inlineStr">
        <is>
          <t>Miami (OH)</t>
        </is>
      </c>
      <c r="B6831" t="n">
        <v>47</v>
      </c>
      <c r="C6831" t="inlineStr">
        <is>
          <t>Brach Rice</t>
        </is>
      </c>
      <c r="D6831" t="inlineStr">
        <is>
          <t>Defensive Line</t>
        </is>
      </c>
      <c r="E6831" t="inlineStr">
        <is>
          <t>R-So</t>
        </is>
      </c>
      <c r="F6831" t="inlineStr">
        <is>
          <t>6'1"</t>
        </is>
      </c>
      <c r="G6831" t="n">
        <v>260</v>
      </c>
      <c r="H6831" t="inlineStr">
        <is>
          <t>Covington, Ky.</t>
        </is>
      </c>
    </row>
    <row r="6832">
      <c r="A6832" t="inlineStr">
        <is>
          <t>Miami (OH)</t>
        </is>
      </c>
      <c r="B6832" t="n">
        <v>30</v>
      </c>
      <c r="C6832" t="inlineStr">
        <is>
          <t>Josh Ringer</t>
        </is>
      </c>
      <c r="D6832" t="inlineStr">
        <is>
          <t>Defensive Back</t>
        </is>
      </c>
      <c r="E6832" t="inlineStr">
        <is>
          <t>R-So</t>
        </is>
      </c>
      <c r="F6832" t="inlineStr">
        <is>
          <t>6'1"</t>
        </is>
      </c>
      <c r="G6832" t="n">
        <v>210</v>
      </c>
      <c r="H6832" t="inlineStr">
        <is>
          <t>Lawrenceburg, Ind.</t>
        </is>
      </c>
    </row>
    <row r="6833">
      <c r="A6833" t="inlineStr">
        <is>
          <t>Miami (OH)</t>
        </is>
      </c>
      <c r="B6833" t="n">
        <v>86</v>
      </c>
      <c r="C6833" t="inlineStr">
        <is>
          <t>Wilson Roberts</t>
        </is>
      </c>
      <c r="D6833" t="inlineStr">
        <is>
          <t>Wide Receiver</t>
        </is>
      </c>
      <c r="E6833" t="inlineStr">
        <is>
          <t>R-Fr</t>
        </is>
      </c>
      <c r="F6833" t="inlineStr">
        <is>
          <t>6'0"</t>
        </is>
      </c>
      <c r="G6833" t="n">
        <v>189</v>
      </c>
      <c r="H6833" t="inlineStr">
        <is>
          <t>Powell, Ohio</t>
        </is>
      </c>
    </row>
    <row r="6834">
      <c r="A6834" t="inlineStr">
        <is>
          <t>Miami (OH)</t>
        </is>
      </c>
      <c r="B6834" t="n">
        <v>21</v>
      </c>
      <c r="C6834" t="inlineStr">
        <is>
          <t>Lazaro Rogers</t>
        </is>
      </c>
      <c r="D6834" t="inlineStr">
        <is>
          <t>Running Back</t>
        </is>
      </c>
      <c r="E6834" t="inlineStr">
        <is>
          <t>So</t>
        </is>
      </c>
      <c r="F6834" t="inlineStr">
        <is>
          <t>5'10"</t>
        </is>
      </c>
      <c r="G6834" t="n">
        <v>200</v>
      </c>
      <c r="H6834" t="inlineStr">
        <is>
          <t>Fort Myers, Fla.</t>
        </is>
      </c>
    </row>
    <row r="6835">
      <c r="A6835" t="inlineStr">
        <is>
          <t>Miami (OH)</t>
        </is>
      </c>
      <c r="B6835" t="n">
        <v>18</v>
      </c>
      <c r="C6835" t="inlineStr">
        <is>
          <t>Isaiah Rollins</t>
        </is>
      </c>
      <c r="D6835" t="inlineStr">
        <is>
          <t>Defensive Back</t>
        </is>
      </c>
      <c r="E6835" t="inlineStr">
        <is>
          <t>So</t>
        </is>
      </c>
      <c r="F6835" t="inlineStr">
        <is>
          <t>6'0"</t>
        </is>
      </c>
      <c r="G6835" t="n">
        <v>172</v>
      </c>
      <c r="H6835" t="inlineStr">
        <is>
          <t>Indianapolis, Ind.</t>
        </is>
      </c>
    </row>
    <row r="6836">
      <c r="A6836" t="inlineStr">
        <is>
          <t>Miami (OH)</t>
        </is>
      </c>
      <c r="B6836" t="n">
        <v>15</v>
      </c>
      <c r="C6836" t="inlineStr">
        <is>
          <t>Christian Ross</t>
        </is>
      </c>
      <c r="D6836" t="inlineStr">
        <is>
          <t>Tight End</t>
        </is>
      </c>
      <c r="E6836" t="inlineStr">
        <is>
          <t>R-Jr</t>
        </is>
      </c>
      <c r="F6836" t="inlineStr">
        <is>
          <t>6'4"</t>
        </is>
      </c>
      <c r="G6836" t="n">
        <v>225</v>
      </c>
      <c r="H6836" t="inlineStr">
        <is>
          <t>Midland City, Ala.</t>
        </is>
      </c>
    </row>
    <row r="6837">
      <c r="A6837" t="inlineStr">
        <is>
          <t>Miami (OH)</t>
        </is>
      </c>
      <c r="B6837" t="n">
        <v>27</v>
      </c>
      <c r="C6837" t="inlineStr">
        <is>
          <t>Jackson Ruth</t>
        </is>
      </c>
      <c r="D6837" t="inlineStr">
        <is>
          <t>Wide Receiver</t>
        </is>
      </c>
      <c r="E6837" t="inlineStr">
        <is>
          <t>Fr</t>
        </is>
      </c>
      <c r="F6837" t="inlineStr">
        <is>
          <t>5'10"</t>
        </is>
      </c>
      <c r="G6837" t="n">
        <v>175</v>
      </c>
      <c r="H6837" t="inlineStr">
        <is>
          <t>Cincinnati, Ohio</t>
        </is>
      </c>
    </row>
    <row r="6838">
      <c r="A6838" t="inlineStr">
        <is>
          <t>Miami (OH)</t>
        </is>
      </c>
      <c r="B6838" t="n">
        <v>70</v>
      </c>
      <c r="C6838" t="inlineStr">
        <is>
          <t>Jacob Schorsch</t>
        </is>
      </c>
      <c r="D6838" t="inlineStr">
        <is>
          <t>Offensive Line</t>
        </is>
      </c>
      <c r="E6838" t="inlineStr">
        <is>
          <t>R-So</t>
        </is>
      </c>
      <c r="F6838" t="inlineStr">
        <is>
          <t>6'5"</t>
        </is>
      </c>
      <c r="G6838" t="n">
        <v>300</v>
      </c>
      <c r="H6838" t="inlineStr">
        <is>
          <t>Cincinnati, Ohio</t>
        </is>
      </c>
    </row>
    <row r="6839">
      <c r="A6839" t="inlineStr">
        <is>
          <t>Miami (OH)</t>
        </is>
      </c>
      <c r="B6839" t="n">
        <v>32</v>
      </c>
      <c r="C6839" t="inlineStr">
        <is>
          <t>James Schott</t>
        </is>
      </c>
      <c r="D6839" t="inlineStr">
        <is>
          <t>Defensive Line</t>
        </is>
      </c>
      <c r="E6839" t="inlineStr">
        <is>
          <t>R-Jr</t>
        </is>
      </c>
      <c r="F6839" t="inlineStr">
        <is>
          <t>6'4"</t>
        </is>
      </c>
      <c r="G6839" t="n">
        <v>246</v>
      </c>
      <c r="H6839" t="inlineStr">
        <is>
          <t>Greenwood, Ind.</t>
        </is>
      </c>
    </row>
    <row r="6840">
      <c r="A6840" t="inlineStr">
        <is>
          <t>Miami (OH)</t>
        </is>
      </c>
      <c r="B6840" t="n">
        <v>20</v>
      </c>
      <c r="C6840" t="inlineStr">
        <is>
          <t>Zhaiylen Scott</t>
        </is>
      </c>
      <c r="D6840" t="inlineStr">
        <is>
          <t>Defensive Line</t>
        </is>
      </c>
      <c r="E6840" t="inlineStr">
        <is>
          <t>R-So</t>
        </is>
      </c>
      <c r="F6840" t="inlineStr">
        <is>
          <t>6'1"</t>
        </is>
      </c>
      <c r="G6840" t="n">
        <v>240</v>
      </c>
      <c r="H6840" t="inlineStr">
        <is>
          <t>Cedar Hill, Texas</t>
        </is>
      </c>
    </row>
    <row r="6841">
      <c r="A6841" t="inlineStr">
        <is>
          <t>Miami (OH)</t>
        </is>
      </c>
      <c r="B6841" t="n">
        <v>27</v>
      </c>
      <c r="C6841" t="inlineStr">
        <is>
          <t>London Shackleford-Vickroy</t>
        </is>
      </c>
      <c r="D6841" t="inlineStr">
        <is>
          <t>Defensive Line</t>
        </is>
      </c>
      <c r="E6841" t="inlineStr">
        <is>
          <t>Fr</t>
        </is>
      </c>
      <c r="F6841" t="inlineStr">
        <is>
          <t>6'4"</t>
        </is>
      </c>
      <c r="G6841" t="n">
        <v>242</v>
      </c>
      <c r="H6841" t="inlineStr">
        <is>
          <t>Columbus, Ohio</t>
        </is>
      </c>
    </row>
    <row r="6842">
      <c r="A6842" t="inlineStr">
        <is>
          <t>Miami (OH)</t>
        </is>
      </c>
      <c r="B6842" t="n">
        <v>77</v>
      </c>
      <c r="C6842" t="inlineStr">
        <is>
          <t>Shaun Shahu</t>
        </is>
      </c>
      <c r="D6842" t="inlineStr">
        <is>
          <t>Offensive Line</t>
        </is>
      </c>
      <c r="E6842" t="inlineStr">
        <is>
          <t>R-Sr</t>
        </is>
      </c>
      <c r="F6842" t="inlineStr">
        <is>
          <t>6'7"</t>
        </is>
      </c>
      <c r="G6842" t="n">
        <v>305</v>
      </c>
      <c r="H6842" t="inlineStr">
        <is>
          <t>Livonia, Mich.</t>
        </is>
      </c>
      <c r="I6842" t="inlineStr">
        <is>
          <t>Transfer from Saginaw Valley State (2026 portal)</t>
        </is>
      </c>
    </row>
    <row r="6843">
      <c r="A6843" t="inlineStr">
        <is>
          <t>Miami (OH)</t>
        </is>
      </c>
      <c r="B6843" t="n">
        <v>2</v>
      </c>
      <c r="C6843" t="inlineStr">
        <is>
          <t>Brady Simmons</t>
        </is>
      </c>
      <c r="D6843" t="inlineStr">
        <is>
          <t>Wide Receiver</t>
        </is>
      </c>
      <c r="E6843" t="inlineStr">
        <is>
          <t>R-Sr</t>
        </is>
      </c>
      <c r="F6843" t="inlineStr">
        <is>
          <t>6'1"</t>
        </is>
      </c>
      <c r="G6843" t="n">
        <v>173</v>
      </c>
      <c r="H6843" t="inlineStr">
        <is>
          <t>Indianapolis, Ind.</t>
        </is>
      </c>
    </row>
    <row r="6844">
      <c r="A6844" t="inlineStr">
        <is>
          <t>Miami (OH)</t>
        </is>
      </c>
      <c r="B6844" t="n">
        <v>3</v>
      </c>
      <c r="C6844" t="inlineStr">
        <is>
          <t>Quintin Simmons</t>
        </is>
      </c>
      <c r="D6844" t="inlineStr">
        <is>
          <t>Wide Receiver</t>
        </is>
      </c>
      <c r="E6844" t="inlineStr">
        <is>
          <t>R-Fr</t>
        </is>
      </c>
      <c r="F6844" t="inlineStr">
        <is>
          <t>6'1"</t>
        </is>
      </c>
      <c r="G6844" t="n">
        <v>170</v>
      </c>
      <c r="H6844" t="inlineStr">
        <is>
          <t>Cincinnati, Ohio</t>
        </is>
      </c>
    </row>
    <row r="6845">
      <c r="A6845" t="inlineStr">
        <is>
          <t>Miami (OH)</t>
        </is>
      </c>
      <c r="B6845" t="n">
        <v>48</v>
      </c>
      <c r="C6845" t="inlineStr">
        <is>
          <t>Brody Sink</t>
        </is>
      </c>
      <c r="D6845" t="inlineStr">
        <is>
          <t>Linebacker</t>
        </is>
      </c>
      <c r="E6845" t="inlineStr">
        <is>
          <t>Fr</t>
        </is>
      </c>
      <c r="F6845" t="inlineStr">
        <is>
          <t>6'4"</t>
        </is>
      </c>
      <c r="G6845" t="n">
        <v>205</v>
      </c>
      <c r="H6845" t="inlineStr">
        <is>
          <t>Rochester, Mich.</t>
        </is>
      </c>
    </row>
    <row r="6846">
      <c r="A6846" t="inlineStr">
        <is>
          <t>Miami (OH)</t>
        </is>
      </c>
      <c r="B6846" t="n">
        <v>51</v>
      </c>
      <c r="C6846" t="inlineStr">
        <is>
          <t>Eric Smith</t>
        </is>
      </c>
      <c r="D6846" t="inlineStr">
        <is>
          <t>Offensive Line</t>
        </is>
      </c>
      <c r="E6846" t="inlineStr">
        <is>
          <t>R-Sr</t>
        </is>
      </c>
      <c r="F6846" t="inlineStr">
        <is>
          <t>6'6"</t>
        </is>
      </c>
      <c r="G6846" t="n">
        <v>306</v>
      </c>
      <c r="H6846" t="inlineStr">
        <is>
          <t>Fairmont, WV</t>
        </is>
      </c>
    </row>
    <row r="6847">
      <c r="A6847" t="inlineStr">
        <is>
          <t>Miami (OH)</t>
        </is>
      </c>
      <c r="B6847" t="n">
        <v>19</v>
      </c>
      <c r="C6847" t="inlineStr">
        <is>
          <t>Jerome Smith</t>
        </is>
      </c>
      <c r="D6847" t="inlineStr">
        <is>
          <t>Defensive Back</t>
        </is>
      </c>
      <c r="E6847" t="inlineStr">
        <is>
          <t>R-Fr</t>
        </is>
      </c>
      <c r="F6847" t="inlineStr">
        <is>
          <t>6'2"</t>
        </is>
      </c>
      <c r="G6847" t="n">
        <v>188</v>
      </c>
      <c r="H6847" t="inlineStr">
        <is>
          <t>Indianapolis, Ind.</t>
        </is>
      </c>
    </row>
    <row r="6848">
      <c r="A6848" t="inlineStr">
        <is>
          <t>Miami (OH)</t>
        </is>
      </c>
      <c r="B6848" t="n">
        <v>24</v>
      </c>
      <c r="C6848" t="inlineStr">
        <is>
          <t>Scoop Smith</t>
        </is>
      </c>
      <c r="D6848" t="inlineStr">
        <is>
          <t>Wide Receiver</t>
        </is>
      </c>
      <c r="E6848" t="inlineStr">
        <is>
          <t>Fr</t>
        </is>
      </c>
      <c r="F6848" t="inlineStr">
        <is>
          <t>5'5"</t>
        </is>
      </c>
      <c r="G6848" t="n">
        <v>150</v>
      </c>
      <c r="H6848" t="inlineStr">
        <is>
          <t>Pittsburgh, Pa.</t>
        </is>
      </c>
    </row>
    <row r="6849">
      <c r="A6849" t="inlineStr">
        <is>
          <t>Miami (OH)</t>
        </is>
      </c>
      <c r="B6849" t="n">
        <v>74</v>
      </c>
      <c r="C6849" t="inlineStr">
        <is>
          <t>Greg Smith Jr.</t>
        </is>
      </c>
      <c r="D6849" t="inlineStr">
        <is>
          <t>Offensive Line</t>
        </is>
      </c>
      <c r="E6849" t="inlineStr">
        <is>
          <t>R-Jr</t>
        </is>
      </c>
      <c r="F6849" t="inlineStr">
        <is>
          <t>6'4"</t>
        </is>
      </c>
      <c r="G6849" t="n">
        <v>300</v>
      </c>
      <c r="H6849" t="inlineStr">
        <is>
          <t>Pittsburgh, Pa.</t>
        </is>
      </c>
    </row>
    <row r="6850">
      <c r="A6850" t="inlineStr">
        <is>
          <t>Miami (OH)</t>
        </is>
      </c>
      <c r="B6850" t="n">
        <v>22</v>
      </c>
      <c r="C6850" t="inlineStr">
        <is>
          <t>Chancellor Sparks</t>
        </is>
      </c>
      <c r="D6850" t="inlineStr">
        <is>
          <t>Running Back</t>
        </is>
      </c>
      <c r="E6850" t="inlineStr">
        <is>
          <t>Fr</t>
        </is>
      </c>
      <c r="F6850" t="inlineStr">
        <is>
          <t>5'9"</t>
        </is>
      </c>
      <c r="G6850" t="n">
        <v>180</v>
      </c>
      <c r="H6850" t="inlineStr">
        <is>
          <t>Birmingham, Ala.</t>
        </is>
      </c>
    </row>
    <row r="6851">
      <c r="A6851" t="inlineStr">
        <is>
          <t>Miami (OH)</t>
        </is>
      </c>
      <c r="B6851" t="n">
        <v>34</v>
      </c>
      <c r="C6851" t="inlineStr">
        <is>
          <t>Pierse Stainton</t>
        </is>
      </c>
      <c r="D6851" t="inlineStr">
        <is>
          <t>Punter</t>
        </is>
      </c>
      <c r="E6851" t="inlineStr">
        <is>
          <t>Sr</t>
        </is>
      </c>
      <c r="F6851" t="inlineStr">
        <is>
          <t>6'1"</t>
        </is>
      </c>
      <c r="G6851" t="n">
        <v>190</v>
      </c>
      <c r="H6851" t="inlineStr">
        <is>
          <t>Sarasota, Fla.</t>
        </is>
      </c>
    </row>
    <row r="6852">
      <c r="A6852" t="inlineStr">
        <is>
          <t>Miami (OH)</t>
        </is>
      </c>
      <c r="B6852" t="n">
        <v>79</v>
      </c>
      <c r="C6852" t="inlineStr">
        <is>
          <t>Jonathan Stangl</t>
        </is>
      </c>
      <c r="D6852" t="inlineStr">
        <is>
          <t>Offensive Line</t>
        </is>
      </c>
      <c r="E6852" t="inlineStr">
        <is>
          <t>R-Fr</t>
        </is>
      </c>
      <c r="F6852" t="inlineStr">
        <is>
          <t>6'8"</t>
        </is>
      </c>
      <c r="G6852" t="n">
        <v>346</v>
      </c>
      <c r="H6852" t="inlineStr">
        <is>
          <t>Canton, Ohio</t>
        </is>
      </c>
    </row>
    <row r="6853">
      <c r="A6853" t="inlineStr">
        <is>
          <t>Miami (OH)</t>
        </is>
      </c>
      <c r="B6853" t="n">
        <v>25</v>
      </c>
      <c r="C6853" t="inlineStr">
        <is>
          <t>Ike Steward</t>
        </is>
      </c>
      <c r="D6853" t="inlineStr">
        <is>
          <t>Running Back</t>
        </is>
      </c>
      <c r="E6853" t="inlineStr">
        <is>
          <t>Fr</t>
        </is>
      </c>
      <c r="F6853" t="inlineStr">
        <is>
          <t>5'11"</t>
        </is>
      </c>
      <c r="G6853" t="n">
        <v>225</v>
      </c>
      <c r="H6853" t="inlineStr">
        <is>
          <t>Muskegon, Mich.</t>
        </is>
      </c>
    </row>
    <row r="6854">
      <c r="A6854" t="inlineStr">
        <is>
          <t>Miami (OH)</t>
        </is>
      </c>
      <c r="B6854" t="n">
        <v>31</v>
      </c>
      <c r="C6854" t="inlineStr">
        <is>
          <t>Brady Stidham</t>
        </is>
      </c>
      <c r="D6854" t="inlineStr">
        <is>
          <t>Kicker/Punter</t>
        </is>
      </c>
      <c r="E6854" t="inlineStr">
        <is>
          <t>Fr</t>
        </is>
      </c>
      <c r="F6854" t="inlineStr">
        <is>
          <t>5'10"</t>
        </is>
      </c>
      <c r="G6854" t="n">
        <v>170</v>
      </c>
      <c r="H6854" t="inlineStr">
        <is>
          <t>Loveland, Ohio</t>
        </is>
      </c>
    </row>
    <row r="6855">
      <c r="A6855" t="inlineStr">
        <is>
          <t>Miami (OH)</t>
        </is>
      </c>
      <c r="B6855" t="n">
        <v>45</v>
      </c>
      <c r="C6855" t="inlineStr">
        <is>
          <t>Ryan Stolarski</t>
        </is>
      </c>
      <c r="D6855" t="inlineStr">
        <is>
          <t>Linebacker</t>
        </is>
      </c>
      <c r="E6855" t="inlineStr">
        <is>
          <t>Fr</t>
        </is>
      </c>
      <c r="F6855" t="inlineStr">
        <is>
          <t>6'1"</t>
        </is>
      </c>
      <c r="G6855" t="n">
        <v>220</v>
      </c>
      <c r="H6855" t="inlineStr">
        <is>
          <t>Avon, Ohio</t>
        </is>
      </c>
    </row>
    <row r="6856">
      <c r="A6856" t="inlineStr">
        <is>
          <t>Miami (OH)</t>
        </is>
      </c>
      <c r="B6856" t="n">
        <v>1</v>
      </c>
      <c r="C6856" t="inlineStr">
        <is>
          <t>Dillon Tatum</t>
        </is>
      </c>
      <c r="D6856" t="inlineStr">
        <is>
          <t>Defensive Back</t>
        </is>
      </c>
      <c r="E6856" t="inlineStr">
        <is>
          <t>R-Sr</t>
        </is>
      </c>
      <c r="F6856" t="inlineStr">
        <is>
          <t>5'11"</t>
        </is>
      </c>
      <c r="G6856" t="n">
        <v>210</v>
      </c>
      <c r="H6856" t="inlineStr">
        <is>
          <t>Farmington Hills, Mich.</t>
        </is>
      </c>
      <c r="I6856" t="inlineStr">
        <is>
          <t>Transfer from Northwestern (2026 portal)</t>
        </is>
      </c>
    </row>
    <row r="6857">
      <c r="A6857" t="inlineStr">
        <is>
          <t>Miami (OH)</t>
        </is>
      </c>
      <c r="B6857" t="n">
        <v>95</v>
      </c>
      <c r="C6857" t="inlineStr">
        <is>
          <t>Aariz Taylor</t>
        </is>
      </c>
      <c r="D6857" t="inlineStr">
        <is>
          <t>Defensive Line</t>
        </is>
      </c>
      <c r="E6857" t="inlineStr">
        <is>
          <t>R-Fr</t>
        </is>
      </c>
      <c r="F6857" t="inlineStr">
        <is>
          <t>6'3"</t>
        </is>
      </c>
      <c r="G6857" t="n">
        <v>242</v>
      </c>
      <c r="H6857" t="inlineStr">
        <is>
          <t>Chicago, Ill.</t>
        </is>
      </c>
    </row>
    <row r="6858">
      <c r="A6858" t="inlineStr">
        <is>
          <t>Miami (OH)</t>
        </is>
      </c>
      <c r="B6858" t="n">
        <v>23</v>
      </c>
      <c r="C6858" t="inlineStr">
        <is>
          <t>Ian Tepas</t>
        </is>
      </c>
      <c r="D6858" t="inlineStr">
        <is>
          <t>Wide Receiver</t>
        </is>
      </c>
      <c r="E6858" t="inlineStr">
        <is>
          <t>R-Fr</t>
        </is>
      </c>
      <c r="F6858" t="inlineStr">
        <is>
          <t>6'0"</t>
        </is>
      </c>
      <c r="G6858" t="n">
        <v>202</v>
      </c>
      <c r="H6858" t="inlineStr">
        <is>
          <t>Barrington, Ill.</t>
        </is>
      </c>
    </row>
    <row r="6859">
      <c r="A6859" t="inlineStr">
        <is>
          <t>Miami (OH)</t>
        </is>
      </c>
      <c r="B6859" t="n">
        <v>36</v>
      </c>
      <c r="C6859" t="inlineStr">
        <is>
          <t>Tommy Thies</t>
        </is>
      </c>
      <c r="D6859" t="inlineStr">
        <is>
          <t>Defensive Back</t>
        </is>
      </c>
      <c r="E6859" t="inlineStr">
        <is>
          <t>Fr</t>
        </is>
      </c>
      <c r="F6859" t="inlineStr">
        <is>
          <t>5'11"</t>
        </is>
      </c>
      <c r="G6859" t="n">
        <v>185</v>
      </c>
      <c r="H6859" t="inlineStr">
        <is>
          <t>River Forest, Ill.</t>
        </is>
      </c>
    </row>
    <row r="6860">
      <c r="A6860" t="inlineStr">
        <is>
          <t>Miami (OH)</t>
        </is>
      </c>
      <c r="B6860" t="n">
        <v>11</v>
      </c>
      <c r="C6860" t="inlineStr">
        <is>
          <t>Brock Uihlein</t>
        </is>
      </c>
      <c r="D6860" t="inlineStr">
        <is>
          <t>Linebacker</t>
        </is>
      </c>
      <c r="E6860" t="inlineStr">
        <is>
          <t>R-Jr</t>
        </is>
      </c>
      <c r="F6860" t="inlineStr">
        <is>
          <t>6'1"</t>
        </is>
      </c>
      <c r="G6860" t="n">
        <v>226</v>
      </c>
      <c r="H6860" t="inlineStr">
        <is>
          <t>Lake Forest, Ill.</t>
        </is>
      </c>
    </row>
    <row r="6861">
      <c r="A6861" t="inlineStr">
        <is>
          <t>Miami (OH)</t>
        </is>
      </c>
      <c r="B6861" t="n">
        <v>6</v>
      </c>
      <c r="C6861" t="inlineStr">
        <is>
          <t>Adrian Walker Jr.</t>
        </is>
      </c>
      <c r="D6861" t="inlineStr">
        <is>
          <t>Defensive Back</t>
        </is>
      </c>
      <c r="E6861" t="inlineStr">
        <is>
          <t>So</t>
        </is>
      </c>
      <c r="F6861" t="inlineStr">
        <is>
          <t>5'9"</t>
        </is>
      </c>
      <c r="G6861" t="n">
        <v>175</v>
      </c>
      <c r="H6861" t="inlineStr">
        <is>
          <t>Inkster, Mich.</t>
        </is>
      </c>
    </row>
    <row r="6862">
      <c r="A6862" t="inlineStr">
        <is>
          <t>Miami (OH)</t>
        </is>
      </c>
      <c r="B6862" t="n">
        <v>60</v>
      </c>
      <c r="C6862" t="inlineStr">
        <is>
          <t>Trey Wallman</t>
        </is>
      </c>
      <c r="D6862" t="inlineStr">
        <is>
          <t>Long Snapper</t>
        </is>
      </c>
      <c r="E6862" t="inlineStr">
        <is>
          <t>R-Sr</t>
        </is>
      </c>
      <c r="F6862" t="inlineStr">
        <is>
          <t>6'2"</t>
        </is>
      </c>
      <c r="G6862" t="n">
        <v>225</v>
      </c>
      <c r="H6862" t="inlineStr">
        <is>
          <t>Pittsford, NY</t>
        </is>
      </c>
    </row>
    <row r="6863">
      <c r="A6863" t="inlineStr">
        <is>
          <t>Miami (OH)</t>
        </is>
      </c>
      <c r="B6863" t="n">
        <v>91</v>
      </c>
      <c r="C6863" t="inlineStr">
        <is>
          <t>Sam Williams</t>
        </is>
      </c>
      <c r="D6863" t="inlineStr">
        <is>
          <t>Defensive Line</t>
        </is>
      </c>
      <c r="E6863" t="inlineStr">
        <is>
          <t>R-Jr</t>
        </is>
      </c>
      <c r="F6863" t="inlineStr">
        <is>
          <t>6'2"</t>
        </is>
      </c>
      <c r="G6863" t="n">
        <v>234</v>
      </c>
      <c r="H6863" t="inlineStr">
        <is>
          <t>Wyoming, Ohio</t>
        </is>
      </c>
    </row>
    <row r="6864">
      <c r="A6864" t="inlineStr">
        <is>
          <t>Miami (OH)</t>
        </is>
      </c>
      <c r="B6864" t="n">
        <v>4</v>
      </c>
      <c r="C6864" t="inlineStr">
        <is>
          <t>Kam Wilson</t>
        </is>
      </c>
      <c r="D6864" t="inlineStr">
        <is>
          <t>Defensive Line</t>
        </is>
      </c>
      <c r="E6864" t="inlineStr">
        <is>
          <t>R-Sr</t>
        </is>
      </c>
      <c r="F6864" t="inlineStr">
        <is>
          <t>6'2"</t>
        </is>
      </c>
      <c r="G6864" t="n">
        <v>253</v>
      </c>
      <c r="H6864" t="inlineStr">
        <is>
          <t>Decatur, Ga.</t>
        </is>
      </c>
    </row>
    <row r="6865">
      <c r="A6865" t="inlineStr">
        <is>
          <t>Miami (OH)</t>
        </is>
      </c>
      <c r="B6865" t="n">
        <v>8</v>
      </c>
      <c r="C6865" t="inlineStr">
        <is>
          <t>Damarion Witten</t>
        </is>
      </c>
      <c r="D6865" t="inlineStr">
        <is>
          <t>Wide Receiver</t>
        </is>
      </c>
      <c r="E6865" t="inlineStr">
        <is>
          <t>Jr</t>
        </is>
      </c>
      <c r="F6865" t="inlineStr">
        <is>
          <t>6'3"</t>
        </is>
      </c>
      <c r="G6865" t="n">
        <v>206</v>
      </c>
      <c r="H6865" t="inlineStr">
        <is>
          <t>Cleveland, Ohio</t>
        </is>
      </c>
      <c r="I6865" t="inlineStr">
        <is>
          <t>Transfer from Ohio State (2026 portal)</t>
        </is>
      </c>
    </row>
    <row r="6866">
      <c r="A6866" t="inlineStr">
        <is>
          <t>Miami (OH)</t>
        </is>
      </c>
      <c r="B6866" t="n">
        <v>20</v>
      </c>
      <c r="C6866" t="inlineStr">
        <is>
          <t>Cade Yacamelli</t>
        </is>
      </c>
      <c r="D6866" t="inlineStr">
        <is>
          <t>Running Back</t>
        </is>
      </c>
      <c r="E6866" t="inlineStr">
        <is>
          <t>R-Sr</t>
        </is>
      </c>
      <c r="F6866" t="inlineStr">
        <is>
          <t>6'0"</t>
        </is>
      </c>
      <c r="G6866" t="n">
        <v>219</v>
      </c>
      <c r="H6866" t="inlineStr">
        <is>
          <t>Trafford, Pa.</t>
        </is>
      </c>
      <c r="I6866" t="inlineStr">
        <is>
          <t>Transfer from Wisconsin (2026 portal)</t>
        </is>
      </c>
    </row>
    <row r="6867">
      <c r="A6867" t="inlineStr">
        <is>
          <t>Miami (OH)</t>
        </is>
      </c>
      <c r="B6867" t="n">
        <v>13</v>
      </c>
      <c r="C6867" t="inlineStr">
        <is>
          <t>Desmon Yharbrough</t>
        </is>
      </c>
      <c r="D6867" t="inlineStr">
        <is>
          <t>Defensive Back</t>
        </is>
      </c>
      <c r="E6867" t="inlineStr">
        <is>
          <t>R-Fr</t>
        </is>
      </c>
      <c r="F6867" t="inlineStr">
        <is>
          <t>6'3"</t>
        </is>
      </c>
      <c r="G6867" t="n">
        <v>207</v>
      </c>
      <c r="H6867" t="inlineStr">
        <is>
          <t>Inkster, Mich.</t>
        </is>
      </c>
    </row>
    <row r="6868">
      <c r="A6868" t="inlineStr">
        <is>
          <t>Miami (OH)</t>
        </is>
      </c>
      <c r="B6868" t="n">
        <v>24</v>
      </c>
      <c r="C6868" t="inlineStr">
        <is>
          <t>Mychal Yharbrough</t>
        </is>
      </c>
      <c r="D6868" t="inlineStr">
        <is>
          <t>Defensive Back</t>
        </is>
      </c>
      <c r="E6868" t="inlineStr">
        <is>
          <t>Sr</t>
        </is>
      </c>
      <c r="F6868" t="inlineStr">
        <is>
          <t>6'2"</t>
        </is>
      </c>
      <c r="G6868" t="n">
        <v>199</v>
      </c>
      <c r="H6868" t="inlineStr">
        <is>
          <t>Belleville, Mich.</t>
        </is>
      </c>
    </row>
    <row r="6869">
      <c r="A6869" t="inlineStr">
        <is>
          <t>Miami (OH)</t>
        </is>
      </c>
      <c r="B6869" t="n">
        <v>8</v>
      </c>
      <c r="C6869" t="inlineStr">
        <is>
          <t>CJ Young</t>
        </is>
      </c>
      <c r="D6869" t="inlineStr">
        <is>
          <t>Linebacker</t>
        </is>
      </c>
      <c r="E6869" t="inlineStr">
        <is>
          <t>R-Jr</t>
        </is>
      </c>
      <c r="F6869" t="inlineStr">
        <is>
          <t>6'0"</t>
        </is>
      </c>
      <c r="G6869" t="n">
        <v>215</v>
      </c>
      <c r="H6869" t="inlineStr">
        <is>
          <t>Strongsville, Ohio</t>
        </is>
      </c>
    </row>
    <row r="6870">
      <c r="A6870" t="inlineStr">
        <is>
          <t>Miami (OH)</t>
        </is>
      </c>
      <c r="B6870" t="n">
        <v>85</v>
      </c>
      <c r="C6870" t="inlineStr">
        <is>
          <t>Trey Zvonar</t>
        </is>
      </c>
      <c r="D6870" t="inlineStr">
        <is>
          <t>Tight End</t>
        </is>
      </c>
      <c r="E6870" t="inlineStr">
        <is>
          <t>R-Fr</t>
        </is>
      </c>
      <c r="F6870" t="inlineStr">
        <is>
          <t>6'3"</t>
        </is>
      </c>
      <c r="G6870" t="n">
        <v>232</v>
      </c>
      <c r="H6870" t="inlineStr">
        <is>
          <t>Frankfort, Ill.</t>
        </is>
      </c>
    </row>
    <row r="6871">
      <c r="A6871" t="inlineStr">
        <is>
          <t>Michigan</t>
        </is>
      </c>
      <c r="B6871" t="n">
        <v>30</v>
      </c>
      <c r="C6871" t="inlineStr">
        <is>
          <t>Max Alford</t>
        </is>
      </c>
      <c r="D6871" t="inlineStr">
        <is>
          <t>LB</t>
        </is>
      </c>
      <c r="E6871" t="inlineStr">
        <is>
          <t>Gr</t>
        </is>
      </c>
      <c r="F6871" t="inlineStr">
        <is>
          <t>6'1"</t>
        </is>
      </c>
      <c r="G6871" t="n">
        <v>230</v>
      </c>
      <c r="H6871" t="inlineStr">
        <is>
          <t>Park City, Utah</t>
        </is>
      </c>
      <c r="I6871" t="inlineStr">
        <is>
          <t>Transfer from BYU (2026 portal)</t>
        </is>
      </c>
    </row>
    <row r="6872">
      <c r="A6872" t="inlineStr">
        <is>
          <t>Michigan</t>
        </is>
      </c>
      <c r="B6872" t="n">
        <v>31</v>
      </c>
      <c r="C6872" t="inlineStr">
        <is>
          <t>Nico Andrighetto</t>
        </is>
      </c>
      <c r="D6872" t="inlineStr">
        <is>
          <t>S</t>
        </is>
      </c>
      <c r="E6872" t="inlineStr">
        <is>
          <t>Gr</t>
        </is>
      </c>
      <c r="F6872" t="inlineStr">
        <is>
          <t>5'9"</t>
        </is>
      </c>
      <c r="G6872" t="n">
        <v>190</v>
      </c>
      <c r="H6872" t="inlineStr">
        <is>
          <t>Mountain View, Calif.</t>
        </is>
      </c>
    </row>
    <row r="6873">
      <c r="A6873" t="inlineStr">
        <is>
          <t>Michigan</t>
        </is>
      </c>
      <c r="B6873" t="n">
        <v>97</v>
      </c>
      <c r="C6873" t="inlineStr">
        <is>
          <t>Chibi Anwunah</t>
        </is>
      </c>
      <c r="D6873" t="inlineStr">
        <is>
          <t>DT</t>
        </is>
      </c>
      <c r="E6873" t="inlineStr">
        <is>
          <t>Gr</t>
        </is>
      </c>
      <c r="F6873" t="inlineStr">
        <is>
          <t>6'5"</t>
        </is>
      </c>
      <c r="G6873" t="n">
        <v>300</v>
      </c>
      <c r="H6873" t="inlineStr">
        <is>
          <t>Canton, Mich.</t>
        </is>
      </c>
    </row>
    <row r="6874">
      <c r="A6874" t="inlineStr">
        <is>
          <t>Michigan</t>
        </is>
      </c>
      <c r="B6874" t="n">
        <v>65</v>
      </c>
      <c r="C6874" t="inlineStr">
        <is>
          <t>Andrew Babalola</t>
        </is>
      </c>
      <c r="D6874" t="inlineStr">
        <is>
          <t>OL</t>
        </is>
      </c>
      <c r="E6874" t="inlineStr">
        <is>
          <t>So</t>
        </is>
      </c>
      <c r="F6874" t="inlineStr">
        <is>
          <t>6'6"</t>
        </is>
      </c>
      <c r="G6874" t="n">
        <v>315</v>
      </c>
      <c r="H6874" t="inlineStr">
        <is>
          <t>Overland Park, Kan.</t>
        </is>
      </c>
    </row>
    <row r="6875">
      <c r="A6875" t="inlineStr">
        <is>
          <t>Michigan</t>
        </is>
      </c>
      <c r="B6875" t="n">
        <v>60</v>
      </c>
      <c r="C6875" t="inlineStr">
        <is>
          <t>Brooks Bahr</t>
        </is>
      </c>
      <c r="D6875" t="inlineStr">
        <is>
          <t>OL</t>
        </is>
      </c>
      <c r="E6875" t="inlineStr">
        <is>
          <t>Sr</t>
        </is>
      </c>
      <c r="F6875" t="inlineStr">
        <is>
          <t>6'5"</t>
        </is>
      </c>
      <c r="G6875" t="n">
        <v>312</v>
      </c>
      <c r="H6875" t="inlineStr">
        <is>
          <t>Lake Forest, Ill.</t>
        </is>
      </c>
    </row>
    <row r="6876">
      <c r="A6876" t="inlineStr">
        <is>
          <t>Michigan</t>
        </is>
      </c>
      <c r="B6876" t="n">
        <v>38</v>
      </c>
      <c r="C6876" t="inlineStr">
        <is>
          <t>Sam Baron</t>
        </is>
      </c>
      <c r="D6876" t="inlineStr">
        <is>
          <t>CB</t>
        </is>
      </c>
      <c r="E6876" t="inlineStr">
        <is>
          <t>Sr</t>
        </is>
      </c>
      <c r="F6876" t="inlineStr">
        <is>
          <t>6'1"</t>
        </is>
      </c>
      <c r="G6876" t="n">
        <v>188</v>
      </c>
      <c r="H6876" t="inlineStr">
        <is>
          <t>Cadillac, Mich.</t>
        </is>
      </c>
    </row>
    <row r="6877">
      <c r="A6877" t="inlineStr">
        <is>
          <t>Michigan</t>
        </is>
      </c>
      <c r="B6877" t="n">
        <v>49</v>
      </c>
      <c r="C6877" t="inlineStr">
        <is>
          <t>Adam Bazzi</t>
        </is>
      </c>
      <c r="D6877" t="inlineStr">
        <is>
          <t>LB</t>
        </is>
      </c>
      <c r="E6877" t="inlineStr">
        <is>
          <t>Jr</t>
        </is>
      </c>
      <c r="F6877" t="inlineStr">
        <is>
          <t>5'11"</t>
        </is>
      </c>
      <c r="G6877" t="n">
        <v>205</v>
      </c>
      <c r="H6877" t="inlineStr">
        <is>
          <t>Rochester Hills, Mich.</t>
        </is>
      </c>
    </row>
    <row r="6878">
      <c r="A6878" t="inlineStr">
        <is>
          <t>Michigan</t>
        </is>
      </c>
      <c r="B6878" t="n">
        <v>76</v>
      </c>
      <c r="C6878" t="inlineStr">
        <is>
          <t>Manuel Beigel</t>
        </is>
      </c>
      <c r="D6878" t="inlineStr">
        <is>
          <t>OL</t>
        </is>
      </c>
      <c r="E6878" t="inlineStr">
        <is>
          <t>Jr</t>
        </is>
      </c>
      <c r="F6878" t="inlineStr">
        <is>
          <t>6'5"</t>
        </is>
      </c>
      <c r="G6878" t="n">
        <v>312</v>
      </c>
      <c r="H6878" t="inlineStr">
        <is>
          <t>Frankfurt, Germany</t>
        </is>
      </c>
    </row>
    <row r="6879">
      <c r="A6879" t="inlineStr">
        <is>
          <t>Michigan</t>
        </is>
      </c>
      <c r="B6879" t="n">
        <v>0</v>
      </c>
      <c r="C6879" t="inlineStr">
        <is>
          <t>Kendrick Bell</t>
        </is>
      </c>
      <c r="D6879" t="inlineStr">
        <is>
          <t>WR</t>
        </is>
      </c>
      <c r="E6879" t="inlineStr">
        <is>
          <t>Sr</t>
        </is>
      </c>
      <c r="F6879" t="inlineStr">
        <is>
          <t>6'2"</t>
        </is>
      </c>
      <c r="G6879" t="n">
        <v>205</v>
      </c>
      <c r="H6879" t="inlineStr">
        <is>
          <t>Kansas City, Mo.</t>
        </is>
      </c>
    </row>
    <row r="6880">
      <c r="A6880" t="inlineStr">
        <is>
          <t>Michigan</t>
        </is>
      </c>
      <c r="B6880" t="n">
        <v>10</v>
      </c>
      <c r="C6880" t="inlineStr">
        <is>
          <t>Zeke Berry</t>
        </is>
      </c>
      <c r="D6880" t="inlineStr">
        <is>
          <t>CB</t>
        </is>
      </c>
      <c r="E6880" t="inlineStr">
        <is>
          <t>Gr</t>
        </is>
      </c>
      <c r="F6880" t="inlineStr">
        <is>
          <t>5'11"</t>
        </is>
      </c>
      <c r="G6880" t="n">
        <v>196</v>
      </c>
      <c r="H6880" t="inlineStr">
        <is>
          <t>Pittsburg, Calif.</t>
        </is>
      </c>
    </row>
    <row r="6881">
      <c r="A6881" t="inlineStr">
        <is>
          <t>Michigan</t>
        </is>
      </c>
      <c r="B6881" t="n">
        <v>51</v>
      </c>
      <c r="C6881" t="inlineStr">
        <is>
          <t>McHale Blade</t>
        </is>
      </c>
      <c r="D6881" t="inlineStr">
        <is>
          <t>DE</t>
        </is>
      </c>
      <c r="E6881" t="inlineStr">
        <is>
          <t>Fr</t>
        </is>
      </c>
      <c r="F6881" t="inlineStr">
        <is>
          <t>6'4"</t>
        </is>
      </c>
      <c r="G6881" t="n">
        <v>245</v>
      </c>
      <c r="H6881" t="inlineStr">
        <is>
          <t>Country Club Hills, Ill.</t>
        </is>
      </c>
    </row>
    <row r="6882">
      <c r="A6882" t="inlineStr">
        <is>
          <t>Michigan</t>
        </is>
      </c>
      <c r="B6882" t="n">
        <v>35</v>
      </c>
      <c r="C6882" t="inlineStr">
        <is>
          <t>Stuart Blake</t>
        </is>
      </c>
      <c r="D6882" t="inlineStr">
        <is>
          <t>K</t>
        </is>
      </c>
      <c r="E6882" t="inlineStr">
        <is>
          <t>Jr</t>
        </is>
      </c>
      <c r="F6882" t="inlineStr">
        <is>
          <t>6'1"</t>
        </is>
      </c>
      <c r="G6882" t="n">
        <v>181</v>
      </c>
      <c r="H6882" t="inlineStr">
        <is>
          <t>Jenkintown, Pa.</t>
        </is>
      </c>
    </row>
    <row r="6883">
      <c r="A6883" t="inlineStr">
        <is>
          <t>Michigan</t>
        </is>
      </c>
      <c r="B6883" t="n">
        <v>18</v>
      </c>
      <c r="C6883" t="inlineStr">
        <is>
          <t>Troy Bowles</t>
        </is>
      </c>
      <c r="D6883" t="inlineStr">
        <is>
          <t>LB</t>
        </is>
      </c>
      <c r="E6883" t="inlineStr">
        <is>
          <t>Sr</t>
        </is>
      </c>
      <c r="F6883" t="inlineStr">
        <is>
          <t>6'0"</t>
        </is>
      </c>
      <c r="G6883" t="n">
        <v>230</v>
      </c>
      <c r="H6883" t="inlineStr">
        <is>
          <t>Tampa, Fla.</t>
        </is>
      </c>
    </row>
    <row r="6884">
      <c r="A6884" t="inlineStr">
        <is>
          <t>Michigan</t>
        </is>
      </c>
      <c r="B6884" t="n">
        <v>20</v>
      </c>
      <c r="C6884" t="inlineStr">
        <is>
          <t>Chris Bracy</t>
        </is>
      </c>
      <c r="D6884" t="inlineStr">
        <is>
          <t>S</t>
        </is>
      </c>
      <c r="E6884" t="inlineStr">
        <is>
          <t>Jr</t>
        </is>
      </c>
      <c r="F6884" t="inlineStr">
        <is>
          <t>6'1"</t>
        </is>
      </c>
      <c r="G6884" t="n">
        <v>195</v>
      </c>
      <c r="H6884" t="inlineStr">
        <is>
          <t>Mobile, Ala.</t>
        </is>
      </c>
      <c r="I6884" t="inlineStr">
        <is>
          <t>Transfer from Memphis (2026 portal)</t>
        </is>
      </c>
    </row>
    <row r="6885">
      <c r="A6885" t="inlineStr">
        <is>
          <t>Michigan</t>
        </is>
      </c>
      <c r="B6885" t="n">
        <v>9</v>
      </c>
      <c r="C6885" t="inlineStr">
        <is>
          <t>Cameron Brandt</t>
        </is>
      </c>
      <c r="D6885" t="inlineStr">
        <is>
          <t>DE</t>
        </is>
      </c>
      <c r="E6885" t="inlineStr">
        <is>
          <t>Sr</t>
        </is>
      </c>
      <c r="F6885" t="inlineStr">
        <is>
          <t>6'4"</t>
        </is>
      </c>
      <c r="G6885" t="n">
        <v>270</v>
      </c>
      <c r="H6885" t="inlineStr">
        <is>
          <t>Carson, Calif.</t>
        </is>
      </c>
    </row>
    <row r="6886">
      <c r="A6886" t="inlineStr">
        <is>
          <t>Michigan</t>
        </is>
      </c>
      <c r="B6886" t="n">
        <v>81</v>
      </c>
      <c r="C6886" t="inlineStr">
        <is>
          <t>Jamar Browder</t>
        </is>
      </c>
      <c r="D6886" t="inlineStr">
        <is>
          <t>WR</t>
        </is>
      </c>
      <c r="E6886" t="inlineStr">
        <is>
          <t>So</t>
        </is>
      </c>
      <c r="F6886" t="inlineStr">
        <is>
          <t>6'5"</t>
        </is>
      </c>
      <c r="G6886" t="n">
        <v>215</v>
      </c>
      <c r="H6886" t="inlineStr">
        <is>
          <t>Jacksonville, Fla.</t>
        </is>
      </c>
    </row>
    <row r="6887">
      <c r="A6887" t="inlineStr">
        <is>
          <t>Michigan</t>
        </is>
      </c>
      <c r="B6887" t="n">
        <v>29</v>
      </c>
      <c r="C6887" t="inlineStr">
        <is>
          <t>Jonathan Brown</t>
        </is>
      </c>
      <c r="D6887" t="inlineStr">
        <is>
          <t>RB</t>
        </is>
      </c>
      <c r="E6887" t="inlineStr">
        <is>
          <t>Fr</t>
        </is>
      </c>
      <c r="F6887" t="inlineStr">
        <is>
          <t>6'3"</t>
        </is>
      </c>
      <c r="G6887" t="n">
        <v>200</v>
      </c>
      <c r="H6887" t="inlineStr">
        <is>
          <t>Westerville, Ohio</t>
        </is>
      </c>
    </row>
    <row r="6888">
      <c r="A6888" t="inlineStr">
        <is>
          <t>Michigan</t>
        </is>
      </c>
      <c r="B6888" t="n">
        <v>13</v>
      </c>
      <c r="C6888" t="inlineStr">
        <is>
          <t>JJ Buchanan</t>
        </is>
      </c>
      <c r="D6888" t="inlineStr">
        <is>
          <t>WR</t>
        </is>
      </c>
      <c r="E6888" t="inlineStr">
        <is>
          <t>So</t>
        </is>
      </c>
      <c r="F6888" t="inlineStr">
        <is>
          <t>6'3"</t>
        </is>
      </c>
      <c r="G6888" t="n">
        <v>225</v>
      </c>
      <c r="H6888" t="inlineStr">
        <is>
          <t>Henderson, Nev.</t>
        </is>
      </c>
      <c r="I6888" t="inlineStr">
        <is>
          <t>Transfer from Utah (2026 portal)</t>
        </is>
      </c>
    </row>
    <row r="6889">
      <c r="A6889" t="inlineStr">
        <is>
          <t>Michigan</t>
        </is>
      </c>
      <c r="B6889" t="n">
        <v>99</v>
      </c>
      <c r="C6889" t="inlineStr">
        <is>
          <t>Trey Butkowski</t>
        </is>
      </c>
      <c r="D6889" t="inlineStr">
        <is>
          <t>K</t>
        </is>
      </c>
      <c r="E6889" t="inlineStr">
        <is>
          <t>So</t>
        </is>
      </c>
      <c r="F6889" t="inlineStr">
        <is>
          <t>6'0"</t>
        </is>
      </c>
      <c r="G6889" t="n">
        <v>170</v>
      </c>
      <c r="H6889" t="inlineStr">
        <is>
          <t>Orlando, Fla.</t>
        </is>
      </c>
      <c r="I6889" t="inlineStr">
        <is>
          <t>Transfer from Pittsburgh (2026 portal)</t>
        </is>
      </c>
    </row>
    <row r="6890">
      <c r="A6890" t="inlineStr">
        <is>
          <t>Michigan</t>
        </is>
      </c>
      <c r="B6890" t="n">
        <v>14</v>
      </c>
      <c r="C6890" t="inlineStr">
        <is>
          <t>Tommy Carr</t>
        </is>
      </c>
      <c r="D6890" t="inlineStr">
        <is>
          <t>QB</t>
        </is>
      </c>
      <c r="E6890" t="inlineStr">
        <is>
          <t>Fr</t>
        </is>
      </c>
      <c r="F6890" t="inlineStr">
        <is>
          <t>6'4"</t>
        </is>
      </c>
      <c r="G6890" t="n">
        <v>185</v>
      </c>
      <c r="H6890" t="inlineStr">
        <is>
          <t>Saline, Mich.</t>
        </is>
      </c>
    </row>
    <row r="6891">
      <c r="A6891" t="inlineStr">
        <is>
          <t>Michigan</t>
        </is>
      </c>
      <c r="B6891" t="n">
        <v>33</v>
      </c>
      <c r="C6891" t="inlineStr">
        <is>
          <t>Kaden Catchings</t>
        </is>
      </c>
      <c r="D6891" t="inlineStr">
        <is>
          <t>LB</t>
        </is>
      </c>
      <c r="E6891" t="inlineStr">
        <is>
          <t>Fr</t>
        </is>
      </c>
      <c r="F6891" t="inlineStr">
        <is>
          <t>6'1"</t>
        </is>
      </c>
      <c r="G6891" t="n">
        <v>220</v>
      </c>
      <c r="H6891" t="inlineStr">
        <is>
          <t>Jackson, Miss.</t>
        </is>
      </c>
    </row>
    <row r="6892">
      <c r="A6892" t="inlineStr">
        <is>
          <t>Michigan</t>
        </is>
      </c>
      <c r="B6892" t="n">
        <v>82</v>
      </c>
      <c r="C6892" t="inlineStr">
        <is>
          <t>C.J. Charleston</t>
        </is>
      </c>
      <c r="D6892" t="inlineStr">
        <is>
          <t>WR</t>
        </is>
      </c>
      <c r="E6892" t="inlineStr">
        <is>
          <t>Gr</t>
        </is>
      </c>
      <c r="F6892" t="inlineStr">
        <is>
          <t>6'0"</t>
        </is>
      </c>
      <c r="G6892" t="n">
        <v>190</v>
      </c>
      <c r="H6892" t="inlineStr">
        <is>
          <t>Cleveland, Ohio</t>
        </is>
      </c>
    </row>
    <row r="6893">
      <c r="A6893" t="inlineStr">
        <is>
          <t>Michigan</t>
        </is>
      </c>
      <c r="B6893" t="n">
        <v>42</v>
      </c>
      <c r="C6893" t="inlineStr">
        <is>
          <t>Jeffrey Chukwu</t>
        </is>
      </c>
      <c r="D6893" t="inlineStr">
        <is>
          <t>CB</t>
        </is>
      </c>
      <c r="E6893" t="inlineStr">
        <is>
          <t>Jr</t>
        </is>
      </c>
      <c r="F6893" t="inlineStr">
        <is>
          <t>6'2"</t>
        </is>
      </c>
      <c r="G6893" t="n">
        <v>195</v>
      </c>
      <c r="H6893" t="inlineStr">
        <is>
          <t>Severna Park, Md.</t>
        </is>
      </c>
    </row>
    <row r="6894">
      <c r="A6894" t="inlineStr">
        <is>
          <t>Michigan</t>
        </is>
      </c>
      <c r="B6894" t="n">
        <v>49</v>
      </c>
      <c r="C6894" t="inlineStr">
        <is>
          <t>Nico Crawford</t>
        </is>
      </c>
      <c r="D6894" t="inlineStr">
        <is>
          <t>LS</t>
        </is>
      </c>
      <c r="E6894" t="inlineStr">
        <is>
          <t>Gr</t>
        </is>
      </c>
      <c r="F6894" t="inlineStr">
        <is>
          <t>6'2"</t>
        </is>
      </c>
      <c r="G6894" t="n">
        <v>235</v>
      </c>
      <c r="H6894" t="inlineStr">
        <is>
          <t>Dublin, Ohio</t>
        </is>
      </c>
    </row>
    <row r="6895">
      <c r="A6895" t="inlineStr">
        <is>
          <t>Michigan</t>
        </is>
      </c>
      <c r="B6895" t="n">
        <v>25</v>
      </c>
      <c r="C6895" t="inlineStr">
        <is>
          <t>Mason Curtis</t>
        </is>
      </c>
      <c r="D6895" t="inlineStr">
        <is>
          <t>S</t>
        </is>
      </c>
      <c r="E6895" t="inlineStr">
        <is>
          <t>Jr</t>
        </is>
      </c>
      <c r="F6895" t="inlineStr">
        <is>
          <t>6'5"</t>
        </is>
      </c>
      <c r="G6895" t="n">
        <v>211</v>
      </c>
      <c r="H6895" t="inlineStr">
        <is>
          <t>Nashville, Tenn.</t>
        </is>
      </c>
    </row>
    <row r="6896">
      <c r="A6896" t="inlineStr">
        <is>
          <t>Michigan</t>
        </is>
      </c>
      <c r="B6896" t="n">
        <v>23</v>
      </c>
      <c r="C6896" t="inlineStr">
        <is>
          <t>Markel Dabney</t>
        </is>
      </c>
      <c r="D6896" t="inlineStr">
        <is>
          <t>LB</t>
        </is>
      </c>
      <c r="E6896" t="inlineStr">
        <is>
          <t>Fr</t>
        </is>
      </c>
      <c r="F6896" t="inlineStr">
        <is>
          <t>6'1"</t>
        </is>
      </c>
      <c r="G6896" t="n">
        <v>225</v>
      </c>
      <c r="H6896" t="inlineStr">
        <is>
          <t>Chesterfield, Va.</t>
        </is>
      </c>
    </row>
    <row r="6897">
      <c r="A6897" t="inlineStr">
        <is>
          <t>Michigan</t>
        </is>
      </c>
      <c r="B6897" t="n">
        <v>90</v>
      </c>
      <c r="C6897" t="inlineStr">
        <is>
          <t>John Henry Daley</t>
        </is>
      </c>
      <c r="D6897" t="inlineStr">
        <is>
          <t>DE</t>
        </is>
      </c>
      <c r="E6897" t="inlineStr">
        <is>
          <t>Sr</t>
        </is>
      </c>
      <c r="F6897" t="inlineStr">
        <is>
          <t>6'4"</t>
        </is>
      </c>
      <c r="G6897" t="n">
        <v>255</v>
      </c>
      <c r="H6897" t="inlineStr">
        <is>
          <t>Alpine, Utah</t>
        </is>
      </c>
      <c r="I6897" t="inlineStr">
        <is>
          <t>Transfer from Utah (2026 portal)</t>
        </is>
      </c>
    </row>
    <row r="6898">
      <c r="A6898" t="inlineStr">
        <is>
          <t>Michigan</t>
        </is>
      </c>
      <c r="B6898" t="n">
        <v>22</v>
      </c>
      <c r="C6898" t="inlineStr">
        <is>
          <t>Jordan Deck</t>
        </is>
      </c>
      <c r="D6898" t="inlineStr">
        <is>
          <t>S</t>
        </is>
      </c>
      <c r="E6898" t="inlineStr">
        <is>
          <t>Fr</t>
        </is>
      </c>
      <c r="F6898" t="inlineStr">
        <is>
          <t>6'2"</t>
        </is>
      </c>
      <c r="G6898" t="n">
        <v>190</v>
      </c>
      <c r="H6898" t="inlineStr">
        <is>
          <t>Little Elm, Texas</t>
        </is>
      </c>
    </row>
    <row r="6899">
      <c r="A6899" t="inlineStr">
        <is>
          <t>Michigan</t>
        </is>
      </c>
      <c r="B6899" t="n">
        <v>72</v>
      </c>
      <c r="C6899" t="inlineStr">
        <is>
          <t>Peter Donini</t>
        </is>
      </c>
      <c r="D6899" t="inlineStr">
        <is>
          <t>OL</t>
        </is>
      </c>
      <c r="E6899" t="inlineStr">
        <is>
          <t>So</t>
        </is>
      </c>
      <c r="F6899" t="inlineStr">
        <is>
          <t>6'9"</t>
        </is>
      </c>
      <c r="G6899" t="n">
        <v>270</v>
      </c>
      <c r="H6899" t="inlineStr">
        <is>
          <t>Summit, N.J.</t>
        </is>
      </c>
    </row>
    <row r="6900">
      <c r="A6900" t="inlineStr">
        <is>
          <t>Michigan</t>
        </is>
      </c>
      <c r="B6900" t="n">
        <v>2</v>
      </c>
      <c r="C6900" t="inlineStr">
        <is>
          <t>Shamari Earls</t>
        </is>
      </c>
      <c r="D6900" t="inlineStr">
        <is>
          <t>CB</t>
        </is>
      </c>
      <c r="E6900" t="inlineStr">
        <is>
          <t>So</t>
        </is>
      </c>
      <c r="F6900" t="inlineStr">
        <is>
          <t>6'2"</t>
        </is>
      </c>
      <c r="G6900" t="n">
        <v>205</v>
      </c>
      <c r="H6900" t="inlineStr">
        <is>
          <t>Richmond, Va.</t>
        </is>
      </c>
    </row>
    <row r="6901">
      <c r="A6901" t="inlineStr">
        <is>
          <t>Michigan</t>
        </is>
      </c>
      <c r="B6901" t="n">
        <v>16</v>
      </c>
      <c r="C6901" t="inlineStr">
        <is>
          <t>Jo'Ziah Edmond</t>
        </is>
      </c>
      <c r="D6901" t="inlineStr">
        <is>
          <t>CB</t>
        </is>
      </c>
      <c r="E6901" t="inlineStr">
        <is>
          <t>Jr</t>
        </is>
      </c>
      <c r="F6901" t="inlineStr">
        <is>
          <t>6'1"</t>
        </is>
      </c>
      <c r="G6901" t="n">
        <v>185</v>
      </c>
      <c r="H6901" t="inlineStr">
        <is>
          <t>Indianapolis, Ind.</t>
        </is>
      </c>
    </row>
    <row r="6902">
      <c r="A6902" t="inlineStr">
        <is>
          <t>Michigan</t>
        </is>
      </c>
      <c r="B6902" t="n">
        <v>88</v>
      </c>
      <c r="C6902" t="inlineStr">
        <is>
          <t>Lugard Edokpayi</t>
        </is>
      </c>
      <c r="D6902" t="inlineStr">
        <is>
          <t>DE</t>
        </is>
      </c>
      <c r="E6902" t="inlineStr">
        <is>
          <t>Jr</t>
        </is>
      </c>
      <c r="F6902" t="inlineStr">
        <is>
          <t>6'7"</t>
        </is>
      </c>
      <c r="G6902" t="n">
        <v>250</v>
      </c>
      <c r="H6902" t="inlineStr">
        <is>
          <t>Bowie, Md.</t>
        </is>
      </c>
    </row>
    <row r="6903">
      <c r="A6903" t="inlineStr">
        <is>
          <t>Michigan</t>
        </is>
      </c>
      <c r="B6903" t="n">
        <v>55</v>
      </c>
      <c r="C6903" t="inlineStr">
        <is>
          <t>Nathan Efobi</t>
        </is>
      </c>
      <c r="D6903" t="inlineStr">
        <is>
          <t>OL</t>
        </is>
      </c>
      <c r="E6903" t="inlineStr">
        <is>
          <t>Sr</t>
        </is>
      </c>
      <c r="F6903" t="inlineStr">
        <is>
          <t>6'3"</t>
        </is>
      </c>
      <c r="G6903" t="n">
        <v>312</v>
      </c>
      <c r="H6903" t="inlineStr">
        <is>
          <t>Atlanta, Ga.</t>
        </is>
      </c>
    </row>
    <row r="6904">
      <c r="A6904" t="inlineStr">
        <is>
          <t>Michigan</t>
        </is>
      </c>
      <c r="B6904" t="n">
        <v>17</v>
      </c>
      <c r="C6904" t="inlineStr">
        <is>
          <t>Enow Etta</t>
        </is>
      </c>
      <c r="D6904" t="inlineStr">
        <is>
          <t>DT</t>
        </is>
      </c>
      <c r="E6904" t="inlineStr">
        <is>
          <t>Sr</t>
        </is>
      </c>
      <c r="F6904" t="inlineStr">
        <is>
          <t>6'5"</t>
        </is>
      </c>
      <c r="G6904" t="n">
        <v>320</v>
      </c>
      <c r="H6904" t="inlineStr">
        <is>
          <t>Keller, Texas</t>
        </is>
      </c>
    </row>
    <row r="6905">
      <c r="A6905" t="inlineStr">
        <is>
          <t>Michigan</t>
        </is>
      </c>
      <c r="B6905" t="n">
        <v>10</v>
      </c>
      <c r="C6905" t="inlineStr">
        <is>
          <t>Jaime Ffrench</t>
        </is>
      </c>
      <c r="D6905" t="inlineStr">
        <is>
          <t>WR</t>
        </is>
      </c>
      <c r="E6905" t="inlineStr">
        <is>
          <t>So</t>
        </is>
      </c>
      <c r="F6905" t="inlineStr">
        <is>
          <t>6'1"</t>
        </is>
      </c>
      <c r="G6905" t="n">
        <v>185</v>
      </c>
      <c r="H6905" t="inlineStr">
        <is>
          <t>Jacksonville, Fla.</t>
        </is>
      </c>
      <c r="I6905" t="inlineStr">
        <is>
          <t>Transfer from Texas (2026 portal)</t>
        </is>
      </c>
    </row>
    <row r="6906">
      <c r="A6906" t="inlineStr">
        <is>
          <t>Michigan</t>
        </is>
      </c>
      <c r="B6906" t="n">
        <v>85</v>
      </c>
      <c r="C6906" t="inlineStr">
        <is>
          <t>Logan Forbes</t>
        </is>
      </c>
      <c r="D6906" t="inlineStr">
        <is>
          <t>WR</t>
        </is>
      </c>
      <c r="E6906" t="inlineStr">
        <is>
          <t>Gr</t>
        </is>
      </c>
      <c r="F6906" t="inlineStr">
        <is>
          <t>6'2"</t>
        </is>
      </c>
      <c r="G6906" t="n">
        <v>195</v>
      </c>
      <c r="H6906" t="inlineStr">
        <is>
          <t>Clarkston, Mich.</t>
        </is>
      </c>
    </row>
    <row r="6907">
      <c r="A6907" t="inlineStr">
        <is>
          <t>Michigan</t>
        </is>
      </c>
      <c r="B6907" t="n">
        <v>77</v>
      </c>
      <c r="C6907" t="inlineStr">
        <is>
          <t>Blake Frazier</t>
        </is>
      </c>
      <c r="D6907" t="inlineStr">
        <is>
          <t>OL</t>
        </is>
      </c>
      <c r="E6907" t="inlineStr">
        <is>
          <t>Jr</t>
        </is>
      </c>
      <c r="F6907" t="inlineStr">
        <is>
          <t>6'6"</t>
        </is>
      </c>
      <c r="G6907" t="n">
        <v>295</v>
      </c>
      <c r="H6907" t="inlineStr">
        <is>
          <t>Austin, Texas</t>
        </is>
      </c>
    </row>
    <row r="6908">
      <c r="A6908" t="inlineStr">
        <is>
          <t>Michigan</t>
        </is>
      </c>
      <c r="B6908" t="n">
        <v>74</v>
      </c>
      <c r="C6908" t="inlineStr">
        <is>
          <t>Avery Gach</t>
        </is>
      </c>
      <c r="D6908" t="inlineStr">
        <is>
          <t>OL</t>
        </is>
      </c>
      <c r="E6908" t="inlineStr">
        <is>
          <t>So</t>
        </is>
      </c>
      <c r="F6908" t="inlineStr">
        <is>
          <t>6'5"</t>
        </is>
      </c>
      <c r="G6908" t="n">
        <v>308</v>
      </c>
      <c r="H6908" t="inlineStr">
        <is>
          <t>Franklin, Mich.</t>
        </is>
      </c>
    </row>
    <row r="6909">
      <c r="A6909" t="inlineStr">
        <is>
          <t>Michigan</t>
        </is>
      </c>
      <c r="B6909" t="n">
        <v>9</v>
      </c>
      <c r="C6909" t="inlineStr">
        <is>
          <t>Channing Goodwin</t>
        </is>
      </c>
      <c r="D6909" t="inlineStr">
        <is>
          <t>WR</t>
        </is>
      </c>
      <c r="E6909" t="inlineStr">
        <is>
          <t>Jr</t>
        </is>
      </c>
      <c r="F6909" t="inlineStr">
        <is>
          <t>6'1"</t>
        </is>
      </c>
      <c r="G6909" t="n">
        <v>197</v>
      </c>
      <c r="H6909" t="inlineStr">
        <is>
          <t>Charlotte, N.C.</t>
        </is>
      </c>
    </row>
    <row r="6910">
      <c r="A6910" t="inlineStr">
        <is>
          <t>Michigan</t>
        </is>
      </c>
      <c r="B6910" t="n">
        <v>53</v>
      </c>
      <c r="C6910" t="inlineStr">
        <is>
          <t>Jake Guarnera</t>
        </is>
      </c>
      <c r="D6910" t="inlineStr">
        <is>
          <t>OL</t>
        </is>
      </c>
      <c r="E6910" t="inlineStr">
        <is>
          <t>Jr</t>
        </is>
      </c>
      <c r="F6910" t="inlineStr">
        <is>
          <t>6'4"</t>
        </is>
      </c>
      <c r="G6910" t="n">
        <v>311</v>
      </c>
      <c r="H6910" t="inlineStr">
        <is>
          <t>Ponte Vedra Beach, Fla.</t>
        </is>
      </c>
    </row>
    <row r="6911">
      <c r="A6911" t="inlineStr">
        <is>
          <t>Michigan</t>
        </is>
      </c>
      <c r="B6911" t="n">
        <v>52</v>
      </c>
      <c r="C6911" t="inlineStr">
        <is>
          <t>Ace Hamilton</t>
        </is>
      </c>
      <c r="D6911" t="inlineStr">
        <is>
          <t>OL</t>
        </is>
      </c>
      <c r="E6911" t="inlineStr">
        <is>
          <t>Fr</t>
        </is>
      </c>
      <c r="F6911" t="inlineStr">
        <is>
          <t>6'3"</t>
        </is>
      </c>
      <c r="G6911" t="n">
        <v>295</v>
      </c>
      <c r="H6911" t="inlineStr">
        <is>
          <t>Clinton, Md.</t>
        </is>
      </c>
    </row>
    <row r="6912">
      <c r="A6912" t="inlineStr">
        <is>
          <t>Michigan</t>
        </is>
      </c>
      <c r="B6912" t="n">
        <v>50</v>
      </c>
      <c r="C6912" t="inlineStr">
        <is>
          <t>Luke Hamilton</t>
        </is>
      </c>
      <c r="D6912" t="inlineStr">
        <is>
          <t>OL</t>
        </is>
      </c>
      <c r="E6912" t="inlineStr">
        <is>
          <t>Jr</t>
        </is>
      </c>
      <c r="F6912" t="inlineStr">
        <is>
          <t>6'5"</t>
        </is>
      </c>
      <c r="G6912" t="n">
        <v>319</v>
      </c>
      <c r="H6912" t="inlineStr">
        <is>
          <t>Avon, Ohio</t>
        </is>
      </c>
    </row>
    <row r="6913">
      <c r="A6913" t="inlineStr">
        <is>
          <t>Michigan</t>
        </is>
      </c>
      <c r="B6913" t="n">
        <v>92</v>
      </c>
      <c r="C6913" t="inlineStr">
        <is>
          <t>Ted Hammond</t>
        </is>
      </c>
      <c r="D6913" t="inlineStr">
        <is>
          <t>DT</t>
        </is>
      </c>
      <c r="E6913" t="inlineStr">
        <is>
          <t>Jr</t>
        </is>
      </c>
      <c r="F6913" t="inlineStr">
        <is>
          <t>6'5"</t>
        </is>
      </c>
      <c r="G6913" t="n">
        <v>294</v>
      </c>
      <c r="H6913" t="inlineStr">
        <is>
          <t>Cincinnati, Ohio</t>
        </is>
      </c>
    </row>
    <row r="6914">
      <c r="A6914" t="inlineStr">
        <is>
          <t>Michigan</t>
        </is>
      </c>
      <c r="B6914" t="n">
        <v>80</v>
      </c>
      <c r="C6914" t="inlineStr">
        <is>
          <t>Hogan Hansen</t>
        </is>
      </c>
      <c r="D6914" t="inlineStr">
        <is>
          <t>TE</t>
        </is>
      </c>
      <c r="E6914" t="inlineStr">
        <is>
          <t>Jr</t>
        </is>
      </c>
      <c r="F6914" t="inlineStr">
        <is>
          <t>6'5"</t>
        </is>
      </c>
      <c r="G6914" t="n">
        <v>240</v>
      </c>
      <c r="H6914" t="inlineStr">
        <is>
          <t>Bellevue, Wash.</t>
        </is>
      </c>
    </row>
    <row r="6915">
      <c r="A6915" t="inlineStr">
        <is>
          <t>Michigan</t>
        </is>
      </c>
      <c r="B6915" t="n">
        <v>15</v>
      </c>
      <c r="C6915" t="inlineStr">
        <is>
          <t>Chase Herbstreit</t>
        </is>
      </c>
      <c r="D6915" t="inlineStr">
        <is>
          <t>QB</t>
        </is>
      </c>
      <c r="E6915" t="inlineStr">
        <is>
          <t>So</t>
        </is>
      </c>
      <c r="F6915" t="inlineStr">
        <is>
          <t>6'1"</t>
        </is>
      </c>
      <c r="G6915" t="n">
        <v>198</v>
      </c>
      <c r="H6915" t="inlineStr">
        <is>
          <t>Cincinnati, Ohio</t>
        </is>
      </c>
    </row>
    <row r="6916">
      <c r="A6916" t="inlineStr">
        <is>
          <t>Michigan</t>
        </is>
      </c>
      <c r="B6916" t="n">
        <v>0</v>
      </c>
      <c r="C6916" t="inlineStr">
        <is>
          <t>Jyaire Hill</t>
        </is>
      </c>
      <c r="D6916" t="inlineStr">
        <is>
          <t>CB</t>
        </is>
      </c>
      <c r="E6916" t="inlineStr">
        <is>
          <t>Sr</t>
        </is>
      </c>
      <c r="F6916" t="inlineStr">
        <is>
          <t>6'2"</t>
        </is>
      </c>
      <c r="G6916" t="n">
        <v>190</v>
      </c>
      <c r="H6916" t="inlineStr">
        <is>
          <t>Kankakee, Ill.</t>
        </is>
      </c>
    </row>
    <row r="6917">
      <c r="A6917" t="inlineStr">
        <is>
          <t>Michigan</t>
        </is>
      </c>
      <c r="B6917" t="n">
        <v>5</v>
      </c>
      <c r="C6917" t="inlineStr">
        <is>
          <t>Savion Hiter</t>
        </is>
      </c>
      <c r="D6917" t="inlineStr">
        <is>
          <t>RB</t>
        </is>
      </c>
      <c r="E6917" t="inlineStr">
        <is>
          <t>Fr</t>
        </is>
      </c>
      <c r="F6917" t="inlineStr">
        <is>
          <t>6'0"</t>
        </is>
      </c>
      <c r="G6917" t="n">
        <v>210</v>
      </c>
      <c r="H6917" t="inlineStr">
        <is>
          <t>Louisa, Va.</t>
        </is>
      </c>
    </row>
    <row r="6918">
      <c r="A6918" t="inlineStr">
        <is>
          <t>Michigan</t>
        </is>
      </c>
      <c r="B6918" t="n">
        <v>42</v>
      </c>
      <c r="C6918" t="inlineStr">
        <is>
          <t>Jalen Hoffman</t>
        </is>
      </c>
      <c r="D6918" t="inlineStr">
        <is>
          <t>TE</t>
        </is>
      </c>
      <c r="E6918" t="inlineStr">
        <is>
          <t>Sr</t>
        </is>
      </c>
      <c r="F6918" t="inlineStr">
        <is>
          <t>6'3"</t>
        </is>
      </c>
      <c r="G6918" t="n">
        <v>245</v>
      </c>
      <c r="H6918" t="inlineStr">
        <is>
          <t>Burke, Va.</t>
        </is>
      </c>
    </row>
    <row r="6919">
      <c r="A6919" t="inlineStr">
        <is>
          <t>Michigan</t>
        </is>
      </c>
      <c r="B6919" t="n">
        <v>90</v>
      </c>
      <c r="C6919" t="inlineStr">
        <is>
          <t>Hudson Hollenbeck</t>
        </is>
      </c>
      <c r="D6919" t="inlineStr">
        <is>
          <t>P</t>
        </is>
      </c>
      <c r="E6919" t="inlineStr">
        <is>
          <t>Gr</t>
        </is>
      </c>
      <c r="F6919" t="inlineStr">
        <is>
          <t>6'2"</t>
        </is>
      </c>
      <c r="G6919" t="n">
        <v>206</v>
      </c>
      <c r="H6919" t="inlineStr">
        <is>
          <t>Collierville, Tenn.</t>
        </is>
      </c>
    </row>
    <row r="6920">
      <c r="A6920" t="inlineStr">
        <is>
          <t>Michigan</t>
        </is>
      </c>
      <c r="B6920" t="n">
        <v>37</v>
      </c>
      <c r="C6920" t="inlineStr">
        <is>
          <t>Julius Holly</t>
        </is>
      </c>
      <c r="D6920" t="inlineStr">
        <is>
          <t>DE</t>
        </is>
      </c>
      <c r="E6920" t="inlineStr">
        <is>
          <t>So</t>
        </is>
      </c>
      <c r="F6920" t="inlineStr">
        <is>
          <t>6'4"</t>
        </is>
      </c>
      <c r="G6920" t="n">
        <v>230</v>
      </c>
      <c r="H6920" t="inlineStr">
        <is>
          <t>Alpharetta, Ga.</t>
        </is>
      </c>
    </row>
    <row r="6921">
      <c r="A6921" t="inlineStr">
        <is>
          <t>Michigan</t>
        </is>
      </c>
      <c r="B6921" t="n">
        <v>26</v>
      </c>
      <c r="C6921" t="inlineStr">
        <is>
          <t>Donovan Johnson</t>
        </is>
      </c>
      <c r="D6921" t="inlineStr">
        <is>
          <t>RB</t>
        </is>
      </c>
      <c r="E6921" t="inlineStr">
        <is>
          <t>So</t>
        </is>
      </c>
      <c r="F6921" t="inlineStr">
        <is>
          <t>6'0"</t>
        </is>
      </c>
      <c r="G6921" t="n">
        <v>215</v>
      </c>
      <c r="H6921" t="inlineStr">
        <is>
          <t>Savannah, Ga.</t>
        </is>
      </c>
    </row>
    <row r="6922">
      <c r="A6922" t="inlineStr">
        <is>
          <t>Michigan</t>
        </is>
      </c>
      <c r="B6922" t="n">
        <v>86</v>
      </c>
      <c r="C6922" t="inlineStr">
        <is>
          <t>Travis Johnson</t>
        </is>
      </c>
      <c r="D6922" t="inlineStr">
        <is>
          <t>WR</t>
        </is>
      </c>
      <c r="E6922" t="inlineStr">
        <is>
          <t>Fr</t>
        </is>
      </c>
      <c r="F6922" t="inlineStr">
        <is>
          <t>6'2"</t>
        </is>
      </c>
      <c r="G6922" t="n">
        <v>185</v>
      </c>
      <c r="H6922" t="inlineStr">
        <is>
          <t>Chesapeake, Va.</t>
        </is>
      </c>
    </row>
    <row r="6923">
      <c r="A6923" t="inlineStr">
        <is>
          <t>Michigan</t>
        </is>
      </c>
      <c r="B6923" t="n">
        <v>67</v>
      </c>
      <c r="C6923" t="inlineStr">
        <is>
          <t>Houston Ka'aha'aina-Torres</t>
        </is>
      </c>
      <c r="D6923" t="inlineStr">
        <is>
          <t>OL</t>
        </is>
      </c>
      <c r="E6923" t="inlineStr">
        <is>
          <t>So</t>
        </is>
      </c>
      <c r="F6923" t="inlineStr">
        <is>
          <t>6'3"</t>
        </is>
      </c>
      <c r="G6923" t="n">
        <v>300</v>
      </c>
      <c r="H6923" t="inlineStr">
        <is>
          <t>Waimanalo, Hawaii</t>
        </is>
      </c>
      <c r="I6923" t="inlineStr">
        <is>
          <t>Transfer from Nebraska (2026 portal)</t>
        </is>
      </c>
    </row>
    <row r="6924">
      <c r="A6924" t="inlineStr">
        <is>
          <t>Michigan</t>
        </is>
      </c>
      <c r="B6924" t="n">
        <v>25</v>
      </c>
      <c r="C6924" t="inlineStr">
        <is>
          <t>Micah Ka'apana</t>
        </is>
      </c>
      <c r="D6924" t="inlineStr">
        <is>
          <t>RB</t>
        </is>
      </c>
      <c r="E6924" t="inlineStr">
        <is>
          <t>Jr</t>
        </is>
      </c>
      <c r="F6924" t="inlineStr">
        <is>
          <t>5'11"</t>
        </is>
      </c>
      <c r="G6924" t="n">
        <v>190</v>
      </c>
      <c r="H6924" t="inlineStr">
        <is>
          <t>Waianae, Hawaii</t>
        </is>
      </c>
    </row>
    <row r="6925">
      <c r="A6925" t="inlineStr">
        <is>
          <t>Michigan</t>
        </is>
      </c>
      <c r="B6925" t="n">
        <v>99</v>
      </c>
      <c r="C6925" t="inlineStr">
        <is>
          <t>Bobby Kanka</t>
        </is>
      </c>
      <c r="D6925" t="inlineStr">
        <is>
          <t>DT</t>
        </is>
      </c>
      <c r="E6925" t="inlineStr">
        <is>
          <t>So</t>
        </is>
      </c>
      <c r="F6925" t="inlineStr">
        <is>
          <t>6'4"</t>
        </is>
      </c>
      <c r="G6925" t="n">
        <v>305</v>
      </c>
      <c r="H6925" t="inlineStr">
        <is>
          <t>Howell, Mich.</t>
        </is>
      </c>
    </row>
    <row r="6926">
      <c r="A6926" t="inlineStr">
        <is>
          <t>Michigan</t>
        </is>
      </c>
      <c r="B6926" t="n">
        <v>64</v>
      </c>
      <c r="C6926" t="inlineStr">
        <is>
          <t>James Kavouklis</t>
        </is>
      </c>
      <c r="D6926" t="inlineStr">
        <is>
          <t>OL</t>
        </is>
      </c>
      <c r="E6926" t="inlineStr">
        <is>
          <t>Gr</t>
        </is>
      </c>
      <c r="F6926" t="inlineStr">
        <is>
          <t>6'1"</t>
        </is>
      </c>
      <c r="G6926" t="n">
        <v>295</v>
      </c>
      <c r="H6926" t="inlineStr">
        <is>
          <t>Tampa, Fla.</t>
        </is>
      </c>
    </row>
    <row r="6927">
      <c r="A6927" t="inlineStr">
        <is>
          <t>Michigan</t>
        </is>
      </c>
      <c r="B6927" t="n">
        <v>55</v>
      </c>
      <c r="C6927" t="inlineStr">
        <is>
          <t>Randy Keumogne</t>
        </is>
      </c>
      <c r="D6927" t="inlineStr">
        <is>
          <t>DE</t>
        </is>
      </c>
      <c r="E6927" t="inlineStr">
        <is>
          <t>Gr</t>
        </is>
      </c>
      <c r="F6927" t="inlineStr">
        <is>
          <t>6'2"</t>
        </is>
      </c>
      <c r="G6927" t="n">
        <v>237</v>
      </c>
      <c r="H6927" t="inlineStr">
        <is>
          <t>Oakdale, Minn.</t>
        </is>
      </c>
    </row>
    <row r="6928">
      <c r="A6928" t="inlineStr">
        <is>
          <t>Michigan</t>
        </is>
      </c>
      <c r="B6928" t="n">
        <v>24</v>
      </c>
      <c r="C6928" t="inlineStr">
        <is>
          <t>Bryson Kuzdzal</t>
        </is>
      </c>
      <c r="D6928" t="inlineStr">
        <is>
          <t>RB</t>
        </is>
      </c>
      <c r="E6928" t="inlineStr">
        <is>
          <t>Sr</t>
        </is>
      </c>
      <c r="F6928" t="inlineStr">
        <is>
          <t>5'11"</t>
        </is>
      </c>
      <c r="G6928" t="n">
        <v>210</v>
      </c>
      <c r="H6928" t="inlineStr">
        <is>
          <t>Grand Rapids, Mich.</t>
        </is>
      </c>
    </row>
    <row r="6929">
      <c r="A6929" t="inlineStr">
        <is>
          <t>Michigan</t>
        </is>
      </c>
      <c r="B6929" t="n">
        <v>91</v>
      </c>
      <c r="C6929" t="inlineStr">
        <is>
          <t>Jonah Lea'ea</t>
        </is>
      </c>
      <c r="D6929" t="inlineStr">
        <is>
          <t>DT</t>
        </is>
      </c>
      <c r="E6929" t="inlineStr">
        <is>
          <t>Sr</t>
        </is>
      </c>
      <c r="F6929" t="inlineStr">
        <is>
          <t>6'5"</t>
        </is>
      </c>
      <c r="G6929" t="n">
        <v>285</v>
      </c>
      <c r="H6929" t="inlineStr">
        <is>
          <t>San Mateo, Calif.</t>
        </is>
      </c>
      <c r="I6929" t="inlineStr">
        <is>
          <t>Transfer from Utah (2026 portal)</t>
        </is>
      </c>
    </row>
    <row r="6930">
      <c r="A6930" t="inlineStr">
        <is>
          <t>Michigan</t>
        </is>
      </c>
      <c r="B6930" t="n">
        <v>71</v>
      </c>
      <c r="C6930" t="inlineStr">
        <is>
          <t>Evan Link</t>
        </is>
      </c>
      <c r="D6930" t="inlineStr">
        <is>
          <t>OL</t>
        </is>
      </c>
      <c r="E6930" t="inlineStr">
        <is>
          <t>Sr</t>
        </is>
      </c>
      <c r="F6930" t="inlineStr">
        <is>
          <t>6'6"</t>
        </is>
      </c>
      <c r="G6930" t="n">
        <v>324</v>
      </c>
      <c r="H6930" t="inlineStr">
        <is>
          <t>Burke, Va.</t>
        </is>
      </c>
    </row>
    <row r="6931">
      <c r="A6931" t="inlineStr">
        <is>
          <t>Michigan</t>
        </is>
      </c>
      <c r="B6931" t="n">
        <v>32</v>
      </c>
      <c r="C6931" t="inlineStr">
        <is>
          <t>Jeremiah Lowe</t>
        </is>
      </c>
      <c r="D6931" t="inlineStr">
        <is>
          <t>CB</t>
        </is>
      </c>
      <c r="E6931" t="inlineStr">
        <is>
          <t>Jr</t>
        </is>
      </c>
      <c r="F6931" t="inlineStr">
        <is>
          <t>5'11"</t>
        </is>
      </c>
      <c r="G6931" t="n">
        <v>180</v>
      </c>
      <c r="H6931" t="inlineStr">
        <is>
          <t>Lexington, Ky.</t>
        </is>
      </c>
    </row>
    <row r="6932">
      <c r="A6932" t="inlineStr">
        <is>
          <t>Michigan</t>
        </is>
      </c>
      <c r="B6932" t="n">
        <v>43</v>
      </c>
      <c r="C6932" t="inlineStr">
        <is>
          <t>Zach Ludwig</t>
        </is>
      </c>
      <c r="D6932" t="inlineStr">
        <is>
          <t>LB</t>
        </is>
      </c>
      <c r="E6932" t="inlineStr">
        <is>
          <t>Jr</t>
        </is>
      </c>
      <c r="F6932" t="inlineStr">
        <is>
          <t>6'2"</t>
        </is>
      </c>
      <c r="G6932" t="n">
        <v>225</v>
      </c>
      <c r="H6932" t="inlineStr">
        <is>
          <t>South Park, Pa.</t>
        </is>
      </c>
    </row>
    <row r="6933">
      <c r="A6933" t="inlineStr">
        <is>
          <t>Michigan</t>
        </is>
      </c>
      <c r="B6933" t="n">
        <v>46</v>
      </c>
      <c r="C6933" t="inlineStr">
        <is>
          <t>Gavin Magorien</t>
        </is>
      </c>
      <c r="D6933" t="inlineStr">
        <is>
          <t>LS</t>
        </is>
      </c>
      <c r="E6933" t="inlineStr">
        <is>
          <t>So</t>
        </is>
      </c>
      <c r="F6933" t="inlineStr">
        <is>
          <t>6'0"</t>
        </is>
      </c>
      <c r="G6933" t="n">
        <v>202</v>
      </c>
      <c r="H6933" t="inlineStr">
        <is>
          <t>Erie, Pa.</t>
        </is>
      </c>
    </row>
    <row r="6934">
      <c r="A6934" t="inlineStr">
        <is>
          <t>Michigan</t>
        </is>
      </c>
      <c r="B6934" t="n">
        <v>3</v>
      </c>
      <c r="C6934" t="inlineStr">
        <is>
          <t>Andrew Marsh</t>
        </is>
      </c>
      <c r="D6934" t="inlineStr">
        <is>
          <t>WR</t>
        </is>
      </c>
      <c r="E6934" t="inlineStr">
        <is>
          <t>So</t>
        </is>
      </c>
      <c r="F6934" t="inlineStr">
        <is>
          <t>6'0"</t>
        </is>
      </c>
      <c r="G6934" t="n">
        <v>190</v>
      </c>
      <c r="H6934" t="inlineStr">
        <is>
          <t>Katy, Texas</t>
        </is>
      </c>
    </row>
    <row r="6935">
      <c r="A6935" t="inlineStr">
        <is>
          <t>Michigan</t>
        </is>
      </c>
      <c r="B6935" t="n">
        <v>23</v>
      </c>
      <c r="C6935" t="inlineStr">
        <is>
          <t>Jordan Marshall</t>
        </is>
      </c>
      <c r="D6935" t="inlineStr">
        <is>
          <t>RB</t>
        </is>
      </c>
      <c r="E6935" t="inlineStr">
        <is>
          <t>Jr</t>
        </is>
      </c>
      <c r="F6935" t="inlineStr">
        <is>
          <t>5'11"</t>
        </is>
      </c>
      <c r="G6935" t="n">
        <v>216</v>
      </c>
      <c r="H6935" t="inlineStr">
        <is>
          <t>Cincinnati, Ohio</t>
        </is>
      </c>
    </row>
    <row r="6936">
      <c r="A6936" t="inlineStr">
        <is>
          <t>Michigan</t>
        </is>
      </c>
      <c r="B6936" t="n">
        <v>94</v>
      </c>
      <c r="C6936" t="inlineStr">
        <is>
          <t>Nate Marshall</t>
        </is>
      </c>
      <c r="D6936" t="inlineStr">
        <is>
          <t>DE</t>
        </is>
      </c>
      <c r="E6936" t="inlineStr">
        <is>
          <t>So</t>
        </is>
      </c>
      <c r="F6936" t="inlineStr">
        <is>
          <t>6'3"</t>
        </is>
      </c>
      <c r="G6936" t="n">
        <v>240</v>
      </c>
      <c r="H6936" t="inlineStr">
        <is>
          <t>Oak Park, Ill.</t>
        </is>
      </c>
    </row>
    <row r="6937">
      <c r="A6937" t="inlineStr">
        <is>
          <t>Michigan</t>
        </is>
      </c>
      <c r="B6937" t="n">
        <v>83</v>
      </c>
      <c r="C6937" t="inlineStr">
        <is>
          <t>Zack Marshall</t>
        </is>
      </c>
      <c r="D6937" t="inlineStr">
        <is>
          <t>TE</t>
        </is>
      </c>
      <c r="E6937" t="inlineStr">
        <is>
          <t>Sr</t>
        </is>
      </c>
      <c r="F6937" t="inlineStr">
        <is>
          <t>6'4"</t>
        </is>
      </c>
      <c r="G6937" t="n">
        <v>245</v>
      </c>
      <c r="H6937" t="inlineStr">
        <is>
          <t>Carlsbad, Calif.</t>
        </is>
      </c>
    </row>
    <row r="6938">
      <c r="A6938" t="inlineStr">
        <is>
          <t>Michigan</t>
        </is>
      </c>
      <c r="B6938" t="n">
        <v>67</v>
      </c>
      <c r="C6938" t="inlineStr">
        <is>
          <t>Trent Middleton</t>
        </is>
      </c>
      <c r="D6938" t="inlineStr">
        <is>
          <t>LS</t>
        </is>
      </c>
      <c r="E6938" t="inlineStr">
        <is>
          <t>Sr</t>
        </is>
      </c>
      <c r="F6938" t="inlineStr">
        <is>
          <t>6'2"</t>
        </is>
      </c>
      <c r="G6938" t="n">
        <v>225</v>
      </c>
      <c r="H6938" t="inlineStr">
        <is>
          <t>Fullerton, Calif.</t>
        </is>
      </c>
    </row>
    <row r="6939">
      <c r="A6939" t="inlineStr">
        <is>
          <t>Michigan</t>
        </is>
      </c>
      <c r="B6939" t="n">
        <v>13</v>
      </c>
      <c r="C6939" t="inlineStr">
        <is>
          <t>Aisea Moa</t>
        </is>
      </c>
      <c r="D6939" t="inlineStr">
        <is>
          <t>LB</t>
        </is>
      </c>
      <c r="E6939" t="inlineStr">
        <is>
          <t>Gr</t>
        </is>
      </c>
      <c r="F6939" t="inlineStr">
        <is>
          <t>6'2"</t>
        </is>
      </c>
      <c r="G6939" t="n">
        <v>238</v>
      </c>
      <c r="H6939" t="inlineStr">
        <is>
          <t>North Ogden, Utah</t>
        </is>
      </c>
      <c r="I6939" t="inlineStr">
        <is>
          <t>Transfer from Michigan State (2026 portal)</t>
        </is>
      </c>
    </row>
    <row r="6940">
      <c r="A6940" t="inlineStr">
        <is>
          <t>Michigan</t>
        </is>
      </c>
      <c r="B6940" t="n">
        <v>12</v>
      </c>
      <c r="C6940" t="inlineStr">
        <is>
          <t>Salesi Moa</t>
        </is>
      </c>
      <c r="D6940" t="inlineStr">
        <is>
          <t>WR</t>
        </is>
      </c>
      <c r="E6940" t="inlineStr">
        <is>
          <t>Fr</t>
        </is>
      </c>
      <c r="F6940" t="inlineStr">
        <is>
          <t>6'2"</t>
        </is>
      </c>
      <c r="G6940" t="n">
        <v>175</v>
      </c>
      <c r="H6940" t="inlineStr">
        <is>
          <t>Ogden, Utah</t>
        </is>
      </c>
      <c r="I6940" t="inlineStr">
        <is>
          <t>Transfer from Utah (2026 portal)</t>
        </is>
      </c>
    </row>
    <row r="6941">
      <c r="A6941" t="inlineStr">
        <is>
          <t>Michigan</t>
        </is>
      </c>
      <c r="B6941" t="n">
        <v>1</v>
      </c>
      <c r="C6941" t="inlineStr">
        <is>
          <t>Rod Moore</t>
        </is>
      </c>
      <c r="D6941" t="inlineStr">
        <is>
          <t>S</t>
        </is>
      </c>
      <c r="E6941" t="inlineStr">
        <is>
          <t>Gr</t>
        </is>
      </c>
      <c r="F6941" t="inlineStr">
        <is>
          <t>6'0"</t>
        </is>
      </c>
      <c r="G6941" t="n">
        <v>198</v>
      </c>
      <c r="H6941" t="inlineStr">
        <is>
          <t>Dayton, Ohio</t>
        </is>
      </c>
    </row>
    <row r="6942">
      <c r="A6942" t="inlineStr">
        <is>
          <t>Michigan</t>
        </is>
      </c>
      <c r="B6942" t="n">
        <v>57</v>
      </c>
      <c r="C6942" t="inlineStr">
        <is>
          <t>Travis Moten</t>
        </is>
      </c>
      <c r="D6942" t="inlineStr">
        <is>
          <t>DT</t>
        </is>
      </c>
      <c r="E6942" t="inlineStr">
        <is>
          <t>So</t>
        </is>
      </c>
      <c r="F6942" t="inlineStr">
        <is>
          <t>6'6"</t>
        </is>
      </c>
      <c r="G6942" t="n">
        <v>315</v>
      </c>
      <c r="H6942" t="inlineStr">
        <is>
          <t>Louisville, Ky.</t>
        </is>
      </c>
    </row>
    <row r="6943">
      <c r="A6943" t="inlineStr">
        <is>
          <t>Michigan</t>
        </is>
      </c>
      <c r="B6943" t="n">
        <v>58</v>
      </c>
      <c r="C6943" t="inlineStr">
        <is>
          <t>Eli Musmand</t>
        </is>
      </c>
      <c r="D6943" t="inlineStr">
        <is>
          <t>DE</t>
        </is>
      </c>
      <c r="E6943" t="inlineStr">
        <is>
          <t>So</t>
        </is>
      </c>
      <c r="F6943" t="inlineStr">
        <is>
          <t>6'3"</t>
        </is>
      </c>
      <c r="G6943" t="n">
        <v>223</v>
      </c>
      <c r="H6943" t="inlineStr">
        <is>
          <t>Brooklyn, N.Y.</t>
        </is>
      </c>
    </row>
    <row r="6944">
      <c r="A6944" t="inlineStr">
        <is>
          <t>Michigan</t>
        </is>
      </c>
      <c r="B6944" t="n">
        <v>8</v>
      </c>
      <c r="C6944" t="inlineStr">
        <is>
          <t>Dominic Nichols</t>
        </is>
      </c>
      <c r="D6944" t="inlineStr">
        <is>
          <t>DE</t>
        </is>
      </c>
      <c r="E6944" t="inlineStr">
        <is>
          <t>Jr</t>
        </is>
      </c>
      <c r="F6944" t="inlineStr">
        <is>
          <t>6'5"</t>
        </is>
      </c>
      <c r="G6944" t="n">
        <v>255</v>
      </c>
      <c r="H6944" t="inlineStr">
        <is>
          <t>Frederick, Md.</t>
        </is>
      </c>
    </row>
    <row r="6945">
      <c r="A6945" t="inlineStr">
        <is>
          <t>Michigan</t>
        </is>
      </c>
      <c r="B6945" t="n">
        <v>36</v>
      </c>
      <c r="C6945" t="inlineStr">
        <is>
          <t>Joshua Nichols</t>
        </is>
      </c>
      <c r="D6945" t="inlineStr">
        <is>
          <t>CB</t>
        </is>
      </c>
      <c r="E6945" t="inlineStr">
        <is>
          <t>Gr</t>
        </is>
      </c>
      <c r="F6945" t="inlineStr">
        <is>
          <t>5'10"</t>
        </is>
      </c>
      <c r="G6945" t="n">
        <v>205</v>
      </c>
      <c r="H6945" t="inlineStr">
        <is>
          <t>Detroit, Mich.</t>
        </is>
      </c>
    </row>
    <row r="6946">
      <c r="A6946" t="inlineStr">
        <is>
          <t>Michigan</t>
        </is>
      </c>
      <c r="B6946" t="n">
        <v>70</v>
      </c>
      <c r="C6946" t="inlineStr">
        <is>
          <t>Brady Norton</t>
        </is>
      </c>
      <c r="D6946" t="inlineStr">
        <is>
          <t>OL</t>
        </is>
      </c>
      <c r="E6946" t="inlineStr">
        <is>
          <t>Sr</t>
        </is>
      </c>
      <c r="F6946" t="inlineStr">
        <is>
          <t>6'4"</t>
        </is>
      </c>
      <c r="G6946" t="n">
        <v>312</v>
      </c>
      <c r="H6946" t="inlineStr">
        <is>
          <t>Mission Viejo, Calif.</t>
        </is>
      </c>
    </row>
    <row r="6947">
      <c r="A6947" t="inlineStr">
        <is>
          <t>Michigan</t>
        </is>
      </c>
      <c r="B6947" t="n">
        <v>27</v>
      </c>
      <c r="C6947" t="inlineStr">
        <is>
          <t>Ernest Nunley</t>
        </is>
      </c>
      <c r="D6947" t="inlineStr">
        <is>
          <t>S</t>
        </is>
      </c>
      <c r="E6947" t="inlineStr">
        <is>
          <t>Fr</t>
        </is>
      </c>
      <c r="F6947" t="inlineStr">
        <is>
          <t>6'0"</t>
        </is>
      </c>
      <c r="G6947" t="n">
        <v>180</v>
      </c>
      <c r="H6947" t="inlineStr">
        <is>
          <t>Carson, Calif.</t>
        </is>
      </c>
    </row>
    <row r="6948">
      <c r="A6948" t="inlineStr">
        <is>
          <t>Michigan</t>
        </is>
      </c>
      <c r="B6948" t="n">
        <v>36</v>
      </c>
      <c r="C6948" t="inlineStr">
        <is>
          <t>Tomas O'Meara</t>
        </is>
      </c>
      <c r="D6948" t="inlineStr">
        <is>
          <t>RB</t>
        </is>
      </c>
      <c r="E6948" t="inlineStr">
        <is>
          <t>Jr</t>
        </is>
      </c>
      <c r="F6948" t="inlineStr">
        <is>
          <t>5'10"</t>
        </is>
      </c>
      <c r="G6948" t="n">
        <v>192</v>
      </c>
      <c r="H6948" t="inlineStr">
        <is>
          <t>Ann Arbor, Mich.</t>
        </is>
      </c>
    </row>
    <row r="6949">
      <c r="A6949" t="inlineStr">
        <is>
          <t>Michigan</t>
        </is>
      </c>
      <c r="B6949" t="n">
        <v>5</v>
      </c>
      <c r="C6949" t="inlineStr">
        <is>
          <t>Jacob Oden</t>
        </is>
      </c>
      <c r="D6949" t="inlineStr">
        <is>
          <t>S</t>
        </is>
      </c>
      <c r="E6949" t="inlineStr">
        <is>
          <t>Jr</t>
        </is>
      </c>
      <c r="F6949" t="inlineStr">
        <is>
          <t>6'1"</t>
        </is>
      </c>
      <c r="G6949" t="n">
        <v>205</v>
      </c>
      <c r="H6949" t="inlineStr">
        <is>
          <t>Detroit, Mich.</t>
        </is>
      </c>
    </row>
    <row r="6950">
      <c r="A6950" t="inlineStr">
        <is>
          <t>Michigan</t>
        </is>
      </c>
      <c r="B6950" t="n">
        <v>44</v>
      </c>
      <c r="C6950" t="inlineStr">
        <is>
          <t>Eli Owens</t>
        </is>
      </c>
      <c r="D6950" t="inlineStr">
        <is>
          <t>TE</t>
        </is>
      </c>
      <c r="E6950" t="inlineStr">
        <is>
          <t>So</t>
        </is>
      </c>
      <c r="F6950" t="inlineStr">
        <is>
          <t>6'1"</t>
        </is>
      </c>
      <c r="G6950" t="n">
        <v>244</v>
      </c>
      <c r="H6950" t="inlineStr">
        <is>
          <t>Alcoa, Tenn.</t>
        </is>
      </c>
    </row>
    <row r="6951">
      <c r="A6951" t="inlineStr">
        <is>
          <t>Michigan</t>
        </is>
      </c>
      <c r="B6951" t="n">
        <v>12</v>
      </c>
      <c r="C6951" t="inlineStr">
        <is>
          <t>Nathaniel Owusu-Boateng</t>
        </is>
      </c>
      <c r="D6951" t="inlineStr">
        <is>
          <t>LB</t>
        </is>
      </c>
      <c r="E6951" t="inlineStr">
        <is>
          <t>So</t>
        </is>
      </c>
      <c r="F6951" t="inlineStr">
        <is>
          <t>6'1"</t>
        </is>
      </c>
      <c r="G6951" t="n">
        <v>217</v>
      </c>
      <c r="H6951" t="inlineStr">
        <is>
          <t>Hyattsville, Md.</t>
        </is>
      </c>
    </row>
    <row r="6952">
      <c r="A6952" t="inlineStr">
        <is>
          <t>Michigan</t>
        </is>
      </c>
      <c r="B6952" t="n">
        <v>54</v>
      </c>
      <c r="C6952" t="inlineStr">
        <is>
          <t>Deyvid Palepale</t>
        </is>
      </c>
      <c r="D6952" t="inlineStr">
        <is>
          <t>DT</t>
        </is>
      </c>
      <c r="E6952" t="inlineStr">
        <is>
          <t>Jr</t>
        </is>
      </c>
      <c r="F6952" t="inlineStr">
        <is>
          <t>6'2"</t>
        </is>
      </c>
      <c r="G6952" t="n">
        <v>335</v>
      </c>
      <c r="H6952" t="inlineStr">
        <is>
          <t>Anchorage, Alaska</t>
        </is>
      </c>
    </row>
    <row r="6953">
      <c r="A6953" t="inlineStr">
        <is>
          <t>Michigan</t>
        </is>
      </c>
      <c r="B6953" t="n">
        <v>93</v>
      </c>
      <c r="C6953" t="inlineStr">
        <is>
          <t>Benny Patterson III</t>
        </is>
      </c>
      <c r="D6953" t="inlineStr">
        <is>
          <t>DE</t>
        </is>
      </c>
      <c r="E6953" t="inlineStr">
        <is>
          <t>So</t>
        </is>
      </c>
      <c r="F6953" t="inlineStr">
        <is>
          <t>6'2"</t>
        </is>
      </c>
      <c r="G6953" t="n">
        <v>270</v>
      </c>
      <c r="H6953" t="inlineStr">
        <is>
          <t>Newburgh, Ind.</t>
        </is>
      </c>
    </row>
    <row r="6954">
      <c r="A6954" t="inlineStr">
        <is>
          <t>Michigan</t>
        </is>
      </c>
      <c r="B6954" t="n">
        <v>52</v>
      </c>
      <c r="C6954" t="inlineStr">
        <is>
          <t>Christian Pierce</t>
        </is>
      </c>
      <c r="D6954" t="inlineStr">
        <is>
          <t>LB</t>
        </is>
      </c>
      <c r="E6954" t="inlineStr">
        <is>
          <t>So</t>
        </is>
      </c>
      <c r="F6954" t="inlineStr">
        <is>
          <t>6'0"</t>
        </is>
      </c>
      <c r="G6954" t="n">
        <v>235</v>
      </c>
      <c r="H6954" t="inlineStr">
        <is>
          <t>Chicago, Ill.</t>
        </is>
      </c>
      <c r="I6954" t="inlineStr">
        <is>
          <t>Transfer from Michigan (2026 portal)</t>
        </is>
      </c>
    </row>
    <row r="6955">
      <c r="A6955" t="inlineStr">
        <is>
          <t>Michigan</t>
        </is>
      </c>
      <c r="B6955" t="n">
        <v>95</v>
      </c>
      <c r="C6955" t="inlineStr">
        <is>
          <t>Trey Pierce</t>
        </is>
      </c>
      <c r="D6955" t="inlineStr">
        <is>
          <t>DT</t>
        </is>
      </c>
      <c r="E6955" t="inlineStr">
        <is>
          <t>Sr</t>
        </is>
      </c>
      <c r="F6955" t="inlineStr">
        <is>
          <t>6'2"</t>
        </is>
      </c>
      <c r="G6955" t="n">
        <v>310</v>
      </c>
      <c r="H6955" t="inlineStr">
        <is>
          <t>Chicago, Ill.</t>
        </is>
      </c>
    </row>
    <row r="6956">
      <c r="A6956" t="inlineStr">
        <is>
          <t>Michigan</t>
        </is>
      </c>
      <c r="B6956" t="n">
        <v>20</v>
      </c>
      <c r="C6956" t="inlineStr">
        <is>
          <t>Jaylen Pile</t>
        </is>
      </c>
      <c r="D6956" t="inlineStr">
        <is>
          <t>WR</t>
        </is>
      </c>
      <c r="E6956" t="inlineStr">
        <is>
          <t>Fr</t>
        </is>
      </c>
      <c r="F6956" t="inlineStr">
        <is>
          <t>6'0"</t>
        </is>
      </c>
      <c r="G6956" t="n">
        <v>195</v>
      </c>
      <c r="H6956" t="inlineStr">
        <is>
          <t>Grapevine, Texas</t>
        </is>
      </c>
    </row>
    <row r="6957">
      <c r="A6957" t="inlineStr">
        <is>
          <t>Michigan</t>
        </is>
      </c>
      <c r="B6957" t="n">
        <v>46</v>
      </c>
      <c r="C6957" t="inlineStr">
        <is>
          <t>Crandall Quinn</t>
        </is>
      </c>
      <c r="D6957" t="inlineStr">
        <is>
          <t>TE</t>
        </is>
      </c>
      <c r="E6957" t="inlineStr">
        <is>
          <t>Sr</t>
        </is>
      </c>
      <c r="F6957" t="inlineStr">
        <is>
          <t>6'2"</t>
        </is>
      </c>
      <c r="G6957" t="n">
        <v>238</v>
      </c>
      <c r="H6957" t="inlineStr">
        <is>
          <t>Grand Rapids, Mich.</t>
        </is>
      </c>
    </row>
    <row r="6958">
      <c r="A6958" t="inlineStr">
        <is>
          <t>Michigan</t>
        </is>
      </c>
      <c r="B6958" t="n">
        <v>15</v>
      </c>
      <c r="C6958" t="inlineStr">
        <is>
          <t>Aden Reeder</t>
        </is>
      </c>
      <c r="D6958" t="inlineStr">
        <is>
          <t>LB</t>
        </is>
      </c>
      <c r="E6958" t="inlineStr">
        <is>
          <t>Fr</t>
        </is>
      </c>
      <c r="F6958" t="inlineStr">
        <is>
          <t>6'2"</t>
        </is>
      </c>
      <c r="G6958" t="n">
        <v>215</v>
      </c>
      <c r="H6958" t="inlineStr">
        <is>
          <t>Monroe, Ohio</t>
        </is>
      </c>
    </row>
    <row r="6959">
      <c r="A6959" t="inlineStr">
        <is>
          <t>Michigan</t>
        </is>
      </c>
      <c r="B6959" t="n">
        <v>39</v>
      </c>
      <c r="C6959" t="inlineStr">
        <is>
          <t>Max Reyes</t>
        </is>
      </c>
      <c r="D6959" t="inlineStr">
        <is>
          <t>S</t>
        </is>
      </c>
      <c r="E6959" t="inlineStr">
        <is>
          <t>Gr</t>
        </is>
      </c>
      <c r="F6959" t="inlineStr">
        <is>
          <t>5'11"</t>
        </is>
      </c>
      <c r="G6959" t="n">
        <v>203</v>
      </c>
      <c r="H6959" t="inlineStr">
        <is>
          <t>Southlake, Texas</t>
        </is>
      </c>
    </row>
    <row r="6960">
      <c r="A6960" t="inlineStr">
        <is>
          <t>Michigan</t>
        </is>
      </c>
      <c r="B6960" t="n">
        <v>93</v>
      </c>
      <c r="C6960" t="inlineStr">
        <is>
          <t>Hunter Robertson</t>
        </is>
      </c>
      <c r="D6960" t="inlineStr">
        <is>
          <t>P</t>
        </is>
      </c>
      <c r="E6960" t="inlineStr">
        <is>
          <t>Sr</t>
        </is>
      </c>
      <c r="F6960" t="inlineStr">
        <is>
          <t>6'4"</t>
        </is>
      </c>
      <c r="G6960" t="n">
        <v>205</v>
      </c>
      <c r="H6960" t="inlineStr">
        <is>
          <t>Huntington Woods, Mich.</t>
        </is>
      </c>
    </row>
    <row r="6961">
      <c r="A6961" t="inlineStr">
        <is>
          <t>Michigan</t>
        </is>
      </c>
      <c r="B6961" t="n">
        <v>89</v>
      </c>
      <c r="C6961" t="inlineStr">
        <is>
          <t>Kaleb Schlecht</t>
        </is>
      </c>
      <c r="D6961" t="inlineStr">
        <is>
          <t>WR</t>
        </is>
      </c>
      <c r="E6961" t="inlineStr">
        <is>
          <t>Sr</t>
        </is>
      </c>
      <c r="F6961" t="inlineStr">
        <is>
          <t>6'4"</t>
        </is>
      </c>
      <c r="G6961" t="n">
        <v>205</v>
      </c>
      <c r="H6961" t="inlineStr">
        <is>
          <t>Ann Arbor, Mich.</t>
        </is>
      </c>
    </row>
    <row r="6962">
      <c r="A6962" t="inlineStr">
        <is>
          <t>Michigan</t>
        </is>
      </c>
      <c r="B6962" t="n">
        <v>17</v>
      </c>
      <c r="C6962" t="inlineStr">
        <is>
          <t>Brady Smigiel</t>
        </is>
      </c>
      <c r="D6962" t="inlineStr">
        <is>
          <t>QB</t>
        </is>
      </c>
      <c r="E6962" t="inlineStr">
        <is>
          <t>Fr</t>
        </is>
      </c>
      <c r="F6962" t="inlineStr">
        <is>
          <t>6'5"</t>
        </is>
      </c>
      <c r="G6962" t="n">
        <v>215</v>
      </c>
      <c r="H6962" t="inlineStr">
        <is>
          <t>Thousand Oaks, Calif.</t>
        </is>
      </c>
    </row>
    <row r="6963">
      <c r="A6963" t="inlineStr">
        <is>
          <t>Michigan</t>
        </is>
      </c>
      <c r="B6963" t="n">
        <v>3</v>
      </c>
      <c r="C6963" t="inlineStr">
        <is>
          <t>Smith Snowden</t>
        </is>
      </c>
      <c r="D6963" t="inlineStr">
        <is>
          <t>CB</t>
        </is>
      </c>
      <c r="E6963" t="inlineStr">
        <is>
          <t>Sr</t>
        </is>
      </c>
      <c r="F6963" t="inlineStr">
        <is>
          <t>5'10"</t>
        </is>
      </c>
      <c r="G6963" t="n">
        <v>185</v>
      </c>
      <c r="H6963" t="inlineStr">
        <is>
          <t>Lehi, Utah</t>
        </is>
      </c>
      <c r="I6963" t="inlineStr">
        <is>
          <t>Transfer from Utah (2026 portal)</t>
        </is>
      </c>
    </row>
    <row r="6964">
      <c r="A6964" t="inlineStr">
        <is>
          <t>Michigan</t>
        </is>
      </c>
      <c r="B6964" t="n">
        <v>54</v>
      </c>
      <c r="C6964" t="inlineStr">
        <is>
          <t>Andrew Sprague</t>
        </is>
      </c>
      <c r="D6964" t="inlineStr">
        <is>
          <t>OL</t>
        </is>
      </c>
      <c r="E6964" t="inlineStr">
        <is>
          <t>Jr</t>
        </is>
      </c>
      <c r="F6964" t="inlineStr">
        <is>
          <t>6'8"</t>
        </is>
      </c>
      <c r="G6964" t="n">
        <v>315</v>
      </c>
      <c r="H6964" t="inlineStr">
        <is>
          <t>Kansas City, Mo.</t>
        </is>
      </c>
    </row>
    <row r="6965">
      <c r="A6965" t="inlineStr">
        <is>
          <t>Michigan</t>
        </is>
      </c>
      <c r="B6965" t="n">
        <v>32</v>
      </c>
      <c r="C6965" t="inlineStr">
        <is>
          <t>Gary Stacy</t>
        </is>
      </c>
      <c r="D6965" t="inlineStr">
        <is>
          <t>RB</t>
        </is>
      </c>
      <c r="E6965" t="inlineStr">
        <is>
          <t>So</t>
        </is>
      </c>
      <c r="F6965" t="inlineStr">
        <is>
          <t>6'1"</t>
        </is>
      </c>
      <c r="G6965" t="n">
        <v>202</v>
      </c>
      <c r="H6965" t="inlineStr">
        <is>
          <t>Grosse Pointe Woods, Mich.</t>
        </is>
      </c>
    </row>
    <row r="6966">
      <c r="A6966" t="inlineStr">
        <is>
          <t>Michigan</t>
        </is>
      </c>
      <c r="B6966" t="n">
        <v>44</v>
      </c>
      <c r="C6966" t="inlineStr">
        <is>
          <t>Nathaniel Staehling</t>
        </is>
      </c>
      <c r="D6966" t="inlineStr">
        <is>
          <t>LB</t>
        </is>
      </c>
      <c r="E6966" t="inlineStr">
        <is>
          <t>Gr</t>
        </is>
      </c>
      <c r="F6966" t="inlineStr">
        <is>
          <t>6'2"</t>
        </is>
      </c>
      <c r="G6966" t="n">
        <v>238</v>
      </c>
      <c r="H6966" t="inlineStr">
        <is>
          <t>Baxter, Minn.</t>
        </is>
      </c>
      <c r="I6966" t="inlineStr">
        <is>
          <t>Transfer from North Dakota State (2026 portal)</t>
        </is>
      </c>
    </row>
    <row r="6967">
      <c r="A6967" t="inlineStr">
        <is>
          <t>Michigan</t>
        </is>
      </c>
      <c r="B6967" t="n">
        <v>28</v>
      </c>
      <c r="C6967" t="inlineStr">
        <is>
          <t>I'Marion Stewart</t>
        </is>
      </c>
      <c r="D6967" t="inlineStr">
        <is>
          <t>CB</t>
        </is>
      </c>
      <c r="E6967" t="inlineStr">
        <is>
          <t>Jr</t>
        </is>
      </c>
      <c r="F6967" t="inlineStr">
        <is>
          <t>5'11"</t>
        </is>
      </c>
      <c r="G6967" t="n">
        <v>180</v>
      </c>
      <c r="H6967" t="inlineStr">
        <is>
          <t>Chicago, Ill.</t>
        </is>
      </c>
    </row>
    <row r="6968">
      <c r="A6968" t="inlineStr">
        <is>
          <t>Michigan</t>
        </is>
      </c>
      <c r="B6968" t="n">
        <v>66</v>
      </c>
      <c r="C6968" t="inlineStr">
        <is>
          <t>Dan Taraboi</t>
        </is>
      </c>
      <c r="D6968" t="inlineStr">
        <is>
          <t>OL</t>
        </is>
      </c>
      <c r="E6968" t="inlineStr">
        <is>
          <t>Gr</t>
        </is>
      </c>
      <c r="F6968" t="inlineStr">
        <is>
          <t>6'7"</t>
        </is>
      </c>
      <c r="G6968" t="n">
        <v>328</v>
      </c>
      <c r="H6968" t="inlineStr">
        <is>
          <t>Cedarburg, Wis.</t>
        </is>
      </c>
    </row>
    <row r="6969">
      <c r="A6969" t="inlineStr">
        <is>
          <t>Michigan</t>
        </is>
      </c>
      <c r="B6969" t="n">
        <v>26</v>
      </c>
      <c r="C6969" t="inlineStr">
        <is>
          <t>Taylor Tatum</t>
        </is>
      </c>
      <c r="D6969" t="inlineStr">
        <is>
          <t>S</t>
        </is>
      </c>
      <c r="E6969" t="inlineStr">
        <is>
          <t>Jr</t>
        </is>
      </c>
      <c r="F6969" t="inlineStr">
        <is>
          <t>5'10"</t>
        </is>
      </c>
      <c r="G6969" t="n">
        <v>212</v>
      </c>
      <c r="H6969" t="inlineStr">
        <is>
          <t>Longview, Texas</t>
        </is>
      </c>
      <c r="I6969" t="inlineStr">
        <is>
          <t>Transfer from Oklahoma (2026 portal)</t>
        </is>
      </c>
    </row>
    <row r="6970">
      <c r="A6970" t="inlineStr">
        <is>
          <t>Michigan</t>
        </is>
      </c>
      <c r="B6970" t="n">
        <v>29</v>
      </c>
      <c r="C6970" t="inlineStr">
        <is>
          <t>Chase Taylor</t>
        </is>
      </c>
      <c r="D6970" t="inlineStr">
        <is>
          <t>LB</t>
        </is>
      </c>
      <c r="E6970" t="inlineStr">
        <is>
          <t>So</t>
        </is>
      </c>
      <c r="F6970" t="inlineStr">
        <is>
          <t>6'2"</t>
        </is>
      </c>
      <c r="G6970" t="n">
        <v>237</v>
      </c>
      <c r="H6970" t="inlineStr">
        <is>
          <t>Ellenwood, Ga.</t>
        </is>
      </c>
    </row>
    <row r="6971">
      <c r="A6971" t="inlineStr">
        <is>
          <t>Michigan</t>
        </is>
      </c>
      <c r="B6971" t="n">
        <v>88</v>
      </c>
      <c r="C6971" t="inlineStr">
        <is>
          <t>Deakon Tonielli</t>
        </is>
      </c>
      <c r="D6971" t="inlineStr">
        <is>
          <t>TE</t>
        </is>
      </c>
      <c r="E6971" t="inlineStr">
        <is>
          <t>Sr</t>
        </is>
      </c>
      <c r="F6971" t="inlineStr">
        <is>
          <t>6'5"</t>
        </is>
      </c>
      <c r="G6971" t="n">
        <v>246</v>
      </c>
      <c r="H6971" t="inlineStr">
        <is>
          <t>Oswego, Ill.</t>
        </is>
      </c>
    </row>
    <row r="6972">
      <c r="A6972" t="inlineStr">
        <is>
          <t>Michigan</t>
        </is>
      </c>
      <c r="B6972" t="n">
        <v>19</v>
      </c>
      <c r="C6972" t="inlineStr">
        <is>
          <t>Bryce Underwood</t>
        </is>
      </c>
      <c r="D6972" t="inlineStr">
        <is>
          <t>QB</t>
        </is>
      </c>
      <c r="E6972" t="inlineStr">
        <is>
          <t>So</t>
        </is>
      </c>
      <c r="F6972" t="inlineStr">
        <is>
          <t>6'4"</t>
        </is>
      </c>
      <c r="G6972" t="n">
        <v>228</v>
      </c>
      <c r="H6972" t="inlineStr">
        <is>
          <t>Detroit, Mich.</t>
        </is>
      </c>
    </row>
    <row r="6973">
      <c r="A6973" t="inlineStr">
        <is>
          <t>Michigan</t>
        </is>
      </c>
      <c r="B6973" t="n">
        <v>24</v>
      </c>
      <c r="C6973" t="inlineStr">
        <is>
          <t>Jamarion Vincent</t>
        </is>
      </c>
      <c r="D6973" t="inlineStr">
        <is>
          <t>CB</t>
        </is>
      </c>
      <c r="E6973" t="inlineStr">
        <is>
          <t>Fr</t>
        </is>
      </c>
      <c r="F6973" t="inlineStr">
        <is>
          <t>6'2"</t>
        </is>
      </c>
      <c r="G6973" t="n">
        <v>170</v>
      </c>
      <c r="H6973" t="inlineStr">
        <is>
          <t>Waco, Texas</t>
        </is>
      </c>
    </row>
    <row r="6974">
      <c r="A6974" t="inlineStr">
        <is>
          <t>Michigan</t>
        </is>
      </c>
      <c r="B6974" t="n">
        <v>78</v>
      </c>
      <c r="C6974" t="inlineStr">
        <is>
          <t>Marky Walbridge</t>
        </is>
      </c>
      <c r="D6974" t="inlineStr">
        <is>
          <t>OL</t>
        </is>
      </c>
      <c r="E6974" t="inlineStr">
        <is>
          <t>Fr</t>
        </is>
      </c>
      <c r="F6974" t="inlineStr">
        <is>
          <t>6'6"</t>
        </is>
      </c>
      <c r="G6974" t="n">
        <v>285</v>
      </c>
      <c r="H6974" t="inlineStr">
        <is>
          <t>Hanover, Mass.</t>
        </is>
      </c>
    </row>
    <row r="6975">
      <c r="A6975" t="inlineStr">
        <is>
          <t>Michigan</t>
        </is>
      </c>
      <c r="B6975" t="n">
        <v>84</v>
      </c>
      <c r="C6975" t="inlineStr">
        <is>
          <t>Jacob Washington</t>
        </is>
      </c>
      <c r="D6975" t="inlineStr">
        <is>
          <t>WR</t>
        </is>
      </c>
      <c r="E6975" t="inlineStr">
        <is>
          <t>So</t>
        </is>
      </c>
      <c r="F6975" t="inlineStr">
        <is>
          <t>6'3"</t>
        </is>
      </c>
      <c r="G6975" t="n">
        <v>197</v>
      </c>
      <c r="H6975" t="inlineStr">
        <is>
          <t>Harvey, La.</t>
        </is>
      </c>
    </row>
    <row r="6976">
      <c r="A6976" t="inlineStr">
        <is>
          <t>Michigan</t>
        </is>
      </c>
      <c r="B6976" t="n">
        <v>59</v>
      </c>
      <c r="C6976" t="inlineStr">
        <is>
          <t>John Weidenbach</t>
        </is>
      </c>
      <c r="D6976" t="inlineStr">
        <is>
          <t>LB</t>
        </is>
      </c>
      <c r="E6976" t="inlineStr">
        <is>
          <t>Sr</t>
        </is>
      </c>
      <c r="F6976" t="inlineStr">
        <is>
          <t>6'0"</t>
        </is>
      </c>
      <c r="G6976" t="n">
        <v>215</v>
      </c>
      <c r="H6976" t="inlineStr">
        <is>
          <t>Naperville, Ill.</t>
        </is>
      </c>
    </row>
    <row r="6977">
      <c r="A6977" t="inlineStr">
        <is>
          <t>Michigan</t>
        </is>
      </c>
      <c r="B6977" t="n">
        <v>38</v>
      </c>
      <c r="C6977" t="inlineStr">
        <is>
          <t>Bryce Wilcox</t>
        </is>
      </c>
      <c r="D6977" t="inlineStr">
        <is>
          <t>WR</t>
        </is>
      </c>
      <c r="E6977" t="inlineStr">
        <is>
          <t>Gr</t>
        </is>
      </c>
      <c r="F6977" t="inlineStr">
        <is>
          <t>5'11"</t>
        </is>
      </c>
      <c r="G6977" t="n">
        <v>191</v>
      </c>
      <c r="H6977" t="inlineStr">
        <is>
          <t>Sharpsburg, Ga.</t>
        </is>
      </c>
    </row>
    <row r="6978">
      <c r="A6978" t="inlineStr">
        <is>
          <t>Michigan</t>
        </is>
      </c>
      <c r="B6978" t="n">
        <v>28</v>
      </c>
      <c r="C6978" t="inlineStr">
        <is>
          <t>Kainoa Winston</t>
        </is>
      </c>
      <c r="D6978" t="inlineStr">
        <is>
          <t>S</t>
        </is>
      </c>
      <c r="E6978" t="inlineStr">
        <is>
          <t>So</t>
        </is>
      </c>
      <c r="F6978" t="inlineStr">
        <is>
          <t>5'11"</t>
        </is>
      </c>
      <c r="G6978" t="n">
        <v>204</v>
      </c>
      <c r="H6978" t="inlineStr">
        <is>
          <t>Montgomery Village, Md.</t>
        </is>
      </c>
    </row>
    <row r="6979">
      <c r="A6979" t="inlineStr">
        <is>
          <t>Michigan</t>
        </is>
      </c>
      <c r="B6979" t="n">
        <v>6</v>
      </c>
      <c r="C6979" t="inlineStr">
        <is>
          <t>Jordan Young</t>
        </is>
      </c>
      <c r="D6979" t="inlineStr">
        <is>
          <t>S</t>
        </is>
      </c>
      <c r="E6979" t="inlineStr">
        <is>
          <t>So</t>
        </is>
      </c>
      <c r="F6979" t="inlineStr">
        <is>
          <t>6'0"</t>
        </is>
      </c>
      <c r="G6979" t="n">
        <v>195</v>
      </c>
      <c r="H6979" t="inlineStr">
        <is>
          <t>Monroe, N.C.</t>
        </is>
      </c>
    </row>
    <row r="6980">
      <c r="A6980" t="inlineStr">
        <is>
          <t>Michigan State</t>
        </is>
      </c>
      <c r="B6980" t="n">
        <v>36</v>
      </c>
      <c r="C6980" t="inlineStr">
        <is>
          <t>Leonard Ah You</t>
        </is>
      </c>
      <c r="D6980" t="inlineStr">
        <is>
          <t>LB</t>
        </is>
      </c>
      <c r="E6980" t="inlineStr">
        <is>
          <t>R-Fr</t>
        </is>
      </c>
      <c r="F6980" t="inlineStr">
        <is>
          <t>6'3"</t>
        </is>
      </c>
      <c r="G6980" t="n">
        <v>250</v>
      </c>
      <c r="H6980" t="inlineStr">
        <is>
          <t>Laie, Hawai'i</t>
        </is>
      </c>
    </row>
    <row r="6981">
      <c r="A6981" t="inlineStr">
        <is>
          <t>Michigan State</t>
        </is>
      </c>
      <c r="B6981" t="n">
        <v>57</v>
      </c>
      <c r="C6981" t="inlineStr">
        <is>
          <t>Hudson Aultman</t>
        </is>
      </c>
      <c r="D6981" t="inlineStr">
        <is>
          <t>DL</t>
        </is>
      </c>
      <c r="E6981" t="inlineStr">
        <is>
          <t>Fr</t>
        </is>
      </c>
      <c r="F6981" t="inlineStr">
        <is>
          <t>6'4"</t>
        </is>
      </c>
      <c r="G6981" t="n">
        <v>312</v>
      </c>
      <c r="H6981" t="inlineStr">
        <is>
          <t>Delaware, Ohio</t>
        </is>
      </c>
    </row>
    <row r="6982">
      <c r="A6982" t="inlineStr">
        <is>
          <t>Michigan State</t>
        </is>
      </c>
      <c r="B6982" t="n">
        <v>48</v>
      </c>
      <c r="C6982" t="inlineStr">
        <is>
          <t>Charlie Baker</t>
        </is>
      </c>
      <c r="D6982" t="inlineStr">
        <is>
          <t>TE</t>
        </is>
      </c>
      <c r="E6982" t="inlineStr">
        <is>
          <t>R-So</t>
        </is>
      </c>
      <c r="F6982" t="inlineStr">
        <is>
          <t>6'4"</t>
        </is>
      </c>
      <c r="G6982" t="n">
        <v>252</v>
      </c>
      <c r="H6982" t="inlineStr">
        <is>
          <t>East Lansing, Mich.</t>
        </is>
      </c>
    </row>
    <row r="6983">
      <c r="A6983" t="inlineStr">
        <is>
          <t>Michigan State</t>
        </is>
      </c>
      <c r="B6983" t="n">
        <v>52</v>
      </c>
      <c r="C6983" t="inlineStr">
        <is>
          <t>Mikeshun Beeler</t>
        </is>
      </c>
      <c r="D6983" t="inlineStr">
        <is>
          <t>DL</t>
        </is>
      </c>
      <c r="E6983" t="inlineStr">
        <is>
          <t>R-So</t>
        </is>
      </c>
      <c r="F6983" t="inlineStr">
        <is>
          <t>6'2"</t>
        </is>
      </c>
      <c r="G6983" t="n">
        <v>288</v>
      </c>
      <c r="H6983" t="inlineStr">
        <is>
          <t>Chicago, Ill.</t>
        </is>
      </c>
    </row>
    <row r="6984">
      <c r="A6984" t="inlineStr">
        <is>
          <t>Michigan State</t>
        </is>
      </c>
      <c r="B6984" t="n">
        <v>3</v>
      </c>
      <c r="C6984" t="inlineStr">
        <is>
          <t>Tre Bell</t>
        </is>
      </c>
      <c r="D6984" t="inlineStr">
        <is>
          <t>CB</t>
        </is>
      </c>
      <c r="E6984" t="inlineStr">
        <is>
          <t>R-Sr</t>
        </is>
      </c>
      <c r="F6984" t="inlineStr">
        <is>
          <t>6'2"</t>
        </is>
      </c>
      <c r="G6984" t="n">
        <v>200</v>
      </c>
      <c r="H6984" t="inlineStr">
        <is>
          <t>St. Louis, Mo.</t>
        </is>
      </c>
      <c r="I6984" t="inlineStr">
        <is>
          <t>Transfer from Iowa State (2026 portal)</t>
        </is>
      </c>
    </row>
    <row r="6985">
      <c r="A6985" t="inlineStr">
        <is>
          <t>Michigan State</t>
        </is>
      </c>
      <c r="B6985" t="n">
        <v>68</v>
      </c>
      <c r="C6985" t="inlineStr">
        <is>
          <t>Eli Bickel</t>
        </is>
      </c>
      <c r="D6985" t="inlineStr">
        <is>
          <t>OL</t>
        </is>
      </c>
      <c r="E6985" t="inlineStr">
        <is>
          <t>Fr</t>
        </is>
      </c>
      <c r="F6985" t="inlineStr">
        <is>
          <t>6'6"</t>
        </is>
      </c>
      <c r="G6985" t="n">
        <v>300</v>
      </c>
      <c r="H6985" t="inlineStr">
        <is>
          <t>North Branch, Mich.</t>
        </is>
      </c>
    </row>
    <row r="6986">
      <c r="A6986" t="inlineStr">
        <is>
          <t>Michigan State</t>
        </is>
      </c>
      <c r="B6986" t="n">
        <v>37</v>
      </c>
      <c r="C6986" t="inlineStr">
        <is>
          <t>Liam Boyd</t>
        </is>
      </c>
      <c r="D6986" t="inlineStr">
        <is>
          <t>K</t>
        </is>
      </c>
      <c r="E6986" t="inlineStr">
        <is>
          <t>R-Sr</t>
        </is>
      </c>
      <c r="F6986" t="inlineStr">
        <is>
          <t>6'1"</t>
        </is>
      </c>
      <c r="G6986" t="n">
        <v>198</v>
      </c>
      <c r="H6986" t="inlineStr">
        <is>
          <t>Asheville, N.C.</t>
        </is>
      </c>
      <c r="I6986" t="inlineStr">
        <is>
          <t>Transfer from Charlotte (2026 portal)</t>
        </is>
      </c>
    </row>
    <row r="6987">
      <c r="A6987" t="inlineStr">
        <is>
          <t>Michigan State</t>
        </is>
      </c>
      <c r="B6987" t="n">
        <v>19</v>
      </c>
      <c r="C6987" t="inlineStr">
        <is>
          <t>Charles Brantley</t>
        </is>
      </c>
      <c r="D6987" t="inlineStr">
        <is>
          <t>CB</t>
        </is>
      </c>
      <c r="E6987" t="inlineStr">
        <is>
          <t>6th</t>
        </is>
      </c>
      <c r="F6987" t="inlineStr">
        <is>
          <t>6'0"</t>
        </is>
      </c>
      <c r="G6987" t="n">
        <v>170</v>
      </c>
      <c r="H6987" t="inlineStr">
        <is>
          <t>Sarasota, Fla.</t>
        </is>
      </c>
      <c r="I6987" t="inlineStr">
        <is>
          <t>Transfer from Miami (2026 portal)</t>
        </is>
      </c>
    </row>
    <row r="6988">
      <c r="A6988" t="inlineStr">
        <is>
          <t>Michigan State</t>
        </is>
      </c>
      <c r="B6988" t="n">
        <v>14</v>
      </c>
      <c r="C6988" t="inlineStr">
        <is>
          <t>Andrew Brinson IV</t>
        </is>
      </c>
      <c r="D6988" t="inlineStr">
        <is>
          <t>CB</t>
        </is>
      </c>
      <c r="E6988" t="inlineStr">
        <is>
          <t>R-So</t>
        </is>
      </c>
      <c r="F6988" t="inlineStr">
        <is>
          <t>6'1"</t>
        </is>
      </c>
      <c r="G6988" t="n">
        <v>186</v>
      </c>
      <c r="H6988" t="inlineStr">
        <is>
          <t>Tampa, Fla.</t>
        </is>
      </c>
    </row>
    <row r="6989">
      <c r="A6989" t="inlineStr">
        <is>
          <t>Michigan State</t>
        </is>
      </c>
      <c r="B6989" t="n">
        <v>3</v>
      </c>
      <c r="C6989" t="inlineStr">
        <is>
          <t>Rodney Bullard Jr.</t>
        </is>
      </c>
      <c r="D6989" t="inlineStr">
        <is>
          <t>WR</t>
        </is>
      </c>
      <c r="E6989" t="inlineStr">
        <is>
          <t>Sr</t>
        </is>
      </c>
      <c r="F6989" t="inlineStr">
        <is>
          <t>6'0"</t>
        </is>
      </c>
      <c r="G6989" t="n">
        <v>181</v>
      </c>
      <c r="H6989" t="inlineStr">
        <is>
          <t>Albany, Ga.</t>
        </is>
      </c>
    </row>
    <row r="6990">
      <c r="A6990" t="inlineStr">
        <is>
          <t>Michigan State</t>
        </is>
      </c>
      <c r="B6990" t="n">
        <v>51</v>
      </c>
      <c r="C6990" t="inlineStr">
        <is>
          <t>Kekai Burnett</t>
        </is>
      </c>
      <c r="D6990" t="inlineStr">
        <is>
          <t>EDGE</t>
        </is>
      </c>
      <c r="E6990" t="inlineStr">
        <is>
          <t>R-So</t>
        </is>
      </c>
      <c r="F6990" t="inlineStr">
        <is>
          <t>6'3"</t>
        </is>
      </c>
      <c r="G6990" t="n">
        <v>262</v>
      </c>
      <c r="H6990" t="inlineStr">
        <is>
          <t>Honolulu, Hawai'i</t>
        </is>
      </c>
    </row>
    <row r="6991">
      <c r="A6991" t="inlineStr">
        <is>
          <t>Michigan State</t>
        </is>
      </c>
      <c r="B6991" t="n">
        <v>0</v>
      </c>
      <c r="C6991" t="inlineStr">
        <is>
          <t>NiJhay Burt</t>
        </is>
      </c>
      <c r="D6991" t="inlineStr">
        <is>
          <t>CB</t>
        </is>
      </c>
      <c r="E6991" t="inlineStr">
        <is>
          <t>R-Sr</t>
        </is>
      </c>
      <c r="F6991" t="inlineStr">
        <is>
          <t>5'11"</t>
        </is>
      </c>
      <c r="G6991" t="n">
        <v>188</v>
      </c>
      <c r="H6991" t="inlineStr">
        <is>
          <t>Homestead, Pa.</t>
        </is>
      </c>
    </row>
    <row r="6992">
      <c r="A6992" t="inlineStr">
        <is>
          <t>Michigan State</t>
        </is>
      </c>
      <c r="B6992" t="n">
        <v>35</v>
      </c>
      <c r="C6992" t="inlineStr">
        <is>
          <t>Eliyjah Caldwell</t>
        </is>
      </c>
      <c r="D6992" t="inlineStr">
        <is>
          <t>S</t>
        </is>
      </c>
      <c r="E6992" t="inlineStr">
        <is>
          <t>Fr</t>
        </is>
      </c>
      <c r="F6992" t="inlineStr">
        <is>
          <t>6'0"</t>
        </is>
      </c>
      <c r="G6992" t="n">
        <v>188</v>
      </c>
      <c r="H6992" t="inlineStr">
        <is>
          <t>Jacksonville, Fla.</t>
        </is>
      </c>
    </row>
    <row r="6993">
      <c r="A6993" t="inlineStr">
        <is>
          <t>Michigan State</t>
        </is>
      </c>
      <c r="B6993" t="n">
        <v>18</v>
      </c>
      <c r="C6993" t="inlineStr">
        <is>
          <t>Atticus Carridine</t>
        </is>
      </c>
      <c r="D6993" t="inlineStr">
        <is>
          <t>WR</t>
        </is>
      </c>
      <c r="E6993" t="inlineStr">
        <is>
          <t>R-Jr</t>
        </is>
      </c>
      <c r="F6993" t="inlineStr">
        <is>
          <t>6'1"</t>
        </is>
      </c>
      <c r="G6993" t="n">
        <v>184</v>
      </c>
      <c r="H6993" t="inlineStr">
        <is>
          <t>Ypsilanti, Mich.</t>
        </is>
      </c>
    </row>
    <row r="6994">
      <c r="A6994" t="inlineStr">
        <is>
          <t>Michigan State</t>
        </is>
      </c>
      <c r="B6994" t="n">
        <v>87</v>
      </c>
      <c r="C6994" t="inlineStr">
        <is>
          <t>Joe Caudill</t>
        </is>
      </c>
      <c r="D6994" t="inlineStr">
        <is>
          <t>TE</t>
        </is>
      </c>
      <c r="E6994" t="inlineStr">
        <is>
          <t>Fr</t>
        </is>
      </c>
      <c r="F6994" t="inlineStr">
        <is>
          <t>6'4"</t>
        </is>
      </c>
      <c r="G6994" t="n">
        <v>232</v>
      </c>
      <c r="H6994" t="inlineStr">
        <is>
          <t>Lexington, Ohio</t>
        </is>
      </c>
    </row>
    <row r="6995">
      <c r="A6995" t="inlineStr">
        <is>
          <t>Michigan State</t>
        </is>
      </c>
      <c r="B6995" t="n">
        <v>22</v>
      </c>
      <c r="C6995" t="inlineStr">
        <is>
          <t>Tyran Chappell</t>
        </is>
      </c>
      <c r="D6995" t="inlineStr">
        <is>
          <t>CB</t>
        </is>
      </c>
      <c r="E6995" t="inlineStr">
        <is>
          <t>R-So</t>
        </is>
      </c>
      <c r="F6995" t="inlineStr">
        <is>
          <t>6'3"</t>
        </is>
      </c>
      <c r="G6995" t="n">
        <v>189</v>
      </c>
      <c r="H6995" t="inlineStr">
        <is>
          <t>Dallas, Texas</t>
        </is>
      </c>
      <c r="I6995" t="inlineStr">
        <is>
          <t>Transfer from Houston Christian (2026 portal)</t>
        </is>
      </c>
    </row>
    <row r="6996">
      <c r="A6996" t="inlineStr">
        <is>
          <t>Michigan State</t>
        </is>
      </c>
      <c r="B6996" t="n">
        <v>81</v>
      </c>
      <c r="C6996" t="inlineStr">
        <is>
          <t>Colin Charles</t>
        </is>
      </c>
      <c r="D6996" t="inlineStr">
        <is>
          <t>WR</t>
        </is>
      </c>
      <c r="E6996" t="inlineStr">
        <is>
          <t>Fr</t>
        </is>
      </c>
      <c r="F6996" t="inlineStr">
        <is>
          <t>6'0"</t>
        </is>
      </c>
      <c r="G6996" t="n">
        <v>202</v>
      </c>
      <c r="H6996" t="inlineStr">
        <is>
          <t>Northville, Mich.</t>
        </is>
      </c>
    </row>
    <row r="6997">
      <c r="A6997" t="inlineStr">
        <is>
          <t>Michigan State</t>
        </is>
      </c>
      <c r="B6997" t="n">
        <v>25</v>
      </c>
      <c r="C6997" t="inlineStr">
        <is>
          <t>Jace Clarizio</t>
        </is>
      </c>
      <c r="D6997" t="inlineStr">
        <is>
          <t>RB</t>
        </is>
      </c>
      <c r="E6997" t="inlineStr">
        <is>
          <t>R-Fr</t>
        </is>
      </c>
      <c r="F6997" t="inlineStr">
        <is>
          <t>5'10"</t>
        </is>
      </c>
      <c r="G6997" t="n">
        <v>205</v>
      </c>
      <c r="H6997" t="inlineStr">
        <is>
          <t>East Lansing, Mich.</t>
        </is>
      </c>
    </row>
    <row r="6998">
      <c r="A6998" t="inlineStr">
        <is>
          <t>Michigan State</t>
        </is>
      </c>
      <c r="B6998" t="n">
        <v>96</v>
      </c>
      <c r="C6998" t="inlineStr">
        <is>
          <t>Eli Coenen</t>
        </is>
      </c>
      <c r="D6998" t="inlineStr">
        <is>
          <t>DL</t>
        </is>
      </c>
      <c r="E6998" t="inlineStr">
        <is>
          <t>R-Jr</t>
        </is>
      </c>
      <c r="F6998" t="inlineStr">
        <is>
          <t>6'6"</t>
        </is>
      </c>
      <c r="G6998" t="n">
        <v>287</v>
      </c>
      <c r="H6998" t="inlineStr">
        <is>
          <t>Baldwin, Wis.</t>
        </is>
      </c>
      <c r="I6998" t="inlineStr">
        <is>
          <t>Transfer from Illinois (2026 portal)</t>
        </is>
      </c>
    </row>
    <row r="6999">
      <c r="A6999" t="inlineStr">
        <is>
          <t>Michigan State</t>
        </is>
      </c>
      <c r="B6999" t="n">
        <v>8</v>
      </c>
      <c r="C6999" t="inlineStr">
        <is>
          <t>Kayd Coffman</t>
        </is>
      </c>
      <c r="D6999" t="inlineStr">
        <is>
          <t>QB</t>
        </is>
      </c>
      <c r="E6999" t="inlineStr">
        <is>
          <t>Fr</t>
        </is>
      </c>
      <c r="F6999" t="inlineStr">
        <is>
          <t>6'2"</t>
        </is>
      </c>
      <c r="G6999" t="n">
        <v>206</v>
      </c>
      <c r="H6999" t="inlineStr">
        <is>
          <t>Kentwood, Mich.</t>
        </is>
      </c>
    </row>
    <row r="7000">
      <c r="A7000" t="inlineStr">
        <is>
          <t>Michigan State</t>
        </is>
      </c>
      <c r="B7000" t="n">
        <v>17</v>
      </c>
      <c r="C7000" t="inlineStr">
        <is>
          <t>Braylon Collier</t>
        </is>
      </c>
      <c r="D7000" t="inlineStr">
        <is>
          <t>WR</t>
        </is>
      </c>
      <c r="E7000" t="inlineStr">
        <is>
          <t>R-Fr</t>
        </is>
      </c>
      <c r="F7000" t="inlineStr">
        <is>
          <t>6'0"</t>
        </is>
      </c>
      <c r="G7000" t="n">
        <v>187</v>
      </c>
      <c r="H7000" t="inlineStr">
        <is>
          <t>Sandusky, Ohio</t>
        </is>
      </c>
    </row>
    <row r="7001">
      <c r="A7001" t="inlineStr">
        <is>
          <t>Michigan State</t>
        </is>
      </c>
      <c r="B7001" t="n">
        <v>44</v>
      </c>
      <c r="C7001" t="inlineStr">
        <is>
          <t>Jay Coyne</t>
        </is>
      </c>
      <c r="D7001" t="inlineStr">
        <is>
          <t>FB</t>
        </is>
      </c>
      <c r="E7001" t="inlineStr">
        <is>
          <t>R-Sr</t>
        </is>
      </c>
      <c r="F7001" t="inlineStr">
        <is>
          <t>6'2"</t>
        </is>
      </c>
      <c r="G7001" t="n">
        <v>231</v>
      </c>
      <c r="H7001" t="inlineStr">
        <is>
          <t>New York, N.Y.</t>
        </is>
      </c>
    </row>
    <row r="7002">
      <c r="A7002" t="inlineStr">
        <is>
          <t>Michigan State</t>
        </is>
      </c>
      <c r="B7002" t="n">
        <v>18</v>
      </c>
      <c r="C7002" t="inlineStr">
        <is>
          <t>Dion Crawford</t>
        </is>
      </c>
      <c r="D7002" t="inlineStr">
        <is>
          <t>LB</t>
        </is>
      </c>
      <c r="E7002" t="inlineStr">
        <is>
          <t>Sr</t>
        </is>
      </c>
      <c r="F7002" t="inlineStr">
        <is>
          <t>6'1"</t>
        </is>
      </c>
      <c r="G7002" t="n">
        <v>243</v>
      </c>
      <c r="H7002" t="inlineStr">
        <is>
          <t>Atlanta, Ga.</t>
        </is>
      </c>
      <c r="I7002" t="inlineStr">
        <is>
          <t>Transfer from Buffalo (2026 portal)</t>
        </is>
      </c>
    </row>
    <row r="7003">
      <c r="A7003" t="inlineStr">
        <is>
          <t>Michigan State</t>
        </is>
      </c>
      <c r="B7003" t="n">
        <v>9</v>
      </c>
      <c r="C7003" t="inlineStr">
        <is>
          <t>Rhys Dakin</t>
        </is>
      </c>
      <c r="D7003" t="inlineStr">
        <is>
          <t>P</t>
        </is>
      </c>
      <c r="E7003" t="inlineStr">
        <is>
          <t>Jr</t>
        </is>
      </c>
      <c r="F7003" t="inlineStr">
        <is>
          <t>6'4"</t>
        </is>
      </c>
      <c r="G7003" t="n">
        <v>228</v>
      </c>
      <c r="H7003" t="inlineStr">
        <is>
          <t>Melbourne, Australia</t>
        </is>
      </c>
      <c r="I7003" t="inlineStr">
        <is>
          <t>Transfer from Iowa (2026 portal)</t>
        </is>
      </c>
    </row>
    <row r="7004">
      <c r="A7004" t="inlineStr">
        <is>
          <t>Michigan State</t>
        </is>
      </c>
      <c r="B7004" t="n">
        <v>38</v>
      </c>
      <c r="C7004" t="inlineStr">
        <is>
          <t>Dorian Davis</t>
        </is>
      </c>
      <c r="D7004" t="inlineStr">
        <is>
          <t>CB</t>
        </is>
      </c>
      <c r="E7004" t="inlineStr">
        <is>
          <t>R-Sr</t>
        </is>
      </c>
      <c r="F7004" t="inlineStr">
        <is>
          <t>6'0"</t>
        </is>
      </c>
      <c r="G7004" t="n">
        <v>196</v>
      </c>
      <c r="H7004" t="inlineStr">
        <is>
          <t>Detroit, Mich.</t>
        </is>
      </c>
    </row>
    <row r="7005">
      <c r="A7005" t="inlineStr">
        <is>
          <t>Michigan State</t>
        </is>
      </c>
      <c r="B7005" t="n">
        <v>87</v>
      </c>
      <c r="C7005" t="inlineStr">
        <is>
          <t>Luke DeJager</t>
        </is>
      </c>
      <c r="D7005" t="inlineStr">
        <is>
          <t>EDGE</t>
        </is>
      </c>
      <c r="E7005" t="inlineStr">
        <is>
          <t>R-So</t>
        </is>
      </c>
      <c r="F7005" t="inlineStr">
        <is>
          <t>6'2"</t>
        </is>
      </c>
      <c r="G7005" t="n">
        <v>257</v>
      </c>
      <c r="H7005" t="inlineStr">
        <is>
          <t>Grand Rapids, Mich.</t>
        </is>
      </c>
    </row>
    <row r="7006">
      <c r="A7006" t="inlineStr">
        <is>
          <t>Michigan State</t>
        </is>
      </c>
      <c r="B7006" t="n">
        <v>77</v>
      </c>
      <c r="C7006" t="inlineStr">
        <is>
          <t>Andrew Dennis</t>
        </is>
      </c>
      <c r="D7006" t="inlineStr">
        <is>
          <t>OL</t>
        </is>
      </c>
      <c r="E7006" t="inlineStr">
        <is>
          <t>R-So</t>
        </is>
      </c>
      <c r="F7006" t="inlineStr">
        <is>
          <t>6'4"</t>
        </is>
      </c>
      <c r="G7006" t="n">
        <v>297</v>
      </c>
      <c r="H7006" t="inlineStr">
        <is>
          <t>Mt. Pleasant, Mich.</t>
        </is>
      </c>
    </row>
    <row r="7007">
      <c r="A7007" t="inlineStr">
        <is>
          <t>Michigan State</t>
        </is>
      </c>
      <c r="B7007" t="n">
        <v>29</v>
      </c>
      <c r="C7007" t="inlineStr">
        <is>
          <t>KJ Deriso</t>
        </is>
      </c>
      <c r="D7007" t="inlineStr">
        <is>
          <t>CB</t>
        </is>
      </c>
      <c r="E7007" t="inlineStr">
        <is>
          <t>Fr</t>
        </is>
      </c>
      <c r="F7007" t="inlineStr">
        <is>
          <t>6'0"</t>
        </is>
      </c>
      <c r="G7007" t="n">
        <v>160</v>
      </c>
      <c r="H7007" t="inlineStr">
        <is>
          <t>Atlanta, Ga.</t>
        </is>
      </c>
    </row>
    <row r="7008">
      <c r="A7008" t="inlineStr">
        <is>
          <t>Michigan State</t>
        </is>
      </c>
      <c r="B7008" t="n">
        <v>88</v>
      </c>
      <c r="C7008" t="inlineStr">
        <is>
          <t>Nick Duzansky</t>
        </is>
      </c>
      <c r="D7008" t="inlineStr">
        <is>
          <t>LS</t>
        </is>
      </c>
      <c r="E7008" t="inlineStr">
        <is>
          <t>R-Jr</t>
        </is>
      </c>
      <c r="F7008" t="inlineStr">
        <is>
          <t>6'5"</t>
        </is>
      </c>
      <c r="G7008" t="n">
        <v>189</v>
      </c>
      <c r="H7008" t="inlineStr">
        <is>
          <t>Glen Ellyn, Ill.</t>
        </is>
      </c>
      <c r="I7008" t="inlineStr">
        <is>
          <t>Transfer from Oregon (2026 portal)</t>
        </is>
      </c>
    </row>
    <row r="7009">
      <c r="A7009" t="inlineStr">
        <is>
          <t>Michigan State</t>
        </is>
      </c>
      <c r="B7009" t="n">
        <v>0</v>
      </c>
      <c r="C7009" t="inlineStr">
        <is>
          <t>Cam Edwards</t>
        </is>
      </c>
      <c r="D7009" t="inlineStr">
        <is>
          <t>RB</t>
        </is>
      </c>
      <c r="E7009" t="inlineStr">
        <is>
          <t>R-Sr</t>
        </is>
      </c>
      <c r="F7009" t="inlineStr">
        <is>
          <t>5'11"</t>
        </is>
      </c>
      <c r="G7009" t="n">
        <v>206</v>
      </c>
      <c r="H7009" t="inlineStr">
        <is>
          <t>Norwalk, Conn.</t>
        </is>
      </c>
      <c r="I7009" t="inlineStr">
        <is>
          <t>Transfer from UConn (2026 portal)</t>
        </is>
      </c>
    </row>
    <row r="7010">
      <c r="A7010" t="inlineStr">
        <is>
          <t>Michigan State</t>
        </is>
      </c>
      <c r="B7010" t="n">
        <v>31</v>
      </c>
      <c r="C7010" t="inlineStr">
        <is>
          <t>Deuce Edwards</t>
        </is>
      </c>
      <c r="D7010" t="inlineStr">
        <is>
          <t>S</t>
        </is>
      </c>
      <c r="E7010" t="inlineStr">
        <is>
          <t>R-Fr</t>
        </is>
      </c>
      <c r="F7010" t="inlineStr">
        <is>
          <t>6'0"</t>
        </is>
      </c>
      <c r="G7010" t="n">
        <v>202</v>
      </c>
      <c r="H7010" t="inlineStr">
        <is>
          <t>Richmond, Va.</t>
        </is>
      </c>
    </row>
    <row r="7011">
      <c r="A7011" t="inlineStr">
        <is>
          <t>Michigan State</t>
        </is>
      </c>
      <c r="B7011" t="n">
        <v>85</v>
      </c>
      <c r="C7011" t="inlineStr">
        <is>
          <t>Rai'Shawn Elmore</t>
        </is>
      </c>
      <c r="D7011" t="inlineStr">
        <is>
          <t>WR</t>
        </is>
      </c>
      <c r="E7011" t="inlineStr">
        <is>
          <t>Fr</t>
        </is>
      </c>
      <c r="F7011" t="inlineStr">
        <is>
          <t>6'2"</t>
        </is>
      </c>
      <c r="G7011" t="n">
        <v>193</v>
      </c>
      <c r="H7011" t="inlineStr">
        <is>
          <t>Indian Trail, N.C.</t>
        </is>
      </c>
    </row>
    <row r="7012">
      <c r="A7012" t="inlineStr">
        <is>
          <t>Michigan State</t>
        </is>
      </c>
      <c r="B7012" t="n">
        <v>2</v>
      </c>
      <c r="C7012" t="inlineStr">
        <is>
          <t>Cam Fancher</t>
        </is>
      </c>
      <c r="D7012" t="inlineStr">
        <is>
          <t>QB</t>
        </is>
      </c>
      <c r="E7012" t="inlineStr">
        <is>
          <t>6th</t>
        </is>
      </c>
      <c r="F7012" t="inlineStr">
        <is>
          <t>6'2"</t>
        </is>
      </c>
      <c r="G7012" t="n">
        <v>207</v>
      </c>
      <c r="H7012" t="inlineStr">
        <is>
          <t>Dayton, Ohio</t>
        </is>
      </c>
      <c r="I7012" t="inlineStr">
        <is>
          <t>Transfer from UCF (2026 portal)</t>
        </is>
      </c>
    </row>
    <row r="7013">
      <c r="A7013" t="inlineStr">
        <is>
          <t>Michigan State</t>
        </is>
      </c>
      <c r="B7013" t="n">
        <v>24</v>
      </c>
      <c r="C7013" t="inlineStr">
        <is>
          <t>Jeremiah Favorite</t>
        </is>
      </c>
      <c r="D7013" t="inlineStr">
        <is>
          <t>CB</t>
        </is>
      </c>
      <c r="E7013" t="inlineStr">
        <is>
          <t>Fr</t>
        </is>
      </c>
      <c r="F7013" t="inlineStr">
        <is>
          <t>5'11"</t>
        </is>
      </c>
      <c r="G7013" t="n">
        <v>172</v>
      </c>
      <c r="H7013" t="inlineStr">
        <is>
          <t>Myrtle Beach, S.C.</t>
        </is>
      </c>
    </row>
    <row r="7014">
      <c r="A7014" t="inlineStr">
        <is>
          <t>Michigan State</t>
        </is>
      </c>
      <c r="B7014" t="n">
        <v>63</v>
      </c>
      <c r="C7014" t="inlineStr">
        <is>
          <t>Trent Fraley</t>
        </is>
      </c>
      <c r="D7014" t="inlineStr">
        <is>
          <t>OL</t>
        </is>
      </c>
      <c r="E7014" t="inlineStr">
        <is>
          <t>R-Sr</t>
        </is>
      </c>
      <c r="F7014" t="inlineStr">
        <is>
          <t>6'1"</t>
        </is>
      </c>
      <c r="G7014" t="n">
        <v>306</v>
      </c>
      <c r="H7014" t="inlineStr">
        <is>
          <t>Moon Township, Pa.</t>
        </is>
      </c>
      <c r="I7014" t="inlineStr">
        <is>
          <t>Transfer from North Dakota State (2026 portal)</t>
        </is>
      </c>
    </row>
    <row r="7015">
      <c r="A7015" t="inlineStr">
        <is>
          <t>Michigan State</t>
        </is>
      </c>
      <c r="B7015" t="n">
        <v>15</v>
      </c>
      <c r="C7015" t="inlineStr">
        <is>
          <t>Caleb Gash</t>
        </is>
      </c>
      <c r="D7015" t="inlineStr">
        <is>
          <t>S</t>
        </is>
      </c>
      <c r="E7015" t="inlineStr">
        <is>
          <t>R-Jr</t>
        </is>
      </c>
      <c r="F7015" t="inlineStr">
        <is>
          <t>6'0"</t>
        </is>
      </c>
      <c r="G7015" t="n">
        <v>182</v>
      </c>
      <c r="H7015" t="inlineStr">
        <is>
          <t>South Lyon, Mich.</t>
        </is>
      </c>
    </row>
    <row r="7016">
      <c r="A7016" t="inlineStr">
        <is>
          <t>Michigan State</t>
        </is>
      </c>
      <c r="B7016" t="n">
        <v>20</v>
      </c>
      <c r="C7016" t="inlineStr">
        <is>
          <t>Zion Gist</t>
        </is>
      </c>
      <c r="D7016" t="inlineStr">
        <is>
          <t>RB</t>
        </is>
      </c>
      <c r="E7016" t="inlineStr">
        <is>
          <t>R-Fr</t>
        </is>
      </c>
      <c r="F7016" t="inlineStr">
        <is>
          <t>5'11"</t>
        </is>
      </c>
      <c r="G7016" t="n">
        <v>209</v>
      </c>
      <c r="H7016" t="inlineStr">
        <is>
          <t>Frankfort, Ill.</t>
        </is>
      </c>
    </row>
    <row r="7017">
      <c r="A7017" t="inlineStr">
        <is>
          <t>Michigan State</t>
        </is>
      </c>
      <c r="B7017" t="n">
        <v>17</v>
      </c>
      <c r="C7017" t="inlineStr">
        <is>
          <t>Jonathan Granby</t>
        </is>
      </c>
      <c r="D7017" t="inlineStr">
        <is>
          <t>S</t>
        </is>
      </c>
      <c r="E7017" t="inlineStr">
        <is>
          <t>Fr</t>
        </is>
      </c>
      <c r="F7017" t="inlineStr">
        <is>
          <t>5'10"</t>
        </is>
      </c>
      <c r="G7017" t="n">
        <v>200</v>
      </c>
      <c r="H7017" t="inlineStr">
        <is>
          <t>Alpharetta, Ga.</t>
        </is>
      </c>
    </row>
    <row r="7018">
      <c r="A7018" t="inlineStr">
        <is>
          <t>Michigan State</t>
        </is>
      </c>
      <c r="B7018" t="n">
        <v>30</v>
      </c>
      <c r="C7018" t="inlineStr">
        <is>
          <t>Aveon Grose</t>
        </is>
      </c>
      <c r="D7018" t="inlineStr">
        <is>
          <t>S</t>
        </is>
      </c>
      <c r="E7018" t="inlineStr">
        <is>
          <t>R-Sr</t>
        </is>
      </c>
      <c r="F7018" t="inlineStr">
        <is>
          <t>5'11"</t>
        </is>
      </c>
      <c r="G7018" t="n">
        <v>187</v>
      </c>
      <c r="H7018" t="inlineStr">
        <is>
          <t>Mansfield, Ohio</t>
        </is>
      </c>
    </row>
    <row r="7019">
      <c r="A7019" t="inlineStr">
        <is>
          <t>Michigan State</t>
        </is>
      </c>
      <c r="B7019" t="n">
        <v>12</v>
      </c>
      <c r="C7019" t="inlineStr">
        <is>
          <t>Carson Gulker</t>
        </is>
      </c>
      <c r="D7019" t="inlineStr">
        <is>
          <t>TE</t>
        </is>
      </c>
      <c r="E7019" t="inlineStr">
        <is>
          <t>6th</t>
        </is>
      </c>
      <c r="F7019" t="inlineStr">
        <is>
          <t>6'3"</t>
        </is>
      </c>
      <c r="G7019" t="n">
        <v>245</v>
      </c>
      <c r="H7019" t="inlineStr">
        <is>
          <t>Zeeland, Mich.</t>
        </is>
      </c>
      <c r="I7019" t="inlineStr">
        <is>
          <t>Transfer from Ferris State (2026 portal)</t>
        </is>
      </c>
    </row>
    <row r="7020">
      <c r="A7020" t="inlineStr">
        <is>
          <t>Michigan State</t>
        </is>
      </c>
      <c r="B7020" t="n">
        <v>5</v>
      </c>
      <c r="C7020" t="inlineStr">
        <is>
          <t>Jordan Hall</t>
        </is>
      </c>
      <c r="D7020" t="inlineStr">
        <is>
          <t>LB</t>
        </is>
      </c>
      <c r="E7020" t="inlineStr">
        <is>
          <t>Sr</t>
        </is>
      </c>
      <c r="F7020" t="inlineStr">
        <is>
          <t>6'3"</t>
        </is>
      </c>
      <c r="G7020" t="n">
        <v>249</v>
      </c>
      <c r="H7020" t="inlineStr">
        <is>
          <t>Fredericksburg, Va.</t>
        </is>
      </c>
    </row>
    <row r="7021">
      <c r="A7021" t="inlineStr">
        <is>
          <t>Michigan State</t>
        </is>
      </c>
      <c r="B7021" t="n">
        <v>15</v>
      </c>
      <c r="C7021" t="inlineStr">
        <is>
          <t>Leo Hannan</t>
        </is>
      </c>
      <c r="D7021" t="inlineStr">
        <is>
          <t>QB</t>
        </is>
      </c>
      <c r="E7021" t="inlineStr">
        <is>
          <t>R-Fr</t>
        </is>
      </c>
      <c r="F7021" t="inlineStr">
        <is>
          <t>6'3"</t>
        </is>
      </c>
      <c r="G7021" t="n">
        <v>216</v>
      </c>
      <c r="H7021" t="inlineStr">
        <is>
          <t>Long Beach, Calif.</t>
        </is>
      </c>
    </row>
    <row r="7022">
      <c r="A7022" t="inlineStr">
        <is>
          <t>Michigan State</t>
        </is>
      </c>
      <c r="B7022" t="n">
        <v>89</v>
      </c>
      <c r="C7022" t="inlineStr">
        <is>
          <t>Nick Hardy</t>
        </is>
      </c>
      <c r="D7022" t="inlineStr">
        <is>
          <t>WR</t>
        </is>
      </c>
      <c r="E7022" t="inlineStr">
        <is>
          <t>R-Fr</t>
        </is>
      </c>
      <c r="F7022" t="inlineStr">
        <is>
          <t>6'1"</t>
        </is>
      </c>
      <c r="G7022" t="n">
        <v>188</v>
      </c>
      <c r="H7022" t="inlineStr">
        <is>
          <t>Birmingham, Mich.</t>
        </is>
      </c>
    </row>
    <row r="7023">
      <c r="A7023" t="inlineStr">
        <is>
          <t>Michigan State</t>
        </is>
      </c>
      <c r="B7023" t="n">
        <v>25</v>
      </c>
      <c r="C7023" t="inlineStr">
        <is>
          <t>Carlos Hazelwood</t>
        </is>
      </c>
      <c r="D7023" t="inlineStr">
        <is>
          <t>DL</t>
        </is>
      </c>
      <c r="E7023" t="inlineStr">
        <is>
          <t>R-So</t>
        </is>
      </c>
      <c r="F7023" t="inlineStr">
        <is>
          <t>6'4"</t>
        </is>
      </c>
      <c r="G7023" t="n">
        <v>290</v>
      </c>
      <c r="H7023" t="inlineStr">
        <is>
          <t>Chicago, Ill.</t>
        </is>
      </c>
      <c r="I7023" t="inlineStr">
        <is>
          <t>Transfer from Toledo (2026 portal)</t>
        </is>
      </c>
    </row>
    <row r="7024">
      <c r="A7024" t="inlineStr">
        <is>
          <t>Michigan State</t>
        </is>
      </c>
      <c r="B7024" t="n">
        <v>50</v>
      </c>
      <c r="C7024" t="inlineStr">
        <is>
          <t>Antonio Johnson</t>
        </is>
      </c>
      <c r="D7024" t="inlineStr">
        <is>
          <t>OL</t>
        </is>
      </c>
      <c r="E7024" t="inlineStr">
        <is>
          <t>R-Fr</t>
        </is>
      </c>
      <c r="F7024" t="inlineStr">
        <is>
          <t>6'5"</t>
        </is>
      </c>
      <c r="G7024" t="n">
        <v>287</v>
      </c>
      <c r="H7024" t="inlineStr">
        <is>
          <t>Detroit, Mich.</t>
        </is>
      </c>
    </row>
    <row r="7025">
      <c r="A7025" t="inlineStr">
        <is>
          <t>Michigan State</t>
        </is>
      </c>
      <c r="B7025" t="n">
        <v>55</v>
      </c>
      <c r="C7025" t="inlineStr">
        <is>
          <t>Rakeem Johnson</t>
        </is>
      </c>
      <c r="D7025" t="inlineStr">
        <is>
          <t>OL</t>
        </is>
      </c>
      <c r="E7025" t="inlineStr">
        <is>
          <t>R-So</t>
        </is>
      </c>
      <c r="F7025" t="inlineStr">
        <is>
          <t>6'4"</t>
        </is>
      </c>
      <c r="G7025" t="n">
        <v>296</v>
      </c>
      <c r="H7025" t="inlineStr">
        <is>
          <t>Boise, Idaho</t>
        </is>
      </c>
    </row>
    <row r="7026">
      <c r="A7026" t="inlineStr">
        <is>
          <t>Michigan State</t>
        </is>
      </c>
      <c r="B7026" t="n">
        <v>27</v>
      </c>
      <c r="C7026" t="inlineStr">
        <is>
          <t>Darrin Jones Jr.</t>
        </is>
      </c>
      <c r="D7026" t="inlineStr">
        <is>
          <t>RB</t>
        </is>
      </c>
      <c r="E7026" t="inlineStr">
        <is>
          <t>R-Fr</t>
        </is>
      </c>
      <c r="F7026" t="inlineStr">
        <is>
          <t>5'11"</t>
        </is>
      </c>
      <c r="G7026" t="n">
        <v>206</v>
      </c>
      <c r="H7026" t="inlineStr">
        <is>
          <t>Lake Orion, Mich.</t>
        </is>
      </c>
    </row>
    <row r="7027">
      <c r="A7027" t="inlineStr">
        <is>
          <t>Michigan State</t>
        </is>
      </c>
      <c r="B7027" t="n">
        <v>11</v>
      </c>
      <c r="C7027" t="inlineStr">
        <is>
          <t>Anelu Lafaele</t>
        </is>
      </c>
      <c r="D7027" t="inlineStr">
        <is>
          <t>EDGE</t>
        </is>
      </c>
      <c r="E7027" t="inlineStr">
        <is>
          <t>R-So</t>
        </is>
      </c>
      <c r="F7027" t="inlineStr">
        <is>
          <t>6'2"</t>
        </is>
      </c>
      <c r="G7027" t="n">
        <v>235</v>
      </c>
      <c r="H7027" t="inlineStr">
        <is>
          <t>Kalihi, Hawai'i</t>
        </is>
      </c>
    </row>
    <row r="7028">
      <c r="A7028" t="inlineStr">
        <is>
          <t>Michigan State</t>
        </is>
      </c>
      <c r="B7028" t="n">
        <v>8</v>
      </c>
      <c r="C7028" t="inlineStr">
        <is>
          <t>Trey Lisle</t>
        </is>
      </c>
      <c r="D7028" t="inlineStr">
        <is>
          <t>EDGE</t>
        </is>
      </c>
      <c r="E7028" t="inlineStr">
        <is>
          <t>R-So</t>
        </is>
      </c>
      <c r="F7028" t="inlineStr">
        <is>
          <t>6'7"</t>
        </is>
      </c>
      <c r="G7028" t="n">
        <v>254</v>
      </c>
      <c r="H7028" t="inlineStr">
        <is>
          <t>Fayetteville, Ark.</t>
        </is>
      </c>
      <c r="I7028" t="inlineStr">
        <is>
          <t>Transfer from Southeast Missouri State (2026 portal)</t>
        </is>
      </c>
    </row>
    <row r="7029">
      <c r="A7029" t="inlineStr">
        <is>
          <t>Michigan State</t>
        </is>
      </c>
      <c r="B7029" t="n">
        <v>34</v>
      </c>
      <c r="C7029" t="inlineStr">
        <is>
          <t>Khalil Majeed</t>
        </is>
      </c>
      <c r="D7029" t="inlineStr">
        <is>
          <t>S</t>
        </is>
      </c>
      <c r="E7029" t="inlineStr">
        <is>
          <t>6th</t>
        </is>
      </c>
      <c r="F7029" t="inlineStr">
        <is>
          <t>5'11"</t>
        </is>
      </c>
      <c r="G7029" t="n">
        <v>201</v>
      </c>
      <c r="H7029" t="inlineStr">
        <is>
          <t>Moorestown, N.J.</t>
        </is>
      </c>
    </row>
    <row r="7030">
      <c r="A7030" t="inlineStr">
        <is>
          <t>Michigan State</t>
        </is>
      </c>
      <c r="B7030" t="n">
        <v>33</v>
      </c>
      <c r="C7030" t="inlineStr">
        <is>
          <t>DiMari Malone</t>
        </is>
      </c>
      <c r="D7030" t="inlineStr">
        <is>
          <t>LB</t>
        </is>
      </c>
      <c r="E7030" t="inlineStr">
        <is>
          <t>R-Fr</t>
        </is>
      </c>
      <c r="F7030" t="inlineStr">
        <is>
          <t>6'1"</t>
        </is>
      </c>
      <c r="G7030" t="n">
        <v>238</v>
      </c>
      <c r="H7030" t="inlineStr">
        <is>
          <t>Macomb Township, Mich.</t>
        </is>
      </c>
    </row>
    <row r="7031">
      <c r="A7031" t="inlineStr">
        <is>
          <t>Michigan State</t>
        </is>
      </c>
      <c r="B7031" t="n">
        <v>21</v>
      </c>
      <c r="C7031" t="inlineStr">
        <is>
          <t>Nikai Martinez</t>
        </is>
      </c>
      <c r="D7031" t="inlineStr">
        <is>
          <t>DB</t>
        </is>
      </c>
      <c r="E7031" t="inlineStr">
        <is>
          <t>R-Sr</t>
        </is>
      </c>
      <c r="F7031" t="inlineStr">
        <is>
          <t>5'11"</t>
        </is>
      </c>
      <c r="G7031" t="n">
        <v>196</v>
      </c>
      <c r="H7031" t="inlineStr">
        <is>
          <t>Apopka, Fla.</t>
        </is>
      </c>
    </row>
    <row r="7032">
      <c r="A7032" t="inlineStr">
        <is>
          <t>Michigan State</t>
        </is>
      </c>
      <c r="B7032" t="n">
        <v>26</v>
      </c>
      <c r="C7032" t="inlineStr">
        <is>
          <t>Trevaughn Martinez</t>
        </is>
      </c>
      <c r="D7032" t="inlineStr">
        <is>
          <t>S</t>
        </is>
      </c>
      <c r="E7032" t="inlineStr">
        <is>
          <t>R-Jr</t>
        </is>
      </c>
      <c r="F7032" t="inlineStr">
        <is>
          <t>5'9"</t>
        </is>
      </c>
      <c r="G7032" t="n">
        <v>175</v>
      </c>
      <c r="H7032" t="inlineStr">
        <is>
          <t>Fort Lauderdale, Fla.</t>
        </is>
      </c>
    </row>
    <row r="7033">
      <c r="A7033" t="inlineStr">
        <is>
          <t>Michigan State</t>
        </is>
      </c>
      <c r="B7033" t="n">
        <v>33</v>
      </c>
      <c r="C7033" t="inlineStr">
        <is>
          <t>Jaxon McCaig</t>
        </is>
      </c>
      <c r="D7033" t="inlineStr">
        <is>
          <t>RB</t>
        </is>
      </c>
      <c r="E7033" t="inlineStr">
        <is>
          <t>R-So</t>
        </is>
      </c>
      <c r="F7033" t="inlineStr">
        <is>
          <t>6'1"</t>
        </is>
      </c>
      <c r="G7033" t="n">
        <v>236</v>
      </c>
      <c r="H7033" t="inlineStr">
        <is>
          <t>Plymouth, Mich.</t>
        </is>
      </c>
    </row>
    <row r="7034">
      <c r="A7034" t="inlineStr">
        <is>
          <t>Michigan State</t>
        </is>
      </c>
      <c r="B7034" t="n">
        <v>13</v>
      </c>
      <c r="C7034" t="inlineStr">
        <is>
          <t>Chrishon McCray</t>
        </is>
      </c>
      <c r="D7034" t="inlineStr">
        <is>
          <t>WR</t>
        </is>
      </c>
      <c r="E7034" t="inlineStr">
        <is>
          <t>R-Sr</t>
        </is>
      </c>
      <c r="F7034" t="inlineStr">
        <is>
          <t>5'10"</t>
        </is>
      </c>
      <c r="G7034" t="n">
        <v>180</v>
      </c>
      <c r="H7034" t="inlineStr">
        <is>
          <t>Avon, Ind.</t>
        </is>
      </c>
    </row>
    <row r="7035">
      <c r="A7035" t="inlineStr">
        <is>
          <t>Michigan State</t>
        </is>
      </c>
      <c r="B7035" t="n">
        <v>11</v>
      </c>
      <c r="C7035" t="inlineStr">
        <is>
          <t>Alessio Milivojevic</t>
        </is>
      </c>
      <c r="D7035" t="inlineStr">
        <is>
          <t>QB</t>
        </is>
      </c>
      <c r="E7035" t="inlineStr">
        <is>
          <t>R-So</t>
        </is>
      </c>
      <c r="F7035" t="inlineStr">
        <is>
          <t>6'3"</t>
        </is>
      </c>
      <c r="G7035" t="n">
        <v>223</v>
      </c>
      <c r="H7035" t="inlineStr">
        <is>
          <t>Naperville, Ill.</t>
        </is>
      </c>
    </row>
    <row r="7036">
      <c r="A7036" t="inlineStr">
        <is>
          <t>Michigan State</t>
        </is>
      </c>
      <c r="B7036" t="n">
        <v>58</v>
      </c>
      <c r="C7036" t="inlineStr">
        <is>
          <t>Conner Moore</t>
        </is>
      </c>
      <c r="D7036" t="inlineStr">
        <is>
          <t>OL</t>
        </is>
      </c>
      <c r="E7036" t="inlineStr">
        <is>
          <t>R-Sr</t>
        </is>
      </c>
      <c r="F7036" t="inlineStr">
        <is>
          <t>6'6"</t>
        </is>
      </c>
      <c r="G7036" t="n">
        <v>311</v>
      </c>
      <c r="H7036" t="inlineStr">
        <is>
          <t>Millbury, Ohio</t>
        </is>
      </c>
    </row>
    <row r="7037">
      <c r="A7037" t="inlineStr">
        <is>
          <t>Michigan State</t>
        </is>
      </c>
      <c r="B7037" t="n">
        <v>6</v>
      </c>
      <c r="C7037" t="inlineStr">
        <is>
          <t>Fredrick Moore</t>
        </is>
      </c>
      <c r="D7037" t="inlineStr">
        <is>
          <t>WR</t>
        </is>
      </c>
      <c r="E7037" t="inlineStr">
        <is>
          <t>R-Jr</t>
        </is>
      </c>
      <c r="F7037" t="inlineStr">
        <is>
          <t>6'1"</t>
        </is>
      </c>
      <c r="G7037" t="n">
        <v>187</v>
      </c>
      <c r="H7037" t="inlineStr">
        <is>
          <t>St. Louis, Mo.</t>
        </is>
      </c>
      <c r="I7037" t="inlineStr">
        <is>
          <t>Transfer from Michigan (2026 portal)</t>
        </is>
      </c>
    </row>
    <row r="7038">
      <c r="A7038" t="inlineStr">
        <is>
          <t>Michigan State</t>
        </is>
      </c>
      <c r="B7038" t="n">
        <v>75</v>
      </c>
      <c r="C7038" t="inlineStr">
        <is>
          <t>Ben Murawski</t>
        </is>
      </c>
      <c r="D7038" t="inlineStr">
        <is>
          <t>OL</t>
        </is>
      </c>
      <c r="E7038" t="inlineStr">
        <is>
          <t>R-Sr</t>
        </is>
      </c>
      <c r="F7038" t="inlineStr">
        <is>
          <t>6'7"</t>
        </is>
      </c>
      <c r="G7038" t="n">
        <v>340</v>
      </c>
      <c r="H7038" t="inlineStr">
        <is>
          <t>Harleysville, Pa.</t>
        </is>
      </c>
      <c r="I7038" t="inlineStr">
        <is>
          <t>Transfer from UConn (2026 portal)</t>
        </is>
      </c>
    </row>
    <row r="7039">
      <c r="A7039" t="inlineStr">
        <is>
          <t>Michigan State</t>
        </is>
      </c>
      <c r="B7039" t="n">
        <v>76</v>
      </c>
      <c r="C7039" t="inlineStr">
        <is>
          <t>Drew Nichols</t>
        </is>
      </c>
      <c r="D7039" t="inlineStr">
        <is>
          <t>OL</t>
        </is>
      </c>
      <c r="E7039" t="inlineStr">
        <is>
          <t>R-Fr</t>
        </is>
      </c>
      <c r="F7039" t="inlineStr">
        <is>
          <t>6'4"</t>
        </is>
      </c>
      <c r="G7039" t="n">
        <v>298</v>
      </c>
      <c r="H7039" t="inlineStr">
        <is>
          <t>Murrieta, Calif.</t>
        </is>
      </c>
    </row>
    <row r="7040">
      <c r="A7040" t="inlineStr">
        <is>
          <t>Michigan State</t>
        </is>
      </c>
      <c r="B7040" t="n">
        <v>82</v>
      </c>
      <c r="C7040" t="inlineStr">
        <is>
          <t>Brennan Parachek</t>
        </is>
      </c>
      <c r="D7040" t="inlineStr">
        <is>
          <t>TE</t>
        </is>
      </c>
      <c r="E7040" t="inlineStr">
        <is>
          <t>R-Jr</t>
        </is>
      </c>
      <c r="F7040" t="inlineStr">
        <is>
          <t>6'5"</t>
        </is>
      </c>
      <c r="G7040" t="n">
        <v>249</v>
      </c>
      <c r="H7040" t="inlineStr">
        <is>
          <t>Dexter, Mich.</t>
        </is>
      </c>
    </row>
    <row r="7041">
      <c r="A7041" t="inlineStr">
        <is>
          <t>Michigan State</t>
        </is>
      </c>
      <c r="B7041" t="n">
        <v>21</v>
      </c>
      <c r="C7041" t="inlineStr">
        <is>
          <t>Marvis Parrish</t>
        </is>
      </c>
      <c r="D7041" t="inlineStr">
        <is>
          <t>RB</t>
        </is>
      </c>
      <c r="E7041" t="inlineStr">
        <is>
          <t>So</t>
        </is>
      </c>
      <c r="F7041" t="inlineStr">
        <is>
          <t>5'11"</t>
        </is>
      </c>
      <c r="G7041" t="n">
        <v>209</v>
      </c>
      <c r="H7041" t="inlineStr">
        <is>
          <t>Fort Lauderdale, Fla.</t>
        </is>
      </c>
    </row>
    <row r="7042">
      <c r="A7042" t="inlineStr">
        <is>
          <t>Michigan State</t>
        </is>
      </c>
      <c r="B7042" t="n">
        <v>4</v>
      </c>
      <c r="C7042" t="inlineStr">
        <is>
          <t>Jaziun Patterson</t>
        </is>
      </c>
      <c r="D7042" t="inlineStr">
        <is>
          <t>RB</t>
        </is>
      </c>
      <c r="E7042" t="inlineStr">
        <is>
          <t>R-Sr</t>
        </is>
      </c>
      <c r="F7042" t="inlineStr">
        <is>
          <t>5'10"</t>
        </is>
      </c>
      <c r="G7042" t="n">
        <v>214</v>
      </c>
      <c r="H7042" t="inlineStr">
        <is>
          <t>Pompano Beach, Fla.</t>
        </is>
      </c>
      <c r="I7042" t="inlineStr">
        <is>
          <t>Transfer from Iowa (2026 portal)</t>
        </is>
      </c>
    </row>
    <row r="7043">
      <c r="A7043" t="inlineStr">
        <is>
          <t>Michigan State</t>
        </is>
      </c>
      <c r="B7043" t="n">
        <v>56</v>
      </c>
      <c r="C7043" t="inlineStr">
        <is>
          <t>Chris Piwowarczyk</t>
        </is>
      </c>
      <c r="D7043" t="inlineStr">
        <is>
          <t>LB</t>
        </is>
      </c>
      <c r="E7043" t="inlineStr">
        <is>
          <t>R-So</t>
        </is>
      </c>
      <c r="F7043" t="inlineStr">
        <is>
          <t>6'0"</t>
        </is>
      </c>
      <c r="G7043" t="n">
        <v>250</v>
      </c>
      <c r="H7043" t="inlineStr">
        <is>
          <t>Fenton, Mich.</t>
        </is>
      </c>
    </row>
    <row r="7044">
      <c r="A7044" t="inlineStr">
        <is>
          <t>Michigan State</t>
        </is>
      </c>
      <c r="B7044" t="n">
        <v>45</v>
      </c>
      <c r="C7044" t="inlineStr">
        <is>
          <t>Brady Pretzlaff</t>
        </is>
      </c>
      <c r="D7044" t="inlineStr">
        <is>
          <t>LB</t>
        </is>
      </c>
      <c r="E7044" t="inlineStr">
        <is>
          <t>R-So</t>
        </is>
      </c>
      <c r="F7044" t="inlineStr">
        <is>
          <t>6'3"</t>
        </is>
      </c>
      <c r="G7044" t="n">
        <v>238</v>
      </c>
      <c r="H7044" t="inlineStr">
        <is>
          <t>Gaylord, Mich.</t>
        </is>
      </c>
    </row>
    <row r="7045">
      <c r="A7045" t="inlineStr">
        <is>
          <t>Michigan State</t>
        </is>
      </c>
      <c r="B7045" t="n">
        <v>7</v>
      </c>
      <c r="C7045" t="inlineStr">
        <is>
          <t>Michael Richard</t>
        </is>
      </c>
      <c r="D7045" t="inlineStr">
        <is>
          <t>S</t>
        </is>
      </c>
      <c r="E7045" t="inlineStr">
        <is>
          <t>Sr</t>
        </is>
      </c>
      <c r="F7045" t="inlineStr">
        <is>
          <t>5'10"</t>
        </is>
      </c>
      <c r="G7045" t="n">
        <v>179</v>
      </c>
      <c r="H7045" t="inlineStr">
        <is>
          <t>New Orleans, La.</t>
        </is>
      </c>
      <c r="I7045" t="inlineStr">
        <is>
          <t>Transfer from Louisiana Tech (2026 portal)</t>
        </is>
      </c>
    </row>
    <row r="7046">
      <c r="A7046" t="inlineStr">
        <is>
          <t>Michigan State</t>
        </is>
      </c>
      <c r="B7046" t="n">
        <v>88</v>
      </c>
      <c r="C7046" t="inlineStr">
        <is>
          <t>Kai Rios</t>
        </is>
      </c>
      <c r="D7046" t="inlineStr">
        <is>
          <t>TE</t>
        </is>
      </c>
      <c r="E7046" t="inlineStr">
        <is>
          <t>R-Sr</t>
        </is>
      </c>
      <c r="F7046" t="inlineStr">
        <is>
          <t>6'6"</t>
        </is>
      </c>
      <c r="G7046" t="n">
        <v>262</v>
      </c>
      <c r="H7046" t="inlineStr">
        <is>
          <t>Rock Island, Ill.</t>
        </is>
      </c>
    </row>
    <row r="7047">
      <c r="A7047" t="inlineStr">
        <is>
          <t>Michigan State</t>
        </is>
      </c>
      <c r="B7047" t="n">
        <v>55</v>
      </c>
      <c r="C7047" t="inlineStr">
        <is>
          <t>Ben Roberts</t>
        </is>
      </c>
      <c r="D7047" t="inlineStr">
        <is>
          <t>DL</t>
        </is>
      </c>
      <c r="E7047" t="inlineStr">
        <is>
          <t>R-Sr</t>
        </is>
      </c>
      <c r="F7047" t="inlineStr">
        <is>
          <t>6'3"</t>
        </is>
      </c>
      <c r="G7047" t="n">
        <v>335</v>
      </c>
      <c r="H7047" t="inlineStr">
        <is>
          <t>Lakewood, Wash.</t>
        </is>
      </c>
    </row>
    <row r="7048">
      <c r="A7048" t="inlineStr">
        <is>
          <t>Michigan State</t>
        </is>
      </c>
      <c r="B7048" t="n">
        <v>31</v>
      </c>
      <c r="C7048" t="inlineStr">
        <is>
          <t>Jayden Savoury</t>
        </is>
      </c>
      <c r="D7048" t="inlineStr">
        <is>
          <t>TE</t>
        </is>
      </c>
      <c r="E7048" t="inlineStr">
        <is>
          <t>R-Fr</t>
        </is>
      </c>
      <c r="F7048" t="inlineStr">
        <is>
          <t>6'5"</t>
        </is>
      </c>
      <c r="G7048" t="n">
        <v>253</v>
      </c>
      <c r="H7048" t="inlineStr">
        <is>
          <t>Canton, Mich.</t>
        </is>
      </c>
    </row>
    <row r="7049">
      <c r="A7049" t="inlineStr">
        <is>
          <t>Michigan State</t>
        </is>
      </c>
      <c r="B7049" t="n">
        <v>52</v>
      </c>
      <c r="C7049" t="inlineStr">
        <is>
          <t>Nick Sharpe</t>
        </is>
      </c>
      <c r="D7049" t="inlineStr">
        <is>
          <t>OL</t>
        </is>
      </c>
      <c r="E7049" t="inlineStr">
        <is>
          <t>6th</t>
        </is>
      </c>
      <c r="F7049" t="inlineStr">
        <is>
          <t>6'2"</t>
        </is>
      </c>
      <c r="G7049" t="n">
        <v>351</v>
      </c>
      <c r="H7049" t="inlineStr">
        <is>
          <t>Gastonia, N.C.</t>
        </is>
      </c>
      <c r="I7049" t="inlineStr">
        <is>
          <t>Transfer from South Carolina (2026 portal)</t>
        </is>
      </c>
    </row>
    <row r="7050">
      <c r="A7050" t="inlineStr">
        <is>
          <t>Michigan State</t>
        </is>
      </c>
      <c r="B7050" t="n">
        <v>16</v>
      </c>
      <c r="C7050" t="inlineStr">
        <is>
          <t>Adam Shaw</t>
        </is>
      </c>
      <c r="D7050" t="inlineStr">
        <is>
          <t>LB</t>
        </is>
      </c>
      <c r="E7050" t="inlineStr">
        <is>
          <t>Fr</t>
        </is>
      </c>
      <c r="F7050" t="inlineStr">
        <is>
          <t>6'3"</t>
        </is>
      </c>
      <c r="G7050" t="n">
        <v>209</v>
      </c>
      <c r="H7050" t="inlineStr">
        <is>
          <t>River Vale, N.J.</t>
        </is>
      </c>
    </row>
    <row r="7051">
      <c r="A7051" t="inlineStr">
        <is>
          <t>Michigan State</t>
        </is>
      </c>
      <c r="B7051" t="n">
        <v>98</v>
      </c>
      <c r="C7051" t="inlineStr">
        <is>
          <t>Derrick Simmons</t>
        </is>
      </c>
      <c r="D7051" t="inlineStr">
        <is>
          <t>DL</t>
        </is>
      </c>
      <c r="E7051" t="inlineStr">
        <is>
          <t>R-Fr</t>
        </is>
      </c>
      <c r="F7051" t="inlineStr">
        <is>
          <t>6'3"</t>
        </is>
      </c>
      <c r="G7051" t="n">
        <v>305</v>
      </c>
      <c r="H7051" t="inlineStr">
        <is>
          <t>Frankenmuth, Mich.</t>
        </is>
      </c>
    </row>
    <row r="7052">
      <c r="A7052" t="inlineStr">
        <is>
          <t>Michigan State</t>
        </is>
      </c>
      <c r="B7052" t="n">
        <v>13</v>
      </c>
      <c r="C7052" t="inlineStr">
        <is>
          <t>Isaac Smith</t>
        </is>
      </c>
      <c r="D7052" t="inlineStr">
        <is>
          <t>EDGE</t>
        </is>
      </c>
      <c r="E7052" t="inlineStr">
        <is>
          <t>6th</t>
        </is>
      </c>
      <c r="F7052" t="inlineStr">
        <is>
          <t>6'6"</t>
        </is>
      </c>
      <c r="G7052" t="n">
        <v>255</v>
      </c>
      <c r="H7052" t="inlineStr">
        <is>
          <t>Wagoner, Okla.</t>
        </is>
      </c>
    </row>
    <row r="7053">
      <c r="A7053" t="inlineStr">
        <is>
          <t>Michigan State</t>
        </is>
      </c>
      <c r="B7053" t="n">
        <v>8</v>
      </c>
      <c r="C7053" t="inlineStr">
        <is>
          <t>KK Smith</t>
        </is>
      </c>
      <c r="D7053" t="inlineStr">
        <is>
          <t>WR</t>
        </is>
      </c>
      <c r="E7053" t="inlineStr">
        <is>
          <t>R-Jr</t>
        </is>
      </c>
      <c r="F7053" t="inlineStr">
        <is>
          <t>6'0"</t>
        </is>
      </c>
      <c r="G7053" t="n">
        <v>180</v>
      </c>
      <c r="H7053" t="inlineStr">
        <is>
          <t>Frisco, Texas</t>
        </is>
      </c>
      <c r="I7053" t="inlineStr">
        <is>
          <t>Transfer from Notre Dame (2026 portal)</t>
        </is>
      </c>
    </row>
    <row r="7054">
      <c r="A7054" t="inlineStr">
        <is>
          <t>Michigan State</t>
        </is>
      </c>
      <c r="B7054" t="n">
        <v>23</v>
      </c>
      <c r="C7054" t="inlineStr">
        <is>
          <t>Kenny Soares Jr.</t>
        </is>
      </c>
      <c r="D7054" t="inlineStr">
        <is>
          <t>EDGE</t>
        </is>
      </c>
      <c r="E7054" t="inlineStr">
        <is>
          <t>R-Sr</t>
        </is>
      </c>
      <c r="F7054" t="inlineStr">
        <is>
          <t>6'2"</t>
        </is>
      </c>
      <c r="G7054" t="n">
        <v>234</v>
      </c>
      <c r="H7054" t="inlineStr">
        <is>
          <t>Trumbell, Conn.</t>
        </is>
      </c>
      <c r="I7054" t="inlineStr">
        <is>
          <t>Transfer from NC State (2026 portal)</t>
        </is>
      </c>
    </row>
    <row r="7055">
      <c r="A7055" t="inlineStr">
        <is>
          <t>Michigan State</t>
        </is>
      </c>
      <c r="B7055" t="n">
        <v>12</v>
      </c>
      <c r="C7055" t="inlineStr">
        <is>
          <t>Cam Stodghill</t>
        </is>
      </c>
      <c r="D7055" t="inlineStr">
        <is>
          <t>LB</t>
        </is>
      </c>
      <c r="E7055" t="inlineStr">
        <is>
          <t>Sr</t>
        </is>
      </c>
      <c r="F7055" t="inlineStr">
        <is>
          <t>6'3"</t>
        </is>
      </c>
      <c r="G7055" t="n">
        <v>215</v>
      </c>
      <c r="H7055" t="inlineStr">
        <is>
          <t>Charlotte, N.C.</t>
        </is>
      </c>
      <c r="I7055" t="inlineStr">
        <is>
          <t>Transfer from Albany (2026 portal)</t>
        </is>
      </c>
    </row>
    <row r="7056">
      <c r="A7056" t="inlineStr">
        <is>
          <t>Michigan State</t>
        </is>
      </c>
      <c r="B7056" t="n">
        <v>19</v>
      </c>
      <c r="C7056" t="inlineStr">
        <is>
          <t>Charles Taplin</t>
        </is>
      </c>
      <c r="D7056" t="inlineStr">
        <is>
          <t>WR</t>
        </is>
      </c>
      <c r="E7056" t="inlineStr">
        <is>
          <t>R-Fr</t>
        </is>
      </c>
      <c r="F7056" t="inlineStr">
        <is>
          <t>6'1"</t>
        </is>
      </c>
      <c r="G7056" t="n">
        <v>184</v>
      </c>
      <c r="H7056" t="inlineStr">
        <is>
          <t>Red Oak, Texas</t>
        </is>
      </c>
    </row>
    <row r="7057">
      <c r="A7057" t="inlineStr">
        <is>
          <t>Michigan State</t>
        </is>
      </c>
      <c r="B7057" t="n">
        <v>28</v>
      </c>
      <c r="C7057" t="inlineStr">
        <is>
          <t>Brayden Thomas</t>
        </is>
      </c>
      <c r="D7057" t="inlineStr">
        <is>
          <t>S</t>
        </is>
      </c>
      <c r="E7057" t="inlineStr">
        <is>
          <t>Fr</t>
        </is>
      </c>
      <c r="F7057" t="inlineStr">
        <is>
          <t>6'0"</t>
        </is>
      </c>
      <c r="G7057" t="n">
        <v>172</v>
      </c>
      <c r="H7057" t="inlineStr">
        <is>
          <t>Cleveland, Ohio</t>
        </is>
      </c>
    </row>
    <row r="7058">
      <c r="A7058" t="inlineStr">
        <is>
          <t>Michigan State</t>
        </is>
      </c>
      <c r="B7058" t="n">
        <v>9</v>
      </c>
      <c r="C7058" t="inlineStr">
        <is>
          <t>Keahnist Thompson</t>
        </is>
      </c>
      <c r="D7058" t="inlineStr">
        <is>
          <t>EDGE</t>
        </is>
      </c>
      <c r="E7058" t="inlineStr">
        <is>
          <t>R-Sr</t>
        </is>
      </c>
      <c r="F7058" t="inlineStr">
        <is>
          <t>6'3"</t>
        </is>
      </c>
      <c r="G7058" t="n">
        <v>259</v>
      </c>
      <c r="H7058" t="inlineStr">
        <is>
          <t>Lakeland, Fla.</t>
        </is>
      </c>
      <c r="I7058" t="inlineStr">
        <is>
          <t>Transfer from Weber State (2026 portal)</t>
        </is>
      </c>
    </row>
    <row r="7059">
      <c r="A7059" t="inlineStr">
        <is>
          <t>Michigan State</t>
        </is>
      </c>
      <c r="B7059" t="n">
        <v>97</v>
      </c>
      <c r="C7059" t="inlineStr">
        <is>
          <t>Cal Thrush</t>
        </is>
      </c>
      <c r="D7059" t="inlineStr">
        <is>
          <t>EDGE</t>
        </is>
      </c>
      <c r="E7059" t="inlineStr">
        <is>
          <t>R-Fr</t>
        </is>
      </c>
      <c r="F7059" t="inlineStr">
        <is>
          <t>6'5"</t>
        </is>
      </c>
      <c r="G7059" t="n">
        <v>263</v>
      </c>
      <c r="H7059" t="inlineStr">
        <is>
          <t>Upper Arlington, Ohio</t>
        </is>
      </c>
    </row>
    <row r="7060">
      <c r="A7060" t="inlineStr">
        <is>
          <t>Michigan State</t>
        </is>
      </c>
      <c r="B7060" t="n">
        <v>7</v>
      </c>
      <c r="C7060" t="inlineStr">
        <is>
          <t>Brandon Tullis</t>
        </is>
      </c>
      <c r="D7060" t="inlineStr">
        <is>
          <t>RB</t>
        </is>
      </c>
      <c r="E7060" t="inlineStr">
        <is>
          <t>Jr</t>
        </is>
      </c>
      <c r="F7060" t="inlineStr">
        <is>
          <t>6'1"</t>
        </is>
      </c>
      <c r="G7060" t="n">
        <v>234</v>
      </c>
      <c r="H7060" t="inlineStr">
        <is>
          <t>Dallas, Texas</t>
        </is>
      </c>
    </row>
    <row r="7061">
      <c r="A7061" t="inlineStr">
        <is>
          <t>Michigan State</t>
        </is>
      </c>
      <c r="B7061" t="n">
        <v>27</v>
      </c>
      <c r="C7061" t="inlineStr">
        <is>
          <t>Truth Umenyiora</t>
        </is>
      </c>
      <c r="D7061" t="inlineStr">
        <is>
          <t>CB</t>
        </is>
      </c>
      <c r="E7061" t="inlineStr">
        <is>
          <t>Fr</t>
        </is>
      </c>
      <c r="F7061" t="inlineStr">
        <is>
          <t>6'1"</t>
        </is>
      </c>
      <c r="G7061" t="n">
        <v>190</v>
      </c>
      <c r="H7061" t="inlineStr">
        <is>
          <t>Atlanta, Ga.</t>
        </is>
      </c>
    </row>
    <row r="7062">
      <c r="A7062" t="inlineStr">
        <is>
          <t>Michigan State</t>
        </is>
      </c>
      <c r="B7062" t="n">
        <v>2</v>
      </c>
      <c r="C7062" t="inlineStr">
        <is>
          <t>Devin Vaught</t>
        </is>
      </c>
      <c r="D7062" t="inlineStr">
        <is>
          <t>S</t>
        </is>
      </c>
      <c r="E7062" t="inlineStr">
        <is>
          <t>R-Jr</t>
        </is>
      </c>
      <c r="F7062" t="inlineStr">
        <is>
          <t>6'0"</t>
        </is>
      </c>
      <c r="G7062" t="n">
        <v>208</v>
      </c>
      <c r="H7062" t="inlineStr">
        <is>
          <t>Charlotte, N.C.</t>
        </is>
      </c>
      <c r="I7062" t="inlineStr">
        <is>
          <t>Transfer from Maine (2026 portal)</t>
        </is>
      </c>
    </row>
    <row r="7063">
      <c r="A7063" t="inlineStr">
        <is>
          <t>Michigan State</t>
        </is>
      </c>
      <c r="B7063" t="n">
        <v>70</v>
      </c>
      <c r="C7063" t="inlineStr">
        <is>
          <t>Luka Vincic</t>
        </is>
      </c>
      <c r="D7063" t="inlineStr">
        <is>
          <t>OL</t>
        </is>
      </c>
      <c r="E7063" t="inlineStr">
        <is>
          <t>R-Sr</t>
        </is>
      </c>
      <c r="F7063" t="inlineStr">
        <is>
          <t>6'5"</t>
        </is>
      </c>
      <c r="G7063" t="n">
        <v>316</v>
      </c>
      <c r="H7063" t="inlineStr">
        <is>
          <t>Bothell, Wash.</t>
        </is>
      </c>
    </row>
    <row r="7064">
      <c r="A7064" t="inlineStr">
        <is>
          <t>Michigan State</t>
        </is>
      </c>
      <c r="B7064" t="n">
        <v>16</v>
      </c>
      <c r="C7064" t="inlineStr">
        <is>
          <t>Zach Washington</t>
        </is>
      </c>
      <c r="D7064" t="inlineStr">
        <is>
          <t>WR</t>
        </is>
      </c>
      <c r="E7064" t="inlineStr">
        <is>
          <t>Fr</t>
        </is>
      </c>
      <c r="F7064" t="inlineStr">
        <is>
          <t>6'2"</t>
        </is>
      </c>
      <c r="G7064" t="n">
        <v>183</v>
      </c>
      <c r="H7064" t="inlineStr">
        <is>
          <t>Naperville, Ill.</t>
        </is>
      </c>
    </row>
    <row r="7065">
      <c r="A7065" t="inlineStr">
        <is>
          <t>Michigan State</t>
        </is>
      </c>
      <c r="B7065" t="n">
        <v>49</v>
      </c>
      <c r="C7065" t="inlineStr">
        <is>
          <t>Alex Weeks</t>
        </is>
      </c>
      <c r="D7065" t="inlineStr">
        <is>
          <t>P</t>
        </is>
      </c>
      <c r="E7065" t="inlineStr">
        <is>
          <t>R-Fr</t>
        </is>
      </c>
      <c r="F7065" t="inlineStr">
        <is>
          <t>6'4"</t>
        </is>
      </c>
      <c r="G7065" t="n">
        <v>191</v>
      </c>
      <c r="H7065" t="inlineStr">
        <is>
          <t>Scottsdale, Ariz.</t>
        </is>
      </c>
      <c r="I7065" t="inlineStr">
        <is>
          <t>Transfer from Northern Arizona (2026 portal)</t>
        </is>
      </c>
    </row>
    <row r="7066">
      <c r="A7066" t="inlineStr">
        <is>
          <t>Michigan State</t>
        </is>
      </c>
      <c r="B7066" t="n">
        <v>44</v>
      </c>
      <c r="C7066" t="inlineStr">
        <is>
          <t>Caleb Wheatland</t>
        </is>
      </c>
      <c r="D7066" t="inlineStr">
        <is>
          <t>LB</t>
        </is>
      </c>
      <c r="E7066" t="inlineStr">
        <is>
          <t>R-Sr</t>
        </is>
      </c>
      <c r="F7066" t="inlineStr">
        <is>
          <t>6'1"</t>
        </is>
      </c>
      <c r="G7066" t="n">
        <v>244</v>
      </c>
      <c r="H7066" t="inlineStr">
        <is>
          <t>Centreville, Va.</t>
        </is>
      </c>
      <c r="I7066" t="inlineStr">
        <is>
          <t>Transfer from Auburn (2026 portal)</t>
        </is>
      </c>
    </row>
    <row r="7067">
      <c r="A7067" t="inlineStr">
        <is>
          <t>Michigan State</t>
        </is>
      </c>
      <c r="B7067" t="n">
        <v>40</v>
      </c>
      <c r="C7067" t="inlineStr">
        <is>
          <t>DeJae White</t>
        </is>
      </c>
      <c r="D7067" t="inlineStr">
        <is>
          <t>LB</t>
        </is>
      </c>
      <c r="E7067" t="inlineStr">
        <is>
          <t>R-Fr</t>
        </is>
      </c>
      <c r="F7067" t="inlineStr">
        <is>
          <t>6'3"</t>
        </is>
      </c>
      <c r="G7067" t="n">
        <v>225</v>
      </c>
      <c r="H7067" t="inlineStr">
        <is>
          <t>Pontiac, Mich.</t>
        </is>
      </c>
    </row>
    <row r="7068">
      <c r="A7068" t="inlineStr">
        <is>
          <t>Michigan State</t>
        </is>
      </c>
      <c r="B7068" t="n">
        <v>84</v>
      </c>
      <c r="C7068" t="inlineStr">
        <is>
          <t>Eddie Whiting</t>
        </is>
      </c>
      <c r="D7068" t="inlineStr">
        <is>
          <t>TE</t>
        </is>
      </c>
      <c r="E7068" t="inlineStr">
        <is>
          <t>Fr</t>
        </is>
      </c>
      <c r="F7068" t="inlineStr">
        <is>
          <t>6'6"</t>
        </is>
      </c>
      <c r="G7068" t="n">
        <v>249</v>
      </c>
      <c r="H7068" t="inlineStr">
        <is>
          <t>Sioux Falls, S.D.</t>
        </is>
      </c>
    </row>
    <row r="7069">
      <c r="A7069" t="inlineStr">
        <is>
          <t>Michigan State</t>
        </is>
      </c>
      <c r="B7069" t="n">
        <v>14</v>
      </c>
      <c r="C7069" t="inlineStr">
        <is>
          <t>Bryson Williams</t>
        </is>
      </c>
      <c r="D7069" t="inlineStr">
        <is>
          <t>WR</t>
        </is>
      </c>
      <c r="E7069" t="inlineStr">
        <is>
          <t>R-Fr</t>
        </is>
      </c>
      <c r="F7069" t="inlineStr">
        <is>
          <t>6'2"</t>
        </is>
      </c>
      <c r="G7069" t="n">
        <v>220</v>
      </c>
      <c r="H7069" t="inlineStr">
        <is>
          <t>Canton, Mich.</t>
        </is>
      </c>
    </row>
    <row r="7070">
      <c r="A7070" t="inlineStr">
        <is>
          <t>Michigan State</t>
        </is>
      </c>
      <c r="B7070" t="n">
        <v>32</v>
      </c>
      <c r="C7070" t="inlineStr">
        <is>
          <t>Kenneth Williams</t>
        </is>
      </c>
      <c r="D7070" t="inlineStr">
        <is>
          <t>RB</t>
        </is>
      </c>
      <c r="E7070" t="inlineStr">
        <is>
          <t>R-Jr</t>
        </is>
      </c>
      <c r="F7070" t="inlineStr">
        <is>
          <t>5'9"</t>
        </is>
      </c>
      <c r="G7070" t="n">
        <v>191</v>
      </c>
      <c r="H7070" t="inlineStr">
        <is>
          <t>Detroit, Mich.</t>
        </is>
      </c>
      <c r="I7070" t="inlineStr">
        <is>
          <t>Transfer from Nebraska (2026 portal)</t>
        </is>
      </c>
    </row>
    <row r="7071">
      <c r="A7071" t="inlineStr">
        <is>
          <t>Michigan State</t>
        </is>
      </c>
      <c r="B7071" t="n">
        <v>20</v>
      </c>
      <c r="C7071" t="inlineStr">
        <is>
          <t>Keshawn Williams</t>
        </is>
      </c>
      <c r="D7071" t="inlineStr">
        <is>
          <t>CB</t>
        </is>
      </c>
      <c r="E7071" t="inlineStr">
        <is>
          <t>R-So</t>
        </is>
      </c>
      <c r="F7071" t="inlineStr">
        <is>
          <t>6'0"</t>
        </is>
      </c>
      <c r="G7071" t="n">
        <v>187</v>
      </c>
      <c r="H7071" t="inlineStr">
        <is>
          <t>Murfreesboro, Tenn.</t>
        </is>
      </c>
    </row>
    <row r="7072">
      <c r="A7072" t="inlineStr">
        <is>
          <t>Michigan State</t>
        </is>
      </c>
      <c r="B7072" t="n">
        <v>47</v>
      </c>
      <c r="C7072" t="inlineStr">
        <is>
          <t>Jaxson Wilson</t>
        </is>
      </c>
      <c r="D7072" t="inlineStr">
        <is>
          <t>EDGE</t>
        </is>
      </c>
      <c r="E7072" t="inlineStr">
        <is>
          <t>R-Jr</t>
        </is>
      </c>
      <c r="F7072" t="inlineStr">
        <is>
          <t>6'5"</t>
        </is>
      </c>
      <c r="G7072" t="n">
        <v>258</v>
      </c>
      <c r="H7072" t="inlineStr">
        <is>
          <t>Howell, Mich.</t>
        </is>
      </c>
    </row>
    <row r="7073">
      <c r="A7073" t="inlineStr">
        <is>
          <t>Michigan State</t>
        </is>
      </c>
      <c r="B7073" t="n">
        <v>71</v>
      </c>
      <c r="C7073" t="inlineStr">
        <is>
          <t>Robert Wright Jr.</t>
        </is>
      </c>
      <c r="D7073" t="inlineStr">
        <is>
          <t>OL</t>
        </is>
      </c>
      <c r="E7073" t="inlineStr">
        <is>
          <t>R-Jr</t>
        </is>
      </c>
      <c r="F7073" t="inlineStr">
        <is>
          <t>6'5"</t>
        </is>
      </c>
      <c r="G7073" t="n">
        <v>294</v>
      </c>
      <c r="H7073" t="inlineStr">
        <is>
          <t>Atlanta, Ga.</t>
        </is>
      </c>
      <c r="I7073" t="inlineStr">
        <is>
          <t>Transfer from Georgia Southern (2026 portal)</t>
        </is>
      </c>
    </row>
    <row r="7074">
      <c r="A7074" t="inlineStr">
        <is>
          <t>Michigan State</t>
        </is>
      </c>
      <c r="B7074" t="n">
        <v>22</v>
      </c>
      <c r="C7074" t="inlineStr">
        <is>
          <t>Jack Yanachik</t>
        </is>
      </c>
      <c r="D7074" t="inlineStr">
        <is>
          <t>WR</t>
        </is>
      </c>
      <c r="E7074" t="inlineStr">
        <is>
          <t>R-Jr</t>
        </is>
      </c>
      <c r="F7074" t="inlineStr">
        <is>
          <t>6'3"</t>
        </is>
      </c>
      <c r="G7074" t="n">
        <v>205</v>
      </c>
      <c r="H7074" t="inlineStr">
        <is>
          <t>Rochester Hills, Mich.</t>
        </is>
      </c>
    </row>
    <row r="7075">
      <c r="A7075" t="inlineStr">
        <is>
          <t>Michigan State</t>
        </is>
      </c>
      <c r="B7075" t="n">
        <v>32</v>
      </c>
      <c r="C7075" t="inlineStr">
        <is>
          <t>Evan Young</t>
        </is>
      </c>
      <c r="D7075" t="inlineStr">
        <is>
          <t>S</t>
        </is>
      </c>
      <c r="E7075" t="inlineStr">
        <is>
          <t>So</t>
        </is>
      </c>
      <c r="F7075" t="inlineStr">
        <is>
          <t>6'0"</t>
        </is>
      </c>
      <c r="G7075" t="n">
        <v>196</v>
      </c>
      <c r="H7075" t="inlineStr">
        <is>
          <t>Lufkin, Texas</t>
        </is>
      </c>
    </row>
    <row r="7076">
      <c r="A7076" t="inlineStr">
        <is>
          <t>Michigan State</t>
        </is>
      </c>
      <c r="B7076" t="n">
        <v>73</v>
      </c>
      <c r="C7076" t="inlineStr">
        <is>
          <t>Rustin Young</t>
        </is>
      </c>
      <c r="D7076" t="inlineStr">
        <is>
          <t>OL</t>
        </is>
      </c>
      <c r="E7076" t="inlineStr">
        <is>
          <t>R-So</t>
        </is>
      </c>
      <c r="F7076" t="inlineStr">
        <is>
          <t>6'4"</t>
        </is>
      </c>
      <c r="G7076" t="n">
        <v>299</v>
      </c>
      <c r="H7076" t="inlineStr">
        <is>
          <t>Honolulu, Hawai'i</t>
        </is>
      </c>
    </row>
    <row r="7077">
      <c r="A7077" t="inlineStr">
        <is>
          <t>Middle Tennessee</t>
        </is>
      </c>
      <c r="B7077" t="n">
        <v>1</v>
      </c>
      <c r="C7077" t="inlineStr">
        <is>
          <t>Markus Allen</t>
        </is>
      </c>
      <c r="D7077" t="inlineStr">
        <is>
          <t>WR</t>
        </is>
      </c>
      <c r="E7077" t="inlineStr">
        <is>
          <t>Gr</t>
        </is>
      </c>
      <c r="F7077" t="inlineStr">
        <is>
          <t>6'2"</t>
        </is>
      </c>
      <c r="G7077" t="n">
        <v>212</v>
      </c>
      <c r="H7077" t="inlineStr">
        <is>
          <t>Dayton, OH</t>
        </is>
      </c>
      <c r="I7077" t="inlineStr">
        <is>
          <t>Transfer from Mississippi State (2026 portal)</t>
        </is>
      </c>
    </row>
    <row r="7078">
      <c r="A7078" t="inlineStr">
        <is>
          <t>Middle Tennessee</t>
        </is>
      </c>
      <c r="B7078" t="n">
        <v>18</v>
      </c>
      <c r="C7078" t="inlineStr">
        <is>
          <t>Stanley Anderson-Lofton</t>
        </is>
      </c>
      <c r="D7078" t="inlineStr">
        <is>
          <t>QB</t>
        </is>
      </c>
      <c r="E7078" t="inlineStr">
        <is>
          <t>R-Fr</t>
        </is>
      </c>
      <c r="F7078" t="inlineStr">
        <is>
          <t>6'2"</t>
        </is>
      </c>
      <c r="G7078" t="n">
        <v>222</v>
      </c>
      <c r="H7078" t="inlineStr">
        <is>
          <t>Orlando, FL</t>
        </is>
      </c>
    </row>
    <row r="7079">
      <c r="A7079" t="inlineStr">
        <is>
          <t>Middle Tennessee</t>
        </is>
      </c>
      <c r="B7079" t="n">
        <v>45</v>
      </c>
      <c r="C7079" t="inlineStr">
        <is>
          <t>Jayden Arenas-Michel</t>
        </is>
      </c>
      <c r="D7079" t="inlineStr">
        <is>
          <t>DT</t>
        </is>
      </c>
      <c r="E7079" t="inlineStr">
        <is>
          <t>Fr</t>
        </is>
      </c>
      <c r="F7079" t="inlineStr">
        <is>
          <t>6'4"</t>
        </is>
      </c>
      <c r="G7079" t="n">
        <v>271</v>
      </c>
      <c r="H7079" t="inlineStr">
        <is>
          <t>Montreal, Canada</t>
        </is>
      </c>
    </row>
    <row r="7080">
      <c r="A7080" t="inlineStr">
        <is>
          <t>Middle Tennessee</t>
        </is>
      </c>
      <c r="B7080" t="n">
        <v>40</v>
      </c>
      <c r="C7080" t="inlineStr">
        <is>
          <t>BJ Ausmer</t>
        </is>
      </c>
      <c r="D7080" t="inlineStr">
        <is>
          <t>OLB</t>
        </is>
      </c>
      <c r="E7080" t="inlineStr">
        <is>
          <t>So</t>
        </is>
      </c>
      <c r="F7080" t="inlineStr">
        <is>
          <t>6'2"</t>
        </is>
      </c>
      <c r="G7080" t="n">
        <v>242</v>
      </c>
      <c r="H7080" t="inlineStr">
        <is>
          <t>Ocean Springs, MS</t>
        </is>
      </c>
    </row>
    <row r="7081">
      <c r="A7081" t="inlineStr">
        <is>
          <t>Middle Tennessee</t>
        </is>
      </c>
      <c r="B7081" t="n">
        <v>76</v>
      </c>
      <c r="C7081" t="inlineStr">
        <is>
          <t>Garrett Austin</t>
        </is>
      </c>
      <c r="D7081" t="inlineStr">
        <is>
          <t>OL</t>
        </is>
      </c>
      <c r="E7081" t="inlineStr">
        <is>
          <t>R-Fr</t>
        </is>
      </c>
      <c r="F7081" t="inlineStr">
        <is>
          <t>6'6"</t>
        </is>
      </c>
      <c r="G7081" t="n">
        <v>310</v>
      </c>
      <c r="H7081" t="inlineStr">
        <is>
          <t>Hampstead, NC</t>
        </is>
      </c>
    </row>
    <row r="7082">
      <c r="A7082" t="inlineStr">
        <is>
          <t>Middle Tennessee</t>
        </is>
      </c>
      <c r="B7082" t="n">
        <v>86</v>
      </c>
      <c r="C7082" t="inlineStr">
        <is>
          <t>Brody Benke</t>
        </is>
      </c>
      <c r="D7082" t="inlineStr">
        <is>
          <t>TE</t>
        </is>
      </c>
      <c r="E7082" t="inlineStr">
        <is>
          <t>R-So</t>
        </is>
      </c>
      <c r="F7082" t="inlineStr">
        <is>
          <t>6'3"</t>
        </is>
      </c>
      <c r="G7082" t="n">
        <v>253</v>
      </c>
      <c r="H7082" t="inlineStr">
        <is>
          <t>Fort Thomas, KY</t>
        </is>
      </c>
    </row>
    <row r="7083">
      <c r="A7083" t="inlineStr">
        <is>
          <t>Middle Tennessee</t>
        </is>
      </c>
      <c r="B7083" t="n">
        <v>77</v>
      </c>
      <c r="C7083" t="inlineStr">
        <is>
          <t>Diego Blattler</t>
        </is>
      </c>
      <c r="D7083" t="inlineStr">
        <is>
          <t>OL</t>
        </is>
      </c>
      <c r="E7083" t="inlineStr">
        <is>
          <t>R-Sr</t>
        </is>
      </c>
      <c r="F7083" t="inlineStr">
        <is>
          <t>6'6"</t>
        </is>
      </c>
      <c r="G7083" t="n">
        <v>290</v>
      </c>
      <c r="H7083" t="inlineStr">
        <is>
          <t>San Diego, CA</t>
        </is>
      </c>
    </row>
    <row r="7084">
      <c r="A7084" t="inlineStr">
        <is>
          <t>Middle Tennessee</t>
        </is>
      </c>
      <c r="B7084" t="n">
        <v>75</v>
      </c>
      <c r="C7084" t="inlineStr">
        <is>
          <t>Matthew Blomquist</t>
        </is>
      </c>
      <c r="D7084" t="inlineStr">
        <is>
          <t>DE</t>
        </is>
      </c>
      <c r="E7084" t="inlineStr">
        <is>
          <t>R-So</t>
        </is>
      </c>
      <c r="F7084" t="inlineStr">
        <is>
          <t>6'5"</t>
        </is>
      </c>
      <c r="G7084" t="n">
        <v>264</v>
      </c>
      <c r="H7084" t="inlineStr">
        <is>
          <t>Manchester, TN</t>
        </is>
      </c>
    </row>
    <row r="7085">
      <c r="A7085" t="inlineStr">
        <is>
          <t>Middle Tennessee</t>
        </is>
      </c>
      <c r="B7085" t="n">
        <v>90</v>
      </c>
      <c r="C7085" t="inlineStr">
        <is>
          <t>Justin Bodford</t>
        </is>
      </c>
      <c r="D7085" t="inlineStr">
        <is>
          <t>DT</t>
        </is>
      </c>
      <c r="E7085" t="inlineStr">
        <is>
          <t>R-So</t>
        </is>
      </c>
      <c r="F7085" t="inlineStr">
        <is>
          <t>6'0"</t>
        </is>
      </c>
      <c r="G7085" t="n">
        <v>295</v>
      </c>
      <c r="H7085" t="inlineStr">
        <is>
          <t>Plantation, FL</t>
        </is>
      </c>
      <c r="I7085" t="inlineStr">
        <is>
          <t>Transfer from Missouri (2026 portal)</t>
        </is>
      </c>
    </row>
    <row r="7086">
      <c r="A7086" t="inlineStr">
        <is>
          <t>Middle Tennessee</t>
        </is>
      </c>
      <c r="B7086" t="n">
        <v>91</v>
      </c>
      <c r="C7086" t="inlineStr">
        <is>
          <t>Dominic Bourgeois</t>
        </is>
      </c>
      <c r="D7086" t="inlineStr">
        <is>
          <t>PK</t>
        </is>
      </c>
      <c r="E7086" t="inlineStr">
        <is>
          <t>Sr</t>
        </is>
      </c>
      <c r="F7086" t="inlineStr">
        <is>
          <t>5'8"</t>
        </is>
      </c>
      <c r="G7086" t="n">
        <v>218</v>
      </c>
      <c r="H7086" t="inlineStr">
        <is>
          <t>Baltimore, MD</t>
        </is>
      </c>
      <c r="I7086" t="inlineStr">
        <is>
          <t>Transfer from Susquehanna (2026 portal)</t>
        </is>
      </c>
    </row>
    <row r="7087">
      <c r="A7087" t="inlineStr">
        <is>
          <t>Middle Tennessee</t>
        </is>
      </c>
      <c r="B7087" t="n">
        <v>9</v>
      </c>
      <c r="C7087" t="inlineStr">
        <is>
          <t>Terrence Brown</t>
        </is>
      </c>
      <c r="D7087" t="inlineStr">
        <is>
          <t>RB</t>
        </is>
      </c>
      <c r="E7087" t="inlineStr">
        <is>
          <t>R-Sr</t>
        </is>
      </c>
      <c r="F7087" t="inlineStr">
        <is>
          <t>5'9"</t>
        </is>
      </c>
      <c r="G7087" t="n">
        <v>215</v>
      </c>
      <c r="H7087" t="inlineStr">
        <is>
          <t>Detroit, MI</t>
        </is>
      </c>
    </row>
    <row r="7088">
      <c r="A7088" t="inlineStr">
        <is>
          <t>Middle Tennessee</t>
        </is>
      </c>
      <c r="B7088" t="n">
        <v>71</v>
      </c>
      <c r="C7088" t="inlineStr">
        <is>
          <t>Quentin Butler</t>
        </is>
      </c>
      <c r="D7088" t="inlineStr">
        <is>
          <t>OL</t>
        </is>
      </c>
      <c r="E7088" t="inlineStr">
        <is>
          <t>R-Jr</t>
        </is>
      </c>
      <c r="F7088" t="inlineStr">
        <is>
          <t>6'3"</t>
        </is>
      </c>
      <c r="G7088" t="n">
        <v>300</v>
      </c>
      <c r="H7088" t="inlineStr">
        <is>
          <t>Culpeper, VA</t>
        </is>
      </c>
    </row>
    <row r="7089">
      <c r="A7089" t="inlineStr">
        <is>
          <t>Middle Tennessee</t>
        </is>
      </c>
      <c r="B7089" t="n">
        <v>13</v>
      </c>
      <c r="C7089" t="inlineStr">
        <is>
          <t>Ziyon Butler</t>
        </is>
      </c>
      <c r="D7089" t="inlineStr">
        <is>
          <t>WR</t>
        </is>
      </c>
      <c r="E7089" t="inlineStr">
        <is>
          <t>Fr</t>
        </is>
      </c>
      <c r="F7089" t="inlineStr">
        <is>
          <t>5'11"</t>
        </is>
      </c>
      <c r="G7089" t="n">
        <v>154</v>
      </c>
      <c r="H7089" t="inlineStr">
        <is>
          <t>Jacksonville, FL</t>
        </is>
      </c>
    </row>
    <row r="7090">
      <c r="A7090" t="inlineStr">
        <is>
          <t>Middle Tennessee</t>
        </is>
      </c>
      <c r="B7090" t="n">
        <v>93</v>
      </c>
      <c r="C7090" t="inlineStr">
        <is>
          <t>Aidan Butts</t>
        </is>
      </c>
      <c r="D7090" t="inlineStr">
        <is>
          <t>DE</t>
        </is>
      </c>
      <c r="E7090" t="inlineStr">
        <is>
          <t>Jr</t>
        </is>
      </c>
      <c r="F7090" t="inlineStr">
        <is>
          <t>6'3"</t>
        </is>
      </c>
      <c r="G7090" t="n">
        <v>244</v>
      </c>
      <c r="H7090" t="inlineStr">
        <is>
          <t>Toccoa, GA</t>
        </is>
      </c>
    </row>
    <row r="7091">
      <c r="A7091" t="inlineStr">
        <is>
          <t>Middle Tennessee</t>
        </is>
      </c>
      <c r="B7091" t="n">
        <v>97</v>
      </c>
      <c r="C7091" t="inlineStr">
        <is>
          <t>Aden Caine</t>
        </is>
      </c>
      <c r="D7091" t="inlineStr">
        <is>
          <t>P</t>
        </is>
      </c>
      <c r="E7091" t="inlineStr">
        <is>
          <t>R-Jr</t>
        </is>
      </c>
      <c r="F7091" t="inlineStr">
        <is>
          <t>6'1"</t>
        </is>
      </c>
      <c r="G7091" t="n">
        <v>202</v>
      </c>
      <c r="H7091" t="inlineStr">
        <is>
          <t>Newcastle, U.K.</t>
        </is>
      </c>
    </row>
    <row r="7092">
      <c r="A7092" t="inlineStr">
        <is>
          <t>Middle Tennessee</t>
        </is>
      </c>
      <c r="B7092" t="n">
        <v>44</v>
      </c>
      <c r="C7092" t="inlineStr">
        <is>
          <t>Kaven Call</t>
        </is>
      </c>
      <c r="D7092" t="inlineStr">
        <is>
          <t>OLB</t>
        </is>
      </c>
      <c r="E7092" t="inlineStr">
        <is>
          <t>R-Jr</t>
        </is>
      </c>
      <c r="F7092" t="inlineStr">
        <is>
          <t>6'2"</t>
        </is>
      </c>
      <c r="G7092" t="n">
        <v>244</v>
      </c>
      <c r="H7092" t="inlineStr">
        <is>
          <t>Apopka, FL</t>
        </is>
      </c>
      <c r="I7092" t="inlineStr">
        <is>
          <t>Transfer from East Tennessee State (2026 portal)</t>
        </is>
      </c>
    </row>
    <row r="7093">
      <c r="A7093" t="inlineStr">
        <is>
          <t>Middle Tennessee</t>
        </is>
      </c>
      <c r="B7093" t="n">
        <v>15</v>
      </c>
      <c r="C7093" t="inlineStr">
        <is>
          <t>Devan Carlisle</t>
        </is>
      </c>
      <c r="D7093" t="inlineStr">
        <is>
          <t>CB</t>
        </is>
      </c>
      <c r="E7093" t="inlineStr">
        <is>
          <t>R-Jr</t>
        </is>
      </c>
      <c r="F7093" t="inlineStr">
        <is>
          <t>6'4"</t>
        </is>
      </c>
      <c r="G7093" t="n">
        <v>204</v>
      </c>
      <c r="H7093" t="inlineStr">
        <is>
          <t>Hoover, AL</t>
        </is>
      </c>
    </row>
    <row r="7094">
      <c r="A7094" t="inlineStr">
        <is>
          <t>Middle Tennessee</t>
        </is>
      </c>
      <c r="B7094" t="n">
        <v>10</v>
      </c>
      <c r="C7094" t="inlineStr">
        <is>
          <t>Jordan Chestnut</t>
        </is>
      </c>
      <c r="D7094" t="inlineStr">
        <is>
          <t>S</t>
        </is>
      </c>
      <c r="E7094" t="inlineStr">
        <is>
          <t>R-Sr</t>
        </is>
      </c>
      <c r="F7094" t="inlineStr">
        <is>
          <t>6'4"</t>
        </is>
      </c>
      <c r="G7094" t="n">
        <v>206</v>
      </c>
      <c r="H7094" t="inlineStr">
        <is>
          <t>Myrtle Beach, SC</t>
        </is>
      </c>
    </row>
    <row r="7095">
      <c r="A7095" t="inlineStr">
        <is>
          <t>Middle Tennessee</t>
        </is>
      </c>
      <c r="B7095" t="n">
        <v>31</v>
      </c>
      <c r="C7095" t="inlineStr">
        <is>
          <t>Austin Clemons</t>
        </is>
      </c>
      <c r="D7095" t="inlineStr">
        <is>
          <t>RB</t>
        </is>
      </c>
      <c r="E7095" t="inlineStr">
        <is>
          <t>R-So</t>
        </is>
      </c>
      <c r="F7095" t="inlineStr">
        <is>
          <t>6'0"</t>
        </is>
      </c>
      <c r="G7095" t="n">
        <v>212</v>
      </c>
      <c r="H7095" t="inlineStr">
        <is>
          <t>Pembroke, GA</t>
        </is>
      </c>
    </row>
    <row r="7096">
      <c r="A7096" t="inlineStr">
        <is>
          <t>Middle Tennessee</t>
        </is>
      </c>
      <c r="B7096" t="n">
        <v>85</v>
      </c>
      <c r="C7096" t="inlineStr">
        <is>
          <t>Neo Clifton</t>
        </is>
      </c>
      <c r="D7096" t="inlineStr">
        <is>
          <t>WR</t>
        </is>
      </c>
      <c r="E7096" t="inlineStr">
        <is>
          <t>R-Fr</t>
        </is>
      </c>
      <c r="F7096" t="inlineStr">
        <is>
          <t>6'2"</t>
        </is>
      </c>
      <c r="G7096" t="n">
        <v>207</v>
      </c>
      <c r="H7096" t="inlineStr">
        <is>
          <t>Nashville, TN</t>
        </is>
      </c>
    </row>
    <row r="7097">
      <c r="A7097" t="inlineStr">
        <is>
          <t>Middle Tennessee</t>
        </is>
      </c>
      <c r="B7097" t="n">
        <v>89</v>
      </c>
      <c r="C7097" t="inlineStr">
        <is>
          <t>Landon Collins</t>
        </is>
      </c>
      <c r="D7097" t="inlineStr">
        <is>
          <t>WR</t>
        </is>
      </c>
      <c r="E7097" t="inlineStr">
        <is>
          <t>So</t>
        </is>
      </c>
      <c r="F7097" t="inlineStr">
        <is>
          <t>6'2"</t>
        </is>
      </c>
      <c r="G7097" t="n">
        <v>185</v>
      </c>
      <c r="H7097" t="inlineStr">
        <is>
          <t>Knoxville, TN</t>
        </is>
      </c>
    </row>
    <row r="7098">
      <c r="A7098" t="inlineStr">
        <is>
          <t>Middle Tennessee</t>
        </is>
      </c>
      <c r="B7098" t="n">
        <v>11</v>
      </c>
      <c r="C7098" t="inlineStr">
        <is>
          <t>Peter Costelli</t>
        </is>
      </c>
      <c r="D7098" t="inlineStr">
        <is>
          <t>QB</t>
        </is>
      </c>
      <c r="E7098" t="inlineStr">
        <is>
          <t>Gr</t>
        </is>
      </c>
      <c r="F7098" t="inlineStr">
        <is>
          <t>6'3"</t>
        </is>
      </c>
      <c r="G7098" t="n">
        <v>222</v>
      </c>
      <c r="H7098" t="inlineStr">
        <is>
          <t>San Pedro, CA</t>
        </is>
      </c>
    </row>
    <row r="7099">
      <c r="A7099" t="inlineStr">
        <is>
          <t>Middle Tennessee</t>
        </is>
      </c>
      <c r="B7099" t="n">
        <v>55</v>
      </c>
      <c r="C7099" t="inlineStr">
        <is>
          <t>Adrian Crespin</t>
        </is>
      </c>
      <c r="D7099" t="inlineStr">
        <is>
          <t>OL</t>
        </is>
      </c>
      <c r="E7099" t="inlineStr">
        <is>
          <t>R-Jr</t>
        </is>
      </c>
      <c r="F7099" t="inlineStr">
        <is>
          <t>6'2"</t>
        </is>
      </c>
      <c r="G7099" t="n">
        <v>296</v>
      </c>
      <c r="H7099" t="inlineStr">
        <is>
          <t>Woodbridge, VA</t>
        </is>
      </c>
      <c r="I7099" t="inlineStr">
        <is>
          <t>Transfer from Virginia Union (2026 portal)</t>
        </is>
      </c>
    </row>
    <row r="7100">
      <c r="A7100" t="inlineStr">
        <is>
          <t>Middle Tennessee</t>
        </is>
      </c>
      <c r="B7100" t="n">
        <v>29</v>
      </c>
      <c r="C7100" t="inlineStr">
        <is>
          <t>Andrew Cross-Adams</t>
        </is>
      </c>
      <c r="D7100" t="inlineStr">
        <is>
          <t>S</t>
        </is>
      </c>
      <c r="E7100" t="inlineStr">
        <is>
          <t>R-Fr</t>
        </is>
      </c>
      <c r="F7100" t="inlineStr">
        <is>
          <t>6'1"</t>
        </is>
      </c>
      <c r="G7100" t="n">
        <v>190</v>
      </c>
      <c r="H7100" t="inlineStr">
        <is>
          <t>Nashville, TN</t>
        </is>
      </c>
    </row>
    <row r="7101">
      <c r="A7101" t="inlineStr">
        <is>
          <t>Middle Tennessee</t>
        </is>
      </c>
      <c r="B7101" t="n">
        <v>33</v>
      </c>
      <c r="C7101" t="inlineStr">
        <is>
          <t>Brooklen Davis</t>
        </is>
      </c>
      <c r="D7101" t="inlineStr">
        <is>
          <t>RB</t>
        </is>
      </c>
      <c r="E7101" t="inlineStr">
        <is>
          <t>R-Fr</t>
        </is>
      </c>
      <c r="F7101" t="inlineStr">
        <is>
          <t>5'10"</t>
        </is>
      </c>
      <c r="G7101" t="n">
        <v>203</v>
      </c>
      <c r="H7101" t="inlineStr">
        <is>
          <t>Nashville, TN</t>
        </is>
      </c>
    </row>
    <row r="7102">
      <c r="A7102" t="inlineStr">
        <is>
          <t>Middle Tennessee</t>
        </is>
      </c>
      <c r="B7102" t="n">
        <v>87</v>
      </c>
      <c r="C7102" t="inlineStr">
        <is>
          <t>Chase Davis</t>
        </is>
      </c>
      <c r="D7102" t="inlineStr">
        <is>
          <t>WR</t>
        </is>
      </c>
      <c r="E7102" t="inlineStr">
        <is>
          <t>R-Fr</t>
        </is>
      </c>
      <c r="F7102" t="inlineStr">
        <is>
          <t>5'8"</t>
        </is>
      </c>
      <c r="G7102" t="n">
        <v>154</v>
      </c>
      <c r="H7102" t="inlineStr">
        <is>
          <t>Houston, TX</t>
        </is>
      </c>
    </row>
    <row r="7103">
      <c r="A7103" t="inlineStr">
        <is>
          <t>Middle Tennessee</t>
        </is>
      </c>
      <c r="B7103" t="n">
        <v>54</v>
      </c>
      <c r="C7103" t="inlineStr">
        <is>
          <t>Connor Dougherty</t>
        </is>
      </c>
      <c r="D7103" t="inlineStr">
        <is>
          <t>LS</t>
        </is>
      </c>
      <c r="E7103" t="inlineStr">
        <is>
          <t>R-Sr</t>
        </is>
      </c>
      <c r="F7103" t="inlineStr">
        <is>
          <t>6'3"</t>
        </is>
      </c>
      <c r="G7103" t="n">
        <v>231</v>
      </c>
      <c r="H7103" t="inlineStr">
        <is>
          <t>Franklin, TN</t>
        </is>
      </c>
    </row>
    <row r="7104">
      <c r="A7104" t="inlineStr">
        <is>
          <t>Middle Tennessee</t>
        </is>
      </c>
      <c r="B7104" t="n">
        <v>58</v>
      </c>
      <c r="C7104" t="inlineStr">
        <is>
          <t>Trevaris Edwards</t>
        </is>
      </c>
      <c r="D7104" t="inlineStr">
        <is>
          <t>OL</t>
        </is>
      </c>
      <c r="E7104" t="inlineStr">
        <is>
          <t>Jr</t>
        </is>
      </c>
      <c r="F7104" t="inlineStr">
        <is>
          <t>6'2"</t>
        </is>
      </c>
      <c r="G7104" t="n">
        <v>307</v>
      </c>
      <c r="H7104" t="inlineStr">
        <is>
          <t>Pensacola, FL</t>
        </is>
      </c>
      <c r="I7104" t="inlineStr">
        <is>
          <t>Transfer from West Florida (2026 portal)</t>
        </is>
      </c>
    </row>
    <row r="7105">
      <c r="A7105" t="inlineStr">
        <is>
          <t>Middle Tennessee</t>
        </is>
      </c>
      <c r="B7105" t="n">
        <v>16</v>
      </c>
      <c r="C7105" t="inlineStr">
        <is>
          <t>Roman Gagliano</t>
        </is>
      </c>
      <c r="D7105" t="inlineStr">
        <is>
          <t>QB</t>
        </is>
      </c>
      <c r="E7105" t="inlineStr">
        <is>
          <t>R-So</t>
        </is>
      </c>
      <c r="F7105" t="inlineStr">
        <is>
          <t>6'3"</t>
        </is>
      </c>
      <c r="G7105" t="n">
        <v>219</v>
      </c>
      <c r="H7105" t="inlineStr">
        <is>
          <t>Opelika, AL</t>
        </is>
      </c>
    </row>
    <row r="7106">
      <c r="A7106" t="inlineStr">
        <is>
          <t>Middle Tennessee</t>
        </is>
      </c>
      <c r="B7106" t="n">
        <v>63</v>
      </c>
      <c r="C7106" t="inlineStr">
        <is>
          <t>Alex Gale</t>
        </is>
      </c>
      <c r="D7106" t="inlineStr">
        <is>
          <t>OL</t>
        </is>
      </c>
      <c r="E7106" t="inlineStr">
        <is>
          <t>R-So</t>
        </is>
      </c>
      <c r="F7106" t="inlineStr">
        <is>
          <t>6'3"</t>
        </is>
      </c>
      <c r="G7106" t="n">
        <v>311</v>
      </c>
      <c r="H7106" t="inlineStr">
        <is>
          <t>Tallahassee, FL</t>
        </is>
      </c>
    </row>
    <row r="7107">
      <c r="A7107" t="inlineStr">
        <is>
          <t>Middle Tennessee</t>
        </is>
      </c>
      <c r="B7107" t="n">
        <v>88</v>
      </c>
      <c r="C7107" t="inlineStr">
        <is>
          <t>Tayvion Galloway</t>
        </is>
      </c>
      <c r="D7107" t="inlineStr">
        <is>
          <t>TE</t>
        </is>
      </c>
      <c r="E7107" t="inlineStr">
        <is>
          <t>R-So</t>
        </is>
      </c>
      <c r="F7107" t="inlineStr">
        <is>
          <t>6'4"</t>
        </is>
      </c>
      <c r="G7107" t="n">
        <v>232</v>
      </c>
      <c r="H7107" t="inlineStr">
        <is>
          <t>Chillicothe, OH</t>
        </is>
      </c>
    </row>
    <row r="7108">
      <c r="A7108" t="inlineStr">
        <is>
          <t>Middle Tennessee</t>
        </is>
      </c>
      <c r="B7108" t="n">
        <v>22</v>
      </c>
      <c r="C7108" t="inlineStr">
        <is>
          <t>Gumbo Gaskins</t>
        </is>
      </c>
      <c r="D7108" t="inlineStr">
        <is>
          <t>CB</t>
        </is>
      </c>
      <c r="E7108" t="inlineStr">
        <is>
          <t>R-Sr</t>
        </is>
      </c>
      <c r="F7108" t="inlineStr">
        <is>
          <t>6'1"</t>
        </is>
      </c>
      <c r="G7108" t="n">
        <v>191</v>
      </c>
      <c r="H7108" t="inlineStr">
        <is>
          <t>Jonesboro, GA</t>
        </is>
      </c>
    </row>
    <row r="7109">
      <c r="A7109" t="inlineStr">
        <is>
          <t>Middle Tennessee</t>
        </is>
      </c>
      <c r="B7109" t="n">
        <v>12</v>
      </c>
      <c r="C7109" t="inlineStr">
        <is>
          <t>Peter Grandjean</t>
        </is>
      </c>
      <c r="D7109" t="inlineStr">
        <is>
          <t>QB</t>
        </is>
      </c>
      <c r="E7109" t="inlineStr">
        <is>
          <t>R-Fr</t>
        </is>
      </c>
      <c r="F7109" t="inlineStr">
        <is>
          <t>6'1"</t>
        </is>
      </c>
      <c r="G7109" t="n">
        <v>185</v>
      </c>
      <c r="H7109" t="inlineStr">
        <is>
          <t>Waco, TX</t>
        </is>
      </c>
    </row>
    <row r="7110">
      <c r="A7110" t="inlineStr">
        <is>
          <t>Middle Tennessee</t>
        </is>
      </c>
      <c r="B7110" t="n">
        <v>41</v>
      </c>
      <c r="C7110" t="inlineStr">
        <is>
          <t>Trashun Griffin</t>
        </is>
      </c>
      <c r="D7110" t="inlineStr">
        <is>
          <t>DE</t>
        </is>
      </c>
      <c r="E7110" t="inlineStr">
        <is>
          <t>R-So</t>
        </is>
      </c>
      <c r="F7110" t="inlineStr">
        <is>
          <t>6'3"</t>
        </is>
      </c>
      <c r="G7110" t="n">
        <v>272</v>
      </c>
      <c r="H7110" t="inlineStr">
        <is>
          <t>Centreville, AL</t>
        </is>
      </c>
      <c r="I7110" t="inlineStr">
        <is>
          <t>Transfer from Troy (2026 portal)</t>
        </is>
      </c>
    </row>
    <row r="7111">
      <c r="A7111" t="inlineStr">
        <is>
          <t>Middle Tennessee</t>
        </is>
      </c>
      <c r="B7111" t="n">
        <v>98</v>
      </c>
      <c r="C7111" t="inlineStr">
        <is>
          <t>Emmanuel Gyamfi</t>
        </is>
      </c>
      <c r="D7111" t="inlineStr">
        <is>
          <t>NT</t>
        </is>
      </c>
      <c r="E7111" t="inlineStr">
        <is>
          <t>Jr</t>
        </is>
      </c>
      <c r="F7111" t="inlineStr">
        <is>
          <t>6'0"</t>
        </is>
      </c>
      <c r="G7111" t="n">
        <v>295</v>
      </c>
      <c r="H7111" t="inlineStr">
        <is>
          <t>Buford, GA</t>
        </is>
      </c>
    </row>
    <row r="7112">
      <c r="A7112" t="inlineStr">
        <is>
          <t>Middle Tennessee</t>
        </is>
      </c>
      <c r="B7112" t="n">
        <v>37</v>
      </c>
      <c r="C7112" t="inlineStr">
        <is>
          <t>Justis Haggard</t>
        </is>
      </c>
      <c r="D7112" t="inlineStr">
        <is>
          <t>S</t>
        </is>
      </c>
      <c r="E7112" t="inlineStr">
        <is>
          <t>Fr</t>
        </is>
      </c>
      <c r="F7112" t="inlineStr">
        <is>
          <t>5'10"</t>
        </is>
      </c>
      <c r="G7112" t="n">
        <v>198</v>
      </c>
      <c r="H7112" t="inlineStr">
        <is>
          <t>Tullahoma, TN</t>
        </is>
      </c>
    </row>
    <row r="7113">
      <c r="A7113" t="inlineStr">
        <is>
          <t>Middle Tennessee</t>
        </is>
      </c>
      <c r="B7113" t="n">
        <v>24</v>
      </c>
      <c r="C7113" t="inlineStr">
        <is>
          <t>Camari Hall</t>
        </is>
      </c>
      <c r="D7113" t="inlineStr">
        <is>
          <t>CB</t>
        </is>
      </c>
      <c r="E7113" t="inlineStr">
        <is>
          <t>So</t>
        </is>
      </c>
      <c r="F7113" t="inlineStr">
        <is>
          <t>5'9"</t>
        </is>
      </c>
      <c r="G7113" t="n">
        <v>184</v>
      </c>
      <c r="H7113" t="inlineStr">
        <is>
          <t>Hollywood, FL</t>
        </is>
      </c>
    </row>
    <row r="7114">
      <c r="A7114" t="inlineStr">
        <is>
          <t>Middle Tennessee</t>
        </is>
      </c>
      <c r="B7114" t="n">
        <v>84</v>
      </c>
      <c r="C7114" t="inlineStr">
        <is>
          <t>Jadin Hambrick</t>
        </is>
      </c>
      <c r="D7114" t="inlineStr">
        <is>
          <t>TE</t>
        </is>
      </c>
      <c r="E7114" t="inlineStr">
        <is>
          <t>Jr</t>
        </is>
      </c>
      <c r="F7114" t="inlineStr">
        <is>
          <t>6'6"</t>
        </is>
      </c>
      <c r="G7114" t="n">
        <v>219</v>
      </c>
      <c r="H7114" t="inlineStr">
        <is>
          <t>Tyler, TX</t>
        </is>
      </c>
    </row>
    <row r="7115">
      <c r="A7115" t="inlineStr">
        <is>
          <t>Middle Tennessee</t>
        </is>
      </c>
      <c r="B7115" t="n">
        <v>59</v>
      </c>
      <c r="C7115" t="inlineStr">
        <is>
          <t>Henry Hamlin</t>
        </is>
      </c>
      <c r="D7115" t="inlineStr">
        <is>
          <t>LS</t>
        </is>
      </c>
      <c r="E7115" t="inlineStr">
        <is>
          <t>R-So</t>
        </is>
      </c>
      <c r="F7115" t="inlineStr">
        <is>
          <t>6'3"</t>
        </is>
      </c>
      <c r="G7115" t="n">
        <v>232</v>
      </c>
      <c r="H7115" t="inlineStr">
        <is>
          <t>Johnson City, TN</t>
        </is>
      </c>
    </row>
    <row r="7116">
      <c r="A7116" t="inlineStr">
        <is>
          <t>Middle Tennessee</t>
        </is>
      </c>
      <c r="B7116" t="n">
        <v>21</v>
      </c>
      <c r="C7116" t="inlineStr">
        <is>
          <t>Jason Hardy</t>
        </is>
      </c>
      <c r="D7116" t="inlineStr">
        <is>
          <t>CB</t>
        </is>
      </c>
      <c r="E7116" t="inlineStr">
        <is>
          <t>R-Sr</t>
        </is>
      </c>
      <c r="F7116" t="inlineStr">
        <is>
          <t>6'1"</t>
        </is>
      </c>
      <c r="G7116" t="n">
        <v>183</v>
      </c>
      <c r="H7116" t="inlineStr">
        <is>
          <t>Detroit, MI</t>
        </is>
      </c>
      <c r="I7116" t="inlineStr">
        <is>
          <t>Transfer from Grand Valley State (2026 portal)</t>
        </is>
      </c>
    </row>
    <row r="7117">
      <c r="A7117" t="inlineStr">
        <is>
          <t>Middle Tennessee</t>
        </is>
      </c>
      <c r="B7117" t="n">
        <v>91</v>
      </c>
      <c r="C7117" t="inlineStr">
        <is>
          <t>Felix Hixon</t>
        </is>
      </c>
      <c r="D7117" t="inlineStr">
        <is>
          <t>NT</t>
        </is>
      </c>
      <c r="E7117" t="inlineStr">
        <is>
          <t>R-Sr</t>
        </is>
      </c>
      <c r="F7117" t="inlineStr">
        <is>
          <t>6'1"</t>
        </is>
      </c>
      <c r="G7117" t="n">
        <v>306</v>
      </c>
      <c r="H7117" t="inlineStr">
        <is>
          <t>Jackson, GA</t>
        </is>
      </c>
    </row>
    <row r="7118">
      <c r="A7118" t="inlineStr">
        <is>
          <t>Middle Tennessee</t>
        </is>
      </c>
      <c r="B7118" t="n">
        <v>81</v>
      </c>
      <c r="C7118" t="inlineStr">
        <is>
          <t>Wilson Hodges</t>
        </is>
      </c>
      <c r="D7118" t="inlineStr">
        <is>
          <t>TE</t>
        </is>
      </c>
      <c r="E7118" t="inlineStr">
        <is>
          <t>R-Fr</t>
        </is>
      </c>
      <c r="F7118" t="inlineStr">
        <is>
          <t>6'4"</t>
        </is>
      </c>
      <c r="G7118" t="n">
        <v>251</v>
      </c>
      <c r="H7118" t="inlineStr">
        <is>
          <t>Montgomery, AL</t>
        </is>
      </c>
    </row>
    <row r="7119">
      <c r="A7119" t="inlineStr">
        <is>
          <t>Middle Tennessee</t>
        </is>
      </c>
      <c r="B7119" t="n">
        <v>27</v>
      </c>
      <c r="C7119" t="inlineStr">
        <is>
          <t>Jalen Jackson</t>
        </is>
      </c>
      <c r="D7119" t="inlineStr">
        <is>
          <t>CB</t>
        </is>
      </c>
      <c r="E7119" t="inlineStr">
        <is>
          <t>R-So</t>
        </is>
      </c>
      <c r="F7119" t="inlineStr">
        <is>
          <t>6'3"</t>
        </is>
      </c>
      <c r="G7119" t="n">
        <v>188</v>
      </c>
      <c r="H7119" t="inlineStr">
        <is>
          <t>Nashville, TN</t>
        </is>
      </c>
    </row>
    <row r="7120">
      <c r="A7120" t="inlineStr">
        <is>
          <t>Middle Tennessee</t>
        </is>
      </c>
      <c r="B7120" t="n">
        <v>62</v>
      </c>
      <c r="C7120" t="inlineStr">
        <is>
          <t>Tim Jacobs</t>
        </is>
      </c>
      <c r="D7120" t="inlineStr">
        <is>
          <t>OL</t>
        </is>
      </c>
      <c r="E7120" t="inlineStr">
        <is>
          <t>Jr</t>
        </is>
      </c>
      <c r="F7120" t="inlineStr">
        <is>
          <t>6'4"</t>
        </is>
      </c>
      <c r="G7120" t="n">
        <v>309</v>
      </c>
      <c r="H7120" t="inlineStr">
        <is>
          <t>Columbus, OH</t>
        </is>
      </c>
    </row>
    <row r="7121">
      <c r="A7121" t="inlineStr">
        <is>
          <t>Middle Tennessee</t>
        </is>
      </c>
      <c r="B7121" t="n">
        <v>61</v>
      </c>
      <c r="C7121" t="inlineStr">
        <is>
          <t>Otto Janse Van Rensburg</t>
        </is>
      </c>
      <c r="D7121" t="inlineStr">
        <is>
          <t>OL</t>
        </is>
      </c>
      <c r="E7121" t="inlineStr">
        <is>
          <t>So</t>
        </is>
      </c>
      <c r="F7121" t="inlineStr">
        <is>
          <t>6'4"</t>
        </is>
      </c>
      <c r="G7121" t="n">
        <v>304</v>
      </c>
      <c r="H7121" t="inlineStr">
        <is>
          <t>Sevierville, TN</t>
        </is>
      </c>
    </row>
    <row r="7122">
      <c r="A7122" t="inlineStr">
        <is>
          <t>Middle Tennessee</t>
        </is>
      </c>
      <c r="B7122" t="n">
        <v>32</v>
      </c>
      <c r="C7122" t="inlineStr">
        <is>
          <t>Jonas Jimerson</t>
        </is>
      </c>
      <c r="D7122" t="inlineStr">
        <is>
          <t>OLB</t>
        </is>
      </c>
      <c r="E7122" t="inlineStr">
        <is>
          <t>Fr</t>
        </is>
      </c>
      <c r="F7122" t="inlineStr">
        <is>
          <t>6'4"</t>
        </is>
      </c>
      <c r="G7122" t="n">
        <v>210</v>
      </c>
      <c r="H7122" t="inlineStr">
        <is>
          <t>Memphis, TN</t>
        </is>
      </c>
    </row>
    <row r="7123">
      <c r="A7123" t="inlineStr">
        <is>
          <t>Middle Tennessee</t>
        </is>
      </c>
      <c r="B7123" t="n">
        <v>11</v>
      </c>
      <c r="C7123" t="inlineStr">
        <is>
          <t>James Johnson</t>
        </is>
      </c>
      <c r="D7123" t="inlineStr">
        <is>
          <t>S</t>
        </is>
      </c>
      <c r="E7123" t="inlineStr">
        <is>
          <t>So</t>
        </is>
      </c>
      <c r="F7123" t="inlineStr">
        <is>
          <t>5'10"</t>
        </is>
      </c>
      <c r="G7123" t="n">
        <v>200</v>
      </c>
      <c r="H7123" t="inlineStr">
        <is>
          <t>Douglasville, GA</t>
        </is>
      </c>
      <c r="I7123" t="inlineStr">
        <is>
          <t>Transfer from USC (2026 portal)</t>
        </is>
      </c>
    </row>
    <row r="7124">
      <c r="A7124" t="inlineStr">
        <is>
          <t>Middle Tennessee</t>
        </is>
      </c>
      <c r="B7124" t="n">
        <v>46</v>
      </c>
      <c r="C7124" t="inlineStr">
        <is>
          <t>Reggie Johnson</t>
        </is>
      </c>
      <c r="D7124" t="inlineStr">
        <is>
          <t>OLB</t>
        </is>
      </c>
      <c r="E7124" t="inlineStr">
        <is>
          <t>R-Sr</t>
        </is>
      </c>
      <c r="F7124" t="inlineStr">
        <is>
          <t>6'3"</t>
        </is>
      </c>
      <c r="G7124" t="n">
        <v>258</v>
      </c>
      <c r="H7124" t="inlineStr">
        <is>
          <t>Los Angeles, CA</t>
        </is>
      </c>
    </row>
    <row r="7125">
      <c r="A7125" t="inlineStr">
        <is>
          <t>Middle Tennessee</t>
        </is>
      </c>
      <c r="B7125" t="n">
        <v>6</v>
      </c>
      <c r="C7125" t="inlineStr">
        <is>
          <t>AJ Jones</t>
        </is>
      </c>
      <c r="D7125" t="inlineStr">
        <is>
          <t>WR</t>
        </is>
      </c>
      <c r="E7125" t="inlineStr">
        <is>
          <t>R-Sr</t>
        </is>
      </c>
      <c r="F7125" t="inlineStr">
        <is>
          <t>6'4"</t>
        </is>
      </c>
      <c r="G7125" t="n">
        <v>208</v>
      </c>
      <c r="H7125" t="inlineStr">
        <is>
          <t>Ontario, CA</t>
        </is>
      </c>
    </row>
    <row r="7126">
      <c r="A7126" t="inlineStr">
        <is>
          <t>Middle Tennessee</t>
        </is>
      </c>
      <c r="B7126" t="n">
        <v>35</v>
      </c>
      <c r="C7126" t="inlineStr">
        <is>
          <t>Ashton Jones</t>
        </is>
      </c>
      <c r="D7126" t="inlineStr">
        <is>
          <t>RB</t>
        </is>
      </c>
      <c r="E7126" t="inlineStr">
        <is>
          <t>R-So</t>
        </is>
      </c>
      <c r="F7126" t="inlineStr">
        <is>
          <t>5'8"</t>
        </is>
      </c>
      <c r="G7126" t="n">
        <v>194</v>
      </c>
      <c r="H7126" t="inlineStr">
        <is>
          <t>Nashville, TN</t>
        </is>
      </c>
    </row>
    <row r="7127">
      <c r="A7127" t="inlineStr">
        <is>
          <t>Middle Tennessee</t>
        </is>
      </c>
      <c r="B7127" t="n">
        <v>53</v>
      </c>
      <c r="C7127" t="inlineStr">
        <is>
          <t>Roman Jones</t>
        </is>
      </c>
      <c r="D7127" t="inlineStr">
        <is>
          <t>OL</t>
        </is>
      </c>
      <c r="E7127" t="inlineStr">
        <is>
          <t>R-Fr</t>
        </is>
      </c>
      <c r="F7127" t="inlineStr">
        <is>
          <t>6'2"</t>
        </is>
      </c>
      <c r="G7127" t="n">
        <v>261</v>
      </c>
      <c r="H7127" t="inlineStr">
        <is>
          <t>Brentwood, TN</t>
        </is>
      </c>
    </row>
    <row r="7128">
      <c r="A7128" t="inlineStr">
        <is>
          <t>Middle Tennessee</t>
        </is>
      </c>
      <c r="B7128" t="n">
        <v>96</v>
      </c>
      <c r="C7128" t="inlineStr">
        <is>
          <t>Wyatt Joyce</t>
        </is>
      </c>
      <c r="D7128" t="inlineStr">
        <is>
          <t>PK</t>
        </is>
      </c>
      <c r="E7128" t="inlineStr">
        <is>
          <t>R-Jr</t>
        </is>
      </c>
      <c r="F7128" t="inlineStr">
        <is>
          <t>5'10"</t>
        </is>
      </c>
      <c r="G7128" t="n">
        <v>170</v>
      </c>
      <c r="H7128" t="inlineStr">
        <is>
          <t>Lewisburg, TN</t>
        </is>
      </c>
    </row>
    <row r="7129">
      <c r="A7129" t="inlineStr">
        <is>
          <t>Middle Tennessee</t>
        </is>
      </c>
      <c r="B7129" t="n">
        <v>43</v>
      </c>
      <c r="C7129" t="inlineStr">
        <is>
          <t>Christopher Kaup</t>
        </is>
      </c>
      <c r="D7129" t="inlineStr">
        <is>
          <t>WR</t>
        </is>
      </c>
      <c r="E7129" t="inlineStr">
        <is>
          <t>R-So</t>
        </is>
      </c>
      <c r="F7129" t="inlineStr">
        <is>
          <t>6'2"</t>
        </is>
      </c>
      <c r="G7129" t="n">
        <v>184</v>
      </c>
      <c r="H7129" t="inlineStr">
        <is>
          <t>Chicago, IL</t>
        </is>
      </c>
    </row>
    <row r="7130">
      <c r="A7130" t="inlineStr">
        <is>
          <t>Middle Tennessee</t>
        </is>
      </c>
      <c r="B7130" t="n">
        <v>38</v>
      </c>
      <c r="C7130" t="inlineStr">
        <is>
          <t>Locke Kennedy</t>
        </is>
      </c>
      <c r="D7130" t="inlineStr">
        <is>
          <t>S</t>
        </is>
      </c>
      <c r="E7130" t="inlineStr">
        <is>
          <t>So</t>
        </is>
      </c>
      <c r="F7130" t="inlineStr">
        <is>
          <t>6'3"</t>
        </is>
      </c>
      <c r="G7130" t="n">
        <v>209</v>
      </c>
      <c r="H7130" t="inlineStr">
        <is>
          <t>Franklin, TN</t>
        </is>
      </c>
    </row>
    <row r="7131">
      <c r="A7131" t="inlineStr">
        <is>
          <t>Middle Tennessee</t>
        </is>
      </c>
      <c r="B7131" t="n">
        <v>3</v>
      </c>
      <c r="C7131" t="inlineStr">
        <is>
          <t>Cam'ron Lacy</t>
        </is>
      </c>
      <c r="D7131" t="inlineStr">
        <is>
          <t>WR</t>
        </is>
      </c>
      <c r="E7131" t="inlineStr">
        <is>
          <t>R-Jr</t>
        </is>
      </c>
      <c r="F7131" t="inlineStr">
        <is>
          <t>5'8"</t>
        </is>
      </c>
      <c r="G7131" t="n">
        <v>164</v>
      </c>
      <c r="H7131" t="inlineStr">
        <is>
          <t>Toccoa, GA</t>
        </is>
      </c>
    </row>
    <row r="7132">
      <c r="A7132" t="inlineStr">
        <is>
          <t>Middle Tennessee</t>
        </is>
      </c>
      <c r="B7132" t="n">
        <v>78</v>
      </c>
      <c r="C7132" t="inlineStr">
        <is>
          <t>Kyle Larkin</t>
        </is>
      </c>
      <c r="D7132" t="inlineStr">
        <is>
          <t>OL</t>
        </is>
      </c>
      <c r="E7132" t="inlineStr">
        <is>
          <t>R-Fr</t>
        </is>
      </c>
      <c r="F7132" t="inlineStr">
        <is>
          <t>6'6"</t>
        </is>
      </c>
      <c r="G7132" t="n">
        <v>314</v>
      </c>
      <c r="H7132" t="inlineStr">
        <is>
          <t>Brentwood, TN</t>
        </is>
      </c>
    </row>
    <row r="7133">
      <c r="A7133" t="inlineStr">
        <is>
          <t>Middle Tennessee</t>
        </is>
      </c>
      <c r="B7133" t="n">
        <v>30</v>
      </c>
      <c r="C7133" t="inlineStr">
        <is>
          <t>Robert Lathon Jr.</t>
        </is>
      </c>
      <c r="D7133" t="inlineStr">
        <is>
          <t>RB</t>
        </is>
      </c>
      <c r="E7133" t="inlineStr">
        <is>
          <t>Fr</t>
        </is>
      </c>
      <c r="F7133" t="inlineStr">
        <is>
          <t>5'11"</t>
        </is>
      </c>
      <c r="G7133" t="n">
        <v>205</v>
      </c>
      <c r="H7133" t="inlineStr">
        <is>
          <t>Columbus, OH</t>
        </is>
      </c>
    </row>
    <row r="7134">
      <c r="A7134" t="inlineStr">
        <is>
          <t>Middle Tennessee</t>
        </is>
      </c>
      <c r="B7134" t="n">
        <v>12</v>
      </c>
      <c r="C7134" t="inlineStr">
        <is>
          <t>Ricky Lee</t>
        </is>
      </c>
      <c r="D7134" t="inlineStr">
        <is>
          <t>CB</t>
        </is>
      </c>
      <c r="E7134" t="inlineStr">
        <is>
          <t>R-Jr</t>
        </is>
      </c>
      <c r="F7134" t="inlineStr">
        <is>
          <t>5'10"</t>
        </is>
      </c>
      <c r="G7134" t="n">
        <v>166</v>
      </c>
      <c r="H7134" t="inlineStr">
        <is>
          <t>Atlanta, GA</t>
        </is>
      </c>
      <c r="I7134" t="inlineStr">
        <is>
          <t>Transfer from Sacramento State (2026 portal)</t>
        </is>
      </c>
    </row>
    <row r="7135">
      <c r="A7135" t="inlineStr">
        <is>
          <t>Middle Tennessee</t>
        </is>
      </c>
      <c r="B7135" t="n">
        <v>53</v>
      </c>
      <c r="C7135" t="inlineStr">
        <is>
          <t>Braxton Lillis</t>
        </is>
      </c>
      <c r="D7135" t="inlineStr">
        <is>
          <t>ILB</t>
        </is>
      </c>
      <c r="E7135" t="inlineStr">
        <is>
          <t>Fr</t>
        </is>
      </c>
      <c r="F7135" t="inlineStr">
        <is>
          <t>6'2"</t>
        </is>
      </c>
      <c r="G7135" t="n">
        <v>215</v>
      </c>
      <c r="H7135" t="inlineStr">
        <is>
          <t>Murfreesboro, TN</t>
        </is>
      </c>
    </row>
    <row r="7136">
      <c r="A7136" t="inlineStr">
        <is>
          <t>Middle Tennessee</t>
        </is>
      </c>
      <c r="B7136" t="n">
        <v>92</v>
      </c>
      <c r="C7136" t="inlineStr">
        <is>
          <t>Ashton Logan</t>
        </is>
      </c>
      <c r="D7136" t="inlineStr">
        <is>
          <t>P</t>
        </is>
      </c>
      <c r="E7136" t="inlineStr">
        <is>
          <t>R-Sr</t>
        </is>
      </c>
      <c r="F7136" t="inlineStr">
        <is>
          <t>6'2"</t>
        </is>
      </c>
      <c r="G7136" t="n">
        <v>209</v>
      </c>
      <c r="H7136" t="inlineStr">
        <is>
          <t>Anaheim Hills, CA</t>
        </is>
      </c>
    </row>
    <row r="7137">
      <c r="A7137" t="inlineStr">
        <is>
          <t>Middle Tennessee</t>
        </is>
      </c>
      <c r="B7137" t="n">
        <v>33</v>
      </c>
      <c r="C7137" t="inlineStr">
        <is>
          <t>Malik Love</t>
        </is>
      </c>
      <c r="D7137" t="inlineStr">
        <is>
          <t>OLB</t>
        </is>
      </c>
      <c r="E7137" t="inlineStr">
        <is>
          <t>R-So</t>
        </is>
      </c>
      <c r="F7137" t="inlineStr">
        <is>
          <t>6'4"</t>
        </is>
      </c>
      <c r="G7137" t="n">
        <v>227</v>
      </c>
      <c r="H7137" t="inlineStr">
        <is>
          <t>McDonough, GA</t>
        </is>
      </c>
    </row>
    <row r="7138">
      <c r="A7138" t="inlineStr">
        <is>
          <t>Middle Tennessee</t>
        </is>
      </c>
      <c r="B7138" t="n">
        <v>47</v>
      </c>
      <c r="C7138" t="inlineStr">
        <is>
          <t>Sawyer Lovvorn</t>
        </is>
      </c>
      <c r="D7138" t="inlineStr">
        <is>
          <t>TE</t>
        </is>
      </c>
      <c r="E7138" t="inlineStr">
        <is>
          <t>R-So</t>
        </is>
      </c>
      <c r="F7138" t="inlineStr">
        <is>
          <t>6'0"</t>
        </is>
      </c>
      <c r="G7138" t="n">
        <v>224</v>
      </c>
      <c r="H7138" t="inlineStr">
        <is>
          <t>Shelbyville, TN</t>
        </is>
      </c>
    </row>
    <row r="7139">
      <c r="A7139" t="inlineStr">
        <is>
          <t>Middle Tennessee</t>
        </is>
      </c>
      <c r="B7139" t="n">
        <v>2</v>
      </c>
      <c r="C7139" t="inlineStr">
        <is>
          <t>Jackson Lowe</t>
        </is>
      </c>
      <c r="D7139" t="inlineStr">
        <is>
          <t>CB</t>
        </is>
      </c>
      <c r="E7139" t="inlineStr">
        <is>
          <t>R-So</t>
        </is>
      </c>
      <c r="F7139" t="inlineStr">
        <is>
          <t>6'1"</t>
        </is>
      </c>
      <c r="G7139" t="n">
        <v>198</v>
      </c>
      <c r="H7139" t="inlineStr">
        <is>
          <t>Brentwood, TN</t>
        </is>
      </c>
    </row>
    <row r="7140">
      <c r="A7140" t="inlineStr">
        <is>
          <t>Middle Tennessee</t>
        </is>
      </c>
      <c r="B7140" t="n">
        <v>17</v>
      </c>
      <c r="C7140" t="inlineStr">
        <is>
          <t>Jayson Lowe</t>
        </is>
      </c>
      <c r="D7140" t="inlineStr">
        <is>
          <t>ILB</t>
        </is>
      </c>
      <c r="E7140" t="inlineStr">
        <is>
          <t>R-Jr</t>
        </is>
      </c>
      <c r="F7140" t="inlineStr">
        <is>
          <t>6'1"</t>
        </is>
      </c>
      <c r="G7140" t="n">
        <v>217</v>
      </c>
      <c r="H7140" t="inlineStr">
        <is>
          <t>Brentwood, TN</t>
        </is>
      </c>
    </row>
    <row r="7141">
      <c r="A7141" t="inlineStr">
        <is>
          <t>Middle Tennessee</t>
        </is>
      </c>
      <c r="B7141" t="n">
        <v>17</v>
      </c>
      <c r="C7141" t="inlineStr">
        <is>
          <t>Bryson Maddox</t>
        </is>
      </c>
      <c r="D7141" t="inlineStr">
        <is>
          <t>WR</t>
        </is>
      </c>
      <c r="E7141" t="inlineStr">
        <is>
          <t>Fr</t>
        </is>
      </c>
      <c r="F7141" t="inlineStr">
        <is>
          <t>6'4"</t>
        </is>
      </c>
      <c r="G7141" t="n">
        <v>180</v>
      </c>
      <c r="H7141" t="inlineStr">
        <is>
          <t>Clinton, TN</t>
        </is>
      </c>
    </row>
    <row r="7142">
      <c r="A7142" t="inlineStr">
        <is>
          <t>Middle Tennessee</t>
        </is>
      </c>
      <c r="B7142" t="n">
        <v>31</v>
      </c>
      <c r="C7142" t="inlineStr">
        <is>
          <t>Mathias Malaki-Donaldson</t>
        </is>
      </c>
      <c r="D7142" t="inlineStr">
        <is>
          <t>OLB</t>
        </is>
      </c>
      <c r="E7142" t="inlineStr">
        <is>
          <t>R-Sr</t>
        </is>
      </c>
      <c r="F7142" t="inlineStr">
        <is>
          <t>6'5"</t>
        </is>
      </c>
      <c r="G7142" t="n">
        <v>225</v>
      </c>
      <c r="H7142" t="inlineStr">
        <is>
          <t>Baldwin Village, CA</t>
        </is>
      </c>
    </row>
    <row r="7143">
      <c r="A7143" t="inlineStr">
        <is>
          <t>Middle Tennessee</t>
        </is>
      </c>
      <c r="B7143" t="n">
        <v>10</v>
      </c>
      <c r="C7143" t="inlineStr">
        <is>
          <t>Mason Mallory</t>
        </is>
      </c>
      <c r="D7143" t="inlineStr">
        <is>
          <t>QB</t>
        </is>
      </c>
      <c r="E7143" t="inlineStr">
        <is>
          <t>Fr</t>
        </is>
      </c>
      <c r="F7143" t="inlineStr">
        <is>
          <t>6'1"</t>
        </is>
      </c>
      <c r="G7143" t="n">
        <v>203</v>
      </c>
      <c r="H7143" t="inlineStr">
        <is>
          <t>Delray Beach, FL</t>
        </is>
      </c>
    </row>
    <row r="7144">
      <c r="A7144" t="inlineStr">
        <is>
          <t>Middle Tennessee</t>
        </is>
      </c>
      <c r="B7144" t="n">
        <v>48</v>
      </c>
      <c r="C7144" t="inlineStr">
        <is>
          <t>Darnell Malpress</t>
        </is>
      </c>
      <c r="D7144" t="inlineStr">
        <is>
          <t>OLB</t>
        </is>
      </c>
      <c r="E7144" t="inlineStr">
        <is>
          <t>R-Fr</t>
        </is>
      </c>
      <c r="F7144" t="inlineStr">
        <is>
          <t>6'3"</t>
        </is>
      </c>
      <c r="G7144" t="n">
        <v>229</v>
      </c>
      <c r="H7144" t="inlineStr">
        <is>
          <t>Jacksonville, FL</t>
        </is>
      </c>
    </row>
    <row r="7145">
      <c r="A7145" t="inlineStr">
        <is>
          <t>Middle Tennessee</t>
        </is>
      </c>
      <c r="B7145" t="n">
        <v>8</v>
      </c>
      <c r="C7145" t="inlineStr">
        <is>
          <t>Antonio Martin</t>
        </is>
      </c>
      <c r="D7145" t="inlineStr">
        <is>
          <t>RB</t>
        </is>
      </c>
      <c r="E7145" t="inlineStr">
        <is>
          <t>R-Sr</t>
        </is>
      </c>
      <c r="F7145" t="inlineStr">
        <is>
          <t>5'10"</t>
        </is>
      </c>
      <c r="G7145" t="n">
        <v>240</v>
      </c>
      <c r="H7145" t="inlineStr">
        <is>
          <t>Atlanta, GA</t>
        </is>
      </c>
      <c r="I7145" t="inlineStr">
        <is>
          <t>Transfer from Kansas State (2026 portal)</t>
        </is>
      </c>
    </row>
    <row r="7146">
      <c r="A7146" t="inlineStr">
        <is>
          <t>Middle Tennessee</t>
        </is>
      </c>
      <c r="B7146" t="n">
        <v>56</v>
      </c>
      <c r="C7146" t="inlineStr">
        <is>
          <t>Ean Matusek</t>
        </is>
      </c>
      <c r="D7146" t="inlineStr">
        <is>
          <t>LS</t>
        </is>
      </c>
      <c r="E7146" t="inlineStr">
        <is>
          <t>R-Fr</t>
        </is>
      </c>
      <c r="F7146" t="inlineStr">
        <is>
          <t>6'0"</t>
        </is>
      </c>
      <c r="G7146" t="n">
        <v>223</v>
      </c>
      <c r="H7146" t="inlineStr">
        <is>
          <t>Shelbyville, TN</t>
        </is>
      </c>
    </row>
    <row r="7147">
      <c r="A7147" t="inlineStr">
        <is>
          <t>Middle Tennessee</t>
        </is>
      </c>
      <c r="B7147" t="n">
        <v>5</v>
      </c>
      <c r="C7147" t="inlineStr">
        <is>
          <t>Dyson McCutcheon</t>
        </is>
      </c>
      <c r="D7147" t="inlineStr">
        <is>
          <t>CB</t>
        </is>
      </c>
      <c r="E7147" t="inlineStr">
        <is>
          <t>Gr</t>
        </is>
      </c>
      <c r="F7147" t="inlineStr">
        <is>
          <t>5'9"</t>
        </is>
      </c>
      <c r="G7147" t="n">
        <v>181</v>
      </c>
      <c r="H7147" t="inlineStr">
        <is>
          <t>Claremont, CA</t>
        </is>
      </c>
      <c r="I7147" t="inlineStr">
        <is>
          <t>Transfer from Washington (2026 portal)</t>
        </is>
      </c>
    </row>
    <row r="7148">
      <c r="A7148" t="inlineStr">
        <is>
          <t>Middle Tennessee</t>
        </is>
      </c>
      <c r="B7148" t="n">
        <v>23</v>
      </c>
      <c r="C7148" t="inlineStr">
        <is>
          <t>KJ Miniefield</t>
        </is>
      </c>
      <c r="D7148" t="inlineStr">
        <is>
          <t>CB</t>
        </is>
      </c>
      <c r="E7148" t="inlineStr">
        <is>
          <t>R-Jr</t>
        </is>
      </c>
      <c r="F7148" t="inlineStr">
        <is>
          <t>5'11"</t>
        </is>
      </c>
      <c r="G7148" t="n">
        <v>175</v>
      </c>
      <c r="H7148" t="inlineStr">
        <is>
          <t>Chandler, AZ</t>
        </is>
      </c>
    </row>
    <row r="7149">
      <c r="A7149" t="inlineStr">
        <is>
          <t>Middle Tennessee</t>
        </is>
      </c>
      <c r="B7149" t="n">
        <v>79</v>
      </c>
      <c r="C7149" t="inlineStr">
        <is>
          <t>Jack Mohlman</t>
        </is>
      </c>
      <c r="D7149" t="inlineStr">
        <is>
          <t>OL</t>
        </is>
      </c>
      <c r="E7149" t="inlineStr">
        <is>
          <t>Fr</t>
        </is>
      </c>
      <c r="F7149" t="inlineStr">
        <is>
          <t>6'5"</t>
        </is>
      </c>
      <c r="G7149" t="n">
        <v>270</v>
      </c>
      <c r="H7149" t="inlineStr">
        <is>
          <t>Ponte Vedra, FL</t>
        </is>
      </c>
    </row>
    <row r="7150">
      <c r="A7150" t="inlineStr">
        <is>
          <t>Middle Tennessee</t>
        </is>
      </c>
      <c r="B7150" t="n">
        <v>80</v>
      </c>
      <c r="C7150" t="inlineStr">
        <is>
          <t>Zaidyn Moore</t>
        </is>
      </c>
      <c r="D7150" t="inlineStr">
        <is>
          <t>WR</t>
        </is>
      </c>
      <c r="E7150" t="inlineStr">
        <is>
          <t>R-So</t>
        </is>
      </c>
      <c r="F7150" t="inlineStr">
        <is>
          <t>5'10"</t>
        </is>
      </c>
      <c r="G7150" t="n">
        <v>194</v>
      </c>
      <c r="H7150" t="inlineStr">
        <is>
          <t>LaVergne, TN</t>
        </is>
      </c>
    </row>
    <row r="7151">
      <c r="A7151" t="inlineStr">
        <is>
          <t>Middle Tennessee</t>
        </is>
      </c>
      <c r="B7151" t="n">
        <v>96</v>
      </c>
      <c r="C7151" t="inlineStr">
        <is>
          <t>Christien Moreau</t>
        </is>
      </c>
      <c r="D7151" t="inlineStr">
        <is>
          <t>DT</t>
        </is>
      </c>
      <c r="E7151" t="inlineStr">
        <is>
          <t>Fr</t>
        </is>
      </c>
      <c r="F7151" t="inlineStr">
        <is>
          <t>6'1"</t>
        </is>
      </c>
      <c r="G7151" t="n">
        <v>290</v>
      </c>
      <c r="H7151" t="inlineStr">
        <is>
          <t>Miramar, FL</t>
        </is>
      </c>
    </row>
    <row r="7152">
      <c r="A7152" t="inlineStr">
        <is>
          <t>Middle Tennessee</t>
        </is>
      </c>
      <c r="B7152" t="n">
        <v>50</v>
      </c>
      <c r="C7152" t="inlineStr">
        <is>
          <t>Chris Moreno</t>
        </is>
      </c>
      <c r="D7152" t="inlineStr">
        <is>
          <t>OL</t>
        </is>
      </c>
      <c r="E7152" t="inlineStr">
        <is>
          <t>R-Jr</t>
        </is>
      </c>
      <c r="F7152" t="inlineStr">
        <is>
          <t>6'1"</t>
        </is>
      </c>
      <c r="G7152" t="n">
        <v>318</v>
      </c>
      <c r="H7152" t="inlineStr">
        <is>
          <t>Newark, NJ</t>
        </is>
      </c>
      <c r="I7152" t="inlineStr">
        <is>
          <t>Transfer from Monmouth (2026 portal)</t>
        </is>
      </c>
    </row>
    <row r="7153">
      <c r="A7153" t="inlineStr">
        <is>
          <t>Middle Tennessee</t>
        </is>
      </c>
      <c r="B7153" t="n">
        <v>7</v>
      </c>
      <c r="C7153" t="inlineStr">
        <is>
          <t>Christofer Noble</t>
        </is>
      </c>
      <c r="D7153" t="inlineStr">
        <is>
          <t>S</t>
        </is>
      </c>
      <c r="E7153" t="inlineStr">
        <is>
          <t>So</t>
        </is>
      </c>
      <c r="F7153" t="inlineStr">
        <is>
          <t>6'2"</t>
        </is>
      </c>
      <c r="G7153" t="n">
        <v>206</v>
      </c>
      <c r="H7153" t="inlineStr">
        <is>
          <t>Kankakee, IL</t>
        </is>
      </c>
    </row>
    <row r="7154">
      <c r="A7154" t="inlineStr">
        <is>
          <t>Middle Tennessee</t>
        </is>
      </c>
      <c r="B7154" t="n">
        <v>60</v>
      </c>
      <c r="C7154" t="inlineStr">
        <is>
          <t>Charlie Oltremari</t>
        </is>
      </c>
      <c r="D7154" t="inlineStr">
        <is>
          <t>LS</t>
        </is>
      </c>
      <c r="E7154" t="inlineStr">
        <is>
          <t>Fr</t>
        </is>
      </c>
      <c r="F7154" t="inlineStr">
        <is>
          <t>6'3"</t>
        </is>
      </c>
      <c r="G7154" t="n">
        <v>225</v>
      </c>
      <c r="H7154" t="inlineStr">
        <is>
          <t>Germantown, TN</t>
        </is>
      </c>
    </row>
    <row r="7155">
      <c r="A7155" t="inlineStr">
        <is>
          <t>Middle Tennessee</t>
        </is>
      </c>
      <c r="B7155" t="n">
        <v>4</v>
      </c>
      <c r="C7155" t="inlineStr">
        <is>
          <t>Tyree Patterson</t>
        </is>
      </c>
      <c r="D7155" t="inlineStr">
        <is>
          <t>WR</t>
        </is>
      </c>
      <c r="E7155" t="inlineStr">
        <is>
          <t>R-Jr</t>
        </is>
      </c>
      <c r="F7155" t="inlineStr">
        <is>
          <t>6'1"</t>
        </is>
      </c>
      <c r="G7155" t="n">
        <v>198</v>
      </c>
      <c r="H7155" t="inlineStr">
        <is>
          <t>Eustis, FL</t>
        </is>
      </c>
    </row>
    <row r="7156">
      <c r="A7156" t="inlineStr">
        <is>
          <t>Middle Tennessee</t>
        </is>
      </c>
      <c r="B7156" t="n">
        <v>83</v>
      </c>
      <c r="C7156" t="inlineStr">
        <is>
          <t>Koraun Perdue</t>
        </is>
      </c>
      <c r="D7156" t="inlineStr">
        <is>
          <t>TE</t>
        </is>
      </c>
      <c r="E7156" t="inlineStr">
        <is>
          <t>Gr</t>
        </is>
      </c>
      <c r="F7156" t="inlineStr">
        <is>
          <t>6'6"</t>
        </is>
      </c>
      <c r="G7156" t="n">
        <v>232</v>
      </c>
      <c r="H7156" t="inlineStr">
        <is>
          <t>Cincinnati, OH</t>
        </is>
      </c>
    </row>
    <row r="7157">
      <c r="A7157" t="inlineStr">
        <is>
          <t>Middle Tennessee</t>
        </is>
      </c>
      <c r="B7157" t="n">
        <v>39</v>
      </c>
      <c r="C7157" t="inlineStr">
        <is>
          <t>Evan Poticher</t>
        </is>
      </c>
      <c r="D7157" t="inlineStr">
        <is>
          <t>TE</t>
        </is>
      </c>
      <c r="E7157" t="inlineStr">
        <is>
          <t>Jr</t>
        </is>
      </c>
      <c r="F7157" t="inlineStr">
        <is>
          <t>6'2"</t>
        </is>
      </c>
      <c r="G7157" t="n">
        <v>246</v>
      </c>
      <c r="H7157" t="inlineStr">
        <is>
          <t>Kodak, TN</t>
        </is>
      </c>
    </row>
    <row r="7158">
      <c r="A7158" t="inlineStr">
        <is>
          <t>Middle Tennessee</t>
        </is>
      </c>
      <c r="B7158" t="n">
        <v>36</v>
      </c>
      <c r="C7158" t="inlineStr">
        <is>
          <t>Chris Ragans</t>
        </is>
      </c>
      <c r="D7158" t="inlineStr">
        <is>
          <t>CB</t>
        </is>
      </c>
      <c r="E7158" t="inlineStr">
        <is>
          <t>R-Fr</t>
        </is>
      </c>
      <c r="F7158" t="inlineStr">
        <is>
          <t>6'0"</t>
        </is>
      </c>
      <c r="G7158" t="n">
        <v>173</v>
      </c>
      <c r="H7158" t="inlineStr">
        <is>
          <t>Hopkinsville, KY</t>
        </is>
      </c>
    </row>
    <row r="7159">
      <c r="A7159" t="inlineStr">
        <is>
          <t>Middle Tennessee</t>
        </is>
      </c>
      <c r="B7159" t="n">
        <v>49</v>
      </c>
      <c r="C7159" t="inlineStr">
        <is>
          <t>Tiyyan Robinson</t>
        </is>
      </c>
      <c r="D7159" t="inlineStr">
        <is>
          <t>DE</t>
        </is>
      </c>
      <c r="E7159" t="inlineStr">
        <is>
          <t>R-So</t>
        </is>
      </c>
      <c r="F7159" t="inlineStr">
        <is>
          <t>6'3"</t>
        </is>
      </c>
      <c r="G7159" t="n">
        <v>263</v>
      </c>
      <c r="H7159" t="inlineStr">
        <is>
          <t>Durham, NC</t>
        </is>
      </c>
    </row>
    <row r="7160">
      <c r="A7160" t="inlineStr">
        <is>
          <t>Middle Tennessee</t>
        </is>
      </c>
      <c r="B7160" t="n">
        <v>51</v>
      </c>
      <c r="C7160" t="inlineStr">
        <is>
          <t>Shane Rochelle</t>
        </is>
      </c>
      <c r="D7160" t="inlineStr">
        <is>
          <t>ILB</t>
        </is>
      </c>
      <c r="E7160" t="inlineStr">
        <is>
          <t>Fr</t>
        </is>
      </c>
      <c r="F7160" t="inlineStr">
        <is>
          <t>6'0"</t>
        </is>
      </c>
      <c r="G7160" t="n">
        <v>216</v>
      </c>
      <c r="H7160" t="inlineStr">
        <is>
          <t>Miami Gardens, FL</t>
        </is>
      </c>
    </row>
    <row r="7161">
      <c r="A7161" t="inlineStr">
        <is>
          <t>Middle Tennessee</t>
        </is>
      </c>
      <c r="B7161" t="n">
        <v>99</v>
      </c>
      <c r="C7161" t="inlineStr">
        <is>
          <t>Archie Roseman V</t>
        </is>
      </c>
      <c r="D7161" t="inlineStr">
        <is>
          <t>NT</t>
        </is>
      </c>
      <c r="E7161" t="inlineStr">
        <is>
          <t>R-Fr</t>
        </is>
      </c>
      <c r="F7161" t="inlineStr">
        <is>
          <t>6'3"</t>
        </is>
      </c>
      <c r="G7161" t="n">
        <v>324</v>
      </c>
      <c r="H7161" t="inlineStr">
        <is>
          <t>Murfreesboro, TN</t>
        </is>
      </c>
    </row>
    <row r="7162">
      <c r="A7162" t="inlineStr">
        <is>
          <t>Middle Tennessee</t>
        </is>
      </c>
      <c r="B7162" t="n">
        <v>25</v>
      </c>
      <c r="C7162" t="inlineStr">
        <is>
          <t>Ethan Sherman</t>
        </is>
      </c>
      <c r="D7162" t="inlineStr">
        <is>
          <t>CB</t>
        </is>
      </c>
      <c r="E7162" t="inlineStr">
        <is>
          <t>Fr</t>
        </is>
      </c>
      <c r="F7162" t="inlineStr">
        <is>
          <t>5'11"</t>
        </is>
      </c>
      <c r="G7162" t="n">
        <v>179</v>
      </c>
      <c r="H7162" t="inlineStr">
        <is>
          <t>Jacksonville, FL</t>
        </is>
      </c>
    </row>
    <row r="7163">
      <c r="A7163" t="inlineStr">
        <is>
          <t>Middle Tennessee</t>
        </is>
      </c>
      <c r="B7163" t="n">
        <v>95</v>
      </c>
      <c r="C7163" t="inlineStr">
        <is>
          <t>Zeion Simpson-Smith</t>
        </is>
      </c>
      <c r="D7163" t="inlineStr">
        <is>
          <t>DT</t>
        </is>
      </c>
      <c r="E7163" t="inlineStr">
        <is>
          <t>R-So</t>
        </is>
      </c>
      <c r="F7163" t="inlineStr">
        <is>
          <t>6'2"</t>
        </is>
      </c>
      <c r="G7163" t="n">
        <v>277</v>
      </c>
      <c r="H7163" t="inlineStr">
        <is>
          <t>Nashville, TN</t>
        </is>
      </c>
    </row>
    <row r="7164">
      <c r="A7164" t="inlineStr">
        <is>
          <t>Middle Tennessee</t>
        </is>
      </c>
      <c r="B7164" t="n">
        <v>42</v>
      </c>
      <c r="C7164" t="inlineStr">
        <is>
          <t>La'Garrius Sims</t>
        </is>
      </c>
      <c r="D7164" t="inlineStr">
        <is>
          <t>OLB</t>
        </is>
      </c>
      <c r="E7164" t="inlineStr">
        <is>
          <t>R-Jr</t>
        </is>
      </c>
      <c r="F7164" t="inlineStr">
        <is>
          <t>6'3"</t>
        </is>
      </c>
      <c r="G7164" t="n">
        <v>236</v>
      </c>
      <c r="H7164" t="inlineStr">
        <is>
          <t>Mobile, AL</t>
        </is>
      </c>
      <c r="I7164" t="inlineStr">
        <is>
          <t>Transfer from East Central (2026 portal)</t>
        </is>
      </c>
    </row>
    <row r="7165">
      <c r="A7165" t="inlineStr">
        <is>
          <t>Middle Tennessee</t>
        </is>
      </c>
      <c r="B7165" t="n">
        <v>19</v>
      </c>
      <c r="C7165" t="inlineStr">
        <is>
          <t>Aidan Singleton</t>
        </is>
      </c>
      <c r="D7165" t="inlineStr">
        <is>
          <t>CB</t>
        </is>
      </c>
      <c r="E7165" t="inlineStr">
        <is>
          <t>Sr</t>
        </is>
      </c>
      <c r="F7165" t="inlineStr">
        <is>
          <t>6'0"</t>
        </is>
      </c>
      <c r="G7165" t="n">
        <v>190</v>
      </c>
      <c r="H7165" t="inlineStr">
        <is>
          <t>Port St. Lucie, FL</t>
        </is>
      </c>
    </row>
    <row r="7166">
      <c r="A7166" t="inlineStr">
        <is>
          <t>Middle Tennessee</t>
        </is>
      </c>
      <c r="B7166" t="n">
        <v>65</v>
      </c>
      <c r="C7166" t="inlineStr">
        <is>
          <t>Brennan Smith</t>
        </is>
      </c>
      <c r="D7166" t="inlineStr">
        <is>
          <t>OL</t>
        </is>
      </c>
      <c r="E7166" t="inlineStr">
        <is>
          <t>Gr</t>
        </is>
      </c>
      <c r="F7166" t="inlineStr">
        <is>
          <t>6'3"</t>
        </is>
      </c>
      <c r="G7166" t="n">
        <v>320</v>
      </c>
      <c r="H7166" t="inlineStr">
        <is>
          <t>Pensacola, FL</t>
        </is>
      </c>
      <c r="I7166" t="inlineStr">
        <is>
          <t>Transfer from Mississippi State (2026 portal)</t>
        </is>
      </c>
    </row>
    <row r="7167">
      <c r="A7167" t="inlineStr">
        <is>
          <t>Middle Tennessee</t>
        </is>
      </c>
      <c r="B7167" t="n">
        <v>26</v>
      </c>
      <c r="C7167" t="inlineStr">
        <is>
          <t>Korey Smith</t>
        </is>
      </c>
      <c r="D7167" t="inlineStr">
        <is>
          <t>ILB</t>
        </is>
      </c>
      <c r="E7167" t="inlineStr">
        <is>
          <t>Jr</t>
        </is>
      </c>
      <c r="F7167" t="inlineStr">
        <is>
          <t>5'11"</t>
        </is>
      </c>
      <c r="G7167" t="n">
        <v>216</v>
      </c>
      <c r="H7167" t="inlineStr">
        <is>
          <t>Murfreesboro, TN</t>
        </is>
      </c>
    </row>
    <row r="7168">
      <c r="A7168" t="inlineStr">
        <is>
          <t>Middle Tennessee</t>
        </is>
      </c>
      <c r="B7168" t="n">
        <v>52</v>
      </c>
      <c r="C7168" t="inlineStr">
        <is>
          <t>Micah Smith</t>
        </is>
      </c>
      <c r="D7168" t="inlineStr">
        <is>
          <t>ILB</t>
        </is>
      </c>
      <c r="E7168" t="inlineStr">
        <is>
          <t>R-Fr</t>
        </is>
      </c>
      <c r="F7168" t="inlineStr">
        <is>
          <t>6'2"</t>
        </is>
      </c>
      <c r="G7168" t="n">
        <v>246</v>
      </c>
      <c r="H7168" t="inlineStr">
        <is>
          <t>Hermitage, TN</t>
        </is>
      </c>
    </row>
    <row r="7169">
      <c r="A7169" t="inlineStr">
        <is>
          <t>Middle Tennessee</t>
        </is>
      </c>
      <c r="B7169" t="n">
        <v>23</v>
      </c>
      <c r="C7169" t="inlineStr">
        <is>
          <t>Malachi Steele</t>
        </is>
      </c>
      <c r="D7169" t="inlineStr">
        <is>
          <t>WR</t>
        </is>
      </c>
      <c r="E7169" t="inlineStr">
        <is>
          <t>Fr</t>
        </is>
      </c>
      <c r="F7169" t="inlineStr">
        <is>
          <t>5'8"</t>
        </is>
      </c>
      <c r="G7169" t="n">
        <v>155</v>
      </c>
      <c r="H7169" t="inlineStr">
        <is>
          <t>Franklin, TN</t>
        </is>
      </c>
    </row>
    <row r="7170">
      <c r="A7170" t="inlineStr">
        <is>
          <t>Middle Tennessee</t>
        </is>
      </c>
      <c r="B7170" t="n">
        <v>19</v>
      </c>
      <c r="C7170" t="inlineStr">
        <is>
          <t>Kason Stokes</t>
        </is>
      </c>
      <c r="D7170" t="inlineStr">
        <is>
          <t>WR</t>
        </is>
      </c>
      <c r="E7170" t="inlineStr">
        <is>
          <t>R-So</t>
        </is>
      </c>
      <c r="F7170" t="inlineStr">
        <is>
          <t>6'2"</t>
        </is>
      </c>
      <c r="G7170" t="n">
        <v>190</v>
      </c>
      <c r="H7170" t="inlineStr">
        <is>
          <t>Tampa, FL</t>
        </is>
      </c>
    </row>
    <row r="7171">
      <c r="A7171" t="inlineStr">
        <is>
          <t>Middle Tennessee</t>
        </is>
      </c>
      <c r="B7171" t="n">
        <v>13</v>
      </c>
      <c r="C7171" t="inlineStr">
        <is>
          <t>Ashton Taylor</t>
        </is>
      </c>
      <c r="D7171" t="inlineStr">
        <is>
          <t>ILB</t>
        </is>
      </c>
      <c r="E7171" t="inlineStr">
        <is>
          <t>R-Sr</t>
        </is>
      </c>
      <c r="F7171" t="inlineStr">
        <is>
          <t>6'0"</t>
        </is>
      </c>
      <c r="G7171" t="n">
        <v>224</v>
      </c>
      <c r="H7171" t="inlineStr">
        <is>
          <t>Hoover, AL</t>
        </is>
      </c>
      <c r="I7171" t="inlineStr">
        <is>
          <t>Transfer from Jackson State (2026 portal)</t>
        </is>
      </c>
    </row>
    <row r="7172">
      <c r="A7172" t="inlineStr">
        <is>
          <t>Middle Tennessee</t>
        </is>
      </c>
      <c r="B7172" t="n">
        <v>29</v>
      </c>
      <c r="C7172" t="inlineStr">
        <is>
          <t>DJ Taylor</t>
        </is>
      </c>
      <c r="D7172" t="inlineStr">
        <is>
          <t>RB</t>
        </is>
      </c>
      <c r="E7172" t="inlineStr">
        <is>
          <t>So</t>
        </is>
      </c>
      <c r="F7172" t="inlineStr">
        <is>
          <t>6'1"</t>
        </is>
      </c>
      <c r="G7172" t="n">
        <v>209</v>
      </c>
      <c r="H7172" t="inlineStr">
        <is>
          <t>Murfreesboro, TN</t>
        </is>
      </c>
    </row>
    <row r="7173">
      <c r="A7173" t="inlineStr">
        <is>
          <t>Middle Tennessee</t>
        </is>
      </c>
      <c r="B7173" t="n">
        <v>16</v>
      </c>
      <c r="C7173" t="inlineStr">
        <is>
          <t>Jaiyden Thompson</t>
        </is>
      </c>
      <c r="D7173" t="inlineStr">
        <is>
          <t>ILB</t>
        </is>
      </c>
      <c r="E7173" t="inlineStr">
        <is>
          <t>Sr</t>
        </is>
      </c>
      <c r="F7173" t="inlineStr">
        <is>
          <t>6'3"</t>
        </is>
      </c>
      <c r="G7173" t="n">
        <v>249</v>
      </c>
      <c r="H7173" t="inlineStr">
        <is>
          <t>Okolona, MS</t>
        </is>
      </c>
    </row>
    <row r="7174">
      <c r="A7174" t="inlineStr">
        <is>
          <t>Middle Tennessee</t>
        </is>
      </c>
      <c r="B7174" t="n">
        <v>75</v>
      </c>
      <c r="C7174" t="inlineStr">
        <is>
          <t>Reese Tripp</t>
        </is>
      </c>
      <c r="D7174" t="inlineStr">
        <is>
          <t>OL</t>
        </is>
      </c>
      <c r="E7174" t="inlineStr">
        <is>
          <t>R-Jr</t>
        </is>
      </c>
      <c r="F7174" t="inlineStr">
        <is>
          <t>6'7"</t>
        </is>
      </c>
      <c r="G7174" t="n">
        <v>365</v>
      </c>
      <c r="H7174" t="inlineStr">
        <is>
          <t>Mantorville, MN</t>
        </is>
      </c>
      <c r="I7174" t="inlineStr">
        <is>
          <t>Transfer from Minnesota (2026 portal)</t>
        </is>
      </c>
    </row>
    <row r="7175">
      <c r="A7175" t="inlineStr">
        <is>
          <t>Middle Tennessee</t>
        </is>
      </c>
      <c r="B7175" t="n">
        <v>74</v>
      </c>
      <c r="C7175" t="inlineStr">
        <is>
          <t>Ashley Walker</t>
        </is>
      </c>
      <c r="D7175" t="inlineStr">
        <is>
          <t>OL</t>
        </is>
      </c>
      <c r="E7175" t="inlineStr">
        <is>
          <t>Fr</t>
        </is>
      </c>
      <c r="F7175" t="inlineStr">
        <is>
          <t>6'8"</t>
        </is>
      </c>
      <c r="G7175" t="n">
        <v>303</v>
      </c>
      <c r="H7175" t="inlineStr">
        <is>
          <t>Delray Beach, FL</t>
        </is>
      </c>
    </row>
    <row r="7176">
      <c r="A7176" t="inlineStr">
        <is>
          <t>Middle Tennessee</t>
        </is>
      </c>
      <c r="B7176" t="n">
        <v>74</v>
      </c>
      <c r="C7176" t="inlineStr">
        <is>
          <t>Jonathan Waller</t>
        </is>
      </c>
      <c r="D7176" t="inlineStr">
        <is>
          <t>DT</t>
        </is>
      </c>
      <c r="E7176" t="inlineStr">
        <is>
          <t>R-Fr</t>
        </is>
      </c>
      <c r="F7176" t="inlineStr">
        <is>
          <t>6'1"</t>
        </is>
      </c>
      <c r="G7176" t="n">
        <v>276</v>
      </c>
      <c r="H7176" t="inlineStr">
        <is>
          <t>Murfreesboro, TN</t>
        </is>
      </c>
    </row>
    <row r="7177">
      <c r="A7177" t="inlineStr">
        <is>
          <t>Middle Tennessee</t>
        </is>
      </c>
      <c r="B7177" t="n">
        <v>94</v>
      </c>
      <c r="C7177" t="inlineStr">
        <is>
          <t>Jack Walton</t>
        </is>
      </c>
      <c r="D7177" t="inlineStr">
        <is>
          <t>K/P</t>
        </is>
      </c>
      <c r="E7177" t="inlineStr">
        <is>
          <t>Fr</t>
        </is>
      </c>
      <c r="F7177" t="inlineStr">
        <is>
          <t>6'2"</t>
        </is>
      </c>
      <c r="G7177" t="n">
        <v>193</v>
      </c>
      <c r="H7177" t="inlineStr">
        <is>
          <t>Nashville, TN</t>
        </is>
      </c>
    </row>
    <row r="7178">
      <c r="A7178" t="inlineStr">
        <is>
          <t>Middle Tennessee</t>
        </is>
      </c>
      <c r="B7178" t="n">
        <v>7</v>
      </c>
      <c r="C7178" t="inlineStr">
        <is>
          <t>Hogan Wasson</t>
        </is>
      </c>
      <c r="D7178" t="inlineStr">
        <is>
          <t>WR</t>
        </is>
      </c>
      <c r="E7178" t="inlineStr">
        <is>
          <t>R-Sr</t>
        </is>
      </c>
      <c r="F7178" t="inlineStr">
        <is>
          <t>5'10"</t>
        </is>
      </c>
      <c r="G7178" t="n">
        <v>183</v>
      </c>
      <c r="H7178" t="inlineStr">
        <is>
          <t>Colleyville, TX</t>
        </is>
      </c>
      <c r="I7178" t="inlineStr">
        <is>
          <t>Transfer from Central Missouri (2026 portal)</t>
        </is>
      </c>
    </row>
    <row r="7179">
      <c r="A7179" t="inlineStr">
        <is>
          <t>Middle Tennessee</t>
        </is>
      </c>
      <c r="B7179" t="n">
        <v>30</v>
      </c>
      <c r="C7179" t="inlineStr">
        <is>
          <t>Bryce Williams</t>
        </is>
      </c>
      <c r="D7179" t="inlineStr">
        <is>
          <t>S</t>
        </is>
      </c>
      <c r="E7179" t="inlineStr">
        <is>
          <t>Fr</t>
        </is>
      </c>
      <c r="F7179" t="inlineStr">
        <is>
          <t>5'11"</t>
        </is>
      </c>
      <c r="G7179" t="n">
        <v>197</v>
      </c>
      <c r="H7179" t="inlineStr">
        <is>
          <t>St. Cloud, FL</t>
        </is>
      </c>
    </row>
    <row r="7180">
      <c r="A7180" t="inlineStr">
        <is>
          <t>Middle Tennessee</t>
        </is>
      </c>
      <c r="B7180" t="n">
        <v>94</v>
      </c>
      <c r="C7180" t="inlineStr">
        <is>
          <t>Jayden Williams</t>
        </is>
      </c>
      <c r="D7180" t="inlineStr">
        <is>
          <t>OLB</t>
        </is>
      </c>
      <c r="E7180" t="inlineStr">
        <is>
          <t>R-Jr</t>
        </is>
      </c>
      <c r="F7180" t="inlineStr">
        <is>
          <t>6'6"</t>
        </is>
      </c>
      <c r="G7180" t="n">
        <v>253</v>
      </c>
      <c r="H7180" t="inlineStr">
        <is>
          <t>Smyrna, TN</t>
        </is>
      </c>
    </row>
    <row r="7181">
      <c r="A7181" t="inlineStr">
        <is>
          <t>Middle Tennessee</t>
        </is>
      </c>
      <c r="B7181" t="n">
        <v>15</v>
      </c>
      <c r="C7181" t="inlineStr">
        <is>
          <t>Rocco Williams</t>
        </is>
      </c>
      <c r="D7181" t="inlineStr">
        <is>
          <t>QB</t>
        </is>
      </c>
      <c r="E7181" t="inlineStr">
        <is>
          <t>Fr</t>
        </is>
      </c>
      <c r="F7181" t="inlineStr">
        <is>
          <t>6'0"</t>
        </is>
      </c>
      <c r="G7181" t="n">
        <v>198</v>
      </c>
      <c r="H7181" t="inlineStr">
        <is>
          <t>Pickerington, OH</t>
        </is>
      </c>
    </row>
    <row r="7182">
      <c r="A7182" t="inlineStr">
        <is>
          <t>Middle Tennessee</t>
        </is>
      </c>
      <c r="B7182" t="n">
        <v>18</v>
      </c>
      <c r="C7182" t="inlineStr">
        <is>
          <t>Kalen Woods</t>
        </is>
      </c>
      <c r="D7182" t="inlineStr">
        <is>
          <t>S</t>
        </is>
      </c>
      <c r="E7182" t="inlineStr">
        <is>
          <t>R-Sr</t>
        </is>
      </c>
      <c r="F7182" t="inlineStr">
        <is>
          <t>6'2"</t>
        </is>
      </c>
      <c r="G7182" t="n">
        <v>196</v>
      </c>
      <c r="H7182" t="inlineStr">
        <is>
          <t>Oakland, CA</t>
        </is>
      </c>
    </row>
    <row r="7183">
      <c r="A7183" t="inlineStr">
        <is>
          <t>Middle Tennessee</t>
        </is>
      </c>
      <c r="B7183" t="n">
        <v>28</v>
      </c>
      <c r="C7183" t="inlineStr">
        <is>
          <t>Alan Young</t>
        </is>
      </c>
      <c r="D7183" t="inlineStr">
        <is>
          <t>CB</t>
        </is>
      </c>
      <c r="E7183" t="inlineStr">
        <is>
          <t>R-Jr</t>
        </is>
      </c>
      <c r="F7183" t="inlineStr">
        <is>
          <t>6'0"</t>
        </is>
      </c>
      <c r="G7183" t="n">
        <v>203</v>
      </c>
      <c r="H7183" t="inlineStr">
        <is>
          <t>Nashville, TN</t>
        </is>
      </c>
    </row>
    <row r="7184">
      <c r="A7184" t="inlineStr">
        <is>
          <t>Minnesota</t>
        </is>
      </c>
      <c r="B7184" t="n">
        <v>88</v>
      </c>
      <c r="C7184" t="inlineStr">
        <is>
          <t>Josiah Anyansi</t>
        </is>
      </c>
      <c r="D7184" t="inlineStr">
        <is>
          <t>DL</t>
        </is>
      </c>
      <c r="E7184" t="inlineStr">
        <is>
          <t>Fr</t>
        </is>
      </c>
      <c r="F7184" t="inlineStr">
        <is>
          <t>6'2"</t>
        </is>
      </c>
      <c r="G7184" t="n">
        <v>240</v>
      </c>
      <c r="H7184" t="inlineStr">
        <is>
          <t>Atlanta, Ga.</t>
        </is>
      </c>
    </row>
    <row r="7185">
      <c r="A7185" t="inlineStr">
        <is>
          <t>Minnesota</t>
        </is>
      </c>
      <c r="B7185" t="n">
        <v>47</v>
      </c>
      <c r="C7185" t="inlineStr">
        <is>
          <t>Enoch Atewogbola</t>
        </is>
      </c>
      <c r="D7185" t="inlineStr">
        <is>
          <t>DL</t>
        </is>
      </c>
      <c r="E7185" t="inlineStr">
        <is>
          <t>R-Fr</t>
        </is>
      </c>
      <c r="F7185" t="inlineStr">
        <is>
          <t>6'4"</t>
        </is>
      </c>
      <c r="G7185" t="n">
        <v>230</v>
      </c>
      <c r="H7185" t="inlineStr">
        <is>
          <t>Avon, Ind.</t>
        </is>
      </c>
    </row>
    <row r="7186">
      <c r="A7186" t="inlineStr">
        <is>
          <t>Minnesota</t>
        </is>
      </c>
      <c r="B7186" t="n">
        <v>48</v>
      </c>
      <c r="C7186" t="inlineStr">
        <is>
          <t>Aaden Aytch</t>
        </is>
      </c>
      <c r="D7186" t="inlineStr">
        <is>
          <t>DL</t>
        </is>
      </c>
      <c r="E7186" t="inlineStr">
        <is>
          <t>Fr</t>
        </is>
      </c>
      <c r="F7186" t="inlineStr">
        <is>
          <t>6'3"</t>
        </is>
      </c>
      <c r="G7186" t="n">
        <v>240</v>
      </c>
      <c r="H7186" t="inlineStr">
        <is>
          <t>Lafayette, Ind.</t>
        </is>
      </c>
    </row>
    <row r="7187">
      <c r="A7187" t="inlineStr">
        <is>
          <t>Minnesota</t>
        </is>
      </c>
      <c r="B7187" t="n">
        <v>58</v>
      </c>
      <c r="C7187" t="inlineStr">
        <is>
          <t>Jaden Ball</t>
        </is>
      </c>
      <c r="D7187" t="inlineStr">
        <is>
          <t>OL</t>
        </is>
      </c>
      <c r="E7187" t="inlineStr">
        <is>
          <t>R-So</t>
        </is>
      </c>
      <c r="F7187" t="inlineStr">
        <is>
          <t>6'5"</t>
        </is>
      </c>
      <c r="G7187" t="n">
        <v>300</v>
      </c>
      <c r="H7187" t="inlineStr">
        <is>
          <t>Carroll, Ohio</t>
        </is>
      </c>
    </row>
    <row r="7188">
      <c r="A7188" t="inlineStr">
        <is>
          <t>Minnesota</t>
        </is>
      </c>
      <c r="B7188" t="n">
        <v>6</v>
      </c>
      <c r="C7188" t="inlineStr">
        <is>
          <t>Maverick Baranowski</t>
        </is>
      </c>
      <c r="D7188" t="inlineStr">
        <is>
          <t>LB</t>
        </is>
      </c>
      <c r="E7188" t="inlineStr">
        <is>
          <t>R-Sr</t>
        </is>
      </c>
      <c r="F7188" t="inlineStr">
        <is>
          <t>6'2"</t>
        </is>
      </c>
      <c r="G7188" t="n">
        <v>230</v>
      </c>
      <c r="H7188" t="inlineStr">
        <is>
          <t>Ponce Inlet, Fla.</t>
        </is>
      </c>
    </row>
    <row r="7189">
      <c r="A7189" t="inlineStr">
        <is>
          <t>Minnesota</t>
        </is>
      </c>
      <c r="B7189" t="n">
        <v>26</v>
      </c>
      <c r="C7189" t="inlineStr">
        <is>
          <t>Zeke Bates</t>
        </is>
      </c>
      <c r="D7189" t="inlineStr">
        <is>
          <t>RB</t>
        </is>
      </c>
      <c r="E7189" t="inlineStr">
        <is>
          <t>Fr</t>
        </is>
      </c>
      <c r="F7189" t="inlineStr">
        <is>
          <t>5'11"</t>
        </is>
      </c>
      <c r="G7189" t="n">
        <v>215</v>
      </c>
      <c r="H7189" t="inlineStr">
        <is>
          <t>Haverford, Pa.</t>
        </is>
      </c>
    </row>
    <row r="7190">
      <c r="A7190" t="inlineStr">
        <is>
          <t>Minnesota</t>
        </is>
      </c>
      <c r="B7190" t="n">
        <v>78</v>
      </c>
      <c r="C7190" t="inlineStr">
        <is>
          <t>Ashton Beers</t>
        </is>
      </c>
      <c r="D7190" t="inlineStr">
        <is>
          <t>OL</t>
        </is>
      </c>
      <c r="E7190" t="inlineStr">
        <is>
          <t>R-Sr</t>
        </is>
      </c>
      <c r="F7190" t="inlineStr">
        <is>
          <t>6'6"</t>
        </is>
      </c>
      <c r="G7190" t="n">
        <v>315</v>
      </c>
      <c r="H7190" t="inlineStr">
        <is>
          <t>Slinger, Wis.</t>
        </is>
      </c>
    </row>
    <row r="7191">
      <c r="A7191" t="inlineStr">
        <is>
          <t>Minnesota</t>
        </is>
      </c>
      <c r="B7191" t="n">
        <v>97</v>
      </c>
      <c r="C7191" t="inlineStr">
        <is>
          <t>Jeremiah Benson</t>
        </is>
      </c>
      <c r="D7191" t="inlineStr">
        <is>
          <t>DL</t>
        </is>
      </c>
      <c r="E7191" t="inlineStr">
        <is>
          <t>Fr</t>
        </is>
      </c>
      <c r="F7191" t="inlineStr">
        <is>
          <t>6'2"</t>
        </is>
      </c>
      <c r="G7191" t="n">
        <v>255</v>
      </c>
      <c r="H7191" t="inlineStr">
        <is>
          <t>Detroit, Mich.</t>
        </is>
      </c>
    </row>
    <row r="7192">
      <c r="A7192" t="inlineStr">
        <is>
          <t>Minnesota</t>
        </is>
      </c>
      <c r="B7192" t="n">
        <v>85</v>
      </c>
      <c r="C7192" t="inlineStr">
        <is>
          <t>Rico Blassingame</t>
        </is>
      </c>
      <c r="D7192" t="inlineStr">
        <is>
          <t>WR</t>
        </is>
      </c>
      <c r="E7192" t="inlineStr">
        <is>
          <t>Fr</t>
        </is>
      </c>
      <c r="F7192" t="inlineStr">
        <is>
          <t>6'1"</t>
        </is>
      </c>
      <c r="G7192" t="n">
        <v>170</v>
      </c>
      <c r="H7192" t="inlineStr">
        <is>
          <t>Auburn, Wash.</t>
        </is>
      </c>
    </row>
    <row r="7193">
      <c r="A7193" t="inlineStr">
        <is>
          <t>Minnesota</t>
        </is>
      </c>
      <c r="B7193" t="n">
        <v>14</v>
      </c>
      <c r="C7193" t="inlineStr">
        <is>
          <t>Kerry Brown</t>
        </is>
      </c>
      <c r="D7193" t="inlineStr">
        <is>
          <t>DB</t>
        </is>
      </c>
      <c r="E7193" t="inlineStr">
        <is>
          <t>R-Jr</t>
        </is>
      </c>
      <c r="F7193" t="inlineStr">
        <is>
          <t>5'10"</t>
        </is>
      </c>
      <c r="G7193" t="n">
        <v>190</v>
      </c>
      <c r="H7193" t="inlineStr">
        <is>
          <t>Naples, Fla.</t>
        </is>
      </c>
    </row>
    <row r="7194">
      <c r="A7194" t="inlineStr">
        <is>
          <t>Minnesota</t>
        </is>
      </c>
      <c r="B7194" t="n">
        <v>3</v>
      </c>
      <c r="C7194" t="inlineStr">
        <is>
          <t>TJ Bush Jr.</t>
        </is>
      </c>
      <c r="D7194" t="inlineStr">
        <is>
          <t>DL</t>
        </is>
      </c>
      <c r="E7194" t="inlineStr">
        <is>
          <t>Sr</t>
        </is>
      </c>
      <c r="F7194" t="inlineStr">
        <is>
          <t>6'3"</t>
        </is>
      </c>
      <c r="G7194" t="n">
        <v>265</v>
      </c>
      <c r="H7194" t="inlineStr">
        <is>
          <t>Woodbridge, Va.</t>
        </is>
      </c>
      <c r="I7194" t="inlineStr">
        <is>
          <t>Transfer from California (2026 portal)</t>
        </is>
      </c>
    </row>
    <row r="7195">
      <c r="A7195" t="inlineStr">
        <is>
          <t>Minnesota</t>
        </is>
      </c>
      <c r="B7195" t="n">
        <v>46</v>
      </c>
      <c r="C7195" t="inlineStr">
        <is>
          <t>Mason Carrier</t>
        </is>
      </c>
      <c r="D7195" t="inlineStr">
        <is>
          <t>LB</t>
        </is>
      </c>
      <c r="E7195" t="inlineStr">
        <is>
          <t>R-So</t>
        </is>
      </c>
      <c r="F7195" t="inlineStr">
        <is>
          <t>6'3"</t>
        </is>
      </c>
      <c r="G7195" t="n">
        <v>235</v>
      </c>
      <c r="H7195" t="inlineStr">
        <is>
          <t>Detroit Lakes, Minn.</t>
        </is>
      </c>
    </row>
    <row r="7196">
      <c r="A7196" t="inlineStr">
        <is>
          <t>Minnesota</t>
        </is>
      </c>
      <c r="B7196" t="n">
        <v>56</v>
      </c>
      <c r="C7196" t="inlineStr">
        <is>
          <t>Brett Carroll</t>
        </is>
      </c>
      <c r="D7196" t="inlineStr">
        <is>
          <t>OL</t>
        </is>
      </c>
      <c r="E7196" t="inlineStr">
        <is>
          <t>R-So</t>
        </is>
      </c>
      <c r="F7196" t="inlineStr">
        <is>
          <t>6'5"</t>
        </is>
      </c>
      <c r="G7196" t="n">
        <v>320</v>
      </c>
      <c r="H7196" t="inlineStr">
        <is>
          <t>Olathe, Kan.</t>
        </is>
      </c>
    </row>
    <row r="7197">
      <c r="A7197" t="inlineStr">
        <is>
          <t>Minnesota</t>
        </is>
      </c>
      <c r="B7197" t="n">
        <v>28</v>
      </c>
      <c r="C7197" t="inlineStr">
        <is>
          <t>Niko Castillo</t>
        </is>
      </c>
      <c r="D7197" t="inlineStr">
        <is>
          <t>RB</t>
        </is>
      </c>
      <c r="E7197" t="inlineStr">
        <is>
          <t>Fr</t>
        </is>
      </c>
      <c r="F7197" t="inlineStr">
        <is>
          <t>6'1"</t>
        </is>
      </c>
      <c r="G7197" t="n">
        <v>235</v>
      </c>
      <c r="H7197" t="inlineStr">
        <is>
          <t>Schuylkill Haven, Pa.</t>
        </is>
      </c>
    </row>
    <row r="7198">
      <c r="A7198" t="inlineStr">
        <is>
          <t>Minnesota</t>
        </is>
      </c>
      <c r="B7198" t="n">
        <v>90</v>
      </c>
      <c r="C7198" t="inlineStr">
        <is>
          <t>Xion Chapman</t>
        </is>
      </c>
      <c r="D7198" t="inlineStr">
        <is>
          <t>DL</t>
        </is>
      </c>
      <c r="E7198" t="inlineStr">
        <is>
          <t>R-Jr</t>
        </is>
      </c>
      <c r="F7198" t="inlineStr">
        <is>
          <t>6'2"</t>
        </is>
      </c>
      <c r="G7198" t="n">
        <v>305</v>
      </c>
      <c r="H7198" t="inlineStr">
        <is>
          <t>Allentown, Pa.</t>
        </is>
      </c>
      <c r="I7198" t="inlineStr">
        <is>
          <t>Transfer from Florida International (2026 portal)</t>
        </is>
      </c>
    </row>
    <row r="7199">
      <c r="A7199" t="inlineStr">
        <is>
          <t>Minnesota</t>
        </is>
      </c>
      <c r="B7199" t="n">
        <v>41</v>
      </c>
      <c r="C7199" t="inlineStr">
        <is>
          <t>Anthony Charles</t>
        </is>
      </c>
      <c r="D7199" t="inlineStr">
        <is>
          <t>DL</t>
        </is>
      </c>
      <c r="E7199" t="inlineStr">
        <is>
          <t>Fr</t>
        </is>
      </c>
      <c r="F7199" t="inlineStr">
        <is>
          <t>6'5"</t>
        </is>
      </c>
      <c r="G7199" t="n">
        <v>205</v>
      </c>
      <c r="H7199" t="inlineStr">
        <is>
          <t>Pittsburgh, Pa.</t>
        </is>
      </c>
    </row>
    <row r="7200">
      <c r="A7200" t="inlineStr">
        <is>
          <t>Minnesota</t>
        </is>
      </c>
      <c r="B7200" t="n">
        <v>53</v>
      </c>
      <c r="C7200" t="inlineStr">
        <is>
          <t>Nate Cleveland</t>
        </is>
      </c>
      <c r="D7200" t="inlineStr">
        <is>
          <t>LB</t>
        </is>
      </c>
      <c r="E7200" t="inlineStr">
        <is>
          <t>So</t>
        </is>
      </c>
      <c r="F7200" t="inlineStr">
        <is>
          <t>6'2"</t>
        </is>
      </c>
      <c r="G7200" t="n">
        <v>225</v>
      </c>
      <c r="H7200" t="inlineStr">
        <is>
          <t>Hoffman Estates, Ill.</t>
        </is>
      </c>
    </row>
    <row r="7201">
      <c r="A7201" t="inlineStr">
        <is>
          <t>Minnesota</t>
        </is>
      </c>
      <c r="B7201" t="n">
        <v>70</v>
      </c>
      <c r="C7201" t="inlineStr">
        <is>
          <t>Naquan Crowder</t>
        </is>
      </c>
      <c r="D7201" t="inlineStr">
        <is>
          <t>DL</t>
        </is>
      </c>
      <c r="E7201" t="inlineStr">
        <is>
          <t>R-Jr</t>
        </is>
      </c>
      <c r="F7201" t="inlineStr">
        <is>
          <t>6'1"</t>
        </is>
      </c>
      <c r="G7201" t="n">
        <v>310</v>
      </c>
      <c r="H7201" t="inlineStr">
        <is>
          <t>Aliquippa, Pa.</t>
        </is>
      </c>
      <c r="I7201" t="inlineStr">
        <is>
          <t>Transfer from Marshall (2026 portal)</t>
        </is>
      </c>
    </row>
    <row r="7202">
      <c r="A7202" t="inlineStr">
        <is>
          <t>Minnesota</t>
        </is>
      </c>
      <c r="B7202" t="n">
        <v>81</v>
      </c>
      <c r="C7202" t="inlineStr">
        <is>
          <t>Josiah Dozier</t>
        </is>
      </c>
      <c r="D7202" t="inlineStr">
        <is>
          <t>WR</t>
        </is>
      </c>
      <c r="E7202" t="inlineStr">
        <is>
          <t>Fr</t>
        </is>
      </c>
      <c r="F7202" t="inlineStr">
        <is>
          <t>6'1"</t>
        </is>
      </c>
      <c r="G7202" t="n">
        <v>190</v>
      </c>
      <c r="H7202" t="inlineStr">
        <is>
          <t>Moody, Ala.</t>
        </is>
      </c>
    </row>
    <row r="7203">
      <c r="A7203" t="inlineStr">
        <is>
          <t>Minnesota</t>
        </is>
      </c>
      <c r="B7203" t="n">
        <v>16</v>
      </c>
      <c r="C7203" t="inlineStr">
        <is>
          <t>Hudson Dunn</t>
        </is>
      </c>
      <c r="D7203" t="inlineStr">
        <is>
          <t>LB</t>
        </is>
      </c>
      <c r="E7203" t="inlineStr">
        <is>
          <t>Fr</t>
        </is>
      </c>
      <c r="F7203" t="inlineStr">
        <is>
          <t>6'0"</t>
        </is>
      </c>
      <c r="G7203" t="n">
        <v>220</v>
      </c>
      <c r="H7203" t="inlineStr">
        <is>
          <t>Peoria, Ariz.</t>
        </is>
      </c>
    </row>
    <row r="7204">
      <c r="A7204" t="inlineStr">
        <is>
          <t>Minnesota</t>
        </is>
      </c>
      <c r="B7204" t="n">
        <v>20</v>
      </c>
      <c r="C7204" t="inlineStr">
        <is>
          <t>Ryan Estrada</t>
        </is>
      </c>
      <c r="D7204" t="inlineStr">
        <is>
          <t>RB</t>
        </is>
      </c>
      <c r="E7204" t="inlineStr">
        <is>
          <t>Fr</t>
        </is>
      </c>
      <c r="F7204" t="inlineStr">
        <is>
          <t>5'10"</t>
        </is>
      </c>
      <c r="G7204" t="n">
        <v>190</v>
      </c>
      <c r="H7204" t="inlineStr">
        <is>
          <t>El Paso, Texas</t>
        </is>
      </c>
    </row>
    <row r="7205">
      <c r="A7205" t="inlineStr">
        <is>
          <t>Minnesota</t>
        </is>
      </c>
      <c r="B7205" t="n">
        <v>9</v>
      </c>
      <c r="C7205" t="inlineStr">
        <is>
          <t>Xavier Ford</t>
        </is>
      </c>
      <c r="D7205" t="inlineStr">
        <is>
          <t>RB</t>
        </is>
      </c>
      <c r="E7205" t="inlineStr">
        <is>
          <t>R-Fr</t>
        </is>
      </c>
      <c r="F7205" t="inlineStr">
        <is>
          <t>5'10"</t>
        </is>
      </c>
      <c r="G7205" t="n">
        <v>210</v>
      </c>
      <c r="H7205" t="inlineStr">
        <is>
          <t>Leesville, La.</t>
        </is>
      </c>
    </row>
    <row r="7206">
      <c r="A7206" t="inlineStr">
        <is>
          <t>Minnesota</t>
        </is>
      </c>
      <c r="B7206" t="n">
        <v>8</v>
      </c>
      <c r="C7206" t="inlineStr">
        <is>
          <t>Mike Gerald</t>
        </is>
      </c>
      <c r="D7206" t="inlineStr">
        <is>
          <t>DB</t>
        </is>
      </c>
      <c r="E7206" t="inlineStr">
        <is>
          <t>R-So</t>
        </is>
      </c>
      <c r="F7206" t="inlineStr">
        <is>
          <t>6'0"</t>
        </is>
      </c>
      <c r="G7206" t="n">
        <v>190</v>
      </c>
      <c r="H7206" t="inlineStr">
        <is>
          <t>Houston, Texas</t>
        </is>
      </c>
    </row>
    <row r="7207">
      <c r="A7207" t="inlineStr">
        <is>
          <t>Minnesota</t>
        </is>
      </c>
      <c r="B7207" t="n">
        <v>19</v>
      </c>
      <c r="C7207" t="inlineStr">
        <is>
          <t>Joey Gerlach</t>
        </is>
      </c>
      <c r="D7207" t="inlineStr">
        <is>
          <t>LB</t>
        </is>
      </c>
      <c r="E7207" t="inlineStr">
        <is>
          <t>R-Sr</t>
        </is>
      </c>
      <c r="F7207" t="inlineStr">
        <is>
          <t>6'3"</t>
        </is>
      </c>
      <c r="G7207" t="n">
        <v>225</v>
      </c>
      <c r="H7207" t="inlineStr">
        <is>
          <t>Woodbury, Minn.</t>
        </is>
      </c>
    </row>
    <row r="7208">
      <c r="A7208" t="inlineStr">
        <is>
          <t>Minnesota</t>
        </is>
      </c>
      <c r="B7208" t="n">
        <v>7</v>
      </c>
      <c r="C7208" t="inlineStr">
        <is>
          <t>Aidan Gousby</t>
        </is>
      </c>
      <c r="D7208" t="inlineStr">
        <is>
          <t>DB</t>
        </is>
      </c>
      <c r="E7208" t="inlineStr">
        <is>
          <t>R-Sr</t>
        </is>
      </c>
      <c r="F7208" t="inlineStr">
        <is>
          <t>6'0"</t>
        </is>
      </c>
      <c r="G7208" t="n">
        <v>190</v>
      </c>
      <c r="H7208" t="inlineStr">
        <is>
          <t>Lehigh Acres, Fla.</t>
        </is>
      </c>
    </row>
    <row r="7209">
      <c r="A7209" t="inlineStr">
        <is>
          <t>Minnesota</t>
        </is>
      </c>
      <c r="B7209" t="n">
        <v>23</v>
      </c>
      <c r="C7209" t="inlineStr">
        <is>
          <t>Lamont Hamilton</t>
        </is>
      </c>
      <c r="D7209" t="inlineStr">
        <is>
          <t>DB</t>
        </is>
      </c>
      <c r="E7209" t="inlineStr">
        <is>
          <t>Fr</t>
        </is>
      </c>
      <c r="F7209" t="inlineStr">
        <is>
          <t>5'10"</t>
        </is>
      </c>
      <c r="G7209" t="n">
        <v>170</v>
      </c>
      <c r="H7209" t="inlineStr">
        <is>
          <t>Racine, Wis.</t>
        </is>
      </c>
    </row>
    <row r="7210">
      <c r="A7210" t="inlineStr">
        <is>
          <t>Minnesota</t>
        </is>
      </c>
      <c r="B7210" t="n">
        <v>75</v>
      </c>
      <c r="C7210" t="inlineStr">
        <is>
          <t>Mark Handy</t>
        </is>
      </c>
      <c r="D7210" t="inlineStr">
        <is>
          <t>OL</t>
        </is>
      </c>
      <c r="E7210" t="inlineStr">
        <is>
          <t>R-Fr</t>
        </is>
      </c>
      <c r="F7210" t="inlineStr">
        <is>
          <t>6'7"</t>
        </is>
      </c>
      <c r="G7210" t="n">
        <v>320</v>
      </c>
      <c r="H7210" t="inlineStr">
        <is>
          <t>Albuquerque, N.M.</t>
        </is>
      </c>
    </row>
    <row r="7211">
      <c r="A7211" t="inlineStr">
        <is>
          <t>Minnesota</t>
        </is>
      </c>
      <c r="B7211" t="n">
        <v>95</v>
      </c>
      <c r="C7211" t="inlineStr">
        <is>
          <t>Colin Hansen</t>
        </is>
      </c>
      <c r="D7211" t="inlineStr">
        <is>
          <t>DL</t>
        </is>
      </c>
      <c r="E7211" t="inlineStr">
        <is>
          <t>R-Fr</t>
        </is>
      </c>
      <c r="F7211" t="inlineStr">
        <is>
          <t>6'7"</t>
        </is>
      </c>
      <c r="G7211" t="n">
        <v>250</v>
      </c>
      <c r="H7211" t="inlineStr">
        <is>
          <t>Byron, Minn.</t>
        </is>
      </c>
    </row>
    <row r="7212">
      <c r="A7212" t="inlineStr">
        <is>
          <t>Minnesota</t>
        </is>
      </c>
      <c r="B7212" t="n">
        <v>4</v>
      </c>
      <c r="C7212" t="inlineStr">
        <is>
          <t>Zack Harden</t>
        </is>
      </c>
      <c r="D7212" t="inlineStr">
        <is>
          <t>DB</t>
        </is>
      </c>
      <c r="E7212" t="inlineStr">
        <is>
          <t>So</t>
        </is>
      </c>
      <c r="F7212" t="inlineStr">
        <is>
          <t>6'1"</t>
        </is>
      </c>
      <c r="G7212" t="n">
        <v>200</v>
      </c>
      <c r="H7212" t="inlineStr">
        <is>
          <t>Covington, Ga.</t>
        </is>
      </c>
    </row>
    <row r="7213">
      <c r="A7213" t="inlineStr">
        <is>
          <t>Minnesota</t>
        </is>
      </c>
      <c r="B7213" t="n">
        <v>18</v>
      </c>
      <c r="C7213" t="inlineStr">
        <is>
          <t>Donielle Hayes</t>
        </is>
      </c>
      <c r="D7213" t="inlineStr">
        <is>
          <t>WR</t>
        </is>
      </c>
      <c r="E7213" t="inlineStr">
        <is>
          <t>R-Jr</t>
        </is>
      </c>
      <c r="F7213" t="inlineStr">
        <is>
          <t>6'0"</t>
        </is>
      </c>
      <c r="G7213" t="n">
        <v>190</v>
      </c>
      <c r="H7213" t="inlineStr">
        <is>
          <t>Pensacola, Fla.</t>
        </is>
      </c>
    </row>
    <row r="7214">
      <c r="A7214" t="inlineStr">
        <is>
          <t>Minnesota</t>
        </is>
      </c>
      <c r="B7214" t="n">
        <v>87</v>
      </c>
      <c r="C7214" t="inlineStr">
        <is>
          <t>Kaden Helms</t>
        </is>
      </c>
      <c r="D7214" t="inlineStr">
        <is>
          <t>TE</t>
        </is>
      </c>
      <c r="E7214" t="inlineStr">
        <is>
          <t>R-Sr</t>
        </is>
      </c>
      <c r="F7214" t="inlineStr">
        <is>
          <t>6'4"</t>
        </is>
      </c>
      <c r="G7214" t="n">
        <v>235</v>
      </c>
      <c r="H7214" t="inlineStr">
        <is>
          <t>Bellevue, Neb.</t>
        </is>
      </c>
      <c r="I7214" t="inlineStr">
        <is>
          <t>Transfer from Oklahoma (2026 portal)</t>
        </is>
      </c>
    </row>
    <row r="7215">
      <c r="A7215" t="inlineStr">
        <is>
          <t>Minnesota</t>
        </is>
      </c>
      <c r="B7215" t="n">
        <v>89</v>
      </c>
      <c r="C7215" t="inlineStr">
        <is>
          <t>Quayd Hendryx</t>
        </is>
      </c>
      <c r="D7215" t="inlineStr">
        <is>
          <t>WR</t>
        </is>
      </c>
      <c r="E7215" t="inlineStr">
        <is>
          <t>Fr</t>
        </is>
      </c>
      <c r="F7215" t="inlineStr">
        <is>
          <t>5'11"</t>
        </is>
      </c>
      <c r="G7215" t="n">
        <v>180</v>
      </c>
      <c r="H7215" t="inlineStr">
        <is>
          <t>Burlington Township, N.J.</t>
        </is>
      </c>
    </row>
    <row r="7216">
      <c r="A7216" t="inlineStr">
        <is>
          <t>Minnesota</t>
        </is>
      </c>
      <c r="B7216" t="n">
        <v>55</v>
      </c>
      <c r="C7216" t="inlineStr">
        <is>
          <t>Jaylin Hicks</t>
        </is>
      </c>
      <c r="D7216" t="inlineStr">
        <is>
          <t>DL</t>
        </is>
      </c>
      <c r="E7216" t="inlineStr">
        <is>
          <t>R-So</t>
        </is>
      </c>
      <c r="F7216" t="inlineStr">
        <is>
          <t>6'3"</t>
        </is>
      </c>
      <c r="G7216" t="n">
        <v>260</v>
      </c>
      <c r="H7216" t="inlineStr">
        <is>
          <t>Harlem, N.Y.</t>
        </is>
      </c>
    </row>
    <row r="7217">
      <c r="A7217" t="inlineStr">
        <is>
          <t>Minnesota</t>
        </is>
      </c>
      <c r="B7217" t="n">
        <v>33</v>
      </c>
      <c r="C7217" t="inlineStr">
        <is>
          <t>Rhett Hlavacka</t>
        </is>
      </c>
      <c r="D7217" t="inlineStr">
        <is>
          <t>DL</t>
        </is>
      </c>
      <c r="E7217" t="inlineStr">
        <is>
          <t>R-Fr</t>
        </is>
      </c>
      <c r="F7217" t="inlineStr">
        <is>
          <t>6'5"</t>
        </is>
      </c>
      <c r="G7217" t="n">
        <v>255</v>
      </c>
      <c r="H7217" t="inlineStr">
        <is>
          <t>Fond du Lac, Wis.</t>
        </is>
      </c>
    </row>
    <row r="7218">
      <c r="A7218" t="inlineStr">
        <is>
          <t>Minnesota</t>
        </is>
      </c>
      <c r="B7218" t="n">
        <v>25</v>
      </c>
      <c r="C7218" t="inlineStr">
        <is>
          <t>Justin Hopkins</t>
        </is>
      </c>
      <c r="D7218" t="inlineStr">
        <is>
          <t>DB</t>
        </is>
      </c>
      <c r="E7218" t="inlineStr">
        <is>
          <t>Fr</t>
        </is>
      </c>
      <c r="F7218" t="inlineStr">
        <is>
          <t>5'11"</t>
        </is>
      </c>
      <c r="G7218" t="n">
        <v>180</v>
      </c>
      <c r="H7218" t="inlineStr">
        <is>
          <t>Nashville, Tenn.</t>
        </is>
      </c>
    </row>
    <row r="7219">
      <c r="A7219" t="inlineStr">
        <is>
          <t>Minnesota</t>
        </is>
      </c>
      <c r="B7219" t="n">
        <v>1</v>
      </c>
      <c r="C7219" t="inlineStr">
        <is>
          <t>Jaxon Howard</t>
        </is>
      </c>
      <c r="D7219" t="inlineStr">
        <is>
          <t>DL</t>
        </is>
      </c>
      <c r="E7219" t="inlineStr">
        <is>
          <t>R-Jr</t>
        </is>
      </c>
      <c r="F7219" t="inlineStr">
        <is>
          <t>6'4"</t>
        </is>
      </c>
      <c r="G7219" t="n">
        <v>250</v>
      </c>
      <c r="H7219" t="inlineStr">
        <is>
          <t>Crystal, Minn.</t>
        </is>
      </c>
    </row>
    <row r="7220">
      <c r="A7220" t="inlineStr">
        <is>
          <t>Minnesota</t>
        </is>
      </c>
      <c r="B7220" t="n">
        <v>36</v>
      </c>
      <c r="C7220" t="inlineStr">
        <is>
          <t>Daniel Jackson</t>
        </is>
      </c>
      <c r="D7220" t="inlineStr">
        <is>
          <t>K</t>
        </is>
      </c>
      <c r="E7220" t="inlineStr">
        <is>
          <t>R-Fr</t>
        </is>
      </c>
      <c r="F7220" t="inlineStr">
        <is>
          <t>5'10"</t>
        </is>
      </c>
      <c r="G7220" t="n">
        <v>175</v>
      </c>
      <c r="H7220" t="inlineStr">
        <is>
          <t>Alexandria, Minn.</t>
        </is>
      </c>
    </row>
    <row r="7221">
      <c r="A7221" t="inlineStr">
        <is>
          <t>Minnesota</t>
        </is>
      </c>
      <c r="B7221" t="n">
        <v>13</v>
      </c>
      <c r="C7221" t="inlineStr">
        <is>
          <t>Noah Jennings</t>
        </is>
      </c>
      <c r="D7221" t="inlineStr">
        <is>
          <t>WR</t>
        </is>
      </c>
      <c r="E7221" t="inlineStr">
        <is>
          <t>Sr</t>
        </is>
      </c>
      <c r="F7221" t="inlineStr">
        <is>
          <t>6'0"</t>
        </is>
      </c>
      <c r="G7221" t="n">
        <v>185</v>
      </c>
      <c r="H7221" t="inlineStr">
        <is>
          <t>Columbia, S.C.</t>
        </is>
      </c>
      <c r="I7221" t="inlineStr">
        <is>
          <t>Transfer from Cincinnati (2026 portal)</t>
        </is>
      </c>
    </row>
    <row r="7222">
      <c r="A7222" t="inlineStr">
        <is>
          <t>Minnesota</t>
        </is>
      </c>
      <c r="B7222" t="n">
        <v>65</v>
      </c>
      <c r="C7222" t="inlineStr">
        <is>
          <t>Greg Johnson</t>
        </is>
      </c>
      <c r="D7222" t="inlineStr">
        <is>
          <t>OL</t>
        </is>
      </c>
      <c r="E7222" t="inlineStr">
        <is>
          <t>Sr</t>
        </is>
      </c>
      <c r="F7222" t="inlineStr">
        <is>
          <t>6'6"</t>
        </is>
      </c>
      <c r="G7222" t="n">
        <v>325</v>
      </c>
      <c r="H7222" t="inlineStr">
        <is>
          <t>Prior Lake, Minn.</t>
        </is>
      </c>
    </row>
    <row r="7223">
      <c r="A7223" t="inlineStr">
        <is>
          <t>Minnesota</t>
        </is>
      </c>
      <c r="B7223" t="n">
        <v>91</v>
      </c>
      <c r="C7223" t="inlineStr">
        <is>
          <t>Howie Johnson</t>
        </is>
      </c>
      <c r="D7223" t="inlineStr">
        <is>
          <t>DL</t>
        </is>
      </c>
      <c r="E7223" t="inlineStr">
        <is>
          <t>Fr</t>
        </is>
      </c>
      <c r="F7223" t="inlineStr">
        <is>
          <t>6'3"</t>
        </is>
      </c>
      <c r="G7223" t="n">
        <v>300</v>
      </c>
      <c r="H7223" t="inlineStr">
        <is>
          <t>Forest Lake, Minn.</t>
        </is>
      </c>
    </row>
    <row r="7224">
      <c r="A7224" t="inlineStr">
        <is>
          <t>Minnesota</t>
        </is>
      </c>
      <c r="B7224" t="n">
        <v>82</v>
      </c>
      <c r="C7224" t="inlineStr">
        <is>
          <t>Julian Johnson</t>
        </is>
      </c>
      <c r="D7224" t="inlineStr">
        <is>
          <t>TE</t>
        </is>
      </c>
      <c r="E7224" t="inlineStr">
        <is>
          <t>R-So</t>
        </is>
      </c>
      <c r="F7224" t="inlineStr">
        <is>
          <t>6'6"</t>
        </is>
      </c>
      <c r="G7224" t="n">
        <v>250</v>
      </c>
      <c r="H7224" t="inlineStr">
        <is>
          <t>Aurora, Ill.</t>
        </is>
      </c>
    </row>
    <row r="7225">
      <c r="A7225" t="inlineStr">
        <is>
          <t>Minnesota</t>
        </is>
      </c>
      <c r="B7225" t="n">
        <v>92</v>
      </c>
      <c r="C7225" t="inlineStr">
        <is>
          <t>Sid Kaba</t>
        </is>
      </c>
      <c r="D7225" t="inlineStr">
        <is>
          <t>DL</t>
        </is>
      </c>
      <c r="E7225" t="inlineStr">
        <is>
          <t>R-Jr</t>
        </is>
      </c>
      <c r="F7225" t="inlineStr">
        <is>
          <t>6'1"</t>
        </is>
      </c>
      <c r="G7225" t="n">
        <v>310</v>
      </c>
      <c r="H7225" t="inlineStr">
        <is>
          <t>Columbus, Ohio</t>
        </is>
      </c>
      <c r="I7225" t="inlineStr">
        <is>
          <t>Transfer from Marshall (2026 portal)</t>
        </is>
      </c>
    </row>
    <row r="7226">
      <c r="A7226" t="inlineStr">
        <is>
          <t>Minnesota</t>
        </is>
      </c>
      <c r="B7226" t="n">
        <v>2</v>
      </c>
      <c r="C7226" t="inlineStr">
        <is>
          <t>Emmanuel Karmo</t>
        </is>
      </c>
      <c r="D7226" t="inlineStr">
        <is>
          <t>LB</t>
        </is>
      </c>
      <c r="E7226" t="inlineStr">
        <is>
          <t>So</t>
        </is>
      </c>
      <c r="F7226" t="inlineStr">
        <is>
          <t>6'2"</t>
        </is>
      </c>
      <c r="G7226" t="n">
        <v>225</v>
      </c>
      <c r="H7226" t="inlineStr">
        <is>
          <t>Minneapolis, Minn.</t>
        </is>
      </c>
    </row>
    <row r="7227">
      <c r="A7227" t="inlineStr">
        <is>
          <t>Minnesota</t>
        </is>
      </c>
      <c r="B7227" t="n">
        <v>18</v>
      </c>
      <c r="C7227" t="inlineStr">
        <is>
          <t>Rhyland Kelly</t>
        </is>
      </c>
      <c r="D7227" t="inlineStr">
        <is>
          <t>DB</t>
        </is>
      </c>
      <c r="E7227" t="inlineStr">
        <is>
          <t>R-Sr</t>
        </is>
      </c>
      <c r="F7227" t="inlineStr">
        <is>
          <t>6'1"</t>
        </is>
      </c>
      <c r="G7227" t="n">
        <v>200</v>
      </c>
      <c r="H7227" t="inlineStr">
        <is>
          <t>Winnipeg, Manitoba, Canada</t>
        </is>
      </c>
    </row>
    <row r="7228">
      <c r="A7228" t="inlineStr">
        <is>
          <t>Minnesota</t>
        </is>
      </c>
      <c r="B7228" t="n">
        <v>49</v>
      </c>
      <c r="C7228" t="inlineStr">
        <is>
          <t>Matt Kingsbury</t>
        </is>
      </c>
      <c r="D7228" t="inlineStr">
        <is>
          <t>LB</t>
        </is>
      </c>
      <c r="E7228" t="inlineStr">
        <is>
          <t>R-Jr</t>
        </is>
      </c>
      <c r="F7228" t="inlineStr">
        <is>
          <t>6'3"</t>
        </is>
      </c>
      <c r="G7228" t="n">
        <v>230</v>
      </c>
      <c r="H7228" t="inlineStr">
        <is>
          <t>Chicago, Ill.</t>
        </is>
      </c>
    </row>
    <row r="7229">
      <c r="A7229" t="inlineStr">
        <is>
          <t>Minnesota</t>
        </is>
      </c>
      <c r="B7229" t="n">
        <v>98</v>
      </c>
      <c r="C7229" t="inlineStr">
        <is>
          <t>Adam Kissayi</t>
        </is>
      </c>
      <c r="D7229" t="inlineStr">
        <is>
          <t>DL</t>
        </is>
      </c>
      <c r="E7229" t="inlineStr">
        <is>
          <t>R-So</t>
        </is>
      </c>
      <c r="F7229" t="inlineStr">
        <is>
          <t>6'8"</t>
        </is>
      </c>
      <c r="G7229" t="n">
        <v>255</v>
      </c>
      <c r="H7229" t="inlineStr">
        <is>
          <t>Palm Bay, Fla.</t>
        </is>
      </c>
    </row>
    <row r="7230">
      <c r="A7230" t="inlineStr">
        <is>
          <t>Minnesota</t>
        </is>
      </c>
      <c r="B7230" t="n">
        <v>20</v>
      </c>
      <c r="C7230" t="inlineStr">
        <is>
          <t>Parker Knutson</t>
        </is>
      </c>
      <c r="D7230" t="inlineStr">
        <is>
          <t>DB</t>
        </is>
      </c>
      <c r="E7230" t="inlineStr">
        <is>
          <t>R-Jr</t>
        </is>
      </c>
      <c r="F7230" t="inlineStr">
        <is>
          <t>6'0"</t>
        </is>
      </c>
      <c r="G7230" t="n">
        <v>190</v>
      </c>
      <c r="H7230" t="inlineStr">
        <is>
          <t>Sartell, Minn.</t>
        </is>
      </c>
      <c r="I7230" t="inlineStr">
        <is>
          <t>Transfer from Southwest Minnesota State (2026 portal)</t>
        </is>
      </c>
    </row>
    <row r="7231">
      <c r="A7231" t="inlineStr">
        <is>
          <t>Minnesota</t>
        </is>
      </c>
      <c r="B7231" t="n">
        <v>31</v>
      </c>
      <c r="C7231" t="inlineStr">
        <is>
          <t>Jordan Lampkins</t>
        </is>
      </c>
      <c r="D7231" t="inlineStr">
        <is>
          <t>DB</t>
        </is>
      </c>
      <c r="E7231" t="inlineStr">
        <is>
          <t>Fr</t>
        </is>
      </c>
      <c r="F7231" t="inlineStr">
        <is>
          <t>6'0"</t>
        </is>
      </c>
      <c r="G7231" t="n">
        <v>190</v>
      </c>
      <c r="H7231" t="inlineStr">
        <is>
          <t>Germantown, Md.</t>
        </is>
      </c>
    </row>
    <row r="7232">
      <c r="A7232" t="inlineStr">
        <is>
          <t>Minnesota</t>
        </is>
      </c>
      <c r="B7232" t="n">
        <v>15</v>
      </c>
      <c r="C7232" t="inlineStr">
        <is>
          <t>Owen Lansu</t>
        </is>
      </c>
      <c r="D7232" t="inlineStr">
        <is>
          <t>QB</t>
        </is>
      </c>
      <c r="E7232" t="inlineStr">
        <is>
          <t>Fr</t>
        </is>
      </c>
      <c r="F7232" t="inlineStr">
        <is>
          <t>6'1"</t>
        </is>
      </c>
      <c r="G7232" t="n">
        <v>195</v>
      </c>
      <c r="H7232" t="inlineStr">
        <is>
          <t>Downers Grove, Ill.</t>
        </is>
      </c>
    </row>
    <row r="7233">
      <c r="A7233" t="inlineStr">
        <is>
          <t>Minnesota</t>
        </is>
      </c>
      <c r="B7233" t="n">
        <v>60</v>
      </c>
      <c r="C7233" t="inlineStr">
        <is>
          <t>Kaveon Lee</t>
        </is>
      </c>
      <c r="D7233" t="inlineStr">
        <is>
          <t>OL</t>
        </is>
      </c>
      <c r="E7233" t="inlineStr">
        <is>
          <t>R-Fr</t>
        </is>
      </c>
      <c r="F7233" t="inlineStr">
        <is>
          <t>6'5"</t>
        </is>
      </c>
      <c r="G7233" t="n">
        <v>290</v>
      </c>
      <c r="H7233" t="inlineStr">
        <is>
          <t>Chicago, Ill.</t>
        </is>
      </c>
    </row>
    <row r="7234">
      <c r="A7234" t="inlineStr">
        <is>
          <t>Minnesota</t>
        </is>
      </c>
      <c r="B7234" t="n">
        <v>5</v>
      </c>
      <c r="C7234" t="inlineStr">
        <is>
          <t>Drake Lindsey</t>
        </is>
      </c>
      <c r="D7234" t="inlineStr">
        <is>
          <t>QB</t>
        </is>
      </c>
      <c r="E7234" t="inlineStr">
        <is>
          <t>R-So</t>
        </is>
      </c>
      <c r="F7234" t="inlineStr">
        <is>
          <t>6'5"</t>
        </is>
      </c>
      <c r="G7234" t="n">
        <v>230</v>
      </c>
      <c r="H7234" t="inlineStr">
        <is>
          <t>Fayetteville, Ark.</t>
        </is>
      </c>
    </row>
    <row r="7235">
      <c r="A7235" t="inlineStr">
        <is>
          <t>Minnesota</t>
        </is>
      </c>
      <c r="B7235" t="n">
        <v>32</v>
      </c>
      <c r="C7235" t="inlineStr">
        <is>
          <t>Angel Luciano</t>
        </is>
      </c>
      <c r="D7235" t="inlineStr">
        <is>
          <t>LB</t>
        </is>
      </c>
      <c r="E7235" t="inlineStr">
        <is>
          <t>Fr</t>
        </is>
      </c>
      <c r="F7235" t="inlineStr">
        <is>
          <t>6'1"</t>
        </is>
      </c>
      <c r="G7235" t="n">
        <v>210</v>
      </c>
      <c r="H7235" t="inlineStr">
        <is>
          <t>Steelton, Pa.</t>
        </is>
      </c>
    </row>
    <row r="7236">
      <c r="A7236" t="inlineStr">
        <is>
          <t>Minnesota</t>
        </is>
      </c>
      <c r="B7236" t="n">
        <v>43</v>
      </c>
      <c r="C7236" t="inlineStr">
        <is>
          <t>Jakob Lutz</t>
        </is>
      </c>
      <c r="D7236" t="inlineStr">
        <is>
          <t>LS</t>
        </is>
      </c>
      <c r="E7236" t="inlineStr">
        <is>
          <t>R-Fr</t>
        </is>
      </c>
      <c r="F7236" t="inlineStr">
        <is>
          <t>6'0"</t>
        </is>
      </c>
      <c r="G7236" t="n">
        <v>195</v>
      </c>
      <c r="H7236" t="inlineStr">
        <is>
          <t>Peachtree City, Ga.</t>
        </is>
      </c>
    </row>
    <row r="7237">
      <c r="A7237" t="inlineStr">
        <is>
          <t>Minnesota</t>
        </is>
      </c>
      <c r="B7237" t="n">
        <v>45</v>
      </c>
      <c r="C7237" t="inlineStr">
        <is>
          <t>Sam Macy</t>
        </is>
      </c>
      <c r="D7237" t="inlineStr">
        <is>
          <t>DL</t>
        </is>
      </c>
      <c r="E7237" t="inlineStr">
        <is>
          <t>R-So</t>
        </is>
      </c>
      <c r="F7237" t="inlineStr">
        <is>
          <t>6'5"</t>
        </is>
      </c>
      <c r="G7237" t="n">
        <v>250</v>
      </c>
      <c r="H7237" t="inlineStr">
        <is>
          <t>Chanhassen, Minn.</t>
        </is>
      </c>
    </row>
    <row r="7238">
      <c r="A7238" t="inlineStr">
        <is>
          <t>Minnesota</t>
        </is>
      </c>
      <c r="B7238" t="n">
        <v>15</v>
      </c>
      <c r="C7238" t="inlineStr">
        <is>
          <t>Samuel Madu</t>
        </is>
      </c>
      <c r="D7238" t="inlineStr">
        <is>
          <t>DB</t>
        </is>
      </c>
      <c r="E7238" t="inlineStr">
        <is>
          <t>R-So</t>
        </is>
      </c>
      <c r="F7238" t="inlineStr">
        <is>
          <t>6'1"</t>
        </is>
      </c>
      <c r="G7238" t="n">
        <v>180</v>
      </c>
      <c r="H7238" t="inlineStr">
        <is>
          <t>Bronx, N.Y.</t>
        </is>
      </c>
    </row>
    <row r="7239">
      <c r="A7239" t="inlineStr">
        <is>
          <t>Minnesota</t>
        </is>
      </c>
      <c r="B7239" t="n">
        <v>29</v>
      </c>
      <c r="C7239" t="inlineStr">
        <is>
          <t>Andrew Marshall</t>
        </is>
      </c>
      <c r="D7239" t="inlineStr">
        <is>
          <t>LB</t>
        </is>
      </c>
      <c r="E7239" t="inlineStr">
        <is>
          <t>R-Jr</t>
        </is>
      </c>
      <c r="F7239" t="inlineStr">
        <is>
          <t>6'2"</t>
        </is>
      </c>
      <c r="G7239" t="n">
        <v>240</v>
      </c>
      <c r="H7239" t="inlineStr">
        <is>
          <t>Carroll, Ohio</t>
        </is>
      </c>
      <c r="I7239" t="inlineStr">
        <is>
          <t>Transfer from Eastern Michigan (2026 portal)</t>
        </is>
      </c>
    </row>
    <row r="7240">
      <c r="A7240" t="inlineStr">
        <is>
          <t>Minnesota</t>
        </is>
      </c>
      <c r="B7240" t="n">
        <v>7</v>
      </c>
      <c r="C7240" t="inlineStr">
        <is>
          <t>Bradley Martino</t>
        </is>
      </c>
      <c r="D7240" t="inlineStr">
        <is>
          <t>WR</t>
        </is>
      </c>
      <c r="E7240" t="inlineStr">
        <is>
          <t>R-Fr</t>
        </is>
      </c>
      <c r="F7240" t="inlineStr">
        <is>
          <t>6'3"</t>
        </is>
      </c>
      <c r="G7240" t="n">
        <v>180</v>
      </c>
      <c r="H7240" t="inlineStr">
        <is>
          <t>Naples, Fla.</t>
        </is>
      </c>
    </row>
    <row r="7241">
      <c r="A7241" t="inlineStr">
        <is>
          <t>Minnesota</t>
        </is>
      </c>
      <c r="B7241" t="n">
        <v>69</v>
      </c>
      <c r="C7241" t="inlineStr">
        <is>
          <t>Gavin Meier</t>
        </is>
      </c>
      <c r="D7241" t="inlineStr">
        <is>
          <t>OL</t>
        </is>
      </c>
      <c r="E7241" t="inlineStr">
        <is>
          <t>Fr</t>
        </is>
      </c>
      <c r="F7241" t="inlineStr">
        <is>
          <t>6'5"</t>
        </is>
      </c>
      <c r="G7241" t="n">
        <v>305</v>
      </c>
      <c r="H7241" t="inlineStr">
        <is>
          <t>Janesville, Wis.</t>
        </is>
      </c>
    </row>
    <row r="7242">
      <c r="A7242" t="inlineStr">
        <is>
          <t>Minnesota</t>
        </is>
      </c>
      <c r="B7242" t="n">
        <v>11</v>
      </c>
      <c r="C7242" t="inlineStr">
        <is>
          <t>Karter Menz</t>
        </is>
      </c>
      <c r="D7242" t="inlineStr">
        <is>
          <t>DL</t>
        </is>
      </c>
      <c r="E7242" t="inlineStr">
        <is>
          <t>R-Jr</t>
        </is>
      </c>
      <c r="F7242" t="inlineStr">
        <is>
          <t>6'5"</t>
        </is>
      </c>
      <c r="G7242" t="n">
        <v>240</v>
      </c>
      <c r="H7242" t="inlineStr">
        <is>
          <t>Horace, N.D.</t>
        </is>
      </c>
    </row>
    <row r="7243">
      <c r="A7243" t="inlineStr">
        <is>
          <t>Minnesota</t>
        </is>
      </c>
      <c r="B7243" t="n">
        <v>12</v>
      </c>
      <c r="C7243" t="inlineStr">
        <is>
          <t>Michael Merdinger</t>
        </is>
      </c>
      <c r="D7243" t="inlineStr">
        <is>
          <t>QB</t>
        </is>
      </c>
      <c r="E7243" t="inlineStr">
        <is>
          <t>R-So</t>
        </is>
      </c>
      <c r="F7243" t="inlineStr">
        <is>
          <t>6'1"</t>
        </is>
      </c>
      <c r="G7243" t="n">
        <v>205</v>
      </c>
      <c r="H7243" t="inlineStr">
        <is>
          <t>Fort Lauderdale, Fla.</t>
        </is>
      </c>
      <c r="I7243" t="inlineStr">
        <is>
          <t>Transfer from Liberty (2026 portal)</t>
        </is>
      </c>
    </row>
    <row r="7244">
      <c r="A7244" t="inlineStr">
        <is>
          <t>Minnesota</t>
        </is>
      </c>
      <c r="B7244" t="n">
        <v>9</v>
      </c>
      <c r="C7244" t="inlineStr">
        <is>
          <t>Garrison Monroe</t>
        </is>
      </c>
      <c r="D7244" t="inlineStr">
        <is>
          <t>DB</t>
        </is>
      </c>
      <c r="E7244" t="inlineStr">
        <is>
          <t>R-Jr</t>
        </is>
      </c>
      <c r="F7244" t="inlineStr">
        <is>
          <t>6'0"</t>
        </is>
      </c>
      <c r="G7244" t="n">
        <v>205</v>
      </c>
      <c r="H7244" t="inlineStr">
        <is>
          <t>Shakopee, Minn.</t>
        </is>
      </c>
    </row>
    <row r="7245">
      <c r="A7245" t="inlineStr">
        <is>
          <t>Minnesota</t>
        </is>
      </c>
      <c r="B7245" t="n">
        <v>84</v>
      </c>
      <c r="C7245" t="inlineStr">
        <is>
          <t>Hayden Moore</t>
        </is>
      </c>
      <c r="D7245" t="inlineStr">
        <is>
          <t>WR</t>
        </is>
      </c>
      <c r="E7245" t="inlineStr">
        <is>
          <t>Fr</t>
        </is>
      </c>
      <c r="F7245" t="inlineStr">
        <is>
          <t>6'0"</t>
        </is>
      </c>
      <c r="G7245" t="n">
        <v>190</v>
      </c>
      <c r="H7245" t="inlineStr">
        <is>
          <t>Gainesville, Fla.</t>
        </is>
      </c>
    </row>
    <row r="7246">
      <c r="A7246" t="inlineStr">
        <is>
          <t>Minnesota</t>
        </is>
      </c>
      <c r="B7246" t="n">
        <v>59</v>
      </c>
      <c r="C7246" t="inlineStr">
        <is>
          <t>Tony Nelson</t>
        </is>
      </c>
      <c r="D7246" t="inlineStr">
        <is>
          <t>OL</t>
        </is>
      </c>
      <c r="E7246" t="inlineStr">
        <is>
          <t>R-Sr</t>
        </is>
      </c>
      <c r="F7246" t="inlineStr">
        <is>
          <t>6'6"</t>
        </is>
      </c>
      <c r="G7246" t="n">
        <v>315</v>
      </c>
      <c r="H7246" t="inlineStr">
        <is>
          <t>Tracy, Minn.</t>
        </is>
      </c>
    </row>
    <row r="7247">
      <c r="A7247" t="inlineStr">
        <is>
          <t>Minnesota</t>
        </is>
      </c>
      <c r="B7247" t="n">
        <v>17</v>
      </c>
      <c r="C7247" t="inlineStr">
        <is>
          <t>John Nestor</t>
        </is>
      </c>
      <c r="D7247" t="inlineStr">
        <is>
          <t>DB</t>
        </is>
      </c>
      <c r="E7247" t="inlineStr">
        <is>
          <t>Sr</t>
        </is>
      </c>
      <c r="F7247" t="inlineStr">
        <is>
          <t>6'1"</t>
        </is>
      </c>
      <c r="G7247" t="n">
        <v>205</v>
      </c>
      <c r="H7247" t="inlineStr">
        <is>
          <t>Chicago, Ill.</t>
        </is>
      </c>
    </row>
    <row r="7248">
      <c r="A7248" t="inlineStr">
        <is>
          <t>Minnesota</t>
        </is>
      </c>
      <c r="B7248" t="n">
        <v>50</v>
      </c>
      <c r="C7248" t="inlineStr">
        <is>
          <t>Mo Omonode</t>
        </is>
      </c>
      <c r="D7248" t="inlineStr">
        <is>
          <t>DL</t>
        </is>
      </c>
      <c r="E7248" t="inlineStr">
        <is>
          <t>R-Sr</t>
        </is>
      </c>
      <c r="F7248" t="inlineStr">
        <is>
          <t>6'0"</t>
        </is>
      </c>
      <c r="G7248" t="n">
        <v>285</v>
      </c>
      <c r="H7248" t="inlineStr">
        <is>
          <t>West Lafayette, Ind.</t>
        </is>
      </c>
    </row>
    <row r="7249">
      <c r="A7249" t="inlineStr">
        <is>
          <t>Minnesota</t>
        </is>
      </c>
      <c r="B7249" t="n">
        <v>16</v>
      </c>
      <c r="C7249" t="inlineStr">
        <is>
          <t>Brady Palmer</t>
        </is>
      </c>
      <c r="D7249" t="inlineStr">
        <is>
          <t>QB</t>
        </is>
      </c>
      <c r="E7249" t="inlineStr">
        <is>
          <t>Fr</t>
        </is>
      </c>
      <c r="F7249" t="inlineStr">
        <is>
          <t>6'2"</t>
        </is>
      </c>
      <c r="G7249" t="n">
        <v>200</v>
      </c>
      <c r="H7249" t="inlineStr">
        <is>
          <t>San Diego, Calif.</t>
        </is>
      </c>
    </row>
    <row r="7250">
      <c r="A7250" t="inlineStr">
        <is>
          <t>Minnesota</t>
        </is>
      </c>
      <c r="B7250" t="n">
        <v>21</v>
      </c>
      <c r="C7250" t="inlineStr">
        <is>
          <t>Naiim Parrish</t>
        </is>
      </c>
      <c r="D7250" t="inlineStr">
        <is>
          <t>DB</t>
        </is>
      </c>
      <c r="E7250" t="inlineStr">
        <is>
          <t>So</t>
        </is>
      </c>
      <c r="F7250" t="inlineStr">
        <is>
          <t>5'11"</t>
        </is>
      </c>
      <c r="G7250" t="n">
        <v>175</v>
      </c>
      <c r="H7250" t="inlineStr">
        <is>
          <t>Freehold, N.J.</t>
        </is>
      </c>
    </row>
    <row r="7251">
      <c r="A7251" t="inlineStr">
        <is>
          <t>Minnesota</t>
        </is>
      </c>
      <c r="B7251" t="n">
        <v>24</v>
      </c>
      <c r="C7251" t="inlineStr">
        <is>
          <t>Chance Payne</t>
        </is>
      </c>
      <c r="D7251" t="inlineStr">
        <is>
          <t>DB</t>
        </is>
      </c>
      <c r="E7251" t="inlineStr">
        <is>
          <t>Fr</t>
        </is>
      </c>
      <c r="F7251" t="inlineStr">
        <is>
          <t>5'10"</t>
        </is>
      </c>
      <c r="G7251" t="n">
        <v>180</v>
      </c>
      <c r="H7251" t="inlineStr">
        <is>
          <t>Jefferson, Ga.</t>
        </is>
      </c>
    </row>
    <row r="7252">
      <c r="A7252" t="inlineStr">
        <is>
          <t>Minnesota</t>
        </is>
      </c>
      <c r="B7252" t="n">
        <v>83</v>
      </c>
      <c r="C7252" t="inlineStr">
        <is>
          <t>Sam Peters</t>
        </is>
      </c>
      <c r="D7252" t="inlineStr">
        <is>
          <t>TE</t>
        </is>
      </c>
      <c r="E7252" t="inlineStr">
        <is>
          <t>R-Jr</t>
        </is>
      </c>
      <c r="F7252" t="inlineStr">
        <is>
          <t>6'4"</t>
        </is>
      </c>
      <c r="G7252" t="n">
        <v>250</v>
      </c>
      <c r="H7252" t="inlineStr">
        <is>
          <t>Maple Grove, Minn.</t>
        </is>
      </c>
    </row>
    <row r="7253">
      <c r="A7253" t="inlineStr">
        <is>
          <t>Minnesota</t>
        </is>
      </c>
      <c r="B7253" t="n">
        <v>13</v>
      </c>
      <c r="C7253" t="inlineStr">
        <is>
          <t>Zahir Rainer</t>
        </is>
      </c>
      <c r="D7253" t="inlineStr">
        <is>
          <t>DB</t>
        </is>
      </c>
      <c r="E7253" t="inlineStr">
        <is>
          <t>R-So</t>
        </is>
      </c>
      <c r="F7253" t="inlineStr">
        <is>
          <t>5'9"</t>
        </is>
      </c>
      <c r="G7253" t="n">
        <v>190</v>
      </c>
      <c r="H7253" t="inlineStr">
        <is>
          <t>Richmond, Va.</t>
        </is>
      </c>
    </row>
    <row r="7254">
      <c r="A7254" t="inlineStr">
        <is>
          <t>Minnesota</t>
        </is>
      </c>
      <c r="B7254" t="n">
        <v>99</v>
      </c>
      <c r="C7254" t="inlineStr">
        <is>
          <t>Theorin Randle</t>
        </is>
      </c>
      <c r="D7254" t="inlineStr">
        <is>
          <t>DL</t>
        </is>
      </c>
      <c r="E7254" t="inlineStr">
        <is>
          <t>R-Jr</t>
        </is>
      </c>
      <c r="F7254" t="inlineStr">
        <is>
          <t>6'2"</t>
        </is>
      </c>
      <c r="G7254" t="n">
        <v>300</v>
      </c>
      <c r="H7254" t="inlineStr">
        <is>
          <t>Houston, Texas</t>
        </is>
      </c>
    </row>
    <row r="7255">
      <c r="A7255" t="inlineStr">
        <is>
          <t>Minnesota</t>
        </is>
      </c>
      <c r="B7255" t="n">
        <v>28</v>
      </c>
      <c r="C7255" t="inlineStr">
        <is>
          <t>Trason Richardson</t>
        </is>
      </c>
      <c r="D7255" t="inlineStr">
        <is>
          <t>DB</t>
        </is>
      </c>
      <c r="E7255" t="inlineStr">
        <is>
          <t>Fr</t>
        </is>
      </c>
      <c r="F7255" t="inlineStr">
        <is>
          <t>6'0"</t>
        </is>
      </c>
      <c r="G7255" t="n">
        <v>180</v>
      </c>
      <c r="H7255" t="inlineStr">
        <is>
          <t>Houston, Texas</t>
        </is>
      </c>
    </row>
    <row r="7256">
      <c r="A7256" t="inlineStr">
        <is>
          <t>Minnesota</t>
        </is>
      </c>
      <c r="B7256" t="n">
        <v>37</v>
      </c>
      <c r="C7256" t="inlineStr">
        <is>
          <t>Zachary Robbins</t>
        </is>
      </c>
      <c r="D7256" t="inlineStr">
        <is>
          <t>P</t>
        </is>
      </c>
      <c r="E7256" t="inlineStr">
        <is>
          <t>So</t>
        </is>
      </c>
      <c r="F7256" t="inlineStr">
        <is>
          <t>6'3"</t>
        </is>
      </c>
      <c r="G7256" t="n">
        <v>210</v>
      </c>
      <c r="H7256" t="inlineStr">
        <is>
          <t>Santaquin, Utah</t>
        </is>
      </c>
      <c r="I7256" t="inlineStr">
        <is>
          <t>Transfer from Utah State (2026 portal)</t>
        </is>
      </c>
    </row>
    <row r="7257">
      <c r="A7257" t="inlineStr">
        <is>
          <t>Minnesota</t>
        </is>
      </c>
      <c r="B7257" t="n">
        <v>44</v>
      </c>
      <c r="C7257" t="inlineStr">
        <is>
          <t>George Rohl</t>
        </is>
      </c>
      <c r="D7257" t="inlineStr">
        <is>
          <t>TE</t>
        </is>
      </c>
      <c r="E7257" t="inlineStr">
        <is>
          <t>Fr</t>
        </is>
      </c>
      <c r="F7257" t="inlineStr">
        <is>
          <t>6'6"</t>
        </is>
      </c>
      <c r="G7257" t="n">
        <v>245</v>
      </c>
      <c r="H7257" t="inlineStr">
        <is>
          <t>Ellsworth, Wis.</t>
        </is>
      </c>
    </row>
    <row r="7258">
      <c r="A7258" t="inlineStr">
        <is>
          <t>Minnesota</t>
        </is>
      </c>
      <c r="B7258" t="n">
        <v>50</v>
      </c>
      <c r="C7258" t="inlineStr">
        <is>
          <t>Nathan Roy</t>
        </is>
      </c>
      <c r="D7258" t="inlineStr">
        <is>
          <t>OL</t>
        </is>
      </c>
      <c r="E7258" t="inlineStr">
        <is>
          <t>R-So</t>
        </is>
      </c>
      <c r="F7258" t="inlineStr">
        <is>
          <t>6'5"</t>
        </is>
      </c>
      <c r="G7258" t="n">
        <v>305</v>
      </c>
      <c r="H7258" t="inlineStr">
        <is>
          <t>Mukwonago, Wis.</t>
        </is>
      </c>
    </row>
    <row r="7259">
      <c r="A7259" t="inlineStr">
        <is>
          <t>Minnesota</t>
        </is>
      </c>
      <c r="B7259" t="n">
        <v>94</v>
      </c>
      <c r="C7259" t="inlineStr">
        <is>
          <t>Mo Saine</t>
        </is>
      </c>
      <c r="D7259" t="inlineStr">
        <is>
          <t>DL</t>
        </is>
      </c>
      <c r="E7259" t="inlineStr">
        <is>
          <t>R-So</t>
        </is>
      </c>
      <c r="F7259" t="inlineStr">
        <is>
          <t>6'4"</t>
        </is>
      </c>
      <c r="G7259" t="n">
        <v>275</v>
      </c>
      <c r="H7259" t="inlineStr">
        <is>
          <t>Eden Prairie, Minn.</t>
        </is>
      </c>
    </row>
    <row r="7260">
      <c r="A7260" t="inlineStr">
        <is>
          <t>Minnesota</t>
        </is>
      </c>
      <c r="B7260" t="n">
        <v>66</v>
      </c>
      <c r="C7260" t="inlineStr">
        <is>
          <t>Beckett Schreiber</t>
        </is>
      </c>
      <c r="D7260" t="inlineStr">
        <is>
          <t>OL</t>
        </is>
      </c>
      <c r="E7260" t="inlineStr">
        <is>
          <t>Fr</t>
        </is>
      </c>
      <c r="F7260" t="inlineStr">
        <is>
          <t>6'5"</t>
        </is>
      </c>
      <c r="G7260" t="n">
        <v>295</v>
      </c>
      <c r="H7260" t="inlineStr">
        <is>
          <t>Madison, Wis.</t>
        </is>
      </c>
    </row>
    <row r="7261">
      <c r="A7261" t="inlineStr">
        <is>
          <t>Minnesota</t>
        </is>
      </c>
      <c r="B7261" t="n">
        <v>27</v>
      </c>
      <c r="C7261" t="inlineStr">
        <is>
          <t>Simon Seidl</t>
        </is>
      </c>
      <c r="D7261" t="inlineStr">
        <is>
          <t>DB</t>
        </is>
      </c>
      <c r="E7261" t="inlineStr">
        <is>
          <t>R-So</t>
        </is>
      </c>
      <c r="F7261" t="inlineStr">
        <is>
          <t>5'10"</t>
        </is>
      </c>
      <c r="G7261" t="n">
        <v>180</v>
      </c>
      <c r="H7261" t="inlineStr">
        <is>
          <t>Hugo, Minn.</t>
        </is>
      </c>
    </row>
    <row r="7262">
      <c r="A7262" t="inlineStr">
        <is>
          <t>Minnesota</t>
        </is>
      </c>
      <c r="B7262" t="n">
        <v>6</v>
      </c>
      <c r="C7262" t="inlineStr">
        <is>
          <t>Max Shikenjanski</t>
        </is>
      </c>
      <c r="D7262" t="inlineStr">
        <is>
          <t>QB</t>
        </is>
      </c>
      <c r="E7262" t="inlineStr">
        <is>
          <t>R-Jr</t>
        </is>
      </c>
      <c r="F7262" t="inlineStr">
        <is>
          <t>6'2"</t>
        </is>
      </c>
      <c r="G7262" t="n">
        <v>185</v>
      </c>
      <c r="H7262" t="inlineStr">
        <is>
          <t>Stillwater, Minn.</t>
        </is>
      </c>
    </row>
    <row r="7263">
      <c r="A7263" t="inlineStr">
        <is>
          <t>Minnesota</t>
        </is>
      </c>
      <c r="B7263" t="n">
        <v>51</v>
      </c>
      <c r="C7263" t="inlineStr">
        <is>
          <t>Daniel Shipp</t>
        </is>
      </c>
      <c r="D7263" t="inlineStr">
        <is>
          <t>OL</t>
        </is>
      </c>
      <c r="E7263" t="inlineStr">
        <is>
          <t>R-Fr</t>
        </is>
      </c>
      <c r="F7263" t="inlineStr">
        <is>
          <t>6'5"</t>
        </is>
      </c>
      <c r="G7263" t="n">
        <v>280</v>
      </c>
      <c r="H7263" t="inlineStr">
        <is>
          <t>Eastvale, Calif.</t>
        </is>
      </c>
    </row>
    <row r="7264">
      <c r="A7264" t="inlineStr">
        <is>
          <t>Minnesota</t>
        </is>
      </c>
      <c r="B7264" t="n">
        <v>88</v>
      </c>
      <c r="C7264" t="inlineStr">
        <is>
          <t>Jacob Simpson</t>
        </is>
      </c>
      <c r="D7264" t="inlineStr">
        <is>
          <t>TE</t>
        </is>
      </c>
      <c r="E7264" t="inlineStr">
        <is>
          <t>R-So</t>
        </is>
      </c>
      <c r="F7264" t="inlineStr">
        <is>
          <t>6'4"</t>
        </is>
      </c>
      <c r="G7264" t="n">
        <v>240</v>
      </c>
      <c r="H7264" t="inlineStr">
        <is>
          <t>Johnston, Iowa</t>
        </is>
      </c>
    </row>
    <row r="7265">
      <c r="A7265" t="inlineStr">
        <is>
          <t>Minnesota</t>
        </is>
      </c>
      <c r="B7265" t="n">
        <v>0</v>
      </c>
      <c r="C7265" t="inlineStr">
        <is>
          <t>Anthony Smith</t>
        </is>
      </c>
      <c r="D7265" t="inlineStr">
        <is>
          <t>DL</t>
        </is>
      </c>
      <c r="E7265" t="inlineStr">
        <is>
          <t>R-Sr</t>
        </is>
      </c>
      <c r="F7265" t="inlineStr">
        <is>
          <t>6'6"</t>
        </is>
      </c>
      <c r="G7265" t="n">
        <v>285</v>
      </c>
      <c r="H7265" t="inlineStr">
        <is>
          <t>Shippensburg, Pa.</t>
        </is>
      </c>
    </row>
    <row r="7266">
      <c r="A7266" t="inlineStr">
        <is>
          <t>Minnesota</t>
        </is>
      </c>
      <c r="B7266" t="n">
        <v>8</v>
      </c>
      <c r="C7266" t="inlineStr">
        <is>
          <t>Jalen Smith</t>
        </is>
      </c>
      <c r="D7266" t="inlineStr">
        <is>
          <t>WR</t>
        </is>
      </c>
      <c r="E7266" t="inlineStr">
        <is>
          <t>R-So</t>
        </is>
      </c>
      <c r="F7266" t="inlineStr">
        <is>
          <t>6'1"</t>
        </is>
      </c>
      <c r="G7266" t="n">
        <v>195</v>
      </c>
      <c r="H7266" t="inlineStr">
        <is>
          <t>Mankato, Minn.</t>
        </is>
      </c>
    </row>
    <row r="7267">
      <c r="A7267" t="inlineStr">
        <is>
          <t>Minnesota</t>
        </is>
      </c>
      <c r="B7267" t="n">
        <v>22</v>
      </c>
      <c r="C7267" t="inlineStr">
        <is>
          <t>Mekhai Smith</t>
        </is>
      </c>
      <c r="D7267" t="inlineStr">
        <is>
          <t>DB</t>
        </is>
      </c>
      <c r="E7267" t="inlineStr">
        <is>
          <t>Jr</t>
        </is>
      </c>
      <c r="F7267" t="inlineStr">
        <is>
          <t>6'2"</t>
        </is>
      </c>
      <c r="G7267" t="n">
        <v>210</v>
      </c>
      <c r="H7267" t="inlineStr">
        <is>
          <t>Lower Merion, Pa.</t>
        </is>
      </c>
      <c r="I7267" t="inlineStr">
        <is>
          <t>Transfer from Lehigh (2026 portal)</t>
        </is>
      </c>
    </row>
    <row r="7268">
      <c r="A7268" t="inlineStr">
        <is>
          <t>Minnesota</t>
        </is>
      </c>
      <c r="B7268" t="n">
        <v>80</v>
      </c>
      <c r="C7268" t="inlineStr">
        <is>
          <t>Alan Soukup</t>
        </is>
      </c>
      <c r="D7268" t="inlineStr">
        <is>
          <t>LS</t>
        </is>
      </c>
      <c r="E7268" t="inlineStr">
        <is>
          <t>Jr</t>
        </is>
      </c>
      <c r="F7268" t="inlineStr">
        <is>
          <t>6'1"</t>
        </is>
      </c>
      <c r="G7268" t="n">
        <v>210</v>
      </c>
      <c r="H7268" t="inlineStr">
        <is>
          <t>Phoenix, Ariz.</t>
        </is>
      </c>
    </row>
    <row r="7269">
      <c r="A7269" t="inlineStr">
        <is>
          <t>Minnesota</t>
        </is>
      </c>
      <c r="B7269" t="n">
        <v>77</v>
      </c>
      <c r="C7269" t="inlineStr">
        <is>
          <t>Nick Spence</t>
        </is>
      </c>
      <c r="D7269" t="inlineStr">
        <is>
          <t>OL</t>
        </is>
      </c>
      <c r="E7269" t="inlineStr">
        <is>
          <t>R-Fr</t>
        </is>
      </c>
      <c r="F7269" t="inlineStr">
        <is>
          <t>6'6"</t>
        </is>
      </c>
      <c r="G7269" t="n">
        <v>300</v>
      </c>
      <c r="H7269" t="inlineStr">
        <is>
          <t>Phoenix, Ariz.</t>
        </is>
      </c>
    </row>
    <row r="7270">
      <c r="A7270" t="inlineStr">
        <is>
          <t>Minnesota</t>
        </is>
      </c>
      <c r="B7270" t="n">
        <v>44</v>
      </c>
      <c r="C7270" t="inlineStr">
        <is>
          <t>Ethan Stendel</t>
        </is>
      </c>
      <c r="D7270" t="inlineStr">
        <is>
          <t>LB</t>
        </is>
      </c>
      <c r="E7270" t="inlineStr">
        <is>
          <t>So</t>
        </is>
      </c>
      <c r="F7270" t="inlineStr">
        <is>
          <t>6'3"</t>
        </is>
      </c>
      <c r="G7270" t="n">
        <v>235</v>
      </c>
      <c r="H7270" t="inlineStr">
        <is>
          <t>Caledonia, Minn.</t>
        </is>
      </c>
    </row>
    <row r="7271">
      <c r="A7271" t="inlineStr">
        <is>
          <t>Minnesota</t>
        </is>
      </c>
      <c r="B7271" t="n">
        <v>25</v>
      </c>
      <c r="C7271" t="inlineStr">
        <is>
          <t>Zion Steptoe</t>
        </is>
      </c>
      <c r="D7271" t="inlineStr">
        <is>
          <t>WR</t>
        </is>
      </c>
      <c r="E7271" t="inlineStr">
        <is>
          <t>R-Sr</t>
        </is>
      </c>
      <c r="F7271" t="inlineStr">
        <is>
          <t>5'11"</t>
        </is>
      </c>
      <c r="G7271" t="n">
        <v>190</v>
      </c>
      <c r="H7271" t="inlineStr">
        <is>
          <t>Little Elm, Texas</t>
        </is>
      </c>
      <c r="I7271" t="inlineStr">
        <is>
          <t>Transfer from Tulsa (2026 portal)</t>
        </is>
      </c>
    </row>
    <row r="7272">
      <c r="A7272" t="inlineStr">
        <is>
          <t>Minnesota</t>
        </is>
      </c>
      <c r="B7272" t="n">
        <v>17</v>
      </c>
      <c r="C7272" t="inlineStr">
        <is>
          <t>Braiden Stevens</t>
        </is>
      </c>
      <c r="D7272" t="inlineStr">
        <is>
          <t>WR</t>
        </is>
      </c>
      <c r="E7272" t="inlineStr">
        <is>
          <t>Fr</t>
        </is>
      </c>
      <c r="F7272" t="inlineStr">
        <is>
          <t>5'8"</t>
        </is>
      </c>
      <c r="G7272" t="n">
        <v>170</v>
      </c>
      <c r="H7272" t="inlineStr">
        <is>
          <t>Platte City, Mo.</t>
        </is>
      </c>
    </row>
    <row r="7273">
      <c r="A7273" t="inlineStr">
        <is>
          <t>Minnesota</t>
        </is>
      </c>
      <c r="B7273" t="n">
        <v>56</v>
      </c>
      <c r="C7273" t="inlineStr">
        <is>
          <t>Jay'Quan Stubbs</t>
        </is>
      </c>
      <c r="D7273" t="inlineStr">
        <is>
          <t>DL</t>
        </is>
      </c>
      <c r="E7273" t="inlineStr">
        <is>
          <t>R-Fr</t>
        </is>
      </c>
      <c r="F7273" t="inlineStr">
        <is>
          <t>6'4"</t>
        </is>
      </c>
      <c r="G7273" t="n">
        <v>285</v>
      </c>
      <c r="H7273" t="inlineStr">
        <is>
          <t>Cleveland, Ohio</t>
        </is>
      </c>
    </row>
    <row r="7274">
      <c r="A7274" t="inlineStr">
        <is>
          <t>Minnesota</t>
        </is>
      </c>
      <c r="B7274" t="n">
        <v>92</v>
      </c>
      <c r="C7274" t="inlineStr">
        <is>
          <t>Beckham Sunderland</t>
        </is>
      </c>
      <c r="D7274" t="inlineStr">
        <is>
          <t>K</t>
        </is>
      </c>
      <c r="E7274" t="inlineStr">
        <is>
          <t>Sr</t>
        </is>
      </c>
      <c r="F7274" t="inlineStr">
        <is>
          <t>6'2"</t>
        </is>
      </c>
      <c r="G7274" t="n">
        <v>225</v>
      </c>
      <c r="H7274" t="inlineStr">
        <is>
          <t>Newport, Ky.</t>
        </is>
      </c>
      <c r="I7274" t="inlineStr">
        <is>
          <t>Transfer from Michigan (2026 portal)</t>
        </is>
      </c>
    </row>
    <row r="7275">
      <c r="A7275" t="inlineStr">
        <is>
          <t>Minnesota</t>
        </is>
      </c>
      <c r="B7275" t="n">
        <v>93</v>
      </c>
      <c r="C7275" t="inlineStr">
        <is>
          <t>Riley Sunram</t>
        </is>
      </c>
      <c r="D7275" t="inlineStr">
        <is>
          <t>DL</t>
        </is>
      </c>
      <c r="E7275" t="inlineStr">
        <is>
          <t>R-So</t>
        </is>
      </c>
      <c r="F7275" t="inlineStr">
        <is>
          <t>6'5"</t>
        </is>
      </c>
      <c r="G7275" t="n">
        <v>305</v>
      </c>
      <c r="H7275" t="inlineStr">
        <is>
          <t>Kindred, N.D.</t>
        </is>
      </c>
    </row>
    <row r="7276">
      <c r="A7276" t="inlineStr">
        <is>
          <t>Minnesota</t>
        </is>
      </c>
      <c r="B7276" t="n">
        <v>96</v>
      </c>
      <c r="C7276" t="inlineStr">
        <is>
          <t>Abu Tarawallie</t>
        </is>
      </c>
      <c r="D7276" t="inlineStr">
        <is>
          <t>DL</t>
        </is>
      </c>
      <c r="E7276" t="inlineStr">
        <is>
          <t>R-Fr</t>
        </is>
      </c>
      <c r="F7276" t="inlineStr">
        <is>
          <t>6'3"</t>
        </is>
      </c>
      <c r="G7276" t="n">
        <v>285</v>
      </c>
      <c r="H7276" t="inlineStr">
        <is>
          <t>New Hope, Minn.</t>
        </is>
      </c>
    </row>
    <row r="7277">
      <c r="A7277" t="inlineStr">
        <is>
          <t>Minnesota</t>
        </is>
      </c>
      <c r="B7277" t="n">
        <v>1</v>
      </c>
      <c r="C7277" t="inlineStr">
        <is>
          <t>Darius Taylor</t>
        </is>
      </c>
      <c r="D7277" t="inlineStr">
        <is>
          <t>RB</t>
        </is>
      </c>
      <c r="E7277" t="inlineStr">
        <is>
          <t>Sr</t>
        </is>
      </c>
      <c r="F7277" t="inlineStr">
        <is>
          <t>6'0"</t>
        </is>
      </c>
      <c r="G7277" t="n">
        <v>215</v>
      </c>
      <c r="H7277" t="inlineStr">
        <is>
          <t>Detroit, Mich.</t>
        </is>
      </c>
    </row>
    <row r="7278">
      <c r="A7278" t="inlineStr">
        <is>
          <t>Minnesota</t>
        </is>
      </c>
      <c r="B7278" t="n">
        <v>57</v>
      </c>
      <c r="C7278" t="inlineStr">
        <is>
          <t>Aaron Thomas</t>
        </is>
      </c>
      <c r="D7278" t="inlineStr">
        <is>
          <t>OL</t>
        </is>
      </c>
      <c r="E7278" t="inlineStr">
        <is>
          <t>Fr</t>
        </is>
      </c>
      <c r="F7278" t="inlineStr">
        <is>
          <t>6'5"</t>
        </is>
      </c>
      <c r="G7278" t="n">
        <v>295</v>
      </c>
      <c r="H7278" t="inlineStr">
        <is>
          <t>Phoenix, Ariz.</t>
        </is>
      </c>
    </row>
    <row r="7279">
      <c r="A7279" t="inlineStr">
        <is>
          <t>Minnesota</t>
        </is>
      </c>
      <c r="B7279" t="n">
        <v>22</v>
      </c>
      <c r="C7279" t="inlineStr">
        <is>
          <t>Jaron Thomas</t>
        </is>
      </c>
      <c r="D7279" t="inlineStr">
        <is>
          <t>RB</t>
        </is>
      </c>
      <c r="E7279" t="inlineStr">
        <is>
          <t>R-Fr</t>
        </is>
      </c>
      <c r="F7279" t="inlineStr">
        <is>
          <t>5'11"</t>
        </is>
      </c>
      <c r="G7279" t="n">
        <v>220</v>
      </c>
      <c r="H7279" t="inlineStr">
        <is>
          <t>Elkhart, Ind.</t>
        </is>
      </c>
      <c r="I7279" t="inlineStr">
        <is>
          <t>Transfer from Purdue (2026 portal)</t>
        </is>
      </c>
    </row>
    <row r="7280">
      <c r="A7280" t="inlineStr">
        <is>
          <t>Minnesota</t>
        </is>
      </c>
      <c r="B7280" t="n">
        <v>23</v>
      </c>
      <c r="C7280" t="inlineStr">
        <is>
          <t>TJ Thomas</t>
        </is>
      </c>
      <c r="D7280" t="inlineStr">
        <is>
          <t>RB</t>
        </is>
      </c>
      <c r="E7280" t="inlineStr">
        <is>
          <t>Jr</t>
        </is>
      </c>
      <c r="F7280" t="inlineStr">
        <is>
          <t>5'8"</t>
        </is>
      </c>
      <c r="G7280" t="n">
        <v>190</v>
      </c>
      <c r="H7280" t="inlineStr">
        <is>
          <t>Thomasville, Ga.</t>
        </is>
      </c>
      <c r="I7280" t="inlineStr">
        <is>
          <t>Transfer from Elon (2026 portal)</t>
        </is>
      </c>
    </row>
    <row r="7281">
      <c r="A7281" t="inlineStr">
        <is>
          <t>Minnesota</t>
        </is>
      </c>
      <c r="B7281" t="n">
        <v>3</v>
      </c>
      <c r="C7281" t="inlineStr">
        <is>
          <t>Perry Thompson</t>
        </is>
      </c>
      <c r="D7281" t="inlineStr">
        <is>
          <t>WR</t>
        </is>
      </c>
      <c r="E7281" t="inlineStr">
        <is>
          <t>Jr</t>
        </is>
      </c>
      <c r="F7281" t="inlineStr">
        <is>
          <t>6'3"</t>
        </is>
      </c>
      <c r="G7281" t="n">
        <v>210</v>
      </c>
      <c r="H7281" t="inlineStr">
        <is>
          <t>Foley, Ala.</t>
        </is>
      </c>
      <c r="I7281" t="inlineStr">
        <is>
          <t>Transfer from Auburn (2026 portal)</t>
        </is>
      </c>
    </row>
    <row r="7282">
      <c r="A7282" t="inlineStr">
        <is>
          <t>Minnesota</t>
        </is>
      </c>
      <c r="B7282" t="n">
        <v>71</v>
      </c>
      <c r="C7282" t="inlineStr">
        <is>
          <t>Lucas Tielsch</t>
        </is>
      </c>
      <c r="D7282" t="inlineStr">
        <is>
          <t>OL</t>
        </is>
      </c>
      <c r="E7282" t="inlineStr">
        <is>
          <t>Fr</t>
        </is>
      </c>
      <c r="F7282" t="inlineStr">
        <is>
          <t>6'7"</t>
        </is>
      </c>
      <c r="G7282" t="n">
        <v>320</v>
      </c>
      <c r="H7282" t="inlineStr">
        <is>
          <t>Copley, Ohio</t>
        </is>
      </c>
    </row>
    <row r="7283">
      <c r="A7283" t="inlineStr">
        <is>
          <t>Minnesota</t>
        </is>
      </c>
      <c r="B7283" t="n">
        <v>11</v>
      </c>
      <c r="C7283" t="inlineStr">
        <is>
          <t>Javon Tracy</t>
        </is>
      </c>
      <c r="D7283" t="inlineStr">
        <is>
          <t>WR</t>
        </is>
      </c>
      <c r="E7283" t="inlineStr">
        <is>
          <t>R-Sr</t>
        </is>
      </c>
      <c r="F7283" t="inlineStr">
        <is>
          <t>6'0"</t>
        </is>
      </c>
      <c r="G7283" t="n">
        <v>205</v>
      </c>
      <c r="H7283" t="inlineStr">
        <is>
          <t>Indianapolis, Ind.</t>
        </is>
      </c>
    </row>
    <row r="7284">
      <c r="A7284" t="inlineStr">
        <is>
          <t>Minnesota</t>
        </is>
      </c>
      <c r="B7284" t="n">
        <v>79</v>
      </c>
      <c r="C7284" t="inlineStr">
        <is>
          <t>Andrew Trout</t>
        </is>
      </c>
      <c r="D7284" t="inlineStr">
        <is>
          <t>OL</t>
        </is>
      </c>
      <c r="E7284" t="inlineStr">
        <is>
          <t>Fr</t>
        </is>
      </c>
      <c r="F7284" t="inlineStr">
        <is>
          <t>6'7"</t>
        </is>
      </c>
      <c r="G7284" t="n">
        <v>300</v>
      </c>
      <c r="H7284" t="inlineStr">
        <is>
          <t>Cold Spring, Minn.</t>
        </is>
      </c>
    </row>
    <row r="7285">
      <c r="A7285" t="inlineStr">
        <is>
          <t>Minnesota</t>
        </is>
      </c>
      <c r="B7285" t="n">
        <v>2</v>
      </c>
      <c r="C7285" t="inlineStr">
        <is>
          <t>A.J. Turner</t>
        </is>
      </c>
      <c r="D7285" t="inlineStr">
        <is>
          <t>RB</t>
        </is>
      </c>
      <c r="E7285" t="inlineStr">
        <is>
          <t>R-Sr</t>
        </is>
      </c>
      <c r="F7285" t="inlineStr">
        <is>
          <t>6'0"</t>
        </is>
      </c>
      <c r="G7285" t="n">
        <v>195</v>
      </c>
      <c r="H7285" t="inlineStr">
        <is>
          <t>Hampton, Va.</t>
        </is>
      </c>
    </row>
    <row r="7286">
      <c r="A7286" t="inlineStr">
        <is>
          <t>Minnesota</t>
        </is>
      </c>
      <c r="B7286" t="n">
        <v>4</v>
      </c>
      <c r="C7286" t="inlineStr">
        <is>
          <t>Roman Voss</t>
        </is>
      </c>
      <c r="D7286" t="inlineStr">
        <is>
          <t>TE</t>
        </is>
      </c>
      <c r="E7286" t="inlineStr">
        <is>
          <t>Fr</t>
        </is>
      </c>
      <c r="F7286" t="inlineStr">
        <is>
          <t>6'4"</t>
        </is>
      </c>
      <c r="G7286" t="n">
        <v>235</v>
      </c>
      <c r="H7286" t="inlineStr">
        <is>
          <t>Lakefield, Minn.</t>
        </is>
      </c>
    </row>
    <row r="7287">
      <c r="A7287" t="inlineStr">
        <is>
          <t>Minnesota</t>
        </is>
      </c>
      <c r="B7287" t="n">
        <v>19</v>
      </c>
      <c r="C7287" t="inlineStr">
        <is>
          <t>Pierce Walsh</t>
        </is>
      </c>
      <c r="D7287" t="inlineStr">
        <is>
          <t>TE</t>
        </is>
      </c>
      <c r="E7287" t="inlineStr">
        <is>
          <t>R-Jr</t>
        </is>
      </c>
      <c r="F7287" t="inlineStr">
        <is>
          <t>6'4"</t>
        </is>
      </c>
      <c r="G7287" t="n">
        <v>250</v>
      </c>
      <c r="H7287" t="inlineStr">
        <is>
          <t>Downers Grove, Ill.</t>
        </is>
      </c>
    </row>
    <row r="7288">
      <c r="A7288" t="inlineStr">
        <is>
          <t>Minnesota</t>
        </is>
      </c>
      <c r="B7288" t="n">
        <v>68</v>
      </c>
      <c r="C7288" t="inlineStr">
        <is>
          <t>Bennett Warren</t>
        </is>
      </c>
      <c r="D7288" t="inlineStr">
        <is>
          <t>OL</t>
        </is>
      </c>
      <c r="E7288" t="inlineStr">
        <is>
          <t>R-So</t>
        </is>
      </c>
      <c r="F7288" t="inlineStr">
        <is>
          <t>6'6"</t>
        </is>
      </c>
      <c r="G7288" t="n">
        <v>290</v>
      </c>
      <c r="H7288" t="inlineStr">
        <is>
          <t>Houston, Texas</t>
        </is>
      </c>
      <c r="I7288" t="inlineStr">
        <is>
          <t>Transfer from Tennessee (2026 portal)</t>
        </is>
      </c>
    </row>
    <row r="7289">
      <c r="A7289" t="inlineStr">
        <is>
          <t>Minnesota</t>
        </is>
      </c>
      <c r="B7289" t="n">
        <v>21</v>
      </c>
      <c r="C7289" t="inlineStr">
        <is>
          <t>Grant Washington</t>
        </is>
      </c>
      <c r="D7289" t="inlineStr">
        <is>
          <t>RB</t>
        </is>
      </c>
      <c r="E7289" t="inlineStr">
        <is>
          <t>R-Fr</t>
        </is>
      </c>
      <c r="F7289" t="inlineStr">
        <is>
          <t>5'10"</t>
        </is>
      </c>
      <c r="G7289" t="n">
        <v>200</v>
      </c>
      <c r="H7289" t="inlineStr">
        <is>
          <t>Avon, Ohio</t>
        </is>
      </c>
    </row>
    <row r="7290">
      <c r="A7290" t="inlineStr">
        <is>
          <t>Minnesota</t>
        </is>
      </c>
      <c r="B7290" t="n">
        <v>86</v>
      </c>
      <c r="C7290" t="inlineStr">
        <is>
          <t>Gabe Weaver</t>
        </is>
      </c>
      <c r="D7290" t="inlineStr">
        <is>
          <t>TE</t>
        </is>
      </c>
      <c r="E7290" t="inlineStr">
        <is>
          <t>Fr</t>
        </is>
      </c>
      <c r="F7290" t="inlineStr">
        <is>
          <t>6'5"</t>
        </is>
      </c>
      <c r="G7290" t="n">
        <v>240</v>
      </c>
      <c r="H7290" t="inlineStr">
        <is>
          <t>St. Louis, Mo.</t>
        </is>
      </c>
    </row>
    <row r="7291">
      <c r="A7291" t="inlineStr">
        <is>
          <t>Minnesota</t>
        </is>
      </c>
      <c r="B7291" t="n">
        <v>5</v>
      </c>
      <c r="C7291" t="inlineStr">
        <is>
          <t>Aydan West</t>
        </is>
      </c>
      <c r="D7291" t="inlineStr">
        <is>
          <t>DB</t>
        </is>
      </c>
      <c r="E7291" t="inlineStr">
        <is>
          <t>So</t>
        </is>
      </c>
      <c r="F7291" t="inlineStr">
        <is>
          <t>5'11"</t>
        </is>
      </c>
      <c r="G7291" t="n">
        <v>190</v>
      </c>
      <c r="H7291" t="inlineStr">
        <is>
          <t>Gaithersburg, Md.</t>
        </is>
      </c>
      <c r="I7291" t="inlineStr">
        <is>
          <t>Transfer from Michigan State (2026 portal)</t>
        </is>
      </c>
    </row>
    <row r="7292">
      <c r="A7292" t="inlineStr">
        <is>
          <t>Minnesota</t>
        </is>
      </c>
      <c r="B7292" t="n">
        <v>26</v>
      </c>
      <c r="C7292" t="inlineStr">
        <is>
          <t>Elisha West</t>
        </is>
      </c>
      <c r="D7292" t="inlineStr">
        <is>
          <t>DB</t>
        </is>
      </c>
      <c r="E7292" t="inlineStr">
        <is>
          <t>R-So</t>
        </is>
      </c>
      <c r="F7292" t="inlineStr">
        <is>
          <t>5'10"</t>
        </is>
      </c>
      <c r="G7292" t="n">
        <v>195</v>
      </c>
      <c r="H7292" t="inlineStr">
        <is>
          <t>Germantown, Md.</t>
        </is>
      </c>
      <c r="I7292" t="inlineStr">
        <is>
          <t>Transfer from Michigan State (2026 portal)</t>
        </is>
      </c>
    </row>
    <row r="7293">
      <c r="A7293" t="inlineStr">
        <is>
          <t>Minnesota</t>
        </is>
      </c>
      <c r="B7293" t="n">
        <v>42</v>
      </c>
      <c r="C7293" t="inlineStr">
        <is>
          <t>Tom Weston</t>
        </is>
      </c>
      <c r="D7293" t="inlineStr">
        <is>
          <t>P</t>
        </is>
      </c>
      <c r="E7293" t="inlineStr">
        <is>
          <t>R-Jr</t>
        </is>
      </c>
      <c r="F7293" t="inlineStr">
        <is>
          <t>6'3"</t>
        </is>
      </c>
      <c r="G7293" t="n">
        <v>215</v>
      </c>
      <c r="H7293" t="inlineStr">
        <is>
          <t>Perth, Australia</t>
        </is>
      </c>
    </row>
    <row r="7294">
      <c r="A7294" t="inlineStr">
        <is>
          <t>Minnesota</t>
        </is>
      </c>
      <c r="B7294" t="n">
        <v>36</v>
      </c>
      <c r="C7294" t="inlineStr">
        <is>
          <t>Tavian White</t>
        </is>
      </c>
      <c r="D7294" t="inlineStr">
        <is>
          <t>DB</t>
        </is>
      </c>
      <c r="E7294" t="inlineStr">
        <is>
          <t>Fr</t>
        </is>
      </c>
      <c r="F7294" t="inlineStr">
        <is>
          <t>5'11"</t>
        </is>
      </c>
      <c r="G7294" t="n">
        <v>180</v>
      </c>
      <c r="H7294" t="inlineStr">
        <is>
          <t>Waukee, Iowa</t>
        </is>
      </c>
    </row>
    <row r="7295">
      <c r="A7295" t="inlineStr">
        <is>
          <t>Minnesota</t>
        </is>
      </c>
      <c r="B7295" t="n">
        <v>55</v>
      </c>
      <c r="C7295" t="inlineStr">
        <is>
          <t>Jerome Williams</t>
        </is>
      </c>
      <c r="D7295" t="inlineStr">
        <is>
          <t>OL</t>
        </is>
      </c>
      <c r="E7295" t="inlineStr">
        <is>
          <t>R-Jr</t>
        </is>
      </c>
      <c r="F7295" t="inlineStr">
        <is>
          <t>6'4"</t>
        </is>
      </c>
      <c r="G7295" t="n">
        <v>320</v>
      </c>
      <c r="H7295" t="inlineStr">
        <is>
          <t>Osseo, Minn.</t>
        </is>
      </c>
    </row>
    <row r="7296">
      <c r="A7296" t="inlineStr">
        <is>
          <t>Minnesota</t>
        </is>
      </c>
      <c r="B7296" t="n">
        <v>14</v>
      </c>
      <c r="C7296" t="inlineStr">
        <is>
          <t>Dylan Wittke</t>
        </is>
      </c>
      <c r="D7296" t="inlineStr">
        <is>
          <t>QB</t>
        </is>
      </c>
      <c r="E7296" t="inlineStr">
        <is>
          <t>R-Jr</t>
        </is>
      </c>
      <c r="F7296" t="inlineStr">
        <is>
          <t>6'1"</t>
        </is>
      </c>
      <c r="G7296" t="n">
        <v>215</v>
      </c>
      <c r="H7296" t="inlineStr">
        <is>
          <t>Buford, Ga.</t>
        </is>
      </c>
    </row>
    <row r="7297">
      <c r="A7297" t="inlineStr">
        <is>
          <t>Mississippi State</t>
        </is>
      </c>
      <c r="C7297" t="inlineStr">
        <is>
          <t>Douglas Adams III</t>
        </is>
      </c>
      <c r="D7297" t="inlineStr">
        <is>
          <t>DL</t>
        </is>
      </c>
      <c r="E7297" t="inlineStr">
        <is>
          <t>Jr</t>
        </is>
      </c>
      <c r="F7297" t="inlineStr">
        <is>
          <t>6'3"</t>
        </is>
      </c>
      <c r="G7297" t="n">
        <v>240</v>
      </c>
      <c r="H7297" t="inlineStr">
        <is>
          <t>San Francisco, Calif.</t>
        </is>
      </c>
    </row>
    <row r="7298">
      <c r="A7298" t="inlineStr">
        <is>
          <t>Mississippi State</t>
        </is>
      </c>
      <c r="C7298" t="inlineStr">
        <is>
          <t>Chris Addison</t>
        </is>
      </c>
      <c r="D7298" t="inlineStr">
        <is>
          <t>JACK</t>
        </is>
      </c>
      <c r="E7298" t="inlineStr">
        <is>
          <t>Fr</t>
        </is>
      </c>
      <c r="F7298" t="inlineStr">
        <is>
          <t>6'3"</t>
        </is>
      </c>
      <c r="G7298" t="n">
        <v>250</v>
      </c>
      <c r="H7298" t="inlineStr">
        <is>
          <t>Winnsboro, La.</t>
        </is>
      </c>
    </row>
    <row r="7299">
      <c r="A7299" t="inlineStr">
        <is>
          <t>Mississippi State</t>
        </is>
      </c>
      <c r="B7299" t="n">
        <v>38</v>
      </c>
      <c r="C7299" t="inlineStr">
        <is>
          <t>Jaylen Antoine</t>
        </is>
      </c>
      <c r="D7299" t="inlineStr">
        <is>
          <t>CB</t>
        </is>
      </c>
      <c r="E7299" t="inlineStr">
        <is>
          <t>R-Fr</t>
        </is>
      </c>
      <c r="F7299" t="inlineStr">
        <is>
          <t>5'11"</t>
        </is>
      </c>
      <c r="G7299" t="n">
        <v>180</v>
      </c>
      <c r="H7299" t="inlineStr">
        <is>
          <t>Bay St. Louis, Miss.</t>
        </is>
      </c>
    </row>
    <row r="7300">
      <c r="A7300" t="inlineStr">
        <is>
          <t>Mississippi State</t>
        </is>
      </c>
      <c r="B7300" t="n">
        <v>25</v>
      </c>
      <c r="C7300" t="inlineStr">
        <is>
          <t>Kolby Barrett</t>
        </is>
      </c>
      <c r="D7300" t="inlineStr">
        <is>
          <t>S</t>
        </is>
      </c>
      <c r="E7300" t="inlineStr">
        <is>
          <t>Fr</t>
        </is>
      </c>
      <c r="F7300" t="inlineStr">
        <is>
          <t>6'2"</t>
        </is>
      </c>
      <c r="G7300" t="n">
        <v>210</v>
      </c>
      <c r="H7300" t="inlineStr">
        <is>
          <t>Chattanooga, Tenn.</t>
        </is>
      </c>
    </row>
    <row r="7301">
      <c r="A7301" t="inlineStr">
        <is>
          <t>Mississippi State</t>
        </is>
      </c>
      <c r="B7301" t="n">
        <v>9</v>
      </c>
      <c r="C7301" t="inlineStr">
        <is>
          <t>Jaray Bledsoe</t>
        </is>
      </c>
      <c r="D7301" t="inlineStr">
        <is>
          <t>DL</t>
        </is>
      </c>
      <c r="E7301" t="inlineStr">
        <is>
          <t>R-Sr</t>
        </is>
      </c>
      <c r="F7301" t="inlineStr">
        <is>
          <t>6'4"</t>
        </is>
      </c>
      <c r="G7301" t="n">
        <v>315</v>
      </c>
      <c r="H7301" t="inlineStr">
        <is>
          <t>Marlin, Texas</t>
        </is>
      </c>
    </row>
    <row r="7302">
      <c r="A7302" t="inlineStr">
        <is>
          <t>Mississippi State</t>
        </is>
      </c>
      <c r="B7302" t="n">
        <v>72</v>
      </c>
      <c r="C7302" t="inlineStr">
        <is>
          <t>Canon Boone</t>
        </is>
      </c>
      <c r="D7302" t="inlineStr">
        <is>
          <t>OL</t>
        </is>
      </c>
      <c r="E7302" t="inlineStr">
        <is>
          <t>Gr</t>
        </is>
      </c>
      <c r="F7302" t="inlineStr">
        <is>
          <t>6'4"</t>
        </is>
      </c>
      <c r="G7302" t="n">
        <v>315</v>
      </c>
      <c r="H7302" t="inlineStr">
        <is>
          <t>Kemah, Texas</t>
        </is>
      </c>
    </row>
    <row r="7303">
      <c r="A7303" t="inlineStr">
        <is>
          <t>Mississippi State</t>
        </is>
      </c>
      <c r="B7303" t="n">
        <v>24</v>
      </c>
      <c r="C7303" t="inlineStr">
        <is>
          <t>Fluff Bothwell</t>
        </is>
      </c>
      <c r="D7303" t="inlineStr">
        <is>
          <t>RB</t>
        </is>
      </c>
      <c r="E7303" t="inlineStr">
        <is>
          <t>Jr</t>
        </is>
      </c>
      <c r="F7303" t="inlineStr">
        <is>
          <t>5'10"</t>
        </is>
      </c>
      <c r="G7303" t="n">
        <v>230</v>
      </c>
      <c r="H7303" t="inlineStr">
        <is>
          <t>Oneonta, Ala.</t>
        </is>
      </c>
    </row>
    <row r="7304">
      <c r="A7304" t="inlineStr">
        <is>
          <t>Mississippi State</t>
        </is>
      </c>
      <c r="B7304" t="n">
        <v>30</v>
      </c>
      <c r="C7304" t="inlineStr">
        <is>
          <t>Camron Brown</t>
        </is>
      </c>
      <c r="D7304" t="inlineStr">
        <is>
          <t>CB</t>
        </is>
      </c>
      <c r="E7304" t="inlineStr">
        <is>
          <t>Fr</t>
        </is>
      </c>
      <c r="F7304" t="inlineStr">
        <is>
          <t>6'1"</t>
        </is>
      </c>
      <c r="G7304" t="n">
        <v>180</v>
      </c>
      <c r="H7304" t="inlineStr">
        <is>
          <t>Valdosta, Ga.</t>
        </is>
      </c>
    </row>
    <row r="7305">
      <c r="A7305" t="inlineStr">
        <is>
          <t>Mississippi State</t>
        </is>
      </c>
      <c r="C7305" t="inlineStr">
        <is>
          <t>Lorenz Cammon</t>
        </is>
      </c>
      <c r="D7305" t="inlineStr">
        <is>
          <t>DL</t>
        </is>
      </c>
      <c r="E7305" t="inlineStr">
        <is>
          <t>Jr</t>
        </is>
      </c>
      <c r="F7305" t="inlineStr">
        <is>
          <t>6'4"</t>
        </is>
      </c>
      <c r="G7305" t="n">
        <v>260</v>
      </c>
      <c r="H7305" t="inlineStr">
        <is>
          <t>Upland, Calif.</t>
        </is>
      </c>
    </row>
    <row r="7306">
      <c r="A7306" t="inlineStr">
        <is>
          <t>Mississippi State</t>
        </is>
      </c>
      <c r="B7306" t="n">
        <v>9</v>
      </c>
      <c r="C7306" t="inlineStr">
        <is>
          <t>Camden Capehart</t>
        </is>
      </c>
      <c r="D7306" t="inlineStr">
        <is>
          <t>WR</t>
        </is>
      </c>
      <c r="E7306" t="inlineStr">
        <is>
          <t>Fr</t>
        </is>
      </c>
      <c r="F7306" t="inlineStr">
        <is>
          <t>5'8"</t>
        </is>
      </c>
      <c r="G7306" t="n">
        <v>170</v>
      </c>
      <c r="H7306" t="inlineStr">
        <is>
          <t>Winnsboro, Texas</t>
        </is>
      </c>
    </row>
    <row r="7307">
      <c r="A7307" t="inlineStr">
        <is>
          <t>Mississippi State</t>
        </is>
      </c>
      <c r="B7307" t="n">
        <v>48</v>
      </c>
      <c r="C7307" t="inlineStr">
        <is>
          <t>Hayden Chambers</t>
        </is>
      </c>
      <c r="D7307" t="inlineStr">
        <is>
          <t>K</t>
        </is>
      </c>
      <c r="E7307" t="inlineStr">
        <is>
          <t>Fr</t>
        </is>
      </c>
      <c r="F7307" t="inlineStr">
        <is>
          <t>6'1"</t>
        </is>
      </c>
      <c r="G7307" t="n">
        <v>185</v>
      </c>
      <c r="H7307" t="inlineStr">
        <is>
          <t>Fort Payne, Ala.</t>
        </is>
      </c>
    </row>
    <row r="7308">
      <c r="A7308" t="inlineStr">
        <is>
          <t>Mississippi State</t>
        </is>
      </c>
      <c r="B7308" t="n">
        <v>78</v>
      </c>
      <c r="C7308" t="inlineStr">
        <is>
          <t>DJ Chester</t>
        </is>
      </c>
      <c r="D7308" t="inlineStr">
        <is>
          <t>OL</t>
        </is>
      </c>
      <c r="E7308" t="inlineStr">
        <is>
          <t>R-Jr</t>
        </is>
      </c>
      <c r="F7308" t="inlineStr">
        <is>
          <t>6'6"</t>
        </is>
      </c>
      <c r="G7308" t="n">
        <v>315</v>
      </c>
      <c r="H7308" t="inlineStr">
        <is>
          <t>Conyers, Ga.</t>
        </is>
      </c>
      <c r="I7308" t="inlineStr">
        <is>
          <t>Transfer from LSU (2026 portal)</t>
        </is>
      </c>
    </row>
    <row r="7309">
      <c r="A7309" t="inlineStr">
        <is>
          <t>Mississippi State</t>
        </is>
      </c>
      <c r="B7309" t="n">
        <v>55</v>
      </c>
      <c r="C7309" t="inlineStr">
        <is>
          <t>Colin Coates</t>
        </is>
      </c>
      <c r="D7309" t="inlineStr">
        <is>
          <t>DL</t>
        </is>
      </c>
      <c r="E7309" t="inlineStr">
        <is>
          <t>R-Jr</t>
        </is>
      </c>
      <c r="F7309" t="inlineStr">
        <is>
          <t>6'2"</t>
        </is>
      </c>
      <c r="G7309" t="n">
        <v>320</v>
      </c>
      <c r="H7309" t="inlineStr">
        <is>
          <t>Baltimore, Md.</t>
        </is>
      </c>
    </row>
    <row r="7310">
      <c r="A7310" t="inlineStr">
        <is>
          <t>Mississippi State</t>
        </is>
      </c>
      <c r="B7310" t="n">
        <v>40</v>
      </c>
      <c r="C7310" t="inlineStr">
        <is>
          <t>Gus Cordova</t>
        </is>
      </c>
      <c r="D7310" t="inlineStr">
        <is>
          <t>DE</t>
        </is>
      </c>
      <c r="E7310" t="inlineStr">
        <is>
          <t>R-Fr</t>
        </is>
      </c>
      <c r="F7310" t="inlineStr">
        <is>
          <t>6'4"</t>
        </is>
      </c>
      <c r="G7310" t="n">
        <v>270</v>
      </c>
      <c r="H7310" t="inlineStr">
        <is>
          <t>Austin, Texas</t>
        </is>
      </c>
      <c r="I7310" t="inlineStr">
        <is>
          <t>Transfer from USC (2026 portal)</t>
        </is>
      </c>
    </row>
    <row r="7311">
      <c r="A7311" t="inlineStr">
        <is>
          <t>Mississippi State</t>
        </is>
      </c>
      <c r="B7311" t="n">
        <v>39</v>
      </c>
      <c r="C7311" t="inlineStr">
        <is>
          <t>Kallen Cosper</t>
        </is>
      </c>
      <c r="D7311" t="inlineStr">
        <is>
          <t>LS</t>
        </is>
      </c>
      <c r="E7311" t="inlineStr">
        <is>
          <t>R-Fr</t>
        </is>
      </c>
      <c r="F7311" t="inlineStr">
        <is>
          <t>6'4"</t>
        </is>
      </c>
      <c r="G7311" t="n">
        <v>215</v>
      </c>
      <c r="H7311" t="inlineStr">
        <is>
          <t>Kingwood, Texas</t>
        </is>
      </c>
    </row>
    <row r="7312">
      <c r="A7312" t="inlineStr">
        <is>
          <t>Mississippi State</t>
        </is>
      </c>
      <c r="B7312" t="n">
        <v>4</v>
      </c>
      <c r="C7312" t="inlineStr">
        <is>
          <t>Zayion Cotton</t>
        </is>
      </c>
      <c r="D7312" t="inlineStr">
        <is>
          <t>TE</t>
        </is>
      </c>
      <c r="E7312" t="inlineStr">
        <is>
          <t>Fr</t>
        </is>
      </c>
      <c r="F7312" t="inlineStr">
        <is>
          <t>6'5"</t>
        </is>
      </c>
      <c r="G7312" t="n">
        <v>230</v>
      </c>
      <c r="H7312" t="inlineStr">
        <is>
          <t>Grenada, Miss.</t>
        </is>
      </c>
    </row>
    <row r="7313">
      <c r="A7313" t="inlineStr">
        <is>
          <t>Mississippi State</t>
        </is>
      </c>
      <c r="C7313" t="inlineStr">
        <is>
          <t>Jayden Cration</t>
        </is>
      </c>
      <c r="D7313" t="inlineStr">
        <is>
          <t>WR</t>
        </is>
      </c>
      <c r="E7313" t="inlineStr">
        <is>
          <t>Fr</t>
        </is>
      </c>
      <c r="F7313" t="inlineStr">
        <is>
          <t>6'3"</t>
        </is>
      </c>
      <c r="G7313" t="n">
        <v>185</v>
      </c>
      <c r="H7313" t="inlineStr">
        <is>
          <t>Canton, Miss.</t>
        </is>
      </c>
    </row>
    <row r="7314">
      <c r="A7314" t="inlineStr">
        <is>
          <t>Mississippi State</t>
        </is>
      </c>
      <c r="B7314" t="n">
        <v>88</v>
      </c>
      <c r="C7314" t="inlineStr">
        <is>
          <t>Tico Crittendon Jr.</t>
        </is>
      </c>
      <c r="D7314" t="inlineStr">
        <is>
          <t>DL</t>
        </is>
      </c>
      <c r="E7314" t="inlineStr">
        <is>
          <t>Fr</t>
        </is>
      </c>
      <c r="F7314" t="inlineStr">
        <is>
          <t>6'4"</t>
        </is>
      </c>
      <c r="G7314" t="n">
        <v>310</v>
      </c>
      <c r="H7314" t="inlineStr">
        <is>
          <t>Lithonia, Ga.</t>
        </is>
      </c>
    </row>
    <row r="7315">
      <c r="A7315" t="inlineStr">
        <is>
          <t>Mississippi State</t>
        </is>
      </c>
      <c r="B7315" t="n">
        <v>25</v>
      </c>
      <c r="C7315" t="inlineStr">
        <is>
          <t>Cooper Crosby</t>
        </is>
      </c>
      <c r="D7315" t="inlineStr">
        <is>
          <t>RB</t>
        </is>
      </c>
      <c r="E7315" t="inlineStr">
        <is>
          <t>Fr</t>
        </is>
      </c>
      <c r="F7315" t="inlineStr">
        <is>
          <t>6'0"</t>
        </is>
      </c>
      <c r="G7315" t="n">
        <v>205</v>
      </c>
      <c r="H7315" t="inlineStr">
        <is>
          <t>Gulfport, Miss.</t>
        </is>
      </c>
    </row>
    <row r="7316">
      <c r="A7316" t="inlineStr">
        <is>
          <t>Mississippi State</t>
        </is>
      </c>
      <c r="C7316" t="inlineStr">
        <is>
          <t>Zion Crumpton</t>
        </is>
      </c>
      <c r="D7316" t="inlineStr">
        <is>
          <t>WR</t>
        </is>
      </c>
      <c r="E7316" t="inlineStr">
        <is>
          <t>Fr</t>
        </is>
      </c>
      <c r="F7316" t="inlineStr">
        <is>
          <t>6'1"</t>
        </is>
      </c>
      <c r="G7316" t="n">
        <v>165</v>
      </c>
      <c r="H7316" t="inlineStr">
        <is>
          <t>Montgomery, Ala.</t>
        </is>
      </c>
    </row>
    <row r="7317">
      <c r="A7317" t="inlineStr">
        <is>
          <t>Mississippi State</t>
        </is>
      </c>
      <c r="B7317" t="n">
        <v>56</v>
      </c>
      <c r="C7317" t="inlineStr">
        <is>
          <t>Wesley Davis</t>
        </is>
      </c>
      <c r="D7317" t="inlineStr">
        <is>
          <t>OL</t>
        </is>
      </c>
      <c r="E7317" t="inlineStr">
        <is>
          <t>R-Sr</t>
        </is>
      </c>
      <c r="F7317" t="inlineStr">
        <is>
          <t>6'4"</t>
        </is>
      </c>
      <c r="G7317" t="n">
        <v>300</v>
      </c>
      <c r="H7317" t="inlineStr">
        <is>
          <t>Collierville, Tenn.</t>
        </is>
      </c>
    </row>
    <row r="7318">
      <c r="A7318" t="inlineStr">
        <is>
          <t>Mississippi State</t>
        </is>
      </c>
      <c r="B7318" t="n">
        <v>75</v>
      </c>
      <c r="C7318" t="inlineStr">
        <is>
          <t>Isaiah Dent</t>
        </is>
      </c>
      <c r="D7318" t="inlineStr">
        <is>
          <t>OL</t>
        </is>
      </c>
      <c r="E7318" t="inlineStr">
        <is>
          <t>R-So</t>
        </is>
      </c>
      <c r="F7318" t="inlineStr">
        <is>
          <t>6'6"</t>
        </is>
      </c>
      <c r="G7318" t="n">
        <v>320</v>
      </c>
      <c r="H7318" t="inlineStr">
        <is>
          <t>Fulton, Miss.</t>
        </is>
      </c>
      <c r="I7318" t="inlineStr">
        <is>
          <t>Transfer from Oklahoma (2026 portal)</t>
        </is>
      </c>
    </row>
    <row r="7319">
      <c r="A7319" t="inlineStr">
        <is>
          <t>Mississippi State</t>
        </is>
      </c>
      <c r="B7319" t="n">
        <v>35</v>
      </c>
      <c r="C7319" t="inlineStr">
        <is>
          <t>Kalvin Dinkins</t>
        </is>
      </c>
      <c r="D7319" t="inlineStr">
        <is>
          <t>DL</t>
        </is>
      </c>
      <c r="E7319" t="inlineStr">
        <is>
          <t>R-Sr</t>
        </is>
      </c>
      <c r="F7319" t="inlineStr">
        <is>
          <t>6'2"</t>
        </is>
      </c>
      <c r="G7319" t="n">
        <v>320</v>
      </c>
      <c r="H7319" t="inlineStr">
        <is>
          <t>Lake, Miss.</t>
        </is>
      </c>
    </row>
    <row r="7320">
      <c r="A7320" t="inlineStr">
        <is>
          <t>Mississippi State</t>
        </is>
      </c>
      <c r="B7320" t="n">
        <v>3</v>
      </c>
      <c r="C7320" t="inlineStr">
        <is>
          <t>Kendel Dolby</t>
        </is>
      </c>
      <c r="D7320" t="inlineStr">
        <is>
          <t>S</t>
        </is>
      </c>
      <c r="E7320" t="inlineStr">
        <is>
          <t>Gr</t>
        </is>
      </c>
      <c r="F7320" t="inlineStr">
        <is>
          <t>5'11"</t>
        </is>
      </c>
      <c r="G7320" t="n">
        <v>195</v>
      </c>
      <c r="H7320" t="inlineStr">
        <is>
          <t>Springfield, Ohio</t>
        </is>
      </c>
      <c r="I7320" t="inlineStr">
        <is>
          <t>Transfer from Oklahoma (2026 portal)</t>
        </is>
      </c>
    </row>
    <row r="7321">
      <c r="A7321" t="inlineStr">
        <is>
          <t>Mississippi State</t>
        </is>
      </c>
      <c r="B7321" t="n">
        <v>65</v>
      </c>
      <c r="C7321" t="inlineStr">
        <is>
          <t>Spencer Dowland</t>
        </is>
      </c>
      <c r="D7321" t="inlineStr">
        <is>
          <t>OL</t>
        </is>
      </c>
      <c r="E7321" t="inlineStr">
        <is>
          <t>R-Fr</t>
        </is>
      </c>
      <c r="F7321" t="inlineStr">
        <is>
          <t>6'6"</t>
        </is>
      </c>
      <c r="G7321" t="n">
        <v>300</v>
      </c>
      <c r="H7321" t="inlineStr">
        <is>
          <t>Athens, Ala.</t>
        </is>
      </c>
    </row>
    <row r="7322">
      <c r="A7322" t="inlineStr">
        <is>
          <t>Mississippi State</t>
        </is>
      </c>
      <c r="B7322" t="n">
        <v>14</v>
      </c>
      <c r="C7322" t="inlineStr">
        <is>
          <t>Dealyn Evans</t>
        </is>
      </c>
      <c r="D7322" t="inlineStr">
        <is>
          <t>DL</t>
        </is>
      </c>
      <c r="E7322" t="inlineStr">
        <is>
          <t>R-So</t>
        </is>
      </c>
      <c r="F7322" t="inlineStr">
        <is>
          <t>6'5"</t>
        </is>
      </c>
      <c r="G7322" t="n">
        <v>310</v>
      </c>
      <c r="H7322" t="inlineStr">
        <is>
          <t>Longview, Texas</t>
        </is>
      </c>
      <c r="I7322" t="inlineStr">
        <is>
          <t>Transfer from Texas A&amp;M (2026 portal)</t>
        </is>
      </c>
    </row>
    <row r="7323">
      <c r="A7323" t="inlineStr">
        <is>
          <t>Mississippi State</t>
        </is>
      </c>
      <c r="B7323" t="n">
        <v>3</v>
      </c>
      <c r="C7323" t="inlineStr">
        <is>
          <t>Anthony Evans III</t>
        </is>
      </c>
      <c r="D7323" t="inlineStr">
        <is>
          <t>WR</t>
        </is>
      </c>
      <c r="E7323" t="inlineStr">
        <is>
          <t>Sr</t>
        </is>
      </c>
      <c r="F7323" t="inlineStr">
        <is>
          <t>5'11"</t>
        </is>
      </c>
      <c r="G7323" t="n">
        <v>180</v>
      </c>
      <c r="H7323" t="inlineStr">
        <is>
          <t>Converse, Texas</t>
        </is>
      </c>
    </row>
    <row r="7324">
      <c r="A7324" t="inlineStr">
        <is>
          <t>Mississippi State</t>
        </is>
      </c>
      <c r="B7324" t="n">
        <v>80</v>
      </c>
      <c r="C7324" t="inlineStr">
        <is>
          <t>Kyle Ferrie</t>
        </is>
      </c>
      <c r="D7324" t="inlineStr">
        <is>
          <t>K</t>
        </is>
      </c>
      <c r="E7324" t="inlineStr">
        <is>
          <t>Sr</t>
        </is>
      </c>
      <c r="F7324" t="inlineStr">
        <is>
          <t>6'1"</t>
        </is>
      </c>
      <c r="G7324" t="n">
        <v>205</v>
      </c>
      <c r="H7324" t="inlineStr">
        <is>
          <t>Searcy, Ark.</t>
        </is>
      </c>
    </row>
    <row r="7325">
      <c r="A7325" t="inlineStr">
        <is>
          <t>Mississippi State</t>
        </is>
      </c>
      <c r="C7325" t="inlineStr">
        <is>
          <t>Oisin Flynn</t>
        </is>
      </c>
      <c r="D7325" t="inlineStr">
        <is>
          <t>K/P</t>
        </is>
      </c>
      <c r="E7325" t="inlineStr">
        <is>
          <t>Fr</t>
        </is>
      </c>
      <c r="F7325" t="inlineStr">
        <is>
          <t>6'3"</t>
        </is>
      </c>
      <c r="G7325" t="n">
        <v>200</v>
      </c>
      <c r="H7325" t="inlineStr">
        <is>
          <t>Ireland</t>
        </is>
      </c>
    </row>
    <row r="7326">
      <c r="A7326" t="inlineStr">
        <is>
          <t>Mississippi State</t>
        </is>
      </c>
      <c r="B7326" t="n">
        <v>0</v>
      </c>
      <c r="C7326" t="inlineStr">
        <is>
          <t>Fatt Forrest</t>
        </is>
      </c>
      <c r="D7326" t="inlineStr">
        <is>
          <t>LB</t>
        </is>
      </c>
      <c r="E7326" t="inlineStr">
        <is>
          <t>R-So</t>
        </is>
      </c>
      <c r="F7326" t="inlineStr">
        <is>
          <t>6'2"</t>
        </is>
      </c>
      <c r="G7326" t="n">
        <v>235</v>
      </c>
      <c r="H7326" t="inlineStr">
        <is>
          <t>Kilmichael, Miss.</t>
        </is>
      </c>
    </row>
    <row r="7327">
      <c r="A7327" t="inlineStr">
        <is>
          <t>Mississippi State</t>
        </is>
      </c>
      <c r="C7327" t="inlineStr">
        <is>
          <t>Jamari Freeman</t>
        </is>
      </c>
      <c r="D7327" t="inlineStr">
        <is>
          <t>OL</t>
        </is>
      </c>
      <c r="E7327" t="inlineStr">
        <is>
          <t>R-Sr</t>
        </is>
      </c>
      <c r="F7327" t="inlineStr">
        <is>
          <t>6'4"</t>
        </is>
      </c>
      <c r="G7327" t="n">
        <v>300</v>
      </c>
      <c r="H7327" t="inlineStr">
        <is>
          <t>Fairburn, Ga.</t>
        </is>
      </c>
      <c r="I7327" t="inlineStr">
        <is>
          <t>Transfer from Mercer (2026 portal)</t>
        </is>
      </c>
    </row>
    <row r="7328">
      <c r="A7328" t="inlineStr">
        <is>
          <t>Mississippi State</t>
        </is>
      </c>
      <c r="B7328" t="n">
        <v>5</v>
      </c>
      <c r="C7328" t="inlineStr">
        <is>
          <t>Xavier Gayten</t>
        </is>
      </c>
      <c r="D7328" t="inlineStr">
        <is>
          <t>RB</t>
        </is>
      </c>
      <c r="E7328" t="inlineStr">
        <is>
          <t>Jr</t>
        </is>
      </c>
      <c r="F7328" t="inlineStr">
        <is>
          <t>6'0"</t>
        </is>
      </c>
      <c r="G7328" t="n">
        <v>205</v>
      </c>
      <c r="H7328" t="inlineStr">
        <is>
          <t>Brookhaven, Miss.</t>
        </is>
      </c>
    </row>
    <row r="7329">
      <c r="A7329" t="inlineStr">
        <is>
          <t>Mississippi State</t>
        </is>
      </c>
      <c r="C7329" t="inlineStr">
        <is>
          <t>Shawn Gee</t>
        </is>
      </c>
      <c r="D7329" t="inlineStr">
        <is>
          <t>EDGE</t>
        </is>
      </c>
      <c r="E7329" t="inlineStr">
        <is>
          <t>So</t>
        </is>
      </c>
      <c r="F7329" t="inlineStr">
        <is>
          <t>6'4"</t>
        </is>
      </c>
      <c r="G7329" t="n">
        <v>240</v>
      </c>
      <c r="H7329" t="inlineStr">
        <is>
          <t>Birmingham, Ala.</t>
        </is>
      </c>
    </row>
    <row r="7330">
      <c r="A7330" t="inlineStr">
        <is>
          <t>Mississippi State</t>
        </is>
      </c>
      <c r="B7330" t="n">
        <v>5</v>
      </c>
      <c r="C7330" t="inlineStr">
        <is>
          <t>Jardin Gilbert</t>
        </is>
      </c>
      <c r="D7330" t="inlineStr">
        <is>
          <t>S</t>
        </is>
      </c>
      <c r="E7330" t="inlineStr">
        <is>
          <t>Gr</t>
        </is>
      </c>
      <c r="F7330" t="inlineStr">
        <is>
          <t>6'1"</t>
        </is>
      </c>
      <c r="G7330" t="n">
        <v>195</v>
      </c>
      <c r="H7330" t="inlineStr">
        <is>
          <t>White Castle, La.</t>
        </is>
      </c>
      <c r="I7330" t="inlineStr">
        <is>
          <t>Transfer from LSU (2026 portal)</t>
        </is>
      </c>
    </row>
    <row r="7331">
      <c r="A7331" t="inlineStr">
        <is>
          <t>Mississippi State</t>
        </is>
      </c>
      <c r="B7331" t="n">
        <v>26</v>
      </c>
      <c r="C7331" t="inlineStr">
        <is>
          <t>Jamroc Grimsley</t>
        </is>
      </c>
      <c r="D7331" t="inlineStr">
        <is>
          <t>CB</t>
        </is>
      </c>
      <c r="E7331" t="inlineStr">
        <is>
          <t>R-So</t>
        </is>
      </c>
      <c r="F7331" t="inlineStr">
        <is>
          <t>6'2"</t>
        </is>
      </c>
      <c r="G7331" t="n">
        <v>200</v>
      </c>
      <c r="H7331" t="inlineStr">
        <is>
          <t>Tampa, Fla.</t>
        </is>
      </c>
      <c r="I7331" t="inlineStr">
        <is>
          <t>Transfer from Florida (2026 portal)</t>
        </is>
      </c>
    </row>
    <row r="7332">
      <c r="A7332" t="inlineStr">
        <is>
          <t>Mississippi State</t>
        </is>
      </c>
      <c r="B7332" t="n">
        <v>16</v>
      </c>
      <c r="C7332" t="inlineStr">
        <is>
          <t>Derion Gullette</t>
        </is>
      </c>
      <c r="D7332" t="inlineStr">
        <is>
          <t>LB</t>
        </is>
      </c>
      <c r="E7332" t="inlineStr">
        <is>
          <t>R-Jr</t>
        </is>
      </c>
      <c r="F7332" t="inlineStr">
        <is>
          <t>6'3"</t>
        </is>
      </c>
      <c r="G7332" t="n">
        <v>240</v>
      </c>
      <c r="H7332" t="inlineStr">
        <is>
          <t>Marlin, Texas</t>
        </is>
      </c>
    </row>
    <row r="7333">
      <c r="A7333" t="inlineStr">
        <is>
          <t>Mississippi State</t>
        </is>
      </c>
      <c r="B7333" t="n">
        <v>0</v>
      </c>
      <c r="C7333" t="inlineStr">
        <is>
          <t>Gracen Harris</t>
        </is>
      </c>
      <c r="D7333" t="inlineStr">
        <is>
          <t>WR</t>
        </is>
      </c>
      <c r="E7333" t="inlineStr">
        <is>
          <t>R-Fr</t>
        </is>
      </c>
      <c r="F7333" t="inlineStr">
        <is>
          <t>5'11"</t>
        </is>
      </c>
      <c r="G7333" t="n">
        <v>175</v>
      </c>
      <c r="H7333" t="inlineStr">
        <is>
          <t>Ennis, Texas</t>
        </is>
      </c>
    </row>
    <row r="7334">
      <c r="A7334" t="inlineStr">
        <is>
          <t>Mississippi State</t>
        </is>
      </c>
      <c r="C7334" t="inlineStr">
        <is>
          <t>James Heard Jr.</t>
        </is>
      </c>
      <c r="D7334" t="inlineStr">
        <is>
          <t>LB</t>
        </is>
      </c>
      <c r="E7334" t="inlineStr">
        <is>
          <t>R-Jr</t>
        </is>
      </c>
      <c r="F7334" t="inlineStr">
        <is>
          <t>6'2"</t>
        </is>
      </c>
      <c r="G7334" t="n">
        <v>230</v>
      </c>
      <c r="H7334" t="inlineStr">
        <is>
          <t>Camden, N.J.</t>
        </is>
      </c>
      <c r="I7334" t="inlineStr">
        <is>
          <t>Transfer from Syracuse (2026 portal)</t>
        </is>
      </c>
    </row>
    <row r="7335">
      <c r="A7335" t="inlineStr">
        <is>
          <t>Mississippi State</t>
        </is>
      </c>
      <c r="B7335" t="n">
        <v>19</v>
      </c>
      <c r="C7335" t="inlineStr">
        <is>
          <t>Junior Henderson</t>
        </is>
      </c>
      <c r="D7335" t="inlineStr">
        <is>
          <t>WR</t>
        </is>
      </c>
      <c r="E7335" t="inlineStr">
        <is>
          <t>Fr</t>
        </is>
      </c>
      <c r="F7335" t="inlineStr">
        <is>
          <t>6'4"</t>
        </is>
      </c>
      <c r="G7335" t="n">
        <v>190</v>
      </c>
      <c r="H7335" t="inlineStr">
        <is>
          <t>Carthage, Texas</t>
        </is>
      </c>
    </row>
    <row r="7336">
      <c r="A7336" t="inlineStr">
        <is>
          <t>Mississippi State</t>
        </is>
      </c>
      <c r="B7336" t="n">
        <v>21</v>
      </c>
      <c r="C7336" t="inlineStr">
        <is>
          <t>J.J. Hill</t>
        </is>
      </c>
      <c r="D7336" t="inlineStr">
        <is>
          <t>RB</t>
        </is>
      </c>
      <c r="E7336" t="inlineStr">
        <is>
          <t>Fr</t>
        </is>
      </c>
      <c r="F7336" t="inlineStr">
        <is>
          <t>6'0"</t>
        </is>
      </c>
      <c r="G7336" t="n">
        <v>220</v>
      </c>
      <c r="H7336" t="inlineStr">
        <is>
          <t>Tupelo, Miss.</t>
        </is>
      </c>
    </row>
    <row r="7337">
      <c r="A7337" t="inlineStr">
        <is>
          <t>Mississippi State</t>
        </is>
      </c>
      <c r="B7337" t="n">
        <v>44</v>
      </c>
      <c r="C7337" t="inlineStr">
        <is>
          <t>Gav Holman</t>
        </is>
      </c>
      <c r="D7337" t="inlineStr">
        <is>
          <t>LB</t>
        </is>
      </c>
      <c r="E7337" t="inlineStr">
        <is>
          <t>R-So</t>
        </is>
      </c>
      <c r="F7337" t="inlineStr">
        <is>
          <t>6'1"</t>
        </is>
      </c>
      <c r="G7337" t="n">
        <v>235</v>
      </c>
      <c r="H7337" t="inlineStr">
        <is>
          <t>Uniondale, N.Y.</t>
        </is>
      </c>
      <c r="I7337" t="inlineStr">
        <is>
          <t>Transfer from Florida State (2026 portal)</t>
        </is>
      </c>
    </row>
    <row r="7338">
      <c r="A7338" t="inlineStr">
        <is>
          <t>Mississippi State</t>
        </is>
      </c>
      <c r="B7338" t="n">
        <v>85</v>
      </c>
      <c r="C7338" t="inlineStr">
        <is>
          <t>Luke Hutchinson</t>
        </is>
      </c>
      <c r="D7338" t="inlineStr">
        <is>
          <t>TE</t>
        </is>
      </c>
      <c r="E7338" t="inlineStr">
        <is>
          <t>Fr</t>
        </is>
      </c>
      <c r="F7338" t="inlineStr">
        <is>
          <t>6'3"</t>
        </is>
      </c>
      <c r="G7338" t="n">
        <v>235</v>
      </c>
      <c r="H7338" t="inlineStr">
        <is>
          <t>Nashville, Tenn.</t>
        </is>
      </c>
    </row>
    <row r="7339">
      <c r="A7339" t="inlineStr">
        <is>
          <t>Mississippi State</t>
        </is>
      </c>
      <c r="B7339" t="n">
        <v>13</v>
      </c>
      <c r="C7339" t="inlineStr">
        <is>
          <t>LaKendrick James</t>
        </is>
      </c>
      <c r="D7339" t="inlineStr">
        <is>
          <t>LB</t>
        </is>
      </c>
      <c r="E7339" t="inlineStr">
        <is>
          <t>R-Jr</t>
        </is>
      </c>
      <c r="F7339" t="inlineStr">
        <is>
          <t>6'2"</t>
        </is>
      </c>
      <c r="G7339" t="n">
        <v>250</v>
      </c>
      <c r="H7339" t="inlineStr">
        <is>
          <t>Shelby, Miss.</t>
        </is>
      </c>
    </row>
    <row r="7340">
      <c r="A7340" t="inlineStr">
        <is>
          <t>Mississippi State</t>
        </is>
      </c>
      <c r="B7340" t="n">
        <v>20</v>
      </c>
      <c r="C7340" t="inlineStr">
        <is>
          <t>Jett Jefferson</t>
        </is>
      </c>
      <c r="D7340" t="inlineStr">
        <is>
          <t>CB</t>
        </is>
      </c>
      <c r="E7340" t="inlineStr">
        <is>
          <t>R-Jr</t>
        </is>
      </c>
      <c r="F7340" t="inlineStr">
        <is>
          <t>6'1"</t>
        </is>
      </c>
      <c r="G7340" t="n">
        <v>190</v>
      </c>
      <c r="H7340" t="inlineStr">
        <is>
          <t>Tylertown, Miss.</t>
        </is>
      </c>
    </row>
    <row r="7341">
      <c r="A7341" t="inlineStr">
        <is>
          <t>Mississippi State</t>
        </is>
      </c>
      <c r="B7341" t="n">
        <v>97</v>
      </c>
      <c r="C7341" t="inlineStr">
        <is>
          <t>Jayson Jenkins</t>
        </is>
      </c>
      <c r="D7341" t="inlineStr">
        <is>
          <t>DL</t>
        </is>
      </c>
      <c r="E7341" t="inlineStr">
        <is>
          <t>R-Sr</t>
        </is>
      </c>
      <c r="F7341" t="inlineStr">
        <is>
          <t>6'6"</t>
        </is>
      </c>
      <c r="G7341" t="n">
        <v>280</v>
      </c>
      <c r="H7341" t="inlineStr">
        <is>
          <t>Bordentown, N.J.</t>
        </is>
      </c>
      <c r="I7341" t="inlineStr">
        <is>
          <t>Transfer from Florida State (2026 portal)</t>
        </is>
      </c>
    </row>
    <row r="7342">
      <c r="A7342" t="inlineStr">
        <is>
          <t>Mississippi State</t>
        </is>
      </c>
      <c r="B7342" t="n">
        <v>29</v>
      </c>
      <c r="C7342" t="inlineStr">
        <is>
          <t>Boogie Johnson</t>
        </is>
      </c>
      <c r="D7342" t="inlineStr">
        <is>
          <t>S</t>
        </is>
      </c>
      <c r="E7342" t="inlineStr">
        <is>
          <t>R-So</t>
        </is>
      </c>
      <c r="F7342" t="inlineStr">
        <is>
          <t>6'2"</t>
        </is>
      </c>
      <c r="G7342" t="n">
        <v>200</v>
      </c>
      <c r="H7342" t="inlineStr">
        <is>
          <t>Hooks, Texas</t>
        </is>
      </c>
    </row>
    <row r="7343">
      <c r="A7343" t="inlineStr">
        <is>
          <t>Mississippi State</t>
        </is>
      </c>
      <c r="B7343" t="n">
        <v>17</v>
      </c>
      <c r="C7343" t="inlineStr">
        <is>
          <t>Kyle Johnson</t>
        </is>
      </c>
      <c r="D7343" t="inlineStr">
        <is>
          <t>CB</t>
        </is>
      </c>
      <c r="E7343" t="inlineStr">
        <is>
          <t>R-Fr</t>
        </is>
      </c>
      <c r="F7343" t="inlineStr">
        <is>
          <t>5'11"</t>
        </is>
      </c>
      <c r="G7343" t="n">
        <v>185</v>
      </c>
      <c r="H7343" t="inlineStr">
        <is>
          <t>Cottonport, La.</t>
        </is>
      </c>
    </row>
    <row r="7344">
      <c r="A7344" t="inlineStr">
        <is>
          <t>Mississippi State</t>
        </is>
      </c>
      <c r="B7344" t="n">
        <v>2</v>
      </c>
      <c r="C7344" t="inlineStr">
        <is>
          <t>Marquis Johnson</t>
        </is>
      </c>
      <c r="D7344" t="inlineStr">
        <is>
          <t>WR</t>
        </is>
      </c>
      <c r="E7344" t="inlineStr">
        <is>
          <t>Sr</t>
        </is>
      </c>
      <c r="F7344" t="inlineStr">
        <is>
          <t>5'11"</t>
        </is>
      </c>
      <c r="G7344" t="n">
        <v>190</v>
      </c>
      <c r="H7344" t="inlineStr">
        <is>
          <t>Dickinson, Texas</t>
        </is>
      </c>
      <c r="I7344" t="inlineStr">
        <is>
          <t>Transfer from Missouri (2026 portal)</t>
        </is>
      </c>
    </row>
    <row r="7345">
      <c r="A7345" t="inlineStr">
        <is>
          <t>Mississippi State</t>
        </is>
      </c>
      <c r="B7345" t="n">
        <v>28</v>
      </c>
      <c r="C7345" t="inlineStr">
        <is>
          <t>Tanner Johnson</t>
        </is>
      </c>
      <c r="D7345" t="inlineStr">
        <is>
          <t>S</t>
        </is>
      </c>
      <c r="E7345" t="inlineStr">
        <is>
          <t>R-Sr</t>
        </is>
      </c>
      <c r="F7345" t="inlineStr">
        <is>
          <t>6'0"</t>
        </is>
      </c>
      <c r="G7345" t="n">
        <v>185</v>
      </c>
      <c r="H7345" t="inlineStr">
        <is>
          <t>Kyle, Texas</t>
        </is>
      </c>
    </row>
    <row r="7346">
      <c r="A7346" t="inlineStr">
        <is>
          <t>Mississippi State</t>
        </is>
      </c>
      <c r="C7346" t="inlineStr">
        <is>
          <t>Terrell Johnson Jr.</t>
        </is>
      </c>
      <c r="D7346" t="inlineStr">
        <is>
          <t>CB</t>
        </is>
      </c>
      <c r="E7346" t="inlineStr">
        <is>
          <t>Fr</t>
        </is>
      </c>
      <c r="F7346" t="inlineStr">
        <is>
          <t>6'2"</t>
        </is>
      </c>
      <c r="G7346" t="n">
        <v>180</v>
      </c>
      <c r="H7346" t="inlineStr">
        <is>
          <t>Lexington, Miss.</t>
        </is>
      </c>
    </row>
    <row r="7347">
      <c r="A7347" t="inlineStr">
        <is>
          <t>Mississippi State</t>
        </is>
      </c>
      <c r="B7347" t="n">
        <v>1</v>
      </c>
      <c r="C7347" t="inlineStr">
        <is>
          <t>Kelley Jones</t>
        </is>
      </c>
      <c r="D7347" t="inlineStr">
        <is>
          <t>CB</t>
        </is>
      </c>
      <c r="E7347" t="inlineStr">
        <is>
          <t>R-Jr</t>
        </is>
      </c>
      <c r="F7347" t="inlineStr">
        <is>
          <t>6'4"</t>
        </is>
      </c>
      <c r="G7347" t="n">
        <v>195</v>
      </c>
      <c r="H7347" t="inlineStr">
        <is>
          <t>Clarksdale, Miss.</t>
        </is>
      </c>
    </row>
    <row r="7348">
      <c r="A7348" t="inlineStr">
        <is>
          <t>Mississippi State</t>
        </is>
      </c>
      <c r="B7348" t="n">
        <v>84</v>
      </c>
      <c r="C7348" t="inlineStr">
        <is>
          <t>Adam Land</t>
        </is>
      </c>
      <c r="D7348" t="inlineStr">
        <is>
          <t>TE</t>
        </is>
      </c>
      <c r="E7348" t="inlineStr">
        <is>
          <t>Fr</t>
        </is>
      </c>
      <c r="F7348" t="inlineStr">
        <is>
          <t>6'3"</t>
        </is>
      </c>
      <c r="G7348" t="n">
        <v>230</v>
      </c>
      <c r="H7348" t="inlineStr">
        <is>
          <t>Panama City, Fla.</t>
        </is>
      </c>
    </row>
    <row r="7349">
      <c r="A7349" t="inlineStr">
        <is>
          <t>Mississippi State</t>
        </is>
      </c>
      <c r="B7349" t="n">
        <v>60</v>
      </c>
      <c r="C7349" t="inlineStr">
        <is>
          <t>Matthew Lefeau</t>
        </is>
      </c>
      <c r="D7349" t="inlineStr">
        <is>
          <t>OL</t>
        </is>
      </c>
      <c r="E7349" t="inlineStr">
        <is>
          <t>R-Jr</t>
        </is>
      </c>
      <c r="F7349" t="inlineStr">
        <is>
          <t>6'5"</t>
        </is>
      </c>
      <c r="G7349" t="n">
        <v>350</v>
      </c>
      <c r="H7349" t="inlineStr">
        <is>
          <t>Tacoma, Wash.</t>
        </is>
      </c>
    </row>
    <row r="7350">
      <c r="A7350" t="inlineStr">
        <is>
          <t>Mississippi State</t>
        </is>
      </c>
      <c r="B7350" t="n">
        <v>77</v>
      </c>
      <c r="C7350" t="inlineStr">
        <is>
          <t>TJ Lockhart</t>
        </is>
      </c>
      <c r="D7350" t="inlineStr">
        <is>
          <t>OL</t>
        </is>
      </c>
      <c r="E7350" t="inlineStr">
        <is>
          <t>R-So</t>
        </is>
      </c>
      <c r="F7350" t="inlineStr">
        <is>
          <t>6'5"</t>
        </is>
      </c>
      <c r="G7350" t="n">
        <v>360</v>
      </c>
      <c r="H7350" t="inlineStr">
        <is>
          <t>Kilmichael, Miss.</t>
        </is>
      </c>
    </row>
    <row r="7351">
      <c r="A7351" t="inlineStr">
        <is>
          <t>Mississippi State</t>
        </is>
      </c>
      <c r="B7351" t="n">
        <v>11</v>
      </c>
      <c r="C7351" t="inlineStr">
        <is>
          <t>Tyler Lockhart</t>
        </is>
      </c>
      <c r="D7351" t="inlineStr">
        <is>
          <t>LB</t>
        </is>
      </c>
      <c r="E7351" t="inlineStr">
        <is>
          <t>So</t>
        </is>
      </c>
      <c r="F7351" t="inlineStr">
        <is>
          <t>6'2"</t>
        </is>
      </c>
      <c r="G7351" t="n">
        <v>225</v>
      </c>
      <c r="H7351" t="inlineStr">
        <is>
          <t>Kilmichael, Miss.</t>
        </is>
      </c>
    </row>
    <row r="7352">
      <c r="A7352" t="inlineStr">
        <is>
          <t>Mississippi State</t>
        </is>
      </c>
      <c r="C7352" t="inlineStr">
        <is>
          <t>Terrance Love</t>
        </is>
      </c>
      <c r="D7352" t="inlineStr">
        <is>
          <t>S</t>
        </is>
      </c>
      <c r="E7352" t="inlineStr">
        <is>
          <t>R-Jr</t>
        </is>
      </c>
      <c r="F7352" t="inlineStr">
        <is>
          <t>6'2"</t>
        </is>
      </c>
      <c r="G7352" t="n">
        <v>210</v>
      </c>
      <c r="H7352" t="inlineStr">
        <is>
          <t>Atlanta, Ga.</t>
        </is>
      </c>
      <c r="I7352" t="inlineStr">
        <is>
          <t>Transfer from Colorado (2026 portal)</t>
        </is>
      </c>
    </row>
    <row r="7353">
      <c r="A7353" t="inlineStr">
        <is>
          <t>Mississippi State</t>
        </is>
      </c>
      <c r="B7353" t="n">
        <v>13</v>
      </c>
      <c r="C7353" t="inlineStr">
        <is>
          <t>Sanfrisco Magee</t>
        </is>
      </c>
      <c r="D7353" t="inlineStr">
        <is>
          <t>WR</t>
        </is>
      </c>
      <c r="E7353" t="inlineStr">
        <is>
          <t>R-So</t>
        </is>
      </c>
      <c r="F7353" t="inlineStr">
        <is>
          <t>6'2"</t>
        </is>
      </c>
      <c r="G7353" t="n">
        <v>200</v>
      </c>
      <c r="H7353" t="inlineStr">
        <is>
          <t>McComb, Miss.</t>
        </is>
      </c>
    </row>
    <row r="7354">
      <c r="A7354" t="inlineStr">
        <is>
          <t>Mississippi State</t>
        </is>
      </c>
      <c r="B7354" t="n">
        <v>66</v>
      </c>
      <c r="C7354" t="inlineStr">
        <is>
          <t>Ja'Elyne Matthews</t>
        </is>
      </c>
      <c r="D7354" t="inlineStr">
        <is>
          <t>OL</t>
        </is>
      </c>
      <c r="E7354" t="inlineStr">
        <is>
          <t>R-Fr</t>
        </is>
      </c>
      <c r="F7354" t="inlineStr">
        <is>
          <t>6'6"</t>
        </is>
      </c>
      <c r="G7354" t="n">
        <v>350</v>
      </c>
      <c r="H7354" t="inlineStr">
        <is>
          <t>Toms River, N.J.</t>
        </is>
      </c>
      <c r="I7354" t="inlineStr">
        <is>
          <t>Transfer from Florida State (2026 portal)</t>
        </is>
      </c>
    </row>
    <row r="7355">
      <c r="A7355" t="inlineStr">
        <is>
          <t>Mississippi State</t>
        </is>
      </c>
      <c r="B7355" t="n">
        <v>12</v>
      </c>
      <c r="C7355" t="inlineStr">
        <is>
          <t>Matt Mayfield</t>
        </is>
      </c>
      <c r="D7355" t="inlineStr">
        <is>
          <t>WR</t>
        </is>
      </c>
      <c r="E7355" t="inlineStr">
        <is>
          <t>Jr</t>
        </is>
      </c>
      <c r="F7355" t="inlineStr">
        <is>
          <t>6'2"</t>
        </is>
      </c>
      <c r="G7355" t="n">
        <v>185</v>
      </c>
      <c r="H7355" t="inlineStr">
        <is>
          <t>Sunset, La.</t>
        </is>
      </c>
    </row>
    <row r="7356">
      <c r="A7356" t="inlineStr">
        <is>
          <t>Mississippi State</t>
        </is>
      </c>
      <c r="B7356" t="n">
        <v>58</v>
      </c>
      <c r="C7356" t="inlineStr">
        <is>
          <t>Miles McVay</t>
        </is>
      </c>
      <c r="D7356" t="inlineStr">
        <is>
          <t>OL</t>
        </is>
      </c>
      <c r="E7356" t="inlineStr">
        <is>
          <t>R-Jr</t>
        </is>
      </c>
      <c r="F7356" t="inlineStr">
        <is>
          <t>6'6"</t>
        </is>
      </c>
      <c r="G7356" t="n">
        <v>350</v>
      </c>
      <c r="H7356" t="inlineStr">
        <is>
          <t>East St. Louis, Ill.</t>
        </is>
      </c>
      <c r="I7356" t="inlineStr">
        <is>
          <t>Transfer from North Carolina (2026 portal)</t>
        </is>
      </c>
    </row>
    <row r="7357">
      <c r="A7357" t="inlineStr">
        <is>
          <t>Mississippi State</t>
        </is>
      </c>
      <c r="B7357" t="n">
        <v>14</v>
      </c>
      <c r="C7357" t="inlineStr">
        <is>
          <t>Brodie McWhorter</t>
        </is>
      </c>
      <c r="D7357" t="inlineStr">
        <is>
          <t>QB</t>
        </is>
      </c>
      <c r="E7357" t="inlineStr">
        <is>
          <t>Fr</t>
        </is>
      </c>
      <c r="F7357" t="inlineStr">
        <is>
          <t>6'2"</t>
        </is>
      </c>
      <c r="G7357" t="n">
        <v>220</v>
      </c>
      <c r="H7357" t="inlineStr">
        <is>
          <t>Kingston, Ga.</t>
        </is>
      </c>
    </row>
    <row r="7358">
      <c r="A7358" t="inlineStr">
        <is>
          <t>Mississippi State</t>
        </is>
      </c>
      <c r="B7358" t="n">
        <v>71</v>
      </c>
      <c r="C7358" t="inlineStr">
        <is>
          <t>Saquon Miles</t>
        </is>
      </c>
      <c r="D7358" t="inlineStr">
        <is>
          <t>OL</t>
        </is>
      </c>
      <c r="E7358" t="inlineStr">
        <is>
          <t>R-Jr</t>
        </is>
      </c>
      <c r="F7358" t="inlineStr">
        <is>
          <t>6'5"</t>
        </is>
      </c>
      <c r="G7358" t="n">
        <v>320</v>
      </c>
      <c r="H7358" t="inlineStr">
        <is>
          <t>Greenville, Ala.</t>
        </is>
      </c>
    </row>
    <row r="7359">
      <c r="A7359" t="inlineStr">
        <is>
          <t>Mississippi State</t>
        </is>
      </c>
      <c r="B7359" t="n">
        <v>59</v>
      </c>
      <c r="C7359" t="inlineStr">
        <is>
          <t>Tyler Miller</t>
        </is>
      </c>
      <c r="D7359" t="inlineStr">
        <is>
          <t>OL</t>
        </is>
      </c>
      <c r="E7359" t="inlineStr">
        <is>
          <t>R-Fr</t>
        </is>
      </c>
      <c r="F7359" t="inlineStr">
        <is>
          <t>6'6"</t>
        </is>
      </c>
      <c r="G7359" t="n">
        <v>335</v>
      </c>
      <c r="H7359" t="inlineStr">
        <is>
          <t>Laurel, Miss.</t>
        </is>
      </c>
      <c r="I7359" t="inlineStr">
        <is>
          <t>Transfer from LSU (2026 portal)</t>
        </is>
      </c>
    </row>
    <row r="7360">
      <c r="A7360" t="inlineStr">
        <is>
          <t>Mississippi State</t>
        </is>
      </c>
      <c r="B7360" t="n">
        <v>10</v>
      </c>
      <c r="C7360" t="inlineStr">
        <is>
          <t>Bull Mitchell</t>
        </is>
      </c>
      <c r="D7360" t="inlineStr">
        <is>
          <t>WR</t>
        </is>
      </c>
      <c r="E7360" t="inlineStr">
        <is>
          <t>R-Fr</t>
        </is>
      </c>
      <c r="F7360" t="inlineStr">
        <is>
          <t>5'11"</t>
        </is>
      </c>
      <c r="G7360" t="n">
        <v>210</v>
      </c>
      <c r="H7360" t="inlineStr">
        <is>
          <t>Fort Valley, Ga.</t>
        </is>
      </c>
    </row>
    <row r="7361">
      <c r="A7361" t="inlineStr">
        <is>
          <t>Mississippi State</t>
        </is>
      </c>
      <c r="B7361" t="n">
        <v>92</v>
      </c>
      <c r="C7361" t="inlineStr">
        <is>
          <t>Kaleb Morris</t>
        </is>
      </c>
      <c r="D7361" t="inlineStr">
        <is>
          <t>DL</t>
        </is>
      </c>
      <c r="E7361" t="inlineStr">
        <is>
          <t>Fr</t>
        </is>
      </c>
      <c r="F7361" t="inlineStr">
        <is>
          <t>6'4"</t>
        </is>
      </c>
      <c r="G7361" t="n">
        <v>275</v>
      </c>
      <c r="H7361" t="inlineStr">
        <is>
          <t>Mobile, Ala.</t>
        </is>
      </c>
    </row>
    <row r="7362">
      <c r="A7362" t="inlineStr">
        <is>
          <t>Mississippi State</t>
        </is>
      </c>
      <c r="B7362" t="n">
        <v>99</v>
      </c>
      <c r="C7362" t="inlineStr">
        <is>
          <t>Diesel Moye</t>
        </is>
      </c>
      <c r="D7362" t="inlineStr">
        <is>
          <t>DL</t>
        </is>
      </c>
      <c r="E7362" t="inlineStr">
        <is>
          <t>R-Sr</t>
        </is>
      </c>
      <c r="F7362" t="inlineStr">
        <is>
          <t>6'5"</t>
        </is>
      </c>
      <c r="G7362" t="n">
        <v>345</v>
      </c>
      <c r="H7362" t="inlineStr">
        <is>
          <t>Phenix City, Ala.</t>
        </is>
      </c>
    </row>
    <row r="7363">
      <c r="A7363" t="inlineStr">
        <is>
          <t>Mississippi State</t>
        </is>
      </c>
      <c r="B7363" t="n">
        <v>63</v>
      </c>
      <c r="C7363" t="inlineStr">
        <is>
          <t>Mario Nash</t>
        </is>
      </c>
      <c r="D7363" t="inlineStr">
        <is>
          <t>OL</t>
        </is>
      </c>
      <c r="E7363" t="inlineStr">
        <is>
          <t>R-Fr</t>
        </is>
      </c>
      <c r="F7363" t="inlineStr">
        <is>
          <t>6'4"</t>
        </is>
      </c>
      <c r="G7363" t="n">
        <v>305</v>
      </c>
      <c r="H7363" t="inlineStr">
        <is>
          <t>De Kalb, Miss.</t>
        </is>
      </c>
      <c r="I7363" t="inlineStr">
        <is>
          <t>Transfer from Florida State (2026 portal)</t>
        </is>
      </c>
    </row>
    <row r="7364">
      <c r="A7364" t="inlineStr">
        <is>
          <t>Mississippi State</t>
        </is>
      </c>
      <c r="B7364" t="n">
        <v>19</v>
      </c>
      <c r="C7364" t="inlineStr">
        <is>
          <t>Micah Nickerson</t>
        </is>
      </c>
      <c r="D7364" t="inlineStr">
        <is>
          <t>JACK</t>
        </is>
      </c>
      <c r="E7364" t="inlineStr">
        <is>
          <t>Fr</t>
        </is>
      </c>
      <c r="F7364" t="inlineStr">
        <is>
          <t>6'5"</t>
        </is>
      </c>
      <c r="G7364" t="n">
        <v>250</v>
      </c>
      <c r="H7364" t="inlineStr">
        <is>
          <t>Magnolia, Miss.</t>
        </is>
      </c>
    </row>
    <row r="7365">
      <c r="A7365" t="inlineStr">
        <is>
          <t>Mississippi State</t>
        </is>
      </c>
      <c r="B7365" t="n">
        <v>73</v>
      </c>
      <c r="C7365" t="inlineStr">
        <is>
          <t>Leon Noil Jr.</t>
        </is>
      </c>
      <c r="D7365" t="inlineStr">
        <is>
          <t>IOL</t>
        </is>
      </c>
      <c r="E7365" t="inlineStr">
        <is>
          <t>Fr</t>
        </is>
      </c>
      <c r="F7365" t="inlineStr">
        <is>
          <t>6'5"</t>
        </is>
      </c>
      <c r="G7365" t="n">
        <v>285</v>
      </c>
      <c r="H7365" t="inlineStr">
        <is>
          <t>New Orleans, La.</t>
        </is>
      </c>
    </row>
    <row r="7366">
      <c r="A7366" t="inlineStr">
        <is>
          <t>Mississippi State</t>
        </is>
      </c>
      <c r="C7366" t="inlineStr">
        <is>
          <t>Dre Otey</t>
        </is>
      </c>
      <c r="D7366" t="inlineStr">
        <is>
          <t>CB</t>
        </is>
      </c>
      <c r="E7366" t="inlineStr">
        <is>
          <t>Fr</t>
        </is>
      </c>
      <c r="F7366" t="inlineStr">
        <is>
          <t>6'2"</t>
        </is>
      </c>
      <c r="G7366" t="n">
        <v>160</v>
      </c>
      <c r="H7366" t="inlineStr">
        <is>
          <t>Murfreesboro, Tenn.</t>
        </is>
      </c>
    </row>
    <row r="7367">
      <c r="A7367" t="inlineStr">
        <is>
          <t>Mississippi State</t>
        </is>
      </c>
      <c r="B7367" t="n">
        <v>47</v>
      </c>
      <c r="C7367" t="inlineStr">
        <is>
          <t>Sean Pleasant</t>
        </is>
      </c>
      <c r="D7367" t="inlineStr">
        <is>
          <t>DB</t>
        </is>
      </c>
      <c r="E7367" t="inlineStr">
        <is>
          <t>R-Fr</t>
        </is>
      </c>
      <c r="F7367" t="inlineStr">
        <is>
          <t>6'2"</t>
        </is>
      </c>
      <c r="G7367" t="n">
        <v>170</v>
      </c>
      <c r="H7367" t="inlineStr">
        <is>
          <t>Austin, Texas</t>
        </is>
      </c>
    </row>
    <row r="7368">
      <c r="A7368" t="inlineStr">
        <is>
          <t>Mississippi State</t>
        </is>
      </c>
      <c r="B7368" t="n">
        <v>89</v>
      </c>
      <c r="C7368" t="inlineStr">
        <is>
          <t>Jessie Primer IV</t>
        </is>
      </c>
      <c r="D7368" t="inlineStr">
        <is>
          <t>WR</t>
        </is>
      </c>
      <c r="E7368" t="inlineStr">
        <is>
          <t>R-Fr</t>
        </is>
      </c>
      <c r="F7368" t="inlineStr">
        <is>
          <t>6'0"</t>
        </is>
      </c>
      <c r="G7368" t="n">
        <v>175</v>
      </c>
      <c r="H7368" t="inlineStr">
        <is>
          <t>Canton, Miss.</t>
        </is>
      </c>
    </row>
    <row r="7369">
      <c r="A7369" t="inlineStr">
        <is>
          <t>Mississippi State</t>
        </is>
      </c>
      <c r="B7369" t="n">
        <v>50</v>
      </c>
      <c r="C7369" t="inlineStr">
        <is>
          <t>LJ Prudhomme</t>
        </is>
      </c>
      <c r="D7369" t="inlineStr">
        <is>
          <t>OL</t>
        </is>
      </c>
      <c r="E7369" t="inlineStr">
        <is>
          <t>R-Fr</t>
        </is>
      </c>
      <c r="F7369" t="inlineStr">
        <is>
          <t>6'3"</t>
        </is>
      </c>
      <c r="G7369" t="n">
        <v>320</v>
      </c>
      <c r="H7369" t="inlineStr">
        <is>
          <t>Shreveport, La.</t>
        </is>
      </c>
      <c r="I7369" t="inlineStr">
        <is>
          <t>Transfer from Arkansas (2026 portal)</t>
        </is>
      </c>
    </row>
    <row r="7370">
      <c r="A7370" t="inlineStr">
        <is>
          <t>Mississippi State</t>
        </is>
      </c>
      <c r="B7370" t="n">
        <v>15</v>
      </c>
      <c r="C7370" t="inlineStr">
        <is>
          <t>Parker Puckett</t>
        </is>
      </c>
      <c r="D7370" t="inlineStr">
        <is>
          <t>QB</t>
        </is>
      </c>
      <c r="E7370" t="inlineStr">
        <is>
          <t>R-Fr</t>
        </is>
      </c>
      <c r="F7370" t="inlineStr">
        <is>
          <t>6'0"</t>
        </is>
      </c>
      <c r="G7370" t="n">
        <v>180</v>
      </c>
      <c r="H7370" t="inlineStr">
        <is>
          <t>Madison, Miss</t>
        </is>
      </c>
    </row>
    <row r="7371">
      <c r="A7371" t="inlineStr">
        <is>
          <t>Mississippi State</t>
        </is>
      </c>
      <c r="B7371" t="n">
        <v>88</v>
      </c>
      <c r="C7371" t="inlineStr">
        <is>
          <t>Ethan Pulliam</t>
        </is>
      </c>
      <c r="D7371" t="inlineStr">
        <is>
          <t>P</t>
        </is>
      </c>
      <c r="E7371" t="inlineStr">
        <is>
          <t>R-Jr</t>
        </is>
      </c>
      <c r="F7371" t="inlineStr">
        <is>
          <t>6'1"</t>
        </is>
      </c>
      <c r="G7371" t="n">
        <v>190</v>
      </c>
      <c r="H7371" t="inlineStr">
        <is>
          <t>Starkville, Miss.</t>
        </is>
      </c>
    </row>
    <row r="7372">
      <c r="A7372" t="inlineStr">
        <is>
          <t>Mississippi State</t>
        </is>
      </c>
      <c r="B7372" t="n">
        <v>7</v>
      </c>
      <c r="C7372" t="inlineStr">
        <is>
          <t>Zion Ragins</t>
        </is>
      </c>
      <c r="D7372" t="inlineStr">
        <is>
          <t>WR</t>
        </is>
      </c>
      <c r="E7372" t="inlineStr">
        <is>
          <t>R-So</t>
        </is>
      </c>
      <c r="F7372" t="inlineStr">
        <is>
          <t>5'8"</t>
        </is>
      </c>
      <c r="G7372" t="n">
        <v>170</v>
      </c>
      <c r="H7372" t="inlineStr">
        <is>
          <t>Macon, Ga.</t>
        </is>
      </c>
      <c r="I7372" t="inlineStr">
        <is>
          <t>Transfer from Oklahoma (2026 portal)</t>
        </is>
      </c>
    </row>
    <row r="7373">
      <c r="A7373" t="inlineStr">
        <is>
          <t>Mississippi State</t>
        </is>
      </c>
      <c r="B7373" t="n">
        <v>8</v>
      </c>
      <c r="C7373" t="inlineStr">
        <is>
          <t>Jaden Rashada</t>
        </is>
      </c>
      <c r="D7373" t="inlineStr">
        <is>
          <t>QB</t>
        </is>
      </c>
      <c r="E7373" t="inlineStr">
        <is>
          <t>R-Jr</t>
        </is>
      </c>
      <c r="F7373" t="inlineStr">
        <is>
          <t>6'4"</t>
        </is>
      </c>
      <c r="G7373" t="n">
        <v>185</v>
      </c>
      <c r="H7373" t="inlineStr">
        <is>
          <t>Pittsburg, Calif.</t>
        </is>
      </c>
      <c r="I7373" t="inlineStr">
        <is>
          <t>Transfer from Sacramento State (2026 portal)</t>
        </is>
      </c>
    </row>
    <row r="7374">
      <c r="A7374" t="inlineStr">
        <is>
          <t>Mississippi State</t>
        </is>
      </c>
      <c r="B7374" t="n">
        <v>42</v>
      </c>
      <c r="C7374" t="inlineStr">
        <is>
          <t>DJ Reed</t>
        </is>
      </c>
      <c r="D7374" t="inlineStr">
        <is>
          <t>DL</t>
        </is>
      </c>
      <c r="E7374" t="inlineStr">
        <is>
          <t>R-Jr</t>
        </is>
      </c>
      <c r="F7374" t="inlineStr">
        <is>
          <t>6'4"</t>
        </is>
      </c>
      <c r="G7374" t="n">
        <v>285</v>
      </c>
      <c r="H7374" t="inlineStr">
        <is>
          <t>Columbus, Ga.</t>
        </is>
      </c>
    </row>
    <row r="7375">
      <c r="A7375" t="inlineStr">
        <is>
          <t>Mississippi State</t>
        </is>
      </c>
      <c r="B7375" t="n">
        <v>32</v>
      </c>
      <c r="C7375" t="inlineStr">
        <is>
          <t>AJ Rice</t>
        </is>
      </c>
      <c r="D7375" t="inlineStr">
        <is>
          <t>LB</t>
        </is>
      </c>
      <c r="E7375" t="inlineStr">
        <is>
          <t>R-Fr</t>
        </is>
      </c>
      <c r="F7375" t="inlineStr">
        <is>
          <t>6'1"</t>
        </is>
      </c>
      <c r="G7375" t="n">
        <v>240</v>
      </c>
      <c r="H7375" t="inlineStr">
        <is>
          <t>Crawford, Miss.</t>
        </is>
      </c>
    </row>
    <row r="7376">
      <c r="A7376" t="inlineStr">
        <is>
          <t>Mississippi State</t>
        </is>
      </c>
      <c r="B7376" t="n">
        <v>21</v>
      </c>
      <c r="C7376" t="inlineStr">
        <is>
          <t>Dre Riley</t>
        </is>
      </c>
      <c r="D7376" t="inlineStr">
        <is>
          <t>S</t>
        </is>
      </c>
      <c r="E7376" t="inlineStr">
        <is>
          <t>Jr</t>
        </is>
      </c>
      <c r="F7376" t="inlineStr">
        <is>
          <t>6'1"</t>
        </is>
      </c>
      <c r="G7376" t="n">
        <v>185</v>
      </c>
      <c r="H7376" t="inlineStr">
        <is>
          <t>Charleston, Miss.</t>
        </is>
      </c>
    </row>
    <row r="7377">
      <c r="A7377" t="inlineStr">
        <is>
          <t>Mississippi State</t>
        </is>
      </c>
      <c r="B7377" t="n">
        <v>76</v>
      </c>
      <c r="C7377" t="inlineStr">
        <is>
          <t>Jayden Ross</t>
        </is>
      </c>
      <c r="D7377" t="inlineStr">
        <is>
          <t>OL</t>
        </is>
      </c>
      <c r="E7377" t="inlineStr">
        <is>
          <t>Fr</t>
        </is>
      </c>
      <c r="F7377" t="inlineStr">
        <is>
          <t>6'6"</t>
        </is>
      </c>
      <c r="G7377" t="n">
        <v>330</v>
      </c>
      <c r="H7377" t="inlineStr">
        <is>
          <t>Ocean Springs, Miss.</t>
        </is>
      </c>
    </row>
    <row r="7378">
      <c r="A7378" t="inlineStr">
        <is>
          <t>Mississippi State</t>
        </is>
      </c>
      <c r="B7378" t="n">
        <v>46</v>
      </c>
      <c r="C7378" t="inlineStr">
        <is>
          <t>Kyle Rushing</t>
        </is>
      </c>
      <c r="D7378" t="inlineStr">
        <is>
          <t>LS</t>
        </is>
      </c>
      <c r="E7378" t="inlineStr">
        <is>
          <t>Fr</t>
        </is>
      </c>
      <c r="F7378" t="inlineStr">
        <is>
          <t>6'1"</t>
        </is>
      </c>
      <c r="G7378" t="n">
        <v>200</v>
      </c>
      <c r="H7378" t="inlineStr">
        <is>
          <t>McComb, Miss.</t>
        </is>
      </c>
    </row>
    <row r="7379">
      <c r="A7379" t="inlineStr">
        <is>
          <t>Mississippi State</t>
        </is>
      </c>
      <c r="C7379" t="inlineStr">
        <is>
          <t>Kison Shepard</t>
        </is>
      </c>
      <c r="D7379" t="inlineStr">
        <is>
          <t>OT</t>
        </is>
      </c>
      <c r="E7379" t="inlineStr">
        <is>
          <t>Jr</t>
        </is>
      </c>
      <c r="F7379" t="inlineStr">
        <is>
          <t>6'7"</t>
        </is>
      </c>
      <c r="G7379" t="n">
        <v>330</v>
      </c>
      <c r="H7379" t="inlineStr">
        <is>
          <t>Memphis, Tenn.</t>
        </is>
      </c>
    </row>
    <row r="7380">
      <c r="A7380" t="inlineStr">
        <is>
          <t>Mississippi State</t>
        </is>
      </c>
      <c r="B7380" t="n">
        <v>55</v>
      </c>
      <c r="C7380" t="inlineStr">
        <is>
          <t>Jakheem Shumpert-Perkins</t>
        </is>
      </c>
      <c r="D7380" t="inlineStr">
        <is>
          <t>OL</t>
        </is>
      </c>
      <c r="E7380" t="inlineStr">
        <is>
          <t>R-Jr</t>
        </is>
      </c>
      <c r="F7380" t="inlineStr">
        <is>
          <t>6'5"</t>
        </is>
      </c>
      <c r="G7380" t="n">
        <v>330</v>
      </c>
      <c r="H7380" t="inlineStr">
        <is>
          <t>Plantersville, Miss.</t>
        </is>
      </c>
    </row>
    <row r="7381">
      <c r="A7381" t="inlineStr">
        <is>
          <t>Mississippi State</t>
        </is>
      </c>
      <c r="B7381" t="n">
        <v>8</v>
      </c>
      <c r="C7381" t="inlineStr">
        <is>
          <t>Kaylib Singleton</t>
        </is>
      </c>
      <c r="D7381" t="inlineStr">
        <is>
          <t>CB</t>
        </is>
      </c>
      <c r="E7381" t="inlineStr">
        <is>
          <t>R-Fr</t>
        </is>
      </c>
      <c r="F7381" t="inlineStr">
        <is>
          <t>6'1"</t>
        </is>
      </c>
      <c r="G7381" t="n">
        <v>190</v>
      </c>
      <c r="H7381" t="inlineStr">
        <is>
          <t>Jacksonville, Fla.</t>
        </is>
      </c>
      <c r="I7381" t="inlineStr">
        <is>
          <t>Transfer from Syracuse (2026 portal)</t>
        </is>
      </c>
    </row>
    <row r="7382">
      <c r="A7382" t="inlineStr">
        <is>
          <t>Mississippi State</t>
        </is>
      </c>
      <c r="B7382" t="n">
        <v>88</v>
      </c>
      <c r="C7382" t="inlineStr">
        <is>
          <t>Joeseph Skipworth</t>
        </is>
      </c>
      <c r="D7382" t="inlineStr">
        <is>
          <t>TE</t>
        </is>
      </c>
      <c r="E7382" t="inlineStr">
        <is>
          <t>R-Fr</t>
        </is>
      </c>
      <c r="F7382" t="inlineStr">
        <is>
          <t>6'5"</t>
        </is>
      </c>
      <c r="G7382" t="n">
        <v>225</v>
      </c>
      <c r="H7382" t="inlineStr">
        <is>
          <t>Pace, Fla.</t>
        </is>
      </c>
    </row>
    <row r="7383">
      <c r="A7383" t="inlineStr">
        <is>
          <t>Mississippi State</t>
        </is>
      </c>
      <c r="B7383" t="n">
        <v>2</v>
      </c>
      <c r="C7383" t="inlineStr">
        <is>
          <t>Isaac Smith</t>
        </is>
      </c>
      <c r="D7383" t="inlineStr">
        <is>
          <t>S</t>
        </is>
      </c>
      <c r="E7383" t="inlineStr">
        <is>
          <t>Sr</t>
        </is>
      </c>
      <c r="F7383" t="inlineStr">
        <is>
          <t>6'0"</t>
        </is>
      </c>
      <c r="G7383" t="n">
        <v>220</v>
      </c>
      <c r="H7383" t="inlineStr">
        <is>
          <t>Fulton, Miss.</t>
        </is>
      </c>
    </row>
    <row r="7384">
      <c r="A7384" t="inlineStr">
        <is>
          <t>Mississippi State</t>
        </is>
      </c>
      <c r="B7384" t="n">
        <v>10</v>
      </c>
      <c r="C7384" t="inlineStr">
        <is>
          <t>Jalen Smith</t>
        </is>
      </c>
      <c r="D7384" t="inlineStr">
        <is>
          <t>LB</t>
        </is>
      </c>
      <c r="E7384" t="inlineStr">
        <is>
          <t>R-Jr</t>
        </is>
      </c>
      <c r="F7384" t="inlineStr">
        <is>
          <t>6'2"</t>
        </is>
      </c>
      <c r="G7384" t="n">
        <v>230</v>
      </c>
      <c r="H7384" t="inlineStr">
        <is>
          <t>Grayson, Ga.</t>
        </is>
      </c>
    </row>
    <row r="7385">
      <c r="A7385" t="inlineStr">
        <is>
          <t>Mississippi State</t>
        </is>
      </c>
      <c r="B7385" t="n">
        <v>18</v>
      </c>
      <c r="C7385" t="inlineStr">
        <is>
          <t>Sekou Smith Jr.</t>
        </is>
      </c>
      <c r="D7385" t="inlineStr">
        <is>
          <t>S</t>
        </is>
      </c>
      <c r="E7385" t="inlineStr">
        <is>
          <t>R-Fr</t>
        </is>
      </c>
      <c r="F7385" t="inlineStr">
        <is>
          <t>6'0"</t>
        </is>
      </c>
      <c r="G7385" t="n">
        <v>180</v>
      </c>
      <c r="H7385" t="inlineStr">
        <is>
          <t>Miami, Fla.</t>
        </is>
      </c>
    </row>
    <row r="7386">
      <c r="A7386" t="inlineStr">
        <is>
          <t>Mississippi State</t>
        </is>
      </c>
      <c r="C7386" t="inlineStr">
        <is>
          <t>Fisher Southall</t>
        </is>
      </c>
      <c r="D7386" t="inlineStr">
        <is>
          <t>WR</t>
        </is>
      </c>
      <c r="E7386" t="inlineStr">
        <is>
          <t>Fr</t>
        </is>
      </c>
      <c r="F7386" t="inlineStr">
        <is>
          <t>6'2"</t>
        </is>
      </c>
      <c r="G7386" t="n">
        <v>185</v>
      </c>
      <c r="H7386" t="inlineStr">
        <is>
          <t>Fairhope, Ala.</t>
        </is>
      </c>
    </row>
    <row r="7387">
      <c r="A7387" t="inlineStr">
        <is>
          <t>Mississippi State</t>
        </is>
      </c>
      <c r="B7387" t="n">
        <v>54</v>
      </c>
      <c r="C7387" t="inlineStr">
        <is>
          <t>Blake Steen</t>
        </is>
      </c>
      <c r="D7387" t="inlineStr">
        <is>
          <t>OL</t>
        </is>
      </c>
      <c r="E7387" t="inlineStr">
        <is>
          <t>R-Jr</t>
        </is>
      </c>
      <c r="F7387" t="inlineStr">
        <is>
          <t>6'6"</t>
        </is>
      </c>
      <c r="G7387" t="n">
        <v>340</v>
      </c>
      <c r="H7387" t="inlineStr">
        <is>
          <t>Miami, Fla.</t>
        </is>
      </c>
    </row>
    <row r="7388">
      <c r="A7388" t="inlineStr">
        <is>
          <t>Mississippi State</t>
        </is>
      </c>
      <c r="C7388" t="inlineStr">
        <is>
          <t>Dylan Steen</t>
        </is>
      </c>
      <c r="D7388" t="inlineStr">
        <is>
          <t>OL</t>
        </is>
      </c>
      <c r="E7388" t="inlineStr">
        <is>
          <t>Fr</t>
        </is>
      </c>
      <c r="F7388" t="inlineStr">
        <is>
          <t>6'5"</t>
        </is>
      </c>
      <c r="G7388" t="n">
        <v>295</v>
      </c>
      <c r="H7388" t="inlineStr">
        <is>
          <t>Doral, Fla.</t>
        </is>
      </c>
    </row>
    <row r="7389">
      <c r="A7389" t="inlineStr">
        <is>
          <t>Mississippi State</t>
        </is>
      </c>
      <c r="B7389" t="n">
        <v>12</v>
      </c>
      <c r="C7389" t="inlineStr">
        <is>
          <t>Ja'Bryis Stewart</t>
        </is>
      </c>
      <c r="D7389" t="inlineStr">
        <is>
          <t>LB/S</t>
        </is>
      </c>
      <c r="E7389" t="inlineStr">
        <is>
          <t>R-Jr</t>
        </is>
      </c>
      <c r="F7389" t="inlineStr">
        <is>
          <t>6'1"</t>
        </is>
      </c>
      <c r="G7389" t="n">
        <v>215</v>
      </c>
      <c r="H7389" t="inlineStr">
        <is>
          <t>Crystal Springs, Miss.</t>
        </is>
      </c>
    </row>
    <row r="7390">
      <c r="A7390" t="inlineStr">
        <is>
          <t>Mississippi State</t>
        </is>
      </c>
      <c r="B7390" t="n">
        <v>34</v>
      </c>
      <c r="C7390" t="inlineStr">
        <is>
          <t>Vic Sutton</t>
        </is>
      </c>
      <c r="D7390" t="inlineStr">
        <is>
          <t>S</t>
        </is>
      </c>
      <c r="E7390" t="inlineStr">
        <is>
          <t>R-Jr</t>
        </is>
      </c>
      <c r="F7390" t="inlineStr">
        <is>
          <t>6'3"</t>
        </is>
      </c>
      <c r="G7390" t="n">
        <v>215</v>
      </c>
      <c r="H7390" t="inlineStr">
        <is>
          <t>Madison, Miss.</t>
        </is>
      </c>
    </row>
    <row r="7391">
      <c r="A7391" t="inlineStr">
        <is>
          <t>Mississippi State</t>
        </is>
      </c>
      <c r="B7391" t="n">
        <v>17</v>
      </c>
      <c r="C7391" t="inlineStr">
        <is>
          <t>AJ Swann</t>
        </is>
      </c>
      <c r="D7391" t="inlineStr">
        <is>
          <t>QB</t>
        </is>
      </c>
      <c r="E7391" t="inlineStr">
        <is>
          <t>R-Sr</t>
        </is>
      </c>
      <c r="F7391" t="inlineStr">
        <is>
          <t>6'2"</t>
        </is>
      </c>
      <c r="G7391" t="n">
        <v>220</v>
      </c>
      <c r="H7391" t="inlineStr">
        <is>
          <t>Canton, Ga.</t>
        </is>
      </c>
      <c r="I7391" t="inlineStr">
        <is>
          <t>Transfer from App State (2026 portal)</t>
        </is>
      </c>
    </row>
    <row r="7392">
      <c r="A7392" t="inlineStr">
        <is>
          <t>Mississippi State</t>
        </is>
      </c>
      <c r="B7392" t="n">
        <v>22</v>
      </c>
      <c r="C7392" t="inlineStr">
        <is>
          <t>Jayytee Taylor</t>
        </is>
      </c>
      <c r="D7392" t="inlineStr">
        <is>
          <t>ATH</t>
        </is>
      </c>
      <c r="E7392" t="inlineStr">
        <is>
          <t>Fr</t>
        </is>
      </c>
      <c r="F7392" t="inlineStr">
        <is>
          <t>6'0"</t>
        </is>
      </c>
      <c r="G7392" t="n">
        <v>195</v>
      </c>
      <c r="H7392" t="inlineStr">
        <is>
          <t>Macon, Miss.</t>
        </is>
      </c>
    </row>
    <row r="7393">
      <c r="A7393" t="inlineStr">
        <is>
          <t>Mississippi State</t>
        </is>
      </c>
      <c r="B7393" t="n">
        <v>1</v>
      </c>
      <c r="C7393" t="inlineStr">
        <is>
          <t>Kamario Taylor</t>
        </is>
      </c>
      <c r="D7393" t="inlineStr">
        <is>
          <t>QB</t>
        </is>
      </c>
      <c r="E7393" t="inlineStr">
        <is>
          <t>So</t>
        </is>
      </c>
      <c r="F7393" t="inlineStr">
        <is>
          <t>6'4"</t>
        </is>
      </c>
      <c r="G7393" t="n">
        <v>230</v>
      </c>
      <c r="H7393" t="inlineStr">
        <is>
          <t>Macon, Miss.</t>
        </is>
      </c>
    </row>
    <row r="7394">
      <c r="A7394" t="inlineStr">
        <is>
          <t>Mississippi State</t>
        </is>
      </c>
      <c r="B7394" t="n">
        <v>24</v>
      </c>
      <c r="C7394" t="inlineStr">
        <is>
          <t>Quentin Taylor</t>
        </is>
      </c>
      <c r="D7394" t="inlineStr">
        <is>
          <t>CB</t>
        </is>
      </c>
      <c r="E7394" t="inlineStr">
        <is>
          <t>R-So</t>
        </is>
      </c>
      <c r="F7394" t="inlineStr">
        <is>
          <t>6'0"</t>
        </is>
      </c>
      <c r="G7394" t="n">
        <v>205</v>
      </c>
      <c r="H7394" t="inlineStr">
        <is>
          <t>Apopka, Fla.</t>
        </is>
      </c>
      <c r="I7394" t="inlineStr">
        <is>
          <t>Transfer from Iowa State (2026 portal)</t>
        </is>
      </c>
    </row>
    <row r="7395">
      <c r="A7395" t="inlineStr">
        <is>
          <t>Mississippi State</t>
        </is>
      </c>
      <c r="B7395" t="n">
        <v>7</v>
      </c>
      <c r="C7395" t="inlineStr">
        <is>
          <t>Zakari Tillman</t>
        </is>
      </c>
      <c r="D7395" t="inlineStr">
        <is>
          <t>LB</t>
        </is>
      </c>
      <c r="E7395" t="inlineStr">
        <is>
          <t>Sr</t>
        </is>
      </c>
      <c r="F7395" t="inlineStr">
        <is>
          <t>6'2"</t>
        </is>
      </c>
      <c r="G7395" t="n">
        <v>235</v>
      </c>
      <c r="H7395" t="inlineStr">
        <is>
          <t>Florence, Miss.</t>
        </is>
      </c>
    </row>
    <row r="7396">
      <c r="A7396" t="inlineStr">
        <is>
          <t>Mississippi State</t>
        </is>
      </c>
      <c r="B7396" t="n">
        <v>79</v>
      </c>
      <c r="C7396" t="inlineStr">
        <is>
          <t>Dalton Toothman</t>
        </is>
      </c>
      <c r="D7396" t="inlineStr">
        <is>
          <t>OT</t>
        </is>
      </c>
      <c r="E7396" t="inlineStr">
        <is>
          <t>Fr</t>
        </is>
      </c>
      <c r="F7396" t="inlineStr">
        <is>
          <t>6'5"</t>
        </is>
      </c>
      <c r="G7396" t="n">
        <v>320</v>
      </c>
      <c r="H7396" t="inlineStr">
        <is>
          <t>Vancleave, Miss.</t>
        </is>
      </c>
    </row>
    <row r="7397">
      <c r="A7397" t="inlineStr">
        <is>
          <t>Mississippi State</t>
        </is>
      </c>
      <c r="B7397" t="n">
        <v>70</v>
      </c>
      <c r="C7397" t="inlineStr">
        <is>
          <t>Breyden Turnage</t>
        </is>
      </c>
      <c r="D7397" t="inlineStr">
        <is>
          <t>OL</t>
        </is>
      </c>
      <c r="E7397" t="inlineStr">
        <is>
          <t>R-Fr</t>
        </is>
      </c>
      <c r="F7397" t="inlineStr">
        <is>
          <t>6'7"</t>
        </is>
      </c>
      <c r="G7397" t="n">
        <v>320</v>
      </c>
      <c r="H7397" t="inlineStr">
        <is>
          <t>Dyersburg, Tenn.</t>
        </is>
      </c>
    </row>
    <row r="7398">
      <c r="A7398" t="inlineStr">
        <is>
          <t>Mississippi State</t>
        </is>
      </c>
      <c r="C7398" t="inlineStr">
        <is>
          <t>Antavious Watts</t>
        </is>
      </c>
      <c r="D7398" t="inlineStr">
        <is>
          <t>S</t>
        </is>
      </c>
      <c r="E7398" t="inlineStr">
        <is>
          <t>Fr</t>
        </is>
      </c>
      <c r="F7398" t="inlineStr">
        <is>
          <t>6'0"</t>
        </is>
      </c>
      <c r="G7398" t="n">
        <v>185</v>
      </c>
      <c r="H7398" t="inlineStr">
        <is>
          <t>Columbus, Ga.</t>
        </is>
      </c>
    </row>
    <row r="7399">
      <c r="A7399" t="inlineStr">
        <is>
          <t>Mississippi State</t>
        </is>
      </c>
      <c r="B7399" t="n">
        <v>87</v>
      </c>
      <c r="C7399" t="inlineStr">
        <is>
          <t>Sam West</t>
        </is>
      </c>
      <c r="D7399" t="inlineStr">
        <is>
          <t>TE</t>
        </is>
      </c>
      <c r="E7399" t="inlineStr">
        <is>
          <t>R-Jr</t>
        </is>
      </c>
      <c r="F7399" t="inlineStr">
        <is>
          <t>6'4"</t>
        </is>
      </c>
      <c r="G7399" t="n">
        <v>250</v>
      </c>
      <c r="H7399" t="inlineStr">
        <is>
          <t>Greensburg, Ind.</t>
        </is>
      </c>
    </row>
    <row r="7400">
      <c r="A7400" t="inlineStr">
        <is>
          <t>Mississippi State</t>
        </is>
      </c>
      <c r="B7400" t="n">
        <v>43</v>
      </c>
      <c r="C7400" t="inlineStr">
        <is>
          <t>Will Whitson</t>
        </is>
      </c>
      <c r="D7400" t="inlineStr">
        <is>
          <t>DL</t>
        </is>
      </c>
      <c r="E7400" t="inlineStr">
        <is>
          <t>Gr</t>
        </is>
      </c>
      <c r="F7400" t="inlineStr">
        <is>
          <t>6'5"</t>
        </is>
      </c>
      <c r="G7400" t="n">
        <v>295</v>
      </c>
      <c r="H7400" t="inlineStr">
        <is>
          <t>Cincinnati, Ohio</t>
        </is>
      </c>
    </row>
    <row r="7401">
      <c r="A7401" t="inlineStr">
        <is>
          <t>Mississippi State</t>
        </is>
      </c>
      <c r="B7401" t="n">
        <v>47</v>
      </c>
      <c r="C7401" t="inlineStr">
        <is>
          <t>William Wilkinson</t>
        </is>
      </c>
      <c r="D7401" t="inlineStr">
        <is>
          <t>K</t>
        </is>
      </c>
      <c r="E7401" t="inlineStr">
        <is>
          <t>R-So</t>
        </is>
      </c>
      <c r="F7401" t="inlineStr">
        <is>
          <t>6'2"</t>
        </is>
      </c>
      <c r="G7401" t="n">
        <v>185</v>
      </c>
      <c r="H7401" t="inlineStr">
        <is>
          <t>Oxford, Miss.</t>
        </is>
      </c>
    </row>
    <row r="7402">
      <c r="A7402" t="inlineStr">
        <is>
          <t>Mississippi State</t>
        </is>
      </c>
      <c r="B7402" t="n">
        <v>4</v>
      </c>
      <c r="C7402" t="inlineStr">
        <is>
          <t>Amaree Williams</t>
        </is>
      </c>
      <c r="D7402" t="inlineStr">
        <is>
          <t>EDGE</t>
        </is>
      </c>
      <c r="E7402" t="inlineStr">
        <is>
          <t>Jr</t>
        </is>
      </c>
      <c r="F7402" t="inlineStr">
        <is>
          <t>6'4"</t>
        </is>
      </c>
      <c r="G7402" t="n">
        <v>240</v>
      </c>
      <c r="H7402" t="inlineStr">
        <is>
          <t>North Palm Beach, Fla.</t>
        </is>
      </c>
      <c r="I7402" t="inlineStr">
        <is>
          <t>Transfer from Florida State (2026 portal)</t>
        </is>
      </c>
    </row>
    <row r="7403">
      <c r="A7403" t="inlineStr">
        <is>
          <t>Mississippi State</t>
        </is>
      </c>
      <c r="B7403" t="n">
        <v>11</v>
      </c>
      <c r="C7403" t="inlineStr">
        <is>
          <t>Ayden Williams</t>
        </is>
      </c>
      <c r="D7403" t="inlineStr">
        <is>
          <t>WR</t>
        </is>
      </c>
      <c r="E7403" t="inlineStr">
        <is>
          <t>Sr</t>
        </is>
      </c>
      <c r="F7403" t="inlineStr">
        <is>
          <t>6'3"</t>
        </is>
      </c>
      <c r="G7403" t="n">
        <v>205</v>
      </c>
      <c r="H7403" t="inlineStr">
        <is>
          <t>Ridgeland, Miss.</t>
        </is>
      </c>
    </row>
    <row r="7404">
      <c r="A7404" t="inlineStr">
        <is>
          <t>Mississippi State</t>
        </is>
      </c>
      <c r="B7404" t="n">
        <v>22</v>
      </c>
      <c r="C7404" t="inlineStr">
        <is>
          <t>Brinston Williams</t>
        </is>
      </c>
      <c r="D7404" t="inlineStr">
        <is>
          <t>RB</t>
        </is>
      </c>
      <c r="E7404" t="inlineStr">
        <is>
          <t>R-Sr</t>
        </is>
      </c>
      <c r="F7404" t="inlineStr">
        <is>
          <t>6'2"</t>
        </is>
      </c>
      <c r="G7404" t="n">
        <v>215</v>
      </c>
      <c r="H7404" t="inlineStr">
        <is>
          <t>Suwanee, Ga.</t>
        </is>
      </c>
    </row>
    <row r="7405">
      <c r="A7405" t="inlineStr">
        <is>
          <t>Mississippi State</t>
        </is>
      </c>
      <c r="B7405" t="n">
        <v>15</v>
      </c>
      <c r="C7405" t="inlineStr">
        <is>
          <t>Marcus Williams</t>
        </is>
      </c>
      <c r="D7405" t="inlineStr">
        <is>
          <t>S</t>
        </is>
      </c>
      <c r="E7405" t="inlineStr">
        <is>
          <t>R-Sr</t>
        </is>
      </c>
      <c r="F7405" t="inlineStr">
        <is>
          <t>5'11"</t>
        </is>
      </c>
      <c r="G7405" t="n">
        <v>200</v>
      </c>
      <c r="H7405" t="inlineStr">
        <is>
          <t>Hoover, Ala.</t>
        </is>
      </c>
      <c r="I7405" t="inlineStr">
        <is>
          <t>Transfer from Rice (2026 portal)</t>
        </is>
      </c>
    </row>
    <row r="7406">
      <c r="A7406" t="inlineStr">
        <is>
          <t>Mississippi State</t>
        </is>
      </c>
      <c r="B7406" t="n">
        <v>18</v>
      </c>
      <c r="C7406" t="inlineStr">
        <is>
          <t>Riley Williams</t>
        </is>
      </c>
      <c r="D7406" t="inlineStr">
        <is>
          <t>TE</t>
        </is>
      </c>
      <c r="E7406" t="inlineStr">
        <is>
          <t>R-Jr</t>
        </is>
      </c>
      <c r="F7406" t="inlineStr">
        <is>
          <t>6'5"</t>
        </is>
      </c>
      <c r="G7406" t="n">
        <v>250</v>
      </c>
      <c r="H7406" t="inlineStr">
        <is>
          <t>Portland, Ore.</t>
        </is>
      </c>
      <c r="I7406" t="inlineStr">
        <is>
          <t>Transfer from Oregon State (2026 portal)</t>
        </is>
      </c>
    </row>
    <row r="7407">
      <c r="A7407" t="inlineStr">
        <is>
          <t>Mississippi State</t>
        </is>
      </c>
      <c r="B7407" t="n">
        <v>23</v>
      </c>
      <c r="C7407" t="inlineStr">
        <is>
          <t>Trevion Williams</t>
        </is>
      </c>
      <c r="D7407" t="inlineStr">
        <is>
          <t>DL</t>
        </is>
      </c>
      <c r="E7407" t="inlineStr">
        <is>
          <t>R-Jr</t>
        </is>
      </c>
      <c r="F7407" t="inlineStr">
        <is>
          <t>6'4"</t>
        </is>
      </c>
      <c r="G7407" t="n">
        <v>295</v>
      </c>
      <c r="H7407" t="inlineStr">
        <is>
          <t>Crystal Springs, Miss.</t>
        </is>
      </c>
    </row>
    <row r="7408">
      <c r="A7408" t="inlineStr">
        <is>
          <t>Mississippi State</t>
        </is>
      </c>
      <c r="B7408" t="n">
        <v>41</v>
      </c>
      <c r="C7408" t="inlineStr">
        <is>
          <t>Tyshun Willis</t>
        </is>
      </c>
      <c r="D7408" t="inlineStr">
        <is>
          <t>LB</t>
        </is>
      </c>
      <c r="E7408" t="inlineStr">
        <is>
          <t>R-Fr</t>
        </is>
      </c>
      <c r="F7408" t="inlineStr">
        <is>
          <t>6'2"</t>
        </is>
      </c>
      <c r="G7408" t="n">
        <v>250</v>
      </c>
      <c r="H7408" t="inlineStr">
        <is>
          <t>Camden, Miss.</t>
        </is>
      </c>
    </row>
    <row r="7409">
      <c r="A7409" t="inlineStr">
        <is>
          <t>Mississippi State</t>
        </is>
      </c>
      <c r="B7409" t="n">
        <v>6</v>
      </c>
      <c r="C7409" t="inlineStr">
        <is>
          <t>Kolin Wilson</t>
        </is>
      </c>
      <c r="D7409" t="inlineStr">
        <is>
          <t>RB</t>
        </is>
      </c>
      <c r="E7409" t="inlineStr">
        <is>
          <t>R-Fr</t>
        </is>
      </c>
      <c r="F7409" t="inlineStr">
        <is>
          <t>5'9"</t>
        </is>
      </c>
      <c r="G7409" t="n">
        <v>190</v>
      </c>
      <c r="H7409" t="inlineStr">
        <is>
          <t>Gulf Shores, Ala.</t>
        </is>
      </c>
    </row>
    <row r="7410">
      <c r="A7410" t="inlineStr">
        <is>
          <t>Mississippi State</t>
        </is>
      </c>
      <c r="B7410" t="n">
        <v>6</v>
      </c>
      <c r="C7410" t="inlineStr">
        <is>
          <t>Bralan Womack</t>
        </is>
      </c>
      <c r="D7410" t="inlineStr">
        <is>
          <t>S</t>
        </is>
      </c>
      <c r="E7410" t="inlineStr">
        <is>
          <t>Fr</t>
        </is>
      </c>
      <c r="F7410" t="inlineStr">
        <is>
          <t>6'1"</t>
        </is>
      </c>
      <c r="G7410" t="n">
        <v>210</v>
      </c>
      <c r="H7410" t="inlineStr">
        <is>
          <t>Brandon, Miss.</t>
        </is>
      </c>
    </row>
    <row r="7411">
      <c r="A7411" t="inlineStr">
        <is>
          <t>Mississippi State</t>
        </is>
      </c>
      <c r="B7411" t="n">
        <v>90</v>
      </c>
      <c r="C7411" t="inlineStr">
        <is>
          <t>Davon Young</t>
        </is>
      </c>
      <c r="D7411" t="inlineStr">
        <is>
          <t>DL</t>
        </is>
      </c>
      <c r="E7411" t="inlineStr">
        <is>
          <t>Fr</t>
        </is>
      </c>
      <c r="F7411" t="inlineStr">
        <is>
          <t>6'3"</t>
        </is>
      </c>
      <c r="G7411" t="n">
        <v>305</v>
      </c>
      <c r="H7411" t="inlineStr">
        <is>
          <t>Mobile, Ala.</t>
        </is>
      </c>
    </row>
    <row r="7412">
      <c r="A7412" t="inlineStr">
        <is>
          <t>Missouri</t>
        </is>
      </c>
      <c r="B7412" t="n">
        <v>54</v>
      </c>
      <c r="C7412" t="inlineStr">
        <is>
          <t>Josh Atkins</t>
        </is>
      </c>
      <c r="D7412" t="inlineStr">
        <is>
          <t>OL</t>
        </is>
      </c>
      <c r="E7412" t="inlineStr">
        <is>
          <t>Redshirt Senior</t>
        </is>
      </c>
      <c r="F7412" t="inlineStr">
        <is>
          <t>6'4"</t>
        </is>
      </c>
      <c r="G7412" t="n">
        <v>310</v>
      </c>
      <c r="H7412" t="inlineStr">
        <is>
          <t>Arlington, Texas</t>
        </is>
      </c>
      <c r="I7412" t="inlineStr">
        <is>
          <t>Transfer from Arizona State (2026 portal)</t>
        </is>
      </c>
    </row>
    <row r="7413">
      <c r="A7413" t="inlineStr">
        <is>
          <t>Missouri</t>
        </is>
      </c>
      <c r="B7413" t="n">
        <v>15</v>
      </c>
      <c r="C7413" t="inlineStr">
        <is>
          <t>Santana Banner</t>
        </is>
      </c>
      <c r="D7413" t="inlineStr">
        <is>
          <t>S</t>
        </is>
      </c>
      <c r="E7413" t="inlineStr">
        <is>
          <t>Redshirt Junior</t>
        </is>
      </c>
      <c r="F7413" t="inlineStr">
        <is>
          <t>6'3"</t>
        </is>
      </c>
      <c r="G7413" t="n">
        <v>210</v>
      </c>
      <c r="H7413" t="inlineStr">
        <is>
          <t>Flint, Mich.</t>
        </is>
      </c>
    </row>
    <row r="7414">
      <c r="A7414" t="inlineStr">
        <is>
          <t>Missouri</t>
        </is>
      </c>
      <c r="B7414" t="n">
        <v>30</v>
      </c>
      <c r="C7414" t="inlineStr">
        <is>
          <t>CJ Bass III</t>
        </is>
      </c>
      <c r="D7414" t="inlineStr">
        <is>
          <t>S</t>
        </is>
      </c>
      <c r="E7414" t="inlineStr">
        <is>
          <t>Redshirt Freshman</t>
        </is>
      </c>
      <c r="F7414" t="inlineStr">
        <is>
          <t>6'2"</t>
        </is>
      </c>
      <c r="G7414" t="n">
        <v>209</v>
      </c>
      <c r="H7414" t="inlineStr">
        <is>
          <t>St. Louis, Mo.</t>
        </is>
      </c>
    </row>
    <row r="7415">
      <c r="A7415" t="inlineStr">
        <is>
          <t>Missouri</t>
        </is>
      </c>
      <c r="B7415" t="n">
        <v>6</v>
      </c>
      <c r="C7415" t="inlineStr">
        <is>
          <t>Jeremiah Beasley</t>
        </is>
      </c>
      <c r="D7415" t="inlineStr">
        <is>
          <t>LB</t>
        </is>
      </c>
      <c r="E7415" t="inlineStr">
        <is>
          <t>Junior</t>
        </is>
      </c>
      <c r="F7415" t="inlineStr">
        <is>
          <t>6'0"</t>
        </is>
      </c>
      <c r="G7415" t="n">
        <v>237</v>
      </c>
      <c r="H7415" t="inlineStr">
        <is>
          <t>Detroit, Mich.</t>
        </is>
      </c>
    </row>
    <row r="7416">
      <c r="A7416" t="inlineStr">
        <is>
          <t>Missouri</t>
        </is>
      </c>
      <c r="B7416" t="n">
        <v>18</v>
      </c>
      <c r="C7416" t="inlineStr">
        <is>
          <t>JaDon Blair</t>
        </is>
      </c>
      <c r="D7416" t="inlineStr">
        <is>
          <t>S</t>
        </is>
      </c>
      <c r="E7416" t="inlineStr">
        <is>
          <t>Redshirt Freshman</t>
        </is>
      </c>
      <c r="F7416" t="inlineStr">
        <is>
          <t>6'5"</t>
        </is>
      </c>
      <c r="G7416" t="n">
        <v>205</v>
      </c>
      <c r="H7416" t="inlineStr">
        <is>
          <t>Winston-Salem, N.C.</t>
        </is>
      </c>
      <c r="I7416" t="inlineStr">
        <is>
          <t>Transfer from Notre Dame (2026 portal)</t>
        </is>
      </c>
    </row>
    <row r="7417">
      <c r="A7417" t="inlineStr">
        <is>
          <t>Missouri</t>
        </is>
      </c>
      <c r="B7417" t="n">
        <v>80</v>
      </c>
      <c r="C7417" t="inlineStr">
        <is>
          <t>Jayden Bolton</t>
        </is>
      </c>
      <c r="D7417" t="inlineStr">
        <is>
          <t>WR</t>
        </is>
      </c>
      <c r="E7417" t="inlineStr">
        <is>
          <t>Redshirt Senior</t>
        </is>
      </c>
      <c r="F7417" t="inlineStr">
        <is>
          <t>6'3"</t>
        </is>
      </c>
      <c r="G7417" t="n">
        <v>193</v>
      </c>
      <c r="H7417" t="inlineStr">
        <is>
          <t>Frisco, Texas</t>
        </is>
      </c>
    </row>
    <row r="7418">
      <c r="A7418" t="inlineStr">
        <is>
          <t>Missouri</t>
        </is>
      </c>
      <c r="B7418" t="n">
        <v>11</v>
      </c>
      <c r="C7418" t="inlineStr">
        <is>
          <t>Jabari Brady</t>
        </is>
      </c>
      <c r="D7418" t="inlineStr">
        <is>
          <t>WR</t>
        </is>
      </c>
      <c r="E7418" t="inlineStr">
        <is>
          <t>Freshman</t>
        </is>
      </c>
      <c r="F7418" t="inlineStr">
        <is>
          <t>6'1"</t>
        </is>
      </c>
      <c r="G7418" t="n">
        <v>206</v>
      </c>
      <c r="H7418" t="inlineStr">
        <is>
          <t>North Lauderdale, Fla.</t>
        </is>
      </c>
    </row>
    <row r="7419">
      <c r="A7419" t="inlineStr">
        <is>
          <t>Missouri</t>
        </is>
      </c>
      <c r="B7419" t="n">
        <v>14</v>
      </c>
      <c r="C7419" t="inlineStr">
        <is>
          <t>Brett Brown</t>
        </is>
      </c>
      <c r="D7419" t="inlineStr">
        <is>
          <t>QB</t>
        </is>
      </c>
      <c r="E7419" t="inlineStr">
        <is>
          <t>Redshirt Senior</t>
        </is>
      </c>
      <c r="F7419" t="inlineStr">
        <is>
          <t>6'1"</t>
        </is>
      </c>
      <c r="G7419" t="n">
        <v>185</v>
      </c>
      <c r="H7419" t="inlineStr">
        <is>
          <t>Brentwood, Tenn.</t>
        </is>
      </c>
    </row>
    <row r="7420">
      <c r="A7420" t="inlineStr">
        <is>
          <t>Missouri</t>
        </is>
      </c>
      <c r="B7420" t="n">
        <v>12</v>
      </c>
      <c r="C7420" t="inlineStr">
        <is>
          <t>Malik Bryant</t>
        </is>
      </c>
      <c r="D7420" t="inlineStr">
        <is>
          <t>Edge</t>
        </is>
      </c>
      <c r="E7420" t="inlineStr">
        <is>
          <t>Redshirt Junior</t>
        </is>
      </c>
      <c r="F7420" t="inlineStr">
        <is>
          <t>6'2"</t>
        </is>
      </c>
      <c r="G7420" t="n">
        <v>240</v>
      </c>
      <c r="H7420" t="inlineStr">
        <is>
          <t>Orlando, Fla.</t>
        </is>
      </c>
      <c r="I7420" t="inlineStr">
        <is>
          <t>Transfer from Miami (2026 portal)</t>
        </is>
      </c>
    </row>
    <row r="7421">
      <c r="A7421" t="inlineStr">
        <is>
          <t>Missouri</t>
        </is>
      </c>
      <c r="B7421" t="n">
        <v>33</v>
      </c>
      <c r="C7421" t="inlineStr">
        <is>
          <t>JJ Bush</t>
        </is>
      </c>
      <c r="D7421" t="inlineStr">
        <is>
          <t>LB</t>
        </is>
      </c>
      <c r="E7421" t="inlineStr">
        <is>
          <t>Freshman</t>
        </is>
      </c>
      <c r="F7421" t="inlineStr">
        <is>
          <t>6'1"</t>
        </is>
      </c>
      <c r="G7421" t="n">
        <v>210</v>
      </c>
      <c r="H7421" t="inlineStr">
        <is>
          <t>Mobile, Ala.</t>
        </is>
      </c>
    </row>
    <row r="7422">
      <c r="A7422" t="inlineStr">
        <is>
          <t>Missouri</t>
        </is>
      </c>
      <c r="B7422" t="n">
        <v>43</v>
      </c>
      <c r="C7422" t="inlineStr">
        <is>
          <t>John Butcher</t>
        </is>
      </c>
      <c r="D7422" t="inlineStr">
        <is>
          <t>P</t>
        </is>
      </c>
      <c r="E7422" t="inlineStr">
        <is>
          <t>Redshirt Junior</t>
        </is>
      </c>
      <c r="F7422" t="inlineStr">
        <is>
          <t>6'1"</t>
        </is>
      </c>
      <c r="G7422" t="n">
        <v>217</v>
      </c>
      <c r="H7422" t="inlineStr">
        <is>
          <t>San Diego, Calif.</t>
        </is>
      </c>
    </row>
    <row r="7423">
      <c r="A7423" t="inlineStr">
        <is>
          <t>Missouri</t>
        </is>
      </c>
      <c r="B7423" t="n">
        <v>58</v>
      </c>
      <c r="C7423" t="inlineStr">
        <is>
          <t>Khalief Canty Jr.</t>
        </is>
      </c>
      <c r="D7423" t="inlineStr">
        <is>
          <t>OL</t>
        </is>
      </c>
      <c r="E7423" t="inlineStr">
        <is>
          <t>Freshman</t>
        </is>
      </c>
      <c r="F7423" t="inlineStr">
        <is>
          <t>6'4"</t>
        </is>
      </c>
      <c r="G7423" t="n">
        <v>311</v>
      </c>
      <c r="H7423" t="inlineStr">
        <is>
          <t>Detroit, Mich.</t>
        </is>
      </c>
    </row>
    <row r="7424">
      <c r="A7424" t="inlineStr">
        <is>
          <t>Missouri</t>
        </is>
      </c>
      <c r="B7424" t="n">
        <v>19</v>
      </c>
      <c r="C7424" t="inlineStr">
        <is>
          <t>Blake Craig</t>
        </is>
      </c>
      <c r="D7424" t="inlineStr">
        <is>
          <t>K</t>
        </is>
      </c>
      <c r="E7424" t="inlineStr">
        <is>
          <t>Redshirt Junior</t>
        </is>
      </c>
      <c r="F7424" t="inlineStr">
        <is>
          <t>5'11"</t>
        </is>
      </c>
      <c r="G7424" t="n">
        <v>205</v>
      </c>
      <c r="H7424" t="inlineStr">
        <is>
          <t>Kansas City, Mo.</t>
        </is>
      </c>
    </row>
    <row r="7425">
      <c r="A7425" t="inlineStr">
        <is>
          <t>Missouri</t>
        </is>
      </c>
      <c r="B7425" t="n">
        <v>38</v>
      </c>
      <c r="C7425" t="inlineStr">
        <is>
          <t>Henry Crosby</t>
        </is>
      </c>
      <c r="D7425" t="inlineStr">
        <is>
          <t>LS</t>
        </is>
      </c>
      <c r="E7425" t="inlineStr">
        <is>
          <t>Sophomore</t>
        </is>
      </c>
      <c r="F7425" t="inlineStr">
        <is>
          <t>6'2"</t>
        </is>
      </c>
      <c r="G7425" t="n">
        <v>175</v>
      </c>
      <c r="H7425" t="inlineStr">
        <is>
          <t>Memphis, Tenn.</t>
        </is>
      </c>
    </row>
    <row r="7426">
      <c r="A7426" t="inlineStr">
        <is>
          <t>Missouri</t>
        </is>
      </c>
      <c r="B7426" t="n">
        <v>46</v>
      </c>
      <c r="C7426" t="inlineStr">
        <is>
          <t>Jackson Daily</t>
        </is>
      </c>
      <c r="D7426" t="inlineStr">
        <is>
          <t>LB</t>
        </is>
      </c>
      <c r="E7426" t="inlineStr">
        <is>
          <t>Redshirt Sophomore</t>
        </is>
      </c>
      <c r="F7426" t="inlineStr">
        <is>
          <t>6'1"</t>
        </is>
      </c>
      <c r="G7426" t="n">
        <v>234</v>
      </c>
      <c r="H7426" t="inlineStr">
        <is>
          <t>Alma, Ark.</t>
        </is>
      </c>
    </row>
    <row r="7427">
      <c r="A7427" t="inlineStr">
        <is>
          <t>Missouri</t>
        </is>
      </c>
      <c r="B7427" t="n">
        <v>24</v>
      </c>
      <c r="C7427" t="inlineStr">
        <is>
          <t>Nick DeLoach Jr.</t>
        </is>
      </c>
      <c r="D7427" t="inlineStr">
        <is>
          <t>CB</t>
        </is>
      </c>
      <c r="E7427" t="inlineStr">
        <is>
          <t>Redshirt Junior</t>
        </is>
      </c>
      <c r="F7427" t="inlineStr">
        <is>
          <t>6'0"</t>
        </is>
      </c>
      <c r="G7427" t="n">
        <v>187</v>
      </c>
      <c r="H7427" t="inlineStr">
        <is>
          <t>Cahokia, Ill.</t>
        </is>
      </c>
    </row>
    <row r="7428">
      <c r="A7428" t="inlineStr">
        <is>
          <t>Missouri</t>
        </is>
      </c>
      <c r="B7428" t="n">
        <v>22</v>
      </c>
      <c r="C7428" t="inlineStr">
        <is>
          <t>Elijah Dotson</t>
        </is>
      </c>
      <c r="D7428" t="inlineStr">
        <is>
          <t>S</t>
        </is>
      </c>
      <c r="E7428" t="inlineStr">
        <is>
          <t>Sophomore</t>
        </is>
      </c>
      <c r="F7428" t="inlineStr">
        <is>
          <t>6'1"</t>
        </is>
      </c>
      <c r="G7428" t="n">
        <v>192</v>
      </c>
      <c r="H7428" t="inlineStr">
        <is>
          <t>Detroit, Mich.</t>
        </is>
      </c>
      <c r="I7428" t="inlineStr">
        <is>
          <t>Transfer from Michigan (2026 portal)</t>
        </is>
      </c>
    </row>
    <row r="7429">
      <c r="A7429" t="inlineStr">
        <is>
          <t>Missouri</t>
        </is>
      </c>
      <c r="B7429" t="n">
        <v>92</v>
      </c>
      <c r="C7429" t="inlineStr">
        <is>
          <t>Jason Dowell</t>
        </is>
      </c>
      <c r="D7429" t="inlineStr">
        <is>
          <t>DT</t>
        </is>
      </c>
      <c r="E7429" t="inlineStr">
        <is>
          <t>Redshirt Freshman</t>
        </is>
      </c>
      <c r="F7429" t="inlineStr">
        <is>
          <t>6'3"</t>
        </is>
      </c>
      <c r="G7429" t="n">
        <v>306</v>
      </c>
      <c r="H7429" t="inlineStr">
        <is>
          <t>Cahokia, Ill.</t>
        </is>
      </c>
    </row>
    <row r="7430">
      <c r="A7430" t="inlineStr">
        <is>
          <t>Missouri</t>
        </is>
      </c>
      <c r="B7430" t="n">
        <v>96</v>
      </c>
      <c r="C7430" t="inlineStr">
        <is>
          <t>Aidan Dubbert</t>
        </is>
      </c>
      <c r="D7430" t="inlineStr">
        <is>
          <t>Edge</t>
        </is>
      </c>
      <c r="E7430" t="inlineStr">
        <is>
          <t>Redshirt Junior</t>
        </is>
      </c>
      <c r="F7430" t="inlineStr">
        <is>
          <t>6'2"</t>
        </is>
      </c>
      <c r="G7430" t="n">
        <v>242</v>
      </c>
      <c r="H7430" t="inlineStr">
        <is>
          <t>Columbia, Mo.</t>
        </is>
      </c>
    </row>
    <row r="7431">
      <c r="A7431" t="inlineStr">
        <is>
          <t>Missouri</t>
        </is>
      </c>
      <c r="B7431" t="n">
        <v>24</v>
      </c>
      <c r="C7431" t="inlineStr">
        <is>
          <t>Xai'Shaun Edwards</t>
        </is>
      </c>
      <c r="D7431" t="inlineStr">
        <is>
          <t>RB</t>
        </is>
      </c>
      <c r="E7431" t="inlineStr">
        <is>
          <t>Redshirt Sophomore</t>
        </is>
      </c>
      <c r="F7431" t="inlineStr">
        <is>
          <t>5'9"</t>
        </is>
      </c>
      <c r="G7431" t="n">
        <v>175</v>
      </c>
      <c r="H7431" t="inlineStr">
        <is>
          <t>League City, Texas</t>
        </is>
      </c>
      <c r="I7431" t="inlineStr">
        <is>
          <t>Transfer from Houston Christian (2026 portal)</t>
        </is>
      </c>
    </row>
    <row r="7432">
      <c r="A7432" t="inlineStr">
        <is>
          <t>Missouri</t>
        </is>
      </c>
      <c r="B7432" t="n">
        <v>69</v>
      </c>
      <c r="C7432" t="inlineStr">
        <is>
          <t>Braylon Ellison</t>
        </is>
      </c>
      <c r="D7432" t="inlineStr">
        <is>
          <t>OL</t>
        </is>
      </c>
      <c r="E7432" t="inlineStr">
        <is>
          <t>Freshman</t>
        </is>
      </c>
      <c r="F7432" t="inlineStr">
        <is>
          <t>6'3"</t>
        </is>
      </c>
      <c r="G7432" t="n">
        <v>284</v>
      </c>
      <c r="H7432" t="inlineStr">
        <is>
          <t>Boonville, Mo.</t>
        </is>
      </c>
    </row>
    <row r="7433">
      <c r="A7433" t="inlineStr">
        <is>
          <t>Missouri</t>
        </is>
      </c>
      <c r="B7433" t="n">
        <v>10</v>
      </c>
      <c r="C7433" t="inlineStr">
        <is>
          <t>Nick Evers</t>
        </is>
      </c>
      <c r="D7433" t="inlineStr">
        <is>
          <t>QB</t>
        </is>
      </c>
      <c r="E7433" t="inlineStr">
        <is>
          <t>Redshirt Senior</t>
        </is>
      </c>
      <c r="F7433" t="inlineStr">
        <is>
          <t>6'3"</t>
        </is>
      </c>
      <c r="G7433" t="n">
        <v>195</v>
      </c>
      <c r="H7433" t="inlineStr">
        <is>
          <t>Flower Mound, Texas</t>
        </is>
      </c>
      <c r="I7433" t="inlineStr">
        <is>
          <t>Transfer from UConn (2026 portal)</t>
        </is>
      </c>
    </row>
    <row r="7434">
      <c r="A7434" t="inlineStr">
        <is>
          <t>Missouri</t>
        </is>
      </c>
      <c r="B7434" t="n">
        <v>31</v>
      </c>
      <c r="C7434" t="inlineStr">
        <is>
          <t>Anthony Favrow</t>
        </is>
      </c>
      <c r="D7434" t="inlineStr">
        <is>
          <t>RB</t>
        </is>
      </c>
      <c r="E7434" t="inlineStr">
        <is>
          <t>Redshirt Senior</t>
        </is>
      </c>
      <c r="F7434" t="inlineStr">
        <is>
          <t>5'8"</t>
        </is>
      </c>
      <c r="G7434" t="n">
        <v>206</v>
      </c>
      <c r="H7434" t="inlineStr">
        <is>
          <t>San Clemente, Calif.</t>
        </is>
      </c>
    </row>
    <row r="7435">
      <c r="A7435" t="inlineStr">
        <is>
          <t>Missouri</t>
        </is>
      </c>
      <c r="B7435" t="n">
        <v>81</v>
      </c>
      <c r="C7435" t="inlineStr">
        <is>
          <t>Noah Flaskamp</t>
        </is>
      </c>
      <c r="D7435" t="inlineStr">
        <is>
          <t>WR</t>
        </is>
      </c>
      <c r="E7435" t="inlineStr">
        <is>
          <t>Redshirt Junior</t>
        </is>
      </c>
      <c r="F7435" t="inlineStr">
        <is>
          <t>6'1"</t>
        </is>
      </c>
      <c r="G7435" t="n">
        <v>203</v>
      </c>
      <c r="H7435" t="inlineStr">
        <is>
          <t>Collierville, Tenn.</t>
        </is>
      </c>
    </row>
    <row r="7436">
      <c r="A7436" t="inlineStr">
        <is>
          <t>Missouri</t>
        </is>
      </c>
      <c r="B7436" t="n">
        <v>21</v>
      </c>
      <c r="C7436" t="inlineStr">
        <is>
          <t>Jahlil Florence</t>
        </is>
      </c>
      <c r="D7436" t="inlineStr">
        <is>
          <t>CB</t>
        </is>
      </c>
      <c r="E7436" t="inlineStr">
        <is>
          <t>Redshirt Senior</t>
        </is>
      </c>
      <c r="F7436" t="inlineStr">
        <is>
          <t>6'1"</t>
        </is>
      </c>
      <c r="G7436" t="n">
        <v>195</v>
      </c>
      <c r="H7436" t="inlineStr">
        <is>
          <t>San Diego, Calif.</t>
        </is>
      </c>
      <c r="I7436" t="inlineStr">
        <is>
          <t>Transfer from Oregon (2026 portal)</t>
        </is>
      </c>
    </row>
    <row r="7437">
      <c r="A7437" t="inlineStr">
        <is>
          <t>Missouri</t>
        </is>
      </c>
      <c r="B7437" t="n">
        <v>21</v>
      </c>
      <c r="C7437" t="inlineStr">
        <is>
          <t>Malae Fonoti</t>
        </is>
      </c>
      <c r="D7437" t="inlineStr">
        <is>
          <t>RB</t>
        </is>
      </c>
      <c r="E7437" t="inlineStr">
        <is>
          <t>Redshirt Sophomore</t>
        </is>
      </c>
      <c r="F7437" t="inlineStr">
        <is>
          <t>5'11"</t>
        </is>
      </c>
      <c r="G7437" t="n">
        <v>210</v>
      </c>
      <c r="H7437" t="inlineStr">
        <is>
          <t>La'ie, Hawai'i</t>
        </is>
      </c>
      <c r="I7437" t="inlineStr">
        <is>
          <t>Transfer from Montana (2026 portal)</t>
        </is>
      </c>
    </row>
    <row r="7438">
      <c r="A7438" t="inlineStr">
        <is>
          <t>Missouri</t>
        </is>
      </c>
      <c r="B7438" t="n">
        <v>3</v>
      </c>
      <c r="C7438" t="inlineStr">
        <is>
          <t>DaMarion Fowlkes</t>
        </is>
      </c>
      <c r="D7438" t="inlineStr">
        <is>
          <t>WR</t>
        </is>
      </c>
      <c r="E7438" t="inlineStr">
        <is>
          <t>Sophomore</t>
        </is>
      </c>
      <c r="F7438" t="inlineStr">
        <is>
          <t>5'9"</t>
        </is>
      </c>
      <c r="G7438" t="n">
        <v>184</v>
      </c>
      <c r="H7438" t="inlineStr">
        <is>
          <t>Montgomery Village, Md.</t>
        </is>
      </c>
    </row>
    <row r="7439">
      <c r="A7439" t="inlineStr">
        <is>
          <t>Missouri</t>
        </is>
      </c>
      <c r="B7439" t="n">
        <v>99</v>
      </c>
      <c r="C7439" t="inlineStr">
        <is>
          <t>Jadon Frick</t>
        </is>
      </c>
      <c r="D7439" t="inlineStr">
        <is>
          <t>DT</t>
        </is>
      </c>
      <c r="E7439" t="inlineStr">
        <is>
          <t>Redshirt Sophomore</t>
        </is>
      </c>
      <c r="F7439" t="inlineStr">
        <is>
          <t>6'0"</t>
        </is>
      </c>
      <c r="G7439" t="n">
        <v>265</v>
      </c>
      <c r="H7439" t="inlineStr">
        <is>
          <t>Orlando, Fla.</t>
        </is>
      </c>
    </row>
    <row r="7440">
      <c r="A7440" t="inlineStr">
        <is>
          <t>Missouri</t>
        </is>
      </c>
      <c r="B7440" t="n">
        <v>26</v>
      </c>
      <c r="C7440" t="inlineStr">
        <is>
          <t>Jaxson Gates</t>
        </is>
      </c>
      <c r="D7440" t="inlineStr">
        <is>
          <t>CB</t>
        </is>
      </c>
      <c r="E7440" t="inlineStr">
        <is>
          <t>Freshman</t>
        </is>
      </c>
      <c r="F7440" t="inlineStr">
        <is>
          <t>6'0"</t>
        </is>
      </c>
      <c r="G7440" t="n">
        <v>169</v>
      </c>
      <c r="H7440" t="inlineStr">
        <is>
          <t>Fontana, Calif.</t>
        </is>
      </c>
    </row>
    <row r="7441">
      <c r="A7441" t="inlineStr">
        <is>
          <t>Missouri</t>
        </is>
      </c>
      <c r="B7441" t="n">
        <v>56</v>
      </c>
      <c r="C7441" t="inlineStr">
        <is>
          <t>Dominick Giudice</t>
        </is>
      </c>
      <c r="D7441" t="inlineStr">
        <is>
          <t>OL</t>
        </is>
      </c>
      <c r="E7441" t="inlineStr">
        <is>
          <t>Redshirt Senior</t>
        </is>
      </c>
      <c r="F7441" t="inlineStr">
        <is>
          <t>6'4"</t>
        </is>
      </c>
      <c r="G7441" t="n">
        <v>312</v>
      </c>
      <c r="H7441" t="inlineStr">
        <is>
          <t>Freehold, N.J.</t>
        </is>
      </c>
    </row>
    <row r="7442">
      <c r="A7442" t="inlineStr">
        <is>
          <t>Missouri</t>
        </is>
      </c>
      <c r="B7442" t="n">
        <v>2</v>
      </c>
      <c r="C7442" t="inlineStr">
        <is>
          <t>Caleb Goodie</t>
        </is>
      </c>
      <c r="D7442" t="inlineStr">
        <is>
          <t>WR</t>
        </is>
      </c>
      <c r="E7442" t="inlineStr">
        <is>
          <t>Senior</t>
        </is>
      </c>
      <c r="F7442" t="inlineStr">
        <is>
          <t>6'1"</t>
        </is>
      </c>
      <c r="G7442" t="n">
        <v>178</v>
      </c>
      <c r="H7442" t="inlineStr">
        <is>
          <t>Breaux Bridge, La.</t>
        </is>
      </c>
      <c r="I7442" t="inlineStr">
        <is>
          <t>Transfer from Cincinnati (2026 portal)</t>
        </is>
      </c>
    </row>
    <row r="7443">
      <c r="A7443" t="inlineStr">
        <is>
          <t>Missouri</t>
        </is>
      </c>
      <c r="B7443" t="n">
        <v>3</v>
      </c>
      <c r="C7443" t="inlineStr">
        <is>
          <t>Marquis Gracial</t>
        </is>
      </c>
      <c r="D7443" t="inlineStr">
        <is>
          <t>DT</t>
        </is>
      </c>
      <c r="E7443" t="inlineStr">
        <is>
          <t>Redshirt Senior</t>
        </is>
      </c>
      <c r="F7443" t="inlineStr">
        <is>
          <t>6'4"</t>
        </is>
      </c>
      <c r="G7443" t="n">
        <v>322</v>
      </c>
      <c r="H7443" t="inlineStr">
        <is>
          <t>St. Louis, Mo.</t>
        </is>
      </c>
    </row>
    <row r="7444">
      <c r="A7444" t="inlineStr">
        <is>
          <t>Missouri</t>
        </is>
      </c>
      <c r="B7444" t="n">
        <v>1</v>
      </c>
      <c r="C7444" t="inlineStr">
        <is>
          <t>Chris Graves Jr.</t>
        </is>
      </c>
      <c r="D7444" t="inlineStr">
        <is>
          <t>CB</t>
        </is>
      </c>
      <c r="E7444" t="inlineStr">
        <is>
          <t>Redshirt Senior</t>
        </is>
      </c>
      <c r="F7444" t="inlineStr">
        <is>
          <t>6'0"</t>
        </is>
      </c>
      <c r="G7444" t="n">
        <v>185</v>
      </c>
      <c r="H7444" t="inlineStr">
        <is>
          <t>Fort Myers, Fla.</t>
        </is>
      </c>
      <c r="I7444" t="inlineStr">
        <is>
          <t>Transfer from Ole Miss (2026 portal)</t>
        </is>
      </c>
    </row>
    <row r="7445">
      <c r="A7445" t="inlineStr">
        <is>
          <t>Missouri</t>
        </is>
      </c>
      <c r="B7445" t="n">
        <v>4</v>
      </c>
      <c r="C7445" t="inlineStr">
        <is>
          <t>Trajen Greco</t>
        </is>
      </c>
      <c r="D7445" t="inlineStr">
        <is>
          <t>S</t>
        </is>
      </c>
      <c r="E7445" t="inlineStr">
        <is>
          <t>Junior</t>
        </is>
      </c>
      <c r="F7445" t="inlineStr">
        <is>
          <t>5'11"</t>
        </is>
      </c>
      <c r="G7445" t="n">
        <v>193</v>
      </c>
      <c r="H7445" t="inlineStr">
        <is>
          <t>Buford, Ga.</t>
        </is>
      </c>
    </row>
    <row r="7446">
      <c r="A7446" t="inlineStr">
        <is>
          <t>Missouri</t>
        </is>
      </c>
      <c r="B7446" t="n">
        <v>70</v>
      </c>
      <c r="C7446" t="inlineStr">
        <is>
          <t>Cayden Green</t>
        </is>
      </c>
      <c r="D7446" t="inlineStr">
        <is>
          <t>OL</t>
        </is>
      </c>
      <c r="E7446" t="inlineStr">
        <is>
          <t>Senior</t>
        </is>
      </c>
      <c r="F7446" t="inlineStr">
        <is>
          <t>6'5"</t>
        </is>
      </c>
      <c r="G7446" t="n">
        <v>324</v>
      </c>
      <c r="H7446" t="inlineStr">
        <is>
          <t>Lee’s Summit, Mo.</t>
        </is>
      </c>
    </row>
    <row r="7447">
      <c r="A7447" t="inlineStr">
        <is>
          <t>Missouri</t>
        </is>
      </c>
      <c r="B7447" t="n">
        <v>36</v>
      </c>
      <c r="C7447" t="inlineStr">
        <is>
          <t>Sean Gross</t>
        </is>
      </c>
      <c r="D7447" t="inlineStr">
        <is>
          <t>LS</t>
        </is>
      </c>
      <c r="E7447" t="inlineStr">
        <is>
          <t>Redshirt Freshman</t>
        </is>
      </c>
      <c r="F7447" t="inlineStr">
        <is>
          <t>6'0"</t>
        </is>
      </c>
      <c r="G7447" t="n">
        <v>214</v>
      </c>
      <c r="H7447" t="inlineStr">
        <is>
          <t>St. Louis, Mo.</t>
        </is>
      </c>
    </row>
    <row r="7448">
      <c r="A7448" t="inlineStr">
        <is>
          <t>Missouri</t>
        </is>
      </c>
      <c r="B7448" t="n">
        <v>74</v>
      </c>
      <c r="C7448" t="inlineStr">
        <is>
          <t>Whit Hafer</t>
        </is>
      </c>
      <c r="D7448" t="inlineStr">
        <is>
          <t>OL</t>
        </is>
      </c>
      <c r="E7448" t="inlineStr">
        <is>
          <t>Redshirt Sophomore</t>
        </is>
      </c>
      <c r="F7448" t="inlineStr">
        <is>
          <t>6'6"</t>
        </is>
      </c>
      <c r="G7448" t="n">
        <v>301</v>
      </c>
      <c r="H7448" t="inlineStr">
        <is>
          <t>Joplin, Mo.</t>
        </is>
      </c>
    </row>
    <row r="7449">
      <c r="A7449" t="inlineStr">
        <is>
          <t>Missouri</t>
        </is>
      </c>
      <c r="B7449" t="n">
        <v>34</v>
      </c>
      <c r="C7449" t="inlineStr">
        <is>
          <t>Jackson Hancock</t>
        </is>
      </c>
      <c r="D7449" t="inlineStr">
        <is>
          <t>S</t>
        </is>
      </c>
      <c r="E7449" t="inlineStr">
        <is>
          <t>Redshirt Sophomore</t>
        </is>
      </c>
      <c r="F7449" t="inlineStr">
        <is>
          <t>6'0"</t>
        </is>
      </c>
      <c r="G7449" t="n">
        <v>196</v>
      </c>
      <c r="H7449" t="inlineStr">
        <is>
          <t>Canton, Ga.</t>
        </is>
      </c>
    </row>
    <row r="7450">
      <c r="A7450" t="inlineStr">
        <is>
          <t>Missouri</t>
        </is>
      </c>
      <c r="B7450" t="n">
        <v>29</v>
      </c>
      <c r="C7450" t="inlineStr">
        <is>
          <t>Ahmad Hardy</t>
        </is>
      </c>
      <c r="D7450" t="inlineStr">
        <is>
          <t>RB</t>
        </is>
      </c>
      <c r="E7450" t="inlineStr">
        <is>
          <t>Junior</t>
        </is>
      </c>
      <c r="F7450" t="inlineStr">
        <is>
          <t>5'10"</t>
        </is>
      </c>
      <c r="G7450" t="n">
        <v>210</v>
      </c>
      <c r="H7450" t="inlineStr">
        <is>
          <t>Oma, Miss.</t>
        </is>
      </c>
    </row>
    <row r="7451">
      <c r="A7451" t="inlineStr">
        <is>
          <t>Missouri</t>
        </is>
      </c>
      <c r="B7451" t="n">
        <v>86</v>
      </c>
      <c r="C7451" t="inlineStr">
        <is>
          <t>Jordon Harris</t>
        </is>
      </c>
      <c r="D7451" t="inlineStr">
        <is>
          <t>TE</t>
        </is>
      </c>
      <c r="E7451" t="inlineStr">
        <is>
          <t>Senior</t>
        </is>
      </c>
      <c r="F7451" t="inlineStr">
        <is>
          <t>6'4"</t>
        </is>
      </c>
      <c r="G7451" t="n">
        <v>268</v>
      </c>
      <c r="H7451" t="inlineStr">
        <is>
          <t>Pine Bluff, Ark.</t>
        </is>
      </c>
    </row>
    <row r="7452">
      <c r="A7452" t="inlineStr">
        <is>
          <t>Missouri</t>
        </is>
      </c>
      <c r="B7452" t="n">
        <v>32</v>
      </c>
      <c r="C7452" t="inlineStr">
        <is>
          <t>Maddux Hermestroff</t>
        </is>
      </c>
      <c r="D7452" t="inlineStr">
        <is>
          <t>S</t>
        </is>
      </c>
      <c r="E7452" t="inlineStr">
        <is>
          <t>Redshirt Freshman</t>
        </is>
      </c>
      <c r="F7452" t="inlineStr">
        <is>
          <t>6'0"</t>
        </is>
      </c>
      <c r="G7452" t="n">
        <v>188</v>
      </c>
      <c r="H7452" t="inlineStr">
        <is>
          <t>Mundelein, Ill.</t>
        </is>
      </c>
    </row>
    <row r="7453">
      <c r="A7453" t="inlineStr">
        <is>
          <t>Missouri</t>
        </is>
      </c>
      <c r="B7453" t="n">
        <v>88</v>
      </c>
      <c r="C7453" t="inlineStr">
        <is>
          <t>Gavin Hoffman</t>
        </is>
      </c>
      <c r="D7453" t="inlineStr">
        <is>
          <t>TE</t>
        </is>
      </c>
      <c r="E7453" t="inlineStr">
        <is>
          <t>Redshirt Sophomore</t>
        </is>
      </c>
      <c r="F7453" t="inlineStr">
        <is>
          <t>6'5"</t>
        </is>
      </c>
      <c r="G7453" t="n">
        <v>239</v>
      </c>
      <c r="H7453" t="inlineStr">
        <is>
          <t>Leawood, Kan.</t>
        </is>
      </c>
    </row>
    <row r="7454">
      <c r="A7454" t="inlineStr">
        <is>
          <t>Missouri</t>
        </is>
      </c>
      <c r="B7454" t="n">
        <v>10</v>
      </c>
      <c r="C7454" t="inlineStr">
        <is>
          <t>Daeden Hopkins</t>
        </is>
      </c>
      <c r="D7454" t="inlineStr">
        <is>
          <t>Edge</t>
        </is>
      </c>
      <c r="E7454" t="inlineStr">
        <is>
          <t>Redshirt Freshman</t>
        </is>
      </c>
      <c r="F7454" t="inlineStr">
        <is>
          <t>6'6"</t>
        </is>
      </c>
      <c r="G7454" t="n">
        <v>237</v>
      </c>
      <c r="H7454" t="inlineStr">
        <is>
          <t>Hermann, Mo.</t>
        </is>
      </c>
    </row>
    <row r="7455">
      <c r="A7455" t="inlineStr">
        <is>
          <t>Missouri</t>
        </is>
      </c>
      <c r="B7455" t="n">
        <v>17</v>
      </c>
      <c r="C7455" t="inlineStr">
        <is>
          <t>Brian Huff</t>
        </is>
      </c>
      <c r="D7455" t="inlineStr">
        <is>
          <t>LB</t>
        </is>
      </c>
      <c r="E7455" t="inlineStr">
        <is>
          <t>Redshirt Sophomore</t>
        </is>
      </c>
      <c r="F7455" t="inlineStr">
        <is>
          <t>6'2"</t>
        </is>
      </c>
      <c r="G7455" t="n">
        <v>218</v>
      </c>
      <c r="H7455" t="inlineStr">
        <is>
          <t>Jonesboro, Ark.</t>
        </is>
      </c>
    </row>
    <row r="7456">
      <c r="A7456" t="inlineStr">
        <is>
          <t>Missouri</t>
        </is>
      </c>
      <c r="B7456" t="n">
        <v>26</v>
      </c>
      <c r="C7456" t="inlineStr">
        <is>
          <t>Brady Hultman</t>
        </is>
      </c>
      <c r="D7456" t="inlineStr">
        <is>
          <t>RB</t>
        </is>
      </c>
      <c r="E7456" t="inlineStr">
        <is>
          <t>Sophomore</t>
        </is>
      </c>
      <c r="F7456" t="inlineStr">
        <is>
          <t>5'11"</t>
        </is>
      </c>
      <c r="G7456" t="n">
        <v>200</v>
      </c>
      <c r="H7456" t="inlineStr">
        <is>
          <t>St. Charles, Mo.</t>
        </is>
      </c>
    </row>
    <row r="7457">
      <c r="A7457" t="inlineStr">
        <is>
          <t>Missouri</t>
        </is>
      </c>
      <c r="B7457" t="n">
        <v>89</v>
      </c>
      <c r="C7457" t="inlineStr">
        <is>
          <t>Jude James</t>
        </is>
      </c>
      <c r="D7457" t="inlineStr">
        <is>
          <t>TE</t>
        </is>
      </c>
      <c r="E7457" t="inlineStr">
        <is>
          <t>Redshirt Sophomore</t>
        </is>
      </c>
      <c r="F7457" t="inlineStr">
        <is>
          <t>6'2"</t>
        </is>
      </c>
      <c r="G7457" t="n">
        <v>236</v>
      </c>
      <c r="H7457" t="inlineStr">
        <is>
          <t>St. Charles, Mo.</t>
        </is>
      </c>
    </row>
    <row r="7458">
      <c r="A7458" t="inlineStr">
        <is>
          <t>Missouri</t>
        </is>
      </c>
      <c r="B7458" t="n">
        <v>18</v>
      </c>
      <c r="C7458" t="inlineStr">
        <is>
          <t>Isaac Jensen</t>
        </is>
      </c>
      <c r="D7458" t="inlineStr">
        <is>
          <t>TE</t>
        </is>
      </c>
      <c r="E7458" t="inlineStr">
        <is>
          <t>Freshman</t>
        </is>
      </c>
      <c r="F7458" t="inlineStr">
        <is>
          <t>6'6"</t>
        </is>
      </c>
      <c r="G7458" t="n">
        <v>225</v>
      </c>
      <c r="H7458" t="inlineStr">
        <is>
          <t>Omaha, Neb.</t>
        </is>
      </c>
    </row>
    <row r="7459">
      <c r="A7459" t="inlineStr">
        <is>
          <t>Missouri</t>
        </is>
      </c>
      <c r="B7459" t="n">
        <v>52</v>
      </c>
      <c r="C7459" t="inlineStr">
        <is>
          <t>Demarcus Johnson</t>
        </is>
      </c>
      <c r="D7459" t="inlineStr">
        <is>
          <t>Edge</t>
        </is>
      </c>
      <c r="E7459" t="inlineStr">
        <is>
          <t>Junior</t>
        </is>
      </c>
      <c r="F7459" t="inlineStr">
        <is>
          <t>6'6"</t>
        </is>
      </c>
      <c r="G7459" t="n">
        <v>271</v>
      </c>
      <c r="H7459" t="inlineStr">
        <is>
          <t>Roseland, La.</t>
        </is>
      </c>
    </row>
    <row r="7460">
      <c r="A7460" t="inlineStr">
        <is>
          <t>Missouri</t>
        </is>
      </c>
      <c r="B7460" t="n">
        <v>32</v>
      </c>
      <c r="C7460" t="inlineStr">
        <is>
          <t>Brody Jones</t>
        </is>
      </c>
      <c r="D7460" t="inlineStr">
        <is>
          <t>S</t>
        </is>
      </c>
      <c r="E7460" t="inlineStr">
        <is>
          <t>Freshman</t>
        </is>
      </c>
      <c r="F7460" t="inlineStr">
        <is>
          <t>6'3"</t>
        </is>
      </c>
      <c r="G7460" t="n">
        <v>175</v>
      </c>
      <c r="H7460" t="inlineStr">
        <is>
          <t>Fayetteville, Ark.</t>
        </is>
      </c>
    </row>
    <row r="7461">
      <c r="A7461" t="inlineStr">
        <is>
          <t>Missouri</t>
        </is>
      </c>
      <c r="B7461" t="n">
        <v>13</v>
      </c>
      <c r="C7461" t="inlineStr">
        <is>
          <t>Jaden Jones</t>
        </is>
      </c>
      <c r="D7461" t="inlineStr">
        <is>
          <t>Edge</t>
        </is>
      </c>
      <c r="E7461" t="inlineStr">
        <is>
          <t>Redshirt Senior</t>
        </is>
      </c>
      <c r="F7461" t="inlineStr">
        <is>
          <t>6'5"</t>
        </is>
      </c>
      <c r="G7461" t="n">
        <v>257</v>
      </c>
      <c r="H7461" t="inlineStr">
        <is>
          <t>Motgomery, Ala.</t>
        </is>
      </c>
      <c r="I7461" t="inlineStr">
        <is>
          <t>Transfer from Florida State (2026 portal)</t>
        </is>
      </c>
    </row>
    <row r="7462">
      <c r="A7462" t="inlineStr">
        <is>
          <t>Missouri</t>
        </is>
      </c>
      <c r="B7462" t="n">
        <v>71</v>
      </c>
      <c r="C7462" t="inlineStr">
        <is>
          <t>Ryan Jostes</t>
        </is>
      </c>
      <c r="D7462" t="inlineStr">
        <is>
          <t>OL</t>
        </is>
      </c>
      <c r="E7462" t="inlineStr">
        <is>
          <t>Redshirt Sophomore</t>
        </is>
      </c>
      <c r="F7462" t="inlineStr">
        <is>
          <t>6'6"</t>
        </is>
      </c>
      <c r="G7462" t="n">
        <v>317</v>
      </c>
      <c r="H7462" t="inlineStr">
        <is>
          <t>Washington, Mo.</t>
        </is>
      </c>
    </row>
    <row r="7463">
      <c r="A7463" t="inlineStr">
        <is>
          <t>Missouri</t>
        </is>
      </c>
      <c r="B7463" t="n">
        <v>55</v>
      </c>
      <c r="C7463" t="inlineStr">
        <is>
          <t>Will Kemna</t>
        </is>
      </c>
      <c r="D7463" t="inlineStr">
        <is>
          <t>OL</t>
        </is>
      </c>
      <c r="E7463" t="inlineStr">
        <is>
          <t>Redshirt Freshman</t>
        </is>
      </c>
      <c r="F7463" t="inlineStr">
        <is>
          <t>6'4"</t>
        </is>
      </c>
      <c r="G7463" t="n">
        <v>268</v>
      </c>
      <c r="H7463" t="inlineStr">
        <is>
          <t>Eldon, Mo.</t>
        </is>
      </c>
      <c r="I7463" t="inlineStr">
        <is>
          <t>Transfer from Kansas State (2026 portal)</t>
        </is>
      </c>
    </row>
    <row r="7464">
      <c r="A7464" t="inlineStr">
        <is>
          <t>Missouri</t>
        </is>
      </c>
      <c r="B7464" t="n">
        <v>20</v>
      </c>
      <c r="C7464" t="inlineStr">
        <is>
          <t>Cameron Keys</t>
        </is>
      </c>
      <c r="D7464" t="inlineStr">
        <is>
          <t>CB</t>
        </is>
      </c>
      <c r="E7464" t="inlineStr">
        <is>
          <t>Redshirt Sophomore</t>
        </is>
      </c>
      <c r="F7464" t="inlineStr">
        <is>
          <t>5'11"</t>
        </is>
      </c>
      <c r="G7464" t="n">
        <v>175</v>
      </c>
      <c r="H7464" t="inlineStr">
        <is>
          <t>Panama City, Fla.</t>
        </is>
      </c>
    </row>
    <row r="7465">
      <c r="A7465" t="inlineStr">
        <is>
          <t>Missouri</t>
        </is>
      </c>
      <c r="B7465" t="n">
        <v>25</v>
      </c>
      <c r="C7465" t="inlineStr">
        <is>
          <t>Jason King</t>
        </is>
      </c>
      <c r="D7465" t="inlineStr">
        <is>
          <t>LB</t>
        </is>
      </c>
      <c r="E7465" t="inlineStr">
        <is>
          <t>Redshirt Freshman</t>
        </is>
      </c>
      <c r="F7465" t="inlineStr">
        <is>
          <t>6'1"</t>
        </is>
      </c>
      <c r="G7465" t="n">
        <v>227</v>
      </c>
      <c r="H7465" t="inlineStr">
        <is>
          <t>St. Louis, Mo.</t>
        </is>
      </c>
    </row>
    <row r="7466">
      <c r="A7466" t="inlineStr">
        <is>
          <t>Missouri</t>
        </is>
      </c>
      <c r="B7466" t="n">
        <v>11</v>
      </c>
      <c r="C7466" t="inlineStr">
        <is>
          <t>Langden Kitchen</t>
        </is>
      </c>
      <c r="D7466" t="inlineStr">
        <is>
          <t>Edge</t>
        </is>
      </c>
      <c r="E7466" t="inlineStr">
        <is>
          <t>Senior</t>
        </is>
      </c>
      <c r="F7466" t="inlineStr">
        <is>
          <t>6'6"</t>
        </is>
      </c>
      <c r="G7466" t="n">
        <v>264</v>
      </c>
      <c r="H7466" t="inlineStr">
        <is>
          <t>Huntsville, Mo.</t>
        </is>
      </c>
    </row>
    <row r="7467">
      <c r="A7467" t="inlineStr">
        <is>
          <t>Missouri</t>
        </is>
      </c>
      <c r="B7467" t="n">
        <v>75</v>
      </c>
      <c r="C7467" t="inlineStr">
        <is>
          <t>Jack Lange</t>
        </is>
      </c>
      <c r="D7467" t="inlineStr">
        <is>
          <t>OL</t>
        </is>
      </c>
      <c r="E7467" t="inlineStr">
        <is>
          <t>Redshirt Freshman</t>
        </is>
      </c>
      <c r="F7467" t="inlineStr">
        <is>
          <t>6'8"</t>
        </is>
      </c>
      <c r="G7467" t="n">
        <v>305</v>
      </c>
      <c r="H7467" t="inlineStr">
        <is>
          <t>Eureka, Mo.</t>
        </is>
      </c>
    </row>
    <row r="7468">
      <c r="A7468" t="inlineStr">
        <is>
          <t>Missouri</t>
        </is>
      </c>
      <c r="B7468" t="n">
        <v>17</v>
      </c>
      <c r="C7468" t="inlineStr">
        <is>
          <t>Kenric Lanier II</t>
        </is>
      </c>
      <c r="D7468" t="inlineStr">
        <is>
          <t>WR</t>
        </is>
      </c>
      <c r="E7468" t="inlineStr">
        <is>
          <t>Redshirt Junior</t>
        </is>
      </c>
      <c r="F7468" t="inlineStr">
        <is>
          <t>6'1"</t>
        </is>
      </c>
      <c r="G7468" t="n">
        <v>200</v>
      </c>
      <c r="H7468" t="inlineStr">
        <is>
          <t>Decatur, Ga.</t>
        </is>
      </c>
      <c r="I7468" t="inlineStr">
        <is>
          <t>Transfer from Minnesota (2026 portal)</t>
        </is>
      </c>
    </row>
    <row r="7469">
      <c r="A7469" t="inlineStr">
        <is>
          <t>Missouri</t>
        </is>
      </c>
      <c r="B7469" t="n">
        <v>2</v>
      </c>
      <c r="C7469" t="inlineStr">
        <is>
          <t>Sione Laulea</t>
        </is>
      </c>
      <c r="D7469" t="inlineStr">
        <is>
          <t>CB</t>
        </is>
      </c>
      <c r="E7469" t="inlineStr">
        <is>
          <t>Redshirt Senior</t>
        </is>
      </c>
      <c r="F7469" t="inlineStr">
        <is>
          <t>6'4"</t>
        </is>
      </c>
      <c r="G7469" t="n">
        <v>196</v>
      </c>
      <c r="H7469" t="inlineStr">
        <is>
          <t>Mountain View, Calif.</t>
        </is>
      </c>
      <c r="I7469" t="inlineStr">
        <is>
          <t>Transfer from Oregon (2026 portal)</t>
        </is>
      </c>
    </row>
    <row r="7470">
      <c r="A7470" t="inlineStr">
        <is>
          <t>Missouri</t>
        </is>
      </c>
      <c r="B7470" t="n">
        <v>49</v>
      </c>
      <c r="C7470" t="inlineStr">
        <is>
          <t>Brett Le Blanc</t>
        </is>
      </c>
      <c r="D7470" t="inlineStr">
        <is>
          <t>LS</t>
        </is>
      </c>
      <c r="E7470" t="inlineStr">
        <is>
          <t>Senior</t>
        </is>
      </c>
      <c r="F7470" t="inlineStr">
        <is>
          <t>6'3"</t>
        </is>
      </c>
      <c r="G7470" t="n">
        <v>214</v>
      </c>
      <c r="H7470" t="inlineStr">
        <is>
          <t>Elkhorn, Wis.</t>
        </is>
      </c>
    </row>
    <row r="7471">
      <c r="A7471" t="inlineStr">
        <is>
          <t>Missouri</t>
        </is>
      </c>
      <c r="B7471" t="n">
        <v>19</v>
      </c>
      <c r="C7471" t="inlineStr">
        <is>
          <t>Cayden Lee</t>
        </is>
      </c>
      <c r="D7471" t="inlineStr">
        <is>
          <t>WR</t>
        </is>
      </c>
      <c r="E7471" t="inlineStr">
        <is>
          <t>Senior</t>
        </is>
      </c>
      <c r="F7471" t="inlineStr">
        <is>
          <t>5'11"</t>
        </is>
      </c>
      <c r="G7471" t="n">
        <v>180</v>
      </c>
      <c r="H7471" t="inlineStr">
        <is>
          <t>Kennesaw, Ga.</t>
        </is>
      </c>
      <c r="I7471" t="inlineStr">
        <is>
          <t>Transfer from Ole Miss (2026 portal)</t>
        </is>
      </c>
    </row>
    <row r="7472">
      <c r="A7472" t="inlineStr">
        <is>
          <t>Missouri</t>
        </is>
      </c>
      <c r="B7472" t="n">
        <v>7</v>
      </c>
      <c r="C7472" t="inlineStr">
        <is>
          <t>Kensley Louidor-Faustin</t>
        </is>
      </c>
      <c r="D7472" t="inlineStr">
        <is>
          <t>S</t>
        </is>
      </c>
      <c r="E7472" t="inlineStr">
        <is>
          <t>Junior</t>
        </is>
      </c>
      <c r="F7472" t="inlineStr">
        <is>
          <t>5'11"</t>
        </is>
      </c>
      <c r="G7472" t="n">
        <v>183</v>
      </c>
      <c r="H7472" t="inlineStr">
        <is>
          <t>Naples, Fla.</t>
        </is>
      </c>
      <c r="I7472" t="inlineStr">
        <is>
          <t>Transfer from Auburn (2026 portal)</t>
        </is>
      </c>
    </row>
    <row r="7473">
      <c r="A7473" t="inlineStr">
        <is>
          <t>Missouri</t>
        </is>
      </c>
      <c r="B7473" t="n">
        <v>95</v>
      </c>
      <c r="C7473" t="inlineStr">
        <is>
          <t>Jalen Marshall</t>
        </is>
      </c>
      <c r="D7473" t="inlineStr">
        <is>
          <t>DT</t>
        </is>
      </c>
      <c r="E7473" t="inlineStr">
        <is>
          <t>Redshirt Senior</t>
        </is>
      </c>
      <c r="F7473" t="inlineStr">
        <is>
          <t>6'4"</t>
        </is>
      </c>
      <c r="G7473" t="n">
        <v>335</v>
      </c>
      <c r="H7473" t="inlineStr">
        <is>
          <t>Overland Park, Kan.</t>
        </is>
      </c>
    </row>
    <row r="7474">
      <c r="A7474" t="inlineStr">
        <is>
          <t>Missouri</t>
        </is>
      </c>
      <c r="B7474" t="n">
        <v>97</v>
      </c>
      <c r="C7474" t="inlineStr">
        <is>
          <t>CJ May</t>
        </is>
      </c>
      <c r="D7474" t="inlineStr">
        <is>
          <t>Edge</t>
        </is>
      </c>
      <c r="E7474" t="inlineStr">
        <is>
          <t>Redshirt Freshman</t>
        </is>
      </c>
      <c r="F7474" t="inlineStr">
        <is>
          <t>6'4"</t>
        </is>
      </c>
      <c r="G7474" t="n">
        <v>225</v>
      </c>
      <c r="H7474" t="inlineStr">
        <is>
          <t>Highland Home, Ala.</t>
        </is>
      </c>
      <c r="I7474" t="inlineStr">
        <is>
          <t>Transfer from Louisville (2026 portal)</t>
        </is>
      </c>
    </row>
    <row r="7475">
      <c r="A7475" t="inlineStr">
        <is>
          <t>Missouri</t>
        </is>
      </c>
      <c r="B7475" t="n">
        <v>9</v>
      </c>
      <c r="C7475" t="inlineStr">
        <is>
          <t>Dante McClellan</t>
        </is>
      </c>
      <c r="D7475" t="inlineStr">
        <is>
          <t>LB</t>
        </is>
      </c>
      <c r="E7475" t="inlineStr">
        <is>
          <t>Sophomore</t>
        </is>
      </c>
      <c r="F7475" t="inlineStr">
        <is>
          <t>6'1"</t>
        </is>
      </c>
      <c r="G7475" t="n">
        <v>216</v>
      </c>
      <c r="H7475" t="inlineStr">
        <is>
          <t>Canton, Ohio</t>
        </is>
      </c>
    </row>
    <row r="7476">
      <c r="A7476" t="inlineStr">
        <is>
          <t>Missouri</t>
        </is>
      </c>
      <c r="B7476" t="n">
        <v>28</v>
      </c>
      <c r="C7476" t="inlineStr">
        <is>
          <t>Jayden McGregory</t>
        </is>
      </c>
      <c r="D7476" t="inlineStr">
        <is>
          <t>S</t>
        </is>
      </c>
      <c r="E7476" t="inlineStr">
        <is>
          <t>Freshman</t>
        </is>
      </c>
      <c r="F7476" t="inlineStr">
        <is>
          <t>6'2"</t>
        </is>
      </c>
      <c r="G7476" t="n">
        <v>185</v>
      </c>
      <c r="H7476" t="inlineStr">
        <is>
          <t>West Des Moines, Iowa</t>
        </is>
      </c>
    </row>
    <row r="7477">
      <c r="A7477" t="inlineStr">
        <is>
          <t>Missouri</t>
        </is>
      </c>
      <c r="B7477" t="n">
        <v>63</v>
      </c>
      <c r="C7477" t="inlineStr">
        <is>
          <t>Chace Missouri</t>
        </is>
      </c>
      <c r="D7477" t="inlineStr">
        <is>
          <t>OL</t>
        </is>
      </c>
      <c r="E7477" t="inlineStr">
        <is>
          <t>Redshirt Sophomore</t>
        </is>
      </c>
      <c r="F7477" t="inlineStr">
        <is>
          <t>6'0"</t>
        </is>
      </c>
      <c r="G7477" t="n">
        <v>316</v>
      </c>
      <c r="H7477" t="inlineStr">
        <is>
          <t>McDonough, Ga.</t>
        </is>
      </c>
    </row>
    <row r="7478">
      <c r="A7478" t="inlineStr">
        <is>
          <t>Missouri</t>
        </is>
      </c>
      <c r="B7478" t="n">
        <v>84</v>
      </c>
      <c r="C7478" t="inlineStr">
        <is>
          <t>Adam Molitor</t>
        </is>
      </c>
      <c r="D7478" t="inlineStr">
        <is>
          <t>TE</t>
        </is>
      </c>
      <c r="E7478" t="inlineStr">
        <is>
          <t>Redshirt Sophomore</t>
        </is>
      </c>
      <c r="F7478" t="inlineStr">
        <is>
          <t>6'6"</t>
        </is>
      </c>
      <c r="G7478" t="n">
        <v>221</v>
      </c>
      <c r="H7478" t="inlineStr">
        <is>
          <t>Minneapolis, Minn.</t>
        </is>
      </c>
    </row>
    <row r="7479">
      <c r="A7479" t="inlineStr">
        <is>
          <t>Missouri</t>
        </is>
      </c>
      <c r="B7479" t="n">
        <v>0</v>
      </c>
      <c r="C7479" t="inlineStr">
        <is>
          <t>Naeshaun Montgomery</t>
        </is>
      </c>
      <c r="D7479" t="inlineStr">
        <is>
          <t>WR</t>
        </is>
      </c>
      <c r="E7479" t="inlineStr">
        <is>
          <t>Redshirt Freshman</t>
        </is>
      </c>
      <c r="F7479" t="inlineStr">
        <is>
          <t>6'1"</t>
        </is>
      </c>
      <c r="G7479" t="n">
        <v>189</v>
      </c>
      <c r="H7479" t="inlineStr">
        <is>
          <t>Central Falls, R.I.</t>
        </is>
      </c>
      <c r="I7479" t="inlineStr">
        <is>
          <t>Transfer from Florida (2026 portal)</t>
        </is>
      </c>
    </row>
    <row r="7480">
      <c r="A7480" t="inlineStr">
        <is>
          <t>Missouri</t>
        </is>
      </c>
      <c r="B7480" t="n">
        <v>29</v>
      </c>
      <c r="C7480" t="inlineStr">
        <is>
          <t>Kamauryn Morgan</t>
        </is>
      </c>
      <c r="D7480" t="inlineStr">
        <is>
          <t>Edge</t>
        </is>
      </c>
      <c r="E7480" t="inlineStr">
        <is>
          <t>Sophomore</t>
        </is>
      </c>
      <c r="F7480" t="inlineStr">
        <is>
          <t>6'5"</t>
        </is>
      </c>
      <c r="G7480" t="n">
        <v>251</v>
      </c>
      <c r="H7480" t="inlineStr">
        <is>
          <t>Dallas, Texas</t>
        </is>
      </c>
      <c r="I7480" t="inlineStr">
        <is>
          <t>Transfer from Baylor (2026 portal)</t>
        </is>
      </c>
    </row>
    <row r="7481">
      <c r="A7481" t="inlineStr">
        <is>
          <t>Missouri</t>
        </is>
      </c>
      <c r="B7481" t="n">
        <v>87</v>
      </c>
      <c r="C7481" t="inlineStr">
        <is>
          <t>Brett Norfleet</t>
        </is>
      </c>
      <c r="D7481" t="inlineStr">
        <is>
          <t>TE</t>
        </is>
      </c>
      <c r="E7481" t="inlineStr">
        <is>
          <t>Senior</t>
        </is>
      </c>
      <c r="F7481" t="inlineStr">
        <is>
          <t>6'6"</t>
        </is>
      </c>
      <c r="G7481" t="n">
        <v>260</v>
      </c>
      <c r="H7481" t="inlineStr">
        <is>
          <t>O'Fallon, Mo.</t>
        </is>
      </c>
    </row>
    <row r="7482">
      <c r="A7482" t="inlineStr">
        <is>
          <t>Missouri</t>
        </is>
      </c>
      <c r="B7482" t="n">
        <v>1</v>
      </c>
      <c r="C7482" t="inlineStr">
        <is>
          <t>Donovan Olugbode</t>
        </is>
      </c>
      <c r="D7482" t="inlineStr">
        <is>
          <t>WR</t>
        </is>
      </c>
      <c r="E7482" t="inlineStr">
        <is>
          <t>Sophomore</t>
        </is>
      </c>
      <c r="F7482" t="inlineStr">
        <is>
          <t>6'2"</t>
        </is>
      </c>
      <c r="G7482" t="n">
        <v>207</v>
      </c>
      <c r="H7482" t="inlineStr">
        <is>
          <t>Chicago, Ill.</t>
        </is>
      </c>
    </row>
    <row r="7483">
      <c r="A7483" t="inlineStr">
        <is>
          <t>Missouri</t>
        </is>
      </c>
      <c r="B7483" t="n">
        <v>90</v>
      </c>
      <c r="C7483" t="inlineStr">
        <is>
          <t>Tajh Overton</t>
        </is>
      </c>
      <c r="D7483" t="inlineStr">
        <is>
          <t>DT</t>
        </is>
      </c>
      <c r="E7483" t="inlineStr">
        <is>
          <t>Freshman</t>
        </is>
      </c>
      <c r="F7483" t="inlineStr">
        <is>
          <t>6'3"</t>
        </is>
      </c>
      <c r="G7483" t="n">
        <v>275</v>
      </c>
      <c r="H7483" t="inlineStr">
        <is>
          <t>Owasso, Okla.</t>
        </is>
      </c>
    </row>
    <row r="7484">
      <c r="A7484" t="inlineStr">
        <is>
          <t>Missouri</t>
        </is>
      </c>
      <c r="B7484" t="n">
        <v>52</v>
      </c>
      <c r="C7484" t="inlineStr">
        <is>
          <t>Zach Owens</t>
        </is>
      </c>
      <c r="D7484" t="inlineStr">
        <is>
          <t>OL</t>
        </is>
      </c>
      <c r="E7484" t="inlineStr">
        <is>
          <t>Redshirt Senior</t>
        </is>
      </c>
      <c r="F7484" t="inlineStr">
        <is>
          <t>6'6"</t>
        </is>
      </c>
      <c r="G7484" t="n">
        <v>340</v>
      </c>
      <c r="H7484" t="inlineStr">
        <is>
          <t>McDonough, Ga.</t>
        </is>
      </c>
    </row>
    <row r="7485">
      <c r="A7485" t="inlineStr">
        <is>
          <t>Missouri</t>
        </is>
      </c>
      <c r="B7485" t="n">
        <v>77</v>
      </c>
      <c r="C7485" t="inlineStr">
        <is>
          <t>Curtis Peagler</t>
        </is>
      </c>
      <c r="D7485" t="inlineStr">
        <is>
          <t>OL</t>
        </is>
      </c>
      <c r="E7485" t="inlineStr">
        <is>
          <t>Redshirt Senior</t>
        </is>
      </c>
      <c r="F7485" t="inlineStr">
        <is>
          <t>6'4"</t>
        </is>
      </c>
      <c r="G7485" t="n">
        <v>338</v>
      </c>
      <c r="H7485" t="inlineStr">
        <is>
          <t>Demopolis, Ala.</t>
        </is>
      </c>
    </row>
    <row r="7486">
      <c r="A7486" t="inlineStr">
        <is>
          <t>Missouri</t>
        </is>
      </c>
      <c r="B7486" t="n">
        <v>31</v>
      </c>
      <c r="C7486" t="inlineStr">
        <is>
          <t>Nasir Pogue</t>
        </is>
      </c>
      <c r="D7486" t="inlineStr">
        <is>
          <t>CB</t>
        </is>
      </c>
      <c r="E7486" t="inlineStr">
        <is>
          <t>Redshirt Senior</t>
        </is>
      </c>
      <c r="F7486" t="inlineStr">
        <is>
          <t>6'2"</t>
        </is>
      </c>
      <c r="G7486" t="n">
        <v>199</v>
      </c>
      <c r="H7486" t="inlineStr">
        <is>
          <t>Montgomery, Ala.</t>
        </is>
      </c>
    </row>
    <row r="7487">
      <c r="A7487" t="inlineStr">
        <is>
          <t>Missouri</t>
        </is>
      </c>
      <c r="B7487" t="n">
        <v>53</v>
      </c>
      <c r="C7487" t="inlineStr">
        <is>
          <t>Tommy Reese</t>
        </is>
      </c>
      <c r="D7487" t="inlineStr">
        <is>
          <t>LB</t>
        </is>
      </c>
      <c r="E7487" t="inlineStr">
        <is>
          <t>Redshirt Junior</t>
        </is>
      </c>
      <c r="F7487" t="inlineStr">
        <is>
          <t>6'0"</t>
        </is>
      </c>
      <c r="G7487" t="n">
        <v>217</v>
      </c>
      <c r="H7487" t="inlineStr">
        <is>
          <t>Newport Beach, Calif.</t>
        </is>
      </c>
    </row>
    <row r="7488">
      <c r="A7488" t="inlineStr">
        <is>
          <t>Missouri</t>
        </is>
      </c>
      <c r="B7488" t="n">
        <v>66</v>
      </c>
      <c r="C7488" t="inlineStr">
        <is>
          <t>Logan Reichert</t>
        </is>
      </c>
      <c r="D7488" t="inlineStr">
        <is>
          <t>OL</t>
        </is>
      </c>
      <c r="E7488" t="inlineStr">
        <is>
          <t>Redshirt Junior</t>
        </is>
      </c>
      <c r="F7488" t="inlineStr">
        <is>
          <t>6'6"</t>
        </is>
      </c>
      <c r="G7488" t="n">
        <v>344</v>
      </c>
      <c r="H7488" t="inlineStr">
        <is>
          <t>Kansas City, Mo.</t>
        </is>
      </c>
    </row>
    <row r="7489">
      <c r="A7489" t="inlineStr">
        <is>
          <t>Missouri</t>
        </is>
      </c>
      <c r="B7489" t="n">
        <v>40</v>
      </c>
      <c r="C7489" t="inlineStr">
        <is>
          <t>Brunno Reus</t>
        </is>
      </c>
      <c r="D7489" t="inlineStr">
        <is>
          <t>K/P</t>
        </is>
      </c>
      <c r="E7489" t="inlineStr">
        <is>
          <t>Redshirt Freshman</t>
        </is>
      </c>
      <c r="F7489" t="inlineStr">
        <is>
          <t>6'0"</t>
        </is>
      </c>
      <c r="G7489" t="n">
        <v>200</v>
      </c>
      <c r="H7489" t="inlineStr">
        <is>
          <t>Sarasota, Fla.</t>
        </is>
      </c>
      <c r="I7489" t="inlineStr">
        <is>
          <t>Transfer from Florida State (2026 portal)</t>
        </is>
      </c>
    </row>
    <row r="7490">
      <c r="A7490" t="inlineStr">
        <is>
          <t>Missouri</t>
        </is>
      </c>
      <c r="B7490" t="n">
        <v>48</v>
      </c>
      <c r="C7490" t="inlineStr">
        <is>
          <t>Oliver Robbins</t>
        </is>
      </c>
      <c r="D7490" t="inlineStr">
        <is>
          <t>K</t>
        </is>
      </c>
      <c r="E7490" t="inlineStr">
        <is>
          <t>Junior</t>
        </is>
      </c>
      <c r="F7490" t="inlineStr">
        <is>
          <t>5'10"</t>
        </is>
      </c>
      <c r="G7490" t="n">
        <v>175</v>
      </c>
      <c r="H7490" t="inlineStr">
        <is>
          <t>Palm Beach Gardens, Fla.</t>
        </is>
      </c>
    </row>
    <row r="7491">
      <c r="A7491" t="inlineStr">
        <is>
          <t>Missouri</t>
        </is>
      </c>
      <c r="B7491" t="n">
        <v>20</v>
      </c>
      <c r="C7491" t="inlineStr">
        <is>
          <t>Jamal Roberts</t>
        </is>
      </c>
      <c r="D7491" t="inlineStr">
        <is>
          <t>RB</t>
        </is>
      </c>
      <c r="E7491" t="inlineStr">
        <is>
          <t>Redshirt Junior</t>
        </is>
      </c>
      <c r="F7491" t="inlineStr">
        <is>
          <t>6'0"</t>
        </is>
      </c>
      <c r="G7491" t="n">
        <v>212</v>
      </c>
      <c r="H7491" t="inlineStr">
        <is>
          <t>St. Louis, Mo.</t>
        </is>
      </c>
    </row>
    <row r="7492">
      <c r="A7492" t="inlineStr">
        <is>
          <t>Missouri</t>
        </is>
      </c>
      <c r="B7492" t="n">
        <v>5</v>
      </c>
      <c r="C7492" t="inlineStr">
        <is>
          <t>Nicholas Rodriguez</t>
        </is>
      </c>
      <c r="D7492" t="inlineStr">
        <is>
          <t>LB</t>
        </is>
      </c>
      <c r="E7492" t="inlineStr">
        <is>
          <t>Junior</t>
        </is>
      </c>
      <c r="F7492" t="inlineStr">
        <is>
          <t>6'0"</t>
        </is>
      </c>
      <c r="G7492" t="n">
        <v>225</v>
      </c>
      <c r="H7492" t="inlineStr">
        <is>
          <t>Miami, Fla.</t>
        </is>
      </c>
    </row>
    <row r="7493">
      <c r="A7493" t="inlineStr">
        <is>
          <t>Missouri</t>
        </is>
      </c>
      <c r="B7493" t="n">
        <v>64</v>
      </c>
      <c r="C7493" t="inlineStr">
        <is>
          <t>Joe Schranz</t>
        </is>
      </c>
      <c r="D7493" t="inlineStr">
        <is>
          <t>OL</t>
        </is>
      </c>
      <c r="E7493" t="inlineStr">
        <is>
          <t>Redshirt Freshman</t>
        </is>
      </c>
      <c r="F7493" t="inlineStr">
        <is>
          <t>6'3"</t>
        </is>
      </c>
      <c r="G7493" t="n">
        <v>280</v>
      </c>
      <c r="H7493" t="inlineStr">
        <is>
          <t>Kearney, Mo.</t>
        </is>
      </c>
    </row>
    <row r="7494">
      <c r="A7494" t="inlineStr">
        <is>
          <t>Missouri</t>
        </is>
      </c>
      <c r="B7494" t="n">
        <v>34</v>
      </c>
      <c r="C7494" t="inlineStr">
        <is>
          <t>Mark Shenouda</t>
        </is>
      </c>
      <c r="D7494" t="inlineStr">
        <is>
          <t>P</t>
        </is>
      </c>
      <c r="E7494" t="inlineStr">
        <is>
          <t>Redshirt Junior</t>
        </is>
      </c>
      <c r="F7494" t="inlineStr">
        <is>
          <t>6'2"</t>
        </is>
      </c>
      <c r="G7494" t="n">
        <v>199</v>
      </c>
      <c r="H7494" t="inlineStr">
        <is>
          <t>Mt. Juliet, Tennessee</t>
        </is>
      </c>
      <c r="I7494" t="inlineStr">
        <is>
          <t>Transfer from Tennessee State (2026 portal)</t>
        </is>
      </c>
    </row>
    <row r="7495">
      <c r="A7495" t="inlineStr">
        <is>
          <t>Missouri</t>
        </is>
      </c>
      <c r="B7495" t="n">
        <v>7</v>
      </c>
      <c r="C7495" t="inlineStr">
        <is>
          <t>Gavin Sidwar</t>
        </is>
      </c>
      <c r="D7495" t="inlineStr">
        <is>
          <t>QB</t>
        </is>
      </c>
      <c r="E7495" t="inlineStr">
        <is>
          <t>Freshman</t>
        </is>
      </c>
      <c r="F7495" t="inlineStr">
        <is>
          <t>6'3"</t>
        </is>
      </c>
      <c r="G7495" t="n">
        <v>190</v>
      </c>
      <c r="H7495" t="inlineStr">
        <is>
          <t>Wyndmoor, Pa.</t>
        </is>
      </c>
    </row>
    <row r="7496">
      <c r="A7496" t="inlineStr">
        <is>
          <t>Missouri</t>
        </is>
      </c>
      <c r="B7496" t="n">
        <v>13</v>
      </c>
      <c r="C7496" t="inlineStr">
        <is>
          <t>Austin Simmons</t>
        </is>
      </c>
      <c r="D7496" t="inlineStr">
        <is>
          <t>QB</t>
        </is>
      </c>
      <c r="E7496" t="inlineStr">
        <is>
          <t>Redshirt Junior</t>
        </is>
      </c>
      <c r="F7496" t="inlineStr">
        <is>
          <t>6'4"</t>
        </is>
      </c>
      <c r="G7496" t="n">
        <v>215</v>
      </c>
      <c r="H7496" t="inlineStr">
        <is>
          <t>Miami, Fla.</t>
        </is>
      </c>
      <c r="I7496" t="inlineStr">
        <is>
          <t>Transfer from Ole Miss (2026 portal)</t>
        </is>
      </c>
    </row>
    <row r="7497">
      <c r="A7497" t="inlineStr">
        <is>
          <t>Missouri</t>
        </is>
      </c>
      <c r="B7497" t="n">
        <v>8</v>
      </c>
      <c r="C7497" t="inlineStr">
        <is>
          <t>Donta Simpson</t>
        </is>
      </c>
      <c r="D7497" t="inlineStr">
        <is>
          <t>DT</t>
        </is>
      </c>
      <c r="E7497" t="inlineStr">
        <is>
          <t>Sophomore</t>
        </is>
      </c>
      <c r="F7497" t="inlineStr">
        <is>
          <t>6'3"</t>
        </is>
      </c>
      <c r="G7497" t="n">
        <v>300</v>
      </c>
      <c r="H7497" t="inlineStr">
        <is>
          <t>Hollywood, Fla.</t>
        </is>
      </c>
      <c r="I7497" t="inlineStr">
        <is>
          <t>Transfer from Miami (2026 portal)</t>
        </is>
      </c>
    </row>
    <row r="7498">
      <c r="A7498" t="inlineStr">
        <is>
          <t>Missouri</t>
        </is>
      </c>
      <c r="B7498" t="n">
        <v>19</v>
      </c>
      <c r="C7498" t="inlineStr">
        <is>
          <t>Darris Smith</t>
        </is>
      </c>
      <c r="D7498" t="inlineStr">
        <is>
          <t>Edge</t>
        </is>
      </c>
      <c r="E7498" t="inlineStr">
        <is>
          <t>Redshirt Senior</t>
        </is>
      </c>
      <c r="F7498" t="inlineStr">
        <is>
          <t>6'5"</t>
        </is>
      </c>
      <c r="G7498" t="n">
        <v>240</v>
      </c>
      <c r="H7498" t="inlineStr">
        <is>
          <t>Baxley, Ga.</t>
        </is>
      </c>
    </row>
    <row r="7499">
      <c r="A7499" t="inlineStr">
        <is>
          <t>Missouri</t>
        </is>
      </c>
      <c r="B7499" t="n">
        <v>72</v>
      </c>
      <c r="C7499" t="inlineStr">
        <is>
          <t>Colin Sorensen</t>
        </is>
      </c>
      <c r="D7499" t="inlineStr">
        <is>
          <t>OL</t>
        </is>
      </c>
      <c r="E7499" t="inlineStr">
        <is>
          <t>Junior</t>
        </is>
      </c>
      <c r="F7499" t="inlineStr">
        <is>
          <t>6'4"</t>
        </is>
      </c>
      <c r="G7499" t="n">
        <v>280</v>
      </c>
      <c r="H7499" t="inlineStr">
        <is>
          <t>Niceville, Fla.</t>
        </is>
      </c>
      <c r="I7499" t="inlineStr">
        <is>
          <t>Transfer from Charleston Southern (2026 portal)</t>
        </is>
      </c>
    </row>
    <row r="7500">
      <c r="A7500" t="inlineStr">
        <is>
          <t>Missouri</t>
        </is>
      </c>
      <c r="B7500" t="n">
        <v>30</v>
      </c>
      <c r="C7500" t="inlineStr">
        <is>
          <t>Carter Stewart</t>
        </is>
      </c>
      <c r="D7500" t="inlineStr">
        <is>
          <t>S</t>
        </is>
      </c>
      <c r="E7500" t="inlineStr">
        <is>
          <t>Freshman</t>
        </is>
      </c>
      <c r="F7500" t="inlineStr">
        <is>
          <t>6'1"</t>
        </is>
      </c>
      <c r="G7500" t="n">
        <v>170</v>
      </c>
      <c r="H7500" t="inlineStr">
        <is>
          <t>Pearland, Texas</t>
        </is>
      </c>
    </row>
    <row r="7501">
      <c r="A7501" t="inlineStr">
        <is>
          <t>Missouri</t>
        </is>
      </c>
      <c r="B7501" t="n">
        <v>4</v>
      </c>
      <c r="C7501" t="inlineStr">
        <is>
          <t>Shaun Terry II</t>
        </is>
      </c>
      <c r="D7501" t="inlineStr">
        <is>
          <t>WR</t>
        </is>
      </c>
      <c r="E7501" t="inlineStr">
        <is>
          <t>Redshirt Freshman</t>
        </is>
      </c>
      <c r="F7501" t="inlineStr">
        <is>
          <t>5'11"</t>
        </is>
      </c>
      <c r="G7501" t="n">
        <v>175</v>
      </c>
      <c r="H7501" t="inlineStr">
        <is>
          <t>Ironton, Ohio</t>
        </is>
      </c>
    </row>
    <row r="7502">
      <c r="A7502" t="inlineStr">
        <is>
          <t>Missouri</t>
        </is>
      </c>
      <c r="B7502" t="n">
        <v>55</v>
      </c>
      <c r="C7502" t="inlineStr">
        <is>
          <t>Cavan Tuley</t>
        </is>
      </c>
      <c r="D7502" t="inlineStr">
        <is>
          <t>Edge</t>
        </is>
      </c>
      <c r="E7502" t="inlineStr">
        <is>
          <t>Senior</t>
        </is>
      </c>
      <c r="F7502" t="inlineStr">
        <is>
          <t>6'2"</t>
        </is>
      </c>
      <c r="G7502" t="n">
        <v>255</v>
      </c>
      <c r="H7502" t="inlineStr">
        <is>
          <t>Tomball, Texas</t>
        </is>
      </c>
      <c r="I7502" t="inlineStr">
        <is>
          <t>Transfer from Houston (2026 portal)</t>
        </is>
      </c>
    </row>
    <row r="7503">
      <c r="A7503" t="inlineStr">
        <is>
          <t>Missouri</t>
        </is>
      </c>
      <c r="B7503" t="n">
        <v>22</v>
      </c>
      <c r="C7503" t="inlineStr">
        <is>
          <t>Max Warner</t>
        </is>
      </c>
      <c r="D7503" t="inlineStr">
        <is>
          <t>RB</t>
        </is>
      </c>
      <c r="E7503" t="inlineStr">
        <is>
          <t>Freshman</t>
        </is>
      </c>
      <c r="F7503" t="inlineStr">
        <is>
          <t>5'10"</t>
        </is>
      </c>
      <c r="G7503" t="n">
        <v>185</v>
      </c>
      <c r="H7503" t="inlineStr">
        <is>
          <t>Chicago, Ill.</t>
        </is>
      </c>
    </row>
    <row r="7504">
      <c r="A7504" t="inlineStr">
        <is>
          <t>Missouri</t>
        </is>
      </c>
      <c r="B7504" t="n">
        <v>16</v>
      </c>
      <c r="C7504" t="inlineStr">
        <is>
          <t>Bobby Washington</t>
        </is>
      </c>
      <c r="D7504" t="inlineStr">
        <is>
          <t>LB</t>
        </is>
      </c>
      <c r="E7504" t="inlineStr">
        <is>
          <t>Redshirt Junior</t>
        </is>
      </c>
      <c r="F7504" t="inlineStr">
        <is>
          <t>6'3"</t>
        </is>
      </c>
      <c r="G7504" t="n">
        <v>225</v>
      </c>
      <c r="H7504" t="inlineStr">
        <is>
          <t>Miami, Fla.</t>
        </is>
      </c>
      <c r="I7504" t="inlineStr">
        <is>
          <t>Transfer from Miami (2026 portal)</t>
        </is>
      </c>
    </row>
    <row r="7505">
      <c r="A7505" t="inlineStr">
        <is>
          <t>Missouri</t>
        </is>
      </c>
      <c r="B7505" t="n">
        <v>91</v>
      </c>
      <c r="C7505" t="inlineStr">
        <is>
          <t>Elias Williams</t>
        </is>
      </c>
      <c r="D7505" t="inlineStr">
        <is>
          <t>DT</t>
        </is>
      </c>
      <c r="E7505" t="inlineStr">
        <is>
          <t>Redshirt Sophomore</t>
        </is>
      </c>
      <c r="F7505" t="inlineStr">
        <is>
          <t>6'3"</t>
        </is>
      </c>
      <c r="G7505" t="n">
        <v>270</v>
      </c>
      <c r="H7505" t="inlineStr">
        <is>
          <t>Tampa, Fla.</t>
        </is>
      </c>
    </row>
    <row r="7506">
      <c r="A7506" t="inlineStr">
        <is>
          <t>Missouri</t>
        </is>
      </c>
      <c r="B7506" t="n">
        <v>94</v>
      </c>
      <c r="C7506" t="inlineStr">
        <is>
          <t>Sam Williams</t>
        </is>
      </c>
      <c r="D7506" t="inlineStr">
        <is>
          <t>DT</t>
        </is>
      </c>
      <c r="E7506" t="inlineStr">
        <is>
          <t>Redshirt Junior</t>
        </is>
      </c>
      <c r="F7506" t="inlineStr">
        <is>
          <t>6'3"</t>
        </is>
      </c>
      <c r="G7506" t="n">
        <v>300</v>
      </c>
      <c r="H7506" t="inlineStr">
        <is>
          <t>Hogansville, Ga.</t>
        </is>
      </c>
    </row>
    <row r="7507">
      <c r="A7507" t="inlineStr">
        <is>
          <t>Missouri</t>
        </is>
      </c>
      <c r="B7507" t="n">
        <v>73</v>
      </c>
      <c r="C7507" t="inlineStr">
        <is>
          <t>Tristan Wilson</t>
        </is>
      </c>
      <c r="D7507" t="inlineStr">
        <is>
          <t>OL</t>
        </is>
      </c>
      <c r="E7507" t="inlineStr">
        <is>
          <t>Redshirt Senior</t>
        </is>
      </c>
      <c r="F7507" t="inlineStr">
        <is>
          <t>6'4"</t>
        </is>
      </c>
      <c r="G7507" t="n">
        <v>302</v>
      </c>
      <c r="H7507" t="inlineStr">
        <is>
          <t>Lebanon, Mo.</t>
        </is>
      </c>
    </row>
    <row r="7508">
      <c r="A7508" t="inlineStr">
        <is>
          <t>Missouri</t>
        </is>
      </c>
      <c r="B7508" t="n">
        <v>0</v>
      </c>
      <c r="C7508" t="inlineStr">
        <is>
          <t>Robert Woodyard Jr.</t>
        </is>
      </c>
      <c r="D7508" t="inlineStr">
        <is>
          <t>LB</t>
        </is>
      </c>
      <c r="E7508" t="inlineStr">
        <is>
          <t>Redshirt Junior</t>
        </is>
      </c>
      <c r="F7508" t="inlineStr">
        <is>
          <t>6'0"</t>
        </is>
      </c>
      <c r="G7508" t="n">
        <v>245</v>
      </c>
      <c r="H7508" t="inlineStr">
        <is>
          <t>Mobile, Ala.</t>
        </is>
      </c>
      <c r="I7508" t="inlineStr">
        <is>
          <t>Transfer from Auburn (2026 portal)</t>
        </is>
      </c>
    </row>
    <row r="7509">
      <c r="A7509" t="inlineStr">
        <is>
          <t>Missouri</t>
        </is>
      </c>
      <c r="B7509" t="n">
        <v>51</v>
      </c>
      <c r="C7509" t="inlineStr">
        <is>
          <t>Luke Work</t>
        </is>
      </c>
      <c r="D7509" t="inlineStr">
        <is>
          <t>OL</t>
        </is>
      </c>
      <c r="E7509" t="inlineStr">
        <is>
          <t>Junior</t>
        </is>
      </c>
      <c r="F7509" t="inlineStr">
        <is>
          <t>6'6"</t>
        </is>
      </c>
      <c r="G7509" t="n">
        <v>315</v>
      </c>
      <c r="H7509" t="inlineStr">
        <is>
          <t>Sommerville, Tenn.</t>
        </is>
      </c>
      <c r="I7509" t="inlineStr">
        <is>
          <t>Transfer from Mississippi State (2026 portal)</t>
        </is>
      </c>
    </row>
    <row r="7510">
      <c r="A7510" t="inlineStr">
        <is>
          <t>Missouri</t>
        </is>
      </c>
      <c r="B7510" t="n">
        <v>32</v>
      </c>
      <c r="C7510" t="inlineStr">
        <is>
          <t>Gavin Wyatt</t>
        </is>
      </c>
      <c r="D7510" t="inlineStr">
        <is>
          <t>WR</t>
        </is>
      </c>
      <c r="E7510" t="inlineStr">
        <is>
          <t>Redshirt Sophomore</t>
        </is>
      </c>
      <c r="F7510" t="inlineStr">
        <is>
          <t>5'10"</t>
        </is>
      </c>
      <c r="G7510" t="n">
        <v>194</v>
      </c>
      <c r="H7510" t="inlineStr">
        <is>
          <t>Warrensburg, Mo.</t>
        </is>
      </c>
    </row>
    <row r="7511">
      <c r="A7511" t="inlineStr">
        <is>
          <t>Missouri</t>
        </is>
      </c>
      <c r="B7511" t="n">
        <v>5</v>
      </c>
      <c r="C7511" t="inlineStr">
        <is>
          <t>Matt Zollers</t>
        </is>
      </c>
      <c r="D7511" t="inlineStr">
        <is>
          <t>QB</t>
        </is>
      </c>
      <c r="E7511" t="inlineStr">
        <is>
          <t>Sophomore</t>
        </is>
      </c>
      <c r="F7511" t="inlineStr">
        <is>
          <t>6'4"</t>
        </is>
      </c>
      <c r="G7511" t="n">
        <v>214</v>
      </c>
      <c r="H7511" t="inlineStr">
        <is>
          <t>Royersford, Pa.</t>
        </is>
      </c>
    </row>
    <row r="7512">
      <c r="A7512" t="inlineStr">
        <is>
          <t>Missouri State</t>
        </is>
      </c>
      <c r="B7512" t="n">
        <v>3</v>
      </c>
      <c r="C7512" t="inlineStr">
        <is>
          <t>Khalil Anderson</t>
        </is>
      </c>
      <c r="D7512" t="inlineStr">
        <is>
          <t>S</t>
        </is>
      </c>
      <c r="E7512" t="inlineStr">
        <is>
          <t>Sr</t>
        </is>
      </c>
      <c r="F7512" t="inlineStr">
        <is>
          <t>5'11"</t>
        </is>
      </c>
      <c r="G7512" t="n">
        <v>200</v>
      </c>
      <c r="H7512" t="inlineStr">
        <is>
          <t>Atlanta, Ga.</t>
        </is>
      </c>
    </row>
    <row r="7513">
      <c r="A7513" t="inlineStr">
        <is>
          <t>Missouri State</t>
        </is>
      </c>
      <c r="B7513" t="n">
        <v>28</v>
      </c>
      <c r="C7513" t="inlineStr">
        <is>
          <t>Joseph Arnold</t>
        </is>
      </c>
      <c r="D7513" t="inlineStr">
        <is>
          <t>S</t>
        </is>
      </c>
      <c r="E7513" t="inlineStr">
        <is>
          <t>R-Fr</t>
        </is>
      </c>
      <c r="F7513" t="inlineStr">
        <is>
          <t>6'1"</t>
        </is>
      </c>
      <c r="G7513" t="n">
        <v>170</v>
      </c>
      <c r="H7513" t="inlineStr">
        <is>
          <t>Overland Park, Kan.</t>
        </is>
      </c>
    </row>
    <row r="7514">
      <c r="A7514" t="inlineStr">
        <is>
          <t>Missouri State</t>
        </is>
      </c>
      <c r="B7514" t="n">
        <v>88</v>
      </c>
      <c r="C7514" t="inlineStr">
        <is>
          <t>Jeron Askren</t>
        </is>
      </c>
      <c r="D7514" t="inlineStr">
        <is>
          <t>TE</t>
        </is>
      </c>
      <c r="E7514" t="inlineStr">
        <is>
          <t>So</t>
        </is>
      </c>
      <c r="F7514" t="inlineStr">
        <is>
          <t>6'3"</t>
        </is>
      </c>
      <c r="G7514" t="n">
        <v>230</v>
      </c>
      <c r="H7514" t="inlineStr">
        <is>
          <t>Wichita, Kan.</t>
        </is>
      </c>
    </row>
    <row r="7515">
      <c r="A7515" t="inlineStr">
        <is>
          <t>Missouri State</t>
        </is>
      </c>
      <c r="B7515" t="n">
        <v>6</v>
      </c>
      <c r="C7515" t="inlineStr">
        <is>
          <t>Navonn Barrett</t>
        </is>
      </c>
      <c r="D7515" t="inlineStr">
        <is>
          <t>CB</t>
        </is>
      </c>
      <c r="E7515" t="inlineStr">
        <is>
          <t>Jr</t>
        </is>
      </c>
      <c r="F7515" t="inlineStr">
        <is>
          <t>6'1"</t>
        </is>
      </c>
      <c r="G7515" t="n">
        <v>190</v>
      </c>
      <c r="H7515" t="inlineStr">
        <is>
          <t>Trenton, N.J</t>
        </is>
      </c>
    </row>
    <row r="7516">
      <c r="A7516" t="inlineStr">
        <is>
          <t>Missouri State</t>
        </is>
      </c>
      <c r="B7516" t="n">
        <v>2</v>
      </c>
      <c r="C7516" t="inlineStr">
        <is>
          <t>Henry Belin IV</t>
        </is>
      </c>
      <c r="D7516" t="inlineStr">
        <is>
          <t>QB</t>
        </is>
      </c>
      <c r="E7516" t="inlineStr">
        <is>
          <t>Sr</t>
        </is>
      </c>
      <c r="F7516" t="inlineStr">
        <is>
          <t>6'3"</t>
        </is>
      </c>
      <c r="G7516" t="n">
        <v>225</v>
      </c>
      <c r="H7516" t="inlineStr">
        <is>
          <t>New York, N.Y.</t>
        </is>
      </c>
      <c r="I7516" t="inlineStr">
        <is>
          <t>Transfer from Duke (2026 portal)</t>
        </is>
      </c>
    </row>
    <row r="7517">
      <c r="A7517" t="inlineStr">
        <is>
          <t>Missouri State</t>
        </is>
      </c>
      <c r="B7517" t="n">
        <v>81</v>
      </c>
      <c r="C7517" t="inlineStr">
        <is>
          <t>AJ Bell Jr.</t>
        </is>
      </c>
      <c r="D7517" t="inlineStr">
        <is>
          <t>WR</t>
        </is>
      </c>
      <c r="E7517" t="inlineStr">
        <is>
          <t>R-Fr</t>
        </is>
      </c>
      <c r="F7517" t="inlineStr">
        <is>
          <t>5'11"</t>
        </is>
      </c>
      <c r="G7517" t="n">
        <v>160</v>
      </c>
      <c r="H7517" t="inlineStr">
        <is>
          <t>Boynton Beach, Fla.</t>
        </is>
      </c>
    </row>
    <row r="7518">
      <c r="A7518" t="inlineStr">
        <is>
          <t>Missouri State</t>
        </is>
      </c>
      <c r="B7518" t="n">
        <v>15</v>
      </c>
      <c r="C7518" t="inlineStr">
        <is>
          <t>Martavis Blackmon</t>
        </is>
      </c>
      <c r="D7518" t="inlineStr">
        <is>
          <t>LB</t>
        </is>
      </c>
      <c r="E7518" t="inlineStr">
        <is>
          <t>R-Jr</t>
        </is>
      </c>
      <c r="F7518" t="inlineStr">
        <is>
          <t>6'1"</t>
        </is>
      </c>
      <c r="G7518" t="n">
        <v>225</v>
      </c>
      <c r="H7518" t="inlineStr">
        <is>
          <t>Oxford, Miss.</t>
        </is>
      </c>
    </row>
    <row r="7519">
      <c r="A7519" t="inlineStr">
        <is>
          <t>Missouri State</t>
        </is>
      </c>
      <c r="B7519" t="n">
        <v>12</v>
      </c>
      <c r="C7519" t="inlineStr">
        <is>
          <t>Joel Boamah</t>
        </is>
      </c>
      <c r="D7519" t="inlineStr">
        <is>
          <t>CB</t>
        </is>
      </c>
      <c r="E7519" t="inlineStr">
        <is>
          <t>Jr</t>
        </is>
      </c>
      <c r="F7519" t="inlineStr">
        <is>
          <t>5'11"</t>
        </is>
      </c>
      <c r="G7519" t="n">
        <v>180</v>
      </c>
      <c r="H7519" t="inlineStr">
        <is>
          <t>Newark, N.J.</t>
        </is>
      </c>
    </row>
    <row r="7520">
      <c r="A7520" t="inlineStr">
        <is>
          <t>Missouri State</t>
        </is>
      </c>
      <c r="B7520" t="n">
        <v>11</v>
      </c>
      <c r="C7520" t="inlineStr">
        <is>
          <t>Tim Brantley Jr.</t>
        </is>
      </c>
      <c r="D7520" t="inlineStr">
        <is>
          <t>DT</t>
        </is>
      </c>
      <c r="E7520" t="inlineStr">
        <is>
          <t>Sr</t>
        </is>
      </c>
      <c r="F7520" t="inlineStr">
        <is>
          <t>6'1"</t>
        </is>
      </c>
      <c r="G7520" t="n">
        <v>275</v>
      </c>
      <c r="H7520" t="inlineStr">
        <is>
          <t>Allen, Texas</t>
        </is>
      </c>
    </row>
    <row r="7521">
      <c r="A7521" t="inlineStr">
        <is>
          <t>Missouri State</t>
        </is>
      </c>
      <c r="B7521" t="n">
        <v>49</v>
      </c>
      <c r="C7521" t="inlineStr">
        <is>
          <t>Dylan Brooks</t>
        </is>
      </c>
      <c r="D7521" t="inlineStr">
        <is>
          <t>DE</t>
        </is>
      </c>
      <c r="E7521" t="inlineStr">
        <is>
          <t>Sr</t>
        </is>
      </c>
      <c r="F7521" t="inlineStr">
        <is>
          <t>6'4"</t>
        </is>
      </c>
      <c r="G7521" t="n">
        <v>245</v>
      </c>
      <c r="H7521" t="inlineStr">
        <is>
          <t>Roanoke, Ala.</t>
        </is>
      </c>
      <c r="I7521" t="inlineStr">
        <is>
          <t>Transfer from Kansas (2026 portal)</t>
        </is>
      </c>
    </row>
    <row r="7522">
      <c r="A7522" t="inlineStr">
        <is>
          <t>Missouri State</t>
        </is>
      </c>
      <c r="B7522" t="n">
        <v>39</v>
      </c>
      <c r="C7522" t="inlineStr">
        <is>
          <t>Rory Butler</t>
        </is>
      </c>
      <c r="D7522" t="inlineStr">
        <is>
          <t>S</t>
        </is>
      </c>
      <c r="E7522" t="inlineStr">
        <is>
          <t>Fr</t>
        </is>
      </c>
      <c r="F7522" t="inlineStr">
        <is>
          <t>6'0"</t>
        </is>
      </c>
      <c r="G7522" t="n">
        <v>175</v>
      </c>
      <c r="H7522" t="inlineStr">
        <is>
          <t>West Palm Beach, Fla.</t>
        </is>
      </c>
    </row>
    <row r="7523">
      <c r="A7523" t="inlineStr">
        <is>
          <t>Missouri State</t>
        </is>
      </c>
      <c r="B7523" t="n">
        <v>76</v>
      </c>
      <c r="C7523" t="inlineStr">
        <is>
          <t>Santiago Castillo</t>
        </is>
      </c>
      <c r="D7523" t="inlineStr">
        <is>
          <t>OL</t>
        </is>
      </c>
      <c r="E7523" t="inlineStr">
        <is>
          <t>Fr</t>
        </is>
      </c>
      <c r="F7523" t="inlineStr">
        <is>
          <t>6'7"</t>
        </is>
      </c>
      <c r="G7523" t="n">
        <v>340</v>
      </c>
      <c r="H7523" t="inlineStr">
        <is>
          <t>St. Louis, Mo.</t>
        </is>
      </c>
    </row>
    <row r="7524">
      <c r="A7524" t="inlineStr">
        <is>
          <t>Missouri State</t>
        </is>
      </c>
      <c r="B7524" t="n">
        <v>13</v>
      </c>
      <c r="C7524" t="inlineStr">
        <is>
          <t>Haydon Caston</t>
        </is>
      </c>
      <c r="D7524" t="inlineStr">
        <is>
          <t>S</t>
        </is>
      </c>
      <c r="E7524" t="inlineStr">
        <is>
          <t>R-Fr</t>
        </is>
      </c>
      <c r="F7524" t="inlineStr">
        <is>
          <t>6'1"</t>
        </is>
      </c>
      <c r="G7524" t="n">
        <v>193</v>
      </c>
      <c r="H7524" t="inlineStr">
        <is>
          <t>Houston, Texas</t>
        </is>
      </c>
    </row>
    <row r="7525">
      <c r="A7525" t="inlineStr">
        <is>
          <t>Missouri State</t>
        </is>
      </c>
      <c r="B7525" t="n">
        <v>99</v>
      </c>
      <c r="C7525" t="inlineStr">
        <is>
          <t>Markell Chapman</t>
        </is>
      </c>
      <c r="D7525" t="inlineStr">
        <is>
          <t>DT</t>
        </is>
      </c>
      <c r="E7525" t="inlineStr">
        <is>
          <t>Jr</t>
        </is>
      </c>
      <c r="F7525" t="inlineStr">
        <is>
          <t>6'1"</t>
        </is>
      </c>
      <c r="G7525" t="n">
        <v>303</v>
      </c>
      <c r="H7525" t="inlineStr">
        <is>
          <t>Sumter, S.C.</t>
        </is>
      </c>
      <c r="I7525" t="inlineStr">
        <is>
          <t>Transfer from Iowa State (2026 portal)</t>
        </is>
      </c>
    </row>
    <row r="7526">
      <c r="A7526" t="inlineStr">
        <is>
          <t>Missouri State</t>
        </is>
      </c>
      <c r="B7526" t="n">
        <v>50</v>
      </c>
      <c r="C7526" t="inlineStr">
        <is>
          <t>Tim Coleman</t>
        </is>
      </c>
      <c r="D7526" t="inlineStr">
        <is>
          <t>LS</t>
        </is>
      </c>
      <c r="E7526" t="inlineStr">
        <is>
          <t>So</t>
        </is>
      </c>
      <c r="F7526" t="inlineStr">
        <is>
          <t>5'11"</t>
        </is>
      </c>
      <c r="G7526" t="n">
        <v>220</v>
      </c>
      <c r="H7526" t="inlineStr">
        <is>
          <t>Madison, Ala.</t>
        </is>
      </c>
      <c r="I7526" t="inlineStr">
        <is>
          <t>Transfer from UVA Wise (2026 portal)</t>
        </is>
      </c>
    </row>
    <row r="7527">
      <c r="A7527" t="inlineStr">
        <is>
          <t>Missouri State</t>
        </is>
      </c>
      <c r="B7527" t="n">
        <v>21</v>
      </c>
      <c r="C7527" t="inlineStr">
        <is>
          <t>Jashawn Cooper</t>
        </is>
      </c>
      <c r="D7527" t="inlineStr">
        <is>
          <t>LB</t>
        </is>
      </c>
      <c r="E7527" t="inlineStr">
        <is>
          <t>R-So</t>
        </is>
      </c>
      <c r="F7527" t="inlineStr">
        <is>
          <t>6'0"</t>
        </is>
      </c>
      <c r="G7527" t="n">
        <v>215</v>
      </c>
      <c r="H7527" t="inlineStr">
        <is>
          <t>Montgomery, Ala.</t>
        </is>
      </c>
    </row>
    <row r="7528">
      <c r="A7528" t="inlineStr">
        <is>
          <t>Missouri State</t>
        </is>
      </c>
      <c r="B7528" t="n">
        <v>11</v>
      </c>
      <c r="C7528" t="inlineStr">
        <is>
          <t>Makai Cope</t>
        </is>
      </c>
      <c r="D7528" t="inlineStr">
        <is>
          <t>WR</t>
        </is>
      </c>
      <c r="E7528" t="inlineStr">
        <is>
          <t>Sr</t>
        </is>
      </c>
      <c r="F7528" t="inlineStr">
        <is>
          <t>6'3"</t>
        </is>
      </c>
      <c r="G7528" t="n">
        <v>210</v>
      </c>
      <c r="H7528" t="inlineStr">
        <is>
          <t>Los Angeles, Calif.</t>
        </is>
      </c>
    </row>
    <row r="7529">
      <c r="A7529" t="inlineStr">
        <is>
          <t>Missouri State</t>
        </is>
      </c>
      <c r="B7529" t="n">
        <v>22</v>
      </c>
      <c r="C7529" t="inlineStr">
        <is>
          <t>Grayson Cutchlow</t>
        </is>
      </c>
      <c r="D7529" t="inlineStr">
        <is>
          <t>DE</t>
        </is>
      </c>
      <c r="E7529" t="inlineStr">
        <is>
          <t>So</t>
        </is>
      </c>
      <c r="F7529" t="inlineStr">
        <is>
          <t>6'3"</t>
        </is>
      </c>
      <c r="G7529" t="n">
        <v>230</v>
      </c>
      <c r="H7529" t="inlineStr">
        <is>
          <t>Columbia, Mo.</t>
        </is>
      </c>
    </row>
    <row r="7530">
      <c r="A7530" t="inlineStr">
        <is>
          <t>Missouri State</t>
        </is>
      </c>
      <c r="B7530" t="n">
        <v>97</v>
      </c>
      <c r="C7530" t="inlineStr">
        <is>
          <t>Joshua Davis</t>
        </is>
      </c>
      <c r="D7530" t="inlineStr">
        <is>
          <t>DT</t>
        </is>
      </c>
      <c r="E7530" t="inlineStr">
        <is>
          <t>Jr</t>
        </is>
      </c>
      <c r="F7530" t="inlineStr">
        <is>
          <t>6'3"</t>
        </is>
      </c>
      <c r="G7530" t="n">
        <v>310</v>
      </c>
      <c r="H7530" t="inlineStr">
        <is>
          <t>Natchez, Miss.</t>
        </is>
      </c>
    </row>
    <row r="7531">
      <c r="A7531" t="inlineStr">
        <is>
          <t>Missouri State</t>
        </is>
      </c>
      <c r="B7531" t="n">
        <v>10</v>
      </c>
      <c r="C7531" t="inlineStr">
        <is>
          <t>King Davis</t>
        </is>
      </c>
      <c r="D7531" t="inlineStr">
        <is>
          <t>RB</t>
        </is>
      </c>
      <c r="E7531" t="inlineStr">
        <is>
          <t>R-Fr</t>
        </is>
      </c>
      <c r="F7531" t="inlineStr">
        <is>
          <t>5'8"</t>
        </is>
      </c>
      <c r="G7531" t="n">
        <v>185</v>
      </c>
      <c r="H7531" t="inlineStr">
        <is>
          <t>Miami, Fla.</t>
        </is>
      </c>
    </row>
    <row r="7532">
      <c r="A7532" t="inlineStr">
        <is>
          <t>Missouri State</t>
        </is>
      </c>
      <c r="B7532" t="n">
        <v>37</v>
      </c>
      <c r="C7532" t="inlineStr">
        <is>
          <t>Josh Deal</t>
        </is>
      </c>
      <c r="D7532" t="inlineStr">
        <is>
          <t>K</t>
        </is>
      </c>
      <c r="E7532" t="inlineStr">
        <is>
          <t>Jr</t>
        </is>
      </c>
      <c r="F7532" t="inlineStr">
        <is>
          <t>6'0"</t>
        </is>
      </c>
      <c r="G7532" t="n">
        <v>200</v>
      </c>
      <c r="H7532" t="inlineStr">
        <is>
          <t>O'Fallon, Mo.</t>
        </is>
      </c>
    </row>
    <row r="7533">
      <c r="A7533" t="inlineStr">
        <is>
          <t>Missouri State</t>
        </is>
      </c>
      <c r="B7533" t="n">
        <v>70</v>
      </c>
      <c r="C7533" t="inlineStr">
        <is>
          <t>William Dixon III</t>
        </is>
      </c>
      <c r="D7533" t="inlineStr">
        <is>
          <t>OL</t>
        </is>
      </c>
      <c r="E7533" t="inlineStr">
        <is>
          <t>Sr</t>
        </is>
      </c>
      <c r="F7533" t="inlineStr">
        <is>
          <t>6'3"</t>
        </is>
      </c>
      <c r="G7533" t="n">
        <v>280</v>
      </c>
      <c r="H7533" t="inlineStr">
        <is>
          <t>North Chesterfield, Va.</t>
        </is>
      </c>
      <c r="I7533" t="inlineStr">
        <is>
          <t>Transfer from VMI (2026 portal)</t>
        </is>
      </c>
    </row>
    <row r="7534">
      <c r="A7534" t="inlineStr">
        <is>
          <t>Missouri State</t>
        </is>
      </c>
      <c r="B7534" t="n">
        <v>9</v>
      </c>
      <c r="C7534" t="inlineStr">
        <is>
          <t>Dylan Dixson</t>
        </is>
      </c>
      <c r="D7534" t="inlineStr">
        <is>
          <t>S</t>
        </is>
      </c>
      <c r="E7534" t="inlineStr">
        <is>
          <t>Sr</t>
        </is>
      </c>
      <c r="F7534" t="inlineStr">
        <is>
          <t>6'1"</t>
        </is>
      </c>
      <c r="G7534" t="n">
        <v>180</v>
      </c>
      <c r="H7534" t="inlineStr">
        <is>
          <t>Houston, Texas</t>
        </is>
      </c>
    </row>
    <row r="7535">
      <c r="A7535" t="inlineStr">
        <is>
          <t>Missouri State</t>
        </is>
      </c>
      <c r="B7535" t="n">
        <v>82</v>
      </c>
      <c r="C7535" t="inlineStr">
        <is>
          <t>Brycen Dorsey</t>
        </is>
      </c>
      <c r="D7535" t="inlineStr">
        <is>
          <t>WR</t>
        </is>
      </c>
      <c r="E7535" t="inlineStr">
        <is>
          <t>R-Fr</t>
        </is>
      </c>
      <c r="F7535" t="inlineStr">
        <is>
          <t>6'0"</t>
        </is>
      </c>
      <c r="G7535" t="n">
        <v>182</v>
      </c>
      <c r="H7535" t="inlineStr">
        <is>
          <t>St. Louis, Mo.</t>
        </is>
      </c>
    </row>
    <row r="7536">
      <c r="A7536" t="inlineStr">
        <is>
          <t>Missouri State</t>
        </is>
      </c>
      <c r="B7536" t="n">
        <v>1</v>
      </c>
      <c r="C7536" t="inlineStr">
        <is>
          <t>Breezy Dubar</t>
        </is>
      </c>
      <c r="D7536" t="inlineStr">
        <is>
          <t>RB</t>
        </is>
      </c>
      <c r="E7536" t="inlineStr">
        <is>
          <t>Sr</t>
        </is>
      </c>
      <c r="F7536" t="inlineStr">
        <is>
          <t>6'0"</t>
        </is>
      </c>
      <c r="G7536" t="n">
        <v>205</v>
      </c>
      <c r="H7536" t="inlineStr">
        <is>
          <t>Anna, Texas</t>
        </is>
      </c>
      <c r="I7536" t="inlineStr">
        <is>
          <t>Transfer from Boise State (2026 portal)</t>
        </is>
      </c>
    </row>
    <row r="7537">
      <c r="A7537" t="inlineStr">
        <is>
          <t>Missouri State</t>
        </is>
      </c>
      <c r="B7537" t="n">
        <v>74</v>
      </c>
      <c r="C7537" t="inlineStr">
        <is>
          <t>Julius Dumas</t>
        </is>
      </c>
      <c r="D7537" t="inlineStr">
        <is>
          <t>OL</t>
        </is>
      </c>
      <c r="E7537" t="inlineStr">
        <is>
          <t>Fr</t>
        </is>
      </c>
      <c r="F7537" t="inlineStr">
        <is>
          <t>6'4"</t>
        </is>
      </c>
      <c r="G7537" t="n">
        <v>306</v>
      </c>
      <c r="H7537" t="inlineStr">
        <is>
          <t>Carrollton, Ga.</t>
        </is>
      </c>
    </row>
    <row r="7538">
      <c r="A7538" t="inlineStr">
        <is>
          <t>Missouri State</t>
        </is>
      </c>
      <c r="B7538" t="n">
        <v>87</v>
      </c>
      <c r="C7538" t="inlineStr">
        <is>
          <t>Witt Edwards</t>
        </is>
      </c>
      <c r="D7538" t="inlineStr">
        <is>
          <t>WR</t>
        </is>
      </c>
      <c r="E7538" t="inlineStr">
        <is>
          <t>So</t>
        </is>
      </c>
      <c r="F7538" t="inlineStr">
        <is>
          <t>6'5"</t>
        </is>
      </c>
      <c r="G7538" t="n">
        <v>225</v>
      </c>
      <c r="H7538" t="inlineStr">
        <is>
          <t>Fairfax, Okla.</t>
        </is>
      </c>
      <c r="I7538" t="inlineStr">
        <is>
          <t>Transfer from Vanderbilt (2026 portal)</t>
        </is>
      </c>
    </row>
    <row r="7539">
      <c r="A7539" t="inlineStr">
        <is>
          <t>Missouri State</t>
        </is>
      </c>
      <c r="B7539" t="n">
        <v>10</v>
      </c>
      <c r="C7539" t="inlineStr">
        <is>
          <t>Jalile Elliott</t>
        </is>
      </c>
      <c r="D7539" t="inlineStr">
        <is>
          <t>DE</t>
        </is>
      </c>
      <c r="E7539" t="inlineStr">
        <is>
          <t>So</t>
        </is>
      </c>
      <c r="F7539" t="inlineStr">
        <is>
          <t>6'3"</t>
        </is>
      </c>
      <c r="G7539" t="n">
        <v>230</v>
      </c>
      <c r="H7539" t="inlineStr">
        <is>
          <t>Greensboro, N.C.</t>
        </is>
      </c>
      <c r="I7539" t="inlineStr">
        <is>
          <t>Transfer from Barton (2026 portal)</t>
        </is>
      </c>
    </row>
    <row r="7540">
      <c r="A7540" t="inlineStr">
        <is>
          <t>Missouri State</t>
        </is>
      </c>
      <c r="B7540" t="n">
        <v>77</v>
      </c>
      <c r="C7540" t="inlineStr">
        <is>
          <t>Sebastian Espinoza</t>
        </is>
      </c>
      <c r="D7540" t="inlineStr">
        <is>
          <t>OL</t>
        </is>
      </c>
      <c r="E7540" t="inlineStr">
        <is>
          <t>Jr</t>
        </is>
      </c>
      <c r="F7540" t="inlineStr">
        <is>
          <t>6'6"</t>
        </is>
      </c>
      <c r="G7540" t="n">
        <v>300</v>
      </c>
      <c r="H7540" t="inlineStr">
        <is>
          <t>Mount Washington, Ky.</t>
        </is>
      </c>
    </row>
    <row r="7541">
      <c r="A7541" t="inlineStr">
        <is>
          <t>Missouri State</t>
        </is>
      </c>
      <c r="B7541" t="n">
        <v>73</v>
      </c>
      <c r="C7541" t="inlineStr">
        <is>
          <t>Myles Ewell</t>
        </is>
      </c>
      <c r="D7541" t="inlineStr">
        <is>
          <t>OL</t>
        </is>
      </c>
      <c r="E7541" t="inlineStr">
        <is>
          <t>So</t>
        </is>
      </c>
      <c r="F7541" t="inlineStr">
        <is>
          <t>6'6"</t>
        </is>
      </c>
      <c r="G7541" t="n">
        <v>315</v>
      </c>
      <c r="H7541" t="inlineStr">
        <is>
          <t>Overland Park, Kan.</t>
        </is>
      </c>
    </row>
    <row r="7542">
      <c r="A7542" t="inlineStr">
        <is>
          <t>Missouri State</t>
        </is>
      </c>
      <c r="B7542" t="n">
        <v>15</v>
      </c>
      <c r="C7542" t="inlineStr">
        <is>
          <t>Eian Finkley</t>
        </is>
      </c>
      <c r="D7542" t="inlineStr">
        <is>
          <t>QB</t>
        </is>
      </c>
      <c r="E7542" t="inlineStr">
        <is>
          <t>Jr</t>
        </is>
      </c>
      <c r="F7542" t="inlineStr">
        <is>
          <t>6'2"</t>
        </is>
      </c>
      <c r="G7542" t="n">
        <v>205</v>
      </c>
      <c r="H7542" t="inlineStr">
        <is>
          <t>Bushnell, Fla.</t>
        </is>
      </c>
    </row>
    <row r="7543">
      <c r="A7543" t="inlineStr">
        <is>
          <t>Missouri State</t>
        </is>
      </c>
      <c r="B7543" t="n">
        <v>29</v>
      </c>
      <c r="C7543" t="inlineStr">
        <is>
          <t>Christian Ford</t>
        </is>
      </c>
      <c r="D7543" t="inlineStr">
        <is>
          <t>S</t>
        </is>
      </c>
      <c r="E7543" t="inlineStr">
        <is>
          <t>Jr</t>
        </is>
      </c>
      <c r="F7543" t="inlineStr">
        <is>
          <t>6'0"</t>
        </is>
      </c>
      <c r="G7543" t="n">
        <v>180</v>
      </c>
      <c r="H7543" t="inlineStr">
        <is>
          <t>McKinney, Texas</t>
        </is>
      </c>
    </row>
    <row r="7544">
      <c r="A7544" t="inlineStr">
        <is>
          <t>Missouri State</t>
        </is>
      </c>
      <c r="B7544" t="n">
        <v>7</v>
      </c>
      <c r="C7544" t="inlineStr">
        <is>
          <t>Malik Ganaway</t>
        </is>
      </c>
      <c r="D7544" t="inlineStr">
        <is>
          <t>DB</t>
        </is>
      </c>
      <c r="E7544" t="inlineStr">
        <is>
          <t>Sr</t>
        </is>
      </c>
      <c r="F7544" t="inlineStr">
        <is>
          <t>6'1"</t>
        </is>
      </c>
      <c r="G7544" t="n">
        <v>190</v>
      </c>
      <c r="H7544" t="inlineStr">
        <is>
          <t>Trenton, Tenn.</t>
        </is>
      </c>
    </row>
    <row r="7545">
      <c r="A7545" t="inlineStr">
        <is>
          <t>Missouri State</t>
        </is>
      </c>
      <c r="B7545" t="n">
        <v>98</v>
      </c>
      <c r="C7545" t="inlineStr">
        <is>
          <t>Cam Gray</t>
        </is>
      </c>
      <c r="D7545" t="inlineStr">
        <is>
          <t>DT</t>
        </is>
      </c>
      <c r="E7545" t="inlineStr">
        <is>
          <t>Fr</t>
        </is>
      </c>
      <c r="F7545" t="inlineStr">
        <is>
          <t>6'2"</t>
        </is>
      </c>
      <c r="G7545" t="n">
        <v>265</v>
      </c>
      <c r="H7545" t="inlineStr">
        <is>
          <t>Arlington, Texas</t>
        </is>
      </c>
    </row>
    <row r="7546">
      <c r="A7546" t="inlineStr">
        <is>
          <t>Missouri State</t>
        </is>
      </c>
      <c r="B7546" t="n">
        <v>22</v>
      </c>
      <c r="C7546" t="inlineStr">
        <is>
          <t>Ramone Green Jr.</t>
        </is>
      </c>
      <c r="D7546" t="inlineStr">
        <is>
          <t>RB</t>
        </is>
      </c>
      <c r="E7546" t="inlineStr">
        <is>
          <t>Jr</t>
        </is>
      </c>
      <c r="F7546" t="inlineStr">
        <is>
          <t>5'9"</t>
        </is>
      </c>
      <c r="G7546" t="n">
        <v>190</v>
      </c>
      <c r="H7546" t="inlineStr">
        <is>
          <t>Nixa, Mo.</t>
        </is>
      </c>
    </row>
    <row r="7547">
      <c r="A7547" t="inlineStr">
        <is>
          <t>Missouri State</t>
        </is>
      </c>
      <c r="B7547" t="n">
        <v>54</v>
      </c>
      <c r="C7547" t="inlineStr">
        <is>
          <t>Matthew Greene</t>
        </is>
      </c>
      <c r="D7547" t="inlineStr">
        <is>
          <t>OL</t>
        </is>
      </c>
      <c r="E7547" t="inlineStr">
        <is>
          <t>Jr</t>
        </is>
      </c>
      <c r="F7547" t="inlineStr">
        <is>
          <t>6'5"</t>
        </is>
      </c>
      <c r="G7547" t="n">
        <v>285</v>
      </c>
      <c r="H7547" t="inlineStr">
        <is>
          <t>Centennial, Colo.</t>
        </is>
      </c>
    </row>
    <row r="7548">
      <c r="A7548" t="inlineStr">
        <is>
          <t>Missouri State</t>
        </is>
      </c>
      <c r="B7548" t="n">
        <v>66</v>
      </c>
      <c r="C7548" t="inlineStr">
        <is>
          <t>Makhete Gueye</t>
        </is>
      </c>
      <c r="D7548" t="inlineStr">
        <is>
          <t>OL</t>
        </is>
      </c>
      <c r="E7548" t="inlineStr">
        <is>
          <t>Sr</t>
        </is>
      </c>
      <c r="F7548" t="inlineStr">
        <is>
          <t>6'6"</t>
        </is>
      </c>
      <c r="G7548" t="n">
        <v>310</v>
      </c>
      <c r="H7548" t="inlineStr">
        <is>
          <t>Bradenton, Fla.</t>
        </is>
      </c>
    </row>
    <row r="7549">
      <c r="A7549" t="inlineStr">
        <is>
          <t>Missouri State</t>
        </is>
      </c>
      <c r="B7549" t="n">
        <v>90</v>
      </c>
      <c r="C7549" t="inlineStr">
        <is>
          <t>Brandon Hightower</t>
        </is>
      </c>
      <c r="D7549" t="inlineStr">
        <is>
          <t>DT</t>
        </is>
      </c>
      <c r="E7549" t="inlineStr">
        <is>
          <t>Fr</t>
        </is>
      </c>
      <c r="F7549" t="inlineStr">
        <is>
          <t>6'2"</t>
        </is>
      </c>
      <c r="G7549" t="n">
        <v>280</v>
      </c>
      <c r="H7549" t="inlineStr">
        <is>
          <t>Dallas, Texas</t>
        </is>
      </c>
    </row>
    <row r="7550">
      <c r="A7550" t="inlineStr">
        <is>
          <t>Missouri State</t>
        </is>
      </c>
      <c r="B7550" t="n">
        <v>85</v>
      </c>
      <c r="C7550" t="inlineStr">
        <is>
          <t>Dillon Hipp</t>
        </is>
      </c>
      <c r="D7550" t="inlineStr">
        <is>
          <t>TE</t>
        </is>
      </c>
      <c r="E7550" t="inlineStr">
        <is>
          <t>So</t>
        </is>
      </c>
      <c r="F7550" t="inlineStr">
        <is>
          <t>6'6"</t>
        </is>
      </c>
      <c r="G7550" t="n">
        <v>245</v>
      </c>
      <c r="H7550" t="inlineStr">
        <is>
          <t>Scottsdale, Ariz.</t>
        </is>
      </c>
    </row>
    <row r="7551">
      <c r="A7551" t="inlineStr">
        <is>
          <t>Missouri State</t>
        </is>
      </c>
      <c r="B7551" t="n">
        <v>96</v>
      </c>
      <c r="C7551" t="inlineStr">
        <is>
          <t>Blessing Igbinedion</t>
        </is>
      </c>
      <c r="D7551" t="inlineStr">
        <is>
          <t>DE</t>
        </is>
      </c>
      <c r="E7551" t="inlineStr">
        <is>
          <t>Jr</t>
        </is>
      </c>
      <c r="F7551" t="inlineStr">
        <is>
          <t>6'4"</t>
        </is>
      </c>
      <c r="G7551" t="n">
        <v>283</v>
      </c>
      <c r="H7551" t="inlineStr">
        <is>
          <t>Verona, Italy</t>
        </is>
      </c>
    </row>
    <row r="7552">
      <c r="A7552" t="inlineStr">
        <is>
          <t>Missouri State</t>
        </is>
      </c>
      <c r="B7552" t="n">
        <v>43</v>
      </c>
      <c r="C7552" t="inlineStr">
        <is>
          <t>Amar'e Johnson</t>
        </is>
      </c>
      <c r="D7552" t="inlineStr">
        <is>
          <t>RB</t>
        </is>
      </c>
      <c r="E7552" t="inlineStr">
        <is>
          <t>Fr</t>
        </is>
      </c>
      <c r="F7552" t="inlineStr">
        <is>
          <t>5'10"</t>
        </is>
      </c>
      <c r="G7552" t="n">
        <v>195</v>
      </c>
      <c r="H7552" t="inlineStr">
        <is>
          <t>Orlando, Fla.</t>
        </is>
      </c>
    </row>
    <row r="7553">
      <c r="A7553" t="inlineStr">
        <is>
          <t>Missouri State</t>
        </is>
      </c>
      <c r="B7553" t="n">
        <v>52</v>
      </c>
      <c r="C7553" t="inlineStr">
        <is>
          <t>Kaden Jones</t>
        </is>
      </c>
      <c r="D7553" t="inlineStr">
        <is>
          <t>DT</t>
        </is>
      </c>
      <c r="E7553" t="inlineStr">
        <is>
          <t>Jr</t>
        </is>
      </c>
      <c r="F7553" t="inlineStr">
        <is>
          <t>6'4"</t>
        </is>
      </c>
      <c r="G7553" t="n">
        <v>250</v>
      </c>
      <c r="H7553" t="inlineStr">
        <is>
          <t>Yukon, Okla.</t>
        </is>
      </c>
    </row>
    <row r="7554">
      <c r="A7554" t="inlineStr">
        <is>
          <t>Missouri State</t>
        </is>
      </c>
      <c r="B7554" t="n">
        <v>59</v>
      </c>
      <c r="C7554" t="inlineStr">
        <is>
          <t>Maurice Jones Jr.</t>
        </is>
      </c>
      <c r="D7554" t="inlineStr">
        <is>
          <t>DL</t>
        </is>
      </c>
      <c r="E7554" t="inlineStr">
        <is>
          <t>Fr</t>
        </is>
      </c>
      <c r="F7554" t="inlineStr">
        <is>
          <t>6'3"</t>
        </is>
      </c>
      <c r="G7554" t="n">
        <v>205</v>
      </c>
      <c r="H7554" t="inlineStr">
        <is>
          <t>Orlando, Fla.</t>
        </is>
      </c>
    </row>
    <row r="7555">
      <c r="A7555" t="inlineStr">
        <is>
          <t>Missouri State</t>
        </is>
      </c>
      <c r="B7555" t="n">
        <v>21</v>
      </c>
      <c r="C7555" t="inlineStr">
        <is>
          <t>Josh Joyner</t>
        </is>
      </c>
      <c r="D7555" t="inlineStr">
        <is>
          <t>RB</t>
        </is>
      </c>
      <c r="E7555" t="inlineStr">
        <is>
          <t>So</t>
        </is>
      </c>
      <c r="F7555" t="inlineStr">
        <is>
          <t>5'8"</t>
        </is>
      </c>
      <c r="G7555" t="n">
        <v>180</v>
      </c>
      <c r="H7555" t="inlineStr">
        <is>
          <t>Oxnard, Calif.</t>
        </is>
      </c>
    </row>
    <row r="7556">
      <c r="A7556" t="inlineStr">
        <is>
          <t>Missouri State</t>
        </is>
      </c>
      <c r="B7556" t="n">
        <v>47</v>
      </c>
      <c r="C7556" t="inlineStr">
        <is>
          <t>Andrew Kallas</t>
        </is>
      </c>
      <c r="D7556" t="inlineStr">
        <is>
          <t>LS</t>
        </is>
      </c>
      <c r="E7556" t="inlineStr">
        <is>
          <t>Jr</t>
        </is>
      </c>
      <c r="F7556" t="inlineStr">
        <is>
          <t>6'3"</t>
        </is>
      </c>
      <c r="G7556" t="n">
        <v>227</v>
      </c>
      <c r="H7556" t="inlineStr">
        <is>
          <t>Riverside, Ill.</t>
        </is>
      </c>
    </row>
    <row r="7557">
      <c r="A7557" t="inlineStr">
        <is>
          <t>Missouri State</t>
        </is>
      </c>
      <c r="B7557" t="n">
        <v>8</v>
      </c>
      <c r="C7557" t="inlineStr">
        <is>
          <t>Joel Kpassou</t>
        </is>
      </c>
      <c r="D7557" t="inlineStr">
        <is>
          <t>CB</t>
        </is>
      </c>
      <c r="E7557" t="inlineStr">
        <is>
          <t>Sr</t>
        </is>
      </c>
      <c r="F7557" t="inlineStr">
        <is>
          <t>5'10"</t>
        </is>
      </c>
      <c r="G7557" t="n">
        <v>170</v>
      </c>
      <c r="H7557" t="inlineStr">
        <is>
          <t>Cleveland, Ohio</t>
        </is>
      </c>
      <c r="I7557" t="inlineStr">
        <is>
          <t>Transfer from Duquesne (2026 portal)</t>
        </is>
      </c>
    </row>
    <row r="7558">
      <c r="A7558" t="inlineStr">
        <is>
          <t>Missouri State</t>
        </is>
      </c>
      <c r="B7558" t="n">
        <v>40</v>
      </c>
      <c r="C7558" t="inlineStr">
        <is>
          <t>Connor Lair</t>
        </is>
      </c>
      <c r="D7558" t="inlineStr">
        <is>
          <t>TE</t>
        </is>
      </c>
      <c r="E7558" t="inlineStr">
        <is>
          <t>Sr</t>
        </is>
      </c>
      <c r="F7558" t="inlineStr">
        <is>
          <t>6'1"</t>
        </is>
      </c>
      <c r="G7558" t="n">
        <v>225</v>
      </c>
      <c r="H7558" t="inlineStr">
        <is>
          <t>West Plains, Mo.</t>
        </is>
      </c>
    </row>
    <row r="7559">
      <c r="A7559" t="inlineStr">
        <is>
          <t>Missouri State</t>
        </is>
      </c>
      <c r="B7559" t="n">
        <v>71</v>
      </c>
      <c r="C7559" t="inlineStr">
        <is>
          <t>King Large</t>
        </is>
      </c>
      <c r="D7559" t="inlineStr">
        <is>
          <t>OL</t>
        </is>
      </c>
      <c r="E7559" t="inlineStr">
        <is>
          <t>R-Fr</t>
        </is>
      </c>
      <c r="F7559" t="inlineStr">
        <is>
          <t>6'4"</t>
        </is>
      </c>
      <c r="G7559" t="n">
        <v>316</v>
      </c>
      <c r="H7559" t="inlineStr">
        <is>
          <t>Bellflower, Calif.</t>
        </is>
      </c>
      <c r="I7559" t="inlineStr">
        <is>
          <t>Transfer from SMU (2026 portal)</t>
        </is>
      </c>
    </row>
    <row r="7560">
      <c r="A7560" t="inlineStr">
        <is>
          <t>Missouri State</t>
        </is>
      </c>
      <c r="B7560" t="n">
        <v>7</v>
      </c>
      <c r="C7560" t="inlineStr">
        <is>
          <t>Elijah Leonard</t>
        </is>
      </c>
      <c r="D7560" t="inlineStr">
        <is>
          <t>QB</t>
        </is>
      </c>
      <c r="E7560" t="inlineStr">
        <is>
          <t>So</t>
        </is>
      </c>
      <c r="F7560" t="inlineStr">
        <is>
          <t>6'4"</t>
        </is>
      </c>
      <c r="G7560" t="n">
        <v>220</v>
      </c>
      <c r="H7560" t="inlineStr">
        <is>
          <t>Lee’s Summit, Mo.</t>
        </is>
      </c>
    </row>
    <row r="7561">
      <c r="A7561" t="inlineStr">
        <is>
          <t>Missouri State</t>
        </is>
      </c>
      <c r="B7561" t="n">
        <v>65</v>
      </c>
      <c r="C7561" t="inlineStr">
        <is>
          <t>Malakai Lewis</t>
        </is>
      </c>
      <c r="D7561" t="inlineStr">
        <is>
          <t>LS</t>
        </is>
      </c>
      <c r="E7561" t="inlineStr">
        <is>
          <t>Fr</t>
        </is>
      </c>
      <c r="F7561" t="inlineStr">
        <is>
          <t>6'3"</t>
        </is>
      </c>
      <c r="G7561" t="n">
        <v>192</v>
      </c>
      <c r="H7561" t="inlineStr">
        <is>
          <t>Webster Groves, Mo.</t>
        </is>
      </c>
    </row>
    <row r="7562">
      <c r="A7562" t="inlineStr">
        <is>
          <t>Missouri State</t>
        </is>
      </c>
      <c r="B7562" t="n">
        <v>67</v>
      </c>
      <c r="C7562" t="inlineStr">
        <is>
          <t>Ben Liedtke</t>
        </is>
      </c>
      <c r="D7562" t="inlineStr">
        <is>
          <t>OL</t>
        </is>
      </c>
      <c r="E7562" t="inlineStr">
        <is>
          <t>Jr</t>
        </is>
      </c>
      <c r="F7562" t="inlineStr">
        <is>
          <t>6'5"</t>
        </is>
      </c>
      <c r="G7562" t="n">
        <v>320</v>
      </c>
      <c r="H7562" t="inlineStr">
        <is>
          <t>Norwalk, Iowa</t>
        </is>
      </c>
    </row>
    <row r="7563">
      <c r="A7563" t="inlineStr">
        <is>
          <t>Missouri State</t>
        </is>
      </c>
      <c r="B7563" t="n">
        <v>5</v>
      </c>
      <c r="C7563" t="inlineStr">
        <is>
          <t>Kellen Lindstrom</t>
        </is>
      </c>
      <c r="D7563" t="inlineStr">
        <is>
          <t>DE</t>
        </is>
      </c>
      <c r="E7563" t="inlineStr">
        <is>
          <t>So</t>
        </is>
      </c>
      <c r="F7563" t="inlineStr">
        <is>
          <t>6'5"</t>
        </is>
      </c>
      <c r="G7563" t="n">
        <v>240</v>
      </c>
      <c r="H7563" t="inlineStr">
        <is>
          <t>Springfield, Mo.</t>
        </is>
      </c>
      <c r="I7563" t="inlineStr">
        <is>
          <t>Transfer from Tennessee (2026 portal)</t>
        </is>
      </c>
    </row>
    <row r="7564">
      <c r="A7564" t="inlineStr">
        <is>
          <t>Missouri State</t>
        </is>
      </c>
      <c r="B7564" t="n">
        <v>0</v>
      </c>
      <c r="C7564" t="inlineStr">
        <is>
          <t>Jared Lloyd</t>
        </is>
      </c>
      <c r="D7564" t="inlineStr">
        <is>
          <t>LB</t>
        </is>
      </c>
      <c r="E7564" t="inlineStr">
        <is>
          <t>Sr</t>
        </is>
      </c>
      <c r="F7564" t="inlineStr">
        <is>
          <t>6'3"</t>
        </is>
      </c>
      <c r="G7564" t="n">
        <v>240</v>
      </c>
      <c r="H7564" t="inlineStr">
        <is>
          <t>Daytona Beach, Fla.</t>
        </is>
      </c>
    </row>
    <row r="7565">
      <c r="A7565" t="inlineStr">
        <is>
          <t>Missouri State</t>
        </is>
      </c>
      <c r="B7565" t="n">
        <v>9</v>
      </c>
      <c r="C7565" t="inlineStr">
        <is>
          <t>Skyler Locklear</t>
        </is>
      </c>
      <c r="D7565" t="inlineStr">
        <is>
          <t>QB</t>
        </is>
      </c>
      <c r="E7565" t="inlineStr">
        <is>
          <t>Sr</t>
        </is>
      </c>
      <c r="F7565" t="inlineStr">
        <is>
          <t>5'11"</t>
        </is>
      </c>
      <c r="G7565" t="n">
        <v>195</v>
      </c>
      <c r="H7565" t="inlineStr">
        <is>
          <t>Clayton, N.C.</t>
        </is>
      </c>
      <c r="I7565" t="inlineStr">
        <is>
          <t>Transfer from UTEP (2026 portal)</t>
        </is>
      </c>
    </row>
    <row r="7566">
      <c r="A7566" t="inlineStr">
        <is>
          <t>Missouri State</t>
        </is>
      </c>
      <c r="B7566" t="n">
        <v>92</v>
      </c>
      <c r="C7566" t="inlineStr">
        <is>
          <t>Josh Lukusa</t>
        </is>
      </c>
      <c r="D7566" t="inlineStr">
        <is>
          <t>DE</t>
        </is>
      </c>
      <c r="E7566" t="inlineStr">
        <is>
          <t>Sr</t>
        </is>
      </c>
      <c r="F7566" t="inlineStr">
        <is>
          <t>6'5"</t>
        </is>
      </c>
      <c r="G7566" t="n">
        <v>260</v>
      </c>
      <c r="H7566" t="inlineStr">
        <is>
          <t>Cincinnati, Ohio</t>
        </is>
      </c>
      <c r="I7566" t="inlineStr">
        <is>
          <t>Transfer from Miami (OH) (2026 portal)</t>
        </is>
      </c>
    </row>
    <row r="7567">
      <c r="A7567" t="inlineStr">
        <is>
          <t>Missouri State</t>
        </is>
      </c>
      <c r="B7567" t="n">
        <v>44</v>
      </c>
      <c r="C7567" t="inlineStr">
        <is>
          <t>Malachi Madison</t>
        </is>
      </c>
      <c r="D7567" t="inlineStr">
        <is>
          <t>DT</t>
        </is>
      </c>
      <c r="E7567" t="inlineStr">
        <is>
          <t>Sr</t>
        </is>
      </c>
      <c r="F7567" t="inlineStr">
        <is>
          <t>6'3"</t>
        </is>
      </c>
      <c r="G7567" t="n">
        <v>290</v>
      </c>
      <c r="H7567" t="inlineStr">
        <is>
          <t>Chester, Va.</t>
        </is>
      </c>
      <c r="I7567" t="inlineStr">
        <is>
          <t>Transfer from Massachusetts (2026 portal)</t>
        </is>
      </c>
    </row>
    <row r="7568">
      <c r="A7568" t="inlineStr">
        <is>
          <t>Missouri State</t>
        </is>
      </c>
      <c r="B7568" t="n">
        <v>32</v>
      </c>
      <c r="C7568" t="inlineStr">
        <is>
          <t>Hieko Malone</t>
        </is>
      </c>
      <c r="D7568" t="inlineStr">
        <is>
          <t>LB</t>
        </is>
      </c>
      <c r="E7568" t="inlineStr">
        <is>
          <t>So</t>
        </is>
      </c>
      <c r="F7568" t="inlineStr">
        <is>
          <t>6'1"</t>
        </is>
      </c>
      <c r="G7568" t="n">
        <v>210</v>
      </c>
      <c r="H7568" t="inlineStr">
        <is>
          <t>Newton, Texas</t>
        </is>
      </c>
    </row>
    <row r="7569">
      <c r="A7569" t="inlineStr">
        <is>
          <t>Missouri State</t>
        </is>
      </c>
      <c r="B7569" t="n">
        <v>34</v>
      </c>
      <c r="C7569" t="inlineStr">
        <is>
          <t>Jordan Manuel</t>
        </is>
      </c>
      <c r="D7569" t="inlineStr">
        <is>
          <t>WR</t>
        </is>
      </c>
      <c r="E7569" t="inlineStr">
        <is>
          <t>R-Fr</t>
        </is>
      </c>
      <c r="F7569" t="inlineStr">
        <is>
          <t>6'2"</t>
        </is>
      </c>
      <c r="G7569" t="n">
        <v>200</v>
      </c>
      <c r="H7569" t="inlineStr">
        <is>
          <t>Richmond, Texas</t>
        </is>
      </c>
    </row>
    <row r="7570">
      <c r="A7570" t="inlineStr">
        <is>
          <t>Missouri State</t>
        </is>
      </c>
      <c r="B7570" t="n">
        <v>14</v>
      </c>
      <c r="C7570" t="inlineStr">
        <is>
          <t>Jerrick Martin</t>
        </is>
      </c>
      <c r="D7570" t="inlineStr">
        <is>
          <t>DB</t>
        </is>
      </c>
      <c r="E7570" t="inlineStr">
        <is>
          <t>Fr</t>
        </is>
      </c>
      <c r="F7570" t="inlineStr">
        <is>
          <t>6'4"</t>
        </is>
      </c>
      <c r="G7570" t="n">
        <v>195</v>
      </c>
      <c r="H7570" t="inlineStr">
        <is>
          <t>Glasgow, Ky.</t>
        </is>
      </c>
    </row>
    <row r="7571">
      <c r="A7571" t="inlineStr">
        <is>
          <t>Missouri State</t>
        </is>
      </c>
      <c r="B7571" t="n">
        <v>33</v>
      </c>
      <c r="C7571" t="inlineStr">
        <is>
          <t>Anthony Mattison</t>
        </is>
      </c>
      <c r="D7571" t="inlineStr">
        <is>
          <t>S</t>
        </is>
      </c>
      <c r="E7571" t="inlineStr">
        <is>
          <t>Jr</t>
        </is>
      </c>
      <c r="F7571" t="inlineStr">
        <is>
          <t>5'9"</t>
        </is>
      </c>
      <c r="G7571" t="n">
        <v>190</v>
      </c>
      <c r="H7571" t="inlineStr">
        <is>
          <t>Miami Gardens, Fla.</t>
        </is>
      </c>
    </row>
    <row r="7572">
      <c r="A7572" t="inlineStr">
        <is>
          <t>Missouri State</t>
        </is>
      </c>
      <c r="B7572" t="n">
        <v>23</v>
      </c>
      <c r="C7572" t="inlineStr">
        <is>
          <t>Gionni McBride</t>
        </is>
      </c>
      <c r="D7572" t="inlineStr">
        <is>
          <t>CB</t>
        </is>
      </c>
      <c r="E7572" t="inlineStr">
        <is>
          <t>R-Fr</t>
        </is>
      </c>
      <c r="F7572" t="inlineStr">
        <is>
          <t>6'3"</t>
        </is>
      </c>
      <c r="G7572" t="n">
        <v>175</v>
      </c>
      <c r="H7572" t="inlineStr">
        <is>
          <t>North Kansas City, Mo.</t>
        </is>
      </c>
    </row>
    <row r="7573">
      <c r="A7573" t="inlineStr">
        <is>
          <t>Missouri State</t>
        </is>
      </c>
      <c r="B7573" t="n">
        <v>94</v>
      </c>
      <c r="C7573" t="inlineStr">
        <is>
          <t>Breylon McCuller</t>
        </is>
      </c>
      <c r="D7573" t="inlineStr">
        <is>
          <t>DE</t>
        </is>
      </c>
      <c r="E7573" t="inlineStr">
        <is>
          <t>R-Fr</t>
        </is>
      </c>
      <c r="F7573" t="inlineStr">
        <is>
          <t>6'5"</t>
        </is>
      </c>
      <c r="G7573" t="n">
        <v>235</v>
      </c>
      <c r="H7573" t="inlineStr">
        <is>
          <t>Raleigh, N.C.</t>
        </is>
      </c>
    </row>
    <row r="7574">
      <c r="A7574" t="inlineStr">
        <is>
          <t>Missouri State</t>
        </is>
      </c>
      <c r="B7574" t="n">
        <v>25</v>
      </c>
      <c r="C7574" t="inlineStr">
        <is>
          <t>Stewart McDonald</t>
        </is>
      </c>
      <c r="D7574" t="inlineStr">
        <is>
          <t>P</t>
        </is>
      </c>
      <c r="E7574" t="inlineStr">
        <is>
          <t>So</t>
        </is>
      </c>
      <c r="F7574" t="inlineStr">
        <is>
          <t>6'1"</t>
        </is>
      </c>
      <c r="G7574" t="n">
        <v>195</v>
      </c>
      <c r="H7574" t="inlineStr">
        <is>
          <t>Rogersville, Mo.</t>
        </is>
      </c>
    </row>
    <row r="7575">
      <c r="A7575" t="inlineStr">
        <is>
          <t>Missouri State</t>
        </is>
      </c>
      <c r="B7575" t="n">
        <v>56</v>
      </c>
      <c r="C7575" t="inlineStr">
        <is>
          <t>Jayden McGee</t>
        </is>
      </c>
      <c r="D7575" t="inlineStr">
        <is>
          <t>DE</t>
        </is>
      </c>
      <c r="E7575" t="inlineStr">
        <is>
          <t>R-Fr</t>
        </is>
      </c>
      <c r="F7575" t="inlineStr">
        <is>
          <t>6'4"</t>
        </is>
      </c>
      <c r="G7575" t="n">
        <v>225</v>
      </c>
      <c r="H7575" t="inlineStr">
        <is>
          <t>St. Louis, Mo.</t>
        </is>
      </c>
    </row>
    <row r="7576">
      <c r="A7576" t="inlineStr">
        <is>
          <t>Missouri State</t>
        </is>
      </c>
      <c r="B7576" t="n">
        <v>8</v>
      </c>
      <c r="C7576" t="inlineStr">
        <is>
          <t>Isaiah McMorris</t>
        </is>
      </c>
      <c r="D7576" t="inlineStr">
        <is>
          <t>WR</t>
        </is>
      </c>
      <c r="E7576" t="inlineStr">
        <is>
          <t>So</t>
        </is>
      </c>
      <c r="F7576" t="inlineStr">
        <is>
          <t>5'11"</t>
        </is>
      </c>
      <c r="G7576" t="n">
        <v>175</v>
      </c>
      <c r="H7576" t="inlineStr">
        <is>
          <t>Omaha, Neb.</t>
        </is>
      </c>
    </row>
    <row r="7577">
      <c r="A7577" t="inlineStr">
        <is>
          <t>Missouri State</t>
        </is>
      </c>
      <c r="B7577" t="n">
        <v>17</v>
      </c>
      <c r="C7577" t="inlineStr">
        <is>
          <t>Brendon McQueen</t>
        </is>
      </c>
      <c r="D7577" t="inlineStr">
        <is>
          <t>WR</t>
        </is>
      </c>
      <c r="E7577" t="inlineStr">
        <is>
          <t>So</t>
        </is>
      </c>
      <c r="F7577" t="inlineStr">
        <is>
          <t>6'3"</t>
        </is>
      </c>
      <c r="G7577" t="n">
        <v>190</v>
      </c>
      <c r="H7577" t="inlineStr">
        <is>
          <t>Tulsa, Okla.</t>
        </is>
      </c>
    </row>
    <row r="7578">
      <c r="A7578" t="inlineStr">
        <is>
          <t>Missouri State</t>
        </is>
      </c>
      <c r="B7578" t="n">
        <v>79</v>
      </c>
      <c r="C7578" t="inlineStr">
        <is>
          <t>Stephen Meitz</t>
        </is>
      </c>
      <c r="D7578" t="inlineStr">
        <is>
          <t>OL</t>
        </is>
      </c>
      <c r="E7578" t="inlineStr">
        <is>
          <t>R-Fr</t>
        </is>
      </c>
      <c r="F7578" t="inlineStr">
        <is>
          <t>6'6"</t>
        </is>
      </c>
      <c r="G7578" t="n">
        <v>305</v>
      </c>
      <c r="H7578" t="inlineStr">
        <is>
          <t>Eureka, Mo.</t>
        </is>
      </c>
    </row>
    <row r="7579">
      <c r="A7579" t="inlineStr">
        <is>
          <t>Missouri State</t>
        </is>
      </c>
      <c r="B7579" t="n">
        <v>19</v>
      </c>
      <c r="C7579" t="inlineStr">
        <is>
          <t>Xavian Michel</t>
        </is>
      </c>
      <c r="D7579" t="inlineStr">
        <is>
          <t>S</t>
        </is>
      </c>
      <c r="E7579" t="inlineStr">
        <is>
          <t>So</t>
        </is>
      </c>
      <c r="F7579" t="inlineStr">
        <is>
          <t>6'0"</t>
        </is>
      </c>
      <c r="G7579" t="n">
        <v>180</v>
      </c>
      <c r="H7579" t="inlineStr">
        <is>
          <t>Naples, Fla.</t>
        </is>
      </c>
    </row>
    <row r="7580">
      <c r="A7580" t="inlineStr">
        <is>
          <t>Missouri State</t>
        </is>
      </c>
      <c r="B7580" t="n">
        <v>51</v>
      </c>
      <c r="C7580" t="inlineStr">
        <is>
          <t>Chase Mideau</t>
        </is>
      </c>
      <c r="D7580" t="inlineStr">
        <is>
          <t>OL</t>
        </is>
      </c>
      <c r="E7580" t="inlineStr">
        <is>
          <t>Fr</t>
        </is>
      </c>
      <c r="F7580" t="inlineStr">
        <is>
          <t>6'3"</t>
        </is>
      </c>
      <c r="G7580" t="n">
        <v>305</v>
      </c>
      <c r="H7580" t="inlineStr">
        <is>
          <t>Douglasville, Ga.</t>
        </is>
      </c>
    </row>
    <row r="7581">
      <c r="A7581" t="inlineStr">
        <is>
          <t>Missouri State</t>
        </is>
      </c>
      <c r="B7581" t="n">
        <v>6</v>
      </c>
      <c r="C7581" t="inlineStr">
        <is>
          <t>Mekhi Miller</t>
        </is>
      </c>
      <c r="D7581" t="inlineStr">
        <is>
          <t>WR</t>
        </is>
      </c>
      <c r="E7581" t="inlineStr">
        <is>
          <t>Sr</t>
        </is>
      </c>
      <c r="F7581" t="inlineStr">
        <is>
          <t>6'1"</t>
        </is>
      </c>
      <c r="G7581" t="n">
        <v>194</v>
      </c>
      <c r="H7581" t="inlineStr">
        <is>
          <t>Overland Park, Kan.</t>
        </is>
      </c>
      <c r="I7581" t="inlineStr">
        <is>
          <t>Transfer from Tulsa (2026 portal)</t>
        </is>
      </c>
    </row>
    <row r="7582">
      <c r="A7582" t="inlineStr">
        <is>
          <t>Missouri State</t>
        </is>
      </c>
      <c r="B7582" t="n">
        <v>55</v>
      </c>
      <c r="C7582" t="inlineStr">
        <is>
          <t>Ryan Mitchell</t>
        </is>
      </c>
      <c r="D7582" t="inlineStr">
        <is>
          <t>OL</t>
        </is>
      </c>
      <c r="E7582" t="inlineStr">
        <is>
          <t>So</t>
        </is>
      </c>
      <c r="F7582" t="inlineStr">
        <is>
          <t>6'3"</t>
        </is>
      </c>
      <c r="G7582" t="n">
        <v>285</v>
      </c>
      <c r="H7582" t="inlineStr">
        <is>
          <t>St. Louis, Mo.</t>
        </is>
      </c>
    </row>
    <row r="7583">
      <c r="A7583" t="inlineStr">
        <is>
          <t>Missouri State</t>
        </is>
      </c>
      <c r="B7583" t="n">
        <v>13</v>
      </c>
      <c r="C7583" t="inlineStr">
        <is>
          <t>Isaiah Myers</t>
        </is>
      </c>
      <c r="D7583" t="inlineStr">
        <is>
          <t>WR</t>
        </is>
      </c>
      <c r="E7583" t="inlineStr">
        <is>
          <t>Sr</t>
        </is>
      </c>
      <c r="F7583" t="inlineStr">
        <is>
          <t>6'4"</t>
        </is>
      </c>
      <c r="G7583" t="n">
        <v>173</v>
      </c>
      <c r="H7583" t="inlineStr">
        <is>
          <t>Cincinnati, Ohio</t>
        </is>
      </c>
      <c r="I7583" t="inlineStr">
        <is>
          <t>Transfer from Western Kentucky (2026 portal)</t>
        </is>
      </c>
    </row>
    <row r="7584">
      <c r="A7584" t="inlineStr">
        <is>
          <t>Missouri State</t>
        </is>
      </c>
      <c r="B7584" t="n">
        <v>16</v>
      </c>
      <c r="C7584" t="inlineStr">
        <is>
          <t>J.J. O'Neal</t>
        </is>
      </c>
      <c r="D7584" t="inlineStr">
        <is>
          <t>S</t>
        </is>
      </c>
      <c r="E7584" t="inlineStr">
        <is>
          <t>R-Sr</t>
        </is>
      </c>
      <c r="F7584" t="inlineStr">
        <is>
          <t>6'2"</t>
        </is>
      </c>
      <c r="G7584" t="n">
        <v>180</v>
      </c>
      <c r="H7584" t="inlineStr">
        <is>
          <t>Rogersville, Mo.</t>
        </is>
      </c>
    </row>
    <row r="7585">
      <c r="A7585" t="inlineStr">
        <is>
          <t>Missouri State</t>
        </is>
      </c>
      <c r="B7585" t="n">
        <v>36</v>
      </c>
      <c r="C7585" t="inlineStr">
        <is>
          <t>Yousef Obeid</t>
        </is>
      </c>
      <c r="D7585" t="inlineStr">
        <is>
          <t>K</t>
        </is>
      </c>
      <c r="E7585" t="inlineStr">
        <is>
          <t>Jr</t>
        </is>
      </c>
      <c r="F7585" t="inlineStr">
        <is>
          <t>6'0"</t>
        </is>
      </c>
      <c r="G7585" t="n">
        <v>180</v>
      </c>
      <c r="H7585" t="inlineStr">
        <is>
          <t>Dearborn, Mich.</t>
        </is>
      </c>
    </row>
    <row r="7586">
      <c r="A7586" t="inlineStr">
        <is>
          <t>Missouri State</t>
        </is>
      </c>
      <c r="B7586" t="n">
        <v>24</v>
      </c>
      <c r="C7586" t="inlineStr">
        <is>
          <t>Caleb Olabode</t>
        </is>
      </c>
      <c r="D7586" t="inlineStr">
        <is>
          <t>LB</t>
        </is>
      </c>
      <c r="E7586" t="inlineStr">
        <is>
          <t>R-Fr</t>
        </is>
      </c>
      <c r="F7586" t="inlineStr">
        <is>
          <t>6'2"</t>
        </is>
      </c>
      <c r="G7586" t="n">
        <v>205</v>
      </c>
      <c r="H7586" t="inlineStr">
        <is>
          <t>Arlington, Texas</t>
        </is>
      </c>
    </row>
    <row r="7587">
      <c r="A7587" t="inlineStr">
        <is>
          <t>Missouri State</t>
        </is>
      </c>
      <c r="B7587" t="n">
        <v>80</v>
      </c>
      <c r="C7587" t="inlineStr">
        <is>
          <t>Michael Osei-Bonsu</t>
        </is>
      </c>
      <c r="D7587" t="inlineStr">
        <is>
          <t>TE/DL</t>
        </is>
      </c>
      <c r="E7587" t="inlineStr">
        <is>
          <t>Sr</t>
        </is>
      </c>
      <c r="F7587" t="inlineStr">
        <is>
          <t>6'4"</t>
        </is>
      </c>
      <c r="G7587" t="n">
        <v>280</v>
      </c>
      <c r="H7587" t="inlineStr">
        <is>
          <t>Bolingbrook, Ill.</t>
        </is>
      </c>
    </row>
    <row r="7588">
      <c r="A7588" t="inlineStr">
        <is>
          <t>Missouri State</t>
        </is>
      </c>
      <c r="B7588" t="n">
        <v>12</v>
      </c>
      <c r="C7588" t="inlineStr">
        <is>
          <t>Brett Ottensmeyer</t>
        </is>
      </c>
      <c r="D7588" t="inlineStr">
        <is>
          <t>QB</t>
        </is>
      </c>
      <c r="E7588" t="inlineStr">
        <is>
          <t>Fr</t>
        </is>
      </c>
      <c r="F7588" t="inlineStr">
        <is>
          <t>6'4"</t>
        </is>
      </c>
      <c r="G7588" t="n">
        <v>195</v>
      </c>
      <c r="H7588" t="inlineStr">
        <is>
          <t>Ballwin, Mo.</t>
        </is>
      </c>
    </row>
    <row r="7589">
      <c r="A7589" t="inlineStr">
        <is>
          <t>Missouri State</t>
        </is>
      </c>
      <c r="B7589" t="n">
        <v>46</v>
      </c>
      <c r="C7589" t="inlineStr">
        <is>
          <t>Cash Pomeroy</t>
        </is>
      </c>
      <c r="D7589" t="inlineStr">
        <is>
          <t>TE/FB</t>
        </is>
      </c>
      <c r="E7589" t="inlineStr">
        <is>
          <t>Fr</t>
        </is>
      </c>
      <c r="F7589" t="inlineStr">
        <is>
          <t>6'2"</t>
        </is>
      </c>
      <c r="G7589" t="n">
        <v>265</v>
      </c>
      <c r="H7589" t="inlineStr">
        <is>
          <t>Marionville, Mo.</t>
        </is>
      </c>
    </row>
    <row r="7590">
      <c r="A7590" t="inlineStr">
        <is>
          <t>Missouri State</t>
        </is>
      </c>
      <c r="B7590" t="n">
        <v>18</v>
      </c>
      <c r="C7590" t="inlineStr">
        <is>
          <t>Sean Reese</t>
        </is>
      </c>
      <c r="D7590" t="inlineStr">
        <is>
          <t>WR</t>
        </is>
      </c>
      <c r="E7590" t="inlineStr">
        <is>
          <t>Sr</t>
        </is>
      </c>
      <c r="F7590" t="inlineStr">
        <is>
          <t>6'0"</t>
        </is>
      </c>
      <c r="G7590" t="n">
        <v>190</v>
      </c>
      <c r="H7590" t="inlineStr">
        <is>
          <t>Atlanta, Ga.</t>
        </is>
      </c>
    </row>
    <row r="7591">
      <c r="A7591" t="inlineStr">
        <is>
          <t>Missouri State</t>
        </is>
      </c>
      <c r="B7591" t="n">
        <v>86</v>
      </c>
      <c r="C7591" t="inlineStr">
        <is>
          <t>James Rexroat</t>
        </is>
      </c>
      <c r="D7591" t="inlineStr">
        <is>
          <t>TE</t>
        </is>
      </c>
      <c r="E7591" t="inlineStr">
        <is>
          <t>So</t>
        </is>
      </c>
      <c r="F7591" t="inlineStr">
        <is>
          <t>6'4"</t>
        </is>
      </c>
      <c r="G7591" t="n">
        <v>235</v>
      </c>
      <c r="H7591" t="inlineStr">
        <is>
          <t>Republic, Mo.</t>
        </is>
      </c>
    </row>
    <row r="7592">
      <c r="A7592" t="inlineStr">
        <is>
          <t>Missouri State</t>
        </is>
      </c>
      <c r="B7592" t="n">
        <v>84</v>
      </c>
      <c r="C7592" t="inlineStr">
        <is>
          <t>Antonio Robinson</t>
        </is>
      </c>
      <c r="D7592" t="inlineStr">
        <is>
          <t>WR</t>
        </is>
      </c>
      <c r="E7592" t="inlineStr">
        <is>
          <t>Sr</t>
        </is>
      </c>
      <c r="F7592" t="inlineStr">
        <is>
          <t>6'3"</t>
        </is>
      </c>
      <c r="G7592" t="n">
        <v>185</v>
      </c>
      <c r="H7592" t="inlineStr">
        <is>
          <t>Melissa, Texas</t>
        </is>
      </c>
    </row>
    <row r="7593">
      <c r="A7593" t="inlineStr">
        <is>
          <t>Missouri State</t>
        </is>
      </c>
      <c r="B7593" t="n">
        <v>0</v>
      </c>
      <c r="C7593" t="inlineStr">
        <is>
          <t>Jmariyae Robinson</t>
        </is>
      </c>
      <c r="D7593" t="inlineStr">
        <is>
          <t>WR</t>
        </is>
      </c>
      <c r="E7593" t="inlineStr">
        <is>
          <t>Sr</t>
        </is>
      </c>
      <c r="F7593" t="inlineStr">
        <is>
          <t>6'1"</t>
        </is>
      </c>
      <c r="G7593" t="n">
        <v>165</v>
      </c>
      <c r="H7593" t="inlineStr">
        <is>
          <t>Cocoa, Fla.</t>
        </is>
      </c>
    </row>
    <row r="7594">
      <c r="A7594" t="inlineStr">
        <is>
          <t>Missouri State</t>
        </is>
      </c>
      <c r="B7594" t="n">
        <v>31</v>
      </c>
      <c r="C7594" t="inlineStr">
        <is>
          <t>Cooper Roy</t>
        </is>
      </c>
      <c r="D7594" t="inlineStr">
        <is>
          <t>LB</t>
        </is>
      </c>
      <c r="E7594" t="inlineStr">
        <is>
          <t>Jr</t>
        </is>
      </c>
      <c r="F7594" t="inlineStr">
        <is>
          <t>6'3"</t>
        </is>
      </c>
      <c r="G7594" t="n">
        <v>225</v>
      </c>
      <c r="H7594" t="inlineStr">
        <is>
          <t>Springfield, Mo.</t>
        </is>
      </c>
    </row>
    <row r="7595">
      <c r="A7595" t="inlineStr">
        <is>
          <t>Missouri State</t>
        </is>
      </c>
      <c r="B7595" t="n">
        <v>48</v>
      </c>
      <c r="C7595" t="inlineStr">
        <is>
          <t>Jedrick Russell Jr.</t>
        </is>
      </c>
      <c r="D7595" t="inlineStr">
        <is>
          <t>LB</t>
        </is>
      </c>
      <c r="E7595" t="inlineStr">
        <is>
          <t>Fr</t>
        </is>
      </c>
      <c r="F7595" t="inlineStr">
        <is>
          <t>6'3"</t>
        </is>
      </c>
      <c r="G7595" t="n">
        <v>208</v>
      </c>
      <c r="H7595" t="inlineStr">
        <is>
          <t>Grand Prairie, Texas</t>
        </is>
      </c>
    </row>
    <row r="7596">
      <c r="A7596" t="inlineStr">
        <is>
          <t>Missouri State</t>
        </is>
      </c>
      <c r="B7596" t="n">
        <v>27</v>
      </c>
      <c r="C7596" t="inlineStr">
        <is>
          <t>Devin Rutherford</t>
        </is>
      </c>
      <c r="D7596" t="inlineStr">
        <is>
          <t>S</t>
        </is>
      </c>
      <c r="E7596" t="inlineStr">
        <is>
          <t>So</t>
        </is>
      </c>
      <c r="F7596" t="inlineStr">
        <is>
          <t>5'11"</t>
        </is>
      </c>
      <c r="G7596" t="n">
        <v>180</v>
      </c>
      <c r="H7596" t="inlineStr">
        <is>
          <t>Bartlett, Tenn.</t>
        </is>
      </c>
    </row>
    <row r="7597">
      <c r="A7597" t="inlineStr">
        <is>
          <t>Missouri State</t>
        </is>
      </c>
      <c r="B7597" t="n">
        <v>75</v>
      </c>
      <c r="C7597" t="inlineStr">
        <is>
          <t>Logan Scrivner</t>
        </is>
      </c>
      <c r="D7597" t="inlineStr">
        <is>
          <t>OL</t>
        </is>
      </c>
      <c r="E7597" t="inlineStr">
        <is>
          <t>So</t>
        </is>
      </c>
      <c r="F7597" t="inlineStr">
        <is>
          <t>6'4"</t>
        </is>
      </c>
      <c r="G7597" t="n">
        <v>305</v>
      </c>
      <c r="H7597" t="inlineStr">
        <is>
          <t>St. Charles, Mo.</t>
        </is>
      </c>
    </row>
    <row r="7598">
      <c r="A7598" t="inlineStr">
        <is>
          <t>Missouri State</t>
        </is>
      </c>
      <c r="B7598" t="n">
        <v>38</v>
      </c>
      <c r="C7598" t="inlineStr">
        <is>
          <t>Stratton Shufelt</t>
        </is>
      </c>
      <c r="D7598" t="inlineStr">
        <is>
          <t>LB</t>
        </is>
      </c>
      <c r="E7598" t="inlineStr">
        <is>
          <t>Jr</t>
        </is>
      </c>
      <c r="F7598" t="inlineStr">
        <is>
          <t>6'2"</t>
        </is>
      </c>
      <c r="G7598" t="n">
        <v>230</v>
      </c>
      <c r="H7598" t="inlineStr">
        <is>
          <t>Rio Rancho, N.M.</t>
        </is>
      </c>
      <c r="I7598" t="inlineStr">
        <is>
          <t>Transfer from UTEP (2026 portal)</t>
        </is>
      </c>
    </row>
    <row r="7599">
      <c r="A7599" t="inlineStr">
        <is>
          <t>Missouri State</t>
        </is>
      </c>
      <c r="B7599" t="n">
        <v>2</v>
      </c>
      <c r="C7599" t="inlineStr">
        <is>
          <t>Antonio Smith</t>
        </is>
      </c>
      <c r="D7599" t="inlineStr">
        <is>
          <t>S</t>
        </is>
      </c>
      <c r="E7599" t="inlineStr">
        <is>
          <t>Jr</t>
        </is>
      </c>
      <c r="F7599" t="inlineStr">
        <is>
          <t>6'3"</t>
        </is>
      </c>
      <c r="G7599" t="n">
        <v>197</v>
      </c>
      <c r="H7599" t="inlineStr">
        <is>
          <t>Miami, Fla.</t>
        </is>
      </c>
    </row>
    <row r="7600">
      <c r="A7600" t="inlineStr">
        <is>
          <t>Missouri State</t>
        </is>
      </c>
      <c r="B7600" t="n">
        <v>42</v>
      </c>
      <c r="C7600" t="inlineStr">
        <is>
          <t>Devin Staley</t>
        </is>
      </c>
      <c r="D7600" t="inlineStr">
        <is>
          <t>WR/CB</t>
        </is>
      </c>
      <c r="E7600" t="inlineStr">
        <is>
          <t>Fr</t>
        </is>
      </c>
      <c r="F7600" t="inlineStr">
        <is>
          <t>6'0"</t>
        </is>
      </c>
      <c r="G7600" t="n">
        <v>170</v>
      </c>
      <c r="H7600" t="inlineStr">
        <is>
          <t>Blue Springs, Mo.</t>
        </is>
      </c>
    </row>
    <row r="7601">
      <c r="A7601" t="inlineStr">
        <is>
          <t>Missouri State</t>
        </is>
      </c>
      <c r="B7601" t="n">
        <v>26</v>
      </c>
      <c r="C7601" t="inlineStr">
        <is>
          <t>Darryon Taylor</t>
        </is>
      </c>
      <c r="D7601" t="inlineStr">
        <is>
          <t>CB</t>
        </is>
      </c>
      <c r="E7601" t="inlineStr">
        <is>
          <t>Sr</t>
        </is>
      </c>
      <c r="F7601" t="inlineStr">
        <is>
          <t>6'0"</t>
        </is>
      </c>
      <c r="G7601" t="n">
        <v>180</v>
      </c>
      <c r="H7601" t="inlineStr">
        <is>
          <t>Memphis, Tenn.</t>
        </is>
      </c>
    </row>
    <row r="7602">
      <c r="A7602" t="inlineStr">
        <is>
          <t>Missouri State</t>
        </is>
      </c>
      <c r="B7602" t="n">
        <v>57</v>
      </c>
      <c r="C7602" t="inlineStr">
        <is>
          <t>Gilles Tchio</t>
        </is>
      </c>
      <c r="D7602" t="inlineStr">
        <is>
          <t>DT</t>
        </is>
      </c>
      <c r="E7602" t="inlineStr">
        <is>
          <t>R-Jr</t>
        </is>
      </c>
      <c r="F7602" t="inlineStr">
        <is>
          <t>6'3"</t>
        </is>
      </c>
      <c r="G7602" t="n">
        <v>310</v>
      </c>
      <c r="H7602" t="inlineStr">
        <is>
          <t>Milton, Ga.</t>
        </is>
      </c>
    </row>
    <row r="7603">
      <c r="A7603" t="inlineStr">
        <is>
          <t>Missouri State</t>
        </is>
      </c>
      <c r="B7603" t="n">
        <v>89</v>
      </c>
      <c r="C7603" t="inlineStr">
        <is>
          <t>Torrin Teague</t>
        </is>
      </c>
      <c r="D7603" t="inlineStr">
        <is>
          <t>WR</t>
        </is>
      </c>
      <c r="E7603" t="inlineStr">
        <is>
          <t>Fr</t>
        </is>
      </c>
      <c r="F7603" t="inlineStr">
        <is>
          <t>6'0"</t>
        </is>
      </c>
      <c r="G7603" t="n">
        <v>191</v>
      </c>
      <c r="H7603" t="inlineStr">
        <is>
          <t>Dallas, Texas</t>
        </is>
      </c>
    </row>
    <row r="7604">
      <c r="A7604" t="inlineStr">
        <is>
          <t>Missouri State</t>
        </is>
      </c>
      <c r="B7604" t="n">
        <v>41</v>
      </c>
      <c r="C7604" t="inlineStr">
        <is>
          <t>Deion Thomas</t>
        </is>
      </c>
      <c r="D7604" t="inlineStr">
        <is>
          <t>LB</t>
        </is>
      </c>
      <c r="E7604" t="inlineStr">
        <is>
          <t>Fr</t>
        </is>
      </c>
      <c r="F7604" t="inlineStr">
        <is>
          <t>6'3"</t>
        </is>
      </c>
      <c r="G7604" t="n">
        <v>205</v>
      </c>
      <c r="H7604" t="inlineStr">
        <is>
          <t>Atlanta, Ga.</t>
        </is>
      </c>
    </row>
    <row r="7605">
      <c r="A7605" t="inlineStr">
        <is>
          <t>Missouri State</t>
        </is>
      </c>
      <c r="B7605" t="n">
        <v>78</v>
      </c>
      <c r="C7605" t="inlineStr">
        <is>
          <t>Brayden Thompson</t>
        </is>
      </c>
      <c r="D7605" t="inlineStr">
        <is>
          <t>OL</t>
        </is>
      </c>
      <c r="E7605" t="inlineStr">
        <is>
          <t>R-Fr</t>
        </is>
      </c>
      <c r="F7605" t="inlineStr">
        <is>
          <t>6'8"</t>
        </is>
      </c>
      <c r="G7605" t="n">
        <v>320</v>
      </c>
      <c r="H7605" t="inlineStr">
        <is>
          <t>Eagle, Wis.</t>
        </is>
      </c>
    </row>
    <row r="7606">
      <c r="A7606" t="inlineStr">
        <is>
          <t>Missouri State</t>
        </is>
      </c>
      <c r="B7606" t="n">
        <v>37</v>
      </c>
      <c r="C7606" t="inlineStr">
        <is>
          <t>Josiah Turner</t>
        </is>
      </c>
      <c r="D7606" t="inlineStr">
        <is>
          <t>S</t>
        </is>
      </c>
      <c r="E7606" t="inlineStr">
        <is>
          <t>Fr</t>
        </is>
      </c>
      <c r="F7606" t="inlineStr">
        <is>
          <t>5'11"</t>
        </is>
      </c>
      <c r="G7606" t="n">
        <v>180</v>
      </c>
      <c r="H7606" t="inlineStr">
        <is>
          <t>Dallas, Texas</t>
        </is>
      </c>
    </row>
    <row r="7607">
      <c r="A7607" t="inlineStr">
        <is>
          <t>Missouri State</t>
        </is>
      </c>
      <c r="B7607" t="n">
        <v>69</v>
      </c>
      <c r="C7607" t="inlineStr">
        <is>
          <t>Armend Ujkashi</t>
        </is>
      </c>
      <c r="D7607" t="inlineStr">
        <is>
          <t>OL</t>
        </is>
      </c>
      <c r="E7607" t="inlineStr">
        <is>
          <t>Jr</t>
        </is>
      </c>
      <c r="F7607" t="inlineStr">
        <is>
          <t>6'1"</t>
        </is>
      </c>
      <c r="G7607" t="n">
        <v>265</v>
      </c>
      <c r="H7607" t="inlineStr">
        <is>
          <t>Des Plaines, Ill.</t>
        </is>
      </c>
    </row>
    <row r="7608">
      <c r="A7608" t="inlineStr">
        <is>
          <t>Missouri State</t>
        </is>
      </c>
      <c r="B7608" t="n">
        <v>72</v>
      </c>
      <c r="C7608" t="inlineStr">
        <is>
          <t>Isaiah Villanueva</t>
        </is>
      </c>
      <c r="D7608" t="inlineStr">
        <is>
          <t>OL</t>
        </is>
      </c>
      <c r="E7608" t="inlineStr">
        <is>
          <t>Sr</t>
        </is>
      </c>
      <c r="F7608" t="inlineStr">
        <is>
          <t>6'3"</t>
        </is>
      </c>
      <c r="G7608" t="n">
        <v>302</v>
      </c>
      <c r="H7608" t="inlineStr">
        <is>
          <t>Katy, Texas</t>
        </is>
      </c>
      <c r="I7608" t="inlineStr">
        <is>
          <t>Transfer from Jackson State (2026 portal)</t>
        </is>
      </c>
    </row>
    <row r="7609">
      <c r="A7609" t="inlineStr">
        <is>
          <t>Missouri State</t>
        </is>
      </c>
      <c r="B7609" t="n">
        <v>45</v>
      </c>
      <c r="C7609" t="inlineStr">
        <is>
          <t>Royal Weber</t>
        </is>
      </c>
      <c r="D7609" t="inlineStr">
        <is>
          <t>LB</t>
        </is>
      </c>
      <c r="E7609" t="inlineStr">
        <is>
          <t>Fr</t>
        </is>
      </c>
      <c r="F7609" t="inlineStr">
        <is>
          <t>6'2"</t>
        </is>
      </c>
      <c r="G7609" t="n">
        <v>206</v>
      </c>
      <c r="H7609" t="inlineStr">
        <is>
          <t>Snellville, Ga.</t>
        </is>
      </c>
    </row>
    <row r="7610">
      <c r="A7610" t="inlineStr">
        <is>
          <t>Missouri State</t>
        </is>
      </c>
      <c r="B7610" t="n">
        <v>83</v>
      </c>
      <c r="C7610" t="inlineStr">
        <is>
          <t>Amare Whetsell</t>
        </is>
      </c>
      <c r="D7610" t="inlineStr">
        <is>
          <t>WR</t>
        </is>
      </c>
      <c r="E7610" t="inlineStr">
        <is>
          <t>R-Fr</t>
        </is>
      </c>
      <c r="F7610" t="inlineStr">
        <is>
          <t>6'0"</t>
        </is>
      </c>
      <c r="G7610" t="n">
        <v>180</v>
      </c>
      <c r="H7610" t="inlineStr">
        <is>
          <t>Pembroke Pines, Fla.</t>
        </is>
      </c>
    </row>
    <row r="7611">
      <c r="A7611" t="inlineStr">
        <is>
          <t>Missouri State</t>
        </is>
      </c>
      <c r="B7611" t="n">
        <v>30</v>
      </c>
      <c r="C7611" t="inlineStr">
        <is>
          <t>Caden Wiest</t>
        </is>
      </c>
      <c r="D7611" t="inlineStr">
        <is>
          <t>DE</t>
        </is>
      </c>
      <c r="E7611" t="inlineStr">
        <is>
          <t>Jr</t>
        </is>
      </c>
      <c r="F7611" t="inlineStr">
        <is>
          <t>6'4"</t>
        </is>
      </c>
      <c r="G7611" t="n">
        <v>265</v>
      </c>
      <c r="H7611" t="inlineStr">
        <is>
          <t>Reeds Spring, Mo.</t>
        </is>
      </c>
    </row>
    <row r="7612">
      <c r="A7612" t="inlineStr">
        <is>
          <t>Missouri State</t>
        </is>
      </c>
      <c r="B7612" t="n">
        <v>25</v>
      </c>
      <c r="C7612" t="inlineStr">
        <is>
          <t>Camron Williams</t>
        </is>
      </c>
      <c r="D7612" t="inlineStr">
        <is>
          <t>CB</t>
        </is>
      </c>
      <c r="E7612" t="inlineStr">
        <is>
          <t>So</t>
        </is>
      </c>
      <c r="F7612" t="inlineStr">
        <is>
          <t>6'0"</t>
        </is>
      </c>
      <c r="G7612" t="n">
        <v>175</v>
      </c>
      <c r="H7612" t="inlineStr">
        <is>
          <t>Blytheville, Ark.</t>
        </is>
      </c>
    </row>
    <row r="7613">
      <c r="A7613" t="inlineStr">
        <is>
          <t>Missouri State</t>
        </is>
      </c>
      <c r="B7613" t="n">
        <v>20</v>
      </c>
      <c r="C7613" t="inlineStr">
        <is>
          <t>Floyd Williams</t>
        </is>
      </c>
      <c r="D7613" t="inlineStr">
        <is>
          <t>CB</t>
        </is>
      </c>
      <c r="E7613" t="inlineStr">
        <is>
          <t>Jr</t>
        </is>
      </c>
      <c r="F7613" t="inlineStr">
        <is>
          <t>6'1"</t>
        </is>
      </c>
      <c r="G7613" t="n">
        <v>175</v>
      </c>
      <c r="H7613" t="inlineStr">
        <is>
          <t>Blytheville, Ark.</t>
        </is>
      </c>
    </row>
    <row r="7614">
      <c r="A7614" t="inlineStr">
        <is>
          <t>Missouri State</t>
        </is>
      </c>
      <c r="B7614" t="n">
        <v>35</v>
      </c>
      <c r="C7614" t="inlineStr">
        <is>
          <t>Austin Yelder</t>
        </is>
      </c>
      <c r="D7614" t="inlineStr">
        <is>
          <t>LB</t>
        </is>
      </c>
      <c r="E7614" t="inlineStr">
        <is>
          <t>Jr</t>
        </is>
      </c>
      <c r="F7614" t="inlineStr">
        <is>
          <t>6'0"</t>
        </is>
      </c>
      <c r="G7614" t="n">
        <v>223</v>
      </c>
      <c r="H7614" t="inlineStr">
        <is>
          <t>Montgomery, Ala.</t>
        </is>
      </c>
    </row>
    <row r="7615">
      <c r="A7615" t="inlineStr">
        <is>
          <t>Missouri State</t>
        </is>
      </c>
      <c r="B7615" t="n">
        <v>3</v>
      </c>
      <c r="C7615" t="inlineStr">
        <is>
          <t>Iverson Young</t>
        </is>
      </c>
      <c r="D7615" t="inlineStr">
        <is>
          <t>RB</t>
        </is>
      </c>
      <c r="E7615" t="inlineStr">
        <is>
          <t>Jr</t>
        </is>
      </c>
      <c r="F7615" t="inlineStr">
        <is>
          <t>5'9"</t>
        </is>
      </c>
      <c r="G7615" t="n">
        <v>190</v>
      </c>
      <c r="H7615" t="inlineStr">
        <is>
          <t>Waxahachie, Texas</t>
        </is>
      </c>
    </row>
    <row r="7616">
      <c r="A7616" t="inlineStr">
        <is>
          <t>NC State</t>
        </is>
      </c>
      <c r="B7616" t="n">
        <v>56</v>
      </c>
      <c r="C7616" t="inlineStr">
        <is>
          <t>Omarian Abraham</t>
        </is>
      </c>
      <c r="D7616" t="inlineStr">
        <is>
          <t>NG</t>
        </is>
      </c>
      <c r="E7616" t="inlineStr">
        <is>
          <t>So</t>
        </is>
      </c>
      <c r="F7616" t="inlineStr">
        <is>
          <t>6'1"</t>
        </is>
      </c>
      <c r="G7616" t="n">
        <v>297</v>
      </c>
      <c r="H7616" t="inlineStr">
        <is>
          <t>Ft. Lauderdale, Fla.</t>
        </is>
      </c>
    </row>
    <row r="7617">
      <c r="A7617" t="inlineStr">
        <is>
          <t>NC State</t>
        </is>
      </c>
      <c r="B7617" t="n">
        <v>83</v>
      </c>
      <c r="C7617" t="inlineStr">
        <is>
          <t>Amiri Acker</t>
        </is>
      </c>
      <c r="D7617" t="inlineStr">
        <is>
          <t>WR</t>
        </is>
      </c>
      <c r="E7617" t="inlineStr">
        <is>
          <t>Fr</t>
        </is>
      </c>
      <c r="F7617" t="inlineStr">
        <is>
          <t>6'2"</t>
        </is>
      </c>
      <c r="G7617" t="n">
        <v>190</v>
      </c>
      <c r="H7617" t="inlineStr">
        <is>
          <t>Iva, S.C.</t>
        </is>
      </c>
    </row>
    <row r="7618">
      <c r="A7618" t="inlineStr">
        <is>
          <t>NC State</t>
        </is>
      </c>
      <c r="B7618" t="n">
        <v>13</v>
      </c>
      <c r="C7618" t="inlineStr">
        <is>
          <t>Joseph Adedire</t>
        </is>
      </c>
      <c r="D7618" t="inlineStr">
        <is>
          <t>DE</t>
        </is>
      </c>
      <c r="E7618" t="inlineStr">
        <is>
          <t>5th</t>
        </is>
      </c>
      <c r="F7618" t="inlineStr">
        <is>
          <t>6'3"</t>
        </is>
      </c>
      <c r="G7618" t="n">
        <v>260</v>
      </c>
      <c r="H7618" t="inlineStr">
        <is>
          <t>Arlington, Texas</t>
        </is>
      </c>
    </row>
    <row r="7619">
      <c r="A7619" t="inlineStr">
        <is>
          <t>NC State</t>
        </is>
      </c>
      <c r="B7619" t="n">
        <v>21</v>
      </c>
      <c r="C7619" t="inlineStr">
        <is>
          <t>Chino Aguirre</t>
        </is>
      </c>
      <c r="D7619" t="inlineStr">
        <is>
          <t>SAF/NIC</t>
        </is>
      </c>
      <c r="E7619" t="inlineStr">
        <is>
          <t>Fr</t>
        </is>
      </c>
      <c r="F7619" t="inlineStr">
        <is>
          <t>6'0"</t>
        </is>
      </c>
      <c r="G7619" t="n">
        <v>205</v>
      </c>
      <c r="H7619" t="inlineStr">
        <is>
          <t>Locust Grove, Ga.</t>
        </is>
      </c>
    </row>
    <row r="7620">
      <c r="A7620" t="inlineStr">
        <is>
          <t>NC State</t>
        </is>
      </c>
      <c r="B7620" t="n">
        <v>0</v>
      </c>
      <c r="C7620" t="inlineStr">
        <is>
          <t>Popo Aguirre</t>
        </is>
      </c>
      <c r="D7620" t="inlineStr">
        <is>
          <t>ILB</t>
        </is>
      </c>
      <c r="E7620" t="inlineStr">
        <is>
          <t>Sr</t>
        </is>
      </c>
      <c r="F7620" t="inlineStr">
        <is>
          <t>6'1"</t>
        </is>
      </c>
      <c r="G7620" t="n">
        <v>235</v>
      </c>
      <c r="H7620" t="inlineStr">
        <is>
          <t>Fayetteville, Ga.</t>
        </is>
      </c>
      <c r="I7620" t="inlineStr">
        <is>
          <t>Transfer from Miami (2026 portal)</t>
        </is>
      </c>
    </row>
    <row r="7621">
      <c r="A7621" t="inlineStr">
        <is>
          <t>NC State</t>
        </is>
      </c>
      <c r="B7621" t="n">
        <v>75</v>
      </c>
      <c r="C7621" t="inlineStr">
        <is>
          <t>Tre Aiken</t>
        </is>
      </c>
      <c r="D7621" t="inlineStr">
        <is>
          <t>OL</t>
        </is>
      </c>
      <c r="E7621" t="inlineStr">
        <is>
          <t>Fr</t>
        </is>
      </c>
      <c r="F7621" t="inlineStr">
        <is>
          <t>6'3"</t>
        </is>
      </c>
      <c r="G7621" t="n">
        <v>310</v>
      </c>
      <c r="H7621" t="inlineStr">
        <is>
          <t>Clinton, S.C.</t>
        </is>
      </c>
    </row>
    <row r="7622">
      <c r="A7622" t="inlineStr">
        <is>
          <t>NC State</t>
        </is>
      </c>
      <c r="B7622" t="n">
        <v>54</v>
      </c>
      <c r="C7622" t="inlineStr">
        <is>
          <t>Teague Andersen</t>
        </is>
      </c>
      <c r="D7622" t="inlineStr">
        <is>
          <t>OL</t>
        </is>
      </c>
      <c r="E7622" t="inlineStr">
        <is>
          <t>5th</t>
        </is>
      </c>
      <c r="F7622" t="inlineStr">
        <is>
          <t>6'5"</t>
        </is>
      </c>
      <c r="G7622" t="n">
        <v>322</v>
      </c>
      <c r="H7622" t="inlineStr">
        <is>
          <t>Lehi, Utah</t>
        </is>
      </c>
    </row>
    <row r="7623">
      <c r="A7623" t="inlineStr">
        <is>
          <t>NC State</t>
        </is>
      </c>
      <c r="B7623" t="n">
        <v>92</v>
      </c>
      <c r="C7623" t="inlineStr">
        <is>
          <t>Aiden Arias</t>
        </is>
      </c>
      <c r="D7623" t="inlineStr">
        <is>
          <t>LS</t>
        </is>
      </c>
      <c r="E7623" t="inlineStr">
        <is>
          <t>Sr</t>
        </is>
      </c>
      <c r="F7623" t="inlineStr">
        <is>
          <t>6'0"</t>
        </is>
      </c>
      <c r="G7623" t="n">
        <v>207</v>
      </c>
      <c r="H7623" t="inlineStr">
        <is>
          <t>Ft. Lauderdale, Fla.</t>
        </is>
      </c>
    </row>
    <row r="7624">
      <c r="A7624" t="inlineStr">
        <is>
          <t>NC State</t>
        </is>
      </c>
      <c r="B7624" t="n">
        <v>11</v>
      </c>
      <c r="C7624" t="inlineStr">
        <is>
          <t>CJ Bailey</t>
        </is>
      </c>
      <c r="D7624" t="inlineStr">
        <is>
          <t>QB</t>
        </is>
      </c>
      <c r="E7624" t="inlineStr">
        <is>
          <t>Jr</t>
        </is>
      </c>
      <c r="F7624" t="inlineStr">
        <is>
          <t>6'6"</t>
        </is>
      </c>
      <c r="G7624" t="n">
        <v>213</v>
      </c>
      <c r="H7624" t="inlineStr">
        <is>
          <t>Miami, Fla.</t>
        </is>
      </c>
    </row>
    <row r="7625">
      <c r="A7625" t="inlineStr">
        <is>
          <t>NC State</t>
        </is>
      </c>
      <c r="B7625" t="n">
        <v>29</v>
      </c>
      <c r="C7625" t="inlineStr">
        <is>
          <t>Brody Barnhardt</t>
        </is>
      </c>
      <c r="D7625" t="inlineStr">
        <is>
          <t>SAF</t>
        </is>
      </c>
      <c r="E7625" t="inlineStr">
        <is>
          <t>Jr</t>
        </is>
      </c>
      <c r="F7625" t="inlineStr">
        <is>
          <t>6'0"</t>
        </is>
      </c>
      <c r="G7625" t="n">
        <v>190</v>
      </c>
      <c r="H7625" t="inlineStr">
        <is>
          <t>Cornelius, NC</t>
        </is>
      </c>
    </row>
    <row r="7626">
      <c r="A7626" t="inlineStr">
        <is>
          <t>NC State</t>
        </is>
      </c>
      <c r="B7626" t="n">
        <v>31</v>
      </c>
      <c r="C7626" t="inlineStr">
        <is>
          <t>Bailey Benson</t>
        </is>
      </c>
      <c r="D7626" t="inlineStr">
        <is>
          <t>ILB</t>
        </is>
      </c>
      <c r="E7626" t="inlineStr">
        <is>
          <t>So</t>
        </is>
      </c>
      <c r="F7626" t="inlineStr">
        <is>
          <t>6'0"</t>
        </is>
      </c>
      <c r="G7626" t="n">
        <v>207</v>
      </c>
      <c r="H7626" t="inlineStr">
        <is>
          <t>Covington, Ga.</t>
        </is>
      </c>
    </row>
    <row r="7627">
      <c r="A7627" t="inlineStr">
        <is>
          <t>NC State</t>
        </is>
      </c>
      <c r="B7627" t="n">
        <v>26</v>
      </c>
      <c r="C7627" t="inlineStr">
        <is>
          <t>Jordyn Best</t>
        </is>
      </c>
      <c r="D7627" t="inlineStr">
        <is>
          <t>CB</t>
        </is>
      </c>
      <c r="E7627" t="inlineStr">
        <is>
          <t>Fr</t>
        </is>
      </c>
      <c r="F7627" t="inlineStr">
        <is>
          <t>5'10"</t>
        </is>
      </c>
      <c r="G7627" t="n">
        <v>171</v>
      </c>
      <c r="H7627" t="inlineStr">
        <is>
          <t>Hopkins, S.C.</t>
        </is>
      </c>
    </row>
    <row r="7628">
      <c r="A7628" t="inlineStr">
        <is>
          <t>NC State</t>
        </is>
      </c>
      <c r="B7628" t="n">
        <v>21</v>
      </c>
      <c r="C7628" t="inlineStr">
        <is>
          <t>Je'rel Bolder</t>
        </is>
      </c>
      <c r="D7628" t="inlineStr">
        <is>
          <t>WR</t>
        </is>
      </c>
      <c r="E7628" t="inlineStr">
        <is>
          <t>So</t>
        </is>
      </c>
      <c r="F7628" t="inlineStr">
        <is>
          <t>6'0"</t>
        </is>
      </c>
      <c r="G7628" t="n">
        <v>212</v>
      </c>
      <c r="H7628" t="inlineStr">
        <is>
          <t>Wingate, N.C.</t>
        </is>
      </c>
    </row>
    <row r="7629">
      <c r="A7629" t="inlineStr">
        <is>
          <t>NC State</t>
        </is>
      </c>
      <c r="B7629" t="n">
        <v>92</v>
      </c>
      <c r="C7629" t="inlineStr">
        <is>
          <t>Chase Bond</t>
        </is>
      </c>
      <c r="D7629" t="inlineStr">
        <is>
          <t>DE</t>
        </is>
      </c>
      <c r="E7629" t="inlineStr">
        <is>
          <t>Jr</t>
        </is>
      </c>
      <c r="F7629" t="inlineStr">
        <is>
          <t>6'4"</t>
        </is>
      </c>
      <c r="G7629" t="n">
        <v>265</v>
      </c>
      <c r="H7629" t="inlineStr">
        <is>
          <t>Massillon, Ohio.</t>
        </is>
      </c>
    </row>
    <row r="7630">
      <c r="A7630" t="inlineStr">
        <is>
          <t>NC State</t>
        </is>
      </c>
      <c r="B7630" t="n">
        <v>29</v>
      </c>
      <c r="C7630" t="inlineStr">
        <is>
          <t>RJ Boyd</t>
        </is>
      </c>
      <c r="D7630" t="inlineStr">
        <is>
          <t>RB</t>
        </is>
      </c>
      <c r="E7630" t="inlineStr">
        <is>
          <t>Fr</t>
        </is>
      </c>
      <c r="F7630" t="inlineStr">
        <is>
          <t>5'10"</t>
        </is>
      </c>
      <c r="G7630" t="n">
        <v>215</v>
      </c>
      <c r="H7630" t="inlineStr">
        <is>
          <t>Waycross, Ga.</t>
        </is>
      </c>
    </row>
    <row r="7631">
      <c r="A7631" t="inlineStr">
        <is>
          <t>NC State</t>
        </is>
      </c>
      <c r="B7631" t="n">
        <v>84</v>
      </c>
      <c r="C7631" t="inlineStr">
        <is>
          <t>Stephen Brown</t>
        </is>
      </c>
      <c r="D7631" t="inlineStr">
        <is>
          <t>TE</t>
        </is>
      </c>
      <c r="E7631" t="inlineStr">
        <is>
          <t>Fr</t>
        </is>
      </c>
      <c r="F7631" t="inlineStr">
        <is>
          <t>6'6"</t>
        </is>
      </c>
      <c r="G7631" t="n">
        <v>200</v>
      </c>
      <c r="H7631" t="inlineStr">
        <is>
          <t>Chicago, Ill.</t>
        </is>
      </c>
    </row>
    <row r="7632">
      <c r="A7632" t="inlineStr">
        <is>
          <t>NC State</t>
        </is>
      </c>
      <c r="B7632" t="n">
        <v>6</v>
      </c>
      <c r="C7632" t="inlineStr">
        <is>
          <t>Asaad Brown Jr.</t>
        </is>
      </c>
      <c r="D7632" t="inlineStr">
        <is>
          <t>NIC</t>
        </is>
      </c>
      <c r="E7632" t="inlineStr">
        <is>
          <t>Jr</t>
        </is>
      </c>
      <c r="F7632" t="inlineStr">
        <is>
          <t>6'0"</t>
        </is>
      </c>
      <c r="G7632" t="n">
        <v>199</v>
      </c>
      <c r="H7632" t="inlineStr">
        <is>
          <t>Chesapeake, Va.</t>
        </is>
      </c>
    </row>
    <row r="7633">
      <c r="A7633" t="inlineStr">
        <is>
          <t>NC State</t>
        </is>
      </c>
      <c r="B7633" t="n">
        <v>37</v>
      </c>
      <c r="C7633" t="inlineStr">
        <is>
          <t>Lawrence Brown, Jr.</t>
        </is>
      </c>
      <c r="D7633" t="inlineStr">
        <is>
          <t>OLB</t>
        </is>
      </c>
      <c r="E7633" t="inlineStr">
        <is>
          <t>Fr</t>
        </is>
      </c>
      <c r="F7633" t="inlineStr">
        <is>
          <t>6'3"</t>
        </is>
      </c>
      <c r="G7633" t="n">
        <v>209</v>
      </c>
      <c r="H7633" t="inlineStr">
        <is>
          <t>Grayson, Ga.</t>
        </is>
      </c>
    </row>
    <row r="7634">
      <c r="A7634" t="inlineStr">
        <is>
          <t>NC State</t>
        </is>
      </c>
      <c r="B7634" t="n">
        <v>37</v>
      </c>
      <c r="C7634" t="inlineStr">
        <is>
          <t>Addison Carlson</t>
        </is>
      </c>
      <c r="D7634" t="inlineStr">
        <is>
          <t>WR</t>
        </is>
      </c>
      <c r="E7634" t="inlineStr">
        <is>
          <t>Jr</t>
        </is>
      </c>
      <c r="F7634" t="inlineStr">
        <is>
          <t>5'11"</t>
        </is>
      </c>
      <c r="G7634" t="n">
        <v>186</v>
      </c>
      <c r="H7634" t="inlineStr">
        <is>
          <t>Holly Springs, N.C.</t>
        </is>
      </c>
    </row>
    <row r="7635">
      <c r="A7635" t="inlineStr">
        <is>
          <t>NC State</t>
        </is>
      </c>
      <c r="B7635" t="n">
        <v>42</v>
      </c>
      <c r="C7635" t="inlineStr">
        <is>
          <t>Ke'Von Carter</t>
        </is>
      </c>
      <c r="D7635" t="inlineStr">
        <is>
          <t>OLB</t>
        </is>
      </c>
      <c r="E7635" t="inlineStr">
        <is>
          <t>So</t>
        </is>
      </c>
      <c r="F7635" t="inlineStr">
        <is>
          <t>6'3"</t>
        </is>
      </c>
      <c r="G7635" t="n">
        <v>223</v>
      </c>
      <c r="H7635" t="inlineStr">
        <is>
          <t>San Antonio, Tex.</t>
        </is>
      </c>
    </row>
    <row r="7636">
      <c r="A7636" t="inlineStr">
        <is>
          <t>NC State</t>
        </is>
      </c>
      <c r="B7636" t="n">
        <v>60</v>
      </c>
      <c r="C7636" t="inlineStr">
        <is>
          <t>Joseph Castaneda</t>
        </is>
      </c>
      <c r="D7636" t="inlineStr">
        <is>
          <t>OL</t>
        </is>
      </c>
      <c r="E7636" t="inlineStr">
        <is>
          <t>Jr</t>
        </is>
      </c>
      <c r="F7636" t="inlineStr">
        <is>
          <t>6'2"</t>
        </is>
      </c>
      <c r="G7636" t="n">
        <v>305</v>
      </c>
      <c r="H7636" t="inlineStr">
        <is>
          <t>Raeford, N.C.</t>
        </is>
      </c>
    </row>
    <row r="7637">
      <c r="A7637" t="inlineStr">
        <is>
          <t>NC State</t>
        </is>
      </c>
      <c r="B7637" t="n">
        <v>39</v>
      </c>
      <c r="C7637" t="inlineStr">
        <is>
          <t>Tristan Clapp</t>
        </is>
      </c>
      <c r="D7637" t="inlineStr">
        <is>
          <t>SAF</t>
        </is>
      </c>
      <c r="E7637" t="inlineStr">
        <is>
          <t>So</t>
        </is>
      </c>
      <c r="F7637" t="inlineStr">
        <is>
          <t>5'11"</t>
        </is>
      </c>
      <c r="G7637" t="n">
        <v>179</v>
      </c>
      <c r="H7637" t="inlineStr">
        <is>
          <t>Concord, N.C.</t>
        </is>
      </c>
    </row>
    <row r="7638">
      <c r="A7638" t="inlineStr">
        <is>
          <t>NC State</t>
        </is>
      </c>
      <c r="B7638" t="n">
        <v>53</v>
      </c>
      <c r="C7638" t="inlineStr">
        <is>
          <t>Matthew Clay</t>
        </is>
      </c>
      <c r="D7638" t="inlineStr">
        <is>
          <t>OL</t>
        </is>
      </c>
      <c r="E7638" t="inlineStr">
        <is>
          <t>Fr</t>
        </is>
      </c>
      <c r="F7638" t="inlineStr">
        <is>
          <t>6'3"</t>
        </is>
      </c>
      <c r="G7638" t="n">
        <v>300</v>
      </c>
      <c r="H7638" t="inlineStr">
        <is>
          <t>Raleigh, NC</t>
        </is>
      </c>
    </row>
    <row r="7639">
      <c r="A7639" t="inlineStr">
        <is>
          <t>NC State</t>
        </is>
      </c>
      <c r="B7639" t="n">
        <v>52</v>
      </c>
      <c r="C7639" t="inlineStr">
        <is>
          <t>David Collins</t>
        </is>
      </c>
      <c r="D7639" t="inlineStr">
        <is>
          <t>ILB</t>
        </is>
      </c>
      <c r="E7639" t="inlineStr">
        <is>
          <t>Sr</t>
        </is>
      </c>
      <c r="F7639" t="inlineStr">
        <is>
          <t>6'2"</t>
        </is>
      </c>
      <c r="G7639" t="n">
        <v>215</v>
      </c>
      <c r="H7639" t="inlineStr">
        <is>
          <t>Wilmington, N.C.</t>
        </is>
      </c>
    </row>
    <row r="7640">
      <c r="A7640" t="inlineStr">
        <is>
          <t>NC State</t>
        </is>
      </c>
      <c r="B7640" t="n">
        <v>85</v>
      </c>
      <c r="C7640" t="inlineStr">
        <is>
          <t>Tyreek Copper</t>
        </is>
      </c>
      <c r="D7640" t="inlineStr">
        <is>
          <t>WR</t>
        </is>
      </c>
      <c r="E7640" t="inlineStr">
        <is>
          <t>Fr</t>
        </is>
      </c>
      <c r="F7640" t="inlineStr">
        <is>
          <t>6'1"</t>
        </is>
      </c>
      <c r="G7640" t="n">
        <v>185</v>
      </c>
      <c r="H7640" t="inlineStr">
        <is>
          <t>Kinston, N.C.</t>
        </is>
      </c>
    </row>
    <row r="7641">
      <c r="A7641" t="inlineStr">
        <is>
          <t>NC State</t>
        </is>
      </c>
      <c r="B7641" t="n">
        <v>36</v>
      </c>
      <c r="C7641" t="inlineStr">
        <is>
          <t>Cameron Cornthwaite</t>
        </is>
      </c>
      <c r="D7641" t="inlineStr">
        <is>
          <t>WR</t>
        </is>
      </c>
      <c r="E7641" t="inlineStr">
        <is>
          <t>Jr</t>
        </is>
      </c>
      <c r="F7641" t="inlineStr">
        <is>
          <t>5'9"</t>
        </is>
      </c>
      <c r="G7641" t="n">
        <v>183</v>
      </c>
      <c r="H7641" t="inlineStr">
        <is>
          <t>Apex, N.C.</t>
        </is>
      </c>
    </row>
    <row r="7642">
      <c r="A7642" t="inlineStr">
        <is>
          <t>NC State</t>
        </is>
      </c>
      <c r="B7642" t="n">
        <v>34</v>
      </c>
      <c r="C7642" t="inlineStr">
        <is>
          <t>Colby Cronk</t>
        </is>
      </c>
      <c r="D7642" t="inlineStr">
        <is>
          <t>DT</t>
        </is>
      </c>
      <c r="E7642" t="inlineStr">
        <is>
          <t>So</t>
        </is>
      </c>
      <c r="F7642" t="inlineStr">
        <is>
          <t>6'3"</t>
        </is>
      </c>
      <c r="G7642" t="n">
        <v>270</v>
      </c>
      <c r="H7642" t="inlineStr">
        <is>
          <t>Palm Coast, Fla.</t>
        </is>
      </c>
    </row>
    <row r="7643">
      <c r="A7643" t="inlineStr">
        <is>
          <t>NC State</t>
        </is>
      </c>
      <c r="B7643" t="n">
        <v>8</v>
      </c>
      <c r="C7643" t="inlineStr">
        <is>
          <t>Isaiah Crowell</t>
        </is>
      </c>
      <c r="D7643" t="inlineStr">
        <is>
          <t>NIC</t>
        </is>
      </c>
      <c r="E7643" t="inlineStr">
        <is>
          <t>Gr</t>
        </is>
      </c>
      <c r="F7643" t="inlineStr">
        <is>
          <t>5'11"</t>
        </is>
      </c>
      <c r="G7643" t="n">
        <v>185</v>
      </c>
      <c r="H7643" t="inlineStr">
        <is>
          <t>Kernersville, N.C.</t>
        </is>
      </c>
    </row>
    <row r="7644">
      <c r="A7644" t="inlineStr">
        <is>
          <t>NC State</t>
        </is>
      </c>
      <c r="B7644" t="n">
        <v>50</v>
      </c>
      <c r="C7644" t="inlineStr">
        <is>
          <t>Daniel Cruz</t>
        </is>
      </c>
      <c r="D7644" t="inlineStr">
        <is>
          <t>OL</t>
        </is>
      </c>
      <c r="E7644" t="inlineStr">
        <is>
          <t>Jr</t>
        </is>
      </c>
      <c r="F7644" t="inlineStr">
        <is>
          <t>6'2"</t>
        </is>
      </c>
      <c r="G7644" t="n">
        <v>315</v>
      </c>
      <c r="H7644" t="inlineStr">
        <is>
          <t>N. Richland Hills, Tex.</t>
        </is>
      </c>
      <c r="I7644" t="inlineStr">
        <is>
          <t>Transfer from Texas (2026 portal)</t>
        </is>
      </c>
    </row>
    <row r="7645">
      <c r="A7645" t="inlineStr">
        <is>
          <t>NC State</t>
        </is>
      </c>
      <c r="B7645" t="n">
        <v>20</v>
      </c>
      <c r="C7645" t="inlineStr">
        <is>
          <t>Deandre Desinor</t>
        </is>
      </c>
      <c r="D7645" t="inlineStr">
        <is>
          <t>RB</t>
        </is>
      </c>
      <c r="E7645" t="inlineStr">
        <is>
          <t>So</t>
        </is>
      </c>
      <c r="F7645" t="inlineStr">
        <is>
          <t>5'10"</t>
        </is>
      </c>
      <c r="G7645" t="n">
        <v>183</v>
      </c>
      <c r="H7645" t="inlineStr">
        <is>
          <t>Delray Beach, Fla.</t>
        </is>
      </c>
    </row>
    <row r="7646">
      <c r="A7646" t="inlineStr">
        <is>
          <t>NC State</t>
        </is>
      </c>
      <c r="B7646" t="n">
        <v>38</v>
      </c>
      <c r="C7646" t="inlineStr">
        <is>
          <t>DJ Dillard</t>
        </is>
      </c>
      <c r="D7646" t="inlineStr">
        <is>
          <t>CB</t>
        </is>
      </c>
      <c r="E7646" t="inlineStr">
        <is>
          <t>Jr</t>
        </is>
      </c>
      <c r="F7646" t="inlineStr">
        <is>
          <t>5'8"</t>
        </is>
      </c>
      <c r="G7646" t="n">
        <v>165</v>
      </c>
      <c r="H7646" t="inlineStr">
        <is>
          <t>Collinsville, Va.</t>
        </is>
      </c>
    </row>
    <row r="7647">
      <c r="A7647" t="inlineStr">
        <is>
          <t>NC State</t>
        </is>
      </c>
      <c r="B7647" t="n">
        <v>25</v>
      </c>
      <c r="C7647" t="inlineStr">
        <is>
          <t>Sterling Dixon</t>
        </is>
      </c>
      <c r="D7647" t="inlineStr">
        <is>
          <t>OLB</t>
        </is>
      </c>
      <c r="E7647" t="inlineStr">
        <is>
          <t>Jr</t>
        </is>
      </c>
      <c r="F7647" t="inlineStr">
        <is>
          <t>6'2"</t>
        </is>
      </c>
      <c r="G7647" t="n">
        <v>221</v>
      </c>
      <c r="H7647" t="inlineStr">
        <is>
          <t>Spanish Fort, Ala.</t>
        </is>
      </c>
    </row>
    <row r="7648">
      <c r="A7648" t="inlineStr">
        <is>
          <t>NC State</t>
        </is>
      </c>
      <c r="B7648" t="n">
        <v>28</v>
      </c>
      <c r="C7648" t="inlineStr">
        <is>
          <t>Sam Dodd</t>
        </is>
      </c>
      <c r="D7648" t="inlineStr">
        <is>
          <t>WR</t>
        </is>
      </c>
      <c r="E7648" t="inlineStr">
        <is>
          <t>So</t>
        </is>
      </c>
      <c r="F7648" t="inlineStr">
        <is>
          <t>6'2"</t>
        </is>
      </c>
      <c r="G7648" t="n">
        <v>199</v>
      </c>
      <c r="H7648" t="inlineStr">
        <is>
          <t>Raleigh, N.C.</t>
        </is>
      </c>
    </row>
    <row r="7649">
      <c r="A7649" t="inlineStr">
        <is>
          <t>NC State</t>
        </is>
      </c>
      <c r="B7649" t="n">
        <v>19</v>
      </c>
      <c r="C7649" t="inlineStr">
        <is>
          <t>Preston Douglas</t>
        </is>
      </c>
      <c r="D7649" t="inlineStr">
        <is>
          <t>TE</t>
        </is>
      </c>
      <c r="E7649" t="inlineStr">
        <is>
          <t>So</t>
        </is>
      </c>
      <c r="F7649" t="inlineStr">
        <is>
          <t>6'3"</t>
        </is>
      </c>
      <c r="G7649" t="n">
        <v>228</v>
      </c>
      <c r="H7649" t="inlineStr">
        <is>
          <t>Jupiter, Fla.</t>
        </is>
      </c>
    </row>
    <row r="7650">
      <c r="A7650" t="inlineStr">
        <is>
          <t>NC State</t>
        </is>
      </c>
      <c r="B7650" t="n">
        <v>80</v>
      </c>
      <c r="C7650" t="inlineStr">
        <is>
          <t>Ethan Dowdy</t>
        </is>
      </c>
      <c r="D7650" t="inlineStr">
        <is>
          <t>WR</t>
        </is>
      </c>
      <c r="E7650" t="inlineStr">
        <is>
          <t>Sr</t>
        </is>
      </c>
      <c r="F7650" t="inlineStr">
        <is>
          <t>6'2"</t>
        </is>
      </c>
      <c r="G7650" t="n">
        <v>197</v>
      </c>
      <c r="H7650" t="inlineStr">
        <is>
          <t>Powhatan, Va.</t>
        </is>
      </c>
    </row>
    <row r="7651">
      <c r="A7651" t="inlineStr">
        <is>
          <t>NC State</t>
        </is>
      </c>
      <c r="B7651" t="n">
        <v>5</v>
      </c>
      <c r="C7651" t="inlineStr">
        <is>
          <t>Davion Dozier</t>
        </is>
      </c>
      <c r="D7651" t="inlineStr">
        <is>
          <t>WR</t>
        </is>
      </c>
      <c r="E7651" t="inlineStr">
        <is>
          <t>Sr</t>
        </is>
      </c>
      <c r="F7651" t="inlineStr">
        <is>
          <t>6'3"</t>
        </is>
      </c>
      <c r="G7651" t="n">
        <v>195</v>
      </c>
      <c r="H7651" t="inlineStr">
        <is>
          <t>Moody, Ala.</t>
        </is>
      </c>
      <c r="I7651" t="inlineStr">
        <is>
          <t>Transfer from App State (2026 portal)</t>
        </is>
      </c>
    </row>
    <row r="7652">
      <c r="A7652" t="inlineStr">
        <is>
          <t>NC State</t>
        </is>
      </c>
      <c r="B7652" t="n">
        <v>5</v>
      </c>
      <c r="C7652" t="inlineStr">
        <is>
          <t>Harvey Dyson</t>
        </is>
      </c>
      <c r="D7652" t="inlineStr">
        <is>
          <t>OLB</t>
        </is>
      </c>
      <c r="E7652" t="inlineStr">
        <is>
          <t>5th</t>
        </is>
      </c>
      <c r="F7652" t="inlineStr">
        <is>
          <t>6'2"</t>
        </is>
      </c>
      <c r="G7652" t="n">
        <v>248</v>
      </c>
      <c r="H7652" t="inlineStr">
        <is>
          <t>Cedar Hill, Tex.</t>
        </is>
      </c>
      <c r="I7652" t="inlineStr">
        <is>
          <t>Transfer from Tulane (2026 portal)</t>
        </is>
      </c>
    </row>
    <row r="7653">
      <c r="A7653" t="inlineStr">
        <is>
          <t>NC State</t>
        </is>
      </c>
      <c r="B7653" t="n">
        <v>55</v>
      </c>
      <c r="C7653" t="inlineStr">
        <is>
          <t>Katron Evans</t>
        </is>
      </c>
      <c r="D7653" t="inlineStr">
        <is>
          <t>NG</t>
        </is>
      </c>
      <c r="E7653" t="inlineStr">
        <is>
          <t>Gr</t>
        </is>
      </c>
      <c r="F7653" t="inlineStr">
        <is>
          <t>6'3"</t>
        </is>
      </c>
      <c r="G7653" t="n">
        <v>336</v>
      </c>
      <c r="H7653" t="inlineStr">
        <is>
          <t>Norfolk, Va.</t>
        </is>
      </c>
      <c r="I7653" t="inlineStr">
        <is>
          <t>Transfer from Marshall (2026 portal)</t>
        </is>
      </c>
    </row>
    <row r="7654">
      <c r="A7654" t="inlineStr">
        <is>
          <t>NC State</t>
        </is>
      </c>
      <c r="B7654" t="n">
        <v>20</v>
      </c>
      <c r="C7654" t="inlineStr">
        <is>
          <t>Ondre Evans</t>
        </is>
      </c>
      <c r="D7654" t="inlineStr">
        <is>
          <t>DB</t>
        </is>
      </c>
      <c r="E7654" t="inlineStr">
        <is>
          <t>Jr</t>
        </is>
      </c>
      <c r="F7654" t="inlineStr">
        <is>
          <t>6'0"</t>
        </is>
      </c>
      <c r="G7654" t="n">
        <v>187</v>
      </c>
      <c r="H7654" t="inlineStr">
        <is>
          <t>Franklin, Tenn</t>
        </is>
      </c>
      <c r="I7654" t="inlineStr">
        <is>
          <t>Transfer from Georgia (2026 portal)</t>
        </is>
      </c>
    </row>
    <row r="7655">
      <c r="A7655" t="inlineStr">
        <is>
          <t>NC State</t>
        </is>
      </c>
      <c r="B7655" t="n">
        <v>47</v>
      </c>
      <c r="C7655" t="inlineStr">
        <is>
          <t>Adrian Farrow</t>
        </is>
      </c>
      <c r="D7655" t="inlineStr">
        <is>
          <t>DL</t>
        </is>
      </c>
      <c r="E7655" t="inlineStr">
        <is>
          <t>So</t>
        </is>
      </c>
      <c r="F7655" t="inlineStr">
        <is>
          <t>6'3"</t>
        </is>
      </c>
      <c r="G7655" t="n">
        <v>265</v>
      </c>
      <c r="H7655" t="inlineStr">
        <is>
          <t>Miami, Fla.</t>
        </is>
      </c>
    </row>
    <row r="7656">
      <c r="A7656" t="inlineStr">
        <is>
          <t>NC State</t>
        </is>
      </c>
      <c r="B7656" t="n">
        <v>95</v>
      </c>
      <c r="C7656" t="inlineStr">
        <is>
          <t>JJ Ferguson, Jr.</t>
        </is>
      </c>
      <c r="D7656" t="inlineStr">
        <is>
          <t>DE</t>
        </is>
      </c>
      <c r="E7656" t="inlineStr">
        <is>
          <t>Fr</t>
        </is>
      </c>
      <c r="F7656" t="inlineStr">
        <is>
          <t>6'3"</t>
        </is>
      </c>
      <c r="G7656" t="n">
        <v>255</v>
      </c>
      <c r="H7656" t="inlineStr">
        <is>
          <t>St. Petersburg, Fla.</t>
        </is>
      </c>
    </row>
    <row r="7657">
      <c r="A7657" t="inlineStr">
        <is>
          <t>NC State</t>
        </is>
      </c>
      <c r="B7657" t="n">
        <v>87</v>
      </c>
      <c r="C7657" t="inlineStr">
        <is>
          <t>Ian Flynt</t>
        </is>
      </c>
      <c r="D7657" t="inlineStr">
        <is>
          <t>TE</t>
        </is>
      </c>
      <c r="E7657" t="inlineStr">
        <is>
          <t>Jr</t>
        </is>
      </c>
      <c r="F7657" t="inlineStr">
        <is>
          <t>6'4"</t>
        </is>
      </c>
      <c r="G7657" t="n">
        <v>265</v>
      </c>
      <c r="H7657" t="inlineStr">
        <is>
          <t>Katy, Texas</t>
        </is>
      </c>
    </row>
    <row r="7658">
      <c r="A7658" t="inlineStr">
        <is>
          <t>NC State</t>
        </is>
      </c>
      <c r="B7658" t="n">
        <v>38</v>
      </c>
      <c r="C7658" t="inlineStr">
        <is>
          <t>Logan Foust</t>
        </is>
      </c>
      <c r="D7658" t="inlineStr">
        <is>
          <t>LB</t>
        </is>
      </c>
      <c r="E7658" t="inlineStr">
        <is>
          <t>Jr</t>
        </is>
      </c>
      <c r="F7658" t="inlineStr">
        <is>
          <t>6'0"</t>
        </is>
      </c>
      <c r="G7658" t="n">
        <v>205</v>
      </c>
      <c r="H7658" t="inlineStr">
        <is>
          <t>Graham, N.C.</t>
        </is>
      </c>
    </row>
    <row r="7659">
      <c r="A7659" t="inlineStr">
        <is>
          <t>NC State</t>
        </is>
      </c>
      <c r="B7659" t="n">
        <v>7</v>
      </c>
      <c r="C7659" t="inlineStr">
        <is>
          <t>Davion Gause</t>
        </is>
      </c>
      <c r="D7659" t="inlineStr">
        <is>
          <t>RB</t>
        </is>
      </c>
      <c r="E7659" t="inlineStr">
        <is>
          <t>Jr</t>
        </is>
      </c>
      <c r="F7659" t="inlineStr">
        <is>
          <t>5'11"</t>
        </is>
      </c>
      <c r="G7659" t="n">
        <v>212</v>
      </c>
      <c r="H7659" t="inlineStr">
        <is>
          <t>Opa-Locka, Fla.</t>
        </is>
      </c>
      <c r="I7659" t="inlineStr">
        <is>
          <t>Transfer from North Carolina (2026 portal)</t>
        </is>
      </c>
    </row>
    <row r="7660">
      <c r="A7660" t="inlineStr">
        <is>
          <t>NC State</t>
        </is>
      </c>
      <c r="B7660" t="n">
        <v>76</v>
      </c>
      <c r="C7660" t="inlineStr">
        <is>
          <t>Michael Gibbs</t>
        </is>
      </c>
      <c r="D7660" t="inlineStr">
        <is>
          <t>OL</t>
        </is>
      </c>
      <c r="E7660" t="inlineStr">
        <is>
          <t>So</t>
        </is>
      </c>
      <c r="F7660" t="inlineStr">
        <is>
          <t>6'4"</t>
        </is>
      </c>
      <c r="G7660" t="n">
        <v>303</v>
      </c>
      <c r="H7660" t="inlineStr">
        <is>
          <t>Wilmington, N.C.</t>
        </is>
      </c>
    </row>
    <row r="7661">
      <c r="A7661" t="inlineStr">
        <is>
          <t>NC State</t>
        </is>
      </c>
      <c r="B7661" t="n">
        <v>12</v>
      </c>
      <c r="C7661" t="inlineStr">
        <is>
          <t>Caden Gordon</t>
        </is>
      </c>
      <c r="D7661" t="inlineStr">
        <is>
          <t>CB</t>
        </is>
      </c>
      <c r="E7661" t="inlineStr">
        <is>
          <t>So</t>
        </is>
      </c>
      <c r="F7661" t="inlineStr">
        <is>
          <t>6'1"</t>
        </is>
      </c>
      <c r="G7661" t="n">
        <v>194</v>
      </c>
      <c r="H7661" t="inlineStr">
        <is>
          <t>Lakeworth, Fla.</t>
        </is>
      </c>
    </row>
    <row r="7662">
      <c r="A7662" t="inlineStr">
        <is>
          <t>NC State</t>
        </is>
      </c>
      <c r="B7662" t="n">
        <v>32</v>
      </c>
      <c r="C7662" t="inlineStr">
        <is>
          <t>Caleb Gordon</t>
        </is>
      </c>
      <c r="D7662" t="inlineStr">
        <is>
          <t>ILB</t>
        </is>
      </c>
      <c r="E7662" t="inlineStr">
        <is>
          <t>Fr</t>
        </is>
      </c>
      <c r="F7662" t="inlineStr">
        <is>
          <t>5'11"</t>
        </is>
      </c>
      <c r="G7662" t="n">
        <v>226</v>
      </c>
      <c r="H7662" t="inlineStr">
        <is>
          <t>Gastonia, N.C.</t>
        </is>
      </c>
    </row>
    <row r="7663">
      <c r="A7663" t="inlineStr">
        <is>
          <t>NC State</t>
        </is>
      </c>
      <c r="B7663" t="n">
        <v>74</v>
      </c>
      <c r="C7663" t="inlineStr">
        <is>
          <t>Jai'Lun Hampton</t>
        </is>
      </c>
      <c r="D7663" t="inlineStr">
        <is>
          <t>OT</t>
        </is>
      </c>
      <c r="E7663" t="inlineStr">
        <is>
          <t>Gr</t>
        </is>
      </c>
      <c r="F7663" t="inlineStr">
        <is>
          <t>6'8"</t>
        </is>
      </c>
      <c r="G7663" t="n">
        <v>345</v>
      </c>
      <c r="H7663" t="inlineStr">
        <is>
          <t>Detroit, MI</t>
        </is>
      </c>
      <c r="I7663" t="inlineStr">
        <is>
          <t>Transfer from UT Martin (2026 portal)</t>
        </is>
      </c>
    </row>
    <row r="7664">
      <c r="A7664" t="inlineStr">
        <is>
          <t>NC State</t>
        </is>
      </c>
      <c r="B7664" t="n">
        <v>97</v>
      </c>
      <c r="C7664" t="inlineStr">
        <is>
          <t>Cristian Harthan</t>
        </is>
      </c>
      <c r="D7664" t="inlineStr">
        <is>
          <t>P</t>
        </is>
      </c>
      <c r="E7664" t="inlineStr">
        <is>
          <t>So</t>
        </is>
      </c>
      <c r="F7664" t="inlineStr">
        <is>
          <t>6'5"</t>
        </is>
      </c>
      <c r="G7664" t="n">
        <v>195</v>
      </c>
      <c r="H7664" t="inlineStr">
        <is>
          <t>Waxhaw, N.C.</t>
        </is>
      </c>
    </row>
    <row r="7665">
      <c r="A7665" t="inlineStr">
        <is>
          <t>NC State</t>
        </is>
      </c>
      <c r="B7665" t="n">
        <v>36</v>
      </c>
      <c r="C7665" t="inlineStr">
        <is>
          <t>Tristen Hill</t>
        </is>
      </c>
      <c r="D7665" t="inlineStr">
        <is>
          <t>SAF</t>
        </is>
      </c>
      <c r="E7665" t="inlineStr">
        <is>
          <t>Fr</t>
        </is>
      </c>
      <c r="F7665" t="inlineStr">
        <is>
          <t>5'10"</t>
        </is>
      </c>
      <c r="G7665" t="n">
        <v>192</v>
      </c>
      <c r="H7665" t="inlineStr">
        <is>
          <t>Lawrenceville, Ga.</t>
        </is>
      </c>
    </row>
    <row r="7666">
      <c r="A7666" t="inlineStr">
        <is>
          <t>NC State</t>
        </is>
      </c>
      <c r="B7666" t="n">
        <v>35</v>
      </c>
      <c r="C7666" t="inlineStr">
        <is>
          <t>LaCorian Hodge</t>
        </is>
      </c>
      <c r="D7666" t="inlineStr">
        <is>
          <t>ILB</t>
        </is>
      </c>
      <c r="E7666" t="inlineStr">
        <is>
          <t>So</t>
        </is>
      </c>
      <c r="F7666" t="inlineStr">
        <is>
          <t>6'2"</t>
        </is>
      </c>
      <c r="G7666" t="n">
        <v>217</v>
      </c>
      <c r="H7666" t="inlineStr">
        <is>
          <t>Arlington, Tex.</t>
        </is>
      </c>
    </row>
    <row r="7667">
      <c r="A7667" t="inlineStr">
        <is>
          <t>NC State</t>
        </is>
      </c>
      <c r="B7667" t="n">
        <v>12</v>
      </c>
      <c r="C7667" t="inlineStr">
        <is>
          <t>Teddy Hoffmann</t>
        </is>
      </c>
      <c r="D7667" t="inlineStr">
        <is>
          <t>WR</t>
        </is>
      </c>
      <c r="E7667" t="inlineStr">
        <is>
          <t>So</t>
        </is>
      </c>
      <c r="F7667" t="inlineStr">
        <is>
          <t>6'1"</t>
        </is>
      </c>
      <c r="G7667" t="n">
        <v>181</v>
      </c>
      <c r="H7667" t="inlineStr">
        <is>
          <t>Delray Beach, Fla.</t>
        </is>
      </c>
    </row>
    <row r="7668">
      <c r="A7668" t="inlineStr">
        <is>
          <t>NC State</t>
        </is>
      </c>
      <c r="B7668" t="n">
        <v>12</v>
      </c>
      <c r="C7668" t="inlineStr">
        <is>
          <t>Tad Hudson</t>
        </is>
      </c>
      <c r="D7668" t="inlineStr">
        <is>
          <t>QB</t>
        </is>
      </c>
      <c r="E7668" t="inlineStr">
        <is>
          <t>Sr</t>
        </is>
      </c>
      <c r="F7668" t="inlineStr">
        <is>
          <t>6'3"</t>
        </is>
      </c>
      <c r="G7668" t="n">
        <v>227</v>
      </c>
      <c r="H7668" t="inlineStr">
        <is>
          <t>Huntersville, N.C.</t>
        </is>
      </c>
      <c r="I7668" t="inlineStr">
        <is>
          <t>Transfer from Coastal Carolina (2026 portal)</t>
        </is>
      </c>
    </row>
    <row r="7669">
      <c r="A7669" t="inlineStr">
        <is>
          <t>NC State</t>
        </is>
      </c>
      <c r="B7669" t="n">
        <v>33</v>
      </c>
      <c r="C7669" t="inlineStr">
        <is>
          <t>Nathan Huffman</t>
        </is>
      </c>
      <c r="D7669" t="inlineStr">
        <is>
          <t>ILB</t>
        </is>
      </c>
      <c r="E7669" t="inlineStr">
        <is>
          <t>So</t>
        </is>
      </c>
      <c r="F7669" t="inlineStr">
        <is>
          <t>5'11"</t>
        </is>
      </c>
      <c r="G7669" t="n">
        <v>187</v>
      </c>
      <c r="H7669" t="inlineStr">
        <is>
          <t>Apex, N.C.</t>
        </is>
      </c>
    </row>
    <row r="7670">
      <c r="A7670" t="inlineStr">
        <is>
          <t>NC State</t>
        </is>
      </c>
      <c r="B7670" t="n">
        <v>48</v>
      </c>
      <c r="C7670" t="inlineStr">
        <is>
          <t>Hunter Jackson</t>
        </is>
      </c>
      <c r="D7670" t="inlineStr">
        <is>
          <t>ILB</t>
        </is>
      </c>
      <c r="E7670" t="inlineStr">
        <is>
          <t>So</t>
        </is>
      </c>
      <c r="F7670" t="inlineStr">
        <is>
          <t>6'1"</t>
        </is>
      </c>
      <c r="G7670" t="n">
        <v>217</v>
      </c>
      <c r="H7670" t="inlineStr">
        <is>
          <t>Raleigh</t>
        </is>
      </c>
    </row>
    <row r="7671">
      <c r="A7671" t="inlineStr">
        <is>
          <t>NC State</t>
        </is>
      </c>
      <c r="B7671" t="n">
        <v>30</v>
      </c>
      <c r="C7671" t="inlineStr">
        <is>
          <t>Jordan Jackson</t>
        </is>
      </c>
      <c r="D7671" t="inlineStr">
        <is>
          <t>CB</t>
        </is>
      </c>
      <c r="E7671" t="inlineStr">
        <is>
          <t>Fr</t>
        </is>
      </c>
      <c r="F7671" t="inlineStr">
        <is>
          <t>5'11"</t>
        </is>
      </c>
      <c r="G7671" t="n">
        <v>165</v>
      </c>
      <c r="H7671" t="inlineStr">
        <is>
          <t>Winter Park, Fla.</t>
        </is>
      </c>
    </row>
    <row r="7672">
      <c r="A7672" t="inlineStr">
        <is>
          <t>NC State</t>
        </is>
      </c>
      <c r="B7672" t="n">
        <v>8</v>
      </c>
      <c r="C7672" t="inlineStr">
        <is>
          <t>Keenan Jackson</t>
        </is>
      </c>
      <c r="D7672" t="inlineStr">
        <is>
          <t>WR</t>
        </is>
      </c>
      <c r="E7672" t="inlineStr">
        <is>
          <t>Jr</t>
        </is>
      </c>
      <c r="F7672" t="inlineStr">
        <is>
          <t>6'3"</t>
        </is>
      </c>
      <c r="G7672" t="n">
        <v>202</v>
      </c>
      <c r="H7672" t="inlineStr">
        <is>
          <t>Waxhaw, NC</t>
        </is>
      </c>
    </row>
    <row r="7673">
      <c r="A7673" t="inlineStr">
        <is>
          <t>NC State</t>
        </is>
      </c>
      <c r="B7673" t="n">
        <v>64</v>
      </c>
      <c r="C7673" t="inlineStr">
        <is>
          <t>Rico Jackson</t>
        </is>
      </c>
      <c r="D7673" t="inlineStr">
        <is>
          <t>OL</t>
        </is>
      </c>
      <c r="E7673" t="inlineStr">
        <is>
          <t>Sr</t>
        </is>
      </c>
      <c r="F7673" t="inlineStr">
        <is>
          <t>6'6"</t>
        </is>
      </c>
      <c r="G7673" t="n">
        <v>322</v>
      </c>
      <c r="H7673" t="inlineStr">
        <is>
          <t>Ft. Lauderdale, Fla.</t>
        </is>
      </c>
    </row>
    <row r="7674">
      <c r="A7674" t="inlineStr">
        <is>
          <t>NC State</t>
        </is>
      </c>
      <c r="B7674" t="n">
        <v>25</v>
      </c>
      <c r="C7674" t="inlineStr">
        <is>
          <t>Darius Johnson</t>
        </is>
      </c>
      <c r="D7674" t="inlineStr">
        <is>
          <t>RB</t>
        </is>
      </c>
      <c r="E7674" t="inlineStr">
        <is>
          <t>Sr</t>
        </is>
      </c>
      <c r="F7674" t="inlineStr">
        <is>
          <t>5'10"</t>
        </is>
      </c>
      <c r="G7674" t="n">
        <v>205</v>
      </c>
      <c r="H7674" t="inlineStr">
        <is>
          <t>Hendersonville, Tenn.</t>
        </is>
      </c>
    </row>
    <row r="7675">
      <c r="A7675" t="inlineStr">
        <is>
          <t>NC State</t>
        </is>
      </c>
      <c r="B7675" t="n">
        <v>28</v>
      </c>
      <c r="C7675" t="inlineStr">
        <is>
          <t>Dy'Lan Johnson</t>
        </is>
      </c>
      <c r="D7675" t="inlineStr">
        <is>
          <t>CB</t>
        </is>
      </c>
      <c r="E7675" t="inlineStr">
        <is>
          <t>So</t>
        </is>
      </c>
      <c r="F7675" t="inlineStr">
        <is>
          <t>6'4"</t>
        </is>
      </c>
      <c r="G7675" t="n">
        <v>185</v>
      </c>
      <c r="H7675" t="inlineStr">
        <is>
          <t>Baldwyn, Miss.</t>
        </is>
      </c>
    </row>
    <row r="7676">
      <c r="A7676" t="inlineStr">
        <is>
          <t>NC State</t>
        </is>
      </c>
      <c r="B7676" t="n">
        <v>26</v>
      </c>
      <c r="C7676" t="inlineStr">
        <is>
          <t>Isiah Jones</t>
        </is>
      </c>
      <c r="D7676" t="inlineStr">
        <is>
          <t>RB</t>
        </is>
      </c>
      <c r="E7676" t="inlineStr">
        <is>
          <t>Jr</t>
        </is>
      </c>
      <c r="F7676" t="inlineStr">
        <is>
          <t>5'8"</t>
        </is>
      </c>
      <c r="G7676" t="n">
        <v>200</v>
      </c>
      <c r="H7676" t="inlineStr">
        <is>
          <t>Rolesville, NC</t>
        </is>
      </c>
    </row>
    <row r="7677">
      <c r="A7677" t="inlineStr">
        <is>
          <t>NC State</t>
        </is>
      </c>
      <c r="B7677" t="n">
        <v>98</v>
      </c>
      <c r="C7677" t="inlineStr">
        <is>
          <t>Fabian Kimbrough</t>
        </is>
      </c>
      <c r="D7677" t="inlineStr">
        <is>
          <t>DT</t>
        </is>
      </c>
      <c r="E7677" t="inlineStr">
        <is>
          <t>Sr</t>
        </is>
      </c>
      <c r="F7677" t="inlineStr">
        <is>
          <t>6'3"</t>
        </is>
      </c>
      <c r="G7677" t="n">
        <v>283</v>
      </c>
      <c r="H7677" t="inlineStr">
        <is>
          <t>Stephens City, Va.</t>
        </is>
      </c>
    </row>
    <row r="7678">
      <c r="A7678" t="inlineStr">
        <is>
          <t>NC State</t>
        </is>
      </c>
      <c r="B7678" t="n">
        <v>46</v>
      </c>
      <c r="C7678" t="inlineStr">
        <is>
          <t>Ryan Klimp</t>
        </is>
      </c>
      <c r="D7678" t="inlineStr">
        <is>
          <t>OLB</t>
        </is>
      </c>
      <c r="E7678" t="inlineStr">
        <is>
          <t>Sr</t>
        </is>
      </c>
      <c r="F7678" t="inlineStr">
        <is>
          <t>6'0"</t>
        </is>
      </c>
      <c r="G7678" t="n">
        <v>215</v>
      </c>
      <c r="H7678" t="inlineStr">
        <is>
          <t>Clayton, N.C.</t>
        </is>
      </c>
    </row>
    <row r="7679">
      <c r="A7679" t="inlineStr">
        <is>
          <t>NC State</t>
        </is>
      </c>
      <c r="B7679" t="n">
        <v>91</v>
      </c>
      <c r="C7679" t="inlineStr">
        <is>
          <t>Nick Konieczynski</t>
        </is>
      </c>
      <c r="D7679" t="inlineStr">
        <is>
          <t>K</t>
        </is>
      </c>
      <c r="E7679" t="inlineStr">
        <is>
          <t>Jr</t>
        </is>
      </c>
      <c r="F7679" t="inlineStr">
        <is>
          <t>5'11"</t>
        </is>
      </c>
      <c r="G7679" t="n">
        <v>215</v>
      </c>
      <c r="H7679" t="inlineStr">
        <is>
          <t>Matthews, N.C.</t>
        </is>
      </c>
    </row>
    <row r="7680">
      <c r="A7680" t="inlineStr">
        <is>
          <t>NC State</t>
        </is>
      </c>
      <c r="B7680" t="n">
        <v>80</v>
      </c>
      <c r="C7680" t="inlineStr">
        <is>
          <t>Damaad Lewis</t>
        </is>
      </c>
      <c r="D7680" t="inlineStr">
        <is>
          <t>DT</t>
        </is>
      </c>
      <c r="E7680" t="inlineStr">
        <is>
          <t>Fr</t>
        </is>
      </c>
      <c r="F7680" t="inlineStr">
        <is>
          <t>6'3"</t>
        </is>
      </c>
      <c r="G7680" t="n">
        <v>260</v>
      </c>
      <c r="H7680" t="inlineStr">
        <is>
          <t>Charlotte, N.C.</t>
        </is>
      </c>
    </row>
    <row r="7681">
      <c r="A7681" t="inlineStr">
        <is>
          <t>NC State</t>
        </is>
      </c>
      <c r="B7681" t="n">
        <v>6</v>
      </c>
      <c r="C7681" t="inlineStr">
        <is>
          <t>Ashton Locklear</t>
        </is>
      </c>
      <c r="D7681" t="inlineStr">
        <is>
          <t>WR</t>
        </is>
      </c>
      <c r="E7681" t="inlineStr">
        <is>
          <t>Gr</t>
        </is>
      </c>
      <c r="F7681" t="inlineStr">
        <is>
          <t>6'1"</t>
        </is>
      </c>
      <c r="G7681" t="n">
        <v>188</v>
      </c>
      <c r="H7681" t="inlineStr">
        <is>
          <t>Apex, N.C.</t>
        </is>
      </c>
    </row>
    <row r="7682">
      <c r="A7682" t="inlineStr">
        <is>
          <t>NC State</t>
        </is>
      </c>
      <c r="B7682" t="n">
        <v>4</v>
      </c>
      <c r="C7682" t="inlineStr">
        <is>
          <t>King Mack</t>
        </is>
      </c>
      <c r="D7682" t="inlineStr">
        <is>
          <t>SAF</t>
        </is>
      </c>
      <c r="E7682" t="inlineStr">
        <is>
          <t>Sr</t>
        </is>
      </c>
      <c r="F7682" t="inlineStr">
        <is>
          <t>5'10"</t>
        </is>
      </c>
      <c r="G7682" t="n">
        <v>195</v>
      </c>
      <c r="H7682" t="inlineStr">
        <is>
          <t>Miami, Fla.</t>
        </is>
      </c>
      <c r="I7682" t="inlineStr">
        <is>
          <t>Transfer from Penn State (2026 portal)</t>
        </is>
      </c>
    </row>
    <row r="7683">
      <c r="A7683" t="inlineStr">
        <is>
          <t>NC State</t>
        </is>
      </c>
      <c r="B7683" t="n">
        <v>47</v>
      </c>
      <c r="C7683" t="inlineStr">
        <is>
          <t>Jackson Mastor</t>
        </is>
      </c>
      <c r="D7683" t="inlineStr">
        <is>
          <t>ILB</t>
        </is>
      </c>
      <c r="E7683" t="inlineStr">
        <is>
          <t>Jr</t>
        </is>
      </c>
      <c r="F7683" t="inlineStr">
        <is>
          <t>6'0"</t>
        </is>
      </c>
      <c r="G7683" t="n">
        <v>197</v>
      </c>
      <c r="H7683" t="inlineStr">
        <is>
          <t>Mooresville, N.C.</t>
        </is>
      </c>
    </row>
    <row r="7684">
      <c r="A7684" t="inlineStr">
        <is>
          <t>NC State</t>
        </is>
      </c>
      <c r="B7684" t="n">
        <v>24</v>
      </c>
      <c r="C7684" t="inlineStr">
        <is>
          <t>Dylan McCoy</t>
        </is>
      </c>
      <c r="D7684" t="inlineStr">
        <is>
          <t>RB</t>
        </is>
      </c>
      <c r="E7684" t="inlineStr">
        <is>
          <t>Fr</t>
        </is>
      </c>
      <c r="F7684" t="inlineStr">
        <is>
          <t>5'8"</t>
        </is>
      </c>
      <c r="G7684" t="n">
        <v>197</v>
      </c>
      <c r="H7684" t="inlineStr">
        <is>
          <t>Grayson, Ga.</t>
        </is>
      </c>
    </row>
    <row r="7685">
      <c r="A7685" t="inlineStr">
        <is>
          <t>NC State</t>
        </is>
      </c>
      <c r="B7685" t="n">
        <v>62</v>
      </c>
      <c r="C7685" t="inlineStr">
        <is>
          <t>Jimarion McCrimon</t>
        </is>
      </c>
      <c r="D7685" t="inlineStr">
        <is>
          <t>OL</t>
        </is>
      </c>
      <c r="E7685" t="inlineStr">
        <is>
          <t>Sr</t>
        </is>
      </c>
      <c r="F7685" t="inlineStr">
        <is>
          <t>6'5"</t>
        </is>
      </c>
      <c r="G7685" t="n">
        <v>295</v>
      </c>
      <c r="H7685" t="inlineStr">
        <is>
          <t>Kissimmee, Fla.</t>
        </is>
      </c>
      <c r="I7685" t="inlineStr">
        <is>
          <t>Transfer from East Carolina (2026 portal)</t>
        </is>
      </c>
    </row>
    <row r="7686">
      <c r="A7686" t="inlineStr">
        <is>
          <t>NC State</t>
        </is>
      </c>
      <c r="B7686" t="n">
        <v>93</v>
      </c>
      <c r="C7686" t="inlineStr">
        <is>
          <t>Carmelo McKenzie</t>
        </is>
      </c>
      <c r="D7686" t="inlineStr">
        <is>
          <t>NG</t>
        </is>
      </c>
      <c r="E7686" t="inlineStr">
        <is>
          <t>Fr</t>
        </is>
      </c>
      <c r="F7686" t="inlineStr">
        <is>
          <t>6'1"</t>
        </is>
      </c>
      <c r="G7686" t="n">
        <v>313</v>
      </c>
      <c r="H7686" t="inlineStr">
        <is>
          <t>York, Pa.</t>
        </is>
      </c>
    </row>
    <row r="7687">
      <c r="A7687" t="inlineStr">
        <is>
          <t>NC State</t>
        </is>
      </c>
      <c r="B7687" t="n">
        <v>78</v>
      </c>
      <c r="C7687" t="inlineStr">
        <is>
          <t>Trent Mitchell</t>
        </is>
      </c>
      <c r="D7687" t="inlineStr">
        <is>
          <t>OL</t>
        </is>
      </c>
      <c r="E7687" t="inlineStr">
        <is>
          <t>Jr</t>
        </is>
      </c>
      <c r="F7687" t="inlineStr">
        <is>
          <t>6'5"</t>
        </is>
      </c>
      <c r="G7687" t="n">
        <v>316</v>
      </c>
      <c r="H7687" t="inlineStr">
        <is>
          <t>Gastonia, NC</t>
        </is>
      </c>
    </row>
    <row r="7688">
      <c r="A7688" t="inlineStr">
        <is>
          <t>NC State</t>
        </is>
      </c>
      <c r="B7688" t="n">
        <v>33</v>
      </c>
      <c r="C7688" t="inlineStr">
        <is>
          <t>Ziggy Moore</t>
        </is>
      </c>
      <c r="D7688" t="inlineStr">
        <is>
          <t>ILB</t>
        </is>
      </c>
      <c r="E7688" t="inlineStr">
        <is>
          <t>Fr</t>
        </is>
      </c>
      <c r="F7688" t="inlineStr">
        <is>
          <t>6'2"</t>
        </is>
      </c>
      <c r="G7688" t="n">
        <v>210</v>
      </c>
      <c r="H7688" t="inlineStr">
        <is>
          <t>Pittsburgh, Pa.</t>
        </is>
      </c>
    </row>
    <row r="7689">
      <c r="A7689" t="inlineStr">
        <is>
          <t>NC State</t>
        </is>
      </c>
      <c r="B7689" t="n">
        <v>44</v>
      </c>
      <c r="C7689" t="inlineStr">
        <is>
          <t>Jordan Moreta</t>
        </is>
      </c>
      <c r="D7689" t="inlineStr">
        <is>
          <t>ILB</t>
        </is>
      </c>
      <c r="E7689" t="inlineStr">
        <is>
          <t>Fr</t>
        </is>
      </c>
      <c r="F7689" t="inlineStr">
        <is>
          <t>6'1"</t>
        </is>
      </c>
      <c r="G7689" t="n">
        <v>223</v>
      </c>
      <c r="H7689" t="inlineStr">
        <is>
          <t>Union City, N.J.</t>
        </is>
      </c>
    </row>
    <row r="7690">
      <c r="A7690" t="inlineStr">
        <is>
          <t>NC State</t>
        </is>
      </c>
      <c r="B7690" t="n">
        <v>34</v>
      </c>
      <c r="C7690" t="inlineStr">
        <is>
          <t>Noah Moss</t>
        </is>
      </c>
      <c r="D7690" t="inlineStr">
        <is>
          <t>RB</t>
        </is>
      </c>
      <c r="E7690" t="inlineStr">
        <is>
          <t>Fr</t>
        </is>
      </c>
      <c r="F7690" t="inlineStr">
        <is>
          <t>6'0"</t>
        </is>
      </c>
      <c r="G7690" t="n">
        <v>200</v>
      </c>
      <c r="H7690" t="inlineStr">
        <is>
          <t>Daphne, Ala.</t>
        </is>
      </c>
    </row>
    <row r="7691">
      <c r="A7691" t="inlineStr">
        <is>
          <t>NC State</t>
        </is>
      </c>
      <c r="B7691" t="n">
        <v>71</v>
      </c>
      <c r="C7691" t="inlineStr">
        <is>
          <t>Yousef Mugharbil</t>
        </is>
      </c>
      <c r="D7691" t="inlineStr">
        <is>
          <t>OL</t>
        </is>
      </c>
      <c r="E7691" t="inlineStr">
        <is>
          <t>Gr</t>
        </is>
      </c>
      <c r="F7691" t="inlineStr">
        <is>
          <t>6'5"</t>
        </is>
      </c>
      <c r="G7691" t="n">
        <v>322</v>
      </c>
      <c r="H7691" t="inlineStr">
        <is>
          <t>Murphy, N.C.</t>
        </is>
      </c>
    </row>
    <row r="7692">
      <c r="A7692" t="inlineStr">
        <is>
          <t>NC State</t>
        </is>
      </c>
      <c r="B7692" t="n">
        <v>19</v>
      </c>
      <c r="C7692" t="inlineStr">
        <is>
          <t>Da'Karri Nelson</t>
        </is>
      </c>
      <c r="D7692" t="inlineStr">
        <is>
          <t>ILB</t>
        </is>
      </c>
      <c r="E7692" t="inlineStr">
        <is>
          <t>Sr</t>
        </is>
      </c>
      <c r="F7692" t="inlineStr">
        <is>
          <t>6'3"</t>
        </is>
      </c>
      <c r="G7692" t="n">
        <v>232</v>
      </c>
      <c r="H7692" t="inlineStr">
        <is>
          <t>Livingston, Ala.</t>
        </is>
      </c>
    </row>
    <row r="7693">
      <c r="A7693" t="inlineStr">
        <is>
          <t>NC State</t>
        </is>
      </c>
      <c r="B7693" t="n">
        <v>7</v>
      </c>
      <c r="C7693" t="inlineStr">
        <is>
          <t>Brian Nelson II</t>
        </is>
      </c>
      <c r="D7693" t="inlineStr">
        <is>
          <t>CB</t>
        </is>
      </c>
      <c r="E7693" t="inlineStr">
        <is>
          <t>Sr</t>
        </is>
      </c>
      <c r="F7693" t="inlineStr">
        <is>
          <t>6'0"</t>
        </is>
      </c>
      <c r="G7693" t="n">
        <v>197</v>
      </c>
      <c r="H7693" t="inlineStr">
        <is>
          <t>Pearland, Texas</t>
        </is>
      </c>
    </row>
    <row r="7694">
      <c r="A7694" t="inlineStr">
        <is>
          <t>NC State</t>
        </is>
      </c>
      <c r="B7694" t="n">
        <v>67</v>
      </c>
      <c r="C7694" t="inlineStr">
        <is>
          <t>Henri Paris</t>
        </is>
      </c>
      <c r="D7694" t="inlineStr">
        <is>
          <t>OL</t>
        </is>
      </c>
      <c r="E7694" t="inlineStr">
        <is>
          <t>Sr</t>
        </is>
      </c>
      <c r="F7694" t="inlineStr">
        <is>
          <t>6'3"</t>
        </is>
      </c>
      <c r="G7694" t="n">
        <v>295</v>
      </c>
      <c r="H7694" t="inlineStr">
        <is>
          <t>Kinston, N.C.</t>
        </is>
      </c>
    </row>
    <row r="7695">
      <c r="A7695" t="inlineStr">
        <is>
          <t>NC State</t>
        </is>
      </c>
      <c r="B7695" t="n">
        <v>14</v>
      </c>
      <c r="C7695" t="inlineStr">
        <is>
          <t>Jonathan Paylor</t>
        </is>
      </c>
      <c r="D7695" t="inlineStr">
        <is>
          <t>WR</t>
        </is>
      </c>
      <c r="E7695" t="inlineStr">
        <is>
          <t>Jr</t>
        </is>
      </c>
      <c r="F7695" t="inlineStr">
        <is>
          <t>5'9"</t>
        </is>
      </c>
      <c r="G7695" t="n">
        <v>182</v>
      </c>
      <c r="H7695" t="inlineStr">
        <is>
          <t>Burlington, N.C.</t>
        </is>
      </c>
    </row>
    <row r="7696">
      <c r="A7696" t="inlineStr">
        <is>
          <t>NC State</t>
        </is>
      </c>
      <c r="B7696" t="n">
        <v>52</v>
      </c>
      <c r="C7696" t="inlineStr">
        <is>
          <t>Kage Payne</t>
        </is>
      </c>
      <c r="D7696" t="inlineStr">
        <is>
          <t>OL</t>
        </is>
      </c>
      <c r="E7696" t="inlineStr">
        <is>
          <t>So</t>
        </is>
      </c>
      <c r="F7696" t="inlineStr">
        <is>
          <t>6'2"</t>
        </is>
      </c>
      <c r="G7696" t="n">
        <v>290</v>
      </c>
      <c r="H7696" t="inlineStr">
        <is>
          <t>Cincinnati, Ohio</t>
        </is>
      </c>
    </row>
    <row r="7697">
      <c r="A7697" t="inlineStr">
        <is>
          <t>NC State</t>
        </is>
      </c>
      <c r="B7697" t="n">
        <v>45</v>
      </c>
      <c r="C7697" t="inlineStr">
        <is>
          <t>Isaac Peters</t>
        </is>
      </c>
      <c r="D7697" t="inlineStr">
        <is>
          <t>OLB</t>
        </is>
      </c>
      <c r="E7697" t="inlineStr">
        <is>
          <t>5th</t>
        </is>
      </c>
      <c r="F7697" t="inlineStr">
        <is>
          <t>6'1"</t>
        </is>
      </c>
      <c r="G7697" t="n">
        <v>250</v>
      </c>
      <c r="H7697" t="inlineStr">
        <is>
          <t>Lake Mary, Fla.</t>
        </is>
      </c>
    </row>
    <row r="7698">
      <c r="A7698" t="inlineStr">
        <is>
          <t>NC State</t>
        </is>
      </c>
      <c r="B7698" t="n">
        <v>88</v>
      </c>
      <c r="C7698" t="inlineStr">
        <is>
          <t>Vander Ploog</t>
        </is>
      </c>
      <c r="D7698" t="inlineStr">
        <is>
          <t>TE</t>
        </is>
      </c>
      <c r="E7698" t="inlineStr">
        <is>
          <t>So</t>
        </is>
      </c>
      <c r="F7698" t="inlineStr">
        <is>
          <t>6'6"</t>
        </is>
      </c>
      <c r="G7698" t="n">
        <v>230</v>
      </c>
      <c r="H7698" t="inlineStr">
        <is>
          <t>Fullerton, Cal.</t>
        </is>
      </c>
      <c r="I7698" t="inlineStr">
        <is>
          <t>Transfer from Oregon (2026 portal)</t>
        </is>
      </c>
    </row>
    <row r="7699">
      <c r="A7699" t="inlineStr">
        <is>
          <t>NC State</t>
        </is>
      </c>
      <c r="B7699" t="n">
        <v>99</v>
      </c>
      <c r="C7699" t="inlineStr">
        <is>
          <t>AJ Prim</t>
        </is>
      </c>
      <c r="D7699" t="inlineStr">
        <is>
          <t>DL</t>
        </is>
      </c>
      <c r="E7699" t="inlineStr">
        <is>
          <t>Sr</t>
        </is>
      </c>
      <c r="F7699" t="inlineStr">
        <is>
          <t>6'2"</t>
        </is>
      </c>
      <c r="G7699" t="n">
        <v>287</v>
      </c>
      <c r="H7699" t="inlineStr">
        <is>
          <t>Foley, Ala.</t>
        </is>
      </c>
    </row>
    <row r="7700">
      <c r="A7700" t="inlineStr">
        <is>
          <t>NC State</t>
        </is>
      </c>
      <c r="B7700" t="n">
        <v>86</v>
      </c>
      <c r="C7700" t="inlineStr">
        <is>
          <t>Hunter Provience</t>
        </is>
      </c>
      <c r="D7700" t="inlineStr">
        <is>
          <t>TE</t>
        </is>
      </c>
      <c r="E7700" t="inlineStr">
        <is>
          <t>Sr</t>
        </is>
      </c>
      <c r="F7700" t="inlineStr">
        <is>
          <t>6'5"</t>
        </is>
      </c>
      <c r="G7700" t="n">
        <v>245</v>
      </c>
      <c r="H7700" t="inlineStr">
        <is>
          <t>San Diego, Cal.</t>
        </is>
      </c>
      <c r="I7700" t="inlineStr">
        <is>
          <t>Transfer from Montana State (2026 portal)</t>
        </is>
      </c>
    </row>
    <row r="7701">
      <c r="A7701" t="inlineStr">
        <is>
          <t>NC State</t>
        </is>
      </c>
      <c r="B7701" t="n">
        <v>15</v>
      </c>
      <c r="C7701" t="inlineStr">
        <is>
          <t>AJ Richardson</t>
        </is>
      </c>
      <c r="D7701" t="inlineStr">
        <is>
          <t>ILB</t>
        </is>
      </c>
      <c r="E7701" t="inlineStr">
        <is>
          <t>Sr</t>
        </is>
      </c>
      <c r="F7701" t="inlineStr">
        <is>
          <t>6'1"</t>
        </is>
      </c>
      <c r="G7701" t="n">
        <v>235</v>
      </c>
      <c r="H7701" t="inlineStr">
        <is>
          <t>Kings Mountain, N.C.</t>
        </is>
      </c>
    </row>
    <row r="7702">
      <c r="A7702" t="inlineStr">
        <is>
          <t>NC State</t>
        </is>
      </c>
      <c r="B7702" t="n">
        <v>89</v>
      </c>
      <c r="C7702" t="inlineStr">
        <is>
          <t>Jai Richburg</t>
        </is>
      </c>
      <c r="D7702" t="inlineStr">
        <is>
          <t>WR</t>
        </is>
      </c>
      <c r="E7702" t="inlineStr">
        <is>
          <t>Fr</t>
        </is>
      </c>
      <c r="F7702" t="inlineStr">
        <is>
          <t>6'2"</t>
        </is>
      </c>
      <c r="G7702" t="n">
        <v>190</v>
      </c>
      <c r="H7702" t="inlineStr">
        <is>
          <t>Winston-Salem, N.C.</t>
        </is>
      </c>
    </row>
    <row r="7703">
      <c r="A7703" t="inlineStr">
        <is>
          <t>NC State</t>
        </is>
      </c>
      <c r="B7703" t="n">
        <v>44</v>
      </c>
      <c r="C7703" t="inlineStr">
        <is>
          <t>Gus Ritchey</t>
        </is>
      </c>
      <c r="D7703" t="inlineStr">
        <is>
          <t>TE</t>
        </is>
      </c>
      <c r="E7703" t="inlineStr">
        <is>
          <t>So</t>
        </is>
      </c>
      <c r="F7703" t="inlineStr">
        <is>
          <t>6'2"</t>
        </is>
      </c>
      <c r="G7703" t="n">
        <v>235</v>
      </c>
      <c r="H7703" t="inlineStr">
        <is>
          <t>Pittsboro, N.C.</t>
        </is>
      </c>
    </row>
    <row r="7704">
      <c r="A7704" t="inlineStr">
        <is>
          <t>NC State</t>
        </is>
      </c>
      <c r="B7704" t="n">
        <v>82</v>
      </c>
      <c r="C7704" t="inlineStr">
        <is>
          <t>Chance Robinson</t>
        </is>
      </c>
      <c r="D7704" t="inlineStr">
        <is>
          <t>WR</t>
        </is>
      </c>
      <c r="E7704" t="inlineStr">
        <is>
          <t>Jr</t>
        </is>
      </c>
      <c r="F7704" t="inlineStr">
        <is>
          <t>6'2"</t>
        </is>
      </c>
      <c r="G7704" t="n">
        <v>205</v>
      </c>
      <c r="H7704" t="inlineStr">
        <is>
          <t>Ft. Lauderdale, Fla.</t>
        </is>
      </c>
      <c r="I7704" t="inlineStr">
        <is>
          <t>Transfer from Miami (2026 portal)</t>
        </is>
      </c>
    </row>
    <row r="7705">
      <c r="A7705" t="inlineStr">
        <is>
          <t>NC State</t>
        </is>
      </c>
      <c r="B7705" t="n">
        <v>49</v>
      </c>
      <c r="C7705" t="inlineStr">
        <is>
          <t>Hampton Roderick</t>
        </is>
      </c>
      <c r="D7705" t="inlineStr">
        <is>
          <t>SAF</t>
        </is>
      </c>
      <c r="E7705" t="inlineStr">
        <is>
          <t>So</t>
        </is>
      </c>
      <c r="F7705" t="inlineStr">
        <is>
          <t>5'10"</t>
        </is>
      </c>
      <c r="G7705" t="n">
        <v>175</v>
      </c>
      <c r="H7705" t="inlineStr">
        <is>
          <t>Wilmington, N.C.</t>
        </is>
      </c>
    </row>
    <row r="7706">
      <c r="A7706" t="inlineStr">
        <is>
          <t>NC State</t>
        </is>
      </c>
      <c r="B7706" t="n">
        <v>2</v>
      </c>
      <c r="C7706" t="inlineStr">
        <is>
          <t>Ronnie Royal, III</t>
        </is>
      </c>
      <c r="D7706" t="inlineStr">
        <is>
          <t>SAF</t>
        </is>
      </c>
      <c r="E7706" t="inlineStr">
        <is>
          <t>Jr</t>
        </is>
      </c>
      <c r="F7706" t="inlineStr">
        <is>
          <t>5'9"</t>
        </is>
      </c>
      <c r="G7706" t="n">
        <v>185</v>
      </c>
      <c r="H7706" t="inlineStr">
        <is>
          <t>Gulf Shores, Ala.</t>
        </is>
      </c>
    </row>
    <row r="7707">
      <c r="A7707" t="inlineStr">
        <is>
          <t>NC State</t>
        </is>
      </c>
      <c r="B7707" t="n">
        <v>73</v>
      </c>
      <c r="C7707" t="inlineStr">
        <is>
          <t>Brady Sakowitz</t>
        </is>
      </c>
      <c r="D7707" t="inlineStr">
        <is>
          <t>OT</t>
        </is>
      </c>
      <c r="E7707" t="inlineStr">
        <is>
          <t>Fr</t>
        </is>
      </c>
      <c r="F7707" t="inlineStr">
        <is>
          <t>6'6"</t>
        </is>
      </c>
      <c r="G7707" t="n">
        <v>328</v>
      </c>
      <c r="H7707" t="inlineStr">
        <is>
          <t>Richmond, Va.</t>
        </is>
      </c>
    </row>
    <row r="7708">
      <c r="A7708" t="inlineStr">
        <is>
          <t>NC State</t>
        </is>
      </c>
      <c r="B7708" t="n">
        <v>43</v>
      </c>
      <c r="C7708" t="inlineStr">
        <is>
          <t>Koby Sarkodie</t>
        </is>
      </c>
      <c r="D7708" t="inlineStr">
        <is>
          <t>ILB</t>
        </is>
      </c>
      <c r="E7708" t="inlineStr">
        <is>
          <t>Fr</t>
        </is>
      </c>
      <c r="F7708" t="inlineStr">
        <is>
          <t>6'3"</t>
        </is>
      </c>
      <c r="G7708" t="n">
        <v>215</v>
      </c>
      <c r="H7708" t="inlineStr">
        <is>
          <t>Baltimore, Md</t>
        </is>
      </c>
    </row>
    <row r="7709">
      <c r="A7709" t="inlineStr">
        <is>
          <t>NC State</t>
        </is>
      </c>
      <c r="B7709" t="n">
        <v>58</v>
      </c>
      <c r="C7709" t="inlineStr">
        <is>
          <t>Elijah Satchell</t>
        </is>
      </c>
      <c r="D7709" t="inlineStr">
        <is>
          <t>OLB</t>
        </is>
      </c>
      <c r="E7709" t="inlineStr">
        <is>
          <t>Fr</t>
        </is>
      </c>
      <c r="F7709" t="inlineStr">
        <is>
          <t>6'3"</t>
        </is>
      </c>
      <c r="G7709" t="n">
        <v>229</v>
      </c>
      <c r="H7709" t="inlineStr">
        <is>
          <t>Camden, N.J.</t>
        </is>
      </c>
    </row>
    <row r="7710">
      <c r="A7710" t="inlineStr">
        <is>
          <t>NC State</t>
        </is>
      </c>
      <c r="B7710" t="n">
        <v>35</v>
      </c>
      <c r="C7710" t="inlineStr">
        <is>
          <t>Jason Schutt</t>
        </is>
      </c>
      <c r="D7710" t="inlineStr">
        <is>
          <t>WR</t>
        </is>
      </c>
      <c r="E7710" t="inlineStr">
        <is>
          <t>Jr</t>
        </is>
      </c>
      <c r="F7710" t="inlineStr">
        <is>
          <t>5'7"</t>
        </is>
      </c>
      <c r="G7710" t="n">
        <v>160</v>
      </c>
      <c r="H7710" t="inlineStr">
        <is>
          <t>Mooresville, N.C.</t>
        </is>
      </c>
    </row>
    <row r="7711">
      <c r="A7711" t="inlineStr">
        <is>
          <t>NC State</t>
        </is>
      </c>
      <c r="B7711" t="n">
        <v>1</v>
      </c>
      <c r="C7711" t="inlineStr">
        <is>
          <t>Jayden "Duke" Scott</t>
        </is>
      </c>
      <c r="D7711" t="inlineStr">
        <is>
          <t>RB</t>
        </is>
      </c>
      <c r="E7711" t="inlineStr">
        <is>
          <t>Jr</t>
        </is>
      </c>
      <c r="F7711" t="inlineStr">
        <is>
          <t>5'10"</t>
        </is>
      </c>
      <c r="G7711" t="n">
        <v>225</v>
      </c>
      <c r="H7711" t="inlineStr">
        <is>
          <t>Stockbridge, GA</t>
        </is>
      </c>
    </row>
    <row r="7712">
      <c r="A7712" t="inlineStr">
        <is>
          <t>NC State</t>
        </is>
      </c>
      <c r="B7712" t="n">
        <v>14</v>
      </c>
      <c r="C7712" t="inlineStr">
        <is>
          <t>Jaren Sensabaugh</t>
        </is>
      </c>
      <c r="D7712" t="inlineStr">
        <is>
          <t>CB</t>
        </is>
      </c>
      <c r="E7712" t="inlineStr">
        <is>
          <t>Jr</t>
        </is>
      </c>
      <c r="F7712" t="inlineStr">
        <is>
          <t>6'1"</t>
        </is>
      </c>
      <c r="G7712" t="n">
        <v>190</v>
      </c>
      <c r="H7712" t="inlineStr">
        <is>
          <t>Nashville, Tenn.</t>
        </is>
      </c>
    </row>
    <row r="7713">
      <c r="A7713" t="inlineStr">
        <is>
          <t>NC State</t>
        </is>
      </c>
      <c r="B7713" t="n">
        <v>88</v>
      </c>
      <c r="C7713" t="inlineStr">
        <is>
          <t>Isaiah Shirley</t>
        </is>
      </c>
      <c r="D7713" t="inlineStr">
        <is>
          <t>DT</t>
        </is>
      </c>
      <c r="E7713" t="inlineStr">
        <is>
          <t>Sr</t>
        </is>
      </c>
      <c r="F7713" t="inlineStr">
        <is>
          <t>6'3"</t>
        </is>
      </c>
      <c r="G7713" t="n">
        <v>280</v>
      </c>
      <c r="H7713" t="inlineStr">
        <is>
          <t>Boone, N.C.</t>
        </is>
      </c>
    </row>
    <row r="7714">
      <c r="A7714" t="inlineStr">
        <is>
          <t>NC State</t>
        </is>
      </c>
      <c r="B7714" t="n">
        <v>22</v>
      </c>
      <c r="C7714" t="inlineStr">
        <is>
          <t>Aiden Smalls</t>
        </is>
      </c>
      <c r="D7714" t="inlineStr">
        <is>
          <t>WR</t>
        </is>
      </c>
      <c r="E7714" t="inlineStr">
        <is>
          <t>Fr</t>
        </is>
      </c>
      <c r="F7714" t="inlineStr">
        <is>
          <t>5'11"</t>
        </is>
      </c>
      <c r="G7714" t="n">
        <v>183</v>
      </c>
      <c r="H7714" t="inlineStr">
        <is>
          <t>Clayton, N.C.</t>
        </is>
      </c>
    </row>
    <row r="7715">
      <c r="A7715" t="inlineStr">
        <is>
          <t>NC State</t>
        </is>
      </c>
      <c r="B7715" t="n">
        <v>56</v>
      </c>
      <c r="C7715" t="inlineStr">
        <is>
          <t>Brody Smith</t>
        </is>
      </c>
      <c r="D7715" t="inlineStr">
        <is>
          <t>OT</t>
        </is>
      </c>
      <c r="E7715" t="inlineStr">
        <is>
          <t>Fr</t>
        </is>
      </c>
      <c r="F7715" t="inlineStr">
        <is>
          <t>6'5"</t>
        </is>
      </c>
      <c r="G7715" t="n">
        <v>303</v>
      </c>
      <c r="H7715" t="inlineStr">
        <is>
          <t>Knoxville, Tenn.</t>
        </is>
      </c>
    </row>
    <row r="7716">
      <c r="A7716" t="inlineStr">
        <is>
          <t>NC State</t>
        </is>
      </c>
      <c r="B7716" t="n">
        <v>79</v>
      </c>
      <c r="C7716" t="inlineStr">
        <is>
          <t>Kamen Smith</t>
        </is>
      </c>
      <c r="D7716" t="inlineStr">
        <is>
          <t>OT</t>
        </is>
      </c>
      <c r="E7716" t="inlineStr">
        <is>
          <t>Sr</t>
        </is>
      </c>
      <c r="F7716" t="inlineStr">
        <is>
          <t>6'5"</t>
        </is>
      </c>
      <c r="G7716" t="n">
        <v>325</v>
      </c>
      <c r="H7716" t="inlineStr">
        <is>
          <t>Wilkesboro, N.C.</t>
        </is>
      </c>
    </row>
    <row r="7717">
      <c r="A7717" t="inlineStr">
        <is>
          <t>NC State</t>
        </is>
      </c>
      <c r="B7717" t="n">
        <v>0</v>
      </c>
      <c r="C7717" t="inlineStr">
        <is>
          <t>Victor Snow</t>
        </is>
      </c>
      <c r="D7717" t="inlineStr">
        <is>
          <t>WR</t>
        </is>
      </c>
      <c r="E7717" t="inlineStr">
        <is>
          <t>5th</t>
        </is>
      </c>
      <c r="F7717" t="inlineStr">
        <is>
          <t>5'8"</t>
        </is>
      </c>
      <c r="G7717" t="n">
        <v>170</v>
      </c>
      <c r="H7717" t="inlineStr">
        <is>
          <t>Webster, N.Y.</t>
        </is>
      </c>
      <c r="I7717" t="inlineStr">
        <is>
          <t>Transfer from Buffalo (2026 portal)</t>
        </is>
      </c>
    </row>
    <row r="7718">
      <c r="A7718" t="inlineStr">
        <is>
          <t>NC State</t>
        </is>
      </c>
      <c r="B7718" t="n">
        <v>72</v>
      </c>
      <c r="C7718" t="inlineStr">
        <is>
          <t>Spike Sowells Jr.</t>
        </is>
      </c>
      <c r="D7718" t="inlineStr">
        <is>
          <t>OL</t>
        </is>
      </c>
      <c r="E7718" t="inlineStr">
        <is>
          <t>So</t>
        </is>
      </c>
      <c r="F7718" t="inlineStr">
        <is>
          <t>6'2"</t>
        </is>
      </c>
      <c r="G7718" t="n">
        <v>312</v>
      </c>
      <c r="H7718" t="inlineStr">
        <is>
          <t>Louisville, Ky.</t>
        </is>
      </c>
    </row>
    <row r="7719">
      <c r="A7719" t="inlineStr">
        <is>
          <t>NC State</t>
        </is>
      </c>
      <c r="B7719" t="n">
        <v>57</v>
      </c>
      <c r="C7719" t="inlineStr">
        <is>
          <t>Steven Stokes, III</t>
        </is>
      </c>
      <c r="D7719" t="inlineStr">
        <is>
          <t>DT</t>
        </is>
      </c>
      <c r="E7719" t="inlineStr">
        <is>
          <t>Gr</t>
        </is>
      </c>
      <c r="F7719" t="inlineStr">
        <is>
          <t>6'4"</t>
        </is>
      </c>
      <c r="G7719" t="n">
        <v>313</v>
      </c>
      <c r="H7719" t="inlineStr">
        <is>
          <t>Wilmington, N.C.</t>
        </is>
      </c>
    </row>
    <row r="7720">
      <c r="A7720" t="inlineStr">
        <is>
          <t>NC State</t>
        </is>
      </c>
      <c r="B7720" t="n">
        <v>27</v>
      </c>
      <c r="C7720" t="inlineStr">
        <is>
          <t>Cam Strong</t>
        </is>
      </c>
      <c r="D7720" t="inlineStr">
        <is>
          <t>CB</t>
        </is>
      </c>
      <c r="E7720" t="inlineStr">
        <is>
          <t>So</t>
        </is>
      </c>
      <c r="F7720" t="inlineStr">
        <is>
          <t>6'0"</t>
        </is>
      </c>
      <c r="G7720" t="n">
        <v>183</v>
      </c>
      <c r="H7720" t="inlineStr">
        <is>
          <t>Anderson, S.C.</t>
        </is>
      </c>
    </row>
    <row r="7721">
      <c r="A7721" t="inlineStr">
        <is>
          <t>NC State</t>
        </is>
      </c>
      <c r="B7721" t="n">
        <v>16</v>
      </c>
      <c r="C7721" t="inlineStr">
        <is>
          <t>Pluto Surratt</t>
        </is>
      </c>
      <c r="D7721" t="inlineStr">
        <is>
          <t>SAF</t>
        </is>
      </c>
      <c r="E7721" t="inlineStr">
        <is>
          <t>Fr</t>
        </is>
      </c>
      <c r="F7721" t="inlineStr">
        <is>
          <t>5'11"</t>
        </is>
      </c>
      <c r="G7721" t="n">
        <v>196</v>
      </c>
      <c r="H7721" t="inlineStr">
        <is>
          <t>Shelby, N.C.</t>
        </is>
      </c>
    </row>
    <row r="7722">
      <c r="A7722" t="inlineStr">
        <is>
          <t>NC State</t>
        </is>
      </c>
      <c r="B7722" t="n">
        <v>24</v>
      </c>
      <c r="C7722" t="inlineStr">
        <is>
          <t>Michael Tate</t>
        </is>
      </c>
      <c r="D7722" t="inlineStr">
        <is>
          <t>CB</t>
        </is>
      </c>
      <c r="E7722" t="inlineStr">
        <is>
          <t>Sr</t>
        </is>
      </c>
      <c r="F7722" t="inlineStr">
        <is>
          <t>6'2"</t>
        </is>
      </c>
      <c r="G7722" t="n">
        <v>180</v>
      </c>
      <c r="H7722" t="inlineStr">
        <is>
          <t>Jacksonville, N.C.</t>
        </is>
      </c>
    </row>
    <row r="7723">
      <c r="A7723" t="inlineStr">
        <is>
          <t>NC State</t>
        </is>
      </c>
      <c r="B7723" t="n">
        <v>3</v>
      </c>
      <c r="C7723" t="inlineStr">
        <is>
          <t>Tristan Teasdell</t>
        </is>
      </c>
      <c r="D7723" t="inlineStr">
        <is>
          <t>SAF</t>
        </is>
      </c>
      <c r="E7723" t="inlineStr">
        <is>
          <t>So</t>
        </is>
      </c>
      <c r="F7723" t="inlineStr">
        <is>
          <t>5'11"</t>
        </is>
      </c>
      <c r="G7723" t="n">
        <v>190</v>
      </c>
      <c r="H7723" t="inlineStr">
        <is>
          <t>Leesburg, Va.</t>
        </is>
      </c>
    </row>
    <row r="7724">
      <c r="A7724" t="inlineStr">
        <is>
          <t>NC State</t>
        </is>
      </c>
      <c r="B7724" t="n">
        <v>39</v>
      </c>
      <c r="C7724" t="inlineStr">
        <is>
          <t>Landon Thompson</t>
        </is>
      </c>
      <c r="D7724" t="inlineStr">
        <is>
          <t>WR</t>
        </is>
      </c>
      <c r="E7724" t="inlineStr">
        <is>
          <t>So</t>
        </is>
      </c>
      <c r="F7724" t="inlineStr">
        <is>
          <t>6'2"</t>
        </is>
      </c>
      <c r="G7724" t="n">
        <v>180</v>
      </c>
      <c r="H7724" t="inlineStr">
        <is>
          <t>Charlotte, N.C.</t>
        </is>
      </c>
    </row>
    <row r="7725">
      <c r="A7725" t="inlineStr">
        <is>
          <t>NC State</t>
        </is>
      </c>
      <c r="B7725" t="n">
        <v>16</v>
      </c>
      <c r="C7725" t="inlineStr">
        <is>
          <t>Parker Thompson</t>
        </is>
      </c>
      <c r="D7725" t="inlineStr">
        <is>
          <t>QB</t>
        </is>
      </c>
      <c r="E7725" t="inlineStr">
        <is>
          <t>Jr</t>
        </is>
      </c>
      <c r="F7725" t="inlineStr">
        <is>
          <t>6'2"</t>
        </is>
      </c>
      <c r="G7725" t="n">
        <v>181</v>
      </c>
      <c r="H7725" t="inlineStr">
        <is>
          <t>Dallas, Tex.</t>
        </is>
      </c>
    </row>
    <row r="7726">
      <c r="A7726" t="inlineStr">
        <is>
          <t>NC State</t>
        </is>
      </c>
      <c r="B7726" t="n">
        <v>2</v>
      </c>
      <c r="C7726" t="inlineStr">
        <is>
          <t>Joshisa "Jojo" Trader</t>
        </is>
      </c>
      <c r="D7726" t="inlineStr">
        <is>
          <t>WR</t>
        </is>
      </c>
      <c r="E7726" t="inlineStr">
        <is>
          <t>Jr</t>
        </is>
      </c>
      <c r="F7726" t="inlineStr">
        <is>
          <t>6'1"</t>
        </is>
      </c>
      <c r="G7726" t="n">
        <v>190</v>
      </c>
      <c r="H7726" t="inlineStr">
        <is>
          <t>Hollywood, Fla.</t>
        </is>
      </c>
    </row>
    <row r="7727">
      <c r="A7727" t="inlineStr">
        <is>
          <t>NC State</t>
        </is>
      </c>
      <c r="B7727" t="n">
        <v>60</v>
      </c>
      <c r="C7727" t="inlineStr">
        <is>
          <t>Taylon Tranel</t>
        </is>
      </c>
      <c r="D7727" t="inlineStr">
        <is>
          <t>LS</t>
        </is>
      </c>
      <c r="E7727" t="inlineStr">
        <is>
          <t>Fr</t>
        </is>
      </c>
      <c r="F7727" t="inlineStr">
        <is>
          <t>5'10"</t>
        </is>
      </c>
      <c r="G7727" t="n">
        <v>215</v>
      </c>
      <c r="H7727" t="inlineStr">
        <is>
          <t>Cameron, N.C.</t>
        </is>
      </c>
    </row>
    <row r="7728">
      <c r="A7728" t="inlineStr">
        <is>
          <t>NC State</t>
        </is>
      </c>
      <c r="B7728" t="n">
        <v>55</v>
      </c>
      <c r="C7728" t="inlineStr">
        <is>
          <t>Rylan Vann</t>
        </is>
      </c>
      <c r="D7728" t="inlineStr">
        <is>
          <t>OL</t>
        </is>
      </c>
      <c r="E7728" t="inlineStr">
        <is>
          <t>5th</t>
        </is>
      </c>
      <c r="F7728" t="inlineStr">
        <is>
          <t>6'1"</t>
        </is>
      </c>
      <c r="G7728" t="n">
        <v>285</v>
      </c>
      <c r="H7728" t="inlineStr">
        <is>
          <t>Cary, N.C.</t>
        </is>
      </c>
    </row>
    <row r="7729">
      <c r="A7729" t="inlineStr">
        <is>
          <t>NC State</t>
        </is>
      </c>
      <c r="B7729" t="n">
        <v>45</v>
      </c>
      <c r="C7729" t="inlineStr">
        <is>
          <t>Tex Vaughn</t>
        </is>
      </c>
      <c r="D7729" t="inlineStr">
        <is>
          <t>TE</t>
        </is>
      </c>
      <c r="E7729" t="inlineStr">
        <is>
          <t>Fr</t>
        </is>
      </c>
      <c r="F7729" t="inlineStr">
        <is>
          <t>6'2"</t>
        </is>
      </c>
      <c r="G7729" t="n">
        <v>231</v>
      </c>
      <c r="H7729" t="inlineStr">
        <is>
          <t>Kings Mountain, N.C.</t>
        </is>
      </c>
    </row>
    <row r="7730">
      <c r="A7730" t="inlineStr">
        <is>
          <t>NC State</t>
        </is>
      </c>
      <c r="B7730" t="n">
        <v>22</v>
      </c>
      <c r="C7730" t="inlineStr">
        <is>
          <t>Jackson Vick</t>
        </is>
      </c>
      <c r="D7730" t="inlineStr">
        <is>
          <t>NIC</t>
        </is>
      </c>
      <c r="E7730" t="inlineStr">
        <is>
          <t>Gr</t>
        </is>
      </c>
      <c r="F7730" t="inlineStr">
        <is>
          <t>6'0"</t>
        </is>
      </c>
      <c r="G7730" t="n">
        <v>190</v>
      </c>
      <c r="H7730" t="inlineStr">
        <is>
          <t>Bailey, N.C.</t>
        </is>
      </c>
    </row>
    <row r="7731">
      <c r="A7731" t="inlineStr">
        <is>
          <t>NC State</t>
        </is>
      </c>
      <c r="B7731" t="n">
        <v>90</v>
      </c>
      <c r="C7731" t="inlineStr">
        <is>
          <t>Josiah Victor</t>
        </is>
      </c>
      <c r="D7731" t="inlineStr">
        <is>
          <t>NG</t>
        </is>
      </c>
      <c r="E7731" t="inlineStr">
        <is>
          <t>So</t>
        </is>
      </c>
      <c r="F7731" t="inlineStr">
        <is>
          <t>6'2"</t>
        </is>
      </c>
      <c r="G7731" t="n">
        <v>312</v>
      </c>
      <c r="H7731" t="inlineStr">
        <is>
          <t>Loganville, Ga.</t>
        </is>
      </c>
    </row>
    <row r="7732">
      <c r="A7732" t="inlineStr">
        <is>
          <t>NC State</t>
        </is>
      </c>
      <c r="B7732" t="n">
        <v>94</v>
      </c>
      <c r="C7732" t="inlineStr">
        <is>
          <t>Kanoah Vinesett</t>
        </is>
      </c>
      <c r="D7732" t="inlineStr">
        <is>
          <t>K</t>
        </is>
      </c>
      <c r="E7732" t="inlineStr">
        <is>
          <t>Gr</t>
        </is>
      </c>
      <c r="F7732" t="inlineStr">
        <is>
          <t>6'1"</t>
        </is>
      </c>
      <c r="G7732" t="n">
        <v>205</v>
      </c>
      <c r="H7732" t="inlineStr">
        <is>
          <t>Rock Hill, S.C.</t>
        </is>
      </c>
    </row>
    <row r="7733">
      <c r="A7733" t="inlineStr">
        <is>
          <t>NC State</t>
        </is>
      </c>
      <c r="B7733" t="n">
        <v>96</v>
      </c>
      <c r="C7733" t="inlineStr">
        <is>
          <t>Jackson Waller</t>
        </is>
      </c>
      <c r="D7733" t="inlineStr">
        <is>
          <t>P</t>
        </is>
      </c>
      <c r="E7733" t="inlineStr">
        <is>
          <t>Jr</t>
        </is>
      </c>
      <c r="F7733" t="inlineStr">
        <is>
          <t>6'2"</t>
        </is>
      </c>
      <c r="G7733" t="n">
        <v>214</v>
      </c>
      <c r="H7733" t="inlineStr">
        <is>
          <t>Katy, Tex.</t>
        </is>
      </c>
      <c r="I7733" t="inlineStr">
        <is>
          <t>Transfer from SMU (2026 portal)</t>
        </is>
      </c>
    </row>
    <row r="7734">
      <c r="A7734" t="inlineStr">
        <is>
          <t>NC State</t>
        </is>
      </c>
      <c r="B7734" t="n">
        <v>13</v>
      </c>
      <c r="C7734" t="inlineStr">
        <is>
          <t>Tyran Warren</t>
        </is>
      </c>
      <c r="D7734" t="inlineStr">
        <is>
          <t>WR</t>
        </is>
      </c>
      <c r="E7734" t="inlineStr">
        <is>
          <t>Sr</t>
        </is>
      </c>
      <c r="F7734" t="inlineStr">
        <is>
          <t>6'3"</t>
        </is>
      </c>
      <c r="G7734" t="n">
        <v>180</v>
      </c>
      <c r="H7734" t="inlineStr">
        <is>
          <t>Picayune, Miss.</t>
        </is>
      </c>
      <c r="I7734" t="inlineStr">
        <is>
          <t>Transfer from Alcorn State (2026 portal)</t>
        </is>
      </c>
    </row>
    <row r="7735">
      <c r="A7735" t="inlineStr">
        <is>
          <t>NC State</t>
        </is>
      </c>
      <c r="B7735" t="n">
        <v>53</v>
      </c>
      <c r="C7735" t="inlineStr">
        <is>
          <t>Josh Warren, Jr.</t>
        </is>
      </c>
      <c r="D7735" t="inlineStr">
        <is>
          <t>OLB</t>
        </is>
      </c>
      <c r="E7735" t="inlineStr">
        <is>
          <t>So</t>
        </is>
      </c>
      <c r="F7735" t="inlineStr">
        <is>
          <t>6'2"</t>
        </is>
      </c>
      <c r="G7735" t="n">
        <v>235</v>
      </c>
      <c r="H7735" t="inlineStr">
        <is>
          <t>Belle Glade, Fla.</t>
        </is>
      </c>
    </row>
    <row r="7736">
      <c r="A7736" t="inlineStr">
        <is>
          <t>NC State</t>
        </is>
      </c>
      <c r="B7736" t="n">
        <v>10</v>
      </c>
      <c r="C7736" t="inlineStr">
        <is>
          <t>Ty White</t>
        </is>
      </c>
      <c r="D7736" t="inlineStr">
        <is>
          <t>DB</t>
        </is>
      </c>
      <c r="E7736" t="inlineStr">
        <is>
          <t>Jr</t>
        </is>
      </c>
      <c r="F7736" t="inlineStr">
        <is>
          <t>5'10"</t>
        </is>
      </c>
      <c r="G7736" t="n">
        <v>176</v>
      </c>
      <c r="H7736" t="inlineStr">
        <is>
          <t>Buford, Ga.</t>
        </is>
      </c>
      <c r="I7736" t="inlineStr">
        <is>
          <t>Transfer from North Carolina (2026 portal)</t>
        </is>
      </c>
    </row>
    <row r="7737">
      <c r="A7737" t="inlineStr">
        <is>
          <t>NC State</t>
        </is>
      </c>
      <c r="B7737" t="n">
        <v>70</v>
      </c>
      <c r="C7737" t="inlineStr">
        <is>
          <t>TK Whitset</t>
        </is>
      </c>
      <c r="D7737" t="inlineStr">
        <is>
          <t>OL</t>
        </is>
      </c>
      <c r="E7737" t="inlineStr">
        <is>
          <t>So</t>
        </is>
      </c>
      <c r="F7737" t="inlineStr">
        <is>
          <t>6'4"</t>
        </is>
      </c>
      <c r="G7737" t="n">
        <v>300</v>
      </c>
      <c r="H7737" t="inlineStr">
        <is>
          <t>Antioch, Tenn.</t>
        </is>
      </c>
    </row>
    <row r="7738">
      <c r="A7738" t="inlineStr">
        <is>
          <t>NC State</t>
        </is>
      </c>
      <c r="B7738" t="n">
        <v>15</v>
      </c>
      <c r="C7738" t="inlineStr">
        <is>
          <t>Hudson Wilharm</t>
        </is>
      </c>
      <c r="D7738" t="inlineStr">
        <is>
          <t>QB</t>
        </is>
      </c>
      <c r="E7738" t="inlineStr">
        <is>
          <t>Jr</t>
        </is>
      </c>
      <c r="F7738" t="inlineStr">
        <is>
          <t>6'5"</t>
        </is>
      </c>
      <c r="G7738" t="n">
        <v>195</v>
      </c>
      <c r="H7738" t="inlineStr">
        <is>
          <t>Wilmington, N.C.</t>
        </is>
      </c>
    </row>
    <row r="7739">
      <c r="A7739" t="inlineStr">
        <is>
          <t>NC State</t>
        </is>
      </c>
      <c r="B7739" t="n">
        <v>30</v>
      </c>
      <c r="C7739" t="inlineStr">
        <is>
          <t>Zane Williams</t>
        </is>
      </c>
      <c r="D7739" t="inlineStr">
        <is>
          <t>ILB</t>
        </is>
      </c>
      <c r="E7739" t="inlineStr">
        <is>
          <t>Jr</t>
        </is>
      </c>
      <c r="F7739" t="inlineStr">
        <is>
          <t>5'11"</t>
        </is>
      </c>
      <c r="G7739" t="n">
        <v>228</v>
      </c>
      <c r="H7739" t="inlineStr">
        <is>
          <t>Wake Forest, NC</t>
        </is>
      </c>
    </row>
    <row r="7740">
      <c r="A7740" t="inlineStr">
        <is>
          <t>NC State</t>
        </is>
      </c>
      <c r="B7740" t="n">
        <v>19</v>
      </c>
      <c r="C7740" t="inlineStr">
        <is>
          <t>Cole Wilson</t>
        </is>
      </c>
      <c r="D7740" t="inlineStr">
        <is>
          <t>ILB</t>
        </is>
      </c>
      <c r="E7740" t="inlineStr">
        <is>
          <t>Sr</t>
        </is>
      </c>
      <c r="F7740" t="inlineStr">
        <is>
          <t>6'0"</t>
        </is>
      </c>
      <c r="G7740" t="n">
        <v>206</v>
      </c>
      <c r="H7740" t="inlineStr">
        <is>
          <t>Fayetteville, N.C.</t>
        </is>
      </c>
    </row>
    <row r="7741">
      <c r="A7741" t="inlineStr">
        <is>
          <t>NC State</t>
        </is>
      </c>
      <c r="B7741" t="n">
        <v>10</v>
      </c>
      <c r="C7741" t="inlineStr">
        <is>
          <t>Will Wilson</t>
        </is>
      </c>
      <c r="D7741" t="inlineStr">
        <is>
          <t>QB</t>
        </is>
      </c>
      <c r="E7741" t="inlineStr">
        <is>
          <t>So</t>
        </is>
      </c>
      <c r="F7741" t="inlineStr">
        <is>
          <t>6'1"</t>
        </is>
      </c>
      <c r="G7741" t="n">
        <v>230</v>
      </c>
      <c r="H7741" t="inlineStr">
        <is>
          <t>Columbia, S.C.</t>
        </is>
      </c>
    </row>
    <row r="7742">
      <c r="A7742" t="inlineStr">
        <is>
          <t>Navy</t>
        </is>
      </c>
      <c r="B7742" t="n">
        <v>7</v>
      </c>
      <c r="C7742" t="inlineStr">
        <is>
          <t>Kush'i Abraham</t>
        </is>
      </c>
      <c r="D7742" t="inlineStr">
        <is>
          <t>S</t>
        </is>
      </c>
      <c r="E7742" t="inlineStr">
        <is>
          <t>Sr</t>
        </is>
      </c>
      <c r="F7742" t="inlineStr">
        <is>
          <t>5'9"</t>
        </is>
      </c>
      <c r="G7742" t="n">
        <v>186</v>
      </c>
      <c r="H7742" t="inlineStr">
        <is>
          <t>Cincinnati, Ohio</t>
        </is>
      </c>
    </row>
    <row r="7743">
      <c r="A7743" t="inlineStr">
        <is>
          <t>Navy</t>
        </is>
      </c>
      <c r="B7743" t="n">
        <v>20</v>
      </c>
      <c r="C7743" t="inlineStr">
        <is>
          <t>Prosper Akanna</t>
        </is>
      </c>
      <c r="D7743" t="inlineStr">
        <is>
          <t>SB</t>
        </is>
      </c>
      <c r="E7743" t="inlineStr">
        <is>
          <t>Jr</t>
        </is>
      </c>
      <c r="F7743" t="inlineStr">
        <is>
          <t>5'11"</t>
        </is>
      </c>
      <c r="G7743" t="n">
        <v>195</v>
      </c>
      <c r="H7743" t="inlineStr">
        <is>
          <t>Sachse, Texas</t>
        </is>
      </c>
    </row>
    <row r="7744">
      <c r="A7744" t="inlineStr">
        <is>
          <t>Navy</t>
        </is>
      </c>
      <c r="B7744" t="n">
        <v>28</v>
      </c>
      <c r="C7744" t="inlineStr">
        <is>
          <t>Bryce Allen</t>
        </is>
      </c>
      <c r="D7744" t="inlineStr">
        <is>
          <t>CB</t>
        </is>
      </c>
      <c r="E7744" t="inlineStr">
        <is>
          <t>Sr</t>
        </is>
      </c>
      <c r="F7744" t="inlineStr">
        <is>
          <t>5'11"</t>
        </is>
      </c>
      <c r="G7744" t="n">
        <v>181</v>
      </c>
      <c r="H7744" t="inlineStr">
        <is>
          <t>Alpharetta, Ga.</t>
        </is>
      </c>
    </row>
    <row r="7745">
      <c r="A7745" t="inlineStr">
        <is>
          <t>Navy</t>
        </is>
      </c>
      <c r="B7745" t="n">
        <v>54</v>
      </c>
      <c r="C7745" t="inlineStr">
        <is>
          <t>Teddy Androus</t>
        </is>
      </c>
      <c r="D7745" t="inlineStr">
        <is>
          <t>LB</t>
        </is>
      </c>
      <c r="E7745" t="inlineStr">
        <is>
          <t>Jr</t>
        </is>
      </c>
      <c r="F7745" t="inlineStr">
        <is>
          <t>6'0"</t>
        </is>
      </c>
      <c r="G7745" t="n">
        <v>220</v>
      </c>
      <c r="H7745" t="inlineStr">
        <is>
          <t>Annapolis, Md.</t>
        </is>
      </c>
    </row>
    <row r="7746">
      <c r="A7746" t="inlineStr">
        <is>
          <t>Navy</t>
        </is>
      </c>
      <c r="B7746" t="n">
        <v>79</v>
      </c>
      <c r="C7746" t="inlineStr">
        <is>
          <t>Clinton Anyagafu</t>
        </is>
      </c>
      <c r="D7746" t="inlineStr">
        <is>
          <t>DT</t>
        </is>
      </c>
      <c r="E7746" t="inlineStr">
        <is>
          <t>So</t>
        </is>
      </c>
      <c r="F7746" t="inlineStr">
        <is>
          <t>6'1"</t>
        </is>
      </c>
      <c r="G7746" t="n">
        <v>255</v>
      </c>
      <c r="H7746" t="inlineStr">
        <is>
          <t>Missouri City, Texas</t>
        </is>
      </c>
    </row>
    <row r="7747">
      <c r="A7747" t="inlineStr">
        <is>
          <t>Navy</t>
        </is>
      </c>
      <c r="B7747" t="n">
        <v>41</v>
      </c>
      <c r="C7747" t="inlineStr">
        <is>
          <t>Mackenzie Ardoin</t>
        </is>
      </c>
      <c r="D7747" t="inlineStr">
        <is>
          <t>OLB</t>
        </is>
      </c>
      <c r="E7747" t="inlineStr">
        <is>
          <t>So</t>
        </is>
      </c>
      <c r="F7747" t="inlineStr">
        <is>
          <t>6'4"</t>
        </is>
      </c>
      <c r="G7747" t="n">
        <v>230</v>
      </c>
      <c r="H7747" t="inlineStr">
        <is>
          <t>Opelousas, La.</t>
        </is>
      </c>
    </row>
    <row r="7748">
      <c r="A7748" t="inlineStr">
        <is>
          <t>Navy</t>
        </is>
      </c>
      <c r="B7748" t="n">
        <v>90</v>
      </c>
      <c r="C7748" t="inlineStr">
        <is>
          <t>Jack Armbruster</t>
        </is>
      </c>
      <c r="D7748" t="inlineStr">
        <is>
          <t>P</t>
        </is>
      </c>
      <c r="E7748" t="inlineStr">
        <is>
          <t>So</t>
        </is>
      </c>
      <c r="F7748" t="inlineStr">
        <is>
          <t>6'2"</t>
        </is>
      </c>
      <c r="G7748" t="n">
        <v>180</v>
      </c>
      <c r="H7748" t="inlineStr">
        <is>
          <t>New Orleans, La.</t>
        </is>
      </c>
    </row>
    <row r="7749">
      <c r="A7749" t="inlineStr">
        <is>
          <t>Navy</t>
        </is>
      </c>
      <c r="B7749" t="n">
        <v>94</v>
      </c>
      <c r="C7749" t="inlineStr">
        <is>
          <t>Xavyer Arrington</t>
        </is>
      </c>
      <c r="D7749" t="inlineStr">
        <is>
          <t>NG</t>
        </is>
      </c>
      <c r="E7749" t="inlineStr">
        <is>
          <t>Jr</t>
        </is>
      </c>
      <c r="F7749" t="inlineStr">
        <is>
          <t>6'0"</t>
        </is>
      </c>
      <c r="G7749" t="n">
        <v>279</v>
      </c>
      <c r="H7749" t="inlineStr">
        <is>
          <t>Vero Beach, Fla.</t>
        </is>
      </c>
    </row>
    <row r="7750">
      <c r="A7750" t="inlineStr">
        <is>
          <t>Navy</t>
        </is>
      </c>
      <c r="B7750" t="n">
        <v>51</v>
      </c>
      <c r="C7750" t="inlineStr">
        <is>
          <t>Jacob Asbeck</t>
        </is>
      </c>
      <c r="D7750" t="inlineStr">
        <is>
          <t>LB</t>
        </is>
      </c>
      <c r="E7750" t="inlineStr">
        <is>
          <t>Jr</t>
        </is>
      </c>
      <c r="F7750" t="inlineStr">
        <is>
          <t>6'1"</t>
        </is>
      </c>
      <c r="G7750" t="n">
        <v>215</v>
      </c>
      <c r="H7750" t="inlineStr">
        <is>
          <t>West Chester, Ohio</t>
        </is>
      </c>
    </row>
    <row r="7751">
      <c r="A7751" t="inlineStr">
        <is>
          <t>Navy</t>
        </is>
      </c>
      <c r="B7751" t="n">
        <v>67</v>
      </c>
      <c r="C7751" t="inlineStr">
        <is>
          <t>Fernando Baker</t>
        </is>
      </c>
      <c r="D7751" t="inlineStr">
        <is>
          <t>OG</t>
        </is>
      </c>
      <c r="E7751" t="inlineStr">
        <is>
          <t>Jr</t>
        </is>
      </c>
      <c r="F7751" t="inlineStr">
        <is>
          <t>6'3"</t>
        </is>
      </c>
      <c r="G7751" t="n">
        <v>298</v>
      </c>
      <c r="H7751" t="inlineStr">
        <is>
          <t>Marietta, Ga.</t>
        </is>
      </c>
    </row>
    <row r="7752">
      <c r="A7752" t="inlineStr">
        <is>
          <t>Navy</t>
        </is>
      </c>
      <c r="B7752" t="n">
        <v>9</v>
      </c>
      <c r="C7752" t="inlineStr">
        <is>
          <t>Mason Baker</t>
        </is>
      </c>
      <c r="D7752" t="inlineStr">
        <is>
          <t>QB</t>
        </is>
      </c>
      <c r="E7752" t="inlineStr">
        <is>
          <t>So</t>
        </is>
      </c>
      <c r="F7752" t="inlineStr">
        <is>
          <t>6'0"</t>
        </is>
      </c>
      <c r="G7752" t="n">
        <v>203</v>
      </c>
      <c r="H7752" t="inlineStr">
        <is>
          <t>Hendersonville, Tenn.</t>
        </is>
      </c>
    </row>
    <row r="7753">
      <c r="A7753" t="inlineStr">
        <is>
          <t>Navy</t>
        </is>
      </c>
      <c r="B7753" t="n">
        <v>49</v>
      </c>
      <c r="C7753" t="inlineStr">
        <is>
          <t>Merrick Barlow</t>
        </is>
      </c>
      <c r="D7753" t="inlineStr">
        <is>
          <t>TE</t>
        </is>
      </c>
      <c r="E7753" t="inlineStr">
        <is>
          <t>So</t>
        </is>
      </c>
      <c r="F7753" t="inlineStr">
        <is>
          <t>6'6"</t>
        </is>
      </c>
      <c r="G7753" t="n">
        <v>239</v>
      </c>
      <c r="H7753" t="inlineStr">
        <is>
          <t>Newburyport, Mass.</t>
        </is>
      </c>
    </row>
    <row r="7754">
      <c r="A7754" t="inlineStr">
        <is>
          <t>Navy</t>
        </is>
      </c>
      <c r="B7754" t="n">
        <v>26</v>
      </c>
      <c r="C7754" t="inlineStr">
        <is>
          <t>Michael Barrow</t>
        </is>
      </c>
      <c r="D7754" t="inlineStr">
        <is>
          <t>SB</t>
        </is>
      </c>
      <c r="E7754" t="inlineStr">
        <is>
          <t>Jr</t>
        </is>
      </c>
      <c r="F7754" t="inlineStr">
        <is>
          <t>5'7"</t>
        </is>
      </c>
      <c r="G7754" t="n">
        <v>190</v>
      </c>
      <c r="H7754" t="inlineStr">
        <is>
          <t>Grand Prairie, Texas</t>
        </is>
      </c>
    </row>
    <row r="7755">
      <c r="A7755" t="inlineStr">
        <is>
          <t>Navy</t>
        </is>
      </c>
      <c r="B7755" t="n">
        <v>47</v>
      </c>
      <c r="C7755" t="inlineStr">
        <is>
          <t>Harry Beacham III</t>
        </is>
      </c>
      <c r="D7755" t="inlineStr">
        <is>
          <t>LB</t>
        </is>
      </c>
      <c r="E7755" t="inlineStr">
        <is>
          <t>Jr</t>
        </is>
      </c>
      <c r="F7755" t="inlineStr">
        <is>
          <t>6'0"</t>
        </is>
      </c>
      <c r="G7755" t="n">
        <v>220</v>
      </c>
      <c r="H7755" t="inlineStr">
        <is>
          <t>Baton Rouge, La.</t>
        </is>
      </c>
    </row>
    <row r="7756">
      <c r="A7756" t="inlineStr">
        <is>
          <t>Navy</t>
        </is>
      </c>
      <c r="B7756" t="n">
        <v>46</v>
      </c>
      <c r="C7756" t="inlineStr">
        <is>
          <t>Noah Beck</t>
        </is>
      </c>
      <c r="D7756" t="inlineStr">
        <is>
          <t>LB</t>
        </is>
      </c>
      <c r="E7756" t="inlineStr">
        <is>
          <t>Jr</t>
        </is>
      </c>
      <c r="F7756" t="inlineStr">
        <is>
          <t>6'1"</t>
        </is>
      </c>
      <c r="G7756" t="n">
        <v>233</v>
      </c>
      <c r="H7756" t="inlineStr">
        <is>
          <t>Cleves, Ohio</t>
        </is>
      </c>
    </row>
    <row r="7757">
      <c r="A7757" t="inlineStr">
        <is>
          <t>Navy</t>
        </is>
      </c>
      <c r="B7757" t="n">
        <v>83</v>
      </c>
      <c r="C7757" t="inlineStr">
        <is>
          <t>Nash Beenen</t>
        </is>
      </c>
      <c r="D7757" t="inlineStr">
        <is>
          <t>OLB</t>
        </is>
      </c>
      <c r="E7757" t="inlineStr">
        <is>
          <t>So</t>
        </is>
      </c>
      <c r="F7757" t="inlineStr">
        <is>
          <t>6'2"</t>
        </is>
      </c>
      <c r="G7757" t="n">
        <v>202</v>
      </c>
      <c r="H7757" t="inlineStr">
        <is>
          <t>Atlantic Beach, Fla.</t>
        </is>
      </c>
    </row>
    <row r="7758">
      <c r="A7758" t="inlineStr">
        <is>
          <t>Navy</t>
        </is>
      </c>
      <c r="B7758" t="n">
        <v>10</v>
      </c>
      <c r="C7758" t="inlineStr">
        <is>
          <t>Nick Bell</t>
        </is>
      </c>
      <c r="D7758" t="inlineStr">
        <is>
          <t>CB</t>
        </is>
      </c>
      <c r="E7758" t="inlineStr">
        <is>
          <t>Jr</t>
        </is>
      </c>
      <c r="F7758" t="inlineStr">
        <is>
          <t>5'10"</t>
        </is>
      </c>
      <c r="G7758" t="n">
        <v>182</v>
      </c>
      <c r="H7758" t="inlineStr">
        <is>
          <t>Centerton, Ark.</t>
        </is>
      </c>
    </row>
    <row r="7759">
      <c r="A7759" t="inlineStr">
        <is>
          <t>Navy</t>
        </is>
      </c>
      <c r="B7759" t="n">
        <v>50</v>
      </c>
      <c r="C7759" t="inlineStr">
        <is>
          <t>Gabriel Berzins</t>
        </is>
      </c>
      <c r="D7759" t="inlineStr">
        <is>
          <t>OL</t>
        </is>
      </c>
      <c r="E7759" t="inlineStr">
        <is>
          <t>Jr</t>
        </is>
      </c>
      <c r="F7759" t="inlineStr">
        <is>
          <t>6'2"</t>
        </is>
      </c>
      <c r="G7759" t="n">
        <v>260</v>
      </c>
      <c r="H7759" t="inlineStr">
        <is>
          <t>Annapolis, Md.</t>
        </is>
      </c>
    </row>
    <row r="7760">
      <c r="A7760" t="inlineStr">
        <is>
          <t>Navy</t>
        </is>
      </c>
      <c r="B7760" t="n">
        <v>53</v>
      </c>
      <c r="C7760" t="inlineStr">
        <is>
          <t>Marcus Bleazard</t>
        </is>
      </c>
      <c r="D7760" t="inlineStr">
        <is>
          <t>LB</t>
        </is>
      </c>
      <c r="E7760" t="inlineStr">
        <is>
          <t>Sr</t>
        </is>
      </c>
      <c r="F7760" t="inlineStr">
        <is>
          <t>6'0"</t>
        </is>
      </c>
      <c r="G7760" t="n">
        <v>224</v>
      </c>
      <c r="H7760" t="inlineStr">
        <is>
          <t>Kennesaw, Ga.</t>
        </is>
      </c>
    </row>
    <row r="7761">
      <c r="A7761" t="inlineStr">
        <is>
          <t>Navy</t>
        </is>
      </c>
      <c r="B7761" t="n">
        <v>88</v>
      </c>
      <c r="C7761" t="inlineStr">
        <is>
          <t>Justin Bonsu</t>
        </is>
      </c>
      <c r="D7761" t="inlineStr">
        <is>
          <t>WR</t>
        </is>
      </c>
      <c r="E7761" t="inlineStr">
        <is>
          <t>Jr</t>
        </is>
      </c>
      <c r="F7761" t="inlineStr">
        <is>
          <t>6'2"</t>
        </is>
      </c>
      <c r="G7761" t="n">
        <v>210</v>
      </c>
      <c r="H7761" t="inlineStr">
        <is>
          <t>Joliet, Ill.</t>
        </is>
      </c>
    </row>
    <row r="7762">
      <c r="A7762" t="inlineStr">
        <is>
          <t>Navy</t>
        </is>
      </c>
      <c r="B7762" t="n">
        <v>10</v>
      </c>
      <c r="C7762" t="inlineStr">
        <is>
          <t>Ryan Brass</t>
        </is>
      </c>
      <c r="D7762" t="inlineStr">
        <is>
          <t>QB</t>
        </is>
      </c>
      <c r="E7762" t="inlineStr">
        <is>
          <t>So</t>
        </is>
      </c>
      <c r="F7762" t="inlineStr">
        <is>
          <t>6'0"</t>
        </is>
      </c>
      <c r="G7762" t="n">
        <v>210</v>
      </c>
      <c r="H7762" t="inlineStr">
        <is>
          <t>Cincinnati, Ohio</t>
        </is>
      </c>
    </row>
    <row r="7763">
      <c r="A7763" t="inlineStr">
        <is>
          <t>Navy</t>
        </is>
      </c>
      <c r="B7763" t="n">
        <v>73</v>
      </c>
      <c r="C7763" t="inlineStr">
        <is>
          <t>Rhoen Breen</t>
        </is>
      </c>
      <c r="D7763" t="inlineStr">
        <is>
          <t>DE</t>
        </is>
      </c>
      <c r="E7763" t="inlineStr">
        <is>
          <t>So</t>
        </is>
      </c>
      <c r="F7763" t="inlineStr">
        <is>
          <t>6'5"</t>
        </is>
      </c>
      <c r="G7763" t="n">
        <v>271</v>
      </c>
      <c r="H7763" t="inlineStr">
        <is>
          <t>Cary, N.C.</t>
        </is>
      </c>
    </row>
    <row r="7764">
      <c r="A7764" t="inlineStr">
        <is>
          <t>Navy</t>
        </is>
      </c>
      <c r="B7764" t="n">
        <v>78</v>
      </c>
      <c r="C7764" t="inlineStr">
        <is>
          <t>Jaden Brock</t>
        </is>
      </c>
      <c r="D7764" t="inlineStr">
        <is>
          <t>DE</t>
        </is>
      </c>
      <c r="E7764" t="inlineStr">
        <is>
          <t>So</t>
        </is>
      </c>
      <c r="F7764" t="inlineStr">
        <is>
          <t>6'4"</t>
        </is>
      </c>
      <c r="G7764" t="n">
        <v>260</v>
      </c>
      <c r="H7764" t="inlineStr">
        <is>
          <t>Suwanee, Ga.</t>
        </is>
      </c>
    </row>
    <row r="7765">
      <c r="A7765" t="inlineStr">
        <is>
          <t>Navy</t>
        </is>
      </c>
      <c r="B7765" t="n">
        <v>25</v>
      </c>
      <c r="C7765" t="inlineStr">
        <is>
          <t>Isaiah Bryant</t>
        </is>
      </c>
      <c r="D7765" t="inlineStr">
        <is>
          <t>SB</t>
        </is>
      </c>
      <c r="E7765" t="inlineStr">
        <is>
          <t>Sr</t>
        </is>
      </c>
      <c r="F7765" t="inlineStr">
        <is>
          <t>5'9"</t>
        </is>
      </c>
      <c r="G7765" t="n">
        <v>165</v>
      </c>
      <c r="H7765" t="inlineStr">
        <is>
          <t>Mount Dora, Fla.</t>
        </is>
      </c>
    </row>
    <row r="7766">
      <c r="A7766" t="inlineStr">
        <is>
          <t>Navy</t>
        </is>
      </c>
      <c r="B7766" t="n">
        <v>0</v>
      </c>
      <c r="C7766" t="inlineStr">
        <is>
          <t>Noah Bull</t>
        </is>
      </c>
      <c r="D7766" t="inlineStr">
        <is>
          <t>WR</t>
        </is>
      </c>
      <c r="E7766" t="inlineStr">
        <is>
          <t>Sr</t>
        </is>
      </c>
      <c r="F7766" t="inlineStr">
        <is>
          <t>6'0"</t>
        </is>
      </c>
      <c r="G7766" t="n">
        <v>210</v>
      </c>
      <c r="H7766" t="inlineStr">
        <is>
          <t>Baltimore, Md.</t>
        </is>
      </c>
    </row>
    <row r="7767">
      <c r="A7767" t="inlineStr">
        <is>
          <t>Navy</t>
        </is>
      </c>
      <c r="B7767" t="n">
        <v>71</v>
      </c>
      <c r="C7767" t="inlineStr">
        <is>
          <t>Isaac Bunker</t>
        </is>
      </c>
      <c r="D7767" t="inlineStr">
        <is>
          <t>OG</t>
        </is>
      </c>
      <c r="E7767" t="inlineStr">
        <is>
          <t>Sr</t>
        </is>
      </c>
      <c r="F7767" t="inlineStr">
        <is>
          <t>6'3"</t>
        </is>
      </c>
      <c r="G7767" t="n">
        <v>298</v>
      </c>
      <c r="H7767" t="inlineStr">
        <is>
          <t>Monroe, Wis.</t>
        </is>
      </c>
    </row>
    <row r="7768">
      <c r="A7768" t="inlineStr">
        <is>
          <t>Navy</t>
        </is>
      </c>
      <c r="B7768" t="n">
        <v>44</v>
      </c>
      <c r="C7768" t="inlineStr">
        <is>
          <t>Jonah Cali</t>
        </is>
      </c>
      <c r="D7768" t="inlineStr">
        <is>
          <t>S</t>
        </is>
      </c>
      <c r="E7768" t="inlineStr">
        <is>
          <t>So</t>
        </is>
      </c>
      <c r="F7768" t="inlineStr">
        <is>
          <t>5'9"</t>
        </is>
      </c>
      <c r="G7768" t="n">
        <v>190</v>
      </c>
      <c r="H7768" t="inlineStr">
        <is>
          <t>Montverde, Fla.</t>
        </is>
      </c>
    </row>
    <row r="7769">
      <c r="A7769" t="inlineStr">
        <is>
          <t>Navy</t>
        </is>
      </c>
      <c r="B7769" t="n">
        <v>74</v>
      </c>
      <c r="C7769" t="inlineStr">
        <is>
          <t>James Cardinali</t>
        </is>
      </c>
      <c r="D7769" t="inlineStr">
        <is>
          <t>OT</t>
        </is>
      </c>
      <c r="E7769" t="inlineStr">
        <is>
          <t>So</t>
        </is>
      </c>
      <c r="F7769" t="inlineStr">
        <is>
          <t>6'6"</t>
        </is>
      </c>
      <c r="G7769" t="n">
        <v>286</v>
      </c>
      <c r="H7769" t="inlineStr">
        <is>
          <t>Gibsonia, Pa.</t>
        </is>
      </c>
    </row>
    <row r="7770">
      <c r="A7770" t="inlineStr">
        <is>
          <t>Navy</t>
        </is>
      </c>
      <c r="B7770" t="n">
        <v>18</v>
      </c>
      <c r="C7770" t="inlineStr">
        <is>
          <t>Andersen Cardoza</t>
        </is>
      </c>
      <c r="D7770" t="inlineStr">
        <is>
          <t>SB</t>
        </is>
      </c>
      <c r="E7770" t="inlineStr">
        <is>
          <t>Jr</t>
        </is>
      </c>
      <c r="F7770" t="inlineStr">
        <is>
          <t>5'10"</t>
        </is>
      </c>
      <c r="G7770" t="n">
        <v>203</v>
      </c>
      <c r="H7770" t="inlineStr">
        <is>
          <t>Fayetteville, Ga.</t>
        </is>
      </c>
    </row>
    <row r="7771">
      <c r="A7771" t="inlineStr">
        <is>
          <t>Navy</t>
        </is>
      </c>
      <c r="B7771" t="n">
        <v>11</v>
      </c>
      <c r="C7771" t="inlineStr">
        <is>
          <t>Jacob Carlson</t>
        </is>
      </c>
      <c r="D7771" t="inlineStr">
        <is>
          <t>P</t>
        </is>
      </c>
      <c r="E7771" t="inlineStr">
        <is>
          <t>Jr</t>
        </is>
      </c>
      <c r="F7771" t="inlineStr">
        <is>
          <t>5'10"</t>
        </is>
      </c>
      <c r="G7771" t="n">
        <v>190</v>
      </c>
      <c r="H7771" t="inlineStr">
        <is>
          <t>Plano, Texas</t>
        </is>
      </c>
    </row>
    <row r="7772">
      <c r="A7772" t="inlineStr">
        <is>
          <t>Navy</t>
        </is>
      </c>
      <c r="B7772" t="n">
        <v>58</v>
      </c>
      <c r="C7772" t="inlineStr">
        <is>
          <t>Coleman Cauley</t>
        </is>
      </c>
      <c r="D7772" t="inlineStr">
        <is>
          <t>LB</t>
        </is>
      </c>
      <c r="E7772" t="inlineStr">
        <is>
          <t>Sr</t>
        </is>
      </c>
      <c r="F7772" t="inlineStr">
        <is>
          <t>6'1"</t>
        </is>
      </c>
      <c r="G7772" t="n">
        <v>227</v>
      </c>
      <c r="H7772" t="inlineStr">
        <is>
          <t>Macon, Ga.</t>
        </is>
      </c>
    </row>
    <row r="7773">
      <c r="A7773" t="inlineStr">
        <is>
          <t>Navy</t>
        </is>
      </c>
      <c r="B7773" t="n">
        <v>22</v>
      </c>
      <c r="C7773" t="inlineStr">
        <is>
          <t>Jeremiah Chalmers</t>
        </is>
      </c>
      <c r="D7773" t="inlineStr">
        <is>
          <t>SB</t>
        </is>
      </c>
      <c r="E7773" t="inlineStr">
        <is>
          <t>So</t>
        </is>
      </c>
      <c r="F7773" t="inlineStr">
        <is>
          <t>5'11"</t>
        </is>
      </c>
      <c r="G7773" t="n">
        <v>187</v>
      </c>
      <c r="H7773" t="inlineStr">
        <is>
          <t>Fort Lauderdale, Fla.</t>
        </is>
      </c>
    </row>
    <row r="7774">
      <c r="A7774" t="inlineStr">
        <is>
          <t>Navy</t>
        </is>
      </c>
      <c r="B7774" t="n">
        <v>13</v>
      </c>
      <c r="C7774" t="inlineStr">
        <is>
          <t>Akeem Clark</t>
        </is>
      </c>
      <c r="D7774" t="inlineStr">
        <is>
          <t>WR</t>
        </is>
      </c>
      <c r="E7774" t="inlineStr">
        <is>
          <t>So</t>
        </is>
      </c>
      <c r="F7774" t="inlineStr">
        <is>
          <t>6'2"</t>
        </is>
      </c>
      <c r="G7774" t="n">
        <v>200</v>
      </c>
      <c r="H7774" t="inlineStr">
        <is>
          <t>District Heights, Md.</t>
        </is>
      </c>
    </row>
    <row r="7775">
      <c r="A7775" t="inlineStr">
        <is>
          <t>Navy</t>
        </is>
      </c>
      <c r="B7775" t="n">
        <v>49</v>
      </c>
      <c r="C7775" t="inlineStr">
        <is>
          <t>Amahd Clark</t>
        </is>
      </c>
      <c r="D7775" t="inlineStr">
        <is>
          <t>OLB</t>
        </is>
      </c>
      <c r="E7775" t="inlineStr">
        <is>
          <t>So</t>
        </is>
      </c>
      <c r="F7775" t="inlineStr">
        <is>
          <t>6'3"</t>
        </is>
      </c>
      <c r="G7775" t="n">
        <v>219</v>
      </c>
      <c r="H7775" t="inlineStr">
        <is>
          <t>District Heights, Md.</t>
        </is>
      </c>
    </row>
    <row r="7776">
      <c r="A7776" t="inlineStr">
        <is>
          <t>Navy</t>
        </is>
      </c>
      <c r="B7776" t="n">
        <v>32</v>
      </c>
      <c r="C7776" t="inlineStr">
        <is>
          <t>Justin Coles</t>
        </is>
      </c>
      <c r="D7776" t="inlineStr">
        <is>
          <t>OLB</t>
        </is>
      </c>
      <c r="E7776" t="inlineStr">
        <is>
          <t>Jr</t>
        </is>
      </c>
      <c r="F7776" t="inlineStr">
        <is>
          <t>6'2"</t>
        </is>
      </c>
      <c r="G7776" t="n">
        <v>196</v>
      </c>
      <c r="H7776" t="inlineStr">
        <is>
          <t>Sunrise, Fla.</t>
        </is>
      </c>
    </row>
    <row r="7777">
      <c r="A7777" t="inlineStr">
        <is>
          <t>Navy</t>
        </is>
      </c>
      <c r="B7777" t="n">
        <v>75</v>
      </c>
      <c r="C7777" t="inlineStr">
        <is>
          <t>Hansen Collie</t>
        </is>
      </c>
      <c r="D7777" t="inlineStr">
        <is>
          <t>OT</t>
        </is>
      </c>
      <c r="E7777" t="inlineStr">
        <is>
          <t>Jr</t>
        </is>
      </c>
      <c r="F7777" t="inlineStr">
        <is>
          <t>6'5"</t>
        </is>
      </c>
      <c r="G7777" t="n">
        <v>279</v>
      </c>
      <c r="H7777" t="inlineStr">
        <is>
          <t>San Marcos, Texas</t>
        </is>
      </c>
    </row>
    <row r="7778">
      <c r="A7778" t="inlineStr">
        <is>
          <t>Navy</t>
        </is>
      </c>
      <c r="B7778" t="n">
        <v>36</v>
      </c>
      <c r="C7778" t="inlineStr">
        <is>
          <t>Jordan Collins</t>
        </is>
      </c>
      <c r="D7778" t="inlineStr">
        <is>
          <t>TE</t>
        </is>
      </c>
      <c r="E7778" t="inlineStr">
        <is>
          <t>So</t>
        </is>
      </c>
      <c r="F7778" t="inlineStr">
        <is>
          <t>6'3"</t>
        </is>
      </c>
      <c r="G7778" t="n">
        <v>236</v>
      </c>
      <c r="H7778" t="inlineStr">
        <is>
          <t>Rock Hill, S.C.</t>
        </is>
      </c>
    </row>
    <row r="7779">
      <c r="A7779" t="inlineStr">
        <is>
          <t>Navy</t>
        </is>
      </c>
      <c r="B7779" t="n">
        <v>42</v>
      </c>
      <c r="C7779" t="inlineStr">
        <is>
          <t>Christian Cromer</t>
        </is>
      </c>
      <c r="D7779" t="inlineStr">
        <is>
          <t>RB</t>
        </is>
      </c>
      <c r="E7779" t="inlineStr">
        <is>
          <t>So</t>
        </is>
      </c>
      <c r="F7779" t="inlineStr">
        <is>
          <t>5'11"</t>
        </is>
      </c>
      <c r="G7779" t="n">
        <v>250</v>
      </c>
      <c r="H7779" t="inlineStr">
        <is>
          <t>Brooksville, Fla.</t>
        </is>
      </c>
    </row>
    <row r="7780">
      <c r="A7780" t="inlineStr">
        <is>
          <t>Navy</t>
        </is>
      </c>
      <c r="B7780" t="n">
        <v>91</v>
      </c>
      <c r="C7780" t="inlineStr">
        <is>
          <t>Eli Cronic</t>
        </is>
      </c>
      <c r="D7780" t="inlineStr">
        <is>
          <t>LS</t>
        </is>
      </c>
      <c r="E7780" t="inlineStr">
        <is>
          <t>So</t>
        </is>
      </c>
      <c r="F7780" t="inlineStr">
        <is>
          <t>5'11"</t>
        </is>
      </c>
      <c r="G7780" t="n">
        <v>183</v>
      </c>
      <c r="H7780" t="inlineStr">
        <is>
          <t>Arnold, Md.</t>
        </is>
      </c>
    </row>
    <row r="7781">
      <c r="A7781" t="inlineStr">
        <is>
          <t>Navy</t>
        </is>
      </c>
      <c r="B7781" t="n">
        <v>73</v>
      </c>
      <c r="C7781" t="inlineStr">
        <is>
          <t>Sean Crowley</t>
        </is>
      </c>
      <c r="D7781" t="inlineStr">
        <is>
          <t>OT</t>
        </is>
      </c>
      <c r="E7781" t="inlineStr">
        <is>
          <t>Jr</t>
        </is>
      </c>
      <c r="F7781" t="inlineStr">
        <is>
          <t>6'4"</t>
        </is>
      </c>
      <c r="G7781" t="n">
        <v>293</v>
      </c>
      <c r="H7781" t="inlineStr">
        <is>
          <t>Glen Arm, Md.</t>
        </is>
      </c>
    </row>
    <row r="7782">
      <c r="A7782" t="inlineStr">
        <is>
          <t>Navy</t>
        </is>
      </c>
      <c r="B7782" t="n">
        <v>83</v>
      </c>
      <c r="C7782" t="inlineStr">
        <is>
          <t>Landon Dolhancyk</t>
        </is>
      </c>
      <c r="D7782" t="inlineStr">
        <is>
          <t>WR</t>
        </is>
      </c>
      <c r="E7782" t="inlineStr">
        <is>
          <t>So</t>
        </is>
      </c>
      <c r="F7782" t="inlineStr">
        <is>
          <t>6'4"</t>
        </is>
      </c>
      <c r="G7782" t="n">
        <v>183</v>
      </c>
      <c r="H7782" t="inlineStr">
        <is>
          <t>Peachtree City, Ga.</t>
        </is>
      </c>
    </row>
    <row r="7783">
      <c r="A7783" t="inlineStr">
        <is>
          <t>Navy</t>
        </is>
      </c>
      <c r="B7783" t="n">
        <v>16</v>
      </c>
      <c r="C7783" t="inlineStr">
        <is>
          <t>Michael Dove</t>
        </is>
      </c>
      <c r="D7783" t="inlineStr">
        <is>
          <t>QB</t>
        </is>
      </c>
      <c r="E7783" t="inlineStr">
        <is>
          <t>So</t>
        </is>
      </c>
      <c r="F7783" t="inlineStr">
        <is>
          <t>6'0"</t>
        </is>
      </c>
      <c r="G7783" t="n">
        <v>206</v>
      </c>
      <c r="H7783" t="inlineStr">
        <is>
          <t>Winter Garden, Fla.</t>
        </is>
      </c>
    </row>
    <row r="7784">
      <c r="A7784" t="inlineStr">
        <is>
          <t>Navy</t>
        </is>
      </c>
      <c r="B7784" t="n">
        <v>41</v>
      </c>
      <c r="C7784" t="inlineStr">
        <is>
          <t>Stefan Egbe</t>
        </is>
      </c>
      <c r="D7784" t="inlineStr">
        <is>
          <t>RB</t>
        </is>
      </c>
      <c r="E7784" t="inlineStr">
        <is>
          <t>Sr</t>
        </is>
      </c>
      <c r="F7784" t="inlineStr">
        <is>
          <t>6'0"</t>
        </is>
      </c>
      <c r="G7784" t="n">
        <v>218</v>
      </c>
      <c r="H7784" t="inlineStr">
        <is>
          <t>Ellicott City, Md.</t>
        </is>
      </c>
    </row>
    <row r="7785">
      <c r="A7785" t="inlineStr">
        <is>
          <t>Navy</t>
        </is>
      </c>
      <c r="B7785" t="n">
        <v>87</v>
      </c>
      <c r="C7785" t="inlineStr">
        <is>
          <t>Theo Elwell</t>
        </is>
      </c>
      <c r="D7785" t="inlineStr">
        <is>
          <t>TE</t>
        </is>
      </c>
      <c r="E7785" t="inlineStr">
        <is>
          <t>Jr</t>
        </is>
      </c>
      <c r="F7785" t="inlineStr">
        <is>
          <t>6'5"</t>
        </is>
      </c>
      <c r="G7785" t="n">
        <v>241</v>
      </c>
      <c r="H7785" t="inlineStr">
        <is>
          <t>Peachtree City, Ga.</t>
        </is>
      </c>
    </row>
    <row r="7786">
      <c r="A7786" t="inlineStr">
        <is>
          <t>Navy</t>
        </is>
      </c>
      <c r="B7786" t="n">
        <v>94</v>
      </c>
      <c r="C7786" t="inlineStr">
        <is>
          <t>Jaxon Endres</t>
        </is>
      </c>
      <c r="D7786" t="inlineStr">
        <is>
          <t>LS</t>
        </is>
      </c>
      <c r="E7786" t="inlineStr">
        <is>
          <t>So</t>
        </is>
      </c>
      <c r="F7786" t="inlineStr">
        <is>
          <t>6'2"</t>
        </is>
      </c>
      <c r="G7786" t="n">
        <v>215</v>
      </c>
      <c r="H7786" t="inlineStr">
        <is>
          <t>Brentwood, Tenn.</t>
        </is>
      </c>
    </row>
    <row r="7787">
      <c r="A7787" t="inlineStr">
        <is>
          <t>Navy</t>
        </is>
      </c>
      <c r="B7787" t="n">
        <v>1</v>
      </c>
      <c r="C7787" t="inlineStr">
        <is>
          <t>Seth English</t>
        </is>
      </c>
      <c r="D7787" t="inlineStr">
        <is>
          <t>OLB</t>
        </is>
      </c>
      <c r="E7787" t="inlineStr">
        <is>
          <t>Sr</t>
        </is>
      </c>
      <c r="F7787" t="inlineStr">
        <is>
          <t>6'3"</t>
        </is>
      </c>
      <c r="G7787" t="n">
        <v>199</v>
      </c>
      <c r="H7787" t="inlineStr">
        <is>
          <t>Gainesville, Fla.</t>
        </is>
      </c>
    </row>
    <row r="7788">
      <c r="A7788" t="inlineStr">
        <is>
          <t>Navy</t>
        </is>
      </c>
      <c r="B7788" t="n">
        <v>35</v>
      </c>
      <c r="C7788" t="inlineStr">
        <is>
          <t>Quinton Ezzard</t>
        </is>
      </c>
      <c r="D7788" t="inlineStr">
        <is>
          <t>RB</t>
        </is>
      </c>
      <c r="E7788" t="inlineStr">
        <is>
          <t>Jr</t>
        </is>
      </c>
      <c r="F7788" t="inlineStr">
        <is>
          <t>6'1"</t>
        </is>
      </c>
      <c r="G7788" t="n">
        <v>210</v>
      </c>
      <c r="H7788" t="inlineStr">
        <is>
          <t>Smyrna, Ga.</t>
        </is>
      </c>
    </row>
    <row r="7789">
      <c r="A7789" t="inlineStr">
        <is>
          <t>Navy</t>
        </is>
      </c>
      <c r="B7789" t="n">
        <v>31</v>
      </c>
      <c r="C7789" t="inlineStr">
        <is>
          <t>Cody Fair</t>
        </is>
      </c>
      <c r="D7789" t="inlineStr">
        <is>
          <t>LB</t>
        </is>
      </c>
      <c r="E7789" t="inlineStr">
        <is>
          <t>So</t>
        </is>
      </c>
      <c r="F7789" t="inlineStr">
        <is>
          <t>6'2"</t>
        </is>
      </c>
      <c r="G7789" t="n">
        <v>230</v>
      </c>
      <c r="H7789" t="inlineStr">
        <is>
          <t>Massillon, Ohio</t>
        </is>
      </c>
    </row>
    <row r="7790">
      <c r="A7790" t="inlineStr">
        <is>
          <t>Navy</t>
        </is>
      </c>
      <c r="B7790" t="n">
        <v>54</v>
      </c>
      <c r="C7790" t="inlineStr">
        <is>
          <t>Hunter Fay</t>
        </is>
      </c>
      <c r="D7790" t="inlineStr">
        <is>
          <t>C</t>
        </is>
      </c>
      <c r="E7790" t="inlineStr">
        <is>
          <t>So</t>
        </is>
      </c>
      <c r="F7790" t="inlineStr">
        <is>
          <t>6'3"</t>
        </is>
      </c>
      <c r="G7790" t="n">
        <v>265</v>
      </c>
      <c r="H7790" t="inlineStr">
        <is>
          <t>Brock, Texas</t>
        </is>
      </c>
    </row>
    <row r="7791">
      <c r="A7791" t="inlineStr">
        <is>
          <t>Navy</t>
        </is>
      </c>
      <c r="B7791" t="n">
        <v>14</v>
      </c>
      <c r="C7791" t="inlineStr">
        <is>
          <t>Maddax Fayard</t>
        </is>
      </c>
      <c r="D7791" t="inlineStr">
        <is>
          <t>SB</t>
        </is>
      </c>
      <c r="E7791" t="inlineStr">
        <is>
          <t>So</t>
        </is>
      </c>
      <c r="F7791" t="inlineStr">
        <is>
          <t>5'10"</t>
        </is>
      </c>
      <c r="G7791" t="n">
        <v>187</v>
      </c>
      <c r="H7791" t="inlineStr">
        <is>
          <t>Destin, Fla.</t>
        </is>
      </c>
    </row>
    <row r="7792">
      <c r="A7792" t="inlineStr">
        <is>
          <t>Navy</t>
        </is>
      </c>
      <c r="B7792" t="n">
        <v>56</v>
      </c>
      <c r="C7792" t="inlineStr">
        <is>
          <t>Wyatt Ferguson</t>
        </is>
      </c>
      <c r="D7792" t="inlineStr">
        <is>
          <t>OG</t>
        </is>
      </c>
      <c r="E7792" t="inlineStr">
        <is>
          <t>So</t>
        </is>
      </c>
      <c r="F7792" t="inlineStr">
        <is>
          <t>6'4"</t>
        </is>
      </c>
      <c r="G7792" t="n">
        <v>295</v>
      </c>
      <c r="H7792" t="inlineStr">
        <is>
          <t>Pasadena, Md.</t>
        </is>
      </c>
    </row>
    <row r="7793">
      <c r="A7793" t="inlineStr">
        <is>
          <t>Navy</t>
        </is>
      </c>
      <c r="B7793" t="n">
        <v>61</v>
      </c>
      <c r="C7793" t="inlineStr">
        <is>
          <t>Drew Fontana</t>
        </is>
      </c>
      <c r="D7793" t="inlineStr">
        <is>
          <t>OT</t>
        </is>
      </c>
      <c r="E7793" t="inlineStr">
        <is>
          <t>Jr</t>
        </is>
      </c>
      <c r="F7793" t="inlineStr">
        <is>
          <t>6'4"</t>
        </is>
      </c>
      <c r="G7793" t="n">
        <v>273</v>
      </c>
      <c r="H7793" t="inlineStr">
        <is>
          <t>Pittsburgh, Pa.</t>
        </is>
      </c>
    </row>
    <row r="7794">
      <c r="A7794" t="inlineStr">
        <is>
          <t>Navy</t>
        </is>
      </c>
      <c r="B7794" t="n">
        <v>57</v>
      </c>
      <c r="C7794" t="inlineStr">
        <is>
          <t>Mason Frey</t>
        </is>
      </c>
      <c r="D7794" t="inlineStr">
        <is>
          <t>LB</t>
        </is>
      </c>
      <c r="E7794" t="inlineStr">
        <is>
          <t>So</t>
        </is>
      </c>
      <c r="F7794" t="inlineStr">
        <is>
          <t>6'2"</t>
        </is>
      </c>
      <c r="G7794" t="n">
        <v>243</v>
      </c>
      <c r="H7794" t="inlineStr">
        <is>
          <t>Southport, Conn.</t>
        </is>
      </c>
    </row>
    <row r="7795">
      <c r="A7795" t="inlineStr">
        <is>
          <t>Navy</t>
        </is>
      </c>
      <c r="B7795" t="n">
        <v>92</v>
      </c>
      <c r="C7795" t="inlineStr">
        <is>
          <t>Rayne Fry</t>
        </is>
      </c>
      <c r="D7795" t="inlineStr">
        <is>
          <t>LS</t>
        </is>
      </c>
      <c r="E7795" t="inlineStr">
        <is>
          <t>Sr</t>
        </is>
      </c>
      <c r="F7795" t="inlineStr">
        <is>
          <t>6'2"</t>
        </is>
      </c>
      <c r="G7795" t="n">
        <v>196</v>
      </c>
      <c r="H7795" t="inlineStr">
        <is>
          <t>Lawrenceville, Ga.</t>
        </is>
      </c>
    </row>
    <row r="7796">
      <c r="A7796" t="inlineStr">
        <is>
          <t>Navy</t>
        </is>
      </c>
      <c r="B7796" t="n">
        <v>76</v>
      </c>
      <c r="C7796" t="inlineStr">
        <is>
          <t>Cooper Gardiner</t>
        </is>
      </c>
      <c r="D7796" t="inlineStr">
        <is>
          <t>OG</t>
        </is>
      </c>
      <c r="E7796" t="inlineStr">
        <is>
          <t>So</t>
        </is>
      </c>
      <c r="F7796" t="inlineStr">
        <is>
          <t>6'3"</t>
        </is>
      </c>
      <c r="G7796" t="n">
        <v>260</v>
      </c>
      <c r="H7796" t="inlineStr">
        <is>
          <t>Midlothian, Va.</t>
        </is>
      </c>
    </row>
    <row r="7797">
      <c r="A7797" t="inlineStr">
        <is>
          <t>Navy</t>
        </is>
      </c>
      <c r="B7797" t="n">
        <v>24</v>
      </c>
      <c r="C7797" t="inlineStr">
        <is>
          <t>Braeden George</t>
        </is>
      </c>
      <c r="D7797" t="inlineStr">
        <is>
          <t>SB</t>
        </is>
      </c>
      <c r="E7797" t="inlineStr">
        <is>
          <t>So</t>
        </is>
      </c>
      <c r="F7797" t="inlineStr">
        <is>
          <t>5'11"</t>
        </is>
      </c>
      <c r="G7797" t="n">
        <v>204</v>
      </c>
      <c r="H7797" t="inlineStr">
        <is>
          <t>Baton Rouge, La.</t>
        </is>
      </c>
    </row>
    <row r="7798">
      <c r="A7798" t="inlineStr">
        <is>
          <t>Navy</t>
        </is>
      </c>
      <c r="B7798" t="n">
        <v>1</v>
      </c>
      <c r="C7798" t="inlineStr">
        <is>
          <t>Andre Gilbert Jr.</t>
        </is>
      </c>
      <c r="D7798" t="inlineStr">
        <is>
          <t>SB</t>
        </is>
      </c>
      <c r="E7798" t="inlineStr">
        <is>
          <t>Jr</t>
        </is>
      </c>
      <c r="F7798" t="inlineStr">
        <is>
          <t>5'7"</t>
        </is>
      </c>
      <c r="G7798" t="n">
        <v>160</v>
      </c>
      <c r="H7798" t="inlineStr">
        <is>
          <t>Tampa, Fla.</t>
        </is>
      </c>
    </row>
    <row r="7799">
      <c r="A7799" t="inlineStr">
        <is>
          <t>Navy</t>
        </is>
      </c>
      <c r="B7799" t="n">
        <v>14</v>
      </c>
      <c r="C7799" t="inlineStr">
        <is>
          <t>Trent Gillis</t>
        </is>
      </c>
      <c r="D7799" t="inlineStr">
        <is>
          <t>OLB</t>
        </is>
      </c>
      <c r="E7799" t="inlineStr">
        <is>
          <t>So</t>
        </is>
      </c>
      <c r="F7799" t="inlineStr">
        <is>
          <t>6'1"</t>
        </is>
      </c>
      <c r="G7799" t="n">
        <v>200</v>
      </c>
      <c r="H7799" t="inlineStr">
        <is>
          <t>Glen Burnie, Md.</t>
        </is>
      </c>
    </row>
    <row r="7800">
      <c r="A7800" t="inlineStr">
        <is>
          <t>Navy</t>
        </is>
      </c>
      <c r="B7800" t="n">
        <v>99</v>
      </c>
      <c r="C7800" t="inlineStr">
        <is>
          <t>Lance Gossett</t>
        </is>
      </c>
      <c r="D7800" t="inlineStr">
        <is>
          <t>K</t>
        </is>
      </c>
      <c r="E7800" t="inlineStr">
        <is>
          <t>Sr</t>
        </is>
      </c>
      <c r="F7800" t="inlineStr">
        <is>
          <t>6'1"</t>
        </is>
      </c>
      <c r="G7800" t="n">
        <v>200</v>
      </c>
      <c r="H7800" t="inlineStr">
        <is>
          <t>Louisville, Ky.</t>
        </is>
      </c>
    </row>
    <row r="7801">
      <c r="A7801" t="inlineStr">
        <is>
          <t>Navy</t>
        </is>
      </c>
      <c r="B7801" t="n">
        <v>39</v>
      </c>
      <c r="C7801" t="inlineStr">
        <is>
          <t>Job Grant</t>
        </is>
      </c>
      <c r="D7801" t="inlineStr">
        <is>
          <t>OLB</t>
        </is>
      </c>
      <c r="E7801" t="inlineStr">
        <is>
          <t>Sr</t>
        </is>
      </c>
      <c r="F7801" t="inlineStr">
        <is>
          <t>6'2"</t>
        </is>
      </c>
      <c r="G7801" t="n">
        <v>223</v>
      </c>
      <c r="H7801" t="inlineStr">
        <is>
          <t>Kansas City, Mo.</t>
        </is>
      </c>
    </row>
    <row r="7802">
      <c r="A7802" t="inlineStr">
        <is>
          <t>Navy</t>
        </is>
      </c>
      <c r="B7802" t="n">
        <v>17</v>
      </c>
      <c r="C7802" t="inlineStr">
        <is>
          <t>Trent Gray</t>
        </is>
      </c>
      <c r="D7802" t="inlineStr">
        <is>
          <t>S</t>
        </is>
      </c>
      <c r="E7802" t="inlineStr">
        <is>
          <t>So</t>
        </is>
      </c>
      <c r="F7802" t="inlineStr">
        <is>
          <t>6'2"</t>
        </is>
      </c>
      <c r="G7802" t="n">
        <v>186</v>
      </c>
      <c r="H7802" t="inlineStr">
        <is>
          <t>Austin, Texas</t>
        </is>
      </c>
    </row>
    <row r="7803">
      <c r="A7803" t="inlineStr">
        <is>
          <t>Navy</t>
        </is>
      </c>
      <c r="B7803" t="n">
        <v>86</v>
      </c>
      <c r="C7803" t="inlineStr">
        <is>
          <t>Joshua Guerin</t>
        </is>
      </c>
      <c r="D7803" t="inlineStr">
        <is>
          <t>WR</t>
        </is>
      </c>
      <c r="E7803" t="inlineStr">
        <is>
          <t>Sr</t>
        </is>
      </c>
      <c r="F7803" t="inlineStr">
        <is>
          <t>6'1"</t>
        </is>
      </c>
      <c r="G7803" t="n">
        <v>180</v>
      </c>
      <c r="H7803" t="inlineStr">
        <is>
          <t>Fort Lauderdale, Fla.</t>
        </is>
      </c>
    </row>
    <row r="7804">
      <c r="A7804" t="inlineStr">
        <is>
          <t>Navy</t>
        </is>
      </c>
      <c r="B7804" t="n">
        <v>8</v>
      </c>
      <c r="C7804" t="inlineStr">
        <is>
          <t>Jackson Gutierrez</t>
        </is>
      </c>
      <c r="D7804" t="inlineStr">
        <is>
          <t>QB</t>
        </is>
      </c>
      <c r="E7804" t="inlineStr">
        <is>
          <t>Jr</t>
        </is>
      </c>
      <c r="F7804" t="inlineStr">
        <is>
          <t>6'0"</t>
        </is>
      </c>
      <c r="G7804" t="n">
        <v>207</v>
      </c>
      <c r="H7804" t="inlineStr">
        <is>
          <t>San Antonio, Texas</t>
        </is>
      </c>
    </row>
    <row r="7805">
      <c r="A7805" t="inlineStr">
        <is>
          <t>Navy</t>
        </is>
      </c>
      <c r="B7805" t="n">
        <v>39</v>
      </c>
      <c r="C7805" t="inlineStr">
        <is>
          <t>Drew Hall</t>
        </is>
      </c>
      <c r="D7805" t="inlineStr">
        <is>
          <t>TE</t>
        </is>
      </c>
      <c r="E7805" t="inlineStr">
        <is>
          <t>Jr</t>
        </is>
      </c>
      <c r="F7805" t="inlineStr">
        <is>
          <t>6'4"</t>
        </is>
      </c>
      <c r="G7805" t="n">
        <v>230</v>
      </c>
      <c r="H7805" t="inlineStr">
        <is>
          <t>Pembroke, Mass.</t>
        </is>
      </c>
    </row>
    <row r="7806">
      <c r="A7806" t="inlineStr">
        <is>
          <t>Navy</t>
        </is>
      </c>
      <c r="B7806" t="n">
        <v>6</v>
      </c>
      <c r="C7806" t="inlineStr">
        <is>
          <t>Phillip Hamilton</t>
        </is>
      </c>
      <c r="D7806" t="inlineStr">
        <is>
          <t>CB</t>
        </is>
      </c>
      <c r="E7806" t="inlineStr">
        <is>
          <t>Jr</t>
        </is>
      </c>
      <c r="F7806" t="inlineStr">
        <is>
          <t>5'10"</t>
        </is>
      </c>
      <c r="G7806" t="n">
        <v>175</v>
      </c>
      <c r="H7806" t="inlineStr">
        <is>
          <t>Fort Worth, Texas</t>
        </is>
      </c>
    </row>
    <row r="7807">
      <c r="A7807" t="inlineStr">
        <is>
          <t>Navy</t>
        </is>
      </c>
      <c r="B7807" t="n">
        <v>66</v>
      </c>
      <c r="C7807" t="inlineStr">
        <is>
          <t>Will Hampton</t>
        </is>
      </c>
      <c r="D7807" t="inlineStr">
        <is>
          <t>OG</t>
        </is>
      </c>
      <c r="E7807" t="inlineStr">
        <is>
          <t>So</t>
        </is>
      </c>
      <c r="F7807" t="inlineStr">
        <is>
          <t>6'5"</t>
        </is>
      </c>
      <c r="G7807" t="n">
        <v>298</v>
      </c>
      <c r="H7807" t="inlineStr">
        <is>
          <t>Petal, Miss.</t>
        </is>
      </c>
    </row>
    <row r="7808">
      <c r="A7808" t="inlineStr">
        <is>
          <t>Navy</t>
        </is>
      </c>
      <c r="B7808" t="n">
        <v>82</v>
      </c>
      <c r="C7808" t="inlineStr">
        <is>
          <t>Eli Harris</t>
        </is>
      </c>
      <c r="D7808" t="inlineStr">
        <is>
          <t>WR</t>
        </is>
      </c>
      <c r="E7808" t="inlineStr">
        <is>
          <t>So</t>
        </is>
      </c>
      <c r="F7808" t="inlineStr">
        <is>
          <t>6'0"</t>
        </is>
      </c>
      <c r="G7808" t="n">
        <v>190</v>
      </c>
      <c r="H7808" t="inlineStr">
        <is>
          <t>Arnold, Md.</t>
        </is>
      </c>
    </row>
    <row r="7809">
      <c r="A7809" t="inlineStr">
        <is>
          <t>Navy</t>
        </is>
      </c>
      <c r="B7809" t="n">
        <v>65</v>
      </c>
      <c r="C7809" t="inlineStr">
        <is>
          <t>Connor Heater</t>
        </is>
      </c>
      <c r="D7809" t="inlineStr">
        <is>
          <t>OT</t>
        </is>
      </c>
      <c r="E7809" t="inlineStr">
        <is>
          <t>Jr</t>
        </is>
      </c>
      <c r="F7809" t="inlineStr">
        <is>
          <t>6'3"</t>
        </is>
      </c>
      <c r="G7809" t="n">
        <v>275</v>
      </c>
      <c r="H7809" t="inlineStr">
        <is>
          <t>Brookfield, Ohio</t>
        </is>
      </c>
    </row>
    <row r="7810">
      <c r="A7810" t="inlineStr">
        <is>
          <t>Navy</t>
        </is>
      </c>
      <c r="B7810" t="n">
        <v>80</v>
      </c>
      <c r="C7810" t="inlineStr">
        <is>
          <t>Arnel Heathington</t>
        </is>
      </c>
      <c r="D7810" t="inlineStr">
        <is>
          <t>WR</t>
        </is>
      </c>
      <c r="E7810" t="inlineStr">
        <is>
          <t>Sr</t>
        </is>
      </c>
      <c r="F7810" t="inlineStr">
        <is>
          <t>6'1"</t>
        </is>
      </c>
      <c r="G7810" t="n">
        <v>193</v>
      </c>
      <c r="H7810" t="inlineStr">
        <is>
          <t>Waldorf, Md.</t>
        </is>
      </c>
    </row>
    <row r="7811">
      <c r="A7811" t="inlineStr">
        <is>
          <t>Navy</t>
        </is>
      </c>
      <c r="B7811" t="n">
        <v>57</v>
      </c>
      <c r="C7811" t="inlineStr">
        <is>
          <t>John Hebert</t>
        </is>
      </c>
      <c r="D7811" t="inlineStr">
        <is>
          <t>OG</t>
        </is>
      </c>
      <c r="E7811" t="inlineStr">
        <is>
          <t>So</t>
        </is>
      </c>
      <c r="F7811" t="inlineStr">
        <is>
          <t>6'2"</t>
        </is>
      </c>
      <c r="G7811" t="n">
        <v>275</v>
      </c>
      <c r="H7811" t="inlineStr">
        <is>
          <t>Baton Rouge, La.</t>
        </is>
      </c>
    </row>
    <row r="7812">
      <c r="A7812" t="inlineStr">
        <is>
          <t>Navy</t>
        </is>
      </c>
      <c r="B7812" t="n">
        <v>99</v>
      </c>
      <c r="C7812" t="inlineStr">
        <is>
          <t>Chris Herock</t>
        </is>
      </c>
      <c r="D7812" t="inlineStr">
        <is>
          <t>NG</t>
        </is>
      </c>
      <c r="E7812" t="inlineStr">
        <is>
          <t>Jr</t>
        </is>
      </c>
      <c r="F7812" t="inlineStr">
        <is>
          <t>6'1"</t>
        </is>
      </c>
      <c r="G7812" t="n">
        <v>266</v>
      </c>
      <c r="H7812" t="inlineStr">
        <is>
          <t>Cumming, Ga.</t>
        </is>
      </c>
    </row>
    <row r="7813">
      <c r="A7813" t="inlineStr">
        <is>
          <t>Navy</t>
        </is>
      </c>
      <c r="B7813" t="n">
        <v>31</v>
      </c>
      <c r="C7813" t="inlineStr">
        <is>
          <t>Jai Hundley</t>
        </is>
      </c>
      <c r="D7813" t="inlineStr">
        <is>
          <t>RB</t>
        </is>
      </c>
      <c r="E7813" t="inlineStr">
        <is>
          <t>Jr</t>
        </is>
      </c>
      <c r="F7813" t="inlineStr">
        <is>
          <t>5'9"</t>
        </is>
      </c>
      <c r="G7813" t="n">
        <v>200</v>
      </c>
      <c r="H7813" t="inlineStr">
        <is>
          <t>Knoxville, Tenn.</t>
        </is>
      </c>
    </row>
    <row r="7814">
      <c r="A7814" t="inlineStr">
        <is>
          <t>Navy</t>
        </is>
      </c>
      <c r="B7814" t="n">
        <v>89</v>
      </c>
      <c r="C7814" t="inlineStr">
        <is>
          <t>Luke Hutchison</t>
        </is>
      </c>
      <c r="D7814" t="inlineStr">
        <is>
          <t>WR</t>
        </is>
      </c>
      <c r="E7814" t="inlineStr">
        <is>
          <t>Sr</t>
        </is>
      </c>
      <c r="F7814" t="inlineStr">
        <is>
          <t>6'0"</t>
        </is>
      </c>
      <c r="G7814" t="n">
        <v>190</v>
      </c>
      <c r="H7814" t="inlineStr">
        <is>
          <t>Round Rock, Texas</t>
        </is>
      </c>
    </row>
    <row r="7815">
      <c r="A7815" t="inlineStr">
        <is>
          <t>Navy</t>
        </is>
      </c>
      <c r="B7815" t="n">
        <v>97</v>
      </c>
      <c r="C7815" t="inlineStr">
        <is>
          <t>Roman Hyland</t>
        </is>
      </c>
      <c r="D7815" t="inlineStr">
        <is>
          <t>P</t>
        </is>
      </c>
      <c r="E7815" t="inlineStr">
        <is>
          <t>So</t>
        </is>
      </c>
      <c r="F7815" t="inlineStr">
        <is>
          <t>5'11"</t>
        </is>
      </c>
      <c r="G7815" t="n">
        <v>195</v>
      </c>
      <c r="H7815" t="inlineStr">
        <is>
          <t>Belmont, N.C.</t>
        </is>
      </c>
    </row>
    <row r="7816">
      <c r="A7816" t="inlineStr">
        <is>
          <t>Navy</t>
        </is>
      </c>
      <c r="B7816" t="n">
        <v>35</v>
      </c>
      <c r="C7816" t="inlineStr">
        <is>
          <t>Brandon Ihle</t>
        </is>
      </c>
      <c r="D7816" t="inlineStr">
        <is>
          <t>OLB</t>
        </is>
      </c>
      <c r="E7816" t="inlineStr">
        <is>
          <t>So</t>
        </is>
      </c>
      <c r="F7816" t="inlineStr">
        <is>
          <t>6'3"</t>
        </is>
      </c>
      <c r="G7816" t="n">
        <v>220</v>
      </c>
      <c r="H7816" t="inlineStr">
        <is>
          <t>Apex, N.C.</t>
        </is>
      </c>
    </row>
    <row r="7817">
      <c r="A7817" t="inlineStr">
        <is>
          <t>Navy</t>
        </is>
      </c>
      <c r="B7817" t="n">
        <v>25</v>
      </c>
      <c r="C7817" t="inlineStr">
        <is>
          <t>Jaxson Jewell</t>
        </is>
      </c>
      <c r="D7817" t="inlineStr">
        <is>
          <t>CB</t>
        </is>
      </c>
      <c r="E7817" t="inlineStr">
        <is>
          <t>So</t>
        </is>
      </c>
      <c r="F7817" t="inlineStr">
        <is>
          <t>6'2"</t>
        </is>
      </c>
      <c r="G7817" t="n">
        <v>180</v>
      </c>
      <c r="H7817" t="inlineStr">
        <is>
          <t>Coral Springs, Fla.</t>
        </is>
      </c>
    </row>
    <row r="7818">
      <c r="A7818" t="inlineStr">
        <is>
          <t>Navy</t>
        </is>
      </c>
      <c r="B7818" t="n">
        <v>45</v>
      </c>
      <c r="C7818" t="inlineStr">
        <is>
          <t>Christian Johnson</t>
        </is>
      </c>
      <c r="D7818" t="inlineStr">
        <is>
          <t>OLB</t>
        </is>
      </c>
      <c r="E7818" t="inlineStr">
        <is>
          <t>So</t>
        </is>
      </c>
      <c r="F7818" t="inlineStr">
        <is>
          <t>6'2"</t>
        </is>
      </c>
      <c r="G7818" t="n">
        <v>225</v>
      </c>
      <c r="H7818" t="inlineStr">
        <is>
          <t>Atlanta, Ga.</t>
        </is>
      </c>
    </row>
    <row r="7819">
      <c r="A7819" t="inlineStr">
        <is>
          <t>Navy</t>
        </is>
      </c>
      <c r="B7819" t="n">
        <v>77</v>
      </c>
      <c r="C7819" t="inlineStr">
        <is>
          <t>Malcolm Johnson</t>
        </is>
      </c>
      <c r="D7819" t="inlineStr">
        <is>
          <t>OT</t>
        </is>
      </c>
      <c r="E7819" t="inlineStr">
        <is>
          <t>So</t>
        </is>
      </c>
      <c r="F7819" t="inlineStr">
        <is>
          <t>6'6"</t>
        </is>
      </c>
      <c r="G7819" t="n">
        <v>292</v>
      </c>
      <c r="H7819" t="inlineStr">
        <is>
          <t>South Jordan, Utah</t>
        </is>
      </c>
    </row>
    <row r="7820">
      <c r="A7820" t="inlineStr">
        <is>
          <t>Navy</t>
        </is>
      </c>
      <c r="B7820" t="n">
        <v>38</v>
      </c>
      <c r="C7820" t="inlineStr">
        <is>
          <t>Daveon Jones</t>
        </is>
      </c>
      <c r="D7820" t="inlineStr">
        <is>
          <t>OLB</t>
        </is>
      </c>
      <c r="E7820" t="inlineStr">
        <is>
          <t>Jr</t>
        </is>
      </c>
      <c r="F7820" t="inlineStr">
        <is>
          <t>6'3"</t>
        </is>
      </c>
      <c r="G7820" t="n">
        <v>234</v>
      </c>
      <c r="H7820" t="inlineStr">
        <is>
          <t>Valley Grande, Ala.</t>
        </is>
      </c>
    </row>
    <row r="7821">
      <c r="A7821" t="inlineStr">
        <is>
          <t>Navy</t>
        </is>
      </c>
      <c r="B7821" t="n">
        <v>34</v>
      </c>
      <c r="C7821" t="inlineStr">
        <is>
          <t>Jadyn Jones</t>
        </is>
      </c>
      <c r="D7821" t="inlineStr">
        <is>
          <t>RB</t>
        </is>
      </c>
      <c r="E7821" t="inlineStr">
        <is>
          <t>Jr</t>
        </is>
      </c>
      <c r="F7821" t="inlineStr">
        <is>
          <t>5'11"</t>
        </is>
      </c>
      <c r="G7821" t="n">
        <v>200</v>
      </c>
      <c r="H7821" t="inlineStr">
        <is>
          <t>Wyomissing, Pa.</t>
        </is>
      </c>
    </row>
    <row r="7822">
      <c r="A7822" t="inlineStr">
        <is>
          <t>Navy</t>
        </is>
      </c>
      <c r="B7822" t="n">
        <v>2</v>
      </c>
      <c r="C7822" t="inlineStr">
        <is>
          <t>Robert "Tre" Jones III</t>
        </is>
      </c>
      <c r="D7822" t="inlineStr">
        <is>
          <t>SB</t>
        </is>
      </c>
      <c r="E7822" t="inlineStr">
        <is>
          <t>Jr</t>
        </is>
      </c>
      <c r="F7822" t="inlineStr">
        <is>
          <t>6'2"</t>
        </is>
      </c>
      <c r="G7822" t="n">
        <v>195</v>
      </c>
      <c r="H7822" t="inlineStr">
        <is>
          <t>Plainfield, Ill.</t>
        </is>
      </c>
    </row>
    <row r="7823">
      <c r="A7823" t="inlineStr">
        <is>
          <t>Navy</t>
        </is>
      </c>
      <c r="B7823" t="n">
        <v>43</v>
      </c>
      <c r="C7823" t="inlineStr">
        <is>
          <t>Matt Karpinsky</t>
        </is>
      </c>
      <c r="D7823" t="inlineStr">
        <is>
          <t>OLB</t>
        </is>
      </c>
      <c r="E7823" t="inlineStr">
        <is>
          <t>Jr</t>
        </is>
      </c>
      <c r="F7823" t="inlineStr">
        <is>
          <t>6'1"</t>
        </is>
      </c>
      <c r="G7823" t="n">
        <v>208</v>
      </c>
      <c r="H7823" t="inlineStr">
        <is>
          <t>Dayton, Ohio</t>
        </is>
      </c>
    </row>
    <row r="7824">
      <c r="A7824" t="inlineStr">
        <is>
          <t>Navy</t>
        </is>
      </c>
      <c r="B7824" t="n">
        <v>31</v>
      </c>
      <c r="C7824" t="inlineStr">
        <is>
          <t>Luke Lawson</t>
        </is>
      </c>
      <c r="D7824" t="inlineStr">
        <is>
          <t>OLB</t>
        </is>
      </c>
      <c r="E7824" t="inlineStr">
        <is>
          <t>Sr</t>
        </is>
      </c>
      <c r="F7824" t="inlineStr">
        <is>
          <t>6'2"</t>
        </is>
      </c>
      <c r="G7824" t="n">
        <v>217</v>
      </c>
      <c r="H7824" t="inlineStr">
        <is>
          <t>Cranberry Township, Pa.</t>
        </is>
      </c>
    </row>
    <row r="7825">
      <c r="A7825" t="inlineStr">
        <is>
          <t>Navy</t>
        </is>
      </c>
      <c r="B7825" t="n">
        <v>15</v>
      </c>
      <c r="C7825" t="inlineStr">
        <is>
          <t>Xavier Le Jeune</t>
        </is>
      </c>
      <c r="D7825" t="inlineStr">
        <is>
          <t>CB</t>
        </is>
      </c>
      <c r="E7825" t="inlineStr">
        <is>
          <t>Jr</t>
        </is>
      </c>
      <c r="F7825" t="inlineStr">
        <is>
          <t>6'0"</t>
        </is>
      </c>
      <c r="G7825" t="n">
        <v>181</v>
      </c>
      <c r="H7825" t="inlineStr">
        <is>
          <t>Midlothian, Texas</t>
        </is>
      </c>
    </row>
    <row r="7826">
      <c r="A7826" t="inlineStr">
        <is>
          <t>Navy</t>
        </is>
      </c>
      <c r="B7826" t="n">
        <v>29</v>
      </c>
      <c r="C7826" t="inlineStr">
        <is>
          <t>Gage Leonard</t>
        </is>
      </c>
      <c r="D7826" t="inlineStr">
        <is>
          <t>SB</t>
        </is>
      </c>
      <c r="E7826" t="inlineStr">
        <is>
          <t>Sr</t>
        </is>
      </c>
      <c r="F7826" t="inlineStr">
        <is>
          <t>5'9"</t>
        </is>
      </c>
      <c r="G7826" t="n">
        <v>176</v>
      </c>
      <c r="H7826" t="inlineStr">
        <is>
          <t>Chatsworth, Ga.</t>
        </is>
      </c>
    </row>
    <row r="7827">
      <c r="A7827" t="inlineStr">
        <is>
          <t>Navy</t>
        </is>
      </c>
      <c r="B7827" t="n">
        <v>2</v>
      </c>
      <c r="C7827" t="inlineStr">
        <is>
          <t>Conner Lessane</t>
        </is>
      </c>
      <c r="D7827" t="inlineStr">
        <is>
          <t>S</t>
        </is>
      </c>
      <c r="E7827" t="inlineStr">
        <is>
          <t>Sr</t>
        </is>
      </c>
      <c r="F7827" t="inlineStr">
        <is>
          <t>6'0"</t>
        </is>
      </c>
      <c r="G7827" t="n">
        <v>198</v>
      </c>
      <c r="H7827" t="inlineStr">
        <is>
          <t>Lewisville, N.C.</t>
        </is>
      </c>
    </row>
    <row r="7828">
      <c r="A7828" t="inlineStr">
        <is>
          <t>Navy</t>
        </is>
      </c>
      <c r="B7828" t="n">
        <v>28</v>
      </c>
      <c r="C7828" t="inlineStr">
        <is>
          <t>Paul Lewis</t>
        </is>
      </c>
      <c r="D7828" t="inlineStr">
        <is>
          <t>SB</t>
        </is>
      </c>
      <c r="E7828" t="inlineStr">
        <is>
          <t>Jr</t>
        </is>
      </c>
      <c r="F7828" t="inlineStr">
        <is>
          <t>6'2"</t>
        </is>
      </c>
      <c r="G7828" t="n">
        <v>200</v>
      </c>
      <c r="H7828" t="inlineStr">
        <is>
          <t>Chesterfield, Va.</t>
        </is>
      </c>
    </row>
    <row r="7829">
      <c r="A7829" t="inlineStr">
        <is>
          <t>Navy</t>
        </is>
      </c>
      <c r="B7829" t="n">
        <v>40</v>
      </c>
      <c r="C7829" t="inlineStr">
        <is>
          <t>Vic Listorti</t>
        </is>
      </c>
      <c r="D7829" t="inlineStr">
        <is>
          <t>RB</t>
        </is>
      </c>
      <c r="E7829" t="inlineStr">
        <is>
          <t>Sr</t>
        </is>
      </c>
      <c r="F7829" t="inlineStr">
        <is>
          <t>5'11"</t>
        </is>
      </c>
      <c r="G7829" t="n">
        <v>205</v>
      </c>
      <c r="H7829" t="inlineStr">
        <is>
          <t>Pasadena, Md.</t>
        </is>
      </c>
    </row>
    <row r="7830">
      <c r="A7830" t="inlineStr">
        <is>
          <t>Navy</t>
        </is>
      </c>
      <c r="B7830" t="n">
        <v>65</v>
      </c>
      <c r="C7830" t="inlineStr">
        <is>
          <t>Aiden Lyczek</t>
        </is>
      </c>
      <c r="D7830" t="inlineStr">
        <is>
          <t>DE</t>
        </is>
      </c>
      <c r="E7830" t="inlineStr">
        <is>
          <t>Jr</t>
        </is>
      </c>
      <c r="F7830" t="inlineStr">
        <is>
          <t>6'4"</t>
        </is>
      </c>
      <c r="G7830" t="n">
        <v>268</v>
      </c>
      <c r="H7830" t="inlineStr">
        <is>
          <t>Cranberry Township, Pa.</t>
        </is>
      </c>
    </row>
    <row r="7831">
      <c r="A7831" t="inlineStr">
        <is>
          <t>Navy</t>
        </is>
      </c>
      <c r="B7831" t="n">
        <v>82</v>
      </c>
      <c r="C7831" t="inlineStr">
        <is>
          <t>Jaden Mangini</t>
        </is>
      </c>
      <c r="D7831" t="inlineStr">
        <is>
          <t>LB</t>
        </is>
      </c>
      <c r="E7831" t="inlineStr">
        <is>
          <t>So</t>
        </is>
      </c>
      <c r="F7831" t="inlineStr">
        <is>
          <t>6'2"</t>
        </is>
      </c>
      <c r="G7831" t="n">
        <v>206</v>
      </c>
      <c r="H7831" t="inlineStr">
        <is>
          <t>San Diego, Calif.</t>
        </is>
      </c>
    </row>
    <row r="7832">
      <c r="A7832" t="inlineStr">
        <is>
          <t>Navy</t>
        </is>
      </c>
      <c r="B7832" t="n">
        <v>32</v>
      </c>
      <c r="C7832" t="inlineStr">
        <is>
          <t>Alonzo Manning II</t>
        </is>
      </c>
      <c r="D7832" t="inlineStr">
        <is>
          <t>SB</t>
        </is>
      </c>
      <c r="E7832" t="inlineStr">
        <is>
          <t>So</t>
        </is>
      </c>
      <c r="F7832" t="inlineStr">
        <is>
          <t>5'4"</t>
        </is>
      </c>
      <c r="G7832" t="n">
        <v>171</v>
      </c>
      <c r="H7832" t="inlineStr">
        <is>
          <t>Chicago, Ill.</t>
        </is>
      </c>
    </row>
    <row r="7833">
      <c r="A7833" t="inlineStr">
        <is>
          <t>Navy</t>
        </is>
      </c>
      <c r="B7833" t="n">
        <v>92</v>
      </c>
      <c r="C7833" t="inlineStr">
        <is>
          <t>Alex McCalop</t>
        </is>
      </c>
      <c r="D7833" t="inlineStr">
        <is>
          <t>DT</t>
        </is>
      </c>
      <c r="E7833" t="inlineStr">
        <is>
          <t>Sr</t>
        </is>
      </c>
      <c r="F7833" t="inlineStr">
        <is>
          <t>6'2"</t>
        </is>
      </c>
      <c r="G7833" t="n">
        <v>289</v>
      </c>
      <c r="H7833" t="inlineStr">
        <is>
          <t>Greensboro, N.C.</t>
        </is>
      </c>
    </row>
    <row r="7834">
      <c r="A7834" t="inlineStr">
        <is>
          <t>Navy</t>
        </is>
      </c>
      <c r="B7834" t="n">
        <v>52</v>
      </c>
      <c r="C7834" t="inlineStr">
        <is>
          <t>Nolan McCamy</t>
        </is>
      </c>
      <c r="D7834" t="inlineStr">
        <is>
          <t>LB</t>
        </is>
      </c>
      <c r="E7834" t="inlineStr">
        <is>
          <t>Sr</t>
        </is>
      </c>
      <c r="F7834" t="inlineStr">
        <is>
          <t>6'2"</t>
        </is>
      </c>
      <c r="G7834" t="n">
        <v>212</v>
      </c>
      <c r="H7834" t="inlineStr">
        <is>
          <t>Covington, Ga.</t>
        </is>
      </c>
    </row>
    <row r="7835">
      <c r="A7835" t="inlineStr">
        <is>
          <t>Navy</t>
        </is>
      </c>
      <c r="B7835" t="n">
        <v>76</v>
      </c>
      <c r="C7835" t="inlineStr">
        <is>
          <t>Terrence McCauley</t>
        </is>
      </c>
      <c r="D7835" t="inlineStr">
        <is>
          <t>NG</t>
        </is>
      </c>
      <c r="E7835" t="inlineStr">
        <is>
          <t>Sr</t>
        </is>
      </c>
      <c r="F7835" t="inlineStr">
        <is>
          <t>6'0"</t>
        </is>
      </c>
      <c r="G7835" t="n">
        <v>279</v>
      </c>
      <c r="H7835" t="inlineStr">
        <is>
          <t>White Plains, Md.</t>
        </is>
      </c>
    </row>
    <row r="7836">
      <c r="A7836" t="inlineStr">
        <is>
          <t>Navy</t>
        </is>
      </c>
      <c r="B7836" t="n">
        <v>59</v>
      </c>
      <c r="C7836" t="inlineStr">
        <is>
          <t>Paul McClune IV</t>
        </is>
      </c>
      <c r="D7836" t="inlineStr">
        <is>
          <t>OG</t>
        </is>
      </c>
      <c r="E7836" t="inlineStr">
        <is>
          <t>So</t>
        </is>
      </c>
      <c r="F7836" t="inlineStr">
        <is>
          <t>6'4"</t>
        </is>
      </c>
      <c r="G7836" t="n">
        <v>285</v>
      </c>
      <c r="H7836" t="inlineStr">
        <is>
          <t>Morgantown, Pa.</t>
        </is>
      </c>
    </row>
    <row r="7837">
      <c r="A7837" t="inlineStr">
        <is>
          <t>Navy</t>
        </is>
      </c>
      <c r="B7837" t="n">
        <v>21</v>
      </c>
      <c r="C7837" t="inlineStr">
        <is>
          <t>JaSean McLean</t>
        </is>
      </c>
      <c r="D7837" t="inlineStr">
        <is>
          <t>OLB</t>
        </is>
      </c>
      <c r="E7837" t="inlineStr">
        <is>
          <t>Sr</t>
        </is>
      </c>
      <c r="F7837" t="inlineStr">
        <is>
          <t>6'2"</t>
        </is>
      </c>
      <c r="G7837" t="n">
        <v>205</v>
      </c>
      <c r="H7837" t="inlineStr">
        <is>
          <t>Laurel, Md.</t>
        </is>
      </c>
    </row>
    <row r="7838">
      <c r="A7838" t="inlineStr">
        <is>
          <t>Navy</t>
        </is>
      </c>
      <c r="B7838" t="n">
        <v>18</v>
      </c>
      <c r="C7838" t="inlineStr">
        <is>
          <t>Will Miller</t>
        </is>
      </c>
      <c r="D7838" t="inlineStr">
        <is>
          <t>OLB</t>
        </is>
      </c>
      <c r="E7838" t="inlineStr">
        <is>
          <t>So</t>
        </is>
      </c>
      <c r="F7838" t="inlineStr">
        <is>
          <t>6'3"</t>
        </is>
      </c>
      <c r="G7838" t="n">
        <v>207</v>
      </c>
      <c r="H7838" t="inlineStr">
        <is>
          <t>Pinehurst, N.C.</t>
        </is>
      </c>
    </row>
    <row r="7839">
      <c r="A7839" t="inlineStr">
        <is>
          <t>Navy</t>
        </is>
      </c>
      <c r="B7839" t="n">
        <v>36</v>
      </c>
      <c r="C7839" t="inlineStr">
        <is>
          <t>Jake Moore</t>
        </is>
      </c>
      <c r="D7839" t="inlineStr">
        <is>
          <t>OLB</t>
        </is>
      </c>
      <c r="E7839" t="inlineStr">
        <is>
          <t>Jr</t>
        </is>
      </c>
      <c r="F7839" t="inlineStr">
        <is>
          <t>6'2"</t>
        </is>
      </c>
      <c r="G7839" t="n">
        <v>220</v>
      </c>
      <c r="H7839" t="inlineStr">
        <is>
          <t>Mannford, Okla.</t>
        </is>
      </c>
    </row>
    <row r="7840">
      <c r="A7840" t="inlineStr">
        <is>
          <t>Navy</t>
        </is>
      </c>
      <c r="B7840" t="n">
        <v>69</v>
      </c>
      <c r="C7840" t="inlineStr">
        <is>
          <t>Cam Nichols</t>
        </is>
      </c>
      <c r="D7840" t="inlineStr">
        <is>
          <t>C</t>
        </is>
      </c>
      <c r="E7840" t="inlineStr">
        <is>
          <t>Sr</t>
        </is>
      </c>
      <c r="F7840" t="inlineStr">
        <is>
          <t>6'1"</t>
        </is>
      </c>
      <c r="G7840" t="n">
        <v>305</v>
      </c>
      <c r="H7840" t="inlineStr">
        <is>
          <t>Charlotte, N.C.</t>
        </is>
      </c>
    </row>
    <row r="7841">
      <c r="A7841" t="inlineStr">
        <is>
          <t>Navy</t>
        </is>
      </c>
      <c r="B7841" t="n">
        <v>43</v>
      </c>
      <c r="C7841" t="inlineStr">
        <is>
          <t>Gavin Noe</t>
        </is>
      </c>
      <c r="D7841" t="inlineStr">
        <is>
          <t>TE</t>
        </is>
      </c>
      <c r="E7841" t="inlineStr">
        <is>
          <t>Sr</t>
        </is>
      </c>
      <c r="F7841" t="inlineStr">
        <is>
          <t>6'1"</t>
        </is>
      </c>
      <c r="G7841" t="n">
        <v>227</v>
      </c>
      <c r="H7841" t="inlineStr">
        <is>
          <t>Norris, Tenn.</t>
        </is>
      </c>
    </row>
    <row r="7842">
      <c r="A7842" t="inlineStr">
        <is>
          <t>Navy</t>
        </is>
      </c>
      <c r="B7842" t="n">
        <v>85</v>
      </c>
      <c r="C7842" t="inlineStr">
        <is>
          <t>Jake Norris</t>
        </is>
      </c>
      <c r="D7842" t="inlineStr">
        <is>
          <t>TE</t>
        </is>
      </c>
      <c r="E7842" t="inlineStr">
        <is>
          <t>Sr</t>
        </is>
      </c>
      <c r="F7842" t="inlineStr">
        <is>
          <t>6'3"</t>
        </is>
      </c>
      <c r="G7842" t="n">
        <v>230</v>
      </c>
      <c r="H7842" t="inlineStr">
        <is>
          <t>Madison, Miss.</t>
        </is>
      </c>
    </row>
    <row r="7843">
      <c r="A7843" t="inlineStr">
        <is>
          <t>Navy</t>
        </is>
      </c>
      <c r="B7843" t="n">
        <v>40</v>
      </c>
      <c r="C7843" t="inlineStr">
        <is>
          <t>Brady O'Connor</t>
        </is>
      </c>
      <c r="D7843" t="inlineStr">
        <is>
          <t>LB</t>
        </is>
      </c>
      <c r="E7843" t="inlineStr">
        <is>
          <t>So</t>
        </is>
      </c>
      <c r="F7843" t="inlineStr">
        <is>
          <t>6'2"</t>
        </is>
      </c>
      <c r="G7843" t="n">
        <v>232</v>
      </c>
      <c r="H7843" t="inlineStr">
        <is>
          <t>Cincinnati, Ohio</t>
        </is>
      </c>
    </row>
    <row r="7844">
      <c r="A7844" t="inlineStr">
        <is>
          <t>Navy</t>
        </is>
      </c>
      <c r="B7844" t="n">
        <v>3</v>
      </c>
      <c r="C7844" t="inlineStr">
        <is>
          <t>Irabonoise Oniha</t>
        </is>
      </c>
      <c r="D7844" t="inlineStr">
        <is>
          <t>CB</t>
        </is>
      </c>
      <c r="E7844" t="inlineStr">
        <is>
          <t>Sr</t>
        </is>
      </c>
      <c r="F7844" t="inlineStr">
        <is>
          <t>6'1"</t>
        </is>
      </c>
      <c r="G7844" t="n">
        <v>183</v>
      </c>
      <c r="H7844" t="inlineStr">
        <is>
          <t>Silver Spring, Md.</t>
        </is>
      </c>
    </row>
    <row r="7845">
      <c r="A7845" t="inlineStr">
        <is>
          <t>Navy</t>
        </is>
      </c>
      <c r="B7845" t="n">
        <v>96</v>
      </c>
      <c r="C7845" t="inlineStr">
        <is>
          <t>Clancy Orie</t>
        </is>
      </c>
      <c r="D7845" t="inlineStr">
        <is>
          <t>DT</t>
        </is>
      </c>
      <c r="E7845" t="inlineStr">
        <is>
          <t>So</t>
        </is>
      </c>
      <c r="F7845" t="inlineStr">
        <is>
          <t>6'3"</t>
        </is>
      </c>
      <c r="G7845" t="n">
        <v>272</v>
      </c>
      <c r="H7845" t="inlineStr">
        <is>
          <t>Pittsburgh, Pa.</t>
        </is>
      </c>
    </row>
    <row r="7846">
      <c r="A7846" t="inlineStr">
        <is>
          <t>Navy</t>
        </is>
      </c>
      <c r="B7846" t="n">
        <v>70</v>
      </c>
      <c r="C7846" t="inlineStr">
        <is>
          <t>Ikenna Ozurumba</t>
        </is>
      </c>
      <c r="D7846" t="inlineStr">
        <is>
          <t>DE</t>
        </is>
      </c>
      <c r="E7846" t="inlineStr">
        <is>
          <t>Sr</t>
        </is>
      </c>
      <c r="F7846" t="inlineStr">
        <is>
          <t>6'5"</t>
        </is>
      </c>
      <c r="G7846" t="n">
        <v>256</v>
      </c>
      <c r="H7846" t="inlineStr">
        <is>
          <t>Acworth, Ga.</t>
        </is>
      </c>
    </row>
    <row r="7847">
      <c r="A7847" t="inlineStr">
        <is>
          <t>Navy</t>
        </is>
      </c>
      <c r="B7847" t="n">
        <v>56</v>
      </c>
      <c r="C7847" t="inlineStr">
        <is>
          <t>MarcAnthony Parker</t>
        </is>
      </c>
      <c r="D7847" t="inlineStr">
        <is>
          <t>LB</t>
        </is>
      </c>
      <c r="E7847" t="inlineStr">
        <is>
          <t>Jr</t>
        </is>
      </c>
      <c r="F7847" t="inlineStr">
        <is>
          <t>6'0"</t>
        </is>
      </c>
      <c r="G7847" t="n">
        <v>218</v>
      </c>
      <c r="H7847" t="inlineStr">
        <is>
          <t>Fredericksburg, Va.</t>
        </is>
      </c>
    </row>
    <row r="7848">
      <c r="A7848" t="inlineStr">
        <is>
          <t>Navy</t>
        </is>
      </c>
      <c r="B7848" t="n">
        <v>33</v>
      </c>
      <c r="C7848" t="inlineStr">
        <is>
          <t>Mikey Pearson III</t>
        </is>
      </c>
      <c r="D7848" t="inlineStr">
        <is>
          <t>RB</t>
        </is>
      </c>
      <c r="E7848" t="inlineStr">
        <is>
          <t>Jr</t>
        </is>
      </c>
      <c r="F7848" t="inlineStr">
        <is>
          <t>5'8"</t>
        </is>
      </c>
      <c r="G7848" t="n">
        <v>205</v>
      </c>
      <c r="H7848" t="inlineStr">
        <is>
          <t>Middletown, Del.</t>
        </is>
      </c>
    </row>
    <row r="7849">
      <c r="A7849" t="inlineStr">
        <is>
          <t>Navy</t>
        </is>
      </c>
      <c r="B7849" t="n">
        <v>33</v>
      </c>
      <c r="C7849" t="inlineStr">
        <is>
          <t>Julius Person</t>
        </is>
      </c>
      <c r="D7849" t="inlineStr">
        <is>
          <t>CB</t>
        </is>
      </c>
      <c r="E7849" t="inlineStr">
        <is>
          <t>Jr</t>
        </is>
      </c>
      <c r="F7849" t="inlineStr">
        <is>
          <t>5'11"</t>
        </is>
      </c>
      <c r="G7849" t="n">
        <v>182</v>
      </c>
      <c r="H7849" t="inlineStr">
        <is>
          <t>Lorton, Va.</t>
        </is>
      </c>
    </row>
    <row r="7850">
      <c r="A7850" t="inlineStr">
        <is>
          <t>Navy</t>
        </is>
      </c>
      <c r="B7850" t="n">
        <v>70</v>
      </c>
      <c r="C7850" t="inlineStr">
        <is>
          <t>Jake Polito</t>
        </is>
      </c>
      <c r="D7850" t="inlineStr">
        <is>
          <t>OL</t>
        </is>
      </c>
      <c r="E7850" t="inlineStr">
        <is>
          <t>Jr</t>
        </is>
      </c>
      <c r="F7850" t="inlineStr">
        <is>
          <t>6'3"</t>
        </is>
      </c>
      <c r="G7850" t="n">
        <v>295</v>
      </c>
      <c r="H7850" t="inlineStr">
        <is>
          <t>Somers, N.Y.</t>
        </is>
      </c>
    </row>
    <row r="7851">
      <c r="A7851" t="inlineStr">
        <is>
          <t>Navy</t>
        </is>
      </c>
      <c r="B7851" t="n">
        <v>88</v>
      </c>
      <c r="C7851" t="inlineStr">
        <is>
          <t>Dom Purcell</t>
        </is>
      </c>
      <c r="D7851" t="inlineStr">
        <is>
          <t>OLB</t>
        </is>
      </c>
      <c r="E7851" t="inlineStr">
        <is>
          <t>Jr</t>
        </is>
      </c>
      <c r="F7851" t="inlineStr">
        <is>
          <t>5'11"</t>
        </is>
      </c>
      <c r="G7851" t="n">
        <v>207</v>
      </c>
      <c r="H7851" t="inlineStr">
        <is>
          <t>Columbus, Ohio</t>
        </is>
      </c>
    </row>
    <row r="7852">
      <c r="A7852" t="inlineStr">
        <is>
          <t>Navy</t>
        </is>
      </c>
      <c r="B7852" t="n">
        <v>98</v>
      </c>
      <c r="C7852" t="inlineStr">
        <is>
          <t>Landon Purcell</t>
        </is>
      </c>
      <c r="D7852" t="inlineStr">
        <is>
          <t>LS</t>
        </is>
      </c>
      <c r="E7852" t="inlineStr">
        <is>
          <t>So</t>
        </is>
      </c>
      <c r="F7852" t="inlineStr">
        <is>
          <t>5'11"</t>
        </is>
      </c>
      <c r="G7852" t="n">
        <v>192</v>
      </c>
      <c r="H7852" t="inlineStr">
        <is>
          <t>Powell, Ohio</t>
        </is>
      </c>
    </row>
    <row r="7853">
      <c r="A7853" t="inlineStr">
        <is>
          <t>Navy</t>
        </is>
      </c>
      <c r="B7853" t="n">
        <v>78</v>
      </c>
      <c r="C7853" t="inlineStr">
        <is>
          <t>Ben Reiland</t>
        </is>
      </c>
      <c r="D7853" t="inlineStr">
        <is>
          <t>C</t>
        </is>
      </c>
      <c r="E7853" t="inlineStr">
        <is>
          <t>Sr</t>
        </is>
      </c>
      <c r="F7853" t="inlineStr">
        <is>
          <t>6'2"</t>
        </is>
      </c>
      <c r="G7853" t="n">
        <v>298</v>
      </c>
      <c r="H7853" t="inlineStr">
        <is>
          <t>Shakopee, Minn.</t>
        </is>
      </c>
    </row>
    <row r="7854">
      <c r="A7854" t="inlineStr">
        <is>
          <t>Navy</t>
        </is>
      </c>
      <c r="B7854" t="n">
        <v>55</v>
      </c>
      <c r="C7854" t="inlineStr">
        <is>
          <t>Bishop Rellah</t>
        </is>
      </c>
      <c r="D7854" t="inlineStr">
        <is>
          <t>LB</t>
        </is>
      </c>
      <c r="E7854" t="inlineStr">
        <is>
          <t>So</t>
        </is>
      </c>
      <c r="F7854" t="inlineStr">
        <is>
          <t>6'2"</t>
        </is>
      </c>
      <c r="G7854" t="n">
        <v>227</v>
      </c>
      <c r="H7854" t="inlineStr">
        <is>
          <t>Pehlam, Ala.</t>
        </is>
      </c>
    </row>
    <row r="7855">
      <c r="A7855" t="inlineStr">
        <is>
          <t>Navy</t>
        </is>
      </c>
      <c r="B7855" t="n">
        <v>97</v>
      </c>
      <c r="C7855" t="inlineStr">
        <is>
          <t>Matt Reyes</t>
        </is>
      </c>
      <c r="D7855" t="inlineStr">
        <is>
          <t>DT</t>
        </is>
      </c>
      <c r="E7855" t="inlineStr">
        <is>
          <t>Sr</t>
        </is>
      </c>
      <c r="F7855" t="inlineStr">
        <is>
          <t>6'3"</t>
        </is>
      </c>
      <c r="G7855" t="n">
        <v>284</v>
      </c>
      <c r="H7855" t="inlineStr">
        <is>
          <t>Friendswood, Texas</t>
        </is>
      </c>
    </row>
    <row r="7856">
      <c r="A7856" t="inlineStr">
        <is>
          <t>Navy</t>
        </is>
      </c>
      <c r="B7856" t="n">
        <v>47</v>
      </c>
      <c r="C7856" t="inlineStr">
        <is>
          <t>Justice Rider</t>
        </is>
      </c>
      <c r="D7856" t="inlineStr">
        <is>
          <t>TE</t>
        </is>
      </c>
      <c r="E7856" t="inlineStr">
        <is>
          <t>Sr</t>
        </is>
      </c>
      <c r="F7856" t="inlineStr">
        <is>
          <t>6'2"</t>
        </is>
      </c>
      <c r="G7856" t="n">
        <v>235</v>
      </c>
      <c r="H7856" t="inlineStr">
        <is>
          <t>Dallas, Texas</t>
        </is>
      </c>
    </row>
    <row r="7857">
      <c r="A7857" t="inlineStr">
        <is>
          <t>Navy</t>
        </is>
      </c>
      <c r="B7857" t="n">
        <v>13</v>
      </c>
      <c r="C7857" t="inlineStr">
        <is>
          <t>Cam Robinson</t>
        </is>
      </c>
      <c r="D7857" t="inlineStr">
        <is>
          <t>CB</t>
        </is>
      </c>
      <c r="E7857" t="inlineStr">
        <is>
          <t>So</t>
        </is>
      </c>
      <c r="F7857" t="inlineStr">
        <is>
          <t>6'0"</t>
        </is>
      </c>
      <c r="G7857" t="n">
        <v>187</v>
      </c>
      <c r="H7857" t="inlineStr">
        <is>
          <t>Atlanta, Ga.</t>
        </is>
      </c>
    </row>
    <row r="7858">
      <c r="A7858" t="inlineStr">
        <is>
          <t>Navy</t>
        </is>
      </c>
      <c r="B7858" t="n">
        <v>23</v>
      </c>
      <c r="C7858" t="inlineStr">
        <is>
          <t>Charles Robinson</t>
        </is>
      </c>
      <c r="D7858" t="inlineStr">
        <is>
          <t>SB</t>
        </is>
      </c>
      <c r="E7858" t="inlineStr">
        <is>
          <t>Jr</t>
        </is>
      </c>
      <c r="F7858" t="inlineStr">
        <is>
          <t>6'0"</t>
        </is>
      </c>
      <c r="G7858" t="n">
        <v>191</v>
      </c>
      <c r="H7858" t="inlineStr">
        <is>
          <t>Knoxville, Tenn.</t>
        </is>
      </c>
    </row>
    <row r="7859">
      <c r="A7859" t="inlineStr">
        <is>
          <t>Navy</t>
        </is>
      </c>
      <c r="B7859" t="n">
        <v>8</v>
      </c>
      <c r="C7859" t="inlineStr">
        <is>
          <t>Aaron Rose</t>
        </is>
      </c>
      <c r="D7859" t="inlineStr">
        <is>
          <t>S</t>
        </is>
      </c>
      <c r="E7859" t="inlineStr">
        <is>
          <t>Jr</t>
        </is>
      </c>
      <c r="F7859" t="inlineStr">
        <is>
          <t>6'2"</t>
        </is>
      </c>
      <c r="G7859" t="n">
        <v>194</v>
      </c>
      <c r="H7859" t="inlineStr">
        <is>
          <t>Windsor Mill, Md.</t>
        </is>
      </c>
    </row>
    <row r="7860">
      <c r="A7860" t="inlineStr">
        <is>
          <t>Navy</t>
        </is>
      </c>
      <c r="B7860" t="n">
        <v>42</v>
      </c>
      <c r="C7860" t="inlineStr">
        <is>
          <t>Will Ross</t>
        </is>
      </c>
      <c r="D7860" t="inlineStr">
        <is>
          <t>S</t>
        </is>
      </c>
      <c r="E7860" t="inlineStr">
        <is>
          <t>Jr</t>
        </is>
      </c>
      <c r="F7860" t="inlineStr">
        <is>
          <t>6'0"</t>
        </is>
      </c>
      <c r="G7860" t="n">
        <v>187</v>
      </c>
      <c r="H7860" t="inlineStr">
        <is>
          <t>Belmont, N.C.</t>
        </is>
      </c>
    </row>
    <row r="7861">
      <c r="A7861" t="inlineStr">
        <is>
          <t>Navy</t>
        </is>
      </c>
      <c r="B7861" t="n">
        <v>98</v>
      </c>
      <c r="C7861" t="inlineStr">
        <is>
          <t>Bryce Rothwell</t>
        </is>
      </c>
      <c r="D7861" t="inlineStr">
        <is>
          <t>DT</t>
        </is>
      </c>
      <c r="E7861" t="inlineStr">
        <is>
          <t>So</t>
        </is>
      </c>
      <c r="F7861" t="inlineStr">
        <is>
          <t>6'4"</t>
        </is>
      </c>
      <c r="G7861" t="n">
        <v>290</v>
      </c>
      <c r="H7861" t="inlineStr">
        <is>
          <t>Mt. Pleasant, S.C. / Lucy Beckham</t>
        </is>
      </c>
    </row>
    <row r="7862">
      <c r="A7862" t="inlineStr">
        <is>
          <t>Navy</t>
        </is>
      </c>
      <c r="B7862" t="n">
        <v>87</v>
      </c>
      <c r="C7862" t="inlineStr">
        <is>
          <t>Henry Rothwell</t>
        </is>
      </c>
      <c r="D7862" t="inlineStr">
        <is>
          <t>OLB</t>
        </is>
      </c>
      <c r="E7862" t="inlineStr">
        <is>
          <t>Jr</t>
        </is>
      </c>
      <c r="F7862" t="inlineStr">
        <is>
          <t>6'0"</t>
        </is>
      </c>
      <c r="G7862" t="n">
        <v>186</v>
      </c>
      <c r="H7862" t="inlineStr">
        <is>
          <t>Arcadia, Okla.</t>
        </is>
      </c>
    </row>
    <row r="7863">
      <c r="A7863" t="inlineStr">
        <is>
          <t>Navy</t>
        </is>
      </c>
      <c r="B7863" t="n">
        <v>21</v>
      </c>
      <c r="C7863" t="inlineStr">
        <is>
          <t>Santino Sanchez</t>
        </is>
      </c>
      <c r="D7863" t="inlineStr">
        <is>
          <t>SB</t>
        </is>
      </c>
      <c r="E7863" t="inlineStr">
        <is>
          <t>So</t>
        </is>
      </c>
      <c r="F7863" t="inlineStr">
        <is>
          <t>5'8"</t>
        </is>
      </c>
      <c r="G7863" t="n">
        <v>185</v>
      </c>
      <c r="H7863" t="inlineStr">
        <is>
          <t>Pikesville, Md.</t>
        </is>
      </c>
    </row>
    <row r="7864">
      <c r="A7864" t="inlineStr">
        <is>
          <t>Navy</t>
        </is>
      </c>
      <c r="B7864" t="n">
        <v>4</v>
      </c>
      <c r="C7864" t="inlineStr">
        <is>
          <t>Collin Seals</t>
        </is>
      </c>
      <c r="D7864" t="inlineStr">
        <is>
          <t>CB</t>
        </is>
      </c>
      <c r="E7864" t="inlineStr">
        <is>
          <t>So</t>
        </is>
      </c>
      <c r="F7864" t="inlineStr">
        <is>
          <t>6'0"</t>
        </is>
      </c>
      <c r="G7864" t="n">
        <v>175</v>
      </c>
      <c r="H7864" t="inlineStr">
        <is>
          <t>Lithonia, Ga.</t>
        </is>
      </c>
    </row>
    <row r="7865">
      <c r="A7865" t="inlineStr">
        <is>
          <t>Navy</t>
        </is>
      </c>
      <c r="B7865" t="n">
        <v>5</v>
      </c>
      <c r="C7865" t="inlineStr">
        <is>
          <t>Matthew Seliga</t>
        </is>
      </c>
      <c r="D7865" t="inlineStr">
        <is>
          <t>S</t>
        </is>
      </c>
      <c r="E7865" t="inlineStr">
        <is>
          <t>Sr</t>
        </is>
      </c>
      <c r="F7865" t="inlineStr">
        <is>
          <t>5'11"</t>
        </is>
      </c>
      <c r="G7865" t="n">
        <v>190</v>
      </c>
      <c r="H7865" t="inlineStr">
        <is>
          <t>Cincinnati, Ohio</t>
        </is>
      </c>
    </row>
    <row r="7866">
      <c r="A7866" t="inlineStr">
        <is>
          <t>Navy</t>
        </is>
      </c>
      <c r="B7866" t="n">
        <v>16</v>
      </c>
      <c r="C7866" t="inlineStr">
        <is>
          <t>Giuseppe Sessi</t>
        </is>
      </c>
      <c r="D7866" t="inlineStr">
        <is>
          <t>S</t>
        </is>
      </c>
      <c r="E7866" t="inlineStr">
        <is>
          <t>Sr</t>
        </is>
      </c>
      <c r="F7866" t="inlineStr">
        <is>
          <t>5'11"</t>
        </is>
      </c>
      <c r="G7866" t="n">
        <v>204</v>
      </c>
      <c r="H7866" t="inlineStr">
        <is>
          <t>San Antonio, Texas</t>
        </is>
      </c>
    </row>
    <row r="7867">
      <c r="A7867" t="inlineStr">
        <is>
          <t>Navy</t>
        </is>
      </c>
      <c r="B7867" t="n">
        <v>29</v>
      </c>
      <c r="C7867" t="inlineStr">
        <is>
          <t>Noah Short</t>
        </is>
      </c>
      <c r="D7867" t="inlineStr">
        <is>
          <t>CB</t>
        </is>
      </c>
      <c r="E7867" t="inlineStr">
        <is>
          <t>Jr</t>
        </is>
      </c>
      <c r="F7867" t="inlineStr">
        <is>
          <t>5'10"</t>
        </is>
      </c>
      <c r="G7867" t="n">
        <v>185</v>
      </c>
      <c r="H7867" t="inlineStr">
        <is>
          <t>Madison, Miss.</t>
        </is>
      </c>
    </row>
    <row r="7868">
      <c r="A7868" t="inlineStr">
        <is>
          <t>Navy</t>
        </is>
      </c>
      <c r="B7868" t="n">
        <v>60</v>
      </c>
      <c r="C7868" t="inlineStr">
        <is>
          <t>Zarian Simms</t>
        </is>
      </c>
      <c r="D7868" t="inlineStr">
        <is>
          <t>OG</t>
        </is>
      </c>
      <c r="E7868" t="inlineStr">
        <is>
          <t>Sr</t>
        </is>
      </c>
      <c r="F7868" t="inlineStr">
        <is>
          <t>6'4"</t>
        </is>
      </c>
      <c r="G7868" t="n">
        <v>299</v>
      </c>
      <c r="H7868" t="inlineStr">
        <is>
          <t>Concord, N.C.</t>
        </is>
      </c>
    </row>
    <row r="7869">
      <c r="A7869" t="inlineStr">
        <is>
          <t>Navy</t>
        </is>
      </c>
      <c r="B7869" t="n">
        <v>81</v>
      </c>
      <c r="C7869" t="inlineStr">
        <is>
          <t>Casey Smith</t>
        </is>
      </c>
      <c r="D7869" t="inlineStr">
        <is>
          <t>WR</t>
        </is>
      </c>
      <c r="E7869" t="inlineStr">
        <is>
          <t>Sr</t>
        </is>
      </c>
      <c r="F7869" t="inlineStr">
        <is>
          <t>6'4"</t>
        </is>
      </c>
      <c r="G7869" t="n">
        <v>204</v>
      </c>
      <c r="H7869" t="inlineStr">
        <is>
          <t>Annapolis, Md.</t>
        </is>
      </c>
    </row>
    <row r="7870">
      <c r="A7870" t="inlineStr">
        <is>
          <t>Navy</t>
        </is>
      </c>
      <c r="B7870" t="n">
        <v>63</v>
      </c>
      <c r="C7870" t="inlineStr">
        <is>
          <t>Toran Smith</t>
        </is>
      </c>
      <c r="D7870" t="inlineStr">
        <is>
          <t>C</t>
        </is>
      </c>
      <c r="E7870" t="inlineStr">
        <is>
          <t>Jr</t>
        </is>
      </c>
      <c r="F7870" t="inlineStr">
        <is>
          <t>6'2"</t>
        </is>
      </c>
      <c r="G7870" t="n">
        <v>277</v>
      </c>
      <c r="H7870" t="inlineStr">
        <is>
          <t>Edmond, Okla.</t>
        </is>
      </c>
    </row>
    <row r="7871">
      <c r="A7871" t="inlineStr">
        <is>
          <t>Navy</t>
        </is>
      </c>
      <c r="B7871" t="n">
        <v>79</v>
      </c>
      <c r="C7871" t="inlineStr">
        <is>
          <t>Hoke Smith II</t>
        </is>
      </c>
      <c r="D7871" t="inlineStr">
        <is>
          <t>OG</t>
        </is>
      </c>
      <c r="E7871" t="inlineStr">
        <is>
          <t>Sr</t>
        </is>
      </c>
      <c r="F7871" t="inlineStr">
        <is>
          <t>6'3"</t>
        </is>
      </c>
      <c r="G7871" t="n">
        <v>317</v>
      </c>
      <c r="H7871" t="inlineStr">
        <is>
          <t>Birmingham, Ala.</t>
        </is>
      </c>
    </row>
    <row r="7872">
      <c r="A7872" t="inlineStr">
        <is>
          <t>Navy</t>
        </is>
      </c>
      <c r="B7872" t="n">
        <v>9</v>
      </c>
      <c r="C7872" t="inlineStr">
        <is>
          <t>Joshua Switzer</t>
        </is>
      </c>
      <c r="D7872" t="inlineStr">
        <is>
          <t>S</t>
        </is>
      </c>
      <c r="E7872" t="inlineStr">
        <is>
          <t>Sr</t>
        </is>
      </c>
      <c r="F7872" t="inlineStr">
        <is>
          <t>5'10"</t>
        </is>
      </c>
      <c r="G7872" t="n">
        <v>188</v>
      </c>
      <c r="H7872" t="inlineStr">
        <is>
          <t>Charlotte, N.C.</t>
        </is>
      </c>
    </row>
    <row r="7873">
      <c r="A7873" t="inlineStr">
        <is>
          <t>Navy</t>
        </is>
      </c>
      <c r="B7873" t="n">
        <v>72</v>
      </c>
      <c r="C7873" t="inlineStr">
        <is>
          <t>Mack Taylor</t>
        </is>
      </c>
      <c r="D7873" t="inlineStr">
        <is>
          <t>OT</t>
        </is>
      </c>
      <c r="E7873" t="inlineStr">
        <is>
          <t>Jr</t>
        </is>
      </c>
      <c r="F7873" t="inlineStr">
        <is>
          <t>6'5"</t>
        </is>
      </c>
      <c r="G7873" t="n">
        <v>276</v>
      </c>
      <c r="H7873" t="inlineStr">
        <is>
          <t>Queen Creek, Ariz.</t>
        </is>
      </c>
    </row>
    <row r="7874">
      <c r="A7874" t="inlineStr">
        <is>
          <t>Navy</t>
        </is>
      </c>
      <c r="B7874" t="n">
        <v>52</v>
      </c>
      <c r="C7874" t="inlineStr">
        <is>
          <t>Matt Tomaszewski</t>
        </is>
      </c>
      <c r="D7874" t="inlineStr">
        <is>
          <t>OG</t>
        </is>
      </c>
      <c r="E7874" t="inlineStr">
        <is>
          <t>So</t>
        </is>
      </c>
      <c r="F7874" t="inlineStr">
        <is>
          <t>6'3"</t>
        </is>
      </c>
      <c r="G7874" t="n">
        <v>296</v>
      </c>
      <c r="H7874" t="inlineStr">
        <is>
          <t>Clifton Park, N.Y.</t>
        </is>
      </c>
    </row>
    <row r="7875">
      <c r="A7875" t="inlineStr">
        <is>
          <t>Navy</t>
        </is>
      </c>
      <c r="B7875" t="n">
        <v>59</v>
      </c>
      <c r="C7875" t="inlineStr">
        <is>
          <t>Parker Turner</t>
        </is>
      </c>
      <c r="D7875" t="inlineStr">
        <is>
          <t>LB</t>
        </is>
      </c>
      <c r="E7875" t="inlineStr">
        <is>
          <t>So</t>
        </is>
      </c>
      <c r="F7875" t="inlineStr">
        <is>
          <t>6'3"</t>
        </is>
      </c>
      <c r="G7875" t="n">
        <v>232</v>
      </c>
      <c r="H7875" t="inlineStr">
        <is>
          <t>Fort Myers, Fla.</t>
        </is>
      </c>
    </row>
    <row r="7876">
      <c r="A7876" t="inlineStr">
        <is>
          <t>Navy</t>
        </is>
      </c>
      <c r="B7876" t="n">
        <v>7</v>
      </c>
      <c r="C7876" t="inlineStr">
        <is>
          <t>Landon Walker</t>
        </is>
      </c>
      <c r="D7876" t="inlineStr">
        <is>
          <t>QB</t>
        </is>
      </c>
      <c r="E7876" t="inlineStr">
        <is>
          <t>So</t>
        </is>
      </c>
      <c r="F7876" t="inlineStr">
        <is>
          <t>5'11"</t>
        </is>
      </c>
      <c r="G7876" t="n">
        <v>196</v>
      </c>
      <c r="H7876" t="inlineStr">
        <is>
          <t>Alpharetta, Ga.</t>
        </is>
      </c>
    </row>
    <row r="7877">
      <c r="A7877" t="inlineStr">
        <is>
          <t>Navy</t>
        </is>
      </c>
      <c r="B7877" t="n">
        <v>55</v>
      </c>
      <c r="C7877" t="inlineStr">
        <is>
          <t>Logan Wegman</t>
        </is>
      </c>
      <c r="D7877" t="inlineStr">
        <is>
          <t>OT</t>
        </is>
      </c>
      <c r="E7877" t="inlineStr">
        <is>
          <t>So</t>
        </is>
      </c>
      <c r="F7877" t="inlineStr">
        <is>
          <t>6'4"</t>
        </is>
      </c>
      <c r="G7877" t="n">
        <v>282</v>
      </c>
      <c r="H7877" t="inlineStr">
        <is>
          <t>Reading, Pa.</t>
        </is>
      </c>
    </row>
    <row r="7878">
      <c r="A7878" t="inlineStr">
        <is>
          <t>Navy</t>
        </is>
      </c>
      <c r="B7878" t="n">
        <v>95</v>
      </c>
      <c r="C7878" t="inlineStr">
        <is>
          <t>Justin Welch</t>
        </is>
      </c>
      <c r="D7878" t="inlineStr">
        <is>
          <t>K</t>
        </is>
      </c>
      <c r="E7878" t="inlineStr">
        <is>
          <t>So</t>
        </is>
      </c>
      <c r="F7878" t="inlineStr">
        <is>
          <t>6'2"</t>
        </is>
      </c>
      <c r="G7878" t="n">
        <v>190</v>
      </c>
      <c r="H7878" t="inlineStr">
        <is>
          <t>Irmo, S.C.</t>
        </is>
      </c>
    </row>
    <row r="7879">
      <c r="A7879" t="inlineStr">
        <is>
          <t>Navy</t>
        </is>
      </c>
      <c r="B7879" t="n">
        <v>84</v>
      </c>
      <c r="C7879" t="inlineStr">
        <is>
          <t>Gavin Widener</t>
        </is>
      </c>
      <c r="D7879" t="inlineStr">
        <is>
          <t>OLB</t>
        </is>
      </c>
      <c r="E7879" t="inlineStr">
        <is>
          <t>So</t>
        </is>
      </c>
      <c r="F7879" t="inlineStr">
        <is>
          <t>6'4"</t>
        </is>
      </c>
      <c r="G7879" t="n">
        <v>224</v>
      </c>
      <c r="H7879" t="inlineStr">
        <is>
          <t>Glen Allen, Va.</t>
        </is>
      </c>
    </row>
    <row r="7880">
      <c r="A7880" t="inlineStr">
        <is>
          <t>Navy</t>
        </is>
      </c>
      <c r="B7880" t="n">
        <v>53</v>
      </c>
      <c r="C7880" t="inlineStr">
        <is>
          <t>Jace Williams</t>
        </is>
      </c>
      <c r="D7880" t="inlineStr">
        <is>
          <t>OG</t>
        </is>
      </c>
      <c r="E7880" t="inlineStr">
        <is>
          <t>So</t>
        </is>
      </c>
      <c r="F7880" t="inlineStr">
        <is>
          <t>6'2"</t>
        </is>
      </c>
      <c r="G7880" t="n">
        <v>290</v>
      </c>
      <c r="H7880" t="inlineStr">
        <is>
          <t>Elgin, Okla.</t>
        </is>
      </c>
    </row>
    <row r="7881">
      <c r="A7881" t="inlineStr">
        <is>
          <t>Navy</t>
        </is>
      </c>
      <c r="B7881" t="n">
        <v>22</v>
      </c>
      <c r="C7881" t="inlineStr">
        <is>
          <t>Maxwell Williams</t>
        </is>
      </c>
      <c r="D7881" t="inlineStr">
        <is>
          <t>S</t>
        </is>
      </c>
      <c r="E7881" t="inlineStr">
        <is>
          <t>Jr</t>
        </is>
      </c>
      <c r="F7881" t="inlineStr">
        <is>
          <t>6'0"</t>
        </is>
      </c>
      <c r="G7881" t="n">
        <v>205</v>
      </c>
      <c r="H7881" t="inlineStr">
        <is>
          <t>League City, Texas</t>
        </is>
      </c>
    </row>
    <row r="7882">
      <c r="A7882" t="inlineStr">
        <is>
          <t>Navy</t>
        </is>
      </c>
      <c r="B7882" t="n">
        <v>95</v>
      </c>
      <c r="C7882" t="inlineStr">
        <is>
          <t>Griffen Willis</t>
        </is>
      </c>
      <c r="D7882" t="inlineStr">
        <is>
          <t>DT</t>
        </is>
      </c>
      <c r="E7882" t="inlineStr">
        <is>
          <t>Sr</t>
        </is>
      </c>
      <c r="F7882" t="inlineStr">
        <is>
          <t>6'1"</t>
        </is>
      </c>
      <c r="G7882" t="n">
        <v>280</v>
      </c>
      <c r="H7882" t="inlineStr">
        <is>
          <t>Austin, Texas</t>
        </is>
      </c>
    </row>
    <row r="7883">
      <c r="A7883" t="inlineStr">
        <is>
          <t>Navy</t>
        </is>
      </c>
      <c r="B7883" t="n">
        <v>50</v>
      </c>
      <c r="C7883" t="inlineStr">
        <is>
          <t>Gavin Woods</t>
        </is>
      </c>
      <c r="D7883" t="inlineStr">
        <is>
          <t>OLB</t>
        </is>
      </c>
      <c r="E7883" t="inlineStr">
        <is>
          <t>Sr</t>
        </is>
      </c>
      <c r="F7883" t="inlineStr">
        <is>
          <t>6'3"</t>
        </is>
      </c>
      <c r="G7883" t="n">
        <v>232</v>
      </c>
      <c r="H7883" t="inlineStr">
        <is>
          <t>Bulverde, Texas</t>
        </is>
      </c>
    </row>
    <row r="7884">
      <c r="A7884" t="inlineStr">
        <is>
          <t>Navy</t>
        </is>
      </c>
      <c r="B7884" t="n">
        <v>5</v>
      </c>
      <c r="C7884" t="inlineStr">
        <is>
          <t>Braxton Woodson</t>
        </is>
      </c>
      <c r="D7884" t="inlineStr">
        <is>
          <t>QB</t>
        </is>
      </c>
      <c r="E7884" t="inlineStr">
        <is>
          <t>Sr</t>
        </is>
      </c>
      <c r="F7884" t="inlineStr">
        <is>
          <t>6'3"</t>
        </is>
      </c>
      <c r="G7884" t="n">
        <v>215</v>
      </c>
      <c r="H7884" t="inlineStr">
        <is>
          <t>Altamonte Springs, Fla.</t>
        </is>
      </c>
    </row>
    <row r="7885">
      <c r="A7885" t="inlineStr">
        <is>
          <t>Navy</t>
        </is>
      </c>
      <c r="B7885" t="n">
        <v>44</v>
      </c>
      <c r="C7885" t="inlineStr">
        <is>
          <t>Aydin Woolfolk</t>
        </is>
      </c>
      <c r="D7885" t="inlineStr">
        <is>
          <t>RB</t>
        </is>
      </c>
      <c r="E7885" t="inlineStr">
        <is>
          <t>Jr</t>
        </is>
      </c>
      <c r="F7885" t="inlineStr">
        <is>
          <t>5'8"</t>
        </is>
      </c>
      <c r="G7885" t="n">
        <v>215</v>
      </c>
      <c r="H7885" t="inlineStr">
        <is>
          <t>Fredericksburg, Va.</t>
        </is>
      </c>
    </row>
    <row r="7886">
      <c r="A7886" t="inlineStr">
        <is>
          <t>Navy</t>
        </is>
      </c>
      <c r="B7886" t="n">
        <v>77</v>
      </c>
      <c r="C7886" t="inlineStr">
        <is>
          <t>Connor Young</t>
        </is>
      </c>
      <c r="D7886" t="inlineStr">
        <is>
          <t>NG</t>
        </is>
      </c>
      <c r="E7886" t="inlineStr">
        <is>
          <t>So</t>
        </is>
      </c>
      <c r="F7886" t="inlineStr">
        <is>
          <t>6'3"</t>
        </is>
      </c>
      <c r="G7886" t="n">
        <v>278</v>
      </c>
      <c r="H7886" t="inlineStr">
        <is>
          <t>Pittsburgh, Pa.</t>
        </is>
      </c>
    </row>
    <row r="7887">
      <c r="A7887" t="inlineStr">
        <is>
          <t>Navy</t>
        </is>
      </c>
      <c r="B7887" t="n">
        <v>62</v>
      </c>
      <c r="C7887" t="inlineStr">
        <is>
          <t>Karson Young</t>
        </is>
      </c>
      <c r="D7887" t="inlineStr">
        <is>
          <t>OT</t>
        </is>
      </c>
      <c r="E7887" t="inlineStr">
        <is>
          <t>Jr</t>
        </is>
      </c>
      <c r="F7887" t="inlineStr">
        <is>
          <t>6'3"</t>
        </is>
      </c>
      <c r="G7887" t="n">
        <v>296</v>
      </c>
      <c r="H7887" t="inlineStr">
        <is>
          <t>Lubbock, Texas</t>
        </is>
      </c>
    </row>
    <row r="7888">
      <c r="A7888" t="inlineStr">
        <is>
          <t>Navy</t>
        </is>
      </c>
      <c r="B7888" t="n">
        <v>24</v>
      </c>
      <c r="C7888" t="inlineStr">
        <is>
          <t>Carson de Avila</t>
        </is>
      </c>
      <c r="D7888" t="inlineStr">
        <is>
          <t>S</t>
        </is>
      </c>
      <c r="E7888" t="inlineStr">
        <is>
          <t>Sr</t>
        </is>
      </c>
      <c r="F7888" t="inlineStr">
        <is>
          <t>6'0"</t>
        </is>
      </c>
      <c r="G7888" t="n">
        <v>190</v>
      </c>
      <c r="H7888" t="inlineStr">
        <is>
          <t>Newport Beach, Calif.</t>
        </is>
      </c>
    </row>
    <row r="7889">
      <c r="A7889" t="inlineStr">
        <is>
          <t>Nebraska</t>
        </is>
      </c>
      <c r="C7889" t="inlineStr">
        <is>
          <t>Hayden Ainsworth</t>
        </is>
      </c>
      <c r="D7889" t="inlineStr">
        <is>
          <t>OL</t>
        </is>
      </c>
      <c r="E7889" t="inlineStr">
        <is>
          <t>Freshman</t>
        </is>
      </c>
      <c r="F7889" t="inlineStr">
        <is>
          <t>6'5"</t>
        </is>
      </c>
      <c r="G7889" t="n">
        <v>285</v>
      </c>
      <c r="H7889" t="inlineStr">
        <is>
          <t>Biloxi, Miss.</t>
        </is>
      </c>
    </row>
    <row r="7890">
      <c r="A7890" t="inlineStr">
        <is>
          <t>Nebraska</t>
        </is>
      </c>
      <c r="B7890" t="n">
        <v>55</v>
      </c>
      <c r="C7890" t="inlineStr">
        <is>
          <t>Tree Babalade</t>
        </is>
      </c>
      <c r="D7890" t="inlineStr">
        <is>
          <t>OL</t>
        </is>
      </c>
      <c r="E7890" t="inlineStr">
        <is>
          <t>Junior</t>
        </is>
      </c>
      <c r="F7890" t="inlineStr">
        <is>
          <t>6'5"</t>
        </is>
      </c>
      <c r="G7890" t="n">
        <v>330</v>
      </c>
      <c r="H7890" t="inlineStr">
        <is>
          <t>Hyattsville, Md.</t>
        </is>
      </c>
      <c r="I7890" t="inlineStr">
        <is>
          <t>Transfer from South Carolina (2026 portal)</t>
        </is>
      </c>
    </row>
    <row r="7891">
      <c r="A7891" t="inlineStr">
        <is>
          <t>Nebraska</t>
        </is>
      </c>
      <c r="B7891" t="n">
        <v>2</v>
      </c>
      <c r="C7891" t="inlineStr">
        <is>
          <t>Jacory Barney Jr.</t>
        </is>
      </c>
      <c r="D7891" t="inlineStr">
        <is>
          <t>WR</t>
        </is>
      </c>
      <c r="E7891" t="inlineStr">
        <is>
          <t>Junior</t>
        </is>
      </c>
      <c r="F7891" t="inlineStr">
        <is>
          <t>6'0"</t>
        </is>
      </c>
      <c r="G7891" t="n">
        <v>170</v>
      </c>
      <c r="H7891" t="inlineStr">
        <is>
          <t>Florida City, Fla.</t>
        </is>
      </c>
    </row>
    <row r="7892">
      <c r="A7892" t="inlineStr">
        <is>
          <t>Nebraska</t>
        </is>
      </c>
      <c r="B7892" t="n">
        <v>36</v>
      </c>
      <c r="C7892" t="inlineStr">
        <is>
          <t>Rowdy Bauer</t>
        </is>
      </c>
      <c r="D7892" t="inlineStr">
        <is>
          <t>S</t>
        </is>
      </c>
      <c r="E7892" t="inlineStr">
        <is>
          <t>Sophomore</t>
        </is>
      </c>
      <c r="F7892" t="inlineStr">
        <is>
          <t>5'11"</t>
        </is>
      </c>
      <c r="G7892" t="n">
        <v>195</v>
      </c>
      <c r="H7892" t="inlineStr">
        <is>
          <t>Norfolk, Neb.</t>
        </is>
      </c>
    </row>
    <row r="7893">
      <c r="A7893" t="inlineStr">
        <is>
          <t>Nebraska</t>
        </is>
      </c>
      <c r="B7893" t="n">
        <v>11</v>
      </c>
      <c r="C7893" t="inlineStr">
        <is>
          <t>Demitrius Bell</t>
        </is>
      </c>
      <c r="D7893" t="inlineStr">
        <is>
          <t>WR</t>
        </is>
      </c>
      <c r="E7893" t="inlineStr">
        <is>
          <t>Junior</t>
        </is>
      </c>
      <c r="F7893" t="inlineStr">
        <is>
          <t>6'0"</t>
        </is>
      </c>
      <c r="G7893" t="n">
        <v>195</v>
      </c>
      <c r="H7893" t="inlineStr">
        <is>
          <t>Nashville, Tenn.</t>
        </is>
      </c>
    </row>
    <row r="7894">
      <c r="A7894" t="inlineStr">
        <is>
          <t>Nebraska</t>
        </is>
      </c>
      <c r="B7894" t="n">
        <v>23</v>
      </c>
      <c r="C7894" t="inlineStr">
        <is>
          <t>Caleb Benning</t>
        </is>
      </c>
      <c r="D7894" t="inlineStr">
        <is>
          <t>S</t>
        </is>
      </c>
      <c r="E7894" t="inlineStr">
        <is>
          <t>Sophomore</t>
        </is>
      </c>
      <c r="F7894" t="inlineStr">
        <is>
          <t>5'11"</t>
        </is>
      </c>
      <c r="G7894" t="n">
        <v>200</v>
      </c>
      <c r="H7894" t="inlineStr">
        <is>
          <t>Omaha, Neb.</t>
        </is>
      </c>
    </row>
    <row r="7895">
      <c r="A7895" t="inlineStr">
        <is>
          <t>Nebraska</t>
        </is>
      </c>
      <c r="C7895" t="inlineStr">
        <is>
          <t>Dylan Berymon</t>
        </is>
      </c>
      <c r="D7895" t="inlineStr">
        <is>
          <t>DT</t>
        </is>
      </c>
      <c r="E7895" t="inlineStr">
        <is>
          <t>Freshman</t>
        </is>
      </c>
      <c r="F7895" t="inlineStr">
        <is>
          <t>6'2"</t>
        </is>
      </c>
      <c r="G7895" t="n">
        <v>330</v>
      </c>
      <c r="H7895" t="inlineStr">
        <is>
          <t>Monroe, La.</t>
        </is>
      </c>
    </row>
    <row r="7896">
      <c r="A7896" t="inlineStr">
        <is>
          <t>Nebraska</t>
        </is>
      </c>
      <c r="B7896" t="n">
        <v>54</v>
      </c>
      <c r="C7896" t="inlineStr">
        <is>
          <t>Brendan Black</t>
        </is>
      </c>
      <c r="D7896" t="inlineStr">
        <is>
          <t>OL</t>
        </is>
      </c>
      <c r="E7896" t="inlineStr">
        <is>
          <t>Senior</t>
        </is>
      </c>
      <c r="F7896" t="inlineStr">
        <is>
          <t>6'4"</t>
        </is>
      </c>
      <c r="G7896" t="n">
        <v>320</v>
      </c>
      <c r="H7896" t="inlineStr">
        <is>
          <t>Yulee, Fla.</t>
        </is>
      </c>
      <c r="I7896" t="inlineStr">
        <is>
          <t>Transfer from Iowa State (2026 portal)</t>
        </is>
      </c>
    </row>
    <row r="7897">
      <c r="A7897" t="inlineStr">
        <is>
          <t>Nebraska</t>
        </is>
      </c>
      <c r="B7897" t="n">
        <v>4</v>
      </c>
      <c r="C7897" t="inlineStr">
        <is>
          <t>Janiran Bonner</t>
        </is>
      </c>
      <c r="D7897" t="inlineStr">
        <is>
          <t>WR</t>
        </is>
      </c>
      <c r="E7897" t="inlineStr">
        <is>
          <t>Senior</t>
        </is>
      </c>
      <c r="F7897" t="inlineStr">
        <is>
          <t>6'2"</t>
        </is>
      </c>
      <c r="G7897" t="n">
        <v>225</v>
      </c>
      <c r="H7897" t="inlineStr">
        <is>
          <t>Ellenwood, Ga.</t>
        </is>
      </c>
    </row>
    <row r="7898">
      <c r="A7898" t="inlineStr">
        <is>
          <t>Nebraska</t>
        </is>
      </c>
      <c r="B7898" t="n">
        <v>23</v>
      </c>
      <c r="C7898" t="inlineStr">
        <is>
          <t>Conor Booth</t>
        </is>
      </c>
      <c r="D7898" t="inlineStr">
        <is>
          <t>RB</t>
        </is>
      </c>
      <c r="E7898" t="inlineStr">
        <is>
          <t>Redshirt Freshman</t>
        </is>
      </c>
      <c r="F7898" t="inlineStr">
        <is>
          <t>6'0"</t>
        </is>
      </c>
      <c r="G7898" t="n">
        <v>215</v>
      </c>
      <c r="H7898" t="inlineStr">
        <is>
          <t>Wahoo, Neb.</t>
        </is>
      </c>
    </row>
    <row r="7899">
      <c r="A7899" t="inlineStr">
        <is>
          <t>Nebraska</t>
        </is>
      </c>
      <c r="B7899" t="n">
        <v>54</v>
      </c>
      <c r="C7899" t="inlineStr">
        <is>
          <t>Jacob Bower</t>
        </is>
      </c>
      <c r="D7899" t="inlineStr">
        <is>
          <t>LB</t>
        </is>
      </c>
      <c r="E7899" t="inlineStr">
        <is>
          <t>Junior</t>
        </is>
      </c>
      <c r="F7899" t="inlineStr">
        <is>
          <t>6'1"</t>
        </is>
      </c>
      <c r="G7899" t="n">
        <v>220</v>
      </c>
      <c r="H7899" t="inlineStr">
        <is>
          <t>Rancho Santa Margarita, Calif.</t>
        </is>
      </c>
    </row>
    <row r="7900">
      <c r="A7900" t="inlineStr">
        <is>
          <t>Nebraska</t>
        </is>
      </c>
      <c r="B7900" t="n">
        <v>78</v>
      </c>
      <c r="C7900" t="inlineStr">
        <is>
          <t>Jacob Brandl</t>
        </is>
      </c>
      <c r="D7900" t="inlineStr">
        <is>
          <t>OL</t>
        </is>
      </c>
      <c r="E7900" t="inlineStr">
        <is>
          <t>Junior</t>
        </is>
      </c>
      <c r="F7900" t="inlineStr">
        <is>
          <t>6'3"</t>
        </is>
      </c>
      <c r="G7900" t="n">
        <v>305</v>
      </c>
      <c r="H7900" t="inlineStr">
        <is>
          <t>Omaha, Neb.</t>
        </is>
      </c>
    </row>
    <row r="7901">
      <c r="A7901" t="inlineStr">
        <is>
          <t>Nebraska</t>
        </is>
      </c>
      <c r="B7901" t="n">
        <v>66</v>
      </c>
      <c r="C7901" t="inlineStr">
        <is>
          <t>Grant Brix</t>
        </is>
      </c>
      <c r="D7901" t="inlineStr">
        <is>
          <t>OL</t>
        </is>
      </c>
      <c r="E7901" t="inlineStr">
        <is>
          <t>Sophomore</t>
        </is>
      </c>
      <c r="F7901" t="inlineStr">
        <is>
          <t>6'6"</t>
        </is>
      </c>
      <c r="G7901" t="n">
        <v>315</v>
      </c>
      <c r="H7901" t="inlineStr">
        <is>
          <t>Logan, Iowa</t>
        </is>
      </c>
    </row>
    <row r="7902">
      <c r="A7902" t="inlineStr">
        <is>
          <t>Nebraska</t>
        </is>
      </c>
      <c r="C7902" t="inlineStr">
        <is>
          <t>Jamari Brown</t>
        </is>
      </c>
      <c r="D7902" t="inlineStr">
        <is>
          <t>WR</t>
        </is>
      </c>
      <c r="E7902" t="inlineStr">
        <is>
          <t>Freshman</t>
        </is>
      </c>
      <c r="F7902" t="inlineStr">
        <is>
          <t>5'11"</t>
        </is>
      </c>
      <c r="G7902" t="n">
        <v>175</v>
      </c>
      <c r="H7902" t="inlineStr">
        <is>
          <t>Chicago, Ill.</t>
        </is>
      </c>
    </row>
    <row r="7903">
      <c r="A7903" t="inlineStr">
        <is>
          <t>Nebraska</t>
        </is>
      </c>
      <c r="B7903" t="n">
        <v>31</v>
      </c>
      <c r="C7903" t="inlineStr">
        <is>
          <t>Mario Buford</t>
        </is>
      </c>
      <c r="D7903" t="inlineStr">
        <is>
          <t>CB</t>
        </is>
      </c>
      <c r="E7903" t="inlineStr">
        <is>
          <t>Sophomore</t>
        </is>
      </c>
      <c r="F7903" t="inlineStr">
        <is>
          <t>6'0"</t>
        </is>
      </c>
      <c r="G7903" t="n">
        <v>185</v>
      </c>
      <c r="H7903" t="inlineStr">
        <is>
          <t>Chicago, Ill.</t>
        </is>
      </c>
    </row>
    <row r="7904">
      <c r="A7904" t="inlineStr">
        <is>
          <t>Nebraska</t>
        </is>
      </c>
      <c r="B7904" t="n">
        <v>88</v>
      </c>
      <c r="C7904" t="inlineStr">
        <is>
          <t>Jackson Carpenter</t>
        </is>
      </c>
      <c r="D7904" t="inlineStr">
        <is>
          <t>WR</t>
        </is>
      </c>
      <c r="E7904" t="inlineStr">
        <is>
          <t>Redshirt Freshman</t>
        </is>
      </c>
      <c r="F7904" t="inlineStr">
        <is>
          <t>6'1"</t>
        </is>
      </c>
      <c r="G7904" t="n">
        <v>200</v>
      </c>
      <c r="H7904" t="inlineStr">
        <is>
          <t>Lincoln, Neb.</t>
        </is>
      </c>
    </row>
    <row r="7905">
      <c r="A7905" t="inlineStr">
        <is>
          <t>Nebraska</t>
        </is>
      </c>
      <c r="B7905" t="n">
        <v>33</v>
      </c>
      <c r="C7905" t="inlineStr">
        <is>
          <t>Owen Chambliss</t>
        </is>
      </c>
      <c r="D7905" t="inlineStr">
        <is>
          <t>LB</t>
        </is>
      </c>
      <c r="E7905" t="inlineStr">
        <is>
          <t>Junior</t>
        </is>
      </c>
      <c r="F7905" t="inlineStr">
        <is>
          <t>6'3"</t>
        </is>
      </c>
      <c r="G7905" t="n">
        <v>230</v>
      </c>
      <c r="H7905" t="inlineStr">
        <is>
          <t>Corona, Calif.</t>
        </is>
      </c>
      <c r="I7905" t="inlineStr">
        <is>
          <t>Transfer from San Diego State (2026 portal)</t>
        </is>
      </c>
    </row>
    <row r="7906">
      <c r="A7906" t="inlineStr">
        <is>
          <t>Nebraska</t>
        </is>
      </c>
      <c r="B7906" t="n">
        <v>25</v>
      </c>
      <c r="C7906" t="inlineStr">
        <is>
          <t>Jeremiah Charles</t>
        </is>
      </c>
      <c r="D7906" t="inlineStr">
        <is>
          <t>CB</t>
        </is>
      </c>
      <c r="E7906" t="inlineStr">
        <is>
          <t>Junior</t>
        </is>
      </c>
      <c r="F7906" t="inlineStr">
        <is>
          <t>6'0"</t>
        </is>
      </c>
      <c r="G7906" t="n">
        <v>175</v>
      </c>
      <c r="H7906" t="inlineStr">
        <is>
          <t>Fort Worth, Texas</t>
        </is>
      </c>
    </row>
    <row r="7907">
      <c r="A7907" t="inlineStr">
        <is>
          <t>Nebraska</t>
        </is>
      </c>
      <c r="B7907" t="n">
        <v>18</v>
      </c>
      <c r="C7907" t="inlineStr">
        <is>
          <t>Quinn Clark</t>
        </is>
      </c>
      <c r="D7907" t="inlineStr">
        <is>
          <t>WR</t>
        </is>
      </c>
      <c r="E7907" t="inlineStr">
        <is>
          <t>Sophomore</t>
        </is>
      </c>
      <c r="F7907" t="inlineStr">
        <is>
          <t>6'5"</t>
        </is>
      </c>
      <c r="G7907" t="n">
        <v>210</v>
      </c>
      <c r="H7907" t="inlineStr">
        <is>
          <t>Bozeman, Mont.</t>
        </is>
      </c>
    </row>
    <row r="7908">
      <c r="A7908" t="inlineStr">
        <is>
          <t>Nebraska</t>
        </is>
      </c>
      <c r="B7908" t="n">
        <v>10</v>
      </c>
      <c r="C7908" t="inlineStr">
        <is>
          <t>Anthony Colandrea</t>
        </is>
      </c>
      <c r="D7908" t="inlineStr">
        <is>
          <t>QB</t>
        </is>
      </c>
      <c r="E7908" t="inlineStr">
        <is>
          <t>Senior</t>
        </is>
      </c>
      <c r="F7908" t="inlineStr">
        <is>
          <t>6'0"</t>
        </is>
      </c>
      <c r="G7908" t="n">
        <v>205</v>
      </c>
      <c r="H7908" t="inlineStr">
        <is>
          <t>St. Petersburg, Fla.</t>
        </is>
      </c>
      <c r="I7908" t="inlineStr">
        <is>
          <t>Transfer from UNLV (2026 portal)</t>
        </is>
      </c>
    </row>
    <row r="7909">
      <c r="A7909" t="inlineStr">
        <is>
          <t>Nebraska</t>
        </is>
      </c>
      <c r="B7909" t="n">
        <v>13</v>
      </c>
      <c r="C7909" t="inlineStr">
        <is>
          <t>Jamir Conn</t>
        </is>
      </c>
      <c r="D7909" t="inlineStr">
        <is>
          <t>S</t>
        </is>
      </c>
      <c r="E7909" t="inlineStr">
        <is>
          <t>Senior</t>
        </is>
      </c>
      <c r="F7909" t="inlineStr">
        <is>
          <t>5'11"</t>
        </is>
      </c>
      <c r="G7909" t="n">
        <v>180</v>
      </c>
      <c r="H7909" t="inlineStr">
        <is>
          <t>Kansas City, Mo.</t>
        </is>
      </c>
    </row>
    <row r="7910">
      <c r="A7910" t="inlineStr">
        <is>
          <t>Nebraska</t>
        </is>
      </c>
      <c r="B7910" t="n">
        <v>98</v>
      </c>
      <c r="C7910" t="inlineStr">
        <is>
          <t>Conor Connealy</t>
        </is>
      </c>
      <c r="D7910" t="inlineStr">
        <is>
          <t>EDGE</t>
        </is>
      </c>
      <c r="E7910" t="inlineStr">
        <is>
          <t>Junior</t>
        </is>
      </c>
      <c r="F7910" t="inlineStr">
        <is>
          <t>6'4"</t>
        </is>
      </c>
      <c r="G7910" t="n">
        <v>260</v>
      </c>
      <c r="H7910" t="inlineStr">
        <is>
          <t>Elkhorn, Neb.</t>
        </is>
      </c>
    </row>
    <row r="7911">
      <c r="A7911" t="inlineStr">
        <is>
          <t>Nebraska</t>
        </is>
      </c>
      <c r="B7911" t="n">
        <v>91</v>
      </c>
      <c r="C7911" t="inlineStr">
        <is>
          <t>Kyle Cunanan</t>
        </is>
      </c>
      <c r="D7911" t="inlineStr">
        <is>
          <t>PK</t>
        </is>
      </c>
      <c r="E7911" t="inlineStr">
        <is>
          <t>Junior</t>
        </is>
      </c>
      <c r="F7911" t="inlineStr">
        <is>
          <t>5'10"</t>
        </is>
      </c>
      <c r="G7911" t="n">
        <v>180</v>
      </c>
      <c r="H7911" t="inlineStr">
        <is>
          <t>Phoenix, Ariz.</t>
        </is>
      </c>
    </row>
    <row r="7912">
      <c r="A7912" t="inlineStr">
        <is>
          <t>Nebraska</t>
        </is>
      </c>
      <c r="B7912" t="n">
        <v>38</v>
      </c>
      <c r="C7912" t="inlineStr">
        <is>
          <t>Thomas D'Onofrio</t>
        </is>
      </c>
      <c r="D7912" t="inlineStr">
        <is>
          <t>S</t>
        </is>
      </c>
      <c r="E7912" t="inlineStr">
        <is>
          <t>Sophomore</t>
        </is>
      </c>
      <c r="F7912" t="inlineStr">
        <is>
          <t>6'1"</t>
        </is>
      </c>
      <c r="G7912" t="n">
        <v>185</v>
      </c>
      <c r="H7912" t="inlineStr">
        <is>
          <t>Middleton, Wis.</t>
        </is>
      </c>
    </row>
    <row r="7913">
      <c r="A7913" t="inlineStr">
        <is>
          <t>Nebraska</t>
        </is>
      </c>
      <c r="B7913" t="n">
        <v>69</v>
      </c>
      <c r="C7913" t="inlineStr">
        <is>
          <t>Landen Davidson</t>
        </is>
      </c>
      <c r="D7913" t="inlineStr">
        <is>
          <t>DT</t>
        </is>
      </c>
      <c r="E7913" t="inlineStr">
        <is>
          <t>Sophomore</t>
        </is>
      </c>
      <c r="F7913" t="inlineStr">
        <is>
          <t>6'4"</t>
        </is>
      </c>
      <c r="G7913" t="n">
        <v>305</v>
      </c>
      <c r="H7913" t="inlineStr">
        <is>
          <t>Broomfield, Colo.</t>
        </is>
      </c>
    </row>
    <row r="7914">
      <c r="A7914" t="inlineStr">
        <is>
          <t>Nebraska</t>
        </is>
      </c>
      <c r="B7914" t="n">
        <v>55</v>
      </c>
      <c r="C7914" t="inlineStr">
        <is>
          <t>Ethan Duda</t>
        </is>
      </c>
      <c r="D7914" t="inlineStr">
        <is>
          <t>EDGE</t>
        </is>
      </c>
      <c r="E7914" t="inlineStr">
        <is>
          <t>Sophomore</t>
        </is>
      </c>
      <c r="F7914" t="inlineStr">
        <is>
          <t>6'5"</t>
        </is>
      </c>
      <c r="G7914" t="n">
        <v>250</v>
      </c>
      <c r="H7914" t="inlineStr">
        <is>
          <t>Omaha, Neb.</t>
        </is>
      </c>
    </row>
    <row r="7915">
      <c r="A7915" t="inlineStr">
        <is>
          <t>Nebraska</t>
        </is>
      </c>
      <c r="B7915" t="n">
        <v>48</v>
      </c>
      <c r="C7915" t="inlineStr">
        <is>
          <t>Cayden Echternach</t>
        </is>
      </c>
      <c r="D7915" t="inlineStr">
        <is>
          <t>TE</t>
        </is>
      </c>
      <c r="E7915" t="inlineStr">
        <is>
          <t>Junior</t>
        </is>
      </c>
      <c r="F7915" t="inlineStr">
        <is>
          <t>6'4"</t>
        </is>
      </c>
      <c r="G7915" t="n">
        <v>260</v>
      </c>
      <c r="H7915" t="inlineStr">
        <is>
          <t>Bennington, Neb.</t>
        </is>
      </c>
    </row>
    <row r="7916">
      <c r="A7916" t="inlineStr">
        <is>
          <t>Nebraska</t>
        </is>
      </c>
      <c r="B7916" t="n">
        <v>51</v>
      </c>
      <c r="C7916" t="inlineStr">
        <is>
          <t>Justin Evans</t>
        </is>
      </c>
      <c r="D7916" t="inlineStr">
        <is>
          <t>OL</t>
        </is>
      </c>
      <c r="E7916" t="inlineStr">
        <is>
          <t>Senior</t>
        </is>
      </c>
      <c r="F7916" t="inlineStr">
        <is>
          <t>6'2"</t>
        </is>
      </c>
      <c r="G7916" t="n">
        <v>315</v>
      </c>
      <c r="H7916" t="inlineStr">
        <is>
          <t>East Orange, N.J.</t>
        </is>
      </c>
    </row>
    <row r="7917">
      <c r="A7917" t="inlineStr">
        <is>
          <t>Nebraska</t>
        </is>
      </c>
      <c r="B7917" t="n">
        <v>22</v>
      </c>
      <c r="C7917" t="inlineStr">
        <is>
          <t>Victor Evans III</t>
        </is>
      </c>
      <c r="D7917" t="inlineStr">
        <is>
          <t>CB</t>
        </is>
      </c>
      <c r="E7917" t="inlineStr">
        <is>
          <t>Senior</t>
        </is>
      </c>
      <c r="F7917" t="inlineStr">
        <is>
          <t>6'1"</t>
        </is>
      </c>
      <c r="G7917" t="n">
        <v>180</v>
      </c>
      <c r="H7917" t="inlineStr">
        <is>
          <t>Miami, Fla.</t>
        </is>
      </c>
      <c r="I7917" t="inlineStr">
        <is>
          <t>Transfer from Florida International (2026 portal)</t>
        </is>
      </c>
    </row>
    <row r="7918">
      <c r="A7918" t="inlineStr">
        <is>
          <t>Nebraska</t>
        </is>
      </c>
      <c r="B7918" t="n">
        <v>70</v>
      </c>
      <c r="C7918" t="inlineStr">
        <is>
          <t>Nolan Fennessy</t>
        </is>
      </c>
      <c r="D7918" t="inlineStr">
        <is>
          <t>OL</t>
        </is>
      </c>
      <c r="E7918" t="inlineStr">
        <is>
          <t>Sophomore</t>
        </is>
      </c>
      <c r="F7918" t="inlineStr">
        <is>
          <t>6'4"</t>
        </is>
      </c>
      <c r="G7918" t="n">
        <v>300</v>
      </c>
      <c r="H7918" t="inlineStr">
        <is>
          <t>Norfolk, Neb.</t>
        </is>
      </c>
    </row>
    <row r="7919">
      <c r="A7919" t="inlineStr">
        <is>
          <t>Nebraska</t>
        </is>
      </c>
      <c r="B7919" t="n">
        <v>24</v>
      </c>
      <c r="C7919" t="inlineStr">
        <is>
          <t>Dexter Foster</t>
        </is>
      </c>
      <c r="D7919" t="inlineStr">
        <is>
          <t>LB</t>
        </is>
      </c>
      <c r="E7919" t="inlineStr">
        <is>
          <t>Junior</t>
        </is>
      </c>
      <c r="F7919" t="inlineStr">
        <is>
          <t>6'3"</t>
        </is>
      </c>
      <c r="G7919" t="n">
        <v>235</v>
      </c>
      <c r="H7919" t="inlineStr">
        <is>
          <t>Portland, Ore.</t>
        </is>
      </c>
      <c r="I7919" t="inlineStr">
        <is>
          <t>Transfer from Oregon State (2026 portal)</t>
        </is>
      </c>
    </row>
    <row r="7920">
      <c r="A7920" t="inlineStr">
        <is>
          <t>Nebraska</t>
        </is>
      </c>
      <c r="C7920" t="inlineStr">
        <is>
          <t>Kyson Gana</t>
        </is>
      </c>
      <c r="D7920" t="inlineStr">
        <is>
          <t>LS</t>
        </is>
      </c>
      <c r="E7920" t="inlineStr">
        <is>
          <t>Freshman</t>
        </is>
      </c>
      <c r="F7920" t="inlineStr">
        <is>
          <t>6'1"</t>
        </is>
      </c>
      <c r="G7920" t="n">
        <v>170</v>
      </c>
      <c r="H7920" t="inlineStr">
        <is>
          <t>Hickman, Neb.</t>
        </is>
      </c>
    </row>
    <row r="7921">
      <c r="A7921" t="inlineStr">
        <is>
          <t>Nebraska</t>
        </is>
      </c>
      <c r="B7921" t="n">
        <v>30</v>
      </c>
      <c r="C7921" t="inlineStr">
        <is>
          <t>Vincent Genatone</t>
        </is>
      </c>
      <c r="D7921" t="inlineStr">
        <is>
          <t>LB</t>
        </is>
      </c>
      <c r="E7921" t="inlineStr">
        <is>
          <t>Senior</t>
        </is>
      </c>
      <c r="F7921" t="inlineStr">
        <is>
          <t>6'0"</t>
        </is>
      </c>
      <c r="G7921" t="n">
        <v>225</v>
      </c>
      <c r="H7921" t="inlineStr">
        <is>
          <t>North Platte, Neb.</t>
        </is>
      </c>
    </row>
    <row r="7922">
      <c r="A7922" t="inlineStr">
        <is>
          <t>Nebraska</t>
        </is>
      </c>
      <c r="B7922" t="n">
        <v>11</v>
      </c>
      <c r="C7922" t="inlineStr">
        <is>
          <t>Kwazi Gilmer</t>
        </is>
      </c>
      <c r="D7922" t="inlineStr">
        <is>
          <t>WR</t>
        </is>
      </c>
      <c r="E7922" t="inlineStr">
        <is>
          <t>Junior</t>
        </is>
      </c>
      <c r="F7922" t="inlineStr">
        <is>
          <t>6'2"</t>
        </is>
      </c>
      <c r="G7922" t="n">
        <v>190</v>
      </c>
      <c r="H7922" t="inlineStr">
        <is>
          <t>Los Angeles, Calif.</t>
        </is>
      </c>
      <c r="I7922" t="inlineStr">
        <is>
          <t>Transfer from UCLA (2026 portal)</t>
        </is>
      </c>
    </row>
    <row r="7923">
      <c r="A7923" t="inlineStr">
        <is>
          <t>Nebraska</t>
        </is>
      </c>
      <c r="B7923" t="n">
        <v>86</v>
      </c>
      <c r="C7923" t="inlineStr">
        <is>
          <t>Mason Goldman</t>
        </is>
      </c>
      <c r="D7923" t="inlineStr">
        <is>
          <t>DT</t>
        </is>
      </c>
      <c r="E7923" t="inlineStr">
        <is>
          <t>Junior</t>
        </is>
      </c>
      <c r="F7923" t="inlineStr">
        <is>
          <t>6'5"</t>
        </is>
      </c>
      <c r="G7923" t="n">
        <v>270</v>
      </c>
      <c r="H7923" t="inlineStr">
        <is>
          <t>Gretna, Neb.</t>
        </is>
      </c>
    </row>
    <row r="7924">
      <c r="A7924" t="inlineStr">
        <is>
          <t>Nebraska</t>
        </is>
      </c>
      <c r="B7924" t="n">
        <v>77</v>
      </c>
      <c r="C7924" t="inlineStr">
        <is>
          <t>Gunnar Gottula</t>
        </is>
      </c>
      <c r="D7924" t="inlineStr">
        <is>
          <t>OL</t>
        </is>
      </c>
      <c r="E7924" t="inlineStr">
        <is>
          <t>Junior</t>
        </is>
      </c>
      <c r="F7924" t="inlineStr">
        <is>
          <t>6'6"</t>
        </is>
      </c>
      <c r="G7924" t="n">
        <v>305</v>
      </c>
      <c r="H7924" t="inlineStr">
        <is>
          <t>Lincoln, Neb.</t>
        </is>
      </c>
    </row>
    <row r="7925">
      <c r="A7925" t="inlineStr">
        <is>
          <t>Nebraska</t>
        </is>
      </c>
      <c r="B7925" t="n">
        <v>21</v>
      </c>
      <c r="C7925" t="inlineStr">
        <is>
          <t>Rex Guthrie</t>
        </is>
      </c>
      <c r="D7925" t="inlineStr">
        <is>
          <t>S</t>
        </is>
      </c>
      <c r="E7925" t="inlineStr">
        <is>
          <t>Sophomore</t>
        </is>
      </c>
      <c r="F7925" t="inlineStr">
        <is>
          <t>6'1"</t>
        </is>
      </c>
      <c r="G7925" t="n">
        <v>200</v>
      </c>
      <c r="H7925" t="inlineStr">
        <is>
          <t>Littleton, Colo.</t>
        </is>
      </c>
    </row>
    <row r="7926">
      <c r="A7926" t="inlineStr">
        <is>
          <t>Nebraska</t>
        </is>
      </c>
      <c r="B7926" t="n">
        <v>79</v>
      </c>
      <c r="C7926" t="inlineStr">
        <is>
          <t>Shawn Hammerbeck</t>
        </is>
      </c>
      <c r="D7926" t="inlineStr">
        <is>
          <t>OL</t>
        </is>
      </c>
      <c r="E7926" t="inlineStr">
        <is>
          <t>Redshirt Freshman</t>
        </is>
      </c>
      <c r="F7926" t="inlineStr">
        <is>
          <t>6'6"</t>
        </is>
      </c>
      <c r="G7926" t="n">
        <v>265</v>
      </c>
      <c r="H7926" t="inlineStr">
        <is>
          <t>Hamill, S.D.</t>
        </is>
      </c>
    </row>
    <row r="7927">
      <c r="A7927" t="inlineStr">
        <is>
          <t>Nebraska</t>
        </is>
      </c>
      <c r="B7927" t="n">
        <v>43</v>
      </c>
      <c r="C7927" t="inlineStr">
        <is>
          <t>Will Hawthorne</t>
        </is>
      </c>
      <c r="D7927" t="inlineStr">
        <is>
          <t>LB</t>
        </is>
      </c>
      <c r="E7927" t="inlineStr">
        <is>
          <t>Redshirt Freshman</t>
        </is>
      </c>
      <c r="F7927" t="inlineStr">
        <is>
          <t>6'2"</t>
        </is>
      </c>
      <c r="G7927" t="n">
        <v>225</v>
      </c>
      <c r="H7927" t="inlineStr">
        <is>
          <t>Ames, Iowa</t>
        </is>
      </c>
      <c r="I7927" t="inlineStr">
        <is>
          <t>Transfer from Iowa State (2026 portal)</t>
        </is>
      </c>
    </row>
    <row r="7928">
      <c r="A7928" t="inlineStr">
        <is>
          <t>Nebraska</t>
        </is>
      </c>
      <c r="B7928" t="n">
        <v>23</v>
      </c>
      <c r="C7928" t="inlineStr">
        <is>
          <t>Blye Hill</t>
        </is>
      </c>
      <c r="D7928" t="inlineStr">
        <is>
          <t>CB</t>
        </is>
      </c>
      <c r="E7928" t="inlineStr">
        <is>
          <t>Junior</t>
        </is>
      </c>
      <c r="F7928" t="inlineStr">
        <is>
          <t>6'4"</t>
        </is>
      </c>
      <c r="G7928" t="n">
        <v>195</v>
      </c>
      <c r="H7928" t="inlineStr">
        <is>
          <t>Baltimore, Md.</t>
        </is>
      </c>
    </row>
    <row r="7929">
      <c r="A7929" t="inlineStr">
        <is>
          <t>Nebraska</t>
        </is>
      </c>
      <c r="B7929" t="n">
        <v>39</v>
      </c>
      <c r="C7929" t="inlineStr">
        <is>
          <t>David Hoffken</t>
        </is>
      </c>
      <c r="D7929" t="inlineStr">
        <is>
          <t>DT</t>
        </is>
      </c>
      <c r="E7929" t="inlineStr">
        <is>
          <t>Sophomore</t>
        </is>
      </c>
      <c r="F7929" t="inlineStr">
        <is>
          <t>6'7"</t>
        </is>
      </c>
      <c r="G7929" t="n">
        <v>285</v>
      </c>
      <c r="H7929" t="inlineStr">
        <is>
          <t>Kiel, Germany</t>
        </is>
      </c>
    </row>
    <row r="7930">
      <c r="A7930" t="inlineStr">
        <is>
          <t>Nebraska</t>
        </is>
      </c>
      <c r="B7930" t="n">
        <v>90</v>
      </c>
      <c r="C7930" t="inlineStr">
        <is>
          <t>John Hohl</t>
        </is>
      </c>
      <c r="D7930" t="inlineStr">
        <is>
          <t>PK</t>
        </is>
      </c>
      <c r="E7930" t="inlineStr">
        <is>
          <t>Junior</t>
        </is>
      </c>
      <c r="F7930" t="inlineStr">
        <is>
          <t>6'0"</t>
        </is>
      </c>
      <c r="G7930" t="n">
        <v>195</v>
      </c>
      <c r="H7930" t="inlineStr">
        <is>
          <t>Lincoln, Neb.</t>
        </is>
      </c>
    </row>
    <row r="7931">
      <c r="A7931" t="inlineStr">
        <is>
          <t>Nebraska</t>
        </is>
      </c>
      <c r="B7931" t="n">
        <v>13</v>
      </c>
      <c r="C7931" t="inlineStr">
        <is>
          <t>Nyziah Hunter</t>
        </is>
      </c>
      <c r="D7931" t="inlineStr">
        <is>
          <t>WR</t>
        </is>
      </c>
      <c r="E7931" t="inlineStr">
        <is>
          <t>Junior</t>
        </is>
      </c>
      <c r="F7931" t="inlineStr">
        <is>
          <t>6'1"</t>
        </is>
      </c>
      <c r="G7931" t="n">
        <v>205</v>
      </c>
      <c r="H7931" t="inlineStr">
        <is>
          <t>Salinas, Calif.</t>
        </is>
      </c>
    </row>
    <row r="7932">
      <c r="A7932" t="inlineStr">
        <is>
          <t>Nebraska</t>
        </is>
      </c>
      <c r="B7932" t="n">
        <v>82</v>
      </c>
      <c r="C7932" t="inlineStr">
        <is>
          <t>Eric Ingwerson</t>
        </is>
      </c>
      <c r="D7932" t="inlineStr">
        <is>
          <t>TE</t>
        </is>
      </c>
      <c r="E7932" t="inlineStr">
        <is>
          <t>Sophomore</t>
        </is>
      </c>
      <c r="F7932" t="inlineStr">
        <is>
          <t>6'7"</t>
        </is>
      </c>
      <c r="G7932" t="n">
        <v>255</v>
      </c>
      <c r="H7932" t="inlineStr">
        <is>
          <t>Papillion, Neb.</t>
        </is>
      </c>
    </row>
    <row r="7933">
      <c r="A7933" t="inlineStr">
        <is>
          <t>Nebraska</t>
        </is>
      </c>
      <c r="B7933" t="n">
        <v>21</v>
      </c>
      <c r="C7933" t="inlineStr">
        <is>
          <t>Kwinten Ives</t>
        </is>
      </c>
      <c r="D7933" t="inlineStr">
        <is>
          <t>RB</t>
        </is>
      </c>
      <c r="E7933" t="inlineStr">
        <is>
          <t>Junior</t>
        </is>
      </c>
      <c r="F7933" t="inlineStr">
        <is>
          <t>6'3"</t>
        </is>
      </c>
      <c r="G7933" t="n">
        <v>215</v>
      </c>
      <c r="H7933" t="inlineStr">
        <is>
          <t>Beverly, N.J.</t>
        </is>
      </c>
    </row>
    <row r="7934">
      <c r="A7934" t="inlineStr">
        <is>
          <t>Nebraska</t>
        </is>
      </c>
      <c r="B7934" t="n">
        <v>35</v>
      </c>
      <c r="C7934" t="inlineStr">
        <is>
          <t>Christian Jones</t>
        </is>
      </c>
      <c r="D7934" t="inlineStr">
        <is>
          <t>LB</t>
        </is>
      </c>
      <c r="E7934" t="inlineStr">
        <is>
          <t>Redshirt Freshman</t>
        </is>
      </c>
      <c r="F7934" t="inlineStr">
        <is>
          <t>6'2"</t>
        </is>
      </c>
      <c r="G7934" t="n">
        <v>235</v>
      </c>
      <c r="H7934" t="inlineStr">
        <is>
          <t>Elkhorn, Neb.</t>
        </is>
      </c>
    </row>
    <row r="7935">
      <c r="A7935" t="inlineStr">
        <is>
          <t>Nebraska</t>
        </is>
      </c>
      <c r="B7935" t="n">
        <v>37</v>
      </c>
      <c r="C7935" t="inlineStr">
        <is>
          <t>Donovan Jones</t>
        </is>
      </c>
      <c r="D7935" t="inlineStr">
        <is>
          <t>CB</t>
        </is>
      </c>
      <c r="E7935" t="inlineStr">
        <is>
          <t>Sophomore</t>
        </is>
      </c>
      <c r="F7935" t="inlineStr">
        <is>
          <t>6'1"</t>
        </is>
      </c>
      <c r="G7935" t="n">
        <v>200</v>
      </c>
      <c r="H7935" t="inlineStr">
        <is>
          <t>Omaha, Neb.</t>
        </is>
      </c>
    </row>
    <row r="7936">
      <c r="A7936" t="inlineStr">
        <is>
          <t>Nebraska</t>
        </is>
      </c>
      <c r="B7936" t="n">
        <v>80</v>
      </c>
      <c r="C7936" t="inlineStr">
        <is>
          <t>Jeremiah Jones</t>
        </is>
      </c>
      <c r="D7936" t="inlineStr">
        <is>
          <t>WR</t>
        </is>
      </c>
      <c r="E7936" t="inlineStr">
        <is>
          <t>Redshirt Freshman</t>
        </is>
      </c>
      <c r="F7936" t="inlineStr">
        <is>
          <t>6'4"</t>
        </is>
      </c>
      <c r="G7936" t="n">
        <v>225</v>
      </c>
      <c r="H7936" t="inlineStr">
        <is>
          <t>Murray, Ky.</t>
        </is>
      </c>
    </row>
    <row r="7937">
      <c r="A7937" t="inlineStr">
        <is>
          <t>Nebraska</t>
        </is>
      </c>
      <c r="B7937" t="n">
        <v>15</v>
      </c>
      <c r="C7937" t="inlineStr">
        <is>
          <t>Anthony Jones Jr.</t>
        </is>
      </c>
      <c r="D7937" t="inlineStr">
        <is>
          <t>EDGE</t>
        </is>
      </c>
      <c r="E7937" t="inlineStr">
        <is>
          <t>Senior</t>
        </is>
      </c>
      <c r="F7937" t="inlineStr">
        <is>
          <t>6'5"</t>
        </is>
      </c>
      <c r="G7937" t="n">
        <v>265</v>
      </c>
      <c r="H7937" t="inlineStr">
        <is>
          <t>Las Vegas, Nev.</t>
        </is>
      </c>
      <c r="I7937" t="inlineStr">
        <is>
          <t>Transfer from UCLA (2026 portal)</t>
        </is>
      </c>
    </row>
    <row r="7938">
      <c r="A7938" t="inlineStr">
        <is>
          <t>Nebraska</t>
        </is>
      </c>
      <c r="B7938" t="n">
        <v>12</v>
      </c>
      <c r="C7938" t="inlineStr">
        <is>
          <t>Daniel Kaelin</t>
        </is>
      </c>
      <c r="D7938" t="inlineStr">
        <is>
          <t>QB</t>
        </is>
      </c>
      <c r="E7938" t="inlineStr">
        <is>
          <t>Sophomore</t>
        </is>
      </c>
      <c r="F7938" t="inlineStr">
        <is>
          <t>6'3"</t>
        </is>
      </c>
      <c r="G7938" t="n">
        <v>220</v>
      </c>
      <c r="H7938" t="inlineStr">
        <is>
          <t>Elkhorn, Neb.</t>
        </is>
      </c>
      <c r="I7938" t="inlineStr">
        <is>
          <t>Transfer from Virginia (2026 portal)</t>
        </is>
      </c>
    </row>
    <row r="7939">
      <c r="A7939" t="inlineStr">
        <is>
          <t>Nebraska</t>
        </is>
      </c>
      <c r="B7939" t="n">
        <v>49</v>
      </c>
      <c r="C7939" t="inlineStr">
        <is>
          <t>Danny King</t>
        </is>
      </c>
      <c r="D7939" t="inlineStr">
        <is>
          <t>TE</t>
        </is>
      </c>
      <c r="E7939" t="inlineStr">
        <is>
          <t>Sophomore</t>
        </is>
      </c>
      <c r="F7939" t="inlineStr">
        <is>
          <t>6'4"</t>
        </is>
      </c>
      <c r="G7939" t="n">
        <v>245</v>
      </c>
      <c r="H7939" t="inlineStr">
        <is>
          <t>Bloomington, Minn.</t>
        </is>
      </c>
    </row>
    <row r="7940">
      <c r="A7940" t="inlineStr">
        <is>
          <t>Nebraska</t>
        </is>
      </c>
      <c r="B7940" t="n">
        <v>75</v>
      </c>
      <c r="C7940" t="inlineStr">
        <is>
          <t>Tyler Knaak</t>
        </is>
      </c>
      <c r="D7940" t="inlineStr">
        <is>
          <t>OL</t>
        </is>
      </c>
      <c r="E7940" t="inlineStr">
        <is>
          <t>Senior</t>
        </is>
      </c>
      <c r="F7940" t="inlineStr">
        <is>
          <t>6'6"</t>
        </is>
      </c>
      <c r="G7940" t="n">
        <v>325</v>
      </c>
      <c r="H7940" t="inlineStr">
        <is>
          <t>Cottonwood Heights, Utah</t>
        </is>
      </c>
    </row>
    <row r="7941">
      <c r="A7941" t="inlineStr">
        <is>
          <t>Nebraska</t>
        </is>
      </c>
      <c r="B7941" t="n">
        <v>74</v>
      </c>
      <c r="C7941" t="inlineStr">
        <is>
          <t>Brock Knutson</t>
        </is>
      </c>
      <c r="D7941" t="inlineStr">
        <is>
          <t>OL</t>
        </is>
      </c>
      <c r="E7941" t="inlineStr">
        <is>
          <t>Junior</t>
        </is>
      </c>
      <c r="F7941" t="inlineStr">
        <is>
          <t>6'7"</t>
        </is>
      </c>
      <c r="G7941" t="n">
        <v>310</v>
      </c>
      <c r="H7941" t="inlineStr">
        <is>
          <t>Scottsbluff, Neb.</t>
        </is>
      </c>
    </row>
    <row r="7942">
      <c r="A7942" t="inlineStr">
        <is>
          <t>Nebraska</t>
        </is>
      </c>
      <c r="B7942" t="n">
        <v>37</v>
      </c>
      <c r="C7942" t="inlineStr">
        <is>
          <t>Kamdyn Koch</t>
        </is>
      </c>
      <c r="D7942" t="inlineStr">
        <is>
          <t>P</t>
        </is>
      </c>
      <c r="E7942" t="inlineStr">
        <is>
          <t>Sophomore</t>
        </is>
      </c>
      <c r="F7942" t="inlineStr">
        <is>
          <t>6'2"</t>
        </is>
      </c>
      <c r="G7942" t="n">
        <v>200</v>
      </c>
      <c r="H7942" t="inlineStr">
        <is>
          <t>Westminster, Md.</t>
        </is>
      </c>
    </row>
    <row r="7943">
      <c r="A7943" t="inlineStr">
        <is>
          <t>Nebraska</t>
        </is>
      </c>
      <c r="B7943" t="n">
        <v>14</v>
      </c>
      <c r="C7943" t="inlineStr">
        <is>
          <t>TJ Lateef</t>
        </is>
      </c>
      <c r="D7943" t="inlineStr">
        <is>
          <t>QB</t>
        </is>
      </c>
      <c r="E7943" t="inlineStr">
        <is>
          <t>Sophomore</t>
        </is>
      </c>
      <c r="F7943" t="inlineStr">
        <is>
          <t>6'1"</t>
        </is>
      </c>
      <c r="G7943" t="n">
        <v>200</v>
      </c>
      <c r="H7943" t="inlineStr">
        <is>
          <t>Compton, Calif.</t>
        </is>
      </c>
    </row>
    <row r="7944">
      <c r="A7944" t="inlineStr">
        <is>
          <t>Nebraska</t>
        </is>
      </c>
      <c r="B7944" t="n">
        <v>92</v>
      </c>
      <c r="C7944" t="inlineStr">
        <is>
          <t>Sua Lefotu</t>
        </is>
      </c>
      <c r="D7944" t="inlineStr">
        <is>
          <t>DT</t>
        </is>
      </c>
      <c r="E7944" t="inlineStr">
        <is>
          <t>Junior</t>
        </is>
      </c>
      <c r="F7944" t="inlineStr">
        <is>
          <t>6'3"</t>
        </is>
      </c>
      <c r="G7944" t="n">
        <v>300</v>
      </c>
      <c r="H7944" t="inlineStr">
        <is>
          <t>Bellflower, Calif.</t>
        </is>
      </c>
    </row>
    <row r="7945">
      <c r="A7945" t="inlineStr">
        <is>
          <t>Nebraska</t>
        </is>
      </c>
      <c r="B7945" t="n">
        <v>11</v>
      </c>
      <c r="C7945" t="inlineStr">
        <is>
          <t>Cameron Lenhardt</t>
        </is>
      </c>
      <c r="D7945" t="inlineStr">
        <is>
          <t>EDGE</t>
        </is>
      </c>
      <c r="E7945" t="inlineStr">
        <is>
          <t>Senior</t>
        </is>
      </c>
      <c r="F7945" t="inlineStr">
        <is>
          <t>6'3"</t>
        </is>
      </c>
      <c r="G7945" t="n">
        <v>270</v>
      </c>
      <c r="H7945" t="inlineStr">
        <is>
          <t>Staten Island, N.Y.</t>
        </is>
      </c>
    </row>
    <row r="7946">
      <c r="A7946" t="inlineStr">
        <is>
          <t>Nebraska</t>
        </is>
      </c>
      <c r="B7946" t="n">
        <v>44</v>
      </c>
      <c r="C7946" t="inlineStr">
        <is>
          <t>Luke Lindenmeyer</t>
        </is>
      </c>
      <c r="D7946" t="inlineStr">
        <is>
          <t>TE</t>
        </is>
      </c>
      <c r="E7946" t="inlineStr">
        <is>
          <t>Senior</t>
        </is>
      </c>
      <c r="F7946" t="inlineStr">
        <is>
          <t>6'3"</t>
        </is>
      </c>
      <c r="G7946" t="n">
        <v>250</v>
      </c>
      <c r="H7946" t="inlineStr">
        <is>
          <t>La Vista, Neb.</t>
        </is>
      </c>
    </row>
    <row r="7947">
      <c r="A7947" t="inlineStr">
        <is>
          <t>Nebraska</t>
        </is>
      </c>
      <c r="B7947" t="n">
        <v>26</v>
      </c>
      <c r="C7947" t="inlineStr">
        <is>
          <t>Roman Mangini</t>
        </is>
      </c>
      <c r="D7947" t="inlineStr">
        <is>
          <t>WR</t>
        </is>
      </c>
      <c r="E7947" t="inlineStr">
        <is>
          <t>Senior</t>
        </is>
      </c>
      <c r="F7947" t="inlineStr">
        <is>
          <t>5'10"</t>
        </is>
      </c>
      <c r="G7947" t="n">
        <v>170</v>
      </c>
      <c r="H7947" t="inlineStr">
        <is>
          <t>Mesa, Ariz.</t>
        </is>
      </c>
    </row>
    <row r="7948">
      <c r="A7948" t="inlineStr">
        <is>
          <t>Nebraska</t>
        </is>
      </c>
      <c r="B7948" t="n">
        <v>97</v>
      </c>
      <c r="C7948" t="inlineStr">
        <is>
          <t>Mac Markway</t>
        </is>
      </c>
      <c r="D7948" t="inlineStr">
        <is>
          <t>EDGE</t>
        </is>
      </c>
      <c r="E7948" t="inlineStr">
        <is>
          <t>Junior</t>
        </is>
      </c>
      <c r="F7948" t="inlineStr">
        <is>
          <t>6'4"</t>
        </is>
      </c>
      <c r="G7948" t="n">
        <v>250</v>
      </c>
      <c r="H7948" t="inlineStr">
        <is>
          <t>St. Louis, Mo.</t>
        </is>
      </c>
    </row>
    <row r="7949">
      <c r="A7949" t="inlineStr">
        <is>
          <t>Nebraska</t>
        </is>
      </c>
      <c r="B7949" t="n">
        <v>10</v>
      </c>
      <c r="C7949" t="inlineStr">
        <is>
          <t>Andrew Marshall</t>
        </is>
      </c>
      <c r="D7949" t="inlineStr">
        <is>
          <t>CB</t>
        </is>
      </c>
      <c r="E7949" t="inlineStr">
        <is>
          <t>Senior</t>
        </is>
      </c>
      <c r="F7949" t="inlineStr">
        <is>
          <t>6'0"</t>
        </is>
      </c>
      <c r="G7949" t="n">
        <v>190</v>
      </c>
      <c r="H7949" t="inlineStr">
        <is>
          <t>Eastvale, Calif.</t>
        </is>
      </c>
    </row>
    <row r="7950">
      <c r="A7950" t="inlineStr">
        <is>
          <t>Nebraska</t>
        </is>
      </c>
      <c r="B7950" t="n">
        <v>26</v>
      </c>
      <c r="C7950" t="inlineStr">
        <is>
          <t>Dwayne McDougle III</t>
        </is>
      </c>
      <c r="D7950" t="inlineStr">
        <is>
          <t>S</t>
        </is>
      </c>
      <c r="E7950" t="inlineStr">
        <is>
          <t>Senior</t>
        </is>
      </c>
      <c r="F7950" t="inlineStr">
        <is>
          <t>5'11"</t>
        </is>
      </c>
      <c r="G7950" t="n">
        <v>210</v>
      </c>
      <c r="H7950" t="inlineStr">
        <is>
          <t>Oakland, Calif.</t>
        </is>
      </c>
      <c r="I7950" t="inlineStr">
        <is>
          <t>Transfer from San Diego State (2026 portal)</t>
        </is>
      </c>
    </row>
    <row r="7951">
      <c r="A7951" t="inlineStr">
        <is>
          <t>Nebraska</t>
        </is>
      </c>
      <c r="B7951" t="n">
        <v>17</v>
      </c>
      <c r="C7951" t="inlineStr">
        <is>
          <t>Willis McGahee IV</t>
        </is>
      </c>
      <c r="D7951" t="inlineStr">
        <is>
          <t>EDGE</t>
        </is>
      </c>
      <c r="E7951" t="inlineStr">
        <is>
          <t>Sophomore</t>
        </is>
      </c>
      <c r="F7951" t="inlineStr">
        <is>
          <t>6'1"</t>
        </is>
      </c>
      <c r="G7951" t="n">
        <v>240</v>
      </c>
      <c r="H7951" t="inlineStr">
        <is>
          <t>Miami, Fla.</t>
        </is>
      </c>
    </row>
    <row r="7952">
      <c r="A7952" t="inlineStr">
        <is>
          <t>Nebraska</t>
        </is>
      </c>
      <c r="B7952" t="n">
        <v>40</v>
      </c>
      <c r="C7952" t="inlineStr">
        <is>
          <t>Dawson Merritt</t>
        </is>
      </c>
      <c r="D7952" t="inlineStr">
        <is>
          <t>LB</t>
        </is>
      </c>
      <c r="E7952" t="inlineStr">
        <is>
          <t>Sophomore</t>
        </is>
      </c>
      <c r="F7952" t="inlineStr">
        <is>
          <t>6'3"</t>
        </is>
      </c>
      <c r="G7952" t="n">
        <v>225</v>
      </c>
      <c r="H7952" t="inlineStr">
        <is>
          <t>Stilwell, Kan.</t>
        </is>
      </c>
    </row>
    <row r="7953">
      <c r="A7953" t="inlineStr">
        <is>
          <t>Nebraska</t>
        </is>
      </c>
      <c r="B7953" t="n">
        <v>17</v>
      </c>
      <c r="C7953" t="inlineStr">
        <is>
          <t>Larry Miles</t>
        </is>
      </c>
      <c r="D7953" t="inlineStr">
        <is>
          <t>WR</t>
        </is>
      </c>
      <c r="E7953" t="inlineStr">
        <is>
          <t>Freshman</t>
        </is>
      </c>
      <c r="F7953" t="inlineStr">
        <is>
          <t>5'11"</t>
        </is>
      </c>
      <c r="G7953" t="n">
        <v>175</v>
      </c>
      <c r="H7953" t="inlineStr">
        <is>
          <t>Winter Garden, Fla.</t>
        </is>
      </c>
    </row>
    <row r="7954">
      <c r="A7954" t="inlineStr">
        <is>
          <t>Nebraska</t>
        </is>
      </c>
      <c r="B7954" t="n">
        <v>81</v>
      </c>
      <c r="C7954" t="inlineStr">
        <is>
          <t>Hayes Miller</t>
        </is>
      </c>
      <c r="D7954" t="inlineStr">
        <is>
          <t>WR</t>
        </is>
      </c>
      <c r="E7954" t="inlineStr">
        <is>
          <t>Sophomore</t>
        </is>
      </c>
      <c r="F7954" t="inlineStr">
        <is>
          <t>6'0"</t>
        </is>
      </c>
      <c r="G7954" t="n">
        <v>200</v>
      </c>
      <c r="H7954" t="inlineStr">
        <is>
          <t>Shawnee, Kan.</t>
        </is>
      </c>
    </row>
    <row r="7955">
      <c r="A7955" t="inlineStr">
        <is>
          <t>Nebraska</t>
        </is>
      </c>
      <c r="B7955" t="n">
        <v>19</v>
      </c>
      <c r="C7955" t="inlineStr">
        <is>
          <t>Cortez Mills Jr.</t>
        </is>
      </c>
      <c r="D7955" t="inlineStr">
        <is>
          <t>WR</t>
        </is>
      </c>
      <c r="E7955" t="inlineStr">
        <is>
          <t>Sophomore</t>
        </is>
      </c>
      <c r="F7955" t="inlineStr">
        <is>
          <t>6'0"</t>
        </is>
      </c>
      <c r="G7955" t="n">
        <v>185</v>
      </c>
      <c r="H7955" t="inlineStr">
        <is>
          <t>Homestead, Fla.</t>
        </is>
      </c>
    </row>
    <row r="7956">
      <c r="A7956" t="inlineStr">
        <is>
          <t>Nebraska</t>
        </is>
      </c>
      <c r="B7956" t="n">
        <v>56</v>
      </c>
      <c r="C7956" t="inlineStr">
        <is>
          <t>Pierce Mooberry</t>
        </is>
      </c>
      <c r="D7956" t="inlineStr">
        <is>
          <t>LB</t>
        </is>
      </c>
      <c r="E7956" t="inlineStr">
        <is>
          <t>Redshirt Freshman</t>
        </is>
      </c>
      <c r="F7956" t="inlineStr">
        <is>
          <t>6'3"</t>
        </is>
      </c>
      <c r="G7956" t="n">
        <v>220</v>
      </c>
      <c r="H7956" t="inlineStr">
        <is>
          <t>Omaha, Neb.</t>
        </is>
      </c>
    </row>
    <row r="7957">
      <c r="A7957" t="inlineStr">
        <is>
          <t>Nebraska</t>
        </is>
      </c>
      <c r="B7957" t="n">
        <v>95</v>
      </c>
      <c r="C7957" t="inlineStr">
        <is>
          <t>Gabe Moore</t>
        </is>
      </c>
      <c r="D7957" t="inlineStr">
        <is>
          <t>DT</t>
        </is>
      </c>
      <c r="E7957" t="inlineStr">
        <is>
          <t>Junior</t>
        </is>
      </c>
      <c r="F7957" t="inlineStr">
        <is>
          <t>6'5"</t>
        </is>
      </c>
      <c r="G7957" t="n">
        <v>290</v>
      </c>
      <c r="H7957" t="inlineStr">
        <is>
          <t>Louisville, Miss.</t>
        </is>
      </c>
    </row>
    <row r="7958">
      <c r="A7958" t="inlineStr">
        <is>
          <t>Nebraska</t>
        </is>
      </c>
      <c r="B7958" t="n">
        <v>22</v>
      </c>
      <c r="C7958" t="inlineStr">
        <is>
          <t>Isaiah Mozee</t>
        </is>
      </c>
      <c r="D7958" t="inlineStr">
        <is>
          <t>RB</t>
        </is>
      </c>
      <c r="E7958" t="inlineStr">
        <is>
          <t>Sophomore</t>
        </is>
      </c>
      <c r="F7958" t="inlineStr">
        <is>
          <t>6'0"</t>
        </is>
      </c>
      <c r="G7958" t="n">
        <v>210</v>
      </c>
      <c r="H7958" t="inlineStr">
        <is>
          <t>Kansas City, Mo.</t>
        </is>
      </c>
    </row>
    <row r="7959">
      <c r="A7959" t="inlineStr">
        <is>
          <t>Nebraska</t>
        </is>
      </c>
      <c r="B7959" t="n">
        <v>71</v>
      </c>
      <c r="C7959" t="inlineStr">
        <is>
          <t>Claude Mpouma</t>
        </is>
      </c>
      <c r="D7959" t="inlineStr">
        <is>
          <t>OL</t>
        </is>
      </c>
      <c r="E7959" t="inlineStr">
        <is>
          <t>Freshman</t>
        </is>
      </c>
      <c r="F7959" t="inlineStr">
        <is>
          <t>6'8"</t>
        </is>
      </c>
      <c r="G7959" t="n">
        <v>260</v>
      </c>
      <c r="H7959" t="inlineStr">
        <is>
          <t>Chicago, Ill.</t>
        </is>
      </c>
    </row>
    <row r="7960">
      <c r="A7960" t="inlineStr">
        <is>
          <t>Nebraska</t>
        </is>
      </c>
      <c r="B7960" t="n">
        <v>65</v>
      </c>
      <c r="C7960" t="inlineStr">
        <is>
          <t>Paul Mubenga</t>
        </is>
      </c>
      <c r="D7960" t="inlineStr">
        <is>
          <t>OL</t>
        </is>
      </c>
      <c r="E7960" t="inlineStr">
        <is>
          <t>Junior</t>
        </is>
      </c>
      <c r="F7960" t="inlineStr">
        <is>
          <t>6'5"</t>
        </is>
      </c>
      <c r="G7960" t="n">
        <v>315</v>
      </c>
      <c r="H7960" t="inlineStr">
        <is>
          <t>Buford, Ga.</t>
        </is>
      </c>
      <c r="I7960" t="inlineStr">
        <is>
          <t>Transfer from LSU (2026 portal)</t>
        </is>
      </c>
    </row>
    <row r="7961">
      <c r="A7961" t="inlineStr">
        <is>
          <t>Nebraska</t>
        </is>
      </c>
      <c r="B7961" t="n">
        <v>57</v>
      </c>
      <c r="C7961" t="inlineStr">
        <is>
          <t>Ashton Murphy</t>
        </is>
      </c>
      <c r="D7961" t="inlineStr">
        <is>
          <t>OL</t>
        </is>
      </c>
      <c r="E7961" t="inlineStr">
        <is>
          <t>Sophomore</t>
        </is>
      </c>
      <c r="F7961" t="inlineStr">
        <is>
          <t>6'5"</t>
        </is>
      </c>
      <c r="G7961" t="n">
        <v>275</v>
      </c>
      <c r="H7961" t="inlineStr">
        <is>
          <t>Elkhorn, Neb.</t>
        </is>
      </c>
    </row>
    <row r="7962">
      <c r="A7962" t="inlineStr">
        <is>
          <t>Nebraska</t>
        </is>
      </c>
      <c r="B7962" t="n">
        <v>29</v>
      </c>
      <c r="C7962" t="inlineStr">
        <is>
          <t>Carter Nelson</t>
        </is>
      </c>
      <c r="D7962" t="inlineStr">
        <is>
          <t>TE</t>
        </is>
      </c>
      <c r="E7962" t="inlineStr">
        <is>
          <t>Junior</t>
        </is>
      </c>
      <c r="F7962" t="inlineStr">
        <is>
          <t>6'5"</t>
        </is>
      </c>
      <c r="G7962" t="n">
        <v>240</v>
      </c>
      <c r="H7962" t="inlineStr">
        <is>
          <t>Ainsworth, Neb.</t>
        </is>
      </c>
    </row>
    <row r="7963">
      <c r="A7963" t="inlineStr">
        <is>
          <t>Nebraska</t>
        </is>
      </c>
      <c r="B7963" t="n">
        <v>35</v>
      </c>
      <c r="C7963" t="inlineStr">
        <is>
          <t>Mekhi Nelson</t>
        </is>
      </c>
      <c r="D7963" t="inlineStr">
        <is>
          <t>RB</t>
        </is>
      </c>
      <c r="E7963" t="inlineStr">
        <is>
          <t>Sophomore</t>
        </is>
      </c>
      <c r="F7963" t="inlineStr">
        <is>
          <t>6'0"</t>
        </is>
      </c>
      <c r="G7963" t="n">
        <v>195</v>
      </c>
      <c r="H7963" t="inlineStr">
        <is>
          <t>Wilkes-Barre, Pa.</t>
        </is>
      </c>
    </row>
    <row r="7964">
      <c r="A7964" t="inlineStr">
        <is>
          <t>Nebraska</t>
        </is>
      </c>
      <c r="B7964" t="n">
        <v>96</v>
      </c>
      <c r="C7964" t="inlineStr">
        <is>
          <t>Williams Nwaneri</t>
        </is>
      </c>
      <c r="D7964" t="inlineStr">
        <is>
          <t>EDGE</t>
        </is>
      </c>
      <c r="E7964" t="inlineStr">
        <is>
          <t>Sophomore</t>
        </is>
      </c>
      <c r="F7964" t="inlineStr">
        <is>
          <t>6'7"</t>
        </is>
      </c>
      <c r="G7964" t="n">
        <v>265</v>
      </c>
      <c r="H7964" t="inlineStr">
        <is>
          <t>Lee's Summit, Mo.</t>
        </is>
      </c>
    </row>
    <row r="7965">
      <c r="A7965" t="inlineStr">
        <is>
          <t>Nebraska</t>
        </is>
      </c>
      <c r="B7965" t="n">
        <v>94</v>
      </c>
      <c r="C7965" t="inlineStr">
        <is>
          <t>Jordan Ochoa</t>
        </is>
      </c>
      <c r="D7965" t="inlineStr">
        <is>
          <t>EDGE</t>
        </is>
      </c>
      <c r="E7965" t="inlineStr">
        <is>
          <t>Sophomore</t>
        </is>
      </c>
      <c r="F7965" t="inlineStr">
        <is>
          <t>6'4"</t>
        </is>
      </c>
      <c r="G7965" t="n">
        <v>240</v>
      </c>
      <c r="H7965" t="inlineStr">
        <is>
          <t>Castle Rock, Colo.</t>
        </is>
      </c>
    </row>
    <row r="7966">
      <c r="A7966" t="inlineStr">
        <is>
          <t>Nebraska</t>
        </is>
      </c>
      <c r="B7966" t="n">
        <v>16</v>
      </c>
      <c r="C7966" t="inlineStr">
        <is>
          <t>Danny Odem III</t>
        </is>
      </c>
      <c r="D7966" t="inlineStr">
        <is>
          <t>CB</t>
        </is>
      </c>
      <c r="E7966" t="inlineStr">
        <is>
          <t>Freshman</t>
        </is>
      </c>
      <c r="F7966" t="inlineStr">
        <is>
          <t>6'0"</t>
        </is>
      </c>
      <c r="G7966" t="n">
        <v>175</v>
      </c>
      <c r="H7966" t="inlineStr">
        <is>
          <t>Farrell, Pa.</t>
        </is>
      </c>
    </row>
    <row r="7967">
      <c r="A7967" t="inlineStr">
        <is>
          <t>Nebraska</t>
        </is>
      </c>
      <c r="B7967" t="n">
        <v>99</v>
      </c>
      <c r="C7967" t="inlineStr">
        <is>
          <t>Dylan Parrott</t>
        </is>
      </c>
      <c r="D7967" t="inlineStr">
        <is>
          <t>DT</t>
        </is>
      </c>
      <c r="E7967" t="inlineStr">
        <is>
          <t>Senior</t>
        </is>
      </c>
      <c r="F7967" t="inlineStr">
        <is>
          <t>6'5"</t>
        </is>
      </c>
      <c r="G7967" t="n">
        <v>320</v>
      </c>
      <c r="H7967" t="inlineStr">
        <is>
          <t>Eldridge, Iowa</t>
        </is>
      </c>
    </row>
    <row r="7968">
      <c r="A7968" t="inlineStr">
        <is>
          <t>Nebraska</t>
        </is>
      </c>
      <c r="B7968" t="n">
        <v>58</v>
      </c>
      <c r="C7968" t="inlineStr">
        <is>
          <t>Jake Peters</t>
        </is>
      </c>
      <c r="D7968" t="inlineStr">
        <is>
          <t>OL</t>
        </is>
      </c>
      <c r="E7968" t="inlineStr">
        <is>
          <t>Sophomore</t>
        </is>
      </c>
      <c r="F7968" t="inlineStr">
        <is>
          <t>6'3"</t>
        </is>
      </c>
      <c r="G7968" t="n">
        <v>300</v>
      </c>
      <c r="H7968" t="inlineStr">
        <is>
          <t>Cedar Falls, Iowa</t>
        </is>
      </c>
    </row>
    <row r="7969">
      <c r="A7969" t="inlineStr">
        <is>
          <t>Nebraska</t>
        </is>
      </c>
      <c r="B7969" t="n">
        <v>93</v>
      </c>
      <c r="C7969" t="inlineStr">
        <is>
          <t>Kade Pietrzak</t>
        </is>
      </c>
      <c r="D7969" t="inlineStr">
        <is>
          <t>EDGE</t>
        </is>
      </c>
      <c r="E7969" t="inlineStr">
        <is>
          <t>Sophomore</t>
        </is>
      </c>
      <c r="F7969" t="inlineStr">
        <is>
          <t>6'5"</t>
        </is>
      </c>
      <c r="G7969" t="n">
        <v>265</v>
      </c>
      <c r="H7969" t="inlineStr">
        <is>
          <t>West Fargo, N.D.</t>
        </is>
      </c>
    </row>
    <row r="7970">
      <c r="A7970" t="inlineStr">
        <is>
          <t>Nebraska</t>
        </is>
      </c>
      <c r="B7970" t="n">
        <v>19</v>
      </c>
      <c r="C7970" t="inlineStr">
        <is>
          <t>Kahmir Prescott</t>
        </is>
      </c>
      <c r="D7970" t="inlineStr">
        <is>
          <t>CB</t>
        </is>
      </c>
      <c r="E7970" t="inlineStr">
        <is>
          <t>Sophomore</t>
        </is>
      </c>
      <c r="F7970" t="inlineStr">
        <is>
          <t>6'1"</t>
        </is>
      </c>
      <c r="G7970" t="n">
        <v>195</v>
      </c>
      <c r="H7970" t="inlineStr">
        <is>
          <t>Philadelphia, Pa.</t>
        </is>
      </c>
    </row>
    <row r="7971">
      <c r="A7971" t="inlineStr">
        <is>
          <t>Nebraska</t>
        </is>
      </c>
      <c r="B7971" t="n">
        <v>57</v>
      </c>
      <c r="C7971" t="inlineStr">
        <is>
          <t>Elijah Pritchett</t>
        </is>
      </c>
      <c r="D7971" t="inlineStr">
        <is>
          <t>OL</t>
        </is>
      </c>
      <c r="E7971" t="inlineStr">
        <is>
          <t>Senior</t>
        </is>
      </c>
      <c r="F7971" t="inlineStr">
        <is>
          <t>6'6"</t>
        </is>
      </c>
      <c r="G7971" t="n">
        <v>325</v>
      </c>
      <c r="H7971" t="inlineStr">
        <is>
          <t>Columbus, Ga.</t>
        </is>
      </c>
    </row>
    <row r="7972">
      <c r="A7972" t="inlineStr">
        <is>
          <t>Nebraska</t>
        </is>
      </c>
      <c r="B7972" t="n">
        <v>29</v>
      </c>
      <c r="C7972" t="inlineStr">
        <is>
          <t>Braylen Prude</t>
        </is>
      </c>
      <c r="D7972" t="inlineStr">
        <is>
          <t>CB</t>
        </is>
      </c>
      <c r="E7972" t="inlineStr">
        <is>
          <t>Sophomore</t>
        </is>
      </c>
      <c r="F7972" t="inlineStr">
        <is>
          <t>6'4"</t>
        </is>
      </c>
      <c r="G7972" t="n">
        <v>200</v>
      </c>
      <c r="H7972" t="inlineStr">
        <is>
          <t>Pearland, Texas</t>
        </is>
      </c>
    </row>
    <row r="7973">
      <c r="A7973" t="inlineStr">
        <is>
          <t>Nebraska</t>
        </is>
      </c>
      <c r="C7973" t="inlineStr">
        <is>
          <t>Maurice Purify II</t>
        </is>
      </c>
      <c r="D7973" t="inlineStr">
        <is>
          <t>WR</t>
        </is>
      </c>
      <c r="E7973" t="inlineStr">
        <is>
          <t>Freshman</t>
        </is>
      </c>
      <c r="F7973" t="inlineStr">
        <is>
          <t>6'4"</t>
        </is>
      </c>
      <c r="G7973" t="n">
        <v>185</v>
      </c>
      <c r="H7973" t="inlineStr">
        <is>
          <t>Omaha, Neb.</t>
        </is>
      </c>
    </row>
    <row r="7974">
      <c r="A7974" t="inlineStr">
        <is>
          <t>Nebraska</t>
        </is>
      </c>
      <c r="B7974" t="n">
        <v>72</v>
      </c>
      <c r="C7974" t="inlineStr">
        <is>
          <t>Gibson Pyle</t>
        </is>
      </c>
      <c r="D7974" t="inlineStr">
        <is>
          <t>OL</t>
        </is>
      </c>
      <c r="E7974" t="inlineStr">
        <is>
          <t>Sophomore</t>
        </is>
      </c>
      <c r="F7974" t="inlineStr">
        <is>
          <t>6'5"</t>
        </is>
      </c>
      <c r="G7974" t="n">
        <v>295</v>
      </c>
      <c r="H7974" t="inlineStr">
        <is>
          <t>Houston, Texas</t>
        </is>
      </c>
    </row>
    <row r="7975">
      <c r="A7975" t="inlineStr">
        <is>
          <t>Nebraska</t>
        </is>
      </c>
      <c r="C7975" t="inlineStr">
        <is>
          <t>Jase Reynolds</t>
        </is>
      </c>
      <c r="D7975" t="inlineStr">
        <is>
          <t>LB</t>
        </is>
      </c>
      <c r="E7975" t="inlineStr">
        <is>
          <t>Freshman</t>
        </is>
      </c>
      <c r="F7975" t="inlineStr">
        <is>
          <t>6'2"</t>
        </is>
      </c>
      <c r="G7975" t="n">
        <v>200</v>
      </c>
      <c r="H7975" t="inlineStr">
        <is>
          <t>Elkhorn, Neb.</t>
        </is>
      </c>
    </row>
    <row r="7976">
      <c r="A7976" t="inlineStr">
        <is>
          <t>Nebraska</t>
        </is>
      </c>
      <c r="B7976" t="n">
        <v>12</v>
      </c>
      <c r="C7976" t="inlineStr">
        <is>
          <t>Justyn Rhett</t>
        </is>
      </c>
      <c r="D7976" t="inlineStr">
        <is>
          <t>S</t>
        </is>
      </c>
      <c r="E7976" t="inlineStr">
        <is>
          <t>Junior</t>
        </is>
      </c>
      <c r="F7976" t="inlineStr">
        <is>
          <t>6'1"</t>
        </is>
      </c>
      <c r="G7976" t="n">
        <v>200</v>
      </c>
      <c r="H7976" t="inlineStr">
        <is>
          <t>Las Vegas, Nev.</t>
        </is>
      </c>
    </row>
    <row r="7977">
      <c r="A7977" t="inlineStr">
        <is>
          <t>Nebraska</t>
        </is>
      </c>
      <c r="B7977" t="n">
        <v>45</v>
      </c>
      <c r="C7977" t="inlineStr">
        <is>
          <t>Dylan Rogers</t>
        </is>
      </c>
      <c r="D7977" t="inlineStr">
        <is>
          <t>LB</t>
        </is>
      </c>
      <c r="E7977" t="inlineStr">
        <is>
          <t>Junior</t>
        </is>
      </c>
      <c r="F7977" t="inlineStr">
        <is>
          <t>6'3"</t>
        </is>
      </c>
      <c r="G7977" t="n">
        <v>240</v>
      </c>
      <c r="H7977" t="inlineStr">
        <is>
          <t>Cypress, Texas</t>
        </is>
      </c>
    </row>
    <row r="7978">
      <c r="A7978" t="inlineStr">
        <is>
          <t>Nebraska</t>
        </is>
      </c>
      <c r="B7978" t="n">
        <v>25</v>
      </c>
      <c r="C7978" t="inlineStr">
        <is>
          <t>Jamal Rule</t>
        </is>
      </c>
      <c r="D7978" t="inlineStr">
        <is>
          <t>RB</t>
        </is>
      </c>
      <c r="E7978" t="inlineStr">
        <is>
          <t>Freshman</t>
        </is>
      </c>
      <c r="F7978" t="inlineStr">
        <is>
          <t>6'0"</t>
        </is>
      </c>
      <c r="G7978" t="n">
        <v>205</v>
      </c>
      <c r="H7978" t="inlineStr">
        <is>
          <t>Salisbury, N.C.</t>
        </is>
      </c>
    </row>
    <row r="7979">
      <c r="A7979" t="inlineStr">
        <is>
          <t>Nebraska</t>
        </is>
      </c>
      <c r="B7979" t="n">
        <v>14</v>
      </c>
      <c r="C7979" t="inlineStr">
        <is>
          <t>Amare Sanders</t>
        </is>
      </c>
      <c r="D7979" t="inlineStr">
        <is>
          <t>CB</t>
        </is>
      </c>
      <c r="E7979" t="inlineStr">
        <is>
          <t>Sophomore</t>
        </is>
      </c>
      <c r="F7979" t="inlineStr">
        <is>
          <t>6'1"</t>
        </is>
      </c>
      <c r="G7979" t="n">
        <v>190</v>
      </c>
      <c r="H7979" t="inlineStr">
        <is>
          <t>Miami, Fla.</t>
        </is>
      </c>
    </row>
    <row r="7980">
      <c r="A7980" t="inlineStr">
        <is>
          <t>Nebraska</t>
        </is>
      </c>
      <c r="B7980" t="n">
        <v>84</v>
      </c>
      <c r="C7980" t="inlineStr">
        <is>
          <t>Michael Sarikizis</t>
        </is>
      </c>
      <c r="D7980" t="inlineStr">
        <is>
          <t>PK</t>
        </is>
      </c>
      <c r="E7980" t="inlineStr">
        <is>
          <t>Freshman</t>
        </is>
      </c>
      <c r="F7980" t="inlineStr">
        <is>
          <t>5'10"</t>
        </is>
      </c>
      <c r="G7980" t="n">
        <v>190</v>
      </c>
      <c r="H7980" t="inlineStr">
        <is>
          <t>Melbourne, Australia</t>
        </is>
      </c>
    </row>
    <row r="7981">
      <c r="A7981" t="inlineStr">
        <is>
          <t>Nebraska</t>
        </is>
      </c>
      <c r="B7981" t="n">
        <v>46</v>
      </c>
      <c r="C7981" t="inlineStr">
        <is>
          <t>Connor Schutt</t>
        </is>
      </c>
      <c r="D7981" t="inlineStr">
        <is>
          <t>WR</t>
        </is>
      </c>
      <c r="E7981" t="inlineStr">
        <is>
          <t>Sophomore</t>
        </is>
      </c>
      <c r="F7981" t="inlineStr">
        <is>
          <t>6'6"</t>
        </is>
      </c>
      <c r="G7981" t="n">
        <v>225</v>
      </c>
      <c r="H7981" t="inlineStr">
        <is>
          <t>Wahoo, Neb.</t>
        </is>
      </c>
    </row>
    <row r="7982">
      <c r="A7982" t="inlineStr">
        <is>
          <t>Nebraska</t>
        </is>
      </c>
      <c r="B7982" t="n">
        <v>24</v>
      </c>
      <c r="C7982" t="inlineStr">
        <is>
          <t>Nalin Scott</t>
        </is>
      </c>
      <c r="D7982" t="inlineStr">
        <is>
          <t>WR</t>
        </is>
      </c>
      <c r="E7982" t="inlineStr">
        <is>
          <t>Freshman</t>
        </is>
      </c>
      <c r="F7982" t="inlineStr">
        <is>
          <t>6'2"</t>
        </is>
      </c>
      <c r="G7982" t="n">
        <v>210</v>
      </c>
      <c r="H7982" t="inlineStr">
        <is>
          <t>Marietta, Ga.</t>
        </is>
      </c>
    </row>
    <row r="7983">
      <c r="A7983" t="inlineStr">
        <is>
          <t>Nebraska</t>
        </is>
      </c>
      <c r="B7983" t="n">
        <v>9</v>
      </c>
      <c r="C7983" t="inlineStr">
        <is>
          <t>Vincent Shavers Jr.</t>
        </is>
      </c>
      <c r="D7983" t="inlineStr">
        <is>
          <t>LB</t>
        </is>
      </c>
      <c r="E7983" t="inlineStr">
        <is>
          <t>Junior</t>
        </is>
      </c>
      <c r="F7983" t="inlineStr">
        <is>
          <t>6'1"</t>
        </is>
      </c>
      <c r="G7983" t="n">
        <v>225</v>
      </c>
      <c r="H7983" t="inlineStr">
        <is>
          <t>Miami, Fla.</t>
        </is>
      </c>
    </row>
    <row r="7984">
      <c r="A7984" t="inlineStr">
        <is>
          <t>Nebraska</t>
        </is>
      </c>
      <c r="B7984" t="n">
        <v>30</v>
      </c>
      <c r="C7984" t="inlineStr">
        <is>
          <t>Jasin Shiggs</t>
        </is>
      </c>
      <c r="D7984" t="inlineStr">
        <is>
          <t>S</t>
        </is>
      </c>
      <c r="E7984" t="inlineStr">
        <is>
          <t>Junior</t>
        </is>
      </c>
      <c r="F7984" t="inlineStr">
        <is>
          <t>6'1"</t>
        </is>
      </c>
      <c r="G7984" t="n">
        <v>180</v>
      </c>
      <c r="H7984" t="inlineStr">
        <is>
          <t>Newark, N.J.</t>
        </is>
      </c>
      <c r="I7984" t="inlineStr">
        <is>
          <t>Transfer from Towson (2026 portal)</t>
        </is>
      </c>
    </row>
    <row r="7985">
      <c r="A7985" t="inlineStr">
        <is>
          <t>Nebraska</t>
        </is>
      </c>
      <c r="B7985" t="n">
        <v>49</v>
      </c>
      <c r="C7985" t="inlineStr">
        <is>
          <t>Malcolm Simpson</t>
        </is>
      </c>
      <c r="D7985" t="inlineStr">
        <is>
          <t>DT</t>
        </is>
      </c>
      <c r="E7985" t="inlineStr">
        <is>
          <t>Redshirt Freshman</t>
        </is>
      </c>
      <c r="F7985" t="inlineStr">
        <is>
          <t>6'3"</t>
        </is>
      </c>
      <c r="G7985" t="n">
        <v>285</v>
      </c>
      <c r="H7985" t="inlineStr">
        <is>
          <t>Hitchcock, Texas</t>
        </is>
      </c>
    </row>
    <row r="7986">
      <c r="A7986" t="inlineStr">
        <is>
          <t>Nebraska</t>
        </is>
      </c>
      <c r="B7986" t="n">
        <v>84</v>
      </c>
      <c r="C7986" t="inlineStr">
        <is>
          <t>DJ Singleton Jr.</t>
        </is>
      </c>
      <c r="D7986" t="inlineStr">
        <is>
          <t>WR</t>
        </is>
      </c>
      <c r="E7986" t="inlineStr">
        <is>
          <t>Sophomore</t>
        </is>
      </c>
      <c r="F7986" t="inlineStr">
        <is>
          <t>5'10"</t>
        </is>
      </c>
      <c r="G7986" t="n">
        <v>150</v>
      </c>
      <c r="H7986" t="inlineStr">
        <is>
          <t>Greensburg, La.</t>
        </is>
      </c>
    </row>
    <row r="7987">
      <c r="A7987" t="inlineStr">
        <is>
          <t>Nebraska</t>
        </is>
      </c>
      <c r="B7987" t="n">
        <v>62</v>
      </c>
      <c r="C7987" t="inlineStr">
        <is>
          <t>Sam Sledge</t>
        </is>
      </c>
      <c r="D7987" t="inlineStr">
        <is>
          <t>OL</t>
        </is>
      </c>
      <c r="E7987" t="inlineStr">
        <is>
          <t>Junior</t>
        </is>
      </c>
      <c r="F7987" t="inlineStr">
        <is>
          <t>6'4"</t>
        </is>
      </c>
      <c r="G7987" t="n">
        <v>300</v>
      </c>
      <c r="H7987" t="inlineStr">
        <is>
          <t>Omaha, Neb.</t>
        </is>
      </c>
    </row>
    <row r="7988">
      <c r="A7988" t="inlineStr">
        <is>
          <t>Nebraska</t>
        </is>
      </c>
      <c r="B7988" t="n">
        <v>15</v>
      </c>
      <c r="C7988" t="inlineStr">
        <is>
          <t>Keelan Smith</t>
        </is>
      </c>
      <c r="D7988" t="inlineStr">
        <is>
          <t>WR</t>
        </is>
      </c>
      <c r="E7988" t="inlineStr">
        <is>
          <t>Sophomore</t>
        </is>
      </c>
      <c r="F7988" t="inlineStr">
        <is>
          <t>6'3"</t>
        </is>
      </c>
      <c r="G7988" t="n">
        <v>205</v>
      </c>
      <c r="H7988" t="inlineStr">
        <is>
          <t>Kansas City, Mo.</t>
        </is>
      </c>
    </row>
    <row r="7989">
      <c r="A7989" t="inlineStr">
        <is>
          <t>Nebraska</t>
        </is>
      </c>
      <c r="B7989" t="n">
        <v>41</v>
      </c>
      <c r="C7989" t="inlineStr">
        <is>
          <t>Luke Sorensen</t>
        </is>
      </c>
      <c r="D7989" t="inlineStr">
        <is>
          <t>TE</t>
        </is>
      </c>
      <c r="E7989" t="inlineStr">
        <is>
          <t>Freshman</t>
        </is>
      </c>
      <c r="F7989" t="inlineStr">
        <is>
          <t>6'3"</t>
        </is>
      </c>
      <c r="G7989" t="n">
        <v>240</v>
      </c>
      <c r="H7989" t="inlineStr">
        <is>
          <t>Orange County, Calif.</t>
        </is>
      </c>
    </row>
    <row r="7990">
      <c r="A7990" t="inlineStr">
        <is>
          <t>Nebraska</t>
        </is>
      </c>
      <c r="B7990" t="n">
        <v>16</v>
      </c>
      <c r="C7990" t="inlineStr">
        <is>
          <t>Bode Soukup</t>
        </is>
      </c>
      <c r="D7990" t="inlineStr">
        <is>
          <t>QB</t>
        </is>
      </c>
      <c r="E7990" t="inlineStr">
        <is>
          <t>Sophomore</t>
        </is>
      </c>
      <c r="F7990" t="inlineStr">
        <is>
          <t>6'2"</t>
        </is>
      </c>
      <c r="G7990" t="n">
        <v>205</v>
      </c>
      <c r="H7990" t="inlineStr">
        <is>
          <t>Blair, Neb.</t>
        </is>
      </c>
    </row>
    <row r="7991">
      <c r="A7991" t="inlineStr">
        <is>
          <t>Nebraska</t>
        </is>
      </c>
      <c r="B7991" t="n">
        <v>47</v>
      </c>
      <c r="C7991" t="inlineStr">
        <is>
          <t>Gage Stenger</t>
        </is>
      </c>
      <c r="D7991" t="inlineStr">
        <is>
          <t>LB</t>
        </is>
      </c>
      <c r="E7991" t="inlineStr">
        <is>
          <t>Senior</t>
        </is>
      </c>
      <c r="F7991" t="inlineStr">
        <is>
          <t>6'2"</t>
        </is>
      </c>
      <c r="G7991" t="n">
        <v>220</v>
      </c>
      <c r="H7991" t="inlineStr">
        <is>
          <t>Omaha, Neb.</t>
        </is>
      </c>
    </row>
    <row r="7992">
      <c r="A7992" t="inlineStr">
        <is>
          <t>Nebraska</t>
        </is>
      </c>
      <c r="B7992" t="n">
        <v>34</v>
      </c>
      <c r="C7992" t="inlineStr">
        <is>
          <t>Owen Stoudmire</t>
        </is>
      </c>
      <c r="D7992" t="inlineStr">
        <is>
          <t>DT</t>
        </is>
      </c>
      <c r="E7992" t="inlineStr">
        <is>
          <t>Senior</t>
        </is>
      </c>
      <c r="F7992" t="inlineStr">
        <is>
          <t>6'1"</t>
        </is>
      </c>
      <c r="G7992" t="n">
        <v>290</v>
      </c>
      <c r="H7992" t="inlineStr">
        <is>
          <t>Creston, Ohio</t>
        </is>
      </c>
      <c r="I7992" t="inlineStr">
        <is>
          <t>Transfer from Boston College (2026 portal)</t>
        </is>
      </c>
    </row>
    <row r="7993">
      <c r="A7993" t="inlineStr">
        <is>
          <t>Nebraska</t>
        </is>
      </c>
      <c r="B7993" t="n">
        <v>18</v>
      </c>
      <c r="C7993" t="inlineStr">
        <is>
          <t>Larry Tarver Jr.</t>
        </is>
      </c>
      <c r="D7993" t="inlineStr">
        <is>
          <t>CB</t>
        </is>
      </c>
      <c r="E7993" t="inlineStr">
        <is>
          <t>Sophomore</t>
        </is>
      </c>
      <c r="F7993" t="inlineStr">
        <is>
          <t>5'11"</t>
        </is>
      </c>
      <c r="G7993" t="n">
        <v>175</v>
      </c>
      <c r="H7993" t="inlineStr">
        <is>
          <t>Miami, Fla.</t>
        </is>
      </c>
    </row>
    <row r="7994">
      <c r="A7994" t="inlineStr">
        <is>
          <t>Nebraska</t>
        </is>
      </c>
      <c r="B7994" t="n">
        <v>68</v>
      </c>
      <c r="C7994" t="inlineStr">
        <is>
          <t>Preston Taumua</t>
        </is>
      </c>
      <c r="D7994" t="inlineStr">
        <is>
          <t>OL</t>
        </is>
      </c>
      <c r="E7994" t="inlineStr">
        <is>
          <t>Sophomore</t>
        </is>
      </c>
      <c r="F7994" t="inlineStr">
        <is>
          <t>6'4"</t>
        </is>
      </c>
      <c r="G7994" t="n">
        <v>325</v>
      </c>
      <c r="H7994" t="inlineStr">
        <is>
          <t>Waipahu, Hawaii</t>
        </is>
      </c>
    </row>
    <row r="7995">
      <c r="A7995" t="inlineStr">
        <is>
          <t>Nebraska</t>
        </is>
      </c>
      <c r="B7995" t="n">
        <v>41</v>
      </c>
      <c r="C7995" t="inlineStr">
        <is>
          <t>Tanner Terch</t>
        </is>
      </c>
      <c r="D7995" t="inlineStr">
        <is>
          <t>S</t>
        </is>
      </c>
      <c r="E7995" t="inlineStr">
        <is>
          <t>Redshirt Freshman</t>
        </is>
      </c>
      <c r="F7995" t="inlineStr">
        <is>
          <t>6'1"</t>
        </is>
      </c>
      <c r="G7995" t="n">
        <v>190</v>
      </c>
      <c r="H7995" t="inlineStr">
        <is>
          <t>Littleton, Colo.</t>
        </is>
      </c>
    </row>
    <row r="7996">
      <c r="A7996" t="inlineStr">
        <is>
          <t>Nebraska</t>
        </is>
      </c>
      <c r="B7996" t="n">
        <v>71</v>
      </c>
      <c r="C7996" t="inlineStr">
        <is>
          <t>Tyson Terry</t>
        </is>
      </c>
      <c r="D7996" t="inlineStr">
        <is>
          <t>DT</t>
        </is>
      </c>
      <c r="E7996" t="inlineStr">
        <is>
          <t>Redshirt Freshman</t>
        </is>
      </c>
      <c r="F7996" t="inlineStr">
        <is>
          <t>6'2"</t>
        </is>
      </c>
      <c r="G7996" t="n">
        <v>310</v>
      </c>
      <c r="H7996" t="inlineStr">
        <is>
          <t>Omaha, Neb.</t>
        </is>
      </c>
    </row>
    <row r="7997">
      <c r="A7997" t="inlineStr">
        <is>
          <t>Nebraska</t>
        </is>
      </c>
      <c r="B7997" t="n">
        <v>32</v>
      </c>
      <c r="C7997" t="inlineStr">
        <is>
          <t>Trent Uhlir</t>
        </is>
      </c>
      <c r="D7997" t="inlineStr">
        <is>
          <t>LB</t>
        </is>
      </c>
      <c r="E7997" t="inlineStr">
        <is>
          <t>Sophomore</t>
        </is>
      </c>
      <c r="F7997" t="inlineStr">
        <is>
          <t>6'1"</t>
        </is>
      </c>
      <c r="G7997" t="n">
        <v>235</v>
      </c>
      <c r="H7997" t="inlineStr">
        <is>
          <t>Battle Creek, Neb.</t>
        </is>
      </c>
    </row>
    <row r="7998">
      <c r="A7998" t="inlineStr">
        <is>
          <t>Nebraska</t>
        </is>
      </c>
      <c r="B7998" t="n">
        <v>5</v>
      </c>
      <c r="C7998" t="inlineStr">
        <is>
          <t>Riley Van Poppel</t>
        </is>
      </c>
      <c r="D7998" t="inlineStr">
        <is>
          <t>DT</t>
        </is>
      </c>
      <c r="E7998" t="inlineStr">
        <is>
          <t>Junior</t>
        </is>
      </c>
      <c r="F7998" t="inlineStr">
        <is>
          <t>6'5"</t>
        </is>
      </c>
      <c r="G7998" t="n">
        <v>295</v>
      </c>
      <c r="H7998" t="inlineStr">
        <is>
          <t>Argyle, Texas</t>
        </is>
      </c>
    </row>
    <row r="7999">
      <c r="A7999" t="inlineStr">
        <is>
          <t>Nebraska</t>
        </is>
      </c>
      <c r="B7999" t="n">
        <v>42</v>
      </c>
      <c r="C7999" t="inlineStr">
        <is>
          <t>Derek Wacker</t>
        </is>
      </c>
      <c r="D7999" t="inlineStr">
        <is>
          <t>LB</t>
        </is>
      </c>
      <c r="E7999" t="inlineStr">
        <is>
          <t>Sophomore</t>
        </is>
      </c>
      <c r="F7999" t="inlineStr">
        <is>
          <t>6'1"</t>
        </is>
      </c>
      <c r="G7999" t="n">
        <v>230</v>
      </c>
      <c r="H7999" t="inlineStr">
        <is>
          <t>Yutan, Neb.</t>
        </is>
      </c>
    </row>
    <row r="8000">
      <c r="A8000" t="inlineStr">
        <is>
          <t>Nebraska</t>
        </is>
      </c>
      <c r="B8000" t="n">
        <v>76</v>
      </c>
      <c r="C8000" t="inlineStr">
        <is>
          <t>Rex Waterman</t>
        </is>
      </c>
      <c r="D8000" t="inlineStr">
        <is>
          <t>OL</t>
        </is>
      </c>
      <c r="E8000" t="inlineStr">
        <is>
          <t>Freshman</t>
        </is>
      </c>
      <c r="F8000" t="inlineStr">
        <is>
          <t>6'5"</t>
        </is>
      </c>
      <c r="G8000" t="n">
        <v>295</v>
      </c>
      <c r="H8000" t="inlineStr">
        <is>
          <t>Chandler, Ariz.</t>
        </is>
      </c>
    </row>
    <row r="8001">
      <c r="A8001" t="inlineStr">
        <is>
          <t>Nebraska</t>
        </is>
      </c>
      <c r="B8001" t="n">
        <v>39</v>
      </c>
      <c r="C8001" t="inlineStr">
        <is>
          <t>Bryson Webber</t>
        </is>
      </c>
      <c r="D8001" t="inlineStr">
        <is>
          <t>CB</t>
        </is>
      </c>
      <c r="E8001" t="inlineStr">
        <is>
          <t>Redshirt Freshman</t>
        </is>
      </c>
      <c r="F8001" t="inlineStr">
        <is>
          <t>6'3"</t>
        </is>
      </c>
      <c r="G8001" t="n">
        <v>190</v>
      </c>
      <c r="H8001" t="inlineStr">
        <is>
          <t>Missouri City, Texas</t>
        </is>
      </c>
    </row>
    <row r="8002">
      <c r="A8002" t="inlineStr">
        <is>
          <t>Nebraska</t>
        </is>
      </c>
      <c r="B8002" t="n">
        <v>44</v>
      </c>
      <c r="C8002" t="inlineStr">
        <is>
          <t>Jahsear Whittington</t>
        </is>
      </c>
      <c r="D8002" t="inlineStr">
        <is>
          <t>DT</t>
        </is>
      </c>
      <c r="E8002" t="inlineStr">
        <is>
          <t>Sophomore</t>
        </is>
      </c>
      <c r="F8002" t="inlineStr">
        <is>
          <t>6'0"</t>
        </is>
      </c>
      <c r="G8002" t="n">
        <v>270</v>
      </c>
      <c r="H8002" t="inlineStr">
        <is>
          <t>Philadelphia, Pa.</t>
        </is>
      </c>
      <c r="I8002" t="inlineStr">
        <is>
          <t>Transfer from Pittsburgh (2026 portal)</t>
        </is>
      </c>
    </row>
    <row r="8003">
      <c r="A8003" t="inlineStr">
        <is>
          <t>Nebraska</t>
        </is>
      </c>
      <c r="B8003" t="n">
        <v>87</v>
      </c>
      <c r="C8003" t="inlineStr">
        <is>
          <t>Jack Wills</t>
        </is>
      </c>
      <c r="D8003" t="inlineStr">
        <is>
          <t>LS</t>
        </is>
      </c>
      <c r="E8003" t="inlineStr">
        <is>
          <t>Sophomore</t>
        </is>
      </c>
      <c r="F8003" t="inlineStr">
        <is>
          <t>6'2"</t>
        </is>
      </c>
      <c r="G8003" t="n">
        <v>220</v>
      </c>
      <c r="H8003" t="inlineStr">
        <is>
          <t>Hudsonville, Mich.</t>
        </is>
      </c>
      <c r="I8003" t="inlineStr">
        <is>
          <t>Transfer from Michigan State (2026 portal)</t>
        </is>
      </c>
    </row>
    <row r="8004">
      <c r="A8004" t="inlineStr">
        <is>
          <t>Nebraska</t>
        </is>
      </c>
      <c r="B8004" t="n">
        <v>83</v>
      </c>
      <c r="C8004" t="inlineStr">
        <is>
          <t>Archie Wilson</t>
        </is>
      </c>
      <c r="D8004" t="inlineStr">
        <is>
          <t>P</t>
        </is>
      </c>
      <c r="E8004" t="inlineStr">
        <is>
          <t>Sophomore</t>
        </is>
      </c>
      <c r="F8004" t="inlineStr">
        <is>
          <t>6'2"</t>
        </is>
      </c>
      <c r="G8004" t="n">
        <v>215</v>
      </c>
      <c r="H8004" t="inlineStr">
        <is>
          <t>Frankston South, Victoria, Australia</t>
        </is>
      </c>
    </row>
    <row r="8005">
      <c r="A8005" t="inlineStr">
        <is>
          <t>Nevada</t>
        </is>
      </c>
      <c r="B8005" t="n">
        <v>17</v>
      </c>
      <c r="C8005" t="inlineStr">
        <is>
          <t>Zavien Abercrombie</t>
        </is>
      </c>
      <c r="D8005" t="inlineStr">
        <is>
          <t>DB</t>
        </is>
      </c>
      <c r="E8005" t="inlineStr">
        <is>
          <t>R-So</t>
        </is>
      </c>
      <c r="F8005" t="inlineStr">
        <is>
          <t>5'9"</t>
        </is>
      </c>
      <c r="G8005" t="n">
        <v>166</v>
      </c>
      <c r="H8005" t="inlineStr">
        <is>
          <t>Arlington, Texas</t>
        </is>
      </c>
    </row>
    <row r="8006">
      <c r="A8006" t="inlineStr">
        <is>
          <t>Nevada</t>
        </is>
      </c>
      <c r="B8006" t="n">
        <v>68</v>
      </c>
      <c r="C8006" t="inlineStr">
        <is>
          <t>Mataio Aiono</t>
        </is>
      </c>
      <c r="D8006" t="inlineStr">
        <is>
          <t>OL</t>
        </is>
      </c>
      <c r="E8006" t="inlineStr">
        <is>
          <t>R-Fr</t>
        </is>
      </c>
      <c r="F8006" t="inlineStr">
        <is>
          <t>6'3"</t>
        </is>
      </c>
      <c r="G8006" t="n">
        <v>280</v>
      </c>
      <c r="H8006" t="inlineStr">
        <is>
          <t>Sparks, Nev.</t>
        </is>
      </c>
    </row>
    <row r="8007">
      <c r="A8007" t="inlineStr">
        <is>
          <t>Nevada</t>
        </is>
      </c>
      <c r="B8007" t="n">
        <v>4</v>
      </c>
      <c r="C8007" t="inlineStr">
        <is>
          <t>Brandon Amaniampong</t>
        </is>
      </c>
      <c r="D8007" t="inlineStr">
        <is>
          <t>EDGE</t>
        </is>
      </c>
      <c r="E8007" t="inlineStr">
        <is>
          <t>R-Jr</t>
        </is>
      </c>
      <c r="F8007" t="inlineStr">
        <is>
          <t>6'6"</t>
        </is>
      </c>
      <c r="G8007" t="n">
        <v>250</v>
      </c>
      <c r="H8007" t="inlineStr">
        <is>
          <t>Woodridge, Ill.</t>
        </is>
      </c>
      <c r="I8007" t="inlineStr">
        <is>
          <t>Transfer from Indiana State (2026 portal)</t>
        </is>
      </c>
    </row>
    <row r="8008">
      <c r="A8008" t="inlineStr">
        <is>
          <t>Nevada</t>
        </is>
      </c>
      <c r="B8008" t="n">
        <v>16</v>
      </c>
      <c r="C8008" t="inlineStr">
        <is>
          <t>DJ Asiasi</t>
        </is>
      </c>
      <c r="D8008" t="inlineStr">
        <is>
          <t>TE</t>
        </is>
      </c>
      <c r="E8008" t="inlineStr">
        <is>
          <t>R-Fr</t>
        </is>
      </c>
      <c r="F8008" t="inlineStr">
        <is>
          <t>6'2"</t>
        </is>
      </c>
      <c r="G8008" t="n">
        <v>248</v>
      </c>
      <c r="H8008" t="inlineStr">
        <is>
          <t>Concord, Calif.</t>
        </is>
      </c>
    </row>
    <row r="8009">
      <c r="A8009" t="inlineStr">
        <is>
          <t>Nevada</t>
        </is>
      </c>
      <c r="B8009" t="n">
        <v>15</v>
      </c>
      <c r="C8009" t="inlineStr">
        <is>
          <t>Kola Babalola</t>
        </is>
      </c>
      <c r="D8009" t="inlineStr">
        <is>
          <t>TE</t>
        </is>
      </c>
      <c r="E8009" t="inlineStr">
        <is>
          <t>R-Sr</t>
        </is>
      </c>
      <c r="F8009" t="inlineStr">
        <is>
          <t>6'2"</t>
        </is>
      </c>
      <c r="G8009" t="n">
        <v>230</v>
      </c>
      <c r="H8009" t="inlineStr">
        <is>
          <t>Modesto, Calif.</t>
        </is>
      </c>
    </row>
    <row r="8010">
      <c r="A8010" t="inlineStr">
        <is>
          <t>Nevada</t>
        </is>
      </c>
      <c r="B8010" t="n">
        <v>75</v>
      </c>
      <c r="C8010" t="inlineStr">
        <is>
          <t>Jose Balver-Mendoza</t>
        </is>
      </c>
      <c r="D8010" t="inlineStr">
        <is>
          <t>OL</t>
        </is>
      </c>
      <c r="E8010" t="inlineStr">
        <is>
          <t>R-So</t>
        </is>
      </c>
      <c r="F8010" t="inlineStr">
        <is>
          <t>6'5"</t>
        </is>
      </c>
      <c r="G8010" t="n">
        <v>287</v>
      </c>
      <c r="H8010" t="inlineStr">
        <is>
          <t>Athens, Ga.</t>
        </is>
      </c>
      <c r="I8010" t="inlineStr">
        <is>
          <t>Transfer from Montana (2026 portal)</t>
        </is>
      </c>
    </row>
    <row r="8011">
      <c r="A8011" t="inlineStr">
        <is>
          <t>Nevada</t>
        </is>
      </c>
      <c r="B8011" t="n">
        <v>71</v>
      </c>
      <c r="C8011" t="inlineStr">
        <is>
          <t>Colin Banning</t>
        </is>
      </c>
      <c r="D8011" t="inlineStr">
        <is>
          <t>OL</t>
        </is>
      </c>
      <c r="E8011" t="inlineStr">
        <is>
          <t>R-Fr</t>
        </is>
      </c>
      <c r="F8011" t="inlineStr">
        <is>
          <t>6'2"</t>
        </is>
      </c>
      <c r="G8011" t="n">
        <v>304</v>
      </c>
      <c r="H8011" t="inlineStr">
        <is>
          <t>Spring Creek, Nev.</t>
        </is>
      </c>
    </row>
    <row r="8012">
      <c r="A8012" t="inlineStr">
        <is>
          <t>Nevada</t>
        </is>
      </c>
      <c r="B8012" t="n">
        <v>95</v>
      </c>
      <c r="C8012" t="inlineStr">
        <is>
          <t>Ewan Baulch</t>
        </is>
      </c>
      <c r="D8012" t="inlineStr">
        <is>
          <t>P</t>
        </is>
      </c>
      <c r="E8012" t="inlineStr">
        <is>
          <t>Fr</t>
        </is>
      </c>
      <c r="F8012" t="inlineStr">
        <is>
          <t>-</t>
        </is>
      </c>
      <c r="H8012" t="inlineStr">
        <is>
          <t>Victoria, Australia</t>
        </is>
      </c>
    </row>
    <row r="8013">
      <c r="A8013" t="inlineStr">
        <is>
          <t>Nevada</t>
        </is>
      </c>
      <c r="B8013" t="n">
        <v>10</v>
      </c>
      <c r="C8013" t="inlineStr">
        <is>
          <t>AJ Bianco</t>
        </is>
      </c>
      <c r="D8013" t="inlineStr">
        <is>
          <t>QB</t>
        </is>
      </c>
      <c r="E8013" t="inlineStr">
        <is>
          <t>R-Sr</t>
        </is>
      </c>
      <c r="F8013" t="inlineStr">
        <is>
          <t>6'3"</t>
        </is>
      </c>
      <c r="G8013" t="n">
        <v>217</v>
      </c>
      <c r="H8013" t="inlineStr">
        <is>
          <t>Lahaina, Hawaii</t>
        </is>
      </c>
    </row>
    <row r="8014">
      <c r="A8014" t="inlineStr">
        <is>
          <t>Nevada</t>
        </is>
      </c>
      <c r="B8014" t="n">
        <v>7</v>
      </c>
      <c r="C8014" t="inlineStr">
        <is>
          <t>Selman Bridges</t>
        </is>
      </c>
      <c r="D8014" t="inlineStr">
        <is>
          <t>DB</t>
        </is>
      </c>
      <c r="E8014" t="inlineStr">
        <is>
          <t>R-So</t>
        </is>
      </c>
      <c r="F8014" t="inlineStr">
        <is>
          <t>-</t>
        </is>
      </c>
      <c r="H8014" t="inlineStr">
        <is>
          <t>Temple, Texas</t>
        </is>
      </c>
      <c r="I8014" t="inlineStr">
        <is>
          <t>Transfer from Arkansas (2026 portal)</t>
        </is>
      </c>
    </row>
    <row r="8015">
      <c r="A8015" t="inlineStr">
        <is>
          <t>Nevada</t>
        </is>
      </c>
      <c r="B8015" t="n">
        <v>3</v>
      </c>
      <c r="C8015" t="inlineStr">
        <is>
          <t>Kameron Brown</t>
        </is>
      </c>
      <c r="D8015" t="inlineStr">
        <is>
          <t>EDGE</t>
        </is>
      </c>
      <c r="E8015" t="inlineStr">
        <is>
          <t>R-Fr</t>
        </is>
      </c>
      <c r="F8015" t="inlineStr">
        <is>
          <t>6'2"</t>
        </is>
      </c>
      <c r="G8015" t="n">
        <v>249</v>
      </c>
      <c r="H8015" t="inlineStr">
        <is>
          <t>Norco, Calif.</t>
        </is>
      </c>
    </row>
    <row r="8016">
      <c r="A8016" t="inlineStr">
        <is>
          <t>Nevada</t>
        </is>
      </c>
      <c r="B8016" t="n">
        <v>9</v>
      </c>
      <c r="C8016" t="inlineStr">
        <is>
          <t>Marshaun Brown</t>
        </is>
      </c>
      <c r="D8016" t="inlineStr">
        <is>
          <t>WR</t>
        </is>
      </c>
      <c r="E8016" t="inlineStr">
        <is>
          <t>R-Jr</t>
        </is>
      </c>
      <c r="F8016" t="inlineStr">
        <is>
          <t>6'4"</t>
        </is>
      </c>
      <c r="G8016" t="n">
        <v>198</v>
      </c>
      <c r="H8016" t="inlineStr">
        <is>
          <t>Reno, Nev.</t>
        </is>
      </c>
    </row>
    <row r="8017">
      <c r="A8017" t="inlineStr">
        <is>
          <t>Nevada</t>
        </is>
      </c>
      <c r="B8017" t="n">
        <v>8</v>
      </c>
      <c r="C8017" t="inlineStr">
        <is>
          <t>Daijon Calimon</t>
        </is>
      </c>
      <c r="D8017" t="inlineStr">
        <is>
          <t>WR</t>
        </is>
      </c>
      <c r="E8017" t="inlineStr">
        <is>
          <t>R-So</t>
        </is>
      </c>
      <c r="F8017" t="inlineStr">
        <is>
          <t>6'2"</t>
        </is>
      </c>
      <c r="G8017" t="n">
        <v>190</v>
      </c>
      <c r="H8017" t="inlineStr">
        <is>
          <t>Lawndale, Calif.</t>
        </is>
      </c>
    </row>
    <row r="8018">
      <c r="A8018" t="inlineStr">
        <is>
          <t>Nevada</t>
        </is>
      </c>
      <c r="B8018" t="n">
        <v>14</v>
      </c>
      <c r="C8018" t="inlineStr">
        <is>
          <t>Jaxon Cannida</t>
        </is>
      </c>
      <c r="D8018" t="inlineStr">
        <is>
          <t>LB</t>
        </is>
      </c>
      <c r="E8018" t="inlineStr">
        <is>
          <t>Fr</t>
        </is>
      </c>
      <c r="F8018" t="inlineStr">
        <is>
          <t>-</t>
        </is>
      </c>
      <c r="H8018" t="inlineStr">
        <is>
          <t>McKinney, Texas</t>
        </is>
      </c>
    </row>
    <row r="8019">
      <c r="A8019" t="inlineStr">
        <is>
          <t>Nevada</t>
        </is>
      </c>
      <c r="B8019" t="n">
        <v>85</v>
      </c>
      <c r="C8019" t="inlineStr">
        <is>
          <t>Donnie Cheers</t>
        </is>
      </c>
      <c r="D8019" t="inlineStr">
        <is>
          <t>WR</t>
        </is>
      </c>
      <c r="E8019" t="inlineStr">
        <is>
          <t>R-Jr</t>
        </is>
      </c>
      <c r="F8019" t="inlineStr">
        <is>
          <t>6'1"</t>
        </is>
      </c>
      <c r="G8019" t="n">
        <v>192</v>
      </c>
      <c r="H8019" t="inlineStr">
        <is>
          <t>Marion, Ark.</t>
        </is>
      </c>
      <c r="I8019" t="inlineStr">
        <is>
          <t>Transfer from Southeast Missouri State (2026 portal)</t>
        </is>
      </c>
    </row>
    <row r="8020">
      <c r="A8020" t="inlineStr">
        <is>
          <t>Nevada</t>
        </is>
      </c>
      <c r="B8020" t="n">
        <v>76</v>
      </c>
      <c r="C8020" t="inlineStr">
        <is>
          <t>Zach Cochnauer</t>
        </is>
      </c>
      <c r="D8020" t="inlineStr">
        <is>
          <t>OL</t>
        </is>
      </c>
      <c r="E8020" t="inlineStr">
        <is>
          <t>R-Sr</t>
        </is>
      </c>
      <c r="F8020" t="inlineStr">
        <is>
          <t>6'5"</t>
        </is>
      </c>
      <c r="G8020" t="n">
        <v>306</v>
      </c>
      <c r="H8020" t="inlineStr">
        <is>
          <t>Farmington, Minn.</t>
        </is>
      </c>
    </row>
    <row r="8021">
      <c r="A8021" t="inlineStr">
        <is>
          <t>Nevada</t>
        </is>
      </c>
      <c r="B8021" t="n">
        <v>94</v>
      </c>
      <c r="C8021" t="inlineStr">
        <is>
          <t>Sam Davidson IV</t>
        </is>
      </c>
      <c r="D8021" t="inlineStr">
        <is>
          <t>EDGE</t>
        </is>
      </c>
      <c r="E8021" t="inlineStr">
        <is>
          <t>Fr</t>
        </is>
      </c>
      <c r="F8021" t="inlineStr">
        <is>
          <t>6'5"</t>
        </is>
      </c>
      <c r="G8021" t="n">
        <v>260</v>
      </c>
      <c r="H8021" t="inlineStr">
        <is>
          <t>Seattle, Wash.</t>
        </is>
      </c>
    </row>
    <row r="8022">
      <c r="A8022" t="inlineStr">
        <is>
          <t>Nevada</t>
        </is>
      </c>
      <c r="B8022" t="n">
        <v>3</v>
      </c>
      <c r="C8022" t="inlineStr">
        <is>
          <t>Jaceon Doss</t>
        </is>
      </c>
      <c r="D8022" t="inlineStr">
        <is>
          <t>WR</t>
        </is>
      </c>
      <c r="E8022" t="inlineStr">
        <is>
          <t>R-Sr</t>
        </is>
      </c>
      <c r="F8022" t="inlineStr">
        <is>
          <t>6'0"</t>
        </is>
      </c>
      <c r="G8022" t="n">
        <v>170</v>
      </c>
      <c r="H8022" t="inlineStr">
        <is>
          <t>Compton, Calif.</t>
        </is>
      </c>
      <c r="I8022" t="inlineStr">
        <is>
          <t>Transfer from Towson (2026 portal)</t>
        </is>
      </c>
    </row>
    <row r="8023">
      <c r="A8023" t="inlineStr">
        <is>
          <t>Nevada</t>
        </is>
      </c>
      <c r="B8023" t="n">
        <v>12</v>
      </c>
      <c r="C8023" t="inlineStr">
        <is>
          <t>Luke Duncan</t>
        </is>
      </c>
      <c r="D8023" t="inlineStr">
        <is>
          <t>QB</t>
        </is>
      </c>
      <c r="E8023" t="inlineStr">
        <is>
          <t>R-Jr</t>
        </is>
      </c>
      <c r="F8023" t="inlineStr">
        <is>
          <t>6'6"</t>
        </is>
      </c>
      <c r="G8023" t="n">
        <v>210</v>
      </c>
      <c r="H8023" t="inlineStr">
        <is>
          <t>Orinda, Calif.</t>
        </is>
      </c>
      <c r="I8023" t="inlineStr">
        <is>
          <t>Transfer from UCLA (2026 portal)</t>
        </is>
      </c>
    </row>
    <row r="8024">
      <c r="A8024" t="inlineStr">
        <is>
          <t>Nevada</t>
        </is>
      </c>
      <c r="B8024" t="n">
        <v>56</v>
      </c>
      <c r="C8024" t="inlineStr">
        <is>
          <t>Bryce Echols</t>
        </is>
      </c>
      <c r="D8024" t="inlineStr">
        <is>
          <t>DL</t>
        </is>
      </c>
      <c r="E8024" t="inlineStr">
        <is>
          <t>R-Jr</t>
        </is>
      </c>
      <c r="F8024" t="inlineStr">
        <is>
          <t>6'5"</t>
        </is>
      </c>
      <c r="G8024" t="n">
        <v>273</v>
      </c>
      <c r="H8024" t="inlineStr">
        <is>
          <t>Las Vegas, Nev.</t>
        </is>
      </c>
    </row>
    <row r="8025">
      <c r="A8025" t="inlineStr">
        <is>
          <t>Nevada</t>
        </is>
      </c>
      <c r="B8025" t="n">
        <v>83</v>
      </c>
      <c r="C8025" t="inlineStr">
        <is>
          <t>Carter Eck</t>
        </is>
      </c>
      <c r="D8025" t="inlineStr">
        <is>
          <t>TE</t>
        </is>
      </c>
      <c r="E8025" t="inlineStr">
        <is>
          <t>R-So</t>
        </is>
      </c>
      <c r="F8025" t="inlineStr">
        <is>
          <t>6'2"</t>
        </is>
      </c>
      <c r="G8025" t="n">
        <v>245</v>
      </c>
      <c r="H8025" t="inlineStr">
        <is>
          <t>Reno, Nev.</t>
        </is>
      </c>
    </row>
    <row r="8026">
      <c r="A8026" t="inlineStr">
        <is>
          <t>Nevada</t>
        </is>
      </c>
      <c r="B8026" t="n">
        <v>81</v>
      </c>
      <c r="C8026" t="inlineStr">
        <is>
          <t>Trace Estes</t>
        </is>
      </c>
      <c r="D8026" t="inlineStr">
        <is>
          <t>TE</t>
        </is>
      </c>
      <c r="E8026" t="inlineStr">
        <is>
          <t>R-So</t>
        </is>
      </c>
      <c r="F8026" t="inlineStr">
        <is>
          <t>6'4"</t>
        </is>
      </c>
      <c r="G8026" t="n">
        <v>220</v>
      </c>
      <c r="H8026" t="inlineStr">
        <is>
          <t>Minden, Nev.</t>
        </is>
      </c>
    </row>
    <row r="8027">
      <c r="A8027" t="inlineStr">
        <is>
          <t>Nevada</t>
        </is>
      </c>
      <c r="B8027" t="n">
        <v>99</v>
      </c>
      <c r="C8027" t="inlineStr">
        <is>
          <t>Jacob Fernandez</t>
        </is>
      </c>
      <c r="D8027" t="inlineStr">
        <is>
          <t>K</t>
        </is>
      </c>
      <c r="E8027" t="inlineStr">
        <is>
          <t>Fr</t>
        </is>
      </c>
      <c r="F8027" t="inlineStr">
        <is>
          <t>-</t>
        </is>
      </c>
      <c r="H8027" t="inlineStr">
        <is>
          <t>Sydney, Australia</t>
        </is>
      </c>
    </row>
    <row r="8028">
      <c r="A8028" t="inlineStr">
        <is>
          <t>Nevada</t>
        </is>
      </c>
      <c r="B8028" t="n">
        <v>97</v>
      </c>
      <c r="C8028" t="inlineStr">
        <is>
          <t>Jeremiah Foni</t>
        </is>
      </c>
      <c r="D8028" t="inlineStr">
        <is>
          <t>DT</t>
        </is>
      </c>
      <c r="E8028" t="inlineStr">
        <is>
          <t>Jr</t>
        </is>
      </c>
      <c r="F8028" t="inlineStr">
        <is>
          <t>6'1"</t>
        </is>
      </c>
      <c r="G8028" t="n">
        <v>290</v>
      </c>
      <c r="H8028" t="inlineStr">
        <is>
          <t>San Leandro, Calif.</t>
        </is>
      </c>
    </row>
    <row r="8029">
      <c r="A8029" t="inlineStr">
        <is>
          <t>Nevada</t>
        </is>
      </c>
      <c r="B8029" t="n">
        <v>28</v>
      </c>
      <c r="C8029" t="inlineStr">
        <is>
          <t>Mykel Ford</t>
        </is>
      </c>
      <c r="D8029" t="inlineStr">
        <is>
          <t>DB</t>
        </is>
      </c>
      <c r="E8029" t="inlineStr">
        <is>
          <t>R-Fr</t>
        </is>
      </c>
      <c r="F8029" t="inlineStr">
        <is>
          <t>5'10"</t>
        </is>
      </c>
      <c r="G8029" t="n">
        <v>168</v>
      </c>
      <c r="H8029" t="inlineStr">
        <is>
          <t>Oklahoma City, Okla.</t>
        </is>
      </c>
    </row>
    <row r="8030">
      <c r="A8030" t="inlineStr">
        <is>
          <t>Nevada</t>
        </is>
      </c>
      <c r="B8030" t="n">
        <v>55</v>
      </c>
      <c r="C8030" t="inlineStr">
        <is>
          <t>Jack Foster</t>
        </is>
      </c>
      <c r="D8030" t="inlineStr">
        <is>
          <t>OL</t>
        </is>
      </c>
      <c r="E8030" t="inlineStr">
        <is>
          <t>R-Sr</t>
        </is>
      </c>
      <c r="F8030" t="inlineStr">
        <is>
          <t>6'6"</t>
        </is>
      </c>
      <c r="G8030" t="n">
        <v>298</v>
      </c>
      <c r="H8030" t="inlineStr">
        <is>
          <t>Boise, Idaho</t>
        </is>
      </c>
    </row>
    <row r="8031">
      <c r="A8031" t="inlineStr">
        <is>
          <t>Nevada</t>
        </is>
      </c>
      <c r="B8031" t="n">
        <v>91</v>
      </c>
      <c r="C8031" t="inlineStr">
        <is>
          <t>James Gillespie</t>
        </is>
      </c>
      <c r="D8031" t="inlineStr">
        <is>
          <t>DT</t>
        </is>
      </c>
      <c r="E8031" t="inlineStr">
        <is>
          <t>6th</t>
        </is>
      </c>
      <c r="F8031" t="inlineStr">
        <is>
          <t>6'3"</t>
        </is>
      </c>
      <c r="G8031" t="n">
        <v>315</v>
      </c>
      <c r="H8031" t="inlineStr">
        <is>
          <t>Woodbridge, Va.</t>
        </is>
      </c>
      <c r="I8031" t="inlineStr">
        <is>
          <t>Transfer from Sacramento State (2026 portal)</t>
        </is>
      </c>
    </row>
    <row r="8032">
      <c r="A8032" t="inlineStr">
        <is>
          <t>Nevada</t>
        </is>
      </c>
      <c r="B8032" t="n">
        <v>7</v>
      </c>
      <c r="C8032" t="inlineStr">
        <is>
          <t>Gary Givens III</t>
        </is>
      </c>
      <c r="D8032" t="inlineStr">
        <is>
          <t>WR</t>
        </is>
      </c>
      <c r="E8032" t="inlineStr">
        <is>
          <t>Jr</t>
        </is>
      </c>
      <c r="F8032" t="inlineStr">
        <is>
          <t>6'1"</t>
        </is>
      </c>
      <c r="G8032" t="n">
        <v>200</v>
      </c>
      <c r="H8032" t="inlineStr">
        <is>
          <t>Tampa, Fla.</t>
        </is>
      </c>
    </row>
    <row r="8033">
      <c r="A8033" t="inlineStr">
        <is>
          <t>Nevada</t>
        </is>
      </c>
      <c r="B8033" t="n">
        <v>46</v>
      </c>
      <c r="C8033" t="inlineStr">
        <is>
          <t>Tanner Gray</t>
        </is>
      </c>
      <c r="D8033" t="inlineStr">
        <is>
          <t>EDGE</t>
        </is>
      </c>
      <c r="E8033" t="inlineStr">
        <is>
          <t>Fr</t>
        </is>
      </c>
      <c r="F8033" t="inlineStr">
        <is>
          <t>6'2"</t>
        </is>
      </c>
      <c r="G8033" t="n">
        <v>240</v>
      </c>
      <c r="H8033" t="inlineStr">
        <is>
          <t>Wellington, Colo.</t>
        </is>
      </c>
    </row>
    <row r="8034">
      <c r="A8034" t="inlineStr">
        <is>
          <t>Nevada</t>
        </is>
      </c>
      <c r="B8034" t="n">
        <v>30</v>
      </c>
      <c r="C8034" t="inlineStr">
        <is>
          <t>Alex Grush</t>
        </is>
      </c>
      <c r="D8034" t="inlineStr">
        <is>
          <t>WR</t>
        </is>
      </c>
      <c r="E8034" t="inlineStr">
        <is>
          <t>Fr</t>
        </is>
      </c>
      <c r="F8034" t="inlineStr">
        <is>
          <t>6'1"</t>
        </is>
      </c>
      <c r="G8034" t="n">
        <v>175</v>
      </c>
      <c r="H8034" t="inlineStr">
        <is>
          <t>Reno, Nev.</t>
        </is>
      </c>
    </row>
    <row r="8035">
      <c r="A8035" t="inlineStr">
        <is>
          <t>Nevada</t>
        </is>
      </c>
      <c r="B8035" t="n">
        <v>57</v>
      </c>
      <c r="C8035" t="inlineStr">
        <is>
          <t>Anthony Hastings</t>
        </is>
      </c>
      <c r="D8035" t="inlineStr">
        <is>
          <t>OL</t>
        </is>
      </c>
      <c r="E8035" t="inlineStr">
        <is>
          <t>So</t>
        </is>
      </c>
      <c r="F8035" t="inlineStr">
        <is>
          <t>6'3"</t>
        </is>
      </c>
      <c r="G8035" t="n">
        <v>290</v>
      </c>
      <c r="H8035" t="inlineStr">
        <is>
          <t>Newport Beach, Calif.</t>
        </is>
      </c>
    </row>
    <row r="8036">
      <c r="A8036" t="inlineStr">
        <is>
          <t>Nevada</t>
        </is>
      </c>
      <c r="B8036" t="n">
        <v>90</v>
      </c>
      <c r="C8036" t="inlineStr">
        <is>
          <t>Jason Hemphill II</t>
        </is>
      </c>
      <c r="D8036" t="inlineStr">
        <is>
          <t>DL</t>
        </is>
      </c>
      <c r="E8036" t="inlineStr">
        <is>
          <t>R-Fr</t>
        </is>
      </c>
      <c r="F8036" t="inlineStr">
        <is>
          <t>5'11"</t>
        </is>
      </c>
      <c r="G8036" t="n">
        <v>300</v>
      </c>
      <c r="H8036" t="inlineStr">
        <is>
          <t>Cypress, Texas</t>
        </is>
      </c>
    </row>
    <row r="8037">
      <c r="A8037" t="inlineStr">
        <is>
          <t>Nevada</t>
        </is>
      </c>
      <c r="B8037" t="n">
        <v>18</v>
      </c>
      <c r="C8037" t="inlineStr">
        <is>
          <t>Don Henry</t>
        </is>
      </c>
      <c r="D8037" t="inlineStr">
        <is>
          <t>WR</t>
        </is>
      </c>
      <c r="E8037" t="inlineStr">
        <is>
          <t>Jr</t>
        </is>
      </c>
      <c r="F8037" t="inlineStr">
        <is>
          <t>6'1"</t>
        </is>
      </c>
      <c r="G8037" t="n">
        <v>190</v>
      </c>
      <c r="H8037" t="inlineStr">
        <is>
          <t>Houma, La.</t>
        </is>
      </c>
    </row>
    <row r="8038">
      <c r="A8038" t="inlineStr">
        <is>
          <t>Nevada</t>
        </is>
      </c>
      <c r="B8038" t="n">
        <v>65</v>
      </c>
      <c r="C8038" t="inlineStr">
        <is>
          <t>Colton Hogge</t>
        </is>
      </c>
      <c r="D8038" t="inlineStr">
        <is>
          <t>OL</t>
        </is>
      </c>
      <c r="E8038" t="inlineStr">
        <is>
          <t>Fr</t>
        </is>
      </c>
      <c r="F8038" t="inlineStr">
        <is>
          <t>6'4"</t>
        </is>
      </c>
      <c r="G8038" t="n">
        <v>280</v>
      </c>
      <c r="H8038" t="inlineStr">
        <is>
          <t>Lincoln, Calif.</t>
        </is>
      </c>
    </row>
    <row r="8039">
      <c r="A8039" t="inlineStr">
        <is>
          <t>Nevada</t>
        </is>
      </c>
      <c r="B8039" t="n">
        <v>33</v>
      </c>
      <c r="C8039" t="inlineStr">
        <is>
          <t>Michael Hunt</t>
        </is>
      </c>
      <c r="D8039" t="inlineStr">
        <is>
          <t>DB</t>
        </is>
      </c>
      <c r="E8039" t="inlineStr">
        <is>
          <t>Fr</t>
        </is>
      </c>
      <c r="F8039" t="inlineStr">
        <is>
          <t>6'0"</t>
        </is>
      </c>
      <c r="G8039" t="n">
        <v>175</v>
      </c>
      <c r="H8039" t="inlineStr">
        <is>
          <t>Gainesville, Va.</t>
        </is>
      </c>
    </row>
    <row r="8040">
      <c r="A8040" t="inlineStr">
        <is>
          <t>Nevada</t>
        </is>
      </c>
      <c r="B8040" t="n">
        <v>4</v>
      </c>
      <c r="C8040" t="inlineStr">
        <is>
          <t>Carter Jackson</t>
        </is>
      </c>
      <c r="D8040" t="inlineStr">
        <is>
          <t>RB</t>
        </is>
      </c>
      <c r="E8040" t="inlineStr">
        <is>
          <t>R-Fr</t>
        </is>
      </c>
      <c r="F8040" t="inlineStr">
        <is>
          <t>5'9"</t>
        </is>
      </c>
      <c r="G8040" t="n">
        <v>190</v>
      </c>
      <c r="H8040" t="inlineStr">
        <is>
          <t>Folsom, Calif.</t>
        </is>
      </c>
    </row>
    <row r="8041">
      <c r="A8041" t="inlineStr">
        <is>
          <t>Nevada</t>
        </is>
      </c>
      <c r="B8041" t="n">
        <v>2</v>
      </c>
      <c r="C8041" t="inlineStr">
        <is>
          <t>Janerious Jackson</t>
        </is>
      </c>
      <c r="D8041" t="inlineStr">
        <is>
          <t>RB</t>
        </is>
      </c>
      <c r="E8041" t="inlineStr">
        <is>
          <t>Jr</t>
        </is>
      </c>
      <c r="F8041" t="inlineStr">
        <is>
          <t>6'1"</t>
        </is>
      </c>
      <c r="G8041" t="n">
        <v>220</v>
      </c>
      <c r="H8041" t="inlineStr">
        <is>
          <t>Atlanta, Ga.</t>
        </is>
      </c>
    </row>
    <row r="8042">
      <c r="A8042" t="inlineStr">
        <is>
          <t>Nevada</t>
        </is>
      </c>
      <c r="B8042" t="n">
        <v>61</v>
      </c>
      <c r="C8042" t="inlineStr">
        <is>
          <t>Terrence Johnson</t>
        </is>
      </c>
      <c r="D8042" t="inlineStr">
        <is>
          <t>OL</t>
        </is>
      </c>
      <c r="E8042" t="inlineStr">
        <is>
          <t>Fr</t>
        </is>
      </c>
      <c r="F8042" t="inlineStr">
        <is>
          <t>-</t>
        </is>
      </c>
      <c r="H8042" t="inlineStr">
        <is>
          <t>San Jose, Calif.</t>
        </is>
      </c>
    </row>
    <row r="8043">
      <c r="A8043" t="inlineStr">
        <is>
          <t>Nevada</t>
        </is>
      </c>
      <c r="B8043" t="n">
        <v>6</v>
      </c>
      <c r="C8043" t="inlineStr">
        <is>
          <t>Carter Jones</t>
        </is>
      </c>
      <c r="D8043" t="inlineStr">
        <is>
          <t>QB</t>
        </is>
      </c>
      <c r="E8043" t="inlineStr">
        <is>
          <t>So</t>
        </is>
      </c>
      <c r="F8043" t="inlineStr">
        <is>
          <t>6'3"</t>
        </is>
      </c>
      <c r="G8043" t="n">
        <v>197</v>
      </c>
      <c r="H8043" t="inlineStr">
        <is>
          <t>Lancaster, Texas</t>
        </is>
      </c>
    </row>
    <row r="8044">
      <c r="A8044" t="inlineStr">
        <is>
          <t>Nevada</t>
        </is>
      </c>
      <c r="B8044" t="n">
        <v>31</v>
      </c>
      <c r="C8044" t="inlineStr">
        <is>
          <t>Coy Jones</t>
        </is>
      </c>
      <c r="D8044" t="inlineStr">
        <is>
          <t>DB</t>
        </is>
      </c>
      <c r="E8044" t="inlineStr">
        <is>
          <t>Fr</t>
        </is>
      </c>
      <c r="F8044" t="inlineStr">
        <is>
          <t>5'10"</t>
        </is>
      </c>
      <c r="G8044" t="n">
        <v>175</v>
      </c>
      <c r="H8044" t="inlineStr">
        <is>
          <t>Elko, Nev.</t>
        </is>
      </c>
    </row>
    <row r="8045">
      <c r="A8045" t="inlineStr">
        <is>
          <t>Nevada</t>
        </is>
      </c>
      <c r="B8045" t="n">
        <v>5</v>
      </c>
      <c r="C8045" t="inlineStr">
        <is>
          <t>Zion Jones</t>
        </is>
      </c>
      <c r="D8045" t="inlineStr">
        <is>
          <t>DB</t>
        </is>
      </c>
      <c r="E8045" t="inlineStr">
        <is>
          <t>R-Jr</t>
        </is>
      </c>
      <c r="F8045" t="inlineStr">
        <is>
          <t>6'2"</t>
        </is>
      </c>
      <c r="G8045" t="n">
        <v>163</v>
      </c>
      <c r="H8045" t="inlineStr">
        <is>
          <t>Spanaway Lake, Wash.</t>
        </is>
      </c>
    </row>
    <row r="8046">
      <c r="A8046" t="inlineStr">
        <is>
          <t>Nevada</t>
        </is>
      </c>
      <c r="B8046" t="n">
        <v>26</v>
      </c>
      <c r="C8046" t="inlineStr">
        <is>
          <t>Isaiah Jordan</t>
        </is>
      </c>
      <c r="D8046" t="inlineStr">
        <is>
          <t>DB</t>
        </is>
      </c>
      <c r="E8046" t="inlineStr">
        <is>
          <t>R-Fr</t>
        </is>
      </c>
      <c r="F8046" t="inlineStr">
        <is>
          <t>6'0"</t>
        </is>
      </c>
      <c r="G8046" t="n">
        <v>200</v>
      </c>
      <c r="H8046" t="inlineStr">
        <is>
          <t>Sacramento, Calif.</t>
        </is>
      </c>
    </row>
    <row r="8047">
      <c r="A8047" t="inlineStr">
        <is>
          <t>Nevada</t>
        </is>
      </c>
      <c r="B8047" t="n">
        <v>52</v>
      </c>
      <c r="C8047" t="inlineStr">
        <is>
          <t>Elias Justice</t>
        </is>
      </c>
      <c r="D8047" t="inlineStr">
        <is>
          <t>OL</t>
        </is>
      </c>
      <c r="E8047" t="inlineStr">
        <is>
          <t>Jr</t>
        </is>
      </c>
      <c r="F8047" t="inlineStr">
        <is>
          <t>6'3"</t>
        </is>
      </c>
      <c r="G8047" t="n">
        <v>315</v>
      </c>
      <c r="H8047" t="inlineStr">
        <is>
          <t>Sparks, Nev.</t>
        </is>
      </c>
    </row>
    <row r="8048">
      <c r="A8048" t="inlineStr">
        <is>
          <t>Nevada</t>
        </is>
      </c>
      <c r="B8048" t="n">
        <v>95</v>
      </c>
      <c r="C8048" t="inlineStr">
        <is>
          <t>Chris Kalu</t>
        </is>
      </c>
      <c r="D8048" t="inlineStr">
        <is>
          <t>EDGE</t>
        </is>
      </c>
      <c r="E8048" t="inlineStr">
        <is>
          <t>R-So</t>
        </is>
      </c>
      <c r="F8048" t="inlineStr">
        <is>
          <t>6'3"</t>
        </is>
      </c>
      <c r="G8048" t="n">
        <v>250</v>
      </c>
      <c r="H8048" t="inlineStr">
        <is>
          <t>Gilbert, Ariz.</t>
        </is>
      </c>
      <c r="I8048" t="inlineStr">
        <is>
          <t>Transfer from Western New Mexico (2026 portal)</t>
        </is>
      </c>
    </row>
    <row r="8049">
      <c r="A8049" t="inlineStr">
        <is>
          <t>Nevada</t>
        </is>
      </c>
      <c r="B8049" t="n">
        <v>0</v>
      </c>
      <c r="C8049" t="inlineStr">
        <is>
          <t>Dominic Kelley</t>
        </is>
      </c>
      <c r="D8049" t="inlineStr">
        <is>
          <t>RB</t>
        </is>
      </c>
      <c r="E8049" t="inlineStr">
        <is>
          <t>So</t>
        </is>
      </c>
      <c r="F8049" t="inlineStr">
        <is>
          <t>6'0"</t>
        </is>
      </c>
      <c r="G8049" t="n">
        <v>215</v>
      </c>
      <c r="H8049" t="inlineStr">
        <is>
          <t>Concord, Calif.</t>
        </is>
      </c>
    </row>
    <row r="8050">
      <c r="A8050" t="inlineStr">
        <is>
          <t>Nevada</t>
        </is>
      </c>
      <c r="B8050" t="n">
        <v>42</v>
      </c>
      <c r="C8050" t="inlineStr">
        <is>
          <t>Colson Kermode</t>
        </is>
      </c>
      <c r="D8050" t="inlineStr">
        <is>
          <t>LB</t>
        </is>
      </c>
      <c r="E8050" t="inlineStr">
        <is>
          <t>R-Fr</t>
        </is>
      </c>
      <c r="F8050" t="inlineStr">
        <is>
          <t>6'1"</t>
        </is>
      </c>
      <c r="G8050" t="n">
        <v>212</v>
      </c>
      <c r="H8050" t="inlineStr">
        <is>
          <t>Reno, Nev.</t>
        </is>
      </c>
    </row>
    <row r="8051">
      <c r="A8051" t="inlineStr">
        <is>
          <t>Nevada</t>
        </is>
      </c>
      <c r="B8051" t="n">
        <v>19</v>
      </c>
      <c r="C8051" t="inlineStr">
        <is>
          <t>Mack Kump</t>
        </is>
      </c>
      <c r="D8051" t="inlineStr">
        <is>
          <t>WR</t>
        </is>
      </c>
      <c r="E8051" t="inlineStr">
        <is>
          <t>R-Fr</t>
        </is>
      </c>
      <c r="F8051" t="inlineStr">
        <is>
          <t>5'9"</t>
        </is>
      </c>
      <c r="G8051" t="n">
        <v>183</v>
      </c>
      <c r="H8051" t="inlineStr">
        <is>
          <t>Phoenix, Ariz.</t>
        </is>
      </c>
    </row>
    <row r="8052">
      <c r="A8052" t="inlineStr">
        <is>
          <t>Nevada</t>
        </is>
      </c>
      <c r="B8052" t="n">
        <v>32</v>
      </c>
      <c r="C8052" t="inlineStr">
        <is>
          <t>Dylan LaBarbera</t>
        </is>
      </c>
      <c r="D8052" t="inlineStr">
        <is>
          <t>EDGE</t>
        </is>
      </c>
      <c r="E8052" t="inlineStr">
        <is>
          <t>Sr</t>
        </is>
      </c>
      <c r="F8052" t="inlineStr">
        <is>
          <t>6'1"</t>
        </is>
      </c>
      <c r="G8052" t="n">
        <v>248</v>
      </c>
      <c r="H8052" t="inlineStr">
        <is>
          <t>Redding, Calif.</t>
        </is>
      </c>
    </row>
    <row r="8053">
      <c r="A8053" t="inlineStr">
        <is>
          <t>Nevada</t>
        </is>
      </c>
      <c r="B8053" t="n">
        <v>70</v>
      </c>
      <c r="C8053" t="inlineStr">
        <is>
          <t>Snoop Leota-Amaama</t>
        </is>
      </c>
      <c r="D8053" t="inlineStr">
        <is>
          <t>OL</t>
        </is>
      </c>
      <c r="E8053" t="inlineStr">
        <is>
          <t>R-Sr</t>
        </is>
      </c>
      <c r="F8053" t="inlineStr">
        <is>
          <t>6'4"</t>
        </is>
      </c>
      <c r="G8053" t="n">
        <v>331</v>
      </c>
      <c r="H8053" t="inlineStr">
        <is>
          <t>Kearns, Utah</t>
        </is>
      </c>
    </row>
    <row r="8054">
      <c r="A8054" t="inlineStr">
        <is>
          <t>Nevada</t>
        </is>
      </c>
      <c r="B8054" t="n">
        <v>58</v>
      </c>
      <c r="C8054" t="inlineStr">
        <is>
          <t>Ethan Lowell</t>
        </is>
      </c>
      <c r="D8054" t="inlineStr">
        <is>
          <t>OL</t>
        </is>
      </c>
      <c r="E8054" t="inlineStr">
        <is>
          <t>R-So</t>
        </is>
      </c>
      <c r="F8054" t="inlineStr">
        <is>
          <t>6'3"</t>
        </is>
      </c>
      <c r="G8054" t="n">
        <v>282</v>
      </c>
      <c r="H8054" t="inlineStr">
        <is>
          <t>Modesto, Calif.</t>
        </is>
      </c>
    </row>
    <row r="8055">
      <c r="A8055" t="inlineStr">
        <is>
          <t>Nevada</t>
        </is>
      </c>
      <c r="B8055" t="n">
        <v>9</v>
      </c>
      <c r="C8055" t="inlineStr">
        <is>
          <t>Jack MacKinnon</t>
        </is>
      </c>
      <c r="D8055" t="inlineStr">
        <is>
          <t>EDGE</t>
        </is>
      </c>
      <c r="E8055" t="inlineStr">
        <is>
          <t>R-Jr</t>
        </is>
      </c>
      <c r="F8055" t="inlineStr">
        <is>
          <t>6'4"</t>
        </is>
      </c>
      <c r="G8055" t="n">
        <v>239</v>
      </c>
      <c r="H8055" t="inlineStr">
        <is>
          <t>Sarasota, Fla.</t>
        </is>
      </c>
    </row>
    <row r="8056">
      <c r="A8056" t="inlineStr">
        <is>
          <t>Nevada</t>
        </is>
      </c>
      <c r="B8056" t="n">
        <v>44</v>
      </c>
      <c r="C8056" t="inlineStr">
        <is>
          <t>Alosio Maluia</t>
        </is>
      </c>
      <c r="D8056" t="inlineStr">
        <is>
          <t>LB</t>
        </is>
      </c>
      <c r="E8056" t="inlineStr">
        <is>
          <t>So</t>
        </is>
      </c>
      <c r="F8056" t="inlineStr">
        <is>
          <t>6'1"</t>
        </is>
      </c>
      <c r="G8056" t="n">
        <v>220</v>
      </c>
      <c r="H8056" t="inlineStr">
        <is>
          <t>Las Vegas, Nev.</t>
        </is>
      </c>
    </row>
    <row r="8057">
      <c r="A8057" t="inlineStr">
        <is>
          <t>Nevada</t>
        </is>
      </c>
      <c r="B8057" t="n">
        <v>17</v>
      </c>
      <c r="C8057" t="inlineStr">
        <is>
          <t>Kaden Martirano</t>
        </is>
      </c>
      <c r="D8057" t="inlineStr">
        <is>
          <t>QB</t>
        </is>
      </c>
      <c r="E8057" t="inlineStr">
        <is>
          <t>R-Fr</t>
        </is>
      </c>
      <c r="F8057" t="inlineStr">
        <is>
          <t>6'2"</t>
        </is>
      </c>
      <c r="G8057" t="n">
        <v>214</v>
      </c>
      <c r="H8057" t="inlineStr">
        <is>
          <t>Salem, Ore.</t>
        </is>
      </c>
    </row>
    <row r="8058">
      <c r="A8058" t="inlineStr">
        <is>
          <t>Nevada</t>
        </is>
      </c>
      <c r="B8058" t="n">
        <v>84</v>
      </c>
      <c r="C8058" t="inlineStr">
        <is>
          <t>Joe McFadden</t>
        </is>
      </c>
      <c r="D8058" t="inlineStr">
        <is>
          <t>K</t>
        </is>
      </c>
      <c r="E8058" t="inlineStr">
        <is>
          <t>Gr</t>
        </is>
      </c>
      <c r="F8058" t="inlineStr">
        <is>
          <t>5'9"</t>
        </is>
      </c>
      <c r="G8058" t="n">
        <v>180</v>
      </c>
      <c r="H8058" t="inlineStr">
        <is>
          <t>Grapevine, Texas</t>
        </is>
      </c>
    </row>
    <row r="8059">
      <c r="A8059" t="inlineStr">
        <is>
          <t>Nevada</t>
        </is>
      </c>
      <c r="B8059" t="n">
        <v>73</v>
      </c>
      <c r="C8059" t="inlineStr">
        <is>
          <t>Tyler Miller</t>
        </is>
      </c>
      <c r="D8059" t="inlineStr">
        <is>
          <t>OL</t>
        </is>
      </c>
      <c r="E8059" t="inlineStr">
        <is>
          <t>R-So</t>
        </is>
      </c>
      <c r="F8059" t="inlineStr">
        <is>
          <t>6'2"</t>
        </is>
      </c>
      <c r="G8059" t="n">
        <v>302</v>
      </c>
      <c r="H8059" t="inlineStr">
        <is>
          <t>Reno, Nev.</t>
        </is>
      </c>
    </row>
    <row r="8060">
      <c r="A8060" t="inlineStr">
        <is>
          <t>Nevada</t>
        </is>
      </c>
      <c r="B8060" t="n">
        <v>19</v>
      </c>
      <c r="C8060" t="inlineStr">
        <is>
          <t>CJ Mooring</t>
        </is>
      </c>
      <c r="D8060" t="inlineStr">
        <is>
          <t>LB</t>
        </is>
      </c>
      <c r="E8060" t="inlineStr">
        <is>
          <t>Fr</t>
        </is>
      </c>
      <c r="F8060" t="inlineStr">
        <is>
          <t>-</t>
        </is>
      </c>
      <c r="H8060" t="inlineStr">
        <is>
          <t>Houston, Texas</t>
        </is>
      </c>
    </row>
    <row r="8061">
      <c r="A8061" t="inlineStr">
        <is>
          <t>Nevada</t>
        </is>
      </c>
      <c r="B8061" t="n">
        <v>11</v>
      </c>
      <c r="C8061" t="inlineStr">
        <is>
          <t>Damien Morgan</t>
        </is>
      </c>
      <c r="D8061" t="inlineStr">
        <is>
          <t>WR</t>
        </is>
      </c>
      <c r="E8061" t="inlineStr">
        <is>
          <t>R-Sr</t>
        </is>
      </c>
      <c r="F8061" t="inlineStr">
        <is>
          <t>5'10"</t>
        </is>
      </c>
      <c r="G8061" t="n">
        <v>181</v>
      </c>
      <c r="H8061" t="inlineStr">
        <is>
          <t>Modesto, Calif.</t>
        </is>
      </c>
    </row>
    <row r="8062">
      <c r="A8062" t="inlineStr">
        <is>
          <t>Nevada</t>
        </is>
      </c>
      <c r="B8062" t="n">
        <v>1</v>
      </c>
      <c r="C8062" t="inlineStr">
        <is>
          <t>Jeremy Naborne-Owens</t>
        </is>
      </c>
      <c r="D8062" t="inlineStr">
        <is>
          <t>LB</t>
        </is>
      </c>
      <c r="E8062" t="inlineStr">
        <is>
          <t>Sr</t>
        </is>
      </c>
      <c r="F8062" t="inlineStr">
        <is>
          <t>6'2"</t>
        </is>
      </c>
      <c r="G8062" t="n">
        <v>220</v>
      </c>
      <c r="H8062" t="inlineStr">
        <is>
          <t>Corona, Calif.</t>
        </is>
      </c>
      <c r="I8062" t="inlineStr">
        <is>
          <t>Transfer from Colorado State (2026 portal)</t>
        </is>
      </c>
    </row>
    <row r="8063">
      <c r="A8063" t="inlineStr">
        <is>
          <t>Nevada</t>
        </is>
      </c>
      <c r="B8063" t="n">
        <v>87</v>
      </c>
      <c r="C8063" t="inlineStr">
        <is>
          <t>Amari Nash</t>
        </is>
      </c>
      <c r="D8063" t="inlineStr">
        <is>
          <t>WR</t>
        </is>
      </c>
      <c r="E8063" t="inlineStr">
        <is>
          <t>Fr</t>
        </is>
      </c>
      <c r="F8063" t="inlineStr">
        <is>
          <t>6'0"</t>
        </is>
      </c>
      <c r="G8063" t="n">
        <v>175</v>
      </c>
      <c r="H8063" t="inlineStr">
        <is>
          <t>Reno, Nev.</t>
        </is>
      </c>
    </row>
    <row r="8064">
      <c r="A8064" t="inlineStr">
        <is>
          <t>Nevada</t>
        </is>
      </c>
      <c r="B8064" t="n">
        <v>98</v>
      </c>
      <c r="C8064" t="inlineStr">
        <is>
          <t>Kyle Nelson</t>
        </is>
      </c>
      <c r="D8064" t="inlineStr">
        <is>
          <t>K</t>
        </is>
      </c>
      <c r="E8064" t="inlineStr">
        <is>
          <t>Fr</t>
        </is>
      </c>
      <c r="F8064" t="inlineStr">
        <is>
          <t>5'11"</t>
        </is>
      </c>
      <c r="G8064" t="n">
        <v>170</v>
      </c>
      <c r="H8064" t="inlineStr">
        <is>
          <t>Reno, Nev.</t>
        </is>
      </c>
    </row>
    <row r="8065">
      <c r="A8065" t="inlineStr">
        <is>
          <t>Nevada</t>
        </is>
      </c>
      <c r="B8065" t="n">
        <v>72</v>
      </c>
      <c r="C8065" t="inlineStr">
        <is>
          <t>Ethan Newman</t>
        </is>
      </c>
      <c r="D8065" t="inlineStr">
        <is>
          <t>OL</t>
        </is>
      </c>
      <c r="E8065" t="inlineStr">
        <is>
          <t>R-Jr</t>
        </is>
      </c>
      <c r="F8065" t="inlineStr">
        <is>
          <t>6'3"</t>
        </is>
      </c>
      <c r="G8065" t="n">
        <v>300</v>
      </c>
      <c r="H8065" t="inlineStr">
        <is>
          <t>Navarre, Fla.</t>
        </is>
      </c>
      <c r="I8065" t="inlineStr">
        <is>
          <t>Transfer from Memphis (2026 portal)</t>
        </is>
      </c>
    </row>
    <row r="8066">
      <c r="A8066" t="inlineStr">
        <is>
          <t>Nevada</t>
        </is>
      </c>
      <c r="B8066" t="n">
        <v>59</v>
      </c>
      <c r="C8066" t="inlineStr">
        <is>
          <t>Jacob Norcross</t>
        </is>
      </c>
      <c r="D8066" t="inlineStr">
        <is>
          <t>OL</t>
        </is>
      </c>
      <c r="E8066" t="inlineStr">
        <is>
          <t>Jr</t>
        </is>
      </c>
      <c r="F8066" t="inlineStr">
        <is>
          <t>6'2"</t>
        </is>
      </c>
      <c r="G8066" t="n">
        <v>300</v>
      </c>
      <c r="H8066" t="inlineStr">
        <is>
          <t>Las Vegas, Nev.</t>
        </is>
      </c>
      <c r="I8066" t="inlineStr">
        <is>
          <t>Transfer from Memphis (2026 portal)</t>
        </is>
      </c>
    </row>
    <row r="8067">
      <c r="A8067" t="inlineStr">
        <is>
          <t>Nevada</t>
        </is>
      </c>
      <c r="B8067" t="n">
        <v>82</v>
      </c>
      <c r="C8067" t="inlineStr">
        <is>
          <t>Jayden O'Rourke</t>
        </is>
      </c>
      <c r="D8067" t="inlineStr">
        <is>
          <t>TE</t>
        </is>
      </c>
      <c r="E8067" t="inlineStr">
        <is>
          <t>Sr</t>
        </is>
      </c>
      <c r="F8067" t="inlineStr">
        <is>
          <t>6'9"</t>
        </is>
      </c>
      <c r="G8067" t="n">
        <v>262</v>
      </c>
      <c r="H8067" t="inlineStr">
        <is>
          <t>Tweed Heads, Australia</t>
        </is>
      </c>
    </row>
    <row r="8068">
      <c r="A8068" t="inlineStr">
        <is>
          <t>Nevada</t>
        </is>
      </c>
      <c r="B8068" t="n">
        <v>98</v>
      </c>
      <c r="C8068" t="inlineStr">
        <is>
          <t>David Paine Jr.</t>
        </is>
      </c>
      <c r="D8068" t="inlineStr">
        <is>
          <t>DL</t>
        </is>
      </c>
      <c r="E8068" t="inlineStr">
        <is>
          <t>R-So</t>
        </is>
      </c>
      <c r="F8068" t="inlineStr">
        <is>
          <t>6'1"</t>
        </is>
      </c>
      <c r="G8068" t="n">
        <v>273</v>
      </c>
      <c r="H8068" t="inlineStr">
        <is>
          <t>Forney, Texas</t>
        </is>
      </c>
    </row>
    <row r="8069">
      <c r="A8069" t="inlineStr">
        <is>
          <t>Nevada</t>
        </is>
      </c>
      <c r="B8069" t="n">
        <v>88</v>
      </c>
      <c r="C8069" t="inlineStr">
        <is>
          <t>Keegan Perea</t>
        </is>
      </c>
      <c r="D8069" t="inlineStr">
        <is>
          <t>EDGE</t>
        </is>
      </c>
      <c r="E8069" t="inlineStr">
        <is>
          <t>R-Fr</t>
        </is>
      </c>
      <c r="F8069" t="inlineStr">
        <is>
          <t>6'1"</t>
        </is>
      </c>
      <c r="G8069" t="n">
        <v>255</v>
      </c>
      <c r="H8069" t="inlineStr">
        <is>
          <t>Cherry Creek, Colo.</t>
        </is>
      </c>
    </row>
    <row r="8070">
      <c r="A8070" t="inlineStr">
        <is>
          <t>Nevada</t>
        </is>
      </c>
      <c r="B8070" t="n">
        <v>64</v>
      </c>
      <c r="C8070" t="inlineStr">
        <is>
          <t>Jackson Ramsey</t>
        </is>
      </c>
      <c r="D8070" t="inlineStr">
        <is>
          <t>OL</t>
        </is>
      </c>
      <c r="E8070" t="inlineStr">
        <is>
          <t>R-Fr</t>
        </is>
      </c>
      <c r="F8070" t="inlineStr">
        <is>
          <t>6'3"</t>
        </is>
      </c>
      <c r="G8070" t="n">
        <v>305</v>
      </c>
      <c r="H8070" t="inlineStr">
        <is>
          <t>Reno, Nev.</t>
        </is>
      </c>
    </row>
    <row r="8071">
      <c r="A8071" t="inlineStr">
        <is>
          <t>Nevada</t>
        </is>
      </c>
      <c r="B8071" t="n">
        <v>36</v>
      </c>
      <c r="C8071" t="inlineStr">
        <is>
          <t>Isaiah Reed</t>
        </is>
      </c>
      <c r="D8071" t="inlineStr">
        <is>
          <t>LB</t>
        </is>
      </c>
      <c r="E8071" t="inlineStr">
        <is>
          <t>R-Fr</t>
        </is>
      </c>
      <c r="F8071" t="inlineStr">
        <is>
          <t>6'1"</t>
        </is>
      </c>
      <c r="G8071" t="n">
        <v>218</v>
      </c>
      <c r="H8071" t="inlineStr">
        <is>
          <t>Meridian, Idaho</t>
        </is>
      </c>
    </row>
    <row r="8072">
      <c r="A8072" t="inlineStr">
        <is>
          <t>Nevada</t>
        </is>
      </c>
      <c r="B8072" t="n">
        <v>24</v>
      </c>
      <c r="C8072" t="inlineStr">
        <is>
          <t>Bronwyn Rios</t>
        </is>
      </c>
      <c r="D8072" t="inlineStr">
        <is>
          <t>RB</t>
        </is>
      </c>
      <c r="E8072" t="inlineStr">
        <is>
          <t>Fr</t>
        </is>
      </c>
      <c r="F8072" t="inlineStr">
        <is>
          <t>-</t>
        </is>
      </c>
      <c r="H8072" t="inlineStr">
        <is>
          <t>Sparks, Nev.</t>
        </is>
      </c>
    </row>
    <row r="8073">
      <c r="A8073" t="inlineStr">
        <is>
          <t>Nevada</t>
        </is>
      </c>
      <c r="B8073" t="n">
        <v>14</v>
      </c>
      <c r="C8073" t="inlineStr">
        <is>
          <t>Gerick Robinson</t>
        </is>
      </c>
      <c r="D8073" t="inlineStr">
        <is>
          <t>WR</t>
        </is>
      </c>
      <c r="E8073" t="inlineStr">
        <is>
          <t>Gr</t>
        </is>
      </c>
      <c r="F8073" t="inlineStr">
        <is>
          <t>5'7"</t>
        </is>
      </c>
      <c r="G8073" t="n">
        <v>178</v>
      </c>
      <c r="H8073" t="inlineStr">
        <is>
          <t>Las Vegas, Nev.</t>
        </is>
      </c>
    </row>
    <row r="8074">
      <c r="A8074" t="inlineStr">
        <is>
          <t>Nevada</t>
        </is>
      </c>
      <c r="B8074" t="n">
        <v>80</v>
      </c>
      <c r="C8074" t="inlineStr">
        <is>
          <t>Darren Schmitt</t>
        </is>
      </c>
      <c r="D8074" t="inlineStr">
        <is>
          <t>TE</t>
        </is>
      </c>
      <c r="E8074" t="inlineStr">
        <is>
          <t>Fr</t>
        </is>
      </c>
      <c r="F8074" t="inlineStr">
        <is>
          <t>6'4"</t>
        </is>
      </c>
      <c r="G8074" t="n">
        <v>230</v>
      </c>
      <c r="H8074" t="inlineStr">
        <is>
          <t>Vancouver, Wash.</t>
        </is>
      </c>
    </row>
    <row r="8075">
      <c r="A8075" t="inlineStr">
        <is>
          <t>Nevada</t>
        </is>
      </c>
      <c r="B8075" t="n">
        <v>0</v>
      </c>
      <c r="C8075" t="inlineStr">
        <is>
          <t>Joshua Scott</t>
        </is>
      </c>
      <c r="D8075" t="inlineStr">
        <is>
          <t>DB</t>
        </is>
      </c>
      <c r="E8075" t="inlineStr">
        <is>
          <t>6th</t>
        </is>
      </c>
      <c r="F8075" t="inlineStr">
        <is>
          <t>6'2"</t>
        </is>
      </c>
      <c r="G8075" t="n">
        <v>185</v>
      </c>
      <c r="H8075" t="inlineStr">
        <is>
          <t>Antioch, Calif.</t>
        </is>
      </c>
      <c r="I8075" t="inlineStr">
        <is>
          <t>Transfer from Eastern Michigan (2026 portal)</t>
        </is>
      </c>
    </row>
    <row r="8076">
      <c r="A8076" t="inlineStr">
        <is>
          <t>Nevada</t>
        </is>
      </c>
      <c r="B8076" t="n">
        <v>66</v>
      </c>
      <c r="C8076" t="inlineStr">
        <is>
          <t>Henry Sellards</t>
        </is>
      </c>
      <c r="D8076" t="inlineStr">
        <is>
          <t>OL</t>
        </is>
      </c>
      <c r="E8076" t="inlineStr">
        <is>
          <t>R-So</t>
        </is>
      </c>
      <c r="F8076" t="inlineStr">
        <is>
          <t>6'4"</t>
        </is>
      </c>
      <c r="G8076" t="n">
        <v>300</v>
      </c>
      <c r="H8076" t="inlineStr">
        <is>
          <t>Kalispell, Mont.</t>
        </is>
      </c>
    </row>
    <row r="8077">
      <c r="A8077" t="inlineStr">
        <is>
          <t>Nevada</t>
        </is>
      </c>
      <c r="B8077" t="n">
        <v>99</v>
      </c>
      <c r="C8077" t="inlineStr">
        <is>
          <t>Jakobus Seth</t>
        </is>
      </c>
      <c r="D8077" t="inlineStr">
        <is>
          <t>DL</t>
        </is>
      </c>
      <c r="E8077" t="inlineStr">
        <is>
          <t>R-Sr</t>
        </is>
      </c>
      <c r="F8077" t="inlineStr">
        <is>
          <t>6'3"</t>
        </is>
      </c>
      <c r="G8077" t="n">
        <v>291</v>
      </c>
      <c r="H8077" t="inlineStr">
        <is>
          <t>Warm Beach, Wash.</t>
        </is>
      </c>
    </row>
    <row r="8078">
      <c r="A8078" t="inlineStr">
        <is>
          <t>Nevada</t>
        </is>
      </c>
      <c r="B8078" t="n">
        <v>30</v>
      </c>
      <c r="C8078" t="inlineStr">
        <is>
          <t>Jake Silverman</t>
        </is>
      </c>
      <c r="D8078" t="inlineStr">
        <is>
          <t>LB</t>
        </is>
      </c>
      <c r="E8078" t="inlineStr">
        <is>
          <t>So</t>
        </is>
      </c>
      <c r="F8078" t="inlineStr">
        <is>
          <t>6'0"</t>
        </is>
      </c>
      <c r="G8078" t="n">
        <v>215</v>
      </c>
      <c r="H8078" t="inlineStr">
        <is>
          <t>Torrance, Calif.</t>
        </is>
      </c>
    </row>
    <row r="8079">
      <c r="A8079" t="inlineStr">
        <is>
          <t>Nevada</t>
        </is>
      </c>
      <c r="B8079" t="n">
        <v>5</v>
      </c>
      <c r="C8079" t="inlineStr">
        <is>
          <t>Reeve Slone</t>
        </is>
      </c>
      <c r="D8079" t="inlineStr">
        <is>
          <t>QB</t>
        </is>
      </c>
      <c r="E8079" t="inlineStr">
        <is>
          <t>Fr</t>
        </is>
      </c>
      <c r="F8079" t="inlineStr">
        <is>
          <t>-</t>
        </is>
      </c>
      <c r="H8079" t="inlineStr">
        <is>
          <t>Rocklin, Calif.</t>
        </is>
      </c>
    </row>
    <row r="8080">
      <c r="A8080" t="inlineStr">
        <is>
          <t>Nevada</t>
        </is>
      </c>
      <c r="B8080" t="n">
        <v>2</v>
      </c>
      <c r="C8080" t="inlineStr">
        <is>
          <t>EJ Smith</t>
        </is>
      </c>
      <c r="D8080" t="inlineStr">
        <is>
          <t>LB</t>
        </is>
      </c>
      <c r="E8080" t="inlineStr">
        <is>
          <t>Sr</t>
        </is>
      </c>
      <c r="F8080" t="inlineStr">
        <is>
          <t>6'0"</t>
        </is>
      </c>
      <c r="G8080" t="n">
        <v>243</v>
      </c>
      <c r="H8080" t="inlineStr">
        <is>
          <t>Downey, Calif.</t>
        </is>
      </c>
    </row>
    <row r="8081">
      <c r="A8081" t="inlineStr">
        <is>
          <t>Nevada</t>
        </is>
      </c>
      <c r="B8081" t="n">
        <v>12</v>
      </c>
      <c r="C8081" t="inlineStr">
        <is>
          <t>Bryson Snelling</t>
        </is>
      </c>
      <c r="D8081" t="inlineStr">
        <is>
          <t>DB</t>
        </is>
      </c>
      <c r="E8081" t="inlineStr">
        <is>
          <t>Jr</t>
        </is>
      </c>
      <c r="F8081" t="inlineStr">
        <is>
          <t>6'2"</t>
        </is>
      </c>
      <c r="G8081" t="n">
        <v>190</v>
      </c>
      <c r="H8081" t="inlineStr">
        <is>
          <t>Chico, Calif.</t>
        </is>
      </c>
    </row>
    <row r="8082">
      <c r="A8082" t="inlineStr">
        <is>
          <t>Nevada</t>
        </is>
      </c>
      <c r="B8082" t="n">
        <v>51</v>
      </c>
      <c r="C8082" t="inlineStr">
        <is>
          <t>Cian Stack</t>
        </is>
      </c>
      <c r="D8082" t="inlineStr">
        <is>
          <t>LS</t>
        </is>
      </c>
      <c r="E8082" t="inlineStr">
        <is>
          <t>So</t>
        </is>
      </c>
      <c r="F8082" t="inlineStr">
        <is>
          <t>6'0"</t>
        </is>
      </c>
      <c r="G8082" t="n">
        <v>268</v>
      </c>
      <c r="H8082" t="inlineStr">
        <is>
          <t>Reno, Nev.</t>
        </is>
      </c>
    </row>
    <row r="8083">
      <c r="A8083" t="inlineStr">
        <is>
          <t>Nevada</t>
        </is>
      </c>
      <c r="B8083" t="n">
        <v>13</v>
      </c>
      <c r="C8083" t="inlineStr">
        <is>
          <t>Tajean Stallworth</t>
        </is>
      </c>
      <c r="D8083" t="inlineStr">
        <is>
          <t>DB</t>
        </is>
      </c>
      <c r="E8083" t="inlineStr">
        <is>
          <t>R-Fr</t>
        </is>
      </c>
      <c r="F8083" t="inlineStr">
        <is>
          <t>6'0"</t>
        </is>
      </c>
      <c r="G8083" t="n">
        <v>164</v>
      </c>
      <c r="H8083" t="inlineStr">
        <is>
          <t>Stockton, Calif.</t>
        </is>
      </c>
    </row>
    <row r="8084">
      <c r="A8084" t="inlineStr">
        <is>
          <t>Nevada</t>
        </is>
      </c>
      <c r="B8084" t="n">
        <v>86</v>
      </c>
      <c r="C8084" t="inlineStr">
        <is>
          <t>Joe Stimpson</t>
        </is>
      </c>
      <c r="D8084" t="inlineStr">
        <is>
          <t>WR</t>
        </is>
      </c>
      <c r="E8084" t="inlineStr">
        <is>
          <t>Fr</t>
        </is>
      </c>
      <c r="F8084" t="inlineStr">
        <is>
          <t>5'10"</t>
        </is>
      </c>
      <c r="G8084" t="n">
        <v>180</v>
      </c>
      <c r="H8084" t="inlineStr">
        <is>
          <t>Portland, Ore.</t>
        </is>
      </c>
    </row>
    <row r="8085">
      <c r="A8085" t="inlineStr">
        <is>
          <t>Nevada</t>
        </is>
      </c>
      <c r="B8085" t="n">
        <v>23</v>
      </c>
      <c r="C8085" t="inlineStr">
        <is>
          <t>Yusuf Thomas</t>
        </is>
      </c>
      <c r="D8085" t="inlineStr">
        <is>
          <t>DB</t>
        </is>
      </c>
      <c r="E8085" t="inlineStr">
        <is>
          <t>Fr</t>
        </is>
      </c>
      <c r="F8085" t="inlineStr">
        <is>
          <t>-</t>
        </is>
      </c>
      <c r="H8085" t="inlineStr">
        <is>
          <t>Cedar Hill, Texas</t>
        </is>
      </c>
    </row>
    <row r="8086">
      <c r="A8086" t="inlineStr">
        <is>
          <t>Nevada</t>
        </is>
      </c>
      <c r="B8086" t="n">
        <v>25</v>
      </c>
      <c r="C8086" t="inlineStr">
        <is>
          <t>Joey Thomas III</t>
        </is>
      </c>
      <c r="D8086" t="inlineStr">
        <is>
          <t>DB</t>
        </is>
      </c>
      <c r="E8086" t="inlineStr">
        <is>
          <t>Fr</t>
        </is>
      </c>
      <c r="F8086" t="inlineStr">
        <is>
          <t>6'1"</t>
        </is>
      </c>
      <c r="G8086" t="n">
        <v>170</v>
      </c>
      <c r="H8086" t="inlineStr">
        <is>
          <t>Seattle, Wash.</t>
        </is>
      </c>
    </row>
    <row r="8087">
      <c r="A8087" t="inlineStr">
        <is>
          <t>Nevada</t>
        </is>
      </c>
      <c r="B8087" t="n">
        <v>15</v>
      </c>
      <c r="C8087" t="inlineStr">
        <is>
          <t>Bishop Turner</t>
        </is>
      </c>
      <c r="D8087" t="inlineStr">
        <is>
          <t>DB</t>
        </is>
      </c>
      <c r="E8087" t="inlineStr">
        <is>
          <t>R-Jr</t>
        </is>
      </c>
      <c r="F8087" t="inlineStr">
        <is>
          <t>5'10"</t>
        </is>
      </c>
      <c r="G8087" t="n">
        <v>188</v>
      </c>
      <c r="H8087" t="inlineStr">
        <is>
          <t>Altadena, Calif.</t>
        </is>
      </c>
    </row>
    <row r="8088">
      <c r="A8088" t="inlineStr">
        <is>
          <t>Nevada</t>
        </is>
      </c>
      <c r="B8088" t="n">
        <v>1</v>
      </c>
      <c r="C8088" t="inlineStr">
        <is>
          <t>Herschel Turner</t>
        </is>
      </c>
      <c r="D8088" t="inlineStr">
        <is>
          <t>RB</t>
        </is>
      </c>
      <c r="E8088" t="inlineStr">
        <is>
          <t>Jr</t>
        </is>
      </c>
      <c r="F8088" t="inlineStr">
        <is>
          <t>5'9"</t>
        </is>
      </c>
      <c r="G8088" t="n">
        <v>196</v>
      </c>
      <c r="H8088" t="inlineStr">
        <is>
          <t>Richmond, Calif.</t>
        </is>
      </c>
    </row>
    <row r="8089">
      <c r="A8089" t="inlineStr">
        <is>
          <t>Nevada</t>
        </is>
      </c>
      <c r="B8089" t="n">
        <v>8</v>
      </c>
      <c r="C8089" t="inlineStr">
        <is>
          <t>Larry Turner-Gooden</t>
        </is>
      </c>
      <c r="D8089" t="inlineStr">
        <is>
          <t>DB</t>
        </is>
      </c>
      <c r="E8089" t="inlineStr">
        <is>
          <t>R-Sr</t>
        </is>
      </c>
      <c r="F8089" t="inlineStr">
        <is>
          <t>5'11"</t>
        </is>
      </c>
      <c r="G8089" t="n">
        <v>190</v>
      </c>
      <c r="H8089" t="inlineStr">
        <is>
          <t>South Central Los Angeles, Calif.</t>
        </is>
      </c>
    </row>
    <row r="8090">
      <c r="A8090" t="inlineStr">
        <is>
          <t>Nevada</t>
        </is>
      </c>
      <c r="B8090" t="n">
        <v>11</v>
      </c>
      <c r="C8090" t="inlineStr">
        <is>
          <t>Poasa Utu</t>
        </is>
      </c>
      <c r="D8090" t="inlineStr">
        <is>
          <t>LB</t>
        </is>
      </c>
      <c r="E8090" t="inlineStr">
        <is>
          <t>R-Jr</t>
        </is>
      </c>
      <c r="F8090" t="inlineStr">
        <is>
          <t>6'0"</t>
        </is>
      </c>
      <c r="G8090" t="n">
        <v>230</v>
      </c>
      <c r="H8090" t="inlineStr">
        <is>
          <t>Arlington, Texas</t>
        </is>
      </c>
      <c r="I8090" t="inlineStr">
        <is>
          <t>Transfer from Oklahoma State (2026 portal)</t>
        </is>
      </c>
    </row>
    <row r="8091">
      <c r="A8091" t="inlineStr">
        <is>
          <t>Nevada</t>
        </is>
      </c>
      <c r="B8091" t="n">
        <v>10</v>
      </c>
      <c r="C8091" t="inlineStr">
        <is>
          <t>Logologo Va'a</t>
        </is>
      </c>
      <c r="D8091" t="inlineStr">
        <is>
          <t>DL</t>
        </is>
      </c>
      <c r="E8091" t="inlineStr">
        <is>
          <t>R-Sr</t>
        </is>
      </c>
      <c r="F8091" t="inlineStr">
        <is>
          <t>6'3"</t>
        </is>
      </c>
      <c r="G8091" t="n">
        <v>329</v>
      </c>
      <c r="H8091" t="inlineStr">
        <is>
          <t>American Samoa</t>
        </is>
      </c>
    </row>
    <row r="8092">
      <c r="A8092" t="inlineStr">
        <is>
          <t>Nevada</t>
        </is>
      </c>
      <c r="B8092" t="n">
        <v>96</v>
      </c>
      <c r="C8092" t="inlineStr">
        <is>
          <t>Tanner Vaughan</t>
        </is>
      </c>
      <c r="D8092" t="inlineStr">
        <is>
          <t>DL</t>
        </is>
      </c>
      <c r="E8092" t="inlineStr">
        <is>
          <t>Gr</t>
        </is>
      </c>
      <c r="F8092" t="inlineStr">
        <is>
          <t>6'3"</t>
        </is>
      </c>
      <c r="G8092" t="n">
        <v>270</v>
      </c>
      <c r="H8092" t="inlineStr">
        <is>
          <t>Las Vegas, Nev.</t>
        </is>
      </c>
    </row>
    <row r="8093">
      <c r="A8093" t="inlineStr">
        <is>
          <t>Nevada</t>
        </is>
      </c>
      <c r="B8093" t="n">
        <v>84</v>
      </c>
      <c r="C8093" t="inlineStr">
        <is>
          <t>Deven Vigue</t>
        </is>
      </c>
      <c r="D8093" t="inlineStr">
        <is>
          <t>WR</t>
        </is>
      </c>
      <c r="E8093" t="inlineStr">
        <is>
          <t>Fr</t>
        </is>
      </c>
      <c r="F8093" t="inlineStr">
        <is>
          <t>6'0"</t>
        </is>
      </c>
      <c r="G8093" t="n">
        <v>170</v>
      </c>
      <c r="H8093" t="inlineStr">
        <is>
          <t>Vancouver, Wash.</t>
        </is>
      </c>
    </row>
    <row r="8094">
      <c r="A8094" t="inlineStr">
        <is>
          <t>Nevada</t>
        </is>
      </c>
      <c r="B8094" t="n">
        <v>34</v>
      </c>
      <c r="C8094" t="inlineStr">
        <is>
          <t>Cutter Vorhees</t>
        </is>
      </c>
      <c r="D8094" t="inlineStr">
        <is>
          <t>DB</t>
        </is>
      </c>
      <c r="E8094" t="inlineStr">
        <is>
          <t>Fr</t>
        </is>
      </c>
      <c r="F8094" t="inlineStr">
        <is>
          <t>6'2"</t>
        </is>
      </c>
      <c r="G8094" t="n">
        <v>190</v>
      </c>
      <c r="H8094" t="inlineStr">
        <is>
          <t>San Marcos, Calif.</t>
        </is>
      </c>
    </row>
    <row r="8095">
      <c r="A8095" t="inlineStr">
        <is>
          <t>Nevada</t>
        </is>
      </c>
      <c r="B8095" t="n">
        <v>18</v>
      </c>
      <c r="C8095" t="inlineStr">
        <is>
          <t>Aiden Walker</t>
        </is>
      </c>
      <c r="D8095" t="inlineStr">
        <is>
          <t>DB</t>
        </is>
      </c>
      <c r="E8095" t="inlineStr">
        <is>
          <t>So</t>
        </is>
      </c>
      <c r="F8095" t="inlineStr">
        <is>
          <t>6'0"</t>
        </is>
      </c>
      <c r="G8095" t="n">
        <v>185</v>
      </c>
      <c r="H8095" t="inlineStr">
        <is>
          <t>Round Rock, Texas</t>
        </is>
      </c>
    </row>
    <row r="8096">
      <c r="A8096" t="inlineStr">
        <is>
          <t>Nevada</t>
        </is>
      </c>
      <c r="B8096" t="n">
        <v>16</v>
      </c>
      <c r="C8096" t="inlineStr">
        <is>
          <t>Brock Wattenbarger</t>
        </is>
      </c>
      <c r="D8096" t="inlineStr">
        <is>
          <t>DB</t>
        </is>
      </c>
      <c r="E8096" t="inlineStr">
        <is>
          <t>So</t>
        </is>
      </c>
      <c r="F8096" t="inlineStr">
        <is>
          <t>5'11"</t>
        </is>
      </c>
      <c r="G8096" t="n">
        <v>180</v>
      </c>
      <c r="H8096" t="inlineStr">
        <is>
          <t>Bakersfield, Calif.</t>
        </is>
      </c>
    </row>
    <row r="8097">
      <c r="A8097" t="inlineStr">
        <is>
          <t>Nevada</t>
        </is>
      </c>
      <c r="B8097" t="n">
        <v>22</v>
      </c>
      <c r="C8097" t="inlineStr">
        <is>
          <t>Jaylen Webb</t>
        </is>
      </c>
      <c r="D8097" t="inlineStr">
        <is>
          <t>DB</t>
        </is>
      </c>
      <c r="E8097" t="inlineStr">
        <is>
          <t>R-Jr</t>
        </is>
      </c>
      <c r="F8097" t="inlineStr">
        <is>
          <t>6'2"</t>
        </is>
      </c>
      <c r="G8097" t="n">
        <v>196</v>
      </c>
      <c r="H8097" t="inlineStr">
        <is>
          <t>Fort Worth, Texas</t>
        </is>
      </c>
      <c r="I8097" t="inlineStr">
        <is>
          <t>Transfer from Boise State (2026 portal)</t>
        </is>
      </c>
    </row>
    <row r="8098">
      <c r="A8098" t="inlineStr">
        <is>
          <t>Nevada</t>
        </is>
      </c>
      <c r="B8098" t="n">
        <v>20</v>
      </c>
      <c r="C8098" t="inlineStr">
        <is>
          <t>Cody Wells</t>
        </is>
      </c>
      <c r="D8098" t="inlineStr">
        <is>
          <t>LB</t>
        </is>
      </c>
      <c r="E8098" t="inlineStr">
        <is>
          <t>R-Fr</t>
        </is>
      </c>
      <c r="F8098" t="inlineStr">
        <is>
          <t>6'2"</t>
        </is>
      </c>
      <c r="G8098" t="n">
        <v>210</v>
      </c>
      <c r="H8098" t="inlineStr">
        <is>
          <t>Scottsdale, Ariz.</t>
        </is>
      </c>
    </row>
    <row r="8099">
      <c r="A8099" t="inlineStr">
        <is>
          <t>Nevada</t>
        </is>
      </c>
      <c r="B8099" t="n">
        <v>89</v>
      </c>
      <c r="C8099" t="inlineStr">
        <is>
          <t>Benjamin Wheeler</t>
        </is>
      </c>
      <c r="D8099" t="inlineStr">
        <is>
          <t>TE</t>
        </is>
      </c>
      <c r="E8099" t="inlineStr">
        <is>
          <t>Jr</t>
        </is>
      </c>
      <c r="F8099" t="inlineStr">
        <is>
          <t>-</t>
        </is>
      </c>
      <c r="H8099" t="inlineStr">
        <is>
          <t>Susanville, Calif.</t>
        </is>
      </c>
    </row>
    <row r="8100">
      <c r="A8100" t="inlineStr">
        <is>
          <t>Nevada</t>
        </is>
      </c>
      <c r="B8100" t="n">
        <v>13</v>
      </c>
      <c r="C8100" t="inlineStr">
        <is>
          <t>Isaiah Williams</t>
        </is>
      </c>
      <c r="D8100" t="inlineStr">
        <is>
          <t>WR</t>
        </is>
      </c>
      <c r="E8100" t="inlineStr">
        <is>
          <t>Fr</t>
        </is>
      </c>
      <c r="F8100" t="inlineStr">
        <is>
          <t>-</t>
        </is>
      </c>
      <c r="H8100" t="inlineStr">
        <is>
          <t>Folsom, Calif.</t>
        </is>
      </c>
    </row>
    <row r="8101">
      <c r="A8101" t="inlineStr">
        <is>
          <t>Nevada</t>
        </is>
      </c>
      <c r="B8101" t="n">
        <v>92</v>
      </c>
      <c r="C8101" t="inlineStr">
        <is>
          <t>Myles Williams</t>
        </is>
      </c>
      <c r="D8101" t="inlineStr">
        <is>
          <t>EDGE</t>
        </is>
      </c>
      <c r="E8101" t="inlineStr">
        <is>
          <t>Gr</t>
        </is>
      </c>
      <c r="F8101" t="inlineStr">
        <is>
          <t>6'3"</t>
        </is>
      </c>
      <c r="G8101" t="n">
        <v>242</v>
      </c>
      <c r="H8101" t="inlineStr">
        <is>
          <t>Mission Hills, Calif.</t>
        </is>
      </c>
    </row>
    <row r="8102">
      <c r="A8102" t="inlineStr">
        <is>
          <t>Nevada</t>
        </is>
      </c>
      <c r="B8102" t="n">
        <v>88</v>
      </c>
      <c r="C8102" t="inlineStr">
        <is>
          <t>Perrion Williams</t>
        </is>
      </c>
      <c r="D8102" t="inlineStr">
        <is>
          <t>WR</t>
        </is>
      </c>
      <c r="E8102" t="inlineStr">
        <is>
          <t>Fr</t>
        </is>
      </c>
      <c r="F8102" t="inlineStr">
        <is>
          <t>6'0"</t>
        </is>
      </c>
      <c r="G8102" t="n">
        <v>175</v>
      </c>
      <c r="H8102" t="inlineStr">
        <is>
          <t>East Palo Alto, Calif.</t>
        </is>
      </c>
    </row>
    <row r="8103">
      <c r="A8103" t="inlineStr">
        <is>
          <t>Nevada</t>
        </is>
      </c>
      <c r="B8103" t="n">
        <v>6</v>
      </c>
      <c r="C8103" t="inlineStr">
        <is>
          <t>Cooper Wilson</t>
        </is>
      </c>
      <c r="D8103" t="inlineStr">
        <is>
          <t>DB</t>
        </is>
      </c>
      <c r="E8103" t="inlineStr">
        <is>
          <t>R-Jr</t>
        </is>
      </c>
      <c r="F8103" t="inlineStr">
        <is>
          <t>6'2"</t>
        </is>
      </c>
      <c r="G8103" t="n">
        <v>186</v>
      </c>
      <c r="H8103" t="inlineStr">
        <is>
          <t>Suquamish, Wash.</t>
        </is>
      </c>
    </row>
    <row r="8104">
      <c r="A8104" t="inlineStr">
        <is>
          <t>Nevada</t>
        </is>
      </c>
      <c r="B8104" t="n">
        <v>25</v>
      </c>
      <c r="C8104" t="inlineStr">
        <is>
          <t>Ky Woods</t>
        </is>
      </c>
      <c r="D8104" t="inlineStr">
        <is>
          <t>RB</t>
        </is>
      </c>
      <c r="E8104" t="inlineStr">
        <is>
          <t>R-Sr</t>
        </is>
      </c>
      <c r="F8104" t="inlineStr">
        <is>
          <t>5'9"</t>
        </is>
      </c>
      <c r="G8104" t="n">
        <v>173</v>
      </c>
      <c r="H8104" t="inlineStr">
        <is>
          <t>League City, Texas</t>
        </is>
      </c>
    </row>
    <row r="8105">
      <c r="A8105" t="inlineStr">
        <is>
          <t>Nevada</t>
        </is>
      </c>
      <c r="B8105" t="n">
        <v>24</v>
      </c>
      <c r="C8105" t="inlineStr">
        <is>
          <t>Justin Wyatt Jr.</t>
        </is>
      </c>
      <c r="D8105" t="inlineStr">
        <is>
          <t>DB</t>
        </is>
      </c>
      <c r="E8105" t="inlineStr">
        <is>
          <t>R-Fr</t>
        </is>
      </c>
      <c r="F8105" t="inlineStr">
        <is>
          <t>6'2"</t>
        </is>
      </c>
      <c r="G8105" t="n">
        <v>169</v>
      </c>
      <c r="H8105" t="inlineStr">
        <is>
          <t>Long Beach, Calif.</t>
        </is>
      </c>
    </row>
    <row r="8106">
      <c r="A8106" t="inlineStr">
        <is>
          <t>Nevada</t>
        </is>
      </c>
      <c r="B8106" t="n">
        <v>56</v>
      </c>
      <c r="C8106" t="inlineStr">
        <is>
          <t>Max Zuro</t>
        </is>
      </c>
      <c r="D8106" t="inlineStr">
        <is>
          <t>OL</t>
        </is>
      </c>
      <c r="E8106" t="inlineStr">
        <is>
          <t>Fr</t>
        </is>
      </c>
      <c r="F8106" t="inlineStr">
        <is>
          <t>6'4"</t>
        </is>
      </c>
      <c r="G8106" t="n">
        <v>300</v>
      </c>
      <c r="H8106" t="inlineStr">
        <is>
          <t>Washoe Valley, Nev.</t>
        </is>
      </c>
    </row>
    <row r="8107">
      <c r="A8107" t="inlineStr">
        <is>
          <t>New Mexico</t>
        </is>
      </c>
      <c r="B8107" t="n">
        <v>10</v>
      </c>
      <c r="C8107" t="inlineStr">
        <is>
          <t>Darren Agu</t>
        </is>
      </c>
      <c r="D8107" t="inlineStr">
        <is>
          <t>DE</t>
        </is>
      </c>
      <c r="E8107" t="inlineStr">
        <is>
          <t>5th year</t>
        </is>
      </c>
      <c r="F8107" t="inlineStr">
        <is>
          <t>6'6"</t>
        </is>
      </c>
      <c r="G8107" t="n">
        <v>252</v>
      </c>
      <c r="H8107" t="inlineStr">
        <is>
          <t>London, England</t>
        </is>
      </c>
    </row>
    <row r="8108">
      <c r="A8108" t="inlineStr">
        <is>
          <t>New Mexico</t>
        </is>
      </c>
      <c r="B8108" t="n">
        <v>72</v>
      </c>
      <c r="C8108" t="inlineStr">
        <is>
          <t>Matheu Alderman</t>
        </is>
      </c>
      <c r="D8108" t="inlineStr">
        <is>
          <t>OL</t>
        </is>
      </c>
      <c r="E8108" t="inlineStr">
        <is>
          <t>1st year</t>
        </is>
      </c>
      <c r="F8108" t="inlineStr">
        <is>
          <t>6'5"</t>
        </is>
      </c>
      <c r="G8108" t="n">
        <v>285</v>
      </c>
      <c r="H8108" t="inlineStr">
        <is>
          <t>Albuquerque, N.M</t>
        </is>
      </c>
    </row>
    <row r="8109">
      <c r="A8109" t="inlineStr">
        <is>
          <t>New Mexico</t>
        </is>
      </c>
      <c r="B8109" t="n">
        <v>51</v>
      </c>
      <c r="C8109" t="inlineStr">
        <is>
          <t>Malik Aliane</t>
        </is>
      </c>
      <c r="D8109" t="inlineStr">
        <is>
          <t>OL</t>
        </is>
      </c>
      <c r="E8109" t="inlineStr">
        <is>
          <t>5th year</t>
        </is>
      </c>
      <c r="F8109" t="inlineStr">
        <is>
          <t>6'2"</t>
        </is>
      </c>
      <c r="G8109" t="n">
        <v>320</v>
      </c>
      <c r="H8109" t="inlineStr">
        <is>
          <t>Rouen, France</t>
        </is>
      </c>
    </row>
    <row r="8110">
      <c r="A8110" t="inlineStr">
        <is>
          <t>New Mexico</t>
        </is>
      </c>
      <c r="B8110" t="n">
        <v>8</v>
      </c>
      <c r="C8110" t="inlineStr">
        <is>
          <t>Ormanie Arnold</t>
        </is>
      </c>
      <c r="D8110" t="inlineStr">
        <is>
          <t>CB</t>
        </is>
      </c>
      <c r="E8110" t="inlineStr">
        <is>
          <t>5th year</t>
        </is>
      </c>
      <c r="F8110" t="inlineStr">
        <is>
          <t>5'8"</t>
        </is>
      </c>
      <c r="G8110" t="n">
        <v>178</v>
      </c>
      <c r="H8110" t="inlineStr">
        <is>
          <t>Long Beach, Calif.</t>
        </is>
      </c>
      <c r="I8110" t="inlineStr">
        <is>
          <t>Transfer from Cincinnati (2026 portal)</t>
        </is>
      </c>
    </row>
    <row r="8111">
      <c r="A8111" t="inlineStr">
        <is>
          <t>New Mexico</t>
        </is>
      </c>
      <c r="B8111" t="n">
        <v>98</v>
      </c>
      <c r="C8111" t="inlineStr">
        <is>
          <t>Nick Barber</t>
        </is>
      </c>
      <c r="D8111" t="inlineStr">
        <is>
          <t>DT</t>
        </is>
      </c>
      <c r="E8111" t="inlineStr">
        <is>
          <t>1st year</t>
        </is>
      </c>
      <c r="F8111" t="inlineStr">
        <is>
          <t>6'3"</t>
        </is>
      </c>
      <c r="G8111" t="n">
        <v>280</v>
      </c>
      <c r="H8111" t="inlineStr">
        <is>
          <t>San Antonio, Texas</t>
        </is>
      </c>
    </row>
    <row r="8112">
      <c r="A8112" t="inlineStr">
        <is>
          <t>New Mexico</t>
        </is>
      </c>
      <c r="B8112" t="n">
        <v>24</v>
      </c>
      <c r="C8112" t="inlineStr">
        <is>
          <t>Joshua Barnes</t>
        </is>
      </c>
      <c r="D8112" t="inlineStr">
        <is>
          <t>CB</t>
        </is>
      </c>
      <c r="E8112" t="inlineStr">
        <is>
          <t>3rd year</t>
        </is>
      </c>
      <c r="F8112" t="inlineStr">
        <is>
          <t>5'9"</t>
        </is>
      </c>
      <c r="G8112" t="n">
        <v>185</v>
      </c>
      <c r="H8112" t="inlineStr">
        <is>
          <t>Los Angeles, Calif.</t>
        </is>
      </c>
    </row>
    <row r="8113">
      <c r="A8113" t="inlineStr">
        <is>
          <t>New Mexico</t>
        </is>
      </c>
      <c r="B8113" t="n">
        <v>33</v>
      </c>
      <c r="C8113" t="inlineStr">
        <is>
          <t>Hayes Baum</t>
        </is>
      </c>
      <c r="D8113" t="inlineStr">
        <is>
          <t>LB</t>
        </is>
      </c>
      <c r="E8113" t="inlineStr">
        <is>
          <t>1st year</t>
        </is>
      </c>
      <c r="F8113" t="inlineStr">
        <is>
          <t>5'11"</t>
        </is>
      </c>
      <c r="G8113" t="n">
        <v>222</v>
      </c>
      <c r="H8113" t="inlineStr">
        <is>
          <t>Albuquerque, N.M.</t>
        </is>
      </c>
    </row>
    <row r="8114">
      <c r="A8114" t="inlineStr">
        <is>
          <t>New Mexico</t>
        </is>
      </c>
      <c r="B8114" t="n">
        <v>53</v>
      </c>
      <c r="C8114" t="inlineStr">
        <is>
          <t>Caden Beck</t>
        </is>
      </c>
      <c r="D8114" t="inlineStr">
        <is>
          <t>LS</t>
        </is>
      </c>
      <c r="E8114" t="inlineStr">
        <is>
          <t>2nd year</t>
        </is>
      </c>
      <c r="F8114" t="inlineStr">
        <is>
          <t>5'9"</t>
        </is>
      </c>
      <c r="G8114" t="n">
        <v>195</v>
      </c>
      <c r="H8114" t="inlineStr">
        <is>
          <t>Allen, Texas</t>
        </is>
      </c>
    </row>
    <row r="8115">
      <c r="A8115" t="inlineStr">
        <is>
          <t>New Mexico</t>
        </is>
      </c>
      <c r="B8115" t="n">
        <v>83</v>
      </c>
      <c r="C8115" t="inlineStr">
        <is>
          <t>Mikey Beck</t>
        </is>
      </c>
      <c r="D8115" t="inlineStr">
        <is>
          <t>WR</t>
        </is>
      </c>
      <c r="E8115" t="inlineStr">
        <is>
          <t>2nd year</t>
        </is>
      </c>
      <c r="F8115" t="inlineStr">
        <is>
          <t>6'1"</t>
        </is>
      </c>
      <c r="G8115" t="n">
        <v>160</v>
      </c>
      <c r="H8115" t="inlineStr">
        <is>
          <t>Farmington, N.M.</t>
        </is>
      </c>
    </row>
    <row r="8116">
      <c r="A8116" t="inlineStr">
        <is>
          <t>New Mexico</t>
        </is>
      </c>
      <c r="B8116" t="n">
        <v>16</v>
      </c>
      <c r="C8116" t="inlineStr">
        <is>
          <t>Marco Beltran, Jr.</t>
        </is>
      </c>
      <c r="D8116" t="inlineStr">
        <is>
          <t>S</t>
        </is>
      </c>
      <c r="E8116" t="inlineStr">
        <is>
          <t>1st year</t>
        </is>
      </c>
      <c r="F8116" t="inlineStr">
        <is>
          <t>5'10"</t>
        </is>
      </c>
      <c r="G8116" t="n">
        <v>190</v>
      </c>
      <c r="H8116" t="inlineStr">
        <is>
          <t>The Woodlands, Texas</t>
        </is>
      </c>
    </row>
    <row r="8117">
      <c r="A8117" t="inlineStr">
        <is>
          <t>New Mexico</t>
        </is>
      </c>
      <c r="B8117" t="n">
        <v>86</v>
      </c>
      <c r="C8117" t="inlineStr">
        <is>
          <t>Aldin Bilalbegovic</t>
        </is>
      </c>
      <c r="D8117" t="inlineStr">
        <is>
          <t>TE</t>
        </is>
      </c>
      <c r="E8117" t="inlineStr">
        <is>
          <t>2nd year</t>
        </is>
      </c>
      <c r="F8117" t="inlineStr">
        <is>
          <t>6'4"</t>
        </is>
      </c>
      <c r="G8117" t="n">
        <v>225</v>
      </c>
      <c r="H8117" t="inlineStr">
        <is>
          <t>Red Deer, Alberta, Canada</t>
        </is>
      </c>
    </row>
    <row r="8118">
      <c r="A8118" t="inlineStr">
        <is>
          <t>New Mexico</t>
        </is>
      </c>
      <c r="B8118" t="n">
        <v>92</v>
      </c>
      <c r="C8118" t="inlineStr">
        <is>
          <t>Brian Booker</t>
        </is>
      </c>
      <c r="D8118" t="inlineStr">
        <is>
          <t>DT</t>
        </is>
      </c>
      <c r="E8118" t="inlineStr">
        <is>
          <t>5th year</t>
        </is>
      </c>
      <c r="F8118" t="inlineStr">
        <is>
          <t>6'3"</t>
        </is>
      </c>
      <c r="G8118" t="n">
        <v>330</v>
      </c>
      <c r="H8118" t="inlineStr">
        <is>
          <t>Mansfield, Texas</t>
        </is>
      </c>
    </row>
    <row r="8119">
      <c r="A8119" t="inlineStr">
        <is>
          <t>New Mexico</t>
        </is>
      </c>
      <c r="B8119" t="n">
        <v>20</v>
      </c>
      <c r="C8119" t="inlineStr">
        <is>
          <t>Darrion Bowers</t>
        </is>
      </c>
      <c r="D8119" t="inlineStr">
        <is>
          <t>RB</t>
        </is>
      </c>
      <c r="E8119" t="inlineStr">
        <is>
          <t>2nd year</t>
        </is>
      </c>
      <c r="F8119" t="inlineStr">
        <is>
          <t>5'8"</t>
        </is>
      </c>
      <c r="G8119" t="n">
        <v>200</v>
      </c>
      <c r="H8119" t="inlineStr">
        <is>
          <t>Arlington, Texas</t>
        </is>
      </c>
    </row>
    <row r="8120">
      <c r="A8120" t="inlineStr">
        <is>
          <t>New Mexico</t>
        </is>
      </c>
      <c r="B8120" t="n">
        <v>0</v>
      </c>
      <c r="C8120" t="inlineStr">
        <is>
          <t>Austin Brawley</t>
        </is>
      </c>
      <c r="D8120" t="inlineStr">
        <is>
          <t>S</t>
        </is>
      </c>
      <c r="E8120" t="inlineStr">
        <is>
          <t>5th year</t>
        </is>
      </c>
      <c r="F8120" t="inlineStr">
        <is>
          <t>5'10"</t>
        </is>
      </c>
      <c r="G8120" t="n">
        <v>180</v>
      </c>
      <c r="H8120" t="inlineStr">
        <is>
          <t>Massillon, Ohio</t>
        </is>
      </c>
    </row>
    <row r="8121">
      <c r="A8121" t="inlineStr">
        <is>
          <t>New Mexico</t>
        </is>
      </c>
      <c r="B8121" t="n">
        <v>19</v>
      </c>
      <c r="C8121" t="inlineStr">
        <is>
          <t>Elijah Brody</t>
        </is>
      </c>
      <c r="D8121" t="inlineStr">
        <is>
          <t>DE</t>
        </is>
      </c>
      <c r="E8121" t="inlineStr">
        <is>
          <t>3rd year</t>
        </is>
      </c>
      <c r="F8121" t="inlineStr">
        <is>
          <t>6'1"</t>
        </is>
      </c>
      <c r="G8121" t="n">
        <v>240</v>
      </c>
      <c r="H8121" t="inlineStr">
        <is>
          <t>Albuquerque, N.M.</t>
        </is>
      </c>
    </row>
    <row r="8122">
      <c r="A8122" t="inlineStr">
        <is>
          <t>New Mexico</t>
        </is>
      </c>
      <c r="B8122" t="n">
        <v>28</v>
      </c>
      <c r="C8122" t="inlineStr">
        <is>
          <t>Deriece Brown</t>
        </is>
      </c>
      <c r="D8122" t="inlineStr">
        <is>
          <t>S</t>
        </is>
      </c>
      <c r="E8122" t="inlineStr">
        <is>
          <t>2nd year</t>
        </is>
      </c>
      <c r="F8122" t="inlineStr">
        <is>
          <t>6'1"</t>
        </is>
      </c>
      <c r="G8122" t="n">
        <v>200</v>
      </c>
      <c r="H8122" t="inlineStr">
        <is>
          <t>Buckeye, Ariz.</t>
        </is>
      </c>
    </row>
    <row r="8123">
      <c r="A8123" t="inlineStr">
        <is>
          <t>New Mexico</t>
        </is>
      </c>
      <c r="B8123" t="n">
        <v>8</v>
      </c>
      <c r="C8123" t="inlineStr">
        <is>
          <t>Deshaun Buchanan</t>
        </is>
      </c>
      <c r="D8123" t="inlineStr">
        <is>
          <t>RB</t>
        </is>
      </c>
      <c r="E8123" t="inlineStr">
        <is>
          <t>4th year</t>
        </is>
      </c>
      <c r="F8123" t="inlineStr">
        <is>
          <t>5'9"</t>
        </is>
      </c>
      <c r="G8123" t="n">
        <v>188</v>
      </c>
      <c r="H8123" t="inlineStr">
        <is>
          <t>Chandler, Ariz.</t>
        </is>
      </c>
    </row>
    <row r="8124">
      <c r="A8124" t="inlineStr">
        <is>
          <t>New Mexico</t>
        </is>
      </c>
      <c r="B8124" t="n">
        <v>99</v>
      </c>
      <c r="C8124" t="inlineStr">
        <is>
          <t>Jack Burzynski</t>
        </is>
      </c>
      <c r="D8124" t="inlineStr">
        <is>
          <t>DE</t>
        </is>
      </c>
      <c r="E8124" t="inlineStr">
        <is>
          <t>2nd year</t>
        </is>
      </c>
      <c r="F8124" t="inlineStr">
        <is>
          <t>6'4"</t>
        </is>
      </c>
      <c r="G8124" t="n">
        <v>225</v>
      </c>
      <c r="H8124" t="inlineStr">
        <is>
          <t>Barrington, Ill.</t>
        </is>
      </c>
    </row>
    <row r="8125">
      <c r="A8125" t="inlineStr">
        <is>
          <t>New Mexico</t>
        </is>
      </c>
      <c r="B8125" t="n">
        <v>22</v>
      </c>
      <c r="C8125" t="inlineStr">
        <is>
          <t>Jalen Charles</t>
        </is>
      </c>
      <c r="D8125" t="inlineStr">
        <is>
          <t>DE</t>
        </is>
      </c>
      <c r="E8125" t="inlineStr">
        <is>
          <t>3rd year</t>
        </is>
      </c>
      <c r="F8125" t="inlineStr">
        <is>
          <t>6'3"</t>
        </is>
      </c>
      <c r="G8125" t="n">
        <v>245</v>
      </c>
      <c r="H8125" t="inlineStr">
        <is>
          <t>Manvel, Texas</t>
        </is>
      </c>
      <c r="I8125" t="inlineStr">
        <is>
          <t>Transfer from Memphis (2026 portal)</t>
        </is>
      </c>
    </row>
    <row r="8126">
      <c r="A8126" t="inlineStr">
        <is>
          <t>New Mexico</t>
        </is>
      </c>
      <c r="B8126" t="n">
        <v>26</v>
      </c>
      <c r="C8126" t="inlineStr">
        <is>
          <t>KJ Cherry</t>
        </is>
      </c>
      <c r="D8126" t="inlineStr">
        <is>
          <t>WR</t>
        </is>
      </c>
      <c r="E8126" t="inlineStr">
        <is>
          <t>3rd year</t>
        </is>
      </c>
      <c r="F8126" t="inlineStr">
        <is>
          <t>6'2"</t>
        </is>
      </c>
      <c r="G8126" t="n">
        <v>185</v>
      </c>
      <c r="H8126" t="inlineStr">
        <is>
          <t>Fontana, Calif.</t>
        </is>
      </c>
    </row>
    <row r="8127">
      <c r="A8127" t="inlineStr">
        <is>
          <t>New Mexico</t>
        </is>
      </c>
      <c r="B8127" t="n">
        <v>76</v>
      </c>
      <c r="C8127" t="inlineStr">
        <is>
          <t>Braden Chick</t>
        </is>
      </c>
      <c r="D8127" t="inlineStr">
        <is>
          <t>OL</t>
        </is>
      </c>
      <c r="E8127" t="inlineStr">
        <is>
          <t>1st year</t>
        </is>
      </c>
      <c r="F8127" t="inlineStr">
        <is>
          <t>6'2"</t>
        </is>
      </c>
      <c r="G8127" t="n">
        <v>285</v>
      </c>
      <c r="H8127" t="inlineStr">
        <is>
          <t>Queen Creek, Ariz.</t>
        </is>
      </c>
    </row>
    <row r="8128">
      <c r="A8128" t="inlineStr">
        <is>
          <t>New Mexico</t>
        </is>
      </c>
      <c r="B8128" t="n">
        <v>7</v>
      </c>
      <c r="C8128" t="inlineStr">
        <is>
          <t>Tavian Combs</t>
        </is>
      </c>
      <c r="D8128" t="inlineStr">
        <is>
          <t>S</t>
        </is>
      </c>
      <c r="E8128" t="inlineStr">
        <is>
          <t>7th year</t>
        </is>
      </c>
      <c r="F8128" t="inlineStr">
        <is>
          <t>6'2"</t>
        </is>
      </c>
      <c r="G8128" t="n">
        <v>198</v>
      </c>
      <c r="H8128" t="inlineStr">
        <is>
          <t>Amarillo, Texas</t>
        </is>
      </c>
    </row>
    <row r="8129">
      <c r="A8129" t="inlineStr">
        <is>
          <t>New Mexico</t>
        </is>
      </c>
      <c r="B8129" t="n">
        <v>41</v>
      </c>
      <c r="C8129" t="inlineStr">
        <is>
          <t>Eli Cronin</t>
        </is>
      </c>
      <c r="D8129" t="inlineStr">
        <is>
          <t>LB</t>
        </is>
      </c>
      <c r="E8129" t="inlineStr">
        <is>
          <t>1st year</t>
        </is>
      </c>
      <c r="F8129" t="inlineStr">
        <is>
          <t>6'0"</t>
        </is>
      </c>
      <c r="G8129" t="n">
        <v>216</v>
      </c>
      <c r="H8129" t="inlineStr">
        <is>
          <t>Chandler, Ariz.</t>
        </is>
      </c>
    </row>
    <row r="8130">
      <c r="A8130" t="inlineStr">
        <is>
          <t>New Mexico</t>
        </is>
      </c>
      <c r="B8130" t="n">
        <v>14</v>
      </c>
      <c r="C8130" t="inlineStr">
        <is>
          <t>DJ Darling</t>
        </is>
      </c>
      <c r="D8130" t="inlineStr">
        <is>
          <t>WR</t>
        </is>
      </c>
      <c r="E8130" t="inlineStr">
        <is>
          <t>1st year</t>
        </is>
      </c>
      <c r="F8130" t="inlineStr">
        <is>
          <t>5'11"</t>
        </is>
      </c>
      <c r="G8130" t="n">
        <v>175</v>
      </c>
      <c r="H8130" t="inlineStr">
        <is>
          <t>Missouri City, Texas</t>
        </is>
      </c>
    </row>
    <row r="8131">
      <c r="A8131" t="inlineStr">
        <is>
          <t>New Mexico</t>
        </is>
      </c>
      <c r="B8131" t="n">
        <v>62</v>
      </c>
      <c r="C8131" t="inlineStr">
        <is>
          <t>Sebastian Dawkins</t>
        </is>
      </c>
      <c r="D8131" t="inlineStr">
        <is>
          <t>OL</t>
        </is>
      </c>
      <c r="E8131" t="inlineStr">
        <is>
          <t>1st year</t>
        </is>
      </c>
      <c r="F8131" t="inlineStr">
        <is>
          <t>6'1"</t>
        </is>
      </c>
      <c r="G8131" t="n">
        <v>290</v>
      </c>
      <c r="H8131" t="inlineStr">
        <is>
          <t>Spring, Texas</t>
        </is>
      </c>
    </row>
    <row r="8132">
      <c r="A8132" t="inlineStr">
        <is>
          <t>New Mexico</t>
        </is>
      </c>
      <c r="B8132" t="n">
        <v>46</v>
      </c>
      <c r="C8132" t="inlineStr">
        <is>
          <t>Jake DeVos</t>
        </is>
      </c>
      <c r="D8132" t="inlineStr">
        <is>
          <t>DT</t>
        </is>
      </c>
      <c r="E8132" t="inlineStr">
        <is>
          <t>2nd year</t>
        </is>
      </c>
      <c r="F8132" t="inlineStr">
        <is>
          <t>6'2"</t>
        </is>
      </c>
      <c r="G8132" t="n">
        <v>255</v>
      </c>
      <c r="H8132" t="inlineStr">
        <is>
          <t>Vale, Ore.</t>
        </is>
      </c>
    </row>
    <row r="8133">
      <c r="A8133" t="inlineStr">
        <is>
          <t>New Mexico</t>
        </is>
      </c>
      <c r="B8133" t="n">
        <v>9</v>
      </c>
      <c r="C8133" t="inlineStr">
        <is>
          <t>Kader Diop</t>
        </is>
      </c>
      <c r="D8133" t="inlineStr">
        <is>
          <t>WR</t>
        </is>
      </c>
      <c r="E8133" t="inlineStr">
        <is>
          <t>6th year</t>
        </is>
      </c>
      <c r="F8133" t="inlineStr">
        <is>
          <t>5'10"</t>
        </is>
      </c>
      <c r="G8133" t="n">
        <v>178</v>
      </c>
      <c r="H8133" t="inlineStr">
        <is>
          <t>Minneapolis, Minn.</t>
        </is>
      </c>
    </row>
    <row r="8134">
      <c r="A8134" t="inlineStr">
        <is>
          <t>New Mexico</t>
        </is>
      </c>
      <c r="B8134" t="n">
        <v>93</v>
      </c>
      <c r="C8134" t="inlineStr">
        <is>
          <t>Deven Dyer</t>
        </is>
      </c>
      <c r="D8134" t="inlineStr">
        <is>
          <t>DT</t>
        </is>
      </c>
      <c r="E8134" t="inlineStr">
        <is>
          <t>5th year</t>
        </is>
      </c>
      <c r="F8134" t="inlineStr">
        <is>
          <t>6'1"</t>
        </is>
      </c>
      <c r="G8134" t="n">
        <v>290</v>
      </c>
      <c r="H8134" t="inlineStr">
        <is>
          <t>Albuquerque, N.M.</t>
        </is>
      </c>
      <c r="I8134" t="inlineStr">
        <is>
          <t>Transfer from Western New Mexico (2026 portal)</t>
        </is>
      </c>
    </row>
    <row r="8135">
      <c r="A8135" t="inlineStr">
        <is>
          <t>New Mexico</t>
        </is>
      </c>
      <c r="B8135" t="n">
        <v>6</v>
      </c>
      <c r="C8135" t="inlineStr">
        <is>
          <t>Jaxton Eck</t>
        </is>
      </c>
      <c r="D8135" t="inlineStr">
        <is>
          <t>LB</t>
        </is>
      </c>
      <c r="E8135" t="inlineStr">
        <is>
          <t>4th year</t>
        </is>
      </c>
      <c r="F8135" t="inlineStr">
        <is>
          <t>6'1"</t>
        </is>
      </c>
      <c r="G8135" t="n">
        <v>228</v>
      </c>
      <c r="H8135" t="inlineStr">
        <is>
          <t>Brookings, S.D.</t>
        </is>
      </c>
    </row>
    <row r="8136">
      <c r="A8136" t="inlineStr">
        <is>
          <t>New Mexico</t>
        </is>
      </c>
      <c r="B8136" t="n">
        <v>5</v>
      </c>
      <c r="C8136" t="inlineStr">
        <is>
          <t>Frankie Edwards III</t>
        </is>
      </c>
      <c r="D8136" t="inlineStr">
        <is>
          <t>CB</t>
        </is>
      </c>
      <c r="E8136" t="inlineStr">
        <is>
          <t>3rd year</t>
        </is>
      </c>
      <c r="F8136" t="inlineStr">
        <is>
          <t>5'10"</t>
        </is>
      </c>
      <c r="G8136" t="n">
        <v>178</v>
      </c>
      <c r="H8136" t="inlineStr">
        <is>
          <t>Moreno Valley, Calif.</t>
        </is>
      </c>
    </row>
    <row r="8137">
      <c r="A8137" t="inlineStr">
        <is>
          <t>New Mexico</t>
        </is>
      </c>
      <c r="B8137" t="n">
        <v>91</v>
      </c>
      <c r="C8137" t="inlineStr">
        <is>
          <t>Brayden Ellis</t>
        </is>
      </c>
      <c r="D8137" t="inlineStr">
        <is>
          <t>DE</t>
        </is>
      </c>
      <c r="E8137" t="inlineStr">
        <is>
          <t>3rd year</t>
        </is>
      </c>
      <c r="F8137" t="inlineStr">
        <is>
          <t>6'3"</t>
        </is>
      </c>
      <c r="G8137" t="n">
        <v>230</v>
      </c>
    </row>
    <row r="8138">
      <c r="A8138" t="inlineStr">
        <is>
          <t>New Mexico</t>
        </is>
      </c>
      <c r="B8138" t="n">
        <v>50</v>
      </c>
      <c r="C8138" t="inlineStr">
        <is>
          <t>Lincoln Epstein</t>
        </is>
      </c>
      <c r="D8138" t="inlineStr">
        <is>
          <t>LS</t>
        </is>
      </c>
      <c r="E8138" t="inlineStr">
        <is>
          <t>3rd year</t>
        </is>
      </c>
      <c r="F8138" t="inlineStr">
        <is>
          <t>5'9"</t>
        </is>
      </c>
      <c r="G8138" t="n">
        <v>215</v>
      </c>
      <c r="H8138" t="inlineStr">
        <is>
          <t>St. Charles, Ill.</t>
        </is>
      </c>
    </row>
    <row r="8139">
      <c r="A8139" t="inlineStr">
        <is>
          <t>New Mexico</t>
        </is>
      </c>
      <c r="B8139" t="n">
        <v>13</v>
      </c>
      <c r="C8139" t="inlineStr">
        <is>
          <t>Toa Fa'avae</t>
        </is>
      </c>
      <c r="D8139" t="inlineStr">
        <is>
          <t>QB</t>
        </is>
      </c>
      <c r="E8139" t="inlineStr">
        <is>
          <t>2nd year</t>
        </is>
      </c>
      <c r="F8139" t="inlineStr">
        <is>
          <t>6'0"</t>
        </is>
      </c>
      <c r="G8139" t="n">
        <v>188</v>
      </c>
      <c r="H8139" t="inlineStr">
        <is>
          <t>Concord, Calif.</t>
        </is>
      </c>
    </row>
    <row r="8140">
      <c r="A8140" t="inlineStr">
        <is>
          <t>New Mexico</t>
        </is>
      </c>
      <c r="B8140" t="n">
        <v>66</v>
      </c>
      <c r="C8140" t="inlineStr">
        <is>
          <t>Markus Fetcho</t>
        </is>
      </c>
      <c r="D8140" t="inlineStr">
        <is>
          <t>OL</t>
        </is>
      </c>
      <c r="E8140" t="inlineStr">
        <is>
          <t>2nd year</t>
        </is>
      </c>
      <c r="F8140" t="inlineStr">
        <is>
          <t>6'5"</t>
        </is>
      </c>
      <c r="G8140" t="n">
        <v>308</v>
      </c>
      <c r="H8140" t="inlineStr">
        <is>
          <t>Spokane, Wash.</t>
        </is>
      </c>
    </row>
    <row r="8141">
      <c r="A8141" t="inlineStr">
        <is>
          <t>New Mexico</t>
        </is>
      </c>
      <c r="B8141" t="n">
        <v>13</v>
      </c>
      <c r="C8141" t="inlineStr">
        <is>
          <t>Chris Gant, Jr.</t>
        </is>
      </c>
      <c r="D8141" t="inlineStr">
        <is>
          <t>S</t>
        </is>
      </c>
      <c r="E8141" t="inlineStr">
        <is>
          <t>3rd year</t>
        </is>
      </c>
      <c r="F8141" t="inlineStr">
        <is>
          <t>5'9"</t>
        </is>
      </c>
      <c r="G8141" t="n">
        <v>192</v>
      </c>
      <c r="H8141" t="inlineStr">
        <is>
          <t>Spring, Texas</t>
        </is>
      </c>
    </row>
    <row r="8142">
      <c r="A8142" t="inlineStr">
        <is>
          <t>New Mexico</t>
        </is>
      </c>
      <c r="B8142" t="n">
        <v>75</v>
      </c>
      <c r="C8142" t="inlineStr">
        <is>
          <t>Ty'aun Gates</t>
        </is>
      </c>
      <c r="D8142" t="inlineStr">
        <is>
          <t>OL</t>
        </is>
      </c>
      <c r="E8142" t="inlineStr">
        <is>
          <t>1st year</t>
        </is>
      </c>
      <c r="F8142" t="inlineStr">
        <is>
          <t>6'5"</t>
        </is>
      </c>
      <c r="G8142" t="n">
        <v>295</v>
      </c>
      <c r="H8142" t="inlineStr">
        <is>
          <t>Peoria, Ariz.</t>
        </is>
      </c>
    </row>
    <row r="8143">
      <c r="A8143" t="inlineStr">
        <is>
          <t>New Mexico</t>
        </is>
      </c>
      <c r="B8143" t="n">
        <v>81</v>
      </c>
      <c r="C8143" t="inlineStr">
        <is>
          <t>Bailen George</t>
        </is>
      </c>
      <c r="D8143" t="inlineStr">
        <is>
          <t>WR</t>
        </is>
      </c>
      <c r="E8143" t="inlineStr">
        <is>
          <t>1st year</t>
        </is>
      </c>
      <c r="F8143" t="inlineStr">
        <is>
          <t>6'0"</t>
        </is>
      </c>
      <c r="G8143" t="n">
        <v>160</v>
      </c>
      <c r="H8143" t="inlineStr">
        <is>
          <t>Missouri City, Texas</t>
        </is>
      </c>
    </row>
    <row r="8144">
      <c r="A8144" t="inlineStr">
        <is>
          <t>New Mexico</t>
        </is>
      </c>
      <c r="B8144" t="n">
        <v>31</v>
      </c>
      <c r="C8144" t="inlineStr">
        <is>
          <t>Grant Glasgow</t>
        </is>
      </c>
      <c r="D8144" t="inlineStr">
        <is>
          <t>K</t>
        </is>
      </c>
      <c r="E8144" t="inlineStr">
        <is>
          <t>5th year</t>
        </is>
      </c>
      <c r="F8144" t="inlineStr">
        <is>
          <t>6'1"</t>
        </is>
      </c>
      <c r="G8144" t="n">
        <v>192</v>
      </c>
      <c r="H8144" t="inlineStr">
        <is>
          <t>Lawrence, Kan.</t>
        </is>
      </c>
    </row>
    <row r="8145">
      <c r="A8145" t="inlineStr">
        <is>
          <t>New Mexico</t>
        </is>
      </c>
      <c r="B8145" t="n">
        <v>14</v>
      </c>
      <c r="C8145" t="inlineStr">
        <is>
          <t>Melaki Gutierrez</t>
        </is>
      </c>
      <c r="D8145" t="inlineStr">
        <is>
          <t>CB</t>
        </is>
      </c>
      <c r="E8145" t="inlineStr">
        <is>
          <t>3rd year</t>
        </is>
      </c>
      <c r="F8145" t="inlineStr">
        <is>
          <t>6'0"</t>
        </is>
      </c>
      <c r="G8145" t="n">
        <v>165</v>
      </c>
      <c r="H8145" t="inlineStr">
        <is>
          <t>Hernandez, N.M.</t>
        </is>
      </c>
    </row>
    <row r="8146">
      <c r="A8146" t="inlineStr">
        <is>
          <t>New Mexico</t>
        </is>
      </c>
      <c r="B8146" t="n">
        <v>27</v>
      </c>
      <c r="C8146" t="inlineStr">
        <is>
          <t>Brannon Hampton</t>
        </is>
      </c>
      <c r="D8146" t="inlineStr">
        <is>
          <t>CB</t>
        </is>
      </c>
      <c r="E8146" t="inlineStr">
        <is>
          <t>1st year</t>
        </is>
      </c>
      <c r="F8146" t="inlineStr">
        <is>
          <t>6'1"</t>
        </is>
      </c>
      <c r="G8146" t="n">
        <v>166</v>
      </c>
      <c r="H8146" t="inlineStr">
        <is>
          <t>Tustin, Calif.</t>
        </is>
      </c>
    </row>
    <row r="8147">
      <c r="A8147" t="inlineStr">
        <is>
          <t>New Mexico</t>
        </is>
      </c>
      <c r="B8147" t="n">
        <v>55</v>
      </c>
      <c r="C8147" t="inlineStr">
        <is>
          <t>Elvin Harris</t>
        </is>
      </c>
      <c r="D8147" t="inlineStr">
        <is>
          <t>OL</t>
        </is>
      </c>
      <c r="E8147" t="inlineStr">
        <is>
          <t>4th year</t>
        </is>
      </c>
      <c r="F8147" t="inlineStr">
        <is>
          <t>6'6"</t>
        </is>
      </c>
      <c r="G8147" t="n">
        <v>315</v>
      </c>
      <c r="H8147" t="inlineStr">
        <is>
          <t>Hollywood, Fla.</t>
        </is>
      </c>
    </row>
    <row r="8148">
      <c r="A8148" t="inlineStr">
        <is>
          <t>New Mexico</t>
        </is>
      </c>
      <c r="B8148" t="n">
        <v>17</v>
      </c>
      <c r="C8148" t="inlineStr">
        <is>
          <t>Will Hicks</t>
        </is>
      </c>
      <c r="D8148" t="inlineStr">
        <is>
          <t>S</t>
        </is>
      </c>
      <c r="E8148" t="inlineStr">
        <is>
          <t>Jr</t>
        </is>
      </c>
      <c r="F8148" t="inlineStr">
        <is>
          <t>6'0"</t>
        </is>
      </c>
      <c r="G8148" t="n">
        <v>198</v>
      </c>
      <c r="H8148" t="inlineStr">
        <is>
          <t>New Orleans, La.</t>
        </is>
      </c>
      <c r="I8148" t="inlineStr">
        <is>
          <t>Transfer from Hampton (2026 portal)</t>
        </is>
      </c>
    </row>
    <row r="8149">
      <c r="A8149" t="inlineStr">
        <is>
          <t>New Mexico</t>
        </is>
      </c>
      <c r="B8149" t="n">
        <v>50</v>
      </c>
      <c r="C8149" t="inlineStr">
        <is>
          <t>Ricklan Holmes II</t>
        </is>
      </c>
      <c r="D8149" t="inlineStr">
        <is>
          <t>LB</t>
        </is>
      </c>
      <c r="E8149" t="inlineStr">
        <is>
          <t>1st year</t>
        </is>
      </c>
      <c r="F8149" t="inlineStr">
        <is>
          <t>5'11"</t>
        </is>
      </c>
      <c r="G8149" t="n">
        <v>227</v>
      </c>
      <c r="H8149" t="inlineStr">
        <is>
          <t>Oklahoma City, Okla.</t>
        </is>
      </c>
    </row>
    <row r="8150">
      <c r="A8150" t="inlineStr">
        <is>
          <t>New Mexico</t>
        </is>
      </c>
      <c r="B8150" t="n">
        <v>22</v>
      </c>
      <c r="C8150" t="inlineStr">
        <is>
          <t>Scottre Humphrey</t>
        </is>
      </c>
      <c r="D8150" t="inlineStr">
        <is>
          <t>RB</t>
        </is>
      </c>
      <c r="E8150" t="inlineStr">
        <is>
          <t>4th year</t>
        </is>
      </c>
      <c r="F8150" t="inlineStr">
        <is>
          <t>5'10"</t>
        </is>
      </c>
      <c r="G8150" t="n">
        <v>215</v>
      </c>
      <c r="H8150" t="inlineStr">
        <is>
          <t>Seattle, Wash.</t>
        </is>
      </c>
    </row>
    <row r="8151">
      <c r="A8151" t="inlineStr">
        <is>
          <t>New Mexico</t>
        </is>
      </c>
      <c r="B8151" t="n">
        <v>82</v>
      </c>
      <c r="C8151" t="inlineStr">
        <is>
          <t>JT Jeter</t>
        </is>
      </c>
      <c r="D8151" t="inlineStr">
        <is>
          <t>WR</t>
        </is>
      </c>
      <c r="E8151" t="inlineStr">
        <is>
          <t>2nd year</t>
        </is>
      </c>
      <c r="F8151" t="inlineStr">
        <is>
          <t>6'0"</t>
        </is>
      </c>
      <c r="G8151" t="n">
        <v>178</v>
      </c>
      <c r="H8151" t="inlineStr">
        <is>
          <t>Cedar City, Utah</t>
        </is>
      </c>
    </row>
    <row r="8152">
      <c r="A8152" t="inlineStr">
        <is>
          <t>New Mexico</t>
        </is>
      </c>
      <c r="B8152" t="n">
        <v>11</v>
      </c>
      <c r="C8152" t="inlineStr">
        <is>
          <t>C.J. Johnson</t>
        </is>
      </c>
      <c r="D8152" t="inlineStr">
        <is>
          <t>LB</t>
        </is>
      </c>
      <c r="E8152" t="inlineStr">
        <is>
          <t>3rd year</t>
        </is>
      </c>
      <c r="F8152" t="inlineStr">
        <is>
          <t>6'2"</t>
        </is>
      </c>
      <c r="G8152" t="n">
        <v>215</v>
      </c>
      <c r="H8152" t="inlineStr">
        <is>
          <t>Houston, Texas</t>
        </is>
      </c>
    </row>
    <row r="8153">
      <c r="A8153" t="inlineStr">
        <is>
          <t>New Mexico</t>
        </is>
      </c>
      <c r="B8153" t="n">
        <v>88</v>
      </c>
      <c r="C8153" t="inlineStr">
        <is>
          <t>Cade Keith</t>
        </is>
      </c>
      <c r="D8153" t="inlineStr">
        <is>
          <t>TE</t>
        </is>
      </c>
      <c r="E8153" t="inlineStr">
        <is>
          <t>3rd year</t>
        </is>
      </c>
      <c r="F8153" t="inlineStr">
        <is>
          <t>6'5"</t>
        </is>
      </c>
      <c r="G8153" t="n">
        <v>245</v>
      </c>
      <c r="H8153" t="inlineStr">
        <is>
          <t>Las Vegas, Nev.</t>
        </is>
      </c>
    </row>
    <row r="8154">
      <c r="A8154" t="inlineStr">
        <is>
          <t>New Mexico</t>
        </is>
      </c>
      <c r="B8154" t="n">
        <v>19</v>
      </c>
      <c r="C8154" t="inlineStr">
        <is>
          <t>Michael Kern</t>
        </is>
      </c>
      <c r="D8154" t="inlineStr">
        <is>
          <t>P</t>
        </is>
      </c>
      <c r="E8154" t="inlineStr">
        <is>
          <t>3rd year</t>
        </is>
      </c>
      <c r="F8154" t="inlineStr">
        <is>
          <t>6'4"</t>
        </is>
      </c>
      <c r="G8154" t="n">
        <v>195</v>
      </c>
      <c r="H8154" t="inlineStr">
        <is>
          <t>Ft. Lauderdale, Fla.</t>
        </is>
      </c>
      <c r="I8154" t="inlineStr">
        <is>
          <t>Transfer from California (2026 portal)</t>
        </is>
      </c>
    </row>
    <row r="8155">
      <c r="A8155" t="inlineStr">
        <is>
          <t>New Mexico</t>
        </is>
      </c>
      <c r="B8155" t="n">
        <v>12</v>
      </c>
      <c r="C8155" t="inlineStr">
        <is>
          <t>James Laubstein</t>
        </is>
      </c>
      <c r="D8155" t="inlineStr">
        <is>
          <t>QB</t>
        </is>
      </c>
      <c r="E8155" t="inlineStr">
        <is>
          <t>6th year</t>
        </is>
      </c>
      <c r="F8155" t="inlineStr">
        <is>
          <t>6'3"</t>
        </is>
      </c>
      <c r="G8155" t="n">
        <v>209</v>
      </c>
      <c r="H8155" t="inlineStr">
        <is>
          <t>Bethany, Conn.</t>
        </is>
      </c>
    </row>
    <row r="8156">
      <c r="A8156" t="inlineStr">
        <is>
          <t>New Mexico</t>
        </is>
      </c>
      <c r="B8156" t="n">
        <v>68</v>
      </c>
      <c r="C8156" t="inlineStr">
        <is>
          <t>Tyler Lawrence</t>
        </is>
      </c>
      <c r="D8156" t="inlineStr">
        <is>
          <t>OL</t>
        </is>
      </c>
      <c r="E8156" t="inlineStr">
        <is>
          <t>4th year</t>
        </is>
      </c>
      <c r="F8156" t="inlineStr">
        <is>
          <t>6'5"</t>
        </is>
      </c>
      <c r="G8156" t="n">
        <v>306</v>
      </c>
      <c r="H8156" t="inlineStr">
        <is>
          <t>Puyallup, Wash.</t>
        </is>
      </c>
    </row>
    <row r="8157">
      <c r="A8157" t="inlineStr">
        <is>
          <t>New Mexico</t>
        </is>
      </c>
      <c r="B8157" t="n">
        <v>2</v>
      </c>
      <c r="C8157" t="inlineStr">
        <is>
          <t>Jack Layne</t>
        </is>
      </c>
      <c r="D8157" t="inlineStr">
        <is>
          <t>QB</t>
        </is>
      </c>
      <c r="E8157" t="inlineStr">
        <is>
          <t>5th year</t>
        </is>
      </c>
      <c r="F8157" t="inlineStr">
        <is>
          <t>6'2"</t>
        </is>
      </c>
      <c r="G8157" t="n">
        <v>209</v>
      </c>
      <c r="H8157" t="inlineStr">
        <is>
          <t>Lake Oswego, Ore.</t>
        </is>
      </c>
    </row>
    <row r="8158">
      <c r="A8158" t="inlineStr">
        <is>
          <t>New Mexico</t>
        </is>
      </c>
      <c r="B8158" t="n">
        <v>80</v>
      </c>
      <c r="C8158" t="inlineStr">
        <is>
          <t>Max Leeper</t>
        </is>
      </c>
      <c r="D8158" t="inlineStr">
        <is>
          <t>TE</t>
        </is>
      </c>
      <c r="E8158" t="inlineStr">
        <is>
          <t>1st year</t>
        </is>
      </c>
      <c r="F8158" t="inlineStr">
        <is>
          <t>6'7"</t>
        </is>
      </c>
      <c r="G8158" t="n">
        <v>228</v>
      </c>
      <c r="H8158" t="inlineStr">
        <is>
          <t>Claremont, Calif.</t>
        </is>
      </c>
    </row>
    <row r="8159">
      <c r="A8159" t="inlineStr">
        <is>
          <t>New Mexico</t>
        </is>
      </c>
      <c r="B8159" t="n">
        <v>39</v>
      </c>
      <c r="C8159" t="inlineStr">
        <is>
          <t>Jaron Liles</t>
        </is>
      </c>
      <c r="D8159" t="inlineStr">
        <is>
          <t>S</t>
        </is>
      </c>
      <c r="E8159" t="inlineStr">
        <is>
          <t>1st year</t>
        </is>
      </c>
      <c r="F8159" t="inlineStr">
        <is>
          <t>6'1"</t>
        </is>
      </c>
      <c r="G8159" t="n">
        <v>200</v>
      </c>
      <c r="H8159" t="inlineStr">
        <is>
          <t>Mesa, Ariz.</t>
        </is>
      </c>
    </row>
    <row r="8160">
      <c r="A8160" t="inlineStr">
        <is>
          <t>New Mexico</t>
        </is>
      </c>
      <c r="B8160" t="n">
        <v>65</v>
      </c>
      <c r="C8160" t="inlineStr">
        <is>
          <t>Brody Litton</t>
        </is>
      </c>
      <c r="D8160" t="inlineStr">
        <is>
          <t>OL</t>
        </is>
      </c>
      <c r="E8160" t="inlineStr">
        <is>
          <t>1st year</t>
        </is>
      </c>
      <c r="F8160" t="inlineStr">
        <is>
          <t>6'4"</t>
        </is>
      </c>
      <c r="G8160" t="n">
        <v>285</v>
      </c>
      <c r="H8160" t="inlineStr">
        <is>
          <t>Beloit, Kan.</t>
        </is>
      </c>
    </row>
    <row r="8161">
      <c r="A8161" t="inlineStr">
        <is>
          <t>New Mexico</t>
        </is>
      </c>
      <c r="B8161" t="n">
        <v>20</v>
      </c>
      <c r="C8161" t="inlineStr">
        <is>
          <t>Kevin Longstreet</t>
        </is>
      </c>
      <c r="D8161" t="inlineStr">
        <is>
          <t>S</t>
        </is>
      </c>
      <c r="E8161" t="inlineStr">
        <is>
          <t>4th year</t>
        </is>
      </c>
      <c r="F8161" t="inlineStr">
        <is>
          <t>5'8"</t>
        </is>
      </c>
      <c r="G8161" t="n">
        <v>185</v>
      </c>
      <c r="H8161" t="inlineStr">
        <is>
          <t>Inglewood, Calif.</t>
        </is>
      </c>
    </row>
    <row r="8162">
      <c r="A8162" t="inlineStr">
        <is>
          <t>New Mexico</t>
        </is>
      </c>
      <c r="B8162" t="n">
        <v>21</v>
      </c>
      <c r="C8162" t="inlineStr">
        <is>
          <t>Jacob Maldonado</t>
        </is>
      </c>
      <c r="D8162" t="inlineStr">
        <is>
          <t>WR</t>
        </is>
      </c>
      <c r="E8162" t="inlineStr">
        <is>
          <t>1st year</t>
        </is>
      </c>
      <c r="F8162" t="inlineStr">
        <is>
          <t>5'10"</t>
        </is>
      </c>
      <c r="G8162" t="n">
        <v>178</v>
      </c>
      <c r="H8162" t="inlineStr">
        <is>
          <t>Rio Rancho, N.M.</t>
        </is>
      </c>
    </row>
    <row r="8163">
      <c r="A8163" t="inlineStr">
        <is>
          <t>New Mexico</t>
        </is>
      </c>
      <c r="B8163" t="n">
        <v>85</v>
      </c>
      <c r="C8163" t="inlineStr">
        <is>
          <t>Simon Mapa</t>
        </is>
      </c>
      <c r="D8163" t="inlineStr">
        <is>
          <t>TE</t>
        </is>
      </c>
      <c r="E8163" t="inlineStr">
        <is>
          <t>4th year</t>
        </is>
      </c>
      <c r="F8163" t="inlineStr">
        <is>
          <t>6'3"</t>
        </is>
      </c>
      <c r="G8163" t="n">
        <v>255</v>
      </c>
      <c r="H8163" t="inlineStr">
        <is>
          <t>San Mateo, Calif.</t>
        </is>
      </c>
    </row>
    <row r="8164">
      <c r="A8164" t="inlineStr">
        <is>
          <t>New Mexico</t>
        </is>
      </c>
      <c r="B8164" t="n">
        <v>18</v>
      </c>
      <c r="C8164" t="inlineStr">
        <is>
          <t>Clay Martineau</t>
        </is>
      </c>
      <c r="D8164" t="inlineStr">
        <is>
          <t>LB</t>
        </is>
      </c>
      <c r="E8164" t="inlineStr">
        <is>
          <t>3rd year</t>
        </is>
      </c>
      <c r="F8164" t="inlineStr">
        <is>
          <t>6'3"</t>
        </is>
      </c>
      <c r="G8164" t="n">
        <v>228</v>
      </c>
      <c r="H8164" t="inlineStr">
        <is>
          <t>Oregon City, Ore.</t>
        </is>
      </c>
      <c r="I8164" t="inlineStr">
        <is>
          <t>Transfer from Boise State (2026 portal)</t>
        </is>
      </c>
    </row>
    <row r="8165">
      <c r="A8165" t="inlineStr">
        <is>
          <t>New Mexico</t>
        </is>
      </c>
      <c r="B8165" t="n">
        <v>54</v>
      </c>
      <c r="C8165" t="inlineStr">
        <is>
          <t>JoJo Matautia</t>
        </is>
      </c>
      <c r="D8165" t="inlineStr">
        <is>
          <t>OL</t>
        </is>
      </c>
      <c r="E8165" t="inlineStr">
        <is>
          <t>2nd year</t>
        </is>
      </c>
      <c r="F8165" t="inlineStr">
        <is>
          <t>5'10"</t>
        </is>
      </c>
      <c r="G8165" t="n">
        <v>305</v>
      </c>
      <c r="H8165" t="inlineStr">
        <is>
          <t>Sammamish, Wash.</t>
        </is>
      </c>
    </row>
    <row r="8166">
      <c r="A8166" t="inlineStr">
        <is>
          <t>New Mexico</t>
        </is>
      </c>
      <c r="B8166" t="n">
        <v>23</v>
      </c>
      <c r="C8166" t="inlineStr">
        <is>
          <t>Cameron Mathews</t>
        </is>
      </c>
      <c r="D8166" t="inlineStr">
        <is>
          <t>RB</t>
        </is>
      </c>
      <c r="E8166" t="inlineStr">
        <is>
          <t>2nd year</t>
        </is>
      </c>
      <c r="F8166" t="inlineStr">
        <is>
          <t>5'7"</t>
        </is>
      </c>
      <c r="G8166" t="n">
        <v>187</v>
      </c>
      <c r="H8166" t="inlineStr">
        <is>
          <t>Houston, Texas</t>
        </is>
      </c>
    </row>
    <row r="8167">
      <c r="A8167" t="inlineStr">
        <is>
          <t>New Mexico</t>
        </is>
      </c>
      <c r="B8167" t="n">
        <v>3</v>
      </c>
      <c r="C8167" t="inlineStr">
        <is>
          <t>CJ McBean</t>
        </is>
      </c>
      <c r="D8167" t="inlineStr">
        <is>
          <t>S</t>
        </is>
      </c>
      <c r="E8167" t="inlineStr">
        <is>
          <t>2nd year</t>
        </is>
      </c>
      <c r="F8167" t="inlineStr">
        <is>
          <t>6'1"</t>
        </is>
      </c>
      <c r="G8167" t="n">
        <v>195</v>
      </c>
      <c r="H8167" t="inlineStr">
        <is>
          <t>Long Beach, Calif.</t>
        </is>
      </c>
    </row>
    <row r="8168">
      <c r="A8168" t="inlineStr">
        <is>
          <t>New Mexico</t>
        </is>
      </c>
      <c r="B8168" t="n">
        <v>9</v>
      </c>
      <c r="C8168" t="inlineStr">
        <is>
          <t>Eric McClain</t>
        </is>
      </c>
      <c r="D8168" t="inlineStr">
        <is>
          <t>CB</t>
        </is>
      </c>
      <c r="E8168" t="inlineStr">
        <is>
          <t>3rd year</t>
        </is>
      </c>
      <c r="F8168" t="inlineStr">
        <is>
          <t>5'11"</t>
        </is>
      </c>
      <c r="G8168" t="n">
        <v>183</v>
      </c>
      <c r="H8168" t="inlineStr">
        <is>
          <t>Lombard, Ill.</t>
        </is>
      </c>
      <c r="I8168" t="inlineStr">
        <is>
          <t>Transfer from Ball State (2026 portal)</t>
        </is>
      </c>
    </row>
    <row r="8169">
      <c r="A8169" t="inlineStr">
        <is>
          <t>New Mexico</t>
        </is>
      </c>
      <c r="B8169" t="n">
        <v>94</v>
      </c>
      <c r="C8169" t="inlineStr">
        <is>
          <t>Jalen McIver</t>
        </is>
      </c>
      <c r="D8169" t="inlineStr">
        <is>
          <t>DT</t>
        </is>
      </c>
      <c r="E8169" t="inlineStr">
        <is>
          <t>3rd year</t>
        </is>
      </c>
      <c r="F8169" t="inlineStr">
        <is>
          <t>6'3"</t>
        </is>
      </c>
      <c r="G8169" t="n">
        <v>278</v>
      </c>
      <c r="H8169" t="inlineStr">
        <is>
          <t>Tuscaloosa, Ala.</t>
        </is>
      </c>
    </row>
    <row r="8170">
      <c r="A8170" t="inlineStr">
        <is>
          <t>New Mexico</t>
        </is>
      </c>
      <c r="B8170" t="n">
        <v>21</v>
      </c>
      <c r="C8170" t="inlineStr">
        <is>
          <t>Josh Mensah</t>
        </is>
      </c>
      <c r="D8170" t="inlineStr">
        <is>
          <t>S</t>
        </is>
      </c>
      <c r="E8170" t="inlineStr">
        <is>
          <t>1st year</t>
        </is>
      </c>
      <c r="F8170" t="inlineStr">
        <is>
          <t>6'0"</t>
        </is>
      </c>
      <c r="G8170" t="n">
        <v>187</v>
      </c>
      <c r="H8170" t="inlineStr">
        <is>
          <t>Fontana, Calif.</t>
        </is>
      </c>
    </row>
    <row r="8171">
      <c r="A8171" t="inlineStr">
        <is>
          <t>New Mexico</t>
        </is>
      </c>
      <c r="B8171" t="n">
        <v>1</v>
      </c>
      <c r="C8171" t="inlineStr">
        <is>
          <t>Shawn Miller</t>
        </is>
      </c>
      <c r="D8171" t="inlineStr">
        <is>
          <t>WR</t>
        </is>
      </c>
      <c r="E8171" t="inlineStr">
        <is>
          <t>5th year</t>
        </is>
      </c>
      <c r="F8171" t="inlineStr">
        <is>
          <t>6'0"</t>
        </is>
      </c>
      <c r="G8171" t="n">
        <v>205</v>
      </c>
      <c r="H8171" t="inlineStr">
        <is>
          <t>Chandler, Ariz.</t>
        </is>
      </c>
    </row>
    <row r="8172">
      <c r="A8172" t="inlineStr">
        <is>
          <t>New Mexico</t>
        </is>
      </c>
      <c r="B8172" t="n">
        <v>79</v>
      </c>
      <c r="C8172" t="inlineStr">
        <is>
          <t>Cole Millward</t>
        </is>
      </c>
      <c r="D8172" t="inlineStr">
        <is>
          <t>OL</t>
        </is>
      </c>
      <c r="E8172" t="inlineStr">
        <is>
          <t>4th year</t>
        </is>
      </c>
      <c r="F8172" t="inlineStr">
        <is>
          <t>6'5"</t>
        </is>
      </c>
      <c r="G8172" t="n">
        <v>297</v>
      </c>
      <c r="H8172" t="inlineStr">
        <is>
          <t>West Haven, Utah</t>
        </is>
      </c>
    </row>
    <row r="8173">
      <c r="A8173" t="inlineStr">
        <is>
          <t>New Mexico</t>
        </is>
      </c>
      <c r="B8173" t="n">
        <v>11</v>
      </c>
      <c r="C8173" t="inlineStr">
        <is>
          <t>Massiah Mingo</t>
        </is>
      </c>
      <c r="D8173" t="inlineStr">
        <is>
          <t>WR</t>
        </is>
      </c>
      <c r="E8173" t="inlineStr">
        <is>
          <t>1st year</t>
        </is>
      </c>
      <c r="F8173" t="inlineStr">
        <is>
          <t>5'9"</t>
        </is>
      </c>
      <c r="G8173" t="n">
        <v>170</v>
      </c>
      <c r="H8173" t="inlineStr">
        <is>
          <t>Las Vegas, Nev.</t>
        </is>
      </c>
    </row>
    <row r="8174">
      <c r="A8174" t="inlineStr">
        <is>
          <t>New Mexico</t>
        </is>
      </c>
      <c r="B8174" t="n">
        <v>15</v>
      </c>
      <c r="C8174" t="inlineStr">
        <is>
          <t>Cade Mitchell</t>
        </is>
      </c>
      <c r="D8174" t="inlineStr">
        <is>
          <t>QB</t>
        </is>
      </c>
      <c r="E8174" t="inlineStr">
        <is>
          <t>1st year</t>
        </is>
      </c>
      <c r="F8174" t="inlineStr">
        <is>
          <t>6'1"</t>
        </is>
      </c>
      <c r="G8174" t="n">
        <v>220</v>
      </c>
      <c r="H8174" t="inlineStr">
        <is>
          <t>Beaverton, Ore.</t>
        </is>
      </c>
    </row>
    <row r="8175">
      <c r="A8175" t="inlineStr">
        <is>
          <t>New Mexico</t>
        </is>
      </c>
      <c r="B8175" t="n">
        <v>10</v>
      </c>
      <c r="C8175" t="inlineStr">
        <is>
          <t>Luke Moga</t>
        </is>
      </c>
      <c r="D8175" t="inlineStr">
        <is>
          <t>QB</t>
        </is>
      </c>
      <c r="E8175" t="inlineStr">
        <is>
          <t>3rd year</t>
        </is>
      </c>
      <c r="F8175" t="inlineStr">
        <is>
          <t>6'1"</t>
        </is>
      </c>
      <c r="G8175" t="n">
        <v>208</v>
      </c>
      <c r="H8175" t="inlineStr">
        <is>
          <t>Phoenix, Ariz.</t>
        </is>
      </c>
      <c r="I8175" t="inlineStr">
        <is>
          <t>Transfer from Oregon (2026 portal)</t>
        </is>
      </c>
    </row>
    <row r="8176">
      <c r="A8176" t="inlineStr">
        <is>
          <t>New Mexico</t>
        </is>
      </c>
      <c r="B8176" t="n">
        <v>30</v>
      </c>
      <c r="C8176" t="inlineStr">
        <is>
          <t>Keshawn Monroe</t>
        </is>
      </c>
      <c r="D8176" t="inlineStr">
        <is>
          <t>S</t>
        </is>
      </c>
      <c r="E8176" t="inlineStr">
        <is>
          <t>2nd year</t>
        </is>
      </c>
      <c r="F8176" t="inlineStr">
        <is>
          <t>5'8"</t>
        </is>
      </c>
      <c r="G8176" t="n">
        <v>175</v>
      </c>
      <c r="H8176" t="inlineStr">
        <is>
          <t>Houston, Texas</t>
        </is>
      </c>
    </row>
    <row r="8177">
      <c r="A8177" t="inlineStr">
        <is>
          <t>New Mexico</t>
        </is>
      </c>
      <c r="B8177" t="n">
        <v>84</v>
      </c>
      <c r="C8177" t="inlineStr">
        <is>
          <t>Trey Moore</t>
        </is>
      </c>
      <c r="D8177" t="inlineStr">
        <is>
          <t>TE</t>
        </is>
      </c>
      <c r="E8177" t="inlineStr">
        <is>
          <t>1st year</t>
        </is>
      </c>
      <c r="F8177" t="inlineStr">
        <is>
          <t>6'5"</t>
        </is>
      </c>
      <c r="G8177" t="n">
        <v>210</v>
      </c>
      <c r="H8177" t="inlineStr">
        <is>
          <t>Ventura, Calif.</t>
        </is>
      </c>
    </row>
    <row r="8178">
      <c r="A8178" t="inlineStr">
        <is>
          <t>New Mexico</t>
        </is>
      </c>
      <c r="B8178" t="n">
        <v>3</v>
      </c>
      <c r="C8178" t="inlineStr">
        <is>
          <t>Gabriel Motschenbacher</t>
        </is>
      </c>
      <c r="D8178" t="inlineStr">
        <is>
          <t>QB</t>
        </is>
      </c>
      <c r="E8178" t="inlineStr">
        <is>
          <t>3rd year</t>
        </is>
      </c>
      <c r="F8178" t="inlineStr">
        <is>
          <t>6'0"</t>
        </is>
      </c>
      <c r="G8178" t="n">
        <v>195</v>
      </c>
      <c r="H8178" t="inlineStr">
        <is>
          <t>Lake Oswego, Ore.</t>
        </is>
      </c>
    </row>
    <row r="8179">
      <c r="A8179" t="inlineStr">
        <is>
          <t>New Mexico</t>
        </is>
      </c>
      <c r="B8179" t="n">
        <v>71</v>
      </c>
      <c r="C8179" t="inlineStr">
        <is>
          <t>Danzel Newell</t>
        </is>
      </c>
      <c r="D8179" t="inlineStr">
        <is>
          <t>OL</t>
        </is>
      </c>
      <c r="E8179" t="inlineStr">
        <is>
          <t>1st year</t>
        </is>
      </c>
      <c r="F8179" t="inlineStr">
        <is>
          <t>6'5"</t>
        </is>
      </c>
      <c r="G8179" t="n">
        <v>265</v>
      </c>
      <c r="H8179" t="inlineStr">
        <is>
          <t>Chicago, Ill.</t>
        </is>
      </c>
    </row>
    <row r="8180">
      <c r="A8180" t="inlineStr">
        <is>
          <t>New Mexico</t>
        </is>
      </c>
      <c r="B8180" t="n">
        <v>4</v>
      </c>
      <c r="C8180" t="inlineStr">
        <is>
          <t>Joey Olsen</t>
        </is>
      </c>
      <c r="D8180" t="inlineStr">
        <is>
          <t>TE</t>
        </is>
      </c>
      <c r="E8180" t="inlineStr">
        <is>
          <t>3rd year</t>
        </is>
      </c>
      <c r="F8180" t="inlineStr">
        <is>
          <t>6'5"</t>
        </is>
      </c>
      <c r="G8180" t="n">
        <v>246</v>
      </c>
      <c r="H8180" t="inlineStr">
        <is>
          <t>Lake Oswego, Ore.</t>
        </is>
      </c>
      <c r="I8180" t="inlineStr">
        <is>
          <t>Transfer from USC (2026 portal)</t>
        </is>
      </c>
    </row>
    <row r="8181">
      <c r="A8181" t="inlineStr">
        <is>
          <t>New Mexico</t>
        </is>
      </c>
      <c r="B8181" t="n">
        <v>95</v>
      </c>
      <c r="C8181" t="inlineStr">
        <is>
          <t>Konner Olson</t>
        </is>
      </c>
      <c r="D8181" t="inlineStr">
        <is>
          <t>K</t>
        </is>
      </c>
      <c r="E8181" t="inlineStr">
        <is>
          <t>4th year</t>
        </is>
      </c>
      <c r="F8181" t="inlineStr">
        <is>
          <t>5'10"</t>
        </is>
      </c>
      <c r="G8181" t="n">
        <v>208</v>
      </c>
      <c r="H8181" t="inlineStr">
        <is>
          <t>Gilbert, Ariz.</t>
        </is>
      </c>
      <c r="I8181" t="inlineStr">
        <is>
          <t>Transfer from Western Kentucky (2026 portal)</t>
        </is>
      </c>
    </row>
    <row r="8182">
      <c r="A8182" t="inlineStr">
        <is>
          <t>New Mexico</t>
        </is>
      </c>
      <c r="B8182" t="n">
        <v>5</v>
      </c>
      <c r="C8182" t="inlineStr">
        <is>
          <t>Troy Omeire</t>
        </is>
      </c>
      <c r="D8182" t="inlineStr">
        <is>
          <t>WR</t>
        </is>
      </c>
      <c r="E8182" t="inlineStr">
        <is>
          <t>7th year</t>
        </is>
      </c>
      <c r="F8182" t="inlineStr">
        <is>
          <t>6'5"</t>
        </is>
      </c>
      <c r="G8182" t="n">
        <v>226</v>
      </c>
      <c r="H8182" t="inlineStr">
        <is>
          <t>Houston, Texas</t>
        </is>
      </c>
      <c r="I8182" t="inlineStr">
        <is>
          <t>Transfer from UNLV (2026 portal)</t>
        </is>
      </c>
    </row>
    <row r="8183">
      <c r="A8183" t="inlineStr">
        <is>
          <t>New Mexico</t>
        </is>
      </c>
      <c r="B8183" t="n">
        <v>90</v>
      </c>
      <c r="C8183" t="inlineStr">
        <is>
          <t>Devin Palmer</t>
        </is>
      </c>
      <c r="D8183" t="inlineStr">
        <is>
          <t>DT</t>
        </is>
      </c>
      <c r="E8183" t="inlineStr">
        <is>
          <t>1st year</t>
        </is>
      </c>
      <c r="F8183" t="inlineStr">
        <is>
          <t>6'1"</t>
        </is>
      </c>
      <c r="G8183" t="n">
        <v>255</v>
      </c>
      <c r="H8183" t="inlineStr">
        <is>
          <t>Allen, Texas</t>
        </is>
      </c>
    </row>
    <row r="8184">
      <c r="A8184" t="inlineStr">
        <is>
          <t>New Mexico</t>
        </is>
      </c>
      <c r="B8184" t="n">
        <v>25</v>
      </c>
      <c r="C8184" t="inlineStr">
        <is>
          <t>Dorian Patterson</t>
        </is>
      </c>
      <c r="D8184" t="inlineStr">
        <is>
          <t>WR</t>
        </is>
      </c>
      <c r="E8184" t="inlineStr">
        <is>
          <t>1st year</t>
        </is>
      </c>
      <c r="F8184" t="inlineStr">
        <is>
          <t>6'3"</t>
        </is>
      </c>
      <c r="G8184" t="n">
        <v>192</v>
      </c>
      <c r="H8184" t="inlineStr">
        <is>
          <t>Crete, Ill.</t>
        </is>
      </c>
    </row>
    <row r="8185">
      <c r="A8185" t="inlineStr">
        <is>
          <t>New Mexico</t>
        </is>
      </c>
      <c r="B8185" t="n">
        <v>26</v>
      </c>
      <c r="C8185" t="inlineStr">
        <is>
          <t>Thomas Pettus</t>
        </is>
      </c>
      <c r="D8185" t="inlineStr">
        <is>
          <t>LB</t>
        </is>
      </c>
      <c r="E8185" t="inlineStr">
        <is>
          <t>2nd year</t>
        </is>
      </c>
      <c r="F8185" t="inlineStr">
        <is>
          <t>6'1"</t>
        </is>
      </c>
      <c r="G8185" t="n">
        <v>212</v>
      </c>
      <c r="H8185" t="inlineStr">
        <is>
          <t>Albuquerque, N.M.</t>
        </is>
      </c>
    </row>
    <row r="8186">
      <c r="A8186" t="inlineStr">
        <is>
          <t>New Mexico</t>
        </is>
      </c>
      <c r="B8186" t="n">
        <v>29</v>
      </c>
      <c r="C8186" t="inlineStr">
        <is>
          <t>Xavier Rivera-Rogers</t>
        </is>
      </c>
      <c r="D8186" t="inlineStr">
        <is>
          <t>S</t>
        </is>
      </c>
      <c r="E8186" t="inlineStr">
        <is>
          <t>1st year</t>
        </is>
      </c>
      <c r="F8186" t="inlineStr">
        <is>
          <t>6'2"</t>
        </is>
      </c>
      <c r="G8186" t="n">
        <v>190</v>
      </c>
      <c r="H8186" t="inlineStr">
        <is>
          <t>Chandler, Ariz.</t>
        </is>
      </c>
    </row>
    <row r="8187">
      <c r="A8187" t="inlineStr">
        <is>
          <t>New Mexico</t>
        </is>
      </c>
      <c r="B8187" t="n">
        <v>88</v>
      </c>
      <c r="C8187" t="inlineStr">
        <is>
          <t>AJ Robinson</t>
        </is>
      </c>
      <c r="D8187" t="inlineStr">
        <is>
          <t>DT</t>
        </is>
      </c>
      <c r="E8187" t="inlineStr">
        <is>
          <t>4th year</t>
        </is>
      </c>
      <c r="F8187" t="inlineStr">
        <is>
          <t>6'2"</t>
        </is>
      </c>
      <c r="G8187" t="n">
        <v>275</v>
      </c>
      <c r="H8187" t="inlineStr">
        <is>
          <t>Chicago, Ill.</t>
        </is>
      </c>
    </row>
    <row r="8188">
      <c r="A8188" t="inlineStr">
        <is>
          <t>New Mexico</t>
        </is>
      </c>
      <c r="B8188" t="n">
        <v>59</v>
      </c>
      <c r="C8188" t="inlineStr">
        <is>
          <t>Kaden Robnett</t>
        </is>
      </c>
      <c r="D8188" t="inlineStr">
        <is>
          <t>OL</t>
        </is>
      </c>
      <c r="E8188" t="inlineStr">
        <is>
          <t>4th year</t>
        </is>
      </c>
      <c r="F8188" t="inlineStr">
        <is>
          <t>6'2"</t>
        </is>
      </c>
      <c r="G8188" t="n">
        <v>302</v>
      </c>
      <c r="H8188" t="inlineStr">
        <is>
          <t>Graham, Wash.</t>
        </is>
      </c>
    </row>
    <row r="8189">
      <c r="A8189" t="inlineStr">
        <is>
          <t>New Mexico</t>
        </is>
      </c>
      <c r="B8189" t="n">
        <v>32</v>
      </c>
      <c r="C8189" t="inlineStr">
        <is>
          <t>Trent Rocker</t>
        </is>
      </c>
      <c r="D8189" t="inlineStr">
        <is>
          <t>DE</t>
        </is>
      </c>
      <c r="E8189" t="inlineStr">
        <is>
          <t>3rd year</t>
        </is>
      </c>
      <c r="F8189" t="inlineStr">
        <is>
          <t>6'5"</t>
        </is>
      </c>
      <c r="G8189" t="n">
        <v>215</v>
      </c>
      <c r="H8189" t="inlineStr">
        <is>
          <t>Booneville, Miss.</t>
        </is>
      </c>
    </row>
    <row r="8190">
      <c r="A8190" t="inlineStr">
        <is>
          <t>New Mexico</t>
        </is>
      </c>
      <c r="B8190" t="n">
        <v>41</v>
      </c>
      <c r="C8190" t="inlineStr">
        <is>
          <t>Nick Romero</t>
        </is>
      </c>
      <c r="D8190" t="inlineStr">
        <is>
          <t>K</t>
        </is>
      </c>
      <c r="E8190" t="inlineStr">
        <is>
          <t>2nd year</t>
        </is>
      </c>
      <c r="F8190" t="inlineStr">
        <is>
          <t>5'8"</t>
        </is>
      </c>
      <c r="G8190" t="n">
        <v>172</v>
      </c>
      <c r="H8190" t="inlineStr">
        <is>
          <t>Pembroke Pines, Fla.</t>
        </is>
      </c>
      <c r="I8190" t="inlineStr">
        <is>
          <t>Transfer from Wagner (2026 portal)</t>
        </is>
      </c>
    </row>
    <row r="8191">
      <c r="A8191" t="inlineStr">
        <is>
          <t>New Mexico</t>
        </is>
      </c>
      <c r="B8191" t="n">
        <v>34</v>
      </c>
      <c r="C8191" t="inlineStr">
        <is>
          <t>Broden Schmidt</t>
        </is>
      </c>
      <c r="D8191" t="inlineStr">
        <is>
          <t>LB</t>
        </is>
      </c>
      <c r="E8191" t="inlineStr">
        <is>
          <t>1st year</t>
        </is>
      </c>
      <c r="F8191" t="inlineStr">
        <is>
          <t>6'2"</t>
        </is>
      </c>
      <c r="G8191" t="n">
        <v>227</v>
      </c>
      <c r="H8191" t="inlineStr">
        <is>
          <t>Tucson, Ariz.</t>
        </is>
      </c>
    </row>
    <row r="8192">
      <c r="A8192" t="inlineStr">
        <is>
          <t>New Mexico</t>
        </is>
      </c>
      <c r="B8192" t="n">
        <v>77</v>
      </c>
      <c r="C8192" t="inlineStr">
        <is>
          <t>Tevin Shaw</t>
        </is>
      </c>
      <c r="D8192" t="inlineStr">
        <is>
          <t>OL</t>
        </is>
      </c>
      <c r="E8192" t="inlineStr">
        <is>
          <t>5th year</t>
        </is>
      </c>
      <c r="F8192" t="inlineStr">
        <is>
          <t>6'5"</t>
        </is>
      </c>
      <c r="G8192" t="n">
        <v>320</v>
      </c>
      <c r="H8192" t="inlineStr">
        <is>
          <t>Houston, Texas</t>
        </is>
      </c>
    </row>
    <row r="8193">
      <c r="A8193" t="inlineStr">
        <is>
          <t>New Mexico</t>
        </is>
      </c>
      <c r="B8193" t="n">
        <v>4</v>
      </c>
      <c r="C8193" t="inlineStr">
        <is>
          <t>Jayden Sheridan</t>
        </is>
      </c>
      <c r="D8193" t="inlineStr">
        <is>
          <t>CB</t>
        </is>
      </c>
      <c r="E8193" t="inlineStr">
        <is>
          <t>6th year</t>
        </is>
      </c>
      <c r="F8193" t="inlineStr">
        <is>
          <t>5'11"</t>
        </is>
      </c>
      <c r="G8193" t="n">
        <v>182</v>
      </c>
      <c r="H8193" t="inlineStr">
        <is>
          <t>Palmdale, Calif.</t>
        </is>
      </c>
    </row>
    <row r="8194">
      <c r="A8194" t="inlineStr">
        <is>
          <t>New Mexico</t>
        </is>
      </c>
      <c r="B8194" t="n">
        <v>57</v>
      </c>
      <c r="C8194" t="inlineStr">
        <is>
          <t>Jonny Shively</t>
        </is>
      </c>
      <c r="D8194" t="inlineStr">
        <is>
          <t>OL</t>
        </is>
      </c>
      <c r="E8194" t="inlineStr">
        <is>
          <t>2nd year</t>
        </is>
      </c>
      <c r="F8194" t="inlineStr">
        <is>
          <t>6'3"</t>
        </is>
      </c>
      <c r="G8194" t="n">
        <v>290</v>
      </c>
      <c r="H8194" t="inlineStr">
        <is>
          <t>Gilbert, Ariz.</t>
        </is>
      </c>
    </row>
    <row r="8195">
      <c r="A8195" t="inlineStr">
        <is>
          <t>New Mexico</t>
        </is>
      </c>
      <c r="B8195" t="n">
        <v>16</v>
      </c>
      <c r="C8195" t="inlineStr">
        <is>
          <t>Kiefer Sibley</t>
        </is>
      </c>
      <c r="D8195" t="inlineStr">
        <is>
          <t>RB</t>
        </is>
      </c>
      <c r="E8195" t="inlineStr">
        <is>
          <t>3rd year</t>
        </is>
      </c>
      <c r="F8195" t="inlineStr">
        <is>
          <t>5'9"</t>
        </is>
      </c>
      <c r="G8195" t="n">
        <v>183</v>
      </c>
      <c r="H8195" t="inlineStr">
        <is>
          <t>Waco, Texas</t>
        </is>
      </c>
    </row>
    <row r="8196">
      <c r="A8196" t="inlineStr">
        <is>
          <t>New Mexico</t>
        </is>
      </c>
      <c r="B8196" t="n">
        <v>48</v>
      </c>
      <c r="C8196" t="inlineStr">
        <is>
          <t>John Sierra</t>
        </is>
      </c>
      <c r="D8196" t="inlineStr">
        <is>
          <t>DE</t>
        </is>
      </c>
      <c r="E8196" t="inlineStr">
        <is>
          <t>3rd year</t>
        </is>
      </c>
      <c r="F8196" t="inlineStr">
        <is>
          <t>6'2"</t>
        </is>
      </c>
      <c r="G8196" t="n">
        <v>237</v>
      </c>
      <c r="H8196" t="inlineStr">
        <is>
          <t>Las Cruces, N.M.</t>
        </is>
      </c>
    </row>
    <row r="8197">
      <c r="A8197" t="inlineStr">
        <is>
          <t>New Mexico</t>
        </is>
      </c>
      <c r="B8197" t="n">
        <v>60</v>
      </c>
      <c r="C8197" t="inlineStr">
        <is>
          <t>Jubilee Siitia-Tasi</t>
        </is>
      </c>
      <c r="D8197" t="inlineStr">
        <is>
          <t>OL</t>
        </is>
      </c>
      <c r="E8197" t="inlineStr">
        <is>
          <t>2nd year</t>
        </is>
      </c>
      <c r="F8197" t="inlineStr">
        <is>
          <t>6'2"</t>
        </is>
      </c>
      <c r="G8197" t="n">
        <v>302</v>
      </c>
      <c r="H8197" t="inlineStr">
        <is>
          <t>Spanaway, Wash.</t>
        </is>
      </c>
    </row>
    <row r="8198">
      <c r="A8198" t="inlineStr">
        <is>
          <t>New Mexico</t>
        </is>
      </c>
      <c r="B8198" t="n">
        <v>15</v>
      </c>
      <c r="C8198" t="inlineStr">
        <is>
          <t>Xavier Slayton</t>
        </is>
      </c>
      <c r="D8198" t="inlineStr">
        <is>
          <t>DT</t>
        </is>
      </c>
      <c r="E8198" t="inlineStr">
        <is>
          <t>5th year</t>
        </is>
      </c>
      <c r="F8198" t="inlineStr">
        <is>
          <t>6'2"</t>
        </is>
      </c>
      <c r="G8198" t="n">
        <v>255</v>
      </c>
      <c r="H8198" t="inlineStr">
        <is>
          <t>Chicago, Ill.</t>
        </is>
      </c>
    </row>
    <row r="8199">
      <c r="A8199" t="inlineStr">
        <is>
          <t>New Mexico</t>
        </is>
      </c>
      <c r="B8199" t="n">
        <v>6</v>
      </c>
      <c r="C8199" t="inlineStr">
        <is>
          <t>Zhaiel Smith</t>
        </is>
      </c>
      <c r="D8199" t="inlineStr">
        <is>
          <t>WR</t>
        </is>
      </c>
      <c r="E8199" t="inlineStr">
        <is>
          <t>2nd year</t>
        </is>
      </c>
      <c r="F8199" t="inlineStr">
        <is>
          <t>5'11"</t>
        </is>
      </c>
      <c r="G8199" t="n">
        <v>188</v>
      </c>
      <c r="H8199" t="inlineStr">
        <is>
          <t>Portland, Ore.</t>
        </is>
      </c>
    </row>
    <row r="8200">
      <c r="A8200" t="inlineStr">
        <is>
          <t>New Mexico</t>
        </is>
      </c>
      <c r="B8200" t="n">
        <v>12</v>
      </c>
      <c r="C8200" t="inlineStr">
        <is>
          <t>Drew Speech</t>
        </is>
      </c>
      <c r="D8200" t="inlineStr">
        <is>
          <t>S</t>
        </is>
      </c>
      <c r="E8200" t="inlineStr">
        <is>
          <t>5th year</t>
        </is>
      </c>
      <c r="F8200" t="inlineStr">
        <is>
          <t>6'2"</t>
        </is>
      </c>
      <c r="G8200" t="n">
        <v>204</v>
      </c>
      <c r="H8200" t="inlineStr">
        <is>
          <t>Hollister, Calif.</t>
        </is>
      </c>
    </row>
    <row r="8201">
      <c r="A8201" t="inlineStr">
        <is>
          <t>New Mexico</t>
        </is>
      </c>
      <c r="B8201" t="n">
        <v>35</v>
      </c>
      <c r="C8201" t="inlineStr">
        <is>
          <t>Charles Steinkamp</t>
        </is>
      </c>
      <c r="D8201" t="inlineStr">
        <is>
          <t>P</t>
        </is>
      </c>
      <c r="E8201" t="inlineStr">
        <is>
          <t>5th year</t>
        </is>
      </c>
      <c r="F8201" t="inlineStr">
        <is>
          <t>6'5"</t>
        </is>
      </c>
      <c r="G8201" t="n">
        <v>208</v>
      </c>
      <c r="H8201" t="inlineStr">
        <is>
          <t>Los Alamos, N.M.</t>
        </is>
      </c>
    </row>
    <row r="8202">
      <c r="A8202" t="inlineStr">
        <is>
          <t>New Mexico</t>
        </is>
      </c>
      <c r="B8202" t="n">
        <v>47</v>
      </c>
      <c r="C8202" t="inlineStr">
        <is>
          <t>Marcus Stevens</t>
        </is>
      </c>
      <c r="D8202" t="inlineStr">
        <is>
          <t>DE</t>
        </is>
      </c>
      <c r="E8202" t="inlineStr">
        <is>
          <t>3rd year</t>
        </is>
      </c>
      <c r="F8202" t="inlineStr">
        <is>
          <t>6'2"</t>
        </is>
      </c>
      <c r="G8202" t="n">
        <v>238</v>
      </c>
      <c r="H8202" t="inlineStr">
        <is>
          <t>Albuquerque, N.M.</t>
        </is>
      </c>
    </row>
    <row r="8203">
      <c r="A8203" t="inlineStr">
        <is>
          <t>New Mexico</t>
        </is>
      </c>
      <c r="B8203" t="n">
        <v>69</v>
      </c>
      <c r="C8203" t="inlineStr">
        <is>
          <t>Jerbralon Stewart</t>
        </is>
      </c>
      <c r="D8203" t="inlineStr">
        <is>
          <t>OL</t>
        </is>
      </c>
      <c r="E8203" t="inlineStr">
        <is>
          <t>1st year</t>
        </is>
      </c>
      <c r="F8203" t="inlineStr">
        <is>
          <t>6'2"</t>
        </is>
      </c>
      <c r="G8203" t="n">
        <v>260</v>
      </c>
      <c r="H8203" t="inlineStr">
        <is>
          <t>DeSoto, Texas</t>
        </is>
      </c>
    </row>
    <row r="8204">
      <c r="A8204" t="inlineStr">
        <is>
          <t>New Mexico</t>
        </is>
      </c>
      <c r="B8204" t="n">
        <v>2</v>
      </c>
      <c r="C8204" t="inlineStr">
        <is>
          <t>Mercury Swaim</t>
        </is>
      </c>
      <c r="D8204" t="inlineStr">
        <is>
          <t>LB</t>
        </is>
      </c>
      <c r="E8204" t="inlineStr">
        <is>
          <t>5th year</t>
        </is>
      </c>
      <c r="F8204" t="inlineStr">
        <is>
          <t>5'11"</t>
        </is>
      </c>
      <c r="G8204" t="n">
        <v>216</v>
      </c>
      <c r="H8204" t="inlineStr">
        <is>
          <t>Bedford, Pa.</t>
        </is>
      </c>
    </row>
    <row r="8205">
      <c r="A8205" t="inlineStr">
        <is>
          <t>New Mexico</t>
        </is>
      </c>
      <c r="B8205" t="n">
        <v>58</v>
      </c>
      <c r="C8205" t="inlineStr">
        <is>
          <t>Jaymar Tasi</t>
        </is>
      </c>
      <c r="D8205" t="inlineStr">
        <is>
          <t>OL</t>
        </is>
      </c>
      <c r="E8205" t="inlineStr">
        <is>
          <t>2nd year</t>
        </is>
      </c>
      <c r="F8205" t="inlineStr">
        <is>
          <t>6'2"</t>
        </is>
      </c>
      <c r="G8205" t="n">
        <v>308</v>
      </c>
      <c r="H8205" t="inlineStr">
        <is>
          <t>Seattle, Wash.</t>
        </is>
      </c>
    </row>
    <row r="8206">
      <c r="A8206" t="inlineStr">
        <is>
          <t>New Mexico</t>
        </is>
      </c>
      <c r="B8206" t="n">
        <v>17</v>
      </c>
      <c r="C8206" t="inlineStr">
        <is>
          <t>Bear Tenney</t>
        </is>
      </c>
      <c r="D8206" t="inlineStr">
        <is>
          <t>TE</t>
        </is>
      </c>
      <c r="E8206" t="inlineStr">
        <is>
          <t>2nd year</t>
        </is>
      </c>
      <c r="F8206" t="inlineStr">
        <is>
          <t>6'6"</t>
        </is>
      </c>
      <c r="G8206" t="n">
        <v>255</v>
      </c>
      <c r="H8206" t="inlineStr">
        <is>
          <t>Gilbert, Ariz.</t>
        </is>
      </c>
      <c r="I8206" t="inlineStr">
        <is>
          <t>Transfer from Sacramento State (2026 portal)</t>
        </is>
      </c>
    </row>
    <row r="8207">
      <c r="A8207" t="inlineStr">
        <is>
          <t>New Mexico</t>
        </is>
      </c>
      <c r="B8207" t="n">
        <v>24</v>
      </c>
      <c r="C8207" t="inlineStr">
        <is>
          <t>Jerod Terry, Jr.</t>
        </is>
      </c>
      <c r="D8207" t="inlineStr">
        <is>
          <t>RB</t>
        </is>
      </c>
      <c r="E8207" t="inlineStr">
        <is>
          <t>1st year</t>
        </is>
      </c>
      <c r="F8207" t="inlineStr">
        <is>
          <t>5'7"</t>
        </is>
      </c>
      <c r="G8207" t="n">
        <v>182</v>
      </c>
      <c r="H8207" t="inlineStr">
        <is>
          <t>Los Alamitos, Calif.</t>
        </is>
      </c>
    </row>
    <row r="8208">
      <c r="A8208" t="inlineStr">
        <is>
          <t>New Mexico</t>
        </is>
      </c>
      <c r="B8208" t="n">
        <v>97</v>
      </c>
      <c r="C8208" t="inlineStr">
        <is>
          <t>Cody Thumlert</t>
        </is>
      </c>
      <c r="D8208" t="inlineStr">
        <is>
          <t>DE</t>
        </is>
      </c>
      <c r="E8208" t="inlineStr">
        <is>
          <t>2nd year</t>
        </is>
      </c>
      <c r="F8208" t="inlineStr">
        <is>
          <t>6'3"</t>
        </is>
      </c>
      <c r="G8208" t="n">
        <v>225</v>
      </c>
      <c r="H8208" t="inlineStr">
        <is>
          <t>Issaquah, Wash.</t>
        </is>
      </c>
    </row>
    <row r="8209">
      <c r="A8209" t="inlineStr">
        <is>
          <t>New Mexico</t>
        </is>
      </c>
      <c r="B8209" t="n">
        <v>1</v>
      </c>
      <c r="C8209" t="inlineStr">
        <is>
          <t>Jahmir Torres</t>
        </is>
      </c>
      <c r="D8209" t="inlineStr">
        <is>
          <t>CB</t>
        </is>
      </c>
      <c r="E8209" t="inlineStr">
        <is>
          <t>2nd year</t>
        </is>
      </c>
      <c r="F8209" t="inlineStr">
        <is>
          <t>5'10"</t>
        </is>
      </c>
      <c r="G8209" t="n">
        <v>182</v>
      </c>
      <c r="H8209" t="inlineStr">
        <is>
          <t>Los Angeles, Calif.</t>
        </is>
      </c>
    </row>
    <row r="8210">
      <c r="A8210" t="inlineStr">
        <is>
          <t>New Mexico</t>
        </is>
      </c>
      <c r="B8210" t="n">
        <v>36</v>
      </c>
      <c r="C8210" t="inlineStr">
        <is>
          <t>Albert Tuakalau</t>
        </is>
      </c>
      <c r="D8210" t="inlineStr">
        <is>
          <t>DE</t>
        </is>
      </c>
      <c r="E8210" t="inlineStr">
        <is>
          <t>3rd year</t>
        </is>
      </c>
      <c r="F8210" t="inlineStr">
        <is>
          <t>6'4"</t>
        </is>
      </c>
      <c r="G8210" t="n">
        <v>245</v>
      </c>
      <c r="H8210" t="inlineStr">
        <is>
          <t>Redwood City, Calif.</t>
        </is>
      </c>
    </row>
    <row r="8211">
      <c r="A8211" t="inlineStr">
        <is>
          <t>New Mexico</t>
        </is>
      </c>
      <c r="B8211" t="n">
        <v>35</v>
      </c>
      <c r="C8211" t="inlineStr">
        <is>
          <t>Victor Villafuerte</t>
        </is>
      </c>
      <c r="D8211" t="inlineStr">
        <is>
          <t>DE</t>
        </is>
      </c>
      <c r="E8211" t="inlineStr">
        <is>
          <t>5th year</t>
        </is>
      </c>
      <c r="F8211" t="inlineStr">
        <is>
          <t>6'2"</t>
        </is>
      </c>
      <c r="G8211" t="n">
        <v>220</v>
      </c>
      <c r="H8211" t="inlineStr">
        <is>
          <t>Hollister, Calif.</t>
        </is>
      </c>
    </row>
    <row r="8212">
      <c r="A8212" t="inlineStr">
        <is>
          <t>New Mexico</t>
        </is>
      </c>
      <c r="B8212" t="n">
        <v>7</v>
      </c>
      <c r="C8212" t="inlineStr">
        <is>
          <t>Tripp Walsh</t>
        </is>
      </c>
      <c r="D8212" t="inlineStr">
        <is>
          <t>TE</t>
        </is>
      </c>
      <c r="E8212" t="inlineStr">
        <is>
          <t>4th year</t>
        </is>
      </c>
      <c r="F8212" t="inlineStr">
        <is>
          <t>6'5"</t>
        </is>
      </c>
      <c r="G8212" t="n">
        <v>245</v>
      </c>
      <c r="H8212" t="inlineStr">
        <is>
          <t>Hartland, Wisc.</t>
        </is>
      </c>
    </row>
    <row r="8213">
      <c r="A8213" t="inlineStr">
        <is>
          <t>New Mexico</t>
        </is>
      </c>
      <c r="B8213" t="n">
        <v>23</v>
      </c>
      <c r="C8213" t="inlineStr">
        <is>
          <t>Nick Wheeler</t>
        </is>
      </c>
      <c r="D8213" t="inlineStr">
        <is>
          <t>S</t>
        </is>
      </c>
      <c r="E8213" t="inlineStr">
        <is>
          <t>2nd year</t>
        </is>
      </c>
      <c r="F8213" t="inlineStr">
        <is>
          <t>6'0"</t>
        </is>
      </c>
      <c r="G8213" t="n">
        <v>208</v>
      </c>
      <c r="H8213" t="inlineStr">
        <is>
          <t>Dallas, Texas</t>
        </is>
      </c>
    </row>
    <row r="8214">
      <c r="A8214" t="inlineStr">
        <is>
          <t>New Mexico</t>
        </is>
      </c>
      <c r="B8214" t="n">
        <v>87</v>
      </c>
      <c r="C8214" t="inlineStr">
        <is>
          <t>Abraham Williams</t>
        </is>
      </c>
      <c r="D8214" t="inlineStr">
        <is>
          <t>WR</t>
        </is>
      </c>
      <c r="E8214" t="inlineStr">
        <is>
          <t>6th year</t>
        </is>
      </c>
      <c r="F8214" t="inlineStr">
        <is>
          <t>6'1"</t>
        </is>
      </c>
      <c r="G8214" t="n">
        <v>192</v>
      </c>
      <c r="H8214" t="inlineStr">
        <is>
          <t>Salt Lake City, Utah</t>
        </is>
      </c>
    </row>
    <row r="8215">
      <c r="A8215" t="inlineStr">
        <is>
          <t>New Mexico</t>
        </is>
      </c>
      <c r="B8215" t="n">
        <v>0</v>
      </c>
      <c r="C8215" t="inlineStr">
        <is>
          <t>Miles Williams</t>
        </is>
      </c>
      <c r="D8215" t="inlineStr">
        <is>
          <t>WR</t>
        </is>
      </c>
      <c r="E8215" t="inlineStr">
        <is>
          <t>5th year</t>
        </is>
      </c>
      <c r="F8215" t="inlineStr">
        <is>
          <t>6'0"</t>
        </is>
      </c>
      <c r="G8215" t="n">
        <v>192</v>
      </c>
      <c r="H8215" t="inlineStr">
        <is>
          <t>Happy Valley, Ore.</t>
        </is>
      </c>
    </row>
    <row r="8216">
      <c r="A8216" t="inlineStr">
        <is>
          <t>New Mexico</t>
        </is>
      </c>
      <c r="B8216" t="n">
        <v>56</v>
      </c>
      <c r="C8216" t="inlineStr">
        <is>
          <t>Sa'Kylee Woodard</t>
        </is>
      </c>
      <c r="D8216" t="inlineStr">
        <is>
          <t>OL</t>
        </is>
      </c>
      <c r="E8216" t="inlineStr">
        <is>
          <t>3rd year</t>
        </is>
      </c>
      <c r="F8216" t="inlineStr">
        <is>
          <t>6'3"</t>
        </is>
      </c>
      <c r="G8216" t="n">
        <v>278</v>
      </c>
      <c r="H8216" t="inlineStr">
        <is>
          <t>Tucson, Ariz.</t>
        </is>
      </c>
    </row>
    <row r="8217">
      <c r="A8217" t="inlineStr">
        <is>
          <t>New Mexico</t>
        </is>
      </c>
      <c r="B8217" t="n">
        <v>18</v>
      </c>
      <c r="C8217" t="inlineStr">
        <is>
          <t>Evan Wysong</t>
        </is>
      </c>
      <c r="D8217" t="inlineStr">
        <is>
          <t>WR</t>
        </is>
      </c>
      <c r="E8217" t="inlineStr">
        <is>
          <t>4th year</t>
        </is>
      </c>
      <c r="F8217" t="inlineStr">
        <is>
          <t>5'9"</t>
        </is>
      </c>
      <c r="G8217" t="n">
        <v>171</v>
      </c>
      <c r="H8217" t="inlineStr">
        <is>
          <t>Rio Rancho, N.M.</t>
        </is>
      </c>
    </row>
    <row r="8218">
      <c r="A8218" t="inlineStr">
        <is>
          <t>New Mexico</t>
        </is>
      </c>
      <c r="B8218" t="n">
        <v>89</v>
      </c>
      <c r="C8218" t="inlineStr">
        <is>
          <t>Enrique Zatarain</t>
        </is>
      </c>
      <c r="D8218" t="inlineStr">
        <is>
          <t>TE</t>
        </is>
      </c>
      <c r="E8218" t="inlineStr">
        <is>
          <t>1st year</t>
        </is>
      </c>
      <c r="F8218" t="inlineStr">
        <is>
          <t>6'4"</t>
        </is>
      </c>
      <c r="G8218" t="n">
        <v>217</v>
      </c>
      <c r="H8218" t="inlineStr">
        <is>
          <t>Santa Fe Springs, Calif.</t>
        </is>
      </c>
    </row>
    <row r="8219">
      <c r="A8219" t="inlineStr">
        <is>
          <t>New Mexico State</t>
        </is>
      </c>
      <c r="B8219" t="n">
        <v>17</v>
      </c>
      <c r="C8219" t="inlineStr">
        <is>
          <t>Trey Arnold</t>
        </is>
      </c>
      <c r="D8219" t="inlineStr">
        <is>
          <t>QB</t>
        </is>
      </c>
      <c r="E8219" t="inlineStr">
        <is>
          <t>Fr</t>
        </is>
      </c>
      <c r="F8219" t="inlineStr">
        <is>
          <t>6'2"</t>
        </is>
      </c>
      <c r="G8219" t="n">
        <v>210</v>
      </c>
      <c r="H8219" t="inlineStr">
        <is>
          <t>San Diego, Calif.</t>
        </is>
      </c>
    </row>
    <row r="8220">
      <c r="A8220" t="inlineStr">
        <is>
          <t>New Mexico State</t>
        </is>
      </c>
      <c r="B8220" t="n">
        <v>14</v>
      </c>
      <c r="C8220" t="inlineStr">
        <is>
          <t>Sone Aupiu</t>
        </is>
      </c>
      <c r="D8220" t="inlineStr">
        <is>
          <t>LB</t>
        </is>
      </c>
      <c r="E8220" t="inlineStr">
        <is>
          <t>R-Sr</t>
        </is>
      </c>
      <c r="F8220" t="inlineStr">
        <is>
          <t>6'1"</t>
        </is>
      </c>
      <c r="G8220" t="n">
        <v>225</v>
      </c>
      <c r="H8220" t="inlineStr">
        <is>
          <t>Long Beach, Calif.</t>
        </is>
      </c>
    </row>
    <row r="8221">
      <c r="A8221" t="inlineStr">
        <is>
          <t>New Mexico State</t>
        </is>
      </c>
      <c r="B8221" t="n">
        <v>99</v>
      </c>
      <c r="C8221" t="inlineStr">
        <is>
          <t>Reeves Baller</t>
        </is>
      </c>
      <c r="D8221" t="inlineStr">
        <is>
          <t>DE/J</t>
        </is>
      </c>
      <c r="E8221" t="inlineStr">
        <is>
          <t>R-Jr</t>
        </is>
      </c>
      <c r="F8221" t="inlineStr">
        <is>
          <t>6'6"</t>
        </is>
      </c>
      <c r="G8221" t="n">
        <v>230</v>
      </c>
      <c r="H8221" t="inlineStr">
        <is>
          <t>Argyle, Texas</t>
        </is>
      </c>
    </row>
    <row r="8222">
      <c r="A8222" t="inlineStr">
        <is>
          <t>New Mexico State</t>
        </is>
      </c>
      <c r="B8222" t="n">
        <v>52</v>
      </c>
      <c r="C8222" t="inlineStr">
        <is>
          <t>Joey Banegas</t>
        </is>
      </c>
      <c r="D8222" t="inlineStr">
        <is>
          <t>DE/J</t>
        </is>
      </c>
      <c r="E8222" t="inlineStr">
        <is>
          <t>R-Sr</t>
        </is>
      </c>
      <c r="F8222" t="inlineStr">
        <is>
          <t>6'3"</t>
        </is>
      </c>
      <c r="G8222" t="n">
        <v>230</v>
      </c>
      <c r="H8222" t="inlineStr">
        <is>
          <t>Las Cruces, N.M.</t>
        </is>
      </c>
    </row>
    <row r="8223">
      <c r="A8223" t="inlineStr">
        <is>
          <t>New Mexico State</t>
        </is>
      </c>
      <c r="B8223" t="n">
        <v>34</v>
      </c>
      <c r="C8223" t="inlineStr">
        <is>
          <t>David Barela</t>
        </is>
      </c>
      <c r="D8223" t="inlineStr">
        <is>
          <t>RB</t>
        </is>
      </c>
      <c r="E8223" t="inlineStr">
        <is>
          <t>R-Jr</t>
        </is>
      </c>
      <c r="F8223" t="inlineStr">
        <is>
          <t>5'10"</t>
        </is>
      </c>
      <c r="G8223" t="n">
        <v>200</v>
      </c>
      <c r="H8223" t="inlineStr">
        <is>
          <t>Las Cruces, N.M.</t>
        </is>
      </c>
    </row>
    <row r="8224">
      <c r="A8224" t="inlineStr">
        <is>
          <t>New Mexico State</t>
        </is>
      </c>
      <c r="B8224" t="n">
        <v>92</v>
      </c>
      <c r="C8224" t="inlineStr">
        <is>
          <t>David Barker</t>
        </is>
      </c>
      <c r="D8224" t="inlineStr">
        <is>
          <t>K</t>
        </is>
      </c>
      <c r="E8224" t="inlineStr">
        <is>
          <t>R-Fr</t>
        </is>
      </c>
      <c r="F8224" t="inlineStr">
        <is>
          <t>6'0"</t>
        </is>
      </c>
      <c r="G8224" t="n">
        <v>170</v>
      </c>
      <c r="H8224" t="inlineStr">
        <is>
          <t>Brisbane, Australia</t>
        </is>
      </c>
    </row>
    <row r="8225">
      <c r="A8225" t="inlineStr">
        <is>
          <t>New Mexico State</t>
        </is>
      </c>
      <c r="B8225" t="n">
        <v>3</v>
      </c>
      <c r="C8225" t="inlineStr">
        <is>
          <t>Tayden Barnes</t>
        </is>
      </c>
      <c r="D8225" t="inlineStr">
        <is>
          <t>S</t>
        </is>
      </c>
      <c r="E8225" t="inlineStr">
        <is>
          <t>R-Jr</t>
        </is>
      </c>
      <c r="F8225" t="inlineStr">
        <is>
          <t>5'9"</t>
        </is>
      </c>
      <c r="G8225" t="n">
        <v>185</v>
      </c>
      <c r="H8225" t="inlineStr">
        <is>
          <t>Amarillo, Texas</t>
        </is>
      </c>
      <c r="I8225" t="inlineStr">
        <is>
          <t>Transfer from Cincinnati (2026 portal)</t>
        </is>
      </c>
    </row>
    <row r="8226">
      <c r="A8226" t="inlineStr">
        <is>
          <t>New Mexico State</t>
        </is>
      </c>
      <c r="B8226" t="n">
        <v>10</v>
      </c>
      <c r="C8226" t="inlineStr">
        <is>
          <t>Chance Barron</t>
        </is>
      </c>
      <c r="D8226" t="inlineStr">
        <is>
          <t>LB</t>
        </is>
      </c>
      <c r="E8226" t="inlineStr">
        <is>
          <t>R-Jr</t>
        </is>
      </c>
      <c r="F8226" t="inlineStr">
        <is>
          <t>6'0"</t>
        </is>
      </c>
      <c r="G8226" t="n">
        <v>215</v>
      </c>
      <c r="H8226" t="inlineStr">
        <is>
          <t>D'Lo, Miss.</t>
        </is>
      </c>
    </row>
    <row r="8227">
      <c r="A8227" t="inlineStr">
        <is>
          <t>New Mexico State</t>
        </is>
      </c>
      <c r="B8227" t="n">
        <v>72</v>
      </c>
      <c r="C8227" t="inlineStr">
        <is>
          <t>Merrick Becerra</t>
        </is>
      </c>
      <c r="D8227" t="inlineStr">
        <is>
          <t>OL</t>
        </is>
      </c>
      <c r="E8227" t="inlineStr">
        <is>
          <t>R-So</t>
        </is>
      </c>
      <c r="F8227" t="inlineStr">
        <is>
          <t>6'6"</t>
        </is>
      </c>
      <c r="G8227" t="n">
        <v>315</v>
      </c>
      <c r="H8227" t="inlineStr">
        <is>
          <t>Chino Hills, Calif.</t>
        </is>
      </c>
    </row>
    <row r="8228">
      <c r="A8228" t="inlineStr">
        <is>
          <t>New Mexico State</t>
        </is>
      </c>
      <c r="B8228" t="n">
        <v>25</v>
      </c>
      <c r="C8228" t="inlineStr">
        <is>
          <t>Jayden Bell</t>
        </is>
      </c>
      <c r="D8228" t="inlineStr">
        <is>
          <t>WR</t>
        </is>
      </c>
      <c r="E8228" t="inlineStr">
        <is>
          <t>R-Jr</t>
        </is>
      </c>
      <c r="F8228" t="inlineStr">
        <is>
          <t>5'9"</t>
        </is>
      </c>
      <c r="G8228" t="n">
        <v>170</v>
      </c>
      <c r="H8228" t="inlineStr">
        <is>
          <t>Muskogee, Okla.</t>
        </is>
      </c>
    </row>
    <row r="8229">
      <c r="A8229" t="inlineStr">
        <is>
          <t>New Mexico State</t>
        </is>
      </c>
      <c r="B8229" t="n">
        <v>71</v>
      </c>
      <c r="C8229" t="inlineStr">
        <is>
          <t>Evan Blaettler</t>
        </is>
      </c>
      <c r="D8229" t="inlineStr">
        <is>
          <t>OL</t>
        </is>
      </c>
      <c r="E8229" t="inlineStr">
        <is>
          <t>Jr</t>
        </is>
      </c>
      <c r="F8229" t="inlineStr">
        <is>
          <t>6'5"</t>
        </is>
      </c>
      <c r="G8229" t="n">
        <v>300</v>
      </c>
      <c r="H8229" t="inlineStr">
        <is>
          <t>Vacaville, Calif.</t>
        </is>
      </c>
    </row>
    <row r="8230">
      <c r="A8230" t="inlineStr">
        <is>
          <t>New Mexico State</t>
        </is>
      </c>
      <c r="B8230" t="n">
        <v>12</v>
      </c>
      <c r="C8230" t="inlineStr">
        <is>
          <t>Amaurey Brooks</t>
        </is>
      </c>
      <c r="D8230" t="inlineStr">
        <is>
          <t>CB</t>
        </is>
      </c>
      <c r="E8230" t="inlineStr">
        <is>
          <t>R-So</t>
        </is>
      </c>
      <c r="F8230" t="inlineStr">
        <is>
          <t>6'0"</t>
        </is>
      </c>
      <c r="G8230" t="n">
        <v>180</v>
      </c>
      <c r="H8230" t="inlineStr">
        <is>
          <t>Rancho Cucamonga, Calif.</t>
        </is>
      </c>
      <c r="I8230" t="inlineStr">
        <is>
          <t>Transfer from Fordham (2026 portal)</t>
        </is>
      </c>
    </row>
    <row r="8231">
      <c r="A8231" t="inlineStr">
        <is>
          <t>New Mexico State</t>
        </is>
      </c>
      <c r="B8231" t="n">
        <v>30</v>
      </c>
      <c r="C8231" t="inlineStr">
        <is>
          <t>Demanuel Brown</t>
        </is>
      </c>
      <c r="D8231" t="inlineStr">
        <is>
          <t>DE/J</t>
        </is>
      </c>
      <c r="E8231" t="inlineStr">
        <is>
          <t>R-Jr</t>
        </is>
      </c>
      <c r="F8231" t="inlineStr">
        <is>
          <t>6'2"</t>
        </is>
      </c>
      <c r="G8231" t="n">
        <v>252</v>
      </c>
      <c r="H8231" t="inlineStr">
        <is>
          <t>Houston, Texas</t>
        </is>
      </c>
    </row>
    <row r="8232">
      <c r="A8232" t="inlineStr">
        <is>
          <t>New Mexico State</t>
        </is>
      </c>
      <c r="B8232" t="n">
        <v>28</v>
      </c>
      <c r="C8232" t="inlineStr">
        <is>
          <t>Jalen Brown</t>
        </is>
      </c>
      <c r="D8232" t="inlineStr">
        <is>
          <t>RB</t>
        </is>
      </c>
      <c r="E8232" t="inlineStr">
        <is>
          <t>R-Jr</t>
        </is>
      </c>
      <c r="F8232" t="inlineStr">
        <is>
          <t>6'2"</t>
        </is>
      </c>
      <c r="G8232" t="n">
        <v>225</v>
      </c>
      <c r="H8232" t="inlineStr">
        <is>
          <t>Chicago, Ill.</t>
        </is>
      </c>
    </row>
    <row r="8233">
      <c r="A8233" t="inlineStr">
        <is>
          <t>New Mexico State</t>
        </is>
      </c>
      <c r="B8233" t="n">
        <v>22</v>
      </c>
      <c r="C8233" t="inlineStr">
        <is>
          <t>Roscoe Burton</t>
        </is>
      </c>
      <c r="D8233" t="inlineStr">
        <is>
          <t>RB</t>
        </is>
      </c>
      <c r="E8233" t="inlineStr">
        <is>
          <t>R-Sr</t>
        </is>
      </c>
      <c r="F8233" t="inlineStr">
        <is>
          <t>5'9"</t>
        </is>
      </c>
      <c r="G8233" t="n">
        <v>180</v>
      </c>
      <c r="H8233" t="inlineStr">
        <is>
          <t>Miami, Fla.</t>
        </is>
      </c>
    </row>
    <row r="8234">
      <c r="A8234" t="inlineStr">
        <is>
          <t>New Mexico State</t>
        </is>
      </c>
      <c r="B8234" t="n">
        <v>26</v>
      </c>
      <c r="C8234" t="inlineStr">
        <is>
          <t>Jakobe Campbell</t>
        </is>
      </c>
      <c r="D8234" t="inlineStr">
        <is>
          <t>S</t>
        </is>
      </c>
      <c r="E8234" t="inlineStr">
        <is>
          <t>R-So</t>
        </is>
      </c>
      <c r="F8234" t="inlineStr">
        <is>
          <t>6'0"</t>
        </is>
      </c>
      <c r="G8234" t="n">
        <v>180</v>
      </c>
      <c r="H8234" t="inlineStr">
        <is>
          <t>Zephyrhills, Fla.</t>
        </is>
      </c>
    </row>
    <row r="8235">
      <c r="A8235" t="inlineStr">
        <is>
          <t>New Mexico State</t>
        </is>
      </c>
      <c r="B8235" t="n">
        <v>82</v>
      </c>
      <c r="C8235" t="inlineStr">
        <is>
          <t>AJ Carey</t>
        </is>
      </c>
      <c r="D8235" t="inlineStr">
        <is>
          <t>WR</t>
        </is>
      </c>
      <c r="E8235" t="inlineStr">
        <is>
          <t>Fr</t>
        </is>
      </c>
      <c r="F8235" t="inlineStr">
        <is>
          <t>6'2"</t>
        </is>
      </c>
      <c r="G8235" t="n">
        <v>185</v>
      </c>
      <c r="H8235" t="inlineStr">
        <is>
          <t>San Leandro, Calif.</t>
        </is>
      </c>
    </row>
    <row r="8236">
      <c r="A8236" t="inlineStr">
        <is>
          <t>New Mexico State</t>
        </is>
      </c>
      <c r="B8236" t="n">
        <v>17</v>
      </c>
      <c r="C8236" t="inlineStr">
        <is>
          <t>Raylon Carter</t>
        </is>
      </c>
      <c r="D8236" t="inlineStr">
        <is>
          <t>DL</t>
        </is>
      </c>
      <c r="E8236" t="inlineStr">
        <is>
          <t>R-Fr</t>
        </is>
      </c>
      <c r="F8236" t="inlineStr">
        <is>
          <t>6'3"</t>
        </is>
      </c>
      <c r="G8236" t="n">
        <v>275</v>
      </c>
      <c r="H8236" t="inlineStr">
        <is>
          <t>Fort Worth, Texas</t>
        </is>
      </c>
    </row>
    <row r="8237">
      <c r="A8237" t="inlineStr">
        <is>
          <t>New Mexico State</t>
        </is>
      </c>
      <c r="B8237" t="n">
        <v>89</v>
      </c>
      <c r="C8237" t="inlineStr">
        <is>
          <t>Josiah Castillo</t>
        </is>
      </c>
      <c r="D8237" t="inlineStr">
        <is>
          <t>WR</t>
        </is>
      </c>
      <c r="E8237" t="inlineStr">
        <is>
          <t>Fr</t>
        </is>
      </c>
      <c r="F8237" t="inlineStr">
        <is>
          <t>6'3"</t>
        </is>
      </c>
      <c r="G8237" t="n">
        <v>190</v>
      </c>
      <c r="H8237" t="inlineStr">
        <is>
          <t>Roswell, N.M.</t>
        </is>
      </c>
    </row>
    <row r="8238">
      <c r="A8238" t="inlineStr">
        <is>
          <t>New Mexico State</t>
        </is>
      </c>
      <c r="B8238" t="n">
        <v>56</v>
      </c>
      <c r="C8238" t="inlineStr">
        <is>
          <t>Mark Chapman</t>
        </is>
      </c>
      <c r="D8238" t="inlineStr">
        <is>
          <t>OL</t>
        </is>
      </c>
      <c r="E8238" t="inlineStr">
        <is>
          <t>Gr</t>
        </is>
      </c>
      <c r="F8238" t="inlineStr">
        <is>
          <t>6'3"</t>
        </is>
      </c>
      <c r="G8238" t="n">
        <v>300</v>
      </c>
      <c r="H8238" t="inlineStr">
        <is>
          <t>Guilford, Conn.</t>
        </is>
      </c>
      <c r="I8238" t="inlineStr">
        <is>
          <t>Transfer from Columbia (2026 portal)</t>
        </is>
      </c>
    </row>
    <row r="8239">
      <c r="A8239" t="inlineStr">
        <is>
          <t>New Mexico State</t>
        </is>
      </c>
      <c r="B8239" t="n">
        <v>22</v>
      </c>
      <c r="C8239" t="inlineStr">
        <is>
          <t>RJ Chapman</t>
        </is>
      </c>
      <c r="D8239" t="inlineStr">
        <is>
          <t>S</t>
        </is>
      </c>
      <c r="E8239" t="inlineStr">
        <is>
          <t>R-Sr</t>
        </is>
      </c>
      <c r="F8239" t="inlineStr">
        <is>
          <t>6'0"</t>
        </is>
      </c>
      <c r="G8239" t="n">
        <v>190</v>
      </c>
      <c r="H8239" t="inlineStr">
        <is>
          <t>Accokeek, Md.</t>
        </is>
      </c>
      <c r="I8239" t="inlineStr">
        <is>
          <t>Transfer from Merrimack (2026 portal)</t>
        </is>
      </c>
    </row>
    <row r="8240">
      <c r="A8240" t="inlineStr">
        <is>
          <t>New Mexico State</t>
        </is>
      </c>
      <c r="B8240" t="n">
        <v>1</v>
      </c>
      <c r="C8240" t="inlineStr">
        <is>
          <t>Josiah Charles</t>
        </is>
      </c>
      <c r="D8240" t="inlineStr">
        <is>
          <t>CB</t>
        </is>
      </c>
      <c r="E8240" t="inlineStr">
        <is>
          <t>Sr</t>
        </is>
      </c>
      <c r="F8240" t="inlineStr">
        <is>
          <t>6'0"</t>
        </is>
      </c>
      <c r="G8240" t="n">
        <v>175</v>
      </c>
      <c r="H8240" t="inlineStr">
        <is>
          <t>Dallas, Texas</t>
        </is>
      </c>
    </row>
    <row r="8241">
      <c r="A8241" t="inlineStr">
        <is>
          <t>New Mexico State</t>
        </is>
      </c>
      <c r="B8241" t="n">
        <v>23</v>
      </c>
      <c r="C8241" t="inlineStr">
        <is>
          <t>Izzy Clark-White</t>
        </is>
      </c>
      <c r="D8241" t="inlineStr">
        <is>
          <t>CB</t>
        </is>
      </c>
      <c r="E8241" t="inlineStr">
        <is>
          <t>R-Jr</t>
        </is>
      </c>
      <c r="F8241" t="inlineStr">
        <is>
          <t>6'0"</t>
        </is>
      </c>
      <c r="G8241" t="n">
        <v>170</v>
      </c>
      <c r="H8241" t="inlineStr">
        <is>
          <t>Camden, N.J.</t>
        </is>
      </c>
      <c r="I8241" t="inlineStr">
        <is>
          <t>Transfer from Monmouth (2026 portal)</t>
        </is>
      </c>
    </row>
    <row r="8242">
      <c r="A8242" t="inlineStr">
        <is>
          <t>New Mexico State</t>
        </is>
      </c>
      <c r="B8242" t="n">
        <v>20</v>
      </c>
      <c r="C8242" t="inlineStr">
        <is>
          <t>DJ Cloyd</t>
        </is>
      </c>
      <c r="D8242" t="inlineStr">
        <is>
          <t>S</t>
        </is>
      </c>
      <c r="E8242" t="inlineStr">
        <is>
          <t>Sr</t>
        </is>
      </c>
      <c r="F8242" t="inlineStr">
        <is>
          <t>6'1"</t>
        </is>
      </c>
      <c r="G8242" t="n">
        <v>200</v>
      </c>
      <c r="H8242" t="inlineStr">
        <is>
          <t>Columbia, Miss.</t>
        </is>
      </c>
    </row>
    <row r="8243">
      <c r="A8243" t="inlineStr">
        <is>
          <t>New Mexico State</t>
        </is>
      </c>
      <c r="B8243" t="n">
        <v>14</v>
      </c>
      <c r="C8243" t="inlineStr">
        <is>
          <t>Adam Damante</t>
        </is>
      </c>
      <c r="D8243" t="inlineStr">
        <is>
          <t>QB</t>
        </is>
      </c>
      <c r="E8243" t="inlineStr">
        <is>
          <t>R-Jr</t>
        </is>
      </c>
      <c r="F8243" t="inlineStr">
        <is>
          <t>6'2"</t>
        </is>
      </c>
      <c r="G8243" t="n">
        <v>195</v>
      </c>
      <c r="H8243" t="inlineStr">
        <is>
          <t>Gilbert, Ariz.</t>
        </is>
      </c>
    </row>
    <row r="8244">
      <c r="A8244" t="inlineStr">
        <is>
          <t>New Mexico State</t>
        </is>
      </c>
      <c r="B8244" t="n">
        <v>34</v>
      </c>
      <c r="C8244" t="inlineStr">
        <is>
          <t>Zaiden Davis</t>
        </is>
      </c>
      <c r="D8244" t="inlineStr">
        <is>
          <t>LB</t>
        </is>
      </c>
      <c r="E8244" t="inlineStr">
        <is>
          <t>So</t>
        </is>
      </c>
      <c r="F8244" t="inlineStr">
        <is>
          <t>6'2"</t>
        </is>
      </c>
      <c r="G8244" t="n">
        <v>200</v>
      </c>
      <c r="H8244" t="inlineStr">
        <is>
          <t>Las Cruces, N.M.</t>
        </is>
      </c>
    </row>
    <row r="8245">
      <c r="A8245" t="inlineStr">
        <is>
          <t>New Mexico State</t>
        </is>
      </c>
      <c r="B8245" t="n">
        <v>97</v>
      </c>
      <c r="C8245" t="inlineStr">
        <is>
          <t>Henry Davis III</t>
        </is>
      </c>
      <c r="D8245" t="inlineStr">
        <is>
          <t>DL</t>
        </is>
      </c>
      <c r="E8245" t="inlineStr">
        <is>
          <t>Sr</t>
        </is>
      </c>
      <c r="F8245" t="inlineStr">
        <is>
          <t>6'2"</t>
        </is>
      </c>
      <c r="G8245" t="n">
        <v>280</v>
      </c>
      <c r="H8245" t="inlineStr">
        <is>
          <t>San Marcos, Calif.</t>
        </is>
      </c>
    </row>
    <row r="8246">
      <c r="A8246" t="inlineStr">
        <is>
          <t>New Mexico State</t>
        </is>
      </c>
      <c r="B8246" t="n">
        <v>90</v>
      </c>
      <c r="C8246" t="inlineStr">
        <is>
          <t>Jordan-Lebron Downey</t>
        </is>
      </c>
      <c r="D8246" t="inlineStr">
        <is>
          <t>DL</t>
        </is>
      </c>
      <c r="E8246" t="inlineStr">
        <is>
          <t>Jr</t>
        </is>
      </c>
      <c r="F8246" t="inlineStr">
        <is>
          <t>6'2"</t>
        </is>
      </c>
      <c r="G8246" t="n">
        <v>280</v>
      </c>
      <c r="H8246" t="inlineStr">
        <is>
          <t>Oakville, Ontario, Canada</t>
        </is>
      </c>
      <c r="I8246" t="inlineStr">
        <is>
          <t>Transfer from Livingstone (2026 portal)</t>
        </is>
      </c>
    </row>
    <row r="8247">
      <c r="A8247" t="inlineStr">
        <is>
          <t>New Mexico State</t>
        </is>
      </c>
      <c r="B8247" t="n">
        <v>94</v>
      </c>
      <c r="C8247" t="inlineStr">
        <is>
          <t>Ellijah Farr</t>
        </is>
      </c>
      <c r="D8247" t="inlineStr">
        <is>
          <t>DL</t>
        </is>
      </c>
      <c r="E8247" t="inlineStr">
        <is>
          <t>R-Fr</t>
        </is>
      </c>
      <c r="F8247" t="inlineStr">
        <is>
          <t>6'2"</t>
        </is>
      </c>
      <c r="G8247" t="n">
        <v>350</v>
      </c>
      <c r="H8247" t="inlineStr">
        <is>
          <t>Plano, Texas</t>
        </is>
      </c>
    </row>
    <row r="8248">
      <c r="A8248" t="inlineStr">
        <is>
          <t>New Mexico State</t>
        </is>
      </c>
      <c r="B8248" t="n">
        <v>40</v>
      </c>
      <c r="C8248" t="inlineStr">
        <is>
          <t>Kyah Francone</t>
        </is>
      </c>
      <c r="D8248" t="inlineStr">
        <is>
          <t>K</t>
        </is>
      </c>
      <c r="E8248" t="inlineStr">
        <is>
          <t>R-Fr</t>
        </is>
      </c>
      <c r="F8248" t="inlineStr">
        <is>
          <t>6'0"</t>
        </is>
      </c>
      <c r="G8248" t="n">
        <v>165</v>
      </c>
      <c r="H8248" t="inlineStr">
        <is>
          <t>Tucson, Ariz.</t>
        </is>
      </c>
    </row>
    <row r="8249">
      <c r="A8249" t="inlineStr">
        <is>
          <t>New Mexico State</t>
        </is>
      </c>
      <c r="B8249" t="n">
        <v>7</v>
      </c>
      <c r="C8249" t="inlineStr">
        <is>
          <t>Saveon Freeman</t>
        </is>
      </c>
      <c r="D8249" t="inlineStr">
        <is>
          <t>CB</t>
        </is>
      </c>
      <c r="E8249" t="inlineStr">
        <is>
          <t>R-Jr</t>
        </is>
      </c>
      <c r="F8249" t="inlineStr">
        <is>
          <t>6'0"</t>
        </is>
      </c>
      <c r="G8249" t="n">
        <v>185</v>
      </c>
      <c r="H8249" t="inlineStr">
        <is>
          <t>Water Valley, Miss.</t>
        </is>
      </c>
    </row>
    <row r="8250">
      <c r="A8250" t="inlineStr">
        <is>
          <t>New Mexico State</t>
        </is>
      </c>
      <c r="B8250" t="n">
        <v>53</v>
      </c>
      <c r="C8250" t="inlineStr">
        <is>
          <t>Jason Freeman Jr.</t>
        </is>
      </c>
      <c r="D8250" t="inlineStr">
        <is>
          <t>LB</t>
        </is>
      </c>
      <c r="E8250" t="inlineStr">
        <is>
          <t>Fr</t>
        </is>
      </c>
      <c r="F8250" t="inlineStr">
        <is>
          <t>6'1"</t>
        </is>
      </c>
      <c r="G8250" t="n">
        <v>175</v>
      </c>
      <c r="H8250" t="inlineStr">
        <is>
          <t>Garland, Texas</t>
        </is>
      </c>
    </row>
    <row r="8251">
      <c r="A8251" t="inlineStr">
        <is>
          <t>New Mexico State</t>
        </is>
      </c>
      <c r="B8251" t="n">
        <v>48</v>
      </c>
      <c r="C8251" t="inlineStr">
        <is>
          <t>Duke Frye</t>
        </is>
      </c>
      <c r="D8251" t="inlineStr">
        <is>
          <t>TE</t>
        </is>
      </c>
      <c r="E8251" t="inlineStr">
        <is>
          <t>R-Sr</t>
        </is>
      </c>
      <c r="F8251" t="inlineStr">
        <is>
          <t>6'0"</t>
        </is>
      </c>
      <c r="G8251" t="n">
        <v>280</v>
      </c>
      <c r="H8251" t="inlineStr">
        <is>
          <t>Scottsdale, Ariz.</t>
        </is>
      </c>
    </row>
    <row r="8252">
      <c r="A8252" t="inlineStr">
        <is>
          <t>New Mexico State</t>
        </is>
      </c>
      <c r="B8252" t="n">
        <v>42</v>
      </c>
      <c r="C8252" t="inlineStr">
        <is>
          <t>Fa'apaia Fualema</t>
        </is>
      </c>
      <c r="D8252" t="inlineStr">
        <is>
          <t>LB</t>
        </is>
      </c>
      <c r="E8252" t="inlineStr">
        <is>
          <t>Jr</t>
        </is>
      </c>
      <c r="F8252" t="inlineStr">
        <is>
          <t>6'0"</t>
        </is>
      </c>
      <c r="G8252" t="n">
        <v>225</v>
      </c>
      <c r="H8252" t="inlineStr">
        <is>
          <t>Waipahu, Hawaii</t>
        </is>
      </c>
    </row>
    <row r="8253">
      <c r="A8253" t="inlineStr">
        <is>
          <t>New Mexico State</t>
        </is>
      </c>
      <c r="B8253" t="n">
        <v>64</v>
      </c>
      <c r="C8253" t="inlineStr">
        <is>
          <t>Sam Garcia</t>
        </is>
      </c>
      <c r="D8253" t="inlineStr">
        <is>
          <t>OL</t>
        </is>
      </c>
      <c r="E8253" t="inlineStr">
        <is>
          <t>R-Fr</t>
        </is>
      </c>
      <c r="F8253" t="inlineStr">
        <is>
          <t>6'4"</t>
        </is>
      </c>
      <c r="G8253" t="n">
        <v>280</v>
      </c>
      <c r="H8253" t="inlineStr">
        <is>
          <t>San Tan Valley, Ariz.</t>
        </is>
      </c>
    </row>
    <row r="8254">
      <c r="A8254" t="inlineStr">
        <is>
          <t>New Mexico State</t>
        </is>
      </c>
      <c r="B8254" t="n">
        <v>65</v>
      </c>
      <c r="C8254" t="inlineStr">
        <is>
          <t>Isaiah Garcia Perez</t>
        </is>
      </c>
      <c r="D8254" t="inlineStr">
        <is>
          <t>OL</t>
        </is>
      </c>
      <c r="E8254" t="inlineStr">
        <is>
          <t>Fr</t>
        </is>
      </c>
      <c r="F8254" t="inlineStr">
        <is>
          <t>6'5"</t>
        </is>
      </c>
      <c r="G8254" t="n">
        <v>300</v>
      </c>
      <c r="H8254" t="inlineStr">
        <is>
          <t>Broomfield, Colo.</t>
        </is>
      </c>
    </row>
    <row r="8255">
      <c r="A8255" t="inlineStr">
        <is>
          <t>New Mexico State</t>
        </is>
      </c>
      <c r="B8255" t="n">
        <v>6</v>
      </c>
      <c r="C8255" t="inlineStr">
        <is>
          <t>Tory Gethers</t>
        </is>
      </c>
      <c r="D8255" t="inlineStr">
        <is>
          <t>LB</t>
        </is>
      </c>
      <c r="E8255" t="inlineStr">
        <is>
          <t>Sr</t>
        </is>
      </c>
      <c r="F8255" t="inlineStr">
        <is>
          <t>6'1"</t>
        </is>
      </c>
      <c r="G8255" t="n">
        <v>215</v>
      </c>
      <c r="H8255" t="inlineStr">
        <is>
          <t>Charleston, S.C.</t>
        </is>
      </c>
    </row>
    <row r="8256">
      <c r="A8256" t="inlineStr">
        <is>
          <t>New Mexico State</t>
        </is>
      </c>
      <c r="B8256" t="n">
        <v>2</v>
      </c>
      <c r="C8256" t="inlineStr">
        <is>
          <t>Javon Gillespie</t>
        </is>
      </c>
      <c r="D8256" t="inlineStr">
        <is>
          <t>CB</t>
        </is>
      </c>
      <c r="E8256" t="inlineStr">
        <is>
          <t>R-Jr</t>
        </is>
      </c>
      <c r="F8256" t="inlineStr">
        <is>
          <t>6'1"</t>
        </is>
      </c>
      <c r="G8256" t="n">
        <v>185</v>
      </c>
      <c r="H8256" t="inlineStr">
        <is>
          <t>Columbia, S.C.</t>
        </is>
      </c>
      <c r="I8256" t="inlineStr">
        <is>
          <t>Transfer from East Texas A&amp;M (2026 portal)</t>
        </is>
      </c>
    </row>
    <row r="8257">
      <c r="A8257" t="inlineStr">
        <is>
          <t>New Mexico State</t>
        </is>
      </c>
      <c r="B8257" t="n">
        <v>18</v>
      </c>
      <c r="C8257" t="inlineStr">
        <is>
          <t>Joshua Goines</t>
        </is>
      </c>
      <c r="D8257" t="inlineStr">
        <is>
          <t>TE</t>
        </is>
      </c>
      <c r="E8257" t="inlineStr">
        <is>
          <t>R-Jr</t>
        </is>
      </c>
      <c r="F8257" t="inlineStr">
        <is>
          <t>6'3"</t>
        </is>
      </c>
      <c r="G8257" t="n">
        <v>235</v>
      </c>
      <c r="H8257" t="inlineStr">
        <is>
          <t>Frisco, Texas</t>
        </is>
      </c>
    </row>
    <row r="8258">
      <c r="A8258" t="inlineStr">
        <is>
          <t>New Mexico State</t>
        </is>
      </c>
      <c r="B8258" t="n">
        <v>9</v>
      </c>
      <c r="C8258" t="inlineStr">
        <is>
          <t>Terrione Graves</t>
        </is>
      </c>
      <c r="D8258" t="inlineStr">
        <is>
          <t>WR</t>
        </is>
      </c>
      <c r="E8258" t="inlineStr">
        <is>
          <t>R-Jr</t>
        </is>
      </c>
      <c r="F8258" t="inlineStr">
        <is>
          <t>5'10"</t>
        </is>
      </c>
      <c r="G8258" t="n">
        <v>170</v>
      </c>
      <c r="H8258" t="inlineStr">
        <is>
          <t>Jesup, Ga.</t>
        </is>
      </c>
    </row>
    <row r="8259">
      <c r="A8259" t="inlineStr">
        <is>
          <t>New Mexico State</t>
        </is>
      </c>
      <c r="B8259" t="n">
        <v>32</v>
      </c>
      <c r="C8259" t="inlineStr">
        <is>
          <t>Elijah Gutierrez</t>
        </is>
      </c>
      <c r="D8259" t="inlineStr">
        <is>
          <t>CB</t>
        </is>
      </c>
      <c r="E8259" t="inlineStr">
        <is>
          <t>R-So</t>
        </is>
      </c>
      <c r="F8259" t="inlineStr">
        <is>
          <t>6'0"</t>
        </is>
      </c>
      <c r="G8259" t="n">
        <v>185</v>
      </c>
      <c r="H8259" t="inlineStr">
        <is>
          <t>Tolleson, Ariz.</t>
        </is>
      </c>
    </row>
    <row r="8260">
      <c r="A8260" t="inlineStr">
        <is>
          <t>New Mexico State</t>
        </is>
      </c>
      <c r="B8260" t="n">
        <v>98</v>
      </c>
      <c r="C8260" t="inlineStr">
        <is>
          <t>Jason Gwan</t>
        </is>
      </c>
      <c r="D8260" t="inlineStr">
        <is>
          <t>DL</t>
        </is>
      </c>
      <c r="E8260" t="inlineStr">
        <is>
          <t>R-Jr</t>
        </is>
      </c>
      <c r="F8260" t="inlineStr">
        <is>
          <t>6'2"</t>
        </is>
      </c>
      <c r="G8260" t="n">
        <v>260</v>
      </c>
      <c r="H8260" t="inlineStr">
        <is>
          <t>Buffalo, N.Y.</t>
        </is>
      </c>
    </row>
    <row r="8261">
      <c r="A8261" t="inlineStr">
        <is>
          <t>New Mexico State</t>
        </is>
      </c>
      <c r="B8261" t="n">
        <v>75</v>
      </c>
      <c r="C8261" t="inlineStr">
        <is>
          <t>Hayden Harlan</t>
        </is>
      </c>
      <c r="D8261" t="inlineStr">
        <is>
          <t>OL</t>
        </is>
      </c>
      <c r="E8261" t="inlineStr">
        <is>
          <t>R-Sr</t>
        </is>
      </c>
      <c r="F8261" t="inlineStr">
        <is>
          <t>6'4"</t>
        </is>
      </c>
      <c r="G8261" t="n">
        <v>295</v>
      </c>
      <c r="H8261" t="inlineStr">
        <is>
          <t>Clackamas, Ore.</t>
        </is>
      </c>
    </row>
    <row r="8262">
      <c r="A8262" t="inlineStr">
        <is>
          <t>New Mexico State</t>
        </is>
      </c>
      <c r="B8262" t="n">
        <v>18</v>
      </c>
      <c r="C8262" t="inlineStr">
        <is>
          <t>Desmin Hatfield-Rushton</t>
        </is>
      </c>
      <c r="D8262" t="inlineStr">
        <is>
          <t>S</t>
        </is>
      </c>
      <c r="E8262" t="inlineStr">
        <is>
          <t>R-Jr</t>
        </is>
      </c>
      <c r="F8262" t="inlineStr">
        <is>
          <t>6'3"</t>
        </is>
      </c>
      <c r="G8262" t="n">
        <v>190</v>
      </c>
      <c r="H8262" t="inlineStr">
        <is>
          <t>Sacramento, Calif.</t>
        </is>
      </c>
    </row>
    <row r="8263">
      <c r="A8263" t="inlineStr">
        <is>
          <t>New Mexico State</t>
        </is>
      </c>
      <c r="B8263" t="n">
        <v>67</v>
      </c>
      <c r="C8263" t="inlineStr">
        <is>
          <t>JR Hecklinski</t>
        </is>
      </c>
      <c r="D8263" t="inlineStr">
        <is>
          <t>OL</t>
        </is>
      </c>
      <c r="E8263" t="inlineStr">
        <is>
          <t>R-Fr</t>
        </is>
      </c>
      <c r="F8263" t="inlineStr">
        <is>
          <t>6'2"</t>
        </is>
      </c>
      <c r="G8263" t="n">
        <v>280</v>
      </c>
      <c r="H8263" t="inlineStr">
        <is>
          <t>Peoria, Ariz.</t>
        </is>
      </c>
    </row>
    <row r="8264">
      <c r="A8264" t="inlineStr">
        <is>
          <t>New Mexico State</t>
        </is>
      </c>
      <c r="B8264" t="n">
        <v>3</v>
      </c>
      <c r="C8264" t="inlineStr">
        <is>
          <t>Trey Hedden</t>
        </is>
      </c>
      <c r="D8264" t="inlineStr">
        <is>
          <t>QB</t>
        </is>
      </c>
      <c r="E8264" t="inlineStr">
        <is>
          <t>Jr</t>
        </is>
      </c>
      <c r="F8264" t="inlineStr">
        <is>
          <t>6'3"</t>
        </is>
      </c>
      <c r="G8264" t="n">
        <v>225</v>
      </c>
      <c r="H8264" t="inlineStr">
        <is>
          <t>Tampa, Fla.</t>
        </is>
      </c>
    </row>
    <row r="8265">
      <c r="A8265" t="inlineStr">
        <is>
          <t>New Mexico State</t>
        </is>
      </c>
      <c r="B8265" t="n">
        <v>58</v>
      </c>
      <c r="C8265" t="inlineStr">
        <is>
          <t>Sioeli Helu</t>
        </is>
      </c>
      <c r="D8265" t="inlineStr">
        <is>
          <t>OL</t>
        </is>
      </c>
      <c r="E8265" t="inlineStr">
        <is>
          <t>Gr</t>
        </is>
      </c>
      <c r="F8265" t="inlineStr">
        <is>
          <t>6'2"</t>
        </is>
      </c>
      <c r="G8265" t="n">
        <v>295</v>
      </c>
      <c r="H8265" t="inlineStr">
        <is>
          <t>San Mateo, Calif.</t>
        </is>
      </c>
    </row>
    <row r="8266">
      <c r="A8266" t="inlineStr">
        <is>
          <t>New Mexico State</t>
        </is>
      </c>
      <c r="B8266" t="n">
        <v>62</v>
      </c>
      <c r="C8266" t="inlineStr">
        <is>
          <t>Ezra Hensley</t>
        </is>
      </c>
      <c r="D8266" t="inlineStr">
        <is>
          <t>OL</t>
        </is>
      </c>
      <c r="E8266" t="inlineStr">
        <is>
          <t>R-Fr</t>
        </is>
      </c>
      <c r="F8266" t="inlineStr">
        <is>
          <t>6'3"</t>
        </is>
      </c>
      <c r="G8266" t="n">
        <v>295</v>
      </c>
      <c r="H8266" t="inlineStr">
        <is>
          <t>Deming, N.M.</t>
        </is>
      </c>
    </row>
    <row r="8267">
      <c r="A8267" t="inlineStr">
        <is>
          <t>New Mexico State</t>
        </is>
      </c>
      <c r="B8267" t="n">
        <v>9</v>
      </c>
      <c r="C8267" t="inlineStr">
        <is>
          <t>Bernock Iya</t>
        </is>
      </c>
      <c r="D8267" t="inlineStr">
        <is>
          <t>S</t>
        </is>
      </c>
      <c r="E8267" t="inlineStr">
        <is>
          <t>R-Sr</t>
        </is>
      </c>
      <c r="F8267" t="inlineStr">
        <is>
          <t>6'2"</t>
        </is>
      </c>
      <c r="G8267" t="n">
        <v>180</v>
      </c>
      <c r="H8267" t="inlineStr">
        <is>
          <t>Azle, Texas</t>
        </is>
      </c>
    </row>
    <row r="8268">
      <c r="A8268" t="inlineStr">
        <is>
          <t>New Mexico State</t>
        </is>
      </c>
      <c r="B8268" t="n">
        <v>95</v>
      </c>
      <c r="C8268" t="inlineStr">
        <is>
          <t>Josiah Jackson</t>
        </is>
      </c>
      <c r="D8268" t="inlineStr">
        <is>
          <t>DL</t>
        </is>
      </c>
      <c r="E8268" t="inlineStr">
        <is>
          <t>Gr</t>
        </is>
      </c>
      <c r="F8268" t="inlineStr">
        <is>
          <t>6'1"</t>
        </is>
      </c>
      <c r="G8268" t="n">
        <v>290</v>
      </c>
      <c r="H8268" t="inlineStr">
        <is>
          <t>Smyrna, Tenn.</t>
        </is>
      </c>
    </row>
    <row r="8269">
      <c r="A8269" t="inlineStr">
        <is>
          <t>New Mexico State</t>
        </is>
      </c>
      <c r="B8269" t="n">
        <v>77</v>
      </c>
      <c r="C8269" t="inlineStr">
        <is>
          <t>Gavin Jones</t>
        </is>
      </c>
      <c r="D8269" t="inlineStr">
        <is>
          <t>OL</t>
        </is>
      </c>
      <c r="E8269" t="inlineStr">
        <is>
          <t>R-Fr</t>
        </is>
      </c>
      <c r="F8269" t="inlineStr">
        <is>
          <t>6'6"</t>
        </is>
      </c>
      <c r="G8269" t="n">
        <v>315</v>
      </c>
      <c r="H8269" t="inlineStr">
        <is>
          <t>Corona, Calif.</t>
        </is>
      </c>
    </row>
    <row r="8270">
      <c r="A8270" t="inlineStr">
        <is>
          <t>New Mexico State</t>
        </is>
      </c>
      <c r="B8270" t="n">
        <v>2</v>
      </c>
      <c r="C8270" t="inlineStr">
        <is>
          <t>James Jones</t>
        </is>
      </c>
      <c r="D8270" t="inlineStr">
        <is>
          <t>RB</t>
        </is>
      </c>
      <c r="E8270" t="inlineStr">
        <is>
          <t>R-Sr</t>
        </is>
      </c>
      <c r="F8270" t="inlineStr">
        <is>
          <t>6'1"</t>
        </is>
      </c>
      <c r="G8270" t="n">
        <v>205</v>
      </c>
      <c r="H8270" t="inlineStr">
        <is>
          <t>Baltimore, Md.</t>
        </is>
      </c>
      <c r="I8270" t="inlineStr">
        <is>
          <t>Transfer from Delaware State (2026 portal)</t>
        </is>
      </c>
    </row>
    <row r="8271">
      <c r="A8271" t="inlineStr">
        <is>
          <t>New Mexico State</t>
        </is>
      </c>
      <c r="B8271" t="n">
        <v>54</v>
      </c>
      <c r="C8271" t="inlineStr">
        <is>
          <t>Tyler Keinath</t>
        </is>
      </c>
      <c r="D8271" t="inlineStr">
        <is>
          <t>OL</t>
        </is>
      </c>
      <c r="E8271" t="inlineStr">
        <is>
          <t>Gr</t>
        </is>
      </c>
      <c r="F8271" t="inlineStr">
        <is>
          <t>6'2"</t>
        </is>
      </c>
      <c r="G8271" t="n">
        <v>318</v>
      </c>
      <c r="H8271" t="inlineStr">
        <is>
          <t>Elk Grove, Calif.</t>
        </is>
      </c>
      <c r="I8271" t="inlineStr">
        <is>
          <t>Transfer from Boise State (2026 portal)</t>
        </is>
      </c>
    </row>
    <row r="8272">
      <c r="A8272" t="inlineStr">
        <is>
          <t>New Mexico State</t>
        </is>
      </c>
      <c r="B8272" t="n">
        <v>1</v>
      </c>
      <c r="C8272" t="inlineStr">
        <is>
          <t>TK King</t>
        </is>
      </c>
      <c r="D8272" t="inlineStr">
        <is>
          <t>WR</t>
        </is>
      </c>
      <c r="E8272" t="inlineStr">
        <is>
          <t>R-Sr</t>
        </is>
      </c>
      <c r="F8272" t="inlineStr">
        <is>
          <t>5'9"</t>
        </is>
      </c>
      <c r="G8272" t="n">
        <v>180</v>
      </c>
      <c r="H8272" t="inlineStr">
        <is>
          <t>Houston, Texas</t>
        </is>
      </c>
    </row>
    <row r="8273">
      <c r="A8273" t="inlineStr">
        <is>
          <t>New Mexico State</t>
        </is>
      </c>
      <c r="B8273" t="n">
        <v>31</v>
      </c>
      <c r="C8273" t="inlineStr">
        <is>
          <t>Paul Kouame</t>
        </is>
      </c>
      <c r="D8273" t="inlineStr">
        <is>
          <t>DL</t>
        </is>
      </c>
      <c r="E8273" t="inlineStr">
        <is>
          <t>So</t>
        </is>
      </c>
      <c r="F8273" t="inlineStr">
        <is>
          <t>6'3"</t>
        </is>
      </c>
      <c r="G8273" t="n">
        <v>235</v>
      </c>
      <c r="H8273" t="inlineStr">
        <is>
          <t>Inglewood, Calif.</t>
        </is>
      </c>
    </row>
    <row r="8274">
      <c r="A8274" t="inlineStr">
        <is>
          <t>New Mexico State</t>
        </is>
      </c>
      <c r="B8274" t="n">
        <v>28</v>
      </c>
      <c r="C8274" t="inlineStr">
        <is>
          <t>Matthew Lashley</t>
        </is>
      </c>
      <c r="D8274" t="inlineStr">
        <is>
          <t>S</t>
        </is>
      </c>
      <c r="E8274" t="inlineStr">
        <is>
          <t>So</t>
        </is>
      </c>
      <c r="F8274" t="inlineStr">
        <is>
          <t>6'0"</t>
        </is>
      </c>
      <c r="G8274" t="n">
        <v>170</v>
      </c>
      <c r="H8274" t="inlineStr">
        <is>
          <t>Las Cruces, N.M.</t>
        </is>
      </c>
    </row>
    <row r="8275">
      <c r="A8275" t="inlineStr">
        <is>
          <t>New Mexico State</t>
        </is>
      </c>
      <c r="B8275" t="n">
        <v>55</v>
      </c>
      <c r="C8275" t="inlineStr">
        <is>
          <t>Ma'Kyi Lee</t>
        </is>
      </c>
      <c r="D8275" t="inlineStr">
        <is>
          <t>OL</t>
        </is>
      </c>
      <c r="E8275" t="inlineStr">
        <is>
          <t>Gr</t>
        </is>
      </c>
      <c r="F8275" t="inlineStr">
        <is>
          <t>6'7"</t>
        </is>
      </c>
      <c r="G8275" t="n">
        <v>315</v>
      </c>
      <c r="H8275" t="inlineStr">
        <is>
          <t>Metairie, La.</t>
        </is>
      </c>
    </row>
    <row r="8276">
      <c r="A8276" t="inlineStr">
        <is>
          <t>New Mexico State</t>
        </is>
      </c>
      <c r="B8276" t="n">
        <v>5</v>
      </c>
      <c r="C8276" t="inlineStr">
        <is>
          <t>Myles Libman</t>
        </is>
      </c>
      <c r="D8276" t="inlineStr">
        <is>
          <t>WR</t>
        </is>
      </c>
      <c r="E8276" t="inlineStr">
        <is>
          <t>R-Jr</t>
        </is>
      </c>
      <c r="F8276" t="inlineStr">
        <is>
          <t>6'0"</t>
        </is>
      </c>
      <c r="G8276" t="n">
        <v>185</v>
      </c>
      <c r="H8276" t="inlineStr">
        <is>
          <t>Scottsdale, Ariz.</t>
        </is>
      </c>
      <c r="I8276" t="inlineStr">
        <is>
          <t>Transfer from Stanford (2026 portal)</t>
        </is>
      </c>
    </row>
    <row r="8277">
      <c r="A8277" t="inlineStr">
        <is>
          <t>New Mexico State</t>
        </is>
      </c>
      <c r="B8277" t="n">
        <v>87</v>
      </c>
      <c r="C8277" t="inlineStr">
        <is>
          <t>Luke Lopez</t>
        </is>
      </c>
      <c r="D8277" t="inlineStr">
        <is>
          <t>TE</t>
        </is>
      </c>
      <c r="E8277" t="inlineStr">
        <is>
          <t>Fr</t>
        </is>
      </c>
      <c r="F8277" t="inlineStr">
        <is>
          <t>6'4"</t>
        </is>
      </c>
      <c r="G8277" t="n">
        <v>220</v>
      </c>
      <c r="H8277" t="inlineStr">
        <is>
          <t>Chino Hills, Calif.</t>
        </is>
      </c>
    </row>
    <row r="8278">
      <c r="A8278" t="inlineStr">
        <is>
          <t>New Mexico State</t>
        </is>
      </c>
      <c r="B8278" t="n">
        <v>19</v>
      </c>
      <c r="C8278" t="inlineStr">
        <is>
          <t>Ray Lotten</t>
        </is>
      </c>
      <c r="D8278" t="inlineStr">
        <is>
          <t>TE</t>
        </is>
      </c>
      <c r="E8278" t="inlineStr">
        <is>
          <t>R-Jr</t>
        </is>
      </c>
      <c r="F8278" t="inlineStr">
        <is>
          <t>6'5"</t>
        </is>
      </c>
      <c r="G8278" t="n">
        <v>240</v>
      </c>
      <c r="H8278" t="inlineStr">
        <is>
          <t>New Orleans, La.</t>
        </is>
      </c>
    </row>
    <row r="8279">
      <c r="A8279" t="inlineStr">
        <is>
          <t>New Mexico State</t>
        </is>
      </c>
      <c r="B8279" t="n">
        <v>86</v>
      </c>
      <c r="C8279" t="inlineStr">
        <is>
          <t>Jerry Lydiatt</t>
        </is>
      </c>
      <c r="D8279" t="inlineStr">
        <is>
          <t>TE</t>
        </is>
      </c>
      <c r="E8279" t="inlineStr">
        <is>
          <t>R-Jr</t>
        </is>
      </c>
      <c r="F8279" t="inlineStr">
        <is>
          <t>6'3"</t>
        </is>
      </c>
      <c r="G8279" t="n">
        <v>240</v>
      </c>
      <c r="H8279" t="inlineStr">
        <is>
          <t>Colorado Springs, Colo.</t>
        </is>
      </c>
    </row>
    <row r="8280">
      <c r="A8280" t="inlineStr">
        <is>
          <t>New Mexico State</t>
        </is>
      </c>
      <c r="B8280" t="n">
        <v>6</v>
      </c>
      <c r="C8280" t="inlineStr">
        <is>
          <t>Brodie Malone-Bradford</t>
        </is>
      </c>
      <c r="D8280" t="inlineStr">
        <is>
          <t>WR</t>
        </is>
      </c>
      <c r="E8280" t="inlineStr">
        <is>
          <t>So</t>
        </is>
      </c>
      <c r="F8280" t="inlineStr">
        <is>
          <t>6'5"</t>
        </is>
      </c>
      <c r="G8280" t="n">
        <v>205</v>
      </c>
      <c r="H8280" t="inlineStr">
        <is>
          <t>Houston, Texas</t>
        </is>
      </c>
    </row>
    <row r="8281">
      <c r="A8281" t="inlineStr">
        <is>
          <t>New Mexico State</t>
        </is>
      </c>
      <c r="B8281" t="n">
        <v>40</v>
      </c>
      <c r="C8281" t="inlineStr">
        <is>
          <t>Jaylyn Manning</t>
        </is>
      </c>
      <c r="D8281" t="inlineStr">
        <is>
          <t>LB</t>
        </is>
      </c>
      <c r="E8281" t="inlineStr">
        <is>
          <t>Fr</t>
        </is>
      </c>
      <c r="F8281" t="inlineStr">
        <is>
          <t>6'1"</t>
        </is>
      </c>
      <c r="G8281" t="n">
        <v>230</v>
      </c>
      <c r="H8281" t="inlineStr">
        <is>
          <t>Duncanville, Texas</t>
        </is>
      </c>
    </row>
    <row r="8282">
      <c r="A8282" t="inlineStr">
        <is>
          <t>New Mexico State</t>
        </is>
      </c>
      <c r="B8282" t="n">
        <v>12</v>
      </c>
      <c r="C8282" t="inlineStr">
        <is>
          <t>Kalani McLeod</t>
        </is>
      </c>
      <c r="D8282" t="inlineStr">
        <is>
          <t>QB</t>
        </is>
      </c>
      <c r="E8282" t="inlineStr">
        <is>
          <t>So</t>
        </is>
      </c>
      <c r="F8282" t="inlineStr">
        <is>
          <t>6'2"</t>
        </is>
      </c>
      <c r="G8282" t="n">
        <v>205</v>
      </c>
      <c r="H8282" t="inlineStr">
        <is>
          <t>Vacaville, Calif.</t>
        </is>
      </c>
    </row>
    <row r="8283">
      <c r="A8283" t="inlineStr">
        <is>
          <t>New Mexico State</t>
        </is>
      </c>
      <c r="B8283" t="n">
        <v>50</v>
      </c>
      <c r="C8283" t="inlineStr">
        <is>
          <t>Luke Moise</t>
        </is>
      </c>
      <c r="D8283" t="inlineStr">
        <is>
          <t>OL</t>
        </is>
      </c>
      <c r="E8283" t="inlineStr">
        <is>
          <t>Jr</t>
        </is>
      </c>
      <c r="F8283" t="inlineStr">
        <is>
          <t>6'3"</t>
        </is>
      </c>
      <c r="G8283" t="n">
        <v>300</v>
      </c>
      <c r="H8283" t="inlineStr">
        <is>
          <t>Miami, Fla.</t>
        </is>
      </c>
      <c r="I8283" t="inlineStr">
        <is>
          <t>Transfer from Wofford (2026 portal)</t>
        </is>
      </c>
    </row>
    <row r="8284">
      <c r="A8284" t="inlineStr">
        <is>
          <t>New Mexico State</t>
        </is>
      </c>
      <c r="B8284" t="n">
        <v>15</v>
      </c>
      <c r="C8284" t="inlineStr">
        <is>
          <t>Obinna Okeke</t>
        </is>
      </c>
      <c r="D8284" t="inlineStr">
        <is>
          <t>DE/J</t>
        </is>
      </c>
      <c r="E8284" t="inlineStr">
        <is>
          <t>R-Jr</t>
        </is>
      </c>
      <c r="F8284" t="inlineStr">
        <is>
          <t>6'3"</t>
        </is>
      </c>
      <c r="G8284" t="n">
        <v>246</v>
      </c>
      <c r="H8284" t="inlineStr">
        <is>
          <t>Houston, Texas</t>
        </is>
      </c>
    </row>
    <row r="8285">
      <c r="A8285" t="inlineStr">
        <is>
          <t>New Mexico State</t>
        </is>
      </c>
      <c r="B8285" t="n">
        <v>78</v>
      </c>
      <c r="C8285" t="inlineStr">
        <is>
          <t>Armond Owens</t>
        </is>
      </c>
      <c r="D8285" t="inlineStr">
        <is>
          <t>OL</t>
        </is>
      </c>
      <c r="E8285" t="inlineStr">
        <is>
          <t>Jr</t>
        </is>
      </c>
      <c r="F8285" t="inlineStr">
        <is>
          <t>6'5"</t>
        </is>
      </c>
      <c r="G8285" t="n">
        <v>310</v>
      </c>
      <c r="H8285" t="inlineStr">
        <is>
          <t>Missouri City, Texas</t>
        </is>
      </c>
      <c r="I8285" t="inlineStr">
        <is>
          <t>Transfer from Grambling (2026 portal)</t>
        </is>
      </c>
    </row>
    <row r="8286">
      <c r="A8286" t="inlineStr">
        <is>
          <t>New Mexico State</t>
        </is>
      </c>
      <c r="B8286" t="n">
        <v>11</v>
      </c>
      <c r="C8286" t="inlineStr">
        <is>
          <t>Walter Owens</t>
        </is>
      </c>
      <c r="D8286" t="inlineStr">
        <is>
          <t>S</t>
        </is>
      </c>
      <c r="E8286" t="inlineStr">
        <is>
          <t>R-Jr</t>
        </is>
      </c>
      <c r="F8286" t="inlineStr">
        <is>
          <t>6'2"</t>
        </is>
      </c>
      <c r="G8286" t="n">
        <v>195</v>
      </c>
      <c r="H8286" t="inlineStr">
        <is>
          <t>Mendenhall, Miss.</t>
        </is>
      </c>
    </row>
    <row r="8287">
      <c r="A8287" t="inlineStr">
        <is>
          <t>New Mexico State</t>
        </is>
      </c>
      <c r="B8287" t="n">
        <v>4</v>
      </c>
      <c r="C8287" t="inlineStr">
        <is>
          <t>De'Marcus Peters</t>
        </is>
      </c>
      <c r="D8287" t="inlineStr">
        <is>
          <t>CB</t>
        </is>
      </c>
      <c r="E8287" t="inlineStr">
        <is>
          <t>R-Sr</t>
        </is>
      </c>
      <c r="F8287" t="inlineStr">
        <is>
          <t>5'10"</t>
        </is>
      </c>
      <c r="G8287" t="n">
        <v>175</v>
      </c>
      <c r="H8287" t="inlineStr">
        <is>
          <t>Humble, Texas</t>
        </is>
      </c>
      <c r="I8287" t="inlineStr">
        <is>
          <t>Transfer from Texas A&amp;M-Kingsville (2026 portal)</t>
        </is>
      </c>
    </row>
    <row r="8288">
      <c r="A8288" t="inlineStr">
        <is>
          <t>New Mexico State</t>
        </is>
      </c>
      <c r="B8288" t="n">
        <v>16</v>
      </c>
      <c r="C8288" t="inlineStr">
        <is>
          <t>Gabe Peterson</t>
        </is>
      </c>
      <c r="D8288" t="inlineStr">
        <is>
          <t>DE/J</t>
        </is>
      </c>
      <c r="E8288" t="inlineStr">
        <is>
          <t>R-Sr</t>
        </is>
      </c>
      <c r="F8288" t="inlineStr">
        <is>
          <t>6'2"</t>
        </is>
      </c>
      <c r="G8288" t="n">
        <v>255</v>
      </c>
      <c r="H8288" t="inlineStr">
        <is>
          <t>Overland Park, Kan.</t>
        </is>
      </c>
    </row>
    <row r="8289">
      <c r="A8289" t="inlineStr">
        <is>
          <t>New Mexico State</t>
        </is>
      </c>
      <c r="B8289" t="n">
        <v>7</v>
      </c>
      <c r="C8289" t="inlineStr">
        <is>
          <t>TJ Pride</t>
        </is>
      </c>
      <c r="D8289" t="inlineStr">
        <is>
          <t>WR</t>
        </is>
      </c>
      <c r="E8289" t="inlineStr">
        <is>
          <t>Jr</t>
        </is>
      </c>
      <c r="F8289" t="inlineStr">
        <is>
          <t>5'9"</t>
        </is>
      </c>
      <c r="G8289" t="n">
        <v>170</v>
      </c>
      <c r="H8289" t="inlineStr">
        <is>
          <t>Midlothian, Texas</t>
        </is>
      </c>
    </row>
    <row r="8290">
      <c r="A8290" t="inlineStr">
        <is>
          <t>New Mexico State</t>
        </is>
      </c>
      <c r="B8290" t="n">
        <v>66</v>
      </c>
      <c r="C8290" t="inlineStr">
        <is>
          <t>Caleb Pyfrom</t>
        </is>
      </c>
      <c r="D8290" t="inlineStr">
        <is>
          <t>OL</t>
        </is>
      </c>
      <c r="E8290" t="inlineStr">
        <is>
          <t>R-So</t>
        </is>
      </c>
      <c r="F8290" t="inlineStr">
        <is>
          <t>6'5"</t>
        </is>
      </c>
      <c r="G8290" t="n">
        <v>325</v>
      </c>
      <c r="H8290" t="inlineStr">
        <is>
          <t>Omaha, Neb.</t>
        </is>
      </c>
    </row>
    <row r="8291">
      <c r="A8291" t="inlineStr">
        <is>
          <t>New Mexico State</t>
        </is>
      </c>
      <c r="B8291" t="n">
        <v>10</v>
      </c>
      <c r="C8291" t="inlineStr">
        <is>
          <t>Lyndon Ravare</t>
        </is>
      </c>
      <c r="D8291" t="inlineStr">
        <is>
          <t>WR</t>
        </is>
      </c>
      <c r="E8291" t="inlineStr">
        <is>
          <t>Sr</t>
        </is>
      </c>
      <c r="F8291" t="inlineStr">
        <is>
          <t>6'0"</t>
        </is>
      </c>
      <c r="G8291" t="n">
        <v>165</v>
      </c>
      <c r="H8291" t="inlineStr">
        <is>
          <t>Victorville, Calif.</t>
        </is>
      </c>
      <c r="I8291" t="inlineStr">
        <is>
          <t>Transfer from Kennesaw State (2026 portal)</t>
        </is>
      </c>
    </row>
    <row r="8292">
      <c r="A8292" t="inlineStr">
        <is>
          <t>New Mexico State</t>
        </is>
      </c>
      <c r="B8292" t="n">
        <v>91</v>
      </c>
      <c r="C8292" t="inlineStr">
        <is>
          <t>Brody Richter</t>
        </is>
      </c>
      <c r="D8292" t="inlineStr">
        <is>
          <t>P</t>
        </is>
      </c>
      <c r="E8292" t="inlineStr">
        <is>
          <t>R-Sr</t>
        </is>
      </c>
      <c r="F8292" t="inlineStr">
        <is>
          <t>6'3"</t>
        </is>
      </c>
      <c r="G8292" t="n">
        <v>210</v>
      </c>
      <c r="H8292" t="inlineStr">
        <is>
          <t>Scottsdale, Ariz.</t>
        </is>
      </c>
      <c r="I8292" t="inlineStr">
        <is>
          <t>Transfer from Minnesota (2026 portal)</t>
        </is>
      </c>
    </row>
    <row r="8293">
      <c r="A8293" t="inlineStr">
        <is>
          <t>New Mexico State</t>
        </is>
      </c>
      <c r="B8293" t="n">
        <v>37</v>
      </c>
      <c r="C8293" t="inlineStr">
        <is>
          <t>Eric Rivera</t>
        </is>
      </c>
      <c r="D8293" t="inlineStr">
        <is>
          <t>S</t>
        </is>
      </c>
      <c r="E8293" t="inlineStr">
        <is>
          <t>Jr</t>
        </is>
      </c>
      <c r="F8293" t="inlineStr">
        <is>
          <t>6'2"</t>
        </is>
      </c>
      <c r="G8293" t="n">
        <v>195</v>
      </c>
      <c r="H8293" t="inlineStr">
        <is>
          <t>Phoenix, Ariz.</t>
        </is>
      </c>
    </row>
    <row r="8294">
      <c r="A8294" t="inlineStr">
        <is>
          <t>New Mexico State</t>
        </is>
      </c>
      <c r="B8294" t="n">
        <v>13</v>
      </c>
      <c r="C8294" t="inlineStr">
        <is>
          <t>Kaian Roberts-Day</t>
        </is>
      </c>
      <c r="D8294" t="inlineStr">
        <is>
          <t>DL</t>
        </is>
      </c>
      <c r="E8294" t="inlineStr">
        <is>
          <t>R-Sr</t>
        </is>
      </c>
      <c r="F8294" t="inlineStr">
        <is>
          <t>6'3"</t>
        </is>
      </c>
      <c r="G8294" t="n">
        <v>295</v>
      </c>
      <c r="H8294" t="inlineStr">
        <is>
          <t>Festus, Mo.</t>
        </is>
      </c>
      <c r="I8294" t="inlineStr">
        <is>
          <t>Transfer from UTSA (2026 portal)</t>
        </is>
      </c>
    </row>
    <row r="8295">
      <c r="A8295" t="inlineStr">
        <is>
          <t>New Mexico State</t>
        </is>
      </c>
      <c r="B8295" t="n">
        <v>70</v>
      </c>
      <c r="C8295" t="inlineStr">
        <is>
          <t>Mateo Rodriguez</t>
        </is>
      </c>
      <c r="D8295" t="inlineStr">
        <is>
          <t>OL</t>
        </is>
      </c>
      <c r="E8295" t="inlineStr">
        <is>
          <t>R-So</t>
        </is>
      </c>
      <c r="F8295" t="inlineStr">
        <is>
          <t>6'5"</t>
        </is>
      </c>
      <c r="G8295" t="n">
        <v>305</v>
      </c>
      <c r="H8295" t="inlineStr">
        <is>
          <t>Chandler, Ariz.</t>
        </is>
      </c>
    </row>
    <row r="8296">
      <c r="A8296" t="inlineStr">
        <is>
          <t>New Mexico State</t>
        </is>
      </c>
      <c r="B8296" t="n">
        <v>16</v>
      </c>
      <c r="C8296" t="inlineStr">
        <is>
          <t>Xavier Rucker</t>
        </is>
      </c>
      <c r="D8296" t="inlineStr">
        <is>
          <t>RB</t>
        </is>
      </c>
      <c r="E8296" t="inlineStr">
        <is>
          <t>Fr</t>
        </is>
      </c>
      <c r="F8296" t="inlineStr">
        <is>
          <t>5'11"</t>
        </is>
      </c>
      <c r="G8296" t="n">
        <v>195</v>
      </c>
      <c r="H8296" t="inlineStr">
        <is>
          <t>Acworth, Ga.</t>
        </is>
      </c>
    </row>
    <row r="8297">
      <c r="A8297" t="inlineStr">
        <is>
          <t>New Mexico State</t>
        </is>
      </c>
      <c r="B8297" t="n">
        <v>21</v>
      </c>
      <c r="C8297" t="inlineStr">
        <is>
          <t>Isaiah Rudison</t>
        </is>
      </c>
      <c r="D8297" t="inlineStr">
        <is>
          <t>RB</t>
        </is>
      </c>
      <c r="E8297" t="inlineStr">
        <is>
          <t>R-Sr</t>
        </is>
      </c>
      <c r="F8297" t="inlineStr">
        <is>
          <t>5'11"</t>
        </is>
      </c>
      <c r="G8297" t="n">
        <v>220</v>
      </c>
      <c r="H8297" t="inlineStr">
        <is>
          <t>El Paso, Texas</t>
        </is>
      </c>
    </row>
    <row r="8298">
      <c r="A8298" t="inlineStr">
        <is>
          <t>New Mexico State</t>
        </is>
      </c>
      <c r="B8298" t="n">
        <v>41</v>
      </c>
      <c r="C8298" t="inlineStr">
        <is>
          <t>Braydyn Sage</t>
        </is>
      </c>
      <c r="D8298" t="inlineStr">
        <is>
          <t>LS</t>
        </is>
      </c>
      <c r="E8298" t="inlineStr">
        <is>
          <t>R-Fr</t>
        </is>
      </c>
      <c r="F8298" t="inlineStr">
        <is>
          <t>6'0"</t>
        </is>
      </c>
      <c r="G8298" t="n">
        <v>180</v>
      </c>
      <c r="H8298" t="inlineStr">
        <is>
          <t>Tucson, Ariz.</t>
        </is>
      </c>
    </row>
    <row r="8299">
      <c r="A8299" t="inlineStr">
        <is>
          <t>New Mexico State</t>
        </is>
      </c>
      <c r="B8299" t="n">
        <v>81</v>
      </c>
      <c r="C8299" t="inlineStr">
        <is>
          <t>JaDarius Sanders</t>
        </is>
      </c>
      <c r="D8299" t="inlineStr">
        <is>
          <t>WR</t>
        </is>
      </c>
      <c r="E8299" t="inlineStr">
        <is>
          <t>Fr</t>
        </is>
      </c>
      <c r="F8299" t="inlineStr">
        <is>
          <t>6'1"</t>
        </is>
      </c>
      <c r="G8299" t="n">
        <v>185</v>
      </c>
      <c r="H8299" t="inlineStr">
        <is>
          <t>El Paso, Texas</t>
        </is>
      </c>
    </row>
    <row r="8300">
      <c r="A8300" t="inlineStr">
        <is>
          <t>New Mexico State</t>
        </is>
      </c>
      <c r="B8300" t="n">
        <v>25</v>
      </c>
      <c r="C8300" t="inlineStr">
        <is>
          <t>Jeremiah Sandiford</t>
        </is>
      </c>
      <c r="D8300" t="inlineStr">
        <is>
          <t>DL</t>
        </is>
      </c>
      <c r="E8300" t="inlineStr">
        <is>
          <t>Sr</t>
        </is>
      </c>
      <c r="F8300" t="inlineStr">
        <is>
          <t>6'0"</t>
        </is>
      </c>
      <c r="G8300" t="n">
        <v>290</v>
      </c>
      <c r="H8300" t="inlineStr">
        <is>
          <t>Lithonia, Ga.</t>
        </is>
      </c>
      <c r="I8300" t="inlineStr">
        <is>
          <t>Transfer from Tennessee Tech (2026 portal)</t>
        </is>
      </c>
    </row>
    <row r="8301">
      <c r="A8301" t="inlineStr">
        <is>
          <t>New Mexico State</t>
        </is>
      </c>
      <c r="B8301" t="n">
        <v>5</v>
      </c>
      <c r="C8301" t="inlineStr">
        <is>
          <t>Nick Session</t>
        </is>
      </c>
      <c r="D8301" t="inlineStr">
        <is>
          <t>S</t>
        </is>
      </c>
      <c r="E8301" t="inlineStr">
        <is>
          <t>Gr</t>
        </is>
      </c>
      <c r="F8301" t="inlineStr">
        <is>
          <t>6'0"</t>
        </is>
      </c>
      <c r="G8301" t="n">
        <v>190</v>
      </c>
      <c r="H8301" t="inlineStr">
        <is>
          <t>Gardena, Calif.</t>
        </is>
      </c>
    </row>
    <row r="8302">
      <c r="A8302" t="inlineStr">
        <is>
          <t>New Mexico State</t>
        </is>
      </c>
      <c r="B8302" t="n">
        <v>0</v>
      </c>
      <c r="C8302" t="inlineStr">
        <is>
          <t>Lorenzo Smith</t>
        </is>
      </c>
      <c r="D8302" t="inlineStr">
        <is>
          <t>CB</t>
        </is>
      </c>
      <c r="E8302" t="inlineStr">
        <is>
          <t>Sr</t>
        </is>
      </c>
      <c r="F8302" t="inlineStr">
        <is>
          <t>6'0"</t>
        </is>
      </c>
      <c r="G8302" t="n">
        <v>190</v>
      </c>
      <c r="H8302" t="inlineStr">
        <is>
          <t>Farmhaven, Miss.</t>
        </is>
      </c>
    </row>
    <row r="8303">
      <c r="A8303" t="inlineStr">
        <is>
          <t>New Mexico State</t>
        </is>
      </c>
      <c r="B8303" t="n">
        <v>45</v>
      </c>
      <c r="C8303" t="inlineStr">
        <is>
          <t>Rocky Stallworth</t>
        </is>
      </c>
      <c r="D8303" t="inlineStr">
        <is>
          <t>LB</t>
        </is>
      </c>
      <c r="E8303" t="inlineStr">
        <is>
          <t>R-Fr</t>
        </is>
      </c>
      <c r="F8303" t="inlineStr">
        <is>
          <t>6'0"</t>
        </is>
      </c>
      <c r="G8303" t="n">
        <v>190</v>
      </c>
      <c r="H8303" t="inlineStr">
        <is>
          <t>Yuma, Ariz.</t>
        </is>
      </c>
    </row>
    <row r="8304">
      <c r="A8304" t="inlineStr">
        <is>
          <t>New Mexico State</t>
        </is>
      </c>
      <c r="B8304" t="n">
        <v>8</v>
      </c>
      <c r="C8304" t="inlineStr">
        <is>
          <t>Dijon Stanley</t>
        </is>
      </c>
      <c r="D8304" t="inlineStr">
        <is>
          <t>RB</t>
        </is>
      </c>
      <c r="E8304" t="inlineStr">
        <is>
          <t>Sr</t>
        </is>
      </c>
      <c r="F8304" t="inlineStr">
        <is>
          <t>6'0"</t>
        </is>
      </c>
      <c r="G8304" t="n">
        <v>185</v>
      </c>
      <c r="H8304" t="inlineStr">
        <is>
          <t>Granada Hills, Calif.</t>
        </is>
      </c>
    </row>
    <row r="8305">
      <c r="A8305" t="inlineStr">
        <is>
          <t>New Mexico State</t>
        </is>
      </c>
      <c r="B8305" t="n">
        <v>19</v>
      </c>
      <c r="C8305" t="inlineStr">
        <is>
          <t>Garrett Stennett</t>
        </is>
      </c>
      <c r="D8305" t="inlineStr">
        <is>
          <t>S</t>
        </is>
      </c>
      <c r="E8305" t="inlineStr">
        <is>
          <t>Fr</t>
        </is>
      </c>
      <c r="F8305" t="inlineStr">
        <is>
          <t>6'0"</t>
        </is>
      </c>
      <c r="G8305" t="n">
        <v>185</v>
      </c>
      <c r="H8305" t="inlineStr">
        <is>
          <t>Pflugerville, Texas</t>
        </is>
      </c>
    </row>
    <row r="8306">
      <c r="A8306" t="inlineStr">
        <is>
          <t>New Mexico State</t>
        </is>
      </c>
      <c r="B8306" t="n">
        <v>4</v>
      </c>
      <c r="C8306" t="inlineStr">
        <is>
          <t>Parker Stofa</t>
        </is>
      </c>
      <c r="D8306" t="inlineStr">
        <is>
          <t>QB</t>
        </is>
      </c>
      <c r="E8306" t="inlineStr">
        <is>
          <t>R-So</t>
        </is>
      </c>
      <c r="F8306" t="inlineStr">
        <is>
          <t>6'4"</t>
        </is>
      </c>
      <c r="G8306" t="n">
        <v>210</v>
      </c>
      <c r="H8306" t="inlineStr">
        <is>
          <t>Converse, Texas</t>
        </is>
      </c>
    </row>
    <row r="8307">
      <c r="A8307" t="inlineStr">
        <is>
          <t>New Mexico State</t>
        </is>
      </c>
      <c r="B8307" t="n">
        <v>13</v>
      </c>
      <c r="C8307" t="inlineStr">
        <is>
          <t>Jaylen Stokes</t>
        </is>
      </c>
      <c r="D8307" t="inlineStr">
        <is>
          <t>WR</t>
        </is>
      </c>
      <c r="E8307" t="inlineStr">
        <is>
          <t>Fr</t>
        </is>
      </c>
      <c r="F8307" t="inlineStr">
        <is>
          <t>5'10"</t>
        </is>
      </c>
      <c r="G8307" t="n">
        <v>175</v>
      </c>
      <c r="H8307" t="inlineStr">
        <is>
          <t>Long Beach, Calif.</t>
        </is>
      </c>
    </row>
    <row r="8308">
      <c r="A8308" t="inlineStr">
        <is>
          <t>New Mexico State</t>
        </is>
      </c>
      <c r="B8308" t="n">
        <v>88</v>
      </c>
      <c r="C8308" t="inlineStr">
        <is>
          <t>Carson Su'esu'e</t>
        </is>
      </c>
      <c r="D8308" t="inlineStr">
        <is>
          <t>TE</t>
        </is>
      </c>
      <c r="E8308" t="inlineStr">
        <is>
          <t>R-Fr</t>
        </is>
      </c>
      <c r="F8308" t="inlineStr">
        <is>
          <t>6'5"</t>
        </is>
      </c>
      <c r="G8308" t="n">
        <v>240</v>
      </c>
      <c r="H8308" t="inlineStr">
        <is>
          <t>Oakley, Calif.</t>
        </is>
      </c>
      <c r="I8308" t="inlineStr">
        <is>
          <t>Transfer from Oklahoma State (2026 portal)</t>
        </is>
      </c>
    </row>
    <row r="8309">
      <c r="A8309" t="inlineStr">
        <is>
          <t>New Mexico State</t>
        </is>
      </c>
      <c r="B8309" t="n">
        <v>44</v>
      </c>
      <c r="C8309" t="inlineStr">
        <is>
          <t>Enzo-Pierre Tayou</t>
        </is>
      </c>
      <c r="D8309" t="inlineStr">
        <is>
          <t>DL</t>
        </is>
      </c>
      <c r="E8309" t="inlineStr">
        <is>
          <t>R-Sr</t>
        </is>
      </c>
      <c r="F8309" t="inlineStr">
        <is>
          <t>6'2"</t>
        </is>
      </c>
      <c r="G8309" t="n">
        <v>280</v>
      </c>
      <c r="H8309" t="inlineStr">
        <is>
          <t>Lawndale, Calif.</t>
        </is>
      </c>
    </row>
    <row r="8310">
      <c r="A8310" t="inlineStr">
        <is>
          <t>New Mexico State</t>
        </is>
      </c>
      <c r="B8310" t="n">
        <v>15</v>
      </c>
      <c r="C8310" t="inlineStr">
        <is>
          <t>Josiah Thomas</t>
        </is>
      </c>
      <c r="D8310" t="inlineStr">
        <is>
          <t>TE</t>
        </is>
      </c>
      <c r="E8310" t="inlineStr">
        <is>
          <t>So</t>
        </is>
      </c>
      <c r="F8310" t="inlineStr">
        <is>
          <t>6'2"</t>
        </is>
      </c>
      <c r="G8310" t="n">
        <v>215</v>
      </c>
      <c r="H8310" t="inlineStr">
        <is>
          <t>Austin, Texas</t>
        </is>
      </c>
      <c r="I8310" t="inlineStr">
        <is>
          <t>Transfer from Western Carolina (2026 portal)</t>
        </is>
      </c>
    </row>
    <row r="8311">
      <c r="A8311" t="inlineStr">
        <is>
          <t>New Mexico State</t>
        </is>
      </c>
      <c r="B8311" t="n">
        <v>21</v>
      </c>
      <c r="C8311" t="inlineStr">
        <is>
          <t>Zhakius Thomas</t>
        </is>
      </c>
      <c r="D8311" t="inlineStr">
        <is>
          <t>DE/J</t>
        </is>
      </c>
      <c r="E8311" t="inlineStr">
        <is>
          <t>Jr</t>
        </is>
      </c>
      <c r="F8311" t="inlineStr">
        <is>
          <t>6'2"</t>
        </is>
      </c>
      <c r="G8311" t="n">
        <v>250</v>
      </c>
      <c r="H8311" t="inlineStr">
        <is>
          <t>San Antonio, Texas</t>
        </is>
      </c>
    </row>
    <row r="8312">
      <c r="A8312" t="inlineStr">
        <is>
          <t>New Mexico State</t>
        </is>
      </c>
      <c r="B8312" t="n">
        <v>29</v>
      </c>
      <c r="C8312" t="inlineStr">
        <is>
          <t>Jamaun Thompson</t>
        </is>
      </c>
      <c r="D8312" t="inlineStr">
        <is>
          <t>DE/J</t>
        </is>
      </c>
      <c r="E8312" t="inlineStr">
        <is>
          <t>Fr</t>
        </is>
      </c>
      <c r="F8312" t="inlineStr">
        <is>
          <t>6'2"</t>
        </is>
      </c>
      <c r="G8312" t="n">
        <v>230</v>
      </c>
      <c r="H8312" t="inlineStr">
        <is>
          <t>Sarasota, Fla.</t>
        </is>
      </c>
    </row>
    <row r="8313">
      <c r="A8313" t="inlineStr">
        <is>
          <t>New Mexico State</t>
        </is>
      </c>
      <c r="B8313" t="n">
        <v>93</v>
      </c>
      <c r="C8313" t="inlineStr">
        <is>
          <t>Latrell Treadwell</t>
        </is>
      </c>
      <c r="D8313" t="inlineStr">
        <is>
          <t>DL</t>
        </is>
      </c>
      <c r="E8313" t="inlineStr">
        <is>
          <t>R-Jr</t>
        </is>
      </c>
      <c r="F8313" t="inlineStr">
        <is>
          <t>6'0"</t>
        </is>
      </c>
      <c r="G8313" t="n">
        <v>265</v>
      </c>
      <c r="H8313" t="inlineStr">
        <is>
          <t>Albuquerque, N.M.</t>
        </is>
      </c>
    </row>
    <row r="8314">
      <c r="A8314" t="inlineStr">
        <is>
          <t>New Mexico State</t>
        </is>
      </c>
      <c r="B8314" t="n">
        <v>29</v>
      </c>
      <c r="C8314" t="inlineStr">
        <is>
          <t>Kaden Trevino</t>
        </is>
      </c>
      <c r="D8314" t="inlineStr">
        <is>
          <t>WR</t>
        </is>
      </c>
      <c r="E8314" t="inlineStr">
        <is>
          <t>R-Jr</t>
        </is>
      </c>
      <c r="F8314" t="inlineStr">
        <is>
          <t>5'11"</t>
        </is>
      </c>
      <c r="G8314" t="n">
        <v>182</v>
      </c>
      <c r="H8314" t="inlineStr">
        <is>
          <t>Hobbs, N.M.</t>
        </is>
      </c>
    </row>
    <row r="8315">
      <c r="A8315" t="inlineStr">
        <is>
          <t>New Mexico State</t>
        </is>
      </c>
      <c r="B8315" t="n">
        <v>17</v>
      </c>
      <c r="C8315" t="inlineStr">
        <is>
          <t>Ilya Uvaydov</t>
        </is>
      </c>
      <c r="D8315" t="inlineStr">
        <is>
          <t>K</t>
        </is>
      </c>
      <c r="E8315" t="inlineStr">
        <is>
          <t>R-Sr</t>
        </is>
      </c>
      <c r="F8315" t="inlineStr">
        <is>
          <t>5'8"</t>
        </is>
      </c>
      <c r="G8315" t="n">
        <v>175</v>
      </c>
      <c r="H8315" t="inlineStr">
        <is>
          <t>Gilbert, Ariz.</t>
        </is>
      </c>
      <c r="I8315" t="inlineStr">
        <is>
          <t>Transfer from Utah Tech (2026 portal)</t>
        </is>
      </c>
    </row>
    <row r="8316">
      <c r="A8316" t="inlineStr">
        <is>
          <t>New Mexico State</t>
        </is>
      </c>
      <c r="B8316" t="n">
        <v>8</v>
      </c>
      <c r="C8316" t="inlineStr">
        <is>
          <t>Brad Vislisel</t>
        </is>
      </c>
      <c r="D8316" t="inlineStr">
        <is>
          <t>DE/J</t>
        </is>
      </c>
      <c r="E8316" t="inlineStr">
        <is>
          <t>R-Jr</t>
        </is>
      </c>
      <c r="F8316" t="inlineStr">
        <is>
          <t>6'3"</t>
        </is>
      </c>
      <c r="G8316" t="n">
        <v>240</v>
      </c>
      <c r="H8316" t="inlineStr">
        <is>
          <t>Mount Vernon, Iowa</t>
        </is>
      </c>
    </row>
    <row r="8317">
      <c r="A8317" t="inlineStr">
        <is>
          <t>New Mexico State</t>
        </is>
      </c>
      <c r="B8317" t="n">
        <v>36</v>
      </c>
      <c r="C8317" t="inlineStr">
        <is>
          <t>Nathan Wallin</t>
        </is>
      </c>
      <c r="D8317" t="inlineStr">
        <is>
          <t>LB</t>
        </is>
      </c>
      <c r="E8317" t="inlineStr">
        <is>
          <t>Sr</t>
        </is>
      </c>
      <c r="F8317" t="inlineStr">
        <is>
          <t>6'0"</t>
        </is>
      </c>
      <c r="G8317" t="n">
        <v>210</v>
      </c>
      <c r="H8317" t="inlineStr">
        <is>
          <t>Albuquerque, N.M.</t>
        </is>
      </c>
    </row>
    <row r="8318">
      <c r="A8318" t="inlineStr">
        <is>
          <t>New Mexico State</t>
        </is>
      </c>
      <c r="B8318" t="n">
        <v>0</v>
      </c>
      <c r="C8318" t="inlineStr">
        <is>
          <t>TJ Washington Jr.</t>
        </is>
      </c>
      <c r="D8318" t="inlineStr">
        <is>
          <t>RB</t>
        </is>
      </c>
      <c r="E8318" t="inlineStr">
        <is>
          <t>R-Jr</t>
        </is>
      </c>
      <c r="F8318" t="inlineStr">
        <is>
          <t>5'11"</t>
        </is>
      </c>
      <c r="G8318" t="n">
        <v>205</v>
      </c>
      <c r="H8318" t="inlineStr">
        <is>
          <t>Wylie, Texas</t>
        </is>
      </c>
      <c r="I8318" t="inlineStr">
        <is>
          <t>Transfer from Iowa (2026 portal)</t>
        </is>
      </c>
    </row>
    <row r="8319">
      <c r="A8319" t="inlineStr">
        <is>
          <t>New Mexico State</t>
        </is>
      </c>
      <c r="B8319" t="n">
        <v>24</v>
      </c>
      <c r="C8319" t="inlineStr">
        <is>
          <t>Drake Williams</t>
        </is>
      </c>
      <c r="D8319" t="inlineStr">
        <is>
          <t>LB</t>
        </is>
      </c>
      <c r="E8319" t="inlineStr">
        <is>
          <t>R-Fr</t>
        </is>
      </c>
      <c r="F8319" t="inlineStr">
        <is>
          <t>6'0"</t>
        </is>
      </c>
      <c r="G8319" t="n">
        <v>190</v>
      </c>
      <c r="H8319" t="inlineStr">
        <is>
          <t>Houston, Texas</t>
        </is>
      </c>
    </row>
    <row r="8320">
      <c r="A8320" t="inlineStr">
        <is>
          <t>New Mexico State</t>
        </is>
      </c>
      <c r="B8320" t="n">
        <v>69</v>
      </c>
      <c r="C8320" t="inlineStr">
        <is>
          <t>James Williams</t>
        </is>
      </c>
      <c r="D8320" t="inlineStr">
        <is>
          <t>OL</t>
        </is>
      </c>
      <c r="E8320" t="inlineStr">
        <is>
          <t>Jr</t>
        </is>
      </c>
      <c r="F8320" t="inlineStr">
        <is>
          <t>6'3"</t>
        </is>
      </c>
      <c r="G8320" t="n">
        <v>320</v>
      </c>
      <c r="H8320" t="inlineStr">
        <is>
          <t>Moore, Okla.</t>
        </is>
      </c>
      <c r="I8320" t="inlineStr">
        <is>
          <t>Transfer from UTEP (2026 portal)</t>
        </is>
      </c>
    </row>
    <row r="8321">
      <c r="A8321" t="inlineStr">
        <is>
          <t>New Mexico State</t>
        </is>
      </c>
      <c r="B8321" t="n">
        <v>11</v>
      </c>
      <c r="C8321" t="inlineStr">
        <is>
          <t>AJ Williams III</t>
        </is>
      </c>
      <c r="D8321" t="inlineStr">
        <is>
          <t>WR</t>
        </is>
      </c>
      <c r="E8321" t="inlineStr">
        <is>
          <t>R-Jr</t>
        </is>
      </c>
      <c r="F8321" t="inlineStr">
        <is>
          <t>6'4"</t>
        </is>
      </c>
      <c r="G8321" t="n">
        <v>195</v>
      </c>
      <c r="H8321" t="inlineStr">
        <is>
          <t>Spring, Texas</t>
        </is>
      </c>
    </row>
    <row r="8322">
      <c r="A8322" t="inlineStr">
        <is>
          <t>New Mexico State</t>
        </is>
      </c>
      <c r="B8322" t="n">
        <v>35</v>
      </c>
      <c r="C8322" t="inlineStr">
        <is>
          <t>Twan Wilson</t>
        </is>
      </c>
      <c r="D8322" t="inlineStr">
        <is>
          <t>CB</t>
        </is>
      </c>
      <c r="E8322" t="inlineStr">
        <is>
          <t>R-So</t>
        </is>
      </c>
      <c r="F8322" t="inlineStr">
        <is>
          <t>6'0"</t>
        </is>
      </c>
      <c r="G8322" t="n">
        <v>171</v>
      </c>
      <c r="H8322" t="inlineStr">
        <is>
          <t>Lakeland, Fla.</t>
        </is>
      </c>
    </row>
    <row r="8323">
      <c r="A8323" t="inlineStr">
        <is>
          <t>New Mexico State</t>
        </is>
      </c>
      <c r="B8323" t="n">
        <v>80</v>
      </c>
      <c r="C8323" t="inlineStr">
        <is>
          <t>Izeyah Wright</t>
        </is>
      </c>
      <c r="D8323" t="inlineStr">
        <is>
          <t>WR</t>
        </is>
      </c>
      <c r="E8323" t="inlineStr">
        <is>
          <t>R-So</t>
        </is>
      </c>
      <c r="F8323" t="inlineStr">
        <is>
          <t>6'4"</t>
        </is>
      </c>
      <c r="G8323" t="n">
        <v>210</v>
      </c>
      <c r="H8323" t="inlineStr">
        <is>
          <t>Santa Rosa, Calif.</t>
        </is>
      </c>
    </row>
    <row r="8324">
      <c r="A8324" t="inlineStr">
        <is>
          <t>North Carolina</t>
        </is>
      </c>
      <c r="B8324" t="n">
        <v>9</v>
      </c>
      <c r="C8324" t="inlineStr">
        <is>
          <t>Melkart Abou Jaoude</t>
        </is>
      </c>
      <c r="D8324" t="inlineStr">
        <is>
          <t>Defensive Line</t>
        </is>
      </c>
      <c r="E8324" t="inlineStr">
        <is>
          <t>R-Sr</t>
        </is>
      </c>
      <c r="F8324" t="inlineStr">
        <is>
          <t>6'5"</t>
        </is>
      </c>
      <c r="G8324" t="n">
        <v>260</v>
      </c>
      <c r="H8324" t="inlineStr">
        <is>
          <t>Newton, N.J.</t>
        </is>
      </c>
    </row>
    <row r="8325">
      <c r="A8325" t="inlineStr">
        <is>
          <t>North Carolina</t>
        </is>
      </c>
      <c r="B8325" t="n">
        <v>8</v>
      </c>
      <c r="C8325" t="inlineStr">
        <is>
          <t>Jonathan Agumadu</t>
        </is>
      </c>
      <c r="D8325" t="inlineStr">
        <is>
          <t>Linebacker</t>
        </is>
      </c>
      <c r="E8325" t="inlineStr">
        <is>
          <t>R-So</t>
        </is>
      </c>
      <c r="F8325" t="inlineStr">
        <is>
          <t>6'2"</t>
        </is>
      </c>
      <c r="G8325" t="n">
        <v>220</v>
      </c>
      <c r="H8325" t="inlineStr">
        <is>
          <t>Dallas, Texas</t>
        </is>
      </c>
    </row>
    <row r="8326">
      <c r="A8326" t="inlineStr">
        <is>
          <t>North Carolina</t>
        </is>
      </c>
      <c r="B8326" t="n">
        <v>92</v>
      </c>
      <c r="C8326" t="inlineStr">
        <is>
          <t>Jimmy-Phrisco Alo-Suliafu</t>
        </is>
      </c>
      <c r="D8326" t="inlineStr">
        <is>
          <t>Defensive Line</t>
        </is>
      </c>
      <c r="E8326" t="inlineStr">
        <is>
          <t>Fr</t>
        </is>
      </c>
      <c r="F8326" t="inlineStr">
        <is>
          <t>6'3"</t>
        </is>
      </c>
      <c r="G8326" t="n">
        <v>271</v>
      </c>
      <c r="H8326" t="inlineStr">
        <is>
          <t>Hau'ula, Hawaii</t>
        </is>
      </c>
    </row>
    <row r="8327">
      <c r="A8327" t="inlineStr">
        <is>
          <t>North Carolina</t>
        </is>
      </c>
      <c r="B8327" t="n">
        <v>60</v>
      </c>
      <c r="C8327" t="inlineStr">
        <is>
          <t>Cristian Alvarez</t>
        </is>
      </c>
      <c r="D8327" t="inlineStr">
        <is>
          <t>Offensive Line</t>
        </is>
      </c>
      <c r="E8327" t="inlineStr">
        <is>
          <t>Fr</t>
        </is>
      </c>
      <c r="F8327" t="inlineStr">
        <is>
          <t>6'4"</t>
        </is>
      </c>
      <c r="G8327" t="n">
        <v>285</v>
      </c>
      <c r="H8327" t="inlineStr">
        <is>
          <t>Woodcliff Lake, N.J.</t>
        </is>
      </c>
    </row>
    <row r="8328">
      <c r="A8328" t="inlineStr">
        <is>
          <t>North Carolina</t>
        </is>
      </c>
      <c r="B8328" t="n">
        <v>95</v>
      </c>
      <c r="C8328" t="inlineStr">
        <is>
          <t>Daniel Anderson</t>
        </is>
      </c>
      <c r="D8328" t="inlineStr">
        <is>
          <t>Linebacker</t>
        </is>
      </c>
      <c r="E8328" t="inlineStr">
        <is>
          <t>R-So</t>
        </is>
      </c>
      <c r="G8328" t="n">
        <v>245</v>
      </c>
      <c r="H8328" t="inlineStr">
        <is>
          <t>Memphis, Tenn.</t>
        </is>
      </c>
    </row>
    <row r="8329">
      <c r="A8329" t="inlineStr">
        <is>
          <t>North Carolina</t>
        </is>
      </c>
      <c r="B8329" t="n">
        <v>32</v>
      </c>
      <c r="C8329" t="inlineStr">
        <is>
          <t>Jermaine Anderson</t>
        </is>
      </c>
      <c r="D8329" t="inlineStr">
        <is>
          <t>Defensive Back</t>
        </is>
      </c>
      <c r="E8329" t="inlineStr">
        <is>
          <t>R-Fr</t>
        </is>
      </c>
      <c r="F8329" t="inlineStr">
        <is>
          <t>6'2"</t>
        </is>
      </c>
      <c r="G8329" t="n">
        <v>195</v>
      </c>
      <c r="H8329" t="inlineStr">
        <is>
          <t>Fredricksburg, Va.</t>
        </is>
      </c>
    </row>
    <row r="8330">
      <c r="A8330" t="inlineStr">
        <is>
          <t>North Carolina</t>
        </is>
      </c>
      <c r="B8330" t="n">
        <v>42</v>
      </c>
      <c r="C8330" t="inlineStr">
        <is>
          <t>Jordan Avinger</t>
        </is>
      </c>
      <c r="D8330" t="inlineStr">
        <is>
          <t>Linebacker</t>
        </is>
      </c>
      <c r="E8330" t="inlineStr">
        <is>
          <t>Fr</t>
        </is>
      </c>
      <c r="F8330" t="inlineStr">
        <is>
          <t>6'1"</t>
        </is>
      </c>
      <c r="G8330" t="n">
        <v>221</v>
      </c>
      <c r="H8330" t="inlineStr">
        <is>
          <t>Orangeburg, S.C.</t>
        </is>
      </c>
    </row>
    <row r="8331">
      <c r="A8331" t="inlineStr">
        <is>
          <t>North Carolina</t>
        </is>
      </c>
      <c r="B8331" t="n">
        <v>68</v>
      </c>
      <c r="C8331" t="inlineStr">
        <is>
          <t>Aidan Banfield</t>
        </is>
      </c>
      <c r="D8331" t="inlineStr">
        <is>
          <t>Offensive Line</t>
        </is>
      </c>
      <c r="E8331" t="inlineStr">
        <is>
          <t>Jr</t>
        </is>
      </c>
      <c r="G8331" t="n">
        <v>300</v>
      </c>
      <c r="H8331" t="inlineStr">
        <is>
          <t>Buford, Ga.</t>
        </is>
      </c>
    </row>
    <row r="8332">
      <c r="A8332" t="inlineStr">
        <is>
          <t>North Carolina</t>
        </is>
      </c>
      <c r="B8332" t="n">
        <v>44</v>
      </c>
      <c r="C8332" t="inlineStr">
        <is>
          <t>Jake Bauer</t>
        </is>
      </c>
      <c r="D8332" t="inlineStr">
        <is>
          <t>Linebacker</t>
        </is>
      </c>
      <c r="E8332" t="inlineStr">
        <is>
          <t>R-Fr</t>
        </is>
      </c>
      <c r="F8332" t="inlineStr">
        <is>
          <t>6'1"</t>
        </is>
      </c>
      <c r="G8332" t="n">
        <v>225</v>
      </c>
      <c r="H8332" t="inlineStr">
        <is>
          <t>West Chester, Pa.</t>
        </is>
      </c>
    </row>
    <row r="8333">
      <c r="A8333" t="inlineStr">
        <is>
          <t>North Carolina</t>
        </is>
      </c>
      <c r="B8333" t="n">
        <v>35</v>
      </c>
      <c r="C8333" t="inlineStr">
        <is>
          <t>Ashton Blatt</t>
        </is>
      </c>
      <c r="D8333" t="inlineStr">
        <is>
          <t>Linebacker</t>
        </is>
      </c>
      <c r="E8333" t="inlineStr">
        <is>
          <t>Fr</t>
        </is>
      </c>
      <c r="F8333" t="inlineStr">
        <is>
          <t>6'3"</t>
        </is>
      </c>
      <c r="G8333" t="n">
        <v>230</v>
      </c>
      <c r="H8333" t="inlineStr">
        <is>
          <t>Pittsburgh, Pa.</t>
        </is>
      </c>
    </row>
    <row r="8334">
      <c r="A8334" t="inlineStr">
        <is>
          <t>North Carolina</t>
        </is>
      </c>
      <c r="B8334" t="n">
        <v>77</v>
      </c>
      <c r="C8334" t="inlineStr">
        <is>
          <t>Trey Blue</t>
        </is>
      </c>
      <c r="D8334" t="inlineStr">
        <is>
          <t>Offensive Line</t>
        </is>
      </c>
      <c r="E8334" t="inlineStr">
        <is>
          <t>R-Fr</t>
        </is>
      </c>
      <c r="F8334" t="inlineStr">
        <is>
          <t>6'6"</t>
        </is>
      </c>
      <c r="G8334" t="n">
        <v>330</v>
      </c>
      <c r="H8334" t="inlineStr">
        <is>
          <t>Cary, N.C.</t>
        </is>
      </c>
    </row>
    <row r="8335">
      <c r="A8335" t="inlineStr">
        <is>
          <t>North Carolina</t>
        </is>
      </c>
      <c r="B8335" t="n">
        <v>14</v>
      </c>
      <c r="C8335" t="inlineStr">
        <is>
          <t>Tarvorise Brown</t>
        </is>
      </c>
      <c r="D8335" t="inlineStr">
        <is>
          <t>Defensive Line</t>
        </is>
      </c>
      <c r="E8335" t="inlineStr">
        <is>
          <t>R-Jr</t>
        </is>
      </c>
      <c r="F8335" t="inlineStr">
        <is>
          <t>6'7"</t>
        </is>
      </c>
      <c r="G8335" t="n">
        <v>296</v>
      </c>
      <c r="H8335" t="inlineStr">
        <is>
          <t>Miami, Fla.</t>
        </is>
      </c>
      <c r="I8335" t="inlineStr">
        <is>
          <t>Transfer from Florida (2026 portal)</t>
        </is>
      </c>
    </row>
    <row r="8336">
      <c r="A8336" t="inlineStr">
        <is>
          <t>North Carolina</t>
        </is>
      </c>
      <c r="B8336" t="n">
        <v>16</v>
      </c>
      <c r="C8336" t="inlineStr">
        <is>
          <t>Coleman Bryson</t>
        </is>
      </c>
      <c r="D8336" t="inlineStr">
        <is>
          <t>Defensive Back</t>
        </is>
      </c>
      <c r="E8336" t="inlineStr">
        <is>
          <t>R-Sr</t>
        </is>
      </c>
      <c r="F8336" t="inlineStr">
        <is>
          <t>6'2"</t>
        </is>
      </c>
      <c r="G8336" t="n">
        <v>210</v>
      </c>
      <c r="H8336" t="inlineStr">
        <is>
          <t>Waynesville, N.C.</t>
        </is>
      </c>
    </row>
    <row r="8337">
      <c r="A8337" t="inlineStr">
        <is>
          <t>North Carolina</t>
        </is>
      </c>
      <c r="B8337" t="n">
        <v>72</v>
      </c>
      <c r="C8337" t="inlineStr">
        <is>
          <t>Eidan Buchanan</t>
        </is>
      </c>
      <c r="D8337" t="inlineStr">
        <is>
          <t>Offensive Line</t>
        </is>
      </c>
      <c r="E8337" t="inlineStr">
        <is>
          <t>So</t>
        </is>
      </c>
      <c r="F8337" t="inlineStr">
        <is>
          <t>6'9"</t>
        </is>
      </c>
      <c r="G8337" t="n">
        <v>330</v>
      </c>
      <c r="H8337" t="inlineStr">
        <is>
          <t>Montgomery Village, Md.</t>
        </is>
      </c>
    </row>
    <row r="8338">
      <c r="A8338" t="inlineStr">
        <is>
          <t>North Carolina</t>
        </is>
      </c>
      <c r="B8338" t="n">
        <v>3</v>
      </c>
      <c r="C8338" t="inlineStr">
        <is>
          <t>Travis Burgess</t>
        </is>
      </c>
      <c r="D8338" t="inlineStr">
        <is>
          <t>Quarterback</t>
        </is>
      </c>
      <c r="E8338" t="inlineStr">
        <is>
          <t>Fr</t>
        </is>
      </c>
      <c r="F8338" t="inlineStr">
        <is>
          <t>6'4"</t>
        </is>
      </c>
      <c r="G8338" t="n">
        <v>193</v>
      </c>
      <c r="H8338" t="inlineStr">
        <is>
          <t>Grayson, Ga.</t>
        </is>
      </c>
    </row>
    <row r="8339">
      <c r="A8339" t="inlineStr">
        <is>
          <t>North Carolina</t>
        </is>
      </c>
      <c r="B8339" t="n">
        <v>38</v>
      </c>
      <c r="C8339" t="inlineStr">
        <is>
          <t>Julian Burns</t>
        </is>
      </c>
      <c r="D8339" t="inlineStr">
        <is>
          <t>Defensive Back</t>
        </is>
      </c>
      <c r="E8339" t="inlineStr">
        <is>
          <t>Fr</t>
        </is>
      </c>
      <c r="F8339" t="inlineStr">
        <is>
          <t>6'3"</t>
        </is>
      </c>
      <c r="G8339" t="n">
        <v>194</v>
      </c>
      <c r="H8339" t="inlineStr">
        <is>
          <t>Monroe, La.</t>
        </is>
      </c>
    </row>
    <row r="8340">
      <c r="A8340" t="inlineStr">
        <is>
          <t>North Carolina</t>
        </is>
      </c>
      <c r="B8340" t="n">
        <v>92</v>
      </c>
      <c r="C8340" t="inlineStr">
        <is>
          <t>Aeron Burrell</t>
        </is>
      </c>
      <c r="D8340" t="inlineStr">
        <is>
          <t>Kicker</t>
        </is>
      </c>
      <c r="E8340" t="inlineStr">
        <is>
          <t>Jr</t>
        </is>
      </c>
      <c r="F8340" t="inlineStr">
        <is>
          <t>6'2"</t>
        </is>
      </c>
      <c r="G8340" t="n">
        <v>190</v>
      </c>
      <c r="H8340" t="inlineStr">
        <is>
          <t>Bossier City, La.</t>
        </is>
      </c>
      <c r="I8340" t="inlineStr">
        <is>
          <t>Transfer from LSU (2026 portal)</t>
        </is>
      </c>
    </row>
    <row r="8341">
      <c r="A8341" t="inlineStr">
        <is>
          <t>North Carolina</t>
        </is>
      </c>
      <c r="B8341" t="n">
        <v>48</v>
      </c>
      <c r="C8341" t="inlineStr">
        <is>
          <t>Gannon Burt</t>
        </is>
      </c>
      <c r="D8341" t="inlineStr">
        <is>
          <t>Long Snapper</t>
        </is>
      </c>
      <c r="E8341" t="inlineStr">
        <is>
          <t>R-Jr</t>
        </is>
      </c>
      <c r="F8341" t="inlineStr">
        <is>
          <t>6'1"</t>
        </is>
      </c>
      <c r="G8341" t="n">
        <v>205</v>
      </c>
      <c r="H8341" t="inlineStr">
        <is>
          <t>Fort Mill, S.C.</t>
        </is>
      </c>
    </row>
    <row r="8342">
      <c r="A8342" t="inlineStr">
        <is>
          <t>North Carolina</t>
        </is>
      </c>
      <c r="B8342" t="n">
        <v>24</v>
      </c>
      <c r="C8342" t="inlineStr">
        <is>
          <t>Javion Butts</t>
        </is>
      </c>
      <c r="D8342" t="inlineStr">
        <is>
          <t>Defensive Back</t>
        </is>
      </c>
      <c r="E8342" t="inlineStr">
        <is>
          <t>R-Fr</t>
        </is>
      </c>
      <c r="F8342" t="inlineStr">
        <is>
          <t>6'1"</t>
        </is>
      </c>
      <c r="G8342" t="n">
        <v>175</v>
      </c>
      <c r="H8342" t="inlineStr">
        <is>
          <t>Gray, Ga.</t>
        </is>
      </c>
    </row>
    <row r="8343">
      <c r="A8343" t="inlineStr">
        <is>
          <t>North Carolina</t>
        </is>
      </c>
      <c r="B8343" t="n">
        <v>52</v>
      </c>
      <c r="C8343" t="inlineStr">
        <is>
          <t>Rowan Byrne</t>
        </is>
      </c>
      <c r="D8343" t="inlineStr">
        <is>
          <t>Offensive Line</t>
        </is>
      </c>
      <c r="E8343" t="inlineStr">
        <is>
          <t>R-Fr</t>
        </is>
      </c>
      <c r="F8343" t="inlineStr">
        <is>
          <t>6'5"</t>
        </is>
      </c>
      <c r="G8343" t="n">
        <v>296</v>
      </c>
      <c r="H8343" t="inlineStr">
        <is>
          <t>Bronxville, N.Y.</t>
        </is>
      </c>
      <c r="I8343" t="inlineStr">
        <is>
          <t>Transfer from Clemson (2026 portal)</t>
        </is>
      </c>
    </row>
    <row r="8344">
      <c r="A8344" t="inlineStr">
        <is>
          <t>North Carolina</t>
        </is>
      </c>
      <c r="B8344" t="n">
        <v>82</v>
      </c>
      <c r="C8344" t="inlineStr">
        <is>
          <t>Keeyun Chapman</t>
        </is>
      </c>
      <c r="D8344" t="inlineStr">
        <is>
          <t>Wide Receiver</t>
        </is>
      </c>
      <c r="E8344" t="inlineStr">
        <is>
          <t>Fr</t>
        </is>
      </c>
      <c r="F8344" t="inlineStr">
        <is>
          <t>6'3"</t>
        </is>
      </c>
      <c r="G8344" t="n">
        <v>209</v>
      </c>
      <c r="H8344" t="inlineStr">
        <is>
          <t>Jackson, Ala.</t>
        </is>
      </c>
    </row>
    <row r="8345">
      <c r="A8345" t="inlineStr">
        <is>
          <t>North Carolina</t>
        </is>
      </c>
      <c r="B8345" t="n">
        <v>88</v>
      </c>
      <c r="C8345" t="inlineStr">
        <is>
          <t>Vodney Cleveland</t>
        </is>
      </c>
      <c r="D8345" t="inlineStr">
        <is>
          <t>Defensive Line</t>
        </is>
      </c>
      <c r="E8345" t="inlineStr">
        <is>
          <t>Fr</t>
        </is>
      </c>
      <c r="F8345" t="inlineStr">
        <is>
          <t>6'3"</t>
        </is>
      </c>
      <c r="G8345" t="n">
        <v>320</v>
      </c>
      <c r="H8345" t="inlineStr">
        <is>
          <t>Montgomery, Ala.</t>
        </is>
      </c>
    </row>
    <row r="8346">
      <c r="A8346" t="inlineStr">
        <is>
          <t>North Carolina</t>
        </is>
      </c>
      <c r="B8346" t="n">
        <v>57</v>
      </c>
      <c r="C8346" t="inlineStr">
        <is>
          <t>Will Conroy</t>
        </is>
      </c>
      <c r="D8346" t="inlineStr">
        <is>
          <t>Offensive Line</t>
        </is>
      </c>
      <c r="E8346" t="inlineStr">
        <is>
          <t>Fr</t>
        </is>
      </c>
      <c r="F8346" t="inlineStr">
        <is>
          <t>6'2"</t>
        </is>
      </c>
      <c r="G8346" t="n">
        <v>290</v>
      </c>
      <c r="H8346" t="inlineStr">
        <is>
          <t>Valley View, Ohio</t>
        </is>
      </c>
    </row>
    <row r="8347">
      <c r="A8347" t="inlineStr">
        <is>
          <t>North Carolina</t>
        </is>
      </c>
      <c r="B8347" t="n">
        <v>2</v>
      </c>
      <c r="C8347" t="inlineStr">
        <is>
          <t>Kaleb Cost</t>
        </is>
      </c>
      <c r="D8347" t="inlineStr">
        <is>
          <t>Defensive Back</t>
        </is>
      </c>
      <c r="E8347" t="inlineStr">
        <is>
          <t>Sr</t>
        </is>
      </c>
      <c r="G8347" t="n">
        <v>195</v>
      </c>
      <c r="H8347" t="inlineStr">
        <is>
          <t>Atlanta, Ga.</t>
        </is>
      </c>
    </row>
    <row r="8348">
      <c r="A8348" t="inlineStr">
        <is>
          <t>North Carolina</t>
        </is>
      </c>
      <c r="B8348" t="n">
        <v>20</v>
      </c>
      <c r="C8348" t="inlineStr">
        <is>
          <t>Crew Davis</t>
        </is>
      </c>
      <c r="D8348" t="inlineStr">
        <is>
          <t>Running Back</t>
        </is>
      </c>
      <c r="E8348" t="inlineStr">
        <is>
          <t>Fr</t>
        </is>
      </c>
      <c r="F8348" t="inlineStr">
        <is>
          <t>5'11"</t>
        </is>
      </c>
      <c r="G8348" t="n">
        <v>199</v>
      </c>
      <c r="H8348" t="inlineStr">
        <is>
          <t>Fairfield, Conn.</t>
        </is>
      </c>
    </row>
    <row r="8349">
      <c r="A8349" t="inlineStr">
        <is>
          <t>North Carolina</t>
        </is>
      </c>
      <c r="B8349" t="n">
        <v>34</v>
      </c>
      <c r="C8349" t="inlineStr">
        <is>
          <t>David Davis</t>
        </is>
      </c>
      <c r="D8349" t="inlineStr">
        <is>
          <t>Defensive Back</t>
        </is>
      </c>
      <c r="E8349" t="inlineStr">
        <is>
          <t>Fr</t>
        </is>
      </c>
      <c r="F8349" t="inlineStr">
        <is>
          <t>6'0"</t>
        </is>
      </c>
      <c r="G8349" t="n">
        <v>191</v>
      </c>
      <c r="H8349" t="inlineStr">
        <is>
          <t>Pittsburgh, Pa.</t>
        </is>
      </c>
    </row>
    <row r="8350">
      <c r="A8350" t="inlineStr">
        <is>
          <t>North Carolina</t>
        </is>
      </c>
      <c r="B8350" t="n">
        <v>67</v>
      </c>
      <c r="C8350" t="inlineStr">
        <is>
          <t>Dujuan Davis</t>
        </is>
      </c>
      <c r="D8350" t="inlineStr">
        <is>
          <t>Offensive Line</t>
        </is>
      </c>
      <c r="E8350" t="inlineStr">
        <is>
          <t>Fr</t>
        </is>
      </c>
      <c r="F8350" t="inlineStr">
        <is>
          <t>6'9"</t>
        </is>
      </c>
      <c r="G8350" t="n">
        <v>380</v>
      </c>
      <c r="H8350" t="inlineStr">
        <is>
          <t>Clearwater, Fla.</t>
        </is>
      </c>
    </row>
    <row r="8351">
      <c r="A8351" t="inlineStr">
        <is>
          <t>North Carolina</t>
        </is>
      </c>
      <c r="B8351" t="n">
        <v>21</v>
      </c>
      <c r="C8351" t="inlineStr">
        <is>
          <t>Kenton Dopson III</t>
        </is>
      </c>
      <c r="D8351" t="inlineStr">
        <is>
          <t>Defensive Back</t>
        </is>
      </c>
      <c r="E8351" t="inlineStr">
        <is>
          <t>Fr</t>
        </is>
      </c>
      <c r="F8351" t="inlineStr">
        <is>
          <t>6'0"</t>
        </is>
      </c>
      <c r="G8351" t="n">
        <v>190</v>
      </c>
      <c r="H8351" t="inlineStr">
        <is>
          <t>Miami, Fla.</t>
        </is>
      </c>
    </row>
    <row r="8352">
      <c r="A8352" t="inlineStr">
        <is>
          <t>North Carolina</t>
        </is>
      </c>
      <c r="B8352" t="n">
        <v>23</v>
      </c>
      <c r="C8352" t="inlineStr">
        <is>
          <t>Khristian Dunbar-Hawkins</t>
        </is>
      </c>
      <c r="D8352" t="inlineStr">
        <is>
          <t>Defensive Back</t>
        </is>
      </c>
      <c r="E8352" t="inlineStr">
        <is>
          <t>R-So</t>
        </is>
      </c>
      <c r="F8352" t="inlineStr">
        <is>
          <t>5'11"</t>
        </is>
      </c>
      <c r="G8352" t="n">
        <v>185</v>
      </c>
      <c r="H8352" t="inlineStr">
        <is>
          <t>Inland Empire, Calif.</t>
        </is>
      </c>
    </row>
    <row r="8353">
      <c r="A8353" t="inlineStr">
        <is>
          <t>North Carolina</t>
        </is>
      </c>
      <c r="B8353" t="n">
        <v>84</v>
      </c>
      <c r="C8353" t="inlineStr">
        <is>
          <t>Shamar Easter</t>
        </is>
      </c>
      <c r="D8353" t="inlineStr">
        <is>
          <t>Tight End</t>
        </is>
      </c>
      <c r="E8353" t="inlineStr">
        <is>
          <t>R-Jr</t>
        </is>
      </c>
      <c r="F8353" t="inlineStr">
        <is>
          <t>6'5"</t>
        </is>
      </c>
      <c r="G8353" t="n">
        <v>215</v>
      </c>
      <c r="H8353" t="inlineStr">
        <is>
          <t>Ashdown, Ark.</t>
        </is>
      </c>
    </row>
    <row r="8354">
      <c r="A8354" t="inlineStr">
        <is>
          <t>North Carolina</t>
        </is>
      </c>
      <c r="B8354" t="n">
        <v>9</v>
      </c>
      <c r="C8354" t="inlineStr">
        <is>
          <t>Billy Edwards Jr.</t>
        </is>
      </c>
      <c r="D8354" t="inlineStr">
        <is>
          <t>Quarterback</t>
        </is>
      </c>
      <c r="E8354" t="inlineStr">
        <is>
          <t>Gr</t>
        </is>
      </c>
      <c r="F8354" t="inlineStr">
        <is>
          <t>6'3"</t>
        </is>
      </c>
      <c r="G8354" t="n">
        <v>228</v>
      </c>
      <c r="H8354" t="inlineStr">
        <is>
          <t>Springfield, Va.</t>
        </is>
      </c>
      <c r="I8354" t="inlineStr">
        <is>
          <t>Transfer from Wisconsin (2026 portal)</t>
        </is>
      </c>
    </row>
    <row r="8355">
      <c r="A8355" t="inlineStr">
        <is>
          <t>North Carolina</t>
        </is>
      </c>
      <c r="B8355" t="n">
        <v>74</v>
      </c>
      <c r="C8355" t="inlineStr">
        <is>
          <t>Nick Fiumara</t>
        </is>
      </c>
      <c r="D8355" t="inlineStr">
        <is>
          <t>Offensive Line</t>
        </is>
      </c>
      <c r="E8355" t="inlineStr">
        <is>
          <t>Fr</t>
        </is>
      </c>
      <c r="F8355" t="inlineStr">
        <is>
          <t>6'4"</t>
        </is>
      </c>
      <c r="G8355" t="n">
        <v>297</v>
      </c>
      <c r="H8355" t="inlineStr">
        <is>
          <t>Foxboro, Mass.</t>
        </is>
      </c>
    </row>
    <row r="8356">
      <c r="A8356" t="inlineStr">
        <is>
          <t>North Carolina</t>
        </is>
      </c>
      <c r="B8356" t="n">
        <v>26</v>
      </c>
      <c r="C8356" t="inlineStr">
        <is>
          <t>DQ Forkpa</t>
        </is>
      </c>
      <c r="D8356" t="inlineStr">
        <is>
          <t>Linebacker</t>
        </is>
      </c>
      <c r="E8356" t="inlineStr">
        <is>
          <t>Fr</t>
        </is>
      </c>
      <c r="F8356" t="inlineStr">
        <is>
          <t>6'1"</t>
        </is>
      </c>
      <c r="G8356" t="n">
        <v>226</v>
      </c>
      <c r="H8356" t="inlineStr">
        <is>
          <t>Plymouth, Minn.</t>
        </is>
      </c>
    </row>
    <row r="8357">
      <c r="A8357" t="inlineStr">
        <is>
          <t>North Carolina</t>
        </is>
      </c>
      <c r="B8357" t="n">
        <v>23</v>
      </c>
      <c r="C8357" t="inlineStr">
        <is>
          <t>Charleston French</t>
        </is>
      </c>
      <c r="D8357" t="inlineStr">
        <is>
          <t>Running Back</t>
        </is>
      </c>
      <c r="E8357" t="inlineStr">
        <is>
          <t>R-Jr</t>
        </is>
      </c>
      <c r="G8357" t="n">
        <v>205</v>
      </c>
      <c r="H8357" t="inlineStr">
        <is>
          <t>Amory, Miss.</t>
        </is>
      </c>
    </row>
    <row r="8358">
      <c r="A8358" t="inlineStr">
        <is>
          <t>North Carolina</t>
        </is>
      </c>
      <c r="B8358" t="n">
        <v>97</v>
      </c>
      <c r="C8358" t="inlineStr">
        <is>
          <t>Trey Giddens</t>
        </is>
      </c>
      <c r="D8358" t="inlineStr">
        <is>
          <t>Defensive Line</t>
        </is>
      </c>
      <c r="E8358" t="inlineStr">
        <is>
          <t>R-Fr</t>
        </is>
      </c>
      <c r="F8358" t="inlineStr">
        <is>
          <t>6'3"</t>
        </is>
      </c>
      <c r="G8358" t="n">
        <v>275</v>
      </c>
      <c r="H8358" t="inlineStr">
        <is>
          <t>Virginia Beach, Va.</t>
        </is>
      </c>
    </row>
    <row r="8359">
      <c r="A8359" t="inlineStr">
        <is>
          <t>North Carolina</t>
        </is>
      </c>
      <c r="B8359" t="n">
        <v>28</v>
      </c>
      <c r="C8359" t="inlineStr">
        <is>
          <t>Jamarrion Gordon</t>
        </is>
      </c>
      <c r="D8359" t="inlineStr">
        <is>
          <t>Defensive Back</t>
        </is>
      </c>
      <c r="E8359" t="inlineStr">
        <is>
          <t>Fr</t>
        </is>
      </c>
      <c r="F8359" t="inlineStr">
        <is>
          <t>5'11"</t>
        </is>
      </c>
      <c r="G8359" t="n">
        <v>202</v>
      </c>
      <c r="H8359" t="inlineStr">
        <is>
          <t>Jackson, Ala.</t>
        </is>
      </c>
    </row>
    <row r="8360">
      <c r="A8360" t="inlineStr">
        <is>
          <t>North Carolina</t>
        </is>
      </c>
      <c r="B8360" t="n">
        <v>97</v>
      </c>
      <c r="C8360" t="inlineStr">
        <is>
          <t>David Green</t>
        </is>
      </c>
      <c r="D8360" t="inlineStr">
        <is>
          <t>Kicker</t>
        </is>
      </c>
      <c r="E8360" t="inlineStr">
        <is>
          <t>Fr</t>
        </is>
      </c>
      <c r="F8360" t="inlineStr">
        <is>
          <t>5'10"</t>
        </is>
      </c>
      <c r="G8360" t="n">
        <v>183</v>
      </c>
      <c r="H8360" t="inlineStr">
        <is>
          <t>High Point, N.C.</t>
        </is>
      </c>
    </row>
    <row r="8361">
      <c r="A8361" t="inlineStr">
        <is>
          <t>North Carolina</t>
        </is>
      </c>
      <c r="B8361" t="n">
        <v>36</v>
      </c>
      <c r="C8361" t="inlineStr">
        <is>
          <t>Jayden Griffin-Haynes</t>
        </is>
      </c>
      <c r="D8361" t="inlineStr">
        <is>
          <t>Linebacker</t>
        </is>
      </c>
      <c r="E8361" t="inlineStr">
        <is>
          <t>Fr</t>
        </is>
      </c>
      <c r="F8361" t="inlineStr">
        <is>
          <t>6'2"</t>
        </is>
      </c>
      <c r="G8361" t="n">
        <v>198</v>
      </c>
      <c r="H8361" t="inlineStr">
        <is>
          <t>Rolesville, N.C.</t>
        </is>
      </c>
    </row>
    <row r="8362">
      <c r="A8362" t="inlineStr">
        <is>
          <t>North Carolina</t>
        </is>
      </c>
      <c r="B8362" t="n">
        <v>29</v>
      </c>
      <c r="C8362" t="inlineStr">
        <is>
          <t>Zavion Griffin-Haynes</t>
        </is>
      </c>
      <c r="D8362" t="inlineStr">
        <is>
          <t>Defensive Line</t>
        </is>
      </c>
      <c r="E8362" t="inlineStr">
        <is>
          <t>Fr</t>
        </is>
      </c>
      <c r="F8362" t="inlineStr">
        <is>
          <t>6'5"</t>
        </is>
      </c>
      <c r="G8362" t="n">
        <v>235</v>
      </c>
      <c r="H8362" t="inlineStr">
        <is>
          <t>Rolesville, N.C.</t>
        </is>
      </c>
    </row>
    <row r="8363">
      <c r="A8363" t="inlineStr">
        <is>
          <t>North Carolina</t>
        </is>
      </c>
      <c r="B8363" t="n">
        <v>79</v>
      </c>
      <c r="C8363" t="inlineStr">
        <is>
          <t>Anthony Hall</t>
        </is>
      </c>
      <c r="D8363" t="inlineStr">
        <is>
          <t>Offensive Line</t>
        </is>
      </c>
      <c r="E8363" t="inlineStr">
        <is>
          <t>Fr</t>
        </is>
      </c>
      <c r="F8363" t="inlineStr">
        <is>
          <t>6'3"</t>
        </is>
      </c>
      <c r="G8363" t="n">
        <v>356</v>
      </c>
      <c r="H8363" t="inlineStr">
        <is>
          <t>Brookline, Mass.</t>
        </is>
      </c>
    </row>
    <row r="8364">
      <c r="A8364" t="inlineStr">
        <is>
          <t>North Carolina</t>
        </is>
      </c>
      <c r="B8364" t="n">
        <v>7</v>
      </c>
      <c r="C8364" t="inlineStr">
        <is>
          <t>Benjamin Hall</t>
        </is>
      </c>
      <c r="D8364" t="inlineStr">
        <is>
          <t>Running Back</t>
        </is>
      </c>
      <c r="E8364" t="inlineStr">
        <is>
          <t>R-Jr</t>
        </is>
      </c>
      <c r="F8364" t="inlineStr">
        <is>
          <t>5'11"</t>
        </is>
      </c>
      <c r="G8364" t="n">
        <v>235</v>
      </c>
      <c r="H8364" t="inlineStr">
        <is>
          <t>Kennesaw, Ga.</t>
        </is>
      </c>
    </row>
    <row r="8365">
      <c r="A8365" t="inlineStr">
        <is>
          <t>North Carolina</t>
        </is>
      </c>
      <c r="B8365" t="n">
        <v>66</v>
      </c>
      <c r="C8365" t="inlineStr">
        <is>
          <t>Jordan Hall</t>
        </is>
      </c>
      <c r="D8365" t="inlineStr">
        <is>
          <t>Offensive Line</t>
        </is>
      </c>
      <c r="E8365" t="inlineStr">
        <is>
          <t>R-Jr</t>
        </is>
      </c>
      <c r="F8365" t="inlineStr">
        <is>
          <t>6'8"</t>
        </is>
      </c>
      <c r="G8365" t="n">
        <v>336</v>
      </c>
      <c r="H8365" t="inlineStr">
        <is>
          <t>Columbus, Ohio</t>
        </is>
      </c>
    </row>
    <row r="8366">
      <c r="A8366" t="inlineStr">
        <is>
          <t>North Carolina</t>
        </is>
      </c>
      <c r="B8366" t="n">
        <v>30</v>
      </c>
      <c r="C8366" t="inlineStr">
        <is>
          <t>Jaziel Hart</t>
        </is>
      </c>
      <c r="D8366" t="inlineStr">
        <is>
          <t>Defensive Back</t>
        </is>
      </c>
      <c r="E8366" t="inlineStr">
        <is>
          <t>Fr</t>
        </is>
      </c>
      <c r="F8366" t="inlineStr">
        <is>
          <t>5'11"</t>
        </is>
      </c>
      <c r="G8366" t="n">
        <v>180</v>
      </c>
      <c r="H8366" t="inlineStr">
        <is>
          <t>Roanoke, Va.</t>
        </is>
      </c>
    </row>
    <row r="8367">
      <c r="A8367" t="inlineStr">
        <is>
          <t>North Carolina</t>
        </is>
      </c>
      <c r="B8367" t="n">
        <v>11</v>
      </c>
      <c r="C8367" t="inlineStr">
        <is>
          <t>Jaylen Harvey</t>
        </is>
      </c>
      <c r="D8367" t="inlineStr">
        <is>
          <t>Defensive Line</t>
        </is>
      </c>
      <c r="E8367" t="inlineStr">
        <is>
          <t>R-So</t>
        </is>
      </c>
      <c r="F8367" t="inlineStr">
        <is>
          <t>6'2"</t>
        </is>
      </c>
      <c r="G8367" t="n">
        <v>246</v>
      </c>
      <c r="H8367" t="inlineStr">
        <is>
          <t>Gaithersburg, Md.</t>
        </is>
      </c>
      <c r="I8367" t="inlineStr">
        <is>
          <t>Transfer from Penn State (2026 portal)</t>
        </is>
      </c>
    </row>
    <row r="8368">
      <c r="A8368" t="inlineStr">
        <is>
          <t>North Carolina</t>
        </is>
      </c>
      <c r="B8368" t="n">
        <v>17</v>
      </c>
      <c r="C8368" t="inlineStr">
        <is>
          <t>Nyqir Helton</t>
        </is>
      </c>
      <c r="D8368" t="inlineStr">
        <is>
          <t>Wide Receiver</t>
        </is>
      </c>
      <c r="E8368" t="inlineStr">
        <is>
          <t>Fr</t>
        </is>
      </c>
      <c r="F8368" t="inlineStr">
        <is>
          <t>5'11"</t>
        </is>
      </c>
      <c r="G8368" t="n">
        <v>182</v>
      </c>
      <c r="H8368" t="inlineStr">
        <is>
          <t>Sicklerville, N.J.</t>
        </is>
      </c>
    </row>
    <row r="8369">
      <c r="A8369" t="inlineStr">
        <is>
          <t>North Carolina</t>
        </is>
      </c>
      <c r="B8369" t="n">
        <v>54</v>
      </c>
      <c r="C8369" t="inlineStr">
        <is>
          <t>Timir Hickman-Collins</t>
        </is>
      </c>
      <c r="D8369" t="inlineStr">
        <is>
          <t>Linebacker</t>
        </is>
      </c>
      <c r="E8369" t="inlineStr">
        <is>
          <t>R-So</t>
        </is>
      </c>
      <c r="F8369" t="inlineStr">
        <is>
          <t>6'2"</t>
        </is>
      </c>
      <c r="G8369" t="n">
        <v>215</v>
      </c>
      <c r="H8369" t="inlineStr">
        <is>
          <t>Fort Mill, S.C.</t>
        </is>
      </c>
    </row>
    <row r="8370">
      <c r="A8370" t="inlineStr">
        <is>
          <t>North Carolina</t>
        </is>
      </c>
      <c r="B8370" t="n">
        <v>5</v>
      </c>
      <c r="C8370" t="inlineStr">
        <is>
          <t>Donovan Hoilette Jr.</t>
        </is>
      </c>
      <c r="D8370" t="inlineStr">
        <is>
          <t>Defensive Line</t>
        </is>
      </c>
      <c r="E8370" t="inlineStr">
        <is>
          <t>Gr</t>
        </is>
      </c>
      <c r="F8370" t="inlineStr">
        <is>
          <t>6'4"</t>
        </is>
      </c>
      <c r="G8370" t="n">
        <v>245</v>
      </c>
      <c r="H8370" t="inlineStr">
        <is>
          <t>West Palm Beach, Fla.</t>
        </is>
      </c>
      <c r="I8370" t="inlineStr">
        <is>
          <t>Transfer from Richmond (2026 portal)</t>
        </is>
      </c>
    </row>
    <row r="8371">
      <c r="A8371" t="inlineStr">
        <is>
          <t>North Carolina</t>
        </is>
      </c>
      <c r="B8371" t="n">
        <v>55</v>
      </c>
      <c r="C8371" t="inlineStr">
        <is>
          <t>Brandon Homady</t>
        </is>
      </c>
      <c r="D8371" t="inlineStr">
        <is>
          <t>Offensive Line</t>
        </is>
      </c>
      <c r="E8371" t="inlineStr">
        <is>
          <t>R-Fr</t>
        </is>
      </c>
      <c r="F8371" t="inlineStr">
        <is>
          <t>6'3"</t>
        </is>
      </c>
      <c r="G8371" t="n">
        <v>298</v>
      </c>
      <c r="H8371" t="inlineStr">
        <is>
          <t>Cleveland, Ohio</t>
        </is>
      </c>
      <c r="I8371" t="inlineStr">
        <is>
          <t>Transfer from West Virginia (2026 portal)</t>
        </is>
      </c>
    </row>
    <row r="8372">
      <c r="A8372" t="inlineStr">
        <is>
          <t>North Carolina</t>
        </is>
      </c>
      <c r="B8372" t="n">
        <v>93</v>
      </c>
      <c r="C8372" t="inlineStr">
        <is>
          <t>Jacob Horvath</t>
        </is>
      </c>
      <c r="D8372" t="inlineStr">
        <is>
          <t>Punter</t>
        </is>
      </c>
      <c r="E8372" t="inlineStr">
        <is>
          <t>R-Jr</t>
        </is>
      </c>
      <c r="F8372" t="inlineStr">
        <is>
          <t>6'1"</t>
        </is>
      </c>
      <c r="G8372" t="n">
        <v>190</v>
      </c>
      <c r="H8372" t="inlineStr">
        <is>
          <t>Melbourne, Australia</t>
        </is>
      </c>
    </row>
    <row r="8373">
      <c r="A8373" t="inlineStr">
        <is>
          <t>North Carolina</t>
        </is>
      </c>
      <c r="B8373" t="n">
        <v>33</v>
      </c>
      <c r="C8373" t="inlineStr">
        <is>
          <t>Tyler Houser</t>
        </is>
      </c>
      <c r="D8373" t="inlineStr">
        <is>
          <t>Linebacker</t>
        </is>
      </c>
      <c r="E8373" t="inlineStr">
        <is>
          <t>R-Fr</t>
        </is>
      </c>
      <c r="F8373" t="inlineStr">
        <is>
          <t>6'2"</t>
        </is>
      </c>
      <c r="G8373" t="n">
        <v>220</v>
      </c>
      <c r="H8373" t="inlineStr">
        <is>
          <t>Sparta, N.J.</t>
        </is>
      </c>
    </row>
    <row r="8374">
      <c r="A8374" t="inlineStr">
        <is>
          <t>North Carolina</t>
        </is>
      </c>
      <c r="B8374" t="n">
        <v>4</v>
      </c>
      <c r="C8374" t="inlineStr">
        <is>
          <t>Mason Humphrey</t>
        </is>
      </c>
      <c r="D8374" t="inlineStr">
        <is>
          <t>Wide Receiver</t>
        </is>
      </c>
      <c r="E8374" t="inlineStr">
        <is>
          <t>Sr</t>
        </is>
      </c>
      <c r="F8374" t="inlineStr">
        <is>
          <t>6'4"</t>
        </is>
      </c>
      <c r="G8374" t="n">
        <v>215</v>
      </c>
      <c r="H8374" t="inlineStr">
        <is>
          <t>Loganville, Ga.</t>
        </is>
      </c>
      <c r="I8374" t="inlineStr">
        <is>
          <t>Transfer from Lehigh (2026 portal)</t>
        </is>
      </c>
    </row>
    <row r="8375">
      <c r="A8375" t="inlineStr">
        <is>
          <t>North Carolina</t>
        </is>
      </c>
      <c r="B8375" t="n">
        <v>5</v>
      </c>
      <c r="C8375" t="inlineStr">
        <is>
          <t>Kaleb Jackson</t>
        </is>
      </c>
      <c r="D8375" t="inlineStr">
        <is>
          <t>Running Back</t>
        </is>
      </c>
      <c r="E8375" t="inlineStr">
        <is>
          <t>R-Jr</t>
        </is>
      </c>
      <c r="F8375" t="inlineStr">
        <is>
          <t>6'0"</t>
        </is>
      </c>
      <c r="G8375" t="n">
        <v>234</v>
      </c>
      <c r="H8375" t="inlineStr">
        <is>
          <t>Baton Rouge, La.</t>
        </is>
      </c>
      <c r="I8375" t="inlineStr">
        <is>
          <t>Transfer from LSU (2026 portal)</t>
        </is>
      </c>
    </row>
    <row r="8376">
      <c r="A8376" t="inlineStr">
        <is>
          <t>North Carolina</t>
        </is>
      </c>
      <c r="B8376" t="n">
        <v>91</v>
      </c>
      <c r="C8376" t="inlineStr">
        <is>
          <t>Leroy Jackson</t>
        </is>
      </c>
      <c r="D8376" t="inlineStr">
        <is>
          <t>Defensive Line</t>
        </is>
      </c>
      <c r="E8376" t="inlineStr">
        <is>
          <t>R-So</t>
        </is>
      </c>
      <c r="G8376" t="n">
        <v>290</v>
      </c>
      <c r="H8376" t="inlineStr">
        <is>
          <t>Leesburg, Ga.</t>
        </is>
      </c>
    </row>
    <row r="8377">
      <c r="A8377" t="inlineStr">
        <is>
          <t>North Carolina</t>
        </is>
      </c>
      <c r="B8377" t="n">
        <v>20</v>
      </c>
      <c r="C8377" t="inlineStr">
        <is>
          <t>Xavier Jackson</t>
        </is>
      </c>
      <c r="D8377" t="inlineStr">
        <is>
          <t>Defensive Back</t>
        </is>
      </c>
      <c r="E8377" t="inlineStr">
        <is>
          <t>Fr</t>
        </is>
      </c>
      <c r="F8377" t="inlineStr">
        <is>
          <t>6'1"</t>
        </is>
      </c>
      <c r="G8377" t="n">
        <v>188</v>
      </c>
      <c r="H8377" t="inlineStr">
        <is>
          <t>Willingboro, N.J.</t>
        </is>
      </c>
    </row>
    <row r="8378">
      <c r="A8378" t="inlineStr">
        <is>
          <t>North Carolina</t>
        </is>
      </c>
      <c r="B8378" t="n">
        <v>94</v>
      </c>
      <c r="C8378" t="inlineStr">
        <is>
          <t>David Jackson III</t>
        </is>
      </c>
      <c r="D8378" t="inlineStr">
        <is>
          <t>Defensive Line</t>
        </is>
      </c>
      <c r="E8378" t="inlineStr">
        <is>
          <t>Fr</t>
        </is>
      </c>
      <c r="F8378" t="inlineStr">
        <is>
          <t>6'0"</t>
        </is>
      </c>
      <c r="G8378" t="n">
        <v>208</v>
      </c>
      <c r="H8378" t="inlineStr">
        <is>
          <t>Washington, D.C.</t>
        </is>
      </c>
    </row>
    <row r="8379">
      <c r="A8379" t="inlineStr">
        <is>
          <t>North Carolina</t>
        </is>
      </c>
      <c r="B8379" t="n">
        <v>24</v>
      </c>
      <c r="C8379" t="inlineStr">
        <is>
          <t>Jaden Jefferson</t>
        </is>
      </c>
      <c r="D8379" t="inlineStr">
        <is>
          <t>Wide Receiver</t>
        </is>
      </c>
      <c r="E8379" t="inlineStr">
        <is>
          <t>Fr</t>
        </is>
      </c>
      <c r="F8379" t="inlineStr">
        <is>
          <t>5'9"</t>
        </is>
      </c>
      <c r="G8379" t="n">
        <v>165</v>
      </c>
      <c r="H8379" t="inlineStr">
        <is>
          <t>Oakland, Calif.</t>
        </is>
      </c>
    </row>
    <row r="8380">
      <c r="A8380" t="inlineStr">
        <is>
          <t>North Carolina</t>
        </is>
      </c>
      <c r="B8380" t="n">
        <v>0</v>
      </c>
      <c r="C8380" t="inlineStr">
        <is>
          <t>Isaiah Johnson</t>
        </is>
      </c>
      <c r="D8380" t="inlineStr">
        <is>
          <t>Defensive Line</t>
        </is>
      </c>
      <c r="E8380" t="inlineStr">
        <is>
          <t>R-Sr</t>
        </is>
      </c>
      <c r="F8380" t="inlineStr">
        <is>
          <t>6'2"</t>
        </is>
      </c>
      <c r="G8380" t="n">
        <v>320</v>
      </c>
      <c r="H8380" t="inlineStr">
        <is>
          <t>Camden, N.J.</t>
        </is>
      </c>
    </row>
    <row r="8381">
      <c r="A8381" t="inlineStr">
        <is>
          <t>North Carolina</t>
        </is>
      </c>
      <c r="B8381" t="n">
        <v>0</v>
      </c>
      <c r="C8381" t="inlineStr">
        <is>
          <t>Demon June</t>
        </is>
      </c>
      <c r="D8381" t="inlineStr">
        <is>
          <t>Running Back</t>
        </is>
      </c>
      <c r="E8381" t="inlineStr">
        <is>
          <t>So</t>
        </is>
      </c>
      <c r="F8381" t="inlineStr">
        <is>
          <t>5'11"</t>
        </is>
      </c>
      <c r="G8381" t="n">
        <v>215</v>
      </c>
      <c r="H8381" t="inlineStr">
        <is>
          <t>Jacksonville, N.C.</t>
        </is>
      </c>
    </row>
    <row r="8382">
      <c r="A8382" t="inlineStr">
        <is>
          <t>North Carolina</t>
        </is>
      </c>
      <c r="B8382" t="n">
        <v>2</v>
      </c>
      <c r="C8382" t="inlineStr">
        <is>
          <t>Trech Kekahuna</t>
        </is>
      </c>
      <c r="D8382" t="inlineStr">
        <is>
          <t>Wide Receiver</t>
        </is>
      </c>
      <c r="E8382" t="inlineStr">
        <is>
          <t>R-Jr</t>
        </is>
      </c>
      <c r="F8382" t="inlineStr">
        <is>
          <t>5'10"</t>
        </is>
      </c>
      <c r="G8382" t="n">
        <v>185</v>
      </c>
      <c r="H8382" t="inlineStr">
        <is>
          <t>Honolulu, Hawaii</t>
        </is>
      </c>
      <c r="I8382" t="inlineStr">
        <is>
          <t>Transfer from Wisconsin (2026 portal)</t>
        </is>
      </c>
    </row>
    <row r="8383">
      <c r="A8383" t="inlineStr">
        <is>
          <t>North Carolina</t>
        </is>
      </c>
      <c r="B8383" t="n">
        <v>56</v>
      </c>
      <c r="C8383" t="inlineStr">
        <is>
          <t>Christo Kelly</t>
        </is>
      </c>
      <c r="D8383" t="inlineStr">
        <is>
          <t>Offensive Line</t>
        </is>
      </c>
      <c r="E8383" t="inlineStr">
        <is>
          <t>Gr</t>
        </is>
      </c>
      <c r="F8383" t="inlineStr">
        <is>
          <t>6'4"</t>
        </is>
      </c>
      <c r="G8383" t="n">
        <v>305</v>
      </c>
      <c r="H8383" t="inlineStr">
        <is>
          <t>Wilmette, Ill.</t>
        </is>
      </c>
    </row>
    <row r="8384">
      <c r="A8384" t="inlineStr">
        <is>
          <t>North Carolina</t>
        </is>
      </c>
      <c r="B8384" t="n">
        <v>11</v>
      </c>
      <c r="C8384" t="inlineStr">
        <is>
          <t>Nathan Leacock</t>
        </is>
      </c>
      <c r="D8384" t="inlineStr">
        <is>
          <t>Wide Receiver</t>
        </is>
      </c>
      <c r="E8384" t="inlineStr">
        <is>
          <t>R-Jr</t>
        </is>
      </c>
      <c r="F8384" t="inlineStr">
        <is>
          <t>6'3"</t>
        </is>
      </c>
      <c r="G8384" t="n">
        <v>217</v>
      </c>
      <c r="H8384" t="inlineStr">
        <is>
          <t>Rolesville, N.C.</t>
        </is>
      </c>
    </row>
    <row r="8385">
      <c r="A8385" t="inlineStr">
        <is>
          <t>North Carolina</t>
        </is>
      </c>
      <c r="B8385" t="n">
        <v>90</v>
      </c>
      <c r="C8385" t="inlineStr">
        <is>
          <t>Xavier Lewis</t>
        </is>
      </c>
      <c r="D8385" t="inlineStr">
        <is>
          <t>Defensive Line</t>
        </is>
      </c>
      <c r="E8385" t="inlineStr">
        <is>
          <t>So</t>
        </is>
      </c>
      <c r="F8385" t="inlineStr">
        <is>
          <t>6'0"</t>
        </is>
      </c>
      <c r="G8385" t="n">
        <v>250</v>
      </c>
      <c r="H8385" t="inlineStr">
        <is>
          <t>Raleigh, N.C.</t>
        </is>
      </c>
    </row>
    <row r="8386">
      <c r="A8386" t="inlineStr">
        <is>
          <t>North Carolina</t>
        </is>
      </c>
      <c r="B8386" t="n">
        <v>19</v>
      </c>
      <c r="C8386" t="inlineStr">
        <is>
          <t>Reggie Love II</t>
        </is>
      </c>
      <c r="D8386" t="inlineStr">
        <is>
          <t>Defensive Back</t>
        </is>
      </c>
      <c r="E8386" t="inlineStr">
        <is>
          <t>R-Jr</t>
        </is>
      </c>
      <c r="G8386" t="n">
        <v>175</v>
      </c>
      <c r="H8386" t="inlineStr">
        <is>
          <t>Raleigh, N.C.</t>
        </is>
      </c>
    </row>
    <row r="8387">
      <c r="A8387" t="inlineStr">
        <is>
          <t>North Carolina</t>
        </is>
      </c>
      <c r="B8387" t="n">
        <v>96</v>
      </c>
      <c r="C8387" t="inlineStr">
        <is>
          <t>Nicco Maggio</t>
        </is>
      </c>
      <c r="D8387" t="inlineStr">
        <is>
          <t>Defensive Line</t>
        </is>
      </c>
      <c r="E8387" t="inlineStr">
        <is>
          <t>R-Fr</t>
        </is>
      </c>
      <c r="F8387" t="inlineStr">
        <is>
          <t>6'1"</t>
        </is>
      </c>
      <c r="G8387" t="n">
        <v>290</v>
      </c>
      <c r="H8387" t="inlineStr">
        <is>
          <t>Buford, Ga.</t>
        </is>
      </c>
    </row>
    <row r="8388">
      <c r="A8388" t="inlineStr">
        <is>
          <t>North Carolina</t>
        </is>
      </c>
      <c r="B8388" t="n">
        <v>47</v>
      </c>
      <c r="C8388" t="inlineStr">
        <is>
          <t>Henry Martello</t>
        </is>
      </c>
      <c r="D8388" t="inlineStr">
        <is>
          <t>Fullback</t>
        </is>
      </c>
      <c r="E8388" t="inlineStr">
        <is>
          <t>R-Fr</t>
        </is>
      </c>
      <c r="F8388" t="inlineStr">
        <is>
          <t>6'4"</t>
        </is>
      </c>
      <c r="G8388" t="n">
        <v>250</v>
      </c>
      <c r="H8388" t="inlineStr">
        <is>
          <t>Culver, Ind.</t>
        </is>
      </c>
    </row>
    <row r="8389">
      <c r="A8389" t="inlineStr">
        <is>
          <t>North Carolina</t>
        </is>
      </c>
      <c r="B8389" t="n">
        <v>88</v>
      </c>
      <c r="C8389" t="inlineStr">
        <is>
          <t>Deems May</t>
        </is>
      </c>
      <c r="D8389" t="inlineStr">
        <is>
          <t>Tight End</t>
        </is>
      </c>
      <c r="E8389" t="inlineStr">
        <is>
          <t>R-Sr</t>
        </is>
      </c>
      <c r="G8389" t="n">
        <v>230</v>
      </c>
      <c r="H8389" t="inlineStr">
        <is>
          <t>Charlotte, N.C.</t>
        </is>
      </c>
    </row>
    <row r="8390">
      <c r="A8390" t="inlineStr">
        <is>
          <t>North Carolina</t>
        </is>
      </c>
      <c r="B8390" t="n">
        <v>15</v>
      </c>
      <c r="C8390" t="inlineStr">
        <is>
          <t>DJ Mazzone</t>
        </is>
      </c>
      <c r="D8390" t="inlineStr">
        <is>
          <t>Quarterback</t>
        </is>
      </c>
      <c r="E8390" t="inlineStr">
        <is>
          <t>R-So</t>
        </is>
      </c>
      <c r="G8390" t="n">
        <v>175</v>
      </c>
      <c r="H8390" t="inlineStr">
        <is>
          <t>Atlanta, Ga.</t>
        </is>
      </c>
    </row>
    <row r="8391">
      <c r="A8391" t="inlineStr">
        <is>
          <t>North Carolina</t>
        </is>
      </c>
      <c r="B8391" t="n">
        <v>91</v>
      </c>
      <c r="C8391" t="inlineStr">
        <is>
          <t>Adam McCann-Gibbs</t>
        </is>
      </c>
      <c r="D8391" t="inlineStr">
        <is>
          <t>Punter</t>
        </is>
      </c>
      <c r="E8391" t="inlineStr">
        <is>
          <t>Fr</t>
        </is>
      </c>
      <c r="F8391" t="inlineStr">
        <is>
          <t>6'0"</t>
        </is>
      </c>
      <c r="G8391" t="n">
        <v>208</v>
      </c>
      <c r="H8391" t="inlineStr">
        <is>
          <t>Glen, Northern Ireland</t>
        </is>
      </c>
    </row>
    <row r="8392">
      <c r="A8392" t="inlineStr">
        <is>
          <t>North Carolina</t>
        </is>
      </c>
      <c r="B8392" t="n">
        <v>15</v>
      </c>
      <c r="C8392" t="inlineStr">
        <is>
          <t>Derek McDonald</t>
        </is>
      </c>
      <c r="D8392" t="inlineStr">
        <is>
          <t>Linebacker</t>
        </is>
      </c>
      <c r="E8392" t="inlineStr">
        <is>
          <t>Gr</t>
        </is>
      </c>
      <c r="F8392" t="inlineStr">
        <is>
          <t>6'4"</t>
        </is>
      </c>
      <c r="G8392" t="n">
        <v>230</v>
      </c>
      <c r="H8392" t="inlineStr">
        <is>
          <t>Atlanta, Ga.</t>
        </is>
      </c>
      <c r="I8392" t="inlineStr">
        <is>
          <t>Transfer from Syracuse (2026 portal)</t>
        </is>
      </c>
    </row>
    <row r="8393">
      <c r="A8393" t="inlineStr">
        <is>
          <t>North Carolina</t>
        </is>
      </c>
      <c r="B8393" t="n">
        <v>27</v>
      </c>
      <c r="C8393" t="inlineStr">
        <is>
          <t>Jaylen McGill</t>
        </is>
      </c>
      <c r="D8393" t="inlineStr">
        <is>
          <t>Running Back</t>
        </is>
      </c>
      <c r="E8393" t="inlineStr">
        <is>
          <t>So</t>
        </is>
      </c>
      <c r="F8393" t="inlineStr">
        <is>
          <t>5'10"</t>
        </is>
      </c>
      <c r="G8393" t="n">
        <v>200</v>
      </c>
      <c r="H8393" t="inlineStr">
        <is>
          <t>Spartanburg, S.C.</t>
        </is>
      </c>
    </row>
    <row r="8394">
      <c r="A8394" t="inlineStr">
        <is>
          <t>North Carolina</t>
        </is>
      </c>
      <c r="B8394" t="n">
        <v>71</v>
      </c>
      <c r="C8394" t="inlineStr">
        <is>
          <t>Jacqawn McRoy</t>
        </is>
      </c>
      <c r="D8394" t="inlineStr">
        <is>
          <t>Offensive Line</t>
        </is>
      </c>
      <c r="E8394" t="inlineStr">
        <is>
          <t>R-So</t>
        </is>
      </c>
      <c r="F8394" t="inlineStr">
        <is>
          <t>6'8"</t>
        </is>
      </c>
      <c r="G8394" t="n">
        <v>335</v>
      </c>
      <c r="H8394" t="inlineStr">
        <is>
          <t>Bessemer, Ala.</t>
        </is>
      </c>
    </row>
    <row r="8395">
      <c r="A8395" t="inlineStr">
        <is>
          <t>North Carolina</t>
        </is>
      </c>
      <c r="B8395" t="n">
        <v>6</v>
      </c>
      <c r="C8395" t="inlineStr">
        <is>
          <t>Tre Miller</t>
        </is>
      </c>
      <c r="D8395" t="inlineStr">
        <is>
          <t>Defensive Back</t>
        </is>
      </c>
      <c r="E8395" t="inlineStr">
        <is>
          <t>R-Jr</t>
        </is>
      </c>
      <c r="G8395" t="n">
        <v>180</v>
      </c>
      <c r="H8395" t="inlineStr">
        <is>
          <t>Birmingham, Ala.</t>
        </is>
      </c>
    </row>
    <row r="8396">
      <c r="A8396" t="inlineStr">
        <is>
          <t>North Carolina</t>
        </is>
      </c>
      <c r="B8396" t="n">
        <v>18</v>
      </c>
      <c r="C8396" t="inlineStr">
        <is>
          <t>Andres Miyares Jr.</t>
        </is>
      </c>
      <c r="D8396" t="inlineStr">
        <is>
          <t>Quarterback</t>
        </is>
      </c>
      <c r="E8396" t="inlineStr">
        <is>
          <t>R-So</t>
        </is>
      </c>
      <c r="G8396" t="n">
        <v>210</v>
      </c>
      <c r="H8396" t="inlineStr">
        <is>
          <t>Miami, Fla.</t>
        </is>
      </c>
    </row>
    <row r="8397">
      <c r="A8397" t="inlineStr">
        <is>
          <t>North Carolina</t>
        </is>
      </c>
      <c r="B8397" t="n">
        <v>56</v>
      </c>
      <c r="C8397" t="inlineStr">
        <is>
          <t>Viliami Moala</t>
        </is>
      </c>
      <c r="D8397" t="inlineStr">
        <is>
          <t>Defensive Line</t>
        </is>
      </c>
      <c r="E8397" t="inlineStr">
        <is>
          <t>Fr</t>
        </is>
      </c>
      <c r="F8397" t="inlineStr">
        <is>
          <t>6'2"</t>
        </is>
      </c>
      <c r="G8397" t="n">
        <v>357</v>
      </c>
      <c r="H8397" t="inlineStr">
        <is>
          <t>West Valley City, Utah</t>
        </is>
      </c>
    </row>
    <row r="8398">
      <c r="A8398" t="inlineStr">
        <is>
          <t>North Carolina</t>
        </is>
      </c>
      <c r="B8398" t="n">
        <v>25</v>
      </c>
      <c r="C8398" t="inlineStr">
        <is>
          <t>Joseph Mupoyi</t>
        </is>
      </c>
      <c r="D8398" t="inlineStr">
        <is>
          <t>Defensive Line</t>
        </is>
      </c>
      <c r="E8398" t="inlineStr">
        <is>
          <t>R-Jr</t>
        </is>
      </c>
      <c r="F8398" t="inlineStr">
        <is>
          <t>6'5"</t>
        </is>
      </c>
      <c r="G8398" t="n">
        <v>261</v>
      </c>
      <c r="H8398" t="inlineStr">
        <is>
          <t>Kinshasa, DR of the Congo</t>
        </is>
      </c>
    </row>
    <row r="8399">
      <c r="A8399" t="inlineStr">
        <is>
          <t>North Carolina</t>
        </is>
      </c>
      <c r="B8399" t="n">
        <v>70</v>
      </c>
      <c r="C8399" t="inlineStr">
        <is>
          <t>Byron Nelson</t>
        </is>
      </c>
      <c r="D8399" t="inlineStr">
        <is>
          <t>Offensive Line</t>
        </is>
      </c>
      <c r="E8399" t="inlineStr">
        <is>
          <t>R-Fr</t>
        </is>
      </c>
      <c r="F8399" t="inlineStr">
        <is>
          <t>6'3"</t>
        </is>
      </c>
      <c r="G8399" t="n">
        <v>300</v>
      </c>
      <c r="H8399" t="inlineStr">
        <is>
          <t>Katy, Texas</t>
        </is>
      </c>
    </row>
    <row r="8400">
      <c r="A8400" t="inlineStr">
        <is>
          <t>North Carolina</t>
        </is>
      </c>
      <c r="B8400" t="n">
        <v>10</v>
      </c>
      <c r="C8400" t="inlineStr">
        <is>
          <t>Au'Tori Newkirk</t>
        </is>
      </c>
      <c r="D8400" t="inlineStr">
        <is>
          <t>Quarterback</t>
        </is>
      </c>
      <c r="E8400" t="inlineStr">
        <is>
          <t>R-Fr</t>
        </is>
      </c>
      <c r="F8400" t="inlineStr">
        <is>
          <t>6'3"</t>
        </is>
      </c>
      <c r="G8400" t="n">
        <v>200</v>
      </c>
      <c r="H8400" t="inlineStr">
        <is>
          <t>Norfolk, Va.</t>
        </is>
      </c>
    </row>
    <row r="8401">
      <c r="A8401" t="inlineStr">
        <is>
          <t>North Carolina</t>
        </is>
      </c>
      <c r="B8401" t="n">
        <v>89</v>
      </c>
      <c r="C8401" t="inlineStr">
        <is>
          <t>Emmanuel Nwaiwu</t>
        </is>
      </c>
      <c r="D8401" t="inlineStr">
        <is>
          <t>Defensive Line</t>
        </is>
      </c>
      <c r="E8401" t="inlineStr">
        <is>
          <t>R-Fr</t>
        </is>
      </c>
      <c r="F8401" t="inlineStr">
        <is>
          <t>6'4"</t>
        </is>
      </c>
      <c r="G8401" t="n">
        <v>250</v>
      </c>
      <c r="H8401" t="inlineStr">
        <is>
          <t>Châteauguay, Quebec, Canada</t>
        </is>
      </c>
    </row>
    <row r="8402">
      <c r="A8402" t="inlineStr">
        <is>
          <t>North Carolina</t>
        </is>
      </c>
      <c r="B8402" t="n">
        <v>8</v>
      </c>
      <c r="C8402" t="inlineStr">
        <is>
          <t>Miles O'Neill</t>
        </is>
      </c>
      <c r="D8402" t="inlineStr">
        <is>
          <t>Quarterback</t>
        </is>
      </c>
      <c r="E8402" t="inlineStr">
        <is>
          <t>R-So</t>
        </is>
      </c>
      <c r="F8402" t="inlineStr">
        <is>
          <t>6'5"</t>
        </is>
      </c>
      <c r="G8402" t="n">
        <v>220</v>
      </c>
      <c r="H8402" t="inlineStr">
        <is>
          <t>Marblehead, Mass.</t>
        </is>
      </c>
      <c r="I8402" t="inlineStr">
        <is>
          <t>Transfer from Texas A&amp;M (2026 portal)</t>
        </is>
      </c>
    </row>
    <row r="8403">
      <c r="A8403" t="inlineStr">
        <is>
          <t>North Carolina</t>
        </is>
      </c>
      <c r="B8403" t="n">
        <v>43</v>
      </c>
      <c r="C8403" t="inlineStr">
        <is>
          <t>Lantz Pascal</t>
        </is>
      </c>
      <c r="D8403" t="inlineStr">
        <is>
          <t>Linebacker</t>
        </is>
      </c>
      <c r="E8403" t="inlineStr">
        <is>
          <t>R-Fr</t>
        </is>
      </c>
      <c r="F8403" t="inlineStr">
        <is>
          <t>6'1"</t>
        </is>
      </c>
      <c r="G8403" t="n">
        <v>225</v>
      </c>
      <c r="H8403" t="inlineStr">
        <is>
          <t>Fort Lauderdale, Fla.</t>
        </is>
      </c>
    </row>
    <row r="8404">
      <c r="A8404" t="inlineStr">
        <is>
          <t>North Carolina</t>
        </is>
      </c>
      <c r="B8404" t="n">
        <v>18</v>
      </c>
      <c r="C8404" t="inlineStr">
        <is>
          <t>Jaiden Patterson</t>
        </is>
      </c>
      <c r="D8404" t="inlineStr">
        <is>
          <t>Defensive Back</t>
        </is>
      </c>
      <c r="E8404" t="inlineStr">
        <is>
          <t>Jr</t>
        </is>
      </c>
      <c r="G8404" t="n">
        <v>195</v>
      </c>
      <c r="H8404" t="inlineStr">
        <is>
          <t>Dacula, Ga.</t>
        </is>
      </c>
    </row>
    <row r="8405">
      <c r="A8405" t="inlineStr">
        <is>
          <t>North Carolina</t>
        </is>
      </c>
      <c r="B8405" t="n">
        <v>51</v>
      </c>
      <c r="C8405" t="inlineStr">
        <is>
          <t>Peter Pesansky</t>
        </is>
      </c>
      <c r="D8405" t="inlineStr">
        <is>
          <t>Offensive Line</t>
        </is>
      </c>
      <c r="E8405" t="inlineStr">
        <is>
          <t>R-So</t>
        </is>
      </c>
      <c r="G8405" t="n">
        <v>290</v>
      </c>
      <c r="H8405" t="inlineStr">
        <is>
          <t>Tampa, Fla.</t>
        </is>
      </c>
    </row>
    <row r="8406">
      <c r="A8406" t="inlineStr">
        <is>
          <t>North Carolina</t>
        </is>
      </c>
      <c r="B8406" t="n">
        <v>31</v>
      </c>
      <c r="C8406" t="inlineStr">
        <is>
          <t>Julian Peterson</t>
        </is>
      </c>
      <c r="D8406" t="inlineStr">
        <is>
          <t>Defensive Back</t>
        </is>
      </c>
      <c r="E8406" t="inlineStr">
        <is>
          <t>Fr</t>
        </is>
      </c>
      <c r="F8406" t="inlineStr">
        <is>
          <t>6'2"</t>
        </is>
      </c>
      <c r="G8406" t="n">
        <v>183</v>
      </c>
      <c r="H8406" t="inlineStr">
        <is>
          <t>Sicklerville, N.J.</t>
        </is>
      </c>
    </row>
    <row r="8407">
      <c r="A8407" t="inlineStr">
        <is>
          <t>North Carolina</t>
        </is>
      </c>
      <c r="B8407" t="n">
        <v>85</v>
      </c>
      <c r="C8407" t="inlineStr">
        <is>
          <t>Dream Rashad</t>
        </is>
      </c>
      <c r="D8407" t="inlineStr">
        <is>
          <t>Tight End</t>
        </is>
      </c>
      <c r="E8407" t="inlineStr">
        <is>
          <t>Fr</t>
        </is>
      </c>
      <c r="F8407" t="inlineStr">
        <is>
          <t>6'5"</t>
        </is>
      </c>
      <c r="G8407" t="n">
        <v>222</v>
      </c>
      <c r="H8407" t="inlineStr">
        <is>
          <t>Buford, Ga.</t>
        </is>
      </c>
    </row>
    <row r="8408">
      <c r="A8408" t="inlineStr">
        <is>
          <t>North Carolina</t>
        </is>
      </c>
      <c r="B8408" t="n">
        <v>27</v>
      </c>
      <c r="C8408" t="inlineStr">
        <is>
          <t>Graham Reintjes</t>
        </is>
      </c>
      <c r="D8408" t="inlineStr">
        <is>
          <t>Defensive Back</t>
        </is>
      </c>
      <c r="E8408" t="inlineStr">
        <is>
          <t>R-Fr</t>
        </is>
      </c>
      <c r="F8408" t="inlineStr">
        <is>
          <t>6'1"</t>
        </is>
      </c>
      <c r="G8408" t="n">
        <v>185</v>
      </c>
      <c r="H8408" t="inlineStr">
        <is>
          <t>Austin, Texas</t>
        </is>
      </c>
    </row>
    <row r="8409">
      <c r="A8409" t="inlineStr">
        <is>
          <t>North Carolina</t>
        </is>
      </c>
      <c r="B8409" t="n">
        <v>16</v>
      </c>
      <c r="C8409" t="inlineStr">
        <is>
          <t>Zamaurious Robertson</t>
        </is>
      </c>
      <c r="D8409" t="inlineStr">
        <is>
          <t>Wide Receiver</t>
        </is>
      </c>
      <c r="E8409" t="inlineStr">
        <is>
          <t>Fr</t>
        </is>
      </c>
      <c r="F8409" t="inlineStr">
        <is>
          <t>6'0"</t>
        </is>
      </c>
      <c r="G8409" t="n">
        <v>167</v>
      </c>
      <c r="H8409" t="inlineStr">
        <is>
          <t>Dillon, S.C.</t>
        </is>
      </c>
    </row>
    <row r="8410">
      <c r="A8410" t="inlineStr">
        <is>
          <t>North Carolina</t>
        </is>
      </c>
      <c r="B8410" t="n">
        <v>54</v>
      </c>
      <c r="C8410" t="inlineStr">
        <is>
          <t>Jonah Rodriguez</t>
        </is>
      </c>
      <c r="D8410" t="inlineStr">
        <is>
          <t>Offensive Line</t>
        </is>
      </c>
      <c r="E8410" t="inlineStr">
        <is>
          <t>R-Jr</t>
        </is>
      </c>
      <c r="F8410" t="inlineStr">
        <is>
          <t>6'4"</t>
        </is>
      </c>
      <c r="G8410" t="n">
        <v>294</v>
      </c>
      <c r="H8410" t="inlineStr">
        <is>
          <t>San Diego, Calif.</t>
        </is>
      </c>
    </row>
    <row r="8411">
      <c r="A8411" t="inlineStr">
        <is>
          <t>North Carolina</t>
        </is>
      </c>
      <c r="B8411" t="n">
        <v>93</v>
      </c>
      <c r="C8411" t="inlineStr">
        <is>
          <t>Trashawn Ruffin</t>
        </is>
      </c>
      <c r="D8411" t="inlineStr">
        <is>
          <t>Defensive Line</t>
        </is>
      </c>
      <c r="E8411" t="inlineStr">
        <is>
          <t>Fr</t>
        </is>
      </c>
      <c r="F8411" t="inlineStr">
        <is>
          <t>6'3"</t>
        </is>
      </c>
      <c r="G8411" t="n">
        <v>350</v>
      </c>
      <c r="H8411" t="inlineStr">
        <is>
          <t>Calypso, N.C.</t>
        </is>
      </c>
    </row>
    <row r="8412">
      <c r="A8412" t="inlineStr">
        <is>
          <t>North Carolina</t>
        </is>
      </c>
      <c r="B8412" t="n">
        <v>14</v>
      </c>
      <c r="C8412" t="inlineStr">
        <is>
          <t>C.J. Sadler</t>
        </is>
      </c>
      <c r="D8412" t="inlineStr">
        <is>
          <t>Wide Receiver</t>
        </is>
      </c>
      <c r="E8412" t="inlineStr">
        <is>
          <t>Fr</t>
        </is>
      </c>
      <c r="F8412" t="inlineStr">
        <is>
          <t>5'9"</t>
        </is>
      </c>
      <c r="G8412" t="n">
        <v>183</v>
      </c>
      <c r="H8412" t="inlineStr">
        <is>
          <t>Detroit, Mich.</t>
        </is>
      </c>
    </row>
    <row r="8413">
      <c r="A8413" t="inlineStr">
        <is>
          <t>North Carolina</t>
        </is>
      </c>
      <c r="B8413" t="n">
        <v>10</v>
      </c>
      <c r="C8413" t="inlineStr">
        <is>
          <t>Peyton Seelmann</t>
        </is>
      </c>
      <c r="D8413" t="inlineStr">
        <is>
          <t>Linebacker</t>
        </is>
      </c>
      <c r="E8413" t="inlineStr">
        <is>
          <t>Jr</t>
        </is>
      </c>
      <c r="F8413" t="inlineStr">
        <is>
          <t>6'1"</t>
        </is>
      </c>
      <c r="G8413" t="n">
        <v>225</v>
      </c>
      <c r="H8413" t="inlineStr">
        <is>
          <t>Mechanicsville, Va.</t>
        </is>
      </c>
      <c r="I8413" t="inlineStr">
        <is>
          <t>Transfer from Richmond (2026 portal)</t>
        </is>
      </c>
    </row>
    <row r="8414">
      <c r="A8414" t="inlineStr">
        <is>
          <t>North Carolina</t>
        </is>
      </c>
      <c r="B8414" t="n">
        <v>73</v>
      </c>
      <c r="C8414" t="inlineStr">
        <is>
          <t>J.B. Shabazz</t>
        </is>
      </c>
      <c r="D8414" t="inlineStr">
        <is>
          <t>Offensive Line</t>
        </is>
      </c>
      <c r="E8414" t="inlineStr">
        <is>
          <t>Fr</t>
        </is>
      </c>
      <c r="F8414" t="inlineStr">
        <is>
          <t>6'5"</t>
        </is>
      </c>
      <c r="G8414" t="n">
        <v>333</v>
      </c>
      <c r="H8414" t="inlineStr">
        <is>
          <t>Winston-Salem, N.C.</t>
        </is>
      </c>
    </row>
    <row r="8415">
      <c r="A8415" t="inlineStr">
        <is>
          <t>North Carolina</t>
        </is>
      </c>
      <c r="B8415" t="n">
        <v>1</v>
      </c>
      <c r="C8415" t="inlineStr">
        <is>
          <t>Jordan Shipp</t>
        </is>
      </c>
      <c r="D8415" t="inlineStr">
        <is>
          <t>Wide Receiver</t>
        </is>
      </c>
      <c r="E8415" t="inlineStr">
        <is>
          <t>Jr</t>
        </is>
      </c>
      <c r="G8415" t="n">
        <v>190</v>
      </c>
      <c r="H8415" t="inlineStr">
        <is>
          <t>Charlotte, N.C.</t>
        </is>
      </c>
    </row>
    <row r="8416">
      <c r="A8416" t="inlineStr">
        <is>
          <t>North Carolina</t>
        </is>
      </c>
      <c r="B8416" t="n">
        <v>1</v>
      </c>
      <c r="C8416" t="inlineStr">
        <is>
          <t>Greg Smith</t>
        </is>
      </c>
      <c r="D8416" t="inlineStr">
        <is>
          <t>Defensive Back</t>
        </is>
      </c>
      <c r="E8416" t="inlineStr">
        <is>
          <t>R-So</t>
        </is>
      </c>
      <c r="F8416" t="inlineStr">
        <is>
          <t>6'4"</t>
        </is>
      </c>
      <c r="G8416" t="n">
        <v>215</v>
      </c>
      <c r="H8416" t="inlineStr">
        <is>
          <t>Riverview, Fla.</t>
        </is>
      </c>
    </row>
    <row r="8417">
      <c r="A8417" t="inlineStr">
        <is>
          <t>North Carolina</t>
        </is>
      </c>
      <c r="B8417" t="n">
        <v>65</v>
      </c>
      <c r="C8417" t="inlineStr">
        <is>
          <t>Zion Smith</t>
        </is>
      </c>
      <c r="D8417" t="inlineStr">
        <is>
          <t>Offensive Line</t>
        </is>
      </c>
      <c r="E8417" t="inlineStr">
        <is>
          <t>Fr</t>
        </is>
      </c>
      <c r="F8417" t="inlineStr">
        <is>
          <t>6'3"</t>
        </is>
      </c>
      <c r="G8417" t="n">
        <v>320</v>
      </c>
      <c r="H8417" t="inlineStr">
        <is>
          <t>Townsend, Del.</t>
        </is>
      </c>
    </row>
    <row r="8418">
      <c r="A8418" t="inlineStr">
        <is>
          <t>North Carolina</t>
        </is>
      </c>
      <c r="B8418" t="n">
        <v>87</v>
      </c>
      <c r="C8418" t="inlineStr">
        <is>
          <t>Carson Sneed</t>
        </is>
      </c>
      <c r="D8418" t="inlineStr">
        <is>
          <t>Tight End</t>
        </is>
      </c>
      <c r="E8418" t="inlineStr">
        <is>
          <t>Fr</t>
        </is>
      </c>
      <c r="F8418" t="inlineStr">
        <is>
          <t>6'6"</t>
        </is>
      </c>
      <c r="G8418" t="n">
        <v>242</v>
      </c>
      <c r="H8418" t="inlineStr">
        <is>
          <t>Nashville, Tenn.</t>
        </is>
      </c>
    </row>
    <row r="8419">
      <c r="A8419" t="inlineStr">
        <is>
          <t>North Carolina</t>
        </is>
      </c>
      <c r="B8419" t="n">
        <v>6</v>
      </c>
      <c r="C8419" t="inlineStr">
        <is>
          <t>Dayton Sneed</t>
        </is>
      </c>
      <c r="D8419" t="inlineStr">
        <is>
          <t>Wide Receiver</t>
        </is>
      </c>
      <c r="E8419" t="inlineStr">
        <is>
          <t>R-Jr</t>
        </is>
      </c>
      <c r="F8419" t="inlineStr">
        <is>
          <t>6'0"</t>
        </is>
      </c>
      <c r="G8419" t="n">
        <v>196</v>
      </c>
      <c r="H8419" t="inlineStr">
        <is>
          <t>Hermitage, Tenn.</t>
        </is>
      </c>
    </row>
    <row r="8420">
      <c r="A8420" t="inlineStr">
        <is>
          <t>North Carolina</t>
        </is>
      </c>
      <c r="B8420" t="n">
        <v>12</v>
      </c>
      <c r="C8420" t="inlineStr">
        <is>
          <t>Calvin Thomas</t>
        </is>
      </c>
      <c r="D8420" t="inlineStr">
        <is>
          <t>Linebacker</t>
        </is>
      </c>
      <c r="E8420" t="inlineStr">
        <is>
          <t>Fr</t>
        </is>
      </c>
      <c r="F8420" t="inlineStr">
        <is>
          <t>6'3"</t>
        </is>
      </c>
      <c r="G8420" t="n">
        <v>207</v>
      </c>
      <c r="H8420" t="inlineStr">
        <is>
          <t>Houston, Texas</t>
        </is>
      </c>
    </row>
    <row r="8421">
      <c r="A8421" t="inlineStr">
        <is>
          <t>North Carolina</t>
        </is>
      </c>
      <c r="B8421" t="n">
        <v>4</v>
      </c>
      <c r="C8421" t="inlineStr">
        <is>
          <t>Jalon Thompson</t>
        </is>
      </c>
      <c r="D8421" t="inlineStr">
        <is>
          <t>Defensive Back</t>
        </is>
      </c>
      <c r="E8421" t="inlineStr">
        <is>
          <t>Jr</t>
        </is>
      </c>
      <c r="G8421" t="n">
        <v>185</v>
      </c>
      <c r="H8421" t="inlineStr">
        <is>
          <t>Orlando, Fla.</t>
        </is>
      </c>
    </row>
    <row r="8422">
      <c r="A8422" t="inlineStr">
        <is>
          <t>North Carolina</t>
        </is>
      </c>
      <c r="B8422" t="n">
        <v>75</v>
      </c>
      <c r="C8422" t="inlineStr">
        <is>
          <t>Andrew Threatt</t>
        </is>
      </c>
      <c r="D8422" t="inlineStr">
        <is>
          <t>Offensive Line</t>
        </is>
      </c>
      <c r="E8422" t="inlineStr">
        <is>
          <t>Sr</t>
        </is>
      </c>
      <c r="F8422" t="inlineStr">
        <is>
          <t>6'3"</t>
        </is>
      </c>
      <c r="G8422" t="n">
        <v>315</v>
      </c>
      <c r="H8422" t="inlineStr">
        <is>
          <t>Chesterfield, S.C.</t>
        </is>
      </c>
      <c r="I8422" t="inlineStr">
        <is>
          <t>Transfer from Charleston Southern (2026 portal)</t>
        </is>
      </c>
    </row>
    <row r="8423">
      <c r="A8423" t="inlineStr">
        <is>
          <t>North Carolina</t>
        </is>
      </c>
      <c r="B8423" t="n">
        <v>45</v>
      </c>
      <c r="C8423" t="inlineStr">
        <is>
          <t>Jelani Thurman</t>
        </is>
      </c>
      <c r="D8423" t="inlineStr">
        <is>
          <t>Tight End</t>
        </is>
      </c>
      <c r="E8423" t="inlineStr">
        <is>
          <t>R-Jr</t>
        </is>
      </c>
      <c r="F8423" t="inlineStr">
        <is>
          <t>6'6"</t>
        </is>
      </c>
      <c r="G8423" t="n">
        <v>250</v>
      </c>
      <c r="H8423" t="inlineStr">
        <is>
          <t>Fairburn, Ga.</t>
        </is>
      </c>
      <c r="I8423" t="inlineStr">
        <is>
          <t>Transfer from Ohio State (2026 portal)</t>
        </is>
      </c>
    </row>
    <row r="8424">
      <c r="A8424" t="inlineStr">
        <is>
          <t>North Carolina</t>
        </is>
      </c>
      <c r="B8424" t="n">
        <v>26</v>
      </c>
      <c r="C8424" t="inlineStr">
        <is>
          <t>JoJo Troupe</t>
        </is>
      </c>
      <c r="D8424" t="inlineStr">
        <is>
          <t>Running Back</t>
        </is>
      </c>
      <c r="E8424" t="inlineStr">
        <is>
          <t>R-Fr</t>
        </is>
      </c>
      <c r="F8424" t="inlineStr">
        <is>
          <t>5'8"</t>
        </is>
      </c>
      <c r="G8424" t="n">
        <v>200</v>
      </c>
      <c r="H8424" t="inlineStr">
        <is>
          <t>Tampa, Fla.</t>
        </is>
      </c>
    </row>
    <row r="8425">
      <c r="A8425" t="inlineStr">
        <is>
          <t>North Carolina</t>
        </is>
      </c>
      <c r="B8425" t="n">
        <v>86</v>
      </c>
      <c r="C8425" t="inlineStr">
        <is>
          <t>Madrid Tucker</t>
        </is>
      </c>
      <c r="D8425" t="inlineStr">
        <is>
          <t>Wide Receiver</t>
        </is>
      </c>
      <c r="E8425" t="inlineStr">
        <is>
          <t>R-Fr</t>
        </is>
      </c>
      <c r="F8425" t="inlineStr">
        <is>
          <t>5'10"</t>
        </is>
      </c>
      <c r="G8425" t="n">
        <v>170</v>
      </c>
      <c r="H8425" t="inlineStr">
        <is>
          <t>Lehigh Acres, Fla.</t>
        </is>
      </c>
    </row>
    <row r="8426">
      <c r="A8426" t="inlineStr">
        <is>
          <t>North Carolina</t>
        </is>
      </c>
      <c r="B8426" t="n">
        <v>83</v>
      </c>
      <c r="C8426" t="inlineStr">
        <is>
          <t>Carnell Warren</t>
        </is>
      </c>
      <c r="D8426" t="inlineStr">
        <is>
          <t>Wide Receiver</t>
        </is>
      </c>
      <c r="E8426" t="inlineStr">
        <is>
          <t>Fr</t>
        </is>
      </c>
      <c r="F8426" t="inlineStr">
        <is>
          <t>6'3"</t>
        </is>
      </c>
      <c r="G8426" t="n">
        <v>208</v>
      </c>
      <c r="H8426" t="inlineStr">
        <is>
          <t>Bluffton, S.C.</t>
        </is>
      </c>
    </row>
    <row r="8427">
      <c r="A8427" t="inlineStr">
        <is>
          <t>North Carolina</t>
        </is>
      </c>
      <c r="B8427" t="n">
        <v>19</v>
      </c>
      <c r="C8427" t="inlineStr">
        <is>
          <t>Jaxxon Warren</t>
        </is>
      </c>
      <c r="D8427" t="inlineStr">
        <is>
          <t>Tight End</t>
        </is>
      </c>
      <c r="E8427" t="inlineStr">
        <is>
          <t>R-So</t>
        </is>
      </c>
      <c r="F8427" t="inlineStr">
        <is>
          <t>6'8"</t>
        </is>
      </c>
      <c r="G8427" t="n">
        <v>245</v>
      </c>
      <c r="H8427" t="inlineStr">
        <is>
          <t>Flower Mound, Texas</t>
        </is>
      </c>
      <c r="I8427" t="inlineStr">
        <is>
          <t>Transfer from Colorado State (2026 portal)</t>
        </is>
      </c>
    </row>
    <row r="8428">
      <c r="A8428" t="inlineStr">
        <is>
          <t>North Carolina</t>
        </is>
      </c>
      <c r="B8428" t="n">
        <v>80</v>
      </c>
      <c r="C8428" t="inlineStr">
        <is>
          <t>Jordan Washington</t>
        </is>
      </c>
      <c r="D8428" t="inlineStr">
        <is>
          <t>Tight End</t>
        </is>
      </c>
      <c r="E8428" t="inlineStr">
        <is>
          <t>R-So</t>
        </is>
      </c>
      <c r="F8428" t="inlineStr">
        <is>
          <t>6'4"</t>
        </is>
      </c>
      <c r="G8428" t="n">
        <v>264</v>
      </c>
      <c r="H8428" t="inlineStr">
        <is>
          <t>Houston, Texas</t>
        </is>
      </c>
      <c r="I8428" t="inlineStr">
        <is>
          <t>Transfer from Texas (2026 portal)</t>
        </is>
      </c>
    </row>
    <row r="8429">
      <c r="A8429" t="inlineStr">
        <is>
          <t>North Carolina</t>
        </is>
      </c>
      <c r="B8429" t="n">
        <v>7</v>
      </c>
      <c r="C8429" t="inlineStr">
        <is>
          <t>Peyton Waters</t>
        </is>
      </c>
      <c r="D8429" t="inlineStr">
        <is>
          <t>Defensive Back</t>
        </is>
      </c>
      <c r="E8429" t="inlineStr">
        <is>
          <t>R-So</t>
        </is>
      </c>
      <c r="F8429" t="inlineStr">
        <is>
          <t>6'1"</t>
        </is>
      </c>
      <c r="G8429" t="n">
        <v>185</v>
      </c>
      <c r="H8429" t="inlineStr">
        <is>
          <t>Northridge, Calif.</t>
        </is>
      </c>
    </row>
    <row r="8430">
      <c r="A8430" t="inlineStr">
        <is>
          <t>North Carolina</t>
        </is>
      </c>
      <c r="B8430" t="n">
        <v>40</v>
      </c>
      <c r="C8430" t="inlineStr">
        <is>
          <t>Roman Wazni</t>
        </is>
      </c>
      <c r="D8430" t="inlineStr">
        <is>
          <t>Long Snapper</t>
        </is>
      </c>
      <c r="E8430" t="inlineStr">
        <is>
          <t>Fr</t>
        </is>
      </c>
      <c r="F8430" t="inlineStr">
        <is>
          <t>6'0"</t>
        </is>
      </c>
      <c r="G8430" t="n">
        <v>205</v>
      </c>
      <c r="H8430" t="inlineStr">
        <is>
          <t>Tampa, Fla.</t>
        </is>
      </c>
    </row>
    <row r="8431">
      <c r="A8431" t="inlineStr">
        <is>
          <t>North Carolina</t>
        </is>
      </c>
      <c r="B8431" t="n">
        <v>17</v>
      </c>
      <c r="C8431" t="inlineStr">
        <is>
          <t>Jakob Weatherspoon</t>
        </is>
      </c>
      <c r="D8431" t="inlineStr">
        <is>
          <t>Defensive Back</t>
        </is>
      </c>
      <c r="E8431" t="inlineStr">
        <is>
          <t>Fr</t>
        </is>
      </c>
      <c r="F8431" t="inlineStr">
        <is>
          <t>5'11"</t>
        </is>
      </c>
      <c r="G8431" t="n">
        <v>165</v>
      </c>
      <c r="H8431" t="inlineStr">
        <is>
          <t>Avon, Ohio</t>
        </is>
      </c>
    </row>
    <row r="8432">
      <c r="A8432" t="inlineStr">
        <is>
          <t>North Carolina</t>
        </is>
      </c>
      <c r="B8432" t="n">
        <v>3</v>
      </c>
      <c r="C8432" t="inlineStr">
        <is>
          <t>Ade Willie</t>
        </is>
      </c>
      <c r="D8432" t="inlineStr">
        <is>
          <t>Defensive Back</t>
        </is>
      </c>
      <c r="E8432" t="inlineStr">
        <is>
          <t>R-Sr</t>
        </is>
      </c>
      <c r="F8432" t="inlineStr">
        <is>
          <t>6'1"</t>
        </is>
      </c>
      <c r="G8432" t="n">
        <v>190</v>
      </c>
      <c r="H8432" t="inlineStr">
        <is>
          <t>Baltimore, Md.</t>
        </is>
      </c>
      <c r="I8432" t="inlineStr">
        <is>
          <t>Transfer from Michigan State (2026 portal)</t>
        </is>
      </c>
    </row>
    <row r="8433">
      <c r="A8433" t="inlineStr">
        <is>
          <t>North Carolina</t>
        </is>
      </c>
      <c r="B8433" t="n">
        <v>81</v>
      </c>
      <c r="C8433" t="inlineStr">
        <is>
          <t>Kymistrii Young</t>
        </is>
      </c>
      <c r="D8433" t="inlineStr">
        <is>
          <t>Wide Receiver</t>
        </is>
      </c>
      <c r="E8433" t="inlineStr">
        <is>
          <t>Fr</t>
        </is>
      </c>
      <c r="F8433" t="inlineStr">
        <is>
          <t>6'2"</t>
        </is>
      </c>
      <c r="G8433" t="n">
        <v>192</v>
      </c>
      <c r="H8433" t="inlineStr">
        <is>
          <t>Parrish, Fla.</t>
        </is>
      </c>
    </row>
    <row r="8434">
      <c r="A8434" t="inlineStr">
        <is>
          <t>North Dakota State</t>
        </is>
      </c>
      <c r="C8434" t="inlineStr">
        <is>
          <t>CJ Anderson</t>
        </is>
      </c>
      <c r="D8434" t="inlineStr">
        <is>
          <t>LS</t>
        </is>
      </c>
      <c r="E8434" t="inlineStr">
        <is>
          <t>Sr</t>
        </is>
      </c>
      <c r="F8434" t="inlineStr">
        <is>
          <t>6'1"</t>
        </is>
      </c>
      <c r="G8434" t="n">
        <v>209</v>
      </c>
      <c r="H8434" t="inlineStr">
        <is>
          <t>Elgin, S.C.</t>
        </is>
      </c>
    </row>
    <row r="8435">
      <c r="A8435" t="inlineStr">
        <is>
          <t>North Dakota State</t>
        </is>
      </c>
      <c r="B8435" t="n">
        <v>55</v>
      </c>
      <c r="C8435" t="inlineStr">
        <is>
          <t>Kene Anene</t>
        </is>
      </c>
      <c r="D8435" t="inlineStr">
        <is>
          <t>OL</t>
        </is>
      </c>
      <c r="E8435" t="inlineStr">
        <is>
          <t>So</t>
        </is>
      </c>
      <c r="F8435" t="inlineStr">
        <is>
          <t>6'5"</t>
        </is>
      </c>
      <c r="G8435" t="n">
        <v>310</v>
      </c>
      <c r="H8435" t="inlineStr">
        <is>
          <t>Cottage Grove, Minn.</t>
        </is>
      </c>
      <c r="I8435" t="inlineStr">
        <is>
          <t>Transfer from Kansas (2026 portal)</t>
        </is>
      </c>
    </row>
    <row r="8436">
      <c r="A8436" t="inlineStr">
        <is>
          <t>North Dakota State</t>
        </is>
      </c>
      <c r="B8436" t="n">
        <v>44</v>
      </c>
      <c r="C8436" t="inlineStr">
        <is>
          <t>Carter Appl</t>
        </is>
      </c>
      <c r="D8436" t="inlineStr">
        <is>
          <t>LB</t>
        </is>
      </c>
      <c r="E8436" t="inlineStr">
        <is>
          <t>RFr</t>
        </is>
      </c>
      <c r="F8436" t="inlineStr">
        <is>
          <t>6'2"</t>
        </is>
      </c>
      <c r="G8436" t="n">
        <v>216</v>
      </c>
      <c r="H8436" t="inlineStr">
        <is>
          <t>Menasha, Wis.</t>
        </is>
      </c>
    </row>
    <row r="8437">
      <c r="A8437" t="inlineStr">
        <is>
          <t>North Dakota State</t>
        </is>
      </c>
      <c r="B8437" t="n">
        <v>30</v>
      </c>
      <c r="C8437" t="inlineStr">
        <is>
          <t>Jaylen Archibald</t>
        </is>
      </c>
      <c r="D8437" t="inlineStr">
        <is>
          <t>S</t>
        </is>
      </c>
      <c r="E8437" t="inlineStr">
        <is>
          <t>RFr</t>
        </is>
      </c>
      <c r="F8437" t="inlineStr">
        <is>
          <t>6'1"</t>
        </is>
      </c>
      <c r="G8437" t="n">
        <v>195</v>
      </c>
      <c r="H8437" t="inlineStr">
        <is>
          <t>Frisco, Texas</t>
        </is>
      </c>
    </row>
    <row r="8438">
      <c r="A8438" t="inlineStr">
        <is>
          <t>North Dakota State</t>
        </is>
      </c>
      <c r="B8438" t="n">
        <v>22</v>
      </c>
      <c r="C8438" t="inlineStr">
        <is>
          <t>Hudson Artz</t>
        </is>
      </c>
      <c r="D8438" t="inlineStr">
        <is>
          <t>S</t>
        </is>
      </c>
      <c r="E8438" t="inlineStr">
        <is>
          <t>Sr</t>
        </is>
      </c>
      <c r="F8438" t="inlineStr">
        <is>
          <t>6'0"</t>
        </is>
      </c>
      <c r="G8438" t="n">
        <v>206</v>
      </c>
      <c r="H8438" t="inlineStr">
        <is>
          <t>Fairmont, Minn.</t>
        </is>
      </c>
    </row>
    <row r="8439">
      <c r="A8439" t="inlineStr">
        <is>
          <t>North Dakota State</t>
        </is>
      </c>
      <c r="B8439" t="n">
        <v>76</v>
      </c>
      <c r="C8439" t="inlineStr">
        <is>
          <t>Ryan Babatz</t>
        </is>
      </c>
      <c r="D8439" t="inlineStr">
        <is>
          <t>OT</t>
        </is>
      </c>
      <c r="E8439" t="inlineStr">
        <is>
          <t>So</t>
        </is>
      </c>
      <c r="F8439" t="inlineStr">
        <is>
          <t>6'5"</t>
        </is>
      </c>
      <c r="G8439" t="n">
        <v>315</v>
      </c>
      <c r="H8439" t="inlineStr">
        <is>
          <t>Montrose, Minn.</t>
        </is>
      </c>
    </row>
    <row r="8440">
      <c r="A8440" t="inlineStr">
        <is>
          <t>North Dakota State</t>
        </is>
      </c>
      <c r="B8440" t="n">
        <v>39</v>
      </c>
      <c r="C8440" t="inlineStr">
        <is>
          <t>Aaron Bickerton</t>
        </is>
      </c>
      <c r="D8440" t="inlineStr">
        <is>
          <t>P</t>
        </is>
      </c>
      <c r="E8440" t="inlineStr">
        <is>
          <t>Sr</t>
        </is>
      </c>
      <c r="F8440" t="inlineStr">
        <is>
          <t>6'3"</t>
        </is>
      </c>
      <c r="G8440" t="n">
        <v>215</v>
      </c>
      <c r="H8440" t="inlineStr">
        <is>
          <t>Stoke-on-Trent, England</t>
        </is>
      </c>
    </row>
    <row r="8441">
      <c r="A8441" t="inlineStr">
        <is>
          <t>North Dakota State</t>
        </is>
      </c>
      <c r="B8441" t="n">
        <v>33</v>
      </c>
      <c r="C8441" t="inlineStr">
        <is>
          <t>Walker Braaten</t>
        </is>
      </c>
      <c r="D8441" t="inlineStr">
        <is>
          <t>S</t>
        </is>
      </c>
      <c r="E8441" t="inlineStr">
        <is>
          <t>RFr</t>
        </is>
      </c>
      <c r="F8441" t="inlineStr">
        <is>
          <t>6'3"</t>
        </is>
      </c>
      <c r="G8441" t="n">
        <v>190</v>
      </c>
      <c r="H8441" t="inlineStr">
        <is>
          <t>Westhope, N.D.</t>
        </is>
      </c>
    </row>
    <row r="8442">
      <c r="A8442" t="inlineStr">
        <is>
          <t>North Dakota State</t>
        </is>
      </c>
      <c r="B8442" t="n">
        <v>40</v>
      </c>
      <c r="C8442" t="inlineStr">
        <is>
          <t>Chase Brixius</t>
        </is>
      </c>
      <c r="D8442" t="inlineStr">
        <is>
          <t>LB</t>
        </is>
      </c>
      <c r="E8442" t="inlineStr">
        <is>
          <t>RFr</t>
        </is>
      </c>
      <c r="F8442" t="inlineStr">
        <is>
          <t>6'2"</t>
        </is>
      </c>
      <c r="G8442" t="n">
        <v>222</v>
      </c>
      <c r="H8442" t="inlineStr">
        <is>
          <t>Plymouth, Minn.</t>
        </is>
      </c>
    </row>
    <row r="8443">
      <c r="A8443" t="inlineStr">
        <is>
          <t>North Dakota State</t>
        </is>
      </c>
      <c r="B8443" t="n">
        <v>67</v>
      </c>
      <c r="C8443" t="inlineStr">
        <is>
          <t>Earl Brown</t>
        </is>
      </c>
      <c r="D8443" t="inlineStr">
        <is>
          <t>OL</t>
        </is>
      </c>
      <c r="E8443" t="inlineStr">
        <is>
          <t>Fr</t>
        </is>
      </c>
      <c r="F8443" t="inlineStr">
        <is>
          <t>6'5"</t>
        </is>
      </c>
      <c r="G8443" t="n">
        <v>325</v>
      </c>
      <c r="H8443" t="inlineStr">
        <is>
          <t>Pillager, Minn.</t>
        </is>
      </c>
    </row>
    <row r="8444">
      <c r="A8444" t="inlineStr">
        <is>
          <t>North Dakota State</t>
        </is>
      </c>
      <c r="B8444" t="n">
        <v>0</v>
      </c>
      <c r="C8444" t="inlineStr">
        <is>
          <t>Preston Brown</t>
        </is>
      </c>
      <c r="D8444" t="inlineStr">
        <is>
          <t>QB</t>
        </is>
      </c>
      <c r="E8444" t="inlineStr">
        <is>
          <t>So</t>
        </is>
      </c>
      <c r="F8444" t="inlineStr">
        <is>
          <t>6'1"</t>
        </is>
      </c>
      <c r="G8444" t="n">
        <v>208</v>
      </c>
      <c r="H8444" t="inlineStr">
        <is>
          <t>Festus, Mo.</t>
        </is>
      </c>
    </row>
    <row r="8445">
      <c r="A8445" t="inlineStr">
        <is>
          <t>North Dakota State</t>
        </is>
      </c>
      <c r="B8445" t="n">
        <v>56</v>
      </c>
      <c r="C8445" t="inlineStr">
        <is>
          <t>Allante Burley</t>
        </is>
      </c>
      <c r="D8445" t="inlineStr">
        <is>
          <t>DE</t>
        </is>
      </c>
      <c r="E8445" t="inlineStr">
        <is>
          <t>Sr</t>
        </is>
      </c>
      <c r="F8445" t="inlineStr">
        <is>
          <t>6'3"</t>
        </is>
      </c>
      <c r="G8445" t="n">
        <v>236</v>
      </c>
      <c r="H8445" t="inlineStr">
        <is>
          <t>Lawrenceville, Ga.</t>
        </is>
      </c>
    </row>
    <row r="8446">
      <c r="A8446" t="inlineStr">
        <is>
          <t>North Dakota State</t>
        </is>
      </c>
      <c r="B8446" t="n">
        <v>28</v>
      </c>
      <c r="C8446" t="inlineStr">
        <is>
          <t>Kendrick Carter</t>
        </is>
      </c>
      <c r="D8446" t="inlineStr">
        <is>
          <t>CB</t>
        </is>
      </c>
      <c r="E8446" t="inlineStr">
        <is>
          <t>RFr</t>
        </is>
      </c>
      <c r="F8446" t="inlineStr">
        <is>
          <t>5'10"</t>
        </is>
      </c>
      <c r="G8446" t="n">
        <v>165</v>
      </c>
      <c r="H8446" t="inlineStr">
        <is>
          <t>Dallas, Texas</t>
        </is>
      </c>
    </row>
    <row r="8447">
      <c r="A8447" t="inlineStr">
        <is>
          <t>North Dakota State</t>
        </is>
      </c>
      <c r="B8447" t="n">
        <v>65</v>
      </c>
      <c r="C8447" t="inlineStr">
        <is>
          <t>Brody Clubb</t>
        </is>
      </c>
      <c r="D8447" t="inlineStr">
        <is>
          <t>DT</t>
        </is>
      </c>
      <c r="E8447" t="inlineStr">
        <is>
          <t>RFr</t>
        </is>
      </c>
      <c r="F8447" t="inlineStr">
        <is>
          <t>6'3"</t>
        </is>
      </c>
      <c r="G8447" t="n">
        <v>284</v>
      </c>
      <c r="H8447" t="inlineStr">
        <is>
          <t>Tiffin, Iowa</t>
        </is>
      </c>
    </row>
    <row r="8448">
      <c r="A8448" t="inlineStr">
        <is>
          <t>North Dakota State</t>
        </is>
      </c>
      <c r="B8448" t="n">
        <v>15</v>
      </c>
      <c r="C8448" t="inlineStr">
        <is>
          <t>Mekhi Collins</t>
        </is>
      </c>
      <c r="D8448" t="inlineStr">
        <is>
          <t>WR</t>
        </is>
      </c>
      <c r="E8448" t="inlineStr">
        <is>
          <t>Sr</t>
        </is>
      </c>
      <c r="F8448" t="inlineStr">
        <is>
          <t>6'4"</t>
        </is>
      </c>
      <c r="G8448" t="n">
        <v>215</v>
      </c>
      <c r="H8448" t="inlineStr">
        <is>
          <t>North Mankato, Minn.</t>
        </is>
      </c>
    </row>
    <row r="8449">
      <c r="A8449" t="inlineStr">
        <is>
          <t>North Dakota State</t>
        </is>
      </c>
      <c r="B8449" t="n">
        <v>84</v>
      </c>
      <c r="C8449" t="inlineStr">
        <is>
          <t>Logan Conklin</t>
        </is>
      </c>
      <c r="D8449" t="inlineStr">
        <is>
          <t>WR</t>
        </is>
      </c>
      <c r="E8449" t="inlineStr">
        <is>
          <t>So</t>
        </is>
      </c>
      <c r="F8449" t="inlineStr">
        <is>
          <t>6'4"</t>
        </is>
      </c>
      <c r="G8449" t="n">
        <v>202</v>
      </c>
      <c r="H8449" t="inlineStr">
        <is>
          <t>Minot, N.D.</t>
        </is>
      </c>
    </row>
    <row r="8450">
      <c r="A8450" t="inlineStr">
        <is>
          <t>North Dakota State</t>
        </is>
      </c>
      <c r="B8450" t="n">
        <v>6</v>
      </c>
      <c r="C8450" t="inlineStr">
        <is>
          <t>Jaylin Crumby</t>
        </is>
      </c>
      <c r="D8450" t="inlineStr">
        <is>
          <t>S</t>
        </is>
      </c>
      <c r="E8450" t="inlineStr">
        <is>
          <t>Jr</t>
        </is>
      </c>
      <c r="F8450" t="inlineStr">
        <is>
          <t>5'11"</t>
        </is>
      </c>
      <c r="G8450" t="n">
        <v>195</v>
      </c>
      <c r="H8450" t="inlineStr">
        <is>
          <t>Tampa, Fla.</t>
        </is>
      </c>
    </row>
    <row r="8451">
      <c r="A8451" t="inlineStr">
        <is>
          <t>North Dakota State</t>
        </is>
      </c>
      <c r="B8451" t="n">
        <v>9</v>
      </c>
      <c r="C8451" t="inlineStr">
        <is>
          <t>Gabriel Cunningham</t>
        </is>
      </c>
      <c r="D8451" t="inlineStr">
        <is>
          <t>TE</t>
        </is>
      </c>
      <c r="E8451" t="inlineStr">
        <is>
          <t>RFr</t>
        </is>
      </c>
      <c r="F8451" t="inlineStr">
        <is>
          <t>6'3"</t>
        </is>
      </c>
      <c r="G8451" t="n">
        <v>233</v>
      </c>
      <c r="H8451" t="inlineStr">
        <is>
          <t>Wentzville, Mo.</t>
        </is>
      </c>
    </row>
    <row r="8452">
      <c r="A8452" t="inlineStr">
        <is>
          <t>North Dakota State</t>
        </is>
      </c>
      <c r="B8452" t="n">
        <v>2</v>
      </c>
      <c r="C8452" t="inlineStr">
        <is>
          <t>EJ Davis</t>
        </is>
      </c>
      <c r="D8452" t="inlineStr">
        <is>
          <t>CB</t>
        </is>
      </c>
      <c r="E8452" t="inlineStr">
        <is>
          <t>So</t>
        </is>
      </c>
      <c r="F8452" t="inlineStr">
        <is>
          <t>6'1"</t>
        </is>
      </c>
      <c r="G8452" t="n">
        <v>180</v>
      </c>
      <c r="H8452" t="inlineStr">
        <is>
          <t>Orlando, Fla.</t>
        </is>
      </c>
    </row>
    <row r="8453">
      <c r="A8453" t="inlineStr">
        <is>
          <t>North Dakota State</t>
        </is>
      </c>
      <c r="B8453" t="n">
        <v>50</v>
      </c>
      <c r="C8453" t="inlineStr">
        <is>
          <t>Damian Devine</t>
        </is>
      </c>
      <c r="D8453" t="inlineStr">
        <is>
          <t>LB</t>
        </is>
      </c>
      <c r="E8453" t="inlineStr">
        <is>
          <t>RFr</t>
        </is>
      </c>
      <c r="F8453" t="inlineStr">
        <is>
          <t>6'3"</t>
        </is>
      </c>
      <c r="G8453" t="n">
        <v>228</v>
      </c>
      <c r="H8453" t="inlineStr">
        <is>
          <t>St. Paul, Minn.</t>
        </is>
      </c>
    </row>
    <row r="8454">
      <c r="A8454" t="inlineStr">
        <is>
          <t>North Dakota State</t>
        </is>
      </c>
      <c r="B8454" t="n">
        <v>10</v>
      </c>
      <c r="C8454" t="inlineStr">
        <is>
          <t>Trey Drake</t>
        </is>
      </c>
      <c r="D8454" t="inlineStr">
        <is>
          <t>QB</t>
        </is>
      </c>
      <c r="E8454" t="inlineStr">
        <is>
          <t>Jr</t>
        </is>
      </c>
      <c r="F8454" t="inlineStr">
        <is>
          <t>6'3"</t>
        </is>
      </c>
      <c r="G8454" t="n">
        <v>206</v>
      </c>
      <c r="H8454" t="inlineStr">
        <is>
          <t>Jamestown, N.Y.</t>
        </is>
      </c>
    </row>
    <row r="8455">
      <c r="A8455" t="inlineStr">
        <is>
          <t>North Dakota State</t>
        </is>
      </c>
      <c r="B8455" t="n">
        <v>14</v>
      </c>
      <c r="C8455" t="inlineStr">
        <is>
          <t>Taylen Eady</t>
        </is>
      </c>
      <c r="D8455" t="inlineStr">
        <is>
          <t>S</t>
        </is>
      </c>
      <c r="E8455" t="inlineStr">
        <is>
          <t>So</t>
        </is>
      </c>
      <c r="F8455" t="inlineStr">
        <is>
          <t>6'0"</t>
        </is>
      </c>
      <c r="G8455" t="n">
        <v>198</v>
      </c>
      <c r="H8455" t="inlineStr">
        <is>
          <t>Toano, Va.</t>
        </is>
      </c>
    </row>
    <row r="8456">
      <c r="A8456" t="inlineStr">
        <is>
          <t>North Dakota State</t>
        </is>
      </c>
      <c r="B8456" t="n">
        <v>42</v>
      </c>
      <c r="C8456" t="inlineStr">
        <is>
          <t>Alex Elliott</t>
        </is>
      </c>
      <c r="D8456" t="inlineStr">
        <is>
          <t>LB</t>
        </is>
      </c>
      <c r="E8456" t="inlineStr">
        <is>
          <t>Jr</t>
        </is>
      </c>
      <c r="F8456" t="inlineStr">
        <is>
          <t>6'2"</t>
        </is>
      </c>
      <c r="G8456" t="n">
        <v>219</v>
      </c>
      <c r="H8456" t="inlineStr">
        <is>
          <t>Hutchinson, Minn.</t>
        </is>
      </c>
    </row>
    <row r="8457">
      <c r="A8457" t="inlineStr">
        <is>
          <t>North Dakota State</t>
        </is>
      </c>
      <c r="B8457" t="n">
        <v>88</v>
      </c>
      <c r="C8457" t="inlineStr">
        <is>
          <t>Isaac Ellison</t>
        </is>
      </c>
      <c r="D8457" t="inlineStr">
        <is>
          <t>TE</t>
        </is>
      </c>
      <c r="E8457" t="inlineStr">
        <is>
          <t>RFr</t>
        </is>
      </c>
      <c r="F8457" t="inlineStr">
        <is>
          <t>6'4"</t>
        </is>
      </c>
      <c r="G8457" t="n">
        <v>224</v>
      </c>
      <c r="H8457" t="inlineStr">
        <is>
          <t>Menomonie, Wis.</t>
        </is>
      </c>
    </row>
    <row r="8458">
      <c r="A8458" t="inlineStr">
        <is>
          <t>North Dakota State</t>
        </is>
      </c>
      <c r="B8458" t="n">
        <v>62</v>
      </c>
      <c r="C8458" t="inlineStr">
        <is>
          <t>Griffin Empey</t>
        </is>
      </c>
      <c r="D8458" t="inlineStr">
        <is>
          <t>OG</t>
        </is>
      </c>
      <c r="E8458" t="inlineStr">
        <is>
          <t>Jr</t>
        </is>
      </c>
      <c r="F8458" t="inlineStr">
        <is>
          <t>6'3"</t>
        </is>
      </c>
      <c r="G8458" t="n">
        <v>300</v>
      </c>
      <c r="H8458" t="inlineStr">
        <is>
          <t>Stoughton, Wis.</t>
        </is>
      </c>
    </row>
    <row r="8459">
      <c r="A8459" t="inlineStr">
        <is>
          <t>North Dakota State</t>
        </is>
      </c>
      <c r="B8459" t="n">
        <v>53</v>
      </c>
      <c r="C8459" t="inlineStr">
        <is>
          <t>Chase Evink</t>
        </is>
      </c>
      <c r="D8459" t="inlineStr">
        <is>
          <t>DT</t>
        </is>
      </c>
      <c r="E8459" t="inlineStr">
        <is>
          <t>RFr</t>
        </is>
      </c>
      <c r="F8459" t="inlineStr">
        <is>
          <t>6'5"</t>
        </is>
      </c>
      <c r="G8459" t="n">
        <v>279</v>
      </c>
      <c r="H8459" t="inlineStr">
        <is>
          <t>Hancock, Minn.</t>
        </is>
      </c>
    </row>
    <row r="8460">
      <c r="A8460" t="inlineStr">
        <is>
          <t>North Dakota State</t>
        </is>
      </c>
      <c r="B8460" t="n">
        <v>13</v>
      </c>
      <c r="C8460" t="inlineStr">
        <is>
          <t>Mikhale Ford</t>
        </is>
      </c>
      <c r="D8460" t="inlineStr">
        <is>
          <t>S</t>
        </is>
      </c>
      <c r="E8460" t="inlineStr">
        <is>
          <t>RFr</t>
        </is>
      </c>
      <c r="F8460" t="inlineStr">
        <is>
          <t>5'11"</t>
        </is>
      </c>
      <c r="G8460" t="n">
        <v>190</v>
      </c>
      <c r="H8460" t="inlineStr">
        <is>
          <t>Lincoln, Neb.</t>
        </is>
      </c>
    </row>
    <row r="8461">
      <c r="A8461" t="inlineStr">
        <is>
          <t>North Dakota State</t>
        </is>
      </c>
      <c r="B8461" t="n">
        <v>29</v>
      </c>
      <c r="C8461" t="inlineStr">
        <is>
          <t>Darius Givance</t>
        </is>
      </c>
      <c r="D8461" t="inlineStr">
        <is>
          <t>S</t>
        </is>
      </c>
      <c r="E8461" t="inlineStr">
        <is>
          <t>Sr</t>
        </is>
      </c>
      <c r="F8461" t="inlineStr">
        <is>
          <t>6'2"</t>
        </is>
      </c>
      <c r="G8461" t="n">
        <v>209</v>
      </c>
      <c r="H8461" t="inlineStr">
        <is>
          <t>Champlin, Minn.</t>
        </is>
      </c>
    </row>
    <row r="8462">
      <c r="A8462" t="inlineStr">
        <is>
          <t>North Dakota State</t>
        </is>
      </c>
      <c r="B8462" t="n">
        <v>19</v>
      </c>
      <c r="C8462" t="inlineStr">
        <is>
          <t>John Gores</t>
        </is>
      </c>
      <c r="D8462" t="inlineStr">
        <is>
          <t>WR</t>
        </is>
      </c>
      <c r="E8462" t="inlineStr">
        <is>
          <t>Sr</t>
        </is>
      </c>
      <c r="F8462" t="inlineStr">
        <is>
          <t>5'6"</t>
        </is>
      </c>
      <c r="G8462" t="n">
        <v>170</v>
      </c>
      <c r="H8462" t="inlineStr">
        <is>
          <t>Fargo, N.D.</t>
        </is>
      </c>
    </row>
    <row r="8463">
      <c r="A8463" t="inlineStr">
        <is>
          <t>North Dakota State</t>
        </is>
      </c>
      <c r="B8463" t="n">
        <v>82</v>
      </c>
      <c r="C8463" t="inlineStr">
        <is>
          <t>SJ Green</t>
        </is>
      </c>
      <c r="D8463" t="inlineStr">
        <is>
          <t>WR</t>
        </is>
      </c>
      <c r="E8463" t="inlineStr">
        <is>
          <t>RFr</t>
        </is>
      </c>
      <c r="F8463" t="inlineStr">
        <is>
          <t>5'10"</t>
        </is>
      </c>
      <c r="G8463" t="n">
        <v>186</v>
      </c>
      <c r="H8463" t="inlineStr">
        <is>
          <t>Tampa, Fla.</t>
        </is>
      </c>
    </row>
    <row r="8464">
      <c r="A8464" t="inlineStr">
        <is>
          <t>North Dakota State</t>
        </is>
      </c>
      <c r="B8464" t="n">
        <v>90</v>
      </c>
      <c r="C8464" t="inlineStr">
        <is>
          <t>Truman Griffith</t>
        </is>
      </c>
      <c r="D8464" t="inlineStr">
        <is>
          <t>DE</t>
        </is>
      </c>
      <c r="E8464" t="inlineStr">
        <is>
          <t>So</t>
        </is>
      </c>
      <c r="F8464" t="inlineStr">
        <is>
          <t>6'2"</t>
        </is>
      </c>
      <c r="G8464" t="n">
        <v>255</v>
      </c>
      <c r="H8464" t="inlineStr">
        <is>
          <t>Shawnee, Kan.</t>
        </is>
      </c>
    </row>
    <row r="8465">
      <c r="A8465" t="inlineStr">
        <is>
          <t>North Dakota State</t>
        </is>
      </c>
      <c r="B8465" t="n">
        <v>98</v>
      </c>
      <c r="C8465" t="inlineStr">
        <is>
          <t>Jack Hansen</t>
        </is>
      </c>
      <c r="D8465" t="inlineStr">
        <is>
          <t>DT</t>
        </is>
      </c>
      <c r="E8465" t="inlineStr">
        <is>
          <t>So</t>
        </is>
      </c>
      <c r="F8465" t="inlineStr">
        <is>
          <t>6'3"</t>
        </is>
      </c>
      <c r="G8465" t="n">
        <v>272</v>
      </c>
      <c r="H8465" t="inlineStr">
        <is>
          <t>Eagan, Minn.</t>
        </is>
      </c>
    </row>
    <row r="8466">
      <c r="A8466" t="inlineStr">
        <is>
          <t>North Dakota State</t>
        </is>
      </c>
      <c r="B8466" t="n">
        <v>34</v>
      </c>
      <c r="C8466" t="inlineStr">
        <is>
          <t>Jonathan Harvey</t>
        </is>
      </c>
      <c r="D8466" t="inlineStr">
        <is>
          <t>RB</t>
        </is>
      </c>
      <c r="E8466" t="inlineStr">
        <is>
          <t>Sr</t>
        </is>
      </c>
      <c r="F8466" t="inlineStr">
        <is>
          <t>5'10"</t>
        </is>
      </c>
      <c r="G8466" t="n">
        <v>194</v>
      </c>
      <c r="H8466" t="inlineStr">
        <is>
          <t>Mahtomedi, Minn.</t>
        </is>
      </c>
    </row>
    <row r="8467">
      <c r="A8467" t="inlineStr">
        <is>
          <t>North Dakota State</t>
        </is>
      </c>
      <c r="B8467" t="n">
        <v>41</v>
      </c>
      <c r="C8467" t="inlineStr">
        <is>
          <t>Peder Haugo</t>
        </is>
      </c>
      <c r="D8467" t="inlineStr">
        <is>
          <t>LB</t>
        </is>
      </c>
      <c r="E8467" t="inlineStr">
        <is>
          <t>So</t>
        </is>
      </c>
      <c r="F8467" t="inlineStr">
        <is>
          <t>6'1"</t>
        </is>
      </c>
      <c r="G8467" t="n">
        <v>220</v>
      </c>
      <c r="H8467" t="inlineStr">
        <is>
          <t>Fargo, N.D.</t>
        </is>
      </c>
    </row>
    <row r="8468">
      <c r="A8468" t="inlineStr">
        <is>
          <t>North Dakota State</t>
        </is>
      </c>
      <c r="B8468" t="n">
        <v>2</v>
      </c>
      <c r="C8468" t="inlineStr">
        <is>
          <t>Nathan Hayes</t>
        </is>
      </c>
      <c r="D8468" t="inlineStr">
        <is>
          <t>QB</t>
        </is>
      </c>
      <c r="E8468" t="inlineStr">
        <is>
          <t>Sr</t>
        </is>
      </c>
      <c r="F8468" t="inlineStr">
        <is>
          <t>6'3"</t>
        </is>
      </c>
      <c r="G8468" t="n">
        <v>218</v>
      </c>
      <c r="H8468" t="inlineStr">
        <is>
          <t>West Chicago, Ill.</t>
        </is>
      </c>
    </row>
    <row r="8469">
      <c r="A8469" t="inlineStr">
        <is>
          <t>North Dakota State</t>
        </is>
      </c>
      <c r="B8469" t="n">
        <v>23</v>
      </c>
      <c r="C8469" t="inlineStr">
        <is>
          <t>Kegan Huber</t>
        </is>
      </c>
      <c r="D8469" t="inlineStr">
        <is>
          <t>CB</t>
        </is>
      </c>
      <c r="E8469" t="inlineStr">
        <is>
          <t>Sr</t>
        </is>
      </c>
      <c r="F8469" t="inlineStr">
        <is>
          <t>6'0"</t>
        </is>
      </c>
      <c r="G8469" t="n">
        <v>182</v>
      </c>
      <c r="H8469" t="inlineStr">
        <is>
          <t>Lake Geneva, Wis.</t>
        </is>
      </c>
    </row>
    <row r="8470">
      <c r="A8470" t="inlineStr">
        <is>
          <t>North Dakota State</t>
        </is>
      </c>
      <c r="B8470" t="n">
        <v>0</v>
      </c>
      <c r="C8470" t="inlineStr">
        <is>
          <t>Victor Isele</t>
        </is>
      </c>
      <c r="D8470" t="inlineStr">
        <is>
          <t>DE</t>
        </is>
      </c>
      <c r="E8470" t="inlineStr">
        <is>
          <t>Jr</t>
        </is>
      </c>
      <c r="F8470" t="inlineStr">
        <is>
          <t>6'2"</t>
        </is>
      </c>
      <c r="G8470" t="n">
        <v>245</v>
      </c>
      <c r="H8470" t="inlineStr">
        <is>
          <t>Grand Island, Neb.</t>
        </is>
      </c>
    </row>
    <row r="8471">
      <c r="A8471" t="inlineStr">
        <is>
          <t>North Dakota State</t>
        </is>
      </c>
      <c r="B8471" t="n">
        <v>25</v>
      </c>
      <c r="C8471" t="inlineStr">
        <is>
          <t>Ray James Jr.</t>
        </is>
      </c>
      <c r="D8471" t="inlineStr">
        <is>
          <t>LB</t>
        </is>
      </c>
      <c r="E8471" t="inlineStr">
        <is>
          <t>So</t>
        </is>
      </c>
      <c r="F8471" t="inlineStr">
        <is>
          <t>6'2"</t>
        </is>
      </c>
      <c r="G8471" t="n">
        <v>223</v>
      </c>
      <c r="H8471" t="inlineStr">
        <is>
          <t>Eden Prairie, Minn.</t>
        </is>
      </c>
    </row>
    <row r="8472">
      <c r="A8472" t="inlineStr">
        <is>
          <t>North Dakota State</t>
        </is>
      </c>
      <c r="B8472" t="n">
        <v>81</v>
      </c>
      <c r="C8472" t="inlineStr">
        <is>
          <t>Reis Kessel</t>
        </is>
      </c>
      <c r="D8472" t="inlineStr">
        <is>
          <t>TE</t>
        </is>
      </c>
      <c r="E8472" t="inlineStr">
        <is>
          <t>So</t>
        </is>
      </c>
      <c r="F8472" t="inlineStr">
        <is>
          <t>6'5"</t>
        </is>
      </c>
      <c r="G8472" t="n">
        <v>236</v>
      </c>
      <c r="H8472" t="inlineStr">
        <is>
          <t>Fargo, N.D.</t>
        </is>
      </c>
    </row>
    <row r="8473">
      <c r="A8473" t="inlineStr">
        <is>
          <t>North Dakota State</t>
        </is>
      </c>
      <c r="B8473" t="n">
        <v>21</v>
      </c>
      <c r="C8473" t="inlineStr">
        <is>
          <t>Chris Kiel</t>
        </is>
      </c>
      <c r="D8473" t="inlineStr">
        <is>
          <t>WR</t>
        </is>
      </c>
      <c r="E8473" t="inlineStr">
        <is>
          <t>RFr</t>
        </is>
      </c>
      <c r="F8473" t="inlineStr">
        <is>
          <t>5'11"</t>
        </is>
      </c>
      <c r="G8473" t="n">
        <v>199</v>
      </c>
      <c r="H8473" t="inlineStr">
        <is>
          <t>Mount Horeb, Wis.</t>
        </is>
      </c>
    </row>
    <row r="8474">
      <c r="A8474" t="inlineStr">
        <is>
          <t>North Dakota State</t>
        </is>
      </c>
      <c r="B8474" t="n">
        <v>80</v>
      </c>
      <c r="C8474" t="inlineStr">
        <is>
          <t>Jacob Kilzer</t>
        </is>
      </c>
      <c r="D8474" t="inlineStr">
        <is>
          <t>WR</t>
        </is>
      </c>
      <c r="E8474" t="inlineStr">
        <is>
          <t>So</t>
        </is>
      </c>
      <c r="F8474" t="inlineStr">
        <is>
          <t>6'3"</t>
        </is>
      </c>
      <c r="G8474" t="n">
        <v>199</v>
      </c>
      <c r="H8474" t="inlineStr">
        <is>
          <t>Maple Grove, Minn.</t>
        </is>
      </c>
    </row>
    <row r="8475">
      <c r="A8475" t="inlineStr">
        <is>
          <t>North Dakota State</t>
        </is>
      </c>
      <c r="B8475" t="n">
        <v>37</v>
      </c>
      <c r="C8475" t="inlineStr">
        <is>
          <t>Drew Klein</t>
        </is>
      </c>
      <c r="D8475" t="inlineStr">
        <is>
          <t>K</t>
        </is>
      </c>
      <c r="E8475" t="inlineStr">
        <is>
          <t>Sr</t>
        </is>
      </c>
      <c r="F8475" t="inlineStr">
        <is>
          <t>5'9"</t>
        </is>
      </c>
      <c r="G8475" t="n">
        <v>174</v>
      </c>
      <c r="H8475" t="inlineStr">
        <is>
          <t>Hortonville, Wis.</t>
        </is>
      </c>
    </row>
    <row r="8476">
      <c r="A8476" t="inlineStr">
        <is>
          <t>North Dakota State</t>
        </is>
      </c>
      <c r="B8476" t="n">
        <v>44</v>
      </c>
      <c r="C8476" t="inlineStr">
        <is>
          <t>Luke Kokat</t>
        </is>
      </c>
      <c r="D8476" t="inlineStr">
        <is>
          <t>TE</t>
        </is>
      </c>
      <c r="E8476" t="inlineStr">
        <is>
          <t>Sr</t>
        </is>
      </c>
      <c r="F8476" t="inlineStr">
        <is>
          <t>6'3"</t>
        </is>
      </c>
      <c r="G8476" t="n">
        <v>238</v>
      </c>
      <c r="H8476" t="inlineStr">
        <is>
          <t>Sturtevant, Wis.</t>
        </is>
      </c>
    </row>
    <row r="8477">
      <c r="A8477" t="inlineStr">
        <is>
          <t>North Dakota State</t>
        </is>
      </c>
      <c r="B8477" t="n">
        <v>32</v>
      </c>
      <c r="C8477" t="inlineStr">
        <is>
          <t>Barry Kpeenu</t>
        </is>
      </c>
      <c r="D8477" t="inlineStr">
        <is>
          <t>RB</t>
        </is>
      </c>
      <c r="E8477" t="inlineStr">
        <is>
          <t>RSo</t>
        </is>
      </c>
      <c r="F8477" t="inlineStr">
        <is>
          <t>5'10"</t>
        </is>
      </c>
      <c r="G8477" t="n">
        <v>197</v>
      </c>
      <c r="H8477" t="inlineStr">
        <is>
          <t>West Fargo, N.D.</t>
        </is>
      </c>
    </row>
    <row r="8478">
      <c r="A8478" t="inlineStr">
        <is>
          <t>North Dakota State</t>
        </is>
      </c>
      <c r="B8478" t="n">
        <v>94</v>
      </c>
      <c r="C8478" t="inlineStr">
        <is>
          <t>Logan Larson</t>
        </is>
      </c>
      <c r="D8478" t="inlineStr">
        <is>
          <t>DT</t>
        </is>
      </c>
      <c r="E8478" t="inlineStr">
        <is>
          <t>Sr</t>
        </is>
      </c>
      <c r="F8478" t="inlineStr">
        <is>
          <t>6'3"</t>
        </is>
      </c>
      <c r="G8478" t="n">
        <v>284</v>
      </c>
      <c r="H8478" t="inlineStr">
        <is>
          <t>Woodbury, Minn.</t>
        </is>
      </c>
    </row>
    <row r="8479">
      <c r="A8479" t="inlineStr">
        <is>
          <t>North Dakota State</t>
        </is>
      </c>
      <c r="B8479" t="n">
        <v>28</v>
      </c>
      <c r="C8479" t="inlineStr">
        <is>
          <t>Cortez LeGrant</t>
        </is>
      </c>
      <c r="D8479" t="inlineStr">
        <is>
          <t>RB</t>
        </is>
      </c>
      <c r="E8479" t="inlineStr">
        <is>
          <t>Jr</t>
        </is>
      </c>
      <c r="F8479" t="inlineStr">
        <is>
          <t>5'10"</t>
        </is>
      </c>
      <c r="G8479" t="n">
        <v>191</v>
      </c>
      <c r="H8479" t="inlineStr">
        <is>
          <t>Sun Prairie, Wis.</t>
        </is>
      </c>
    </row>
    <row r="8480">
      <c r="A8480" t="inlineStr">
        <is>
          <t>North Dakota State</t>
        </is>
      </c>
      <c r="B8480" t="n">
        <v>66</v>
      </c>
      <c r="C8480" t="inlineStr">
        <is>
          <t>Jack Liwienski</t>
        </is>
      </c>
      <c r="D8480" t="inlineStr">
        <is>
          <t>OG</t>
        </is>
      </c>
      <c r="E8480" t="inlineStr">
        <is>
          <t>Jr</t>
        </is>
      </c>
      <c r="F8480" t="inlineStr">
        <is>
          <t>6'3"</t>
        </is>
      </c>
      <c r="G8480" t="n">
        <v>300</v>
      </c>
      <c r="H8480" t="inlineStr">
        <is>
          <t>Chanhassen, Minn.</t>
        </is>
      </c>
    </row>
    <row r="8481">
      <c r="A8481" t="inlineStr">
        <is>
          <t>North Dakota State</t>
        </is>
      </c>
      <c r="B8481" t="n">
        <v>55</v>
      </c>
      <c r="C8481" t="inlineStr">
        <is>
          <t>Oliver Lucht</t>
        </is>
      </c>
      <c r="D8481" t="inlineStr">
        <is>
          <t>LB</t>
        </is>
      </c>
      <c r="E8481" t="inlineStr">
        <is>
          <t>Jr</t>
        </is>
      </c>
      <c r="F8481" t="inlineStr">
        <is>
          <t>6'1"</t>
        </is>
      </c>
      <c r="G8481" t="n">
        <v>223</v>
      </c>
      <c r="H8481" t="inlineStr">
        <is>
          <t>Fargo, N.D.</t>
        </is>
      </c>
    </row>
    <row r="8482">
      <c r="A8482" t="inlineStr">
        <is>
          <t>North Dakota State</t>
        </is>
      </c>
      <c r="B8482" t="n">
        <v>75</v>
      </c>
      <c r="C8482" t="inlineStr">
        <is>
          <t>Josh Magin</t>
        </is>
      </c>
      <c r="D8482" t="inlineStr">
        <is>
          <t>OT</t>
        </is>
      </c>
      <c r="E8482" t="inlineStr">
        <is>
          <t>Sr</t>
        </is>
      </c>
      <c r="F8482" t="inlineStr">
        <is>
          <t>6'6"</t>
        </is>
      </c>
      <c r="G8482" t="n">
        <v>300</v>
      </c>
      <c r="H8482" t="inlineStr">
        <is>
          <t>Shakopee, Minn.</t>
        </is>
      </c>
    </row>
    <row r="8483">
      <c r="A8483" t="inlineStr">
        <is>
          <t>North Dakota State</t>
        </is>
      </c>
      <c r="B8483" t="n">
        <v>9</v>
      </c>
      <c r="C8483" t="inlineStr">
        <is>
          <t>Kelton McCaslin</t>
        </is>
      </c>
      <c r="D8483" t="inlineStr">
        <is>
          <t>DE</t>
        </is>
      </c>
      <c r="E8483" t="inlineStr">
        <is>
          <t>Sr</t>
        </is>
      </c>
      <c r="F8483" t="inlineStr">
        <is>
          <t>6'5"</t>
        </is>
      </c>
      <c r="G8483" t="n">
        <v>240</v>
      </c>
      <c r="H8483" t="inlineStr">
        <is>
          <t>St. Charles, Ill.</t>
        </is>
      </c>
    </row>
    <row r="8484">
      <c r="A8484" t="inlineStr">
        <is>
          <t>North Dakota State</t>
        </is>
      </c>
      <c r="B8484" t="n">
        <v>51</v>
      </c>
      <c r="C8484" t="inlineStr">
        <is>
          <t>Caleb McGrath</t>
        </is>
      </c>
      <c r="D8484" t="inlineStr">
        <is>
          <t>P</t>
        </is>
      </c>
      <c r="E8484" t="inlineStr">
        <is>
          <t>Jr</t>
        </is>
      </c>
      <c r="F8484" t="inlineStr">
        <is>
          <t>6'3"</t>
        </is>
      </c>
      <c r="G8484" t="n">
        <v>200</v>
      </c>
      <c r="H8484" t="inlineStr">
        <is>
          <t>Apple Valley, Minn.</t>
        </is>
      </c>
      <c r="I8484" t="inlineStr">
        <is>
          <t>Transfer from Minnesota (2026 portal)</t>
        </is>
      </c>
    </row>
    <row r="8485">
      <c r="A8485" t="inlineStr">
        <is>
          <t>North Dakota State</t>
        </is>
      </c>
      <c r="B8485" t="n">
        <v>27</v>
      </c>
      <c r="C8485" t="inlineStr">
        <is>
          <t>Landon Meier</t>
        </is>
      </c>
      <c r="D8485" t="inlineStr">
        <is>
          <t>CB</t>
        </is>
      </c>
      <c r="E8485" t="inlineStr">
        <is>
          <t>So</t>
        </is>
      </c>
      <c r="F8485" t="inlineStr">
        <is>
          <t>5'11"</t>
        </is>
      </c>
      <c r="G8485" t="n">
        <v>195</v>
      </c>
      <c r="H8485" t="inlineStr">
        <is>
          <t>Fargo, N.D.</t>
        </is>
      </c>
    </row>
    <row r="8486">
      <c r="A8486" t="inlineStr">
        <is>
          <t>North Dakota State</t>
        </is>
      </c>
      <c r="B8486" t="n">
        <v>5</v>
      </c>
      <c r="C8486" t="inlineStr">
        <is>
          <t>Myles Mitchell</t>
        </is>
      </c>
      <c r="D8486" t="inlineStr">
        <is>
          <t>RB</t>
        </is>
      </c>
      <c r="E8486" t="inlineStr">
        <is>
          <t>RFr</t>
        </is>
      </c>
      <c r="F8486" t="inlineStr">
        <is>
          <t>5'9"</t>
        </is>
      </c>
      <c r="G8486" t="n">
        <v>194</v>
      </c>
      <c r="H8486" t="inlineStr">
        <is>
          <t>Chicago, Ill.</t>
        </is>
      </c>
    </row>
    <row r="8487">
      <c r="A8487" t="inlineStr">
        <is>
          <t>North Dakota State</t>
        </is>
      </c>
      <c r="B8487" t="n">
        <v>16</v>
      </c>
      <c r="C8487" t="inlineStr">
        <is>
          <t>Marion Moore</t>
        </is>
      </c>
      <c r="D8487" t="inlineStr">
        <is>
          <t>CB</t>
        </is>
      </c>
      <c r="E8487" t="inlineStr">
        <is>
          <t>RFr</t>
        </is>
      </c>
      <c r="F8487" t="inlineStr">
        <is>
          <t>5'11"</t>
        </is>
      </c>
      <c r="G8487" t="n">
        <v>188</v>
      </c>
      <c r="H8487" t="inlineStr">
        <is>
          <t>Madison, Wis.</t>
        </is>
      </c>
    </row>
    <row r="8488">
      <c r="A8488" t="inlineStr">
        <is>
          <t>North Dakota State</t>
        </is>
      </c>
      <c r="B8488" t="n">
        <v>96</v>
      </c>
      <c r="C8488" t="inlineStr">
        <is>
          <t>Abraham Myers</t>
        </is>
      </c>
      <c r="D8488" t="inlineStr">
        <is>
          <t>TE</t>
        </is>
      </c>
      <c r="E8488" t="inlineStr">
        <is>
          <t>Jr</t>
        </is>
      </c>
      <c r="F8488" t="inlineStr">
        <is>
          <t>6'2"</t>
        </is>
      </c>
      <c r="G8488" t="n">
        <v>236</v>
      </c>
      <c r="H8488" t="inlineStr">
        <is>
          <t>Sioux Falls, S.D.</t>
        </is>
      </c>
    </row>
    <row r="8489">
      <c r="A8489" t="inlineStr">
        <is>
          <t>North Dakota State</t>
        </is>
      </c>
      <c r="B8489" t="n">
        <v>59</v>
      </c>
      <c r="C8489" t="inlineStr">
        <is>
          <t>James Nellis</t>
        </is>
      </c>
      <c r="D8489" t="inlineStr">
        <is>
          <t>OG</t>
        </is>
      </c>
      <c r="E8489" t="inlineStr">
        <is>
          <t>RFr</t>
        </is>
      </c>
      <c r="F8489" t="inlineStr">
        <is>
          <t>6'3"</t>
        </is>
      </c>
      <c r="G8489" t="n">
        <v>290</v>
      </c>
      <c r="H8489" t="inlineStr">
        <is>
          <t>Grafton, Wis.</t>
        </is>
      </c>
    </row>
    <row r="8490">
      <c r="A8490" t="inlineStr">
        <is>
          <t>North Dakota State</t>
        </is>
      </c>
      <c r="B8490" t="n">
        <v>4</v>
      </c>
      <c r="C8490" t="inlineStr">
        <is>
          <t>Najee Nelson</t>
        </is>
      </c>
      <c r="D8490" t="inlineStr">
        <is>
          <t>CB</t>
        </is>
      </c>
      <c r="E8490" t="inlineStr">
        <is>
          <t>Jr</t>
        </is>
      </c>
      <c r="F8490" t="inlineStr">
        <is>
          <t>5'11"</t>
        </is>
      </c>
      <c r="G8490" t="n">
        <v>190</v>
      </c>
      <c r="H8490" t="inlineStr">
        <is>
          <t>Lakeville, Minn.</t>
        </is>
      </c>
    </row>
    <row r="8491">
      <c r="A8491" t="inlineStr">
        <is>
          <t>North Dakota State</t>
        </is>
      </c>
      <c r="B8491" t="n">
        <v>87</v>
      </c>
      <c r="C8491" t="inlineStr">
        <is>
          <t>Noah Nelson</t>
        </is>
      </c>
      <c r="D8491" t="inlineStr">
        <is>
          <t>TE</t>
        </is>
      </c>
      <c r="E8491" t="inlineStr">
        <is>
          <t>RFr</t>
        </is>
      </c>
      <c r="F8491" t="inlineStr">
        <is>
          <t>6'5"</t>
        </is>
      </c>
      <c r="G8491" t="n">
        <v>240</v>
      </c>
      <c r="H8491" t="inlineStr">
        <is>
          <t>Hawley, Minn.</t>
        </is>
      </c>
    </row>
    <row r="8492">
      <c r="A8492" t="inlineStr">
        <is>
          <t>North Dakota State</t>
        </is>
      </c>
      <c r="B8492" t="n">
        <v>99</v>
      </c>
      <c r="C8492" t="inlineStr">
        <is>
          <t>Obald Niyonkuru</t>
        </is>
      </c>
      <c r="D8492" t="inlineStr">
        <is>
          <t>DT</t>
        </is>
      </c>
      <c r="E8492" t="inlineStr">
        <is>
          <t>Jr</t>
        </is>
      </c>
      <c r="F8492" t="inlineStr">
        <is>
          <t>5'11"</t>
        </is>
      </c>
      <c r="G8492" t="n">
        <v>286</v>
      </c>
      <c r="H8492" t="inlineStr">
        <is>
          <t>Altoona, Iowa</t>
        </is>
      </c>
    </row>
    <row r="8493">
      <c r="A8493" t="inlineStr">
        <is>
          <t>North Dakota State</t>
        </is>
      </c>
      <c r="B8493" t="n">
        <v>93</v>
      </c>
      <c r="C8493" t="inlineStr">
        <is>
          <t>Anthony Okes</t>
        </is>
      </c>
      <c r="D8493" t="inlineStr">
        <is>
          <t>DE</t>
        </is>
      </c>
      <c r="E8493" t="inlineStr">
        <is>
          <t>Jr</t>
        </is>
      </c>
      <c r="F8493" t="inlineStr">
        <is>
          <t>6'3"</t>
        </is>
      </c>
      <c r="G8493" t="n">
        <v>258</v>
      </c>
      <c r="H8493" t="inlineStr">
        <is>
          <t>Great Falls, Mont.</t>
        </is>
      </c>
    </row>
    <row r="8494">
      <c r="A8494" t="inlineStr">
        <is>
          <t>North Dakota State</t>
        </is>
      </c>
      <c r="B8494" t="n">
        <v>68</v>
      </c>
      <c r="C8494" t="inlineStr">
        <is>
          <t>Coy Okeson</t>
        </is>
      </c>
      <c r="D8494" t="inlineStr">
        <is>
          <t>OG</t>
        </is>
      </c>
      <c r="E8494" t="inlineStr">
        <is>
          <t>So</t>
        </is>
      </c>
      <c r="F8494" t="inlineStr">
        <is>
          <t>6'5"</t>
        </is>
      </c>
      <c r="G8494" t="n">
        <v>298</v>
      </c>
      <c r="H8494" t="inlineStr">
        <is>
          <t>Minot, N.D.</t>
        </is>
      </c>
    </row>
    <row r="8495">
      <c r="A8495" t="inlineStr">
        <is>
          <t>North Dakota State</t>
        </is>
      </c>
      <c r="B8495" t="n">
        <v>83</v>
      </c>
      <c r="C8495" t="inlineStr">
        <is>
          <t>Cade Osterman</t>
        </is>
      </c>
      <c r="D8495" t="inlineStr">
        <is>
          <t>WR</t>
        </is>
      </c>
      <c r="E8495" t="inlineStr">
        <is>
          <t>Jr</t>
        </is>
      </c>
      <c r="F8495" t="inlineStr">
        <is>
          <t>6'1"</t>
        </is>
      </c>
      <c r="G8495" t="n">
        <v>190</v>
      </c>
      <c r="H8495" t="inlineStr">
        <is>
          <t>Elk River, Minn.</t>
        </is>
      </c>
    </row>
    <row r="8496">
      <c r="A8496" t="inlineStr">
        <is>
          <t>North Dakota State</t>
        </is>
      </c>
      <c r="B8496" t="n">
        <v>60</v>
      </c>
      <c r="C8496" t="inlineStr">
        <is>
          <t>Thomas Roberts</t>
        </is>
      </c>
      <c r="D8496" t="inlineStr">
        <is>
          <t>DE</t>
        </is>
      </c>
      <c r="E8496" t="inlineStr">
        <is>
          <t>RFr</t>
        </is>
      </c>
      <c r="F8496" t="inlineStr">
        <is>
          <t>6'4"</t>
        </is>
      </c>
      <c r="G8496" t="n">
        <v>253</v>
      </c>
      <c r="H8496" t="inlineStr">
        <is>
          <t>Albion, Neb.</t>
        </is>
      </c>
    </row>
    <row r="8497">
      <c r="A8497" t="inlineStr">
        <is>
          <t>North Dakota State</t>
        </is>
      </c>
      <c r="B8497" t="n">
        <v>19</v>
      </c>
      <c r="C8497" t="inlineStr">
        <is>
          <t>Will Rosenmeyer</t>
        </is>
      </c>
      <c r="D8497" t="inlineStr">
        <is>
          <t>CB</t>
        </is>
      </c>
      <c r="E8497" t="inlineStr">
        <is>
          <t>So</t>
        </is>
      </c>
      <c r="F8497" t="inlineStr">
        <is>
          <t>6'0"</t>
        </is>
      </c>
      <c r="G8497" t="n">
        <v>188</v>
      </c>
      <c r="H8497" t="inlineStr">
        <is>
          <t>Highlands Ranch, Colo.</t>
        </is>
      </c>
    </row>
    <row r="8498">
      <c r="A8498" t="inlineStr">
        <is>
          <t>North Dakota State</t>
        </is>
      </c>
      <c r="B8498" t="n">
        <v>22</v>
      </c>
      <c r="C8498" t="inlineStr">
        <is>
          <t>Charles Ross III</t>
        </is>
      </c>
      <c r="D8498" t="inlineStr">
        <is>
          <t>RB</t>
        </is>
      </c>
      <c r="E8498" t="inlineStr">
        <is>
          <t>RFr</t>
        </is>
      </c>
      <c r="F8498" t="inlineStr">
        <is>
          <t>5'9"</t>
        </is>
      </c>
      <c r="G8498" t="n">
        <v>192</v>
      </c>
      <c r="H8498" t="inlineStr">
        <is>
          <t>Kansas City, Mo.</t>
        </is>
      </c>
    </row>
    <row r="8499">
      <c r="A8499" t="inlineStr">
        <is>
          <t>North Dakota State</t>
        </is>
      </c>
      <c r="B8499" t="n">
        <v>35</v>
      </c>
      <c r="C8499" t="inlineStr">
        <is>
          <t>Ryland Satter</t>
        </is>
      </c>
      <c r="D8499" t="inlineStr">
        <is>
          <t>LB</t>
        </is>
      </c>
      <c r="E8499" t="inlineStr">
        <is>
          <t>So</t>
        </is>
      </c>
      <c r="F8499" t="inlineStr">
        <is>
          <t>6'1"</t>
        </is>
      </c>
      <c r="G8499" t="n">
        <v>232</v>
      </c>
      <c r="H8499" t="inlineStr">
        <is>
          <t>Sioux Falls, S.D.</t>
        </is>
      </c>
    </row>
    <row r="8500">
      <c r="A8500" t="inlineStr">
        <is>
          <t>North Dakota State</t>
        </is>
      </c>
      <c r="B8500" t="n">
        <v>38</v>
      </c>
      <c r="C8500" t="inlineStr">
        <is>
          <t>Ben Schepp</t>
        </is>
      </c>
      <c r="D8500" t="inlineStr">
        <is>
          <t>S</t>
        </is>
      </c>
      <c r="E8500" t="inlineStr">
        <is>
          <t>RFr</t>
        </is>
      </c>
      <c r="F8500" t="inlineStr">
        <is>
          <t>6'1"</t>
        </is>
      </c>
      <c r="G8500" t="n">
        <v>210</v>
      </c>
      <c r="H8500" t="inlineStr">
        <is>
          <t>Velva, N.D.</t>
        </is>
      </c>
    </row>
    <row r="8501">
      <c r="A8501" t="inlineStr">
        <is>
          <t>North Dakota State</t>
        </is>
      </c>
      <c r="B8501" t="n">
        <v>48</v>
      </c>
      <c r="C8501" t="inlineStr">
        <is>
          <t>Blake Schiltz</t>
        </is>
      </c>
      <c r="D8501" t="inlineStr">
        <is>
          <t>DE</t>
        </is>
      </c>
      <c r="E8501" t="inlineStr">
        <is>
          <t>RFr</t>
        </is>
      </c>
      <c r="F8501" t="inlineStr">
        <is>
          <t>6'2"</t>
        </is>
      </c>
      <c r="G8501" t="n">
        <v>240</v>
      </c>
      <c r="H8501" t="inlineStr">
        <is>
          <t>Pine Island, Minn.</t>
        </is>
      </c>
    </row>
    <row r="8502">
      <c r="A8502" t="inlineStr">
        <is>
          <t>North Dakota State</t>
        </is>
      </c>
      <c r="B8502" t="n">
        <v>20</v>
      </c>
      <c r="C8502" t="inlineStr">
        <is>
          <t>Drake Schlosser</t>
        </is>
      </c>
      <c r="D8502" t="inlineStr">
        <is>
          <t>WR</t>
        </is>
      </c>
      <c r="E8502" t="inlineStr">
        <is>
          <t>RFr</t>
        </is>
      </c>
      <c r="F8502" t="inlineStr">
        <is>
          <t>6'1"</t>
        </is>
      </c>
      <c r="G8502" t="n">
        <v>195</v>
      </c>
      <c r="H8502" t="inlineStr">
        <is>
          <t>Stanley, N.D.</t>
        </is>
      </c>
    </row>
    <row r="8503">
      <c r="A8503" t="inlineStr">
        <is>
          <t>North Dakota State</t>
        </is>
      </c>
      <c r="B8503" t="n">
        <v>61</v>
      </c>
      <c r="C8503" t="inlineStr">
        <is>
          <t>Gage Schmidt</t>
        </is>
      </c>
      <c r="D8503" t="inlineStr">
        <is>
          <t>C</t>
        </is>
      </c>
      <c r="E8503" t="inlineStr">
        <is>
          <t>So</t>
        </is>
      </c>
      <c r="F8503" t="inlineStr">
        <is>
          <t>6'3"</t>
        </is>
      </c>
      <c r="G8503" t="n">
        <v>303</v>
      </c>
      <c r="H8503" t="inlineStr">
        <is>
          <t>North Mankato, Minn.</t>
        </is>
      </c>
    </row>
    <row r="8504">
      <c r="A8504" t="inlineStr">
        <is>
          <t>North Dakota State</t>
        </is>
      </c>
      <c r="B8504" t="n">
        <v>72</v>
      </c>
      <c r="C8504" t="inlineStr">
        <is>
          <t>Nate Schneckloth</t>
        </is>
      </c>
      <c r="D8504" t="inlineStr">
        <is>
          <t>OG</t>
        </is>
      </c>
      <c r="E8504" t="inlineStr">
        <is>
          <t>Jr</t>
        </is>
      </c>
      <c r="F8504" t="inlineStr">
        <is>
          <t>6'5"</t>
        </is>
      </c>
      <c r="G8504" t="n">
        <v>300</v>
      </c>
      <c r="H8504" t="inlineStr">
        <is>
          <t>Eldridge, Iowa</t>
        </is>
      </c>
    </row>
    <row r="8505">
      <c r="A8505" t="inlineStr">
        <is>
          <t>North Dakota State</t>
        </is>
      </c>
      <c r="B8505" t="n">
        <v>77</v>
      </c>
      <c r="C8505" t="inlineStr">
        <is>
          <t>Austin Schultz</t>
        </is>
      </c>
      <c r="D8505" t="inlineStr">
        <is>
          <t>OT</t>
        </is>
      </c>
      <c r="E8505" t="inlineStr">
        <is>
          <t>Jr</t>
        </is>
      </c>
      <c r="F8505" t="inlineStr">
        <is>
          <t>6'4"</t>
        </is>
      </c>
      <c r="G8505" t="n">
        <v>297</v>
      </c>
      <c r="H8505" t="inlineStr">
        <is>
          <t>Moorhead, Minn.</t>
        </is>
      </c>
    </row>
    <row r="8506">
      <c r="A8506" t="inlineStr">
        <is>
          <t>North Dakota State</t>
        </is>
      </c>
      <c r="B8506" t="n">
        <v>7</v>
      </c>
      <c r="C8506" t="inlineStr">
        <is>
          <t>DJ Scott</t>
        </is>
      </c>
      <c r="D8506" t="inlineStr">
        <is>
          <t>RB</t>
        </is>
      </c>
      <c r="E8506" t="inlineStr">
        <is>
          <t>Jr</t>
        </is>
      </c>
      <c r="F8506" t="inlineStr">
        <is>
          <t>5'11"</t>
        </is>
      </c>
      <c r="G8506" t="n">
        <v>203</v>
      </c>
      <c r="H8506" t="inlineStr">
        <is>
          <t>Oviedo, Fla.</t>
        </is>
      </c>
    </row>
    <row r="8507">
      <c r="A8507" t="inlineStr">
        <is>
          <t>North Dakota State</t>
        </is>
      </c>
      <c r="B8507" t="n">
        <v>3</v>
      </c>
      <c r="C8507" t="inlineStr">
        <is>
          <t>Gavin Sell</t>
        </is>
      </c>
      <c r="D8507" t="inlineStr">
        <is>
          <t>LB</t>
        </is>
      </c>
      <c r="E8507" t="inlineStr">
        <is>
          <t>RFr</t>
        </is>
      </c>
      <c r="F8507" t="inlineStr">
        <is>
          <t>6'2"</t>
        </is>
      </c>
      <c r="G8507" t="n">
        <v>230</v>
      </c>
      <c r="H8507" t="inlineStr">
        <is>
          <t>Woodville, Wis.</t>
        </is>
      </c>
    </row>
    <row r="8508">
      <c r="A8508" t="inlineStr">
        <is>
          <t>North Dakota State</t>
        </is>
      </c>
      <c r="B8508" t="n">
        <v>13</v>
      </c>
      <c r="C8508" t="inlineStr">
        <is>
          <t>Zander Smith</t>
        </is>
      </c>
      <c r="D8508" t="inlineStr">
        <is>
          <t>QB</t>
        </is>
      </c>
      <c r="E8508" t="inlineStr">
        <is>
          <t>RFr</t>
        </is>
      </c>
      <c r="F8508" t="inlineStr">
        <is>
          <t>6'3"</t>
        </is>
      </c>
      <c r="G8508" t="n">
        <v>225</v>
      </c>
      <c r="H8508" t="inlineStr">
        <is>
          <t>Lakeland, Fla.</t>
        </is>
      </c>
    </row>
    <row r="8509">
      <c r="A8509" t="inlineStr">
        <is>
          <t>North Dakota State</t>
        </is>
      </c>
      <c r="B8509" t="n">
        <v>17</v>
      </c>
      <c r="C8509" t="inlineStr">
        <is>
          <t>Isiah St. Romain</t>
        </is>
      </c>
      <c r="D8509" t="inlineStr">
        <is>
          <t>WR</t>
        </is>
      </c>
      <c r="E8509" t="inlineStr">
        <is>
          <t>So</t>
        </is>
      </c>
      <c r="F8509" t="inlineStr">
        <is>
          <t>6'0"</t>
        </is>
      </c>
      <c r="G8509" t="n">
        <v>191</v>
      </c>
      <c r="H8509" t="inlineStr">
        <is>
          <t>Williston, N.D.</t>
        </is>
      </c>
    </row>
    <row r="8510">
      <c r="A8510" t="inlineStr">
        <is>
          <t>North Dakota State</t>
        </is>
      </c>
      <c r="B8510" t="n">
        <v>20</v>
      </c>
      <c r="C8510" t="inlineStr">
        <is>
          <t>Will Steil</t>
        </is>
      </c>
      <c r="D8510" t="inlineStr">
        <is>
          <t>S</t>
        </is>
      </c>
      <c r="E8510" t="inlineStr">
        <is>
          <t>So</t>
        </is>
      </c>
      <c r="F8510" t="inlineStr">
        <is>
          <t>6'2"</t>
        </is>
      </c>
      <c r="G8510" t="n">
        <v>201</v>
      </c>
      <c r="H8510" t="inlineStr">
        <is>
          <t>Cold Spring, Minn.</t>
        </is>
      </c>
    </row>
    <row r="8511">
      <c r="A8511" t="inlineStr">
        <is>
          <t>North Dakota State</t>
        </is>
      </c>
      <c r="B8511" t="n">
        <v>11</v>
      </c>
      <c r="C8511" t="inlineStr">
        <is>
          <t>Matthew Stenbroten</t>
        </is>
      </c>
      <c r="D8511" t="inlineStr">
        <is>
          <t>DE</t>
        </is>
      </c>
      <c r="E8511" t="inlineStr">
        <is>
          <t>So</t>
        </is>
      </c>
      <c r="F8511" t="inlineStr">
        <is>
          <t>6'4"</t>
        </is>
      </c>
      <c r="G8511" t="n">
        <v>243</v>
      </c>
      <c r="H8511" t="inlineStr">
        <is>
          <t>Lake Mills, Wis.</t>
        </is>
      </c>
    </row>
    <row r="8512">
      <c r="A8512" t="inlineStr">
        <is>
          <t>North Dakota State</t>
        </is>
      </c>
      <c r="B8512" t="n">
        <v>78</v>
      </c>
      <c r="C8512" t="inlineStr">
        <is>
          <t>Noah Stommes</t>
        </is>
      </c>
      <c r="D8512" t="inlineStr">
        <is>
          <t>OT</t>
        </is>
      </c>
      <c r="E8512" t="inlineStr">
        <is>
          <t>So</t>
        </is>
      </c>
      <c r="F8512" t="inlineStr">
        <is>
          <t>6'6"</t>
        </is>
      </c>
      <c r="G8512" t="n">
        <v>274</v>
      </c>
      <c r="H8512" t="inlineStr">
        <is>
          <t>Richmond, Minn.</t>
        </is>
      </c>
    </row>
    <row r="8513">
      <c r="A8513" t="inlineStr">
        <is>
          <t>North Dakota State</t>
        </is>
      </c>
      <c r="B8513" t="n">
        <v>26</v>
      </c>
      <c r="C8513" t="inlineStr">
        <is>
          <t>Evrett Tait</t>
        </is>
      </c>
      <c r="D8513" t="inlineStr">
        <is>
          <t>S</t>
        </is>
      </c>
      <c r="E8513" t="inlineStr">
        <is>
          <t>RFr</t>
        </is>
      </c>
      <c r="F8513" t="inlineStr">
        <is>
          <t>6'0"</t>
        </is>
      </c>
      <c r="G8513" t="n">
        <v>199</v>
      </c>
      <c r="H8513" t="inlineStr">
        <is>
          <t>Chippewa Falls, Wis.</t>
        </is>
      </c>
    </row>
    <row r="8514">
      <c r="A8514" t="inlineStr">
        <is>
          <t>North Dakota State</t>
        </is>
      </c>
      <c r="B8514" t="n">
        <v>74</v>
      </c>
      <c r="C8514" t="inlineStr">
        <is>
          <t>Brett Tastad</t>
        </is>
      </c>
      <c r="D8514" t="inlineStr">
        <is>
          <t>OG</t>
        </is>
      </c>
      <c r="E8514" t="inlineStr">
        <is>
          <t>RFr</t>
        </is>
      </c>
      <c r="F8514" t="inlineStr">
        <is>
          <t>6'5"</t>
        </is>
      </c>
      <c r="G8514" t="n">
        <v>286</v>
      </c>
      <c r="H8514" t="inlineStr">
        <is>
          <t>Rolette, N.D.</t>
        </is>
      </c>
    </row>
    <row r="8515">
      <c r="A8515" t="inlineStr">
        <is>
          <t>North Dakota State</t>
        </is>
      </c>
      <c r="B8515" t="n">
        <v>71</v>
      </c>
      <c r="C8515" t="inlineStr">
        <is>
          <t>Nate Tastad</t>
        </is>
      </c>
      <c r="D8515" t="inlineStr">
        <is>
          <t>OG</t>
        </is>
      </c>
      <c r="E8515" t="inlineStr">
        <is>
          <t>So</t>
        </is>
      </c>
      <c r="F8515" t="inlineStr">
        <is>
          <t>6'5"</t>
        </is>
      </c>
      <c r="G8515" t="n">
        <v>292</v>
      </c>
      <c r="H8515" t="inlineStr">
        <is>
          <t>Rolette, N.D.</t>
        </is>
      </c>
    </row>
    <row r="8516">
      <c r="A8516" t="inlineStr">
        <is>
          <t>North Dakota State</t>
        </is>
      </c>
      <c r="B8516" t="n">
        <v>21</v>
      </c>
      <c r="C8516" t="inlineStr">
        <is>
          <t>Noah Taylor</t>
        </is>
      </c>
      <c r="D8516" t="inlineStr">
        <is>
          <t>LB</t>
        </is>
      </c>
      <c r="E8516" t="inlineStr">
        <is>
          <t>Jr</t>
        </is>
      </c>
      <c r="F8516" t="inlineStr">
        <is>
          <t>6'0"</t>
        </is>
      </c>
      <c r="G8516" t="n">
        <v>221</v>
      </c>
      <c r="H8516" t="inlineStr">
        <is>
          <t>Lemont, Ill.</t>
        </is>
      </c>
    </row>
    <row r="8517">
      <c r="A8517" t="inlineStr">
        <is>
          <t>North Dakota State</t>
        </is>
      </c>
      <c r="B8517" t="n">
        <v>70</v>
      </c>
      <c r="C8517" t="inlineStr">
        <is>
          <t>Tucker Thieneman</t>
        </is>
      </c>
      <c r="D8517" t="inlineStr">
        <is>
          <t>OL</t>
        </is>
      </c>
      <c r="E8517" t="inlineStr">
        <is>
          <t>Fr</t>
        </is>
      </c>
      <c r="F8517" t="inlineStr">
        <is>
          <t>6'4"</t>
        </is>
      </c>
      <c r="G8517" t="n">
        <v>304</v>
      </c>
      <c r="H8517" t="inlineStr">
        <is>
          <t>Pewaukee, Wis.</t>
        </is>
      </c>
    </row>
    <row r="8518">
      <c r="A8518" t="inlineStr">
        <is>
          <t>North Dakota State</t>
        </is>
      </c>
      <c r="B8518" t="n">
        <v>8</v>
      </c>
      <c r="C8518" t="inlineStr">
        <is>
          <t>Braylon Toliver</t>
        </is>
      </c>
      <c r="D8518" t="inlineStr">
        <is>
          <t>RB</t>
        </is>
      </c>
      <c r="E8518" t="inlineStr">
        <is>
          <t>Fr</t>
        </is>
      </c>
      <c r="F8518" t="inlineStr">
        <is>
          <t>5'11"</t>
        </is>
      </c>
      <c r="G8518" t="n">
        <v>195</v>
      </c>
      <c r="H8518" t="inlineStr">
        <is>
          <t>Erie, Colo.</t>
        </is>
      </c>
    </row>
    <row r="8519">
      <c r="A8519" t="inlineStr">
        <is>
          <t>North Dakota State</t>
        </is>
      </c>
      <c r="B8519" t="n">
        <v>95</v>
      </c>
      <c r="C8519" t="inlineStr">
        <is>
          <t>Zach Vanderpool</t>
        </is>
      </c>
      <c r="D8519" t="inlineStr">
        <is>
          <t>DT</t>
        </is>
      </c>
      <c r="E8519" t="inlineStr">
        <is>
          <t>So</t>
        </is>
      </c>
      <c r="F8519" t="inlineStr">
        <is>
          <t>6'5"</t>
        </is>
      </c>
      <c r="G8519" t="n">
        <v>275</v>
      </c>
      <c r="H8519" t="inlineStr">
        <is>
          <t>Byron, Minn.</t>
        </is>
      </c>
    </row>
    <row r="8520">
      <c r="A8520" t="inlineStr">
        <is>
          <t>North Dakota State</t>
        </is>
      </c>
      <c r="B8520" t="n">
        <v>86</v>
      </c>
      <c r="C8520" t="inlineStr">
        <is>
          <t>Dylan Vokal</t>
        </is>
      </c>
      <c r="D8520" t="inlineStr">
        <is>
          <t>WR</t>
        </is>
      </c>
      <c r="E8520" t="inlineStr">
        <is>
          <t>RFr</t>
        </is>
      </c>
      <c r="F8520" t="inlineStr">
        <is>
          <t>6'2"</t>
        </is>
      </c>
      <c r="G8520" t="n">
        <v>196</v>
      </c>
      <c r="H8520" t="inlineStr">
        <is>
          <t>Maple Grove, Minn.</t>
        </is>
      </c>
    </row>
    <row r="8521">
      <c r="A8521" t="inlineStr">
        <is>
          <t>North Dakota State</t>
        </is>
      </c>
      <c r="B8521" t="n">
        <v>12</v>
      </c>
      <c r="C8521" t="inlineStr">
        <is>
          <t>DJ Voltz</t>
        </is>
      </c>
      <c r="D8521" t="inlineStr">
        <is>
          <t>CB</t>
        </is>
      </c>
      <c r="E8521" t="inlineStr">
        <is>
          <t>Sr</t>
        </is>
      </c>
      <c r="F8521" t="inlineStr">
        <is>
          <t>6'1"</t>
        </is>
      </c>
      <c r="G8521" t="n">
        <v>170</v>
      </c>
      <c r="H8521" t="inlineStr">
        <is>
          <t>Saginaw, Mich.</t>
        </is>
      </c>
    </row>
    <row r="8522">
      <c r="A8522" t="inlineStr">
        <is>
          <t>North Dakota State</t>
        </is>
      </c>
      <c r="B8522" t="n">
        <v>57</v>
      </c>
      <c r="C8522" t="inlineStr">
        <is>
          <t>Gavin Wang</t>
        </is>
      </c>
      <c r="D8522" t="inlineStr">
        <is>
          <t>OT</t>
        </is>
      </c>
      <c r="E8522" t="inlineStr">
        <is>
          <t>RFr</t>
        </is>
      </c>
      <c r="F8522" t="inlineStr">
        <is>
          <t>6'7"</t>
        </is>
      </c>
      <c r="G8522" t="n">
        <v>292</v>
      </c>
      <c r="H8522" t="inlineStr">
        <is>
          <t>Annandale, Minn.</t>
        </is>
      </c>
    </row>
    <row r="8523">
      <c r="A8523" t="inlineStr">
        <is>
          <t>North Dakota State</t>
        </is>
      </c>
      <c r="B8523" t="n">
        <v>46</v>
      </c>
      <c r="C8523" t="inlineStr">
        <is>
          <t>Caden Ward</t>
        </is>
      </c>
      <c r="D8523" t="inlineStr">
        <is>
          <t>TE</t>
        </is>
      </c>
      <c r="E8523" t="inlineStr">
        <is>
          <t>Fr</t>
        </is>
      </c>
      <c r="F8523" t="inlineStr">
        <is>
          <t>6'3"</t>
        </is>
      </c>
      <c r="G8523" t="n">
        <v>230</v>
      </c>
      <c r="H8523" t="inlineStr">
        <is>
          <t>Lincoln, Neb.</t>
        </is>
      </c>
    </row>
    <row r="8524">
      <c r="A8524" t="inlineStr">
        <is>
          <t>North Dakota State</t>
        </is>
      </c>
      <c r="B8524" t="n">
        <v>73</v>
      </c>
      <c r="C8524" t="inlineStr">
        <is>
          <t>Alex Warden</t>
        </is>
      </c>
      <c r="D8524" t="inlineStr">
        <is>
          <t>OT</t>
        </is>
      </c>
      <c r="E8524" t="inlineStr">
        <is>
          <t>RFr</t>
        </is>
      </c>
      <c r="F8524" t="inlineStr">
        <is>
          <t>6'6"</t>
        </is>
      </c>
      <c r="G8524" t="n">
        <v>270</v>
      </c>
      <c r="H8524" t="inlineStr">
        <is>
          <t>Suamico, Wis.</t>
        </is>
      </c>
    </row>
    <row r="8525">
      <c r="A8525" t="inlineStr">
        <is>
          <t>North Dakota State</t>
        </is>
      </c>
      <c r="B8525" t="n">
        <v>30</v>
      </c>
      <c r="C8525" t="inlineStr">
        <is>
          <t>Kelly Watson</t>
        </is>
      </c>
      <c r="D8525" t="inlineStr">
        <is>
          <t>WR</t>
        </is>
      </c>
      <c r="E8525" t="inlineStr">
        <is>
          <t>Jr</t>
        </is>
      </c>
      <c r="F8525" t="inlineStr">
        <is>
          <t>5'11"</t>
        </is>
      </c>
      <c r="G8525" t="n">
        <v>195</v>
      </c>
      <c r="H8525" t="inlineStr">
        <is>
          <t>Elmhurst, Ill.</t>
        </is>
      </c>
    </row>
    <row r="8526">
      <c r="A8526" t="inlineStr">
        <is>
          <t>North Dakota State</t>
        </is>
      </c>
      <c r="B8526" t="n">
        <v>26</v>
      </c>
      <c r="C8526" t="inlineStr">
        <is>
          <t>Brady Wavrunek</t>
        </is>
      </c>
      <c r="D8526" t="inlineStr">
        <is>
          <t>RB</t>
        </is>
      </c>
      <c r="E8526" t="inlineStr">
        <is>
          <t>Jr</t>
        </is>
      </c>
      <c r="F8526" t="inlineStr">
        <is>
          <t>5'11"</t>
        </is>
      </c>
      <c r="G8526" t="n">
        <v>205</v>
      </c>
      <c r="H8526" t="inlineStr">
        <is>
          <t>Sioux City, Iowa</t>
        </is>
      </c>
    </row>
    <row r="8527">
      <c r="A8527" t="inlineStr">
        <is>
          <t>North Dakota State</t>
        </is>
      </c>
      <c r="B8527" t="n">
        <v>54</v>
      </c>
      <c r="C8527" t="inlineStr">
        <is>
          <t>Alijah Wayne</t>
        </is>
      </c>
      <c r="D8527" t="inlineStr">
        <is>
          <t>DT</t>
        </is>
      </c>
      <c r="E8527" t="inlineStr">
        <is>
          <t>So</t>
        </is>
      </c>
      <c r="F8527" t="inlineStr">
        <is>
          <t>6'4"</t>
        </is>
      </c>
      <c r="G8527" t="n">
        <v>295</v>
      </c>
      <c r="H8527" t="inlineStr">
        <is>
          <t>Omaha, Neb.</t>
        </is>
      </c>
    </row>
    <row r="8528">
      <c r="A8528" t="inlineStr">
        <is>
          <t>North Dakota State</t>
        </is>
      </c>
      <c r="B8528" t="n">
        <v>18</v>
      </c>
      <c r="C8528" t="inlineStr">
        <is>
          <t>Jackson Williams</t>
        </is>
      </c>
      <c r="D8528" t="inlineStr">
        <is>
          <t>WR</t>
        </is>
      </c>
      <c r="E8528" t="inlineStr">
        <is>
          <t>Jr</t>
        </is>
      </c>
      <c r="F8528" t="inlineStr">
        <is>
          <t>5'11"</t>
        </is>
      </c>
      <c r="G8528" t="n">
        <v>181</v>
      </c>
      <c r="H8528" t="inlineStr">
        <is>
          <t>Omaha, Neb.</t>
        </is>
      </c>
    </row>
    <row r="8529">
      <c r="A8529" t="inlineStr">
        <is>
          <t>North Dakota State</t>
        </is>
      </c>
      <c r="B8529" t="n">
        <v>52</v>
      </c>
      <c r="C8529" t="inlineStr">
        <is>
          <t>Keith Williams</t>
        </is>
      </c>
      <c r="D8529" t="inlineStr">
        <is>
          <t>LB</t>
        </is>
      </c>
      <c r="E8529" t="inlineStr">
        <is>
          <t>Jr</t>
        </is>
      </c>
      <c r="F8529" t="inlineStr">
        <is>
          <t>6'1"</t>
        </is>
      </c>
      <c r="G8529" t="n">
        <v>245</v>
      </c>
      <c r="H8529" t="inlineStr">
        <is>
          <t>Milwaukee, Wis.</t>
        </is>
      </c>
      <c r="I8529" t="inlineStr">
        <is>
          <t>Transfer from Cornell (2026 portal)</t>
        </is>
      </c>
    </row>
    <row r="8530">
      <c r="A8530" t="inlineStr">
        <is>
          <t>North Dakota State</t>
        </is>
      </c>
      <c r="B8530" t="n">
        <v>8</v>
      </c>
      <c r="C8530" t="inlineStr">
        <is>
          <t>Keenan Wilson</t>
        </is>
      </c>
      <c r="D8530" t="inlineStr">
        <is>
          <t>DT</t>
        </is>
      </c>
      <c r="E8530" t="inlineStr">
        <is>
          <t>Jr</t>
        </is>
      </c>
      <c r="F8530" t="inlineStr">
        <is>
          <t>6'1"</t>
        </is>
      </c>
      <c r="G8530" t="n">
        <v>285</v>
      </c>
      <c r="H8530" t="inlineStr">
        <is>
          <t>Eagan, Minn.</t>
        </is>
      </c>
    </row>
    <row r="8531">
      <c r="A8531" t="inlineStr">
        <is>
          <t>North Dakota State</t>
        </is>
      </c>
      <c r="B8531" t="n">
        <v>91</v>
      </c>
      <c r="C8531" t="inlineStr">
        <is>
          <t>Ethan Wood</t>
        </is>
      </c>
      <c r="D8531" t="inlineStr">
        <is>
          <t>DE</t>
        </is>
      </c>
      <c r="E8531" t="inlineStr">
        <is>
          <t>RFr</t>
        </is>
      </c>
      <c r="F8531" t="inlineStr">
        <is>
          <t>6'4"</t>
        </is>
      </c>
      <c r="G8531" t="n">
        <v>254</v>
      </c>
      <c r="H8531" t="inlineStr">
        <is>
          <t>Mount Vernon, Iowa</t>
        </is>
      </c>
    </row>
    <row r="8532">
      <c r="A8532" t="inlineStr">
        <is>
          <t>North Dakota State</t>
        </is>
      </c>
      <c r="B8532" t="n">
        <v>1</v>
      </c>
      <c r="C8532" t="inlineStr">
        <is>
          <t>Donovan Woolen</t>
        </is>
      </c>
      <c r="D8532" t="inlineStr">
        <is>
          <t>LB</t>
        </is>
      </c>
      <c r="E8532" t="inlineStr">
        <is>
          <t>Jr</t>
        </is>
      </c>
      <c r="F8532" t="inlineStr">
        <is>
          <t>6'4"</t>
        </is>
      </c>
      <c r="G8532" t="n">
        <v>220</v>
      </c>
      <c r="H8532" t="inlineStr">
        <is>
          <t>Frisco, Texas</t>
        </is>
      </c>
    </row>
    <row r="8533">
      <c r="A8533" t="inlineStr">
        <is>
          <t>North Dakota State</t>
        </is>
      </c>
      <c r="B8533" t="n">
        <v>47</v>
      </c>
      <c r="C8533" t="inlineStr">
        <is>
          <t>Jacob Wrbanek</t>
        </is>
      </c>
      <c r="D8533" t="inlineStr">
        <is>
          <t>LB</t>
        </is>
      </c>
      <c r="E8533" t="inlineStr">
        <is>
          <t>RFr</t>
        </is>
      </c>
      <c r="F8533" t="inlineStr">
        <is>
          <t>6'4"</t>
        </is>
      </c>
      <c r="G8533" t="n">
        <v>225</v>
      </c>
      <c r="H8533" t="inlineStr">
        <is>
          <t>Maple Grove, Minn.</t>
        </is>
      </c>
    </row>
    <row r="8534">
      <c r="A8534" t="inlineStr">
        <is>
          <t>North Dakota State</t>
        </is>
      </c>
      <c r="B8534" t="n">
        <v>85</v>
      </c>
      <c r="C8534" t="inlineStr">
        <is>
          <t>Jett Zabel</t>
        </is>
      </c>
      <c r="D8534" t="inlineStr">
        <is>
          <t>TE</t>
        </is>
      </c>
      <c r="E8534" t="inlineStr">
        <is>
          <t>So</t>
        </is>
      </c>
      <c r="F8534" t="inlineStr">
        <is>
          <t>6'3"</t>
        </is>
      </c>
      <c r="G8534" t="n">
        <v>225</v>
      </c>
      <c r="H8534" t="inlineStr">
        <is>
          <t>Pierre, S.D.</t>
        </is>
      </c>
    </row>
    <row r="8535">
      <c r="A8535" t="inlineStr">
        <is>
          <t>North Dakota State</t>
        </is>
      </c>
      <c r="B8535" t="n">
        <v>40</v>
      </c>
      <c r="C8535" t="inlineStr">
        <is>
          <t>Kaden Zenzen</t>
        </is>
      </c>
      <c r="D8535" t="inlineStr">
        <is>
          <t>TE</t>
        </is>
      </c>
      <c r="E8535" t="inlineStr">
        <is>
          <t>Sr</t>
        </is>
      </c>
      <c r="F8535" t="inlineStr">
        <is>
          <t>6'4"</t>
        </is>
      </c>
      <c r="G8535" t="n">
        <v>244</v>
      </c>
      <c r="H8535" t="inlineStr">
        <is>
          <t>Barnesville, Minn.</t>
        </is>
      </c>
    </row>
    <row r="8536">
      <c r="A8536" t="inlineStr">
        <is>
          <t>North Texas</t>
        </is>
      </c>
      <c r="B8536" t="n">
        <v>74</v>
      </c>
      <c r="C8536" t="inlineStr">
        <is>
          <t>Francisco Adams</t>
        </is>
      </c>
      <c r="D8536" t="inlineStr">
        <is>
          <t>OL</t>
        </is>
      </c>
      <c r="E8536" t="inlineStr">
        <is>
          <t>Fr</t>
        </is>
      </c>
      <c r="F8536" t="inlineStr">
        <is>
          <t>6'6"</t>
        </is>
      </c>
      <c r="G8536" t="n">
        <v>285</v>
      </c>
      <c r="H8536" t="inlineStr">
        <is>
          <t>Flower Mound, TX</t>
        </is>
      </c>
    </row>
    <row r="8537">
      <c r="A8537" t="inlineStr">
        <is>
          <t>North Texas</t>
        </is>
      </c>
      <c r="B8537" t="n">
        <v>88</v>
      </c>
      <c r="C8537" t="inlineStr">
        <is>
          <t>Victor Aderungboye</t>
        </is>
      </c>
      <c r="D8537" t="inlineStr">
        <is>
          <t>TE</t>
        </is>
      </c>
      <c r="E8537" t="inlineStr">
        <is>
          <t>So</t>
        </is>
      </c>
      <c r="F8537" t="inlineStr">
        <is>
          <t>6'3"</t>
        </is>
      </c>
      <c r="G8537" t="n">
        <v>247</v>
      </c>
      <c r="H8537" t="inlineStr">
        <is>
          <t>Missouri City, TX</t>
        </is>
      </c>
    </row>
    <row r="8538">
      <c r="A8538" t="inlineStr">
        <is>
          <t>North Texas</t>
        </is>
      </c>
      <c r="B8538" t="n">
        <v>7</v>
      </c>
      <c r="C8538" t="inlineStr">
        <is>
          <t>Aaron Alexander</t>
        </is>
      </c>
      <c r="D8538" t="inlineStr">
        <is>
          <t>LB</t>
        </is>
      </c>
      <c r="E8538" t="inlineStr">
        <is>
          <t>Jr</t>
        </is>
      </c>
      <c r="F8538" t="inlineStr">
        <is>
          <t>6'1"</t>
        </is>
      </c>
      <c r="G8538" t="n">
        <v>236</v>
      </c>
      <c r="H8538" t="inlineStr">
        <is>
          <t>Belleville, MI</t>
        </is>
      </c>
      <c r="I8538" t="inlineStr">
        <is>
          <t>Transfer from Arkansas State (2026 portal)</t>
        </is>
      </c>
    </row>
    <row r="8539">
      <c r="A8539" t="inlineStr">
        <is>
          <t>North Texas</t>
        </is>
      </c>
      <c r="B8539" t="n">
        <v>19</v>
      </c>
      <c r="C8539" t="inlineStr">
        <is>
          <t>Jaden Allen</t>
        </is>
      </c>
      <c r="D8539" t="inlineStr">
        <is>
          <t>CB</t>
        </is>
      </c>
      <c r="E8539" t="inlineStr">
        <is>
          <t>So</t>
        </is>
      </c>
      <c r="F8539" t="inlineStr">
        <is>
          <t>5'10"</t>
        </is>
      </c>
      <c r="G8539" t="n">
        <v>170</v>
      </c>
      <c r="H8539" t="inlineStr">
        <is>
          <t>Aledo, TX</t>
        </is>
      </c>
      <c r="I8539" t="inlineStr">
        <is>
          <t>Transfer from Arkansas (2026 portal)</t>
        </is>
      </c>
    </row>
    <row r="8540">
      <c r="A8540" t="inlineStr">
        <is>
          <t>North Texas</t>
        </is>
      </c>
      <c r="B8540" t="n">
        <v>16</v>
      </c>
      <c r="C8540" t="inlineStr">
        <is>
          <t>BJ Allen Jr.</t>
        </is>
      </c>
      <c r="D8540" t="inlineStr">
        <is>
          <t>S</t>
        </is>
      </c>
      <c r="E8540" t="inlineStr">
        <is>
          <t>Sr</t>
        </is>
      </c>
      <c r="F8540" t="inlineStr">
        <is>
          <t>6'0"</t>
        </is>
      </c>
      <c r="G8540" t="n">
        <v>198</v>
      </c>
      <c r="H8540" t="inlineStr">
        <is>
          <t>Aledo, TX</t>
        </is>
      </c>
    </row>
    <row r="8541">
      <c r="A8541" t="inlineStr">
        <is>
          <t>North Texas</t>
        </is>
      </c>
      <c r="B8541" t="n">
        <v>41</v>
      </c>
      <c r="C8541" t="inlineStr">
        <is>
          <t>Cason Applewhite</t>
        </is>
      </c>
      <c r="D8541" t="inlineStr">
        <is>
          <t>DL</t>
        </is>
      </c>
      <c r="E8541" t="inlineStr">
        <is>
          <t>Fr</t>
        </is>
      </c>
      <c r="F8541" t="inlineStr">
        <is>
          <t>6'4"</t>
        </is>
      </c>
      <c r="G8541" t="n">
        <v>230</v>
      </c>
      <c r="H8541" t="inlineStr">
        <is>
          <t>Palestine, TX</t>
        </is>
      </c>
    </row>
    <row r="8542">
      <c r="A8542" t="inlineStr">
        <is>
          <t>North Texas</t>
        </is>
      </c>
      <c r="B8542" t="n">
        <v>3</v>
      </c>
      <c r="C8542" t="inlineStr">
        <is>
          <t>Zakye Barker</t>
        </is>
      </c>
      <c r="D8542" t="inlineStr">
        <is>
          <t>LB</t>
        </is>
      </c>
      <c r="E8542" t="inlineStr">
        <is>
          <t>Sr</t>
        </is>
      </c>
      <c r="F8542" t="inlineStr">
        <is>
          <t>5'11"</t>
        </is>
      </c>
      <c r="G8542" t="n">
        <v>225</v>
      </c>
      <c r="H8542" t="inlineStr">
        <is>
          <t>Norcross, GA</t>
        </is>
      </c>
      <c r="I8542" t="inlineStr">
        <is>
          <t>Transfer from SMU (2026 portal)</t>
        </is>
      </c>
    </row>
    <row r="8543">
      <c r="A8543" t="inlineStr">
        <is>
          <t>North Texas</t>
        </is>
      </c>
      <c r="B8543" t="n">
        <v>5</v>
      </c>
      <c r="C8543" t="inlineStr">
        <is>
          <t>Jayden Becks</t>
        </is>
      </c>
      <c r="D8543" t="inlineStr">
        <is>
          <t>RB</t>
        </is>
      </c>
      <c r="E8543" t="inlineStr">
        <is>
          <t>Sr</t>
        </is>
      </c>
      <c r="F8543" t="inlineStr">
        <is>
          <t>5'10"</t>
        </is>
      </c>
      <c r="G8543" t="n">
        <v>186</v>
      </c>
      <c r="H8543" t="inlineStr">
        <is>
          <t>Waxahachie, TX</t>
        </is>
      </c>
    </row>
    <row r="8544">
      <c r="A8544" t="inlineStr">
        <is>
          <t>North Texas</t>
        </is>
      </c>
      <c r="B8544" t="n">
        <v>32</v>
      </c>
      <c r="C8544" t="inlineStr">
        <is>
          <t>Anthony Benford II</t>
        </is>
      </c>
      <c r="D8544" t="inlineStr">
        <is>
          <t>CB</t>
        </is>
      </c>
      <c r="E8544" t="inlineStr">
        <is>
          <t>Jr</t>
        </is>
      </c>
      <c r="F8544" t="inlineStr">
        <is>
          <t>5'11"</t>
        </is>
      </c>
      <c r="G8544" t="n">
        <v>188</v>
      </c>
      <c r="H8544" t="inlineStr">
        <is>
          <t>Denton, TX</t>
        </is>
      </c>
    </row>
    <row r="8545">
      <c r="A8545" t="inlineStr">
        <is>
          <t>North Texas</t>
        </is>
      </c>
      <c r="B8545" t="n">
        <v>15</v>
      </c>
      <c r="C8545" t="inlineStr">
        <is>
          <t>Justin Benton</t>
        </is>
      </c>
      <c r="D8545" t="inlineStr">
        <is>
          <t>DL</t>
        </is>
      </c>
      <c r="E8545" t="inlineStr">
        <is>
          <t>Jr</t>
        </is>
      </c>
      <c r="F8545" t="inlineStr">
        <is>
          <t>6'0"</t>
        </is>
      </c>
      <c r="G8545" t="n">
        <v>298</v>
      </c>
      <c r="H8545" t="inlineStr">
        <is>
          <t>Atlanta, GA</t>
        </is>
      </c>
      <c r="I8545" t="inlineStr">
        <is>
          <t>Transfer from East Carolina (2026 portal)</t>
        </is>
      </c>
    </row>
    <row r="8546">
      <c r="A8546" t="inlineStr">
        <is>
          <t>North Texas</t>
        </is>
      </c>
      <c r="B8546" t="n">
        <v>62</v>
      </c>
      <c r="C8546" t="inlineStr">
        <is>
          <t>Amarion Berry</t>
        </is>
      </c>
      <c r="D8546" t="inlineStr">
        <is>
          <t>OL</t>
        </is>
      </c>
      <c r="E8546" t="inlineStr">
        <is>
          <t>So</t>
        </is>
      </c>
      <c r="F8546" t="inlineStr">
        <is>
          <t>6'2"</t>
        </is>
      </c>
      <c r="G8546" t="n">
        <v>296</v>
      </c>
      <c r="H8546" t="inlineStr">
        <is>
          <t>Tupelo, MS</t>
        </is>
      </c>
    </row>
    <row r="8547">
      <c r="A8547" t="inlineStr">
        <is>
          <t>North Texas</t>
        </is>
      </c>
      <c r="B8547" t="n">
        <v>25</v>
      </c>
      <c r="C8547" t="inlineStr">
        <is>
          <t>Ja'Bree Bickham</t>
        </is>
      </c>
      <c r="D8547" t="inlineStr">
        <is>
          <t>S</t>
        </is>
      </c>
      <c r="E8547" t="inlineStr">
        <is>
          <t>R-Fr</t>
        </is>
      </c>
      <c r="F8547" t="inlineStr">
        <is>
          <t>6'4"</t>
        </is>
      </c>
      <c r="G8547" t="n">
        <v>184</v>
      </c>
      <c r="H8547" t="inlineStr">
        <is>
          <t>McKinney, TX</t>
        </is>
      </c>
      <c r="I8547" t="inlineStr">
        <is>
          <t>Transfer from Boise State (2026 portal)</t>
        </is>
      </c>
    </row>
    <row r="8548">
      <c r="A8548" t="inlineStr">
        <is>
          <t>North Texas</t>
        </is>
      </c>
      <c r="B8548" t="n">
        <v>51</v>
      </c>
      <c r="C8548" t="inlineStr">
        <is>
          <t>Keelene Bradley</t>
        </is>
      </c>
      <c r="D8548" t="inlineStr">
        <is>
          <t>LB</t>
        </is>
      </c>
      <c r="E8548" t="inlineStr">
        <is>
          <t>Sr</t>
        </is>
      </c>
      <c r="F8548" t="inlineStr">
        <is>
          <t>6'3"</t>
        </is>
      </c>
      <c r="G8548" t="n">
        <v>237</v>
      </c>
      <c r="H8548" t="inlineStr">
        <is>
          <t>Fort Worth, TX</t>
        </is>
      </c>
    </row>
    <row r="8549">
      <c r="A8549" t="inlineStr">
        <is>
          <t>North Texas</t>
        </is>
      </c>
      <c r="B8549" t="n">
        <v>96</v>
      </c>
      <c r="C8549" t="inlineStr">
        <is>
          <t>AJ Brown</t>
        </is>
      </c>
      <c r="D8549" t="inlineStr">
        <is>
          <t>DL</t>
        </is>
      </c>
      <c r="E8549" t="inlineStr">
        <is>
          <t>R-Fr</t>
        </is>
      </c>
      <c r="F8549" t="inlineStr">
        <is>
          <t>6'3"</t>
        </is>
      </c>
      <c r="G8549" t="n">
        <v>295</v>
      </c>
      <c r="H8549" t="inlineStr">
        <is>
          <t>Dallas, TX</t>
        </is>
      </c>
    </row>
    <row r="8550">
      <c r="A8550" t="inlineStr">
        <is>
          <t>North Texas</t>
        </is>
      </c>
      <c r="B8550" t="n">
        <v>5</v>
      </c>
      <c r="C8550" t="inlineStr">
        <is>
          <t>Chase Canada</t>
        </is>
      </c>
      <c r="D8550" t="inlineStr">
        <is>
          <t>CB</t>
        </is>
      </c>
      <c r="E8550" t="inlineStr">
        <is>
          <t>Sr</t>
        </is>
      </c>
      <c r="F8550" t="inlineStr">
        <is>
          <t>5'11"</t>
        </is>
      </c>
      <c r="G8550" t="n">
        <v>187</v>
      </c>
      <c r="H8550" t="inlineStr">
        <is>
          <t>Hahnville, LA</t>
        </is>
      </c>
    </row>
    <row r="8551">
      <c r="A8551" t="inlineStr">
        <is>
          <t>North Texas</t>
        </is>
      </c>
      <c r="B8551" t="n">
        <v>11</v>
      </c>
      <c r="C8551" t="inlineStr">
        <is>
          <t>Dalton Carnes</t>
        </is>
      </c>
      <c r="D8551" t="inlineStr">
        <is>
          <t>WR</t>
        </is>
      </c>
      <c r="E8551" t="inlineStr">
        <is>
          <t>Sr</t>
        </is>
      </c>
      <c r="F8551" t="inlineStr">
        <is>
          <t>5'9"</t>
        </is>
      </c>
      <c r="G8551" t="n">
        <v>176</v>
      </c>
      <c r="H8551" t="inlineStr">
        <is>
          <t>College Station, TX</t>
        </is>
      </c>
    </row>
    <row r="8552">
      <c r="A8552" t="inlineStr">
        <is>
          <t>North Texas</t>
        </is>
      </c>
      <c r="B8552" t="n">
        <v>99</v>
      </c>
      <c r="C8552" t="inlineStr">
        <is>
          <t>Avion Carter</t>
        </is>
      </c>
      <c r="D8552" t="inlineStr">
        <is>
          <t>DL</t>
        </is>
      </c>
      <c r="E8552" t="inlineStr">
        <is>
          <t>Jr</t>
        </is>
      </c>
      <c r="F8552" t="inlineStr">
        <is>
          <t>6'4"</t>
        </is>
      </c>
      <c r="G8552" t="n">
        <v>270</v>
      </c>
      <c r="H8552" t="inlineStr">
        <is>
          <t>Amarillo, TX</t>
        </is>
      </c>
    </row>
    <row r="8553">
      <c r="A8553" t="inlineStr">
        <is>
          <t>North Texas</t>
        </is>
      </c>
      <c r="B8553" t="n">
        <v>3</v>
      </c>
      <c r="C8553" t="inlineStr">
        <is>
          <t>TJ Chukwurah</t>
        </is>
      </c>
      <c r="D8553" t="inlineStr">
        <is>
          <t>WR</t>
        </is>
      </c>
      <c r="E8553" t="inlineStr">
        <is>
          <t>Sr</t>
        </is>
      </c>
      <c r="F8553" t="inlineStr">
        <is>
          <t>5'11"</t>
        </is>
      </c>
      <c r="G8553" t="n">
        <v>202</v>
      </c>
      <c r="H8553" t="inlineStr">
        <is>
          <t>Arlington, TX</t>
        </is>
      </c>
      <c r="I8553" t="inlineStr">
        <is>
          <t>Transfer from Black Hills State (2026 portal)</t>
        </is>
      </c>
    </row>
    <row r="8554">
      <c r="A8554" t="inlineStr">
        <is>
          <t>North Texas</t>
        </is>
      </c>
      <c r="B8554" t="n">
        <v>58</v>
      </c>
      <c r="C8554" t="inlineStr">
        <is>
          <t>Nolan Clark</t>
        </is>
      </c>
      <c r="D8554" t="inlineStr">
        <is>
          <t>DL</t>
        </is>
      </c>
      <c r="E8554" t="inlineStr">
        <is>
          <t>Sr</t>
        </is>
      </c>
      <c r="F8554" t="inlineStr">
        <is>
          <t>6'2"</t>
        </is>
      </c>
      <c r="G8554" t="n">
        <v>292</v>
      </c>
      <c r="H8554" t="inlineStr">
        <is>
          <t>Glen Rock, NJ</t>
        </is>
      </c>
    </row>
    <row r="8555">
      <c r="A8555" t="inlineStr">
        <is>
          <t>North Texas</t>
        </is>
      </c>
      <c r="B8555" t="n">
        <v>85</v>
      </c>
      <c r="C8555" t="inlineStr">
        <is>
          <t>Drew Clemens</t>
        </is>
      </c>
      <c r="D8555" t="inlineStr">
        <is>
          <t>TE</t>
        </is>
      </c>
      <c r="E8555" t="inlineStr">
        <is>
          <t>R-Fr</t>
        </is>
      </c>
      <c r="F8555" t="inlineStr">
        <is>
          <t>6'4"</t>
        </is>
      </c>
      <c r="G8555" t="n">
        <v>225</v>
      </c>
      <c r="H8555" t="inlineStr">
        <is>
          <t>Kansas City, MO</t>
        </is>
      </c>
      <c r="I8555" t="inlineStr">
        <is>
          <t>Transfer from Utah (2026 portal)</t>
        </is>
      </c>
    </row>
    <row r="8556">
      <c r="A8556" t="inlineStr">
        <is>
          <t>North Texas</t>
        </is>
      </c>
      <c r="B8556" t="n">
        <v>4</v>
      </c>
      <c r="C8556" t="inlineStr">
        <is>
          <t>CJ Coombes</t>
        </is>
      </c>
      <c r="D8556" t="inlineStr">
        <is>
          <t>S</t>
        </is>
      </c>
      <c r="E8556" t="inlineStr">
        <is>
          <t>So</t>
        </is>
      </c>
      <c r="F8556" t="inlineStr">
        <is>
          <t>6'1"</t>
        </is>
      </c>
      <c r="G8556" t="n">
        <v>212</v>
      </c>
      <c r="H8556" t="inlineStr">
        <is>
          <t>Bellefonte, DE</t>
        </is>
      </c>
      <c r="I8556" t="inlineStr">
        <is>
          <t>Transfer from Wofford (2026 portal)</t>
        </is>
      </c>
    </row>
    <row r="8557">
      <c r="A8557" t="inlineStr">
        <is>
          <t>North Texas</t>
        </is>
      </c>
      <c r="B8557" t="n">
        <v>21</v>
      </c>
      <c r="C8557" t="inlineStr">
        <is>
          <t>Jason Cross Jr.</t>
        </is>
      </c>
      <c r="D8557" t="inlineStr">
        <is>
          <t>S</t>
        </is>
      </c>
      <c r="E8557" t="inlineStr">
        <is>
          <t>So</t>
        </is>
      </c>
      <c r="F8557" t="inlineStr">
        <is>
          <t>6'1"</t>
        </is>
      </c>
      <c r="G8557" t="n">
        <v>178</v>
      </c>
      <c r="H8557" t="inlineStr">
        <is>
          <t>Pittsburgh, PA</t>
        </is>
      </c>
      <c r="I8557" t="inlineStr">
        <is>
          <t>Transfer from West Virginia (2026 portal)</t>
        </is>
      </c>
    </row>
    <row r="8558">
      <c r="A8558" t="inlineStr">
        <is>
          <t>North Texas</t>
        </is>
      </c>
      <c r="B8558" t="n">
        <v>46</v>
      </c>
      <c r="C8558" t="inlineStr">
        <is>
          <t>Luke Crudgington</t>
        </is>
      </c>
      <c r="D8558" t="inlineStr">
        <is>
          <t>P</t>
        </is>
      </c>
      <c r="E8558" t="inlineStr">
        <is>
          <t>Fr</t>
        </is>
      </c>
      <c r="F8558" t="inlineStr">
        <is>
          <t>5'11"</t>
        </is>
      </c>
      <c r="G8558" t="n">
        <v>165</v>
      </c>
      <c r="H8558" t="inlineStr">
        <is>
          <t>The Woodlands, TX</t>
        </is>
      </c>
    </row>
    <row r="8559">
      <c r="A8559" t="inlineStr">
        <is>
          <t>North Texas</t>
        </is>
      </c>
      <c r="B8559" t="n">
        <v>61</v>
      </c>
      <c r="C8559" t="inlineStr">
        <is>
          <t>Drew Cunningham</t>
        </is>
      </c>
      <c r="D8559" t="inlineStr">
        <is>
          <t>OL</t>
        </is>
      </c>
      <c r="E8559" t="inlineStr">
        <is>
          <t>So</t>
        </is>
      </c>
      <c r="F8559" t="inlineStr">
        <is>
          <t>6'4"</t>
        </is>
      </c>
      <c r="G8559" t="n">
        <v>296</v>
      </c>
      <c r="H8559" t="inlineStr">
        <is>
          <t>Southlake, TX</t>
        </is>
      </c>
    </row>
    <row r="8560">
      <c r="A8560" t="inlineStr">
        <is>
          <t>North Texas</t>
        </is>
      </c>
      <c r="B8560" t="n">
        <v>11</v>
      </c>
      <c r="C8560" t="inlineStr">
        <is>
          <t>Steven Curtis</t>
        </is>
      </c>
      <c r="D8560" t="inlineStr">
        <is>
          <t>DL</t>
        </is>
      </c>
      <c r="E8560" t="inlineStr">
        <is>
          <t>Jr</t>
        </is>
      </c>
      <c r="F8560" t="inlineStr">
        <is>
          <t>6'5"</t>
        </is>
      </c>
      <c r="G8560" t="n">
        <v>264</v>
      </c>
      <c r="H8560" t="inlineStr">
        <is>
          <t>Palm Beach, FL</t>
        </is>
      </c>
      <c r="I8560" t="inlineStr">
        <is>
          <t>Transfer from Minnesota (2026 portal)</t>
        </is>
      </c>
    </row>
    <row r="8561">
      <c r="A8561" t="inlineStr">
        <is>
          <t>North Texas</t>
        </is>
      </c>
      <c r="B8561" t="n">
        <v>1</v>
      </c>
      <c r="C8561" t="inlineStr">
        <is>
          <t>Keshawn Davila</t>
        </is>
      </c>
      <c r="D8561" t="inlineStr">
        <is>
          <t>CB</t>
        </is>
      </c>
      <c r="E8561" t="inlineStr">
        <is>
          <t>Sr</t>
        </is>
      </c>
      <c r="F8561" t="inlineStr">
        <is>
          <t>6'1"</t>
        </is>
      </c>
      <c r="G8561" t="n">
        <v>161</v>
      </c>
      <c r="H8561" t="inlineStr">
        <is>
          <t>Tampa, FL</t>
        </is>
      </c>
      <c r="I8561" t="inlineStr">
        <is>
          <t>Transfer from Arkansas (2026 portal)</t>
        </is>
      </c>
    </row>
    <row r="8562">
      <c r="A8562" t="inlineStr">
        <is>
          <t>North Texas</t>
        </is>
      </c>
      <c r="B8562" t="n">
        <v>90</v>
      </c>
      <c r="C8562" t="inlineStr">
        <is>
          <t>Dominic De Freitas</t>
        </is>
      </c>
      <c r="D8562" t="inlineStr">
        <is>
          <t>K</t>
        </is>
      </c>
      <c r="E8562" t="inlineStr">
        <is>
          <t>So</t>
        </is>
      </c>
      <c r="F8562" t="inlineStr">
        <is>
          <t>6'0"</t>
        </is>
      </c>
      <c r="G8562" t="n">
        <v>185</v>
      </c>
      <c r="H8562" t="inlineStr">
        <is>
          <t>Nappanee, IN</t>
        </is>
      </c>
      <c r="I8562" t="inlineStr">
        <is>
          <t>Transfer from App State (2026 portal)</t>
        </is>
      </c>
    </row>
    <row r="8563">
      <c r="A8563" t="inlineStr">
        <is>
          <t>North Texas</t>
        </is>
      </c>
      <c r="B8563" t="n">
        <v>18</v>
      </c>
      <c r="C8563" t="inlineStr">
        <is>
          <t>Mo Diawara</t>
        </is>
      </c>
      <c r="D8563" t="inlineStr">
        <is>
          <t>DL</t>
        </is>
      </c>
      <c r="E8563" t="inlineStr">
        <is>
          <t>Sr</t>
        </is>
      </c>
      <c r="F8563" t="inlineStr">
        <is>
          <t>6'4"</t>
        </is>
      </c>
      <c r="G8563" t="n">
        <v>268</v>
      </c>
      <c r="H8563" t="inlineStr">
        <is>
          <t>Brooklyn Park, MN</t>
        </is>
      </c>
    </row>
    <row r="8564">
      <c r="A8564" t="inlineStr">
        <is>
          <t>North Texas</t>
        </is>
      </c>
      <c r="B8564" t="n">
        <v>9</v>
      </c>
      <c r="C8564" t="inlineStr">
        <is>
          <t>Chaston Ditta</t>
        </is>
      </c>
      <c r="D8564" t="inlineStr">
        <is>
          <t>QB</t>
        </is>
      </c>
      <c r="E8564" t="inlineStr">
        <is>
          <t>R-Fr</t>
        </is>
      </c>
      <c r="F8564" t="inlineStr">
        <is>
          <t>6'0"</t>
        </is>
      </c>
      <c r="G8564" t="n">
        <v>193</v>
      </c>
      <c r="H8564" t="inlineStr">
        <is>
          <t>Austin, TX</t>
        </is>
      </c>
      <c r="I8564" t="inlineStr">
        <is>
          <t>Transfer from East Carolina (2026 portal)</t>
        </is>
      </c>
    </row>
    <row r="8565">
      <c r="A8565" t="inlineStr">
        <is>
          <t>North Texas</t>
        </is>
      </c>
      <c r="B8565" t="n">
        <v>78</v>
      </c>
      <c r="C8565" t="inlineStr">
        <is>
          <t>KC Ekwu</t>
        </is>
      </c>
      <c r="D8565" t="inlineStr">
        <is>
          <t>OL</t>
        </is>
      </c>
      <c r="E8565" t="inlineStr">
        <is>
          <t>Fr</t>
        </is>
      </c>
      <c r="F8565" t="inlineStr">
        <is>
          <t>6'4"</t>
        </is>
      </c>
      <c r="G8565" t="n">
        <v>305</v>
      </c>
      <c r="H8565" t="inlineStr">
        <is>
          <t>Sunnyvale, TX</t>
        </is>
      </c>
    </row>
    <row r="8566">
      <c r="A8566" t="inlineStr">
        <is>
          <t>North Texas</t>
        </is>
      </c>
      <c r="B8566" t="n">
        <v>6</v>
      </c>
      <c r="C8566" t="inlineStr">
        <is>
          <t>Udoka Ezeani</t>
        </is>
      </c>
      <c r="D8566" t="inlineStr">
        <is>
          <t>DL</t>
        </is>
      </c>
      <c r="E8566" t="inlineStr">
        <is>
          <t>Sr</t>
        </is>
      </c>
      <c r="F8566" t="inlineStr">
        <is>
          <t>6'1"</t>
        </is>
      </c>
      <c r="G8566" t="n">
        <v>218</v>
      </c>
      <c r="H8566" t="inlineStr">
        <is>
          <t>Richmond, TX</t>
        </is>
      </c>
      <c r="I8566" t="inlineStr">
        <is>
          <t>Transfer from UTEP (2026 portal)</t>
        </is>
      </c>
    </row>
    <row r="8567">
      <c r="A8567" t="inlineStr">
        <is>
          <t>North Texas</t>
        </is>
      </c>
      <c r="B8567" t="n">
        <v>54</v>
      </c>
      <c r="C8567" t="inlineStr">
        <is>
          <t>Henry Fenuku</t>
        </is>
      </c>
      <c r="D8567" t="inlineStr">
        <is>
          <t>OL</t>
        </is>
      </c>
      <c r="E8567" t="inlineStr">
        <is>
          <t>R-Fr</t>
        </is>
      </c>
      <c r="F8567" t="inlineStr">
        <is>
          <t>6'3"</t>
        </is>
      </c>
      <c r="G8567" t="n">
        <v>310</v>
      </c>
      <c r="H8567" t="inlineStr">
        <is>
          <t>Fort Worth, TX</t>
        </is>
      </c>
      <c r="I8567" t="inlineStr">
        <is>
          <t>Transfer from Missouri (2026 portal)</t>
        </is>
      </c>
    </row>
    <row r="8568">
      <c r="A8568" t="inlineStr">
        <is>
          <t>North Texas</t>
        </is>
      </c>
      <c r="B8568" t="n">
        <v>14</v>
      </c>
      <c r="C8568" t="inlineStr">
        <is>
          <t>Bryce Garza</t>
        </is>
      </c>
      <c r="D8568" t="inlineStr">
        <is>
          <t>S</t>
        </is>
      </c>
      <c r="E8568" t="inlineStr">
        <is>
          <t>R-Fr</t>
        </is>
      </c>
      <c r="F8568" t="inlineStr">
        <is>
          <t>6'2"</t>
        </is>
      </c>
      <c r="G8568" t="n">
        <v>195</v>
      </c>
      <c r="H8568" t="inlineStr">
        <is>
          <t>Wolfforth, TX</t>
        </is>
      </c>
    </row>
    <row r="8569">
      <c r="A8569" t="inlineStr">
        <is>
          <t>North Texas</t>
        </is>
      </c>
      <c r="B8569" t="n">
        <v>13</v>
      </c>
      <c r="C8569" t="inlineStr">
        <is>
          <t>Graham Gillespie</t>
        </is>
      </c>
      <c r="D8569" t="inlineStr">
        <is>
          <t>S</t>
        </is>
      </c>
      <c r="E8569" t="inlineStr">
        <is>
          <t>Sr</t>
        </is>
      </c>
      <c r="F8569" t="inlineStr">
        <is>
          <t>6'1"</t>
        </is>
      </c>
      <c r="G8569" t="n">
        <v>201</v>
      </c>
      <c r="H8569" t="inlineStr">
        <is>
          <t>Cypress, TX</t>
        </is>
      </c>
      <c r="I8569" t="inlineStr">
        <is>
          <t>Transfer from Texas (2026 portal)</t>
        </is>
      </c>
    </row>
    <row r="8570">
      <c r="A8570" t="inlineStr">
        <is>
          <t>North Texas</t>
        </is>
      </c>
      <c r="B8570" t="n">
        <v>66</v>
      </c>
      <c r="C8570" t="inlineStr">
        <is>
          <t>Willie Goodacre</t>
        </is>
      </c>
      <c r="D8570" t="inlineStr">
        <is>
          <t>OL</t>
        </is>
      </c>
      <c r="E8570" t="inlineStr">
        <is>
          <t>So</t>
        </is>
      </c>
      <c r="F8570" t="inlineStr">
        <is>
          <t>6'5"</t>
        </is>
      </c>
      <c r="G8570" t="n">
        <v>335</v>
      </c>
      <c r="H8570" t="inlineStr">
        <is>
          <t>Denton, TX</t>
        </is>
      </c>
    </row>
    <row r="8571">
      <c r="A8571" t="inlineStr">
        <is>
          <t>North Texas</t>
        </is>
      </c>
      <c r="B8571" t="n">
        <v>70</v>
      </c>
      <c r="C8571" t="inlineStr">
        <is>
          <t>Brody Hamilton</t>
        </is>
      </c>
      <c r="D8571" t="inlineStr">
        <is>
          <t>OL</t>
        </is>
      </c>
      <c r="E8571" t="inlineStr">
        <is>
          <t>R-Fr</t>
        </is>
      </c>
      <c r="F8571" t="inlineStr">
        <is>
          <t>6'4"</t>
        </is>
      </c>
      <c r="G8571" t="n">
        <v>307</v>
      </c>
      <c r="H8571" t="inlineStr">
        <is>
          <t>Denton, TX</t>
        </is>
      </c>
    </row>
    <row r="8572">
      <c r="A8572" t="inlineStr">
        <is>
          <t>North Texas</t>
        </is>
      </c>
      <c r="B8572" t="n">
        <v>29</v>
      </c>
      <c r="C8572" t="inlineStr">
        <is>
          <t>Brendon Haygood</t>
        </is>
      </c>
      <c r="D8572" t="inlineStr">
        <is>
          <t>RB</t>
        </is>
      </c>
      <c r="E8572" t="inlineStr">
        <is>
          <t>R-Fr</t>
        </is>
      </c>
      <c r="F8572" t="inlineStr">
        <is>
          <t>5'10"</t>
        </is>
      </c>
      <c r="G8572" t="n">
        <v>190</v>
      </c>
      <c r="H8572" t="inlineStr">
        <is>
          <t>Wylie, TX</t>
        </is>
      </c>
      <c r="I8572" t="inlineStr">
        <is>
          <t>Transfer from Missouri (2026 portal)</t>
        </is>
      </c>
    </row>
    <row r="8573">
      <c r="A8573" t="inlineStr">
        <is>
          <t>North Texas</t>
        </is>
      </c>
      <c r="B8573" t="n">
        <v>92</v>
      </c>
      <c r="C8573" t="inlineStr">
        <is>
          <t>Grady Holmes</t>
        </is>
      </c>
      <c r="D8573" t="inlineStr">
        <is>
          <t>DL</t>
        </is>
      </c>
      <c r="E8573" t="inlineStr">
        <is>
          <t>Fr</t>
        </is>
      </c>
      <c r="F8573" t="inlineStr">
        <is>
          <t>6'2"</t>
        </is>
      </c>
      <c r="G8573" t="n">
        <v>295</v>
      </c>
      <c r="H8573" t="inlineStr">
        <is>
          <t>Rowlett, TX</t>
        </is>
      </c>
    </row>
    <row r="8574">
      <c r="A8574" t="inlineStr">
        <is>
          <t>North Texas</t>
        </is>
      </c>
      <c r="B8574" t="n">
        <v>88</v>
      </c>
      <c r="C8574" t="inlineStr">
        <is>
          <t>Wesley Hudson</t>
        </is>
      </c>
      <c r="D8574" t="inlineStr">
        <is>
          <t>DL</t>
        </is>
      </c>
      <c r="E8574" t="inlineStr">
        <is>
          <t>Jr</t>
        </is>
      </c>
      <c r="F8574" t="inlineStr">
        <is>
          <t>6'3"</t>
        </is>
      </c>
      <c r="G8574" t="n">
        <v>294</v>
      </c>
      <c r="H8574" t="inlineStr">
        <is>
          <t>Lancaster, TX</t>
        </is>
      </c>
      <c r="I8574" t="inlineStr">
        <is>
          <t>Transfer from Central Oklahoma (2026 portal)</t>
        </is>
      </c>
    </row>
    <row r="8575">
      <c r="A8575" t="inlineStr">
        <is>
          <t>North Texas</t>
        </is>
      </c>
      <c r="B8575" t="n">
        <v>36</v>
      </c>
      <c r="C8575" t="inlineStr">
        <is>
          <t>Keenan Jackson</t>
        </is>
      </c>
      <c r="D8575" t="inlineStr">
        <is>
          <t>RB</t>
        </is>
      </c>
      <c r="E8575" t="inlineStr">
        <is>
          <t>R-Fr</t>
        </is>
      </c>
      <c r="F8575" t="inlineStr">
        <is>
          <t>5'10"</t>
        </is>
      </c>
      <c r="G8575" t="n">
        <v>171</v>
      </c>
      <c r="H8575" t="inlineStr">
        <is>
          <t>Haltom City, TX</t>
        </is>
      </c>
    </row>
    <row r="8576">
      <c r="A8576" t="inlineStr">
        <is>
          <t>North Texas</t>
        </is>
      </c>
      <c r="B8576" t="n">
        <v>2</v>
      </c>
      <c r="C8576" t="inlineStr">
        <is>
          <t>Tayven Jackson</t>
        </is>
      </c>
      <c r="D8576" t="inlineStr">
        <is>
          <t>QB</t>
        </is>
      </c>
      <c r="E8576" t="inlineStr">
        <is>
          <t>Sr</t>
        </is>
      </c>
      <c r="F8576" t="inlineStr">
        <is>
          <t>6'4"</t>
        </is>
      </c>
      <c r="G8576" t="n">
        <v>212</v>
      </c>
      <c r="H8576" t="inlineStr">
        <is>
          <t>Greenwood, IN</t>
        </is>
      </c>
      <c r="I8576" t="inlineStr">
        <is>
          <t>Transfer from UCF (2026 portal)</t>
        </is>
      </c>
    </row>
    <row r="8577">
      <c r="A8577" t="inlineStr">
        <is>
          <t>North Texas</t>
        </is>
      </c>
      <c r="B8577" t="n">
        <v>15</v>
      </c>
      <c r="C8577" t="inlineStr">
        <is>
          <t>Andy Jean</t>
        </is>
      </c>
      <c r="D8577" t="inlineStr">
        <is>
          <t>WR</t>
        </is>
      </c>
      <c r="E8577" t="inlineStr">
        <is>
          <t>Jr</t>
        </is>
      </c>
      <c r="F8577" t="inlineStr">
        <is>
          <t>6'1"</t>
        </is>
      </c>
      <c r="G8577" t="n">
        <v>181</v>
      </c>
      <c r="H8577" t="inlineStr">
        <is>
          <t>Miami, FL</t>
        </is>
      </c>
    </row>
    <row r="8578">
      <c r="A8578" t="inlineStr">
        <is>
          <t>North Texas</t>
        </is>
      </c>
      <c r="B8578" t="n">
        <v>8</v>
      </c>
      <c r="C8578" t="inlineStr">
        <is>
          <t>Caden Jenkins</t>
        </is>
      </c>
      <c r="D8578" t="inlineStr">
        <is>
          <t>CB</t>
        </is>
      </c>
      <c r="E8578" t="inlineStr">
        <is>
          <t>Sr</t>
        </is>
      </c>
      <c r="F8578" t="inlineStr">
        <is>
          <t>6'1"</t>
        </is>
      </c>
      <c r="G8578" t="n">
        <v>177</v>
      </c>
      <c r="H8578" t="inlineStr">
        <is>
          <t>Lewisville, TX</t>
        </is>
      </c>
      <c r="I8578" t="inlineStr">
        <is>
          <t>Transfer from Baylor (2026 portal)</t>
        </is>
      </c>
    </row>
    <row r="8579">
      <c r="A8579" t="inlineStr">
        <is>
          <t>North Texas</t>
        </is>
      </c>
      <c r="B8579" t="n">
        <v>9</v>
      </c>
      <c r="C8579" t="inlineStr">
        <is>
          <t>Cameren Jenkins</t>
        </is>
      </c>
      <c r="D8579" t="inlineStr">
        <is>
          <t>S</t>
        </is>
      </c>
      <c r="E8579" t="inlineStr">
        <is>
          <t>Jr</t>
        </is>
      </c>
      <c r="F8579" t="inlineStr">
        <is>
          <t>6'0"</t>
        </is>
      </c>
      <c r="G8579" t="n">
        <v>199</v>
      </c>
      <c r="H8579" t="inlineStr">
        <is>
          <t>Lewisville, TX</t>
        </is>
      </c>
      <c r="I8579" t="inlineStr">
        <is>
          <t>Transfer from Baylor (2026 portal)</t>
        </is>
      </c>
    </row>
    <row r="8580">
      <c r="A8580" t="inlineStr">
        <is>
          <t>North Texas</t>
        </is>
      </c>
      <c r="B8580" t="n">
        <v>12</v>
      </c>
      <c r="C8580" t="inlineStr">
        <is>
          <t>Chris Jimerson Jr.</t>
        </is>
      </c>
      <c r="D8580" t="inlineStr">
        <is>
          <t>QB</t>
        </is>
      </c>
      <c r="E8580" t="inlineStr">
        <is>
          <t>R-Fr</t>
        </is>
      </c>
      <c r="F8580" t="inlineStr">
        <is>
          <t>5'10"</t>
        </is>
      </c>
      <c r="G8580" t="n">
        <v>175</v>
      </c>
      <c r="H8580" t="inlineStr">
        <is>
          <t>Fort Worth, TX</t>
        </is>
      </c>
    </row>
    <row r="8581">
      <c r="A8581" t="inlineStr">
        <is>
          <t>North Texas</t>
        </is>
      </c>
      <c r="B8581" t="n">
        <v>30</v>
      </c>
      <c r="C8581" t="inlineStr">
        <is>
          <t>Chantz Johnson</t>
        </is>
      </c>
      <c r="D8581" t="inlineStr">
        <is>
          <t>LB</t>
        </is>
      </c>
      <c r="E8581" t="inlineStr">
        <is>
          <t>Jr</t>
        </is>
      </c>
      <c r="F8581" t="inlineStr">
        <is>
          <t>6'1"</t>
        </is>
      </c>
      <c r="G8581" t="n">
        <v>231</v>
      </c>
      <c r="H8581" t="inlineStr">
        <is>
          <t>Fort Pierce, FL</t>
        </is>
      </c>
      <c r="I8581" t="inlineStr">
        <is>
          <t>Transfer from Texas State (2026 portal)</t>
        </is>
      </c>
    </row>
    <row r="8582">
      <c r="A8582" t="inlineStr">
        <is>
          <t>North Texas</t>
        </is>
      </c>
      <c r="B8582" t="n">
        <v>68</v>
      </c>
      <c r="C8582" t="inlineStr">
        <is>
          <t>Keon Johnson</t>
        </is>
      </c>
      <c r="D8582" t="inlineStr">
        <is>
          <t>OL</t>
        </is>
      </c>
      <c r="E8582" t="inlineStr">
        <is>
          <t>Jr</t>
        </is>
      </c>
      <c r="F8582" t="inlineStr">
        <is>
          <t>6'4"</t>
        </is>
      </c>
      <c r="G8582" t="n">
        <v>370</v>
      </c>
      <c r="H8582" t="inlineStr">
        <is>
          <t>Akron, OH</t>
        </is>
      </c>
    </row>
    <row r="8583">
      <c r="A8583" t="inlineStr">
        <is>
          <t>North Texas</t>
        </is>
      </c>
      <c r="B8583" t="n">
        <v>27</v>
      </c>
      <c r="C8583" t="inlineStr">
        <is>
          <t>Zach Johnson</t>
        </is>
      </c>
      <c r="D8583" t="inlineStr">
        <is>
          <t>CB</t>
        </is>
      </c>
      <c r="E8583" t="inlineStr">
        <is>
          <t>Sr</t>
        </is>
      </c>
      <c r="F8583" t="inlineStr">
        <is>
          <t>5'10"</t>
        </is>
      </c>
      <c r="G8583" t="n">
        <v>179</v>
      </c>
      <c r="H8583" t="inlineStr">
        <is>
          <t>Tampa, FL</t>
        </is>
      </c>
      <c r="I8583" t="inlineStr">
        <is>
          <t>Transfer from Southeastern Louisiana (2026 portal)</t>
        </is>
      </c>
    </row>
    <row r="8584">
      <c r="A8584" t="inlineStr">
        <is>
          <t>North Texas</t>
        </is>
      </c>
      <c r="B8584" t="n">
        <v>0</v>
      </c>
      <c r="C8584" t="inlineStr">
        <is>
          <t>Brandon Jones</t>
        </is>
      </c>
      <c r="D8584" t="inlineStr">
        <is>
          <t>S</t>
        </is>
      </c>
      <c r="E8584" t="inlineStr">
        <is>
          <t>So</t>
        </is>
      </c>
      <c r="F8584" t="inlineStr">
        <is>
          <t>5'9"</t>
        </is>
      </c>
      <c r="G8584" t="n">
        <v>183</v>
      </c>
      <c r="H8584" t="inlineStr">
        <is>
          <t>Houston, TX</t>
        </is>
      </c>
      <c r="I8584" t="inlineStr">
        <is>
          <t>Transfer from McNeese (2026 portal)</t>
        </is>
      </c>
    </row>
    <row r="8585">
      <c r="A8585" t="inlineStr">
        <is>
          <t>North Texas</t>
        </is>
      </c>
      <c r="B8585" t="n">
        <v>8</v>
      </c>
      <c r="C8585" t="inlineStr">
        <is>
          <t>Shandon King</t>
        </is>
      </c>
      <c r="D8585" t="inlineStr">
        <is>
          <t>WR</t>
        </is>
      </c>
      <c r="E8585" t="inlineStr">
        <is>
          <t>Jr</t>
        </is>
      </c>
      <c r="F8585" t="inlineStr">
        <is>
          <t>6'2"</t>
        </is>
      </c>
      <c r="G8585" t="n">
        <v>191</v>
      </c>
      <c r="H8585" t="inlineStr">
        <is>
          <t>Houston, TX</t>
        </is>
      </c>
    </row>
    <row r="8586">
      <c r="A8586" t="inlineStr">
        <is>
          <t>North Texas</t>
        </is>
      </c>
      <c r="B8586" t="n">
        <v>42</v>
      </c>
      <c r="C8586" t="inlineStr">
        <is>
          <t>Brayden Knox</t>
        </is>
      </c>
      <c r="D8586" t="inlineStr">
        <is>
          <t>DL</t>
        </is>
      </c>
      <c r="E8586" t="inlineStr">
        <is>
          <t>So</t>
        </is>
      </c>
      <c r="F8586" t="inlineStr">
        <is>
          <t>6'3"</t>
        </is>
      </c>
      <c r="G8586" t="n">
        <v>256</v>
      </c>
      <c r="H8586" t="inlineStr">
        <is>
          <t>Oklahoma City, OK</t>
        </is>
      </c>
    </row>
    <row r="8587">
      <c r="A8587" t="inlineStr">
        <is>
          <t>North Texas</t>
        </is>
      </c>
      <c r="B8587" t="n">
        <v>22</v>
      </c>
      <c r="C8587" t="inlineStr">
        <is>
          <t>Julian Knox</t>
        </is>
      </c>
      <c r="D8587" t="inlineStr">
        <is>
          <t>S</t>
        </is>
      </c>
      <c r="E8587" t="inlineStr">
        <is>
          <t>So</t>
        </is>
      </c>
      <c r="F8587" t="inlineStr">
        <is>
          <t>6'3"</t>
        </is>
      </c>
      <c r="G8587" t="n">
        <v>220</v>
      </c>
      <c r="H8587" t="inlineStr">
        <is>
          <t>Fort Worth, TX</t>
        </is>
      </c>
    </row>
    <row r="8588">
      <c r="A8588" t="inlineStr">
        <is>
          <t>North Texas</t>
        </is>
      </c>
      <c r="B8588" t="n">
        <v>14</v>
      </c>
      <c r="C8588" t="inlineStr">
        <is>
          <t>Kyle Koch</t>
        </is>
      </c>
      <c r="D8588" t="inlineStr">
        <is>
          <t>WR</t>
        </is>
      </c>
      <c r="E8588" t="inlineStr">
        <is>
          <t>So</t>
        </is>
      </c>
      <c r="F8588" t="inlineStr">
        <is>
          <t>6'2"</t>
        </is>
      </c>
      <c r="G8588" t="n">
        <v>199</v>
      </c>
      <c r="H8588" t="inlineStr">
        <is>
          <t>Dripping Springs, TX</t>
        </is>
      </c>
    </row>
    <row r="8589">
      <c r="A8589" t="inlineStr">
        <is>
          <t>North Texas</t>
        </is>
      </c>
      <c r="B8589" t="n">
        <v>69</v>
      </c>
      <c r="C8589" t="inlineStr">
        <is>
          <t>Ryan Krueger</t>
        </is>
      </c>
      <c r="D8589" t="inlineStr">
        <is>
          <t>OL</t>
        </is>
      </c>
      <c r="E8589" t="inlineStr">
        <is>
          <t>Jr</t>
        </is>
      </c>
      <c r="F8589" t="inlineStr">
        <is>
          <t>6'2"</t>
        </is>
      </c>
      <c r="G8589" t="n">
        <v>304</v>
      </c>
      <c r="H8589" t="inlineStr">
        <is>
          <t>Hurst, TX</t>
        </is>
      </c>
    </row>
    <row r="8590">
      <c r="A8590" t="inlineStr">
        <is>
          <t>North Texas</t>
        </is>
      </c>
      <c r="B8590" t="n">
        <v>94</v>
      </c>
      <c r="C8590" t="inlineStr">
        <is>
          <t>Caleb Lathan</t>
        </is>
      </c>
      <c r="D8590" t="inlineStr">
        <is>
          <t>DL</t>
        </is>
      </c>
      <c r="E8590" t="inlineStr">
        <is>
          <t>So</t>
        </is>
      </c>
      <c r="F8590" t="inlineStr">
        <is>
          <t>6'4"</t>
        </is>
      </c>
      <c r="G8590" t="n">
        <v>290</v>
      </c>
      <c r="H8590" t="inlineStr">
        <is>
          <t>Plano, TX</t>
        </is>
      </c>
    </row>
    <row r="8591">
      <c r="A8591" t="inlineStr">
        <is>
          <t>North Texas</t>
        </is>
      </c>
      <c r="B8591" t="n">
        <v>18</v>
      </c>
      <c r="C8591" t="inlineStr">
        <is>
          <t>Lathon Latiolais</t>
        </is>
      </c>
      <c r="D8591" t="inlineStr">
        <is>
          <t>WR</t>
        </is>
      </c>
      <c r="E8591" t="inlineStr">
        <is>
          <t>Fr</t>
        </is>
      </c>
      <c r="F8591" t="inlineStr">
        <is>
          <t>5'10"</t>
        </is>
      </c>
      <c r="G8591" t="n">
        <v>175</v>
      </c>
      <c r="H8591" t="inlineStr">
        <is>
          <t>Prosper, TX</t>
        </is>
      </c>
    </row>
    <row r="8592">
      <c r="A8592" t="inlineStr">
        <is>
          <t>North Texas</t>
        </is>
      </c>
      <c r="B8592" t="n">
        <v>31</v>
      </c>
      <c r="C8592" t="inlineStr">
        <is>
          <t>Aaden Little</t>
        </is>
      </c>
      <c r="D8592" t="inlineStr">
        <is>
          <t>S</t>
        </is>
      </c>
      <c r="E8592" t="inlineStr">
        <is>
          <t>Fr</t>
        </is>
      </c>
      <c r="F8592" t="inlineStr">
        <is>
          <t>6'1"</t>
        </is>
      </c>
      <c r="G8592" t="n">
        <v>185</v>
      </c>
      <c r="H8592" t="inlineStr">
        <is>
          <t>Dallas, TX</t>
        </is>
      </c>
    </row>
    <row r="8593">
      <c r="A8593" t="inlineStr">
        <is>
          <t>North Texas</t>
        </is>
      </c>
      <c r="B8593" t="n">
        <v>17</v>
      </c>
      <c r="C8593" t="inlineStr">
        <is>
          <t>Brec Long</t>
        </is>
      </c>
      <c r="D8593" t="inlineStr">
        <is>
          <t>TE</t>
        </is>
      </c>
      <c r="E8593" t="inlineStr">
        <is>
          <t>Sr</t>
        </is>
      </c>
      <c r="F8593" t="inlineStr">
        <is>
          <t>6'4"</t>
        </is>
      </c>
      <c r="G8593" t="n">
        <v>229</v>
      </c>
      <c r="H8593" t="inlineStr">
        <is>
          <t>Copan, OK</t>
        </is>
      </c>
      <c r="I8593" t="inlineStr">
        <is>
          <t>Transfer from South Alabama (2026 portal)</t>
        </is>
      </c>
    </row>
    <row r="8594">
      <c r="A8594" t="inlineStr">
        <is>
          <t>North Texas</t>
        </is>
      </c>
      <c r="B8594" t="n">
        <v>23</v>
      </c>
      <c r="C8594" t="inlineStr">
        <is>
          <t>Christian Lorenzo</t>
        </is>
      </c>
      <c r="D8594" t="inlineStr">
        <is>
          <t>DL</t>
        </is>
      </c>
      <c r="E8594" t="inlineStr">
        <is>
          <t>Sr</t>
        </is>
      </c>
      <c r="F8594" t="inlineStr">
        <is>
          <t>6'3"</t>
        </is>
      </c>
      <c r="G8594" t="n">
        <v>297</v>
      </c>
      <c r="H8594" t="inlineStr">
        <is>
          <t>DeKalb, IL</t>
        </is>
      </c>
      <c r="I8594" t="inlineStr">
        <is>
          <t>Transfer from Illinois State (2026 portal)</t>
        </is>
      </c>
    </row>
    <row r="8595">
      <c r="A8595" t="inlineStr">
        <is>
          <t>North Texas</t>
        </is>
      </c>
      <c r="B8595" t="n">
        <v>73</v>
      </c>
      <c r="C8595" t="inlineStr">
        <is>
          <t>Julio Madero IV</t>
        </is>
      </c>
      <c r="D8595" t="inlineStr">
        <is>
          <t>OL</t>
        </is>
      </c>
      <c r="E8595" t="inlineStr">
        <is>
          <t>Jr</t>
        </is>
      </c>
      <c r="F8595" t="inlineStr">
        <is>
          <t>6'4"</t>
        </is>
      </c>
      <c r="G8595" t="n">
        <v>320</v>
      </c>
      <c r="H8595" t="inlineStr">
        <is>
          <t>Odessa, TX</t>
        </is>
      </c>
    </row>
    <row r="8596">
      <c r="A8596" t="inlineStr">
        <is>
          <t>North Texas</t>
        </is>
      </c>
      <c r="B8596" t="n">
        <v>36</v>
      </c>
      <c r="C8596" t="inlineStr">
        <is>
          <t>Jaden Manning</t>
        </is>
      </c>
      <c r="D8596" t="inlineStr">
        <is>
          <t>LB</t>
        </is>
      </c>
      <c r="E8596" t="inlineStr">
        <is>
          <t>So</t>
        </is>
      </c>
      <c r="F8596" t="inlineStr">
        <is>
          <t>6'1"</t>
        </is>
      </c>
      <c r="G8596" t="n">
        <v>228</v>
      </c>
      <c r="H8596" t="inlineStr">
        <is>
          <t>Mansfield, TX</t>
        </is>
      </c>
    </row>
    <row r="8597">
      <c r="A8597" t="inlineStr">
        <is>
          <t>North Texas</t>
        </is>
      </c>
      <c r="B8597" t="n">
        <v>6</v>
      </c>
      <c r="C8597" t="inlineStr">
        <is>
          <t>Josiah Martin</t>
        </is>
      </c>
      <c r="D8597" t="inlineStr">
        <is>
          <t>WR</t>
        </is>
      </c>
      <c r="E8597" t="inlineStr">
        <is>
          <t>So</t>
        </is>
      </c>
      <c r="F8597" t="inlineStr">
        <is>
          <t>5'11"</t>
        </is>
      </c>
      <c r="G8597" t="n">
        <v>173</v>
      </c>
      <c r="H8597" t="inlineStr">
        <is>
          <t>Corinth, TX</t>
        </is>
      </c>
      <c r="I8597" t="inlineStr">
        <is>
          <t>Transfer from Oklahoma (2026 portal)</t>
        </is>
      </c>
    </row>
    <row r="8598">
      <c r="A8598" t="inlineStr">
        <is>
          <t>North Texas</t>
        </is>
      </c>
      <c r="B8598" t="n">
        <v>29</v>
      </c>
      <c r="C8598" t="inlineStr">
        <is>
          <t>Kamdon McFarland</t>
        </is>
      </c>
      <c r="D8598" t="inlineStr">
        <is>
          <t>S</t>
        </is>
      </c>
      <c r="E8598" t="inlineStr">
        <is>
          <t>Jr</t>
        </is>
      </c>
      <c r="F8598" t="inlineStr">
        <is>
          <t>6'0"</t>
        </is>
      </c>
      <c r="G8598" t="n">
        <v>211</v>
      </c>
      <c r="H8598" t="inlineStr">
        <is>
          <t>Mansfield, TX</t>
        </is>
      </c>
    </row>
    <row r="8599">
      <c r="A8599" t="inlineStr">
        <is>
          <t>North Texas</t>
        </is>
      </c>
      <c r="B8599" t="n">
        <v>0</v>
      </c>
      <c r="C8599" t="inlineStr">
        <is>
          <t>Corri Milliner</t>
        </is>
      </c>
      <c r="D8599" t="inlineStr">
        <is>
          <t>WR</t>
        </is>
      </c>
      <c r="E8599" t="inlineStr">
        <is>
          <t>Jr</t>
        </is>
      </c>
      <c r="F8599" t="inlineStr">
        <is>
          <t>6'2"</t>
        </is>
      </c>
      <c r="G8599" t="n">
        <v>170</v>
      </c>
      <c r="H8599" t="inlineStr">
        <is>
          <t>Alexander City, AL</t>
        </is>
      </c>
      <c r="I8599" t="inlineStr">
        <is>
          <t>Transfer from UAB (2026 portal)</t>
        </is>
      </c>
    </row>
    <row r="8600">
      <c r="A8600" t="inlineStr">
        <is>
          <t>North Texas</t>
        </is>
      </c>
      <c r="B8600" t="n">
        <v>97</v>
      </c>
      <c r="C8600" t="inlineStr">
        <is>
          <t>Demetrie Morgan</t>
        </is>
      </c>
      <c r="D8600" t="inlineStr">
        <is>
          <t>DL</t>
        </is>
      </c>
      <c r="E8600" t="inlineStr">
        <is>
          <t>Sr</t>
        </is>
      </c>
      <c r="F8600" t="inlineStr">
        <is>
          <t>6'5"</t>
        </is>
      </c>
      <c r="G8600" t="n">
        <v>230</v>
      </c>
      <c r="H8600" t="inlineStr">
        <is>
          <t>Fort Myers, FL</t>
        </is>
      </c>
    </row>
    <row r="8601">
      <c r="A8601" t="inlineStr">
        <is>
          <t>North Texas</t>
        </is>
      </c>
      <c r="B8601" t="n">
        <v>84</v>
      </c>
      <c r="C8601" t="inlineStr">
        <is>
          <t>Jackson Muckelroy</t>
        </is>
      </c>
      <c r="D8601" t="inlineStr">
        <is>
          <t>WR</t>
        </is>
      </c>
      <c r="E8601" t="inlineStr">
        <is>
          <t>Jr</t>
        </is>
      </c>
      <c r="F8601" t="inlineStr">
        <is>
          <t>6'4"</t>
        </is>
      </c>
      <c r="G8601" t="n">
        <v>211</v>
      </c>
      <c r="H8601" t="inlineStr">
        <is>
          <t>Houston, TX</t>
        </is>
      </c>
    </row>
    <row r="8602">
      <c r="A8602" t="inlineStr">
        <is>
          <t>North Texas</t>
        </is>
      </c>
      <c r="B8602" t="n">
        <v>20</v>
      </c>
      <c r="C8602" t="inlineStr">
        <is>
          <t>Adarion Nettles</t>
        </is>
      </c>
      <c r="D8602" t="inlineStr">
        <is>
          <t>RB</t>
        </is>
      </c>
      <c r="E8602" t="inlineStr">
        <is>
          <t>Fr</t>
        </is>
      </c>
      <c r="F8602" t="inlineStr">
        <is>
          <t>5'8"</t>
        </is>
      </c>
      <c r="G8602" t="n">
        <v>185</v>
      </c>
      <c r="H8602" t="inlineStr">
        <is>
          <t>Arlington, TX</t>
        </is>
      </c>
    </row>
    <row r="8603">
      <c r="A8603" t="inlineStr">
        <is>
          <t>North Texas</t>
        </is>
      </c>
      <c r="B8603" t="n">
        <v>87</v>
      </c>
      <c r="C8603" t="inlineStr">
        <is>
          <t>Eli Nikolas</t>
        </is>
      </c>
      <c r="D8603" t="inlineStr">
        <is>
          <t>WR</t>
        </is>
      </c>
      <c r="E8603" t="inlineStr">
        <is>
          <t>Fr</t>
        </is>
      </c>
      <c r="F8603" t="inlineStr">
        <is>
          <t>6'2"</t>
        </is>
      </c>
      <c r="G8603" t="n">
        <v>175</v>
      </c>
      <c r="H8603" t="inlineStr">
        <is>
          <t>Boerne, TX</t>
        </is>
      </c>
    </row>
    <row r="8604">
      <c r="A8604" t="inlineStr">
        <is>
          <t>North Texas</t>
        </is>
      </c>
      <c r="B8604" t="n">
        <v>19</v>
      </c>
      <c r="C8604" t="inlineStr">
        <is>
          <t>Grayson O'Bara</t>
        </is>
      </c>
      <c r="D8604" t="inlineStr">
        <is>
          <t>WR</t>
        </is>
      </c>
      <c r="E8604" t="inlineStr">
        <is>
          <t>Sr</t>
        </is>
      </c>
      <c r="F8604" t="inlineStr">
        <is>
          <t>6'1"</t>
        </is>
      </c>
      <c r="G8604" t="n">
        <v>202</v>
      </c>
      <c r="H8604" t="inlineStr">
        <is>
          <t>Argyle, TX</t>
        </is>
      </c>
      <c r="I8604" t="inlineStr">
        <is>
          <t>Transfer from Dartmouth (2026 portal)</t>
        </is>
      </c>
    </row>
    <row r="8605">
      <c r="A8605" t="inlineStr">
        <is>
          <t>North Texas</t>
        </is>
      </c>
      <c r="B8605" t="n">
        <v>56</v>
      </c>
      <c r="C8605" t="inlineStr">
        <is>
          <t>Austin Odette</t>
        </is>
      </c>
      <c r="D8605" t="inlineStr">
        <is>
          <t>OL</t>
        </is>
      </c>
      <c r="E8605" t="inlineStr">
        <is>
          <t>Fr</t>
        </is>
      </c>
      <c r="F8605" t="inlineStr">
        <is>
          <t>6'5"</t>
        </is>
      </c>
      <c r="G8605" t="n">
        <v>245</v>
      </c>
      <c r="H8605" t="inlineStr">
        <is>
          <t>Grapevine, TX</t>
        </is>
      </c>
    </row>
    <row r="8606">
      <c r="A8606" t="inlineStr">
        <is>
          <t>North Texas</t>
        </is>
      </c>
      <c r="B8606" t="n">
        <v>10</v>
      </c>
      <c r="C8606" t="inlineStr">
        <is>
          <t>David Onuoha</t>
        </is>
      </c>
      <c r="D8606" t="inlineStr">
        <is>
          <t>DL</t>
        </is>
      </c>
      <c r="E8606" t="inlineStr">
        <is>
          <t>Sr</t>
        </is>
      </c>
      <c r="F8606" t="inlineStr">
        <is>
          <t>6'1"</t>
        </is>
      </c>
      <c r="G8606" t="n">
        <v>239</v>
      </c>
      <c r="H8606" t="inlineStr">
        <is>
          <t>Aberdeen, NJ</t>
        </is>
      </c>
      <c r="I8606" t="inlineStr">
        <is>
          <t>Transfer from Massachusetts (2026 portal)</t>
        </is>
      </c>
    </row>
    <row r="8607">
      <c r="A8607" t="inlineStr">
        <is>
          <t>North Texas</t>
        </is>
      </c>
      <c r="B8607" t="n">
        <v>52</v>
      </c>
      <c r="C8607" t="inlineStr">
        <is>
          <t>Courage Osawe Jr.</t>
        </is>
      </c>
      <c r="D8607" t="inlineStr">
        <is>
          <t>DL</t>
        </is>
      </c>
      <c r="E8607" t="inlineStr">
        <is>
          <t>Jr</t>
        </is>
      </c>
      <c r="F8607" t="inlineStr">
        <is>
          <t>6'4"</t>
        </is>
      </c>
      <c r="G8607" t="n">
        <v>299</v>
      </c>
      <c r="H8607" t="inlineStr">
        <is>
          <t>Sparks, NV</t>
        </is>
      </c>
    </row>
    <row r="8608">
      <c r="A8608" t="inlineStr">
        <is>
          <t>North Texas</t>
        </is>
      </c>
      <c r="B8608" t="n">
        <v>4</v>
      </c>
      <c r="C8608" t="inlineStr">
        <is>
          <t>Nick Osho</t>
        </is>
      </c>
      <c r="D8608" t="inlineStr">
        <is>
          <t>RB</t>
        </is>
      </c>
      <c r="E8608" t="inlineStr">
        <is>
          <t>Sr</t>
        </is>
      </c>
      <c r="F8608" t="inlineStr">
        <is>
          <t>6'1"</t>
        </is>
      </c>
      <c r="G8608" t="n">
        <v>217</v>
      </c>
      <c r="H8608" t="inlineStr">
        <is>
          <t>Burnaby, British Columbia</t>
        </is>
      </c>
      <c r="I8608" t="inlineStr">
        <is>
          <t>Transfer from Indiana State (2026 portal)</t>
        </is>
      </c>
    </row>
    <row r="8609">
      <c r="A8609" t="inlineStr">
        <is>
          <t>North Texas</t>
        </is>
      </c>
      <c r="B8609" t="n">
        <v>22</v>
      </c>
      <c r="C8609" t="inlineStr">
        <is>
          <t>Colin Page</t>
        </is>
      </c>
      <c r="D8609" t="inlineStr">
        <is>
          <t>RB</t>
        </is>
      </c>
      <c r="E8609" t="inlineStr">
        <is>
          <t>Sr</t>
        </is>
      </c>
      <c r="F8609" t="inlineStr">
        <is>
          <t>5'11"</t>
        </is>
      </c>
      <c r="G8609" t="n">
        <v>215</v>
      </c>
      <c r="H8609" t="inlineStr">
        <is>
          <t>Austin, TX</t>
        </is>
      </c>
      <c r="I8609" t="inlineStr">
        <is>
          <t>Transfer from Texas (2026 portal)</t>
        </is>
      </c>
    </row>
    <row r="8610">
      <c r="A8610" t="inlineStr">
        <is>
          <t>North Texas</t>
        </is>
      </c>
      <c r="B8610" t="n">
        <v>40</v>
      </c>
      <c r="C8610" t="inlineStr">
        <is>
          <t>Kailer Pettijohn</t>
        </is>
      </c>
      <c r="D8610" t="inlineStr">
        <is>
          <t>LB</t>
        </is>
      </c>
      <c r="E8610" t="inlineStr">
        <is>
          <t>Fr</t>
        </is>
      </c>
      <c r="F8610" t="inlineStr">
        <is>
          <t>6'0"</t>
        </is>
      </c>
      <c r="G8610" t="n">
        <v>200</v>
      </c>
      <c r="H8610" t="inlineStr">
        <is>
          <t>McKinney, TX</t>
        </is>
      </c>
    </row>
    <row r="8611">
      <c r="A8611" t="inlineStr">
        <is>
          <t>North Texas</t>
        </is>
      </c>
      <c r="B8611" t="n">
        <v>47</v>
      </c>
      <c r="C8611" t="inlineStr">
        <is>
          <t>Jacob Poff</t>
        </is>
      </c>
      <c r="D8611" t="inlineStr">
        <is>
          <t>LS</t>
        </is>
      </c>
      <c r="E8611" t="inlineStr">
        <is>
          <t>So</t>
        </is>
      </c>
      <c r="F8611" t="inlineStr">
        <is>
          <t>6'0"</t>
        </is>
      </c>
      <c r="G8611" t="n">
        <v>181</v>
      </c>
      <c r="H8611" t="inlineStr">
        <is>
          <t>Orange, CA</t>
        </is>
      </c>
      <c r="I8611" t="inlineStr">
        <is>
          <t>Transfer from App State (2026 portal)</t>
        </is>
      </c>
    </row>
    <row r="8612">
      <c r="A8612" t="inlineStr">
        <is>
          <t>North Texas</t>
        </is>
      </c>
      <c r="B8612" t="n">
        <v>50</v>
      </c>
      <c r="C8612" t="inlineStr">
        <is>
          <t>Jahzari Priester</t>
        </is>
      </c>
      <c r="D8612" t="inlineStr">
        <is>
          <t>OL</t>
        </is>
      </c>
      <c r="E8612" t="inlineStr">
        <is>
          <t>Jr</t>
        </is>
      </c>
      <c r="F8612" t="inlineStr">
        <is>
          <t>6'6"</t>
        </is>
      </c>
      <c r="G8612" t="n">
        <v>325</v>
      </c>
      <c r="H8612" t="inlineStr">
        <is>
          <t>Chesapeake, VA</t>
        </is>
      </c>
      <c r="I8612" t="inlineStr">
        <is>
          <t>Transfer from Virginia Tech (2026 portal)</t>
        </is>
      </c>
    </row>
    <row r="8613">
      <c r="A8613" t="inlineStr">
        <is>
          <t>North Texas</t>
        </is>
      </c>
      <c r="B8613" t="n">
        <v>37</v>
      </c>
      <c r="C8613" t="inlineStr">
        <is>
          <t>Ian Ratliff</t>
        </is>
      </c>
      <c r="D8613" t="inlineStr">
        <is>
          <t>P</t>
        </is>
      </c>
      <c r="E8613" t="inlineStr">
        <is>
          <t>Jr</t>
        </is>
      </c>
      <c r="F8613" t="inlineStr">
        <is>
          <t>5'11"</t>
        </is>
      </c>
      <c r="G8613" t="n">
        <v>185</v>
      </c>
      <c r="H8613" t="inlineStr">
        <is>
          <t>Humble, TX</t>
        </is>
      </c>
      <c r="I8613" t="inlineStr">
        <is>
          <t>Transfer from App State (2026 portal)</t>
        </is>
      </c>
    </row>
    <row r="8614">
      <c r="A8614" t="inlineStr">
        <is>
          <t>North Texas</t>
        </is>
      </c>
      <c r="B8614" t="n">
        <v>34</v>
      </c>
      <c r="C8614" t="inlineStr">
        <is>
          <t>Brenden Reese</t>
        </is>
      </c>
      <c r="D8614" t="inlineStr">
        <is>
          <t>LB</t>
        </is>
      </c>
      <c r="E8614" t="inlineStr">
        <is>
          <t>So</t>
        </is>
      </c>
      <c r="F8614" t="inlineStr">
        <is>
          <t>6'2"</t>
        </is>
      </c>
      <c r="G8614" t="n">
        <v>231</v>
      </c>
      <c r="H8614" t="inlineStr">
        <is>
          <t>Longview, TX</t>
        </is>
      </c>
    </row>
    <row r="8615">
      <c r="A8615" t="inlineStr">
        <is>
          <t>North Texas</t>
        </is>
      </c>
      <c r="B8615" t="n">
        <v>7</v>
      </c>
      <c r="C8615" t="inlineStr">
        <is>
          <t>Max Reese</t>
        </is>
      </c>
      <c r="D8615" t="inlineStr">
        <is>
          <t>TE</t>
        </is>
      </c>
      <c r="E8615" t="inlineStr">
        <is>
          <t>Sr</t>
        </is>
      </c>
      <c r="F8615" t="inlineStr">
        <is>
          <t>6'2"</t>
        </is>
      </c>
      <c r="G8615" t="n">
        <v>245</v>
      </c>
      <c r="H8615" t="inlineStr">
        <is>
          <t>Chicago, IL</t>
        </is>
      </c>
      <c r="I8615" t="inlineStr">
        <is>
          <t>Transfer from Mississippi State (2026 portal)</t>
        </is>
      </c>
    </row>
    <row r="8616">
      <c r="A8616" t="inlineStr">
        <is>
          <t>North Texas</t>
        </is>
      </c>
      <c r="B8616" t="n">
        <v>91</v>
      </c>
      <c r="C8616" t="inlineStr">
        <is>
          <t>Davion Rhodes</t>
        </is>
      </c>
      <c r="D8616" t="inlineStr">
        <is>
          <t>DL</t>
        </is>
      </c>
      <c r="E8616" t="inlineStr">
        <is>
          <t>Sr</t>
        </is>
      </c>
      <c r="F8616" t="inlineStr">
        <is>
          <t>6'2"</t>
        </is>
      </c>
      <c r="G8616" t="n">
        <v>248</v>
      </c>
      <c r="H8616" t="inlineStr">
        <is>
          <t>Camilla, GA</t>
        </is>
      </c>
      <c r="I8616" t="inlineStr">
        <is>
          <t>Transfer from Georgia Southern (2026 portal)</t>
        </is>
      </c>
    </row>
    <row r="8617">
      <c r="A8617" t="inlineStr">
        <is>
          <t>North Texas</t>
        </is>
      </c>
      <c r="B8617" t="n">
        <v>17</v>
      </c>
      <c r="C8617" t="inlineStr">
        <is>
          <t>Cedric Roberts</t>
        </is>
      </c>
      <c r="D8617" t="inlineStr">
        <is>
          <t>LB</t>
        </is>
      </c>
      <c r="E8617" t="inlineStr">
        <is>
          <t>Jr</t>
        </is>
      </c>
      <c r="F8617" t="inlineStr">
        <is>
          <t>6'1"</t>
        </is>
      </c>
      <c r="G8617" t="n">
        <v>226</v>
      </c>
      <c r="H8617" t="inlineStr">
        <is>
          <t>Fort Valley, GA</t>
        </is>
      </c>
      <c r="I8617" t="inlineStr">
        <is>
          <t>Transfer from Alcorn State (2026 portal)</t>
        </is>
      </c>
    </row>
    <row r="8618">
      <c r="A8618" t="inlineStr">
        <is>
          <t>North Texas</t>
        </is>
      </c>
      <c r="B8618" t="n">
        <v>64</v>
      </c>
      <c r="C8618" t="inlineStr">
        <is>
          <t>Roberto Rodriguez</t>
        </is>
      </c>
      <c r="D8618" t="inlineStr">
        <is>
          <t>OL</t>
        </is>
      </c>
      <c r="E8618" t="inlineStr">
        <is>
          <t>R-Fr</t>
        </is>
      </c>
      <c r="F8618" t="inlineStr">
        <is>
          <t>6'5"</t>
        </is>
      </c>
      <c r="G8618" t="n">
        <v>301</v>
      </c>
      <c r="H8618" t="inlineStr">
        <is>
          <t>Pasadena, TX</t>
        </is>
      </c>
    </row>
    <row r="8619">
      <c r="A8619" t="inlineStr">
        <is>
          <t>North Texas</t>
        </is>
      </c>
      <c r="B8619" t="n">
        <v>49</v>
      </c>
      <c r="C8619" t="inlineStr">
        <is>
          <t>Brodie Scoggins</t>
        </is>
      </c>
      <c r="D8619" t="inlineStr">
        <is>
          <t>LS</t>
        </is>
      </c>
      <c r="E8619" t="inlineStr">
        <is>
          <t>R-Fr</t>
        </is>
      </c>
      <c r="F8619" t="inlineStr">
        <is>
          <t>6'2"</t>
        </is>
      </c>
      <c r="G8619" t="n">
        <v>228</v>
      </c>
      <c r="H8619" t="inlineStr">
        <is>
          <t>Coppell, TX</t>
        </is>
      </c>
    </row>
    <row r="8620">
      <c r="A8620" t="inlineStr">
        <is>
          <t>North Texas</t>
        </is>
      </c>
      <c r="B8620" t="n">
        <v>2</v>
      </c>
      <c r="C8620" t="inlineStr">
        <is>
          <t>Taye Seymore</t>
        </is>
      </c>
      <c r="D8620" t="inlineStr">
        <is>
          <t>S</t>
        </is>
      </c>
      <c r="E8620" t="inlineStr">
        <is>
          <t>Jr</t>
        </is>
      </c>
      <c r="F8620" t="inlineStr">
        <is>
          <t>5'11"</t>
        </is>
      </c>
      <c r="G8620" t="n">
        <v>206</v>
      </c>
      <c r="H8620" t="inlineStr">
        <is>
          <t>Fort Walton Beach, FL</t>
        </is>
      </c>
      <c r="I8620" t="inlineStr">
        <is>
          <t>Transfer from Auburn (2026 portal)</t>
        </is>
      </c>
    </row>
    <row r="8621">
      <c r="A8621" t="inlineStr">
        <is>
          <t>North Texas</t>
        </is>
      </c>
      <c r="B8621" t="n">
        <v>53</v>
      </c>
      <c r="C8621" t="inlineStr">
        <is>
          <t>Dylan Shaw</t>
        </is>
      </c>
      <c r="D8621" t="inlineStr">
        <is>
          <t>OL</t>
        </is>
      </c>
      <c r="E8621" t="inlineStr">
        <is>
          <t>So</t>
        </is>
      </c>
      <c r="F8621" t="inlineStr">
        <is>
          <t>6'4"</t>
        </is>
      </c>
      <c r="G8621" t="n">
        <v>320</v>
      </c>
      <c r="H8621" t="inlineStr">
        <is>
          <t>Corpus Christi, TX</t>
        </is>
      </c>
    </row>
    <row r="8622">
      <c r="A8622" t="inlineStr">
        <is>
          <t>North Texas</t>
        </is>
      </c>
      <c r="B8622" t="n">
        <v>89</v>
      </c>
      <c r="C8622" t="inlineStr">
        <is>
          <t>Jerious Singletary</t>
        </is>
      </c>
      <c r="D8622" t="inlineStr">
        <is>
          <t>TE</t>
        </is>
      </c>
      <c r="E8622" t="inlineStr">
        <is>
          <t>Fr</t>
        </is>
      </c>
      <c r="F8622" t="inlineStr">
        <is>
          <t>6'4"</t>
        </is>
      </c>
      <c r="G8622" t="n">
        <v>210</v>
      </c>
      <c r="H8622" t="inlineStr">
        <is>
          <t>Huntsville, TX</t>
        </is>
      </c>
    </row>
    <row r="8623">
      <c r="A8623" t="inlineStr">
        <is>
          <t>North Texas</t>
        </is>
      </c>
      <c r="B8623" t="n">
        <v>20</v>
      </c>
      <c r="C8623" t="inlineStr">
        <is>
          <t>Taylor Starling</t>
        </is>
      </c>
      <c r="D8623" t="inlineStr">
        <is>
          <t>CB</t>
        </is>
      </c>
      <c r="E8623" t="inlineStr">
        <is>
          <t>So</t>
        </is>
      </c>
      <c r="F8623" t="inlineStr">
        <is>
          <t>5'9"</t>
        </is>
      </c>
      <c r="G8623" t="n">
        <v>181</v>
      </c>
      <c r="H8623" t="inlineStr">
        <is>
          <t>Dallas, TX</t>
        </is>
      </c>
    </row>
    <row r="8624">
      <c r="A8624" t="inlineStr">
        <is>
          <t>North Texas</t>
        </is>
      </c>
      <c r="B8624" t="n">
        <v>13</v>
      </c>
      <c r="C8624" t="inlineStr">
        <is>
          <t>Justin Stevenson</t>
        </is>
      </c>
      <c r="D8624" t="inlineStr">
        <is>
          <t>WR</t>
        </is>
      </c>
      <c r="E8624" t="inlineStr">
        <is>
          <t>Jr</t>
        </is>
      </c>
      <c r="F8624" t="inlineStr">
        <is>
          <t>6'2"</t>
        </is>
      </c>
      <c r="G8624" t="n">
        <v>196</v>
      </c>
      <c r="H8624" t="inlineStr">
        <is>
          <t>Philadelphia, PA</t>
        </is>
      </c>
      <c r="I8624" t="inlineStr">
        <is>
          <t>Transfer from Utah (2026 portal)</t>
        </is>
      </c>
    </row>
    <row r="8625">
      <c r="A8625" t="inlineStr">
        <is>
          <t>North Texas</t>
        </is>
      </c>
      <c r="B8625" t="n">
        <v>57</v>
      </c>
      <c r="C8625" t="inlineStr">
        <is>
          <t>Chandler Strong</t>
        </is>
      </c>
      <c r="D8625" t="inlineStr">
        <is>
          <t>OL</t>
        </is>
      </c>
      <c r="E8625" t="inlineStr">
        <is>
          <t>Sr</t>
        </is>
      </c>
      <c r="F8625" t="inlineStr">
        <is>
          <t>6'1"</t>
        </is>
      </c>
      <c r="G8625" t="n">
        <v>288</v>
      </c>
      <c r="H8625" t="inlineStr">
        <is>
          <t>Warner Robbins, GA</t>
        </is>
      </c>
      <c r="I8625" t="inlineStr">
        <is>
          <t>Transfer from Georgia Southern (2026 portal)</t>
        </is>
      </c>
    </row>
    <row r="8626">
      <c r="A8626" t="inlineStr">
        <is>
          <t>North Texas</t>
        </is>
      </c>
      <c r="B8626" t="n">
        <v>53</v>
      </c>
      <c r="C8626" t="inlineStr">
        <is>
          <t>Rohan Sturgeon</t>
        </is>
      </c>
      <c r="D8626" t="inlineStr">
        <is>
          <t>LB</t>
        </is>
      </c>
      <c r="E8626" t="inlineStr">
        <is>
          <t>Fr</t>
        </is>
      </c>
      <c r="F8626" t="inlineStr">
        <is>
          <t>6'3"</t>
        </is>
      </c>
      <c r="G8626" t="n">
        <v>225</v>
      </c>
      <c r="H8626" t="inlineStr">
        <is>
          <t>Austin, TX</t>
        </is>
      </c>
    </row>
    <row r="8627">
      <c r="A8627" t="inlineStr">
        <is>
          <t>North Texas</t>
        </is>
      </c>
      <c r="B8627" t="n">
        <v>24</v>
      </c>
      <c r="C8627" t="inlineStr">
        <is>
          <t>Peyton Taylor</t>
        </is>
      </c>
      <c r="D8627" t="inlineStr">
        <is>
          <t>CB</t>
        </is>
      </c>
      <c r="E8627" t="inlineStr">
        <is>
          <t>Jr</t>
        </is>
      </c>
      <c r="F8627" t="inlineStr">
        <is>
          <t>5'11"</t>
        </is>
      </c>
      <c r="G8627" t="n">
        <v>167</v>
      </c>
      <c r="H8627" t="inlineStr">
        <is>
          <t>Aurora, CO</t>
        </is>
      </c>
      <c r="I8627" t="inlineStr">
        <is>
          <t>Transfer from Emporia State (2026 portal)</t>
        </is>
      </c>
    </row>
    <row r="8628">
      <c r="A8628" t="inlineStr">
        <is>
          <t>North Texas</t>
        </is>
      </c>
      <c r="B8628" t="n">
        <v>48</v>
      </c>
      <c r="C8628" t="inlineStr">
        <is>
          <t>Michael Taylor II</t>
        </is>
      </c>
      <c r="D8628" t="inlineStr">
        <is>
          <t>K</t>
        </is>
      </c>
      <c r="E8628" t="inlineStr">
        <is>
          <t>Fr</t>
        </is>
      </c>
      <c r="F8628" t="inlineStr">
        <is>
          <t>5'8"</t>
        </is>
      </c>
      <c r="G8628" t="n">
        <v>175</v>
      </c>
      <c r="H8628" t="inlineStr">
        <is>
          <t>Houston, TX</t>
        </is>
      </c>
    </row>
    <row r="8629">
      <c r="A8629" t="inlineStr">
        <is>
          <t>North Texas</t>
        </is>
      </c>
      <c r="B8629" t="n">
        <v>98</v>
      </c>
      <c r="C8629" t="inlineStr">
        <is>
          <t>Curlee Thomas IV</t>
        </is>
      </c>
      <c r="D8629" t="inlineStr">
        <is>
          <t>DL</t>
        </is>
      </c>
      <c r="E8629" t="inlineStr">
        <is>
          <t>Sr</t>
        </is>
      </c>
      <c r="F8629" t="inlineStr">
        <is>
          <t>6'4"</t>
        </is>
      </c>
      <c r="G8629" t="n">
        <v>259</v>
      </c>
      <c r="H8629" t="inlineStr">
        <is>
          <t>Fort Worth, TX</t>
        </is>
      </c>
      <c r="I8629" t="inlineStr">
        <is>
          <t>Transfer from California (2026 portal)</t>
        </is>
      </c>
    </row>
    <row r="8630">
      <c r="A8630" t="inlineStr">
        <is>
          <t>North Texas</t>
        </is>
      </c>
      <c r="B8630" t="n">
        <v>80</v>
      </c>
      <c r="C8630" t="inlineStr">
        <is>
          <t>Baron Tipton</t>
        </is>
      </c>
      <c r="D8630" t="inlineStr">
        <is>
          <t>WR</t>
        </is>
      </c>
      <c r="E8630" t="inlineStr">
        <is>
          <t>So</t>
        </is>
      </c>
      <c r="F8630" t="inlineStr">
        <is>
          <t>6'5"</t>
        </is>
      </c>
      <c r="G8630" t="n">
        <v>206</v>
      </c>
      <c r="H8630" t="inlineStr">
        <is>
          <t>Coppell, TX</t>
        </is>
      </c>
    </row>
    <row r="8631">
      <c r="A8631" t="inlineStr">
        <is>
          <t>North Texas</t>
        </is>
      </c>
      <c r="B8631" t="n">
        <v>16</v>
      </c>
      <c r="C8631" t="inlineStr">
        <is>
          <t>James Tyre</t>
        </is>
      </c>
      <c r="D8631" t="inlineStr">
        <is>
          <t>WR</t>
        </is>
      </c>
      <c r="E8631" t="inlineStr">
        <is>
          <t>Jr</t>
        </is>
      </c>
      <c r="F8631" t="inlineStr">
        <is>
          <t>5'8"</t>
        </is>
      </c>
      <c r="G8631" t="n">
        <v>171</v>
      </c>
      <c r="H8631" t="inlineStr">
        <is>
          <t>Suwanee, GA</t>
        </is>
      </c>
      <c r="I8631" t="inlineStr">
        <is>
          <t>Transfer from Western Carolina (2026 portal)</t>
        </is>
      </c>
    </row>
    <row r="8632">
      <c r="A8632" t="inlineStr">
        <is>
          <t>North Texas</t>
        </is>
      </c>
      <c r="B8632" t="n">
        <v>72</v>
      </c>
      <c r="C8632" t="inlineStr">
        <is>
          <t>Neto Umeozulu</t>
        </is>
      </c>
      <c r="D8632" t="inlineStr">
        <is>
          <t>OL</t>
        </is>
      </c>
      <c r="E8632" t="inlineStr">
        <is>
          <t>Sr</t>
        </is>
      </c>
      <c r="F8632" t="inlineStr">
        <is>
          <t>6'4"</t>
        </is>
      </c>
      <c r="G8632" t="n">
        <v>329</v>
      </c>
      <c r="H8632" t="inlineStr">
        <is>
          <t>Allen, TX</t>
        </is>
      </c>
      <c r="I8632" t="inlineStr">
        <is>
          <t>Transfer from Texas (2026 portal)</t>
        </is>
      </c>
    </row>
    <row r="8633">
      <c r="A8633" t="inlineStr">
        <is>
          <t>North Texas</t>
        </is>
      </c>
      <c r="B8633" t="n">
        <v>95</v>
      </c>
      <c r="C8633" t="inlineStr">
        <is>
          <t>Rudy Vargas Jr.</t>
        </is>
      </c>
      <c r="D8633" t="inlineStr">
        <is>
          <t>DL</t>
        </is>
      </c>
      <c r="E8633" t="inlineStr">
        <is>
          <t>Sr</t>
        </is>
      </c>
      <c r="F8633" t="inlineStr">
        <is>
          <t>6'2"</t>
        </is>
      </c>
      <c r="G8633" t="n">
        <v>287</v>
      </c>
      <c r="H8633" t="inlineStr">
        <is>
          <t>Junction City, KS</t>
        </is>
      </c>
    </row>
    <row r="8634">
      <c r="A8634" t="inlineStr">
        <is>
          <t>North Texas</t>
        </is>
      </c>
      <c r="B8634" t="n">
        <v>82</v>
      </c>
      <c r="C8634" t="inlineStr">
        <is>
          <t>Connor Vaughn</t>
        </is>
      </c>
      <c r="D8634" t="inlineStr">
        <is>
          <t>TE</t>
        </is>
      </c>
      <c r="E8634" t="inlineStr">
        <is>
          <t>Sr</t>
        </is>
      </c>
      <c r="F8634" t="inlineStr">
        <is>
          <t>6'4"</t>
        </is>
      </c>
      <c r="G8634" t="n">
        <v>262</v>
      </c>
      <c r="H8634" t="inlineStr">
        <is>
          <t>Flower Mound, TX</t>
        </is>
      </c>
    </row>
    <row r="8635">
      <c r="A8635" t="inlineStr">
        <is>
          <t>North Texas</t>
        </is>
      </c>
      <c r="B8635" t="n">
        <v>77</v>
      </c>
      <c r="C8635" t="inlineStr">
        <is>
          <t>Caden Voltaire</t>
        </is>
      </c>
      <c r="D8635" t="inlineStr">
        <is>
          <t>OL</t>
        </is>
      </c>
      <c r="E8635" t="inlineStr">
        <is>
          <t>Fr</t>
        </is>
      </c>
      <c r="F8635" t="inlineStr">
        <is>
          <t>6'7"</t>
        </is>
      </c>
      <c r="G8635" t="n">
        <v>285</v>
      </c>
      <c r="H8635" t="inlineStr">
        <is>
          <t>Cape Coral, FL</t>
        </is>
      </c>
    </row>
    <row r="8636">
      <c r="A8636" t="inlineStr">
        <is>
          <t>North Texas</t>
        </is>
      </c>
      <c r="B8636" t="n">
        <v>93</v>
      </c>
      <c r="C8636" t="inlineStr">
        <is>
          <t>Terrell Washington</t>
        </is>
      </c>
      <c r="D8636" t="inlineStr">
        <is>
          <t>DL</t>
        </is>
      </c>
      <c r="E8636" t="inlineStr">
        <is>
          <t>Jr</t>
        </is>
      </c>
      <c r="F8636" t="inlineStr">
        <is>
          <t>6'1"</t>
        </is>
      </c>
      <c r="G8636" t="n">
        <v>305</v>
      </c>
      <c r="H8636" t="inlineStr">
        <is>
          <t>Lynchburg, VA</t>
        </is>
      </c>
    </row>
    <row r="8637">
      <c r="A8637" t="inlineStr">
        <is>
          <t>North Texas</t>
        </is>
      </c>
      <c r="B8637" t="n">
        <v>1</v>
      </c>
      <c r="C8637" t="inlineStr">
        <is>
          <t>Jahiem White</t>
        </is>
      </c>
      <c r="D8637" t="inlineStr">
        <is>
          <t>RB</t>
        </is>
      </c>
      <c r="E8637" t="inlineStr">
        <is>
          <t>Jr</t>
        </is>
      </c>
      <c r="F8637" t="inlineStr">
        <is>
          <t>5'7"</t>
        </is>
      </c>
      <c r="G8637" t="n">
        <v>187</v>
      </c>
      <c r="H8637" t="inlineStr">
        <is>
          <t>York, PA</t>
        </is>
      </c>
      <c r="I8637" t="inlineStr">
        <is>
          <t>Transfer from West Virginia (2026 portal)</t>
        </is>
      </c>
    </row>
    <row r="8638">
      <c r="A8638" t="inlineStr">
        <is>
          <t>North Texas</t>
        </is>
      </c>
      <c r="B8638" t="n">
        <v>44</v>
      </c>
      <c r="C8638" t="inlineStr">
        <is>
          <t>Dylan Williams</t>
        </is>
      </c>
      <c r="D8638" t="inlineStr">
        <is>
          <t>DL</t>
        </is>
      </c>
      <c r="E8638" t="inlineStr">
        <is>
          <t>Fr</t>
        </is>
      </c>
      <c r="F8638" t="inlineStr">
        <is>
          <t>6'1"</t>
        </is>
      </c>
      <c r="G8638" t="n">
        <v>285</v>
      </c>
      <c r="H8638" t="inlineStr">
        <is>
          <t>Duncanville, TX</t>
        </is>
      </c>
    </row>
    <row r="8639">
      <c r="A8639" t="inlineStr">
        <is>
          <t>North Texas</t>
        </is>
      </c>
      <c r="B8639" t="n">
        <v>10</v>
      </c>
      <c r="C8639" t="inlineStr">
        <is>
          <t>Ziondre Williams</t>
        </is>
      </c>
      <c r="D8639" t="inlineStr">
        <is>
          <t>QB</t>
        </is>
      </c>
      <c r="E8639" t="inlineStr">
        <is>
          <t>Fr</t>
        </is>
      </c>
      <c r="F8639" t="inlineStr">
        <is>
          <t>5'11"</t>
        </is>
      </c>
      <c r="G8639" t="n">
        <v>170</v>
      </c>
      <c r="H8639" t="inlineStr">
        <is>
          <t>Pine Bluff, Arkansas</t>
        </is>
      </c>
    </row>
    <row r="8640">
      <c r="A8640" t="inlineStr">
        <is>
          <t>North Texas</t>
        </is>
      </c>
      <c r="B8640" t="n">
        <v>71</v>
      </c>
      <c r="C8640" t="inlineStr">
        <is>
          <t>Johnny Williams IV</t>
        </is>
      </c>
      <c r="D8640" t="inlineStr">
        <is>
          <t>OL</t>
        </is>
      </c>
      <c r="E8640" t="inlineStr">
        <is>
          <t>Jr</t>
        </is>
      </c>
      <c r="F8640" t="inlineStr">
        <is>
          <t>6'7"</t>
        </is>
      </c>
      <c r="G8640" t="n">
        <v>329</v>
      </c>
      <c r="H8640" t="inlineStr">
        <is>
          <t>Macon, GA</t>
        </is>
      </c>
      <c r="I8640" t="inlineStr">
        <is>
          <t>Transfer from Missouri (2026 portal)</t>
        </is>
      </c>
    </row>
    <row r="8641">
      <c r="A8641" t="inlineStr">
        <is>
          <t>North Texas</t>
        </is>
      </c>
      <c r="B8641" t="n">
        <v>12</v>
      </c>
      <c r="C8641" t="inlineStr">
        <is>
          <t>Tyson Wilson</t>
        </is>
      </c>
      <c r="D8641" t="inlineStr">
        <is>
          <t>S</t>
        </is>
      </c>
      <c r="E8641" t="inlineStr">
        <is>
          <t>Jr</t>
        </is>
      </c>
      <c r="F8641" t="inlineStr">
        <is>
          <t>5'11"</t>
        </is>
      </c>
      <c r="G8641" t="n">
        <v>179</v>
      </c>
      <c r="H8641" t="inlineStr">
        <is>
          <t>Gilmer, TX</t>
        </is>
      </c>
    </row>
    <row r="8642">
      <c r="A8642" t="inlineStr">
        <is>
          <t>North Texas</t>
        </is>
      </c>
      <c r="B8642" t="n">
        <v>86</v>
      </c>
      <c r="C8642" t="inlineStr">
        <is>
          <t>Zachary Yang</t>
        </is>
      </c>
      <c r="D8642" t="inlineStr">
        <is>
          <t>WR</t>
        </is>
      </c>
      <c r="E8642" t="inlineStr">
        <is>
          <t>R-Fr</t>
        </is>
      </c>
      <c r="F8642" t="inlineStr">
        <is>
          <t>5'9"</t>
        </is>
      </c>
      <c r="G8642" t="n">
        <v>176</v>
      </c>
      <c r="H8642" t="inlineStr">
        <is>
          <t>North Richland Hills, TX</t>
        </is>
      </c>
    </row>
    <row r="8643">
      <c r="A8643" t="inlineStr">
        <is>
          <t>Northern Illinois</t>
        </is>
      </c>
      <c r="B8643" t="n">
        <v>80</v>
      </c>
      <c r="C8643" t="inlineStr">
        <is>
          <t>Braylon Agee</t>
        </is>
      </c>
      <c r="D8643" t="inlineStr">
        <is>
          <t>WR</t>
        </is>
      </c>
      <c r="E8643" t="inlineStr">
        <is>
          <t>Fr</t>
        </is>
      </c>
      <c r="F8643" t="inlineStr">
        <is>
          <t>6'4"</t>
        </is>
      </c>
      <c r="G8643" t="n">
        <v>200</v>
      </c>
      <c r="H8643" t="inlineStr">
        <is>
          <t>Kansas City, Mo.</t>
        </is>
      </c>
    </row>
    <row r="8644">
      <c r="A8644" t="inlineStr">
        <is>
          <t>Northern Illinois</t>
        </is>
      </c>
      <c r="B8644" t="n">
        <v>14</v>
      </c>
      <c r="C8644" t="inlineStr">
        <is>
          <t>Malik Armstrong</t>
        </is>
      </c>
      <c r="D8644" t="inlineStr">
        <is>
          <t>S</t>
        </is>
      </c>
      <c r="E8644" t="inlineStr">
        <is>
          <t>R-Sr</t>
        </is>
      </c>
      <c r="F8644" t="inlineStr">
        <is>
          <t>6'0"</t>
        </is>
      </c>
      <c r="G8644" t="n">
        <v>192</v>
      </c>
      <c r="H8644" t="inlineStr">
        <is>
          <t>Joliet, Ill.</t>
        </is>
      </c>
    </row>
    <row r="8645">
      <c r="A8645" t="inlineStr">
        <is>
          <t>Northern Illinois</t>
        </is>
      </c>
      <c r="B8645" t="n">
        <v>55</v>
      </c>
      <c r="C8645" t="inlineStr">
        <is>
          <t>Jordan Bellamy</t>
        </is>
      </c>
      <c r="D8645" t="inlineStr">
        <is>
          <t>DT</t>
        </is>
      </c>
      <c r="E8645" t="inlineStr">
        <is>
          <t>R-Fr</t>
        </is>
      </c>
      <c r="F8645" t="inlineStr">
        <is>
          <t>6'2"</t>
        </is>
      </c>
      <c r="G8645" t="n">
        <v>310</v>
      </c>
      <c r="H8645" t="inlineStr">
        <is>
          <t>St. Petersburg, Fla.</t>
        </is>
      </c>
    </row>
    <row r="8646">
      <c r="A8646" t="inlineStr">
        <is>
          <t>Northern Illinois</t>
        </is>
      </c>
      <c r="B8646" t="n">
        <v>19</v>
      </c>
      <c r="C8646" t="inlineStr">
        <is>
          <t>James Bradley</t>
        </is>
      </c>
      <c r="D8646" t="inlineStr">
        <is>
          <t>DE</t>
        </is>
      </c>
      <c r="E8646" t="inlineStr">
        <is>
          <t>R-Jr</t>
        </is>
      </c>
      <c r="F8646" t="inlineStr">
        <is>
          <t>6'5"</t>
        </is>
      </c>
      <c r="G8646" t="n">
        <v>240</v>
      </c>
      <c r="H8646" t="inlineStr">
        <is>
          <t>New Orleans, La.</t>
        </is>
      </c>
    </row>
    <row r="8647">
      <c r="A8647" t="inlineStr">
        <is>
          <t>Northern Illinois</t>
        </is>
      </c>
      <c r="B8647" t="n">
        <v>53</v>
      </c>
      <c r="C8647" t="inlineStr">
        <is>
          <t>Charles Brooks III</t>
        </is>
      </c>
      <c r="D8647" t="inlineStr">
        <is>
          <t>DE</t>
        </is>
      </c>
      <c r="E8647" t="inlineStr">
        <is>
          <t>R-Fr</t>
        </is>
      </c>
      <c r="F8647" t="inlineStr">
        <is>
          <t>6'5"</t>
        </is>
      </c>
      <c r="G8647" t="n">
        <v>220</v>
      </c>
      <c r="H8647" t="inlineStr">
        <is>
          <t>St. Louis, Mo.</t>
        </is>
      </c>
    </row>
    <row r="8648">
      <c r="A8648" t="inlineStr">
        <is>
          <t>Northern Illinois</t>
        </is>
      </c>
      <c r="B8648" t="n">
        <v>10</v>
      </c>
      <c r="C8648" t="inlineStr">
        <is>
          <t>Bryshawn Brown</t>
        </is>
      </c>
      <c r="D8648" t="inlineStr">
        <is>
          <t>QB</t>
        </is>
      </c>
      <c r="E8648" t="inlineStr">
        <is>
          <t>Fr</t>
        </is>
      </c>
      <c r="F8648" t="inlineStr">
        <is>
          <t>6'6"</t>
        </is>
      </c>
      <c r="G8648" t="n">
        <v>200</v>
      </c>
      <c r="H8648" t="inlineStr">
        <is>
          <t>Cincinnati, Oh.</t>
        </is>
      </c>
    </row>
    <row r="8649">
      <c r="A8649" t="inlineStr">
        <is>
          <t>Northern Illinois</t>
        </is>
      </c>
      <c r="B8649" t="n">
        <v>0</v>
      </c>
      <c r="C8649" t="inlineStr">
        <is>
          <t>La'Don Bryant</t>
        </is>
      </c>
      <c r="D8649" t="inlineStr">
        <is>
          <t>WR</t>
        </is>
      </c>
      <c r="E8649" t="inlineStr">
        <is>
          <t>R-So</t>
        </is>
      </c>
      <c r="F8649" t="inlineStr">
        <is>
          <t>6'4"</t>
        </is>
      </c>
      <c r="G8649" t="n">
        <v>204</v>
      </c>
      <c r="H8649" t="inlineStr">
        <is>
          <t>Savannah, Ga.</t>
        </is>
      </c>
    </row>
    <row r="8650">
      <c r="A8650" t="inlineStr">
        <is>
          <t>Northern Illinois</t>
        </is>
      </c>
      <c r="B8650" t="n">
        <v>0</v>
      </c>
      <c r="C8650" t="inlineStr">
        <is>
          <t>Montrel Canion</t>
        </is>
      </c>
      <c r="D8650" t="inlineStr">
        <is>
          <t>DT</t>
        </is>
      </c>
      <c r="E8650" t="inlineStr">
        <is>
          <t>R-Fr</t>
        </is>
      </c>
      <c r="F8650" t="inlineStr">
        <is>
          <t>6'2"</t>
        </is>
      </c>
      <c r="G8650" t="n">
        <v>295</v>
      </c>
      <c r="H8650" t="inlineStr">
        <is>
          <t>Fort Lauderdale, Fla.</t>
        </is>
      </c>
    </row>
    <row r="8651">
      <c r="A8651" t="inlineStr">
        <is>
          <t>Northern Illinois</t>
        </is>
      </c>
      <c r="B8651" t="n">
        <v>76</v>
      </c>
      <c r="C8651" t="inlineStr">
        <is>
          <t>Tyler Chambers</t>
        </is>
      </c>
      <c r="D8651" t="inlineStr">
        <is>
          <t>OL</t>
        </is>
      </c>
      <c r="E8651" t="inlineStr">
        <is>
          <t>R-Fr</t>
        </is>
      </c>
      <c r="F8651" t="inlineStr">
        <is>
          <t>6'5"</t>
        </is>
      </c>
      <c r="G8651" t="n">
        <v>297</v>
      </c>
      <c r="H8651" t="inlineStr">
        <is>
          <t>Western Springs, Ill.</t>
        </is>
      </c>
    </row>
    <row r="8652">
      <c r="A8652" t="inlineStr">
        <is>
          <t>Northern Illinois</t>
        </is>
      </c>
      <c r="B8652" t="n">
        <v>12</v>
      </c>
      <c r="C8652" t="inlineStr">
        <is>
          <t>Tavaris Coles</t>
        </is>
      </c>
      <c r="D8652" t="inlineStr">
        <is>
          <t>WR</t>
        </is>
      </c>
      <c r="E8652" t="inlineStr">
        <is>
          <t>Jr</t>
        </is>
      </c>
      <c r="F8652" t="inlineStr">
        <is>
          <t>6'3"</t>
        </is>
      </c>
      <c r="G8652" t="n">
        <v>185</v>
      </c>
      <c r="H8652" t="inlineStr">
        <is>
          <t>Bessemer, Ala.</t>
        </is>
      </c>
    </row>
    <row r="8653">
      <c r="A8653" t="inlineStr">
        <is>
          <t>Northern Illinois</t>
        </is>
      </c>
      <c r="B8653" t="n">
        <v>16</v>
      </c>
      <c r="C8653" t="inlineStr">
        <is>
          <t>Kyon Conyers</t>
        </is>
      </c>
      <c r="D8653" t="inlineStr">
        <is>
          <t>S</t>
        </is>
      </c>
      <c r="E8653" t="inlineStr">
        <is>
          <t>Jr</t>
        </is>
      </c>
      <c r="F8653" t="inlineStr">
        <is>
          <t>5'11"</t>
        </is>
      </c>
      <c r="G8653" t="n">
        <v>181</v>
      </c>
      <c r="H8653" t="inlineStr">
        <is>
          <t>Millville, N.J.</t>
        </is>
      </c>
    </row>
    <row r="8654">
      <c r="A8654" t="inlineStr">
        <is>
          <t>Northern Illinois</t>
        </is>
      </c>
      <c r="B8654" t="n">
        <v>87</v>
      </c>
      <c r="C8654" t="inlineStr">
        <is>
          <t>Micah Cook</t>
        </is>
      </c>
      <c r="D8654" t="inlineStr">
        <is>
          <t>DE</t>
        </is>
      </c>
      <c r="E8654" t="inlineStr">
        <is>
          <t>R-Fr</t>
        </is>
      </c>
      <c r="F8654" t="inlineStr">
        <is>
          <t>6'6"</t>
        </is>
      </c>
      <c r="G8654" t="n">
        <v>251</v>
      </c>
      <c r="H8654" t="inlineStr">
        <is>
          <t>Johnston, Iowa</t>
        </is>
      </c>
    </row>
    <row r="8655">
      <c r="A8655" t="inlineStr">
        <is>
          <t>Northern Illinois</t>
        </is>
      </c>
      <c r="B8655" t="n">
        <v>32</v>
      </c>
      <c r="C8655" t="inlineStr">
        <is>
          <t>Reginald Craig</t>
        </is>
      </c>
      <c r="D8655" t="inlineStr">
        <is>
          <t>RB</t>
        </is>
      </c>
      <c r="E8655" t="inlineStr">
        <is>
          <t>R-Fr</t>
        </is>
      </c>
      <c r="F8655" t="inlineStr">
        <is>
          <t>5'11"</t>
        </is>
      </c>
      <c r="G8655" t="n">
        <v>210</v>
      </c>
      <c r="H8655" t="inlineStr">
        <is>
          <t>Chicago, Ill.</t>
        </is>
      </c>
    </row>
    <row r="8656">
      <c r="A8656" t="inlineStr">
        <is>
          <t>Northern Illinois</t>
        </is>
      </c>
      <c r="B8656" t="n">
        <v>2</v>
      </c>
      <c r="C8656" t="inlineStr">
        <is>
          <t>Brady Davidson</t>
        </is>
      </c>
      <c r="D8656" t="inlineStr">
        <is>
          <t>QB</t>
        </is>
      </c>
      <c r="E8656" t="inlineStr">
        <is>
          <t>So</t>
        </is>
      </c>
      <c r="F8656" t="inlineStr">
        <is>
          <t>6'5"</t>
        </is>
      </c>
      <c r="G8656" t="n">
        <v>224</v>
      </c>
      <c r="H8656" t="inlineStr">
        <is>
          <t>Columbia, Mo.</t>
        </is>
      </c>
    </row>
    <row r="8657">
      <c r="A8657" t="inlineStr">
        <is>
          <t>Northern Illinois</t>
        </is>
      </c>
      <c r="B8657" t="n">
        <v>9</v>
      </c>
      <c r="C8657" t="inlineStr">
        <is>
          <t>George Dimopoulos</t>
        </is>
      </c>
      <c r="D8657" t="inlineStr">
        <is>
          <t>WR</t>
        </is>
      </c>
      <c r="E8657" t="inlineStr">
        <is>
          <t>Jr</t>
        </is>
      </c>
      <c r="F8657" t="inlineStr">
        <is>
          <t>6'2"</t>
        </is>
      </c>
      <c r="G8657" t="n">
        <v>200</v>
      </c>
      <c r="H8657" t="inlineStr">
        <is>
          <t>Crystal Lake, Ill.</t>
        </is>
      </c>
    </row>
    <row r="8658">
      <c r="A8658" t="inlineStr">
        <is>
          <t>Northern Illinois</t>
        </is>
      </c>
      <c r="B8658" t="n">
        <v>34</v>
      </c>
      <c r="C8658" t="inlineStr">
        <is>
          <t>Justus Donahoo</t>
        </is>
      </c>
      <c r="D8658" t="inlineStr">
        <is>
          <t>DB</t>
        </is>
      </c>
      <c r="E8658" t="inlineStr">
        <is>
          <t>Fr</t>
        </is>
      </c>
      <c r="F8658" t="inlineStr">
        <is>
          <t>6'1"</t>
        </is>
      </c>
      <c r="G8658" t="n">
        <v>190</v>
      </c>
      <c r="H8658" t="inlineStr">
        <is>
          <t>Niceville, Fla.</t>
        </is>
      </c>
    </row>
    <row r="8659">
      <c r="A8659" t="inlineStr">
        <is>
          <t>Northern Illinois</t>
        </is>
      </c>
      <c r="B8659" t="n">
        <v>30</v>
      </c>
      <c r="C8659" t="inlineStr">
        <is>
          <t>Andruw Ellis</t>
        </is>
      </c>
      <c r="D8659" t="inlineStr">
        <is>
          <t>S</t>
        </is>
      </c>
      <c r="E8659" t="inlineStr">
        <is>
          <t>R-Fr</t>
        </is>
      </c>
      <c r="F8659" t="inlineStr">
        <is>
          <t>6'0"</t>
        </is>
      </c>
      <c r="G8659" t="n">
        <v>196</v>
      </c>
      <c r="H8659" t="inlineStr">
        <is>
          <t>Roxana, Ill.</t>
        </is>
      </c>
    </row>
    <row r="8660">
      <c r="A8660" t="inlineStr">
        <is>
          <t>Northern Illinois</t>
        </is>
      </c>
      <c r="B8660" t="n">
        <v>43</v>
      </c>
      <c r="C8660" t="inlineStr">
        <is>
          <t>Jason Evans</t>
        </is>
      </c>
      <c r="D8660" t="inlineStr">
        <is>
          <t>LS</t>
        </is>
      </c>
      <c r="E8660" t="inlineStr">
        <is>
          <t>Jr</t>
        </is>
      </c>
      <c r="F8660" t="inlineStr">
        <is>
          <t>5'10"</t>
        </is>
      </c>
      <c r="G8660" t="n">
        <v>205</v>
      </c>
      <c r="H8660" t="inlineStr">
        <is>
          <t>Lodi, Cali.</t>
        </is>
      </c>
    </row>
    <row r="8661">
      <c r="A8661" t="inlineStr">
        <is>
          <t>Northern Illinois</t>
        </is>
      </c>
      <c r="B8661" t="n">
        <v>5</v>
      </c>
      <c r="C8661" t="inlineStr">
        <is>
          <t>Yassine Falke</t>
        </is>
      </c>
      <c r="D8661" t="inlineStr">
        <is>
          <t>CB</t>
        </is>
      </c>
      <c r="E8661" t="inlineStr">
        <is>
          <t>Jr</t>
        </is>
      </c>
      <c r="F8661" t="inlineStr">
        <is>
          <t>6'3"</t>
        </is>
      </c>
      <c r="G8661" t="n">
        <v>180</v>
      </c>
      <c r="H8661" t="inlineStr">
        <is>
          <t>Indianapolis, Ind.</t>
        </is>
      </c>
    </row>
    <row r="8662">
      <c r="A8662" t="inlineStr">
        <is>
          <t>Northern Illinois</t>
        </is>
      </c>
      <c r="B8662" t="n">
        <v>36</v>
      </c>
      <c r="C8662" t="inlineStr">
        <is>
          <t>Jake Ference</t>
        </is>
      </c>
      <c r="D8662" t="inlineStr">
        <is>
          <t>P</t>
        </is>
      </c>
      <c r="E8662" t="inlineStr">
        <is>
          <t>So</t>
        </is>
      </c>
      <c r="F8662" t="inlineStr">
        <is>
          <t>6'0"</t>
        </is>
      </c>
      <c r="G8662" t="n">
        <v>188</v>
      </c>
      <c r="H8662" t="inlineStr">
        <is>
          <t>St. Louis, Mo.</t>
        </is>
      </c>
    </row>
    <row r="8663">
      <c r="A8663" t="inlineStr">
        <is>
          <t>Northern Illinois</t>
        </is>
      </c>
      <c r="B8663" t="n">
        <v>83</v>
      </c>
      <c r="C8663" t="inlineStr">
        <is>
          <t>Jason Fowler</t>
        </is>
      </c>
      <c r="D8663" t="inlineStr">
        <is>
          <t>TE</t>
        </is>
      </c>
      <c r="E8663" t="inlineStr">
        <is>
          <t>R-So</t>
        </is>
      </c>
      <c r="F8663" t="inlineStr">
        <is>
          <t>6'5"</t>
        </is>
      </c>
      <c r="G8663" t="n">
        <v>252</v>
      </c>
      <c r="H8663" t="inlineStr">
        <is>
          <t>Skokie, Ill.</t>
        </is>
      </c>
    </row>
    <row r="8664">
      <c r="A8664" t="inlineStr">
        <is>
          <t>Northern Illinois</t>
        </is>
      </c>
      <c r="B8664" t="n">
        <v>21</v>
      </c>
      <c r="C8664" t="inlineStr">
        <is>
          <t>Jermaine Green</t>
        </is>
      </c>
      <c r="D8664" t="inlineStr">
        <is>
          <t>WR</t>
        </is>
      </c>
      <c r="E8664" t="inlineStr">
        <is>
          <t>Fr</t>
        </is>
      </c>
      <c r="F8664" t="inlineStr">
        <is>
          <t>6'0"</t>
        </is>
      </c>
      <c r="G8664" t="n">
        <v>195</v>
      </c>
      <c r="H8664" t="inlineStr">
        <is>
          <t>Omaha, Neb.</t>
        </is>
      </c>
    </row>
    <row r="8665">
      <c r="A8665" t="inlineStr">
        <is>
          <t>Northern Illinois</t>
        </is>
      </c>
      <c r="B8665" t="n">
        <v>69</v>
      </c>
      <c r="C8665" t="inlineStr">
        <is>
          <t>Logan Gross</t>
        </is>
      </c>
      <c r="D8665" t="inlineStr">
        <is>
          <t>OL</t>
        </is>
      </c>
      <c r="E8665" t="inlineStr">
        <is>
          <t>R-So</t>
        </is>
      </c>
      <c r="F8665" t="inlineStr">
        <is>
          <t>6'4"</t>
        </is>
      </c>
      <c r="G8665" t="n">
        <v>296</v>
      </c>
      <c r="H8665" t="inlineStr">
        <is>
          <t>Sun Prairie, Wis.</t>
        </is>
      </c>
    </row>
    <row r="8666">
      <c r="A8666" t="inlineStr">
        <is>
          <t>Northern Illinois</t>
        </is>
      </c>
      <c r="B8666" t="n">
        <v>61</v>
      </c>
      <c r="C8666" t="inlineStr">
        <is>
          <t>Ben Gustafson</t>
        </is>
      </c>
      <c r="D8666" t="inlineStr">
        <is>
          <t>OL</t>
        </is>
      </c>
      <c r="E8666" t="inlineStr">
        <is>
          <t>R-So</t>
        </is>
      </c>
      <c r="F8666" t="inlineStr">
        <is>
          <t>6'8"</t>
        </is>
      </c>
      <c r="G8666" t="n">
        <v>302</v>
      </c>
      <c r="H8666" t="inlineStr">
        <is>
          <t>Elkhorn, Neb.</t>
        </is>
      </c>
    </row>
    <row r="8667">
      <c r="A8667" t="inlineStr">
        <is>
          <t>Northern Illinois</t>
        </is>
      </c>
      <c r="B8667" t="n">
        <v>82</v>
      </c>
      <c r="C8667" t="inlineStr">
        <is>
          <t>Caleb Haack</t>
        </is>
      </c>
      <c r="D8667" t="inlineStr">
        <is>
          <t>TE</t>
        </is>
      </c>
      <c r="E8667" t="inlineStr">
        <is>
          <t>R-Fr</t>
        </is>
      </c>
      <c r="F8667" t="inlineStr">
        <is>
          <t>6'9"</t>
        </is>
      </c>
      <c r="G8667" t="n">
        <v>220</v>
      </c>
      <c r="H8667" t="inlineStr">
        <is>
          <t>Marengo, Iowa</t>
        </is>
      </c>
    </row>
    <row r="8668">
      <c r="A8668" t="inlineStr">
        <is>
          <t>Northern Illinois</t>
        </is>
      </c>
      <c r="B8668" t="n">
        <v>49</v>
      </c>
      <c r="C8668" t="inlineStr">
        <is>
          <t>Devin Habermehl</t>
        </is>
      </c>
      <c r="D8668" t="inlineStr">
        <is>
          <t>TE</t>
        </is>
      </c>
      <c r="E8668" t="inlineStr">
        <is>
          <t>So</t>
        </is>
      </c>
      <c r="F8668" t="inlineStr">
        <is>
          <t>6'1"</t>
        </is>
      </c>
      <c r="G8668" t="n">
        <v>246</v>
      </c>
      <c r="H8668" t="inlineStr">
        <is>
          <t>Collinsville, Ill.</t>
        </is>
      </c>
    </row>
    <row r="8669">
      <c r="A8669" t="inlineStr">
        <is>
          <t>Northern Illinois</t>
        </is>
      </c>
      <c r="B8669" t="n">
        <v>15</v>
      </c>
      <c r="C8669" t="inlineStr">
        <is>
          <t>Ean Hamric</t>
        </is>
      </c>
      <c r="D8669" t="inlineStr">
        <is>
          <t>QB</t>
        </is>
      </c>
      <c r="E8669" t="inlineStr">
        <is>
          <t>R-Sr</t>
        </is>
      </c>
      <c r="F8669" t="inlineStr">
        <is>
          <t>6'1"</t>
        </is>
      </c>
      <c r="G8669" t="n">
        <v>185</v>
      </c>
      <c r="H8669" t="inlineStr">
        <is>
          <t>Glenville, W.V.</t>
        </is>
      </c>
    </row>
    <row r="8670">
      <c r="A8670" t="inlineStr">
        <is>
          <t>Northern Illinois</t>
        </is>
      </c>
      <c r="B8670" t="n">
        <v>7</v>
      </c>
      <c r="C8670" t="inlineStr">
        <is>
          <t>Justin Harris</t>
        </is>
      </c>
      <c r="D8670" t="inlineStr">
        <is>
          <t>S</t>
        </is>
      </c>
      <c r="E8670" t="inlineStr">
        <is>
          <t>R-Jr</t>
        </is>
      </c>
      <c r="F8670" t="inlineStr">
        <is>
          <t>6'4"</t>
        </is>
      </c>
      <c r="G8670" t="n">
        <v>202</v>
      </c>
      <c r="H8670" t="inlineStr">
        <is>
          <t>Richmond, Va.</t>
        </is>
      </c>
    </row>
    <row r="8671">
      <c r="A8671" t="inlineStr">
        <is>
          <t>Northern Illinois</t>
        </is>
      </c>
      <c r="B8671" t="n">
        <v>95</v>
      </c>
      <c r="C8671" t="inlineStr">
        <is>
          <t>Ryan Hassett</t>
        </is>
      </c>
      <c r="D8671" t="inlineStr">
        <is>
          <t>DT</t>
        </is>
      </c>
      <c r="E8671" t="inlineStr">
        <is>
          <t>Fr</t>
        </is>
      </c>
      <c r="F8671" t="inlineStr">
        <is>
          <t>6'4"</t>
        </is>
      </c>
      <c r="G8671" t="n">
        <v>245</v>
      </c>
      <c r="H8671" t="inlineStr">
        <is>
          <t>Calgary, Alberta, Canada</t>
        </is>
      </c>
    </row>
    <row r="8672">
      <c r="A8672" t="inlineStr">
        <is>
          <t>Northern Illinois</t>
        </is>
      </c>
      <c r="B8672" t="n">
        <v>91</v>
      </c>
      <c r="C8672" t="inlineStr">
        <is>
          <t>Jvon Hatcher</t>
        </is>
      </c>
      <c r="D8672" t="inlineStr">
        <is>
          <t>DT</t>
        </is>
      </c>
      <c r="E8672" t="inlineStr">
        <is>
          <t>Fr</t>
        </is>
      </c>
      <c r="F8672" t="inlineStr">
        <is>
          <t>6'2"</t>
        </is>
      </c>
      <c r="G8672" t="n">
        <v>251</v>
      </c>
      <c r="H8672" t="inlineStr">
        <is>
          <t>Delray Beach, Fla.</t>
        </is>
      </c>
    </row>
    <row r="8673">
      <c r="A8673" t="inlineStr">
        <is>
          <t>Northern Illinois</t>
        </is>
      </c>
      <c r="B8673" t="n">
        <v>13</v>
      </c>
      <c r="C8673" t="inlineStr">
        <is>
          <t>Kevin Holmes Jr.</t>
        </is>
      </c>
      <c r="D8673" t="inlineStr">
        <is>
          <t>WR</t>
        </is>
      </c>
      <c r="E8673" t="inlineStr">
        <is>
          <t>R-Jr</t>
        </is>
      </c>
      <c r="F8673" t="inlineStr">
        <is>
          <t>6'6"</t>
        </is>
      </c>
      <c r="G8673" t="n">
        <v>196</v>
      </c>
      <c r="H8673" t="inlineStr">
        <is>
          <t>Bryan, Tx.</t>
        </is>
      </c>
    </row>
    <row r="8674">
      <c r="A8674" t="inlineStr">
        <is>
          <t>Northern Illinois</t>
        </is>
      </c>
      <c r="B8674" t="n">
        <v>63</v>
      </c>
      <c r="C8674" t="inlineStr">
        <is>
          <t>Landon Hron</t>
        </is>
      </c>
      <c r="D8674" t="inlineStr">
        <is>
          <t>OL</t>
        </is>
      </c>
      <c r="E8674" t="inlineStr">
        <is>
          <t>R-Jr</t>
        </is>
      </c>
      <c r="F8674" t="inlineStr">
        <is>
          <t>6'3"</t>
        </is>
      </c>
      <c r="G8674" t="n">
        <v>318</v>
      </c>
      <c r="H8674" t="inlineStr">
        <is>
          <t>Hartford, Wis.</t>
        </is>
      </c>
    </row>
    <row r="8675">
      <c r="A8675" t="inlineStr">
        <is>
          <t>Northern Illinois</t>
        </is>
      </c>
      <c r="B8675" t="n">
        <v>47</v>
      </c>
      <c r="C8675" t="inlineStr">
        <is>
          <t>Eliot Hummer</t>
        </is>
      </c>
      <c r="D8675" t="inlineStr">
        <is>
          <t>LB</t>
        </is>
      </c>
      <c r="E8675" t="inlineStr">
        <is>
          <t>R-Fr</t>
        </is>
      </c>
      <c r="F8675" t="inlineStr">
        <is>
          <t>6'2"</t>
        </is>
      </c>
      <c r="G8675" t="n">
        <v>222</v>
      </c>
      <c r="H8675" t="inlineStr">
        <is>
          <t>O'Fallon, Mo.</t>
        </is>
      </c>
    </row>
    <row r="8676">
      <c r="A8676" t="inlineStr">
        <is>
          <t>Northern Illinois</t>
        </is>
      </c>
      <c r="B8676" t="n">
        <v>6</v>
      </c>
      <c r="C8676" t="inlineStr">
        <is>
          <t>Afy Ibekwe</t>
        </is>
      </c>
      <c r="D8676" t="inlineStr">
        <is>
          <t>WR</t>
        </is>
      </c>
      <c r="E8676" t="inlineStr">
        <is>
          <t>R-Fr</t>
        </is>
      </c>
      <c r="F8676" t="inlineStr">
        <is>
          <t>6'1"</t>
        </is>
      </c>
      <c r="G8676" t="n">
        <v>190</v>
      </c>
      <c r="H8676" t="inlineStr">
        <is>
          <t>Anoka, Minn.</t>
        </is>
      </c>
    </row>
    <row r="8677">
      <c r="A8677" t="inlineStr">
        <is>
          <t>Northern Illinois</t>
        </is>
      </c>
      <c r="B8677" t="n">
        <v>45</v>
      </c>
      <c r="C8677" t="inlineStr">
        <is>
          <t>Telly Johnson Jr.</t>
        </is>
      </c>
      <c r="D8677" t="inlineStr">
        <is>
          <t>RB</t>
        </is>
      </c>
      <c r="E8677" t="inlineStr">
        <is>
          <t>Jr</t>
        </is>
      </c>
      <c r="F8677" t="inlineStr">
        <is>
          <t>5'11"</t>
        </is>
      </c>
      <c r="G8677" t="n">
        <v>209</v>
      </c>
      <c r="H8677" t="inlineStr">
        <is>
          <t>Augusta, Ga.</t>
        </is>
      </c>
    </row>
    <row r="8678">
      <c r="A8678" t="inlineStr">
        <is>
          <t>Northern Illinois</t>
        </is>
      </c>
      <c r="B8678" t="n">
        <v>17</v>
      </c>
      <c r="C8678" t="inlineStr">
        <is>
          <t>Avery Jones</t>
        </is>
      </c>
      <c r="D8678" t="inlineStr">
        <is>
          <t>DB</t>
        </is>
      </c>
      <c r="E8678" t="inlineStr">
        <is>
          <t>Sr</t>
        </is>
      </c>
      <c r="F8678" t="inlineStr">
        <is>
          <t>6'0"</t>
        </is>
      </c>
      <c r="G8678" t="n">
        <v>188</v>
      </c>
      <c r="H8678" t="inlineStr">
        <is>
          <t>Columbia, Mo.</t>
        </is>
      </c>
      <c r="I8678" t="inlineStr">
        <is>
          <t>Transfer from Lafayette (2026 portal)</t>
        </is>
      </c>
    </row>
    <row r="8679">
      <c r="A8679" t="inlineStr">
        <is>
          <t>Northern Illinois</t>
        </is>
      </c>
      <c r="B8679" t="n">
        <v>25</v>
      </c>
      <c r="C8679" t="inlineStr">
        <is>
          <t>Brady Kerperin</t>
        </is>
      </c>
      <c r="D8679" t="inlineStr">
        <is>
          <t>LB</t>
        </is>
      </c>
      <c r="E8679" t="inlineStr">
        <is>
          <t>R-So</t>
        </is>
      </c>
      <c r="F8679" t="inlineStr">
        <is>
          <t>6'2"</t>
        </is>
      </c>
      <c r="G8679" t="n">
        <v>225</v>
      </c>
      <c r="H8679" t="inlineStr">
        <is>
          <t>Jefferson City, Mo.</t>
        </is>
      </c>
    </row>
    <row r="8680">
      <c r="A8680" t="inlineStr">
        <is>
          <t>Northern Illinois</t>
        </is>
      </c>
      <c r="B8680" t="n">
        <v>23</v>
      </c>
      <c r="C8680" t="inlineStr">
        <is>
          <t>Deacon King</t>
        </is>
      </c>
      <c r="D8680" t="inlineStr">
        <is>
          <t>LB</t>
        </is>
      </c>
      <c r="E8680" t="inlineStr">
        <is>
          <t>Fr</t>
        </is>
      </c>
      <c r="F8680" t="inlineStr">
        <is>
          <t>6'1"</t>
        </is>
      </c>
      <c r="G8680" t="n">
        <v>215</v>
      </c>
      <c r="H8680" t="inlineStr">
        <is>
          <t>Westfield, Ind.</t>
        </is>
      </c>
    </row>
    <row r="8681">
      <c r="A8681" t="inlineStr">
        <is>
          <t>Northern Illinois</t>
        </is>
      </c>
      <c r="B8681" t="n">
        <v>97</v>
      </c>
      <c r="C8681" t="inlineStr">
        <is>
          <t>JT King</t>
        </is>
      </c>
      <c r="D8681" t="inlineStr">
        <is>
          <t>DE</t>
        </is>
      </c>
      <c r="E8681" t="inlineStr">
        <is>
          <t>Fr</t>
        </is>
      </c>
      <c r="F8681" t="inlineStr">
        <is>
          <t>6'4"</t>
        </is>
      </c>
      <c r="G8681" t="n">
        <v>240</v>
      </c>
      <c r="H8681" t="inlineStr">
        <is>
          <t>Summerville, S.C.</t>
        </is>
      </c>
    </row>
    <row r="8682">
      <c r="A8682" t="inlineStr">
        <is>
          <t>Northern Illinois</t>
        </is>
      </c>
      <c r="B8682" t="n">
        <v>89</v>
      </c>
      <c r="C8682" t="inlineStr">
        <is>
          <t>Tyler Klaner</t>
        </is>
      </c>
      <c r="D8682" t="inlineStr">
        <is>
          <t>TE</t>
        </is>
      </c>
      <c r="E8682" t="inlineStr">
        <is>
          <t>Fr</t>
        </is>
      </c>
      <c r="F8682" t="inlineStr">
        <is>
          <t>6'4"</t>
        </is>
      </c>
      <c r="G8682" t="n">
        <v>245</v>
      </c>
      <c r="H8682" t="inlineStr">
        <is>
          <t>Boonville, Ind.</t>
        </is>
      </c>
    </row>
    <row r="8683">
      <c r="A8683" t="inlineStr">
        <is>
          <t>Northern Illinois</t>
        </is>
      </c>
      <c r="B8683" t="n">
        <v>4</v>
      </c>
      <c r="C8683" t="inlineStr">
        <is>
          <t>Kenji Lewis</t>
        </is>
      </c>
      <c r="D8683" t="inlineStr">
        <is>
          <t>WR</t>
        </is>
      </c>
      <c r="E8683" t="inlineStr">
        <is>
          <t>R-Sr</t>
        </is>
      </c>
      <c r="F8683" t="inlineStr">
        <is>
          <t>6'1"</t>
        </is>
      </c>
      <c r="G8683" t="n">
        <v>200</v>
      </c>
      <c r="H8683" t="inlineStr">
        <is>
          <t>Memphis, Tenn.</t>
        </is>
      </c>
    </row>
    <row r="8684">
      <c r="A8684" t="inlineStr">
        <is>
          <t>Northern Illinois</t>
        </is>
      </c>
      <c r="B8684" t="n">
        <v>58</v>
      </c>
      <c r="C8684" t="inlineStr">
        <is>
          <t>Ross Liegel</t>
        </is>
      </c>
      <c r="D8684" t="inlineStr">
        <is>
          <t>OL</t>
        </is>
      </c>
      <c r="E8684" t="inlineStr">
        <is>
          <t>R-So</t>
        </is>
      </c>
      <c r="F8684" t="inlineStr">
        <is>
          <t>6'6"</t>
        </is>
      </c>
      <c r="G8684" t="n">
        <v>278</v>
      </c>
      <c r="H8684" t="inlineStr">
        <is>
          <t>Rock Springs, Wis.</t>
        </is>
      </c>
    </row>
    <row r="8685">
      <c r="A8685" t="inlineStr">
        <is>
          <t>Northern Illinois</t>
        </is>
      </c>
      <c r="B8685" t="n">
        <v>3</v>
      </c>
      <c r="C8685" t="inlineStr">
        <is>
          <t>Liam Lindo</t>
        </is>
      </c>
      <c r="D8685" t="inlineStr">
        <is>
          <t>CB</t>
        </is>
      </c>
      <c r="E8685" t="inlineStr">
        <is>
          <t>R-Sr</t>
        </is>
      </c>
      <c r="F8685" t="inlineStr">
        <is>
          <t>6'3"</t>
        </is>
      </c>
      <c r="G8685" t="n">
        <v>190</v>
      </c>
      <c r="H8685" t="inlineStr">
        <is>
          <t>Wallkill, N.Y.</t>
        </is>
      </c>
    </row>
    <row r="8686">
      <c r="A8686" t="inlineStr">
        <is>
          <t>Northern Illinois</t>
        </is>
      </c>
      <c r="B8686" t="n">
        <v>4</v>
      </c>
      <c r="C8686" t="inlineStr">
        <is>
          <t>James Little IV</t>
        </is>
      </c>
      <c r="D8686" t="inlineStr">
        <is>
          <t>CB</t>
        </is>
      </c>
      <c r="E8686" t="inlineStr">
        <is>
          <t>So</t>
        </is>
      </c>
      <c r="F8686" t="inlineStr">
        <is>
          <t>5'11"</t>
        </is>
      </c>
      <c r="G8686" t="n">
        <v>170</v>
      </c>
      <c r="H8686" t="inlineStr">
        <is>
          <t>Fort Myers, Fla.</t>
        </is>
      </c>
    </row>
    <row r="8687">
      <c r="A8687" t="inlineStr">
        <is>
          <t>Northern Illinois</t>
        </is>
      </c>
      <c r="B8687" t="n">
        <v>14</v>
      </c>
      <c r="C8687" t="inlineStr">
        <is>
          <t>Jalen Macon</t>
        </is>
      </c>
      <c r="D8687" t="inlineStr">
        <is>
          <t>QB</t>
        </is>
      </c>
      <c r="E8687" t="inlineStr">
        <is>
          <t>R-Sr</t>
        </is>
      </c>
      <c r="F8687" t="inlineStr">
        <is>
          <t>6'5"</t>
        </is>
      </c>
      <c r="G8687" t="n">
        <v>230</v>
      </c>
      <c r="H8687" t="inlineStr">
        <is>
          <t>Nashville, Tenn.</t>
        </is>
      </c>
    </row>
    <row r="8688">
      <c r="A8688" t="inlineStr">
        <is>
          <t>Northern Illinois</t>
        </is>
      </c>
      <c r="B8688" t="n">
        <v>66</v>
      </c>
      <c r="C8688" t="inlineStr">
        <is>
          <t>Lane Mahnesmith</t>
        </is>
      </c>
      <c r="D8688" t="inlineStr">
        <is>
          <t>OL</t>
        </is>
      </c>
      <c r="E8688" t="inlineStr">
        <is>
          <t>R-So</t>
        </is>
      </c>
      <c r="F8688" t="inlineStr">
        <is>
          <t>6'8"</t>
        </is>
      </c>
      <c r="G8688" t="n">
        <v>320</v>
      </c>
      <c r="H8688" t="inlineStr">
        <is>
          <t>Troy, Ill.</t>
        </is>
      </c>
    </row>
    <row r="8689">
      <c r="A8689" t="inlineStr">
        <is>
          <t>Northern Illinois</t>
        </is>
      </c>
      <c r="B8689" t="n">
        <v>72</v>
      </c>
      <c r="C8689" t="inlineStr">
        <is>
          <t>Mason Markel</t>
        </is>
      </c>
      <c r="D8689" t="inlineStr">
        <is>
          <t>OL</t>
        </is>
      </c>
      <c r="E8689" t="inlineStr">
        <is>
          <t>Fr</t>
        </is>
      </c>
      <c r="F8689" t="inlineStr">
        <is>
          <t>6'5"</t>
        </is>
      </c>
      <c r="G8689" t="n">
        <v>275</v>
      </c>
      <c r="H8689" t="inlineStr">
        <is>
          <t>Blue Springs, Mo.</t>
        </is>
      </c>
    </row>
    <row r="8690">
      <c r="A8690" t="inlineStr">
        <is>
          <t>Northern Illinois</t>
        </is>
      </c>
      <c r="B8690" t="n">
        <v>8</v>
      </c>
      <c r="C8690" t="inlineStr">
        <is>
          <t>Cooper Mau</t>
        </is>
      </c>
      <c r="D8690" t="inlineStr">
        <is>
          <t>LB</t>
        </is>
      </c>
      <c r="E8690" t="inlineStr">
        <is>
          <t>Jr</t>
        </is>
      </c>
      <c r="F8690" t="inlineStr">
        <is>
          <t>6'1"</t>
        </is>
      </c>
      <c r="G8690" t="n">
        <v>225</v>
      </c>
      <c r="H8690" t="inlineStr">
        <is>
          <t>San Diego, Cali.</t>
        </is>
      </c>
    </row>
    <row r="8691">
      <c r="A8691" t="inlineStr">
        <is>
          <t>Northern Illinois</t>
        </is>
      </c>
      <c r="B8691" t="n">
        <v>92</v>
      </c>
      <c r="C8691" t="inlineStr">
        <is>
          <t>Jacob McGhee</t>
        </is>
      </c>
      <c r="D8691" t="inlineStr">
        <is>
          <t>DT</t>
        </is>
      </c>
      <c r="E8691" t="inlineStr">
        <is>
          <t>Jr</t>
        </is>
      </c>
      <c r="F8691" t="inlineStr">
        <is>
          <t>6'2"</t>
        </is>
      </c>
      <c r="G8691" t="n">
        <v>290</v>
      </c>
      <c r="H8691" t="inlineStr">
        <is>
          <t>Chicago, Ill.</t>
        </is>
      </c>
    </row>
    <row r="8692">
      <c r="A8692" t="inlineStr">
        <is>
          <t>Northern Illinois</t>
        </is>
      </c>
      <c r="B8692" t="n">
        <v>88</v>
      </c>
      <c r="C8692" t="inlineStr">
        <is>
          <t>Zaire McKinney</t>
        </is>
      </c>
      <c r="D8692" t="inlineStr">
        <is>
          <t>WR</t>
        </is>
      </c>
      <c r="E8692" t="inlineStr">
        <is>
          <t>Fr</t>
        </is>
      </c>
      <c r="F8692" t="inlineStr">
        <is>
          <t>6'4"</t>
        </is>
      </c>
      <c r="G8692" t="n">
        <v>190</v>
      </c>
      <c r="H8692" t="inlineStr">
        <is>
          <t>Michigan City, Ind.</t>
        </is>
      </c>
    </row>
    <row r="8693">
      <c r="A8693" t="inlineStr">
        <is>
          <t>Northern Illinois</t>
        </is>
      </c>
      <c r="B8693" t="n">
        <v>55</v>
      </c>
      <c r="C8693" t="inlineStr">
        <is>
          <t>Ty Mead</t>
        </is>
      </c>
      <c r="D8693" t="inlineStr">
        <is>
          <t>OL</t>
        </is>
      </c>
      <c r="E8693" t="inlineStr">
        <is>
          <t>Sr</t>
        </is>
      </c>
      <c r="F8693" t="inlineStr">
        <is>
          <t>6'2"</t>
        </is>
      </c>
      <c r="G8693" t="n">
        <v>296</v>
      </c>
      <c r="H8693" t="inlineStr">
        <is>
          <t>Avon, Ind.</t>
        </is>
      </c>
    </row>
    <row r="8694">
      <c r="A8694" t="inlineStr">
        <is>
          <t>Northern Illinois</t>
        </is>
      </c>
      <c r="B8694" t="n">
        <v>54</v>
      </c>
      <c r="C8694" t="inlineStr">
        <is>
          <t>Zach Morrisroe</t>
        </is>
      </c>
      <c r="D8694" t="inlineStr">
        <is>
          <t>DT</t>
        </is>
      </c>
      <c r="E8694" t="inlineStr">
        <is>
          <t>R-Fr</t>
        </is>
      </c>
      <c r="F8694" t="inlineStr">
        <is>
          <t>6'2"</t>
        </is>
      </c>
      <c r="G8694" t="n">
        <v>291</v>
      </c>
      <c r="H8694" t="inlineStr">
        <is>
          <t>Oswego, Ill.</t>
        </is>
      </c>
    </row>
    <row r="8695">
      <c r="A8695" t="inlineStr">
        <is>
          <t>Northern Illinois</t>
        </is>
      </c>
      <c r="B8695" t="n">
        <v>74</v>
      </c>
      <c r="C8695" t="inlineStr">
        <is>
          <t>Erik Murray</t>
        </is>
      </c>
      <c r="D8695" t="inlineStr">
        <is>
          <t>OL</t>
        </is>
      </c>
      <c r="E8695" t="inlineStr">
        <is>
          <t>R-Fr</t>
        </is>
      </c>
      <c r="F8695" t="inlineStr">
        <is>
          <t>6'5"</t>
        </is>
      </c>
      <c r="G8695" t="n">
        <v>260</v>
      </c>
      <c r="H8695" t="inlineStr">
        <is>
          <t>Arlington Heights, Ill.</t>
        </is>
      </c>
    </row>
    <row r="8696">
      <c r="A8696" t="inlineStr">
        <is>
          <t>Northern Illinois</t>
        </is>
      </c>
      <c r="B8696" t="n">
        <v>44</v>
      </c>
      <c r="C8696" t="inlineStr">
        <is>
          <t>Jack Murray</t>
        </is>
      </c>
      <c r="D8696" t="inlineStr">
        <is>
          <t>LB</t>
        </is>
      </c>
      <c r="E8696" t="inlineStr">
        <is>
          <t>Fr</t>
        </is>
      </c>
      <c r="F8696" t="inlineStr">
        <is>
          <t>6'2"</t>
        </is>
      </c>
      <c r="G8696" t="n">
        <v>220</v>
      </c>
      <c r="H8696" t="inlineStr">
        <is>
          <t>Brookfield, Wis.</t>
        </is>
      </c>
    </row>
    <row r="8697">
      <c r="A8697" t="inlineStr">
        <is>
          <t>Northern Illinois</t>
        </is>
      </c>
      <c r="B8697" t="n">
        <v>6</v>
      </c>
      <c r="C8697" t="inlineStr">
        <is>
          <t>Jashawn Nelson</t>
        </is>
      </c>
      <c r="D8697" t="inlineStr">
        <is>
          <t>LB</t>
        </is>
      </c>
      <c r="E8697" t="inlineStr">
        <is>
          <t>R-Fr</t>
        </is>
      </c>
      <c r="F8697" t="inlineStr">
        <is>
          <t>6'2"</t>
        </is>
      </c>
      <c r="G8697" t="n">
        <v>220</v>
      </c>
      <c r="H8697" t="inlineStr">
        <is>
          <t>Fort Wayne, Ind.</t>
        </is>
      </c>
    </row>
    <row r="8698">
      <c r="A8698" t="inlineStr">
        <is>
          <t>Northern Illinois</t>
        </is>
      </c>
      <c r="B8698" t="n">
        <v>45</v>
      </c>
      <c r="C8698" t="inlineStr">
        <is>
          <t>Trenton Nixon</t>
        </is>
      </c>
      <c r="D8698" t="inlineStr">
        <is>
          <t>DE</t>
        </is>
      </c>
      <c r="E8698" t="inlineStr">
        <is>
          <t>R-Fr</t>
        </is>
      </c>
      <c r="F8698" t="inlineStr">
        <is>
          <t>6'2"</t>
        </is>
      </c>
      <c r="G8698" t="n">
        <v>233</v>
      </c>
      <c r="H8698" t="inlineStr">
        <is>
          <t>Merrillville, Ind.</t>
        </is>
      </c>
    </row>
    <row r="8699">
      <c r="A8699" t="inlineStr">
        <is>
          <t>Northern Illinois</t>
        </is>
      </c>
      <c r="B8699" t="n">
        <v>56</v>
      </c>
      <c r="C8699" t="inlineStr">
        <is>
          <t>Joseph Nnamuchi</t>
        </is>
      </c>
      <c r="D8699" t="inlineStr">
        <is>
          <t>DE</t>
        </is>
      </c>
      <c r="E8699" t="inlineStr">
        <is>
          <t>Jr</t>
        </is>
      </c>
      <c r="F8699" t="inlineStr">
        <is>
          <t>6'7"</t>
        </is>
      </c>
      <c r="G8699" t="n">
        <v>235</v>
      </c>
      <c r="H8699" t="inlineStr">
        <is>
          <t>Louisville, Ky.</t>
        </is>
      </c>
    </row>
    <row r="8700">
      <c r="A8700" t="inlineStr">
        <is>
          <t>Northern Illinois</t>
        </is>
      </c>
      <c r="B8700" t="n">
        <v>93</v>
      </c>
      <c r="C8700" t="inlineStr">
        <is>
          <t>Fawzy Omotoso</t>
        </is>
      </c>
      <c r="D8700" t="inlineStr">
        <is>
          <t>DE</t>
        </is>
      </c>
      <c r="E8700" t="inlineStr">
        <is>
          <t>R-Fr</t>
        </is>
      </c>
      <c r="F8700" t="inlineStr">
        <is>
          <t>6'3"</t>
        </is>
      </c>
      <c r="G8700" t="n">
        <v>251</v>
      </c>
      <c r="H8700" t="inlineStr">
        <is>
          <t>Avon, Ind.</t>
        </is>
      </c>
    </row>
    <row r="8701">
      <c r="A8701" t="inlineStr">
        <is>
          <t>Northern Illinois</t>
        </is>
      </c>
      <c r="B8701" t="n">
        <v>24</v>
      </c>
      <c r="C8701" t="inlineStr">
        <is>
          <t>Elijah Porter</t>
        </is>
      </c>
      <c r="D8701" t="inlineStr">
        <is>
          <t>RB</t>
        </is>
      </c>
      <c r="E8701" t="inlineStr">
        <is>
          <t>R-So</t>
        </is>
      </c>
      <c r="F8701" t="inlineStr">
        <is>
          <t>5'11"</t>
        </is>
      </c>
      <c r="G8701" t="n">
        <v>202</v>
      </c>
      <c r="H8701" t="inlineStr">
        <is>
          <t>Ankeny, Iowa</t>
        </is>
      </c>
    </row>
    <row r="8702">
      <c r="A8702" t="inlineStr">
        <is>
          <t>Northern Illinois</t>
        </is>
      </c>
      <c r="B8702" t="n">
        <v>27</v>
      </c>
      <c r="C8702" t="inlineStr">
        <is>
          <t>Trey Porter</t>
        </is>
      </c>
      <c r="D8702" t="inlineStr">
        <is>
          <t>LB</t>
        </is>
      </c>
      <c r="E8702" t="inlineStr">
        <is>
          <t>R-Sr</t>
        </is>
      </c>
      <c r="F8702" t="inlineStr">
        <is>
          <t>6'0"</t>
        </is>
      </c>
      <c r="G8702" t="n">
        <v>198</v>
      </c>
      <c r="H8702" t="inlineStr">
        <is>
          <t>Ankeny, Iowa</t>
        </is>
      </c>
    </row>
    <row r="8703">
      <c r="A8703" t="inlineStr">
        <is>
          <t>Northern Illinois</t>
        </is>
      </c>
      <c r="B8703" t="n">
        <v>9</v>
      </c>
      <c r="C8703" t="inlineStr">
        <is>
          <t>Dev'ion Reynolds</t>
        </is>
      </c>
      <c r="D8703" t="inlineStr">
        <is>
          <t>CB</t>
        </is>
      </c>
      <c r="E8703" t="inlineStr">
        <is>
          <t>R-So</t>
        </is>
      </c>
      <c r="F8703" t="inlineStr">
        <is>
          <t>6'1"</t>
        </is>
      </c>
      <c r="G8703" t="n">
        <v>190</v>
      </c>
      <c r="H8703" t="inlineStr">
        <is>
          <t>Zion, Ill.</t>
        </is>
      </c>
    </row>
    <row r="8704">
      <c r="A8704" t="inlineStr">
        <is>
          <t>Northern Illinois</t>
        </is>
      </c>
      <c r="B8704" t="n">
        <v>67</v>
      </c>
      <c r="C8704" t="inlineStr">
        <is>
          <t>Tyler Rindels</t>
        </is>
      </c>
      <c r="D8704" t="inlineStr">
        <is>
          <t>OL</t>
        </is>
      </c>
      <c r="E8704" t="inlineStr">
        <is>
          <t>R-Fr</t>
        </is>
      </c>
      <c r="F8704" t="inlineStr">
        <is>
          <t>6'4"</t>
        </is>
      </c>
      <c r="G8704" t="n">
        <v>282</v>
      </c>
      <c r="H8704" t="inlineStr">
        <is>
          <t>Iowa City, Iowa</t>
        </is>
      </c>
    </row>
    <row r="8705">
      <c r="A8705" t="inlineStr">
        <is>
          <t>Northern Illinois</t>
        </is>
      </c>
      <c r="B8705" t="n">
        <v>72</v>
      </c>
      <c r="C8705" t="inlineStr">
        <is>
          <t>Terry Robinson</t>
        </is>
      </c>
      <c r="D8705" t="inlineStr">
        <is>
          <t>DT</t>
        </is>
      </c>
      <c r="E8705" t="inlineStr">
        <is>
          <t>Fr</t>
        </is>
      </c>
      <c r="F8705" t="inlineStr">
        <is>
          <t>6'3"</t>
        </is>
      </c>
      <c r="G8705" t="n">
        <v>260</v>
      </c>
      <c r="H8705" t="inlineStr">
        <is>
          <t>Indianapolis, Ind.</t>
        </is>
      </c>
    </row>
    <row r="8706">
      <c r="A8706" t="inlineStr">
        <is>
          <t>Northern Illinois</t>
        </is>
      </c>
      <c r="B8706" t="n">
        <v>1</v>
      </c>
      <c r="C8706" t="inlineStr">
        <is>
          <t>DeAree Rogers</t>
        </is>
      </c>
      <c r="D8706" t="inlineStr">
        <is>
          <t>WR</t>
        </is>
      </c>
      <c r="E8706" t="inlineStr">
        <is>
          <t>R-Sr</t>
        </is>
      </c>
      <c r="F8706" t="inlineStr">
        <is>
          <t>5'11"</t>
        </is>
      </c>
      <c r="G8706" t="n">
        <v>200</v>
      </c>
      <c r="H8706" t="inlineStr">
        <is>
          <t>Lexington, S.C.</t>
        </is>
      </c>
    </row>
    <row r="8707">
      <c r="A8707" t="inlineStr">
        <is>
          <t>Northern Illinois</t>
        </is>
      </c>
      <c r="B8707" t="n">
        <v>22</v>
      </c>
      <c r="C8707" t="inlineStr">
        <is>
          <t>Keagan Ruane-Martino</t>
        </is>
      </c>
      <c r="D8707" t="inlineStr">
        <is>
          <t>S</t>
        </is>
      </c>
      <c r="E8707" t="inlineStr">
        <is>
          <t>R-Fr</t>
        </is>
      </c>
      <c r="F8707" t="inlineStr">
        <is>
          <t>5'11"</t>
        </is>
      </c>
      <c r="G8707" t="n">
        <v>183</v>
      </c>
      <c r="H8707" t="inlineStr">
        <is>
          <t>Frankfort, Ill.</t>
        </is>
      </c>
    </row>
    <row r="8708">
      <c r="A8708" t="inlineStr">
        <is>
          <t>Northern Illinois</t>
        </is>
      </c>
      <c r="B8708" t="n">
        <v>62</v>
      </c>
      <c r="C8708" t="inlineStr">
        <is>
          <t>Grey Rumohr</t>
        </is>
      </c>
      <c r="D8708" t="inlineStr">
        <is>
          <t>OL</t>
        </is>
      </c>
      <c r="E8708" t="inlineStr">
        <is>
          <t>R-So</t>
        </is>
      </c>
      <c r="F8708" t="inlineStr">
        <is>
          <t>6'5"</t>
        </is>
      </c>
      <c r="G8708" t="n">
        <v>305</v>
      </c>
      <c r="H8708" t="inlineStr">
        <is>
          <t>Wales, Wis.</t>
        </is>
      </c>
    </row>
    <row r="8709">
      <c r="A8709" t="inlineStr">
        <is>
          <t>Northern Illinois</t>
        </is>
      </c>
      <c r="B8709" t="n">
        <v>87</v>
      </c>
      <c r="C8709" t="inlineStr">
        <is>
          <t>Liam Russo</t>
        </is>
      </c>
      <c r="D8709" t="inlineStr">
        <is>
          <t>TE</t>
        </is>
      </c>
      <c r="E8709" t="inlineStr">
        <is>
          <t>R-Fr</t>
        </is>
      </c>
      <c r="F8709" t="inlineStr">
        <is>
          <t>6'5"</t>
        </is>
      </c>
      <c r="G8709" t="n">
        <v>226</v>
      </c>
      <c r="H8709" t="inlineStr">
        <is>
          <t>St. Louis, Mo.</t>
        </is>
      </c>
    </row>
    <row r="8710">
      <c r="A8710" t="inlineStr">
        <is>
          <t>Northern Illinois</t>
        </is>
      </c>
      <c r="B8710" t="n">
        <v>50</v>
      </c>
      <c r="C8710" t="inlineStr">
        <is>
          <t>Matthew Scarlett</t>
        </is>
      </c>
      <c r="D8710" t="inlineStr">
        <is>
          <t>DT</t>
        </is>
      </c>
      <c r="E8710" t="inlineStr">
        <is>
          <t>R-Jr</t>
        </is>
      </c>
      <c r="F8710" t="inlineStr">
        <is>
          <t>6'3"</t>
        </is>
      </c>
      <c r="G8710" t="n">
        <v>270</v>
      </c>
      <c r="H8710" t="inlineStr">
        <is>
          <t>Washington, D.C.</t>
        </is>
      </c>
    </row>
    <row r="8711">
      <c r="A8711" t="inlineStr">
        <is>
          <t>Northern Illinois</t>
        </is>
      </c>
      <c r="B8711" t="n">
        <v>33</v>
      </c>
      <c r="C8711" t="inlineStr">
        <is>
          <t>JJ Schlenhardt</t>
        </is>
      </c>
      <c r="D8711" t="inlineStr">
        <is>
          <t>K</t>
        </is>
      </c>
      <c r="E8711" t="inlineStr">
        <is>
          <t>R-Fr</t>
        </is>
      </c>
      <c r="F8711" t="inlineStr">
        <is>
          <t>5'11"</t>
        </is>
      </c>
      <c r="G8711" t="n">
        <v>185</v>
      </c>
      <c r="H8711" t="inlineStr">
        <is>
          <t>Park Ridge, Ill.</t>
        </is>
      </c>
    </row>
    <row r="8712">
      <c r="A8712" t="inlineStr">
        <is>
          <t>Northern Illinois</t>
        </is>
      </c>
      <c r="B8712" t="n">
        <v>68</v>
      </c>
      <c r="C8712" t="inlineStr">
        <is>
          <t>Samir Senenat</t>
        </is>
      </c>
      <c r="D8712" t="inlineStr">
        <is>
          <t>OL</t>
        </is>
      </c>
      <c r="E8712" t="inlineStr">
        <is>
          <t>R-So</t>
        </is>
      </c>
      <c r="F8712" t="inlineStr">
        <is>
          <t>6'4"</t>
        </is>
      </c>
      <c r="G8712" t="n">
        <v>278</v>
      </c>
      <c r="H8712" t="inlineStr">
        <is>
          <t>Carol Stream, Ill.</t>
        </is>
      </c>
    </row>
    <row r="8713">
      <c r="A8713" t="inlineStr">
        <is>
          <t>Northern Illinois</t>
        </is>
      </c>
      <c r="B8713" t="n">
        <v>53</v>
      </c>
      <c r="C8713" t="inlineStr">
        <is>
          <t>Luke Skartvedt</t>
        </is>
      </c>
      <c r="D8713" t="inlineStr">
        <is>
          <t>OL</t>
        </is>
      </c>
      <c r="E8713" t="inlineStr">
        <is>
          <t>R-Jr</t>
        </is>
      </c>
      <c r="F8713" t="inlineStr">
        <is>
          <t>6'3"</t>
        </is>
      </c>
      <c r="G8713" t="n">
        <v>321</v>
      </c>
      <c r="H8713" t="inlineStr">
        <is>
          <t>Indianapolis, Ind.</t>
        </is>
      </c>
    </row>
    <row r="8714">
      <c r="A8714" t="inlineStr">
        <is>
          <t>Northern Illinois</t>
        </is>
      </c>
      <c r="B8714" t="n">
        <v>13</v>
      </c>
      <c r="C8714" t="inlineStr">
        <is>
          <t>Mathias Smith-Davis</t>
        </is>
      </c>
      <c r="D8714" t="inlineStr">
        <is>
          <t>DE</t>
        </is>
      </c>
      <c r="E8714" t="inlineStr">
        <is>
          <t>R-So</t>
        </is>
      </c>
      <c r="F8714" t="inlineStr">
        <is>
          <t>6'1"</t>
        </is>
      </c>
      <c r="G8714" t="n">
        <v>240</v>
      </c>
      <c r="H8714" t="inlineStr">
        <is>
          <t>Detroit, Mich.</t>
        </is>
      </c>
      <c r="I8714" t="inlineStr">
        <is>
          <t>Transfer from Central State (2026 portal)</t>
        </is>
      </c>
    </row>
    <row r="8715">
      <c r="A8715" t="inlineStr">
        <is>
          <t>Northern Illinois</t>
        </is>
      </c>
      <c r="B8715" t="n">
        <v>90</v>
      </c>
      <c r="C8715" t="inlineStr">
        <is>
          <t>Kole Sneed</t>
        </is>
      </c>
      <c r="D8715" t="inlineStr">
        <is>
          <t>DE</t>
        </is>
      </c>
      <c r="E8715" t="inlineStr">
        <is>
          <t>R-Jr</t>
        </is>
      </c>
      <c r="F8715" t="inlineStr">
        <is>
          <t>6'2"</t>
        </is>
      </c>
      <c r="G8715" t="n">
        <v>246</v>
      </c>
      <c r="H8715" t="inlineStr">
        <is>
          <t>Oak Park, Ill.</t>
        </is>
      </c>
    </row>
    <row r="8716">
      <c r="A8716" t="inlineStr">
        <is>
          <t>Northern Illinois</t>
        </is>
      </c>
      <c r="B8716" t="n">
        <v>26</v>
      </c>
      <c r="C8716" t="inlineStr">
        <is>
          <t>Tyrese Stanley</t>
        </is>
      </c>
      <c r="D8716" t="inlineStr">
        <is>
          <t>S</t>
        </is>
      </c>
      <c r="E8716" t="inlineStr">
        <is>
          <t>R-Jr</t>
        </is>
      </c>
      <c r="F8716" t="inlineStr">
        <is>
          <t>6'2"</t>
        </is>
      </c>
      <c r="G8716" t="n">
        <v>190</v>
      </c>
      <c r="H8716" t="inlineStr">
        <is>
          <t>Baltimore, Md.</t>
        </is>
      </c>
      <c r="I8716" t="inlineStr">
        <is>
          <t>Transfer from Morehouse (2026 portal)</t>
        </is>
      </c>
    </row>
    <row r="8717">
      <c r="A8717" t="inlineStr">
        <is>
          <t>Northern Illinois</t>
        </is>
      </c>
      <c r="B8717" t="n">
        <v>85</v>
      </c>
      <c r="C8717" t="inlineStr">
        <is>
          <t>Joe Stein</t>
        </is>
      </c>
      <c r="D8717" t="inlineStr">
        <is>
          <t>TE</t>
        </is>
      </c>
      <c r="E8717" t="inlineStr">
        <is>
          <t>R-So</t>
        </is>
      </c>
      <c r="F8717" t="inlineStr">
        <is>
          <t>6'6"</t>
        </is>
      </c>
      <c r="G8717" t="n">
        <v>252</v>
      </c>
      <c r="H8717" t="inlineStr">
        <is>
          <t>Grand Island, Neb.</t>
        </is>
      </c>
    </row>
    <row r="8718">
      <c r="A8718" t="inlineStr">
        <is>
          <t>Northern Illinois</t>
        </is>
      </c>
      <c r="B8718" t="n">
        <v>24</v>
      </c>
      <c r="C8718" t="inlineStr">
        <is>
          <t>Darrius Summers III</t>
        </is>
      </c>
      <c r="D8718" t="inlineStr">
        <is>
          <t>DE</t>
        </is>
      </c>
      <c r="E8718" t="inlineStr">
        <is>
          <t>Fr</t>
        </is>
      </c>
      <c r="F8718" t="inlineStr">
        <is>
          <t>6'4"</t>
        </is>
      </c>
      <c r="G8718" t="n">
        <v>260</v>
      </c>
      <c r="H8718" t="inlineStr">
        <is>
          <t>Detroit, Mich.</t>
        </is>
      </c>
    </row>
    <row r="8719">
      <c r="A8719" t="inlineStr">
        <is>
          <t>Northern Illinois</t>
        </is>
      </c>
      <c r="B8719" t="n">
        <v>3</v>
      </c>
      <c r="C8719" t="inlineStr">
        <is>
          <t>Rickey Taylor Jr.</t>
        </is>
      </c>
      <c r="D8719" t="inlineStr">
        <is>
          <t>WR</t>
        </is>
      </c>
      <c r="E8719" t="inlineStr">
        <is>
          <t>R-So</t>
        </is>
      </c>
      <c r="F8719" t="inlineStr">
        <is>
          <t>6'1"</t>
        </is>
      </c>
      <c r="G8719" t="n">
        <v>180</v>
      </c>
      <c r="H8719" t="inlineStr">
        <is>
          <t>Chicago, Ill.</t>
        </is>
      </c>
    </row>
    <row r="8720">
      <c r="A8720" t="inlineStr">
        <is>
          <t>Northern Illinois</t>
        </is>
      </c>
      <c r="B8720" t="n">
        <v>18</v>
      </c>
      <c r="C8720" t="inlineStr">
        <is>
          <t>Jay'shon Thomas</t>
        </is>
      </c>
      <c r="D8720" t="inlineStr">
        <is>
          <t>DE</t>
        </is>
      </c>
      <c r="E8720" t="inlineStr">
        <is>
          <t>R-Jr</t>
        </is>
      </c>
      <c r="F8720" t="inlineStr">
        <is>
          <t>6'4"</t>
        </is>
      </c>
      <c r="G8720" t="n">
        <v>246</v>
      </c>
      <c r="H8720" t="inlineStr">
        <is>
          <t>Cataula, Ga.</t>
        </is>
      </c>
    </row>
    <row r="8721">
      <c r="A8721" t="inlineStr">
        <is>
          <t>Northern Illinois</t>
        </is>
      </c>
      <c r="B8721" t="n">
        <v>7</v>
      </c>
      <c r="C8721" t="inlineStr">
        <is>
          <t>Cam Thompson</t>
        </is>
      </c>
      <c r="D8721" t="inlineStr">
        <is>
          <t>WR</t>
        </is>
      </c>
      <c r="E8721" t="inlineStr">
        <is>
          <t>R-Sr</t>
        </is>
      </c>
      <c r="F8721" t="inlineStr">
        <is>
          <t>6'0"</t>
        </is>
      </c>
      <c r="G8721" t="n">
        <v>200</v>
      </c>
      <c r="H8721" t="inlineStr">
        <is>
          <t>Boardman, Ohio</t>
        </is>
      </c>
    </row>
    <row r="8722">
      <c r="A8722" t="inlineStr">
        <is>
          <t>Northern Illinois</t>
        </is>
      </c>
      <c r="B8722" t="n">
        <v>21</v>
      </c>
      <c r="C8722" t="inlineStr">
        <is>
          <t>Austin Tillman</t>
        </is>
      </c>
      <c r="D8722" t="inlineStr">
        <is>
          <t>DB</t>
        </is>
      </c>
      <c r="E8722" t="inlineStr">
        <is>
          <t>R-Fr</t>
        </is>
      </c>
      <c r="F8722" t="inlineStr">
        <is>
          <t>5'11"</t>
        </is>
      </c>
      <c r="G8722" t="n">
        <v>179</v>
      </c>
      <c r="H8722" t="inlineStr">
        <is>
          <t>St. Louis, Mo.</t>
        </is>
      </c>
    </row>
    <row r="8723">
      <c r="A8723" t="inlineStr">
        <is>
          <t>Northern Illinois</t>
        </is>
      </c>
      <c r="B8723" t="n">
        <v>29</v>
      </c>
      <c r="C8723" t="inlineStr">
        <is>
          <t>Romelo Walker</t>
        </is>
      </c>
      <c r="D8723" t="inlineStr">
        <is>
          <t>CB</t>
        </is>
      </c>
      <c r="E8723" t="inlineStr">
        <is>
          <t>R-So</t>
        </is>
      </c>
      <c r="F8723" t="inlineStr">
        <is>
          <t>6'1"</t>
        </is>
      </c>
      <c r="G8723" t="n">
        <v>195</v>
      </c>
      <c r="H8723" t="inlineStr">
        <is>
          <t>Orlando, Fla.</t>
        </is>
      </c>
    </row>
    <row r="8724">
      <c r="A8724" t="inlineStr">
        <is>
          <t>Northern Illinois</t>
        </is>
      </c>
      <c r="B8724" t="n">
        <v>11</v>
      </c>
      <c r="C8724" t="inlineStr">
        <is>
          <t>Romelo Ware</t>
        </is>
      </c>
      <c r="D8724" t="inlineStr">
        <is>
          <t>RB</t>
        </is>
      </c>
      <c r="E8724" t="inlineStr">
        <is>
          <t>R-So</t>
        </is>
      </c>
      <c r="F8724" t="inlineStr">
        <is>
          <t>5'9"</t>
        </is>
      </c>
      <c r="G8724" t="n">
        <v>190</v>
      </c>
      <c r="H8724" t="inlineStr">
        <is>
          <t>Orlando, Fla.</t>
        </is>
      </c>
    </row>
    <row r="8725">
      <c r="A8725" t="inlineStr">
        <is>
          <t>Northern Illinois</t>
        </is>
      </c>
      <c r="B8725" t="n">
        <v>12</v>
      </c>
      <c r="C8725" t="inlineStr">
        <is>
          <t>Aaron Warren</t>
        </is>
      </c>
      <c r="D8725" t="inlineStr">
        <is>
          <t>DB</t>
        </is>
      </c>
      <c r="E8725" t="inlineStr">
        <is>
          <t>R-Sr</t>
        </is>
      </c>
      <c r="F8725" t="inlineStr">
        <is>
          <t>6'3"</t>
        </is>
      </c>
      <c r="G8725" t="n">
        <v>208</v>
      </c>
      <c r="H8725" t="inlineStr">
        <is>
          <t>Chicago, Ill.</t>
        </is>
      </c>
    </row>
    <row r="8726">
      <c r="A8726" t="inlineStr">
        <is>
          <t>Northern Illinois</t>
        </is>
      </c>
      <c r="B8726" t="n">
        <v>11</v>
      </c>
      <c r="C8726" t="inlineStr">
        <is>
          <t>Amari Washington</t>
        </is>
      </c>
      <c r="D8726" t="inlineStr">
        <is>
          <t>DT</t>
        </is>
      </c>
      <c r="E8726" t="inlineStr">
        <is>
          <t>R-Fr</t>
        </is>
      </c>
      <c r="F8726" t="inlineStr">
        <is>
          <t>6'3"</t>
        </is>
      </c>
      <c r="G8726" t="n">
        <v>283</v>
      </c>
      <c r="H8726" t="inlineStr">
        <is>
          <t>Bettendorf, Iowa</t>
        </is>
      </c>
    </row>
    <row r="8727">
      <c r="A8727" t="inlineStr">
        <is>
          <t>Northern Illinois</t>
        </is>
      </c>
      <c r="B8727" t="n">
        <v>20</v>
      </c>
      <c r="C8727" t="inlineStr">
        <is>
          <t>Marshall Washington</t>
        </is>
      </c>
      <c r="D8727" t="inlineStr">
        <is>
          <t>CB</t>
        </is>
      </c>
      <c r="E8727" t="inlineStr">
        <is>
          <t>Jr</t>
        </is>
      </c>
      <c r="F8727" t="inlineStr">
        <is>
          <t>6'2"</t>
        </is>
      </c>
      <c r="G8727" t="n">
        <v>172</v>
      </c>
      <c r="H8727" t="inlineStr">
        <is>
          <t>Camden, N.J.</t>
        </is>
      </c>
    </row>
    <row r="8728">
      <c r="A8728" t="inlineStr">
        <is>
          <t>Northern Illinois</t>
        </is>
      </c>
      <c r="B8728" t="n">
        <v>84</v>
      </c>
      <c r="C8728" t="inlineStr">
        <is>
          <t>Glen Weber</t>
        </is>
      </c>
      <c r="D8728" t="inlineStr">
        <is>
          <t>TE</t>
        </is>
      </c>
      <c r="E8728" t="inlineStr">
        <is>
          <t>Jr</t>
        </is>
      </c>
      <c r="F8728" t="inlineStr">
        <is>
          <t>6'6"</t>
        </is>
      </c>
      <c r="G8728" t="n">
        <v>245</v>
      </c>
      <c r="H8728" t="inlineStr">
        <is>
          <t>Oakdale, Cali.</t>
        </is>
      </c>
    </row>
    <row r="8729">
      <c r="A8729" t="inlineStr">
        <is>
          <t>Northern Illinois</t>
        </is>
      </c>
      <c r="B8729" t="n">
        <v>78</v>
      </c>
      <c r="C8729" t="inlineStr">
        <is>
          <t>Jacob Welch</t>
        </is>
      </c>
      <c r="D8729" t="inlineStr">
        <is>
          <t>OL</t>
        </is>
      </c>
      <c r="E8729" t="inlineStr">
        <is>
          <t>R-Jr</t>
        </is>
      </c>
      <c r="F8729" t="inlineStr">
        <is>
          <t>6'6"</t>
        </is>
      </c>
      <c r="G8729" t="n">
        <v>316</v>
      </c>
      <c r="H8729" t="inlineStr">
        <is>
          <t>Johnsburg, Ill.</t>
        </is>
      </c>
    </row>
    <row r="8730">
      <c r="A8730" t="inlineStr">
        <is>
          <t>Northern Illinois</t>
        </is>
      </c>
      <c r="B8730" t="n">
        <v>8</v>
      </c>
      <c r="C8730" t="inlineStr">
        <is>
          <t>Triston White</t>
        </is>
      </c>
      <c r="D8730" t="inlineStr">
        <is>
          <t>RB</t>
        </is>
      </c>
      <c r="E8730" t="inlineStr">
        <is>
          <t>R-Fr</t>
        </is>
      </c>
      <c r="F8730" t="inlineStr">
        <is>
          <t>5'10"</t>
        </is>
      </c>
      <c r="G8730" t="n">
        <v>209</v>
      </c>
      <c r="H8730" t="inlineStr">
        <is>
          <t>Nashville, Ga.</t>
        </is>
      </c>
    </row>
    <row r="8731">
      <c r="A8731" t="inlineStr">
        <is>
          <t>Northern Illinois</t>
        </is>
      </c>
      <c r="B8731" t="n">
        <v>15</v>
      </c>
      <c r="C8731" t="inlineStr">
        <is>
          <t>Broderick Windham</t>
        </is>
      </c>
      <c r="D8731" t="inlineStr">
        <is>
          <t>LB</t>
        </is>
      </c>
      <c r="E8731" t="inlineStr">
        <is>
          <t>Sr</t>
        </is>
      </c>
      <c r="F8731" t="inlineStr">
        <is>
          <t>6'2"</t>
        </is>
      </c>
      <c r="G8731" t="n">
        <v>200</v>
      </c>
      <c r="H8731" t="inlineStr">
        <is>
          <t>Corona, Calif.</t>
        </is>
      </c>
    </row>
    <row r="8732">
      <c r="A8732" t="inlineStr">
        <is>
          <t>Northwestern</t>
        </is>
      </c>
      <c r="B8732" t="n">
        <v>7</v>
      </c>
      <c r="C8732" t="inlineStr">
        <is>
          <t>Ore Adeyi</t>
        </is>
      </c>
      <c r="D8732" t="inlineStr">
        <is>
          <t>DB</t>
        </is>
      </c>
      <c r="E8732" t="inlineStr">
        <is>
          <t>Graduate Student</t>
        </is>
      </c>
      <c r="F8732" t="inlineStr">
        <is>
          <t>5'11"</t>
        </is>
      </c>
      <c r="G8732" t="n">
        <v>195</v>
      </c>
      <c r="H8732" t="inlineStr">
        <is>
          <t>Mansfield, Texas</t>
        </is>
      </c>
    </row>
    <row r="8733">
      <c r="A8733" t="inlineStr">
        <is>
          <t>Northwestern</t>
        </is>
      </c>
      <c r="B8733" t="n">
        <v>10</v>
      </c>
      <c r="C8733" t="inlineStr">
        <is>
          <t>Ricky Ahumaraeze</t>
        </is>
      </c>
      <c r="D8733" t="inlineStr">
        <is>
          <t>WR</t>
        </is>
      </c>
      <c r="E8733" t="inlineStr">
        <is>
          <t>Redshirt Junior</t>
        </is>
      </c>
      <c r="F8733" t="inlineStr">
        <is>
          <t>6'4"</t>
        </is>
      </c>
      <c r="G8733" t="n">
        <v>210</v>
      </c>
      <c r="H8733" t="inlineStr">
        <is>
          <t>Kansas City, Mo.</t>
        </is>
      </c>
    </row>
    <row r="8734">
      <c r="A8734" t="inlineStr">
        <is>
          <t>Northwestern</t>
        </is>
      </c>
      <c r="B8734" t="n">
        <v>61</v>
      </c>
      <c r="C8734" t="inlineStr">
        <is>
          <t>David Anchondo</t>
        </is>
      </c>
      <c r="D8734" t="inlineStr">
        <is>
          <t>OL</t>
        </is>
      </c>
      <c r="E8734" t="inlineStr">
        <is>
          <t>Redshirt Junior</t>
        </is>
      </c>
      <c r="F8734" t="inlineStr">
        <is>
          <t>6'7"</t>
        </is>
      </c>
      <c r="G8734" t="n">
        <v>320</v>
      </c>
      <c r="H8734" t="inlineStr">
        <is>
          <t>Sterling Heights, Mich.</t>
        </is>
      </c>
      <c r="I8734" t="inlineStr">
        <is>
          <t>Transfer from Saginaw Valley State (2026 portal)</t>
        </is>
      </c>
    </row>
    <row r="8735">
      <c r="A8735" t="inlineStr">
        <is>
          <t>Northwestern</t>
        </is>
      </c>
      <c r="B8735" t="n">
        <v>22</v>
      </c>
      <c r="C8735" t="inlineStr">
        <is>
          <t>Daniel Anderson</t>
        </is>
      </c>
      <c r="D8735" t="inlineStr">
        <is>
          <t>RB</t>
        </is>
      </c>
      <c r="E8735" t="inlineStr">
        <is>
          <t>Redshirt First-Year</t>
        </is>
      </c>
      <c r="F8735" t="inlineStr">
        <is>
          <t>5'11"</t>
        </is>
      </c>
      <c r="G8735" t="n">
        <v>210</v>
      </c>
      <c r="H8735" t="inlineStr">
        <is>
          <t>Alexander, Ark.</t>
        </is>
      </c>
    </row>
    <row r="8736">
      <c r="A8736" t="inlineStr">
        <is>
          <t>Northwestern</t>
        </is>
      </c>
      <c r="B8736" t="n">
        <v>75</v>
      </c>
      <c r="C8736" t="inlineStr">
        <is>
          <t>Arkel Anugwom</t>
        </is>
      </c>
      <c r="D8736" t="inlineStr">
        <is>
          <t>OL</t>
        </is>
      </c>
      <c r="E8736" t="inlineStr">
        <is>
          <t>Redshirt Junior</t>
        </is>
      </c>
      <c r="F8736" t="inlineStr">
        <is>
          <t>6'7"</t>
        </is>
      </c>
      <c r="G8736" t="n">
        <v>345</v>
      </c>
      <c r="H8736" t="inlineStr">
        <is>
          <t>Antioch, Tenn.</t>
        </is>
      </c>
      <c r="I8736" t="inlineStr">
        <is>
          <t>Transfer from Alabama (2026 portal)</t>
        </is>
      </c>
    </row>
    <row r="8737">
      <c r="A8737" t="inlineStr">
        <is>
          <t>Northwestern</t>
        </is>
      </c>
      <c r="B8737" t="n">
        <v>64</v>
      </c>
      <c r="C8737" t="inlineStr">
        <is>
          <t>Anthony Birsa</t>
        </is>
      </c>
      <c r="D8737" t="inlineStr">
        <is>
          <t>OL</t>
        </is>
      </c>
      <c r="E8737" t="inlineStr">
        <is>
          <t>Redshirt Junior</t>
        </is>
      </c>
      <c r="F8737" t="inlineStr">
        <is>
          <t>6'5"</t>
        </is>
      </c>
      <c r="G8737" t="n">
        <v>310</v>
      </c>
      <c r="H8737" t="inlineStr">
        <is>
          <t>Plainfield, Ill.</t>
        </is>
      </c>
    </row>
    <row r="8738">
      <c r="A8738" t="inlineStr">
        <is>
          <t>Northwestern</t>
        </is>
      </c>
      <c r="B8738" t="n">
        <v>80</v>
      </c>
      <c r="C8738" t="inlineStr">
        <is>
          <t>Braden Blueitt</t>
        </is>
      </c>
      <c r="D8738" t="inlineStr">
        <is>
          <t>WR</t>
        </is>
      </c>
      <c r="E8738" t="inlineStr">
        <is>
          <t>Redshirt First-Year</t>
        </is>
      </c>
      <c r="F8738" t="inlineStr">
        <is>
          <t>6'0"</t>
        </is>
      </c>
      <c r="G8738" t="n">
        <v>200</v>
      </c>
      <c r="H8738" t="inlineStr">
        <is>
          <t>Colleyville, Texas</t>
        </is>
      </c>
    </row>
    <row r="8739">
      <c r="A8739" t="inlineStr">
        <is>
          <t>Northwestern</t>
        </is>
      </c>
      <c r="B8739" t="n">
        <v>2</v>
      </c>
      <c r="C8739" t="inlineStr">
        <is>
          <t>Ryan Boe</t>
        </is>
      </c>
      <c r="D8739" t="inlineStr">
        <is>
          <t>QB</t>
        </is>
      </c>
      <c r="E8739" t="inlineStr">
        <is>
          <t>Redshirt Sophomore</t>
        </is>
      </c>
      <c r="F8739" t="inlineStr">
        <is>
          <t>6'3"</t>
        </is>
      </c>
      <c r="G8739" t="n">
        <v>215</v>
      </c>
      <c r="H8739" t="inlineStr">
        <is>
          <t>Batavia, Ill.</t>
        </is>
      </c>
    </row>
    <row r="8740">
      <c r="A8740" t="inlineStr">
        <is>
          <t>Northwestern</t>
        </is>
      </c>
      <c r="B8740" t="n">
        <v>67</v>
      </c>
      <c r="C8740" t="inlineStr">
        <is>
          <t>Jace Borcherding</t>
        </is>
      </c>
      <c r="D8740" t="inlineStr">
        <is>
          <t>OL</t>
        </is>
      </c>
      <c r="E8740" t="inlineStr">
        <is>
          <t>Redshirt Sophomore</t>
        </is>
      </c>
      <c r="F8740" t="inlineStr">
        <is>
          <t>6'4"</t>
        </is>
      </c>
      <c r="G8740" t="n">
        <v>300</v>
      </c>
      <c r="H8740" t="inlineStr">
        <is>
          <t>Cedar Rapids, Iowa</t>
        </is>
      </c>
    </row>
    <row r="8741">
      <c r="A8741" t="inlineStr">
        <is>
          <t>Northwestern</t>
        </is>
      </c>
      <c r="B8741" t="n">
        <v>60</v>
      </c>
      <c r="C8741" t="inlineStr">
        <is>
          <t>Evan Boutorwick</t>
        </is>
      </c>
      <c r="D8741" t="inlineStr">
        <is>
          <t>LS</t>
        </is>
      </c>
      <c r="E8741" t="inlineStr">
        <is>
          <t>Redshirt Sophomore</t>
        </is>
      </c>
      <c r="F8741" t="inlineStr">
        <is>
          <t>6'3"</t>
        </is>
      </c>
      <c r="G8741" t="n">
        <v>250</v>
      </c>
      <c r="H8741" t="inlineStr">
        <is>
          <t>Macomb, Mich.</t>
        </is>
      </c>
      <c r="I8741" t="inlineStr">
        <is>
          <t>Transfer from Michigan (2026 portal)</t>
        </is>
      </c>
    </row>
    <row r="8742">
      <c r="A8742" t="inlineStr">
        <is>
          <t>Northwestern</t>
        </is>
      </c>
      <c r="B8742" t="n">
        <v>78</v>
      </c>
      <c r="C8742" t="inlineStr">
        <is>
          <t>Trey Boyd</t>
        </is>
      </c>
      <c r="D8742" t="inlineStr">
        <is>
          <t>OL</t>
        </is>
      </c>
      <c r="E8742" t="inlineStr">
        <is>
          <t>Redshirt First-Year</t>
        </is>
      </c>
      <c r="F8742" t="inlineStr">
        <is>
          <t>6'5"</t>
        </is>
      </c>
      <c r="G8742" t="n">
        <v>305</v>
      </c>
      <c r="H8742" t="inlineStr">
        <is>
          <t>Shakopee, Minn.</t>
        </is>
      </c>
    </row>
    <row r="8743">
      <c r="A8743" t="inlineStr">
        <is>
          <t>Northwestern</t>
        </is>
      </c>
      <c r="B8743" t="n">
        <v>33</v>
      </c>
      <c r="C8743" t="inlineStr">
        <is>
          <t>Braydon Brus</t>
        </is>
      </c>
      <c r="D8743" t="inlineStr">
        <is>
          <t>LB</t>
        </is>
      </c>
      <c r="E8743" t="inlineStr">
        <is>
          <t>Graduate Student</t>
        </is>
      </c>
      <c r="F8743" t="inlineStr">
        <is>
          <t>6'1"</t>
        </is>
      </c>
      <c r="G8743" t="n">
        <v>230</v>
      </c>
      <c r="H8743" t="inlineStr">
        <is>
          <t>Glendora, Calif.</t>
        </is>
      </c>
    </row>
    <row r="8744">
      <c r="A8744" t="inlineStr">
        <is>
          <t>Northwestern</t>
        </is>
      </c>
      <c r="B8744" t="n">
        <v>70</v>
      </c>
      <c r="C8744" t="inlineStr">
        <is>
          <t>Leighton Burbach</t>
        </is>
      </c>
      <c r="D8744" t="inlineStr">
        <is>
          <t>OL</t>
        </is>
      </c>
      <c r="E8744" t="inlineStr">
        <is>
          <t>First-Year</t>
        </is>
      </c>
      <c r="F8744" t="inlineStr">
        <is>
          <t>6'8"</t>
        </is>
      </c>
      <c r="G8744" t="n">
        <v>275</v>
      </c>
      <c r="H8744" t="inlineStr">
        <is>
          <t>Norfolk, Neb.</t>
        </is>
      </c>
    </row>
    <row r="8745">
      <c r="A8745" t="inlineStr">
        <is>
          <t>Northwestern</t>
        </is>
      </c>
      <c r="B8745" t="n">
        <v>44</v>
      </c>
      <c r="C8745" t="inlineStr">
        <is>
          <t>Callen Campbell</t>
        </is>
      </c>
      <c r="D8745" t="inlineStr">
        <is>
          <t>DL</t>
        </is>
      </c>
      <c r="E8745" t="inlineStr">
        <is>
          <t>Redshirt Sophomore</t>
        </is>
      </c>
      <c r="F8745" t="inlineStr">
        <is>
          <t>6'4"</t>
        </is>
      </c>
      <c r="G8745" t="n">
        <v>260</v>
      </c>
      <c r="H8745" t="inlineStr">
        <is>
          <t>Sault Sainte Marie, Mich.</t>
        </is>
      </c>
    </row>
    <row r="8746">
      <c r="A8746" t="inlineStr">
        <is>
          <t>Northwestern</t>
        </is>
      </c>
      <c r="B8746" t="n">
        <v>65</v>
      </c>
      <c r="C8746" t="inlineStr">
        <is>
          <t>Jackson Carsello</t>
        </is>
      </c>
      <c r="D8746" t="inlineStr">
        <is>
          <t>OL</t>
        </is>
      </c>
      <c r="E8746" t="inlineStr">
        <is>
          <t>Graduate Student</t>
        </is>
      </c>
      <c r="F8746" t="inlineStr">
        <is>
          <t>6'4"</t>
        </is>
      </c>
      <c r="G8746" t="n">
        <v>300</v>
      </c>
      <c r="H8746" t="inlineStr">
        <is>
          <t>Northbrook, Ill.</t>
        </is>
      </c>
    </row>
    <row r="8747">
      <c r="A8747" t="inlineStr">
        <is>
          <t>Northwestern</t>
        </is>
      </c>
      <c r="B8747" t="n">
        <v>0</v>
      </c>
      <c r="C8747" t="inlineStr">
        <is>
          <t>Aidan Chiles</t>
        </is>
      </c>
      <c r="D8747" t="inlineStr">
        <is>
          <t>QB</t>
        </is>
      </c>
      <c r="E8747" t="inlineStr">
        <is>
          <t>Senior</t>
        </is>
      </c>
      <c r="F8747" t="inlineStr">
        <is>
          <t>6'4"</t>
        </is>
      </c>
      <c r="G8747" t="n">
        <v>220</v>
      </c>
      <c r="H8747" t="inlineStr">
        <is>
          <t>Long Beach, Calif.</t>
        </is>
      </c>
      <c r="I8747" t="inlineStr">
        <is>
          <t>Transfer from Michigan State (2026 portal)</t>
        </is>
      </c>
    </row>
    <row r="8748">
      <c r="A8748" t="inlineStr">
        <is>
          <t>Northwestern</t>
        </is>
      </c>
      <c r="B8748" t="n">
        <v>57</v>
      </c>
      <c r="C8748" t="inlineStr">
        <is>
          <t>Nick Costa</t>
        </is>
      </c>
      <c r="D8748" t="inlineStr">
        <is>
          <t>DL</t>
        </is>
      </c>
      <c r="E8748" t="inlineStr">
        <is>
          <t>First-Year</t>
        </is>
      </c>
      <c r="F8748" t="inlineStr">
        <is>
          <t>6'3"</t>
        </is>
      </c>
      <c r="G8748" t="n">
        <v>255</v>
      </c>
      <c r="H8748" t="inlineStr">
        <is>
          <t>Mullica Hill, NJ</t>
        </is>
      </c>
    </row>
    <row r="8749">
      <c r="A8749" t="inlineStr">
        <is>
          <t>Northwestern</t>
        </is>
      </c>
      <c r="B8749" t="n">
        <v>77</v>
      </c>
      <c r="C8749" t="inlineStr">
        <is>
          <t>Idrys Cotton</t>
        </is>
      </c>
      <c r="D8749" t="inlineStr">
        <is>
          <t>OL</t>
        </is>
      </c>
      <c r="E8749" t="inlineStr">
        <is>
          <t>Redshirt Sophomore</t>
        </is>
      </c>
      <c r="F8749" t="inlineStr">
        <is>
          <t>6'4"</t>
        </is>
      </c>
      <c r="G8749" t="n">
        <v>315</v>
      </c>
      <c r="H8749" t="inlineStr">
        <is>
          <t>Canton, Mich.</t>
        </is>
      </c>
    </row>
    <row r="8750">
      <c r="A8750" t="inlineStr">
        <is>
          <t>Northwestern</t>
        </is>
      </c>
      <c r="B8750" t="n">
        <v>3</v>
      </c>
      <c r="C8750" t="inlineStr">
        <is>
          <t>Frank Covey IV</t>
        </is>
      </c>
      <c r="D8750" t="inlineStr">
        <is>
          <t>WR</t>
        </is>
      </c>
      <c r="E8750" t="inlineStr">
        <is>
          <t>Redshirt Junior</t>
        </is>
      </c>
      <c r="F8750" t="inlineStr">
        <is>
          <t>6'1"</t>
        </is>
      </c>
      <c r="G8750" t="n">
        <v>210</v>
      </c>
      <c r="H8750" t="inlineStr">
        <is>
          <t>Arlington Heights, Ill.</t>
        </is>
      </c>
    </row>
    <row r="8751">
      <c r="A8751" t="inlineStr">
        <is>
          <t>Northwestern</t>
        </is>
      </c>
      <c r="B8751" t="n">
        <v>46</v>
      </c>
      <c r="C8751" t="inlineStr">
        <is>
          <t>Lincoln Creager</t>
        </is>
      </c>
      <c r="D8751" t="inlineStr">
        <is>
          <t>LB</t>
        </is>
      </c>
      <c r="E8751" t="inlineStr">
        <is>
          <t>Redshirt First-Year</t>
        </is>
      </c>
      <c r="F8751" t="inlineStr">
        <is>
          <t>6'3"</t>
        </is>
      </c>
      <c r="G8751" t="n">
        <v>215</v>
      </c>
      <c r="H8751" t="inlineStr">
        <is>
          <t>Hamler, Ohio</t>
        </is>
      </c>
    </row>
    <row r="8752">
      <c r="A8752" t="inlineStr">
        <is>
          <t>Northwestern</t>
        </is>
      </c>
      <c r="B8752" t="n">
        <v>51</v>
      </c>
      <c r="C8752" t="inlineStr">
        <is>
          <t>Miles Crutchley</t>
        </is>
      </c>
      <c r="D8752" t="inlineStr">
        <is>
          <t>LB</t>
        </is>
      </c>
      <c r="E8752" t="inlineStr">
        <is>
          <t>Redshirt Senior</t>
        </is>
      </c>
      <c r="F8752" t="inlineStr">
        <is>
          <t>6'0"</t>
        </is>
      </c>
      <c r="G8752" t="n">
        <v>220</v>
      </c>
      <c r="H8752" t="inlineStr">
        <is>
          <t>Scottsdale, Ariz.</t>
        </is>
      </c>
    </row>
    <row r="8753">
      <c r="A8753" t="inlineStr">
        <is>
          <t>Northwestern</t>
        </is>
      </c>
      <c r="B8753" t="n">
        <v>22</v>
      </c>
      <c r="C8753" t="inlineStr">
        <is>
          <t>Terrion Curry-Hicks</t>
        </is>
      </c>
      <c r="D8753" t="inlineStr">
        <is>
          <t>DB</t>
        </is>
      </c>
      <c r="E8753" t="inlineStr">
        <is>
          <t>Redshirt Sophomore</t>
        </is>
      </c>
      <c r="F8753" t="inlineStr">
        <is>
          <t>5'11"</t>
        </is>
      </c>
      <c r="G8753" t="n">
        <v>185</v>
      </c>
      <c r="H8753" t="inlineStr">
        <is>
          <t>Lexington, Ky.</t>
        </is>
      </c>
    </row>
    <row r="8754">
      <c r="A8754" t="inlineStr">
        <is>
          <t>Northwestern</t>
        </is>
      </c>
      <c r="B8754" t="n">
        <v>12</v>
      </c>
      <c r="C8754" t="inlineStr">
        <is>
          <t>Gabe Davis-Ray</t>
        </is>
      </c>
      <c r="D8754" t="inlineStr">
        <is>
          <t>DB</t>
        </is>
      </c>
      <c r="E8754" t="inlineStr">
        <is>
          <t>First-Year</t>
        </is>
      </c>
      <c r="F8754" t="inlineStr">
        <is>
          <t>6'3"</t>
        </is>
      </c>
      <c r="G8754" t="n">
        <v>200</v>
      </c>
      <c r="H8754" t="inlineStr">
        <is>
          <t>Columbus, Ohio</t>
        </is>
      </c>
    </row>
    <row r="8755">
      <c r="A8755" t="inlineStr">
        <is>
          <t>Northwestern</t>
        </is>
      </c>
      <c r="B8755" t="n">
        <v>36</v>
      </c>
      <c r="C8755" t="inlineStr">
        <is>
          <t>Nate Dawson</t>
        </is>
      </c>
      <c r="D8755" t="inlineStr">
        <is>
          <t>DB</t>
        </is>
      </c>
      <c r="E8755" t="inlineStr">
        <is>
          <t>First-Year</t>
        </is>
      </c>
      <c r="F8755" t="inlineStr">
        <is>
          <t>6'2"</t>
        </is>
      </c>
      <c r="G8755" t="n">
        <v>180</v>
      </c>
      <c r="H8755" t="inlineStr">
        <is>
          <t>Cincinnati, Ohio</t>
        </is>
      </c>
    </row>
    <row r="8756">
      <c r="A8756" t="inlineStr">
        <is>
          <t>Northwestern</t>
        </is>
      </c>
      <c r="B8756" t="n">
        <v>52</v>
      </c>
      <c r="C8756" t="inlineStr">
        <is>
          <t>Angelo De Sensi</t>
        </is>
      </c>
      <c r="D8756" t="inlineStr">
        <is>
          <t>OL</t>
        </is>
      </c>
      <c r="E8756" t="inlineStr">
        <is>
          <t>First-Year</t>
        </is>
      </c>
      <c r="F8756" t="inlineStr">
        <is>
          <t>6'5"</t>
        </is>
      </c>
      <c r="G8756" t="n">
        <v>275</v>
      </c>
      <c r="H8756" t="inlineStr">
        <is>
          <t>Lombard, Ill.</t>
        </is>
      </c>
    </row>
    <row r="8757">
      <c r="A8757" t="inlineStr">
        <is>
          <t>Northwestern</t>
        </is>
      </c>
      <c r="B8757" t="n">
        <v>3</v>
      </c>
      <c r="C8757" t="inlineStr">
        <is>
          <t>Brenden Deasfernandes</t>
        </is>
      </c>
      <c r="D8757" t="inlineStr">
        <is>
          <t>DB</t>
        </is>
      </c>
      <c r="E8757" t="inlineStr">
        <is>
          <t>Graduate Student</t>
        </is>
      </c>
      <c r="F8757" t="inlineStr">
        <is>
          <t>6'2"</t>
        </is>
      </c>
      <c r="G8757" t="n">
        <v>195</v>
      </c>
      <c r="H8757" t="inlineStr">
        <is>
          <t>Detroit, Mich.</t>
        </is>
      </c>
      <c r="I8757" t="inlineStr">
        <is>
          <t>Transfer from Central Michigan (2026 portal)</t>
        </is>
      </c>
    </row>
    <row r="8758">
      <c r="A8758" t="inlineStr">
        <is>
          <t>Northwestern</t>
        </is>
      </c>
      <c r="B8758" t="n">
        <v>84</v>
      </c>
      <c r="C8758" t="inlineStr">
        <is>
          <t>Luke Dehnicke</t>
        </is>
      </c>
      <c r="D8758" t="inlineStr">
        <is>
          <t>TE</t>
        </is>
      </c>
      <c r="E8758" t="inlineStr">
        <is>
          <t>Redshirt Sophomore</t>
        </is>
      </c>
      <c r="F8758" t="inlineStr">
        <is>
          <t>6'6"</t>
        </is>
      </c>
      <c r="G8758" t="n">
        <v>230</v>
      </c>
      <c r="H8758" t="inlineStr">
        <is>
          <t>Andover, Minn.</t>
        </is>
      </c>
      <c r="I8758" t="inlineStr">
        <is>
          <t>Transfer from Minnesota Duluth (2026 portal)</t>
        </is>
      </c>
    </row>
    <row r="8759">
      <c r="A8759" t="inlineStr">
        <is>
          <t>Northwestern</t>
        </is>
      </c>
      <c r="B8759" t="n">
        <v>58</v>
      </c>
      <c r="C8759" t="inlineStr">
        <is>
          <t>Ronald Derrick III</t>
        </is>
      </c>
      <c r="D8759" t="inlineStr">
        <is>
          <t>DL</t>
        </is>
      </c>
      <c r="E8759" t="inlineStr">
        <is>
          <t>First-Year</t>
        </is>
      </c>
      <c r="F8759" t="inlineStr">
        <is>
          <t>6'5"</t>
        </is>
      </c>
      <c r="G8759" t="n">
        <v>260</v>
      </c>
      <c r="H8759" t="inlineStr">
        <is>
          <t>Waco, Texas</t>
        </is>
      </c>
    </row>
    <row r="8760">
      <c r="A8760" t="inlineStr">
        <is>
          <t>Northwestern</t>
        </is>
      </c>
      <c r="B8760" t="n">
        <v>25</v>
      </c>
      <c r="C8760" t="inlineStr">
        <is>
          <t>Marquet Dorsey Jr.</t>
        </is>
      </c>
      <c r="D8760" t="inlineStr">
        <is>
          <t>DB</t>
        </is>
      </c>
      <c r="E8760" t="inlineStr">
        <is>
          <t>Sophomore</t>
        </is>
      </c>
      <c r="F8760" t="inlineStr">
        <is>
          <t>6'2"</t>
        </is>
      </c>
      <c r="G8760" t="n">
        <v>195</v>
      </c>
      <c r="H8760" t="inlineStr">
        <is>
          <t>Wayne, N.J.</t>
        </is>
      </c>
    </row>
    <row r="8761">
      <c r="A8761" t="inlineStr">
        <is>
          <t>Northwestern</t>
        </is>
      </c>
      <c r="B8761" t="n">
        <v>95</v>
      </c>
      <c r="C8761" t="inlineStr">
        <is>
          <t>Marko Dubak</t>
        </is>
      </c>
      <c r="D8761" t="inlineStr">
        <is>
          <t>P</t>
        </is>
      </c>
      <c r="E8761" t="inlineStr">
        <is>
          <t>Senior</t>
        </is>
      </c>
      <c r="F8761" t="inlineStr">
        <is>
          <t>6'2"</t>
        </is>
      </c>
      <c r="G8761" t="n">
        <v>198</v>
      </c>
      <c r="H8761" t="inlineStr">
        <is>
          <t>Chicago, Ill.</t>
        </is>
      </c>
    </row>
    <row r="8762">
      <c r="A8762" t="inlineStr">
        <is>
          <t>Northwestern</t>
        </is>
      </c>
      <c r="B8762" t="n">
        <v>92</v>
      </c>
      <c r="C8762" t="inlineStr">
        <is>
          <t>Nikola Dugandzic</t>
        </is>
      </c>
      <c r="D8762" t="inlineStr">
        <is>
          <t>P</t>
        </is>
      </c>
      <c r="E8762" t="inlineStr">
        <is>
          <t>Redshirt First-Year</t>
        </is>
      </c>
      <c r="F8762" t="inlineStr">
        <is>
          <t>6'5"</t>
        </is>
      </c>
      <c r="G8762" t="n">
        <v>215</v>
      </c>
      <c r="H8762" t="inlineStr">
        <is>
          <t>Winnetka, Ill.</t>
        </is>
      </c>
    </row>
    <row r="8763">
      <c r="A8763" t="inlineStr">
        <is>
          <t>Northwestern</t>
        </is>
      </c>
      <c r="B8763" t="n">
        <v>8</v>
      </c>
      <c r="C8763" t="inlineStr">
        <is>
          <t>Hayden Eligon II</t>
        </is>
      </c>
      <c r="D8763" t="inlineStr">
        <is>
          <t>WR</t>
        </is>
      </c>
      <c r="E8763" t="inlineStr">
        <is>
          <t>Junior</t>
        </is>
      </c>
      <c r="F8763" t="inlineStr">
        <is>
          <t>6'4"</t>
        </is>
      </c>
      <c r="G8763" t="n">
        <v>210</v>
      </c>
      <c r="H8763" t="inlineStr">
        <is>
          <t>Lakewood, Calif.</t>
        </is>
      </c>
    </row>
    <row r="8764">
      <c r="A8764" t="inlineStr">
        <is>
          <t>Northwestern</t>
        </is>
      </c>
      <c r="B8764" t="n">
        <v>14</v>
      </c>
      <c r="C8764" t="inlineStr">
        <is>
          <t>Dube Enongene</t>
        </is>
      </c>
      <c r="D8764" t="inlineStr">
        <is>
          <t>WR</t>
        </is>
      </c>
      <c r="E8764" t="inlineStr">
        <is>
          <t>Redshirt First-Year</t>
        </is>
      </c>
      <c r="F8764" t="inlineStr">
        <is>
          <t>6'1"</t>
        </is>
      </c>
      <c r="G8764" t="n">
        <v>200</v>
      </c>
      <c r="H8764" t="inlineStr">
        <is>
          <t>Atlanta, Ga.</t>
        </is>
      </c>
    </row>
    <row r="8765">
      <c r="A8765" t="inlineStr">
        <is>
          <t>Northwestern</t>
        </is>
      </c>
      <c r="B8765" t="n">
        <v>20</v>
      </c>
      <c r="C8765" t="inlineStr">
        <is>
          <t>Chase Farrell</t>
        </is>
      </c>
      <c r="D8765" t="inlineStr">
        <is>
          <t>WR</t>
        </is>
      </c>
      <c r="E8765" t="inlineStr">
        <is>
          <t>Redshirt Sophomore</t>
        </is>
      </c>
      <c r="F8765" t="inlineStr">
        <is>
          <t>5'10"</t>
        </is>
      </c>
      <c r="G8765" t="n">
        <v>180</v>
      </c>
      <c r="H8765" t="inlineStr">
        <is>
          <t>Thousand Oaks, Calif.</t>
        </is>
      </c>
    </row>
    <row r="8766">
      <c r="A8766" t="inlineStr">
        <is>
          <t>Northwestern</t>
        </is>
      </c>
      <c r="B8766" t="n">
        <v>6</v>
      </c>
      <c r="C8766" t="inlineStr">
        <is>
          <t>Robert Fitzgerald</t>
        </is>
      </c>
      <c r="D8766" t="inlineStr">
        <is>
          <t>DB</t>
        </is>
      </c>
      <c r="E8766" t="inlineStr">
        <is>
          <t>Redshirt Senior</t>
        </is>
      </c>
      <c r="F8766" t="inlineStr">
        <is>
          <t>6'0"</t>
        </is>
      </c>
      <c r="G8766" t="n">
        <v>210</v>
      </c>
      <c r="H8766" t="inlineStr">
        <is>
          <t>Dallas, Texas</t>
        </is>
      </c>
    </row>
    <row r="8767">
      <c r="A8767" t="inlineStr">
        <is>
          <t>Northwestern</t>
        </is>
      </c>
      <c r="B8767" t="n">
        <v>15</v>
      </c>
      <c r="C8767" t="inlineStr">
        <is>
          <t>Brendan Flakes</t>
        </is>
      </c>
      <c r="D8767" t="inlineStr">
        <is>
          <t>DL</t>
        </is>
      </c>
      <c r="E8767" t="inlineStr">
        <is>
          <t>Graduate Student</t>
        </is>
      </c>
      <c r="F8767" t="inlineStr">
        <is>
          <t>6'4"</t>
        </is>
      </c>
      <c r="G8767" t="n">
        <v>291</v>
      </c>
      <c r="H8767" t="inlineStr">
        <is>
          <t>Orlando, Fla.</t>
        </is>
      </c>
    </row>
    <row r="8768">
      <c r="A8768" t="inlineStr">
        <is>
          <t>Northwestern</t>
        </is>
      </c>
      <c r="B8768" t="n">
        <v>60</v>
      </c>
      <c r="C8768" t="inlineStr">
        <is>
          <t>Hayden Flavin</t>
        </is>
      </c>
      <c r="D8768" t="inlineStr">
        <is>
          <t>OL</t>
        </is>
      </c>
      <c r="E8768" t="inlineStr">
        <is>
          <t>First-Year</t>
        </is>
      </c>
      <c r="F8768" t="inlineStr">
        <is>
          <t>6'7"</t>
        </is>
      </c>
      <c r="G8768" t="n">
        <v>280</v>
      </c>
      <c r="H8768" t="inlineStr">
        <is>
          <t>Clarkston, Mich.</t>
        </is>
      </c>
    </row>
    <row r="8769">
      <c r="A8769" t="inlineStr">
        <is>
          <t>Northwestern</t>
        </is>
      </c>
      <c r="B8769" t="n">
        <v>59</v>
      </c>
      <c r="C8769" t="inlineStr">
        <is>
          <t>Jack Florentine</t>
        </is>
      </c>
      <c r="D8769" t="inlineStr">
        <is>
          <t>LS</t>
        </is>
      </c>
      <c r="E8769" t="inlineStr">
        <is>
          <t>Redshirt Sophomore</t>
        </is>
      </c>
      <c r="F8769" t="inlineStr">
        <is>
          <t>6'0"</t>
        </is>
      </c>
      <c r="G8769" t="n">
        <v>215</v>
      </c>
      <c r="H8769" t="inlineStr">
        <is>
          <t>Frankfort, Ill.</t>
        </is>
      </c>
    </row>
    <row r="8770">
      <c r="A8770" t="inlineStr">
        <is>
          <t>Northwestern</t>
        </is>
      </c>
      <c r="B8770" t="n">
        <v>50</v>
      </c>
      <c r="C8770" t="inlineStr">
        <is>
          <t>Owen Fors</t>
        </is>
      </c>
      <c r="D8770" t="inlineStr">
        <is>
          <t>OL</t>
        </is>
      </c>
      <c r="E8770" t="inlineStr">
        <is>
          <t>First-Year</t>
        </is>
      </c>
      <c r="F8770" t="inlineStr">
        <is>
          <t>6'5"</t>
        </is>
      </c>
      <c r="G8770" t="n">
        <v>305</v>
      </c>
      <c r="H8770" t="inlineStr">
        <is>
          <t>Barrington, Ill.</t>
        </is>
      </c>
    </row>
    <row r="8771">
      <c r="A8771" t="inlineStr">
        <is>
          <t>Northwestern</t>
        </is>
      </c>
      <c r="B8771" t="n">
        <v>13</v>
      </c>
      <c r="C8771" t="inlineStr">
        <is>
          <t>Gavin Frakes</t>
        </is>
      </c>
      <c r="D8771" t="inlineStr">
        <is>
          <t>QB</t>
        </is>
      </c>
      <c r="E8771" t="inlineStr">
        <is>
          <t>Graduate Student</t>
        </is>
      </c>
      <c r="F8771" t="inlineStr">
        <is>
          <t>6'4"</t>
        </is>
      </c>
      <c r="G8771" t="n">
        <v>235</v>
      </c>
      <c r="H8771" t="inlineStr">
        <is>
          <t>Norman, Okla.</t>
        </is>
      </c>
    </row>
    <row r="8772">
      <c r="A8772" t="inlineStr">
        <is>
          <t>Northwestern</t>
        </is>
      </c>
      <c r="B8772" t="n">
        <v>72</v>
      </c>
      <c r="C8772" t="inlineStr">
        <is>
          <t>Jack Fuchs</t>
        </is>
      </c>
      <c r="D8772" t="inlineStr">
        <is>
          <t>OL</t>
        </is>
      </c>
      <c r="E8772" t="inlineStr">
        <is>
          <t>First-Year</t>
        </is>
      </c>
      <c r="F8772" t="inlineStr">
        <is>
          <t>6'8"</t>
        </is>
      </c>
      <c r="G8772" t="n">
        <v>295</v>
      </c>
      <c r="H8772" t="inlineStr">
        <is>
          <t>Hendersonville, Tenn.</t>
        </is>
      </c>
    </row>
    <row r="8773">
      <c r="A8773" t="inlineStr">
        <is>
          <t>Northwestern</t>
        </is>
      </c>
      <c r="B8773" t="n">
        <v>13</v>
      </c>
      <c r="C8773" t="inlineStr">
        <is>
          <t>Josh Fussell</t>
        </is>
      </c>
      <c r="D8773" t="inlineStr">
        <is>
          <t>DB</t>
        </is>
      </c>
      <c r="E8773" t="inlineStr">
        <is>
          <t>Redshirt Junior</t>
        </is>
      </c>
      <c r="F8773" t="inlineStr">
        <is>
          <t>6'0"</t>
        </is>
      </c>
      <c r="G8773" t="n">
        <v>195</v>
      </c>
      <c r="H8773" t="inlineStr">
        <is>
          <t>Cincinnati, Ohio</t>
        </is>
      </c>
    </row>
    <row r="8774">
      <c r="A8774" t="inlineStr">
        <is>
          <t>Northwestern</t>
        </is>
      </c>
      <c r="B8774" t="n">
        <v>54</v>
      </c>
      <c r="C8774" t="inlineStr">
        <is>
          <t>Tyler Gant</t>
        </is>
      </c>
      <c r="D8774" t="inlineStr">
        <is>
          <t>DL</t>
        </is>
      </c>
      <c r="E8774" t="inlineStr">
        <is>
          <t>Redshirt Junior</t>
        </is>
      </c>
      <c r="F8774" t="inlineStr">
        <is>
          <t>6'3"</t>
        </is>
      </c>
      <c r="G8774" t="n">
        <v>290</v>
      </c>
      <c r="H8774" t="inlineStr">
        <is>
          <t>St. Louis, Mo.</t>
        </is>
      </c>
    </row>
    <row r="8775">
      <c r="A8775" t="inlineStr">
        <is>
          <t>Northwestern</t>
        </is>
      </c>
      <c r="B8775" t="n">
        <v>42</v>
      </c>
      <c r="C8775" t="inlineStr">
        <is>
          <t>Nigel Glover</t>
        </is>
      </c>
      <c r="D8775" t="inlineStr">
        <is>
          <t>LB</t>
        </is>
      </c>
      <c r="E8775" t="inlineStr">
        <is>
          <t>Redshirt Junior</t>
        </is>
      </c>
      <c r="F8775" t="inlineStr">
        <is>
          <t>6'3"</t>
        </is>
      </c>
      <c r="G8775" t="n">
        <v>230</v>
      </c>
      <c r="H8775" t="inlineStr">
        <is>
          <t>Clayton, Ohio</t>
        </is>
      </c>
    </row>
    <row r="8776">
      <c r="A8776" t="inlineStr">
        <is>
          <t>Northwestern</t>
        </is>
      </c>
      <c r="B8776" t="n">
        <v>11</v>
      </c>
      <c r="C8776" t="inlineStr">
        <is>
          <t>Aidan Gray</t>
        </is>
      </c>
      <c r="D8776" t="inlineStr">
        <is>
          <t>QB</t>
        </is>
      </c>
      <c r="E8776" t="inlineStr">
        <is>
          <t>Redshirt Junior</t>
        </is>
      </c>
      <c r="F8776" t="inlineStr">
        <is>
          <t>6'3"</t>
        </is>
      </c>
      <c r="G8776" t="n">
        <v>195</v>
      </c>
      <c r="H8776" t="inlineStr">
        <is>
          <t>Naperville, Ill.</t>
        </is>
      </c>
    </row>
    <row r="8777">
      <c r="A8777" t="inlineStr">
        <is>
          <t>Northwestern</t>
        </is>
      </c>
      <c r="B8777" t="n">
        <v>92</v>
      </c>
      <c r="C8777" t="inlineStr">
        <is>
          <t>Mason Green</t>
        </is>
      </c>
      <c r="D8777" t="inlineStr">
        <is>
          <t>DL</t>
        </is>
      </c>
      <c r="E8777" t="inlineStr">
        <is>
          <t>Redshirt Junior</t>
        </is>
      </c>
      <c r="F8777" t="inlineStr">
        <is>
          <t>6'2"</t>
        </is>
      </c>
      <c r="G8777" t="n">
        <v>250</v>
      </c>
      <c r="H8777" t="inlineStr">
        <is>
          <t>Brentwood, Tenn.</t>
        </is>
      </c>
    </row>
    <row r="8778">
      <c r="A8778" t="inlineStr">
        <is>
          <t>Northwestern</t>
        </is>
      </c>
      <c r="B8778" t="n">
        <v>87</v>
      </c>
      <c r="C8778" t="inlineStr">
        <is>
          <t>Carson Grove</t>
        </is>
      </c>
      <c r="D8778" t="inlineStr">
        <is>
          <t>WR</t>
        </is>
      </c>
      <c r="E8778" t="inlineStr">
        <is>
          <t>Redshirt Sophomore</t>
        </is>
      </c>
      <c r="F8778" t="inlineStr">
        <is>
          <t>5'11"</t>
        </is>
      </c>
      <c r="G8778" t="n">
        <v>185</v>
      </c>
      <c r="H8778" t="inlineStr">
        <is>
          <t>Arlington Heights, Ill.</t>
        </is>
      </c>
    </row>
    <row r="8779">
      <c r="A8779" t="inlineStr">
        <is>
          <t>Northwestern</t>
        </is>
      </c>
      <c r="B8779" t="n">
        <v>96</v>
      </c>
      <c r="C8779" t="inlineStr">
        <is>
          <t>Jonah Hayes</t>
        </is>
      </c>
      <c r="D8779" t="inlineStr">
        <is>
          <t>DL</t>
        </is>
      </c>
      <c r="E8779" t="inlineStr">
        <is>
          <t>Redshirt First-Year</t>
        </is>
      </c>
      <c r="F8779" t="inlineStr">
        <is>
          <t>6'6"</t>
        </is>
      </c>
      <c r="G8779" t="n">
        <v>245</v>
      </c>
      <c r="H8779" t="inlineStr">
        <is>
          <t>Loveland, Ohio</t>
        </is>
      </c>
    </row>
    <row r="8780">
      <c r="A8780" t="inlineStr">
        <is>
          <t>Northwestern</t>
        </is>
      </c>
      <c r="B8780" t="n">
        <v>94</v>
      </c>
      <c r="C8780" t="inlineStr">
        <is>
          <t>Henry Helms</t>
        </is>
      </c>
      <c r="D8780" t="inlineStr">
        <is>
          <t>K</t>
        </is>
      </c>
      <c r="E8780" t="inlineStr">
        <is>
          <t>Redshirt Junior</t>
        </is>
      </c>
      <c r="F8780" t="inlineStr">
        <is>
          <t>6'1"</t>
        </is>
      </c>
      <c r="G8780" t="n">
        <v>180</v>
      </c>
      <c r="H8780" t="inlineStr">
        <is>
          <t>Chicago, Ill.</t>
        </is>
      </c>
    </row>
    <row r="8781">
      <c r="A8781" t="inlineStr">
        <is>
          <t>Northwestern</t>
        </is>
      </c>
      <c r="B8781" t="n">
        <v>6</v>
      </c>
      <c r="C8781" t="inlineStr">
        <is>
          <t>Joseph Himon II</t>
        </is>
      </c>
      <c r="D8781" t="inlineStr">
        <is>
          <t>RB</t>
        </is>
      </c>
      <c r="E8781" t="inlineStr">
        <is>
          <t>Graduate Student</t>
        </is>
      </c>
      <c r="F8781" t="inlineStr">
        <is>
          <t>5'9"</t>
        </is>
      </c>
      <c r="G8781" t="n">
        <v>190</v>
      </c>
      <c r="H8781" t="inlineStr">
        <is>
          <t>Little Rock, Ark.</t>
        </is>
      </c>
    </row>
    <row r="8782">
      <c r="A8782" t="inlineStr">
        <is>
          <t>Northwestern</t>
        </is>
      </c>
      <c r="B8782" t="n">
        <v>86</v>
      </c>
      <c r="C8782" t="inlineStr">
        <is>
          <t>Alex Honig</t>
        </is>
      </c>
      <c r="D8782" t="inlineStr">
        <is>
          <t>TE</t>
        </is>
      </c>
      <c r="E8782" t="inlineStr">
        <is>
          <t>Graduate Student</t>
        </is>
      </c>
      <c r="F8782" t="inlineStr">
        <is>
          <t>6'6"</t>
        </is>
      </c>
      <c r="G8782" t="n">
        <v>275</v>
      </c>
      <c r="H8782" t="inlineStr">
        <is>
          <t>Bavaria</t>
        </is>
      </c>
      <c r="I8782" t="inlineStr">
        <is>
          <t>Transfer from UConn (2026 portal)</t>
        </is>
      </c>
    </row>
    <row r="8783">
      <c r="A8783" t="inlineStr">
        <is>
          <t>Northwestern</t>
        </is>
      </c>
      <c r="B8783" t="n">
        <v>56</v>
      </c>
      <c r="C8783" t="inlineStr">
        <is>
          <t>Tre Hoskins</t>
        </is>
      </c>
      <c r="D8783" t="inlineStr">
        <is>
          <t>DL</t>
        </is>
      </c>
      <c r="E8783" t="inlineStr">
        <is>
          <t>First-Year</t>
        </is>
      </c>
      <c r="F8783" t="inlineStr">
        <is>
          <t>6'5"</t>
        </is>
      </c>
      <c r="G8783" t="n">
        <v>285</v>
      </c>
      <c r="H8783" t="inlineStr">
        <is>
          <t>Warsaw, Ill.</t>
        </is>
      </c>
    </row>
    <row r="8784">
      <c r="A8784" t="inlineStr">
        <is>
          <t>Northwestern</t>
        </is>
      </c>
      <c r="B8784" t="n">
        <v>88</v>
      </c>
      <c r="C8784" t="inlineStr">
        <is>
          <t>Migo Jackson</t>
        </is>
      </c>
      <c r="D8784" t="inlineStr">
        <is>
          <t>DL</t>
        </is>
      </c>
      <c r="E8784" t="inlineStr">
        <is>
          <t>Graduate Student</t>
        </is>
      </c>
      <c r="F8784" t="inlineStr">
        <is>
          <t>6'0"</t>
        </is>
      </c>
      <c r="G8784" t="n">
        <v>295</v>
      </c>
      <c r="H8784" t="inlineStr">
        <is>
          <t>Pittsburgh, Pa.</t>
        </is>
      </c>
    </row>
    <row r="8785">
      <c r="A8785" t="inlineStr">
        <is>
          <t>Northwestern</t>
        </is>
      </c>
      <c r="B8785" t="n">
        <v>66</v>
      </c>
      <c r="C8785" t="inlineStr">
        <is>
          <t>Owen Jakubczak</t>
        </is>
      </c>
      <c r="D8785" t="inlineStr">
        <is>
          <t>OL</t>
        </is>
      </c>
      <c r="E8785" t="inlineStr">
        <is>
          <t>First-Year</t>
        </is>
      </c>
      <c r="F8785" t="inlineStr">
        <is>
          <t>6'5"</t>
        </is>
      </c>
      <c r="G8785" t="n">
        <v>280</v>
      </c>
      <c r="H8785" t="inlineStr">
        <is>
          <t>Palatine, Ill.</t>
        </is>
      </c>
    </row>
    <row r="8786">
      <c r="A8786" t="inlineStr">
        <is>
          <t>Northwestern</t>
        </is>
      </c>
      <c r="B8786" t="n">
        <v>24</v>
      </c>
      <c r="C8786" t="inlineStr">
        <is>
          <t>Jamaal Johnson</t>
        </is>
      </c>
      <c r="D8786" t="inlineStr">
        <is>
          <t>DL</t>
        </is>
      </c>
      <c r="E8786" t="inlineStr">
        <is>
          <t>Graduate Student</t>
        </is>
      </c>
      <c r="F8786" t="inlineStr">
        <is>
          <t>6'2"</t>
        </is>
      </c>
      <c r="G8786" t="n">
        <v>240</v>
      </c>
      <c r="H8786" t="inlineStr">
        <is>
          <t>Miami, Fla.</t>
        </is>
      </c>
      <c r="I8786" t="inlineStr">
        <is>
          <t>Transfer from UCF (2026 portal)</t>
        </is>
      </c>
    </row>
    <row r="8787">
      <c r="A8787" t="inlineStr">
        <is>
          <t>Northwestern</t>
        </is>
      </c>
      <c r="B8787" t="n">
        <v>50</v>
      </c>
      <c r="C8787" t="inlineStr">
        <is>
          <t>Qayvier Johnson</t>
        </is>
      </c>
      <c r="D8787" t="inlineStr">
        <is>
          <t>LB</t>
        </is>
      </c>
      <c r="E8787" t="inlineStr">
        <is>
          <t>Redshirt Sophomore</t>
        </is>
      </c>
      <c r="F8787" t="inlineStr">
        <is>
          <t>6'3"</t>
        </is>
      </c>
      <c r="G8787" t="n">
        <v>225</v>
      </c>
      <c r="H8787" t="inlineStr">
        <is>
          <t>New Haven, Conn.</t>
        </is>
      </c>
    </row>
    <row r="8788">
      <c r="A8788" t="inlineStr">
        <is>
          <t>Northwestern</t>
        </is>
      </c>
      <c r="B8788" t="n">
        <v>0</v>
      </c>
      <c r="C8788" t="inlineStr">
        <is>
          <t>Alijah Jones</t>
        </is>
      </c>
      <c r="D8788" t="inlineStr">
        <is>
          <t>DB</t>
        </is>
      </c>
      <c r="E8788" t="inlineStr">
        <is>
          <t>Sophomore</t>
        </is>
      </c>
      <c r="F8788" t="inlineStr">
        <is>
          <t>6'0"</t>
        </is>
      </c>
      <c r="G8788" t="n">
        <v>185</v>
      </c>
      <c r="H8788" t="inlineStr">
        <is>
          <t>Baltimore, Md.</t>
        </is>
      </c>
    </row>
    <row r="8789">
      <c r="A8789" t="inlineStr">
        <is>
          <t>Northwestern</t>
        </is>
      </c>
      <c r="B8789" t="n">
        <v>49</v>
      </c>
      <c r="C8789" t="inlineStr">
        <is>
          <t>Amare Jordan</t>
        </is>
      </c>
      <c r="D8789" t="inlineStr">
        <is>
          <t>LB</t>
        </is>
      </c>
      <c r="E8789" t="inlineStr">
        <is>
          <t>First-Year</t>
        </is>
      </c>
      <c r="F8789" t="inlineStr">
        <is>
          <t>6'1"</t>
        </is>
      </c>
      <c r="G8789" t="n">
        <v>210</v>
      </c>
      <c r="H8789" t="inlineStr">
        <is>
          <t>Cedar Park, Texas</t>
        </is>
      </c>
    </row>
    <row r="8790">
      <c r="A8790" t="inlineStr">
        <is>
          <t>Northwestern</t>
        </is>
      </c>
      <c r="B8790" t="n">
        <v>53</v>
      </c>
      <c r="C8790" t="inlineStr">
        <is>
          <t>Tanner Jumpp</t>
        </is>
      </c>
      <c r="D8790" t="inlineStr">
        <is>
          <t>DL</t>
        </is>
      </c>
      <c r="E8790" t="inlineStr">
        <is>
          <t>Redshirt First-Year</t>
        </is>
      </c>
      <c r="F8790" t="inlineStr">
        <is>
          <t>6'3"</t>
        </is>
      </c>
      <c r="G8790" t="n">
        <v>270</v>
      </c>
      <c r="H8790" t="inlineStr">
        <is>
          <t>Lake Mary, Fla.</t>
        </is>
      </c>
    </row>
    <row r="8791">
      <c r="A8791" t="inlineStr">
        <is>
          <t>Northwestern</t>
        </is>
      </c>
      <c r="B8791" t="n">
        <v>48</v>
      </c>
      <c r="C8791" t="inlineStr">
        <is>
          <t>Tyler Kielmeyer</t>
        </is>
      </c>
      <c r="D8791" t="inlineStr">
        <is>
          <t>TE</t>
        </is>
      </c>
      <c r="E8791" t="inlineStr">
        <is>
          <t>Redshirt First-Year</t>
        </is>
      </c>
      <c r="F8791" t="inlineStr">
        <is>
          <t>6'6"</t>
        </is>
      </c>
      <c r="G8791" t="n">
        <v>240</v>
      </c>
      <c r="H8791" t="inlineStr">
        <is>
          <t>Westerville, Ohio</t>
        </is>
      </c>
    </row>
    <row r="8792">
      <c r="A8792" t="inlineStr">
        <is>
          <t>Northwestern</t>
        </is>
      </c>
      <c r="B8792" t="n">
        <v>47</v>
      </c>
      <c r="C8792" t="inlineStr">
        <is>
          <t>Michael Kilbane</t>
        </is>
      </c>
      <c r="D8792" t="inlineStr">
        <is>
          <t>DL</t>
        </is>
      </c>
      <c r="E8792" t="inlineStr">
        <is>
          <t>Senior</t>
        </is>
      </c>
      <c r="F8792" t="inlineStr">
        <is>
          <t>6'5"</t>
        </is>
      </c>
      <c r="G8792" t="n">
        <v>275</v>
      </c>
      <c r="H8792" t="inlineStr">
        <is>
          <t>Lakewood, Ohio</t>
        </is>
      </c>
    </row>
    <row r="8793">
      <c r="A8793" t="inlineStr">
        <is>
          <t>Northwestern</t>
        </is>
      </c>
      <c r="B8793" t="n">
        <v>5</v>
      </c>
      <c r="C8793" t="inlineStr">
        <is>
          <t>Dominic Kirks</t>
        </is>
      </c>
      <c r="D8793" t="inlineStr">
        <is>
          <t>DL</t>
        </is>
      </c>
      <c r="E8793" t="inlineStr">
        <is>
          <t>Redshirt Sophomore</t>
        </is>
      </c>
      <c r="F8793" t="inlineStr">
        <is>
          <t>6'5"</t>
        </is>
      </c>
      <c r="G8793" t="n">
        <v>270</v>
      </c>
      <c r="H8793" t="inlineStr">
        <is>
          <t>Cleveland, Ohio</t>
        </is>
      </c>
      <c r="I8793" t="inlineStr">
        <is>
          <t>Transfer from Ohio State (2026 portal)</t>
        </is>
      </c>
    </row>
    <row r="8794">
      <c r="A8794" t="inlineStr">
        <is>
          <t>Northwestern</t>
        </is>
      </c>
      <c r="B8794" t="n">
        <v>90</v>
      </c>
      <c r="C8794" t="inlineStr">
        <is>
          <t>Jackson Kleather</t>
        </is>
      </c>
      <c r="D8794" t="inlineStr">
        <is>
          <t>K</t>
        </is>
      </c>
      <c r="F8794" t="inlineStr">
        <is>
          <t>5'10"</t>
        </is>
      </c>
      <c r="G8794" t="n">
        <v>185</v>
      </c>
      <c r="H8794" t="inlineStr">
        <is>
          <t>Tipp City, Ohio</t>
        </is>
      </c>
      <c r="I8794" t="inlineStr">
        <is>
          <t>Transfer from Bowling Green (2026 portal)</t>
        </is>
      </c>
    </row>
    <row r="8795">
      <c r="A8795" t="inlineStr">
        <is>
          <t>Northwestern</t>
        </is>
      </c>
      <c r="B8795" t="n">
        <v>5</v>
      </c>
      <c r="C8795" t="inlineStr">
        <is>
          <t>Caleb Komolafe</t>
        </is>
      </c>
      <c r="D8795" t="inlineStr">
        <is>
          <t>RB</t>
        </is>
      </c>
      <c r="E8795" t="inlineStr">
        <is>
          <t>Redshirt Junior</t>
        </is>
      </c>
      <c r="F8795" t="inlineStr">
        <is>
          <t>5'11"</t>
        </is>
      </c>
      <c r="G8795" t="n">
        <v>210</v>
      </c>
      <c r="H8795" t="inlineStr">
        <is>
          <t>Katy, Texas</t>
        </is>
      </c>
    </row>
    <row r="8796">
      <c r="A8796" t="inlineStr">
        <is>
          <t>Northwestern</t>
        </is>
      </c>
      <c r="B8796" t="n">
        <v>94</v>
      </c>
      <c r="C8796" t="inlineStr">
        <is>
          <t>Gage LaDere</t>
        </is>
      </c>
      <c r="D8796" t="inlineStr">
        <is>
          <t>DL</t>
        </is>
      </c>
      <c r="E8796" t="inlineStr">
        <is>
          <t>First-Year</t>
        </is>
      </c>
      <c r="F8796" t="inlineStr">
        <is>
          <t>6'2"</t>
        </is>
      </c>
      <c r="G8796" t="n">
        <v>260</v>
      </c>
      <c r="H8796" t="inlineStr">
        <is>
          <t>Frankfort, Ill.</t>
        </is>
      </c>
    </row>
    <row r="8797">
      <c r="A8797" t="inlineStr">
        <is>
          <t>Northwestern</t>
        </is>
      </c>
      <c r="B8797" t="n">
        <v>43</v>
      </c>
      <c r="C8797" t="inlineStr">
        <is>
          <t>Noah LaPorte</t>
        </is>
      </c>
      <c r="D8797" t="inlineStr">
        <is>
          <t>TE</t>
        </is>
      </c>
      <c r="E8797" t="inlineStr">
        <is>
          <t>Redshirt First-Year</t>
        </is>
      </c>
      <c r="F8797" t="inlineStr">
        <is>
          <t>6'6"</t>
        </is>
      </c>
      <c r="G8797" t="n">
        <v>220</v>
      </c>
      <c r="H8797" t="inlineStr">
        <is>
          <t>Princeton, Ill.</t>
        </is>
      </c>
    </row>
    <row r="8798">
      <c r="A8798" t="inlineStr">
        <is>
          <t>Northwestern</t>
        </is>
      </c>
      <c r="B8798" t="n">
        <v>98</v>
      </c>
      <c r="C8798" t="inlineStr">
        <is>
          <t>Landon Lauter</t>
        </is>
      </c>
      <c r="D8798" t="inlineStr">
        <is>
          <t>DL</t>
        </is>
      </c>
      <c r="E8798" t="inlineStr">
        <is>
          <t>Redshirt Sophomore</t>
        </is>
      </c>
      <c r="F8798" t="inlineStr">
        <is>
          <t>6'5"</t>
        </is>
      </c>
      <c r="G8798" t="n">
        <v>285</v>
      </c>
      <c r="H8798" t="inlineStr">
        <is>
          <t>Northbrook, Ill.</t>
        </is>
      </c>
    </row>
    <row r="8799">
      <c r="A8799" t="inlineStr">
        <is>
          <t>Northwestern</t>
        </is>
      </c>
      <c r="B8799" t="n">
        <v>16</v>
      </c>
      <c r="C8799" t="inlineStr">
        <is>
          <t>J.J. Lewis</t>
        </is>
      </c>
      <c r="D8799" t="inlineStr">
        <is>
          <t>DB</t>
        </is>
      </c>
      <c r="E8799" t="inlineStr">
        <is>
          <t>Redshirt Junior</t>
        </is>
      </c>
      <c r="F8799" t="inlineStr">
        <is>
          <t>6'0"</t>
        </is>
      </c>
      <c r="G8799" t="n">
        <v>200</v>
      </c>
      <c r="H8799" t="inlineStr">
        <is>
          <t>Inglewood, Calif.</t>
        </is>
      </c>
    </row>
    <row r="8800">
      <c r="A8800" t="inlineStr">
        <is>
          <t>Northwestern</t>
        </is>
      </c>
      <c r="B8800" t="n">
        <v>26</v>
      </c>
      <c r="C8800" t="inlineStr">
        <is>
          <t>Jalen Lewis</t>
        </is>
      </c>
      <c r="D8800" t="inlineStr">
        <is>
          <t>DB</t>
        </is>
      </c>
      <c r="E8800" t="inlineStr">
        <is>
          <t>Redshirt Junior</t>
        </is>
      </c>
      <c r="F8800" t="inlineStr">
        <is>
          <t>5'9"</t>
        </is>
      </c>
      <c r="G8800" t="n">
        <v>200</v>
      </c>
      <c r="H8800" t="inlineStr">
        <is>
          <t>Westlake Village, Calif.</t>
        </is>
      </c>
    </row>
    <row r="8801">
      <c r="A8801" t="inlineStr">
        <is>
          <t>Northwestern</t>
        </is>
      </c>
      <c r="B8801" t="n">
        <v>52</v>
      </c>
      <c r="C8801" t="inlineStr">
        <is>
          <t>Calvin Lorek</t>
        </is>
      </c>
      <c r="D8801" t="inlineStr">
        <is>
          <t>DL</t>
        </is>
      </c>
      <c r="E8801" t="inlineStr">
        <is>
          <t>First-Year</t>
        </is>
      </c>
      <c r="F8801" t="inlineStr">
        <is>
          <t>6'4"</t>
        </is>
      </c>
      <c r="G8801" t="n">
        <v>265</v>
      </c>
      <c r="H8801" t="inlineStr">
        <is>
          <t>Loveland, Ohio</t>
        </is>
      </c>
    </row>
    <row r="8802">
      <c r="A8802" t="inlineStr">
        <is>
          <t>Northwestern</t>
        </is>
      </c>
      <c r="B8802" t="n">
        <v>18</v>
      </c>
      <c r="C8802" t="inlineStr">
        <is>
          <t>Camp Magee</t>
        </is>
      </c>
      <c r="D8802" t="inlineStr">
        <is>
          <t>WR</t>
        </is>
      </c>
      <c r="E8802" t="inlineStr">
        <is>
          <t>Redshirt Junior</t>
        </is>
      </c>
      <c r="F8802" t="inlineStr">
        <is>
          <t>6'5"</t>
        </is>
      </c>
      <c r="G8802" t="n">
        <v>220</v>
      </c>
      <c r="H8802" t="inlineStr">
        <is>
          <t>Orlando, Fla.</t>
        </is>
      </c>
    </row>
    <row r="8803">
      <c r="A8803" t="inlineStr">
        <is>
          <t>Northwestern</t>
        </is>
      </c>
      <c r="B8803" t="n">
        <v>39</v>
      </c>
      <c r="C8803" t="inlineStr">
        <is>
          <t>Parker Maiers</t>
        </is>
      </c>
      <c r="D8803" t="inlineStr">
        <is>
          <t>LB</t>
        </is>
      </c>
      <c r="E8803" t="inlineStr">
        <is>
          <t>First-Year</t>
        </is>
      </c>
      <c r="F8803" t="inlineStr">
        <is>
          <t>6'1"</t>
        </is>
      </c>
      <c r="G8803" t="n">
        <v>220</v>
      </c>
      <c r="H8803" t="inlineStr">
        <is>
          <t>Indianapolis, Ind.</t>
        </is>
      </c>
    </row>
    <row r="8804">
      <c r="A8804" t="inlineStr">
        <is>
          <t>Northwestern</t>
        </is>
      </c>
      <c r="B8804" t="n">
        <v>4</v>
      </c>
      <c r="C8804" t="inlineStr">
        <is>
          <t>Nicco Marchiol</t>
        </is>
      </c>
      <c r="D8804" t="inlineStr">
        <is>
          <t>QB</t>
        </is>
      </c>
      <c r="E8804" t="inlineStr">
        <is>
          <t>Redshirt Junior</t>
        </is>
      </c>
      <c r="F8804" t="inlineStr">
        <is>
          <t>6'2"</t>
        </is>
      </c>
      <c r="G8804" t="n">
        <v>235</v>
      </c>
      <c r="H8804" t="inlineStr">
        <is>
          <t>Chandler, Ariz.</t>
        </is>
      </c>
      <c r="I8804" t="inlineStr">
        <is>
          <t>Transfer from West Virginia (2026 portal)</t>
        </is>
      </c>
    </row>
    <row r="8805">
      <c r="A8805" t="inlineStr">
        <is>
          <t>Northwestern</t>
        </is>
      </c>
      <c r="B8805" t="n">
        <v>35</v>
      </c>
      <c r="C8805" t="inlineStr">
        <is>
          <t>Sean Martin</t>
        </is>
      </c>
      <c r="D8805" t="inlineStr">
        <is>
          <t>DB</t>
        </is>
      </c>
      <c r="E8805" t="inlineStr">
        <is>
          <t>Redshirt Sophomore</t>
        </is>
      </c>
      <c r="F8805" t="inlineStr">
        <is>
          <t>6'1"</t>
        </is>
      </c>
      <c r="G8805" t="n">
        <v>185</v>
      </c>
      <c r="H8805" t="inlineStr">
        <is>
          <t>Cleveland, Ohio</t>
        </is>
      </c>
    </row>
    <row r="8806">
      <c r="A8806" t="inlineStr">
        <is>
          <t>Northwestern</t>
        </is>
      </c>
      <c r="B8806" t="n">
        <v>95</v>
      </c>
      <c r="C8806" t="inlineStr">
        <is>
          <t>Mason Mayne</t>
        </is>
      </c>
      <c r="D8806" t="inlineStr">
        <is>
          <t>DL</t>
        </is>
      </c>
      <c r="E8806" t="inlineStr">
        <is>
          <t>Redshirt First-Year</t>
        </is>
      </c>
      <c r="F8806" t="inlineStr">
        <is>
          <t>6'3"</t>
        </is>
      </c>
      <c r="G8806" t="n">
        <v>265</v>
      </c>
      <c r="H8806" t="inlineStr">
        <is>
          <t>Lawton, Mich.</t>
        </is>
      </c>
    </row>
    <row r="8807">
      <c r="A8807" t="inlineStr">
        <is>
          <t>Northwestern</t>
        </is>
      </c>
      <c r="B8807" t="n">
        <v>82</v>
      </c>
      <c r="C8807" t="inlineStr">
        <is>
          <t>Jaden McDuffie</t>
        </is>
      </c>
      <c r="D8807" t="inlineStr">
        <is>
          <t>WR</t>
        </is>
      </c>
      <c r="E8807" t="inlineStr">
        <is>
          <t>First-Year</t>
        </is>
      </c>
      <c r="F8807" t="inlineStr">
        <is>
          <t>6'3"</t>
        </is>
      </c>
      <c r="G8807" t="n">
        <v>170</v>
      </c>
      <c r="H8807" t="inlineStr">
        <is>
          <t>Edgewater, Md.</t>
        </is>
      </c>
    </row>
    <row r="8808">
      <c r="A8808" t="inlineStr">
        <is>
          <t>Northwestern</t>
        </is>
      </c>
      <c r="B8808" t="n">
        <v>85</v>
      </c>
      <c r="C8808" t="inlineStr">
        <is>
          <t>Tom McGlinchey</t>
        </is>
      </c>
      <c r="D8808" t="inlineStr">
        <is>
          <t>TE</t>
        </is>
      </c>
      <c r="E8808" t="inlineStr">
        <is>
          <t>First-Year</t>
        </is>
      </c>
      <c r="F8808" t="inlineStr">
        <is>
          <t>6'6"</t>
        </is>
      </c>
      <c r="G8808" t="n">
        <v>230</v>
      </c>
      <c r="H8808" t="inlineStr">
        <is>
          <t>Warrington, Pa.</t>
        </is>
      </c>
    </row>
    <row r="8809">
      <c r="A8809" t="inlineStr">
        <is>
          <t>Northwestern</t>
        </is>
      </c>
      <c r="B8809" t="n">
        <v>73</v>
      </c>
      <c r="C8809" t="inlineStr">
        <is>
          <t>Deuce McGuire</t>
        </is>
      </c>
      <c r="D8809" t="inlineStr">
        <is>
          <t>OL</t>
        </is>
      </c>
      <c r="E8809" t="inlineStr">
        <is>
          <t>Graduate Student</t>
        </is>
      </c>
      <c r="F8809" t="inlineStr">
        <is>
          <t>6'5"</t>
        </is>
      </c>
      <c r="G8809" t="n">
        <v>310</v>
      </c>
      <c r="H8809" t="inlineStr">
        <is>
          <t>Chicago, Ill.</t>
        </is>
      </c>
    </row>
    <row r="8810">
      <c r="A8810" t="inlineStr">
        <is>
          <t>Northwestern</t>
        </is>
      </c>
      <c r="B8810" t="n">
        <v>2</v>
      </c>
      <c r="C8810" t="inlineStr">
        <is>
          <t>Kobie McKinzie</t>
        </is>
      </c>
      <c r="D8810" t="inlineStr">
        <is>
          <t>LB</t>
        </is>
      </c>
      <c r="E8810" t="inlineStr">
        <is>
          <t>Graduate Student</t>
        </is>
      </c>
      <c r="F8810" t="inlineStr">
        <is>
          <t>6'2"</t>
        </is>
      </c>
      <c r="G8810" t="n">
        <v>235</v>
      </c>
      <c r="H8810" t="inlineStr">
        <is>
          <t>Lubbock, Texas</t>
        </is>
      </c>
      <c r="I8810" t="inlineStr">
        <is>
          <t>Transfer from Oklahoma (2026 portal)</t>
        </is>
      </c>
    </row>
    <row r="8811">
      <c r="A8811" t="inlineStr">
        <is>
          <t>Northwestern</t>
        </is>
      </c>
      <c r="B8811" t="n">
        <v>79</v>
      </c>
      <c r="C8811" t="inlineStr">
        <is>
          <t>Jacob Miller</t>
        </is>
      </c>
      <c r="D8811" t="inlineStr">
        <is>
          <t>OL</t>
        </is>
      </c>
      <c r="E8811" t="inlineStr">
        <is>
          <t>First-Year</t>
        </is>
      </c>
      <c r="F8811" t="inlineStr">
        <is>
          <t>6'8"</t>
        </is>
      </c>
      <c r="G8811" t="n">
        <v>250</v>
      </c>
      <c r="H8811" t="inlineStr">
        <is>
          <t>Hamilton, Mo.</t>
        </is>
      </c>
    </row>
    <row r="8812">
      <c r="A8812" t="inlineStr">
        <is>
          <t>Northwestern</t>
        </is>
      </c>
      <c r="B8812" t="n">
        <v>37</v>
      </c>
      <c r="C8812" t="inlineStr">
        <is>
          <t>Max Mohring</t>
        </is>
      </c>
      <c r="D8812" t="inlineStr">
        <is>
          <t>LB</t>
        </is>
      </c>
      <c r="E8812" t="inlineStr">
        <is>
          <t>First-Year</t>
        </is>
      </c>
      <c r="F8812" t="inlineStr">
        <is>
          <t>6'3"</t>
        </is>
      </c>
      <c r="G8812" t="n">
        <v>210</v>
      </c>
      <c r="H8812" t="inlineStr">
        <is>
          <t>Downingtown, Pa.</t>
        </is>
      </c>
    </row>
    <row r="8813">
      <c r="A8813" t="inlineStr">
        <is>
          <t>Northwestern</t>
        </is>
      </c>
      <c r="B8813" t="n">
        <v>36</v>
      </c>
      <c r="C8813" t="inlineStr">
        <is>
          <t>Sean Morris II</t>
        </is>
      </c>
      <c r="D8813" t="inlineStr">
        <is>
          <t>RB</t>
        </is>
      </c>
      <c r="E8813" t="inlineStr">
        <is>
          <t>First-Year</t>
        </is>
      </c>
      <c r="F8813" t="inlineStr">
        <is>
          <t>5'9"</t>
        </is>
      </c>
      <c r="G8813" t="n">
        <v>205</v>
      </c>
      <c r="H8813" t="inlineStr">
        <is>
          <t>Compton, Calif.</t>
        </is>
      </c>
    </row>
    <row r="8814">
      <c r="A8814" t="inlineStr">
        <is>
          <t>Northwestern</t>
        </is>
      </c>
      <c r="B8814" t="n">
        <v>76</v>
      </c>
      <c r="C8814" t="inlineStr">
        <is>
          <t>Michael O'Connell</t>
        </is>
      </c>
      <c r="D8814" t="inlineStr">
        <is>
          <t>OL</t>
        </is>
      </c>
      <c r="E8814" t="inlineStr">
        <is>
          <t>Redshirt First-Year</t>
        </is>
      </c>
      <c r="F8814" t="inlineStr">
        <is>
          <t>6'7"</t>
        </is>
      </c>
      <c r="G8814" t="n">
        <v>305</v>
      </c>
      <c r="H8814" t="inlineStr">
        <is>
          <t>Glen Ellyn, Ill.</t>
        </is>
      </c>
    </row>
    <row r="8815">
      <c r="A8815" t="inlineStr">
        <is>
          <t>Northwestern</t>
        </is>
      </c>
      <c r="B8815" t="n">
        <v>91</v>
      </c>
      <c r="C8815" t="inlineStr">
        <is>
          <t>Caden O'Rourke</t>
        </is>
      </c>
      <c r="D8815" t="inlineStr">
        <is>
          <t>DL</t>
        </is>
      </c>
      <c r="E8815" t="inlineStr">
        <is>
          <t>Redshirt First-Year</t>
        </is>
      </c>
      <c r="F8815" t="inlineStr">
        <is>
          <t>6'5"</t>
        </is>
      </c>
      <c r="G8815" t="n">
        <v>230</v>
      </c>
      <c r="H8815" t="inlineStr">
        <is>
          <t>Mokena, Ill.</t>
        </is>
      </c>
    </row>
    <row r="8816">
      <c r="A8816" t="inlineStr">
        <is>
          <t>Northwestern</t>
        </is>
      </c>
      <c r="B8816" t="n">
        <v>28</v>
      </c>
      <c r="C8816" t="inlineStr">
        <is>
          <t>Timi Oke</t>
        </is>
      </c>
      <c r="D8816" t="inlineStr">
        <is>
          <t>DB</t>
        </is>
      </c>
      <c r="E8816" t="inlineStr">
        <is>
          <t>Redshirt Sophomore</t>
        </is>
      </c>
      <c r="F8816" t="inlineStr">
        <is>
          <t>6'1"</t>
        </is>
      </c>
      <c r="G8816" t="n">
        <v>185</v>
      </c>
      <c r="H8816" t="inlineStr">
        <is>
          <t>London, England</t>
        </is>
      </c>
    </row>
    <row r="8817">
      <c r="A8817" t="inlineStr">
        <is>
          <t>Northwestern</t>
        </is>
      </c>
      <c r="B8817" t="n">
        <v>62</v>
      </c>
      <c r="C8817" t="inlineStr">
        <is>
          <t>Ezomo Oratokhai</t>
        </is>
      </c>
      <c r="D8817" t="inlineStr">
        <is>
          <t>OL</t>
        </is>
      </c>
      <c r="E8817" t="inlineStr">
        <is>
          <t>Redshirt Sophomore</t>
        </is>
      </c>
      <c r="F8817" t="inlineStr">
        <is>
          <t>6'4"</t>
        </is>
      </c>
      <c r="G8817" t="n">
        <v>310</v>
      </c>
      <c r="H8817" t="inlineStr">
        <is>
          <t>Austin, Texas</t>
        </is>
      </c>
    </row>
    <row r="8818">
      <c r="A8818" t="inlineStr">
        <is>
          <t>Northwestern</t>
        </is>
      </c>
      <c r="B8818" t="n">
        <v>27</v>
      </c>
      <c r="C8818" t="inlineStr">
        <is>
          <t>Jack Oyola</t>
        </is>
      </c>
      <c r="D8818" t="inlineStr">
        <is>
          <t>DB</t>
        </is>
      </c>
      <c r="E8818" t="inlineStr">
        <is>
          <t>Redshirt Senior</t>
        </is>
      </c>
      <c r="F8818" t="inlineStr">
        <is>
          <t>5'11"</t>
        </is>
      </c>
      <c r="G8818" t="n">
        <v>200</v>
      </c>
      <c r="H8818" t="inlineStr">
        <is>
          <t>Alpharetta, Ga.</t>
        </is>
      </c>
    </row>
    <row r="8819">
      <c r="A8819" t="inlineStr">
        <is>
          <t>Northwestern</t>
        </is>
      </c>
      <c r="B8819" t="n">
        <v>9</v>
      </c>
      <c r="C8819" t="inlineStr">
        <is>
          <t>Johnny O’Brien</t>
        </is>
      </c>
      <c r="D8819" t="inlineStr">
        <is>
          <t>QB</t>
        </is>
      </c>
      <c r="E8819" t="inlineStr">
        <is>
          <t>First-Year</t>
        </is>
      </c>
      <c r="F8819" t="inlineStr">
        <is>
          <t>6'3"</t>
        </is>
      </c>
      <c r="G8819" t="n">
        <v>200</v>
      </c>
      <c r="H8819" t="inlineStr">
        <is>
          <t>Palatine, Ill.</t>
        </is>
      </c>
    </row>
    <row r="8820">
      <c r="A8820" t="inlineStr">
        <is>
          <t>Northwestern</t>
        </is>
      </c>
      <c r="B8820" t="n">
        <v>4</v>
      </c>
      <c r="C8820" t="inlineStr">
        <is>
          <t>Montae Pate</t>
        </is>
      </c>
      <c r="D8820" t="inlineStr">
        <is>
          <t>DB</t>
        </is>
      </c>
      <c r="E8820" t="inlineStr">
        <is>
          <t>Graduate Student</t>
        </is>
      </c>
      <c r="F8820" t="inlineStr">
        <is>
          <t>6'2"</t>
        </is>
      </c>
      <c r="G8820" t="n">
        <v>175</v>
      </c>
      <c r="H8820" t="inlineStr">
        <is>
          <t>Las Vegas, NV</t>
        </is>
      </c>
      <c r="I8820" t="inlineStr">
        <is>
          <t>Transfer from Weber State (2026 portal)</t>
        </is>
      </c>
    </row>
    <row r="8821">
      <c r="A8821" t="inlineStr">
        <is>
          <t>Northwestern</t>
        </is>
      </c>
      <c r="B8821" t="n">
        <v>81</v>
      </c>
      <c r="C8821" t="inlineStr">
        <is>
          <t>Chris Petrucci</t>
        </is>
      </c>
      <c r="D8821" t="inlineStr">
        <is>
          <t>TE</t>
        </is>
      </c>
      <c r="E8821" t="inlineStr">
        <is>
          <t>Graduate Student</t>
        </is>
      </c>
      <c r="F8821" t="inlineStr">
        <is>
          <t>6'4"</t>
        </is>
      </c>
      <c r="G8821" t="n">
        <v>250</v>
      </c>
      <c r="H8821" t="inlineStr">
        <is>
          <t>Park Ridge, Ill.</t>
        </is>
      </c>
    </row>
    <row r="8822">
      <c r="A8822" t="inlineStr">
        <is>
          <t>Northwestern</t>
        </is>
      </c>
      <c r="B8822" t="n">
        <v>7</v>
      </c>
      <c r="C8822" t="inlineStr">
        <is>
          <t>Mar'Kel Porter</t>
        </is>
      </c>
      <c r="D8822" t="inlineStr">
        <is>
          <t>RB</t>
        </is>
      </c>
      <c r="E8822" t="inlineStr">
        <is>
          <t>Redshirt Sophomore</t>
        </is>
      </c>
      <c r="F8822" t="inlineStr">
        <is>
          <t>5'11"</t>
        </is>
      </c>
      <c r="G8822" t="n">
        <v>225</v>
      </c>
      <c r="H8822" t="inlineStr">
        <is>
          <t>Lancaster, Texas</t>
        </is>
      </c>
      <c r="I8822" t="inlineStr">
        <is>
          <t>Transfer from Bowling Green (2026 portal)</t>
        </is>
      </c>
    </row>
    <row r="8823">
      <c r="A8823" t="inlineStr">
        <is>
          <t>Northwestern</t>
        </is>
      </c>
      <c r="B8823" t="n">
        <v>41</v>
      </c>
      <c r="C8823" t="inlineStr">
        <is>
          <t>Robby Preckel</t>
        </is>
      </c>
      <c r="D8823" t="inlineStr">
        <is>
          <t>TE</t>
        </is>
      </c>
      <c r="E8823" t="inlineStr">
        <is>
          <t>Sophomore</t>
        </is>
      </c>
      <c r="F8823" t="inlineStr">
        <is>
          <t>6'3"</t>
        </is>
      </c>
      <c r="G8823" t="n">
        <v>230</v>
      </c>
      <c r="H8823" t="inlineStr">
        <is>
          <t>Wildwood, Mo.</t>
        </is>
      </c>
    </row>
    <row r="8824">
      <c r="A8824" t="inlineStr">
        <is>
          <t>Northwestern</t>
        </is>
      </c>
      <c r="B8824" t="n">
        <v>71</v>
      </c>
      <c r="C8824" t="inlineStr">
        <is>
          <t>Dennis Rahouski</t>
        </is>
      </c>
      <c r="D8824" t="inlineStr">
        <is>
          <t>OL</t>
        </is>
      </c>
      <c r="E8824" t="inlineStr">
        <is>
          <t>Redshirt Sophomore</t>
        </is>
      </c>
      <c r="F8824" t="inlineStr">
        <is>
          <t>6'5"</t>
        </is>
      </c>
      <c r="G8824" t="n">
        <v>290</v>
      </c>
      <c r="H8824" t="inlineStr">
        <is>
          <t>Eden Prairie, Minn.</t>
        </is>
      </c>
    </row>
    <row r="8825">
      <c r="A8825" t="inlineStr">
        <is>
          <t>Northwestern</t>
        </is>
      </c>
      <c r="B8825" t="n">
        <v>99</v>
      </c>
      <c r="C8825" t="inlineStr">
        <is>
          <t>Troy Regovich</t>
        </is>
      </c>
      <c r="D8825" t="inlineStr">
        <is>
          <t>DL</t>
        </is>
      </c>
      <c r="E8825" t="inlineStr">
        <is>
          <t>Redshirt Sophomore</t>
        </is>
      </c>
      <c r="F8825" t="inlineStr">
        <is>
          <t>6'5"</t>
        </is>
      </c>
      <c r="G8825" t="n">
        <v>280</v>
      </c>
      <c r="H8825" t="inlineStr">
        <is>
          <t>Chesterland, Ohio</t>
        </is>
      </c>
    </row>
    <row r="8826">
      <c r="A8826" t="inlineStr">
        <is>
          <t>Northwestern</t>
        </is>
      </c>
      <c r="B8826" t="n">
        <v>11</v>
      </c>
      <c r="C8826" t="inlineStr">
        <is>
          <t>Keaton Reinke</t>
        </is>
      </c>
      <c r="D8826" t="inlineStr">
        <is>
          <t>WR</t>
        </is>
      </c>
      <c r="E8826" t="inlineStr">
        <is>
          <t>First-Year</t>
        </is>
      </c>
      <c r="F8826" t="inlineStr">
        <is>
          <t>6'4"</t>
        </is>
      </c>
      <c r="G8826" t="n">
        <v>205</v>
      </c>
      <c r="H8826" t="inlineStr">
        <is>
          <t>St. Charles, Ill.</t>
        </is>
      </c>
    </row>
    <row r="8827">
      <c r="A8827" t="inlineStr">
        <is>
          <t>Northwestern</t>
        </is>
      </c>
      <c r="B8827" t="n">
        <v>40</v>
      </c>
      <c r="C8827" t="inlineStr">
        <is>
          <t>Jason Reynolds II</t>
        </is>
      </c>
      <c r="D8827" t="inlineStr">
        <is>
          <t>LB</t>
        </is>
      </c>
      <c r="E8827" t="inlineStr">
        <is>
          <t>Redshirt Senior</t>
        </is>
      </c>
      <c r="F8827" t="inlineStr">
        <is>
          <t>6'2"</t>
        </is>
      </c>
      <c r="G8827" t="n">
        <v>230</v>
      </c>
      <c r="H8827" t="inlineStr">
        <is>
          <t>McDonough, Ga.</t>
        </is>
      </c>
    </row>
    <row r="8828">
      <c r="A8828" t="inlineStr">
        <is>
          <t>Northwestern</t>
        </is>
      </c>
      <c r="B8828" t="n">
        <v>55</v>
      </c>
      <c r="C8828" t="inlineStr">
        <is>
          <t>Dylan Roberts</t>
        </is>
      </c>
      <c r="D8828" t="inlineStr">
        <is>
          <t>DL</t>
        </is>
      </c>
      <c r="E8828" t="inlineStr">
        <is>
          <t>Redshirt Junior</t>
        </is>
      </c>
      <c r="F8828" t="inlineStr">
        <is>
          <t>6'3"</t>
        </is>
      </c>
      <c r="G8828" t="n">
        <v>280</v>
      </c>
      <c r="H8828" t="inlineStr">
        <is>
          <t>Phoenix, Ariz.</t>
        </is>
      </c>
    </row>
    <row r="8829">
      <c r="A8829" t="inlineStr">
        <is>
          <t>Northwestern</t>
        </is>
      </c>
      <c r="B8829" t="n">
        <v>12</v>
      </c>
      <c r="C8829" t="inlineStr">
        <is>
          <t>Marcus Romain</t>
        </is>
      </c>
      <c r="D8829" t="inlineStr">
        <is>
          <t>QB</t>
        </is>
      </c>
      <c r="E8829" t="inlineStr">
        <is>
          <t>Redshirt First-Year</t>
        </is>
      </c>
      <c r="F8829" t="inlineStr">
        <is>
          <t>6'0"</t>
        </is>
      </c>
      <c r="G8829" t="n">
        <v>210</v>
      </c>
      <c r="H8829" t="inlineStr">
        <is>
          <t>Marietta, Ga.</t>
        </is>
      </c>
    </row>
    <row r="8830">
      <c r="A8830" t="inlineStr">
        <is>
          <t>Northwestern</t>
        </is>
      </c>
      <c r="B8830" t="n">
        <v>34</v>
      </c>
      <c r="C8830" t="inlineStr">
        <is>
          <t>Payton Roth</t>
        </is>
      </c>
      <c r="D8830" t="inlineStr">
        <is>
          <t>LB</t>
        </is>
      </c>
      <c r="E8830" t="inlineStr">
        <is>
          <t>Redshirt Junior</t>
        </is>
      </c>
      <c r="F8830" t="inlineStr">
        <is>
          <t>6'4"</t>
        </is>
      </c>
      <c r="G8830" t="n">
        <v>225</v>
      </c>
      <c r="H8830" t="inlineStr">
        <is>
          <t>Portland, Ore.</t>
        </is>
      </c>
    </row>
    <row r="8831">
      <c r="A8831" t="inlineStr">
        <is>
          <t>Northwestern</t>
        </is>
      </c>
      <c r="B8831" t="n">
        <v>89</v>
      </c>
      <c r="C8831" t="inlineStr">
        <is>
          <t>Cam Russell</t>
        </is>
      </c>
      <c r="D8831" t="inlineStr">
        <is>
          <t>WR</t>
        </is>
      </c>
      <c r="E8831" t="inlineStr">
        <is>
          <t>Redshirt Sophomore</t>
        </is>
      </c>
      <c r="F8831" t="inlineStr">
        <is>
          <t>6'3"</t>
        </is>
      </c>
      <c r="G8831" t="n">
        <v>210</v>
      </c>
      <c r="H8831" t="inlineStr">
        <is>
          <t>Milwaukee, Wis.</t>
        </is>
      </c>
    </row>
    <row r="8832">
      <c r="A8832" t="inlineStr">
        <is>
          <t>Northwestern</t>
        </is>
      </c>
      <c r="B8832" t="n">
        <v>45</v>
      </c>
      <c r="C8832" t="inlineStr">
        <is>
          <t>Jack Sadowsky V</t>
        </is>
      </c>
      <c r="D8832" t="inlineStr">
        <is>
          <t>LB</t>
        </is>
      </c>
      <c r="E8832" t="inlineStr">
        <is>
          <t>Senior</t>
        </is>
      </c>
      <c r="F8832" t="inlineStr">
        <is>
          <t>6'2"</t>
        </is>
      </c>
      <c r="G8832" t="n">
        <v>230</v>
      </c>
      <c r="H8832" t="inlineStr">
        <is>
          <t>Batavia, Ill.</t>
        </is>
      </c>
    </row>
    <row r="8833">
      <c r="A8833" t="inlineStr">
        <is>
          <t>Northwestern</t>
        </is>
      </c>
      <c r="B8833" t="n">
        <v>27</v>
      </c>
      <c r="C8833" t="inlineStr">
        <is>
          <t>Gavin Sawchuk</t>
        </is>
      </c>
      <c r="D8833" t="inlineStr">
        <is>
          <t>RB</t>
        </is>
      </c>
      <c r="E8833" t="inlineStr">
        <is>
          <t>Graduate Student</t>
        </is>
      </c>
      <c r="F8833" t="inlineStr">
        <is>
          <t>6'0"</t>
        </is>
      </c>
      <c r="G8833" t="n">
        <v>205</v>
      </c>
      <c r="H8833" t="inlineStr">
        <is>
          <t>Littleton, Colo.</t>
        </is>
      </c>
      <c r="I8833" t="inlineStr">
        <is>
          <t>Transfer from Florida State (2026 portal)</t>
        </is>
      </c>
    </row>
    <row r="8834">
      <c r="A8834" t="inlineStr">
        <is>
          <t>Northwestern</t>
        </is>
      </c>
      <c r="B8834" t="n">
        <v>16</v>
      </c>
      <c r="C8834" t="inlineStr">
        <is>
          <t>Brennan Saxe</t>
        </is>
      </c>
      <c r="D8834" t="inlineStr">
        <is>
          <t>WR</t>
        </is>
      </c>
      <c r="E8834" t="inlineStr">
        <is>
          <t>Redshirt First-Year</t>
        </is>
      </c>
      <c r="F8834" t="inlineStr">
        <is>
          <t>6'3"</t>
        </is>
      </c>
      <c r="G8834" t="n">
        <v>190</v>
      </c>
      <c r="H8834" t="inlineStr">
        <is>
          <t>Palatine, Ill.</t>
        </is>
      </c>
    </row>
    <row r="8835">
      <c r="A8835" t="inlineStr">
        <is>
          <t>Northwestern</t>
        </is>
      </c>
      <c r="B8835" t="n">
        <v>69</v>
      </c>
      <c r="C8835" t="inlineStr">
        <is>
          <t>Patrick Schaller</t>
        </is>
      </c>
      <c r="D8835" t="inlineStr">
        <is>
          <t>OL</t>
        </is>
      </c>
      <c r="E8835" t="inlineStr">
        <is>
          <t>Redshirt Sophomore</t>
        </is>
      </c>
      <c r="F8835" t="inlineStr">
        <is>
          <t>6'6"</t>
        </is>
      </c>
      <c r="G8835" t="n">
        <v>260</v>
      </c>
      <c r="H8835" t="inlineStr">
        <is>
          <t>Northbrook, Ill.</t>
        </is>
      </c>
    </row>
    <row r="8836">
      <c r="A8836" t="inlineStr">
        <is>
          <t>Northwestern</t>
        </is>
      </c>
      <c r="B8836" t="n">
        <v>74</v>
      </c>
      <c r="C8836" t="inlineStr">
        <is>
          <t>Grant Seagren</t>
        </is>
      </c>
      <c r="D8836" t="inlineStr">
        <is>
          <t>OL</t>
        </is>
      </c>
      <c r="E8836" t="inlineStr">
        <is>
          <t>Redshirt Junior</t>
        </is>
      </c>
      <c r="F8836" t="inlineStr">
        <is>
          <t>6'7"</t>
        </is>
      </c>
      <c r="G8836" t="n">
        <v>320</v>
      </c>
      <c r="H8836" t="inlineStr">
        <is>
          <t>Oakland, Neb.</t>
        </is>
      </c>
      <c r="I8836" t="inlineStr">
        <is>
          <t>Transfer from Oklahoma State (2026 portal)</t>
        </is>
      </c>
    </row>
    <row r="8837">
      <c r="A8837" t="inlineStr">
        <is>
          <t>Northwestern</t>
        </is>
      </c>
      <c r="B8837" t="n">
        <v>23</v>
      </c>
      <c r="C8837" t="inlineStr">
        <is>
          <t>Cole Shivers</t>
        </is>
      </c>
      <c r="D8837" t="inlineStr">
        <is>
          <t>DB</t>
        </is>
      </c>
      <c r="E8837" t="inlineStr">
        <is>
          <t>Redshirt Junior</t>
        </is>
      </c>
      <c r="F8837" t="inlineStr">
        <is>
          <t>5'10"</t>
        </is>
      </c>
      <c r="G8837" t="n">
        <v>180</v>
      </c>
      <c r="H8837" t="inlineStr">
        <is>
          <t>Scottsdale, Ariz.</t>
        </is>
      </c>
    </row>
    <row r="8838">
      <c r="A8838" t="inlineStr">
        <is>
          <t>Northwestern</t>
        </is>
      </c>
      <c r="B8838" t="n">
        <v>32</v>
      </c>
      <c r="C8838" t="inlineStr">
        <is>
          <t>Matthew Smith</t>
        </is>
      </c>
      <c r="D8838" t="inlineStr">
        <is>
          <t>LB</t>
        </is>
      </c>
      <c r="E8838" t="inlineStr">
        <is>
          <t>Redshirt Sophomore</t>
        </is>
      </c>
      <c r="F8838" t="inlineStr">
        <is>
          <t>6'2"</t>
        </is>
      </c>
      <c r="G8838" t="n">
        <v>210</v>
      </c>
      <c r="H8838" t="inlineStr">
        <is>
          <t>Durham, N.C.</t>
        </is>
      </c>
    </row>
    <row r="8839">
      <c r="A8839" t="inlineStr">
        <is>
          <t>Northwestern</t>
        </is>
      </c>
      <c r="B8839" t="n">
        <v>93</v>
      </c>
      <c r="C8839" t="inlineStr">
        <is>
          <t>Glory Stephen-Wangboje</t>
        </is>
      </c>
      <c r="D8839" t="inlineStr">
        <is>
          <t>DL</t>
        </is>
      </c>
      <c r="E8839" t="inlineStr">
        <is>
          <t>Redshirt Junior</t>
        </is>
      </c>
      <c r="F8839" t="inlineStr">
        <is>
          <t>6'1"</t>
        </is>
      </c>
      <c r="G8839" t="n">
        <v>290</v>
      </c>
      <c r="H8839" t="inlineStr">
        <is>
          <t>Hillside, N.J.</t>
        </is>
      </c>
      <c r="I8839" t="inlineStr">
        <is>
          <t>Transfer from Sacred Heart (2026 portal)</t>
        </is>
      </c>
    </row>
    <row r="8840">
      <c r="A8840" t="inlineStr">
        <is>
          <t>Northwestern</t>
        </is>
      </c>
      <c r="B8840" t="n">
        <v>29</v>
      </c>
      <c r="C8840" t="inlineStr">
        <is>
          <t>Jon Jon Stevens Jr.</t>
        </is>
      </c>
      <c r="D8840" t="inlineStr">
        <is>
          <t>DB</t>
        </is>
      </c>
      <c r="E8840" t="inlineStr">
        <is>
          <t>Sophomore</t>
        </is>
      </c>
      <c r="F8840" t="inlineStr">
        <is>
          <t>6'0"</t>
        </is>
      </c>
      <c r="G8840" t="n">
        <v>190</v>
      </c>
      <c r="H8840" t="inlineStr">
        <is>
          <t>Columbus, Ohio</t>
        </is>
      </c>
    </row>
    <row r="8841">
      <c r="A8841" t="inlineStr">
        <is>
          <t>Northwestern</t>
        </is>
      </c>
      <c r="B8841" t="n">
        <v>97</v>
      </c>
      <c r="C8841" t="inlineStr">
        <is>
          <t>Braxton Strong</t>
        </is>
      </c>
      <c r="D8841" t="inlineStr">
        <is>
          <t>DL</t>
        </is>
      </c>
      <c r="E8841" t="inlineStr">
        <is>
          <t>Redshirt Sophomore</t>
        </is>
      </c>
      <c r="F8841" t="inlineStr">
        <is>
          <t>6'4"</t>
        </is>
      </c>
      <c r="G8841" t="n">
        <v>250</v>
      </c>
      <c r="H8841" t="inlineStr">
        <is>
          <t>Peru, Ind.</t>
        </is>
      </c>
    </row>
    <row r="8842">
      <c r="A8842" t="inlineStr">
        <is>
          <t>Northwestern</t>
        </is>
      </c>
      <c r="B8842" t="n">
        <v>98</v>
      </c>
      <c r="C8842" t="inlineStr">
        <is>
          <t>Noah Sur</t>
        </is>
      </c>
      <c r="D8842" t="inlineStr">
        <is>
          <t>K</t>
        </is>
      </c>
      <c r="E8842" t="inlineStr">
        <is>
          <t>First-Year</t>
        </is>
      </c>
      <c r="F8842" t="inlineStr">
        <is>
          <t>6'0"</t>
        </is>
      </c>
      <c r="G8842" t="n">
        <v>180</v>
      </c>
      <c r="H8842" t="inlineStr">
        <is>
          <t>Western Springs, Ill.</t>
        </is>
      </c>
    </row>
    <row r="8843">
      <c r="A8843" t="inlineStr">
        <is>
          <t>Northwestern</t>
        </is>
      </c>
      <c r="B8843" t="n">
        <v>90</v>
      </c>
      <c r="C8843" t="inlineStr">
        <is>
          <t>Jack Trautmann</t>
        </is>
      </c>
      <c r="D8843" t="inlineStr">
        <is>
          <t>DL</t>
        </is>
      </c>
      <c r="E8843" t="inlineStr">
        <is>
          <t>Redshirt Sophomore</t>
        </is>
      </c>
      <c r="F8843" t="inlineStr">
        <is>
          <t>6'3"</t>
        </is>
      </c>
      <c r="G8843" t="n">
        <v>255</v>
      </c>
      <c r="H8843" t="inlineStr">
        <is>
          <t>Elmhurst, Ill.</t>
        </is>
      </c>
    </row>
    <row r="8844">
      <c r="A8844" t="inlineStr">
        <is>
          <t>Northwestern</t>
        </is>
      </c>
      <c r="B8844" t="n">
        <v>9</v>
      </c>
      <c r="C8844" t="inlineStr">
        <is>
          <t>Braden Turner</t>
        </is>
      </c>
      <c r="D8844" t="inlineStr">
        <is>
          <t>DB</t>
        </is>
      </c>
      <c r="E8844" t="inlineStr">
        <is>
          <t>Redshirt Senior</t>
        </is>
      </c>
      <c r="F8844" t="inlineStr">
        <is>
          <t>5'11"</t>
        </is>
      </c>
      <c r="G8844" t="n">
        <v>195</v>
      </c>
      <c r="H8844" t="inlineStr">
        <is>
          <t>Mobile, Ala.</t>
        </is>
      </c>
    </row>
    <row r="8845">
      <c r="A8845" t="inlineStr">
        <is>
          <t>Northwestern</t>
        </is>
      </c>
      <c r="B8845" t="n">
        <v>11</v>
      </c>
      <c r="C8845" t="inlineStr">
        <is>
          <t>Seth Valeri</t>
        </is>
      </c>
      <c r="D8845" t="inlineStr">
        <is>
          <t>DB</t>
        </is>
      </c>
      <c r="E8845" t="inlineStr">
        <is>
          <t>Redshirt First-Year</t>
        </is>
      </c>
      <c r="F8845" t="inlineStr">
        <is>
          <t>6'0"</t>
        </is>
      </c>
      <c r="G8845" t="n">
        <v>190</v>
      </c>
      <c r="H8845" t="inlineStr">
        <is>
          <t>Wheaton, Ill.</t>
        </is>
      </c>
    </row>
    <row r="8846">
      <c r="A8846" t="inlineStr">
        <is>
          <t>Northwestern</t>
        </is>
      </c>
      <c r="B8846" t="n">
        <v>83</v>
      </c>
      <c r="C8846" t="inlineStr">
        <is>
          <t>Blake Van Buren</t>
        </is>
      </c>
      <c r="D8846" t="inlineStr">
        <is>
          <t>TE</t>
        </is>
      </c>
      <c r="E8846" t="inlineStr">
        <is>
          <t>Graduate Student</t>
        </is>
      </c>
      <c r="F8846" t="inlineStr">
        <is>
          <t>6'4"</t>
        </is>
      </c>
      <c r="G8846" t="n">
        <v>250</v>
      </c>
      <c r="H8846" t="inlineStr">
        <is>
          <t>Middleton, Wis.</t>
        </is>
      </c>
    </row>
    <row r="8847">
      <c r="A8847" t="inlineStr">
        <is>
          <t>Northwestern</t>
        </is>
      </c>
      <c r="B8847" t="n">
        <v>17</v>
      </c>
      <c r="C8847" t="inlineStr">
        <is>
          <t>Jaden Vaughn</t>
        </is>
      </c>
      <c r="D8847" t="inlineStr">
        <is>
          <t>DB</t>
        </is>
      </c>
      <c r="E8847" t="inlineStr">
        <is>
          <t>First-Year</t>
        </is>
      </c>
      <c r="F8847" t="inlineStr">
        <is>
          <t>6'0"</t>
        </is>
      </c>
      <c r="G8847" t="n">
        <v>180</v>
      </c>
      <c r="H8847" t="inlineStr">
        <is>
          <t>Houston, Texas</t>
        </is>
      </c>
    </row>
    <row r="8848">
      <c r="A8848" t="inlineStr">
        <is>
          <t>Northwestern</t>
        </is>
      </c>
      <c r="B8848" t="n">
        <v>38</v>
      </c>
      <c r="C8848" t="inlineStr">
        <is>
          <t>Josh Veldman</t>
        </is>
      </c>
      <c r="D8848" t="inlineStr">
        <is>
          <t>LB</t>
        </is>
      </c>
      <c r="E8848" t="inlineStr">
        <is>
          <t>Redshirt First-Year</t>
        </is>
      </c>
      <c r="F8848" t="inlineStr">
        <is>
          <t>6'5"</t>
        </is>
      </c>
      <c r="G8848" t="n">
        <v>210</v>
      </c>
      <c r="H8848" t="inlineStr">
        <is>
          <t>New Lenox, Ill.</t>
        </is>
      </c>
    </row>
    <row r="8849">
      <c r="A8849" t="inlineStr">
        <is>
          <t>Northwestern</t>
        </is>
      </c>
      <c r="B8849" t="n">
        <v>19</v>
      </c>
      <c r="C8849" t="inlineStr">
        <is>
          <t>Drew Wagner</t>
        </is>
      </c>
      <c r="D8849" t="inlineStr">
        <is>
          <t>WR</t>
        </is>
      </c>
      <c r="E8849" t="inlineStr">
        <is>
          <t>Junior</t>
        </is>
      </c>
      <c r="F8849" t="inlineStr">
        <is>
          <t>5'10"</t>
        </is>
      </c>
      <c r="G8849" t="n">
        <v>185</v>
      </c>
      <c r="H8849" t="inlineStr">
        <is>
          <t>Delafield, Wis.</t>
        </is>
      </c>
    </row>
    <row r="8850">
      <c r="A8850" t="inlineStr">
        <is>
          <t>Northwestern</t>
        </is>
      </c>
      <c r="B8850" t="n">
        <v>21</v>
      </c>
      <c r="C8850" t="inlineStr">
        <is>
          <t>Damon Walters</t>
        </is>
      </c>
      <c r="D8850" t="inlineStr">
        <is>
          <t>DB</t>
        </is>
      </c>
      <c r="E8850" t="inlineStr">
        <is>
          <t>Redshirt Junior</t>
        </is>
      </c>
      <c r="F8850" t="inlineStr">
        <is>
          <t>6'1"</t>
        </is>
      </c>
      <c r="G8850" t="n">
        <v>195</v>
      </c>
      <c r="H8850" t="inlineStr">
        <is>
          <t>Bolingbrook, Ill.</t>
        </is>
      </c>
    </row>
    <row r="8851">
      <c r="A8851" t="inlineStr">
        <is>
          <t>Northwestern</t>
        </is>
      </c>
      <c r="B8851" t="n">
        <v>68</v>
      </c>
      <c r="C8851" t="inlineStr">
        <is>
          <t>Quinn Wicklow</t>
        </is>
      </c>
      <c r="D8851" t="inlineStr">
        <is>
          <t>OL</t>
        </is>
      </c>
      <c r="E8851" t="inlineStr">
        <is>
          <t>First-Year</t>
        </is>
      </c>
      <c r="F8851" t="inlineStr">
        <is>
          <t>6'7"</t>
        </is>
      </c>
      <c r="G8851" t="n">
        <v>260</v>
      </c>
      <c r="H8851" t="inlineStr">
        <is>
          <t>Portland, Ore.</t>
        </is>
      </c>
    </row>
    <row r="8852">
      <c r="A8852" t="inlineStr">
        <is>
          <t>Northwestern</t>
        </is>
      </c>
      <c r="B8852" t="n">
        <v>17</v>
      </c>
      <c r="C8852" t="inlineStr">
        <is>
          <t>Griffin Wilde</t>
        </is>
      </c>
      <c r="D8852" t="inlineStr">
        <is>
          <t>WR</t>
        </is>
      </c>
      <c r="E8852" t="inlineStr">
        <is>
          <t>Senior</t>
        </is>
      </c>
      <c r="F8852" t="inlineStr">
        <is>
          <t>6'2"</t>
        </is>
      </c>
      <c r="G8852" t="n">
        <v>200</v>
      </c>
      <c r="H8852" t="inlineStr">
        <is>
          <t>Sioux Falls, S.D.</t>
        </is>
      </c>
    </row>
    <row r="8853">
      <c r="A8853" t="inlineStr">
        <is>
          <t>Northwestern</t>
        </is>
      </c>
      <c r="B8853" t="n">
        <v>31</v>
      </c>
      <c r="C8853" t="inlineStr">
        <is>
          <t>Tito Williams Jr.</t>
        </is>
      </c>
      <c r="D8853" t="inlineStr">
        <is>
          <t>DB</t>
        </is>
      </c>
      <c r="E8853" t="inlineStr">
        <is>
          <t>Redshirt Sophomore</t>
        </is>
      </c>
      <c r="F8853" t="inlineStr">
        <is>
          <t>6'2"</t>
        </is>
      </c>
      <c r="G8853" t="n">
        <v>185</v>
      </c>
      <c r="H8853" t="inlineStr">
        <is>
          <t>Chattanooga, Tenn.</t>
        </is>
      </c>
    </row>
    <row r="8854">
      <c r="A8854" t="inlineStr">
        <is>
          <t>Northwestern</t>
        </is>
      </c>
      <c r="B8854" t="n">
        <v>15</v>
      </c>
      <c r="C8854" t="inlineStr">
        <is>
          <t>Sean Winton</t>
        </is>
      </c>
      <c r="D8854" t="inlineStr">
        <is>
          <t>QB</t>
        </is>
      </c>
      <c r="E8854" t="inlineStr">
        <is>
          <t>Redshirt Sophomore</t>
        </is>
      </c>
      <c r="F8854" t="inlineStr">
        <is>
          <t>6'2"</t>
        </is>
      </c>
      <c r="G8854" t="n">
        <v>195</v>
      </c>
      <c r="H8854" t="inlineStr">
        <is>
          <t>Elmhurst, Ill.</t>
        </is>
      </c>
    </row>
    <row r="8855">
      <c r="A8855" t="inlineStr">
        <is>
          <t>Northwestern</t>
        </is>
      </c>
      <c r="B8855" t="n">
        <v>63</v>
      </c>
      <c r="C8855" t="inlineStr">
        <is>
          <t>Nick Zalewski</t>
        </is>
      </c>
      <c r="D8855" t="inlineStr">
        <is>
          <t>DL</t>
        </is>
      </c>
      <c r="E8855" t="inlineStr">
        <is>
          <t>First-Year</t>
        </is>
      </c>
      <c r="F8855" t="inlineStr">
        <is>
          <t>6'6"</t>
        </is>
      </c>
      <c r="G8855" t="n">
        <v>220</v>
      </c>
      <c r="H8855" t="inlineStr">
        <is>
          <t>Worthington, Ohio</t>
        </is>
      </c>
    </row>
    <row r="8856">
      <c r="A8856" t="inlineStr">
        <is>
          <t>Notre Dame</t>
        </is>
      </c>
      <c r="B8856" t="n">
        <v>75</v>
      </c>
      <c r="C8856" t="inlineStr">
        <is>
          <t>Sullivan Absher</t>
        </is>
      </c>
      <c r="D8856" t="inlineStr">
        <is>
          <t>OL</t>
        </is>
      </c>
      <c r="E8856" t="inlineStr">
        <is>
          <t>Junior</t>
        </is>
      </c>
      <c r="F8856" t="inlineStr">
        <is>
          <t>6'7"</t>
        </is>
      </c>
      <c r="G8856" t="n">
        <v>320</v>
      </c>
      <c r="H8856" t="inlineStr">
        <is>
          <t>Belmont, NC</t>
        </is>
      </c>
    </row>
    <row r="8857">
      <c r="A8857" t="inlineStr">
        <is>
          <t>Notre Dame</t>
        </is>
      </c>
      <c r="B8857" t="n">
        <v>21</v>
      </c>
      <c r="C8857" t="inlineStr">
        <is>
          <t>Khary Adams</t>
        </is>
      </c>
      <c r="D8857" t="inlineStr">
        <is>
          <t>CB</t>
        </is>
      </c>
      <c r="E8857" t="inlineStr">
        <is>
          <t>Freshman</t>
        </is>
      </c>
      <c r="F8857" t="inlineStr">
        <is>
          <t>6'1"</t>
        </is>
      </c>
      <c r="G8857" t="n">
        <v>187</v>
      </c>
      <c r="H8857" t="inlineStr">
        <is>
          <t>Baltimore, MD</t>
        </is>
      </c>
    </row>
    <row r="8858">
      <c r="A8858" t="inlineStr">
        <is>
          <t>Notre Dame</t>
        </is>
      </c>
      <c r="B8858" t="n">
        <v>60</v>
      </c>
      <c r="C8858" t="inlineStr">
        <is>
          <t>Max Anderson</t>
        </is>
      </c>
      <c r="D8858" t="inlineStr">
        <is>
          <t>OL</t>
        </is>
      </c>
      <c r="E8858" t="inlineStr">
        <is>
          <t>Junior</t>
        </is>
      </c>
      <c r="F8858" t="inlineStr">
        <is>
          <t>6'3"</t>
        </is>
      </c>
      <c r="G8858" t="n">
        <v>303</v>
      </c>
      <c r="H8858" t="inlineStr">
        <is>
          <t>St. Paul, MN</t>
        </is>
      </c>
    </row>
    <row r="8859">
      <c r="A8859" t="inlineStr">
        <is>
          <t>Notre Dame</t>
        </is>
      </c>
      <c r="B8859" t="n">
        <v>58</v>
      </c>
      <c r="C8859" t="inlineStr">
        <is>
          <t>Matty Augustine</t>
        </is>
      </c>
      <c r="D8859" t="inlineStr">
        <is>
          <t>OL</t>
        </is>
      </c>
      <c r="E8859" t="inlineStr">
        <is>
          <t>Freshman</t>
        </is>
      </c>
      <c r="F8859" t="inlineStr">
        <is>
          <t>6'8"</t>
        </is>
      </c>
      <c r="G8859" t="n">
        <v>310</v>
      </c>
      <c r="H8859" t="inlineStr">
        <is>
          <t>Greenwich, CT</t>
        </is>
      </c>
    </row>
    <row r="8860">
      <c r="A8860" t="inlineStr">
        <is>
          <t>Notre Dame</t>
        </is>
      </c>
      <c r="B8860" t="n">
        <v>4</v>
      </c>
      <c r="C8860" t="inlineStr">
        <is>
          <t>Jaiden Ausberry</t>
        </is>
      </c>
      <c r="D8860" t="inlineStr">
        <is>
          <t>LB</t>
        </is>
      </c>
      <c r="E8860" t="inlineStr">
        <is>
          <t>Junior</t>
        </is>
      </c>
      <c r="F8860" t="inlineStr">
        <is>
          <t>6'1"</t>
        </is>
      </c>
      <c r="G8860" t="n">
        <v>226</v>
      </c>
      <c r="H8860" t="inlineStr">
        <is>
          <t>Baton Rouge, LA</t>
        </is>
      </c>
    </row>
    <row r="8861">
      <c r="A8861" t="inlineStr">
        <is>
          <t>Notre Dame</t>
        </is>
      </c>
      <c r="B8861" t="n">
        <v>8</v>
      </c>
      <c r="C8861" t="inlineStr">
        <is>
          <t>Jerome Bettis Jr.</t>
        </is>
      </c>
      <c r="D8861" t="inlineStr">
        <is>
          <t>WR</t>
        </is>
      </c>
      <c r="E8861" t="inlineStr">
        <is>
          <t>Freshman</t>
        </is>
      </c>
      <c r="F8861" t="inlineStr">
        <is>
          <t>6'2"</t>
        </is>
      </c>
      <c r="G8861" t="n">
        <v>199</v>
      </c>
      <c r="H8861" t="inlineStr">
        <is>
          <t>Atlanta, GA</t>
        </is>
      </c>
    </row>
    <row r="8862">
      <c r="A8862" t="inlineStr">
        <is>
          <t>Notre Dame</t>
        </is>
      </c>
      <c r="B8862" t="n">
        <v>74</v>
      </c>
      <c r="C8862" t="inlineStr">
        <is>
          <t>Will Black</t>
        </is>
      </c>
      <c r="D8862" t="inlineStr">
        <is>
          <t>OL</t>
        </is>
      </c>
      <c r="E8862" t="inlineStr">
        <is>
          <t>Freshman</t>
        </is>
      </c>
      <c r="F8862" t="inlineStr">
        <is>
          <t>6'7"</t>
        </is>
      </c>
      <c r="G8862" t="n">
        <v>316</v>
      </c>
      <c r="H8862" t="inlineStr">
        <is>
          <t>London, Ontario, Canada</t>
        </is>
      </c>
    </row>
    <row r="8863">
      <c r="A8863" t="inlineStr">
        <is>
          <t>Notre Dame</t>
        </is>
      </c>
      <c r="B8863" t="n">
        <v>34</v>
      </c>
      <c r="C8863" t="inlineStr">
        <is>
          <t>Drayk Bowen</t>
        </is>
      </c>
      <c r="D8863" t="inlineStr">
        <is>
          <t>LB</t>
        </is>
      </c>
      <c r="E8863" t="inlineStr">
        <is>
          <t>Senior</t>
        </is>
      </c>
      <c r="F8863" t="inlineStr">
        <is>
          <t>6'2"</t>
        </is>
      </c>
      <c r="G8863" t="n">
        <v>232</v>
      </c>
      <c r="H8863" t="inlineStr">
        <is>
          <t>St. John, IN</t>
        </is>
      </c>
    </row>
    <row r="8864">
      <c r="A8864" t="inlineStr">
        <is>
          <t>Notre Dame</t>
        </is>
      </c>
      <c r="B8864" t="n">
        <v>7</v>
      </c>
      <c r="C8864" t="inlineStr">
        <is>
          <t>Francis Brewu</t>
        </is>
      </c>
      <c r="D8864" t="inlineStr">
        <is>
          <t>DL</t>
        </is>
      </c>
      <c r="E8864" t="inlineStr">
        <is>
          <t>Junior</t>
        </is>
      </c>
      <c r="F8864" t="inlineStr">
        <is>
          <t>6'1"</t>
        </is>
      </c>
      <c r="G8864" t="n">
        <v>285</v>
      </c>
      <c r="H8864" t="inlineStr">
        <is>
          <t>Westerville, OH</t>
        </is>
      </c>
      <c r="I8864" t="inlineStr">
        <is>
          <t>Transfer from Pittsburgh (2026 portal)</t>
        </is>
      </c>
    </row>
    <row r="8865">
      <c r="A8865" t="inlineStr">
        <is>
          <t>Notre Dame</t>
        </is>
      </c>
      <c r="B8865" t="n">
        <v>6</v>
      </c>
      <c r="C8865" t="inlineStr">
        <is>
          <t>Christopher Burgess Jr.</t>
        </is>
      </c>
      <c r="D8865" t="inlineStr">
        <is>
          <t>DL</t>
        </is>
      </c>
      <c r="E8865" t="inlineStr">
        <is>
          <t>Freshman</t>
        </is>
      </c>
      <c r="F8865" t="inlineStr">
        <is>
          <t>6'4"</t>
        </is>
      </c>
      <c r="G8865" t="n">
        <v>300</v>
      </c>
      <c r="H8865" t="inlineStr">
        <is>
          <t>Chicago, IL</t>
        </is>
      </c>
    </row>
    <row r="8866">
      <c r="A8866" t="inlineStr">
        <is>
          <t>Notre Dame</t>
        </is>
      </c>
      <c r="B8866" t="n">
        <v>17</v>
      </c>
      <c r="C8866" t="inlineStr">
        <is>
          <t>Elijah Burress</t>
        </is>
      </c>
      <c r="D8866" t="inlineStr">
        <is>
          <t>WR</t>
        </is>
      </c>
      <c r="E8866" t="inlineStr">
        <is>
          <t>Freshman</t>
        </is>
      </c>
      <c r="F8866" t="inlineStr">
        <is>
          <t>6'1"</t>
        </is>
      </c>
      <c r="G8866" t="n">
        <v>190</v>
      </c>
      <c r="H8866" t="inlineStr">
        <is>
          <t>Totowa, NJ</t>
        </is>
      </c>
    </row>
    <row r="8867">
      <c r="A8867" t="inlineStr">
        <is>
          <t>Notre Dame</t>
        </is>
      </c>
      <c r="B8867" t="n">
        <v>13</v>
      </c>
      <c r="C8867" t="inlineStr">
        <is>
          <t>CJ Carr</t>
        </is>
      </c>
      <c r="D8867" t="inlineStr">
        <is>
          <t>QB</t>
        </is>
      </c>
      <c r="E8867" t="inlineStr">
        <is>
          <t>Sophomore</t>
        </is>
      </c>
      <c r="F8867" t="inlineStr">
        <is>
          <t>6'2"</t>
        </is>
      </c>
      <c r="G8867" t="n">
        <v>215</v>
      </c>
      <c r="H8867" t="inlineStr">
        <is>
          <t>Saline, MI</t>
        </is>
      </c>
    </row>
    <row r="8868">
      <c r="A8868" t="inlineStr">
        <is>
          <t>Notre Dame</t>
        </is>
      </c>
      <c r="B8868" t="n">
        <v>23</v>
      </c>
      <c r="C8868" t="inlineStr">
        <is>
          <t>Ja&amp;#039;Kobe Clapper</t>
        </is>
      </c>
      <c r="D8868" t="inlineStr">
        <is>
          <t>LB</t>
        </is>
      </c>
      <c r="E8868" t="inlineStr">
        <is>
          <t>Freshman</t>
        </is>
      </c>
      <c r="F8868" t="inlineStr">
        <is>
          <t>6'1"</t>
        </is>
      </c>
      <c r="G8868" t="n">
        <v>230</v>
      </c>
      <c r="H8868" t="inlineStr">
        <is>
          <t>Cincinnati, OH</t>
        </is>
      </c>
    </row>
    <row r="8869">
      <c r="A8869" t="inlineStr">
        <is>
          <t>Notre Dame</t>
        </is>
      </c>
      <c r="B8869" t="n">
        <v>70</v>
      </c>
      <c r="C8869" t="inlineStr">
        <is>
          <t>Ashton Craig</t>
        </is>
      </c>
      <c r="D8869" t="inlineStr">
        <is>
          <t>OL</t>
        </is>
      </c>
      <c r="E8869" t="inlineStr">
        <is>
          <t>Senior</t>
        </is>
      </c>
      <c r="F8869" t="inlineStr">
        <is>
          <t>6'5"</t>
        </is>
      </c>
      <c r="G8869" t="n">
        <v>310</v>
      </c>
      <c r="H8869" t="inlineStr">
        <is>
          <t>Lawrenceburg, IN</t>
        </is>
      </c>
    </row>
    <row r="8870">
      <c r="A8870" t="inlineStr">
        <is>
          <t>Notre Dame</t>
        </is>
      </c>
      <c r="B8870" t="n">
        <v>58</v>
      </c>
      <c r="C8870" t="inlineStr">
        <is>
          <t>Thomas Davis Jr.</t>
        </is>
      </c>
      <c r="D8870" t="inlineStr">
        <is>
          <t>LB</t>
        </is>
      </c>
      <c r="E8870" t="inlineStr">
        <is>
          <t>Freshman</t>
        </is>
      </c>
      <c r="F8870" t="inlineStr">
        <is>
          <t>6'2"</t>
        </is>
      </c>
      <c r="G8870" t="n">
        <v>225</v>
      </c>
      <c r="H8870" t="inlineStr">
        <is>
          <t>Weddington, NC</t>
        </is>
      </c>
    </row>
    <row r="8871">
      <c r="A8871" t="inlineStr">
        <is>
          <t>Notre Dame</t>
        </is>
      </c>
      <c r="B8871" t="n">
        <v>60</v>
      </c>
      <c r="C8871" t="inlineStr">
        <is>
          <t>Davion Dixon</t>
        </is>
      </c>
      <c r="D8871" t="inlineStr">
        <is>
          <t>DL</t>
        </is>
      </c>
      <c r="E8871" t="inlineStr">
        <is>
          <t>Freshman</t>
        </is>
      </c>
      <c r="F8871" t="inlineStr">
        <is>
          <t>6'2"</t>
        </is>
      </c>
      <c r="G8871" t="n">
        <v>316</v>
      </c>
      <c r="H8871" t="inlineStr">
        <is>
          <t>Homestead, FL</t>
        </is>
      </c>
    </row>
    <row r="8872">
      <c r="A8872" t="inlineStr">
        <is>
          <t>Notre Dame</t>
        </is>
      </c>
      <c r="B8872" t="n">
        <v>30</v>
      </c>
      <c r="C8872" t="inlineStr">
        <is>
          <t>Patrick Downes</t>
        </is>
      </c>
      <c r="D8872" t="inlineStr">
        <is>
          <t>S</t>
        </is>
      </c>
      <c r="E8872" t="inlineStr">
        <is>
          <t>Freshman</t>
        </is>
      </c>
      <c r="F8872" t="inlineStr">
        <is>
          <t>6'1"</t>
        </is>
      </c>
      <c r="G8872" t="n">
        <v>204</v>
      </c>
      <c r="H8872" t="inlineStr">
        <is>
          <t>Delray Beach, FL</t>
        </is>
      </c>
    </row>
    <row r="8873">
      <c r="A8873" t="inlineStr">
        <is>
          <t>Notre Dame</t>
        </is>
      </c>
      <c r="B8873" t="n">
        <v>36</v>
      </c>
      <c r="C8873" t="inlineStr">
        <is>
          <t>Micah Drescher</t>
        </is>
      </c>
      <c r="D8873" t="inlineStr">
        <is>
          <t>K</t>
        </is>
      </c>
      <c r="E8873" t="inlineStr">
        <is>
          <t>Freshman</t>
        </is>
      </c>
      <c r="F8873" t="inlineStr">
        <is>
          <t>6'5"</t>
        </is>
      </c>
      <c r="G8873" t="n">
        <v>196</v>
      </c>
      <c r="H8873" t="inlineStr">
        <is>
          <t>Hinsdale, IL</t>
        </is>
      </c>
    </row>
    <row r="8874">
      <c r="A8874" t="inlineStr">
        <is>
          <t>Notre Dame</t>
        </is>
      </c>
      <c r="B8874" t="n">
        <v>44</v>
      </c>
      <c r="C8874" t="inlineStr">
        <is>
          <t>Rodney Dunham</t>
        </is>
      </c>
      <c r="D8874" t="inlineStr">
        <is>
          <t>DL</t>
        </is>
      </c>
      <c r="E8874" t="inlineStr">
        <is>
          <t>Freshman</t>
        </is>
      </c>
      <c r="F8874" t="inlineStr">
        <is>
          <t>6'4"</t>
        </is>
      </c>
      <c r="G8874" t="n">
        <v>242</v>
      </c>
      <c r="H8874" t="inlineStr">
        <is>
          <t>Charlotte, NC</t>
        </is>
      </c>
    </row>
    <row r="8875">
      <c r="A8875" t="inlineStr">
        <is>
          <t>Notre Dame</t>
        </is>
      </c>
      <c r="B8875" t="n">
        <v>14</v>
      </c>
      <c r="C8875" t="inlineStr">
        <is>
          <t>Ebenezer Ewetade</t>
        </is>
      </c>
      <c r="D8875" t="inlineStr">
        <is>
          <t>DL</t>
        </is>
      </c>
      <c r="E8875" t="inlineStr">
        <is>
          <t>Freshman</t>
        </is>
      </c>
      <c r="F8875" t="inlineStr">
        <is>
          <t>6'4"</t>
        </is>
      </c>
      <c r="G8875" t="n">
        <v>240</v>
      </c>
      <c r="H8875" t="inlineStr">
        <is>
          <t>Raleigh, NC</t>
        </is>
      </c>
    </row>
    <row r="8876">
      <c r="A8876" t="inlineStr">
        <is>
          <t>Notre Dame</t>
        </is>
      </c>
      <c r="B8876" t="n">
        <v>16</v>
      </c>
      <c r="C8876" t="inlineStr">
        <is>
          <t>Dylan Faison</t>
        </is>
      </c>
      <c r="D8876" t="inlineStr">
        <is>
          <t>WR</t>
        </is>
      </c>
      <c r="E8876" t="inlineStr">
        <is>
          <t>Freshman</t>
        </is>
      </c>
      <c r="F8876" t="inlineStr">
        <is>
          <t>6'2"</t>
        </is>
      </c>
      <c r="G8876" t="n">
        <v>163</v>
      </c>
      <c r="H8876" t="inlineStr">
        <is>
          <t>Weston, FL</t>
        </is>
      </c>
    </row>
    <row r="8877">
      <c r="A8877" t="inlineStr">
        <is>
          <t>Notre Dame</t>
        </is>
      </c>
      <c r="B8877" t="n">
        <v>6</v>
      </c>
      <c r="C8877" t="inlineStr">
        <is>
          <t>Jordan Faison</t>
        </is>
      </c>
      <c r="D8877" t="inlineStr">
        <is>
          <t>WR</t>
        </is>
      </c>
      <c r="E8877" t="inlineStr">
        <is>
          <t>Senior</t>
        </is>
      </c>
      <c r="F8877" t="inlineStr">
        <is>
          <t>5'11"</t>
        </is>
      </c>
      <c r="G8877" t="n">
        <v>185</v>
      </c>
      <c r="H8877" t="inlineStr">
        <is>
          <t>Fort Lauderdale, FL</t>
        </is>
      </c>
    </row>
    <row r="8878">
      <c r="A8878" t="inlineStr">
        <is>
          <t>Notre Dame</t>
        </is>
      </c>
      <c r="B8878" t="n">
        <v>19</v>
      </c>
      <c r="C8878" t="inlineStr">
        <is>
          <t>Madden Faraimo</t>
        </is>
      </c>
      <c r="D8878" t="inlineStr">
        <is>
          <t>LB</t>
        </is>
      </c>
      <c r="E8878" t="inlineStr">
        <is>
          <t>Sophomore</t>
        </is>
      </c>
      <c r="F8878" t="inlineStr">
        <is>
          <t>6'2"</t>
        </is>
      </c>
      <c r="G8878" t="n">
        <v>235</v>
      </c>
      <c r="H8878" t="inlineStr">
        <is>
          <t>Oceanside, CA</t>
        </is>
      </c>
    </row>
    <row r="8879">
      <c r="A8879" t="inlineStr">
        <is>
          <t>Notre Dame</t>
        </is>
      </c>
      <c r="B8879" t="n">
        <v>18</v>
      </c>
      <c r="C8879" t="inlineStr">
        <is>
          <t>Kaydon Finley</t>
        </is>
      </c>
      <c r="D8879" t="inlineStr">
        <is>
          <t>WR</t>
        </is>
      </c>
      <c r="E8879" t="inlineStr">
        <is>
          <t>Freshman</t>
        </is>
      </c>
      <c r="F8879" t="inlineStr">
        <is>
          <t>6'1"</t>
        </is>
      </c>
      <c r="G8879" t="n">
        <v>207</v>
      </c>
      <c r="H8879" t="inlineStr">
        <is>
          <t>Aledo, TX</t>
        </is>
      </c>
    </row>
    <row r="8880">
      <c r="A8880" t="inlineStr">
        <is>
          <t>Notre Dame</t>
        </is>
      </c>
      <c r="B8880" t="n">
        <v>11</v>
      </c>
      <c r="C8880" t="inlineStr">
        <is>
          <t>Devin Fitzgerald</t>
        </is>
      </c>
      <c r="D8880" t="inlineStr">
        <is>
          <t>WR</t>
        </is>
      </c>
      <c r="E8880" t="inlineStr">
        <is>
          <t>Freshman</t>
        </is>
      </c>
      <c r="F8880" t="inlineStr">
        <is>
          <t>6'2"</t>
        </is>
      </c>
      <c r="G8880" t="n">
        <v>208</v>
      </c>
      <c r="H8880" t="inlineStr">
        <is>
          <t>Paradise Valley, AZ</t>
        </is>
      </c>
    </row>
    <row r="8881">
      <c r="A8881" t="inlineStr">
        <is>
          <t>Notre Dame</t>
        </is>
      </c>
      <c r="B8881" t="n">
        <v>87</v>
      </c>
      <c r="C8881" t="inlineStr">
        <is>
          <t>Cooper Flanagan</t>
        </is>
      </c>
      <c r="D8881" t="inlineStr">
        <is>
          <t>TE</t>
        </is>
      </c>
      <c r="E8881" t="inlineStr">
        <is>
          <t>Junior</t>
        </is>
      </c>
      <c r="F8881" t="inlineStr">
        <is>
          <t>6'6"</t>
        </is>
      </c>
      <c r="G8881" t="n">
        <v>250</v>
      </c>
      <c r="H8881" t="inlineStr">
        <is>
          <t>Pleasant Hill, CA</t>
        </is>
      </c>
    </row>
    <row r="8882">
      <c r="A8882" t="inlineStr">
        <is>
          <t>Notre Dame</t>
        </is>
      </c>
      <c r="B8882" t="n">
        <v>88</v>
      </c>
      <c r="C8882" t="inlineStr">
        <is>
          <t>James Flanigan</t>
        </is>
      </c>
      <c r="D8882" t="inlineStr">
        <is>
          <t>TE</t>
        </is>
      </c>
      <c r="E8882" t="inlineStr">
        <is>
          <t>Freshman</t>
        </is>
      </c>
      <c r="F8882" t="inlineStr">
        <is>
          <t>6'6"</t>
        </is>
      </c>
      <c r="G8882" t="n">
        <v>251</v>
      </c>
      <c r="H8882" t="inlineStr">
        <is>
          <t>Green Bay, WI</t>
        </is>
      </c>
    </row>
    <row r="8883">
      <c r="A8883" t="inlineStr">
        <is>
          <t>Notre Dame</t>
        </is>
      </c>
      <c r="B8883" t="n">
        <v>4</v>
      </c>
      <c r="C8883" t="inlineStr">
        <is>
          <t>Bubba Frazier</t>
        </is>
      </c>
      <c r="D8883" t="inlineStr">
        <is>
          <t>WR</t>
        </is>
      </c>
      <c r="E8883" t="inlineStr">
        <is>
          <t>Freshman</t>
        </is>
      </c>
      <c r="F8883" t="inlineStr">
        <is>
          <t>5'10"</t>
        </is>
      </c>
      <c r="G8883" t="n">
        <v>182</v>
      </c>
      <c r="H8883" t="inlineStr">
        <is>
          <t>Savannah, GA</t>
        </is>
      </c>
    </row>
    <row r="8884">
      <c r="A8884" t="inlineStr">
        <is>
          <t>Notre Dame</t>
        </is>
      </c>
      <c r="B8884" t="n">
        <v>84</v>
      </c>
      <c r="C8884" t="inlineStr">
        <is>
          <t>Preston Fryzel</t>
        </is>
      </c>
      <c r="D8884" t="inlineStr">
        <is>
          <t>TE</t>
        </is>
      </c>
      <c r="E8884" t="inlineStr">
        <is>
          <t>Freshman</t>
        </is>
      </c>
      <c r="F8884" t="inlineStr">
        <is>
          <t>6'4"</t>
        </is>
      </c>
      <c r="G8884" t="n">
        <v>225</v>
      </c>
      <c r="H8884" t="inlineStr">
        <is>
          <t>Holland, OH</t>
        </is>
      </c>
    </row>
    <row r="8885">
      <c r="A8885" t="inlineStr">
        <is>
          <t>Notre Dame</t>
        </is>
      </c>
      <c r="B8885" t="n">
        <v>42</v>
      </c>
      <c r="C8885" t="inlineStr">
        <is>
          <t>Henry Garrity</t>
        </is>
      </c>
      <c r="D8885" t="inlineStr">
        <is>
          <t>TE</t>
        </is>
      </c>
      <c r="E8885" t="inlineStr">
        <is>
          <t>Senior</t>
        </is>
      </c>
      <c r="F8885" t="inlineStr">
        <is>
          <t>6'4"</t>
        </is>
      </c>
      <c r="G8885" t="n">
        <v>230</v>
      </c>
      <c r="H8885" t="inlineStr">
        <is>
          <t>Bloomfield Hills, MI</t>
        </is>
      </c>
    </row>
    <row r="8886">
      <c r="A8886" t="inlineStr">
        <is>
          <t>Notre Dame</t>
        </is>
      </c>
      <c r="B8886" t="n">
        <v>50</v>
      </c>
      <c r="C8886" t="inlineStr">
        <is>
          <t>Sullivan Garvin</t>
        </is>
      </c>
      <c r="D8886" t="inlineStr">
        <is>
          <t>OL</t>
        </is>
      </c>
      <c r="E8886" t="inlineStr">
        <is>
          <t>Freshman</t>
        </is>
      </c>
      <c r="F8886" t="inlineStr">
        <is>
          <t>6'5"</t>
        </is>
      </c>
      <c r="G8886" t="n">
        <v>315</v>
      </c>
      <c r="H8886" t="inlineStr">
        <is>
          <t>Allegan, MI</t>
        </is>
      </c>
    </row>
    <row r="8887">
      <c r="A8887" t="inlineStr">
        <is>
          <t>Notre Dame</t>
        </is>
      </c>
      <c r="B8887" t="n">
        <v>14</v>
      </c>
      <c r="C8887" t="inlineStr">
        <is>
          <t>Micah Gilbert</t>
        </is>
      </c>
      <c r="D8887" t="inlineStr">
        <is>
          <t>WR</t>
        </is>
      </c>
      <c r="E8887" t="inlineStr">
        <is>
          <t>Sophomore</t>
        </is>
      </c>
      <c r="F8887" t="inlineStr">
        <is>
          <t>6'2"</t>
        </is>
      </c>
      <c r="G8887" t="n">
        <v>205</v>
      </c>
      <c r="H8887" t="inlineStr">
        <is>
          <t>Charlotte, NC</t>
        </is>
      </c>
    </row>
    <row r="8888">
      <c r="A8888" t="inlineStr">
        <is>
          <t>Notre Dame</t>
        </is>
      </c>
      <c r="B8888" t="n">
        <v>1</v>
      </c>
      <c r="C8888" t="inlineStr">
        <is>
          <t>Dallas Golden</t>
        </is>
      </c>
      <c r="D8888" t="inlineStr">
        <is>
          <t>CB</t>
        </is>
      </c>
      <c r="E8888" t="inlineStr">
        <is>
          <t>Sophomore</t>
        </is>
      </c>
      <c r="F8888" t="inlineStr">
        <is>
          <t>6'0"</t>
        </is>
      </c>
      <c r="G8888" t="n">
        <v>191</v>
      </c>
      <c r="H8888" t="inlineStr">
        <is>
          <t>Tampa, FL</t>
        </is>
      </c>
    </row>
    <row r="8889">
      <c r="A8889" t="inlineStr">
        <is>
          <t>Notre Dame</t>
        </is>
      </c>
      <c r="B8889" t="n">
        <v>90</v>
      </c>
      <c r="C8889" t="inlineStr">
        <is>
          <t>Elijah Golden</t>
        </is>
      </c>
      <c r="D8889" t="inlineStr">
        <is>
          <t>DL</t>
        </is>
      </c>
      <c r="E8889" t="inlineStr">
        <is>
          <t>Freshman</t>
        </is>
      </c>
      <c r="F8889" t="inlineStr">
        <is>
          <t>6'4"</t>
        </is>
      </c>
      <c r="G8889" t="n">
        <v>292</v>
      </c>
      <c r="H8889" t="inlineStr">
        <is>
          <t>Fredericksburg, VA</t>
        </is>
      </c>
    </row>
    <row r="8890">
      <c r="A8890" t="inlineStr">
        <is>
          <t>Notre Dame</t>
        </is>
      </c>
      <c r="B8890" t="n">
        <v>3</v>
      </c>
      <c r="C8890" t="inlineStr">
        <is>
          <t>Mylan Graham</t>
        </is>
      </c>
      <c r="D8890" t="inlineStr">
        <is>
          <t>WR</t>
        </is>
      </c>
      <c r="E8890" t="inlineStr">
        <is>
          <t>Sophomore</t>
        </is>
      </c>
      <c r="F8890" t="inlineStr">
        <is>
          <t>6'1"</t>
        </is>
      </c>
      <c r="G8890" t="n">
        <v>192</v>
      </c>
      <c r="H8890" t="inlineStr">
        <is>
          <t>Fort Wayne, IN</t>
        </is>
      </c>
      <c r="I8890" t="inlineStr">
        <is>
          <t>Transfer from Ohio State (2026 portal)</t>
        </is>
      </c>
    </row>
    <row r="8891">
      <c r="A8891" t="inlineStr">
        <is>
          <t>Notre Dame</t>
        </is>
      </c>
      <c r="B8891" t="n">
        <v>29</v>
      </c>
      <c r="C8891" t="inlineStr">
        <is>
          <t>Christian Gray</t>
        </is>
      </c>
      <c r="D8891" t="inlineStr">
        <is>
          <t>CB</t>
        </is>
      </c>
      <c r="E8891" t="inlineStr">
        <is>
          <t>Senior</t>
        </is>
      </c>
      <c r="F8891" t="inlineStr">
        <is>
          <t>6'0"</t>
        </is>
      </c>
      <c r="G8891" t="n">
        <v>186</v>
      </c>
      <c r="H8891" t="inlineStr">
        <is>
          <t>St. Louis, MO</t>
        </is>
      </c>
    </row>
    <row r="8892">
      <c r="A8892" t="inlineStr">
        <is>
          <t>Notre Dame</t>
        </is>
      </c>
      <c r="B8892" t="n">
        <v>0</v>
      </c>
      <c r="C8892" t="inlineStr">
        <is>
          <t>Tionne Gray</t>
        </is>
      </c>
      <c r="D8892" t="inlineStr">
        <is>
          <t>DL</t>
        </is>
      </c>
      <c r="E8892" t="inlineStr">
        <is>
          <t>Sophomore</t>
        </is>
      </c>
      <c r="F8892" t="inlineStr">
        <is>
          <t>6'5"</t>
        </is>
      </c>
      <c r="G8892" t="n">
        <v>330</v>
      </c>
      <c r="H8892" t="inlineStr">
        <is>
          <t>St. Louis, MO</t>
        </is>
      </c>
      <c r="I8892" t="inlineStr">
        <is>
          <t>Transfer from Oregon (2026 portal)</t>
        </is>
      </c>
    </row>
    <row r="8893">
      <c r="A8893" t="inlineStr">
        <is>
          <t>Notre Dame</t>
        </is>
      </c>
      <c r="B8893" t="n">
        <v>1</v>
      </c>
      <c r="C8893" t="inlineStr">
        <is>
          <t>Jaden Greathouse</t>
        </is>
      </c>
      <c r="D8893" t="inlineStr">
        <is>
          <t>WR</t>
        </is>
      </c>
      <c r="E8893" t="inlineStr">
        <is>
          <t>Junior</t>
        </is>
      </c>
      <c r="F8893" t="inlineStr">
        <is>
          <t>6'1"</t>
        </is>
      </c>
      <c r="G8893" t="n">
        <v>215</v>
      </c>
      <c r="H8893" t="inlineStr">
        <is>
          <t>Austin, TX</t>
        </is>
      </c>
    </row>
    <row r="8894">
      <c r="A8894" t="inlineStr">
        <is>
          <t>Notre Dame</t>
        </is>
      </c>
      <c r="B8894" t="n">
        <v>10</v>
      </c>
      <c r="C8894" t="inlineStr">
        <is>
          <t>Noah Grubbs</t>
        </is>
      </c>
      <c r="D8894" t="inlineStr">
        <is>
          <t>QB</t>
        </is>
      </c>
      <c r="E8894" t="inlineStr">
        <is>
          <t>Freshman</t>
        </is>
      </c>
      <c r="F8894" t="inlineStr">
        <is>
          <t>6'4"</t>
        </is>
      </c>
      <c r="G8894" t="n">
        <v>209</v>
      </c>
      <c r="H8894" t="inlineStr">
        <is>
          <t>Lake Mary, FL</t>
        </is>
      </c>
    </row>
    <row r="8895">
      <c r="A8895" t="inlineStr">
        <is>
          <t>Notre Dame</t>
        </is>
      </c>
      <c r="B8895" t="n">
        <v>12</v>
      </c>
      <c r="C8895" t="inlineStr">
        <is>
          <t>Blake Hebert</t>
        </is>
      </c>
      <c r="D8895" t="inlineStr">
        <is>
          <t>QB</t>
        </is>
      </c>
      <c r="E8895" t="inlineStr">
        <is>
          <t>Freshman</t>
        </is>
      </c>
      <c r="F8895" t="inlineStr">
        <is>
          <t>6'2"</t>
        </is>
      </c>
      <c r="G8895" t="n">
        <v>216</v>
      </c>
      <c r="H8895" t="inlineStr">
        <is>
          <t>Boxford, MA</t>
        </is>
      </c>
    </row>
    <row r="8896">
      <c r="A8896" t="inlineStr">
        <is>
          <t>Notre Dame</t>
        </is>
      </c>
      <c r="B8896" t="n">
        <v>57</v>
      </c>
      <c r="C8896" t="inlineStr">
        <is>
          <t>Cam Herron</t>
        </is>
      </c>
      <c r="D8896" t="inlineStr">
        <is>
          <t>OL</t>
        </is>
      </c>
      <c r="E8896" t="inlineStr">
        <is>
          <t>Freshman</t>
        </is>
      </c>
      <c r="F8896" t="inlineStr">
        <is>
          <t>6'2"</t>
        </is>
      </c>
      <c r="G8896" t="n">
        <v>291</v>
      </c>
      <c r="H8896" t="inlineStr">
        <is>
          <t>Indianapolis, IN</t>
        </is>
      </c>
    </row>
    <row r="8897">
      <c r="A8897" t="inlineStr">
        <is>
          <t>Notre Dame</t>
        </is>
      </c>
      <c r="B8897" t="n">
        <v>55</v>
      </c>
      <c r="C8897" t="inlineStr">
        <is>
          <t>Tiki Hola</t>
        </is>
      </c>
      <c r="D8897" t="inlineStr">
        <is>
          <t>DL</t>
        </is>
      </c>
      <c r="E8897" t="inlineStr">
        <is>
          <t>Freshman</t>
        </is>
      </c>
      <c r="F8897" t="inlineStr">
        <is>
          <t>6'3"</t>
        </is>
      </c>
      <c r="G8897" t="n">
        <v>310</v>
      </c>
      <c r="H8897" t="inlineStr">
        <is>
          <t>Bastrop, TX</t>
        </is>
      </c>
    </row>
    <row r="8898">
      <c r="A8898" t="inlineStr">
        <is>
          <t>Notre Dame</t>
        </is>
      </c>
      <c r="B8898" t="n">
        <v>52</v>
      </c>
      <c r="C8898" t="inlineStr">
        <is>
          <t>Devan Houstan</t>
        </is>
      </c>
      <c r="D8898" t="inlineStr">
        <is>
          <t>OL</t>
        </is>
      </c>
      <c r="E8898" t="inlineStr">
        <is>
          <t>Junior</t>
        </is>
      </c>
      <c r="F8898" t="inlineStr">
        <is>
          <t>6'4"</t>
        </is>
      </c>
      <c r="G8898" t="n">
        <v>305</v>
      </c>
      <c r="H8898" t="inlineStr">
        <is>
          <t>Mississauga, Ontario, Canada</t>
        </is>
      </c>
    </row>
    <row r="8899">
      <c r="A8899" t="inlineStr">
        <is>
          <t>Notre Dame</t>
        </is>
      </c>
      <c r="B8899" t="n">
        <v>56</v>
      </c>
      <c r="C8899" t="inlineStr">
        <is>
          <t>Elijah Hughes</t>
        </is>
      </c>
      <c r="D8899" t="inlineStr">
        <is>
          <t>DL</t>
        </is>
      </c>
      <c r="E8899" t="inlineStr">
        <is>
          <t>Senior</t>
        </is>
      </c>
      <c r="F8899" t="inlineStr">
        <is>
          <t>6'3"</t>
        </is>
      </c>
      <c r="G8899" t="n">
        <v>295</v>
      </c>
      <c r="H8899" t="inlineStr">
        <is>
          <t>Arlington, VA</t>
        </is>
      </c>
    </row>
    <row r="8900">
      <c r="A8900" t="inlineStr">
        <is>
          <t>Notre Dame</t>
        </is>
      </c>
      <c r="B8900" t="n">
        <v>40</v>
      </c>
      <c r="C8900" t="inlineStr">
        <is>
          <t>Dominik Hulak</t>
        </is>
      </c>
      <c r="D8900" t="inlineStr">
        <is>
          <t>DL</t>
        </is>
      </c>
      <c r="E8900" t="inlineStr">
        <is>
          <t>Freshman</t>
        </is>
      </c>
      <c r="F8900" t="inlineStr">
        <is>
          <t>6'3"</t>
        </is>
      </c>
      <c r="G8900" t="n">
        <v>260</v>
      </c>
      <c r="H8900" t="inlineStr">
        <is>
          <t>Glendale Heights, IL</t>
        </is>
      </c>
    </row>
    <row r="8901">
      <c r="A8901" t="inlineStr">
        <is>
          <t>Notre Dame</t>
        </is>
      </c>
      <c r="B8901" t="n">
        <v>56</v>
      </c>
      <c r="C8901" t="inlineStr">
        <is>
          <t>Charles Jagusah</t>
        </is>
      </c>
      <c r="D8901" t="inlineStr">
        <is>
          <t>OL</t>
        </is>
      </c>
      <c r="E8901" t="inlineStr">
        <is>
          <t>Sophomore</t>
        </is>
      </c>
      <c r="F8901" t="inlineStr">
        <is>
          <t>6'5"</t>
        </is>
      </c>
      <c r="G8901" t="n">
        <v>330</v>
      </c>
      <c r="H8901" t="inlineStr">
        <is>
          <t>Rock Island, IL</t>
        </is>
      </c>
    </row>
    <row r="8902">
      <c r="A8902" t="inlineStr">
        <is>
          <t>Notre Dame</t>
        </is>
      </c>
      <c r="B8902" t="n">
        <v>2</v>
      </c>
      <c r="C8902" t="inlineStr">
        <is>
          <t>Nolan James Jr.</t>
        </is>
      </c>
      <c r="D8902" t="inlineStr">
        <is>
          <t>RB</t>
        </is>
      </c>
      <c r="E8902" t="inlineStr">
        <is>
          <t>Freshman</t>
        </is>
      </c>
      <c r="F8902" t="inlineStr">
        <is>
          <t>5'10"</t>
        </is>
      </c>
      <c r="G8902" t="n">
        <v>212</v>
      </c>
      <c r="H8902" t="inlineStr">
        <is>
          <t>Westwood, NJ</t>
        </is>
      </c>
    </row>
    <row r="8903">
      <c r="A8903" t="inlineStr">
        <is>
          <t>Notre Dame</t>
        </is>
      </c>
      <c r="B8903" t="n">
        <v>9</v>
      </c>
      <c r="C8903" t="inlineStr">
        <is>
          <t>Teddy Jarrard</t>
        </is>
      </c>
      <c r="D8903" t="inlineStr">
        <is>
          <t>QB</t>
        </is>
      </c>
      <c r="E8903" t="inlineStr">
        <is>
          <t>Freshman</t>
        </is>
      </c>
      <c r="F8903" t="inlineStr">
        <is>
          <t>6'4"</t>
        </is>
      </c>
      <c r="G8903" t="n">
        <v>207</v>
      </c>
      <c r="H8903" t="inlineStr">
        <is>
          <t>Kennesaw, GA</t>
        </is>
      </c>
    </row>
    <row r="8904">
      <c r="A8904" t="inlineStr">
        <is>
          <t>Notre Dame</t>
        </is>
      </c>
      <c r="B8904" t="n">
        <v>33</v>
      </c>
      <c r="C8904" t="inlineStr">
        <is>
          <t>Matt Jeffery</t>
        </is>
      </c>
      <c r="D8904" t="inlineStr">
        <is>
          <t>WR</t>
        </is>
      </c>
      <c r="E8904" t="inlineStr">
        <is>
          <t>Sophomore</t>
        </is>
      </c>
      <c r="F8904" t="inlineStr">
        <is>
          <t>5'11"</t>
        </is>
      </c>
      <c r="G8904" t="n">
        <v>195</v>
      </c>
      <c r="H8904" t="inlineStr">
        <is>
          <t>Cheshire, CT</t>
        </is>
      </c>
    </row>
    <row r="8905">
      <c r="A8905" t="inlineStr">
        <is>
          <t>Notre Dame</t>
        </is>
      </c>
      <c r="B8905" t="n">
        <v>9</v>
      </c>
      <c r="C8905" t="inlineStr">
        <is>
          <t>Brauntae Johnson</t>
        </is>
      </c>
      <c r="D8905" t="inlineStr">
        <is>
          <t>S</t>
        </is>
      </c>
      <c r="E8905" t="inlineStr">
        <is>
          <t>Sophomore</t>
        </is>
      </c>
      <c r="F8905" t="inlineStr">
        <is>
          <t>6'2"</t>
        </is>
      </c>
      <c r="G8905" t="n">
        <v>200</v>
      </c>
      <c r="H8905" t="inlineStr">
        <is>
          <t>Fort Wayne, IN</t>
        </is>
      </c>
    </row>
    <row r="8906">
      <c r="A8906" t="inlineStr">
        <is>
          <t>Notre Dame</t>
        </is>
      </c>
      <c r="B8906" t="n">
        <v>86</v>
      </c>
      <c r="C8906" t="inlineStr">
        <is>
          <t>Kaleb Johnson</t>
        </is>
      </c>
      <c r="D8906" t="inlineStr">
        <is>
          <t>TE</t>
        </is>
      </c>
      <c r="E8906" t="inlineStr">
        <is>
          <t>Freshman</t>
        </is>
      </c>
      <c r="F8906" t="inlineStr">
        <is>
          <t>6'2"</t>
        </is>
      </c>
      <c r="G8906" t="n">
        <v>241</v>
      </c>
      <c r="H8906" t="inlineStr">
        <is>
          <t>Mishawaka, IN</t>
        </is>
      </c>
    </row>
    <row r="8907">
      <c r="A8907" t="inlineStr">
        <is>
          <t>Notre Dame</t>
        </is>
      </c>
      <c r="B8907" t="n">
        <v>77</v>
      </c>
      <c r="C8907" t="inlineStr">
        <is>
          <t>Peter Jones</t>
        </is>
      </c>
      <c r="D8907" t="inlineStr">
        <is>
          <t>OL</t>
        </is>
      </c>
      <c r="E8907" t="inlineStr">
        <is>
          <t>Sophomore</t>
        </is>
      </c>
      <c r="F8907" t="inlineStr">
        <is>
          <t>6'5"</t>
        </is>
      </c>
      <c r="G8907" t="n">
        <v>315</v>
      </c>
      <c r="H8907" t="inlineStr">
        <is>
          <t>Coatesville, PA</t>
        </is>
      </c>
    </row>
    <row r="8908">
      <c r="A8908" t="inlineStr">
        <is>
          <t>Notre Dame</t>
        </is>
      </c>
      <c r="B8908" t="n">
        <v>11</v>
      </c>
      <c r="C8908" t="inlineStr">
        <is>
          <t>Keon Keeley</t>
        </is>
      </c>
      <c r="D8908" t="inlineStr">
        <is>
          <t>DL</t>
        </is>
      </c>
      <c r="E8908" t="inlineStr">
        <is>
          <t>Junior</t>
        </is>
      </c>
      <c r="F8908" t="inlineStr">
        <is>
          <t>6'5"</t>
        </is>
      </c>
      <c r="G8908" t="n">
        <v>275</v>
      </c>
      <c r="H8908" t="inlineStr">
        <is>
          <t>Tampa, FL</t>
        </is>
      </c>
      <c r="I8908" t="inlineStr">
        <is>
          <t>Transfer from Alabama (2026 portal)</t>
        </is>
      </c>
    </row>
    <row r="8909">
      <c r="A8909" t="inlineStr">
        <is>
          <t>Notre Dame</t>
        </is>
      </c>
      <c r="B8909" t="n">
        <v>43</v>
      </c>
      <c r="C8909" t="inlineStr">
        <is>
          <t>Kahanu Kia</t>
        </is>
      </c>
      <c r="D8909" t="inlineStr">
        <is>
          <t>LB</t>
        </is>
      </c>
      <c r="E8909" t="inlineStr">
        <is>
          <t>Junior</t>
        </is>
      </c>
      <c r="F8909" t="inlineStr">
        <is>
          <t>6'2"</t>
        </is>
      </c>
      <c r="G8909" t="n">
        <v>225</v>
      </c>
      <c r="H8909" t="inlineStr">
        <is>
          <t>Kahaluʻu, HI</t>
        </is>
      </c>
    </row>
    <row r="8910">
      <c r="A8910" t="inlineStr">
        <is>
          <t>Notre Dame</t>
        </is>
      </c>
      <c r="B8910" t="n">
        <v>16</v>
      </c>
      <c r="C8910" t="inlineStr">
        <is>
          <t>Koʻo Kia</t>
        </is>
      </c>
      <c r="D8910" t="inlineStr">
        <is>
          <t>LB</t>
        </is>
      </c>
      <c r="E8910" t="inlineStr">
        <is>
          <t>Freshman</t>
        </is>
      </c>
      <c r="F8910" t="inlineStr">
        <is>
          <t>6'2"</t>
        </is>
      </c>
      <c r="G8910" t="n">
        <v>225</v>
      </c>
      <c r="H8910" t="inlineStr">
        <is>
          <t>Kahaluʻu, HI</t>
        </is>
      </c>
    </row>
    <row r="8911">
      <c r="A8911" t="inlineStr">
        <is>
          <t>Notre Dame</t>
        </is>
      </c>
      <c r="B8911" t="n">
        <v>54</v>
      </c>
      <c r="C8911" t="inlineStr">
        <is>
          <t>Anthonie Knapp</t>
        </is>
      </c>
      <c r="D8911" t="inlineStr">
        <is>
          <t>OL</t>
        </is>
      </c>
      <c r="E8911" t="inlineStr">
        <is>
          <t>Junior</t>
        </is>
      </c>
      <c r="F8911" t="inlineStr">
        <is>
          <t>6'5"</t>
        </is>
      </c>
      <c r="G8911" t="n">
        <v>304</v>
      </c>
      <c r="H8911" t="inlineStr">
        <is>
          <t>Roswell, GA</t>
        </is>
      </c>
    </row>
    <row r="8912">
      <c r="A8912" t="inlineStr">
        <is>
          <t>Notre Dame</t>
        </is>
      </c>
      <c r="B8912" t="n">
        <v>49</v>
      </c>
      <c r="C8912" t="inlineStr">
        <is>
          <t>Andrew Kros</t>
        </is>
      </c>
      <c r="D8912" t="inlineStr">
        <is>
          <t>LS</t>
        </is>
      </c>
      <c r="E8912" t="inlineStr">
        <is>
          <t>Junior</t>
        </is>
      </c>
      <c r="F8912" t="inlineStr">
        <is>
          <t>6'4"</t>
        </is>
      </c>
      <c r="G8912" t="n">
        <v>227</v>
      </c>
      <c r="H8912" t="inlineStr">
        <is>
          <t>Louisville, KY</t>
        </is>
      </c>
    </row>
    <row r="8913">
      <c r="A8913" t="inlineStr">
        <is>
          <t>Notre Dame</t>
        </is>
      </c>
      <c r="B8913" t="n">
        <v>76</v>
      </c>
      <c r="C8913" t="inlineStr">
        <is>
          <t>Guerby Lambert</t>
        </is>
      </c>
      <c r="D8913" t="inlineStr">
        <is>
          <t>OL</t>
        </is>
      </c>
      <c r="E8913" t="inlineStr">
        <is>
          <t>Sophomore</t>
        </is>
      </c>
      <c r="F8913" t="inlineStr">
        <is>
          <t>6'7"</t>
        </is>
      </c>
      <c r="G8913" t="n">
        <v>325</v>
      </c>
      <c r="H8913" t="inlineStr">
        <is>
          <t>Boston, MA</t>
        </is>
      </c>
    </row>
    <row r="8914">
      <c r="A8914" t="inlineStr">
        <is>
          <t>Notre Dame</t>
        </is>
      </c>
      <c r="B8914" t="n">
        <v>85</v>
      </c>
      <c r="C8914" t="inlineStr">
        <is>
          <t>Jack Larsen</t>
        </is>
      </c>
      <c r="D8914" t="inlineStr">
        <is>
          <t>TE</t>
        </is>
      </c>
      <c r="E8914" t="inlineStr">
        <is>
          <t>Sophomore</t>
        </is>
      </c>
      <c r="F8914" t="inlineStr">
        <is>
          <t>6'3"</t>
        </is>
      </c>
      <c r="G8914" t="n">
        <v>248</v>
      </c>
      <c r="H8914" t="inlineStr">
        <is>
          <t>Charlotte, NC</t>
        </is>
      </c>
    </row>
    <row r="8915">
      <c r="A8915" t="inlineStr">
        <is>
          <t>Notre Dame</t>
        </is>
      </c>
      <c r="B8915" t="n">
        <v>25</v>
      </c>
      <c r="C8915" t="inlineStr">
        <is>
          <t>Brandon Logan</t>
        </is>
      </c>
      <c r="D8915" t="inlineStr">
        <is>
          <t>S</t>
        </is>
      </c>
      <c r="E8915" t="inlineStr">
        <is>
          <t>Freshman</t>
        </is>
      </c>
      <c r="F8915" t="inlineStr">
        <is>
          <t>5'11"</t>
        </is>
      </c>
      <c r="G8915" t="n">
        <v>197</v>
      </c>
      <c r="H8915" t="inlineStr">
        <is>
          <t>Fort Wayne, IN</t>
        </is>
      </c>
    </row>
    <row r="8916">
      <c r="A8916" t="inlineStr">
        <is>
          <t>Notre Dame</t>
        </is>
      </c>
      <c r="B8916" t="n">
        <v>22</v>
      </c>
      <c r="C8916" t="inlineStr">
        <is>
          <t>Ethan Long</t>
        </is>
      </c>
      <c r="D8916" t="inlineStr">
        <is>
          <t>S</t>
        </is>
      </c>
      <c r="E8916" t="inlineStr">
        <is>
          <t>Freshman</t>
        </is>
      </c>
      <c r="F8916" t="inlineStr">
        <is>
          <t>6'2"</t>
        </is>
      </c>
      <c r="G8916" t="n">
        <v>204</v>
      </c>
      <c r="H8916" t="inlineStr">
        <is>
          <t>Milford, CT</t>
        </is>
      </c>
    </row>
    <row r="8917">
      <c r="A8917" t="inlineStr">
        <is>
          <t>Notre Dame</t>
        </is>
      </c>
      <c r="B8917" t="n">
        <v>65</v>
      </c>
      <c r="C8917" t="inlineStr">
        <is>
          <t>Grayson McKeogh</t>
        </is>
      </c>
      <c r="D8917" t="inlineStr">
        <is>
          <t>OL</t>
        </is>
      </c>
      <c r="E8917" t="inlineStr">
        <is>
          <t>Freshman</t>
        </is>
      </c>
      <c r="F8917" t="inlineStr">
        <is>
          <t>6'7"</t>
        </is>
      </c>
      <c r="G8917" t="n">
        <v>298</v>
      </c>
      <c r="H8917" t="inlineStr">
        <is>
          <t>Perkasie, PA</t>
        </is>
      </c>
    </row>
    <row r="8918">
      <c r="A8918" t="inlineStr">
        <is>
          <t>Notre Dame</t>
        </is>
      </c>
      <c r="B8918" t="n">
        <v>2</v>
      </c>
      <c r="C8918" t="inlineStr">
        <is>
          <t>DJ McKinney</t>
        </is>
      </c>
      <c r="D8918" t="inlineStr">
        <is>
          <t>CB</t>
        </is>
      </c>
      <c r="E8918" t="inlineStr">
        <is>
          <t>Senior</t>
        </is>
      </c>
      <c r="F8918" t="inlineStr">
        <is>
          <t>6'1"</t>
        </is>
      </c>
      <c r="G8918" t="n">
        <v>185</v>
      </c>
      <c r="H8918" t="inlineStr">
        <is>
          <t>Colleyville, Texas</t>
        </is>
      </c>
      <c r="I8918" t="inlineStr">
        <is>
          <t>Transfer from Colorado (2026 portal)</t>
        </is>
      </c>
    </row>
    <row r="8919">
      <c r="A8919" t="inlineStr">
        <is>
          <t>Notre Dame</t>
        </is>
      </c>
      <c r="B8919" t="n">
        <v>66</v>
      </c>
      <c r="C8919" t="inlineStr">
        <is>
          <t>Tyler Merrill</t>
        </is>
      </c>
      <c r="D8919" t="inlineStr">
        <is>
          <t>OL</t>
        </is>
      </c>
      <c r="E8919" t="inlineStr">
        <is>
          <t>Freshman</t>
        </is>
      </c>
      <c r="F8919" t="inlineStr">
        <is>
          <t>6'6"</t>
        </is>
      </c>
      <c r="G8919" t="n">
        <v>330</v>
      </c>
      <c r="H8919" t="inlineStr">
        <is>
          <t>Mechanicsburg, PA</t>
        </is>
      </c>
    </row>
    <row r="8920">
      <c r="A8920" t="inlineStr">
        <is>
          <t>Notre Dame</t>
        </is>
      </c>
      <c r="B8920" t="n">
        <v>15</v>
      </c>
      <c r="C8920" t="inlineStr">
        <is>
          <t>Leonard Moore</t>
        </is>
      </c>
      <c r="D8920" t="inlineStr">
        <is>
          <t>CB</t>
        </is>
      </c>
      <c r="E8920" t="inlineStr">
        <is>
          <t>Junior</t>
        </is>
      </c>
      <c r="F8920" t="inlineStr">
        <is>
          <t>6'2"</t>
        </is>
      </c>
      <c r="G8920" t="n">
        <v>197</v>
      </c>
      <c r="H8920" t="inlineStr">
        <is>
          <t>Round Rock, TX</t>
        </is>
      </c>
    </row>
    <row r="8921">
      <c r="A8921" t="inlineStr">
        <is>
          <t>Notre Dame</t>
        </is>
      </c>
      <c r="B8921" t="n">
        <v>88</v>
      </c>
      <c r="C8921" t="inlineStr">
        <is>
          <t>Armel Mukam</t>
        </is>
      </c>
      <c r="D8921" t="inlineStr">
        <is>
          <t>DL</t>
        </is>
      </c>
      <c r="E8921" t="inlineStr">
        <is>
          <t>Junior</t>
        </is>
      </c>
      <c r="F8921" t="inlineStr">
        <is>
          <t>6'3"</t>
        </is>
      </c>
      <c r="G8921" t="n">
        <v>296</v>
      </c>
      <c r="H8921" t="inlineStr">
        <is>
          <t>La Prairie, Quebec, Canada</t>
        </is>
      </c>
    </row>
    <row r="8922">
      <c r="A8922" t="inlineStr">
        <is>
          <t>Notre Dame</t>
        </is>
      </c>
      <c r="B8922" t="n">
        <v>42</v>
      </c>
      <c r="C8922" t="inlineStr">
        <is>
          <t>Cole Mullins</t>
        </is>
      </c>
      <c r="D8922" t="inlineStr">
        <is>
          <t>DL</t>
        </is>
      </c>
      <c r="E8922" t="inlineStr">
        <is>
          <t>Sophomore</t>
        </is>
      </c>
      <c r="F8922" t="inlineStr">
        <is>
          <t>6'4"</t>
        </is>
      </c>
      <c r="G8922" t="n">
        <v>280</v>
      </c>
      <c r="H8922" t="inlineStr">
        <is>
          <t>Hoschton, GA</t>
        </is>
      </c>
    </row>
    <row r="8923">
      <c r="A8923" t="inlineStr">
        <is>
          <t>Notre Dame</t>
        </is>
      </c>
      <c r="B8923" t="n">
        <v>51</v>
      </c>
      <c r="C8923" t="inlineStr">
        <is>
          <t>Ben Nichols</t>
        </is>
      </c>
      <c r="D8923" t="inlineStr">
        <is>
          <t>OL</t>
        </is>
      </c>
      <c r="E8923" t="inlineStr">
        <is>
          <t>Freshman</t>
        </is>
      </c>
      <c r="F8923" t="inlineStr">
        <is>
          <t>6'5"</t>
        </is>
      </c>
      <c r="G8923" t="n">
        <v>320</v>
      </c>
      <c r="H8923" t="inlineStr">
        <is>
          <t>Davison, MI</t>
        </is>
      </c>
    </row>
    <row r="8924">
      <c r="A8924" t="inlineStr">
        <is>
          <t>Notre Dame</t>
        </is>
      </c>
      <c r="B8924" t="n">
        <v>20</v>
      </c>
      <c r="C8924" t="inlineStr">
        <is>
          <t>Joey O&amp;#039;Brien</t>
        </is>
      </c>
      <c r="D8924" t="inlineStr">
        <is>
          <t>S</t>
        </is>
      </c>
      <c r="E8924" t="inlineStr">
        <is>
          <t>Freshman</t>
        </is>
      </c>
      <c r="F8924" t="inlineStr">
        <is>
          <t>6'5"</t>
        </is>
      </c>
      <c r="G8924" t="n">
        <v>203</v>
      </c>
      <c r="H8924" t="inlineStr">
        <is>
          <t>Roxborough, PA</t>
        </is>
      </c>
    </row>
    <row r="8925">
      <c r="A8925" t="inlineStr">
        <is>
          <t>Notre Dame</t>
        </is>
      </c>
      <c r="B8925" t="n">
        <v>47</v>
      </c>
      <c r="C8925" t="inlineStr">
        <is>
          <t>Jason Onye</t>
        </is>
      </c>
      <c r="D8925" t="inlineStr">
        <is>
          <t>DL</t>
        </is>
      </c>
      <c r="E8925" t="inlineStr">
        <is>
          <t>Senior</t>
        </is>
      </c>
      <c r="F8925" t="inlineStr">
        <is>
          <t>6'5"</t>
        </is>
      </c>
      <c r="G8925" t="n">
        <v>295</v>
      </c>
      <c r="H8925" t="inlineStr">
        <is>
          <t>North Providence, RI</t>
        </is>
      </c>
    </row>
    <row r="8926">
      <c r="A8926" t="inlineStr">
        <is>
          <t>Notre Dame</t>
        </is>
      </c>
      <c r="B8926" t="n">
        <v>26</v>
      </c>
      <c r="C8926" t="inlineStr">
        <is>
          <t>Javian Osborne</t>
        </is>
      </c>
      <c r="D8926" t="inlineStr">
        <is>
          <t>RB</t>
        </is>
      </c>
      <c r="E8926" t="inlineStr">
        <is>
          <t>Freshman</t>
        </is>
      </c>
      <c r="F8926" t="inlineStr">
        <is>
          <t>5'9"</t>
        </is>
      </c>
      <c r="G8926" t="n">
        <v>200</v>
      </c>
      <c r="H8926" t="inlineStr">
        <is>
          <t>Forney, TX</t>
        </is>
      </c>
    </row>
    <row r="8927">
      <c r="A8927" t="inlineStr">
        <is>
          <t>Notre Dame</t>
        </is>
      </c>
      <c r="B8927" t="n">
        <v>64</v>
      </c>
      <c r="C8927" t="inlineStr">
        <is>
          <t>Joe Otting</t>
        </is>
      </c>
      <c r="D8927" t="inlineStr">
        <is>
          <t>OL</t>
        </is>
      </c>
      <c r="E8927" t="inlineStr">
        <is>
          <t>Junior</t>
        </is>
      </c>
      <c r="F8927" t="inlineStr">
        <is>
          <t>6'4"</t>
        </is>
      </c>
      <c r="G8927" t="n">
        <v>305</v>
      </c>
      <c r="H8927" t="inlineStr">
        <is>
          <t>Topeka, KS</t>
        </is>
      </c>
    </row>
    <row r="8928">
      <c r="A8928" t="inlineStr">
        <is>
          <t>Notre Dame</t>
        </is>
      </c>
      <c r="B8928" t="n">
        <v>67</v>
      </c>
      <c r="C8928" t="inlineStr">
        <is>
          <t>Gregory Patrick</t>
        </is>
      </c>
      <c r="D8928" t="inlineStr">
        <is>
          <t>OL</t>
        </is>
      </c>
      <c r="E8928" t="inlineStr">
        <is>
          <t>Freshman</t>
        </is>
      </c>
      <c r="F8928" t="inlineStr">
        <is>
          <t>6'6"</t>
        </is>
      </c>
      <c r="G8928" t="n">
        <v>281</v>
      </c>
      <c r="H8928" t="inlineStr">
        <is>
          <t>Portage, MI</t>
        </is>
      </c>
    </row>
    <row r="8929">
      <c r="A8929" t="inlineStr">
        <is>
          <t>Notre Dame</t>
        </is>
      </c>
      <c r="B8929" t="n">
        <v>35</v>
      </c>
      <c r="C8929" t="inlineStr">
        <is>
          <t>Spencer Porath</t>
        </is>
      </c>
      <c r="D8929" t="inlineStr">
        <is>
          <t>K</t>
        </is>
      </c>
      <c r="E8929" t="inlineStr">
        <is>
          <t>Junior</t>
        </is>
      </c>
      <c r="F8929" t="inlineStr">
        <is>
          <t>6'0"</t>
        </is>
      </c>
      <c r="G8929" t="n">
        <v>200</v>
      </c>
      <c r="H8929" t="inlineStr">
        <is>
          <t>Brownsburg, IN</t>
        </is>
      </c>
    </row>
    <row r="8930">
      <c r="A8930" t="inlineStr">
        <is>
          <t>Notre Dame</t>
        </is>
      </c>
      <c r="B8930" t="n">
        <v>0</v>
      </c>
      <c r="C8930" t="inlineStr">
        <is>
          <t>Quincy Porter</t>
        </is>
      </c>
      <c r="D8930" t="inlineStr">
        <is>
          <t>WR</t>
        </is>
      </c>
      <c r="E8930" t="inlineStr">
        <is>
          <t>Sophomore</t>
        </is>
      </c>
      <c r="F8930" t="inlineStr">
        <is>
          <t>6'4"</t>
        </is>
      </c>
      <c r="G8930" t="n">
        <v>207</v>
      </c>
      <c r="H8930" t="inlineStr">
        <is>
          <t>New Milford, NJ</t>
        </is>
      </c>
      <c r="I8930" t="inlineStr">
        <is>
          <t>Transfer from Ohio State (2026 portal)</t>
        </is>
      </c>
    </row>
    <row r="8931">
      <c r="A8931" t="inlineStr">
        <is>
          <t>Notre Dame</t>
        </is>
      </c>
      <c r="B8931" t="n">
        <v>13</v>
      </c>
      <c r="C8931" t="inlineStr">
        <is>
          <t>Ayden Pouncey</t>
        </is>
      </c>
      <c r="D8931" t="inlineStr">
        <is>
          <t>CB</t>
        </is>
      </c>
      <c r="E8931" t="inlineStr">
        <is>
          <t>Freshman</t>
        </is>
      </c>
      <c r="F8931" t="inlineStr">
        <is>
          <t>6'3"</t>
        </is>
      </c>
      <c r="G8931" t="n">
        <v>180</v>
      </c>
      <c r="H8931" t="inlineStr">
        <is>
          <t>Orlando, FL</t>
        </is>
      </c>
    </row>
    <row r="8932">
      <c r="A8932" t="inlineStr">
        <is>
          <t>Notre Dame</t>
        </is>
      </c>
      <c r="B8932" t="n">
        <v>38</v>
      </c>
      <c r="C8932" t="inlineStr">
        <is>
          <t>Tommy Powlus</t>
        </is>
      </c>
      <c r="D8932" t="inlineStr">
        <is>
          <t>LB</t>
        </is>
      </c>
      <c r="E8932" t="inlineStr">
        <is>
          <t>Junior</t>
        </is>
      </c>
      <c r="F8932" t="inlineStr">
        <is>
          <t>6'1"</t>
        </is>
      </c>
      <c r="G8932" t="n">
        <v>213</v>
      </c>
      <c r="H8932" t="inlineStr">
        <is>
          <t>Granger, IN</t>
        </is>
      </c>
    </row>
    <row r="8933">
      <c r="A8933" t="inlineStr">
        <is>
          <t>Notre Dame</t>
        </is>
      </c>
      <c r="B8933" t="n">
        <v>24</v>
      </c>
      <c r="C8933" t="inlineStr">
        <is>
          <t>Ian Premer</t>
        </is>
      </c>
      <c r="D8933" t="inlineStr">
        <is>
          <t>TE</t>
        </is>
      </c>
      <c r="E8933" t="inlineStr">
        <is>
          <t>Freshman</t>
        </is>
      </c>
      <c r="F8933" t="inlineStr">
        <is>
          <t>6'6"</t>
        </is>
      </c>
      <c r="G8933" t="n">
        <v>240</v>
      </c>
      <c r="H8933" t="inlineStr">
        <is>
          <t>Great Bend, KS</t>
        </is>
      </c>
    </row>
    <row r="8934">
      <c r="A8934" t="inlineStr">
        <is>
          <t>Notre Dame</t>
        </is>
      </c>
      <c r="B8934" t="n">
        <v>71</v>
      </c>
      <c r="C8934" t="inlineStr">
        <is>
          <t>Styles Prescod</t>
        </is>
      </c>
      <c r="D8934" t="inlineStr">
        <is>
          <t>OL</t>
        </is>
      </c>
      <c r="E8934" t="inlineStr">
        <is>
          <t>Sophomore</t>
        </is>
      </c>
      <c r="F8934" t="inlineStr">
        <is>
          <t>6'6"</t>
        </is>
      </c>
      <c r="G8934" t="n">
        <v>298</v>
      </c>
      <c r="H8934" t="inlineStr">
        <is>
          <t>Fishers, IN</t>
        </is>
      </c>
    </row>
    <row r="8935">
      <c r="A8935" t="inlineStr">
        <is>
          <t>Notre Dame</t>
        </is>
      </c>
      <c r="B8935" t="n">
        <v>89</v>
      </c>
      <c r="C8935" t="inlineStr">
        <is>
          <t>Austin Ratigan</t>
        </is>
      </c>
      <c r="D8935" t="inlineStr">
        <is>
          <t>TE</t>
        </is>
      </c>
      <c r="E8935" t="inlineStr">
        <is>
          <t>Freshman</t>
        </is>
      </c>
      <c r="F8935" t="inlineStr">
        <is>
          <t>6'4"</t>
        </is>
      </c>
      <c r="G8935" t="n">
        <v>223</v>
      </c>
      <c r="H8935" t="inlineStr">
        <is>
          <t>South Bend, IN</t>
        </is>
      </c>
    </row>
    <row r="8936">
      <c r="A8936" t="inlineStr">
        <is>
          <t>Notre Dame</t>
        </is>
      </c>
      <c r="B8936" t="n">
        <v>32</v>
      </c>
      <c r="C8936" t="inlineStr">
        <is>
          <t>Nick Reddish</t>
        </is>
      </c>
      <c r="D8936" t="inlineStr">
        <is>
          <t>CB</t>
        </is>
      </c>
      <c r="E8936" t="inlineStr">
        <is>
          <t>Freshman</t>
        </is>
      </c>
      <c r="F8936" t="inlineStr">
        <is>
          <t>5'10"</t>
        </is>
      </c>
      <c r="G8936" t="n">
        <v>195</v>
      </c>
      <c r="H8936" t="inlineStr">
        <is>
          <t>Charlotte, NC</t>
        </is>
      </c>
    </row>
    <row r="8937">
      <c r="A8937" t="inlineStr">
        <is>
          <t>Notre Dame</t>
        </is>
      </c>
      <c r="B8937" t="n">
        <v>94</v>
      </c>
      <c r="C8937" t="inlineStr">
        <is>
          <t>Joe Reiff</t>
        </is>
      </c>
      <c r="D8937" t="inlineStr">
        <is>
          <t>DL</t>
        </is>
      </c>
      <c r="E8937" t="inlineStr">
        <is>
          <t>Freshman</t>
        </is>
      </c>
      <c r="F8937" t="inlineStr">
        <is>
          <t>6'5"</t>
        </is>
      </c>
      <c r="G8937" t="n">
        <v>264</v>
      </c>
      <c r="H8937" t="inlineStr">
        <is>
          <t>Elmhurst, IL</t>
        </is>
      </c>
    </row>
    <row r="8938">
      <c r="A8938" t="inlineStr">
        <is>
          <t>Notre Dame</t>
        </is>
      </c>
      <c r="B8938" t="n">
        <v>35</v>
      </c>
      <c r="C8938" t="inlineStr">
        <is>
          <t>Teddy Rezac</t>
        </is>
      </c>
      <c r="D8938" t="inlineStr">
        <is>
          <t>LB</t>
        </is>
      </c>
      <c r="E8938" t="inlineStr">
        <is>
          <t>Sophomore</t>
        </is>
      </c>
      <c r="F8938" t="inlineStr">
        <is>
          <t>6'3"</t>
        </is>
      </c>
      <c r="G8938" t="n">
        <v>226</v>
      </c>
      <c r="H8938" t="inlineStr">
        <is>
          <t>Omaha, NE</t>
        </is>
      </c>
    </row>
    <row r="8939">
      <c r="A8939" t="inlineStr">
        <is>
          <t>Notre Dame</t>
        </is>
      </c>
      <c r="B8939" t="n">
        <v>15</v>
      </c>
      <c r="C8939" t="inlineStr">
        <is>
          <t>Brayden Robinson</t>
        </is>
      </c>
      <c r="D8939" t="inlineStr">
        <is>
          <t>WR</t>
        </is>
      </c>
      <c r="E8939" t="inlineStr">
        <is>
          <t>Freshman</t>
        </is>
      </c>
      <c r="F8939" t="inlineStr">
        <is>
          <t>5'7"</t>
        </is>
      </c>
      <c r="G8939" t="n">
        <v>168</v>
      </c>
      <c r="H8939" t="inlineStr">
        <is>
          <t>Red Oak, TX</t>
        </is>
      </c>
    </row>
    <row r="8940">
      <c r="A8940" t="inlineStr">
        <is>
          <t>Notre Dame</t>
        </is>
      </c>
      <c r="B8940" t="n">
        <v>19</v>
      </c>
      <c r="C8940" t="inlineStr">
        <is>
          <t>Logan Saldate</t>
        </is>
      </c>
      <c r="D8940" t="inlineStr">
        <is>
          <t>WR</t>
        </is>
      </c>
      <c r="E8940" t="inlineStr">
        <is>
          <t>Sophomore</t>
        </is>
      </c>
      <c r="F8940" t="inlineStr">
        <is>
          <t>5'11"</t>
        </is>
      </c>
      <c r="G8940" t="n">
        <v>185</v>
      </c>
      <c r="H8940" t="inlineStr">
        <is>
          <t>Gilroy, CA</t>
        </is>
      </c>
    </row>
    <row r="8941">
      <c r="A8941" t="inlineStr">
        <is>
          <t>Notre Dame</t>
        </is>
      </c>
      <c r="B8941" t="n">
        <v>12</v>
      </c>
      <c r="C8941" t="inlineStr">
        <is>
          <t>Jayden Sanders</t>
        </is>
      </c>
      <c r="D8941" t="inlineStr">
        <is>
          <t>CB</t>
        </is>
      </c>
      <c r="E8941" t="inlineStr">
        <is>
          <t>Sophomore</t>
        </is>
      </c>
      <c r="F8941" t="inlineStr">
        <is>
          <t>6'0"</t>
        </is>
      </c>
      <c r="G8941" t="n">
        <v>195</v>
      </c>
      <c r="H8941" t="inlineStr">
        <is>
          <t>Kilgore, TX</t>
        </is>
      </c>
      <c r="I8941" t="inlineStr">
        <is>
          <t>Transfer from Michigan (2026 portal)</t>
        </is>
      </c>
    </row>
    <row r="8942">
      <c r="A8942" t="inlineStr">
        <is>
          <t>Notre Dame</t>
        </is>
      </c>
      <c r="B8942" t="n">
        <v>39</v>
      </c>
      <c r="C8942" t="inlineStr">
        <is>
          <t>Jasper Scaife</t>
        </is>
      </c>
      <c r="D8942" t="inlineStr">
        <is>
          <t>P</t>
        </is>
      </c>
      <c r="E8942" t="inlineStr">
        <is>
          <t>Freshman</t>
        </is>
      </c>
      <c r="F8942" t="inlineStr">
        <is>
          <t>6'6"</t>
        </is>
      </c>
      <c r="G8942" t="n">
        <v>215</v>
      </c>
      <c r="H8942" t="inlineStr">
        <is>
          <t>West Perth, West Australia, Australia</t>
        </is>
      </c>
    </row>
    <row r="8943">
      <c r="A8943" t="inlineStr">
        <is>
          <t>Notre Dame</t>
        </is>
      </c>
      <c r="B8943" t="n">
        <v>18</v>
      </c>
      <c r="C8943" t="inlineStr">
        <is>
          <t>Erik Schmidt</t>
        </is>
      </c>
      <c r="D8943" t="inlineStr">
        <is>
          <t>P</t>
        </is>
      </c>
      <c r="E8943" t="inlineStr">
        <is>
          <t>Sophomore</t>
        </is>
      </c>
      <c r="F8943" t="inlineStr">
        <is>
          <t>6'2"</t>
        </is>
      </c>
      <c r="G8943" t="n">
        <v>211</v>
      </c>
      <c r="H8943" t="inlineStr">
        <is>
          <t>Milwaukee, WI</t>
        </is>
      </c>
    </row>
    <row r="8944">
      <c r="A8944" t="inlineStr">
        <is>
          <t>Notre Dame</t>
        </is>
      </c>
      <c r="B8944" t="n">
        <v>59</v>
      </c>
      <c r="C8944" t="inlineStr">
        <is>
          <t>Sean Sevillano Jr.</t>
        </is>
      </c>
      <c r="D8944" t="inlineStr">
        <is>
          <t>DL</t>
        </is>
      </c>
      <c r="E8944" t="inlineStr">
        <is>
          <t>Sophomore</t>
        </is>
      </c>
      <c r="F8944" t="inlineStr">
        <is>
          <t>6'2"</t>
        </is>
      </c>
      <c r="G8944" t="n">
        <v>320</v>
      </c>
      <c r="H8944" t="inlineStr">
        <is>
          <t>Winnipeg, Manitoba, Canada</t>
        </is>
      </c>
    </row>
    <row r="8945">
      <c r="A8945" t="inlineStr">
        <is>
          <t>Notre Dame</t>
        </is>
      </c>
      <c r="B8945" t="n">
        <v>8</v>
      </c>
      <c r="C8945" t="inlineStr">
        <is>
          <t>Adon Shuler</t>
        </is>
      </c>
      <c r="D8945" t="inlineStr">
        <is>
          <t>S</t>
        </is>
      </c>
      <c r="E8945" t="inlineStr">
        <is>
          <t>Junior</t>
        </is>
      </c>
      <c r="F8945" t="inlineStr">
        <is>
          <t>6'0"</t>
        </is>
      </c>
      <c r="G8945" t="n">
        <v>202</v>
      </c>
      <c r="H8945" t="inlineStr">
        <is>
          <t>Irvington, NJ</t>
        </is>
      </c>
    </row>
    <row r="8946">
      <c r="A8946" t="inlineStr">
        <is>
          <t>Notre Dame</t>
        </is>
      </c>
      <c r="B8946" t="n">
        <v>26</v>
      </c>
      <c r="C8946" t="inlineStr">
        <is>
          <t>Chaz Smith</t>
        </is>
      </c>
      <c r="D8946" t="inlineStr">
        <is>
          <t>CB</t>
        </is>
      </c>
      <c r="E8946" t="inlineStr">
        <is>
          <t>Freshman</t>
        </is>
      </c>
      <c r="F8946" t="inlineStr">
        <is>
          <t>6'1"</t>
        </is>
      </c>
      <c r="G8946" t="n">
        <v>172</v>
      </c>
      <c r="H8946" t="inlineStr">
        <is>
          <t>Knoxville, TN</t>
        </is>
      </c>
    </row>
    <row r="8947">
      <c r="A8947" t="inlineStr">
        <is>
          <t>Notre Dame</t>
        </is>
      </c>
      <c r="B8947" t="n">
        <v>37</v>
      </c>
      <c r="C8947" t="inlineStr">
        <is>
          <t>Kurt Smith</t>
        </is>
      </c>
      <c r="D8947" t="inlineStr">
        <is>
          <t>RB</t>
        </is>
      </c>
      <c r="E8947" t="inlineStr">
        <is>
          <t>Freshman</t>
        </is>
      </c>
      <c r="F8947" t="inlineStr">
        <is>
          <t>5'9"</t>
        </is>
      </c>
      <c r="G8947" t="n">
        <v>187</v>
      </c>
      <c r="H8947" t="inlineStr">
        <is>
          <t>South Beloit, IL</t>
        </is>
      </c>
    </row>
    <row r="8948">
      <c r="A8948" t="inlineStr">
        <is>
          <t>Notre Dame</t>
        </is>
      </c>
      <c r="B8948" t="n">
        <v>3</v>
      </c>
      <c r="C8948" t="inlineStr">
        <is>
          <t>Jaylen Sneed</t>
        </is>
      </c>
      <c r="D8948" t="inlineStr">
        <is>
          <t>LB</t>
        </is>
      </c>
      <c r="E8948" t="inlineStr">
        <is>
          <t>Senior</t>
        </is>
      </c>
      <c r="F8948" t="inlineStr">
        <is>
          <t>6'1"</t>
        </is>
      </c>
      <c r="G8948" t="n">
        <v>227</v>
      </c>
      <c r="H8948" t="inlineStr">
        <is>
          <t>Hilton Head Island, SC</t>
        </is>
      </c>
    </row>
    <row r="8949">
      <c r="A8949" t="inlineStr">
        <is>
          <t>Notre Dame</t>
        </is>
      </c>
      <c r="B8949" t="n">
        <v>31</v>
      </c>
      <c r="C8949" t="inlineStr">
        <is>
          <t>Xavier Southall</t>
        </is>
      </c>
      <c r="D8949" t="inlineStr">
        <is>
          <t>WR</t>
        </is>
      </c>
      <c r="E8949" t="inlineStr">
        <is>
          <t>Sophomore</t>
        </is>
      </c>
      <c r="F8949" t="inlineStr">
        <is>
          <t>6'0"</t>
        </is>
      </c>
      <c r="G8949" t="n">
        <v>180</v>
      </c>
      <c r="H8949" t="inlineStr">
        <is>
          <t>Alexandria, VA</t>
        </is>
      </c>
    </row>
    <row r="8950">
      <c r="A8950" t="inlineStr">
        <is>
          <t>Notre Dame</t>
        </is>
      </c>
      <c r="B8950" t="n">
        <v>78</v>
      </c>
      <c r="C8950" t="inlineStr">
        <is>
          <t>Owen Strebig</t>
        </is>
      </c>
      <c r="D8950" t="inlineStr">
        <is>
          <t>OL</t>
        </is>
      </c>
      <c r="E8950" t="inlineStr">
        <is>
          <t>Freshman</t>
        </is>
      </c>
      <c r="F8950" t="inlineStr">
        <is>
          <t>6'8"</t>
        </is>
      </c>
      <c r="G8950" t="n">
        <v>302</v>
      </c>
      <c r="H8950" t="inlineStr">
        <is>
          <t>Brookfield, WI</t>
        </is>
      </c>
    </row>
    <row r="8951">
      <c r="A8951" t="inlineStr">
        <is>
          <t>Notre Dame</t>
        </is>
      </c>
      <c r="B8951" t="n">
        <v>91</v>
      </c>
      <c r="C8951" t="inlineStr">
        <is>
          <t>Gordy Sulfsted</t>
        </is>
      </c>
      <c r="D8951" t="inlineStr">
        <is>
          <t>DL</t>
        </is>
      </c>
      <c r="E8951" t="inlineStr">
        <is>
          <t>Freshman</t>
        </is>
      </c>
      <c r="F8951" t="inlineStr">
        <is>
          <t>6'5"</t>
        </is>
      </c>
      <c r="G8951" t="n">
        <v>275</v>
      </c>
      <c r="H8951" t="inlineStr">
        <is>
          <t>Cincinnati, OH</t>
        </is>
      </c>
    </row>
    <row r="8952">
      <c r="A8952" t="inlineStr">
        <is>
          <t>Notre Dame</t>
        </is>
      </c>
      <c r="B8952" t="n">
        <v>28</v>
      </c>
      <c r="C8952" t="inlineStr">
        <is>
          <t>Luke Talich</t>
        </is>
      </c>
      <c r="D8952" t="inlineStr">
        <is>
          <t>S</t>
        </is>
      </c>
      <c r="E8952" t="inlineStr">
        <is>
          <t>Senior</t>
        </is>
      </c>
      <c r="F8952" t="inlineStr">
        <is>
          <t>6'4"</t>
        </is>
      </c>
      <c r="G8952" t="n">
        <v>204</v>
      </c>
      <c r="H8952" t="inlineStr">
        <is>
          <t>Cody, WY</t>
        </is>
      </c>
    </row>
    <row r="8953">
      <c r="A8953" t="inlineStr">
        <is>
          <t>Notre Dame</t>
        </is>
      </c>
      <c r="B8953" t="n">
        <v>55</v>
      </c>
      <c r="C8953" t="inlineStr">
        <is>
          <t>Chris Terek</t>
        </is>
      </c>
      <c r="D8953" t="inlineStr">
        <is>
          <t>OL</t>
        </is>
      </c>
      <c r="E8953" t="inlineStr">
        <is>
          <t>Junior</t>
        </is>
      </c>
      <c r="F8953" t="inlineStr">
        <is>
          <t>6'5"</t>
        </is>
      </c>
      <c r="G8953" t="n">
        <v>321</v>
      </c>
      <c r="H8953" t="inlineStr">
        <is>
          <t>Glen Ellyn, IL</t>
        </is>
      </c>
    </row>
    <row r="8954">
      <c r="A8954" t="inlineStr">
        <is>
          <t>Notre Dame</t>
        </is>
      </c>
      <c r="B8954" t="n">
        <v>68</v>
      </c>
      <c r="C8954" t="inlineStr">
        <is>
          <t>Charlie Thom</t>
        </is>
      </c>
      <c r="D8954" t="inlineStr">
        <is>
          <t>OL</t>
        </is>
      </c>
      <c r="E8954" t="inlineStr">
        <is>
          <t>Freshman</t>
        </is>
      </c>
      <c r="F8954" t="inlineStr">
        <is>
          <t>6'7"</t>
        </is>
      </c>
      <c r="G8954" t="n">
        <v>280</v>
      </c>
      <c r="H8954" t="inlineStr">
        <is>
          <t>Darien, CT</t>
        </is>
      </c>
    </row>
    <row r="8955">
      <c r="A8955" t="inlineStr">
        <is>
          <t>Notre Dame</t>
        </is>
      </c>
      <c r="B8955" t="n">
        <v>10</v>
      </c>
      <c r="C8955" t="inlineStr">
        <is>
          <t>Loghan Thomas</t>
        </is>
      </c>
      <c r="D8955" t="inlineStr">
        <is>
          <t>DL</t>
        </is>
      </c>
      <c r="E8955" t="inlineStr">
        <is>
          <t>Junior</t>
        </is>
      </c>
      <c r="F8955" t="inlineStr">
        <is>
          <t>6'3"</t>
        </is>
      </c>
      <c r="G8955" t="n">
        <v>215</v>
      </c>
      <c r="H8955" t="inlineStr">
        <is>
          <t>Katy, TX</t>
        </is>
      </c>
    </row>
    <row r="8956">
      <c r="A8956" t="inlineStr">
        <is>
          <t>Notre Dame</t>
        </is>
      </c>
      <c r="B8956" t="n">
        <v>5</v>
      </c>
      <c r="C8956" t="inlineStr">
        <is>
          <t>Boubacar Traore</t>
        </is>
      </c>
      <c r="D8956" t="inlineStr">
        <is>
          <t>DL</t>
        </is>
      </c>
      <c r="E8956" t="inlineStr">
        <is>
          <t>Junior</t>
        </is>
      </c>
      <c r="F8956" t="inlineStr">
        <is>
          <t>6'5"</t>
        </is>
      </c>
      <c r="G8956" t="n">
        <v>253</v>
      </c>
      <c r="H8956" t="inlineStr">
        <is>
          <t>Boston, MA</t>
        </is>
      </c>
    </row>
    <row r="8957">
      <c r="A8957" t="inlineStr">
        <is>
          <t>Notre Dame</t>
        </is>
      </c>
      <c r="B8957" t="n">
        <v>27</v>
      </c>
      <c r="C8957" t="inlineStr">
        <is>
          <t>Kyngstonn Viliamu-Asa</t>
        </is>
      </c>
      <c r="D8957" t="inlineStr">
        <is>
          <t>LB</t>
        </is>
      </c>
      <c r="E8957" t="inlineStr">
        <is>
          <t>Junior</t>
        </is>
      </c>
      <c r="F8957" t="inlineStr">
        <is>
          <t>6'3"</t>
        </is>
      </c>
      <c r="G8957" t="n">
        <v>230</v>
      </c>
      <c r="H8957" t="inlineStr">
        <is>
          <t>Inland Empire, CA</t>
        </is>
      </c>
    </row>
    <row r="8958">
      <c r="A8958" t="inlineStr">
        <is>
          <t>Notre Dame</t>
        </is>
      </c>
      <c r="B8958" t="n">
        <v>96</v>
      </c>
      <c r="C8958" t="inlineStr">
        <is>
          <t>Joseph Vinci</t>
        </is>
      </c>
      <c r="D8958" t="inlineStr">
        <is>
          <t>LS</t>
        </is>
      </c>
      <c r="E8958" t="inlineStr">
        <is>
          <t>Sophomore</t>
        </is>
      </c>
      <c r="F8958" t="inlineStr">
        <is>
          <t>6'4"</t>
        </is>
      </c>
      <c r="G8958" t="n">
        <v>231</v>
      </c>
      <c r="H8958" t="inlineStr">
        <is>
          <t>Westwood, MA</t>
        </is>
      </c>
    </row>
    <row r="8959">
      <c r="A8959" t="inlineStr">
        <is>
          <t>Notre Dame</t>
        </is>
      </c>
      <c r="B8959" t="n">
        <v>20</v>
      </c>
      <c r="C8959" t="inlineStr">
        <is>
          <t>Jonaz Walton</t>
        </is>
      </c>
      <c r="D8959" t="inlineStr">
        <is>
          <t>RB</t>
        </is>
      </c>
      <c r="E8959" t="inlineStr">
        <is>
          <t>Freshman</t>
        </is>
      </c>
      <c r="F8959" t="inlineStr">
        <is>
          <t>5'9"</t>
        </is>
      </c>
      <c r="G8959" t="n">
        <v>214</v>
      </c>
      <c r="H8959" t="inlineStr">
        <is>
          <t>Carrollton, GA</t>
        </is>
      </c>
    </row>
    <row r="8960">
      <c r="A8960" t="inlineStr">
        <is>
          <t>Notre Dame</t>
        </is>
      </c>
      <c r="B8960" t="n">
        <v>7</v>
      </c>
      <c r="C8960" t="inlineStr">
        <is>
          <t>Ty Washington</t>
        </is>
      </c>
      <c r="D8960" t="inlineStr">
        <is>
          <t>TE</t>
        </is>
      </c>
      <c r="E8960" t="inlineStr">
        <is>
          <t>Senior</t>
        </is>
      </c>
      <c r="F8960" t="inlineStr">
        <is>
          <t>6'4"</t>
        </is>
      </c>
      <c r="G8960" t="n">
        <v>253</v>
      </c>
      <c r="H8960" t="inlineStr">
        <is>
          <t>Leesburg, GA</t>
        </is>
      </c>
    </row>
    <row r="8961">
      <c r="A8961" t="inlineStr">
        <is>
          <t>Notre Dame</t>
        </is>
      </c>
      <c r="B8961" t="n">
        <v>22</v>
      </c>
      <c r="C8961" t="inlineStr">
        <is>
          <t>Aneyas Williams</t>
        </is>
      </c>
      <c r="D8961" t="inlineStr">
        <is>
          <t>RB</t>
        </is>
      </c>
      <c r="E8961" t="inlineStr">
        <is>
          <t>Junior</t>
        </is>
      </c>
      <c r="F8961" t="inlineStr">
        <is>
          <t>5'10"</t>
        </is>
      </c>
      <c r="G8961" t="n">
        <v>210</v>
      </c>
      <c r="H8961" t="inlineStr">
        <is>
          <t>Hannibal, MO</t>
        </is>
      </c>
    </row>
    <row r="8962">
      <c r="A8962" t="inlineStr">
        <is>
          <t>Notre Dame</t>
        </is>
      </c>
      <c r="B8962" t="n">
        <v>5</v>
      </c>
      <c r="C8962" t="inlineStr">
        <is>
          <t>Cam Williams</t>
        </is>
      </c>
      <c r="D8962" t="inlineStr">
        <is>
          <t>WR</t>
        </is>
      </c>
      <c r="E8962" t="inlineStr">
        <is>
          <t>Sophomore</t>
        </is>
      </c>
      <c r="F8962" t="inlineStr">
        <is>
          <t>6'2"</t>
        </is>
      </c>
      <c r="G8962" t="n">
        <v>201</v>
      </c>
      <c r="H8962" t="inlineStr">
        <is>
          <t>Glen Ellyn, IL</t>
        </is>
      </c>
    </row>
    <row r="8963">
      <c r="A8963" t="inlineStr">
        <is>
          <t>Notre Dame</t>
        </is>
      </c>
      <c r="B8963" t="n">
        <v>46</v>
      </c>
      <c r="C8963" t="inlineStr">
        <is>
          <t>Matt Williams</t>
        </is>
      </c>
      <c r="D8963" t="inlineStr">
        <is>
          <t>RB</t>
        </is>
      </c>
      <c r="E8963" t="inlineStr">
        <is>
          <t>Senior</t>
        </is>
      </c>
      <c r="F8963" t="inlineStr">
        <is>
          <t>5'9"</t>
        </is>
      </c>
      <c r="G8963" t="n">
        <v>195</v>
      </c>
      <c r="H8963" t="inlineStr">
        <is>
          <t>Naperville, IL</t>
        </is>
      </c>
    </row>
    <row r="8964">
      <c r="A8964" t="inlineStr">
        <is>
          <t>Notre Dame</t>
        </is>
      </c>
      <c r="B8964" t="n">
        <v>61</v>
      </c>
      <c r="C8964" t="inlineStr">
        <is>
          <t>Robbie Wollan</t>
        </is>
      </c>
      <c r="D8964" t="inlineStr">
        <is>
          <t>OL</t>
        </is>
      </c>
      <c r="E8964" t="inlineStr">
        <is>
          <t>Junior</t>
        </is>
      </c>
      <c r="F8964" t="inlineStr">
        <is>
          <t>6'4"</t>
        </is>
      </c>
      <c r="G8964" t="n">
        <v>300</v>
      </c>
      <c r="H8964" t="inlineStr">
        <is>
          <t>St. Paul, MN</t>
        </is>
      </c>
    </row>
    <row r="8965">
      <c r="A8965" t="inlineStr">
        <is>
          <t>Notre Dame</t>
        </is>
      </c>
      <c r="B8965" t="n">
        <v>95</v>
      </c>
      <c r="C8965" t="inlineStr">
        <is>
          <t>Bryce Young</t>
        </is>
      </c>
      <c r="D8965" t="inlineStr">
        <is>
          <t>DL</t>
        </is>
      </c>
      <c r="E8965" t="inlineStr">
        <is>
          <t>Junior</t>
        </is>
      </c>
      <c r="F8965" t="inlineStr">
        <is>
          <t>6'6"</t>
        </is>
      </c>
      <c r="G8965" t="n">
        <v>260</v>
      </c>
      <c r="H8965" t="inlineStr">
        <is>
          <t>Charlotte, NC</t>
        </is>
      </c>
    </row>
    <row r="8966">
      <c r="A8966" t="inlineStr">
        <is>
          <t>Notre Dame</t>
        </is>
      </c>
      <c r="B8966" t="n">
        <v>48</v>
      </c>
      <c r="C8966" t="inlineStr">
        <is>
          <t>Chase Young</t>
        </is>
      </c>
      <c r="D8966" t="inlineStr">
        <is>
          <t>S</t>
        </is>
      </c>
      <c r="E8966" t="inlineStr">
        <is>
          <t>Freshman</t>
        </is>
      </c>
      <c r="F8966" t="inlineStr">
        <is>
          <t>6'2"</t>
        </is>
      </c>
      <c r="G8966" t="n">
        <v>199</v>
      </c>
      <c r="H8966" t="inlineStr">
        <is>
          <t>Eagan, MN</t>
        </is>
      </c>
    </row>
    <row r="8967">
      <c r="A8967" t="inlineStr">
        <is>
          <t>Notre Dame</t>
        </is>
      </c>
      <c r="B8967" t="n">
        <v>21</v>
      </c>
      <c r="C8967" t="inlineStr">
        <is>
          <t>Kedren Young</t>
        </is>
      </c>
      <c r="D8967" t="inlineStr">
        <is>
          <t>RB</t>
        </is>
      </c>
      <c r="E8967" t="inlineStr">
        <is>
          <t>Sophomore</t>
        </is>
      </c>
      <c r="F8967" t="inlineStr">
        <is>
          <t>5'11"</t>
        </is>
      </c>
      <c r="G8967" t="n">
        <v>234</v>
      </c>
      <c r="H8967" t="inlineStr">
        <is>
          <t>Lufkin, TX</t>
        </is>
      </c>
    </row>
    <row r="8968">
      <c r="A8968" t="inlineStr">
        <is>
          <t>Notre Dame</t>
        </is>
      </c>
      <c r="B8968" t="n">
        <v>24</v>
      </c>
      <c r="C8968" t="inlineStr">
        <is>
          <t>Mark Zackery IV</t>
        </is>
      </c>
      <c r="D8968" t="inlineStr">
        <is>
          <t>CB</t>
        </is>
      </c>
      <c r="E8968" t="inlineStr">
        <is>
          <t>Sophomore</t>
        </is>
      </c>
      <c r="F8968" t="inlineStr">
        <is>
          <t>5'10"</t>
        </is>
      </c>
      <c r="G8968" t="n">
        <v>184</v>
      </c>
      <c r="H8968" t="inlineStr">
        <is>
          <t>Indianapolis, IN</t>
        </is>
      </c>
    </row>
    <row r="8969">
      <c r="A8969" t="inlineStr">
        <is>
          <t>Ohio</t>
        </is>
      </c>
      <c r="B8969" t="n">
        <v>14</v>
      </c>
      <c r="C8969" t="inlineStr">
        <is>
          <t>Ike Ackerman</t>
        </is>
      </c>
      <c r="D8969" t="inlineStr">
        <is>
          <t>DE</t>
        </is>
      </c>
      <c r="E8969" t="inlineStr">
        <is>
          <t>R-Fr</t>
        </is>
      </c>
      <c r="F8969" t="inlineStr">
        <is>
          <t>6'4"</t>
        </is>
      </c>
      <c r="G8969" t="n">
        <v>249</v>
      </c>
      <c r="H8969" t="inlineStr">
        <is>
          <t>Omaha, Neb.</t>
        </is>
      </c>
    </row>
    <row r="8970">
      <c r="A8970" t="inlineStr">
        <is>
          <t>Ohio</t>
        </is>
      </c>
      <c r="B8970" t="n">
        <v>44</v>
      </c>
      <c r="C8970" t="inlineStr">
        <is>
          <t>Austin Adkins</t>
        </is>
      </c>
      <c r="D8970" t="inlineStr">
        <is>
          <t>DT</t>
        </is>
      </c>
      <c r="E8970" t="inlineStr">
        <is>
          <t>Fr</t>
        </is>
      </c>
      <c r="F8970" t="inlineStr">
        <is>
          <t>6'3"</t>
        </is>
      </c>
      <c r="G8970" t="n">
        <v>270</v>
      </c>
      <c r="H8970" t="inlineStr">
        <is>
          <t>Strongsville, Ohio</t>
        </is>
      </c>
    </row>
    <row r="8971">
      <c r="A8971" t="inlineStr">
        <is>
          <t>Ohio</t>
        </is>
      </c>
      <c r="B8971" t="n">
        <v>63</v>
      </c>
      <c r="C8971" t="inlineStr">
        <is>
          <t>Seth Anstead</t>
        </is>
      </c>
      <c r="D8971" t="inlineStr">
        <is>
          <t>OL</t>
        </is>
      </c>
      <c r="E8971" t="inlineStr">
        <is>
          <t>R-So</t>
        </is>
      </c>
      <c r="F8971" t="inlineStr">
        <is>
          <t>6'4"</t>
        </is>
      </c>
      <c r="G8971" t="n">
        <v>300</v>
      </c>
      <c r="H8971" t="inlineStr">
        <is>
          <t>Chelsea, Mich.</t>
        </is>
      </c>
    </row>
    <row r="8972">
      <c r="A8972" t="inlineStr">
        <is>
          <t>Ohio</t>
        </is>
      </c>
      <c r="B8972" t="n">
        <v>20</v>
      </c>
      <c r="C8972" t="inlineStr">
        <is>
          <t>Kendall Bannister</t>
        </is>
      </c>
      <c r="D8972" t="inlineStr">
        <is>
          <t>CB</t>
        </is>
      </c>
      <c r="E8972" t="inlineStr">
        <is>
          <t>R-Jr</t>
        </is>
      </c>
      <c r="F8972" t="inlineStr">
        <is>
          <t>5'11"</t>
        </is>
      </c>
      <c r="G8972" t="n">
        <v>187</v>
      </c>
      <c r="H8972" t="inlineStr">
        <is>
          <t>Woodbridge, Va.</t>
        </is>
      </c>
    </row>
    <row r="8973">
      <c r="A8973" t="inlineStr">
        <is>
          <t>Ohio</t>
        </is>
      </c>
      <c r="B8973" t="n">
        <v>90</v>
      </c>
      <c r="C8973" t="inlineStr">
        <is>
          <t>Kolten Bartels</t>
        </is>
      </c>
      <c r="D8973" t="inlineStr">
        <is>
          <t>P</t>
        </is>
      </c>
      <c r="E8973" t="inlineStr">
        <is>
          <t>R-Fr</t>
        </is>
      </c>
      <c r="F8973" t="inlineStr">
        <is>
          <t>5'10"</t>
        </is>
      </c>
      <c r="G8973" t="n">
        <v>195</v>
      </c>
      <c r="H8973" t="inlineStr">
        <is>
          <t>Richmond, Mich.</t>
        </is>
      </c>
    </row>
    <row r="8974">
      <c r="A8974" t="inlineStr">
        <is>
          <t>Ohio</t>
        </is>
      </c>
      <c r="B8974" t="n">
        <v>53</v>
      </c>
      <c r="C8974" t="inlineStr">
        <is>
          <t>Lance Blakely Jr.</t>
        </is>
      </c>
      <c r="D8974" t="inlineStr">
        <is>
          <t>OL</t>
        </is>
      </c>
      <c r="E8974" t="inlineStr">
        <is>
          <t>Fr</t>
        </is>
      </c>
      <c r="F8974" t="inlineStr">
        <is>
          <t>6'4"</t>
        </is>
      </c>
      <c r="G8974" t="n">
        <v>270</v>
      </c>
      <c r="H8974" t="inlineStr">
        <is>
          <t>Columbus, Ohio</t>
        </is>
      </c>
      <c r="I8974" t="inlineStr">
        <is>
          <t>Transfer from Wayne State (2026 portal)</t>
        </is>
      </c>
    </row>
    <row r="8975">
      <c r="A8975" t="inlineStr">
        <is>
          <t>Ohio</t>
        </is>
      </c>
      <c r="B8975" t="n">
        <v>87</v>
      </c>
      <c r="C8975" t="inlineStr">
        <is>
          <t>Tim Boals</t>
        </is>
      </c>
      <c r="D8975" t="inlineStr">
        <is>
          <t>TE</t>
        </is>
      </c>
      <c r="E8975" t="inlineStr">
        <is>
          <t>R-Fr</t>
        </is>
      </c>
      <c r="F8975" t="inlineStr">
        <is>
          <t>6'4"</t>
        </is>
      </c>
      <c r="G8975" t="n">
        <v>235</v>
      </c>
      <c r="H8975" t="inlineStr">
        <is>
          <t>Sandusky, Ohio</t>
        </is>
      </c>
    </row>
    <row r="8976">
      <c r="A8976" t="inlineStr">
        <is>
          <t>Ohio</t>
        </is>
      </c>
      <c r="B8976" t="n">
        <v>2</v>
      </c>
      <c r="C8976" t="inlineStr">
        <is>
          <t>Preston Bowman</t>
        </is>
      </c>
      <c r="D8976" t="inlineStr">
        <is>
          <t>WR</t>
        </is>
      </c>
      <c r="E8976" t="inlineStr">
        <is>
          <t>R-Fr</t>
        </is>
      </c>
      <c r="F8976" t="inlineStr">
        <is>
          <t>5'11"</t>
        </is>
      </c>
      <c r="G8976" t="n">
        <v>207</v>
      </c>
      <c r="H8976" t="inlineStr">
        <is>
          <t>Pickerington, Ohio</t>
        </is>
      </c>
      <c r="I8976" t="inlineStr">
        <is>
          <t>Transfer from Kentucky (2026 portal)</t>
        </is>
      </c>
    </row>
    <row r="8977">
      <c r="A8977" t="inlineStr">
        <is>
          <t>Ohio</t>
        </is>
      </c>
      <c r="B8977" t="n">
        <v>29</v>
      </c>
      <c r="C8977" t="inlineStr">
        <is>
          <t>Jay Brewer III</t>
        </is>
      </c>
      <c r="D8977" t="inlineStr">
        <is>
          <t>CB</t>
        </is>
      </c>
      <c r="E8977" t="inlineStr">
        <is>
          <t>Fr</t>
        </is>
      </c>
      <c r="F8977" t="inlineStr">
        <is>
          <t>6'2"</t>
        </is>
      </c>
      <c r="G8977" t="n">
        <v>190</v>
      </c>
      <c r="H8977" t="inlineStr">
        <is>
          <t>Akron, Ohio</t>
        </is>
      </c>
    </row>
    <row r="8978">
      <c r="A8978" t="inlineStr">
        <is>
          <t>Ohio</t>
        </is>
      </c>
      <c r="B8978" t="n">
        <v>32</v>
      </c>
      <c r="C8978" t="inlineStr">
        <is>
          <t>Alex Brown</t>
        </is>
      </c>
      <c r="D8978" t="inlineStr">
        <is>
          <t>LB</t>
        </is>
      </c>
      <c r="E8978" t="inlineStr">
        <is>
          <t>Fr</t>
        </is>
      </c>
      <c r="F8978" t="inlineStr">
        <is>
          <t>6'2"</t>
        </is>
      </c>
      <c r="G8978" t="n">
        <v>220</v>
      </c>
      <c r="H8978" t="inlineStr">
        <is>
          <t>Mason, Ohio</t>
        </is>
      </c>
    </row>
    <row r="8979">
      <c r="A8979" t="inlineStr">
        <is>
          <t>Ohio</t>
        </is>
      </c>
      <c r="B8979" t="n">
        <v>24</v>
      </c>
      <c r="C8979" t="inlineStr">
        <is>
          <t>Irving Brown</t>
        </is>
      </c>
      <c r="D8979" t="inlineStr">
        <is>
          <t>RB</t>
        </is>
      </c>
      <c r="E8979" t="inlineStr">
        <is>
          <t>R-Fr</t>
        </is>
      </c>
      <c r="F8979" t="inlineStr">
        <is>
          <t>5'11"</t>
        </is>
      </c>
      <c r="G8979" t="n">
        <v>220</v>
      </c>
      <c r="H8979" t="inlineStr">
        <is>
          <t>Teachey, N.C.</t>
        </is>
      </c>
    </row>
    <row r="8980">
      <c r="A8980" t="inlineStr">
        <is>
          <t>Ohio</t>
        </is>
      </c>
      <c r="B8980" t="n">
        <v>28</v>
      </c>
      <c r="C8980" t="inlineStr">
        <is>
          <t>Kindall Brown</t>
        </is>
      </c>
      <c r="D8980" t="inlineStr">
        <is>
          <t>CB</t>
        </is>
      </c>
      <c r="E8980" t="inlineStr">
        <is>
          <t>Fr</t>
        </is>
      </c>
      <c r="F8980" t="inlineStr">
        <is>
          <t>5'10"</t>
        </is>
      </c>
      <c r="G8980" t="n">
        <v>174</v>
      </c>
      <c r="H8980" t="inlineStr">
        <is>
          <t>Cleveland, Ohio</t>
        </is>
      </c>
    </row>
    <row r="8981">
      <c r="A8981" t="inlineStr">
        <is>
          <t>Ohio</t>
        </is>
      </c>
      <c r="B8981" t="n">
        <v>6</v>
      </c>
      <c r="C8981" t="inlineStr">
        <is>
          <t>Duncan Brune</t>
        </is>
      </c>
      <c r="D8981" t="inlineStr">
        <is>
          <t>RB</t>
        </is>
      </c>
      <c r="E8981" t="inlineStr">
        <is>
          <t>Jr</t>
        </is>
      </c>
      <c r="F8981" t="inlineStr">
        <is>
          <t>5'11"</t>
        </is>
      </c>
      <c r="G8981" t="n">
        <v>218</v>
      </c>
      <c r="H8981" t="inlineStr">
        <is>
          <t>Cologne, Germany</t>
        </is>
      </c>
    </row>
    <row r="8982">
      <c r="A8982" t="inlineStr">
        <is>
          <t>Ohio</t>
        </is>
      </c>
      <c r="B8982" t="n">
        <v>35</v>
      </c>
      <c r="C8982" t="inlineStr">
        <is>
          <t>Mac Capen</t>
        </is>
      </c>
      <c r="D8982" t="inlineStr">
        <is>
          <t>LB</t>
        </is>
      </c>
      <c r="E8982" t="inlineStr">
        <is>
          <t>Fr</t>
        </is>
      </c>
      <c r="F8982" t="inlineStr">
        <is>
          <t>6'3"</t>
        </is>
      </c>
      <c r="G8982" t="n">
        <v>207</v>
      </c>
      <c r="H8982" t="inlineStr">
        <is>
          <t>Newfane, N.Y.</t>
        </is>
      </c>
    </row>
    <row r="8983">
      <c r="A8983" t="inlineStr">
        <is>
          <t>Ohio</t>
        </is>
      </c>
      <c r="B8983" t="n">
        <v>17</v>
      </c>
      <c r="C8983" t="inlineStr">
        <is>
          <t>Caleb Chamberlin</t>
        </is>
      </c>
      <c r="D8983" t="inlineStr">
        <is>
          <t>S</t>
        </is>
      </c>
      <c r="E8983" t="inlineStr">
        <is>
          <t>R-So</t>
        </is>
      </c>
      <c r="F8983" t="inlineStr">
        <is>
          <t>6'1"</t>
        </is>
      </c>
      <c r="G8983" t="n">
        <v>199</v>
      </c>
      <c r="H8983" t="inlineStr">
        <is>
          <t>Jupiter, Fla.</t>
        </is>
      </c>
    </row>
    <row r="8984">
      <c r="A8984" t="inlineStr">
        <is>
          <t>Ohio</t>
        </is>
      </c>
      <c r="B8984" t="n">
        <v>30</v>
      </c>
      <c r="C8984" t="inlineStr">
        <is>
          <t>Charlie Christopher</t>
        </is>
      </c>
      <c r="D8984" t="inlineStr">
        <is>
          <t>LB</t>
        </is>
      </c>
      <c r="E8984" t="inlineStr">
        <is>
          <t>So</t>
        </is>
      </c>
      <c r="F8984" t="inlineStr">
        <is>
          <t>6'0"</t>
        </is>
      </c>
      <c r="G8984" t="n">
        <v>227</v>
      </c>
      <c r="H8984" t="inlineStr">
        <is>
          <t>Uniontown, Ohio</t>
        </is>
      </c>
    </row>
    <row r="8985">
      <c r="A8985" t="inlineStr">
        <is>
          <t>Ohio</t>
        </is>
      </c>
      <c r="B8985" t="n">
        <v>74</v>
      </c>
      <c r="C8985" t="inlineStr">
        <is>
          <t>Tigana Cisse</t>
        </is>
      </c>
      <c r="D8985" t="inlineStr">
        <is>
          <t>OL</t>
        </is>
      </c>
      <c r="E8985" t="inlineStr">
        <is>
          <t>Gr</t>
        </is>
      </c>
      <c r="F8985" t="inlineStr">
        <is>
          <t>6'3"</t>
        </is>
      </c>
      <c r="G8985" t="n">
        <v>305</v>
      </c>
      <c r="H8985" t="inlineStr">
        <is>
          <t>Oakland, Calif.</t>
        </is>
      </c>
    </row>
    <row r="8986">
      <c r="A8986" t="inlineStr">
        <is>
          <t>Ohio</t>
        </is>
      </c>
      <c r="B8986" t="n">
        <v>24</v>
      </c>
      <c r="C8986" t="inlineStr">
        <is>
          <t>Cam Cope</t>
        </is>
      </c>
      <c r="D8986" t="inlineStr">
        <is>
          <t>CB</t>
        </is>
      </c>
      <c r="E8986" t="inlineStr">
        <is>
          <t>R-Sr</t>
        </is>
      </c>
      <c r="F8986" t="inlineStr">
        <is>
          <t>5'11"</t>
        </is>
      </c>
      <c r="G8986" t="n">
        <v>188</v>
      </c>
      <c r="H8986" t="inlineStr">
        <is>
          <t>Cincinnati, Ohio</t>
        </is>
      </c>
    </row>
    <row r="8987">
      <c r="A8987" t="inlineStr">
        <is>
          <t>Ohio</t>
        </is>
      </c>
      <c r="B8987" t="n">
        <v>0</v>
      </c>
      <c r="C8987" t="inlineStr">
        <is>
          <t>Delaney Crawford</t>
        </is>
      </c>
      <c r="D8987" t="inlineStr">
        <is>
          <t>WR</t>
        </is>
      </c>
      <c r="E8987" t="inlineStr">
        <is>
          <t>R-Sr</t>
        </is>
      </c>
      <c r="F8987" t="inlineStr">
        <is>
          <t>6'2"</t>
        </is>
      </c>
      <c r="G8987" t="n">
        <v>202</v>
      </c>
      <c r="H8987" t="inlineStr">
        <is>
          <t>Fontana, Calif.</t>
        </is>
      </c>
    </row>
    <row r="8988">
      <c r="A8988" t="inlineStr">
        <is>
          <t>Ohio</t>
        </is>
      </c>
      <c r="B8988" t="n">
        <v>18</v>
      </c>
      <c r="C8988" t="inlineStr">
        <is>
          <t>Miles Cremascoli</t>
        </is>
      </c>
      <c r="D8988" t="inlineStr">
        <is>
          <t>WR</t>
        </is>
      </c>
      <c r="E8988" t="inlineStr">
        <is>
          <t>R-So</t>
        </is>
      </c>
      <c r="F8988" t="inlineStr">
        <is>
          <t>6'3"</t>
        </is>
      </c>
      <c r="G8988" t="n">
        <v>213</v>
      </c>
      <c r="H8988" t="inlineStr">
        <is>
          <t>Winnetka, Ill.</t>
        </is>
      </c>
    </row>
    <row r="8989">
      <c r="A8989" t="inlineStr">
        <is>
          <t>Ohio</t>
        </is>
      </c>
      <c r="B8989" t="n">
        <v>60</v>
      </c>
      <c r="C8989" t="inlineStr">
        <is>
          <t>Colton Crosley</t>
        </is>
      </c>
      <c r="D8989" t="inlineStr">
        <is>
          <t>OL</t>
        </is>
      </c>
      <c r="E8989" t="inlineStr">
        <is>
          <t>Fr</t>
        </is>
      </c>
      <c r="F8989" t="inlineStr">
        <is>
          <t>6'3"</t>
        </is>
      </c>
      <c r="G8989" t="n">
        <v>290</v>
      </c>
      <c r="H8989" t="inlineStr">
        <is>
          <t>Mayfield, Ohio</t>
        </is>
      </c>
    </row>
    <row r="8990">
      <c r="A8990" t="inlineStr">
        <is>
          <t>Ohio</t>
        </is>
      </c>
      <c r="B8990" t="n">
        <v>7</v>
      </c>
      <c r="C8990" t="inlineStr">
        <is>
          <t>Levi Davis</t>
        </is>
      </c>
      <c r="D8990" t="inlineStr">
        <is>
          <t>QB</t>
        </is>
      </c>
      <c r="E8990" t="inlineStr">
        <is>
          <t>Fr</t>
        </is>
      </c>
      <c r="F8990" t="inlineStr">
        <is>
          <t>6'0"</t>
        </is>
      </c>
      <c r="G8990" t="n">
        <v>192</v>
      </c>
      <c r="H8990" t="inlineStr">
        <is>
          <t>Lewis Center, Ohio</t>
        </is>
      </c>
    </row>
    <row r="8991">
      <c r="A8991" t="inlineStr">
        <is>
          <t>Ohio</t>
        </is>
      </c>
      <c r="B8991" t="n">
        <v>55</v>
      </c>
      <c r="C8991" t="inlineStr">
        <is>
          <t>CJ Dawson II</t>
        </is>
      </c>
      <c r="D8991" t="inlineStr">
        <is>
          <t>OL</t>
        </is>
      </c>
      <c r="E8991" t="inlineStr">
        <is>
          <t>Sr</t>
        </is>
      </c>
      <c r="F8991" t="inlineStr">
        <is>
          <t>6'2"</t>
        </is>
      </c>
      <c r="G8991" t="n">
        <v>327</v>
      </c>
      <c r="H8991" t="inlineStr">
        <is>
          <t>Green, Ohio</t>
        </is>
      </c>
      <c r="I8991" t="inlineStr">
        <is>
          <t>Transfer from Gardner-Webb (2026 portal)</t>
        </is>
      </c>
    </row>
    <row r="8992">
      <c r="A8992" t="inlineStr">
        <is>
          <t>Ohio</t>
        </is>
      </c>
      <c r="B8992" t="n">
        <v>31</v>
      </c>
      <c r="C8992" t="inlineStr">
        <is>
          <t>Khamani Debrow</t>
        </is>
      </c>
      <c r="D8992" t="inlineStr">
        <is>
          <t>WR</t>
        </is>
      </c>
      <c r="E8992" t="inlineStr">
        <is>
          <t>R-Jr</t>
        </is>
      </c>
      <c r="F8992" t="inlineStr">
        <is>
          <t>6'3"</t>
        </is>
      </c>
      <c r="G8992" t="n">
        <v>206</v>
      </c>
      <c r="H8992" t="inlineStr">
        <is>
          <t>Killeen, Texas</t>
        </is>
      </c>
    </row>
    <row r="8993">
      <c r="A8993" t="inlineStr">
        <is>
          <t>Ohio</t>
        </is>
      </c>
      <c r="B8993" t="n">
        <v>50</v>
      </c>
      <c r="C8993" t="inlineStr">
        <is>
          <t>Owen DiFranco</t>
        </is>
      </c>
      <c r="D8993" t="inlineStr">
        <is>
          <t>DE</t>
        </is>
      </c>
      <c r="E8993" t="inlineStr">
        <is>
          <t>R-Jr</t>
        </is>
      </c>
      <c r="F8993" t="inlineStr">
        <is>
          <t>6'4"</t>
        </is>
      </c>
      <c r="G8993" t="n">
        <v>258</v>
      </c>
      <c r="H8993" t="inlineStr">
        <is>
          <t>Glen Ellyn, Ill.</t>
        </is>
      </c>
    </row>
    <row r="8994">
      <c r="A8994" t="inlineStr">
        <is>
          <t>Ohio</t>
        </is>
      </c>
      <c r="B8994" t="n">
        <v>8</v>
      </c>
      <c r="C8994" t="inlineStr">
        <is>
          <t>Barry Dillon</t>
        </is>
      </c>
      <c r="D8994" t="inlineStr">
        <is>
          <t>DB</t>
        </is>
      </c>
      <c r="E8994" t="inlineStr">
        <is>
          <t>R-So</t>
        </is>
      </c>
      <c r="F8994" t="inlineStr">
        <is>
          <t>6'1"</t>
        </is>
      </c>
      <c r="G8994" t="n">
        <v>198</v>
      </c>
      <c r="H8994" t="inlineStr">
        <is>
          <t>Vicksburg, Miss.</t>
        </is>
      </c>
      <c r="I8994" t="inlineStr">
        <is>
          <t>Transfer from Incarnate Word (2026 portal)</t>
        </is>
      </c>
    </row>
    <row r="8995">
      <c r="A8995" t="inlineStr">
        <is>
          <t>Ohio</t>
        </is>
      </c>
      <c r="B8995" t="n">
        <v>3</v>
      </c>
      <c r="C8995" t="inlineStr">
        <is>
          <t>Dom Dorwart</t>
        </is>
      </c>
      <c r="D8995" t="inlineStr">
        <is>
          <t>WR</t>
        </is>
      </c>
      <c r="E8995" t="inlineStr">
        <is>
          <t>R-So</t>
        </is>
      </c>
      <c r="F8995" t="inlineStr">
        <is>
          <t>6'2"</t>
        </is>
      </c>
      <c r="G8995" t="n">
        <v>208</v>
      </c>
      <c r="H8995" t="inlineStr">
        <is>
          <t>Leonardtown, Md.</t>
        </is>
      </c>
    </row>
    <row r="8996">
      <c r="A8996" t="inlineStr">
        <is>
          <t>Ohio</t>
        </is>
      </c>
      <c r="B8996" t="n">
        <v>0</v>
      </c>
      <c r="C8996" t="inlineStr">
        <is>
          <t>Nehemiah Dukes</t>
        </is>
      </c>
      <c r="D8996" t="inlineStr">
        <is>
          <t>DL</t>
        </is>
      </c>
      <c r="E8996" t="inlineStr">
        <is>
          <t>Sr</t>
        </is>
      </c>
      <c r="F8996" t="inlineStr">
        <is>
          <t>6'1"</t>
        </is>
      </c>
      <c r="G8996" t="n">
        <v>288</v>
      </c>
      <c r="H8996" t="inlineStr">
        <is>
          <t>Douglasville, Ga.</t>
        </is>
      </c>
    </row>
    <row r="8997">
      <c r="A8997" t="inlineStr">
        <is>
          <t>Ohio</t>
        </is>
      </c>
      <c r="B8997" t="n">
        <v>78</v>
      </c>
      <c r="C8997" t="inlineStr">
        <is>
          <t>Danny Fortson</t>
        </is>
      </c>
      <c r="D8997" t="inlineStr">
        <is>
          <t>OL</t>
        </is>
      </c>
      <c r="E8997" t="inlineStr">
        <is>
          <t>Fr</t>
        </is>
      </c>
      <c r="F8997" t="inlineStr">
        <is>
          <t>6'5"</t>
        </is>
      </c>
      <c r="G8997" t="n">
        <v>265</v>
      </c>
      <c r="H8997" t="inlineStr">
        <is>
          <t>Cincinnati, Ohio</t>
        </is>
      </c>
    </row>
    <row r="8998">
      <c r="A8998" t="inlineStr">
        <is>
          <t>Ohio</t>
        </is>
      </c>
      <c r="B8998" t="n">
        <v>27</v>
      </c>
      <c r="C8998" t="inlineStr">
        <is>
          <t>Jack Fries</t>
        </is>
      </c>
      <c r="D8998" t="inlineStr">
        <is>
          <t>LB</t>
        </is>
      </c>
      <c r="E8998" t="inlineStr">
        <is>
          <t>R-Sr</t>
        </is>
      </c>
      <c r="F8998" t="inlineStr">
        <is>
          <t>6'2"</t>
        </is>
      </c>
      <c r="G8998" t="n">
        <v>222</v>
      </c>
      <c r="H8998" t="inlineStr">
        <is>
          <t>Cincinnati, Ohio</t>
        </is>
      </c>
    </row>
    <row r="8999">
      <c r="A8999" t="inlineStr">
        <is>
          <t>Ohio</t>
        </is>
      </c>
      <c r="B8999" t="n">
        <v>33</v>
      </c>
      <c r="C8999" t="inlineStr">
        <is>
          <t>Jake Furtney</t>
        </is>
      </c>
      <c r="D8999" t="inlineStr">
        <is>
          <t>TE</t>
        </is>
      </c>
      <c r="E8999" t="inlineStr">
        <is>
          <t>R-So</t>
        </is>
      </c>
      <c r="F8999" t="inlineStr">
        <is>
          <t>6'4"</t>
        </is>
      </c>
      <c r="G8999" t="n">
        <v>242</v>
      </c>
      <c r="H8999" t="inlineStr">
        <is>
          <t>St. Charles, Ill.</t>
        </is>
      </c>
      <c r="I8999" t="inlineStr">
        <is>
          <t>Transfer from Illinois (2026 portal)</t>
        </is>
      </c>
    </row>
    <row r="9000">
      <c r="A9000" t="inlineStr">
        <is>
          <t>Ohio</t>
        </is>
      </c>
      <c r="B9000" t="n">
        <v>9</v>
      </c>
      <c r="C9000" t="inlineStr">
        <is>
          <t>Tyler Gillison</t>
        </is>
      </c>
      <c r="D9000" t="inlineStr">
        <is>
          <t>DL</t>
        </is>
      </c>
      <c r="E9000" t="inlineStr">
        <is>
          <t>Gr</t>
        </is>
      </c>
      <c r="F9000" t="inlineStr">
        <is>
          <t>6'2"</t>
        </is>
      </c>
      <c r="G9000" t="n">
        <v>252</v>
      </c>
      <c r="H9000" t="inlineStr">
        <is>
          <t>Pickerington, Ohio</t>
        </is>
      </c>
      <c r="I9000" t="inlineStr">
        <is>
          <t>Transfer from Michigan State (2026 portal)</t>
        </is>
      </c>
    </row>
    <row r="9001">
      <c r="A9001" t="inlineStr">
        <is>
          <t>Ohio</t>
        </is>
      </c>
      <c r="B9001" t="n">
        <v>5</v>
      </c>
      <c r="C9001" t="inlineStr">
        <is>
          <t>Hype Grand</t>
        </is>
      </c>
      <c r="D9001" t="inlineStr">
        <is>
          <t>QB</t>
        </is>
      </c>
      <c r="E9001" t="inlineStr">
        <is>
          <t>R-Fr</t>
        </is>
      </c>
      <c r="F9001" t="inlineStr">
        <is>
          <t>6'0"</t>
        </is>
      </c>
      <c r="G9001" t="n">
        <v>185</v>
      </c>
      <c r="H9001" t="inlineStr">
        <is>
          <t>La Puente, Calif.</t>
        </is>
      </c>
    </row>
    <row r="9002">
      <c r="A9002" t="inlineStr">
        <is>
          <t>Ohio</t>
        </is>
      </c>
      <c r="B9002" t="n">
        <v>37</v>
      </c>
      <c r="C9002" t="inlineStr">
        <is>
          <t>Blake Guffey</t>
        </is>
      </c>
      <c r="D9002" t="inlineStr">
        <is>
          <t>WR</t>
        </is>
      </c>
      <c r="E9002" t="inlineStr">
        <is>
          <t>R-Sr</t>
        </is>
      </c>
      <c r="F9002" t="inlineStr">
        <is>
          <t>6'1"</t>
        </is>
      </c>
      <c r="G9002" t="n">
        <v>221</v>
      </c>
      <c r="H9002" t="inlineStr">
        <is>
          <t>Glouster, Ohio</t>
        </is>
      </c>
    </row>
    <row r="9003">
      <c r="A9003" t="inlineStr">
        <is>
          <t>Ohio</t>
        </is>
      </c>
      <c r="B9003" t="n">
        <v>11</v>
      </c>
      <c r="C9003" t="inlineStr">
        <is>
          <t>Zach Hackleman</t>
        </is>
      </c>
      <c r="D9003" t="inlineStr">
        <is>
          <t>WR</t>
        </is>
      </c>
      <c r="E9003" t="inlineStr">
        <is>
          <t>Fr</t>
        </is>
      </c>
      <c r="F9003" t="inlineStr">
        <is>
          <t>6'2"</t>
        </is>
      </c>
      <c r="G9003" t="n">
        <v>185</v>
      </c>
      <c r="H9003" t="inlineStr">
        <is>
          <t>Cleveland, Ohio</t>
        </is>
      </c>
    </row>
    <row r="9004">
      <c r="A9004" t="inlineStr">
        <is>
          <t>Ohio</t>
        </is>
      </c>
      <c r="B9004" t="n">
        <v>42</v>
      </c>
      <c r="C9004" t="inlineStr">
        <is>
          <t>Magnus Haines</t>
        </is>
      </c>
      <c r="D9004" t="inlineStr">
        <is>
          <t>P</t>
        </is>
      </c>
      <c r="E9004" t="inlineStr">
        <is>
          <t>Gr</t>
        </is>
      </c>
      <c r="F9004" t="inlineStr">
        <is>
          <t>6'0"</t>
        </is>
      </c>
      <c r="G9004" t="n">
        <v>193</v>
      </c>
      <c r="H9004" t="inlineStr">
        <is>
          <t>Massillon, Ohio</t>
        </is>
      </c>
    </row>
    <row r="9005">
      <c r="A9005" t="inlineStr">
        <is>
          <t>Ohio</t>
        </is>
      </c>
      <c r="B9005" t="n">
        <v>57</v>
      </c>
      <c r="C9005" t="inlineStr">
        <is>
          <t>Nathan Hale</t>
        </is>
      </c>
      <c r="D9005" t="inlineStr">
        <is>
          <t>DT</t>
        </is>
      </c>
      <c r="E9005" t="inlineStr">
        <is>
          <t>Gr</t>
        </is>
      </c>
      <c r="F9005" t="inlineStr">
        <is>
          <t>6'4"</t>
        </is>
      </c>
      <c r="G9005" t="n">
        <v>259</v>
      </c>
      <c r="H9005" t="inlineStr">
        <is>
          <t>Wichita, Kan.</t>
        </is>
      </c>
    </row>
    <row r="9006">
      <c r="A9006" t="inlineStr">
        <is>
          <t>Ohio</t>
        </is>
      </c>
      <c r="B9006" t="n">
        <v>3</v>
      </c>
      <c r="C9006" t="inlineStr">
        <is>
          <t>JT Haskins</t>
        </is>
      </c>
      <c r="D9006" t="inlineStr">
        <is>
          <t>S</t>
        </is>
      </c>
      <c r="E9006" t="inlineStr">
        <is>
          <t>Jr</t>
        </is>
      </c>
      <c r="F9006" t="inlineStr">
        <is>
          <t>5'11"</t>
        </is>
      </c>
      <c r="G9006" t="n">
        <v>182</v>
      </c>
      <c r="H9006" t="inlineStr">
        <is>
          <t>Lexington, Ky.</t>
        </is>
      </c>
    </row>
    <row r="9007">
      <c r="A9007" t="inlineStr">
        <is>
          <t>Ohio</t>
        </is>
      </c>
      <c r="B9007" t="n">
        <v>46</v>
      </c>
      <c r="C9007" t="inlineStr">
        <is>
          <t>Nick Hemer</t>
        </is>
      </c>
      <c r="D9007" t="inlineStr">
        <is>
          <t>LS</t>
        </is>
      </c>
      <c r="E9007" t="inlineStr">
        <is>
          <t>R-Sr</t>
        </is>
      </c>
      <c r="F9007" t="inlineStr">
        <is>
          <t>6'4"</t>
        </is>
      </c>
      <c r="G9007" t="n">
        <v>205</v>
      </c>
      <c r="H9007" t="inlineStr">
        <is>
          <t>Pittsburgh, Pa.</t>
        </is>
      </c>
    </row>
    <row r="9008">
      <c r="A9008" t="inlineStr">
        <is>
          <t>Ohio</t>
        </is>
      </c>
      <c r="B9008" t="n">
        <v>11</v>
      </c>
      <c r="C9008" t="inlineStr">
        <is>
          <t>Evan Herrmann</t>
        </is>
      </c>
      <c r="D9008" t="inlineStr">
        <is>
          <t>DL</t>
        </is>
      </c>
      <c r="E9008" t="inlineStr">
        <is>
          <t>R-Jr</t>
        </is>
      </c>
      <c r="F9008" t="inlineStr">
        <is>
          <t>6'5"</t>
        </is>
      </c>
      <c r="G9008" t="n">
        <v>245</v>
      </c>
      <c r="H9008" t="inlineStr">
        <is>
          <t>Sussex, Wis.</t>
        </is>
      </c>
    </row>
    <row r="9009">
      <c r="A9009" t="inlineStr">
        <is>
          <t>Ohio</t>
        </is>
      </c>
      <c r="B9009" t="n">
        <v>47</v>
      </c>
      <c r="C9009" t="inlineStr">
        <is>
          <t>Will Hryszko</t>
        </is>
      </c>
      <c r="D9009" t="inlineStr">
        <is>
          <t>K</t>
        </is>
      </c>
      <c r="E9009" t="inlineStr">
        <is>
          <t>Gr</t>
        </is>
      </c>
      <c r="F9009" t="inlineStr">
        <is>
          <t>5'10"</t>
        </is>
      </c>
      <c r="G9009" t="n">
        <v>187</v>
      </c>
      <c r="H9009" t="inlineStr">
        <is>
          <t>Strongsville, Ohio</t>
        </is>
      </c>
      <c r="I9009" t="inlineStr">
        <is>
          <t>Transfer from Kent State (2026 portal)</t>
        </is>
      </c>
    </row>
    <row r="9010">
      <c r="A9010" t="inlineStr">
        <is>
          <t>Ohio</t>
        </is>
      </c>
      <c r="B9010" t="n">
        <v>14</v>
      </c>
      <c r="C9010" t="inlineStr">
        <is>
          <t>Marcus Hughbanks</t>
        </is>
      </c>
      <c r="D9010" t="inlineStr">
        <is>
          <t>WR</t>
        </is>
      </c>
      <c r="E9010" t="inlineStr">
        <is>
          <t>Fr</t>
        </is>
      </c>
      <c r="F9010" t="inlineStr">
        <is>
          <t>6'2"</t>
        </is>
      </c>
      <c r="G9010" t="n">
        <v>204</v>
      </c>
      <c r="H9010" t="inlineStr">
        <is>
          <t>Batavia, Ohio</t>
        </is>
      </c>
    </row>
    <row r="9011">
      <c r="A9011" t="inlineStr">
        <is>
          <t>Ohio</t>
        </is>
      </c>
      <c r="B9011" t="n">
        <v>71</v>
      </c>
      <c r="C9011" t="inlineStr">
        <is>
          <t>Cassius Hulbert</t>
        </is>
      </c>
      <c r="D9011" t="inlineStr">
        <is>
          <t>OL</t>
        </is>
      </c>
      <c r="E9011" t="inlineStr">
        <is>
          <t>Gr</t>
        </is>
      </c>
      <c r="F9011" t="inlineStr">
        <is>
          <t>6'3"</t>
        </is>
      </c>
      <c r="G9011" t="n">
        <v>310</v>
      </c>
      <c r="H9011" t="inlineStr">
        <is>
          <t>Edon, Ohio</t>
        </is>
      </c>
      <c r="I9011" t="inlineStr">
        <is>
          <t>Transfer from Tiffin University (2026 portal)</t>
        </is>
      </c>
    </row>
    <row r="9012">
      <c r="A9012" t="inlineStr">
        <is>
          <t>Ohio</t>
        </is>
      </c>
      <c r="B9012" t="n">
        <v>91</v>
      </c>
      <c r="C9012" t="inlineStr">
        <is>
          <t>Nate Hunt-Heller</t>
        </is>
      </c>
      <c r="D9012" t="inlineStr">
        <is>
          <t>DT</t>
        </is>
      </c>
      <c r="E9012" t="inlineStr">
        <is>
          <t>Fr</t>
        </is>
      </c>
      <c r="F9012" t="inlineStr">
        <is>
          <t>6'2"</t>
        </is>
      </c>
      <c r="G9012" t="n">
        <v>254</v>
      </c>
      <c r="H9012" t="inlineStr">
        <is>
          <t>Tallmadge, Ohio</t>
        </is>
      </c>
    </row>
    <row r="9013">
      <c r="A9013" t="inlineStr">
        <is>
          <t>Ohio</t>
        </is>
      </c>
      <c r="B9013" t="n">
        <v>21</v>
      </c>
      <c r="C9013" t="inlineStr">
        <is>
          <t>Ronald Jackson Jr.</t>
        </is>
      </c>
      <c r="D9013" t="inlineStr">
        <is>
          <t>CB</t>
        </is>
      </c>
      <c r="E9013" t="inlineStr">
        <is>
          <t>Gr</t>
        </is>
      </c>
      <c r="F9013" t="inlineStr">
        <is>
          <t>6'1"</t>
        </is>
      </c>
      <c r="G9013" t="n">
        <v>203</v>
      </c>
      <c r="H9013" t="inlineStr">
        <is>
          <t>Detroit, Mich.</t>
        </is>
      </c>
    </row>
    <row r="9014">
      <c r="A9014" t="inlineStr">
        <is>
          <t>Ohio</t>
        </is>
      </c>
      <c r="B9014" t="n">
        <v>4</v>
      </c>
      <c r="C9014" t="inlineStr">
        <is>
          <t>Darren James-Hamilton</t>
        </is>
      </c>
      <c r="D9014" t="inlineStr">
        <is>
          <t>DB</t>
        </is>
      </c>
      <c r="E9014" t="inlineStr">
        <is>
          <t>R-So</t>
        </is>
      </c>
      <c r="F9014" t="inlineStr">
        <is>
          <t>5'10"</t>
        </is>
      </c>
      <c r="G9014" t="n">
        <v>187</v>
      </c>
      <c r="H9014" t="inlineStr">
        <is>
          <t>Charlotte, N.C.</t>
        </is>
      </c>
      <c r="I9014" t="inlineStr">
        <is>
          <t>Transfer from Elon (2026 portal)</t>
        </is>
      </c>
    </row>
    <row r="9015">
      <c r="A9015" t="inlineStr">
        <is>
          <t>Ohio</t>
        </is>
      </c>
      <c r="B9015" t="n">
        <v>22</v>
      </c>
      <c r="C9015" t="inlineStr">
        <is>
          <t>Brandon Jenkins</t>
        </is>
      </c>
      <c r="D9015" t="inlineStr">
        <is>
          <t>S</t>
        </is>
      </c>
      <c r="E9015" t="inlineStr">
        <is>
          <t>Fr</t>
        </is>
      </c>
      <c r="F9015" t="inlineStr">
        <is>
          <t>5'10"</t>
        </is>
      </c>
      <c r="G9015" t="n">
        <v>189</v>
      </c>
      <c r="H9015" t="inlineStr">
        <is>
          <t>Chicago, Ill.</t>
        </is>
      </c>
    </row>
    <row r="9016">
      <c r="A9016" t="inlineStr">
        <is>
          <t>Ohio</t>
        </is>
      </c>
      <c r="B9016" t="n">
        <v>70</v>
      </c>
      <c r="C9016" t="inlineStr">
        <is>
          <t>Joshua Johnson</t>
        </is>
      </c>
      <c r="D9016" t="inlineStr">
        <is>
          <t>OL</t>
        </is>
      </c>
      <c r="E9016" t="inlineStr">
        <is>
          <t>Gr</t>
        </is>
      </c>
      <c r="F9016" t="inlineStr">
        <is>
          <t>6'2"</t>
        </is>
      </c>
      <c r="G9016" t="n">
        <v>311</v>
      </c>
      <c r="H9016" t="inlineStr">
        <is>
          <t>Westerville, Ohio</t>
        </is>
      </c>
    </row>
    <row r="9017">
      <c r="A9017" t="inlineStr">
        <is>
          <t>Ohio</t>
        </is>
      </c>
      <c r="B9017" t="n">
        <v>23</v>
      </c>
      <c r="C9017" t="inlineStr">
        <is>
          <t>James Kelly</t>
        </is>
      </c>
      <c r="D9017" t="inlineStr">
        <is>
          <t>RB</t>
        </is>
      </c>
      <c r="E9017" t="inlineStr">
        <is>
          <t>Fr</t>
        </is>
      </c>
      <c r="F9017" t="inlineStr">
        <is>
          <t>6'0"</t>
        </is>
      </c>
      <c r="G9017" t="n">
        <v>205</v>
      </c>
      <c r="H9017" t="inlineStr">
        <is>
          <t>Trussville, Ala.</t>
        </is>
      </c>
    </row>
    <row r="9018">
      <c r="A9018" t="inlineStr">
        <is>
          <t>Ohio</t>
        </is>
      </c>
      <c r="B9018" t="n">
        <v>92</v>
      </c>
      <c r="C9018" t="inlineStr">
        <is>
          <t>RJ Keuchler</t>
        </is>
      </c>
      <c r="D9018" t="inlineStr">
        <is>
          <t>DT</t>
        </is>
      </c>
      <c r="E9018" t="inlineStr">
        <is>
          <t>R-Jr</t>
        </is>
      </c>
      <c r="F9018" t="inlineStr">
        <is>
          <t>6'3"</t>
        </is>
      </c>
      <c r="G9018" t="n">
        <v>255</v>
      </c>
      <c r="H9018" t="inlineStr">
        <is>
          <t>Pickerington, Ohio</t>
        </is>
      </c>
    </row>
    <row r="9019">
      <c r="A9019" t="inlineStr">
        <is>
          <t>Ohio</t>
        </is>
      </c>
      <c r="B9019" t="n">
        <v>77</v>
      </c>
      <c r="C9019" t="inlineStr">
        <is>
          <t>Trumain Lawson</t>
        </is>
      </c>
      <c r="D9019" t="inlineStr">
        <is>
          <t>OL</t>
        </is>
      </c>
      <c r="E9019" t="inlineStr">
        <is>
          <t>R-Fr</t>
        </is>
      </c>
      <c r="F9019" t="inlineStr">
        <is>
          <t>6'5"</t>
        </is>
      </c>
      <c r="G9019" t="n">
        <v>278</v>
      </c>
      <c r="H9019" t="inlineStr">
        <is>
          <t>Clifton, N.J.</t>
        </is>
      </c>
      <c r="I9019" t="inlineStr">
        <is>
          <t>Transfer from LIU Post (2026 portal)</t>
        </is>
      </c>
    </row>
    <row r="9020">
      <c r="A9020" t="inlineStr">
        <is>
          <t>Ohio</t>
        </is>
      </c>
      <c r="B9020" t="n">
        <v>26</v>
      </c>
      <c r="C9020" t="inlineStr">
        <is>
          <t>Tyson Long</t>
        </is>
      </c>
      <c r="D9020" t="inlineStr">
        <is>
          <t>CB</t>
        </is>
      </c>
      <c r="E9020" t="inlineStr">
        <is>
          <t>R-Fr</t>
        </is>
      </c>
      <c r="F9020" t="inlineStr">
        <is>
          <t>6'0"</t>
        </is>
      </c>
      <c r="G9020" t="n">
        <v>184</v>
      </c>
      <c r="H9020" t="inlineStr">
        <is>
          <t>Pickerington, Ohio</t>
        </is>
      </c>
    </row>
    <row r="9021">
      <c r="A9021" t="inlineStr">
        <is>
          <t>Ohio</t>
        </is>
      </c>
      <c r="B9021" t="n">
        <v>44</v>
      </c>
      <c r="C9021" t="inlineStr">
        <is>
          <t>Aiden Lowery</t>
        </is>
      </c>
      <c r="D9021" t="inlineStr">
        <is>
          <t>TE</t>
        </is>
      </c>
      <c r="E9021" t="inlineStr">
        <is>
          <t>R-So</t>
        </is>
      </c>
      <c r="F9021" t="inlineStr">
        <is>
          <t>6'3"</t>
        </is>
      </c>
      <c r="G9021" t="n">
        <v>238</v>
      </c>
      <c r="H9021" t="inlineStr">
        <is>
          <t>Dublin, Ohio</t>
        </is>
      </c>
    </row>
    <row r="9022">
      <c r="A9022" t="inlineStr">
        <is>
          <t>Ohio</t>
        </is>
      </c>
      <c r="B9022" t="n">
        <v>56</v>
      </c>
      <c r="C9022" t="inlineStr">
        <is>
          <t>Ben Maldonado</t>
        </is>
      </c>
      <c r="D9022" t="inlineStr">
        <is>
          <t>OL</t>
        </is>
      </c>
      <c r="E9022" t="inlineStr">
        <is>
          <t>Gr</t>
        </is>
      </c>
      <c r="F9022" t="inlineStr">
        <is>
          <t>6'4"</t>
        </is>
      </c>
      <c r="G9022" t="n">
        <v>291</v>
      </c>
      <c r="H9022" t="inlineStr">
        <is>
          <t>Miami, Fla.</t>
        </is>
      </c>
    </row>
    <row r="9023">
      <c r="A9023" t="inlineStr">
        <is>
          <t>Ohio</t>
        </is>
      </c>
      <c r="B9023" t="n">
        <v>72</v>
      </c>
      <c r="C9023" t="inlineStr">
        <is>
          <t>Sandro Malicevic</t>
        </is>
      </c>
      <c r="D9023" t="inlineStr">
        <is>
          <t>OL</t>
        </is>
      </c>
      <c r="E9023" t="inlineStr">
        <is>
          <t>Sr</t>
        </is>
      </c>
      <c r="F9023" t="inlineStr">
        <is>
          <t>6'5"</t>
        </is>
      </c>
      <c r="G9023" t="n">
        <v>332</v>
      </c>
      <c r="H9023" t="inlineStr">
        <is>
          <t>Saratoga, Calif.</t>
        </is>
      </c>
      <c r="I9023" t="inlineStr">
        <is>
          <t>Transfer from Eastern Illinois (2026 portal)</t>
        </is>
      </c>
    </row>
    <row r="9024">
      <c r="A9024" t="inlineStr">
        <is>
          <t>Ohio</t>
        </is>
      </c>
      <c r="B9024" t="n">
        <v>23</v>
      </c>
      <c r="C9024" t="inlineStr">
        <is>
          <t>Joseph Marsh</t>
        </is>
      </c>
      <c r="D9024" t="inlineStr">
        <is>
          <t>DE</t>
        </is>
      </c>
      <c r="E9024" t="inlineStr">
        <is>
          <t>R-Jr</t>
        </is>
      </c>
      <c r="F9024" t="inlineStr">
        <is>
          <t>6'3"</t>
        </is>
      </c>
      <c r="G9024" t="n">
        <v>232</v>
      </c>
      <c r="H9024" t="inlineStr">
        <is>
          <t>Simi Valley, Calif.</t>
        </is>
      </c>
    </row>
    <row r="9025">
      <c r="A9025" t="inlineStr">
        <is>
          <t>Ohio</t>
        </is>
      </c>
      <c r="B9025" t="n">
        <v>15</v>
      </c>
      <c r="C9025" t="inlineStr">
        <is>
          <t>William Marzolf</t>
        </is>
      </c>
      <c r="D9025" t="inlineStr">
        <is>
          <t>LB</t>
        </is>
      </c>
      <c r="E9025" t="inlineStr">
        <is>
          <t>So</t>
        </is>
      </c>
      <c r="F9025" t="inlineStr">
        <is>
          <t>6'1"</t>
        </is>
      </c>
      <c r="G9025" t="n">
        <v>220</v>
      </c>
      <c r="H9025" t="inlineStr">
        <is>
          <t>Orlando, Fla.</t>
        </is>
      </c>
    </row>
    <row r="9026">
      <c r="A9026" t="inlineStr">
        <is>
          <t>Ohio</t>
        </is>
      </c>
      <c r="B9026" t="n">
        <v>6</v>
      </c>
      <c r="C9026" t="inlineStr">
        <is>
          <t>Tony Mathis</t>
        </is>
      </c>
      <c r="D9026" t="inlineStr">
        <is>
          <t>CB</t>
        </is>
      </c>
      <c r="E9026" t="inlineStr">
        <is>
          <t>Jr</t>
        </is>
      </c>
      <c r="F9026" t="inlineStr">
        <is>
          <t>5'11"</t>
        </is>
      </c>
      <c r="G9026" t="n">
        <v>176</v>
      </c>
      <c r="H9026" t="inlineStr">
        <is>
          <t>Macon, Ga.</t>
        </is>
      </c>
    </row>
    <row r="9027">
      <c r="A9027" t="inlineStr">
        <is>
          <t>Ohio</t>
        </is>
      </c>
      <c r="B9027" t="n">
        <v>51</v>
      </c>
      <c r="C9027" t="inlineStr">
        <is>
          <t>Job Mavrick</t>
        </is>
      </c>
      <c r="D9027" t="inlineStr">
        <is>
          <t>OL</t>
        </is>
      </c>
      <c r="E9027" t="inlineStr">
        <is>
          <t>Fr</t>
        </is>
      </c>
      <c r="F9027" t="inlineStr">
        <is>
          <t>6'2"</t>
        </is>
      </c>
      <c r="G9027" t="n">
        <v>291</v>
      </c>
      <c r="H9027" t="inlineStr">
        <is>
          <t>Westfield, Ind.</t>
        </is>
      </c>
    </row>
    <row r="9028">
      <c r="A9028" t="inlineStr">
        <is>
          <t>Ohio</t>
        </is>
      </c>
      <c r="B9028" t="n">
        <v>86</v>
      </c>
      <c r="C9028" t="inlineStr">
        <is>
          <t>Andrew Metzger</t>
        </is>
      </c>
      <c r="D9028" t="inlineStr">
        <is>
          <t>TE</t>
        </is>
      </c>
      <c r="E9028" t="inlineStr">
        <is>
          <t>R-So</t>
        </is>
      </c>
      <c r="F9028" t="inlineStr">
        <is>
          <t>6'4"</t>
        </is>
      </c>
      <c r="G9028" t="n">
        <v>246</v>
      </c>
      <c r="H9028" t="inlineStr">
        <is>
          <t>Aurora, Colo.</t>
        </is>
      </c>
    </row>
    <row r="9029">
      <c r="A9029" t="inlineStr">
        <is>
          <t>Ohio</t>
        </is>
      </c>
      <c r="B9029" t="n">
        <v>84</v>
      </c>
      <c r="C9029" t="inlineStr">
        <is>
          <t>AJ Miller</t>
        </is>
      </c>
      <c r="D9029" t="inlineStr">
        <is>
          <t>TE</t>
        </is>
      </c>
      <c r="E9029" t="inlineStr">
        <is>
          <t>R-So</t>
        </is>
      </c>
      <c r="F9029" t="inlineStr">
        <is>
          <t>6'4"</t>
        </is>
      </c>
      <c r="G9029" t="n">
        <v>239</v>
      </c>
      <c r="H9029" t="inlineStr">
        <is>
          <t>Pickerington, Ohio</t>
        </is>
      </c>
    </row>
    <row r="9030">
      <c r="A9030" t="inlineStr">
        <is>
          <t>Ohio</t>
        </is>
      </c>
      <c r="B9030" t="n">
        <v>19</v>
      </c>
      <c r="C9030" t="inlineStr">
        <is>
          <t>Bobby Miller</t>
        </is>
      </c>
      <c r="D9030" t="inlineStr">
        <is>
          <t>CB</t>
        </is>
      </c>
      <c r="E9030" t="inlineStr">
        <is>
          <t>R-Fr</t>
        </is>
      </c>
      <c r="F9030" t="inlineStr">
        <is>
          <t>6'4"</t>
        </is>
      </c>
      <c r="G9030" t="n">
        <v>177</v>
      </c>
      <c r="H9030" t="inlineStr">
        <is>
          <t>Orlando, Fla.</t>
        </is>
      </c>
    </row>
    <row r="9031">
      <c r="A9031" t="inlineStr">
        <is>
          <t>Ohio</t>
        </is>
      </c>
      <c r="B9031" t="n">
        <v>16</v>
      </c>
      <c r="C9031" t="inlineStr">
        <is>
          <t>Ryan Miller</t>
        </is>
      </c>
      <c r="D9031" t="inlineStr">
        <is>
          <t>S</t>
        </is>
      </c>
      <c r="E9031" t="inlineStr">
        <is>
          <t>Fr</t>
        </is>
      </c>
      <c r="F9031" t="inlineStr">
        <is>
          <t>6'1"</t>
        </is>
      </c>
      <c r="G9031" t="n">
        <v>230</v>
      </c>
      <c r="H9031" t="inlineStr">
        <is>
          <t>Columbus, Ohio</t>
        </is>
      </c>
    </row>
    <row r="9032">
      <c r="A9032" t="inlineStr">
        <is>
          <t>Ohio</t>
        </is>
      </c>
      <c r="B9032" t="n">
        <v>12</v>
      </c>
      <c r="C9032" t="inlineStr">
        <is>
          <t>Jermaine Minnis</t>
        </is>
      </c>
      <c r="D9032" t="inlineStr">
        <is>
          <t>LB</t>
        </is>
      </c>
      <c r="E9032" t="inlineStr">
        <is>
          <t>R-Fr</t>
        </is>
      </c>
      <c r="F9032" t="inlineStr">
        <is>
          <t>6'2"</t>
        </is>
      </c>
      <c r="G9032" t="n">
        <v>204</v>
      </c>
      <c r="H9032" t="inlineStr">
        <is>
          <t>Hyattsville, Md.</t>
        </is>
      </c>
    </row>
    <row r="9033">
      <c r="A9033" t="inlineStr">
        <is>
          <t>Ohio</t>
        </is>
      </c>
      <c r="B9033" t="n">
        <v>97</v>
      </c>
      <c r="C9033" t="inlineStr">
        <is>
          <t>Austin Mitchell</t>
        </is>
      </c>
      <c r="D9033" t="inlineStr">
        <is>
          <t>DT</t>
        </is>
      </c>
      <c r="E9033" t="inlineStr">
        <is>
          <t>R-Jr</t>
        </is>
      </c>
      <c r="F9033" t="inlineStr">
        <is>
          <t>6'2"</t>
        </is>
      </c>
      <c r="G9033" t="n">
        <v>274</v>
      </c>
      <c r="H9033" t="inlineStr">
        <is>
          <t>Avon, Ohio</t>
        </is>
      </c>
    </row>
    <row r="9034">
      <c r="A9034" t="inlineStr">
        <is>
          <t>Ohio</t>
        </is>
      </c>
      <c r="B9034" t="n">
        <v>25</v>
      </c>
      <c r="C9034" t="inlineStr">
        <is>
          <t>Michael Molnar</t>
        </is>
      </c>
      <c r="D9034" t="inlineStr">
        <is>
          <t>LB</t>
        </is>
      </c>
      <c r="E9034" t="inlineStr">
        <is>
          <t>R-Sr</t>
        </is>
      </c>
      <c r="F9034" t="inlineStr">
        <is>
          <t>6'3"</t>
        </is>
      </c>
      <c r="G9034" t="n">
        <v>227</v>
      </c>
      <c r="H9034" t="inlineStr">
        <is>
          <t>Mason, Ohio</t>
        </is>
      </c>
    </row>
    <row r="9035">
      <c r="A9035" t="inlineStr">
        <is>
          <t>Ohio</t>
        </is>
      </c>
      <c r="B9035" t="n">
        <v>66</v>
      </c>
      <c r="C9035" t="inlineStr">
        <is>
          <t>Mike Montgomery</t>
        </is>
      </c>
      <c r="D9035" t="inlineStr">
        <is>
          <t>OL</t>
        </is>
      </c>
      <c r="E9035" t="inlineStr">
        <is>
          <t>Fr</t>
        </is>
      </c>
      <c r="F9035" t="inlineStr">
        <is>
          <t>6'5"</t>
        </is>
      </c>
      <c r="G9035" t="n">
        <v>250</v>
      </c>
      <c r="H9035" t="inlineStr">
        <is>
          <t>West Branch, Iowa</t>
        </is>
      </c>
    </row>
    <row r="9036">
      <c r="A9036" t="inlineStr">
        <is>
          <t>Ohio</t>
        </is>
      </c>
      <c r="B9036" t="n">
        <v>88</v>
      </c>
      <c r="C9036" t="inlineStr">
        <is>
          <t>Calvin Moody</t>
        </is>
      </c>
      <c r="D9036" t="inlineStr">
        <is>
          <t>TE</t>
        </is>
      </c>
      <c r="E9036" t="inlineStr">
        <is>
          <t>Fr</t>
        </is>
      </c>
      <c r="F9036" t="inlineStr">
        <is>
          <t>6'5"</t>
        </is>
      </c>
      <c r="G9036" t="n">
        <v>230</v>
      </c>
      <c r="H9036" t="inlineStr">
        <is>
          <t>Noblesville, Ind.</t>
        </is>
      </c>
    </row>
    <row r="9037">
      <c r="A9037" t="inlineStr">
        <is>
          <t>Ohio</t>
        </is>
      </c>
      <c r="B9037" t="n">
        <v>13</v>
      </c>
      <c r="C9037" t="inlineStr">
        <is>
          <t>DJ Morton</t>
        </is>
      </c>
      <c r="D9037" t="inlineStr">
        <is>
          <t>S</t>
        </is>
      </c>
      <c r="E9037" t="inlineStr">
        <is>
          <t>R-So</t>
        </is>
      </c>
      <c r="F9037" t="inlineStr">
        <is>
          <t>6'1"</t>
        </is>
      </c>
      <c r="G9037" t="n">
        <v>191</v>
      </c>
      <c r="H9037" t="inlineStr">
        <is>
          <t>Indianapolis, Ind.</t>
        </is>
      </c>
    </row>
    <row r="9038">
      <c r="A9038" t="inlineStr">
        <is>
          <t>Ohio</t>
        </is>
      </c>
      <c r="B9038" t="n">
        <v>83</v>
      </c>
      <c r="C9038" t="inlineStr">
        <is>
          <t>Ethan Najm</t>
        </is>
      </c>
      <c r="D9038" t="inlineStr">
        <is>
          <t>LS</t>
        </is>
      </c>
      <c r="E9038" t="inlineStr">
        <is>
          <t>Fr</t>
        </is>
      </c>
      <c r="F9038" t="inlineStr">
        <is>
          <t>5'10"</t>
        </is>
      </c>
      <c r="G9038" t="n">
        <v>195</v>
      </c>
      <c r="H9038" t="inlineStr">
        <is>
          <t>Murfreesboro, Tenn.</t>
        </is>
      </c>
    </row>
    <row r="9039">
      <c r="A9039" t="inlineStr">
        <is>
          <t>Ohio</t>
        </is>
      </c>
      <c r="B9039" t="n">
        <v>15</v>
      </c>
      <c r="C9039" t="inlineStr">
        <is>
          <t>Riley Neer</t>
        </is>
      </c>
      <c r="D9039" t="inlineStr">
        <is>
          <t>WR</t>
        </is>
      </c>
      <c r="E9039" t="inlineStr">
        <is>
          <t>R-So</t>
        </is>
      </c>
      <c r="F9039" t="inlineStr">
        <is>
          <t>5'11"</t>
        </is>
      </c>
      <c r="G9039" t="n">
        <v>190</v>
      </c>
      <c r="H9039" t="inlineStr">
        <is>
          <t>Bellefontaine, Ohio</t>
        </is>
      </c>
    </row>
    <row r="9040">
      <c r="A9040" t="inlineStr">
        <is>
          <t>Ohio</t>
        </is>
      </c>
      <c r="B9040" t="n">
        <v>99</v>
      </c>
      <c r="C9040" t="inlineStr">
        <is>
          <t>Ty Neubert</t>
        </is>
      </c>
      <c r="D9040" t="inlineStr">
        <is>
          <t>DL</t>
        </is>
      </c>
      <c r="E9040" t="inlineStr">
        <is>
          <t>R-Fr</t>
        </is>
      </c>
      <c r="F9040" t="inlineStr">
        <is>
          <t>6'3"</t>
        </is>
      </c>
      <c r="G9040" t="n">
        <v>278</v>
      </c>
      <c r="H9040" t="inlineStr">
        <is>
          <t>Columbus, Ohio</t>
        </is>
      </c>
    </row>
    <row r="9041">
      <c r="A9041" t="inlineStr">
        <is>
          <t>Ohio</t>
        </is>
      </c>
      <c r="B9041" t="n">
        <v>54</v>
      </c>
      <c r="C9041" t="inlineStr">
        <is>
          <t>Will Odenthal</t>
        </is>
      </c>
      <c r="D9041" t="inlineStr">
        <is>
          <t>OL</t>
        </is>
      </c>
      <c r="E9041" t="inlineStr">
        <is>
          <t>Fr</t>
        </is>
      </c>
      <c r="F9041" t="inlineStr">
        <is>
          <t>6'5"</t>
        </is>
      </c>
      <c r="G9041" t="n">
        <v>300</v>
      </c>
      <c r="H9041" t="inlineStr">
        <is>
          <t>Nelsonville, Ohio</t>
        </is>
      </c>
    </row>
    <row r="9042">
      <c r="A9042" t="inlineStr">
        <is>
          <t>Ohio</t>
        </is>
      </c>
      <c r="B9042" t="n">
        <v>52</v>
      </c>
      <c r="C9042" t="inlineStr">
        <is>
          <t>Nolan Ogburn</t>
        </is>
      </c>
      <c r="D9042" t="inlineStr">
        <is>
          <t>LB</t>
        </is>
      </c>
      <c r="E9042" t="inlineStr">
        <is>
          <t>Fr</t>
        </is>
      </c>
      <c r="F9042" t="inlineStr">
        <is>
          <t>6'2"</t>
        </is>
      </c>
      <c r="G9042" t="n">
        <v>235</v>
      </c>
      <c r="H9042" t="inlineStr">
        <is>
          <t>Kettering, Ohio</t>
        </is>
      </c>
    </row>
    <row r="9043">
      <c r="A9043" t="inlineStr">
        <is>
          <t>Ohio</t>
        </is>
      </c>
      <c r="B9043" t="n">
        <v>80</v>
      </c>
      <c r="C9043" t="inlineStr">
        <is>
          <t>Kaden Page</t>
        </is>
      </c>
      <c r="D9043" t="inlineStr">
        <is>
          <t>WR</t>
        </is>
      </c>
      <c r="E9043" t="inlineStr">
        <is>
          <t>Fr</t>
        </is>
      </c>
      <c r="F9043" t="inlineStr">
        <is>
          <t>6'3"</t>
        </is>
      </c>
      <c r="G9043" t="n">
        <v>195</v>
      </c>
      <c r="H9043" t="inlineStr">
        <is>
          <t>Wapakoneta, Ohio</t>
        </is>
      </c>
    </row>
    <row r="9044">
      <c r="A9044" t="inlineStr">
        <is>
          <t>Ohio</t>
        </is>
      </c>
      <c r="B9044" t="n">
        <v>85</v>
      </c>
      <c r="C9044" t="inlineStr">
        <is>
          <t>Riley Palmeter</t>
        </is>
      </c>
      <c r="D9044" t="inlineStr">
        <is>
          <t>TE</t>
        </is>
      </c>
      <c r="E9044" t="inlineStr">
        <is>
          <t>R-Sr</t>
        </is>
      </c>
      <c r="F9044" t="inlineStr">
        <is>
          <t>6'4"</t>
        </is>
      </c>
      <c r="G9044" t="n">
        <v>230</v>
      </c>
      <c r="H9044" t="inlineStr">
        <is>
          <t>Edinburgh, Ind.</t>
        </is>
      </c>
      <c r="I9044" t="inlineStr">
        <is>
          <t>Transfer from Marian (2026 portal)</t>
        </is>
      </c>
    </row>
    <row r="9045">
      <c r="A9045" t="inlineStr">
        <is>
          <t>Ohio</t>
        </is>
      </c>
      <c r="B9045" t="n">
        <v>16</v>
      </c>
      <c r="C9045" t="inlineStr">
        <is>
          <t>Matthew Papas</t>
        </is>
      </c>
      <c r="D9045" t="inlineStr">
        <is>
          <t>QB</t>
        </is>
      </c>
      <c r="E9045" t="inlineStr">
        <is>
          <t>R-So</t>
        </is>
      </c>
      <c r="F9045" t="inlineStr">
        <is>
          <t>5'11"</t>
        </is>
      </c>
      <c r="G9045" t="n">
        <v>192</v>
      </c>
      <c r="H9045" t="inlineStr">
        <is>
          <t>Grove City, Ohio</t>
        </is>
      </c>
    </row>
    <row r="9046">
      <c r="A9046" t="inlineStr">
        <is>
          <t>Ohio</t>
        </is>
      </c>
      <c r="B9046" t="n">
        <v>17</v>
      </c>
      <c r="C9046" t="inlineStr">
        <is>
          <t>Blake Parker</t>
        </is>
      </c>
      <c r="D9046" t="inlineStr">
        <is>
          <t>WR</t>
        </is>
      </c>
      <c r="E9046" t="inlineStr">
        <is>
          <t>Fr</t>
        </is>
      </c>
      <c r="F9046" t="inlineStr">
        <is>
          <t>6'2"</t>
        </is>
      </c>
      <c r="G9046" t="n">
        <v>180</v>
      </c>
      <c r="H9046" t="inlineStr">
        <is>
          <t>Sandusky, Ohio</t>
        </is>
      </c>
    </row>
    <row r="9047">
      <c r="A9047" t="inlineStr">
        <is>
          <t>Ohio</t>
        </is>
      </c>
      <c r="B9047" t="n">
        <v>76</v>
      </c>
      <c r="C9047" t="inlineStr">
        <is>
          <t>Bryce Parson</t>
        </is>
      </c>
      <c r="D9047" t="inlineStr">
        <is>
          <t>OL</t>
        </is>
      </c>
      <c r="E9047" t="inlineStr">
        <is>
          <t>R-So</t>
        </is>
      </c>
      <c r="F9047" t="inlineStr">
        <is>
          <t>6'2"</t>
        </is>
      </c>
      <c r="G9047" t="n">
        <v>296</v>
      </c>
      <c r="H9047" t="inlineStr">
        <is>
          <t>St. Louis, Mo.</t>
        </is>
      </c>
    </row>
    <row r="9048">
      <c r="A9048" t="inlineStr">
        <is>
          <t>Ohio</t>
        </is>
      </c>
      <c r="B9048" t="n">
        <v>10</v>
      </c>
      <c r="C9048" t="inlineStr">
        <is>
          <t>Drayden Pavey</t>
        </is>
      </c>
      <c r="D9048" t="inlineStr">
        <is>
          <t>DT</t>
        </is>
      </c>
      <c r="E9048" t="inlineStr">
        <is>
          <t>Fr</t>
        </is>
      </c>
      <c r="F9048" t="inlineStr">
        <is>
          <t>6'1"</t>
        </is>
      </c>
      <c r="G9048" t="n">
        <v>276</v>
      </c>
      <c r="H9048" t="inlineStr">
        <is>
          <t>Cincinnati, Ohio</t>
        </is>
      </c>
    </row>
    <row r="9049">
      <c r="A9049" t="inlineStr">
        <is>
          <t>Ohio</t>
        </is>
      </c>
      <c r="B9049" t="n">
        <v>43</v>
      </c>
      <c r="C9049" t="inlineStr">
        <is>
          <t>Brack Peacock</t>
        </is>
      </c>
      <c r="D9049" t="inlineStr">
        <is>
          <t>K</t>
        </is>
      </c>
      <c r="E9049" t="inlineStr">
        <is>
          <t>R-Jr</t>
        </is>
      </c>
      <c r="F9049" t="inlineStr">
        <is>
          <t>5'7"</t>
        </is>
      </c>
      <c r="G9049" t="n">
        <v>165</v>
      </c>
      <c r="H9049" t="inlineStr">
        <is>
          <t>Granbury, Texas</t>
        </is>
      </c>
    </row>
    <row r="9050">
      <c r="A9050" t="inlineStr">
        <is>
          <t>Ohio</t>
        </is>
      </c>
      <c r="B9050" t="n">
        <v>13</v>
      </c>
      <c r="C9050" t="inlineStr">
        <is>
          <t>Rashad Perry</t>
        </is>
      </c>
      <c r="D9050" t="inlineStr">
        <is>
          <t>WR</t>
        </is>
      </c>
      <c r="E9050" t="inlineStr">
        <is>
          <t>R-Fr</t>
        </is>
      </c>
      <c r="F9050" t="inlineStr">
        <is>
          <t>5'11"</t>
        </is>
      </c>
      <c r="G9050" t="n">
        <v>160</v>
      </c>
      <c r="H9050" t="inlineStr">
        <is>
          <t>Fresno, Calif.</t>
        </is>
      </c>
    </row>
    <row r="9051">
      <c r="A9051" t="inlineStr">
        <is>
          <t>Ohio</t>
        </is>
      </c>
      <c r="B9051" t="n">
        <v>8</v>
      </c>
      <c r="C9051" t="inlineStr">
        <is>
          <t>Nick Poulos</t>
        </is>
      </c>
      <c r="D9051" t="inlineStr">
        <is>
          <t>QB</t>
        </is>
      </c>
      <c r="E9051" t="inlineStr">
        <is>
          <t>Gr</t>
        </is>
      </c>
      <c r="F9051" t="inlineStr">
        <is>
          <t>6'6"</t>
        </is>
      </c>
      <c r="G9051" t="n">
        <v>243</v>
      </c>
      <c r="H9051" t="inlineStr">
        <is>
          <t>Granite Bay, Calif.</t>
        </is>
      </c>
    </row>
    <row r="9052">
      <c r="A9052" t="inlineStr">
        <is>
          <t>Ohio</t>
        </is>
      </c>
      <c r="B9052" t="n">
        <v>12</v>
      </c>
      <c r="C9052" t="inlineStr">
        <is>
          <t>Eian Pugh</t>
        </is>
      </c>
      <c r="D9052" t="inlineStr">
        <is>
          <t>WR</t>
        </is>
      </c>
      <c r="E9052" t="inlineStr">
        <is>
          <t>R-Sr</t>
        </is>
      </c>
      <c r="F9052" t="inlineStr">
        <is>
          <t>6'3"</t>
        </is>
      </c>
      <c r="G9052" t="n">
        <v>182</v>
      </c>
      <c r="H9052" t="inlineStr">
        <is>
          <t>Oak Park, Ill.</t>
        </is>
      </c>
    </row>
    <row r="9053">
      <c r="A9053" t="inlineStr">
        <is>
          <t>Ohio</t>
        </is>
      </c>
      <c r="B9053" t="n">
        <v>56</v>
      </c>
      <c r="C9053" t="inlineStr">
        <is>
          <t>Cody Raymond</t>
        </is>
      </c>
      <c r="D9053" t="inlineStr">
        <is>
          <t>LB</t>
        </is>
      </c>
      <c r="E9053" t="inlineStr">
        <is>
          <t>R-So</t>
        </is>
      </c>
      <c r="F9053" t="inlineStr">
        <is>
          <t>6'3"</t>
        </is>
      </c>
      <c r="G9053" t="n">
        <v>231</v>
      </c>
      <c r="H9053" t="inlineStr">
        <is>
          <t>Shelby, Mich.</t>
        </is>
      </c>
      <c r="I9053" t="inlineStr">
        <is>
          <t>Transfer from Wisconsin (2026 portal)</t>
        </is>
      </c>
    </row>
    <row r="9054">
      <c r="A9054" t="inlineStr">
        <is>
          <t>Ohio</t>
        </is>
      </c>
      <c r="B9054" t="n">
        <v>98</v>
      </c>
      <c r="C9054" t="inlineStr">
        <is>
          <t>Derek Reagans</t>
        </is>
      </c>
      <c r="D9054" t="inlineStr">
        <is>
          <t>DT</t>
        </is>
      </c>
      <c r="E9054" t="inlineStr">
        <is>
          <t>Sr</t>
        </is>
      </c>
      <c r="F9054" t="inlineStr">
        <is>
          <t>6'0"</t>
        </is>
      </c>
      <c r="G9054" t="n">
        <v>279</v>
      </c>
      <c r="H9054" t="inlineStr">
        <is>
          <t>San Francisco, Calif.</t>
        </is>
      </c>
    </row>
    <row r="9055">
      <c r="A9055" t="inlineStr">
        <is>
          <t>Ohio</t>
        </is>
      </c>
      <c r="B9055" t="n">
        <v>3</v>
      </c>
      <c r="C9055" t="inlineStr">
        <is>
          <t>Max Rodarte</t>
        </is>
      </c>
      <c r="D9055" t="inlineStr">
        <is>
          <t>WR</t>
        </is>
      </c>
      <c r="E9055" t="inlineStr">
        <is>
          <t>Gr</t>
        </is>
      </c>
      <c r="F9055" t="inlineStr">
        <is>
          <t>6'0"</t>
        </is>
      </c>
      <c r="G9055" t="n">
        <v>192</v>
      </c>
      <c r="H9055" t="inlineStr">
        <is>
          <t>Sacramento, Calif.</t>
        </is>
      </c>
    </row>
    <row r="9056">
      <c r="A9056" t="inlineStr">
        <is>
          <t>Ohio</t>
        </is>
      </c>
      <c r="B9056" t="n">
        <v>4</v>
      </c>
      <c r="C9056" t="inlineStr">
        <is>
          <t>Victor Rosa</t>
        </is>
      </c>
      <c r="D9056" t="inlineStr">
        <is>
          <t>RB</t>
        </is>
      </c>
      <c r="E9056" t="inlineStr">
        <is>
          <t>Gr</t>
        </is>
      </c>
      <c r="F9056" t="inlineStr">
        <is>
          <t>5'11"</t>
        </is>
      </c>
      <c r="G9056" t="n">
        <v>208</v>
      </c>
      <c r="H9056" t="inlineStr">
        <is>
          <t>Bristol, Conn.</t>
        </is>
      </c>
      <c r="I9056" t="inlineStr">
        <is>
          <t>Transfer from UConn (2026 portal)</t>
        </is>
      </c>
    </row>
    <row r="9057">
      <c r="A9057" t="inlineStr">
        <is>
          <t>Ohio</t>
        </is>
      </c>
      <c r="B9057" t="n">
        <v>93</v>
      </c>
      <c r="C9057" t="inlineStr">
        <is>
          <t>Owen Schaadt</t>
        </is>
      </c>
      <c r="D9057" t="inlineStr">
        <is>
          <t>K/P</t>
        </is>
      </c>
      <c r="E9057" t="inlineStr">
        <is>
          <t>Fr</t>
        </is>
      </c>
      <c r="F9057" t="inlineStr">
        <is>
          <t>6'0"</t>
        </is>
      </c>
      <c r="G9057" t="n">
        <v>190</v>
      </c>
      <c r="H9057" t="inlineStr">
        <is>
          <t>West Chester, Pa.</t>
        </is>
      </c>
    </row>
    <row r="9058">
      <c r="A9058" t="inlineStr">
        <is>
          <t>Ohio</t>
        </is>
      </c>
      <c r="B9058" t="n">
        <v>5</v>
      </c>
      <c r="C9058" t="inlineStr">
        <is>
          <t>KJ Sejour</t>
        </is>
      </c>
      <c r="D9058" t="inlineStr">
        <is>
          <t>DB</t>
        </is>
      </c>
      <c r="E9058" t="inlineStr">
        <is>
          <t>R-Fr</t>
        </is>
      </c>
      <c r="F9058" t="inlineStr">
        <is>
          <t>5'9"</t>
        </is>
      </c>
      <c r="G9058" t="n">
        <v>160</v>
      </c>
      <c r="H9058" t="inlineStr">
        <is>
          <t>Hollywood, Fla.</t>
        </is>
      </c>
      <c r="I9058" t="inlineStr">
        <is>
          <t>Transfer from Chattanooga (2026 portal)</t>
        </is>
      </c>
    </row>
    <row r="9059">
      <c r="A9059" t="inlineStr">
        <is>
          <t>Ohio</t>
        </is>
      </c>
      <c r="B9059" t="n">
        <v>75</v>
      </c>
      <c r="C9059" t="inlineStr">
        <is>
          <t>Jarian Shelby</t>
        </is>
      </c>
      <c r="D9059" t="inlineStr">
        <is>
          <t>OL</t>
        </is>
      </c>
      <c r="E9059" t="inlineStr">
        <is>
          <t>R-Sr</t>
        </is>
      </c>
      <c r="F9059" t="inlineStr">
        <is>
          <t>6'3"</t>
        </is>
      </c>
      <c r="G9059" t="n">
        <v>290</v>
      </c>
      <c r="H9059" t="inlineStr">
        <is>
          <t>Luling, La.</t>
        </is>
      </c>
    </row>
    <row r="9060">
      <c r="A9060" t="inlineStr">
        <is>
          <t>Ohio</t>
        </is>
      </c>
      <c r="B9060" t="n">
        <v>96</v>
      </c>
      <c r="C9060" t="inlineStr">
        <is>
          <t>Tyler Stearman</t>
        </is>
      </c>
      <c r="D9060" t="inlineStr">
        <is>
          <t>DE</t>
        </is>
      </c>
      <c r="E9060" t="inlineStr">
        <is>
          <t>Fr</t>
        </is>
      </c>
      <c r="F9060" t="inlineStr">
        <is>
          <t>6'4"</t>
        </is>
      </c>
      <c r="G9060" t="n">
        <v>210</v>
      </c>
      <c r="H9060" t="inlineStr">
        <is>
          <t>Loveland, Ohio</t>
        </is>
      </c>
    </row>
    <row r="9061">
      <c r="A9061" t="inlineStr">
        <is>
          <t>Ohio</t>
        </is>
      </c>
      <c r="B9061" t="n">
        <v>34</v>
      </c>
      <c r="C9061" t="inlineStr">
        <is>
          <t>Troy Stiggers</t>
        </is>
      </c>
      <c r="D9061" t="inlineStr">
        <is>
          <t>DE</t>
        </is>
      </c>
      <c r="E9061" t="inlineStr">
        <is>
          <t>Fr</t>
        </is>
      </c>
      <c r="F9061" t="inlineStr">
        <is>
          <t>6'3"</t>
        </is>
      </c>
      <c r="G9061" t="n">
        <v>240</v>
      </c>
      <c r="H9061" t="inlineStr">
        <is>
          <t>Lithonia, Ga.</t>
        </is>
      </c>
    </row>
    <row r="9062">
      <c r="A9062" t="inlineStr">
        <is>
          <t>Ohio</t>
        </is>
      </c>
      <c r="B9062" t="n">
        <v>51</v>
      </c>
      <c r="C9062" t="inlineStr">
        <is>
          <t>Isaiah Street</t>
        </is>
      </c>
      <c r="D9062" t="inlineStr">
        <is>
          <t>DL</t>
        </is>
      </c>
      <c r="E9062" t="inlineStr">
        <is>
          <t>R-Sr</t>
        </is>
      </c>
      <c r="F9062" t="inlineStr">
        <is>
          <t>6'3"</t>
        </is>
      </c>
      <c r="G9062" t="n">
        <v>236</v>
      </c>
      <c r="H9062" t="inlineStr">
        <is>
          <t>Brownsburg, Ind.</t>
        </is>
      </c>
      <c r="I9062" t="inlineStr">
        <is>
          <t>Transfer from Western Michigan (2026 portal)</t>
        </is>
      </c>
    </row>
    <row r="9063">
      <c r="A9063" t="inlineStr">
        <is>
          <t>Ohio</t>
        </is>
      </c>
      <c r="B9063" t="n">
        <v>36</v>
      </c>
      <c r="C9063" t="inlineStr">
        <is>
          <t>Malachi Taylor</t>
        </is>
      </c>
      <c r="D9063" t="inlineStr">
        <is>
          <t>S</t>
        </is>
      </c>
      <c r="E9063" t="inlineStr">
        <is>
          <t>Fr</t>
        </is>
      </c>
      <c r="F9063" t="inlineStr">
        <is>
          <t>6'0"</t>
        </is>
      </c>
      <c r="G9063" t="n">
        <v>190</v>
      </c>
      <c r="H9063" t="inlineStr">
        <is>
          <t>Columbus, Ohio</t>
        </is>
      </c>
    </row>
    <row r="9064">
      <c r="A9064" t="inlineStr">
        <is>
          <t>Ohio</t>
        </is>
      </c>
      <c r="B9064" t="n">
        <v>22</v>
      </c>
      <c r="C9064" t="inlineStr">
        <is>
          <t>Mike Taylor Jr.</t>
        </is>
      </c>
      <c r="D9064" t="inlineStr">
        <is>
          <t>RB</t>
        </is>
      </c>
      <c r="E9064" t="inlineStr">
        <is>
          <t>R-Fr</t>
        </is>
      </c>
      <c r="F9064" t="inlineStr">
        <is>
          <t>5'10"</t>
        </is>
      </c>
      <c r="G9064" t="n">
        <v>204</v>
      </c>
      <c r="H9064" t="inlineStr">
        <is>
          <t>Columbus, Ohio</t>
        </is>
      </c>
    </row>
    <row r="9065">
      <c r="A9065" t="inlineStr">
        <is>
          <t>Ohio</t>
        </is>
      </c>
      <c r="B9065" t="n">
        <v>7</v>
      </c>
      <c r="C9065" t="inlineStr">
        <is>
          <t>Eli Thompson</t>
        </is>
      </c>
      <c r="D9065" t="inlineStr">
        <is>
          <t>DB</t>
        </is>
      </c>
      <c r="E9065" t="inlineStr">
        <is>
          <t>Jr</t>
        </is>
      </c>
      <c r="F9065" t="inlineStr">
        <is>
          <t>5'10"</t>
        </is>
      </c>
      <c r="G9065" t="n">
        <v>183</v>
      </c>
      <c r="H9065" t="inlineStr">
        <is>
          <t>Rome, Ga.</t>
        </is>
      </c>
      <c r="I9065" t="inlineStr">
        <is>
          <t>Transfer from Holy Cross (2026 portal)</t>
        </is>
      </c>
    </row>
    <row r="9066">
      <c r="A9066" t="inlineStr">
        <is>
          <t>Ohio</t>
        </is>
      </c>
      <c r="B9066" t="n">
        <v>10</v>
      </c>
      <c r="C9066" t="inlineStr">
        <is>
          <t>Ian Ver Steeg</t>
        </is>
      </c>
      <c r="D9066" t="inlineStr">
        <is>
          <t>WR</t>
        </is>
      </c>
      <c r="E9066" t="inlineStr">
        <is>
          <t>Gr</t>
        </is>
      </c>
      <c r="F9066" t="inlineStr">
        <is>
          <t>5'10"</t>
        </is>
      </c>
      <c r="G9066" t="n">
        <v>184</v>
      </c>
      <c r="H9066" t="inlineStr">
        <is>
          <t>Severn, Md.</t>
        </is>
      </c>
      <c r="I9066" t="inlineStr">
        <is>
          <t>Transfer from Wake Forest (2026 portal)</t>
        </is>
      </c>
    </row>
    <row r="9067">
      <c r="A9067" t="inlineStr">
        <is>
          <t>Ohio</t>
        </is>
      </c>
      <c r="B9067" t="n">
        <v>18</v>
      </c>
      <c r="C9067" t="inlineStr">
        <is>
          <t>Andrew Vera</t>
        </is>
      </c>
      <c r="D9067" t="inlineStr">
        <is>
          <t>S</t>
        </is>
      </c>
      <c r="E9067" t="inlineStr">
        <is>
          <t>Sr</t>
        </is>
      </c>
      <c r="F9067" t="inlineStr">
        <is>
          <t>5'11"</t>
        </is>
      </c>
      <c r="G9067" t="n">
        <v>199</v>
      </c>
      <c r="H9067" t="inlineStr">
        <is>
          <t>St. Clairsville, Ohio</t>
        </is>
      </c>
    </row>
    <row r="9068">
      <c r="A9068" t="inlineStr">
        <is>
          <t>Ohio</t>
        </is>
      </c>
      <c r="B9068" t="n">
        <v>9</v>
      </c>
      <c r="C9068" t="inlineStr">
        <is>
          <t>Matt Vezza</t>
        </is>
      </c>
      <c r="D9068" t="inlineStr">
        <is>
          <t>QB</t>
        </is>
      </c>
      <c r="E9068" t="inlineStr">
        <is>
          <t>Jr</t>
        </is>
      </c>
      <c r="F9068" t="inlineStr">
        <is>
          <t>6'0"</t>
        </is>
      </c>
      <c r="G9068" t="n">
        <v>198</v>
      </c>
      <c r="H9068" t="inlineStr">
        <is>
          <t>Elmhurst, Ill.</t>
        </is>
      </c>
      <c r="I9068" t="inlineStr">
        <is>
          <t>Transfer from New Hampshire (2026 portal)</t>
        </is>
      </c>
    </row>
    <row r="9069">
      <c r="A9069" t="inlineStr">
        <is>
          <t>Ohio</t>
        </is>
      </c>
      <c r="B9069" t="n">
        <v>65</v>
      </c>
      <c r="C9069" t="inlineStr">
        <is>
          <t>Josh Waite</t>
        </is>
      </c>
      <c r="D9069" t="inlineStr">
        <is>
          <t>OL</t>
        </is>
      </c>
      <c r="E9069" t="inlineStr">
        <is>
          <t>Gr</t>
        </is>
      </c>
      <c r="F9069" t="inlineStr">
        <is>
          <t>6'3"</t>
        </is>
      </c>
      <c r="G9069" t="n">
        <v>301</v>
      </c>
      <c r="H9069" t="inlineStr">
        <is>
          <t>Roaring Springs, Pa.</t>
        </is>
      </c>
    </row>
    <row r="9070">
      <c r="A9070" t="inlineStr">
        <is>
          <t>Ohio</t>
        </is>
      </c>
      <c r="B9070" t="n">
        <v>2</v>
      </c>
      <c r="C9070" t="inlineStr">
        <is>
          <t>DJ Walker</t>
        </is>
      </c>
      <c r="D9070" t="inlineStr">
        <is>
          <t>S</t>
        </is>
      </c>
      <c r="E9070" t="inlineStr">
        <is>
          <t>R-Jr</t>
        </is>
      </c>
      <c r="F9070" t="inlineStr">
        <is>
          <t>6'1"</t>
        </is>
      </c>
      <c r="G9070" t="n">
        <v>198</v>
      </c>
      <c r="H9070" t="inlineStr">
        <is>
          <t>Aliquippa, Pa.</t>
        </is>
      </c>
    </row>
    <row r="9071">
      <c r="A9071" t="inlineStr">
        <is>
          <t>Ohio</t>
        </is>
      </c>
      <c r="B9071" t="n">
        <v>81</v>
      </c>
      <c r="C9071" t="inlineStr">
        <is>
          <t>MC Walker II</t>
        </is>
      </c>
      <c r="D9071" t="inlineStr">
        <is>
          <t>WR</t>
        </is>
      </c>
      <c r="E9071" t="inlineStr">
        <is>
          <t>Fr</t>
        </is>
      </c>
      <c r="F9071" t="inlineStr">
        <is>
          <t>5'11"</t>
        </is>
      </c>
      <c r="G9071" t="n">
        <v>180</v>
      </c>
      <c r="H9071" t="inlineStr">
        <is>
          <t>Columbus, Ohio</t>
        </is>
      </c>
    </row>
    <row r="9072">
      <c r="A9072" t="inlineStr">
        <is>
          <t>Ohio</t>
        </is>
      </c>
      <c r="B9072" t="n">
        <v>94</v>
      </c>
      <c r="C9072" t="inlineStr">
        <is>
          <t>Brandon Weaver</t>
        </is>
      </c>
      <c r="D9072" t="inlineStr">
        <is>
          <t>DT</t>
        </is>
      </c>
      <c r="E9072" t="inlineStr">
        <is>
          <t>R-Fr</t>
        </is>
      </c>
      <c r="F9072" t="inlineStr">
        <is>
          <t>6'3"</t>
        </is>
      </c>
      <c r="G9072" t="n">
        <v>269</v>
      </c>
      <c r="H9072" t="inlineStr">
        <is>
          <t>Hilliard, Ohio</t>
        </is>
      </c>
    </row>
    <row r="9073">
      <c r="A9073" t="inlineStr">
        <is>
          <t>Ohio</t>
        </is>
      </c>
      <c r="B9073" t="n">
        <v>45</v>
      </c>
      <c r="C9073" t="inlineStr">
        <is>
          <t>Brady Wharton</t>
        </is>
      </c>
      <c r="D9073" t="inlineStr">
        <is>
          <t>LB</t>
        </is>
      </c>
      <c r="E9073" t="inlineStr">
        <is>
          <t>R-Fr</t>
        </is>
      </c>
      <c r="F9073" t="inlineStr">
        <is>
          <t>5'10"</t>
        </is>
      </c>
      <c r="G9073" t="n">
        <v>193</v>
      </c>
      <c r="H9073" t="inlineStr">
        <is>
          <t>Athens, Ohio</t>
        </is>
      </c>
    </row>
    <row r="9074">
      <c r="A9074" t="inlineStr">
        <is>
          <t>Ohio</t>
        </is>
      </c>
      <c r="B9074" t="n">
        <v>49</v>
      </c>
      <c r="C9074" t="inlineStr">
        <is>
          <t>Xavier Williams</t>
        </is>
      </c>
      <c r="D9074" t="inlineStr">
        <is>
          <t>CB</t>
        </is>
      </c>
      <c r="E9074" t="inlineStr">
        <is>
          <t>R-So</t>
        </is>
      </c>
      <c r="F9074" t="inlineStr">
        <is>
          <t>5'10"</t>
        </is>
      </c>
      <c r="G9074" t="n">
        <v>156</v>
      </c>
      <c r="H9074" t="inlineStr">
        <is>
          <t>Akron, Ohio</t>
        </is>
      </c>
    </row>
    <row r="9075">
      <c r="A9075" t="inlineStr">
        <is>
          <t>Ohio</t>
        </is>
      </c>
      <c r="B9075" t="n">
        <v>41</v>
      </c>
      <c r="C9075" t="inlineStr">
        <is>
          <t>Colin Wooldridge</t>
        </is>
      </c>
      <c r="D9075" t="inlineStr">
        <is>
          <t>LB</t>
        </is>
      </c>
      <c r="E9075" t="inlineStr">
        <is>
          <t>Fr</t>
        </is>
      </c>
      <c r="F9075" t="inlineStr">
        <is>
          <t>6'0"</t>
        </is>
      </c>
      <c r="G9075" t="n">
        <v>200</v>
      </c>
      <c r="H9075" t="inlineStr">
        <is>
          <t>Cincinnati, Ohio</t>
        </is>
      </c>
    </row>
    <row r="9076">
      <c r="A9076" t="inlineStr">
        <is>
          <t>Ohio State</t>
        </is>
      </c>
      <c r="B9076" t="n">
        <v>82</v>
      </c>
      <c r="C9076" t="inlineStr">
        <is>
          <t>David Adolph</t>
        </is>
      </c>
      <c r="D9076" t="inlineStr">
        <is>
          <t>WR</t>
        </is>
      </c>
      <c r="E9076" t="inlineStr">
        <is>
          <t>R-Sr</t>
        </is>
      </c>
      <c r="F9076" t="inlineStr">
        <is>
          <t>6'5"</t>
        </is>
      </c>
      <c r="G9076" t="n">
        <v>210</v>
      </c>
      <c r="H9076" t="inlineStr">
        <is>
          <t>Dublin, Ohio</t>
        </is>
      </c>
    </row>
    <row r="9077">
      <c r="A9077" t="inlineStr">
        <is>
          <t>Ohio State</t>
        </is>
      </c>
      <c r="B9077" t="n">
        <v>29</v>
      </c>
      <c r="C9077" t="inlineStr">
        <is>
          <t>Favour Akih</t>
        </is>
      </c>
      <c r="D9077" t="inlineStr">
        <is>
          <t>RB</t>
        </is>
      </c>
      <c r="E9077" t="inlineStr">
        <is>
          <t>Fr</t>
        </is>
      </c>
      <c r="F9077" t="inlineStr">
        <is>
          <t>5'11"</t>
        </is>
      </c>
      <c r="G9077" t="n">
        <v>184</v>
      </c>
      <c r="H9077" t="inlineStr">
        <is>
          <t>Delaware, Ohio</t>
        </is>
      </c>
    </row>
    <row r="9078">
      <c r="A9078" t="inlineStr">
        <is>
          <t>Ohio State</t>
        </is>
      </c>
      <c r="B9078" t="n">
        <v>17</v>
      </c>
      <c r="C9078" t="inlineStr">
        <is>
          <t>Tarvos "TJ" Alford</t>
        </is>
      </c>
      <c r="D9078" t="inlineStr">
        <is>
          <t>LB</t>
        </is>
      </c>
      <c r="E9078" t="inlineStr">
        <is>
          <t>So</t>
        </is>
      </c>
      <c r="F9078" t="inlineStr">
        <is>
          <t>6'1"</t>
        </is>
      </c>
      <c r="G9078" t="n">
        <v>233</v>
      </c>
      <c r="H9078" t="inlineStr">
        <is>
          <t>Port Saint Lucie, Fla.</t>
        </is>
      </c>
    </row>
    <row r="9079">
      <c r="A9079" t="inlineStr">
        <is>
          <t>Ohio State</t>
        </is>
      </c>
      <c r="B9079" t="n">
        <v>14</v>
      </c>
      <c r="C9079" t="inlineStr">
        <is>
          <t>Christian Alliegro</t>
        </is>
      </c>
      <c r="D9079" t="inlineStr">
        <is>
          <t>LB</t>
        </is>
      </c>
      <c r="E9079" t="inlineStr">
        <is>
          <t>Sr</t>
        </is>
      </c>
      <c r="F9079" t="inlineStr">
        <is>
          <t>6'4"</t>
        </is>
      </c>
      <c r="G9079" t="n">
        <v>241</v>
      </c>
      <c r="H9079" t="inlineStr">
        <is>
          <t>Darien, Conn.</t>
        </is>
      </c>
      <c r="I9079" t="inlineStr">
        <is>
          <t>Transfer from Wisconsin (2026 portal)</t>
        </is>
      </c>
    </row>
    <row r="9080">
      <c r="A9080" t="inlineStr">
        <is>
          <t>Ohio State</t>
        </is>
      </c>
      <c r="B9080" t="n">
        <v>72</v>
      </c>
      <c r="C9080" t="inlineStr">
        <is>
          <t>Deontae Armstrong</t>
        </is>
      </c>
      <c r="D9080" t="inlineStr">
        <is>
          <t>OL</t>
        </is>
      </c>
      <c r="E9080" t="inlineStr">
        <is>
          <t>R-So</t>
        </is>
      </c>
      <c r="F9080" t="inlineStr">
        <is>
          <t>6'6"</t>
        </is>
      </c>
      <c r="G9080" t="n">
        <v>305</v>
      </c>
      <c r="H9080" t="inlineStr">
        <is>
          <t>Elyria, Ohio</t>
        </is>
      </c>
    </row>
    <row r="9081">
      <c r="A9081" t="inlineStr">
        <is>
          <t>Ohio State</t>
        </is>
      </c>
      <c r="B9081" t="n">
        <v>12</v>
      </c>
      <c r="C9081" t="inlineStr">
        <is>
          <t>Beau Atkinson</t>
        </is>
      </c>
      <c r="D9081" t="inlineStr">
        <is>
          <t>DE</t>
        </is>
      </c>
      <c r="E9081" t="inlineStr">
        <is>
          <t>R-Sr</t>
        </is>
      </c>
      <c r="F9081" t="inlineStr">
        <is>
          <t>6'6"</t>
        </is>
      </c>
      <c r="G9081" t="n">
        <v>258</v>
      </c>
      <c r="H9081" t="inlineStr">
        <is>
          <t>Raleigh, N.C.</t>
        </is>
      </c>
    </row>
    <row r="9082">
      <c r="A9082" t="inlineStr">
        <is>
          <t>Ohio State</t>
        </is>
      </c>
      <c r="B9082" t="n">
        <v>23</v>
      </c>
      <c r="C9082" t="inlineStr">
        <is>
          <t>Nolan Baudo</t>
        </is>
      </c>
      <c r="D9082" t="inlineStr">
        <is>
          <t>WR</t>
        </is>
      </c>
      <c r="E9082" t="inlineStr">
        <is>
          <t>R-Jr</t>
        </is>
      </c>
      <c r="F9082" t="inlineStr">
        <is>
          <t>5'10"</t>
        </is>
      </c>
      <c r="G9082" t="n">
        <v>180</v>
      </c>
      <c r="H9082" t="inlineStr">
        <is>
          <t>Chicago, Ill.</t>
        </is>
      </c>
    </row>
    <row r="9083">
      <c r="A9083" t="inlineStr">
        <is>
          <t>Ohio State</t>
        </is>
      </c>
      <c r="B9083" t="n">
        <v>61</v>
      </c>
      <c r="C9083" t="inlineStr">
        <is>
          <t>Landon Beal</t>
        </is>
      </c>
      <c r="D9083" t="inlineStr">
        <is>
          <t>LS</t>
        </is>
      </c>
      <c r="E9083" t="inlineStr">
        <is>
          <t>R-So</t>
        </is>
      </c>
      <c r="F9083" t="inlineStr">
        <is>
          <t>6'0"</t>
        </is>
      </c>
      <c r="G9083" t="n">
        <v>208</v>
      </c>
      <c r="H9083" t="inlineStr">
        <is>
          <t>Grove City, Ohio</t>
        </is>
      </c>
    </row>
    <row r="9084">
      <c r="A9084" t="inlineStr">
        <is>
          <t>Ohio State</t>
        </is>
      </c>
      <c r="B9084" t="n">
        <v>7</v>
      </c>
      <c r="C9084" t="inlineStr">
        <is>
          <t>Phillip Bell</t>
        </is>
      </c>
      <c r="D9084" t="inlineStr">
        <is>
          <t>WR</t>
        </is>
      </c>
      <c r="E9084" t="inlineStr">
        <is>
          <t>R-Fr</t>
        </is>
      </c>
      <c r="F9084" t="inlineStr">
        <is>
          <t>6'1"</t>
        </is>
      </c>
      <c r="G9084" t="n">
        <v>200</v>
      </c>
      <c r="H9084" t="inlineStr">
        <is>
          <t>Mission Viejo, Calif.</t>
        </is>
      </c>
    </row>
    <row r="9085">
      <c r="A9085" t="inlineStr">
        <is>
          <t>Ohio State</t>
        </is>
      </c>
      <c r="B9085" t="n">
        <v>2</v>
      </c>
      <c r="C9085" t="inlineStr">
        <is>
          <t>Legend Bey</t>
        </is>
      </c>
      <c r="D9085" t="inlineStr">
        <is>
          <t>RB</t>
        </is>
      </c>
      <c r="E9085" t="inlineStr">
        <is>
          <t>Fr</t>
        </is>
      </c>
      <c r="F9085" t="inlineStr">
        <is>
          <t>5'10"</t>
        </is>
      </c>
      <c r="G9085" t="n">
        <v>177</v>
      </c>
      <c r="H9085" t="inlineStr">
        <is>
          <t>Forney, Texas</t>
        </is>
      </c>
    </row>
    <row r="9086">
      <c r="A9086" t="inlineStr">
        <is>
          <t>Ohio State</t>
        </is>
      </c>
      <c r="B9086" t="n">
        <v>30</v>
      </c>
      <c r="C9086" t="inlineStr">
        <is>
          <t>Khmari Bing</t>
        </is>
      </c>
      <c r="D9086" t="inlineStr">
        <is>
          <t>SAF</t>
        </is>
      </c>
      <c r="E9086" t="inlineStr">
        <is>
          <t>Fr</t>
        </is>
      </c>
      <c r="F9086" t="inlineStr">
        <is>
          <t>5'11"</t>
        </is>
      </c>
      <c r="G9086" t="n">
        <v>182</v>
      </c>
      <c r="H9086" t="inlineStr">
        <is>
          <t>Baltimore, Md.</t>
        </is>
      </c>
    </row>
    <row r="9087">
      <c r="A9087" t="inlineStr">
        <is>
          <t>Ohio State</t>
        </is>
      </c>
      <c r="B9087" t="n">
        <v>11</v>
      </c>
      <c r="C9087" t="inlineStr">
        <is>
          <t>Brock Boyd</t>
        </is>
      </c>
      <c r="D9087" t="inlineStr">
        <is>
          <t>WR</t>
        </is>
      </c>
      <c r="E9087" t="inlineStr">
        <is>
          <t>Fr</t>
        </is>
      </c>
      <c r="F9087" t="inlineStr">
        <is>
          <t>6'1"</t>
        </is>
      </c>
      <c r="G9087" t="n">
        <v>184</v>
      </c>
      <c r="H9087" t="inlineStr">
        <is>
          <t>Southlake, Texas</t>
        </is>
      </c>
    </row>
    <row r="9088">
      <c r="A9088" t="inlineStr">
        <is>
          <t>Ohio State</t>
        </is>
      </c>
      <c r="B9088" t="n">
        <v>16</v>
      </c>
      <c r="C9088" t="inlineStr">
        <is>
          <t>Blaine Bradford</t>
        </is>
      </c>
      <c r="D9088" t="inlineStr">
        <is>
          <t>SAF</t>
        </is>
      </c>
      <c r="E9088" t="inlineStr">
        <is>
          <t>Fr</t>
        </is>
      </c>
      <c r="F9088" t="inlineStr">
        <is>
          <t>6'1"</t>
        </is>
      </c>
      <c r="G9088" t="n">
        <v>209</v>
      </c>
      <c r="H9088" t="inlineStr">
        <is>
          <t>Baton Rouge, La.</t>
        </is>
      </c>
    </row>
    <row r="9089">
      <c r="A9089" t="inlineStr">
        <is>
          <t>Ohio State</t>
        </is>
      </c>
      <c r="B9089" t="n">
        <v>66</v>
      </c>
      <c r="C9089" t="inlineStr">
        <is>
          <t>Landry Brede</t>
        </is>
      </c>
      <c r="D9089" t="inlineStr">
        <is>
          <t>OL</t>
        </is>
      </c>
      <c r="E9089" t="inlineStr">
        <is>
          <t>Fr</t>
        </is>
      </c>
      <c r="F9089" t="inlineStr">
        <is>
          <t>6'6"</t>
        </is>
      </c>
      <c r="G9089" t="n">
        <v>325</v>
      </c>
      <c r="H9089" t="inlineStr">
        <is>
          <t>Mentor, Ohio</t>
        </is>
      </c>
    </row>
    <row r="9090">
      <c r="A9090" t="inlineStr">
        <is>
          <t>Ohio State</t>
        </is>
      </c>
      <c r="B9090" t="n">
        <v>28</v>
      </c>
      <c r="C9090" t="inlineStr">
        <is>
          <t>Simeon Caldwell</t>
        </is>
      </c>
      <c r="D9090" t="inlineStr">
        <is>
          <t>SAF</t>
        </is>
      </c>
      <c r="E9090" t="inlineStr">
        <is>
          <t>Fr</t>
        </is>
      </c>
      <c r="F9090" t="inlineStr">
        <is>
          <t>6'2"</t>
        </is>
      </c>
      <c r="G9090" t="n">
        <v>195</v>
      </c>
      <c r="H9090" t="inlineStr">
        <is>
          <t>Jacksonville, Fla.</t>
        </is>
      </c>
    </row>
    <row r="9091">
      <c r="A9091" t="inlineStr">
        <is>
          <t>Ohio State</t>
        </is>
      </c>
      <c r="B9091" t="n">
        <v>18</v>
      </c>
      <c r="C9091" t="inlineStr">
        <is>
          <t>Cam Calhoun</t>
        </is>
      </c>
      <c r="D9091" t="inlineStr">
        <is>
          <t>CB</t>
        </is>
      </c>
      <c r="E9091" t="inlineStr">
        <is>
          <t>R-Jr</t>
        </is>
      </c>
      <c r="F9091" t="inlineStr">
        <is>
          <t>6'0"</t>
        </is>
      </c>
      <c r="G9091" t="n">
        <v>176</v>
      </c>
      <c r="H9091" t="inlineStr">
        <is>
          <t>Cincinnati, Ohio</t>
        </is>
      </c>
      <c r="I9091" t="inlineStr">
        <is>
          <t>Transfer from Alabama (2026 portal)</t>
        </is>
      </c>
    </row>
    <row r="9092">
      <c r="A9092" t="inlineStr">
        <is>
          <t>Ohio State</t>
        </is>
      </c>
      <c r="B9092" t="n">
        <v>85</v>
      </c>
      <c r="C9092" t="inlineStr">
        <is>
          <t>Bennett Christian</t>
        </is>
      </c>
      <c r="D9092" t="inlineStr">
        <is>
          <t>TE</t>
        </is>
      </c>
      <c r="E9092" t="inlineStr">
        <is>
          <t>R-Sr</t>
        </is>
      </c>
      <c r="F9092" t="inlineStr">
        <is>
          <t>6'6"</t>
        </is>
      </c>
      <c r="G9092" t="n">
        <v>250</v>
      </c>
      <c r="H9092" t="inlineStr">
        <is>
          <t>Acworth, Ga.</t>
        </is>
      </c>
    </row>
    <row r="9093">
      <c r="A9093" t="inlineStr">
        <is>
          <t>Ohio State</t>
        </is>
      </c>
      <c r="B9093" t="n">
        <v>76</v>
      </c>
      <c r="C9093" t="inlineStr">
        <is>
          <t>Jake Cook</t>
        </is>
      </c>
      <c r="D9093" t="inlineStr">
        <is>
          <t>OL</t>
        </is>
      </c>
      <c r="E9093" t="inlineStr">
        <is>
          <t>R-Fr</t>
        </is>
      </c>
      <c r="F9093" t="inlineStr">
        <is>
          <t>6'4"</t>
        </is>
      </c>
      <c r="G9093" t="n">
        <v>306</v>
      </c>
      <c r="H9093" t="inlineStr">
        <is>
          <t>Westerville, Ohio</t>
        </is>
      </c>
    </row>
    <row r="9094">
      <c r="A9094" t="inlineStr">
        <is>
          <t>Ohio State</t>
        </is>
      </c>
      <c r="B9094" t="n">
        <v>70</v>
      </c>
      <c r="C9094" t="inlineStr">
        <is>
          <t>Phillip Daniels</t>
        </is>
      </c>
      <c r="D9094" t="inlineStr">
        <is>
          <t>OL</t>
        </is>
      </c>
      <c r="E9094" t="inlineStr">
        <is>
          <t>R-Jr</t>
        </is>
      </c>
      <c r="F9094" t="inlineStr">
        <is>
          <t>6'5"</t>
        </is>
      </c>
      <c r="G9094" t="n">
        <v>315</v>
      </c>
      <c r="H9094" t="inlineStr">
        <is>
          <t>Cincinnati, Ohio</t>
        </is>
      </c>
    </row>
    <row r="9095">
      <c r="A9095" t="inlineStr">
        <is>
          <t>Ohio State</t>
        </is>
      </c>
      <c r="B9095" t="n">
        <v>50</v>
      </c>
      <c r="C9095" t="inlineStr">
        <is>
          <t>Alec DelSignore</t>
        </is>
      </c>
      <c r="D9095" t="inlineStr">
        <is>
          <t>LB</t>
        </is>
      </c>
      <c r="E9095" t="inlineStr">
        <is>
          <t>R-Jr</t>
        </is>
      </c>
      <c r="F9095" t="inlineStr">
        <is>
          <t>6'1"</t>
        </is>
      </c>
      <c r="G9095" t="n">
        <v>225</v>
      </c>
      <c r="H9095" t="inlineStr">
        <is>
          <t>Youngstown, Ohio</t>
        </is>
      </c>
    </row>
    <row r="9096">
      <c r="A9096" t="inlineStr">
        <is>
          <t>Ohio State</t>
        </is>
      </c>
      <c r="B9096" t="n">
        <v>54</v>
      </c>
      <c r="C9096" t="inlineStr">
        <is>
          <t>Na'il Diggs Jr.</t>
        </is>
      </c>
      <c r="D9096" t="inlineStr">
        <is>
          <t>LB</t>
        </is>
      </c>
      <c r="E9096" t="inlineStr">
        <is>
          <t>Fr</t>
        </is>
      </c>
      <c r="F9096" t="inlineStr">
        <is>
          <t>6'1"</t>
        </is>
      </c>
      <c r="G9096" t="n">
        <v>200</v>
      </c>
      <c r="H9096" t="inlineStr">
        <is>
          <t>Charlotte, N.C.</t>
        </is>
      </c>
    </row>
    <row r="9097">
      <c r="A9097" t="inlineStr">
        <is>
          <t>Ohio State</t>
        </is>
      </c>
      <c r="B9097" t="n">
        <v>49</v>
      </c>
      <c r="C9097" t="inlineStr">
        <is>
          <t>Marcello Diomede</t>
        </is>
      </c>
      <c r="D9097" t="inlineStr">
        <is>
          <t>K</t>
        </is>
      </c>
      <c r="E9097" t="inlineStr">
        <is>
          <t>R-Jr</t>
        </is>
      </c>
      <c r="F9097" t="inlineStr">
        <is>
          <t>6'1"</t>
        </is>
      </c>
      <c r="G9097" t="n">
        <v>195</v>
      </c>
      <c r="H9097" t="inlineStr">
        <is>
          <t>Glen Ellyn, Ill.</t>
        </is>
      </c>
    </row>
    <row r="9098">
      <c r="A9098" t="inlineStr">
        <is>
          <t>Ohio State</t>
        </is>
      </c>
      <c r="B9098" t="n">
        <v>13</v>
      </c>
      <c r="C9098" t="inlineStr">
        <is>
          <t>Luke Fahey</t>
        </is>
      </c>
      <c r="D9098" t="inlineStr">
        <is>
          <t>QB</t>
        </is>
      </c>
      <c r="E9098" t="inlineStr">
        <is>
          <t>Fr</t>
        </is>
      </c>
      <c r="F9098" t="inlineStr">
        <is>
          <t>5'11"</t>
        </is>
      </c>
      <c r="G9098" t="n">
        <v>206</v>
      </c>
      <c r="H9098" t="inlineStr">
        <is>
          <t>Mission Viejo, Calif.</t>
        </is>
      </c>
    </row>
    <row r="9099">
      <c r="A9099" t="inlineStr">
        <is>
          <t>Ohio State</t>
        </is>
      </c>
      <c r="B9099" t="n">
        <v>32</v>
      </c>
      <c r="C9099" t="inlineStr">
        <is>
          <t>Kaden Gebhardt</t>
        </is>
      </c>
      <c r="D9099" t="inlineStr">
        <is>
          <t>SAF</t>
        </is>
      </c>
      <c r="E9099" t="inlineStr">
        <is>
          <t>Fr</t>
        </is>
      </c>
      <c r="F9099" t="inlineStr">
        <is>
          <t>6'1"</t>
        </is>
      </c>
      <c r="G9099" t="n">
        <v>200</v>
      </c>
      <c r="H9099" t="inlineStr">
        <is>
          <t>Lewis Center, Ohio</t>
        </is>
      </c>
    </row>
    <row r="9100">
      <c r="A9100" t="inlineStr">
        <is>
          <t>Ohio State</t>
        </is>
      </c>
      <c r="B9100" t="n">
        <v>57</v>
      </c>
      <c r="C9100" t="inlineStr">
        <is>
          <t>Ian Gecse</t>
        </is>
      </c>
      <c r="D9100" t="inlineStr">
        <is>
          <t>OL</t>
        </is>
      </c>
      <c r="E9100" t="inlineStr">
        <is>
          <t>R-Jr</t>
        </is>
      </c>
      <c r="F9100" t="inlineStr">
        <is>
          <t>6'4"</t>
        </is>
      </c>
      <c r="G9100" t="n">
        <v>260</v>
      </c>
      <c r="H9100" t="inlineStr">
        <is>
          <t>Grandview Heights, Ohio</t>
        </is>
      </c>
    </row>
    <row r="9101">
      <c r="A9101" t="inlineStr">
        <is>
          <t>Ohio State</t>
        </is>
      </c>
      <c r="B9101" t="n">
        <v>19</v>
      </c>
      <c r="C9101" t="inlineStr">
        <is>
          <t>Brady Geibel</t>
        </is>
      </c>
      <c r="D9101" t="inlineStr">
        <is>
          <t>QB</t>
        </is>
      </c>
      <c r="E9101" t="inlineStr">
        <is>
          <t>R-Fr</t>
        </is>
      </c>
      <c r="F9101" t="inlineStr">
        <is>
          <t>6'4"</t>
        </is>
      </c>
      <c r="G9101" t="n">
        <v>207</v>
      </c>
      <c r="H9101" t="inlineStr">
        <is>
          <t>Sugarcreek, Ohio</t>
        </is>
      </c>
    </row>
    <row r="9102">
      <c r="A9102" t="inlineStr">
        <is>
          <t>Ohio State</t>
        </is>
      </c>
      <c r="B9102" t="n">
        <v>63</v>
      </c>
      <c r="C9102" t="inlineStr">
        <is>
          <t>Julian Goines-Jackson</t>
        </is>
      </c>
      <c r="D9102" t="inlineStr">
        <is>
          <t>OL</t>
        </is>
      </c>
      <c r="E9102" t="inlineStr">
        <is>
          <t>R-Sr</t>
        </is>
      </c>
      <c r="F9102" t="inlineStr">
        <is>
          <t>6'1"</t>
        </is>
      </c>
      <c r="G9102" t="n">
        <v>315</v>
      </c>
      <c r="H9102" t="inlineStr">
        <is>
          <t>Zanesville, Ohio</t>
        </is>
      </c>
    </row>
    <row r="9103">
      <c r="A9103" t="inlineStr">
        <is>
          <t>Ohio State</t>
        </is>
      </c>
      <c r="B9103" t="n">
        <v>39</v>
      </c>
      <c r="C9103" t="inlineStr">
        <is>
          <t>Glorien Gough</t>
        </is>
      </c>
      <c r="D9103" t="inlineStr">
        <is>
          <t>DB</t>
        </is>
      </c>
      <c r="E9103" t="inlineStr">
        <is>
          <t>R-So</t>
        </is>
      </c>
      <c r="F9103" t="inlineStr">
        <is>
          <t>5'10"</t>
        </is>
      </c>
      <c r="G9103" t="n">
        <v>197</v>
      </c>
      <c r="H9103" t="inlineStr">
        <is>
          <t>Palos Verdes Estates, Calif.</t>
        </is>
      </c>
    </row>
    <row r="9104">
      <c r="A9104" t="inlineStr">
        <is>
          <t>Ohio State</t>
        </is>
      </c>
      <c r="B9104" t="n">
        <v>9</v>
      </c>
      <c r="C9104" t="inlineStr">
        <is>
          <t>Zion Grady</t>
        </is>
      </c>
      <c r="D9104" t="inlineStr">
        <is>
          <t>DE</t>
        </is>
      </c>
      <c r="E9104" t="inlineStr">
        <is>
          <t>So</t>
        </is>
      </c>
      <c r="F9104" t="inlineStr">
        <is>
          <t>6'4"</t>
        </is>
      </c>
      <c r="G9104" t="n">
        <v>258</v>
      </c>
      <c r="H9104" t="inlineStr">
        <is>
          <t>Enterprise, Ala.</t>
        </is>
      </c>
    </row>
    <row r="9105">
      <c r="A9105" t="inlineStr">
        <is>
          <t>Ohio State</t>
        </is>
      </c>
      <c r="B9105" t="n">
        <v>77</v>
      </c>
      <c r="C9105" t="inlineStr">
        <is>
          <t>Sam Greer</t>
        </is>
      </c>
      <c r="D9105" t="inlineStr">
        <is>
          <t>OL</t>
        </is>
      </c>
      <c r="E9105" t="inlineStr">
        <is>
          <t>Fr</t>
        </is>
      </c>
      <c r="F9105" t="inlineStr">
        <is>
          <t>6'7"</t>
        </is>
      </c>
      <c r="G9105" t="n">
        <v>335</v>
      </c>
      <c r="H9105" t="inlineStr">
        <is>
          <t>Akron, Ohio</t>
        </is>
      </c>
    </row>
    <row r="9106">
      <c r="A9106" t="inlineStr">
        <is>
          <t>Ohio State</t>
        </is>
      </c>
      <c r="B9106" t="n">
        <v>6</v>
      </c>
      <c r="C9106" t="inlineStr">
        <is>
          <t>Jerquaden Guilford</t>
        </is>
      </c>
      <c r="D9106" t="inlineStr">
        <is>
          <t>WR</t>
        </is>
      </c>
      <c r="E9106" t="inlineStr">
        <is>
          <t>Fr</t>
        </is>
      </c>
      <c r="F9106" t="inlineStr">
        <is>
          <t>6'3"</t>
        </is>
      </c>
      <c r="G9106" t="n">
        <v>185</v>
      </c>
      <c r="H9106" t="inlineStr">
        <is>
          <t>Fort Wayne, Ind.</t>
        </is>
      </c>
    </row>
    <row r="9107">
      <c r="A9107" t="inlineStr">
        <is>
          <t>Ohio State</t>
        </is>
      </c>
      <c r="B9107" t="n">
        <v>48</v>
      </c>
      <c r="C9107" t="inlineStr">
        <is>
          <t>Jackson Gula</t>
        </is>
      </c>
      <c r="D9107" t="inlineStr">
        <is>
          <t>DB</t>
        </is>
      </c>
      <c r="E9107" t="inlineStr">
        <is>
          <t>R-Fr</t>
        </is>
      </c>
      <c r="F9107" t="inlineStr">
        <is>
          <t>6'1"</t>
        </is>
      </c>
      <c r="G9107" t="n">
        <v>180</v>
      </c>
      <c r="H9107" t="inlineStr">
        <is>
          <t>Streetsboro, Ohio</t>
        </is>
      </c>
    </row>
    <row r="9108">
      <c r="A9108" t="inlineStr">
        <is>
          <t>Ohio State</t>
        </is>
      </c>
      <c r="B9108" t="n">
        <v>35</v>
      </c>
      <c r="C9108" t="inlineStr">
        <is>
          <t>Jaystin Gwinn</t>
        </is>
      </c>
      <c r="D9108" t="inlineStr">
        <is>
          <t>SAF</t>
        </is>
      </c>
      <c r="E9108" t="inlineStr">
        <is>
          <t>R-Fr</t>
        </is>
      </c>
      <c r="F9108" t="inlineStr">
        <is>
          <t>5'10"</t>
        </is>
      </c>
      <c r="G9108" t="n">
        <v>206</v>
      </c>
      <c r="H9108" t="inlineStr">
        <is>
          <t>Westerville, Ohio</t>
        </is>
      </c>
    </row>
    <row r="9109">
      <c r="A9109" t="inlineStr">
        <is>
          <t>Ohio State</t>
        </is>
      </c>
      <c r="B9109" t="n">
        <v>96</v>
      </c>
      <c r="C9109" t="inlineStr">
        <is>
          <t>Connor Hawkins</t>
        </is>
      </c>
      <c r="D9109" t="inlineStr">
        <is>
          <t>K</t>
        </is>
      </c>
      <c r="E9109" t="inlineStr">
        <is>
          <t>R-So</t>
        </is>
      </c>
      <c r="F9109" t="inlineStr">
        <is>
          <t>6'1"</t>
        </is>
      </c>
      <c r="G9109" t="n">
        <v>200</v>
      </c>
      <c r="H9109" t="inlineStr">
        <is>
          <t>Liberty Hill, Texas</t>
        </is>
      </c>
      <c r="I9109" t="inlineStr">
        <is>
          <t>Transfer from Baylor (2026 portal)</t>
        </is>
      </c>
    </row>
    <row r="9110">
      <c r="A9110" t="inlineStr">
        <is>
          <t>Ohio State</t>
        </is>
      </c>
      <c r="B9110" t="n">
        <v>37</v>
      </c>
      <c r="C9110" t="inlineStr">
        <is>
          <t>Zach Hayes</t>
        </is>
      </c>
      <c r="D9110" t="inlineStr">
        <is>
          <t>LB</t>
        </is>
      </c>
      <c r="E9110" t="inlineStr">
        <is>
          <t>R-So</t>
        </is>
      </c>
      <c r="F9110" t="inlineStr">
        <is>
          <t>6'2"</t>
        </is>
      </c>
      <c r="G9110" t="n">
        <v>222</v>
      </c>
      <c r="H9110" t="inlineStr">
        <is>
          <t>LaGrange Park, Ill.</t>
        </is>
      </c>
    </row>
    <row r="9111">
      <c r="A9111" t="inlineStr">
        <is>
          <t>Ohio State</t>
        </is>
      </c>
      <c r="B9111" t="n">
        <v>15</v>
      </c>
      <c r="C9111" t="inlineStr">
        <is>
          <t>Chris Henry Jr.</t>
        </is>
      </c>
      <c r="D9111" t="inlineStr">
        <is>
          <t>WR</t>
        </is>
      </c>
      <c r="E9111" t="inlineStr">
        <is>
          <t>Fr</t>
        </is>
      </c>
      <c r="F9111" t="inlineStr">
        <is>
          <t>6'5"</t>
        </is>
      </c>
      <c r="G9111" t="n">
        <v>195</v>
      </c>
      <c r="H9111" t="inlineStr">
        <is>
          <t>Santa Ana, Calif.</t>
        </is>
      </c>
    </row>
    <row r="9112">
      <c r="A9112" t="inlineStr">
        <is>
          <t>Ohio State</t>
        </is>
      </c>
      <c r="B9112" t="n">
        <v>75</v>
      </c>
      <c r="C9112" t="inlineStr">
        <is>
          <t>Carson Hinzman</t>
        </is>
      </c>
      <c r="D9112" t="inlineStr">
        <is>
          <t>OL</t>
        </is>
      </c>
      <c r="E9112" t="inlineStr">
        <is>
          <t>R-Sr</t>
        </is>
      </c>
      <c r="F9112" t="inlineStr">
        <is>
          <t>6'5"</t>
        </is>
      </c>
      <c r="G9112" t="n">
        <v>300</v>
      </c>
      <c r="H9112" t="inlineStr">
        <is>
          <t>Spring Valley, Wis.</t>
        </is>
      </c>
    </row>
    <row r="9113">
      <c r="A9113" t="inlineStr">
        <is>
          <t>Ohio State</t>
        </is>
      </c>
      <c r="B9113" t="n">
        <v>96</v>
      </c>
      <c r="C9113" t="inlineStr">
        <is>
          <t>Eddrick Houston</t>
        </is>
      </c>
      <c r="D9113" t="inlineStr">
        <is>
          <t>DT</t>
        </is>
      </c>
      <c r="E9113" t="inlineStr">
        <is>
          <t>Jr</t>
        </is>
      </c>
      <c r="F9113" t="inlineStr">
        <is>
          <t>6'3"</t>
        </is>
      </c>
      <c r="G9113" t="n">
        <v>292</v>
      </c>
      <c r="H9113" t="inlineStr">
        <is>
          <t>Atlanta, Ga.</t>
        </is>
      </c>
    </row>
    <row r="9114">
      <c r="A9114" t="inlineStr">
        <is>
          <t>Ohio State</t>
        </is>
      </c>
      <c r="B9114" t="n">
        <v>52</v>
      </c>
      <c r="C9114" t="inlineStr">
        <is>
          <t>Ty Howard</t>
        </is>
      </c>
      <c r="D9114" t="inlineStr">
        <is>
          <t>LB</t>
        </is>
      </c>
      <c r="E9114" t="inlineStr">
        <is>
          <t>R-Sr</t>
        </is>
      </c>
      <c r="F9114" t="inlineStr">
        <is>
          <t>5'11"</t>
        </is>
      </c>
      <c r="G9114" t="n">
        <v>200</v>
      </c>
      <c r="H9114" t="inlineStr">
        <is>
          <t>Cleveland, Ohio</t>
        </is>
      </c>
    </row>
    <row r="9115">
      <c r="A9115" t="inlineStr">
        <is>
          <t>Ohio State</t>
        </is>
      </c>
      <c r="B9115" t="n">
        <v>1</v>
      </c>
      <c r="C9115" t="inlineStr">
        <is>
          <t>Brandon Inniss</t>
        </is>
      </c>
      <c r="D9115" t="inlineStr">
        <is>
          <t>WR</t>
        </is>
      </c>
      <c r="E9115" t="inlineStr">
        <is>
          <t>Sr</t>
        </is>
      </c>
      <c r="F9115" t="inlineStr">
        <is>
          <t>6'0"</t>
        </is>
      </c>
      <c r="G9115" t="n">
        <v>199</v>
      </c>
      <c r="H9115" t="inlineStr">
        <is>
          <t>Hollywood, Fla.</t>
        </is>
      </c>
    </row>
    <row r="9116">
      <c r="A9116" t="inlineStr">
        <is>
          <t>Ohio State</t>
        </is>
      </c>
      <c r="B9116" t="n">
        <v>25</v>
      </c>
      <c r="C9116" t="inlineStr">
        <is>
          <t>Bo Jackson</t>
        </is>
      </c>
      <c r="D9116" t="inlineStr">
        <is>
          <t>RB</t>
        </is>
      </c>
      <c r="E9116" t="inlineStr">
        <is>
          <t>So</t>
        </is>
      </c>
      <c r="F9116" t="inlineStr">
        <is>
          <t>6'0"</t>
        </is>
      </c>
      <c r="G9116" t="n">
        <v>217</v>
      </c>
      <c r="H9116" t="inlineStr">
        <is>
          <t>Cleveland, Ohio</t>
        </is>
      </c>
    </row>
    <row r="9117">
      <c r="A9117" t="inlineStr">
        <is>
          <t>Ohio State</t>
        </is>
      </c>
      <c r="B9117" t="n">
        <v>24</v>
      </c>
      <c r="C9117" t="inlineStr">
        <is>
          <t>Ja’Kobi Jackson</t>
        </is>
      </c>
      <c r="D9117" t="inlineStr">
        <is>
          <t>RB</t>
        </is>
      </c>
      <c r="E9117" t="inlineStr">
        <is>
          <t>R-Sr</t>
        </is>
      </c>
      <c r="F9117" t="inlineStr">
        <is>
          <t>5'11"</t>
        </is>
      </c>
      <c r="G9117" t="n">
        <v>217</v>
      </c>
      <c r="H9117" t="inlineStr">
        <is>
          <t>Pensacola, Fla.</t>
        </is>
      </c>
      <c r="I9117" t="inlineStr">
        <is>
          <t>Transfer from Florida (2026 portal)</t>
        </is>
      </c>
    </row>
    <row r="9118">
      <c r="A9118" t="inlineStr">
        <is>
          <t>Ohio State</t>
        </is>
      </c>
      <c r="B9118" t="n">
        <v>2</v>
      </c>
      <c r="C9118" t="inlineStr">
        <is>
          <t>Kenyatta Jackson Jr.</t>
        </is>
      </c>
      <c r="D9118" t="inlineStr">
        <is>
          <t>DE</t>
        </is>
      </c>
      <c r="E9118" t="inlineStr">
        <is>
          <t>R-Sr</t>
        </is>
      </c>
      <c r="F9118" t="inlineStr">
        <is>
          <t>6'6"</t>
        </is>
      </c>
      <c r="G9118" t="n">
        <v>265</v>
      </c>
      <c r="H9118" t="inlineStr">
        <is>
          <t>Miami Gardens, Fla.</t>
        </is>
      </c>
    </row>
    <row r="9119">
      <c r="A9119" t="inlineStr">
        <is>
          <t>Ohio State</t>
        </is>
      </c>
      <c r="B9119" t="n">
        <v>28</v>
      </c>
      <c r="C9119" t="inlineStr">
        <is>
          <t>Stanley Jackson Jr.</t>
        </is>
      </c>
      <c r="D9119" t="inlineStr">
        <is>
          <t>RB</t>
        </is>
      </c>
      <c r="E9119" t="inlineStr">
        <is>
          <t>R-So</t>
        </is>
      </c>
      <c r="F9119" t="inlineStr">
        <is>
          <t>5'11"</t>
        </is>
      </c>
      <c r="G9119" t="n">
        <v>218</v>
      </c>
      <c r="H9119" t="inlineStr">
        <is>
          <t>Westerville, Ohio</t>
        </is>
      </c>
    </row>
    <row r="9120">
      <c r="A9120" t="inlineStr">
        <is>
          <t>Ohio State</t>
        </is>
      </c>
      <c r="B9120" t="n">
        <v>43</v>
      </c>
      <c r="C9120" t="inlineStr">
        <is>
          <t>Brody Jenkins</t>
        </is>
      </c>
      <c r="D9120" t="inlineStr">
        <is>
          <t>LS</t>
        </is>
      </c>
      <c r="E9120" t="inlineStr">
        <is>
          <t>Fr</t>
        </is>
      </c>
      <c r="F9120" t="inlineStr">
        <is>
          <t>6'0"</t>
        </is>
      </c>
      <c r="G9120" t="n">
        <v>195</v>
      </c>
      <c r="H9120" t="inlineStr">
        <is>
          <t>Madison, Ga.</t>
        </is>
      </c>
    </row>
    <row r="9121">
      <c r="A9121" t="inlineStr">
        <is>
          <t>Ohio State</t>
        </is>
      </c>
      <c r="B9121" t="n">
        <v>20</v>
      </c>
      <c r="C9121" t="inlineStr">
        <is>
          <t>Cincere Johnson</t>
        </is>
      </c>
      <c r="D9121" t="inlineStr">
        <is>
          <t>LB</t>
        </is>
      </c>
      <c r="E9121" t="inlineStr">
        <is>
          <t>Fr</t>
        </is>
      </c>
      <c r="F9121" t="inlineStr">
        <is>
          <t>6'3"</t>
        </is>
      </c>
      <c r="G9121" t="n">
        <v>228</v>
      </c>
      <c r="H9121" t="inlineStr">
        <is>
          <t>Cleveland, Ohio</t>
        </is>
      </c>
    </row>
    <row r="9122">
      <c r="A9122" t="inlineStr">
        <is>
          <t>Ohio State</t>
        </is>
      </c>
      <c r="B9122" t="n">
        <v>21</v>
      </c>
      <c r="C9122" t="inlineStr">
        <is>
          <t>Brenten "Inky" Jones</t>
        </is>
      </c>
      <c r="D9122" t="inlineStr">
        <is>
          <t>SAF</t>
        </is>
      </c>
      <c r="E9122" t="inlineStr">
        <is>
          <t>R-Sr</t>
        </is>
      </c>
      <c r="F9122" t="inlineStr">
        <is>
          <t>6'2"</t>
        </is>
      </c>
      <c r="G9122" t="n">
        <v>210</v>
      </c>
      <c r="H9122" t="inlineStr">
        <is>
          <t>Steubenville, Ohio</t>
        </is>
      </c>
    </row>
    <row r="9123">
      <c r="A9123" t="inlineStr">
        <is>
          <t>Ohio State</t>
        </is>
      </c>
      <c r="B9123" t="n">
        <v>8</v>
      </c>
      <c r="C9123" t="inlineStr">
        <is>
          <t>De’Zie Jones</t>
        </is>
      </c>
      <c r="D9123" t="inlineStr">
        <is>
          <t>WR</t>
        </is>
      </c>
      <c r="E9123" t="inlineStr">
        <is>
          <t>R-Fr</t>
        </is>
      </c>
      <c r="F9123" t="inlineStr">
        <is>
          <t>5'10"</t>
        </is>
      </c>
      <c r="G9123" t="n">
        <v>187</v>
      </c>
      <c r="H9123" t="inlineStr">
        <is>
          <t>Wayne, N.J.</t>
        </is>
      </c>
    </row>
    <row r="9124">
      <c r="A9124" t="inlineStr">
        <is>
          <t>Ohio State</t>
        </is>
      </c>
      <c r="B9124" t="n">
        <v>24</v>
      </c>
      <c r="C9124" t="inlineStr">
        <is>
          <t>Dominick Kelly</t>
        </is>
      </c>
      <c r="D9124" t="inlineStr">
        <is>
          <t>CB</t>
        </is>
      </c>
      <c r="E9124" t="inlineStr">
        <is>
          <t>So</t>
        </is>
      </c>
      <c r="F9124" t="inlineStr">
        <is>
          <t>6'2"</t>
        </is>
      </c>
      <c r="G9124" t="n">
        <v>190</v>
      </c>
      <c r="H9124" t="inlineStr">
        <is>
          <t>St. Petersburg, Fla.</t>
        </is>
      </c>
      <c r="I9124" t="inlineStr">
        <is>
          <t>Transfer from Georgia (2026 portal)</t>
        </is>
      </c>
    </row>
    <row r="9125">
      <c r="A9125" t="inlineStr">
        <is>
          <t>Ohio State</t>
        </is>
      </c>
      <c r="B9125" t="n">
        <v>89</v>
      </c>
      <c r="C9125" t="inlineStr">
        <is>
          <t>Nick Lautar</t>
        </is>
      </c>
      <c r="D9125" t="inlineStr">
        <is>
          <t>TE</t>
        </is>
      </c>
      <c r="E9125" t="inlineStr">
        <is>
          <t>Fr</t>
        </is>
      </c>
      <c r="F9125" t="inlineStr">
        <is>
          <t>6'5"</t>
        </is>
      </c>
      <c r="G9125" t="n">
        <v>220</v>
      </c>
      <c r="H9125" t="inlineStr">
        <is>
          <t>Lebanon, Ohio</t>
        </is>
      </c>
    </row>
    <row r="9126">
      <c r="A9126" t="inlineStr">
        <is>
          <t>Ohio State</t>
        </is>
      </c>
      <c r="B9126" t="n">
        <v>88</v>
      </c>
      <c r="C9126" t="inlineStr">
        <is>
          <t>Maxence LeBlanc</t>
        </is>
      </c>
      <c r="D9126" t="inlineStr">
        <is>
          <t>TE</t>
        </is>
      </c>
      <c r="E9126" t="inlineStr">
        <is>
          <t>R-So</t>
        </is>
      </c>
      <c r="F9126" t="inlineStr">
        <is>
          <t>6'4"</t>
        </is>
      </c>
      <c r="G9126" t="n">
        <v>242</v>
      </c>
      <c r="H9126" t="inlineStr">
        <is>
          <t>St-Bruno, Quebec</t>
        </is>
      </c>
    </row>
    <row r="9127">
      <c r="A9127" t="inlineStr">
        <is>
          <t>Ohio State</t>
        </is>
      </c>
      <c r="B9127" t="n">
        <v>33</v>
      </c>
      <c r="C9127" t="inlineStr">
        <is>
          <t>Eli Lee</t>
        </is>
      </c>
      <c r="D9127" t="inlineStr">
        <is>
          <t>LB</t>
        </is>
      </c>
      <c r="E9127" t="inlineStr">
        <is>
          <t>R-Fr</t>
        </is>
      </c>
      <c r="F9127" t="inlineStr">
        <is>
          <t>6'3"</t>
        </is>
      </c>
      <c r="G9127" t="n">
        <v>227</v>
      </c>
      <c r="H9127" t="inlineStr">
        <is>
          <t>Akron, Ohio</t>
        </is>
      </c>
    </row>
    <row r="9128">
      <c r="A9128" t="inlineStr">
        <is>
          <t>Ohio State</t>
        </is>
      </c>
      <c r="B9128" t="n">
        <v>87</v>
      </c>
      <c r="C9128" t="inlineStr">
        <is>
          <t>Brody Lennon</t>
        </is>
      </c>
      <c r="D9128" t="inlineStr">
        <is>
          <t>TE</t>
        </is>
      </c>
      <c r="E9128" t="inlineStr">
        <is>
          <t>R-Fr</t>
        </is>
      </c>
      <c r="F9128" t="inlineStr">
        <is>
          <t>6'4"</t>
        </is>
      </c>
      <c r="G9128" t="n">
        <v>230</v>
      </c>
      <c r="H9128" t="inlineStr">
        <is>
          <t>Cleveland, Ohio</t>
        </is>
      </c>
    </row>
    <row r="9129">
      <c r="A9129" t="inlineStr">
        <is>
          <t>Ohio State</t>
        </is>
      </c>
      <c r="B9129" t="n">
        <v>1</v>
      </c>
      <c r="C9129" t="inlineStr">
        <is>
          <t>Earl Little Jr.</t>
        </is>
      </c>
      <c r="D9129" t="inlineStr">
        <is>
          <t>SAF</t>
        </is>
      </c>
      <c r="E9129" t="inlineStr">
        <is>
          <t>R-Sr</t>
        </is>
      </c>
      <c r="F9129" t="inlineStr">
        <is>
          <t>6'0"</t>
        </is>
      </c>
      <c r="G9129" t="n">
        <v>198</v>
      </c>
      <c r="H9129" t="inlineStr">
        <is>
          <t>Fort Lauderdale, Fla.</t>
        </is>
      </c>
      <c r="I9129" t="inlineStr">
        <is>
          <t>Transfer from Florida State (2026 portal)</t>
        </is>
      </c>
    </row>
    <row r="9130">
      <c r="A9130" t="inlineStr">
        <is>
          <t>Ohio State</t>
        </is>
      </c>
      <c r="B9130" t="n">
        <v>13</v>
      </c>
      <c r="C9130" t="inlineStr">
        <is>
          <t>Miles Lockhart</t>
        </is>
      </c>
      <c r="D9130" t="inlineStr">
        <is>
          <t>CB</t>
        </is>
      </c>
      <c r="E9130" t="inlineStr">
        <is>
          <t>R-So</t>
        </is>
      </c>
      <c r="F9130" t="inlineStr">
        <is>
          <t>5'9"</t>
        </is>
      </c>
      <c r="G9130" t="n">
        <v>197</v>
      </c>
      <c r="H9130" t="inlineStr">
        <is>
          <t>Chandler, Ariz.</t>
        </is>
      </c>
    </row>
    <row r="9131">
      <c r="A9131" t="inlineStr">
        <is>
          <t>Ohio State</t>
        </is>
      </c>
      <c r="B9131" t="n">
        <v>64</v>
      </c>
      <c r="C9131" t="inlineStr">
        <is>
          <t>Simon Lorentz</t>
        </is>
      </c>
      <c r="D9131" t="inlineStr">
        <is>
          <t>OL</t>
        </is>
      </c>
      <c r="E9131" t="inlineStr">
        <is>
          <t>R-So</t>
        </is>
      </c>
      <c r="F9131" t="inlineStr">
        <is>
          <t>6'1"</t>
        </is>
      </c>
      <c r="G9131" t="n">
        <v>285</v>
      </c>
      <c r="H9131" t="inlineStr">
        <is>
          <t>Dover, Ohio</t>
        </is>
      </c>
    </row>
    <row r="9132">
      <c r="A9132" t="inlineStr">
        <is>
          <t>Ohio State</t>
        </is>
      </c>
      <c r="B9132" t="n">
        <v>74</v>
      </c>
      <c r="C9132" t="inlineStr">
        <is>
          <t>Carter Lowe</t>
        </is>
      </c>
      <c r="D9132" t="inlineStr">
        <is>
          <t>OL</t>
        </is>
      </c>
      <c r="E9132" t="inlineStr">
        <is>
          <t>R-Fr</t>
        </is>
      </c>
      <c r="F9132" t="inlineStr">
        <is>
          <t>6'6"</t>
        </is>
      </c>
      <c r="G9132" t="n">
        <v>313</v>
      </c>
      <c r="H9132" t="inlineStr">
        <is>
          <t>Toledo, Ohio</t>
        </is>
      </c>
    </row>
    <row r="9133">
      <c r="A9133" t="inlineStr">
        <is>
          <t>Ohio State</t>
        </is>
      </c>
      <c r="B9133" t="n">
        <v>16</v>
      </c>
      <c r="C9133" t="inlineStr">
        <is>
          <t>Justyn Martin</t>
        </is>
      </c>
      <c r="D9133" t="inlineStr">
        <is>
          <t>QB</t>
        </is>
      </c>
      <c r="E9133" t="inlineStr">
        <is>
          <t>R-Sr</t>
        </is>
      </c>
      <c r="F9133" t="inlineStr">
        <is>
          <t>6'4"</t>
        </is>
      </c>
      <c r="G9133" t="n">
        <v>230</v>
      </c>
      <c r="H9133" t="inlineStr">
        <is>
          <t>Inglewood, Calif.</t>
        </is>
      </c>
      <c r="I9133" t="inlineStr">
        <is>
          <t>Transfer from Maryland (2026 portal)</t>
        </is>
      </c>
    </row>
    <row r="9134">
      <c r="A9134" t="inlineStr">
        <is>
          <t>Ohio State</t>
        </is>
      </c>
      <c r="B9134" t="n">
        <v>7</v>
      </c>
      <c r="C9134" t="inlineStr">
        <is>
          <t>Jermaine Mathews Jr.</t>
        </is>
      </c>
      <c r="D9134" t="inlineStr">
        <is>
          <t>CB</t>
        </is>
      </c>
      <c r="E9134" t="inlineStr">
        <is>
          <t>Sr</t>
        </is>
      </c>
      <c r="F9134" t="inlineStr">
        <is>
          <t>5'11"</t>
        </is>
      </c>
      <c r="G9134" t="n">
        <v>190</v>
      </c>
      <c r="H9134" t="inlineStr">
        <is>
          <t>Cincinnati, Ohio</t>
        </is>
      </c>
    </row>
    <row r="9135">
      <c r="A9135" t="inlineStr">
        <is>
          <t>Ohio State</t>
        </is>
      </c>
      <c r="B9135" t="n">
        <v>38</v>
      </c>
      <c r="C9135" t="inlineStr">
        <is>
          <t>Frankie McAllister</t>
        </is>
      </c>
      <c r="D9135" t="inlineStr">
        <is>
          <t>TE</t>
        </is>
      </c>
      <c r="E9135" t="inlineStr">
        <is>
          <t>Fr</t>
        </is>
      </c>
      <c r="F9135" t="inlineStr">
        <is>
          <t>6'5"</t>
        </is>
      </c>
      <c r="G9135" t="n">
        <v>220</v>
      </c>
      <c r="H9135" t="inlineStr">
        <is>
          <t>Columbus, Ohio</t>
        </is>
      </c>
    </row>
    <row r="9136">
      <c r="A9136" t="inlineStr">
        <is>
          <t>Ohio State</t>
        </is>
      </c>
      <c r="B9136" t="n">
        <v>8</v>
      </c>
      <c r="C9136" t="inlineStr">
        <is>
          <t>Jaylen McClain</t>
        </is>
      </c>
      <c r="D9136" t="inlineStr">
        <is>
          <t>SAF</t>
        </is>
      </c>
      <c r="E9136" t="inlineStr">
        <is>
          <t>Jr</t>
        </is>
      </c>
      <c r="F9136" t="inlineStr">
        <is>
          <t>6'0"</t>
        </is>
      </c>
      <c r="G9136" t="n">
        <v>201</v>
      </c>
      <c r="H9136" t="inlineStr">
        <is>
          <t>Rahway, N.J.</t>
        </is>
      </c>
    </row>
    <row r="9137">
      <c r="A9137" t="inlineStr">
        <is>
          <t>Ohio State</t>
        </is>
      </c>
      <c r="B9137" t="n">
        <v>3</v>
      </c>
      <c r="C9137" t="inlineStr">
        <is>
          <t>Devin McCuin</t>
        </is>
      </c>
      <c r="D9137" t="inlineStr">
        <is>
          <t>WR</t>
        </is>
      </c>
      <c r="E9137" t="inlineStr">
        <is>
          <t>Sr</t>
        </is>
      </c>
      <c r="F9137" t="inlineStr">
        <is>
          <t>6'0"</t>
        </is>
      </c>
      <c r="G9137" t="n">
        <v>189</v>
      </c>
      <c r="H9137" t="inlineStr">
        <is>
          <t>Jacksonville, Texas</t>
        </is>
      </c>
      <c r="I9137" t="inlineStr">
        <is>
          <t>Transfer from UTSA (2026 portal)</t>
        </is>
      </c>
    </row>
    <row r="9138">
      <c r="A9138" t="inlineStr">
        <is>
          <t>Ohio State</t>
        </is>
      </c>
      <c r="B9138" t="n">
        <v>42</v>
      </c>
      <c r="C9138" t="inlineStr">
        <is>
          <t>Joe McGuire</t>
        </is>
      </c>
      <c r="D9138" t="inlineStr">
        <is>
          <t>P</t>
        </is>
      </c>
      <c r="E9138" t="inlineStr">
        <is>
          <t>R-Jr</t>
        </is>
      </c>
      <c r="F9138" t="inlineStr">
        <is>
          <t>6'2"</t>
        </is>
      </c>
      <c r="G9138" t="n">
        <v>210</v>
      </c>
      <c r="H9138" t="inlineStr">
        <is>
          <t>Melbourne, Australia</t>
        </is>
      </c>
    </row>
    <row r="9139">
      <c r="A9139" t="inlineStr">
        <is>
          <t>Ohio State</t>
        </is>
      </c>
      <c r="B9139" t="n">
        <v>91</v>
      </c>
      <c r="C9139" t="inlineStr">
        <is>
          <t>Darryus McKinley</t>
        </is>
      </c>
      <c r="D9139" t="inlineStr">
        <is>
          <t>DT</t>
        </is>
      </c>
      <c r="E9139" t="inlineStr">
        <is>
          <t>Fr</t>
        </is>
      </c>
      <c r="F9139" t="inlineStr">
        <is>
          <t>6'3"</t>
        </is>
      </c>
      <c r="G9139" t="n">
        <v>270</v>
      </c>
      <c r="H9139" t="inlineStr">
        <is>
          <t>Lafayette, La.</t>
        </is>
      </c>
    </row>
    <row r="9140">
      <c r="A9140" t="inlineStr">
        <is>
          <t>Ohio State</t>
        </is>
      </c>
      <c r="B9140" t="n">
        <v>43</v>
      </c>
      <c r="C9140" t="inlineStr">
        <is>
          <t>Amar’e Miller</t>
        </is>
      </c>
      <c r="D9140" t="inlineStr">
        <is>
          <t>CB</t>
        </is>
      </c>
      <c r="E9140" t="inlineStr">
        <is>
          <t>Fr</t>
        </is>
      </c>
      <c r="F9140" t="inlineStr">
        <is>
          <t>5'11"</t>
        </is>
      </c>
      <c r="G9140" t="n">
        <v>194</v>
      </c>
      <c r="H9140" t="inlineStr">
        <is>
          <t>Pickerington, Ohio</t>
        </is>
      </c>
    </row>
    <row r="9141">
      <c r="A9141" t="inlineStr">
        <is>
          <t>Ohio State</t>
        </is>
      </c>
      <c r="B9141" t="n">
        <v>51</v>
      </c>
      <c r="C9141" t="inlineStr">
        <is>
          <t>Luke Montgomery</t>
        </is>
      </c>
      <c r="D9141" t="inlineStr">
        <is>
          <t>OL</t>
        </is>
      </c>
      <c r="E9141" t="inlineStr">
        <is>
          <t>Sr</t>
        </is>
      </c>
      <c r="F9141" t="inlineStr">
        <is>
          <t>6'5"</t>
        </is>
      </c>
      <c r="G9141" t="n">
        <v>312</v>
      </c>
      <c r="H9141" t="inlineStr">
        <is>
          <t>Findlay, Ohio</t>
        </is>
      </c>
    </row>
    <row r="9142">
      <c r="A9142" t="inlineStr">
        <is>
          <t>Ohio State</t>
        </is>
      </c>
      <c r="B9142" t="n">
        <v>69</v>
      </c>
      <c r="C9142" t="inlineStr">
        <is>
          <t>Ian Moore</t>
        </is>
      </c>
      <c r="D9142" t="inlineStr">
        <is>
          <t>OL</t>
        </is>
      </c>
      <c r="E9142" t="inlineStr">
        <is>
          <t>R-So</t>
        </is>
      </c>
      <c r="F9142" t="inlineStr">
        <is>
          <t>6'6"</t>
        </is>
      </c>
      <c r="G9142" t="n">
        <v>312</v>
      </c>
      <c r="H9142" t="inlineStr">
        <is>
          <t>New Palestine, Ind.</t>
        </is>
      </c>
    </row>
    <row r="9143">
      <c r="A9143" t="inlineStr">
        <is>
          <t>Ohio State</t>
        </is>
      </c>
      <c r="B9143" t="n">
        <v>94</v>
      </c>
      <c r="C9143" t="inlineStr">
        <is>
          <t>Jason Moore</t>
        </is>
      </c>
      <c r="D9143" t="inlineStr">
        <is>
          <t>DT</t>
        </is>
      </c>
      <c r="E9143" t="inlineStr">
        <is>
          <t>R-Jr</t>
        </is>
      </c>
      <c r="F9143" t="inlineStr">
        <is>
          <t>6'6"</t>
        </is>
      </c>
      <c r="G9143" t="n">
        <v>303</v>
      </c>
      <c r="H9143" t="inlineStr">
        <is>
          <t>Ft. Washington, Md.</t>
        </is>
      </c>
    </row>
    <row r="9144">
      <c r="A9144" t="inlineStr">
        <is>
          <t>Ohio State</t>
        </is>
      </c>
      <c r="B9144" t="n">
        <v>11</v>
      </c>
      <c r="C9144" t="inlineStr">
        <is>
          <t>Terry Moore</t>
        </is>
      </c>
      <c r="D9144" t="inlineStr">
        <is>
          <t>SAF</t>
        </is>
      </c>
      <c r="E9144" t="inlineStr">
        <is>
          <t>R-Sr</t>
        </is>
      </c>
      <c r="F9144" t="inlineStr">
        <is>
          <t>6'0"</t>
        </is>
      </c>
      <c r="G9144" t="n">
        <v>200</v>
      </c>
      <c r="H9144" t="inlineStr">
        <is>
          <t>Washington, N.C.</t>
        </is>
      </c>
      <c r="I9144" t="inlineStr">
        <is>
          <t>Transfer from Duke (2026 portal)</t>
        </is>
      </c>
    </row>
    <row r="9145">
      <c r="A9145" t="inlineStr">
        <is>
          <t>Ohio State</t>
        </is>
      </c>
      <c r="B9145" t="n">
        <v>62</v>
      </c>
      <c r="C9145" t="inlineStr">
        <is>
          <t>Joshua Padilla</t>
        </is>
      </c>
      <c r="D9145" t="inlineStr">
        <is>
          <t>OL</t>
        </is>
      </c>
      <c r="E9145" t="inlineStr">
        <is>
          <t>R-Jr</t>
        </is>
      </c>
      <c r="F9145" t="inlineStr">
        <is>
          <t>6'4"</t>
        </is>
      </c>
      <c r="G9145" t="n">
        <v>300</v>
      </c>
      <c r="H9145" t="inlineStr">
        <is>
          <t>Huber Heights, Ohio</t>
        </is>
      </c>
    </row>
    <row r="9146">
      <c r="A9146" t="inlineStr">
        <is>
          <t>Ohio State</t>
        </is>
      </c>
      <c r="B9146" t="n">
        <v>5</v>
      </c>
      <c r="C9146" t="inlineStr">
        <is>
          <t>Kyle Parker</t>
        </is>
      </c>
      <c r="D9146" t="inlineStr">
        <is>
          <t>WR</t>
        </is>
      </c>
      <c r="E9146" t="inlineStr">
        <is>
          <t>R-Jr</t>
        </is>
      </c>
      <c r="F9146" t="inlineStr">
        <is>
          <t>5'10"</t>
        </is>
      </c>
      <c r="G9146" t="n">
        <v>195</v>
      </c>
      <c r="H9146" t="inlineStr">
        <is>
          <t>Allen, Texas</t>
        </is>
      </c>
      <c r="I9146" t="inlineStr">
        <is>
          <t>Transfer from LSU (2026 portal)</t>
        </is>
      </c>
    </row>
    <row r="9147">
      <c r="A9147" t="inlineStr">
        <is>
          <t>Ohio State</t>
        </is>
      </c>
      <c r="B9147" t="n">
        <v>98</v>
      </c>
      <c r="C9147" t="inlineStr">
        <is>
          <t>Jamir Perez</t>
        </is>
      </c>
      <c r="D9147" t="inlineStr">
        <is>
          <t>DT</t>
        </is>
      </c>
      <c r="E9147" t="inlineStr">
        <is>
          <t>Fr</t>
        </is>
      </c>
      <c r="F9147" t="inlineStr">
        <is>
          <t>6'3"</t>
        </is>
      </c>
      <c r="G9147" t="n">
        <v>360</v>
      </c>
      <c r="H9147" t="inlineStr">
        <is>
          <t>Cleveland, Ohio</t>
        </is>
      </c>
    </row>
    <row r="9148">
      <c r="A9148" t="inlineStr">
        <is>
          <t>Ohio State</t>
        </is>
      </c>
      <c r="B9148" t="n">
        <v>92</v>
      </c>
      <c r="C9148" t="inlineStr">
        <is>
          <t>Cooper Peterson</t>
        </is>
      </c>
      <c r="D9148" t="inlineStr">
        <is>
          <t>K</t>
        </is>
      </c>
      <c r="E9148" t="inlineStr">
        <is>
          <t>Fr</t>
        </is>
      </c>
      <c r="F9148" t="inlineStr">
        <is>
          <t>6'0"</t>
        </is>
      </c>
      <c r="G9148" t="n">
        <v>195</v>
      </c>
      <c r="H9148" t="inlineStr">
        <is>
          <t>Charlotte, N.C.</t>
        </is>
      </c>
    </row>
    <row r="9149">
      <c r="A9149" t="inlineStr">
        <is>
          <t>Ohio State</t>
        </is>
      </c>
      <c r="B9149" t="n">
        <v>5</v>
      </c>
      <c r="C9149" t="inlineStr">
        <is>
          <t>Riley Pettijohn</t>
        </is>
      </c>
      <c r="D9149" t="inlineStr">
        <is>
          <t>LB</t>
        </is>
      </c>
      <c r="E9149" t="inlineStr">
        <is>
          <t>So</t>
        </is>
      </c>
      <c r="F9149" t="inlineStr">
        <is>
          <t>6'2"</t>
        </is>
      </c>
      <c r="G9149" t="n">
        <v>231</v>
      </c>
      <c r="H9149" t="inlineStr">
        <is>
          <t>McKinney, Texas</t>
        </is>
      </c>
    </row>
    <row r="9150">
      <c r="A9150" t="inlineStr">
        <is>
          <t>Ohio State</t>
        </is>
      </c>
      <c r="B9150" t="n">
        <v>26</v>
      </c>
      <c r="C9150" t="inlineStr">
        <is>
          <t>Payton Pierce</t>
        </is>
      </c>
      <c r="D9150" t="inlineStr">
        <is>
          <t>LB</t>
        </is>
      </c>
      <c r="E9150" t="inlineStr">
        <is>
          <t>Jr</t>
        </is>
      </c>
      <c r="F9150" t="inlineStr">
        <is>
          <t>6'2"</t>
        </is>
      </c>
      <c r="G9150" t="n">
        <v>223</v>
      </c>
      <c r="H9150" t="inlineStr">
        <is>
          <t>Lucas, Texas</t>
        </is>
      </c>
    </row>
    <row r="9151">
      <c r="A9151" t="inlineStr">
        <is>
          <t>Ohio State</t>
        </is>
      </c>
      <c r="B9151" t="n">
        <v>60</v>
      </c>
      <c r="C9151" t="inlineStr">
        <is>
          <t>Jaxon Powell</t>
        </is>
      </c>
      <c r="D9151" t="inlineStr">
        <is>
          <t>OL</t>
        </is>
      </c>
      <c r="E9151" t="inlineStr">
        <is>
          <t>Fr</t>
        </is>
      </c>
      <c r="F9151" t="inlineStr">
        <is>
          <t>6'4"</t>
        </is>
      </c>
      <c r="G9151" t="n">
        <v>306</v>
      </c>
      <c r="H9151" t="inlineStr">
        <is>
          <t>Portsmouth, Ohio</t>
        </is>
      </c>
    </row>
    <row r="9152">
      <c r="A9152" t="inlineStr">
        <is>
          <t>Ohio State</t>
        </is>
      </c>
      <c r="B9152" t="n">
        <v>97</v>
      </c>
      <c r="C9152" t="inlineStr">
        <is>
          <t>Dre Quinn</t>
        </is>
      </c>
      <c r="D9152" t="inlineStr">
        <is>
          <t>DE</t>
        </is>
      </c>
      <c r="E9152" t="inlineStr">
        <is>
          <t>Fr</t>
        </is>
      </c>
      <c r="F9152" t="inlineStr">
        <is>
          <t>6'4"</t>
        </is>
      </c>
      <c r="G9152" t="n">
        <v>223</v>
      </c>
      <c r="H9152" t="inlineStr">
        <is>
          <t>Buford, Ga.</t>
        </is>
      </c>
    </row>
    <row r="9153">
      <c r="A9153" t="inlineStr">
        <is>
          <t>Ohio State</t>
        </is>
      </c>
      <c r="B9153" t="n">
        <v>41</v>
      </c>
      <c r="C9153" t="inlineStr">
        <is>
          <t>Braxton Rembert</t>
        </is>
      </c>
      <c r="D9153" t="inlineStr">
        <is>
          <t>LB</t>
        </is>
      </c>
      <c r="E9153" t="inlineStr">
        <is>
          <t>Fr</t>
        </is>
      </c>
      <c r="F9153" t="inlineStr">
        <is>
          <t>6'5"</t>
        </is>
      </c>
      <c r="G9153" t="n">
        <v>195</v>
      </c>
      <c r="H9153" t="inlineStr">
        <is>
          <t>Hoschton, Ga.</t>
        </is>
      </c>
    </row>
    <row r="9154">
      <c r="A9154" t="inlineStr">
        <is>
          <t>Ohio State</t>
        </is>
      </c>
      <c r="B9154" t="n">
        <v>80</v>
      </c>
      <c r="C9154" t="inlineStr">
        <is>
          <t>Jaeden Ricketts</t>
        </is>
      </c>
      <c r="D9154" t="inlineStr">
        <is>
          <t>WR</t>
        </is>
      </c>
      <c r="E9154" t="inlineStr">
        <is>
          <t>Fr</t>
        </is>
      </c>
      <c r="F9154" t="inlineStr">
        <is>
          <t>5'11"</t>
        </is>
      </c>
      <c r="G9154" t="n">
        <v>201</v>
      </c>
      <c r="H9154" t="inlineStr">
        <is>
          <t>Pataskala, Ohio</t>
        </is>
      </c>
    </row>
    <row r="9155">
      <c r="A9155" t="inlineStr">
        <is>
          <t>Ohio State</t>
        </is>
      </c>
      <c r="B9155" t="n">
        <v>56</v>
      </c>
      <c r="C9155" t="inlineStr">
        <is>
          <t>Nate Riegle</t>
        </is>
      </c>
      <c r="D9155" t="inlineStr">
        <is>
          <t>DE</t>
        </is>
      </c>
      <c r="E9155" t="inlineStr">
        <is>
          <t>R-So</t>
        </is>
      </c>
      <c r="F9155" t="inlineStr">
        <is>
          <t>6'2"</t>
        </is>
      </c>
      <c r="G9155" t="n">
        <v>215</v>
      </c>
      <c r="H9155" t="inlineStr">
        <is>
          <t>Findlay, Ohio</t>
        </is>
      </c>
    </row>
    <row r="9156">
      <c r="A9156" t="inlineStr">
        <is>
          <t>Ohio State</t>
        </is>
      </c>
      <c r="B9156" t="n">
        <v>48</v>
      </c>
      <c r="C9156" t="inlineStr">
        <is>
          <t>Dalton Riggs</t>
        </is>
      </c>
      <c r="D9156" t="inlineStr">
        <is>
          <t>LS</t>
        </is>
      </c>
      <c r="E9156" t="inlineStr">
        <is>
          <t>R-Sr</t>
        </is>
      </c>
      <c r="F9156" t="inlineStr">
        <is>
          <t>6'2"</t>
        </is>
      </c>
      <c r="G9156" t="n">
        <v>231</v>
      </c>
      <c r="H9156" t="inlineStr">
        <is>
          <t>Eagle, Idaho</t>
        </is>
      </c>
      <c r="I9156" t="inlineStr">
        <is>
          <t>Transfer from UCF (2026 portal)</t>
        </is>
      </c>
    </row>
    <row r="9157">
      <c r="A9157" t="inlineStr">
        <is>
          <t>Ohio State</t>
        </is>
      </c>
      <c r="B9157" t="n">
        <v>38</v>
      </c>
      <c r="C9157" t="inlineStr">
        <is>
          <t>Eli Riggs</t>
        </is>
      </c>
      <c r="D9157" t="inlineStr">
        <is>
          <t>LB</t>
        </is>
      </c>
      <c r="E9157" t="inlineStr">
        <is>
          <t>R-So</t>
        </is>
      </c>
      <c r="F9157" t="inlineStr">
        <is>
          <t>6'3"</t>
        </is>
      </c>
      <c r="G9157" t="n">
        <v>229</v>
      </c>
      <c r="H9157" t="inlineStr">
        <is>
          <t>Cincinnati, Ohio</t>
        </is>
      </c>
    </row>
    <row r="9158">
      <c r="A9158" t="inlineStr">
        <is>
          <t>Ohio State</t>
        </is>
      </c>
      <c r="B9158" t="n">
        <v>78</v>
      </c>
      <c r="C9158" t="inlineStr">
        <is>
          <t>Max Riley</t>
        </is>
      </c>
      <c r="D9158" t="inlineStr">
        <is>
          <t>OL</t>
        </is>
      </c>
      <c r="E9158" t="inlineStr">
        <is>
          <t>Fr</t>
        </is>
      </c>
      <c r="F9158" t="inlineStr">
        <is>
          <t>6'5"</t>
        </is>
      </c>
      <c r="G9158" t="n">
        <v>287</v>
      </c>
      <c r="H9158" t="inlineStr">
        <is>
          <t>Avon Lake, Ohio</t>
        </is>
      </c>
    </row>
    <row r="9159">
      <c r="A9159" t="inlineStr">
        <is>
          <t>Ohio State</t>
        </is>
      </c>
      <c r="B9159" t="n">
        <v>83</v>
      </c>
      <c r="C9159" t="inlineStr">
        <is>
          <t>Nate Roberts</t>
        </is>
      </c>
      <c r="D9159" t="inlineStr">
        <is>
          <t>TE</t>
        </is>
      </c>
      <c r="E9159" t="inlineStr">
        <is>
          <t>So</t>
        </is>
      </c>
      <c r="F9159" t="inlineStr">
        <is>
          <t>6'5"</t>
        </is>
      </c>
      <c r="G9159" t="n">
        <v>240</v>
      </c>
      <c r="H9159" t="inlineStr">
        <is>
          <t>Washington, Okla.</t>
        </is>
      </c>
    </row>
    <row r="9160">
      <c r="A9160" t="inlineStr">
        <is>
          <t>Ohio State</t>
        </is>
      </c>
      <c r="B9160" t="n">
        <v>21</v>
      </c>
      <c r="C9160" t="inlineStr">
        <is>
          <t>Anthony “Turbo” Rogers</t>
        </is>
      </c>
      <c r="D9160" t="inlineStr">
        <is>
          <t>RB</t>
        </is>
      </c>
      <c r="E9160" t="inlineStr">
        <is>
          <t>R-Fr</t>
        </is>
      </c>
      <c r="F9160" t="inlineStr">
        <is>
          <t>5'8"</t>
        </is>
      </c>
      <c r="G9160" t="n">
        <v>198</v>
      </c>
      <c r="H9160" t="inlineStr">
        <is>
          <t>Montgomery, Ala.</t>
        </is>
      </c>
    </row>
    <row r="9161">
      <c r="A9161" t="inlineStr">
        <is>
          <t>Ohio State</t>
        </is>
      </c>
      <c r="B9161" t="n">
        <v>10</v>
      </c>
      <c r="C9161" t="inlineStr">
        <is>
          <t>Leroy Roker III</t>
        </is>
      </c>
      <c r="D9161" t="inlineStr">
        <is>
          <t>SAF</t>
        </is>
      </c>
      <c r="E9161" t="inlineStr">
        <is>
          <t>R-So</t>
        </is>
      </c>
      <c r="F9161" t="inlineStr">
        <is>
          <t>6'0"</t>
        </is>
      </c>
      <c r="G9161" t="n">
        <v>197</v>
      </c>
      <c r="H9161" t="inlineStr">
        <is>
          <t>Fort Myers, Fla.</t>
        </is>
      </c>
    </row>
    <row r="9162">
      <c r="A9162" t="inlineStr">
        <is>
          <t>Ohio State</t>
        </is>
      </c>
      <c r="B9162" t="n">
        <v>46</v>
      </c>
      <c r="C9162" t="inlineStr">
        <is>
          <t>Ryan Rudzinski</t>
        </is>
      </c>
      <c r="D9162" t="inlineStr">
        <is>
          <t>SAF</t>
        </is>
      </c>
      <c r="E9162" t="inlineStr">
        <is>
          <t>R-Jr</t>
        </is>
      </c>
      <c r="F9162" t="inlineStr">
        <is>
          <t>6'4"</t>
        </is>
      </c>
      <c r="G9162" t="n">
        <v>214</v>
      </c>
      <c r="H9162" t="inlineStr">
        <is>
          <t>Columbus, Ohio</t>
        </is>
      </c>
    </row>
    <row r="9163">
      <c r="A9163" t="inlineStr">
        <is>
          <t>Ohio State</t>
        </is>
      </c>
      <c r="B9163" t="n">
        <v>95</v>
      </c>
      <c r="C9163" t="inlineStr">
        <is>
          <t>Emanuel Ruffin</t>
        </is>
      </c>
      <c r="D9163" t="inlineStr">
        <is>
          <t>DT</t>
        </is>
      </c>
      <c r="E9163" t="inlineStr">
        <is>
          <t>Fr</t>
        </is>
      </c>
      <c r="F9163" t="inlineStr">
        <is>
          <t>6'3"</t>
        </is>
      </c>
      <c r="G9163" t="n">
        <v>282</v>
      </c>
      <c r="H9163" t="inlineStr">
        <is>
          <t>Bessemer, Ala.</t>
        </is>
      </c>
    </row>
    <row r="9164">
      <c r="A9164" t="inlineStr">
        <is>
          <t>Ohio State</t>
        </is>
      </c>
      <c r="B9164" t="n">
        <v>4</v>
      </c>
      <c r="C9164" t="inlineStr">
        <is>
          <t>Qua Russaw</t>
        </is>
      </c>
      <c r="D9164" t="inlineStr">
        <is>
          <t>DE</t>
        </is>
      </c>
      <c r="E9164" t="inlineStr">
        <is>
          <t>R-Jr</t>
        </is>
      </c>
      <c r="F9164" t="inlineStr">
        <is>
          <t>6'2"</t>
        </is>
      </c>
      <c r="G9164" t="n">
        <v>240</v>
      </c>
      <c r="H9164" t="inlineStr">
        <is>
          <t>Montgomery, Ala.</t>
        </is>
      </c>
      <c r="I9164" t="inlineStr">
        <is>
          <t>Transfer from Alabama (2026 portal)</t>
        </is>
      </c>
    </row>
    <row r="9165">
      <c r="A9165" t="inlineStr">
        <is>
          <t>Ohio State</t>
        </is>
      </c>
      <c r="B9165" t="n">
        <v>6</v>
      </c>
      <c r="C9165" t="inlineStr">
        <is>
          <t>Devin Sanchez</t>
        </is>
      </c>
      <c r="D9165" t="inlineStr">
        <is>
          <t>CB</t>
        </is>
      </c>
      <c r="E9165" t="inlineStr">
        <is>
          <t>So</t>
        </is>
      </c>
      <c r="F9165" t="inlineStr">
        <is>
          <t>6'2"</t>
        </is>
      </c>
      <c r="G9165" t="n">
        <v>198</v>
      </c>
      <c r="H9165" t="inlineStr">
        <is>
          <t>Houston, Texas</t>
        </is>
      </c>
    </row>
    <row r="9166">
      <c r="A9166" t="inlineStr">
        <is>
          <t>Ohio State</t>
        </is>
      </c>
      <c r="B9166" t="n">
        <v>36</v>
      </c>
      <c r="C9166" t="inlineStr">
        <is>
          <t>CJ Sanna</t>
        </is>
      </c>
      <c r="D9166" t="inlineStr">
        <is>
          <t>LB</t>
        </is>
      </c>
      <c r="E9166" t="inlineStr">
        <is>
          <t>Fr</t>
        </is>
      </c>
      <c r="F9166" t="inlineStr">
        <is>
          <t>6'2"</t>
        </is>
      </c>
      <c r="G9166" t="n">
        <v>230</v>
      </c>
      <c r="H9166" t="inlineStr">
        <is>
          <t>Lewis Center, Ohio</t>
        </is>
      </c>
    </row>
    <row r="9167">
      <c r="A9167" t="inlineStr">
        <is>
          <t>Ohio State</t>
        </is>
      </c>
      <c r="B9167" t="n">
        <v>10</v>
      </c>
      <c r="C9167" t="inlineStr">
        <is>
          <t>Julian Sayin</t>
        </is>
      </c>
      <c r="D9167" t="inlineStr">
        <is>
          <t>QB</t>
        </is>
      </c>
      <c r="E9167" t="inlineStr">
        <is>
          <t>R-So</t>
        </is>
      </c>
      <c r="F9167" t="inlineStr">
        <is>
          <t>6'1"</t>
        </is>
      </c>
      <c r="G9167" t="n">
        <v>208</v>
      </c>
      <c r="H9167" t="inlineStr">
        <is>
          <t>Carlsbad, Calif.</t>
        </is>
      </c>
    </row>
    <row r="9168">
      <c r="A9168" t="inlineStr">
        <is>
          <t>Ohio State</t>
        </is>
      </c>
      <c r="B9168" t="n">
        <v>34</v>
      </c>
      <c r="C9168" t="inlineStr">
        <is>
          <t>Brennen Schramm</t>
        </is>
      </c>
      <c r="D9168" t="inlineStr">
        <is>
          <t>WR</t>
        </is>
      </c>
      <c r="E9168" t="inlineStr">
        <is>
          <t>R-Jr</t>
        </is>
      </c>
      <c r="F9168" t="inlineStr">
        <is>
          <t>6'0"</t>
        </is>
      </c>
      <c r="G9168" t="n">
        <v>190</v>
      </c>
      <c r="H9168" t="inlineStr">
        <is>
          <t>Medina, Ohio</t>
        </is>
      </c>
    </row>
    <row r="9169">
      <c r="A9169" t="inlineStr">
        <is>
          <t>Ohio State</t>
        </is>
      </c>
      <c r="B9169" t="n">
        <v>33</v>
      </c>
      <c r="C9169" t="inlineStr">
        <is>
          <t>Ryan Seimetz</t>
        </is>
      </c>
      <c r="D9169" t="inlineStr">
        <is>
          <t>WR</t>
        </is>
      </c>
      <c r="E9169" t="inlineStr">
        <is>
          <t>Fr</t>
        </is>
      </c>
      <c r="F9169" t="inlineStr">
        <is>
          <t>5'11"</t>
        </is>
      </c>
      <c r="G9169" t="n">
        <v>188</v>
      </c>
      <c r="H9169" t="inlineStr">
        <is>
          <t>Jackson, Ohio</t>
        </is>
      </c>
    </row>
    <row r="9170">
      <c r="A9170" t="inlineStr">
        <is>
          <t>Ohio State</t>
        </is>
      </c>
      <c r="B9170" t="n">
        <v>67</v>
      </c>
      <c r="C9170" t="inlineStr">
        <is>
          <t>Austin Siereveld</t>
        </is>
      </c>
      <c r="D9170" t="inlineStr">
        <is>
          <t>OL</t>
        </is>
      </c>
      <c r="E9170" t="inlineStr">
        <is>
          <t>R-Jr</t>
        </is>
      </c>
      <c r="F9170" t="inlineStr">
        <is>
          <t>6'5"</t>
        </is>
      </c>
      <c r="G9170" t="n">
        <v>325</v>
      </c>
      <c r="H9170" t="inlineStr">
        <is>
          <t>Liberty Township, Ohio</t>
        </is>
      </c>
    </row>
    <row r="9171">
      <c r="A9171" t="inlineStr">
        <is>
          <t>Ohio State</t>
        </is>
      </c>
      <c r="B9171" t="n">
        <v>90</v>
      </c>
      <c r="C9171" t="inlineStr">
        <is>
          <t>Damari Simeon</t>
        </is>
      </c>
      <c r="D9171" t="inlineStr">
        <is>
          <t>DT</t>
        </is>
      </c>
      <c r="E9171" t="inlineStr">
        <is>
          <t>Fr</t>
        </is>
      </c>
      <c r="F9171" t="inlineStr">
        <is>
          <t>6'2"</t>
        </is>
      </c>
      <c r="G9171" t="n">
        <v>288</v>
      </c>
      <c r="H9171" t="inlineStr">
        <is>
          <t>Richland, N.J.</t>
        </is>
      </c>
    </row>
    <row r="9172">
      <c r="A9172" t="inlineStr">
        <is>
          <t>Ohio State</t>
        </is>
      </c>
      <c r="B9172" t="n">
        <v>44</v>
      </c>
      <c r="C9172" t="inlineStr">
        <is>
          <t>Epi Sitanilei</t>
        </is>
      </c>
      <c r="D9172" t="inlineStr">
        <is>
          <t>DE</t>
        </is>
      </c>
      <c r="E9172" t="inlineStr">
        <is>
          <t>R-Fr</t>
        </is>
      </c>
      <c r="F9172" t="inlineStr">
        <is>
          <t>6'4"</t>
        </is>
      </c>
      <c r="G9172" t="n">
        <v>239</v>
      </c>
      <c r="H9172" t="inlineStr">
        <is>
          <t>Ontario, Calif.</t>
        </is>
      </c>
    </row>
    <row r="9173">
      <c r="A9173" t="inlineStr">
        <is>
          <t>Ohio State</t>
        </is>
      </c>
      <c r="B9173" t="n">
        <v>3</v>
      </c>
      <c r="C9173" t="inlineStr">
        <is>
          <t>James Smith</t>
        </is>
      </c>
      <c r="D9173" t="inlineStr">
        <is>
          <t>DT</t>
        </is>
      </c>
      <c r="E9173" t="inlineStr">
        <is>
          <t>Sr</t>
        </is>
      </c>
      <c r="F9173" t="inlineStr">
        <is>
          <t>6'2"</t>
        </is>
      </c>
      <c r="G9173" t="n">
        <v>314</v>
      </c>
      <c r="H9173" t="inlineStr">
        <is>
          <t>Montgomery, Ala.</t>
        </is>
      </c>
      <c r="I9173" t="inlineStr">
        <is>
          <t>Transfer from Alabama (2026 portal)</t>
        </is>
      </c>
    </row>
    <row r="9174">
      <c r="A9174" t="inlineStr">
        <is>
          <t>Ohio State</t>
        </is>
      </c>
      <c r="B9174" t="n">
        <v>4</v>
      </c>
      <c r="C9174" t="inlineStr">
        <is>
          <t>Jeremiah Smith</t>
        </is>
      </c>
      <c r="D9174" t="inlineStr">
        <is>
          <t>WR</t>
        </is>
      </c>
      <c r="E9174" t="inlineStr">
        <is>
          <t>Jr</t>
        </is>
      </c>
      <c r="F9174" t="inlineStr">
        <is>
          <t>6'3"</t>
        </is>
      </c>
      <c r="G9174" t="n">
        <v>223</v>
      </c>
      <c r="H9174" t="inlineStr">
        <is>
          <t>Miami Gardens, Fla.</t>
        </is>
      </c>
    </row>
    <row r="9175">
      <c r="A9175" t="inlineStr">
        <is>
          <t>Ohio State</t>
        </is>
      </c>
      <c r="B9175" t="n">
        <v>65</v>
      </c>
      <c r="C9175" t="inlineStr">
        <is>
          <t>Tucker Smith</t>
        </is>
      </c>
      <c r="D9175" t="inlineStr">
        <is>
          <t>OL</t>
        </is>
      </c>
      <c r="E9175" t="inlineStr">
        <is>
          <t>Fr</t>
        </is>
      </c>
      <c r="F9175" t="inlineStr">
        <is>
          <t>6'5"</t>
        </is>
      </c>
      <c r="G9175" t="n">
        <v>280</v>
      </c>
      <c r="H9175" t="inlineStr">
        <is>
          <t>Phoenix, Ariz.</t>
        </is>
      </c>
    </row>
    <row r="9176">
      <c r="A9176" t="inlineStr">
        <is>
          <t>Ohio State</t>
        </is>
      </c>
      <c r="B9176" t="n">
        <v>53</v>
      </c>
      <c r="C9176" t="inlineStr">
        <is>
          <t>Will Smith Jr.</t>
        </is>
      </c>
      <c r="D9176" t="inlineStr">
        <is>
          <t>DT</t>
        </is>
      </c>
      <c r="E9176" t="inlineStr">
        <is>
          <t>R-Jr</t>
        </is>
      </c>
      <c r="F9176" t="inlineStr">
        <is>
          <t>6'4"</t>
        </is>
      </c>
      <c r="G9176" t="n">
        <v>292</v>
      </c>
      <c r="H9176" t="inlineStr">
        <is>
          <t>Dublin, Ohio</t>
        </is>
      </c>
    </row>
    <row r="9177">
      <c r="A9177" t="inlineStr">
        <is>
          <t>Ohio State</t>
        </is>
      </c>
      <c r="B9177" t="n">
        <v>9</v>
      </c>
      <c r="C9177" t="inlineStr">
        <is>
          <t>Tavien St. Clair</t>
        </is>
      </c>
      <c r="D9177" t="inlineStr">
        <is>
          <t>QB</t>
        </is>
      </c>
      <c r="E9177" t="inlineStr">
        <is>
          <t>R-Fr</t>
        </is>
      </c>
      <c r="F9177" t="inlineStr">
        <is>
          <t>6'4"</t>
        </is>
      </c>
      <c r="G9177" t="n">
        <v>230</v>
      </c>
      <c r="H9177" t="inlineStr">
        <is>
          <t>Bellefontaine, Ohio</t>
        </is>
      </c>
    </row>
    <row r="9178">
      <c r="A9178" t="inlineStr">
        <is>
          <t>Ohio State</t>
        </is>
      </c>
      <c r="B9178" t="n">
        <v>29</v>
      </c>
      <c r="C9178" t="inlineStr">
        <is>
          <t>Deshawn Stewart</t>
        </is>
      </c>
      <c r="D9178" t="inlineStr">
        <is>
          <t>SAF</t>
        </is>
      </c>
      <c r="E9178" t="inlineStr">
        <is>
          <t>R-Fr</t>
        </is>
      </c>
      <c r="F9178" t="inlineStr">
        <is>
          <t>6'0"</t>
        </is>
      </c>
      <c r="G9178" t="n">
        <v>199</v>
      </c>
      <c r="H9178" t="inlineStr">
        <is>
          <t>Wayne, N.J.</t>
        </is>
      </c>
    </row>
    <row r="9179">
      <c r="A9179" t="inlineStr">
        <is>
          <t>Ohio State</t>
        </is>
      </c>
      <c r="B9179" t="n">
        <v>23</v>
      </c>
      <c r="C9179" t="inlineStr">
        <is>
          <t>Garrett Stover</t>
        </is>
      </c>
      <c r="D9179" t="inlineStr">
        <is>
          <t>LB</t>
        </is>
      </c>
      <c r="E9179" t="inlineStr">
        <is>
          <t>R-So</t>
        </is>
      </c>
      <c r="F9179" t="inlineStr">
        <is>
          <t>6'1"</t>
        </is>
      </c>
      <c r="G9179" t="n">
        <v>228</v>
      </c>
      <c r="H9179" t="inlineStr">
        <is>
          <t>Sunbury, Ohio</t>
        </is>
      </c>
    </row>
    <row r="9180">
      <c r="A9180" t="inlineStr">
        <is>
          <t>Ohio State</t>
        </is>
      </c>
      <c r="B9180" t="n">
        <v>18</v>
      </c>
      <c r="C9180" t="inlineStr">
        <is>
          <t>Kolton Stover</t>
        </is>
      </c>
      <c r="D9180" t="inlineStr">
        <is>
          <t>QB</t>
        </is>
      </c>
      <c r="E9180" t="inlineStr">
        <is>
          <t>R-Fr</t>
        </is>
      </c>
      <c r="F9180" t="inlineStr">
        <is>
          <t>6'4"</t>
        </is>
      </c>
      <c r="G9180" t="n">
        <v>198</v>
      </c>
      <c r="H9180" t="inlineStr">
        <is>
          <t>Centerburg, Ohio</t>
        </is>
      </c>
    </row>
    <row r="9181">
      <c r="A9181" t="inlineStr">
        <is>
          <t>Ohio State</t>
        </is>
      </c>
      <c r="B9181" t="n">
        <v>49</v>
      </c>
      <c r="C9181" t="inlineStr">
        <is>
          <t>Gavin Thobe</t>
        </is>
      </c>
      <c r="D9181" t="inlineStr">
        <is>
          <t>SAF</t>
        </is>
      </c>
      <c r="E9181" t="inlineStr">
        <is>
          <t>R-Fr</t>
        </is>
      </c>
      <c r="F9181" t="inlineStr">
        <is>
          <t>6'2"</t>
        </is>
      </c>
      <c r="G9181" t="n">
        <v>190</v>
      </c>
      <c r="H9181" t="inlineStr">
        <is>
          <t>Bellbrook, Ohio</t>
        </is>
      </c>
    </row>
    <row r="9182">
      <c r="A9182" t="inlineStr">
        <is>
          <t>Ohio State</t>
        </is>
      </c>
      <c r="B9182" t="n">
        <v>15</v>
      </c>
      <c r="C9182" t="inlineStr">
        <is>
          <t>Jordan Thomas</t>
        </is>
      </c>
      <c r="D9182" t="inlineStr">
        <is>
          <t>CB</t>
        </is>
      </c>
      <c r="E9182" t="inlineStr">
        <is>
          <t>Fr</t>
        </is>
      </c>
      <c r="F9182" t="inlineStr">
        <is>
          <t>6'1"</t>
        </is>
      </c>
      <c r="G9182" t="n">
        <v>189</v>
      </c>
      <c r="H9182" t="inlineStr">
        <is>
          <t>Oradell, N.J.</t>
        </is>
      </c>
    </row>
    <row r="9183">
      <c r="A9183" t="inlineStr">
        <is>
          <t>Ohio State</t>
        </is>
      </c>
      <c r="B9183" t="n">
        <v>25</v>
      </c>
      <c r="C9183" t="inlineStr">
        <is>
          <t>Jay Timmons</t>
        </is>
      </c>
      <c r="D9183" t="inlineStr">
        <is>
          <t>CB</t>
        </is>
      </c>
      <c r="E9183" t="inlineStr">
        <is>
          <t>Fr</t>
        </is>
      </c>
      <c r="F9183" t="inlineStr">
        <is>
          <t>5'11"</t>
        </is>
      </c>
      <c r="G9183" t="n">
        <v>180</v>
      </c>
      <c r="H9183" t="inlineStr">
        <is>
          <t>Gibsonia, Pa.</t>
        </is>
      </c>
    </row>
    <row r="9184">
      <c r="A9184" t="inlineStr">
        <is>
          <t>Ohio State</t>
        </is>
      </c>
      <c r="B9184" t="n">
        <v>30</v>
      </c>
      <c r="C9184" t="inlineStr">
        <is>
          <t>Amari Valerio-Hudson</t>
        </is>
      </c>
      <c r="D9184" t="inlineStr">
        <is>
          <t>WR</t>
        </is>
      </c>
      <c r="E9184" t="inlineStr">
        <is>
          <t>R-Fr</t>
        </is>
      </c>
      <c r="F9184" t="inlineStr">
        <is>
          <t>5'9"</t>
        </is>
      </c>
      <c r="G9184" t="n">
        <v>160</v>
      </c>
      <c r="H9184" t="inlineStr">
        <is>
          <t>Dublin, Ohio</t>
        </is>
      </c>
    </row>
    <row r="9185">
      <c r="A9185" t="inlineStr">
        <is>
          <t>Ohio State</t>
        </is>
      </c>
      <c r="B9185" t="n">
        <v>58</v>
      </c>
      <c r="C9185" t="inlineStr">
        <is>
          <t>Gabe VanSickle</t>
        </is>
      </c>
      <c r="D9185" t="inlineStr">
        <is>
          <t>OL</t>
        </is>
      </c>
      <c r="E9185" t="inlineStr">
        <is>
          <t>R-So</t>
        </is>
      </c>
      <c r="F9185" t="inlineStr">
        <is>
          <t>6'5"</t>
        </is>
      </c>
      <c r="G9185" t="n">
        <v>316</v>
      </c>
      <c r="H9185" t="inlineStr">
        <is>
          <t>Coopersville, Mich.</t>
        </is>
      </c>
    </row>
    <row r="9186">
      <c r="A9186" t="inlineStr">
        <is>
          <t>Ohio State</t>
        </is>
      </c>
      <c r="B9186" t="n">
        <v>55</v>
      </c>
      <c r="C9186" t="inlineStr">
        <is>
          <t>John Walker</t>
        </is>
      </c>
      <c r="D9186" t="inlineStr">
        <is>
          <t>DT</t>
        </is>
      </c>
      <c r="E9186" t="inlineStr">
        <is>
          <t>R-Jr</t>
        </is>
      </c>
      <c r="F9186" t="inlineStr">
        <is>
          <t>6'3"</t>
        </is>
      </c>
      <c r="G9186" t="n">
        <v>303</v>
      </c>
      <c r="H9186" t="inlineStr">
        <is>
          <t>Kissimmee, Fla.</t>
        </is>
      </c>
      <c r="I9186" t="inlineStr">
        <is>
          <t>Transfer from UCF (2026 portal)</t>
        </is>
      </c>
    </row>
    <row r="9187">
      <c r="A9187" t="inlineStr">
        <is>
          <t>Ohio State</t>
        </is>
      </c>
      <c r="B9187" t="n">
        <v>73</v>
      </c>
      <c r="C9187" t="inlineStr">
        <is>
          <t>Vasean Washington</t>
        </is>
      </c>
      <c r="D9187" t="inlineStr">
        <is>
          <t>OL</t>
        </is>
      </c>
      <c r="E9187" t="inlineStr">
        <is>
          <t>R-Sr</t>
        </is>
      </c>
      <c r="F9187" t="inlineStr">
        <is>
          <t>6'5"</t>
        </is>
      </c>
      <c r="G9187" t="n">
        <v>285</v>
      </c>
      <c r="H9187" t="inlineStr">
        <is>
          <t>Springfield, Ohio</t>
        </is>
      </c>
      <c r="I9187" t="inlineStr">
        <is>
          <t>Transfer from Dartmouth (2026 portal)</t>
        </is>
      </c>
    </row>
    <row r="9188">
      <c r="A9188" t="inlineStr">
        <is>
          <t>Ohio State</t>
        </is>
      </c>
      <c r="B9188" t="n">
        <v>84</v>
      </c>
      <c r="C9188" t="inlineStr">
        <is>
          <t>Hunter Welcing</t>
        </is>
      </c>
      <c r="D9188" t="inlineStr">
        <is>
          <t>TE</t>
        </is>
      </c>
      <c r="E9188" t="inlineStr">
        <is>
          <t>R-Sr</t>
        </is>
      </c>
      <c r="F9188" t="inlineStr">
        <is>
          <t>6'3"</t>
        </is>
      </c>
      <c r="G9188" t="n">
        <v>246</v>
      </c>
      <c r="H9188" t="inlineStr">
        <is>
          <t>Deer Park, Ill.</t>
        </is>
      </c>
      <c r="I9188" t="inlineStr">
        <is>
          <t>Transfer from Northwestern (2026 portal)</t>
        </is>
      </c>
    </row>
    <row r="9189">
      <c r="A9189" t="inlineStr">
        <is>
          <t>Ohio State</t>
        </is>
      </c>
      <c r="B9189" t="n">
        <v>32</v>
      </c>
      <c r="C9189" t="inlineStr">
        <is>
          <t>Isaiah West</t>
        </is>
      </c>
      <c r="D9189" t="inlineStr">
        <is>
          <t>RB</t>
        </is>
      </c>
      <c r="E9189" t="inlineStr">
        <is>
          <t>So</t>
        </is>
      </c>
      <c r="F9189" t="inlineStr">
        <is>
          <t>5'10"</t>
        </is>
      </c>
      <c r="G9189" t="n">
        <v>210</v>
      </c>
      <c r="H9189" t="inlineStr">
        <is>
          <t>Philadelphia, Pa.</t>
        </is>
      </c>
    </row>
    <row r="9190">
      <c r="A9190" t="inlineStr">
        <is>
          <t>Ohio State</t>
        </is>
      </c>
      <c r="B9190" t="n">
        <v>34</v>
      </c>
      <c r="C9190" t="inlineStr">
        <is>
          <t>Khary Wilder</t>
        </is>
      </c>
      <c r="D9190" t="inlineStr">
        <is>
          <t>DE</t>
        </is>
      </c>
      <c r="E9190" t="inlineStr">
        <is>
          <t>Fr</t>
        </is>
      </c>
      <c r="F9190" t="inlineStr">
        <is>
          <t>6'4"</t>
        </is>
      </c>
      <c r="G9190" t="n">
        <v>248</v>
      </c>
      <c r="H9190" t="inlineStr">
        <is>
          <t>Gardena, Calif.</t>
        </is>
      </c>
    </row>
    <row r="9191">
      <c r="A9191" t="inlineStr">
        <is>
          <t>Ohio State</t>
        </is>
      </c>
      <c r="B9191" t="n">
        <v>68</v>
      </c>
      <c r="C9191" t="inlineStr">
        <is>
          <t>Mason Wilhelm</t>
        </is>
      </c>
      <c r="D9191" t="inlineStr">
        <is>
          <t>OL</t>
        </is>
      </c>
      <c r="E9191" t="inlineStr">
        <is>
          <t>Fr</t>
        </is>
      </c>
      <c r="F9191" t="inlineStr">
        <is>
          <t>6'4"</t>
        </is>
      </c>
      <c r="G9191" t="n">
        <v>299</v>
      </c>
      <c r="H9191" t="inlineStr">
        <is>
          <t>Lakewood, Ohio</t>
        </is>
      </c>
    </row>
    <row r="9192">
      <c r="A9192" t="inlineStr">
        <is>
          <t>Ohio State</t>
        </is>
      </c>
      <c r="B9192" t="n">
        <v>86</v>
      </c>
      <c r="C9192" t="inlineStr">
        <is>
          <t>Mason Williams</t>
        </is>
      </c>
      <c r="D9192" t="inlineStr">
        <is>
          <t>TE</t>
        </is>
      </c>
      <c r="E9192" t="inlineStr">
        <is>
          <t>Sr</t>
        </is>
      </c>
      <c r="F9192" t="inlineStr">
        <is>
          <t>6'4"</t>
        </is>
      </c>
      <c r="G9192" t="n">
        <v>247</v>
      </c>
      <c r="H9192" t="inlineStr">
        <is>
          <t>Mogadore, Ohio</t>
        </is>
      </c>
      <c r="I9192" t="inlineStr">
        <is>
          <t>Transfer from Ohio (2026 portal)</t>
        </is>
      </c>
    </row>
    <row r="9193">
      <c r="A9193" t="inlineStr">
        <is>
          <t>Ohio State</t>
        </is>
      </c>
      <c r="B9193" t="n">
        <v>19</v>
      </c>
      <c r="C9193" t="inlineStr">
        <is>
          <t>Jordyn Woods</t>
        </is>
      </c>
      <c r="D9193" t="inlineStr">
        <is>
          <t>CB</t>
        </is>
      </c>
      <c r="E9193" t="inlineStr">
        <is>
          <t>R-Fr</t>
        </is>
      </c>
      <c r="F9193" t="inlineStr">
        <is>
          <t>6'4"</t>
        </is>
      </c>
      <c r="G9193" t="n">
        <v>193</v>
      </c>
      <c r="H9193" t="inlineStr">
        <is>
          <t>Cartersville, Ga.</t>
        </is>
      </c>
    </row>
    <row r="9194">
      <c r="A9194" t="inlineStr">
        <is>
          <t>Ohio State</t>
        </is>
      </c>
      <c r="B9194" t="n">
        <v>59</v>
      </c>
      <c r="C9194" t="inlineStr">
        <is>
          <t>Ashton Yeager</t>
        </is>
      </c>
      <c r="D9194" t="inlineStr">
        <is>
          <t>DT</t>
        </is>
      </c>
      <c r="E9194" t="inlineStr">
        <is>
          <t>R-Fr</t>
        </is>
      </c>
      <c r="F9194" t="inlineStr">
        <is>
          <t>6'2"</t>
        </is>
      </c>
      <c r="G9194" t="n">
        <v>280</v>
      </c>
      <c r="H9194" t="inlineStr">
        <is>
          <t>Findlay, Ohio</t>
        </is>
      </c>
    </row>
    <row r="9195">
      <c r="A9195" t="inlineStr">
        <is>
          <t>Ohio State</t>
        </is>
      </c>
      <c r="B9195" t="n">
        <v>93</v>
      </c>
      <c r="C9195" t="inlineStr">
        <is>
          <t>Brady Young</t>
        </is>
      </c>
      <c r="D9195" t="inlineStr">
        <is>
          <t>P</t>
        </is>
      </c>
      <c r="E9195" t="inlineStr">
        <is>
          <t>R-Sr</t>
        </is>
      </c>
      <c r="F9195" t="inlineStr">
        <is>
          <t>6'3"</t>
        </is>
      </c>
      <c r="G9195" t="n">
        <v>207</v>
      </c>
      <c r="H9195" t="inlineStr">
        <is>
          <t>Perrysburg, Ohio</t>
        </is>
      </c>
    </row>
    <row r="9196">
      <c r="A9196" t="inlineStr">
        <is>
          <t>Oklahoma</t>
        </is>
      </c>
      <c r="B9196" t="n">
        <v>34</v>
      </c>
      <c r="C9196" t="inlineStr">
        <is>
          <t>Adepoju Adebawore</t>
        </is>
      </c>
      <c r="D9196" t="inlineStr">
        <is>
          <t>DL</t>
        </is>
      </c>
      <c r="E9196" t="inlineStr">
        <is>
          <t>Sr</t>
        </is>
      </c>
      <c r="F9196" t="inlineStr">
        <is>
          <t>6'4"</t>
        </is>
      </c>
      <c r="G9196" t="n">
        <v>260</v>
      </c>
      <c r="H9196" t="inlineStr">
        <is>
          <t>Kansas City, Mo.</t>
        </is>
      </c>
    </row>
    <row r="9197">
      <c r="A9197" t="inlineStr">
        <is>
          <t>Oklahoma</t>
        </is>
      </c>
      <c r="B9197" t="n">
        <v>74</v>
      </c>
      <c r="C9197" t="inlineStr">
        <is>
          <t>Darius Afalava</t>
        </is>
      </c>
      <c r="D9197" t="inlineStr">
        <is>
          <t>OL</t>
        </is>
      </c>
      <c r="E9197" t="inlineStr">
        <is>
          <t>R-Fr</t>
        </is>
      </c>
      <c r="F9197" t="inlineStr">
        <is>
          <t>6'4"</t>
        </is>
      </c>
      <c r="G9197" t="n">
        <v>365</v>
      </c>
      <c r="H9197" t="inlineStr">
        <is>
          <t>Hau’ula, Hawai’i</t>
        </is>
      </c>
    </row>
    <row r="9198">
      <c r="A9198" t="inlineStr">
        <is>
          <t>Oklahoma</t>
        </is>
      </c>
      <c r="B9198" t="n">
        <v>75</v>
      </c>
      <c r="C9198" t="inlineStr">
        <is>
          <t>Daniel Akinkunmi</t>
        </is>
      </c>
      <c r="D9198" t="inlineStr">
        <is>
          <t>OL</t>
        </is>
      </c>
      <c r="E9198" t="inlineStr">
        <is>
          <t>R-So</t>
        </is>
      </c>
      <c r="F9198" t="inlineStr">
        <is>
          <t>6'6"</t>
        </is>
      </c>
      <c r="G9198" t="n">
        <v>325</v>
      </c>
      <c r="H9198" t="inlineStr">
        <is>
          <t>East London, England</t>
        </is>
      </c>
    </row>
    <row r="9199">
      <c r="A9199" t="inlineStr">
        <is>
          <t>Oklahoma</t>
        </is>
      </c>
      <c r="B9199" t="n">
        <v>57</v>
      </c>
      <c r="C9199" t="inlineStr">
        <is>
          <t>Gunnar Allen</t>
        </is>
      </c>
      <c r="D9199" t="inlineStr">
        <is>
          <t>OL</t>
        </is>
      </c>
      <c r="E9199" t="inlineStr">
        <is>
          <t>R-Sr</t>
        </is>
      </c>
      <c r="F9199" t="inlineStr">
        <is>
          <t>6'1"</t>
        </is>
      </c>
      <c r="G9199" t="n">
        <v>290</v>
      </c>
      <c r="H9199" t="inlineStr">
        <is>
          <t>Aledo, Texas</t>
        </is>
      </c>
    </row>
    <row r="9200">
      <c r="A9200" t="inlineStr">
        <is>
          <t>Oklahoma</t>
        </is>
      </c>
      <c r="B9200" t="n">
        <v>17</v>
      </c>
      <c r="C9200" t="inlineStr">
        <is>
          <t>Mackenzie Alleyne</t>
        </is>
      </c>
      <c r="D9200" t="inlineStr">
        <is>
          <t>WR</t>
        </is>
      </c>
      <c r="E9200" t="inlineStr">
        <is>
          <t>R-So</t>
        </is>
      </c>
      <c r="F9200" t="inlineStr">
        <is>
          <t>5'11"</t>
        </is>
      </c>
      <c r="G9200" t="n">
        <v>180</v>
      </c>
      <c r="H9200" t="inlineStr">
        <is>
          <t>Tustin, California</t>
        </is>
      </c>
      <c r="I9200" t="inlineStr">
        <is>
          <t>Transfer from Washington State (2026 portal)</t>
        </is>
      </c>
    </row>
    <row r="9201">
      <c r="A9201" t="inlineStr">
        <is>
          <t>Oklahoma</t>
        </is>
      </c>
      <c r="B9201" t="n">
        <v>49</v>
      </c>
      <c r="C9201" t="inlineStr">
        <is>
          <t>Ben Anderson</t>
        </is>
      </c>
      <c r="D9201" t="inlineStr">
        <is>
          <t>LS</t>
        </is>
      </c>
      <c r="E9201" t="inlineStr">
        <is>
          <t>R-Sr</t>
        </is>
      </c>
      <c r="F9201" t="inlineStr">
        <is>
          <t>6'5"</t>
        </is>
      </c>
      <c r="G9201" t="n">
        <v>249</v>
      </c>
      <c r="H9201" t="inlineStr">
        <is>
          <t>Charlotte, N.C.</t>
        </is>
      </c>
    </row>
    <row r="9202">
      <c r="A9202" t="inlineStr">
        <is>
          <t>Oklahoma</t>
        </is>
      </c>
      <c r="B9202" t="n">
        <v>9</v>
      </c>
      <c r="C9202" t="inlineStr">
        <is>
          <t>Lloyd Avant</t>
        </is>
      </c>
      <c r="D9202" t="inlineStr">
        <is>
          <t>RB</t>
        </is>
      </c>
      <c r="E9202" t="inlineStr">
        <is>
          <t>Jr</t>
        </is>
      </c>
      <c r="F9202" t="inlineStr">
        <is>
          <t>5'10"</t>
        </is>
      </c>
      <c r="G9202" t="n">
        <v>212</v>
      </c>
      <c r="H9202" t="inlineStr">
        <is>
          <t>Humble, Texas</t>
        </is>
      </c>
      <c r="I9202" t="inlineStr">
        <is>
          <t>Transfer from Colorado State (2026 portal)</t>
        </is>
      </c>
    </row>
    <row r="9203">
      <c r="A9203" t="inlineStr">
        <is>
          <t>Oklahoma</t>
        </is>
      </c>
      <c r="B9203" t="n">
        <v>25</v>
      </c>
      <c r="C9203" t="inlineStr">
        <is>
          <t>Andy Bass</t>
        </is>
      </c>
      <c r="D9203" t="inlineStr">
        <is>
          <t>RB</t>
        </is>
      </c>
      <c r="E9203" t="inlineStr">
        <is>
          <t>R-So</t>
        </is>
      </c>
      <c r="F9203" t="inlineStr">
        <is>
          <t>5'11"</t>
        </is>
      </c>
      <c r="G9203" t="n">
        <v>208</v>
      </c>
      <c r="H9203" t="inlineStr">
        <is>
          <t>Oklahoma City, Okla.</t>
        </is>
      </c>
    </row>
    <row r="9204">
      <c r="A9204" t="inlineStr">
        <is>
          <t>Oklahoma</t>
        </is>
      </c>
      <c r="B9204" t="n">
        <v>30</v>
      </c>
      <c r="C9204" t="inlineStr">
        <is>
          <t>Dane Bathurst</t>
        </is>
      </c>
      <c r="D9204" t="inlineStr">
        <is>
          <t>LB</t>
        </is>
      </c>
      <c r="E9204" t="inlineStr">
        <is>
          <t>Fr</t>
        </is>
      </c>
      <c r="F9204" t="inlineStr">
        <is>
          <t>6'4"</t>
        </is>
      </c>
      <c r="G9204" t="n">
        <v>240</v>
      </c>
      <c r="H9204" t="inlineStr">
        <is>
          <t>Carmel, Ind.</t>
        </is>
      </c>
    </row>
    <row r="9205">
      <c r="A9205" t="inlineStr">
        <is>
          <t>Oklahoma</t>
        </is>
      </c>
      <c r="B9205" t="n">
        <v>81</v>
      </c>
      <c r="C9205" t="inlineStr">
        <is>
          <t>Rocky Beers</t>
        </is>
      </c>
      <c r="D9205" t="inlineStr">
        <is>
          <t>TE</t>
        </is>
      </c>
      <c r="E9205" t="inlineStr">
        <is>
          <t>R-Sr</t>
        </is>
      </c>
      <c r="F9205" t="inlineStr">
        <is>
          <t>6'5"</t>
        </is>
      </c>
      <c r="G9205" t="n">
        <v>235</v>
      </c>
      <c r="H9205" t="inlineStr">
        <is>
          <t>Littleton, Colo.</t>
        </is>
      </c>
      <c r="I9205" t="inlineStr">
        <is>
          <t>Transfer from Colorado State (2026 portal)</t>
        </is>
      </c>
    </row>
    <row r="9206">
      <c r="A9206" t="inlineStr">
        <is>
          <t>Oklahoma</t>
        </is>
      </c>
      <c r="B9206" t="n">
        <v>8</v>
      </c>
      <c r="C9206" t="inlineStr">
        <is>
          <t>Bowe Bentley</t>
        </is>
      </c>
      <c r="D9206" t="inlineStr">
        <is>
          <t>QB</t>
        </is>
      </c>
      <c r="E9206" t="inlineStr">
        <is>
          <t>Fr</t>
        </is>
      </c>
      <c r="F9206" t="inlineStr">
        <is>
          <t>6'1"</t>
        </is>
      </c>
      <c r="G9206" t="n">
        <v>210</v>
      </c>
      <c r="H9206" t="inlineStr">
        <is>
          <t>Celina, Texas</t>
        </is>
      </c>
    </row>
    <row r="9207">
      <c r="A9207" t="inlineStr">
        <is>
          <t>Oklahoma</t>
        </is>
      </c>
      <c r="B9207" t="n">
        <v>52</v>
      </c>
      <c r="C9207" t="inlineStr">
        <is>
          <t>Noah Best</t>
        </is>
      </c>
      <c r="D9207" t="inlineStr">
        <is>
          <t>OL</t>
        </is>
      </c>
      <c r="E9207" t="inlineStr">
        <is>
          <t>Fr</t>
        </is>
      </c>
      <c r="F9207" t="inlineStr">
        <is>
          <t>6'4"</t>
        </is>
      </c>
      <c r="G9207" t="n">
        <v>316</v>
      </c>
      <c r="H9207" t="inlineStr">
        <is>
          <t>Midlothian, Texas</t>
        </is>
      </c>
    </row>
    <row r="9208">
      <c r="A9208" t="inlineStr">
        <is>
          <t>Oklahoma</t>
        </is>
      </c>
      <c r="B9208" t="n">
        <v>6</v>
      </c>
      <c r="C9208" t="inlineStr">
        <is>
          <t>Tory Blaylock</t>
        </is>
      </c>
      <c r="D9208" t="inlineStr">
        <is>
          <t>RB</t>
        </is>
      </c>
      <c r="E9208" t="inlineStr">
        <is>
          <t>So</t>
        </is>
      </c>
      <c r="F9208" t="inlineStr">
        <is>
          <t>5'11"</t>
        </is>
      </c>
      <c r="G9208" t="n">
        <v>206</v>
      </c>
      <c r="H9208" t="inlineStr">
        <is>
          <t>Humble, Texas</t>
        </is>
      </c>
    </row>
    <row r="9209">
      <c r="A9209" t="inlineStr">
        <is>
          <t>Oklahoma</t>
        </is>
      </c>
      <c r="B9209" t="n">
        <v>25</v>
      </c>
      <c r="C9209" t="inlineStr">
        <is>
          <t>Michael Boganowski</t>
        </is>
      </c>
      <c r="D9209" t="inlineStr">
        <is>
          <t>DB</t>
        </is>
      </c>
      <c r="E9209" t="inlineStr">
        <is>
          <t>Jr</t>
        </is>
      </c>
      <c r="F9209" t="inlineStr">
        <is>
          <t>6'2"</t>
        </is>
      </c>
      <c r="G9209" t="n">
        <v>210</v>
      </c>
      <c r="H9209" t="inlineStr">
        <is>
          <t>Junction City, Kan.</t>
        </is>
      </c>
    </row>
    <row r="9210">
      <c r="A9210" t="inlineStr">
        <is>
          <t>Oklahoma</t>
        </is>
      </c>
      <c r="B9210" t="n">
        <v>23</v>
      </c>
      <c r="C9210" t="inlineStr">
        <is>
          <t>Eli Bowen</t>
        </is>
      </c>
      <c r="D9210" t="inlineStr">
        <is>
          <t>DB</t>
        </is>
      </c>
      <c r="E9210" t="inlineStr">
        <is>
          <t>Jr</t>
        </is>
      </c>
      <c r="F9210" t="inlineStr">
        <is>
          <t>5'9"</t>
        </is>
      </c>
      <c r="G9210" t="n">
        <v>185</v>
      </c>
      <c r="H9210" t="inlineStr">
        <is>
          <t>Corinth, Texas</t>
        </is>
      </c>
    </row>
    <row r="9211">
      <c r="A9211" t="inlineStr">
        <is>
          <t>Oklahoma</t>
        </is>
      </c>
      <c r="B9211" t="n">
        <v>22</v>
      </c>
      <c r="C9211" t="inlineStr">
        <is>
          <t>Peyton Bowen</t>
        </is>
      </c>
      <c r="D9211" t="inlineStr">
        <is>
          <t>DB</t>
        </is>
      </c>
      <c r="E9211" t="inlineStr">
        <is>
          <t>Sr</t>
        </is>
      </c>
      <c r="F9211" t="inlineStr">
        <is>
          <t>6'0"</t>
        </is>
      </c>
      <c r="G9211" t="n">
        <v>203</v>
      </c>
      <c r="H9211" t="inlineStr">
        <is>
          <t>Corinth, Texas</t>
        </is>
      </c>
    </row>
    <row r="9212">
      <c r="A9212" t="inlineStr">
        <is>
          <t>Oklahoma</t>
        </is>
      </c>
      <c r="B9212" t="n">
        <v>85</v>
      </c>
      <c r="C9212" t="inlineStr">
        <is>
          <t>Trey Brown</t>
        </is>
      </c>
      <c r="D9212" t="inlineStr">
        <is>
          <t>WR</t>
        </is>
      </c>
      <c r="E9212" t="inlineStr">
        <is>
          <t>R-Jr</t>
        </is>
      </c>
      <c r="F9212" t="inlineStr">
        <is>
          <t>5'9"</t>
        </is>
      </c>
      <c r="G9212" t="n">
        <v>175</v>
      </c>
      <c r="H9212" t="inlineStr">
        <is>
          <t>Nashville, Tenn.</t>
        </is>
      </c>
    </row>
    <row r="9213">
      <c r="A9213" t="inlineStr">
        <is>
          <t>Oklahoma</t>
        </is>
      </c>
      <c r="B9213" t="n">
        <v>20</v>
      </c>
      <c r="C9213" t="inlineStr">
        <is>
          <t>Casen Calmus</t>
        </is>
      </c>
      <c r="D9213" t="inlineStr">
        <is>
          <t>DB</t>
        </is>
      </c>
      <c r="E9213" t="inlineStr">
        <is>
          <t>R-Jr</t>
        </is>
      </c>
      <c r="F9213" t="inlineStr">
        <is>
          <t>5'10"</t>
        </is>
      </c>
      <c r="G9213" t="n">
        <v>195</v>
      </c>
      <c r="H9213" t="inlineStr">
        <is>
          <t>Brentwood, Tenn.</t>
        </is>
      </c>
    </row>
    <row r="9214">
      <c r="A9214" t="inlineStr">
        <is>
          <t>Oklahoma</t>
        </is>
      </c>
      <c r="B9214" t="n">
        <v>82</v>
      </c>
      <c r="C9214" t="inlineStr">
        <is>
          <t>Ivan Carreon</t>
        </is>
      </c>
      <c r="D9214" t="inlineStr">
        <is>
          <t>WR</t>
        </is>
      </c>
      <c r="E9214" t="inlineStr">
        <is>
          <t>Jr</t>
        </is>
      </c>
      <c r="F9214" t="inlineStr">
        <is>
          <t>6'6"</t>
        </is>
      </c>
      <c r="G9214" t="n">
        <v>225</v>
      </c>
      <c r="H9214" t="inlineStr">
        <is>
          <t>Odessa, Texas</t>
        </is>
      </c>
    </row>
    <row r="9215">
      <c r="A9215" t="inlineStr">
        <is>
          <t>Oklahoma</t>
        </is>
      </c>
      <c r="B9215" t="n">
        <v>58</v>
      </c>
      <c r="C9215" t="inlineStr">
        <is>
          <t>James Carrington</t>
        </is>
      </c>
      <c r="D9215" t="inlineStr">
        <is>
          <t>DL</t>
        </is>
      </c>
      <c r="E9215" t="inlineStr">
        <is>
          <t>Fr</t>
        </is>
      </c>
      <c r="F9215" t="inlineStr">
        <is>
          <t>6'2"</t>
        </is>
      </c>
      <c r="G9215" t="n">
        <v>290</v>
      </c>
      <c r="H9215" t="inlineStr">
        <is>
          <t>Buena Park, Calif.</t>
        </is>
      </c>
    </row>
    <row r="9216">
      <c r="A9216" t="inlineStr">
        <is>
          <t>Oklahoma</t>
        </is>
      </c>
      <c r="B9216" t="n">
        <v>5</v>
      </c>
      <c r="C9216" t="inlineStr">
        <is>
          <t>Jer'Michael Carter</t>
        </is>
      </c>
      <c r="D9216" t="inlineStr">
        <is>
          <t>WR</t>
        </is>
      </c>
      <c r="E9216" t="inlineStr">
        <is>
          <t>Sr</t>
        </is>
      </c>
      <c r="F9216" t="inlineStr">
        <is>
          <t>6'2"</t>
        </is>
      </c>
      <c r="G9216" t="n">
        <v>207</v>
      </c>
      <c r="H9216" t="inlineStr">
        <is>
          <t>Kentwood, La.</t>
        </is>
      </c>
    </row>
    <row r="9217">
      <c r="A9217" t="inlineStr">
        <is>
          <t>Oklahoma</t>
        </is>
      </c>
      <c r="B9217" t="n">
        <v>0</v>
      </c>
      <c r="C9217" t="inlineStr">
        <is>
          <t>Manny Choice</t>
        </is>
      </c>
      <c r="D9217" t="inlineStr">
        <is>
          <t>WR</t>
        </is>
      </c>
      <c r="E9217" t="inlineStr">
        <is>
          <t>So</t>
        </is>
      </c>
      <c r="F9217" t="inlineStr">
        <is>
          <t>6'4"</t>
        </is>
      </c>
      <c r="G9217" t="n">
        <v>210</v>
      </c>
      <c r="H9217" t="inlineStr">
        <is>
          <t>Lancaster, Texas</t>
        </is>
      </c>
    </row>
    <row r="9218">
      <c r="A9218" t="inlineStr">
        <is>
          <t>Oklahoma</t>
        </is>
      </c>
      <c r="B9218" t="n">
        <v>17</v>
      </c>
      <c r="C9218" t="inlineStr">
        <is>
          <t>Jacob Curry</t>
        </is>
      </c>
      <c r="D9218" t="inlineStr">
        <is>
          <t>LB</t>
        </is>
      </c>
      <c r="E9218" t="inlineStr">
        <is>
          <t>Fr</t>
        </is>
      </c>
      <c r="F9218" t="inlineStr">
        <is>
          <t>6'0"</t>
        </is>
      </c>
      <c r="G9218" t="n">
        <v>207</v>
      </c>
      <c r="H9218" t="inlineStr">
        <is>
          <t>St. Augustine, Fla.</t>
        </is>
      </c>
    </row>
    <row r="9219">
      <c r="A9219" t="inlineStr">
        <is>
          <t>Oklahoma</t>
        </is>
      </c>
      <c r="B9219" t="n">
        <v>31</v>
      </c>
      <c r="C9219" t="inlineStr">
        <is>
          <t>Reed DeQuasie</t>
        </is>
      </c>
      <c r="D9219" t="inlineStr">
        <is>
          <t>DB</t>
        </is>
      </c>
      <c r="E9219" t="inlineStr">
        <is>
          <t>R-Jr</t>
        </is>
      </c>
      <c r="F9219" t="inlineStr">
        <is>
          <t>6'1"</t>
        </is>
      </c>
      <c r="G9219" t="n">
        <v>205</v>
      </c>
      <c r="H9219" t="inlineStr">
        <is>
          <t>Choctaw, Okla.</t>
        </is>
      </c>
    </row>
    <row r="9220">
      <c r="A9220" t="inlineStr">
        <is>
          <t>Oklahoma</t>
        </is>
      </c>
      <c r="B9220" t="n">
        <v>35</v>
      </c>
      <c r="C9220" t="inlineStr">
        <is>
          <t>Liam Evans</t>
        </is>
      </c>
      <c r="D9220" t="inlineStr">
        <is>
          <t>K</t>
        </is>
      </c>
      <c r="E9220" t="inlineStr">
        <is>
          <t>R-So</t>
        </is>
      </c>
      <c r="F9220" t="inlineStr">
        <is>
          <t>5'7"</t>
        </is>
      </c>
      <c r="G9220" t="n">
        <v>178</v>
      </c>
      <c r="H9220" t="inlineStr">
        <is>
          <t>Moore, Okla.</t>
        </is>
      </c>
    </row>
    <row r="9221">
      <c r="A9221" t="inlineStr">
        <is>
          <t>Oklahoma</t>
        </is>
      </c>
      <c r="B9221" t="n">
        <v>56</v>
      </c>
      <c r="C9221" t="inlineStr">
        <is>
          <t>Michael Fasusi</t>
        </is>
      </c>
      <c r="D9221" t="inlineStr">
        <is>
          <t>OL</t>
        </is>
      </c>
      <c r="E9221" t="inlineStr">
        <is>
          <t>So</t>
        </is>
      </c>
      <c r="F9221" t="inlineStr">
        <is>
          <t>6'5"</t>
        </is>
      </c>
      <c r="G9221" t="n">
        <v>320</v>
      </c>
      <c r="H9221" t="inlineStr">
        <is>
          <t>Omuo-Ekiti, Nigeria</t>
        </is>
      </c>
    </row>
    <row r="9222">
      <c r="A9222" t="inlineStr">
        <is>
          <t>Oklahoma</t>
        </is>
      </c>
      <c r="B9222" t="n">
        <v>9</v>
      </c>
      <c r="C9222" t="inlineStr">
        <is>
          <t>Dakoda Fields</t>
        </is>
      </c>
      <c r="D9222" t="inlineStr">
        <is>
          <t>DB</t>
        </is>
      </c>
      <c r="E9222" t="inlineStr">
        <is>
          <t>R-So</t>
        </is>
      </c>
      <c r="F9222" t="inlineStr">
        <is>
          <t>6'1"</t>
        </is>
      </c>
      <c r="G9222" t="n">
        <v>198</v>
      </c>
      <c r="H9222" t="inlineStr">
        <is>
          <t>Compton, Calif.</t>
        </is>
      </c>
      <c r="I9222" t="inlineStr">
        <is>
          <t>Transfer from Oregon (2026 portal)</t>
        </is>
      </c>
    </row>
    <row r="9223">
      <c r="A9223" t="inlineStr">
        <is>
          <t>Oklahoma</t>
        </is>
      </c>
      <c r="B9223" t="n">
        <v>70</v>
      </c>
      <c r="C9223" t="inlineStr">
        <is>
          <t>Ryan Fodje</t>
        </is>
      </c>
      <c r="D9223" t="inlineStr">
        <is>
          <t>OL</t>
        </is>
      </c>
      <c r="E9223" t="inlineStr">
        <is>
          <t>So</t>
        </is>
      </c>
      <c r="F9223" t="inlineStr">
        <is>
          <t>6'5"</t>
        </is>
      </c>
      <c r="G9223" t="n">
        <v>330</v>
      </c>
      <c r="H9223" t="inlineStr">
        <is>
          <t>Cypress, Texas</t>
        </is>
      </c>
    </row>
    <row r="9224">
      <c r="A9224" t="inlineStr">
        <is>
          <t>Oklahoma</t>
        </is>
      </c>
      <c r="B9224" t="n">
        <v>5</v>
      </c>
      <c r="C9224" t="inlineStr">
        <is>
          <t>Markel Ford</t>
        </is>
      </c>
      <c r="D9224" t="inlineStr">
        <is>
          <t>DB</t>
        </is>
      </c>
      <c r="E9224" t="inlineStr">
        <is>
          <t>Fr</t>
        </is>
      </c>
      <c r="F9224" t="inlineStr">
        <is>
          <t>6'1"</t>
        </is>
      </c>
      <c r="G9224" t="n">
        <v>195</v>
      </c>
      <c r="H9224" t="inlineStr">
        <is>
          <t>Mesquite, Texas</t>
        </is>
      </c>
    </row>
    <row r="9225">
      <c r="A9225" t="inlineStr">
        <is>
          <t>Oklahoma</t>
        </is>
      </c>
      <c r="B9225" t="n">
        <v>50</v>
      </c>
      <c r="C9225" t="inlineStr">
        <is>
          <t>Seth Freeman</t>
        </is>
      </c>
      <c r="D9225" t="inlineStr">
        <is>
          <t>LS</t>
        </is>
      </c>
      <c r="E9225" t="inlineStr">
        <is>
          <t>R-Fr</t>
        </is>
      </c>
      <c r="F9225" t="inlineStr">
        <is>
          <t>6'0"</t>
        </is>
      </c>
      <c r="G9225" t="n">
        <v>238</v>
      </c>
      <c r="H9225" t="inlineStr">
        <is>
          <t>Moore, Okla.</t>
        </is>
      </c>
    </row>
    <row r="9226">
      <c r="A9226" t="inlineStr">
        <is>
          <t>Oklahoma</t>
        </is>
      </c>
      <c r="B9226" t="n">
        <v>42</v>
      </c>
      <c r="C9226" t="inlineStr">
        <is>
          <t>Wyatt Gilmore</t>
        </is>
      </c>
      <c r="D9226" t="inlineStr">
        <is>
          <t>DL</t>
        </is>
      </c>
      <c r="E9226" t="inlineStr">
        <is>
          <t>R-So</t>
        </is>
      </c>
      <c r="F9226" t="inlineStr">
        <is>
          <t>6'4"</t>
        </is>
      </c>
      <c r="G9226" t="n">
        <v>255</v>
      </c>
      <c r="H9226" t="inlineStr">
        <is>
          <t>Rogers, Minn.</t>
        </is>
      </c>
    </row>
    <row r="9227">
      <c r="A9227" t="inlineStr">
        <is>
          <t>Oklahoma</t>
        </is>
      </c>
      <c r="B9227" t="n">
        <v>4</v>
      </c>
      <c r="C9227" t="inlineStr">
        <is>
          <t>Courtland Guillory</t>
        </is>
      </c>
      <c r="D9227" t="inlineStr">
        <is>
          <t>DB</t>
        </is>
      </c>
      <c r="E9227" t="inlineStr">
        <is>
          <t>So</t>
        </is>
      </c>
      <c r="F9227" t="inlineStr">
        <is>
          <t>6'0"</t>
        </is>
      </c>
      <c r="G9227" t="n">
        <v>187</v>
      </c>
      <c r="H9227" t="inlineStr">
        <is>
          <t>Houston, Texas</t>
        </is>
      </c>
    </row>
    <row r="9228">
      <c r="A9228" t="inlineStr">
        <is>
          <t>Oklahoma</t>
        </is>
      </c>
      <c r="B9228" t="n">
        <v>89</v>
      </c>
      <c r="C9228" t="inlineStr">
        <is>
          <t>Hayden Hansen</t>
        </is>
      </c>
      <c r="D9228" t="inlineStr">
        <is>
          <t>TE</t>
        </is>
      </c>
      <c r="E9228" t="inlineStr">
        <is>
          <t>R-Sr</t>
        </is>
      </c>
      <c r="F9228" t="inlineStr">
        <is>
          <t>6'8"</t>
        </is>
      </c>
      <c r="G9228" t="n">
        <v>268</v>
      </c>
      <c r="H9228" t="inlineStr">
        <is>
          <t>Weatherford, Texas</t>
        </is>
      </c>
      <c r="I9228" t="inlineStr">
        <is>
          <t>Transfer from Florida (2026 portal)</t>
        </is>
      </c>
    </row>
    <row r="9229">
      <c r="A9229" t="inlineStr">
        <is>
          <t>Oklahoma</t>
        </is>
      </c>
      <c r="B9229" t="n">
        <v>19</v>
      </c>
      <c r="C9229" t="inlineStr">
        <is>
          <t>Brian Harris</t>
        </is>
      </c>
      <c r="D9229" t="inlineStr">
        <is>
          <t>DL</t>
        </is>
      </c>
      <c r="E9229" t="inlineStr">
        <is>
          <t>Fr</t>
        </is>
      </c>
      <c r="F9229" t="inlineStr">
        <is>
          <t>6'3"</t>
        </is>
      </c>
      <c r="G9229" t="n">
        <v>280</v>
      </c>
      <c r="H9229" t="inlineStr">
        <is>
          <t>Jacksonville, Fla.</t>
        </is>
      </c>
    </row>
    <row r="9230">
      <c r="A9230" t="inlineStr">
        <is>
          <t>Oklahoma</t>
        </is>
      </c>
      <c r="B9230" t="n">
        <v>76</v>
      </c>
      <c r="C9230" t="inlineStr">
        <is>
          <t>E'Marion Harris</t>
        </is>
      </c>
      <c r="D9230" t="inlineStr">
        <is>
          <t>OL</t>
        </is>
      </c>
      <c r="E9230" t="inlineStr">
        <is>
          <t>R-Sr</t>
        </is>
      </c>
      <c r="F9230" t="inlineStr">
        <is>
          <t>6'6"</t>
        </is>
      </c>
      <c r="G9230" t="n">
        <v>312</v>
      </c>
      <c r="H9230" t="inlineStr">
        <is>
          <t>Little Rock, Ark.</t>
        </is>
      </c>
      <c r="I9230" t="inlineStr">
        <is>
          <t>Transfer from Arkansas (2026 portal)</t>
        </is>
      </c>
    </row>
    <row r="9231">
      <c r="A9231" t="inlineStr">
        <is>
          <t>Oklahoma</t>
        </is>
      </c>
      <c r="B9231" t="n">
        <v>11</v>
      </c>
      <c r="C9231" t="inlineStr">
        <is>
          <t>Trell Harris</t>
        </is>
      </c>
      <c r="D9231" t="inlineStr">
        <is>
          <t>WR</t>
        </is>
      </c>
      <c r="E9231" t="inlineStr">
        <is>
          <t>R-Sr</t>
        </is>
      </c>
      <c r="F9231" t="inlineStr">
        <is>
          <t>6'0"</t>
        </is>
      </c>
      <c r="G9231" t="n">
        <v>200</v>
      </c>
      <c r="H9231" t="inlineStr">
        <is>
          <t>La Grange, Ill.</t>
        </is>
      </c>
      <c r="I9231" t="inlineStr">
        <is>
          <t>Transfer from Virginia (2026 portal)</t>
        </is>
      </c>
    </row>
    <row r="9232">
      <c r="A9232" t="inlineStr">
        <is>
          <t>Oklahoma</t>
        </is>
      </c>
      <c r="B9232" t="n">
        <v>20</v>
      </c>
      <c r="C9232" t="inlineStr">
        <is>
          <t>Jonathan Hatton Jr.</t>
        </is>
      </c>
      <c r="D9232" t="inlineStr">
        <is>
          <t>RB</t>
        </is>
      </c>
      <c r="E9232" t="inlineStr">
        <is>
          <t>Fr</t>
        </is>
      </c>
      <c r="F9232" t="inlineStr">
        <is>
          <t>6'1"</t>
        </is>
      </c>
      <c r="G9232" t="n">
        <v>230</v>
      </c>
      <c r="H9232" t="inlineStr">
        <is>
          <t>Cibolo, Texas</t>
        </is>
      </c>
    </row>
    <row r="9233">
      <c r="A9233" t="inlineStr">
        <is>
          <t>Oklahoma</t>
        </is>
      </c>
      <c r="B9233" t="n">
        <v>14</v>
      </c>
      <c r="C9233" t="inlineStr">
        <is>
          <t>Trystan Haynes</t>
        </is>
      </c>
      <c r="D9233" t="inlineStr">
        <is>
          <t>DB</t>
        </is>
      </c>
      <c r="E9233" t="inlineStr">
        <is>
          <t>R-Fr</t>
        </is>
      </c>
      <c r="F9233" t="inlineStr">
        <is>
          <t>6'2"</t>
        </is>
      </c>
      <c r="G9233" t="n">
        <v>187</v>
      </c>
      <c r="H9233" t="inlineStr">
        <is>
          <t>Midwest City, Okla.</t>
        </is>
      </c>
    </row>
    <row r="9234">
      <c r="A9234" t="inlineStr">
        <is>
          <t>Oklahoma</t>
        </is>
      </c>
      <c r="B9234" t="n">
        <v>7</v>
      </c>
      <c r="C9234" t="inlineStr">
        <is>
          <t>Taylor Heim</t>
        </is>
      </c>
      <c r="D9234" t="inlineStr">
        <is>
          <t>LB</t>
        </is>
      </c>
      <c r="E9234" t="inlineStr">
        <is>
          <t>R-Jr</t>
        </is>
      </c>
      <c r="F9234" t="inlineStr">
        <is>
          <t>6'5"</t>
        </is>
      </c>
      <c r="G9234" t="n">
        <v>225</v>
      </c>
      <c r="H9234" t="inlineStr">
        <is>
          <t>Yukon, Okla.</t>
        </is>
      </c>
    </row>
    <row r="9235">
      <c r="A9235" t="inlineStr">
        <is>
          <t>Oklahoma</t>
        </is>
      </c>
      <c r="B9235" t="n">
        <v>38</v>
      </c>
      <c r="C9235" t="inlineStr">
        <is>
          <t>Owen Heinecke</t>
        </is>
      </c>
      <c r="D9235" t="inlineStr">
        <is>
          <t>LB</t>
        </is>
      </c>
      <c r="E9235" t="inlineStr">
        <is>
          <t>R-Sr</t>
        </is>
      </c>
      <c r="F9235" t="inlineStr">
        <is>
          <t>6'1"</t>
        </is>
      </c>
      <c r="G9235" t="n">
        <v>230</v>
      </c>
      <c r="H9235" t="inlineStr">
        <is>
          <t>Tulsa, Okla.</t>
        </is>
      </c>
    </row>
    <row r="9236">
      <c r="A9236" t="inlineStr">
        <is>
          <t>Oklahoma</t>
        </is>
      </c>
      <c r="B9236" t="n">
        <v>92</v>
      </c>
      <c r="C9236" t="inlineStr">
        <is>
          <t>Jacob Henry</t>
        </is>
      </c>
      <c r="D9236" t="inlineStr">
        <is>
          <t>DL</t>
        </is>
      </c>
      <c r="E9236" t="inlineStr">
        <is>
          <t>R-So</t>
        </is>
      </c>
      <c r="F9236" t="inlineStr">
        <is>
          <t>6'0"</t>
        </is>
      </c>
      <c r="G9236" t="n">
        <v>295</v>
      </c>
      <c r="H9236" t="inlineStr">
        <is>
          <t>Austin, Texas</t>
        </is>
      </c>
    </row>
    <row r="9237">
      <c r="A9237" t="inlineStr">
        <is>
          <t>Oklahoma</t>
        </is>
      </c>
      <c r="B9237" t="n">
        <v>72</v>
      </c>
      <c r="C9237" t="inlineStr">
        <is>
          <t>Fred Hinton</t>
        </is>
      </c>
      <c r="D9237" t="inlineStr">
        <is>
          <t>OL</t>
        </is>
      </c>
      <c r="E9237" t="inlineStr">
        <is>
          <t>Jr</t>
        </is>
      </c>
      <c r="F9237" t="inlineStr">
        <is>
          <t>6'4"</t>
        </is>
      </c>
      <c r="G9237" t="n">
        <v>310</v>
      </c>
      <c r="H9237" t="inlineStr">
        <is>
          <t>Miami, Fla.</t>
        </is>
      </c>
      <c r="I9237" t="inlineStr">
        <is>
          <t>Transfer from Eastern Kentucky (2026 portal)</t>
        </is>
      </c>
    </row>
    <row r="9238">
      <c r="A9238" t="inlineStr">
        <is>
          <t>Oklahoma</t>
        </is>
      </c>
      <c r="B9238" t="n">
        <v>65</v>
      </c>
      <c r="C9238" t="inlineStr">
        <is>
          <t>Ace Hodges</t>
        </is>
      </c>
      <c r="D9238" t="inlineStr">
        <is>
          <t>OL</t>
        </is>
      </c>
      <c r="E9238" t="inlineStr">
        <is>
          <t>R-So</t>
        </is>
      </c>
      <c r="F9238" t="inlineStr">
        <is>
          <t>6'1"</t>
        </is>
      </c>
      <c r="G9238" t="n">
        <v>305</v>
      </c>
      <c r="H9238" t="inlineStr">
        <is>
          <t>Oklahoma City, Okla.</t>
        </is>
      </c>
    </row>
    <row r="9239">
      <c r="A9239" t="inlineStr">
        <is>
          <t>Oklahoma</t>
        </is>
      </c>
      <c r="B9239" t="n">
        <v>68</v>
      </c>
      <c r="C9239" t="inlineStr">
        <is>
          <t>Owen Hollenbeck</t>
        </is>
      </c>
      <c r="D9239" t="inlineStr">
        <is>
          <t>OL</t>
        </is>
      </c>
      <c r="E9239" t="inlineStr">
        <is>
          <t>R-Fr</t>
        </is>
      </c>
      <c r="F9239" t="inlineStr">
        <is>
          <t>6'3"</t>
        </is>
      </c>
      <c r="G9239" t="n">
        <v>338</v>
      </c>
      <c r="H9239" t="inlineStr">
        <is>
          <t>Melissa, Texas</t>
        </is>
      </c>
    </row>
    <row r="9240">
      <c r="A9240" t="inlineStr">
        <is>
          <t>Oklahoma</t>
        </is>
      </c>
      <c r="B9240" t="n">
        <v>64</v>
      </c>
      <c r="C9240" t="inlineStr">
        <is>
          <t>Sean Hutton</t>
        </is>
      </c>
      <c r="D9240" t="inlineStr">
        <is>
          <t>OL</t>
        </is>
      </c>
      <c r="E9240" t="inlineStr">
        <is>
          <t>R-Fr</t>
        </is>
      </c>
      <c r="F9240" t="inlineStr">
        <is>
          <t>6'0"</t>
        </is>
      </c>
      <c r="G9240" t="n">
        <v>290</v>
      </c>
      <c r="H9240" t="inlineStr">
        <is>
          <t>Lewisville, Texas</t>
        </is>
      </c>
    </row>
    <row r="9241">
      <c r="A9241" t="inlineStr">
        <is>
          <t>Oklahoma</t>
        </is>
      </c>
      <c r="B9241" t="n">
        <v>37</v>
      </c>
      <c r="C9241" t="inlineStr">
        <is>
          <t>Prince Ijioma</t>
        </is>
      </c>
      <c r="D9241" t="inlineStr">
        <is>
          <t>DB</t>
        </is>
      </c>
      <c r="E9241" t="inlineStr">
        <is>
          <t>Jr</t>
        </is>
      </c>
      <c r="F9241" t="inlineStr">
        <is>
          <t>6'2"</t>
        </is>
      </c>
      <c r="G9241" t="n">
        <v>197</v>
      </c>
      <c r="H9241" t="inlineStr">
        <is>
          <t>Little Elm, Texas</t>
        </is>
      </c>
      <c r="I9241" t="inlineStr">
        <is>
          <t>Transfer from Mississippi Valley State (2026 portal)</t>
        </is>
      </c>
    </row>
    <row r="9242">
      <c r="A9242" t="inlineStr">
        <is>
          <t>Oklahoma</t>
        </is>
      </c>
      <c r="B9242" t="n">
        <v>65</v>
      </c>
      <c r="C9242" t="inlineStr">
        <is>
          <t>Jayden Jackson</t>
        </is>
      </c>
      <c r="D9242" t="inlineStr">
        <is>
          <t>DL</t>
        </is>
      </c>
      <c r="E9242" t="inlineStr">
        <is>
          <t>Jr</t>
        </is>
      </c>
      <c r="F9242" t="inlineStr">
        <is>
          <t>6'2"</t>
        </is>
      </c>
      <c r="G9242" t="n">
        <v>310</v>
      </c>
      <c r="H9242" t="inlineStr">
        <is>
          <t>Indianapolis, Ind.</t>
        </is>
      </c>
    </row>
    <row r="9243">
      <c r="A9243" t="inlineStr">
        <is>
          <t>Oklahoma</t>
        </is>
      </c>
      <c r="B9243" t="n">
        <v>28</v>
      </c>
      <c r="C9243" t="inlineStr">
        <is>
          <t>Marcus James</t>
        </is>
      </c>
      <c r="D9243" t="inlineStr">
        <is>
          <t>LB</t>
        </is>
      </c>
      <c r="E9243" t="inlineStr">
        <is>
          <t>R-Fr</t>
        </is>
      </c>
      <c r="F9243" t="inlineStr">
        <is>
          <t>6'3"</t>
        </is>
      </c>
      <c r="G9243" t="n">
        <v>235</v>
      </c>
      <c r="H9243" t="inlineStr">
        <is>
          <t>Oklahoma City, Okla.</t>
        </is>
      </c>
    </row>
    <row r="9244">
      <c r="A9244" t="inlineStr">
        <is>
          <t>Oklahoma</t>
        </is>
      </c>
      <c r="B9244" t="n">
        <v>15</v>
      </c>
      <c r="C9244" t="inlineStr">
        <is>
          <t>Beau Jandreau</t>
        </is>
      </c>
      <c r="D9244" t="inlineStr">
        <is>
          <t>LB</t>
        </is>
      </c>
      <c r="E9244" t="inlineStr">
        <is>
          <t>Fr</t>
        </is>
      </c>
      <c r="F9244" t="inlineStr">
        <is>
          <t>6'0"</t>
        </is>
      </c>
      <c r="G9244" t="n">
        <v>205</v>
      </c>
      <c r="H9244" t="inlineStr">
        <is>
          <t>Chandler, Ariz.</t>
        </is>
      </c>
    </row>
    <row r="9245">
      <c r="A9245" t="inlineStr">
        <is>
          <t>Oklahoma</t>
        </is>
      </c>
      <c r="B9245" t="n">
        <v>13</v>
      </c>
      <c r="C9245" t="inlineStr">
        <is>
          <t>Niko Jandreau</t>
        </is>
      </c>
      <c r="D9245" t="inlineStr">
        <is>
          <t>DB</t>
        </is>
      </c>
      <c r="E9245" t="inlineStr">
        <is>
          <t>Fr</t>
        </is>
      </c>
      <c r="F9245" t="inlineStr">
        <is>
          <t>6'0"</t>
        </is>
      </c>
      <c r="G9245" t="n">
        <v>193</v>
      </c>
      <c r="H9245" t="inlineStr">
        <is>
          <t>Chandler, Ariz.</t>
        </is>
      </c>
    </row>
    <row r="9246">
      <c r="A9246" t="inlineStr">
        <is>
          <t>Oklahoma</t>
        </is>
      </c>
      <c r="B9246" t="n">
        <v>24</v>
      </c>
      <c r="C9246" t="inlineStr">
        <is>
          <t>Jacobe Johnson</t>
        </is>
      </c>
      <c r="D9246" t="inlineStr">
        <is>
          <t>DB</t>
        </is>
      </c>
      <c r="E9246" t="inlineStr">
        <is>
          <t>Sr</t>
        </is>
      </c>
      <c r="F9246" t="inlineStr">
        <is>
          <t>6'2"</t>
        </is>
      </c>
      <c r="G9246" t="n">
        <v>206</v>
      </c>
      <c r="H9246" t="inlineStr">
        <is>
          <t>Mustang, Okla.</t>
        </is>
      </c>
    </row>
    <row r="9247">
      <c r="A9247" t="inlineStr">
        <is>
          <t>Oklahoma</t>
        </is>
      </c>
      <c r="B9247" t="n">
        <v>12</v>
      </c>
      <c r="C9247" t="inlineStr">
        <is>
          <t>Derrick Johnson II</t>
        </is>
      </c>
      <c r="D9247" t="inlineStr">
        <is>
          <t>DB</t>
        </is>
      </c>
      <c r="E9247" t="inlineStr">
        <is>
          <t>Fr</t>
        </is>
      </c>
      <c r="F9247" t="inlineStr">
        <is>
          <t>6'0"</t>
        </is>
      </c>
      <c r="G9247" t="n">
        <v>180</v>
      </c>
      <c r="H9247" t="inlineStr">
        <is>
          <t>Wildomar, Calif.</t>
        </is>
      </c>
    </row>
    <row r="9248">
      <c r="A9248" t="inlineStr">
        <is>
          <t>Oklahoma</t>
        </is>
      </c>
      <c r="B9248" t="n">
        <v>7</v>
      </c>
      <c r="C9248" t="inlineStr">
        <is>
          <t>Jacob Jordan</t>
        </is>
      </c>
      <c r="D9248" t="inlineStr">
        <is>
          <t>WR</t>
        </is>
      </c>
      <c r="E9248" t="inlineStr">
        <is>
          <t>Jr</t>
        </is>
      </c>
      <c r="F9248" t="inlineStr">
        <is>
          <t>5'9"</t>
        </is>
      </c>
      <c r="G9248" t="n">
        <v>189</v>
      </c>
      <c r="H9248" t="inlineStr">
        <is>
          <t>Southlake, Texas</t>
        </is>
      </c>
    </row>
    <row r="9249">
      <c r="A9249" t="inlineStr">
        <is>
          <t>Oklahoma</t>
        </is>
      </c>
      <c r="B9249" t="n">
        <v>71</v>
      </c>
      <c r="C9249" t="inlineStr">
        <is>
          <t>Peyton Joseph</t>
        </is>
      </c>
      <c r="D9249" t="inlineStr">
        <is>
          <t>OL</t>
        </is>
      </c>
      <c r="E9249" t="inlineStr">
        <is>
          <t>So</t>
        </is>
      </c>
      <c r="F9249" t="inlineStr">
        <is>
          <t>6'4"</t>
        </is>
      </c>
      <c r="G9249" t="n">
        <v>325</v>
      </c>
      <c r="H9249" t="inlineStr">
        <is>
          <t>Fort Valley, Ga.</t>
        </is>
      </c>
      <c r="I9249" t="inlineStr">
        <is>
          <t>Transfer from Georgia Tech (2026 portal)</t>
        </is>
      </c>
    </row>
    <row r="9250">
      <c r="A9250" t="inlineStr">
        <is>
          <t>Oklahoma</t>
        </is>
      </c>
      <c r="B9250" t="n">
        <v>98</v>
      </c>
      <c r="C9250" t="inlineStr">
        <is>
          <t>Jake Kreul</t>
        </is>
      </c>
      <c r="D9250" t="inlineStr">
        <is>
          <t>DL</t>
        </is>
      </c>
      <c r="E9250" t="inlineStr">
        <is>
          <t>Fr</t>
        </is>
      </c>
      <c r="F9250" t="inlineStr">
        <is>
          <t>6'3"</t>
        </is>
      </c>
      <c r="G9250" t="n">
        <v>238</v>
      </c>
      <c r="H9250" t="inlineStr">
        <is>
          <t>Orlando, Fla.</t>
        </is>
      </c>
    </row>
    <row r="9251">
      <c r="A9251" t="inlineStr">
        <is>
          <t>Oklahoma</t>
        </is>
      </c>
      <c r="B9251" t="n">
        <v>80</v>
      </c>
      <c r="C9251" t="inlineStr">
        <is>
          <t>Bergin Kysar</t>
        </is>
      </c>
      <c r="D9251" t="inlineStr">
        <is>
          <t>DL</t>
        </is>
      </c>
      <c r="E9251" t="inlineStr">
        <is>
          <t>R-So</t>
        </is>
      </c>
      <c r="F9251" t="inlineStr">
        <is>
          <t>6'3"</t>
        </is>
      </c>
      <c r="G9251" t="n">
        <v>253</v>
      </c>
      <c r="H9251" t="inlineStr">
        <is>
          <t>Edmond, Okla.</t>
        </is>
      </c>
    </row>
    <row r="9252">
      <c r="A9252" t="inlineStr">
        <is>
          <t>Oklahoma</t>
        </is>
      </c>
      <c r="B9252" t="n">
        <v>10</v>
      </c>
      <c r="C9252" t="inlineStr">
        <is>
          <t>Kip Lewis</t>
        </is>
      </c>
      <c r="D9252" t="inlineStr">
        <is>
          <t>LB</t>
        </is>
      </c>
      <c r="E9252" t="inlineStr">
        <is>
          <t>R-Sr</t>
        </is>
      </c>
      <c r="F9252" t="inlineStr">
        <is>
          <t>6'1"</t>
        </is>
      </c>
      <c r="G9252" t="n">
        <v>226</v>
      </c>
      <c r="H9252" t="inlineStr">
        <is>
          <t>Carthage, Texas</t>
        </is>
      </c>
    </row>
    <row r="9253">
      <c r="A9253" t="inlineStr">
        <is>
          <t>Oklahoma</t>
        </is>
      </c>
      <c r="B9253" t="n">
        <v>3</v>
      </c>
      <c r="C9253" t="inlineStr">
        <is>
          <t>Parker Livingstone</t>
        </is>
      </c>
      <c r="D9253" t="inlineStr">
        <is>
          <t>WR</t>
        </is>
      </c>
      <c r="E9253" t="inlineStr">
        <is>
          <t>R-So</t>
        </is>
      </c>
      <c r="F9253" t="inlineStr">
        <is>
          <t>6'3"</t>
        </is>
      </c>
      <c r="G9253" t="n">
        <v>202</v>
      </c>
      <c r="H9253" t="inlineStr">
        <is>
          <t>Lucas, Texas</t>
        </is>
      </c>
      <c r="I9253" t="inlineStr">
        <is>
          <t>Transfer from Texas (2026 portal)</t>
        </is>
      </c>
    </row>
    <row r="9254">
      <c r="A9254" t="inlineStr">
        <is>
          <t>Oklahoma</t>
        </is>
      </c>
      <c r="B9254" t="n">
        <v>44</v>
      </c>
      <c r="C9254" t="inlineStr">
        <is>
          <t>John Locke Jr.</t>
        </is>
      </c>
      <c r="D9254" t="inlineStr">
        <is>
          <t>TE</t>
        </is>
      </c>
      <c r="E9254" t="inlineStr">
        <is>
          <t>R-Sr</t>
        </is>
      </c>
      <c r="F9254" t="inlineStr">
        <is>
          <t>6'4"</t>
        </is>
      </c>
      <c r="G9254" t="n">
        <v>240</v>
      </c>
      <c r="H9254" t="inlineStr">
        <is>
          <t>San Antonio, Texas</t>
        </is>
      </c>
    </row>
    <row r="9255">
      <c r="A9255" t="inlineStr">
        <is>
          <t>Oklahoma</t>
        </is>
      </c>
      <c r="B9255" t="n">
        <v>69</v>
      </c>
      <c r="C9255" t="inlineStr">
        <is>
          <t>Jake Maikkula</t>
        </is>
      </c>
      <c r="D9255" t="inlineStr">
        <is>
          <t>OL</t>
        </is>
      </c>
      <c r="E9255" t="inlineStr">
        <is>
          <t>R-Sr</t>
        </is>
      </c>
      <c r="F9255" t="inlineStr">
        <is>
          <t>6'6"</t>
        </is>
      </c>
      <c r="G9255" t="n">
        <v>300</v>
      </c>
      <c r="H9255" t="inlineStr">
        <is>
          <t>Sedalia, Colo.</t>
        </is>
      </c>
    </row>
    <row r="9256">
      <c r="A9256" t="inlineStr">
        <is>
          <t>Oklahoma</t>
        </is>
      </c>
      <c r="B9256" t="n">
        <v>10</v>
      </c>
      <c r="C9256" t="inlineStr">
        <is>
          <t>John Mateer</t>
        </is>
      </c>
      <c r="D9256" t="inlineStr">
        <is>
          <t>QB</t>
        </is>
      </c>
      <c r="E9256" t="inlineStr">
        <is>
          <t>R-Sr</t>
        </is>
      </c>
      <c r="F9256" t="inlineStr">
        <is>
          <t>6'1"</t>
        </is>
      </c>
      <c r="G9256" t="n">
        <v>218</v>
      </c>
      <c r="H9256" t="inlineStr">
        <is>
          <t>Little Elm, Texas</t>
        </is>
      </c>
    </row>
    <row r="9257">
      <c r="A9257" t="inlineStr">
        <is>
          <t>Oklahoma</t>
        </is>
      </c>
      <c r="B9257" t="n">
        <v>23</v>
      </c>
      <c r="C9257" t="inlineStr">
        <is>
          <t>Ben McCreary</t>
        </is>
      </c>
      <c r="D9257" t="inlineStr">
        <is>
          <t>RB</t>
        </is>
      </c>
      <c r="E9257" t="inlineStr">
        <is>
          <t>R-Sr</t>
        </is>
      </c>
      <c r="F9257" t="inlineStr">
        <is>
          <t>5'9"</t>
        </is>
      </c>
      <c r="G9257" t="n">
        <v>208</v>
      </c>
      <c r="H9257" t="inlineStr">
        <is>
          <t>San Antonio, Texas</t>
        </is>
      </c>
    </row>
    <row r="9258">
      <c r="A9258" t="inlineStr">
        <is>
          <t>Oklahoma</t>
        </is>
      </c>
      <c r="B9258" t="n">
        <v>19</v>
      </c>
      <c r="C9258" t="inlineStr">
        <is>
          <t>Kade McIntyre</t>
        </is>
      </c>
      <c r="D9258" t="inlineStr">
        <is>
          <t>TE</t>
        </is>
      </c>
      <c r="E9258" t="inlineStr">
        <is>
          <t>R-Jr</t>
        </is>
      </c>
      <c r="F9258" t="inlineStr">
        <is>
          <t>6'3"</t>
        </is>
      </c>
      <c r="G9258" t="n">
        <v>225</v>
      </c>
      <c r="H9258" t="inlineStr">
        <is>
          <t>Fremont, Neb.</t>
        </is>
      </c>
    </row>
    <row r="9259">
      <c r="A9259" t="inlineStr">
        <is>
          <t>Oklahoma</t>
        </is>
      </c>
      <c r="B9259" t="n">
        <v>80</v>
      </c>
      <c r="C9259" t="inlineStr">
        <is>
          <t>Eli Merck</t>
        </is>
      </c>
      <c r="D9259" t="inlineStr">
        <is>
          <t>WR</t>
        </is>
      </c>
      <c r="E9259" t="inlineStr">
        <is>
          <t>R-Jr</t>
        </is>
      </c>
      <c r="F9259" t="inlineStr">
        <is>
          <t>5'11"</t>
        </is>
      </c>
      <c r="G9259" t="n">
        <v>195</v>
      </c>
      <c r="H9259" t="inlineStr">
        <is>
          <t>Norris, S.C.</t>
        </is>
      </c>
    </row>
    <row r="9260">
      <c r="A9260" t="inlineStr">
        <is>
          <t>Oklahoma</t>
        </is>
      </c>
      <c r="B9260" t="n">
        <v>27</v>
      </c>
      <c r="C9260" t="inlineStr">
        <is>
          <t>Preston Mickens</t>
        </is>
      </c>
      <c r="D9260" t="inlineStr">
        <is>
          <t>DB</t>
        </is>
      </c>
      <c r="E9260" t="inlineStr">
        <is>
          <t>R-So</t>
        </is>
      </c>
      <c r="F9260" t="inlineStr">
        <is>
          <t>5'10"</t>
        </is>
      </c>
      <c r="G9260" t="n">
        <v>195</v>
      </c>
      <c r="H9260" t="inlineStr">
        <is>
          <t>Southlake, Texas</t>
        </is>
      </c>
    </row>
    <row r="9261">
      <c r="A9261" t="inlineStr">
        <is>
          <t>Oklahoma</t>
        </is>
      </c>
      <c r="B9261" t="n">
        <v>43</v>
      </c>
      <c r="C9261" t="inlineStr">
        <is>
          <t>Grayson Miller</t>
        </is>
      </c>
      <c r="D9261" t="inlineStr">
        <is>
          <t>K/P</t>
        </is>
      </c>
      <c r="E9261" t="inlineStr">
        <is>
          <t>R-Sr</t>
        </is>
      </c>
      <c r="F9261" t="inlineStr">
        <is>
          <t>5'9"</t>
        </is>
      </c>
      <c r="G9261" t="n">
        <v>194</v>
      </c>
      <c r="H9261" t="inlineStr">
        <is>
          <t>Edmond, Okla.</t>
        </is>
      </c>
    </row>
    <row r="9262">
      <c r="A9262" t="inlineStr">
        <is>
          <t>Oklahoma</t>
        </is>
      </c>
      <c r="B9262" t="n">
        <v>12</v>
      </c>
      <c r="C9262" t="inlineStr">
        <is>
          <t>Ryder Mix</t>
        </is>
      </c>
      <c r="D9262" t="inlineStr">
        <is>
          <t>TE</t>
        </is>
      </c>
      <c r="E9262" t="inlineStr">
        <is>
          <t>Fr</t>
        </is>
      </c>
      <c r="F9262" t="inlineStr">
        <is>
          <t>6'3"</t>
        </is>
      </c>
      <c r="G9262" t="n">
        <v>235</v>
      </c>
      <c r="H9262" t="inlineStr">
        <is>
          <t>Little Elm, Texas</t>
        </is>
      </c>
    </row>
    <row r="9263">
      <c r="A9263" t="inlineStr">
        <is>
          <t>Oklahoma</t>
        </is>
      </c>
      <c r="B9263" t="n">
        <v>11</v>
      </c>
      <c r="C9263" t="inlineStr">
        <is>
          <t>Kristan Moore</t>
        </is>
      </c>
      <c r="D9263" t="inlineStr">
        <is>
          <t>LB</t>
        </is>
      </c>
      <c r="E9263" t="inlineStr">
        <is>
          <t>Fr</t>
        </is>
      </c>
      <c r="F9263" t="inlineStr">
        <is>
          <t>6'1"</t>
        </is>
      </c>
      <c r="G9263" t="n">
        <v>226</v>
      </c>
      <c r="H9263" t="inlineStr">
        <is>
          <t>Selma, Ala.</t>
        </is>
      </c>
    </row>
    <row r="9264">
      <c r="A9264" t="inlineStr">
        <is>
          <t>Oklahoma</t>
        </is>
      </c>
      <c r="B9264" t="n">
        <v>40</v>
      </c>
      <c r="C9264" t="inlineStr">
        <is>
          <t>Matthew Nelson</t>
        </is>
      </c>
      <c r="D9264" t="inlineStr">
        <is>
          <t>DL</t>
        </is>
      </c>
      <c r="E9264" t="inlineStr">
        <is>
          <t>Fr</t>
        </is>
      </c>
      <c r="F9264" t="inlineStr">
        <is>
          <t>6'5"</t>
        </is>
      </c>
      <c r="G9264" t="n">
        <v>232</v>
      </c>
      <c r="H9264" t="inlineStr">
        <is>
          <t>Bryant, Ark.</t>
        </is>
      </c>
    </row>
    <row r="9265">
      <c r="A9265" t="inlineStr">
        <is>
          <t>Oklahoma</t>
        </is>
      </c>
      <c r="B9265" t="n">
        <v>47</v>
      </c>
      <c r="C9265" t="inlineStr">
        <is>
          <t>James Nesta</t>
        </is>
      </c>
      <c r="D9265" t="inlineStr">
        <is>
          <t>LB</t>
        </is>
      </c>
      <c r="E9265" t="inlineStr">
        <is>
          <t>R-So</t>
        </is>
      </c>
      <c r="F9265" t="inlineStr">
        <is>
          <t>6'3"</t>
        </is>
      </c>
      <c r="G9265" t="n">
        <v>235</v>
      </c>
      <c r="H9265" t="inlineStr">
        <is>
          <t>Huntersville, N.C.</t>
        </is>
      </c>
    </row>
    <row r="9266">
      <c r="A9266" t="inlineStr">
        <is>
          <t>Oklahoma</t>
        </is>
      </c>
      <c r="B9266" t="n">
        <v>16</v>
      </c>
      <c r="C9266" t="inlineStr">
        <is>
          <t>Whitt Newbauer</t>
        </is>
      </c>
      <c r="D9266" t="inlineStr">
        <is>
          <t>QB</t>
        </is>
      </c>
      <c r="E9266" t="inlineStr">
        <is>
          <t>R-So</t>
        </is>
      </c>
      <c r="F9266" t="inlineStr">
        <is>
          <t>6'6"</t>
        </is>
      </c>
      <c r="G9266" t="n">
        <v>239</v>
      </c>
      <c r="H9266" t="inlineStr">
        <is>
          <t>Raleigh, N.C.</t>
        </is>
      </c>
    </row>
    <row r="9267">
      <c r="A9267" t="inlineStr">
        <is>
          <t>Oklahoma</t>
        </is>
      </c>
      <c r="B9267" t="n">
        <v>21</v>
      </c>
      <c r="C9267" t="inlineStr">
        <is>
          <t>Jeremiah Newcombe</t>
        </is>
      </c>
      <c r="D9267" t="inlineStr">
        <is>
          <t>DB</t>
        </is>
      </c>
      <c r="E9267" t="inlineStr">
        <is>
          <t>R-So</t>
        </is>
      </c>
      <c r="F9267" t="inlineStr">
        <is>
          <t>5'9"</t>
        </is>
      </c>
      <c r="G9267" t="n">
        <v>192</v>
      </c>
      <c r="H9267" t="inlineStr">
        <is>
          <t>Gilbert, Ariz.</t>
        </is>
      </c>
    </row>
    <row r="9268">
      <c r="A9268" t="inlineStr">
        <is>
          <t>Oklahoma</t>
        </is>
      </c>
      <c r="B9268" t="n">
        <v>88</v>
      </c>
      <c r="C9268" t="inlineStr">
        <is>
          <t>CJ Nickson</t>
        </is>
      </c>
      <c r="D9268" t="inlineStr">
        <is>
          <t>DL</t>
        </is>
      </c>
      <c r="E9268" t="inlineStr">
        <is>
          <t>R-Fr</t>
        </is>
      </c>
      <c r="F9268" t="inlineStr">
        <is>
          <t>6'4"</t>
        </is>
      </c>
      <c r="G9268" t="n">
        <v>270</v>
      </c>
      <c r="H9268" t="inlineStr">
        <is>
          <t>Weatherford, Okla.</t>
        </is>
      </c>
    </row>
    <row r="9269">
      <c r="A9269" t="inlineStr">
        <is>
          <t>Oklahoma</t>
        </is>
      </c>
      <c r="B9269" t="n">
        <v>60</v>
      </c>
      <c r="C9269" t="inlineStr">
        <is>
          <t>Caleb Nitta</t>
        </is>
      </c>
      <c r="D9269" t="inlineStr">
        <is>
          <t>OL</t>
        </is>
      </c>
      <c r="E9269" t="inlineStr">
        <is>
          <t>R-Jr</t>
        </is>
      </c>
      <c r="F9269" t="inlineStr">
        <is>
          <t>6'2"</t>
        </is>
      </c>
      <c r="G9269" t="n">
        <v>310</v>
      </c>
      <c r="H9269" t="inlineStr">
        <is>
          <t>Leesburg, Va.</t>
        </is>
      </c>
      <c r="I9269" t="inlineStr">
        <is>
          <t>Transfer from Western Kentucky (2026 portal)</t>
        </is>
      </c>
    </row>
    <row r="9270">
      <c r="A9270" t="inlineStr">
        <is>
          <t>Oklahoma</t>
        </is>
      </c>
      <c r="B9270" t="n">
        <v>15</v>
      </c>
      <c r="C9270" t="inlineStr">
        <is>
          <t>Jett Niu</t>
        </is>
      </c>
      <c r="D9270" t="inlineStr">
        <is>
          <t>QB</t>
        </is>
      </c>
      <c r="E9270" t="inlineStr">
        <is>
          <t>R-Fr</t>
        </is>
      </c>
      <c r="F9270" t="inlineStr">
        <is>
          <t>6'2"</t>
        </is>
      </c>
      <c r="G9270" t="n">
        <v>195</v>
      </c>
      <c r="H9270" t="inlineStr">
        <is>
          <t>Lindon, Utah</t>
        </is>
      </c>
    </row>
    <row r="9271">
      <c r="A9271" t="inlineStr">
        <is>
          <t>Oklahoma</t>
        </is>
      </c>
      <c r="B9271" t="n">
        <v>4</v>
      </c>
      <c r="C9271" t="inlineStr">
        <is>
          <t>Daniel Odom</t>
        </is>
      </c>
      <c r="D9271" t="inlineStr">
        <is>
          <t>WR</t>
        </is>
      </c>
      <c r="E9271" t="inlineStr">
        <is>
          <t>Fr</t>
        </is>
      </c>
      <c r="F9271" t="inlineStr">
        <is>
          <t>6'2"</t>
        </is>
      </c>
      <c r="G9271" t="n">
        <v>190</v>
      </c>
      <c r="H9271" t="inlineStr">
        <is>
          <t>Los Angeles, Calif.</t>
        </is>
      </c>
    </row>
    <row r="9272">
      <c r="A9272" t="inlineStr">
        <is>
          <t>Oklahoma</t>
        </is>
      </c>
      <c r="B9272" t="n">
        <v>16</v>
      </c>
      <c r="C9272" t="inlineStr">
        <is>
          <t>Danny Okoye</t>
        </is>
      </c>
      <c r="D9272" t="inlineStr">
        <is>
          <t>DL</t>
        </is>
      </c>
      <c r="E9272" t="inlineStr">
        <is>
          <t>R-So</t>
        </is>
      </c>
      <c r="F9272" t="inlineStr">
        <is>
          <t>6'3"</t>
        </is>
      </c>
      <c r="G9272" t="n">
        <v>258</v>
      </c>
      <c r="H9272" t="inlineStr">
        <is>
          <t>Tulsa, Okla.</t>
        </is>
      </c>
    </row>
    <row r="9273">
      <c r="A9273" t="inlineStr">
        <is>
          <t>Oklahoma</t>
        </is>
      </c>
      <c r="B9273" t="n">
        <v>77</v>
      </c>
      <c r="C9273" t="inlineStr">
        <is>
          <t>Heath Ozaeta</t>
        </is>
      </c>
      <c r="D9273" t="inlineStr">
        <is>
          <t>OL</t>
        </is>
      </c>
      <c r="E9273" t="inlineStr">
        <is>
          <t>R-Jr</t>
        </is>
      </c>
      <c r="F9273" t="inlineStr">
        <is>
          <t>6'5"</t>
        </is>
      </c>
      <c r="G9273" t="n">
        <v>315</v>
      </c>
      <c r="H9273" t="inlineStr">
        <is>
          <t>Snoqualmie, Wash.</t>
        </is>
      </c>
    </row>
    <row r="9274">
      <c r="A9274" t="inlineStr">
        <is>
          <t>Oklahoma</t>
        </is>
      </c>
      <c r="B9274" t="n">
        <v>93</v>
      </c>
      <c r="C9274" t="inlineStr">
        <is>
          <t>Kenny Ozowalu</t>
        </is>
      </c>
      <c r="D9274" t="inlineStr">
        <is>
          <t>DL</t>
        </is>
      </c>
      <c r="E9274" t="inlineStr">
        <is>
          <t>R-So</t>
        </is>
      </c>
      <c r="F9274" t="inlineStr">
        <is>
          <t>6'3"</t>
        </is>
      </c>
      <c r="G9274" t="n">
        <v>278</v>
      </c>
      <c r="H9274" t="inlineStr">
        <is>
          <t>San Antonio, Texas</t>
        </is>
      </c>
      <c r="I9274" t="inlineStr">
        <is>
          <t>Transfer from UTSA (2026 portal)</t>
        </is>
      </c>
    </row>
    <row r="9275">
      <c r="A9275" t="inlineStr">
        <is>
          <t>Oklahoma</t>
        </is>
      </c>
      <c r="B9275" t="n">
        <v>13</v>
      </c>
      <c r="C9275" t="inlineStr">
        <is>
          <t>Jayden Petit</t>
        </is>
      </c>
      <c r="D9275" t="inlineStr">
        <is>
          <t>WR</t>
        </is>
      </c>
      <c r="E9275" t="inlineStr">
        <is>
          <t>Fr</t>
        </is>
      </c>
      <c r="F9275" t="inlineStr">
        <is>
          <t>6'4"</t>
        </is>
      </c>
      <c r="G9275" t="n">
        <v>220</v>
      </c>
      <c r="H9275" t="inlineStr">
        <is>
          <t>Naples, Fla.</t>
        </is>
      </c>
    </row>
    <row r="9276">
      <c r="A9276" t="inlineStr">
        <is>
          <t>Oklahoma</t>
        </is>
      </c>
      <c r="B9276" t="n">
        <v>55</v>
      </c>
      <c r="C9276" t="inlineStr">
        <is>
          <t>Eddy Pierre-Louis</t>
        </is>
      </c>
      <c r="D9276" t="inlineStr">
        <is>
          <t>OL</t>
        </is>
      </c>
      <c r="E9276" t="inlineStr">
        <is>
          <t>R-So</t>
        </is>
      </c>
      <c r="F9276" t="inlineStr">
        <is>
          <t>6'3"</t>
        </is>
      </c>
      <c r="G9276" t="n">
        <v>315</v>
      </c>
      <c r="H9276" t="inlineStr">
        <is>
          <t>Tampa, Fla.</t>
        </is>
      </c>
    </row>
    <row r="9277">
      <c r="A9277" t="inlineStr">
        <is>
          <t>Oklahoma</t>
        </is>
      </c>
      <c r="B9277" t="n">
        <v>3</v>
      </c>
      <c r="C9277" t="inlineStr">
        <is>
          <t>Reggie Powers III</t>
        </is>
      </c>
      <c r="D9277" t="inlineStr">
        <is>
          <t>DB</t>
        </is>
      </c>
      <c r="E9277" t="inlineStr">
        <is>
          <t>Jr</t>
        </is>
      </c>
      <c r="F9277" t="inlineStr">
        <is>
          <t>6'0"</t>
        </is>
      </c>
      <c r="G9277" t="n">
        <v>214</v>
      </c>
      <c r="H9277" t="inlineStr">
        <is>
          <t>Centerville, Ohio</t>
        </is>
      </c>
    </row>
    <row r="9278">
      <c r="A9278" t="inlineStr">
        <is>
          <t>Oklahoma</t>
        </is>
      </c>
      <c r="B9278" t="n">
        <v>2</v>
      </c>
      <c r="C9278" t="inlineStr">
        <is>
          <t>Omarion Robinson</t>
        </is>
      </c>
      <c r="D9278" t="inlineStr">
        <is>
          <t>DB</t>
        </is>
      </c>
      <c r="E9278" t="inlineStr">
        <is>
          <t>So</t>
        </is>
      </c>
      <c r="F9278" t="inlineStr">
        <is>
          <t>5'11"</t>
        </is>
      </c>
      <c r="G9278" t="n">
        <v>212</v>
      </c>
      <c r="H9278" t="inlineStr">
        <is>
          <t>Little Rock, Ark.</t>
        </is>
      </c>
    </row>
    <row r="9279">
      <c r="A9279" t="inlineStr">
        <is>
          <t>Oklahoma</t>
        </is>
      </c>
      <c r="B9279" t="n">
        <v>24</v>
      </c>
      <c r="C9279" t="inlineStr">
        <is>
          <t>Xavier Robinson</t>
        </is>
      </c>
      <c r="D9279" t="inlineStr">
        <is>
          <t>RB</t>
        </is>
      </c>
      <c r="E9279" t="inlineStr">
        <is>
          <t>Jr</t>
        </is>
      </c>
      <c r="F9279" t="inlineStr">
        <is>
          <t>6'0"</t>
        </is>
      </c>
      <c r="G9279" t="n">
        <v>238</v>
      </c>
      <c r="H9279" t="inlineStr">
        <is>
          <t>Yukon, Okla.</t>
        </is>
      </c>
    </row>
    <row r="9280">
      <c r="A9280" t="inlineStr">
        <is>
          <t>Oklahoma</t>
        </is>
      </c>
      <c r="B9280" t="n">
        <v>2</v>
      </c>
      <c r="C9280" t="inlineStr">
        <is>
          <t>Jahsiear Rogers</t>
        </is>
      </c>
      <c r="D9280" t="inlineStr">
        <is>
          <t>WR</t>
        </is>
      </c>
      <c r="E9280" t="inlineStr">
        <is>
          <t>Fr</t>
        </is>
      </c>
      <c r="F9280" t="inlineStr">
        <is>
          <t>5'11"</t>
        </is>
      </c>
      <c r="G9280" t="n">
        <v>180</v>
      </c>
      <c r="H9280" t="inlineStr">
        <is>
          <t>Wilmington, Del.</t>
        </is>
      </c>
    </row>
    <row r="9281">
      <c r="A9281" t="inlineStr">
        <is>
          <t>Oklahoma</t>
        </is>
      </c>
      <c r="B9281" t="n">
        <v>27</v>
      </c>
      <c r="C9281" t="inlineStr">
        <is>
          <t>Trace Rudd</t>
        </is>
      </c>
      <c r="D9281" t="inlineStr">
        <is>
          <t>K</t>
        </is>
      </c>
      <c r="E9281" t="inlineStr">
        <is>
          <t>Fr</t>
        </is>
      </c>
      <c r="F9281" t="inlineStr">
        <is>
          <t>5'11"</t>
        </is>
      </c>
      <c r="G9281" t="n">
        <v>198</v>
      </c>
      <c r="H9281" t="inlineStr">
        <is>
          <t>Overland Park, Kan.</t>
        </is>
      </c>
    </row>
    <row r="9282">
      <c r="A9282" t="inlineStr">
        <is>
          <t>Oklahoma</t>
        </is>
      </c>
      <c r="B9282" t="n">
        <v>18</v>
      </c>
      <c r="C9282" t="inlineStr">
        <is>
          <t>Tyler Ruxer</t>
        </is>
      </c>
      <c r="D9282" t="inlineStr">
        <is>
          <t>TE</t>
        </is>
      </c>
      <c r="E9282" t="inlineStr">
        <is>
          <t>Fr</t>
        </is>
      </c>
      <c r="F9282" t="inlineStr">
        <is>
          <t>6'4"</t>
        </is>
      </c>
      <c r="G9282" t="n">
        <v>230</v>
      </c>
      <c r="H9282" t="inlineStr">
        <is>
          <t>Meinrad, Ind.</t>
        </is>
      </c>
    </row>
    <row r="9283">
      <c r="A9283" t="inlineStr">
        <is>
          <t>Oklahoma</t>
        </is>
      </c>
      <c r="B9283" t="n">
        <v>29</v>
      </c>
      <c r="C9283" t="inlineStr">
        <is>
          <t>Tate Sandell</t>
        </is>
      </c>
      <c r="D9283" t="inlineStr">
        <is>
          <t>K</t>
        </is>
      </c>
      <c r="E9283" t="inlineStr">
        <is>
          <t>R-Sr</t>
        </is>
      </c>
      <c r="F9283" t="inlineStr">
        <is>
          <t>5'9"</t>
        </is>
      </c>
      <c r="G9283" t="n">
        <v>187</v>
      </c>
      <c r="H9283" t="inlineStr">
        <is>
          <t>Port Neches, Texas</t>
        </is>
      </c>
    </row>
    <row r="9284">
      <c r="A9284" t="inlineStr">
        <is>
          <t>Oklahoma</t>
        </is>
      </c>
      <c r="B9284" t="n">
        <v>1</v>
      </c>
      <c r="C9284" t="inlineStr">
        <is>
          <t>Isaiah Sategna III</t>
        </is>
      </c>
      <c r="D9284" t="inlineStr">
        <is>
          <t>WR</t>
        </is>
      </c>
      <c r="E9284" t="inlineStr">
        <is>
          <t>R-Sr</t>
        </is>
      </c>
      <c r="F9284" t="inlineStr">
        <is>
          <t>5'10"</t>
        </is>
      </c>
      <c r="G9284" t="n">
        <v>185</v>
      </c>
      <c r="H9284" t="inlineStr">
        <is>
          <t>Austin, Texas</t>
        </is>
      </c>
    </row>
    <row r="9285">
      <c r="A9285" t="inlineStr">
        <is>
          <t>Oklahoma</t>
        </is>
      </c>
      <c r="B9285" t="n">
        <v>29</v>
      </c>
      <c r="C9285" t="inlineStr">
        <is>
          <t>Gabe Sawchuk</t>
        </is>
      </c>
      <c r="D9285" t="inlineStr">
        <is>
          <t>RB</t>
        </is>
      </c>
      <c r="E9285" t="inlineStr">
        <is>
          <t>R-So</t>
        </is>
      </c>
      <c r="F9285" t="inlineStr">
        <is>
          <t>5'10"</t>
        </is>
      </c>
      <c r="G9285" t="n">
        <v>197</v>
      </c>
      <c r="H9285" t="inlineStr">
        <is>
          <t>Littleton, Colo.</t>
        </is>
      </c>
    </row>
    <row r="9286">
      <c r="A9286" t="inlineStr">
        <is>
          <t>Oklahoma</t>
        </is>
      </c>
      <c r="B9286" t="n">
        <v>73</v>
      </c>
      <c r="C9286" t="inlineStr">
        <is>
          <t>Deacon Schmitt</t>
        </is>
      </c>
      <c r="D9286" t="inlineStr">
        <is>
          <t>OL</t>
        </is>
      </c>
      <c r="E9286" t="inlineStr">
        <is>
          <t>Fr</t>
        </is>
      </c>
      <c r="F9286" t="inlineStr">
        <is>
          <t>6'5"</t>
        </is>
      </c>
      <c r="G9286" t="n">
        <v>312</v>
      </c>
      <c r="H9286" t="inlineStr">
        <is>
          <t>Windsor, Colo.</t>
        </is>
      </c>
    </row>
    <row r="9287">
      <c r="A9287" t="inlineStr">
        <is>
          <t>Oklahoma</t>
        </is>
      </c>
      <c r="B9287" t="n">
        <v>97</v>
      </c>
      <c r="C9287" t="inlineStr">
        <is>
          <t>Alex Shieldnight</t>
        </is>
      </c>
      <c r="D9287" t="inlineStr">
        <is>
          <t>DL</t>
        </is>
      </c>
      <c r="E9287" t="inlineStr">
        <is>
          <t>R-Fr</t>
        </is>
      </c>
      <c r="F9287" t="inlineStr">
        <is>
          <t>6'2"</t>
        </is>
      </c>
      <c r="G9287" t="n">
        <v>255</v>
      </c>
      <c r="H9287" t="inlineStr">
        <is>
          <t>Wagoner, Okla.</t>
        </is>
      </c>
    </row>
    <row r="9288">
      <c r="A9288" t="inlineStr">
        <is>
          <t>Oklahoma</t>
        </is>
      </c>
      <c r="B9288" t="n">
        <v>6</v>
      </c>
      <c r="C9288" t="inlineStr">
        <is>
          <t>Nigel Smith II</t>
        </is>
      </c>
      <c r="D9288" t="inlineStr">
        <is>
          <t>DL</t>
        </is>
      </c>
      <c r="E9288" t="inlineStr">
        <is>
          <t>R-So</t>
        </is>
      </c>
      <c r="F9288" t="inlineStr">
        <is>
          <t>6'4"</t>
        </is>
      </c>
      <c r="G9288" t="n">
        <v>295</v>
      </c>
      <c r="H9288" t="inlineStr">
        <is>
          <t>Melissa, Texas</t>
        </is>
      </c>
    </row>
    <row r="9289">
      <c r="A9289" t="inlineStr">
        <is>
          <t>Oklahoma</t>
        </is>
      </c>
      <c r="B9289" t="n">
        <v>0</v>
      </c>
      <c r="C9289" t="inlineStr">
        <is>
          <t>David Stone</t>
        </is>
      </c>
      <c r="D9289" t="inlineStr">
        <is>
          <t>DL</t>
        </is>
      </c>
      <c r="E9289" t="inlineStr">
        <is>
          <t>Jr</t>
        </is>
      </c>
      <c r="F9289" t="inlineStr">
        <is>
          <t>6'3"</t>
        </is>
      </c>
      <c r="G9289" t="n">
        <v>315</v>
      </c>
      <c r="H9289" t="inlineStr">
        <is>
          <t>Del City, Okla.</t>
        </is>
      </c>
    </row>
    <row r="9290">
      <c r="A9290" t="inlineStr">
        <is>
          <t>Oklahoma</t>
        </is>
      </c>
      <c r="B9290" t="n">
        <v>18</v>
      </c>
      <c r="C9290" t="inlineStr">
        <is>
          <t>Cole Sullivan</t>
        </is>
      </c>
      <c r="D9290" t="inlineStr">
        <is>
          <t>LB</t>
        </is>
      </c>
      <c r="E9290" t="inlineStr">
        <is>
          <t>Jr</t>
        </is>
      </c>
      <c r="F9290" t="inlineStr">
        <is>
          <t>6'4"</t>
        </is>
      </c>
      <c r="G9290" t="n">
        <v>230</v>
      </c>
      <c r="H9290" t="inlineStr">
        <is>
          <t>Pittsburgh, Pa.</t>
        </is>
      </c>
      <c r="I9290" t="inlineStr">
        <is>
          <t>Transfer from Michigan (2026 portal)</t>
        </is>
      </c>
    </row>
    <row r="9291">
      <c r="A9291" t="inlineStr">
        <is>
          <t>Oklahoma</t>
        </is>
      </c>
      <c r="B9291" t="n">
        <v>33</v>
      </c>
      <c r="C9291" t="inlineStr">
        <is>
          <t>Preston Tarpley</t>
        </is>
      </c>
      <c r="D9291" t="inlineStr">
        <is>
          <t>K</t>
        </is>
      </c>
      <c r="E9291" t="inlineStr">
        <is>
          <t>R-Fr</t>
        </is>
      </c>
      <c r="F9291" t="inlineStr">
        <is>
          <t>6'0"</t>
        </is>
      </c>
      <c r="G9291" t="n">
        <v>199</v>
      </c>
      <c r="H9291" t="inlineStr">
        <is>
          <t>Gunter, Texas</t>
        </is>
      </c>
    </row>
    <row r="9292">
      <c r="A9292" t="inlineStr">
        <is>
          <t>Oklahoma</t>
        </is>
      </c>
      <c r="B9292" t="n">
        <v>8</v>
      </c>
      <c r="C9292" t="inlineStr">
        <is>
          <t>Bishop Thomas</t>
        </is>
      </c>
      <c r="D9292" t="inlineStr">
        <is>
          <t>DL</t>
        </is>
      </c>
      <c r="E9292" t="inlineStr">
        <is>
          <t>R-Sr</t>
        </is>
      </c>
      <c r="F9292" t="inlineStr">
        <is>
          <t>6'1"</t>
        </is>
      </c>
      <c r="G9292" t="n">
        <v>295</v>
      </c>
      <c r="H9292" t="inlineStr">
        <is>
          <t>New Orleans, La.</t>
        </is>
      </c>
      <c r="I9292" t="inlineStr">
        <is>
          <t>Transfer from Georgia State (2026 portal)</t>
        </is>
      </c>
    </row>
    <row r="9293">
      <c r="A9293" t="inlineStr">
        <is>
          <t>Oklahoma</t>
        </is>
      </c>
      <c r="B9293" t="n">
        <v>14</v>
      </c>
      <c r="C9293" t="inlineStr">
        <is>
          <t>Elijah Thomas</t>
        </is>
      </c>
      <c r="D9293" t="inlineStr">
        <is>
          <t>WR</t>
        </is>
      </c>
      <c r="E9293" t="inlineStr">
        <is>
          <t>So</t>
        </is>
      </c>
      <c r="F9293" t="inlineStr">
        <is>
          <t>6'1"</t>
        </is>
      </c>
      <c r="G9293" t="n">
        <v>197</v>
      </c>
      <c r="H9293" t="inlineStr">
        <is>
          <t>Checotah, Okla.</t>
        </is>
      </c>
    </row>
    <row r="9294">
      <c r="A9294" t="inlineStr">
        <is>
          <t>Oklahoma</t>
        </is>
      </c>
      <c r="B9294" t="n">
        <v>41</v>
      </c>
      <c r="C9294" t="inlineStr">
        <is>
          <t>Barrett Travis</t>
        </is>
      </c>
      <c r="D9294" t="inlineStr">
        <is>
          <t>LB</t>
        </is>
      </c>
      <c r="E9294" t="inlineStr">
        <is>
          <t>R-Fr</t>
        </is>
      </c>
      <c r="F9294" t="inlineStr">
        <is>
          <t>6'0"</t>
        </is>
      </c>
      <c r="G9294" t="n">
        <v>215</v>
      </c>
      <c r="H9294" t="inlineStr">
        <is>
          <t>Oklahoma City, Okla.</t>
        </is>
      </c>
    </row>
    <row r="9295">
      <c r="A9295" t="inlineStr">
        <is>
          <t>Oklahoma</t>
        </is>
      </c>
      <c r="B9295" t="n">
        <v>87</v>
      </c>
      <c r="C9295" t="inlineStr">
        <is>
          <t>Jacob Ulrich</t>
        </is>
      </c>
      <c r="D9295" t="inlineStr">
        <is>
          <t>P</t>
        </is>
      </c>
      <c r="E9295" t="inlineStr">
        <is>
          <t>R-Jr</t>
        </is>
      </c>
      <c r="F9295" t="inlineStr">
        <is>
          <t>6'5"</t>
        </is>
      </c>
      <c r="G9295" t="n">
        <v>203</v>
      </c>
      <c r="H9295" t="inlineStr">
        <is>
          <t>Dacula, Ga.</t>
        </is>
      </c>
    </row>
    <row r="9296">
      <c r="A9296" t="inlineStr">
        <is>
          <t>Oklahoma</t>
        </is>
      </c>
      <c r="B9296" t="n">
        <v>88</v>
      </c>
      <c r="C9296" t="inlineStr">
        <is>
          <t>Jack Van Dorselaer</t>
        </is>
      </c>
      <c r="D9296" t="inlineStr">
        <is>
          <t>TE</t>
        </is>
      </c>
      <c r="E9296" t="inlineStr">
        <is>
          <t>So</t>
        </is>
      </c>
      <c r="F9296" t="inlineStr">
        <is>
          <t>6'4"</t>
        </is>
      </c>
      <c r="G9296" t="n">
        <v>240</v>
      </c>
      <c r="H9296" t="inlineStr">
        <is>
          <t>Southlake, Texas</t>
        </is>
      </c>
      <c r="I9296" t="inlineStr">
        <is>
          <t>Transfer from Tennessee (2026 portal)</t>
        </is>
      </c>
    </row>
    <row r="9297">
      <c r="A9297" t="inlineStr">
        <is>
          <t>Oklahoma</t>
        </is>
      </c>
      <c r="B9297" t="n">
        <v>28</v>
      </c>
      <c r="C9297" t="inlineStr">
        <is>
          <t>DeZephen Walker</t>
        </is>
      </c>
      <c r="D9297" t="inlineStr">
        <is>
          <t>RB</t>
        </is>
      </c>
      <c r="E9297" t="inlineStr">
        <is>
          <t>Fr</t>
        </is>
      </c>
      <c r="F9297" t="inlineStr">
        <is>
          <t>5'10"</t>
        </is>
      </c>
      <c r="G9297" t="n">
        <v>212</v>
      </c>
      <c r="H9297" t="inlineStr">
        <is>
          <t>Kansas City, Mo.</t>
        </is>
      </c>
    </row>
    <row r="9298">
      <c r="A9298" t="inlineStr">
        <is>
          <t>Oklahoma</t>
        </is>
      </c>
      <c r="B9298" t="n">
        <v>22</v>
      </c>
      <c r="C9298" t="inlineStr">
        <is>
          <t>Trynae Washington</t>
        </is>
      </c>
      <c r="D9298" t="inlineStr">
        <is>
          <t>TE</t>
        </is>
      </c>
      <c r="E9298" t="inlineStr">
        <is>
          <t>R-Fr</t>
        </is>
      </c>
      <c r="F9298" t="inlineStr">
        <is>
          <t>6'3"</t>
        </is>
      </c>
      <c r="G9298" t="n">
        <v>265</v>
      </c>
      <c r="H9298" t="inlineStr">
        <is>
          <t>Midwest City, Okla.</t>
        </is>
      </c>
    </row>
    <row r="9299">
      <c r="A9299" t="inlineStr">
        <is>
          <t>Oklahoma</t>
        </is>
      </c>
      <c r="B9299" t="n">
        <v>26</v>
      </c>
      <c r="C9299" t="inlineStr">
        <is>
          <t>Elgee Webster</t>
        </is>
      </c>
      <c r="D9299" t="inlineStr">
        <is>
          <t>LB</t>
        </is>
      </c>
      <c r="E9299" t="inlineStr">
        <is>
          <t>R-Fr</t>
        </is>
      </c>
      <c r="F9299" t="inlineStr">
        <is>
          <t>5'11"</t>
        </is>
      </c>
      <c r="G9299" t="n">
        <v>212</v>
      </c>
      <c r="H9299" t="inlineStr">
        <is>
          <t>Franklin, Tenn.</t>
        </is>
      </c>
    </row>
    <row r="9300">
      <c r="A9300" t="inlineStr">
        <is>
          <t>Oklahoma</t>
        </is>
      </c>
      <c r="B9300" t="n">
        <v>44</v>
      </c>
      <c r="C9300" t="inlineStr">
        <is>
          <t>Taylor Wein</t>
        </is>
      </c>
      <c r="D9300" t="inlineStr">
        <is>
          <t>DL</t>
        </is>
      </c>
      <c r="E9300" t="inlineStr">
        <is>
          <t>R-Jr</t>
        </is>
      </c>
      <c r="F9300" t="inlineStr">
        <is>
          <t>6'4"</t>
        </is>
      </c>
      <c r="G9300" t="n">
        <v>266</v>
      </c>
      <c r="H9300" t="inlineStr">
        <is>
          <t>Brentwood, Tenn.</t>
        </is>
      </c>
    </row>
    <row r="9301">
      <c r="A9301" t="inlineStr">
        <is>
          <t>Oklahoma</t>
        </is>
      </c>
      <c r="B9301" t="n">
        <v>61</v>
      </c>
      <c r="C9301" t="inlineStr">
        <is>
          <t>Kenneth Wermy</t>
        </is>
      </c>
      <c r="D9301" t="inlineStr">
        <is>
          <t>OL</t>
        </is>
      </c>
      <c r="E9301" t="inlineStr">
        <is>
          <t>R-Jr</t>
        </is>
      </c>
      <c r="F9301" t="inlineStr">
        <is>
          <t>6'4"</t>
        </is>
      </c>
      <c r="G9301" t="n">
        <v>295</v>
      </c>
      <c r="H9301" t="inlineStr">
        <is>
          <t>Cache, Okla.</t>
        </is>
      </c>
    </row>
    <row r="9302">
      <c r="A9302" t="inlineStr">
        <is>
          <t>Oklahoma</t>
        </is>
      </c>
      <c r="B9302" t="n">
        <v>90</v>
      </c>
      <c r="C9302" t="inlineStr">
        <is>
          <t>Trent Wilson</t>
        </is>
      </c>
      <c r="D9302" t="inlineStr">
        <is>
          <t>DL</t>
        </is>
      </c>
      <c r="E9302" t="inlineStr">
        <is>
          <t>R-Fr</t>
        </is>
      </c>
      <c r="F9302" t="inlineStr">
        <is>
          <t>6'3"</t>
        </is>
      </c>
      <c r="G9302" t="n">
        <v>310</v>
      </c>
      <c r="H9302" t="inlineStr">
        <is>
          <t>Washington, D.C.</t>
        </is>
      </c>
    </row>
    <row r="9303">
      <c r="A9303" t="inlineStr">
        <is>
          <t>Oklahoma State</t>
        </is>
      </c>
      <c r="B9303" t="n">
        <v>25</v>
      </c>
      <c r="C9303" t="inlineStr">
        <is>
          <t>Ayo Adeyi</t>
        </is>
      </c>
      <c r="D9303" t="inlineStr">
        <is>
          <t>RB</t>
        </is>
      </c>
      <c r="E9303" t="inlineStr">
        <is>
          <t>R-Sr</t>
        </is>
      </c>
      <c r="F9303" t="inlineStr">
        <is>
          <t>5'7"</t>
        </is>
      </c>
      <c r="G9303" t="n">
        <v>194</v>
      </c>
      <c r="H9303" t="inlineStr">
        <is>
          <t>Mansfield, TX</t>
        </is>
      </c>
      <c r="I9303" t="inlineStr">
        <is>
          <t>Transfer from James Madison (2026 portal)</t>
        </is>
      </c>
    </row>
    <row r="9304">
      <c r="A9304" t="inlineStr">
        <is>
          <t>Oklahoma State</t>
        </is>
      </c>
      <c r="B9304" t="n">
        <v>48</v>
      </c>
      <c r="C9304" t="inlineStr">
        <is>
          <t>Nolan Akins</t>
        </is>
      </c>
      <c r="D9304" t="inlineStr">
        <is>
          <t>LS</t>
        </is>
      </c>
      <c r="E9304" t="inlineStr">
        <is>
          <t>R-Fr</t>
        </is>
      </c>
      <c r="F9304" t="inlineStr">
        <is>
          <t>6'1"</t>
        </is>
      </c>
      <c r="G9304" t="n">
        <v>198</v>
      </c>
      <c r="H9304" t="inlineStr">
        <is>
          <t>Flower Mound, TX</t>
        </is>
      </c>
      <c r="I9304" t="inlineStr">
        <is>
          <t>Transfer from SMU (2026 portal)</t>
        </is>
      </c>
    </row>
    <row r="9305">
      <c r="A9305" t="inlineStr">
        <is>
          <t>Oklahoma State</t>
        </is>
      </c>
      <c r="B9305" t="n">
        <v>2</v>
      </c>
      <c r="C9305" t="inlineStr">
        <is>
          <t>Chris Barnes</t>
        </is>
      </c>
      <c r="D9305" t="inlineStr">
        <is>
          <t>WR</t>
        </is>
      </c>
      <c r="E9305" t="inlineStr">
        <is>
          <t>R-So</t>
        </is>
      </c>
      <c r="F9305" t="inlineStr">
        <is>
          <t>5'7"</t>
        </is>
      </c>
      <c r="G9305" t="n">
        <v>169</v>
      </c>
      <c r="H9305" t="inlineStr">
        <is>
          <t>Houston, TX</t>
        </is>
      </c>
      <c r="I9305" t="inlineStr">
        <is>
          <t>Transfer from Wake Forest (2026 portal)</t>
        </is>
      </c>
    </row>
    <row r="9306">
      <c r="A9306" t="inlineStr">
        <is>
          <t>Oklahoma State</t>
        </is>
      </c>
      <c r="B9306" t="n">
        <v>90</v>
      </c>
      <c r="C9306" t="inlineStr">
        <is>
          <t>Savion Barthelemy</t>
        </is>
      </c>
      <c r="D9306" t="inlineStr">
        <is>
          <t>DT</t>
        </is>
      </c>
      <c r="E9306" t="inlineStr">
        <is>
          <t>Fr</t>
        </is>
      </c>
      <c r="F9306" t="inlineStr">
        <is>
          <t>6'3"</t>
        </is>
      </c>
      <c r="G9306" t="n">
        <v>286</v>
      </c>
      <c r="H9306" t="inlineStr">
        <is>
          <t>New Orleans, LA</t>
        </is>
      </c>
    </row>
    <row r="9307">
      <c r="A9307" t="inlineStr">
        <is>
          <t>Oklahoma State</t>
        </is>
      </c>
      <c r="B9307" t="n">
        <v>13</v>
      </c>
      <c r="C9307" t="inlineStr">
        <is>
          <t>Trudell Berry</t>
        </is>
      </c>
      <c r="D9307" t="inlineStr">
        <is>
          <t>CB</t>
        </is>
      </c>
      <c r="E9307" t="inlineStr">
        <is>
          <t>R-Sr</t>
        </is>
      </c>
      <c r="F9307" t="inlineStr">
        <is>
          <t>6'1"</t>
        </is>
      </c>
      <c r="G9307" t="n">
        <v>196</v>
      </c>
      <c r="H9307" t="inlineStr">
        <is>
          <t>Baytown, TX</t>
        </is>
      </c>
      <c r="I9307" t="inlineStr">
        <is>
          <t>Transfer from Vanderbilt (2026 portal)</t>
        </is>
      </c>
    </row>
    <row r="9308">
      <c r="A9308" t="inlineStr">
        <is>
          <t>Oklahoma State</t>
        </is>
      </c>
      <c r="B9308" t="n">
        <v>91</v>
      </c>
      <c r="C9308" t="inlineStr">
        <is>
          <t>Landon Bland</t>
        </is>
      </c>
      <c r="D9308" t="inlineStr">
        <is>
          <t>DE</t>
        </is>
      </c>
      <c r="E9308" t="inlineStr">
        <is>
          <t>Fr</t>
        </is>
      </c>
      <c r="F9308" t="inlineStr">
        <is>
          <t>6'3"</t>
        </is>
      </c>
      <c r="G9308" t="n">
        <v>231</v>
      </c>
      <c r="H9308" t="inlineStr">
        <is>
          <t>Carthage, MO</t>
        </is>
      </c>
    </row>
    <row r="9309">
      <c r="A9309" t="inlineStr">
        <is>
          <t>Oklahoma State</t>
        </is>
      </c>
      <c r="B9309" t="n">
        <v>6</v>
      </c>
      <c r="C9309" t="inlineStr">
        <is>
          <t>Christian Bodnar</t>
        </is>
      </c>
      <c r="D9309" t="inlineStr">
        <is>
          <t>S</t>
        </is>
      </c>
      <c r="E9309" t="inlineStr">
        <is>
          <t>R-Jr</t>
        </is>
      </c>
      <c r="F9309" t="inlineStr">
        <is>
          <t>6'0"</t>
        </is>
      </c>
      <c r="G9309" t="n">
        <v>188</v>
      </c>
      <c r="H9309" t="inlineStr">
        <is>
          <t>Tampa, FL</t>
        </is>
      </c>
      <c r="I9309" t="inlineStr">
        <is>
          <t>Transfer from Liberty (2026 portal)</t>
        </is>
      </c>
    </row>
    <row r="9310">
      <c r="A9310" t="inlineStr">
        <is>
          <t>Oklahoma State</t>
        </is>
      </c>
      <c r="B9310" t="n">
        <v>0</v>
      </c>
      <c r="C9310" t="inlineStr">
        <is>
          <t>Justin Bowick</t>
        </is>
      </c>
      <c r="D9310" t="inlineStr">
        <is>
          <t>WR</t>
        </is>
      </c>
      <c r="E9310" t="inlineStr">
        <is>
          <t>R-Sr</t>
        </is>
      </c>
      <c r="F9310" t="inlineStr">
        <is>
          <t>6'5"</t>
        </is>
      </c>
      <c r="G9310" t="n">
        <v>209</v>
      </c>
      <c r="H9310" t="inlineStr">
        <is>
          <t>Atlanta, GA</t>
        </is>
      </c>
      <c r="I9310" t="inlineStr">
        <is>
          <t>Transfer from Illinois (2026 portal)</t>
        </is>
      </c>
    </row>
    <row r="9311">
      <c r="A9311" t="inlineStr">
        <is>
          <t>Oklahoma State</t>
        </is>
      </c>
      <c r="B9311" t="n">
        <v>58</v>
      </c>
      <c r="C9311" t="inlineStr">
        <is>
          <t>Isaiah Bowman</t>
        </is>
      </c>
      <c r="D9311" t="inlineStr">
        <is>
          <t>OL</t>
        </is>
      </c>
      <c r="E9311" t="inlineStr">
        <is>
          <t>Fr</t>
        </is>
      </c>
      <c r="F9311" t="inlineStr">
        <is>
          <t>6'3"</t>
        </is>
      </c>
      <c r="G9311" t="n">
        <v>296</v>
      </c>
      <c r="H9311" t="inlineStr">
        <is>
          <t>Conway, AR</t>
        </is>
      </c>
    </row>
    <row r="9312">
      <c r="A9312" t="inlineStr">
        <is>
          <t>Oklahoma State</t>
        </is>
      </c>
      <c r="B9312" t="n">
        <v>88</v>
      </c>
      <c r="C9312" t="inlineStr">
        <is>
          <t>Bodie Boydstun</t>
        </is>
      </c>
      <c r="D9312" t="inlineStr">
        <is>
          <t>TE</t>
        </is>
      </c>
      <c r="E9312" t="inlineStr">
        <is>
          <t>R-Jr</t>
        </is>
      </c>
      <c r="F9312" t="inlineStr">
        <is>
          <t>6'5"</t>
        </is>
      </c>
      <c r="G9312" t="n">
        <v>239</v>
      </c>
      <c r="H9312" t="inlineStr">
        <is>
          <t>Enid, OK</t>
        </is>
      </c>
      <c r="I9312" t="inlineStr">
        <is>
          <t>Transfer from Southwestern Oklahoma State (2026 portal)</t>
        </is>
      </c>
    </row>
    <row r="9313">
      <c r="A9313" t="inlineStr">
        <is>
          <t>Oklahoma State</t>
        </is>
      </c>
      <c r="B9313" t="n">
        <v>26</v>
      </c>
      <c r="C9313" t="inlineStr">
        <is>
          <t>Maliek Bracy</t>
        </is>
      </c>
      <c r="D9313" t="inlineStr">
        <is>
          <t>CB</t>
        </is>
      </c>
      <c r="E9313" t="inlineStr">
        <is>
          <t>Fr</t>
        </is>
      </c>
      <c r="F9313" t="inlineStr">
        <is>
          <t>6'0"</t>
        </is>
      </c>
      <c r="G9313" t="n">
        <v>171</v>
      </c>
      <c r="H9313" t="inlineStr">
        <is>
          <t>Argyle, TX</t>
        </is>
      </c>
    </row>
    <row r="9314">
      <c r="A9314" t="inlineStr">
        <is>
          <t>Oklahoma State</t>
        </is>
      </c>
      <c r="B9314" t="n">
        <v>44</v>
      </c>
      <c r="C9314" t="inlineStr">
        <is>
          <t>Rashod Bradley</t>
        </is>
      </c>
      <c r="D9314" t="inlineStr">
        <is>
          <t>DE</t>
        </is>
      </c>
      <c r="E9314" t="inlineStr">
        <is>
          <t>R-Jr</t>
        </is>
      </c>
      <c r="F9314" t="inlineStr">
        <is>
          <t>6'3"</t>
        </is>
      </c>
      <c r="G9314" t="n">
        <v>279</v>
      </c>
      <c r="H9314" t="inlineStr">
        <is>
          <t>Lake City, FL</t>
        </is>
      </c>
    </row>
    <row r="9315">
      <c r="A9315" t="inlineStr">
        <is>
          <t>Oklahoma State</t>
        </is>
      </c>
      <c r="B9315" t="n">
        <v>87</v>
      </c>
      <c r="C9315" t="inlineStr">
        <is>
          <t>DeSean Brown</t>
        </is>
      </c>
      <c r="D9315" t="inlineStr">
        <is>
          <t>DE</t>
        </is>
      </c>
      <c r="E9315" t="inlineStr">
        <is>
          <t>R-Sr</t>
        </is>
      </c>
      <c r="F9315" t="inlineStr">
        <is>
          <t>6'2"</t>
        </is>
      </c>
      <c r="G9315" t="n">
        <v>266</v>
      </c>
      <c r="H9315" t="inlineStr">
        <is>
          <t>Del City, OK</t>
        </is>
      </c>
    </row>
    <row r="9316">
      <c r="A9316" t="inlineStr">
        <is>
          <t>Oklahoma State</t>
        </is>
      </c>
      <c r="B9316" t="n">
        <v>66</v>
      </c>
      <c r="C9316" t="inlineStr">
        <is>
          <t>Louie Canepa</t>
        </is>
      </c>
      <c r="D9316" t="inlineStr">
        <is>
          <t>OL</t>
        </is>
      </c>
      <c r="E9316" t="inlineStr">
        <is>
          <t>R-Sr</t>
        </is>
      </c>
      <c r="F9316" t="inlineStr">
        <is>
          <t>6'3"</t>
        </is>
      </c>
      <c r="G9316" t="n">
        <v>299</v>
      </c>
      <c r="H9316" t="inlineStr">
        <is>
          <t>Napa, CA</t>
        </is>
      </c>
    </row>
    <row r="9317">
      <c r="A9317" t="inlineStr">
        <is>
          <t>Oklahoma State</t>
        </is>
      </c>
      <c r="B9317" t="n">
        <v>0</v>
      </c>
      <c r="C9317" t="inlineStr">
        <is>
          <t>Malik Charles</t>
        </is>
      </c>
      <c r="D9317" t="inlineStr">
        <is>
          <t>DE</t>
        </is>
      </c>
      <c r="E9317" t="inlineStr">
        <is>
          <t>R-Sr</t>
        </is>
      </c>
      <c r="F9317" t="inlineStr">
        <is>
          <t>6'3"</t>
        </is>
      </c>
      <c r="G9317" t="n">
        <v>284</v>
      </c>
      <c r="H9317" t="inlineStr">
        <is>
          <t>Tempe, AZ</t>
        </is>
      </c>
    </row>
    <row r="9318">
      <c r="A9318" t="inlineStr">
        <is>
          <t>Oklahoma State</t>
        </is>
      </c>
      <c r="B9318" t="n">
        <v>71</v>
      </c>
      <c r="C9318" t="inlineStr">
        <is>
          <t>Miguel Chavez</t>
        </is>
      </c>
      <c r="D9318" t="inlineStr">
        <is>
          <t>OL</t>
        </is>
      </c>
      <c r="E9318" t="inlineStr">
        <is>
          <t>R-Fr</t>
        </is>
      </c>
      <c r="F9318" t="inlineStr">
        <is>
          <t>6'3"</t>
        </is>
      </c>
      <c r="G9318" t="n">
        <v>314</v>
      </c>
      <c r="H9318" t="inlineStr">
        <is>
          <t>Muskogee, OK</t>
        </is>
      </c>
    </row>
    <row r="9319">
      <c r="A9319" t="inlineStr">
        <is>
          <t>Oklahoma State</t>
        </is>
      </c>
      <c r="B9319" t="n">
        <v>2</v>
      </c>
      <c r="C9319" t="inlineStr">
        <is>
          <t>Isaiah Chisom</t>
        </is>
      </c>
      <c r="D9319" t="inlineStr">
        <is>
          <t>LB</t>
        </is>
      </c>
      <c r="E9319" t="inlineStr">
        <is>
          <t>R-Jr</t>
        </is>
      </c>
      <c r="F9319" t="inlineStr">
        <is>
          <t>6'0"</t>
        </is>
      </c>
      <c r="G9319" t="n">
        <v>234</v>
      </c>
      <c r="H9319" t="inlineStr">
        <is>
          <t>Palmdale, CA</t>
        </is>
      </c>
      <c r="I9319" t="inlineStr">
        <is>
          <t>Transfer from UCLA (2026 portal)</t>
        </is>
      </c>
    </row>
    <row r="9320">
      <c r="A9320" t="inlineStr">
        <is>
          <t>Oklahoma State</t>
        </is>
      </c>
      <c r="B9320" t="n">
        <v>5</v>
      </c>
      <c r="C9320" t="inlineStr">
        <is>
          <t>Saadiq Clements</t>
        </is>
      </c>
      <c r="D9320" t="inlineStr">
        <is>
          <t>DT</t>
        </is>
      </c>
      <c r="E9320" t="inlineStr">
        <is>
          <t>R-Jr</t>
        </is>
      </c>
      <c r="F9320" t="inlineStr">
        <is>
          <t>6'4"</t>
        </is>
      </c>
      <c r="G9320" t="n">
        <v>310</v>
      </c>
      <c r="H9320" t="inlineStr">
        <is>
          <t>Henderson, KY</t>
        </is>
      </c>
      <c r="I9320" t="inlineStr">
        <is>
          <t>Transfer from North Texas (2026 portal)</t>
        </is>
      </c>
    </row>
    <row r="9321">
      <c r="A9321" t="inlineStr">
        <is>
          <t>Oklahoma State</t>
        </is>
      </c>
      <c r="B9321" t="n">
        <v>1</v>
      </c>
      <c r="C9321" t="inlineStr">
        <is>
          <t>Miles Coleman</t>
        </is>
      </c>
      <c r="D9321" t="inlineStr">
        <is>
          <t>WR</t>
        </is>
      </c>
      <c r="E9321" t="inlineStr">
        <is>
          <t>Jr</t>
        </is>
      </c>
      <c r="F9321" t="inlineStr">
        <is>
          <t>5'6"</t>
        </is>
      </c>
      <c r="G9321" t="n">
        <v>158</v>
      </c>
      <c r="H9321" t="inlineStr">
        <is>
          <t>Austin, TX</t>
        </is>
      </c>
      <c r="I9321" t="inlineStr">
        <is>
          <t>Transfer from North Texas (2026 portal)</t>
        </is>
      </c>
    </row>
    <row r="9322">
      <c r="A9322" t="inlineStr">
        <is>
          <t>Oklahoma State</t>
        </is>
      </c>
      <c r="B9322" t="n">
        <v>14</v>
      </c>
      <c r="C9322" t="inlineStr">
        <is>
          <t>Jeremy Cook Jr.</t>
        </is>
      </c>
      <c r="D9322" t="inlineStr">
        <is>
          <t>S</t>
        </is>
      </c>
      <c r="E9322" t="inlineStr">
        <is>
          <t>R-So</t>
        </is>
      </c>
      <c r="F9322" t="inlineStr">
        <is>
          <t>6'2"</t>
        </is>
      </c>
      <c r="G9322" t="n">
        <v>205</v>
      </c>
      <c r="H9322" t="inlineStr">
        <is>
          <t>Hoover, AL</t>
        </is>
      </c>
    </row>
    <row r="9323">
      <c r="A9323" t="inlineStr">
        <is>
          <t>Oklahoma State</t>
        </is>
      </c>
      <c r="B9323" t="n">
        <v>20</v>
      </c>
      <c r="C9323" t="inlineStr">
        <is>
          <t>Taurean Davis</t>
        </is>
      </c>
      <c r="D9323" t="inlineStr">
        <is>
          <t>LB</t>
        </is>
      </c>
      <c r="E9323" t="inlineStr">
        <is>
          <t>Jr</t>
        </is>
      </c>
      <c r="F9323" t="inlineStr">
        <is>
          <t>6'1"</t>
        </is>
      </c>
      <c r="G9323" t="n">
        <v>231</v>
      </c>
      <c r="H9323" t="inlineStr">
        <is>
          <t>Quitman County, MS</t>
        </is>
      </c>
    </row>
    <row r="9324">
      <c r="A9324" t="inlineStr">
        <is>
          <t>Oklahoma State</t>
        </is>
      </c>
      <c r="B9324" t="n">
        <v>28</v>
      </c>
      <c r="C9324" t="inlineStr">
        <is>
          <t>Marrel Davis III</t>
        </is>
      </c>
      <c r="D9324" t="inlineStr">
        <is>
          <t>CB</t>
        </is>
      </c>
      <c r="E9324" t="inlineStr">
        <is>
          <t>Fr</t>
        </is>
      </c>
      <c r="F9324" t="inlineStr">
        <is>
          <t>6'2"</t>
        </is>
      </c>
      <c r="G9324" t="n">
        <v>196</v>
      </c>
      <c r="H9324" t="inlineStr">
        <is>
          <t>Houston, TX</t>
        </is>
      </c>
    </row>
    <row r="9325">
      <c r="A9325" t="inlineStr">
        <is>
          <t>Oklahoma State</t>
        </is>
      </c>
      <c r="B9325" t="n">
        <v>88</v>
      </c>
      <c r="C9325" t="inlineStr">
        <is>
          <t>Landon Dean</t>
        </is>
      </c>
      <c r="D9325" t="inlineStr">
        <is>
          <t>DT</t>
        </is>
      </c>
      <c r="E9325" t="inlineStr">
        <is>
          <t>R-Sr</t>
        </is>
      </c>
      <c r="F9325" t="inlineStr">
        <is>
          <t>6'5"</t>
        </is>
      </c>
      <c r="G9325" t="n">
        <v>290</v>
      </c>
      <c r="H9325" t="inlineStr">
        <is>
          <t>Frontenac, KS</t>
        </is>
      </c>
    </row>
    <row r="9326">
      <c r="A9326" t="inlineStr">
        <is>
          <t>Oklahoma State</t>
        </is>
      </c>
      <c r="B9326" t="n">
        <v>47</v>
      </c>
      <c r="C9326" t="inlineStr">
        <is>
          <t>Harrison Dempsey</t>
        </is>
      </c>
      <c r="D9326" t="inlineStr">
        <is>
          <t>S</t>
        </is>
      </c>
      <c r="E9326" t="inlineStr">
        <is>
          <t>R-Sr</t>
        </is>
      </c>
      <c r="F9326" t="inlineStr">
        <is>
          <t>5'11"</t>
        </is>
      </c>
      <c r="G9326" t="n">
        <v>205</v>
      </c>
      <c r="H9326" t="inlineStr">
        <is>
          <t>Gainesville, TX</t>
        </is>
      </c>
    </row>
    <row r="9327">
      <c r="A9327" t="inlineStr">
        <is>
          <t>Oklahoma State</t>
        </is>
      </c>
      <c r="B9327" t="n">
        <v>54</v>
      </c>
      <c r="C9327" t="inlineStr">
        <is>
          <t>Johnny Dickson III</t>
        </is>
      </c>
      <c r="D9327" t="inlineStr">
        <is>
          <t>OL</t>
        </is>
      </c>
      <c r="E9327" t="inlineStr">
        <is>
          <t>R-Sr</t>
        </is>
      </c>
      <c r="F9327" t="inlineStr">
        <is>
          <t>6'2"</t>
        </is>
      </c>
      <c r="G9327" t="n">
        <v>317</v>
      </c>
      <c r="H9327" t="inlineStr">
        <is>
          <t>Corpus Christi, TX</t>
        </is>
      </c>
      <c r="I9327" t="inlineStr">
        <is>
          <t>Transfer from North Texas (2026 portal)</t>
        </is>
      </c>
    </row>
    <row r="9328">
      <c r="A9328" t="inlineStr">
        <is>
          <t>Oklahoma State</t>
        </is>
      </c>
      <c r="B9328" t="n">
        <v>12</v>
      </c>
      <c r="C9328" t="inlineStr">
        <is>
          <t>Cameron Epps</t>
        </is>
      </c>
      <c r="D9328" t="inlineStr">
        <is>
          <t>S</t>
        </is>
      </c>
      <c r="E9328" t="inlineStr">
        <is>
          <t>R-Sr</t>
        </is>
      </c>
      <c r="F9328" t="inlineStr">
        <is>
          <t>6'2"</t>
        </is>
      </c>
      <c r="G9328" t="n">
        <v>207</v>
      </c>
      <c r="H9328" t="inlineStr">
        <is>
          <t>St. Louis, MO</t>
        </is>
      </c>
    </row>
    <row r="9329">
      <c r="A9329" t="inlineStr">
        <is>
          <t>Oklahoma State</t>
        </is>
      </c>
      <c r="B9329" t="n">
        <v>73</v>
      </c>
      <c r="C9329" t="inlineStr">
        <is>
          <t>Ja’Qwon Evans</t>
        </is>
      </c>
      <c r="D9329" t="inlineStr">
        <is>
          <t>OL</t>
        </is>
      </c>
      <c r="E9329" t="inlineStr">
        <is>
          <t>Fr</t>
        </is>
      </c>
      <c r="F9329" t="inlineStr">
        <is>
          <t>6'5"</t>
        </is>
      </c>
      <c r="G9329" t="n">
        <v>295</v>
      </c>
      <c r="H9329" t="inlineStr">
        <is>
          <t>Shawnee, OK</t>
        </is>
      </c>
    </row>
    <row r="9330">
      <c r="A9330" t="inlineStr">
        <is>
          <t>Oklahoma State</t>
        </is>
      </c>
      <c r="B9330" t="n">
        <v>97</v>
      </c>
      <c r="C9330" t="inlineStr">
        <is>
          <t>Nygel Farsee</t>
        </is>
      </c>
      <c r="D9330" t="inlineStr">
        <is>
          <t>DT</t>
        </is>
      </c>
      <c r="E9330" t="inlineStr">
        <is>
          <t>Fr</t>
        </is>
      </c>
      <c r="F9330" t="inlineStr">
        <is>
          <t>6'1"</t>
        </is>
      </c>
      <c r="G9330" t="n">
        <v>314</v>
      </c>
      <c r="H9330" t="inlineStr">
        <is>
          <t>Little Rock, AR</t>
        </is>
      </c>
    </row>
    <row r="9331">
      <c r="A9331" t="inlineStr">
        <is>
          <t>Oklahoma State</t>
        </is>
      </c>
      <c r="B9331" t="n">
        <v>9</v>
      </c>
      <c r="C9331" t="inlineStr">
        <is>
          <t>LaDainian Fields</t>
        </is>
      </c>
      <c r="D9331" t="inlineStr">
        <is>
          <t>CB</t>
        </is>
      </c>
      <c r="E9331" t="inlineStr">
        <is>
          <t>R-So</t>
        </is>
      </c>
      <c r="F9331" t="inlineStr">
        <is>
          <t>6'1"</t>
        </is>
      </c>
      <c r="G9331" t="n">
        <v>176</v>
      </c>
      <c r="H9331" t="inlineStr">
        <is>
          <t>Del City, OK</t>
        </is>
      </c>
    </row>
    <row r="9332">
      <c r="A9332" t="inlineStr">
        <is>
          <t>Oklahoma State</t>
        </is>
      </c>
      <c r="B9332" t="n">
        <v>22</v>
      </c>
      <c r="C9332" t="inlineStr">
        <is>
          <t>Kobi Foreman</t>
        </is>
      </c>
      <c r="D9332" t="inlineStr">
        <is>
          <t>CB</t>
        </is>
      </c>
      <c r="E9332" t="inlineStr">
        <is>
          <t>So</t>
        </is>
      </c>
      <c r="F9332" t="inlineStr">
        <is>
          <t>5'10"</t>
        </is>
      </c>
      <c r="G9332" t="n">
        <v>175</v>
      </c>
      <c r="H9332" t="inlineStr">
        <is>
          <t>Dallas, TX</t>
        </is>
      </c>
    </row>
    <row r="9333">
      <c r="A9333" t="inlineStr">
        <is>
          <t>Oklahoma State</t>
        </is>
      </c>
      <c r="B9333" t="n">
        <v>57</v>
      </c>
      <c r="C9333" t="inlineStr">
        <is>
          <t>Simona Fuailetolo</t>
        </is>
      </c>
      <c r="D9333" t="inlineStr">
        <is>
          <t>OL</t>
        </is>
      </c>
      <c r="E9333" t="inlineStr">
        <is>
          <t>R-Fr</t>
        </is>
      </c>
      <c r="F9333" t="inlineStr">
        <is>
          <t>6'6"</t>
        </is>
      </c>
      <c r="G9333" t="n">
        <v>315</v>
      </c>
      <c r="H9333" t="inlineStr">
        <is>
          <t>St. George, UT</t>
        </is>
      </c>
    </row>
    <row r="9334">
      <c r="A9334" t="inlineStr">
        <is>
          <t>Oklahoma State</t>
        </is>
      </c>
      <c r="B9334" t="n">
        <v>81</v>
      </c>
      <c r="C9334" t="inlineStr">
        <is>
          <t>Donovan Green</t>
        </is>
      </c>
      <c r="D9334" t="inlineStr">
        <is>
          <t>TE</t>
        </is>
      </c>
      <c r="E9334" t="inlineStr">
        <is>
          <t>R-Sr</t>
        </is>
      </c>
      <c r="F9334" t="inlineStr">
        <is>
          <t>6'3"</t>
        </is>
      </c>
      <c r="G9334" t="n">
        <v>238</v>
      </c>
      <c r="H9334" t="inlineStr">
        <is>
          <t>Houston, TX</t>
        </is>
      </c>
      <c r="I9334" t="inlineStr">
        <is>
          <t>Transfer from LSU (2026 portal)</t>
        </is>
      </c>
    </row>
    <row r="9335">
      <c r="A9335" t="inlineStr">
        <is>
          <t>Oklahoma State</t>
        </is>
      </c>
      <c r="B9335" t="n">
        <v>63</v>
      </c>
      <c r="C9335" t="inlineStr">
        <is>
          <t>Caleb Hackleman</t>
        </is>
      </c>
      <c r="D9335" t="inlineStr">
        <is>
          <t>OL</t>
        </is>
      </c>
      <c r="E9335" t="inlineStr">
        <is>
          <t>R-So</t>
        </is>
      </c>
      <c r="F9335" t="inlineStr">
        <is>
          <t>6'6"</t>
        </is>
      </c>
      <c r="G9335" t="n">
        <v>298</v>
      </c>
      <c r="H9335" t="inlineStr">
        <is>
          <t>Texarkana, TX</t>
        </is>
      </c>
    </row>
    <row r="9336">
      <c r="A9336" t="inlineStr">
        <is>
          <t>Oklahoma State</t>
        </is>
      </c>
      <c r="B9336" t="n">
        <v>36</v>
      </c>
      <c r="C9336" t="inlineStr">
        <is>
          <t>Javen Hall</t>
        </is>
      </c>
      <c r="D9336" t="inlineStr">
        <is>
          <t>RB</t>
        </is>
      </c>
      <c r="E9336" t="inlineStr">
        <is>
          <t>Fr</t>
        </is>
      </c>
      <c r="F9336" t="inlineStr">
        <is>
          <t>6'0"</t>
        </is>
      </c>
      <c r="G9336" t="n">
        <v>214</v>
      </c>
      <c r="H9336" t="inlineStr">
        <is>
          <t>Cleveland, TN</t>
        </is>
      </c>
    </row>
    <row r="9337">
      <c r="A9337" t="inlineStr">
        <is>
          <t>Oklahoma State</t>
        </is>
      </c>
      <c r="B9337" t="n">
        <v>23</v>
      </c>
      <c r="C9337" t="inlineStr">
        <is>
          <t>Oscar Hammond</t>
        </is>
      </c>
      <c r="D9337" t="inlineStr">
        <is>
          <t>TE</t>
        </is>
      </c>
      <c r="E9337" t="inlineStr">
        <is>
          <t>R-Sr</t>
        </is>
      </c>
      <c r="F9337" t="inlineStr">
        <is>
          <t>6'3"</t>
        </is>
      </c>
      <c r="G9337" t="n">
        <v>243</v>
      </c>
      <c r="H9337" t="inlineStr">
        <is>
          <t>Collinsville, OK</t>
        </is>
      </c>
    </row>
    <row r="9338">
      <c r="A9338" t="inlineStr">
        <is>
          <t>Oklahoma State</t>
        </is>
      </c>
      <c r="B9338" t="n">
        <v>7</v>
      </c>
      <c r="C9338" t="inlineStr">
        <is>
          <t>Quinton Hammonds</t>
        </is>
      </c>
      <c r="D9338" t="inlineStr">
        <is>
          <t>S</t>
        </is>
      </c>
      <c r="E9338" t="inlineStr">
        <is>
          <t>Jr</t>
        </is>
      </c>
      <c r="F9338" t="inlineStr">
        <is>
          <t>6'1"</t>
        </is>
      </c>
      <c r="G9338" t="n">
        <v>206</v>
      </c>
      <c r="H9338" t="inlineStr">
        <is>
          <t>Allen, TX</t>
        </is>
      </c>
      <c r="I9338" t="inlineStr">
        <is>
          <t>Transfer from North Texas (2026 portal)</t>
        </is>
      </c>
    </row>
    <row r="9339">
      <c r="A9339" t="inlineStr">
        <is>
          <t>Oklahoma State</t>
        </is>
      </c>
      <c r="B9339" t="n">
        <v>68</v>
      </c>
      <c r="C9339" t="inlineStr">
        <is>
          <t>Joseph Hanson</t>
        </is>
      </c>
      <c r="D9339" t="inlineStr">
        <is>
          <t>OL</t>
        </is>
      </c>
      <c r="E9339" t="inlineStr">
        <is>
          <t>Sr</t>
        </is>
      </c>
      <c r="F9339" t="inlineStr">
        <is>
          <t>6'4"</t>
        </is>
      </c>
      <c r="G9339" t="n">
        <v>302</v>
      </c>
      <c r="H9339" t="inlineStr">
        <is>
          <t>Niceville, FL</t>
        </is>
      </c>
      <c r="I9339" t="inlineStr">
        <is>
          <t>Transfer from Coastal Carolina (2026 portal)</t>
        </is>
      </c>
    </row>
    <row r="9340">
      <c r="A9340" t="inlineStr">
        <is>
          <t>Oklahoma State</t>
        </is>
      </c>
      <c r="B9340" t="n">
        <v>11</v>
      </c>
      <c r="C9340" t="inlineStr">
        <is>
          <t>Rodney Harris II</t>
        </is>
      </c>
      <c r="D9340" t="inlineStr">
        <is>
          <t>WR</t>
        </is>
      </c>
      <c r="E9340" t="inlineStr">
        <is>
          <t>R-Sr</t>
        </is>
      </c>
      <c r="F9340" t="inlineStr">
        <is>
          <t>6'1"</t>
        </is>
      </c>
      <c r="G9340" t="n">
        <v>207</v>
      </c>
      <c r="H9340" t="inlineStr">
        <is>
          <t>Cincinnati, OH</t>
        </is>
      </c>
      <c r="I9340" t="inlineStr">
        <is>
          <t>Transfer from Ohio (2026 portal)</t>
        </is>
      </c>
    </row>
    <row r="9341">
      <c r="A9341" t="inlineStr">
        <is>
          <t>Oklahoma State</t>
        </is>
      </c>
      <c r="B9341" t="n">
        <v>24</v>
      </c>
      <c r="C9341" t="inlineStr">
        <is>
          <t>Caleb Hawkins</t>
        </is>
      </c>
      <c r="D9341" t="inlineStr">
        <is>
          <t>RB</t>
        </is>
      </c>
      <c r="E9341" t="inlineStr">
        <is>
          <t>So</t>
        </is>
      </c>
      <c r="F9341" t="inlineStr">
        <is>
          <t>6'0"</t>
        </is>
      </c>
      <c r="G9341" t="n">
        <v>219</v>
      </c>
      <c r="H9341" t="inlineStr">
        <is>
          <t>Shawnee, OK</t>
        </is>
      </c>
      <c r="I9341" t="inlineStr">
        <is>
          <t>Transfer from North Texas (2026 portal)</t>
        </is>
      </c>
    </row>
    <row r="9342">
      <c r="A9342" t="inlineStr">
        <is>
          <t>Oklahoma State</t>
        </is>
      </c>
      <c r="B9342" t="n">
        <v>74</v>
      </c>
      <c r="C9342" t="inlineStr">
        <is>
          <t>Eli Holbrook</t>
        </is>
      </c>
      <c r="D9342" t="inlineStr">
        <is>
          <t>OL</t>
        </is>
      </c>
      <c r="E9342" t="inlineStr">
        <is>
          <t>Fr</t>
        </is>
      </c>
      <c r="F9342" t="inlineStr">
        <is>
          <t>6'3"</t>
        </is>
      </c>
      <c r="G9342" t="n">
        <v>290</v>
      </c>
      <c r="H9342" t="inlineStr">
        <is>
          <t>Arlington, TX</t>
        </is>
      </c>
    </row>
    <row r="9343">
      <c r="A9343" t="inlineStr">
        <is>
          <t>Oklahoma State</t>
        </is>
      </c>
      <c r="B9343" t="n">
        <v>78</v>
      </c>
      <c r="C9343" t="inlineStr">
        <is>
          <t>Kai Holec</t>
        </is>
      </c>
      <c r="D9343" t="inlineStr">
        <is>
          <t>OL</t>
        </is>
      </c>
      <c r="E9343" t="inlineStr">
        <is>
          <t>R-So</t>
        </is>
      </c>
      <c r="F9343" t="inlineStr">
        <is>
          <t>6'8"</t>
        </is>
      </c>
      <c r="G9343" t="n">
        <v>327</v>
      </c>
      <c r="H9343" t="inlineStr">
        <is>
          <t>Seattle, WA</t>
        </is>
      </c>
      <c r="I9343" t="inlineStr">
        <is>
          <t>Transfer from Indiana State (2026 portal)</t>
        </is>
      </c>
    </row>
    <row r="9344">
      <c r="A9344" t="inlineStr">
        <is>
          <t>Oklahoma State</t>
        </is>
      </c>
      <c r="B9344" t="n">
        <v>27</v>
      </c>
      <c r="C9344" t="inlineStr">
        <is>
          <t>Vincent Holmes</t>
        </is>
      </c>
      <c r="D9344" t="inlineStr">
        <is>
          <t>S</t>
        </is>
      </c>
      <c r="E9344" t="inlineStr">
        <is>
          <t>R-Jr</t>
        </is>
      </c>
      <c r="F9344" t="inlineStr">
        <is>
          <t>6'0"</t>
        </is>
      </c>
      <c r="G9344" t="n">
        <v>192</v>
      </c>
      <c r="H9344" t="inlineStr">
        <is>
          <t>San Jacinto, CA</t>
        </is>
      </c>
      <c r="I9344" t="inlineStr">
        <is>
          <t>Transfer from Washington (2026 portal)</t>
        </is>
      </c>
    </row>
    <row r="9345">
      <c r="A9345" t="inlineStr">
        <is>
          <t>Oklahoma State</t>
        </is>
      </c>
      <c r="B9345" t="n">
        <v>4</v>
      </c>
      <c r="C9345" t="inlineStr">
        <is>
          <t>Mo Horn</t>
        </is>
      </c>
      <c r="D9345" t="inlineStr">
        <is>
          <t>CB</t>
        </is>
      </c>
      <c r="E9345" t="inlineStr">
        <is>
          <t>R-Sr</t>
        </is>
      </c>
      <c r="F9345" t="inlineStr">
        <is>
          <t>5'11"</t>
        </is>
      </c>
      <c r="G9345" t="n">
        <v>183</v>
      </c>
      <c r="H9345" t="inlineStr">
        <is>
          <t>Tulsa, OK</t>
        </is>
      </c>
    </row>
    <row r="9346">
      <c r="A9346" t="inlineStr">
        <is>
          <t>Oklahoma State</t>
        </is>
      </c>
      <c r="B9346" t="n">
        <v>11</v>
      </c>
      <c r="C9346" t="inlineStr">
        <is>
          <t>Keviyan Huddleston</t>
        </is>
      </c>
      <c r="D9346" t="inlineStr">
        <is>
          <t>DE</t>
        </is>
      </c>
      <c r="E9346" t="inlineStr">
        <is>
          <t>R-Jr</t>
        </is>
      </c>
      <c r="F9346" t="inlineStr">
        <is>
          <t>6'4"</t>
        </is>
      </c>
      <c r="G9346" t="n">
        <v>269</v>
      </c>
      <c r="H9346" t="inlineStr">
        <is>
          <t>Tyler, TX</t>
        </is>
      </c>
      <c r="I9346" t="inlineStr">
        <is>
          <t>Transfer from North Texas (2026 portal)</t>
        </is>
      </c>
    </row>
    <row r="9347">
      <c r="A9347" t="inlineStr">
        <is>
          <t>Oklahoma State</t>
        </is>
      </c>
      <c r="B9347" t="n">
        <v>1</v>
      </c>
      <c r="C9347" t="inlineStr">
        <is>
          <t>Evan Jackson</t>
        </is>
      </c>
      <c r="D9347" t="inlineStr">
        <is>
          <t>S</t>
        </is>
      </c>
      <c r="E9347" t="inlineStr">
        <is>
          <t>Sr</t>
        </is>
      </c>
      <c r="F9347" t="inlineStr">
        <is>
          <t>5'11"</t>
        </is>
      </c>
      <c r="G9347" t="n">
        <v>188</v>
      </c>
      <c r="H9347" t="inlineStr">
        <is>
          <t>Houston, TX</t>
        </is>
      </c>
      <c r="I9347" t="inlineStr">
        <is>
          <t>Transfer from North Texas (2026 portal)</t>
        </is>
      </c>
    </row>
    <row r="9348">
      <c r="A9348" t="inlineStr">
        <is>
          <t>Oklahoma State</t>
        </is>
      </c>
      <c r="B9348" t="n">
        <v>19</v>
      </c>
      <c r="C9348" t="inlineStr">
        <is>
          <t>DJ Jackson Jr.</t>
        </is>
      </c>
      <c r="D9348" t="inlineStr">
        <is>
          <t>DE</t>
        </is>
      </c>
      <c r="E9348" t="inlineStr">
        <is>
          <t>Sr</t>
        </is>
      </c>
      <c r="F9348" t="inlineStr">
        <is>
          <t>6'4"</t>
        </is>
      </c>
      <c r="G9348" t="n">
        <v>243</v>
      </c>
      <c r="H9348" t="inlineStr">
        <is>
          <t>Atlanta, GA</t>
        </is>
      </c>
      <c r="I9348" t="inlineStr">
        <is>
          <t>Transfer from Troy (2026 portal)</t>
        </is>
      </c>
    </row>
    <row r="9349">
      <c r="A9349" t="inlineStr">
        <is>
          <t>Oklahoma State</t>
        </is>
      </c>
      <c r="B9349" t="n">
        <v>95</v>
      </c>
      <c r="C9349" t="inlineStr">
        <is>
          <t>Jaleel Johnson</t>
        </is>
      </c>
      <c r="D9349" t="inlineStr">
        <is>
          <t>DE</t>
        </is>
      </c>
      <c r="E9349" t="inlineStr">
        <is>
          <t>R-Sr</t>
        </is>
      </c>
      <c r="F9349" t="inlineStr">
        <is>
          <t>6'4"</t>
        </is>
      </c>
      <c r="G9349" t="n">
        <v>270</v>
      </c>
      <c r="H9349" t="inlineStr">
        <is>
          <t>Oklahoma City, OK</t>
        </is>
      </c>
    </row>
    <row r="9350">
      <c r="A9350" t="inlineStr">
        <is>
          <t>Oklahoma State</t>
        </is>
      </c>
      <c r="B9350" t="n">
        <v>20</v>
      </c>
      <c r="C9350" t="inlineStr">
        <is>
          <t>KD Jones</t>
        </is>
      </c>
      <c r="D9350" t="inlineStr">
        <is>
          <t>RB</t>
        </is>
      </c>
      <c r="E9350" t="inlineStr">
        <is>
          <t>Fr</t>
        </is>
      </c>
      <c r="F9350" t="inlineStr">
        <is>
          <t>5'11"</t>
        </is>
      </c>
      <c r="G9350" t="n">
        <v>186</v>
      </c>
      <c r="H9350" t="inlineStr">
        <is>
          <t>Jenks, OK</t>
        </is>
      </c>
    </row>
    <row r="9351">
      <c r="A9351" t="inlineStr">
        <is>
          <t>Oklahoma State</t>
        </is>
      </c>
      <c r="B9351" t="n">
        <v>9</v>
      </c>
      <c r="C9351" t="inlineStr">
        <is>
          <t>Grant Jordan</t>
        </is>
      </c>
      <c r="D9351" t="inlineStr">
        <is>
          <t>QB</t>
        </is>
      </c>
      <c r="E9351" t="inlineStr">
        <is>
          <t>R-Sr</t>
        </is>
      </c>
      <c r="F9351" t="inlineStr">
        <is>
          <t>6'2"</t>
        </is>
      </c>
      <c r="G9351" t="n">
        <v>217</v>
      </c>
      <c r="H9351" t="inlineStr">
        <is>
          <t>New Orleans, LA</t>
        </is>
      </c>
      <c r="I9351" t="inlineStr">
        <is>
          <t>Transfer from Massachusetts (2026 portal)</t>
        </is>
      </c>
    </row>
    <row r="9352">
      <c r="A9352" t="inlineStr">
        <is>
          <t>Oklahoma State</t>
        </is>
      </c>
      <c r="B9352" t="n">
        <v>16</v>
      </c>
      <c r="C9352" t="inlineStr">
        <is>
          <t>Sam Keltner</t>
        </is>
      </c>
      <c r="D9352" t="inlineStr">
        <is>
          <t>K</t>
        </is>
      </c>
      <c r="E9352" t="inlineStr">
        <is>
          <t>R-So</t>
        </is>
      </c>
      <c r="F9352" t="inlineStr">
        <is>
          <t>5'10"</t>
        </is>
      </c>
      <c r="G9352" t="n">
        <v>185</v>
      </c>
      <c r="H9352" t="inlineStr">
        <is>
          <t>Keller, TX</t>
        </is>
      </c>
      <c r="I9352" t="inlineStr">
        <is>
          <t>Transfer from SMU (2026 portal)</t>
        </is>
      </c>
    </row>
    <row r="9353">
      <c r="A9353" t="inlineStr">
        <is>
          <t>Oklahoma State</t>
        </is>
      </c>
      <c r="B9353" t="n">
        <v>49</v>
      </c>
      <c r="C9353" t="inlineStr">
        <is>
          <t>Joseph Kim</t>
        </is>
      </c>
      <c r="D9353" t="inlineStr">
        <is>
          <t>K</t>
        </is>
      </c>
      <c r="E9353" t="inlineStr">
        <is>
          <t>R-Jr</t>
        </is>
      </c>
      <c r="F9353" t="inlineStr">
        <is>
          <t>5'9"</t>
        </is>
      </c>
      <c r="G9353" t="n">
        <v>196</v>
      </c>
      <c r="H9353" t="inlineStr">
        <is>
          <t>Lawton, OK</t>
        </is>
      </c>
    </row>
    <row r="9354">
      <c r="A9354" t="inlineStr">
        <is>
          <t>Oklahoma State</t>
        </is>
      </c>
      <c r="B9354" t="n">
        <v>44</v>
      </c>
      <c r="C9354" t="inlineStr">
        <is>
          <t>Carson Kolb</t>
        </is>
      </c>
      <c r="D9354" t="inlineStr">
        <is>
          <t>TE</t>
        </is>
      </c>
      <c r="E9354" t="inlineStr">
        <is>
          <t>R-So</t>
        </is>
      </c>
      <c r="F9354" t="inlineStr">
        <is>
          <t>6'4"</t>
        </is>
      </c>
      <c r="G9354" t="n">
        <v>235</v>
      </c>
      <c r="H9354" t="inlineStr">
        <is>
          <t>Scottsdale, AZ</t>
        </is>
      </c>
    </row>
    <row r="9355">
      <c r="A9355" t="inlineStr">
        <is>
          <t>Oklahoma State</t>
        </is>
      </c>
      <c r="B9355" t="n">
        <v>29</v>
      </c>
      <c r="C9355" t="inlineStr">
        <is>
          <t>Cooper Lai</t>
        </is>
      </c>
      <c r="D9355" t="inlineStr">
        <is>
          <t>S</t>
        </is>
      </c>
      <c r="E9355" t="inlineStr">
        <is>
          <t>R-Jr</t>
        </is>
      </c>
      <c r="F9355" t="inlineStr">
        <is>
          <t>6'0"</t>
        </is>
      </c>
      <c r="G9355" t="n">
        <v>199</v>
      </c>
      <c r="H9355" t="inlineStr">
        <is>
          <t>Tulsa, OK</t>
        </is>
      </c>
    </row>
    <row r="9356">
      <c r="A9356" t="inlineStr">
        <is>
          <t>Oklahoma State</t>
        </is>
      </c>
      <c r="B9356" t="n">
        <v>92</v>
      </c>
      <c r="C9356" t="inlineStr">
        <is>
          <t>Jerry Lawson</t>
        </is>
      </c>
      <c r="D9356" t="inlineStr">
        <is>
          <t>DT</t>
        </is>
      </c>
      <c r="E9356" t="inlineStr">
        <is>
          <t>Sr</t>
        </is>
      </c>
      <c r="F9356" t="inlineStr">
        <is>
          <t>6'1"</t>
        </is>
      </c>
      <c r="G9356" t="n">
        <v>312</v>
      </c>
      <c r="H9356" t="inlineStr">
        <is>
          <t>Breckenridge, TX</t>
        </is>
      </c>
      <c r="I9356" t="inlineStr">
        <is>
          <t>Transfer from Louisville (2026 portal)</t>
        </is>
      </c>
    </row>
    <row r="9357">
      <c r="A9357" t="inlineStr">
        <is>
          <t>Oklahoma State</t>
        </is>
      </c>
      <c r="B9357" t="n">
        <v>77</v>
      </c>
      <c r="C9357" t="inlineStr">
        <is>
          <t>Ashton Lepo</t>
        </is>
      </c>
      <c r="D9357" t="inlineStr">
        <is>
          <t>OL</t>
        </is>
      </c>
      <c r="E9357" t="inlineStr">
        <is>
          <t>R-Sr</t>
        </is>
      </c>
      <c r="F9357" t="inlineStr">
        <is>
          <t>6'7"</t>
        </is>
      </c>
      <c r="G9357" t="n">
        <v>320</v>
      </c>
      <c r="H9357" t="inlineStr">
        <is>
          <t>Grand Haven, MI</t>
        </is>
      </c>
      <c r="I9357" t="inlineStr">
        <is>
          <t>Transfer from Michigan State (2026 portal)</t>
        </is>
      </c>
    </row>
    <row r="9358">
      <c r="A9358" t="inlineStr">
        <is>
          <t>Oklahoma State</t>
        </is>
      </c>
      <c r="B9358" t="n">
        <v>8</v>
      </c>
      <c r="C9358" t="inlineStr">
        <is>
          <t>Kollin Lewis</t>
        </is>
      </c>
      <c r="D9358" t="inlineStr">
        <is>
          <t>CB</t>
        </is>
      </c>
      <c r="E9358" t="inlineStr">
        <is>
          <t>R-Jr</t>
        </is>
      </c>
      <c r="F9358" t="inlineStr">
        <is>
          <t>5'10"</t>
        </is>
      </c>
      <c r="G9358" t="n">
        <v>188</v>
      </c>
      <c r="H9358" t="inlineStr">
        <is>
          <t>Gladewater, TX</t>
        </is>
      </c>
      <c r="I9358" t="inlineStr">
        <is>
          <t>Transfer from North Texas (2026 portal)</t>
        </is>
      </c>
    </row>
    <row r="9359">
      <c r="A9359" t="inlineStr">
        <is>
          <t>Oklahoma State</t>
        </is>
      </c>
      <c r="B9359" t="n">
        <v>18</v>
      </c>
      <c r="C9359" t="inlineStr">
        <is>
          <t>Terrence Lewis</t>
        </is>
      </c>
      <c r="D9359" t="inlineStr">
        <is>
          <t>WR</t>
        </is>
      </c>
      <c r="E9359" t="inlineStr">
        <is>
          <t>So</t>
        </is>
      </c>
      <c r="F9359" t="inlineStr">
        <is>
          <t>5'11"</t>
        </is>
      </c>
      <c r="G9359" t="n">
        <v>170</v>
      </c>
      <c r="H9359" t="inlineStr">
        <is>
          <t>Brenham, TX</t>
        </is>
      </c>
      <c r="I9359" t="inlineStr">
        <is>
          <t>Transfer from North Texas (2026 portal)</t>
        </is>
      </c>
    </row>
    <row r="9360">
      <c r="A9360" t="inlineStr">
        <is>
          <t>Oklahoma State</t>
        </is>
      </c>
      <c r="B9360" t="n">
        <v>82</v>
      </c>
      <c r="C9360" t="inlineStr">
        <is>
          <t>Luke Logan</t>
        </is>
      </c>
      <c r="D9360" t="inlineStr">
        <is>
          <t>TE</t>
        </is>
      </c>
      <c r="E9360" t="inlineStr">
        <is>
          <t>R-So</t>
        </is>
      </c>
      <c r="F9360" t="inlineStr">
        <is>
          <t>6'4"</t>
        </is>
      </c>
      <c r="G9360" t="n">
        <v>243</v>
      </c>
      <c r="H9360" t="inlineStr">
        <is>
          <t>Cumming, GA</t>
        </is>
      </c>
    </row>
    <row r="9361">
      <c r="A9361" t="inlineStr">
        <is>
          <t>Oklahoma State</t>
        </is>
      </c>
      <c r="B9361" t="n">
        <v>84</v>
      </c>
      <c r="C9361" t="inlineStr">
        <is>
          <t>Matrail Lopez</t>
        </is>
      </c>
      <c r="D9361" t="inlineStr">
        <is>
          <t>WR</t>
        </is>
      </c>
      <c r="E9361" t="inlineStr">
        <is>
          <t>R-Fr</t>
        </is>
      </c>
      <c r="F9361" t="inlineStr">
        <is>
          <t>5'11"</t>
        </is>
      </c>
      <c r="G9361" t="n">
        <v>184</v>
      </c>
      <c r="H9361" t="inlineStr">
        <is>
          <t>Idabel, OK</t>
        </is>
      </c>
    </row>
    <row r="9362">
      <c r="A9362" t="inlineStr">
        <is>
          <t>Oklahoma State</t>
        </is>
      </c>
      <c r="B9362" t="n">
        <v>93</v>
      </c>
      <c r="C9362" t="inlineStr">
        <is>
          <t>Dominic Macon</t>
        </is>
      </c>
      <c r="D9362" t="inlineStr">
        <is>
          <t>DT</t>
        </is>
      </c>
      <c r="E9362" t="inlineStr">
        <is>
          <t>R-Fr</t>
        </is>
      </c>
      <c r="F9362" t="inlineStr">
        <is>
          <t>6'3"</t>
        </is>
      </c>
      <c r="G9362" t="n">
        <v>309</v>
      </c>
      <c r="H9362" t="inlineStr">
        <is>
          <t>Happy Valley, OR</t>
        </is>
      </c>
      <c r="I9362" t="inlineStr">
        <is>
          <t>Transfer from Washington (2026 portal)</t>
        </is>
      </c>
    </row>
    <row r="9363">
      <c r="A9363" t="inlineStr">
        <is>
          <t>Oklahoma State</t>
        </is>
      </c>
      <c r="B9363" t="n">
        <v>76</v>
      </c>
      <c r="C9363" t="inlineStr">
        <is>
          <t>Desmond Magiya</t>
        </is>
      </c>
      <c r="D9363" t="inlineStr">
        <is>
          <t>OL</t>
        </is>
      </c>
      <c r="E9363" t="inlineStr">
        <is>
          <t>R-Jr</t>
        </is>
      </c>
      <c r="F9363" t="inlineStr">
        <is>
          <t>6'4"</t>
        </is>
      </c>
      <c r="G9363" t="n">
        <v>333</v>
      </c>
      <c r="H9363" t="inlineStr">
        <is>
          <t>McKinney, TX</t>
        </is>
      </c>
      <c r="I9363" t="inlineStr">
        <is>
          <t>Transfer from North Texas (2026 portal)</t>
        </is>
      </c>
    </row>
    <row r="9364">
      <c r="A9364" t="inlineStr">
        <is>
          <t>Oklahoma State</t>
        </is>
      </c>
      <c r="B9364" t="n">
        <v>40</v>
      </c>
      <c r="C9364" t="inlineStr">
        <is>
          <t>Cooper Mailand</t>
        </is>
      </c>
      <c r="D9364" t="inlineStr">
        <is>
          <t>LB</t>
        </is>
      </c>
      <c r="E9364" t="inlineStr">
        <is>
          <t>R-Jr</t>
        </is>
      </c>
      <c r="F9364" t="inlineStr">
        <is>
          <t>6'0"</t>
        </is>
      </c>
      <c r="G9364" t="n">
        <v>232</v>
      </c>
      <c r="H9364" t="inlineStr">
        <is>
          <t>Dallas, TX</t>
        </is>
      </c>
    </row>
    <row r="9365">
      <c r="A9365" t="inlineStr">
        <is>
          <t>Oklahoma State</t>
        </is>
      </c>
      <c r="B9365" t="n">
        <v>22</v>
      </c>
      <c r="C9365" t="inlineStr">
        <is>
          <t>William Mason</t>
        </is>
      </c>
      <c r="D9365" t="inlineStr">
        <is>
          <t>RB</t>
        </is>
      </c>
      <c r="E9365" t="inlineStr">
        <is>
          <t>Sr</t>
        </is>
      </c>
      <c r="F9365" t="inlineStr">
        <is>
          <t>5'11"</t>
        </is>
      </c>
      <c r="G9365" t="n">
        <v>226</v>
      </c>
      <c r="H9365" t="inlineStr">
        <is>
          <t>Detroit, MI</t>
        </is>
      </c>
      <c r="I9365" t="inlineStr">
        <is>
          <t>Transfer from Central Oklahoma (2026 portal)</t>
        </is>
      </c>
    </row>
    <row r="9366">
      <c r="A9366" t="inlineStr">
        <is>
          <t>Oklahoma State</t>
        </is>
      </c>
      <c r="B9366" t="n">
        <v>45</v>
      </c>
      <c r="C9366" t="inlineStr">
        <is>
          <t>Morgan McPhaul</t>
        </is>
      </c>
      <c r="D9366" t="inlineStr">
        <is>
          <t>TE</t>
        </is>
      </c>
      <c r="E9366" t="inlineStr">
        <is>
          <t>R-Sr</t>
        </is>
      </c>
      <c r="F9366" t="inlineStr">
        <is>
          <t>6'2"</t>
        </is>
      </c>
      <c r="G9366" t="n">
        <v>265</v>
      </c>
      <c r="H9366" t="inlineStr">
        <is>
          <t>Kinston, NC</t>
        </is>
      </c>
      <c r="I9366" t="inlineStr">
        <is>
          <t>Transfer from VMI (2026 portal)</t>
        </is>
      </c>
    </row>
    <row r="9367">
      <c r="A9367" t="inlineStr">
        <is>
          <t>Oklahoma State</t>
        </is>
      </c>
      <c r="B9367" t="n">
        <v>62</v>
      </c>
      <c r="C9367" t="inlineStr">
        <is>
          <t>Jamison Mejia</t>
        </is>
      </c>
      <c r="D9367" t="inlineStr">
        <is>
          <t>OL</t>
        </is>
      </c>
      <c r="E9367" t="inlineStr">
        <is>
          <t>R-Jr</t>
        </is>
      </c>
      <c r="F9367" t="inlineStr">
        <is>
          <t>6'3"</t>
        </is>
      </c>
      <c r="G9367" t="n">
        <v>302</v>
      </c>
      <c r="H9367" t="inlineStr">
        <is>
          <t>Broken Arrow, OK</t>
        </is>
      </c>
    </row>
    <row r="9368">
      <c r="A9368" t="inlineStr">
        <is>
          <t>Oklahoma State</t>
        </is>
      </c>
      <c r="B9368" t="n">
        <v>56</v>
      </c>
      <c r="C9368" t="inlineStr">
        <is>
          <t>Tyler Mercer</t>
        </is>
      </c>
      <c r="D9368" t="inlineStr">
        <is>
          <t>OL</t>
        </is>
      </c>
      <c r="E9368" t="inlineStr">
        <is>
          <t>R-So</t>
        </is>
      </c>
      <c r="F9368" t="inlineStr">
        <is>
          <t>6'4"</t>
        </is>
      </c>
      <c r="G9368" t="n">
        <v>300</v>
      </c>
      <c r="H9368" t="inlineStr">
        <is>
          <t>Prosper, TX</t>
        </is>
      </c>
      <c r="I9368" t="inlineStr">
        <is>
          <t>Transfer from Kansas (2026 portal)</t>
        </is>
      </c>
    </row>
    <row r="9369">
      <c r="A9369" t="inlineStr">
        <is>
          <t>Oklahoma State</t>
        </is>
      </c>
      <c r="B9369" t="n">
        <v>17</v>
      </c>
      <c r="C9369" t="inlineStr">
        <is>
          <t>Drew Mestemaker</t>
        </is>
      </c>
      <c r="D9369" t="inlineStr">
        <is>
          <t>QB</t>
        </is>
      </c>
      <c r="E9369" t="inlineStr">
        <is>
          <t>R-So</t>
        </is>
      </c>
      <c r="F9369" t="inlineStr">
        <is>
          <t>6'3"</t>
        </is>
      </c>
      <c r="G9369" t="n">
        <v>215</v>
      </c>
      <c r="H9369" t="inlineStr">
        <is>
          <t>Austin, TX</t>
        </is>
      </c>
      <c r="I9369" t="inlineStr">
        <is>
          <t>Transfer from North Texas (2026 portal)</t>
        </is>
      </c>
    </row>
    <row r="9370">
      <c r="A9370" t="inlineStr">
        <is>
          <t>Oklahoma State</t>
        </is>
      </c>
      <c r="B9370" t="n">
        <v>26</v>
      </c>
      <c r="C9370" t="inlineStr">
        <is>
          <t>Dennis Moody III</t>
        </is>
      </c>
      <c r="D9370" t="inlineStr">
        <is>
          <t>RB</t>
        </is>
      </c>
      <c r="E9370" t="inlineStr">
        <is>
          <t>R-Jr</t>
        </is>
      </c>
      <c r="F9370" t="inlineStr">
        <is>
          <t>5'10"</t>
        </is>
      </c>
      <c r="G9370" t="n">
        <v>178</v>
      </c>
      <c r="H9370" t="inlineStr">
        <is>
          <t>Staten Island, NY</t>
        </is>
      </c>
    </row>
    <row r="9371">
      <c r="A9371" t="inlineStr">
        <is>
          <t>Oklahoma State</t>
        </is>
      </c>
      <c r="B9371" t="n">
        <v>72</v>
      </c>
      <c r="C9371" t="inlineStr">
        <is>
          <t>O’Ryan Mosley</t>
        </is>
      </c>
      <c r="D9371" t="inlineStr">
        <is>
          <t>OL</t>
        </is>
      </c>
      <c r="E9371" t="inlineStr">
        <is>
          <t>Fr</t>
        </is>
      </c>
      <c r="F9371" t="inlineStr">
        <is>
          <t>6'3"</t>
        </is>
      </c>
      <c r="G9371" t="n">
        <v>315</v>
      </c>
      <c r="H9371" t="inlineStr">
        <is>
          <t>Houma, LA</t>
        </is>
      </c>
    </row>
    <row r="9372">
      <c r="A9372" t="inlineStr">
        <is>
          <t>Oklahoma State</t>
        </is>
      </c>
      <c r="B9372" t="n">
        <v>67</v>
      </c>
      <c r="C9372" t="inlineStr">
        <is>
          <t>Braydon Nelson</t>
        </is>
      </c>
      <c r="D9372" t="inlineStr">
        <is>
          <t>OL</t>
        </is>
      </c>
      <c r="E9372" t="inlineStr">
        <is>
          <t>Jr</t>
        </is>
      </c>
      <c r="F9372" t="inlineStr">
        <is>
          <t>6'4"</t>
        </is>
      </c>
      <c r="G9372" t="n">
        <v>327</v>
      </c>
      <c r="H9372" t="inlineStr">
        <is>
          <t>Kilgore, TX</t>
        </is>
      </c>
      <c r="I9372" t="inlineStr">
        <is>
          <t>Transfer from North Texas (2026 portal)</t>
        </is>
      </c>
    </row>
    <row r="9373">
      <c r="A9373" t="inlineStr">
        <is>
          <t>Oklahoma State</t>
        </is>
      </c>
      <c r="B9373" t="n">
        <v>85</v>
      </c>
      <c r="C9373" t="inlineStr">
        <is>
          <t>Nate Ost</t>
        </is>
      </c>
      <c r="D9373" t="inlineStr">
        <is>
          <t>P</t>
        </is>
      </c>
      <c r="E9373" t="inlineStr">
        <is>
          <t>R-Sr</t>
        </is>
      </c>
      <c r="F9373" t="inlineStr">
        <is>
          <t>6'1"</t>
        </is>
      </c>
      <c r="G9373" t="n">
        <v>198</v>
      </c>
      <c r="H9373" t="inlineStr">
        <is>
          <t>Akron, OH</t>
        </is>
      </c>
    </row>
    <row r="9374">
      <c r="A9374" t="inlineStr">
        <is>
          <t>Oklahoma State</t>
        </is>
      </c>
      <c r="B9374" t="n">
        <v>6</v>
      </c>
      <c r="C9374" t="inlineStr">
        <is>
          <t>Tre Page III</t>
        </is>
      </c>
      <c r="D9374" t="inlineStr">
        <is>
          <t>RB</t>
        </is>
      </c>
      <c r="E9374" t="inlineStr">
        <is>
          <t>R-So</t>
        </is>
      </c>
      <c r="F9374" t="inlineStr">
        <is>
          <t>5'8"</t>
        </is>
      </c>
      <c r="G9374" t="n">
        <v>184</v>
      </c>
      <c r="H9374" t="inlineStr">
        <is>
          <t>Atlanta, GA</t>
        </is>
      </c>
      <c r="I9374" t="inlineStr">
        <is>
          <t>Transfer from Tarleton State (2026 portal)</t>
        </is>
      </c>
    </row>
    <row r="9375">
      <c r="A9375" t="inlineStr">
        <is>
          <t>Oklahoma State</t>
        </is>
      </c>
      <c r="B9375" t="n">
        <v>41</v>
      </c>
      <c r="C9375" t="inlineStr">
        <is>
          <t>Gabe Pendyala</t>
        </is>
      </c>
      <c r="D9375" t="inlineStr">
        <is>
          <t>K</t>
        </is>
      </c>
      <c r="E9375" t="inlineStr">
        <is>
          <t>Fr</t>
        </is>
      </c>
      <c r="F9375" t="inlineStr">
        <is>
          <t>5'10"</t>
        </is>
      </c>
      <c r="G9375" t="n">
        <v>166</v>
      </c>
      <c r="H9375" t="inlineStr">
        <is>
          <t>Sunnyvale, TX</t>
        </is>
      </c>
    </row>
    <row r="9376">
      <c r="A9376" t="inlineStr">
        <is>
          <t>Oklahoma State</t>
        </is>
      </c>
      <c r="B9376" t="n">
        <v>18</v>
      </c>
      <c r="C9376" t="inlineStr">
        <is>
          <t>Mose Phillips III</t>
        </is>
      </c>
      <c r="D9376" t="inlineStr">
        <is>
          <t>S</t>
        </is>
      </c>
      <c r="E9376" t="inlineStr">
        <is>
          <t>Sr</t>
        </is>
      </c>
      <c r="F9376" t="inlineStr">
        <is>
          <t>6'2"</t>
        </is>
      </c>
      <c r="G9376" t="n">
        <v>196</v>
      </c>
      <c r="H9376" t="inlineStr">
        <is>
          <t>Nashville, TN</t>
        </is>
      </c>
      <c r="I9376" t="inlineStr">
        <is>
          <t>Transfer from Missouri (2026 portal)</t>
        </is>
      </c>
    </row>
    <row r="9377">
      <c r="A9377" t="inlineStr">
        <is>
          <t>Oklahoma State</t>
        </is>
      </c>
      <c r="B9377" t="n">
        <v>39</v>
      </c>
      <c r="C9377" t="inlineStr">
        <is>
          <t>Jeremiah Piper</t>
        </is>
      </c>
      <c r="D9377" t="inlineStr">
        <is>
          <t>CB</t>
        </is>
      </c>
      <c r="E9377" t="inlineStr">
        <is>
          <t>R-Sr</t>
        </is>
      </c>
      <c r="F9377" t="inlineStr">
        <is>
          <t>5'10"</t>
        </is>
      </c>
      <c r="G9377" t="n">
        <v>175</v>
      </c>
      <c r="H9377" t="inlineStr">
        <is>
          <t>Detroit, MI</t>
        </is>
      </c>
      <c r="I9377" t="inlineStr">
        <is>
          <t>Transfer from Youngstown State (2026 portal)</t>
        </is>
      </c>
    </row>
    <row r="9378">
      <c r="A9378" t="inlineStr">
        <is>
          <t>Oklahoma State</t>
        </is>
      </c>
      <c r="B9378" t="n">
        <v>5</v>
      </c>
      <c r="C9378" t="inlineStr">
        <is>
          <t>Israel Polk</t>
        </is>
      </c>
      <c r="D9378" t="inlineStr">
        <is>
          <t>WR</t>
        </is>
      </c>
      <c r="E9378" t="inlineStr">
        <is>
          <t>R-Jr</t>
        </is>
      </c>
      <c r="F9378" t="inlineStr">
        <is>
          <t>6'2"</t>
        </is>
      </c>
      <c r="G9378" t="n">
        <v>177</v>
      </c>
      <c r="H9378" t="inlineStr">
        <is>
          <t>Richmond, CA</t>
        </is>
      </c>
      <c r="I9378" t="inlineStr">
        <is>
          <t>Transfer from Akron (2026 portal)</t>
        </is>
      </c>
    </row>
    <row r="9379">
      <c r="A9379" t="inlineStr">
        <is>
          <t>Oklahoma State</t>
        </is>
      </c>
      <c r="B9379" t="n">
        <v>15</v>
      </c>
      <c r="C9379" t="inlineStr">
        <is>
          <t>Kam Powell</t>
        </is>
      </c>
      <c r="D9379" t="inlineStr">
        <is>
          <t>WR</t>
        </is>
      </c>
      <c r="E9379" t="inlineStr">
        <is>
          <t>R-Fr</t>
        </is>
      </c>
      <c r="F9379" t="inlineStr">
        <is>
          <t>6'2"</t>
        </is>
      </c>
      <c r="G9379" t="n">
        <v>202</v>
      </c>
      <c r="H9379" t="inlineStr">
        <is>
          <t>Dallas, TX</t>
        </is>
      </c>
    </row>
    <row r="9380">
      <c r="A9380" t="inlineStr">
        <is>
          <t>Oklahoma State</t>
        </is>
      </c>
      <c r="B9380" t="n">
        <v>37</v>
      </c>
      <c r="C9380" t="inlineStr">
        <is>
          <t>Lachie Pozzobon</t>
        </is>
      </c>
      <c r="D9380" t="inlineStr">
        <is>
          <t>P</t>
        </is>
      </c>
      <c r="E9380" t="inlineStr">
        <is>
          <t>So</t>
        </is>
      </c>
      <c r="F9380" t="inlineStr">
        <is>
          <t>6'4"</t>
        </is>
      </c>
      <c r="G9380" t="n">
        <v>182</v>
      </c>
      <c r="H9380" t="inlineStr">
        <is>
          <t>Melbourne, VIC, Australia</t>
        </is>
      </c>
      <c r="I9380" t="inlineStr">
        <is>
          <t>Transfer from Stephen F. Austin (2026 portal)</t>
        </is>
      </c>
    </row>
    <row r="9381">
      <c r="A9381" t="inlineStr">
        <is>
          <t>Oklahoma State</t>
        </is>
      </c>
      <c r="B9381" t="n">
        <v>23</v>
      </c>
      <c r="C9381" t="inlineStr">
        <is>
          <t>Braeden Presley</t>
        </is>
      </c>
      <c r="D9381" t="inlineStr">
        <is>
          <t>S</t>
        </is>
      </c>
      <c r="E9381" t="inlineStr">
        <is>
          <t>Fr</t>
        </is>
      </c>
      <c r="F9381" t="inlineStr">
        <is>
          <t>6'0"</t>
        </is>
      </c>
      <c r="G9381" t="n">
        <v>190</v>
      </c>
      <c r="H9381" t="inlineStr">
        <is>
          <t>Bixby, OK</t>
        </is>
      </c>
    </row>
    <row r="9382">
      <c r="A9382" t="inlineStr">
        <is>
          <t>Oklahoma State</t>
        </is>
      </c>
      <c r="B9382" t="n">
        <v>33</v>
      </c>
      <c r="C9382" t="inlineStr">
        <is>
          <t>Jack Puckett</t>
        </is>
      </c>
      <c r="D9382" t="inlineStr">
        <is>
          <t>LB</t>
        </is>
      </c>
      <c r="E9382" t="inlineStr">
        <is>
          <t>R-Sr</t>
        </is>
      </c>
      <c r="F9382" t="inlineStr">
        <is>
          <t>6'0"</t>
        </is>
      </c>
      <c r="G9382" t="n">
        <v>234</v>
      </c>
      <c r="H9382" t="inlineStr">
        <is>
          <t>Bixby, OK</t>
        </is>
      </c>
      <c r="I9382" t="inlineStr">
        <is>
          <t>Transfer from Central Oklahoma (2026 portal)</t>
        </is>
      </c>
    </row>
    <row r="9383">
      <c r="A9383" t="inlineStr">
        <is>
          <t>Oklahoma State</t>
        </is>
      </c>
      <c r="B9383" t="n">
        <v>96</v>
      </c>
      <c r="C9383" t="inlineStr">
        <is>
          <t>Joey Quinn</t>
        </is>
      </c>
      <c r="D9383" t="inlineStr">
        <is>
          <t>DE</t>
        </is>
      </c>
      <c r="E9383" t="inlineStr">
        <is>
          <t>Fr</t>
        </is>
      </c>
      <c r="F9383" t="inlineStr">
        <is>
          <t>6'6"</t>
        </is>
      </c>
      <c r="G9383" t="n">
        <v>255</v>
      </c>
      <c r="H9383" t="inlineStr">
        <is>
          <t>Chicago, IL</t>
        </is>
      </c>
    </row>
    <row r="9384">
      <c r="A9384" t="inlineStr">
        <is>
          <t>Oklahoma State</t>
        </is>
      </c>
      <c r="B9384" t="n">
        <v>94</v>
      </c>
      <c r="C9384" t="inlineStr">
        <is>
          <t>Braylon Rigsby</t>
        </is>
      </c>
      <c r="D9384" t="inlineStr">
        <is>
          <t>DT</t>
        </is>
      </c>
      <c r="E9384" t="inlineStr">
        <is>
          <t>R-Jr</t>
        </is>
      </c>
      <c r="F9384" t="inlineStr">
        <is>
          <t>6'3"</t>
        </is>
      </c>
      <c r="G9384" t="n">
        <v>283</v>
      </c>
      <c r="H9384" t="inlineStr">
        <is>
          <t>Woodville, TX</t>
        </is>
      </c>
      <c r="I9384" t="inlineStr">
        <is>
          <t>Transfer from Texas Tech (2026 portal)</t>
        </is>
      </c>
    </row>
    <row r="9385">
      <c r="A9385" t="inlineStr">
        <is>
          <t>Oklahoma State</t>
        </is>
      </c>
      <c r="B9385" t="n">
        <v>3</v>
      </c>
      <c r="C9385" t="inlineStr">
        <is>
          <t>Tate Romney</t>
        </is>
      </c>
      <c r="D9385" t="inlineStr">
        <is>
          <t>LB</t>
        </is>
      </c>
      <c r="E9385" t="inlineStr">
        <is>
          <t>R-Sr</t>
        </is>
      </c>
      <c r="F9385" t="inlineStr">
        <is>
          <t>6'1"</t>
        </is>
      </c>
      <c r="G9385" t="n">
        <v>223</v>
      </c>
      <c r="H9385" t="inlineStr">
        <is>
          <t>Chandler, AZ</t>
        </is>
      </c>
      <c r="I9385" t="inlineStr">
        <is>
          <t>Transfer from Arizona State (2026 portal)</t>
        </is>
      </c>
    </row>
    <row r="9386">
      <c r="A9386" t="inlineStr">
        <is>
          <t>Oklahoma State</t>
        </is>
      </c>
      <c r="B9386" t="n">
        <v>75</v>
      </c>
      <c r="C9386" t="inlineStr">
        <is>
          <t>Jakobe Sanders</t>
        </is>
      </c>
      <c r="D9386" t="inlineStr">
        <is>
          <t>OL</t>
        </is>
      </c>
      <c r="E9386" t="inlineStr">
        <is>
          <t>R-Jr</t>
        </is>
      </c>
      <c r="F9386" t="inlineStr">
        <is>
          <t>6'2"</t>
        </is>
      </c>
      <c r="G9386" t="n">
        <v>327</v>
      </c>
      <c r="H9386" t="inlineStr">
        <is>
          <t>Stillwater, OK</t>
        </is>
      </c>
    </row>
    <row r="9387">
      <c r="A9387" t="inlineStr">
        <is>
          <t>Oklahoma State</t>
        </is>
      </c>
      <c r="B9387" t="n">
        <v>50</v>
      </c>
      <c r="C9387" t="inlineStr">
        <is>
          <t>Kole Seaton</t>
        </is>
      </c>
      <c r="D9387" t="inlineStr">
        <is>
          <t>OL</t>
        </is>
      </c>
      <c r="E9387" t="inlineStr">
        <is>
          <t>Fr</t>
        </is>
      </c>
      <c r="F9387" t="inlineStr">
        <is>
          <t>6'5"</t>
        </is>
      </c>
      <c r="G9387" t="n">
        <v>299</v>
      </c>
      <c r="H9387" t="inlineStr">
        <is>
          <t>Mesquite, TX</t>
        </is>
      </c>
    </row>
    <row r="9388">
      <c r="A9388" t="inlineStr">
        <is>
          <t>Oklahoma State</t>
        </is>
      </c>
      <c r="B9388" t="n">
        <v>79</v>
      </c>
      <c r="C9388" t="inlineStr">
        <is>
          <t>Jacob Sexton</t>
        </is>
      </c>
      <c r="D9388" t="inlineStr">
        <is>
          <t>OL</t>
        </is>
      </c>
      <c r="E9388" t="inlineStr">
        <is>
          <t>R-Sr</t>
        </is>
      </c>
      <c r="F9388" t="inlineStr">
        <is>
          <t>6'6"</t>
        </is>
      </c>
      <c r="G9388" t="n">
        <v>328</v>
      </c>
      <c r="H9388" t="inlineStr">
        <is>
          <t>Edmond, OK</t>
        </is>
      </c>
      <c r="I9388" t="inlineStr">
        <is>
          <t>Transfer from Oklahoma (2026 portal)</t>
        </is>
      </c>
    </row>
    <row r="9389">
      <c r="A9389" t="inlineStr">
        <is>
          <t>Oklahoma State</t>
        </is>
      </c>
      <c r="B9389" t="n">
        <v>89</v>
      </c>
      <c r="C9389" t="inlineStr">
        <is>
          <t>Quincy Shelton</t>
        </is>
      </c>
      <c r="D9389" t="inlineStr">
        <is>
          <t>WR</t>
        </is>
      </c>
      <c r="E9389" t="inlineStr">
        <is>
          <t>Fr</t>
        </is>
      </c>
      <c r="F9389" t="inlineStr">
        <is>
          <t>5'11"</t>
        </is>
      </c>
      <c r="G9389" t="n">
        <v>169</v>
      </c>
      <c r="H9389" t="inlineStr">
        <is>
          <t>Hugo, OK</t>
        </is>
      </c>
    </row>
    <row r="9390">
      <c r="A9390" t="inlineStr">
        <is>
          <t>Oklahoma State</t>
        </is>
      </c>
      <c r="B9390" t="n">
        <v>19</v>
      </c>
      <c r="C9390" t="inlineStr">
        <is>
          <t>Dayvon Standard</t>
        </is>
      </c>
      <c r="D9390" t="inlineStr">
        <is>
          <t>WR</t>
        </is>
      </c>
      <c r="E9390" t="inlineStr">
        <is>
          <t>Fr</t>
        </is>
      </c>
      <c r="F9390" t="inlineStr">
        <is>
          <t>6'4"</t>
        </is>
      </c>
      <c r="G9390" t="n">
        <v>185</v>
      </c>
      <c r="H9390" t="inlineStr">
        <is>
          <t>Goodyear, AZ</t>
        </is>
      </c>
    </row>
    <row r="9391">
      <c r="A9391" t="inlineStr">
        <is>
          <t>Oklahoma State</t>
        </is>
      </c>
      <c r="B9391" t="n">
        <v>12</v>
      </c>
      <c r="C9391" t="inlineStr">
        <is>
          <t>Luke Tepas</t>
        </is>
      </c>
      <c r="D9391" t="inlineStr">
        <is>
          <t>QB</t>
        </is>
      </c>
      <c r="E9391" t="inlineStr">
        <is>
          <t>Fr</t>
        </is>
      </c>
      <c r="F9391" t="inlineStr">
        <is>
          <t>6'3"</t>
        </is>
      </c>
      <c r="G9391" t="n">
        <v>207</v>
      </c>
      <c r="H9391" t="inlineStr">
        <is>
          <t>Barrington, IL</t>
        </is>
      </c>
    </row>
    <row r="9392">
      <c r="A9392" t="inlineStr">
        <is>
          <t>Oklahoma State</t>
        </is>
      </c>
      <c r="B9392" t="n">
        <v>14</v>
      </c>
      <c r="C9392" t="inlineStr">
        <is>
          <t>Jabarie Thornton</t>
        </is>
      </c>
      <c r="D9392" t="inlineStr">
        <is>
          <t>WR</t>
        </is>
      </c>
      <c r="E9392" t="inlineStr">
        <is>
          <t>Fr</t>
        </is>
      </c>
      <c r="F9392" t="inlineStr">
        <is>
          <t>5'11"</t>
        </is>
      </c>
      <c r="G9392" t="n">
        <v>185</v>
      </c>
      <c r="H9392" t="inlineStr">
        <is>
          <t>Waco, TX</t>
        </is>
      </c>
    </row>
    <row r="9393">
      <c r="A9393" t="inlineStr">
        <is>
          <t>Oklahoma State</t>
        </is>
      </c>
      <c r="B9393" t="n">
        <v>70</v>
      </c>
      <c r="C9393" t="inlineStr">
        <is>
          <t>Shaun Torgeson</t>
        </is>
      </c>
      <c r="D9393" t="inlineStr">
        <is>
          <t>OL</t>
        </is>
      </c>
      <c r="E9393" t="inlineStr">
        <is>
          <t>R-So</t>
        </is>
      </c>
      <c r="F9393" t="inlineStr">
        <is>
          <t>6'4"</t>
        </is>
      </c>
      <c r="G9393" t="n">
        <v>302</v>
      </c>
      <c r="H9393" t="inlineStr">
        <is>
          <t>Ventura, CA</t>
        </is>
      </c>
      <c r="I9393" t="inlineStr">
        <is>
          <t>Transfer from Portland State (2026 portal)</t>
        </is>
      </c>
    </row>
    <row r="9394">
      <c r="A9394" t="inlineStr">
        <is>
          <t>Oklahoma State</t>
        </is>
      </c>
      <c r="B9394" t="n">
        <v>46</v>
      </c>
      <c r="C9394" t="inlineStr">
        <is>
          <t>Hunter Trusler</t>
        </is>
      </c>
      <c r="D9394" t="inlineStr">
        <is>
          <t>S</t>
        </is>
      </c>
      <c r="E9394" t="inlineStr">
        <is>
          <t>Fr</t>
        </is>
      </c>
      <c r="F9394" t="inlineStr">
        <is>
          <t>6'1"</t>
        </is>
      </c>
      <c r="G9394" t="n">
        <v>201</v>
      </c>
      <c r="H9394" t="inlineStr">
        <is>
          <t>Dalhart, TX</t>
        </is>
      </c>
    </row>
    <row r="9395">
      <c r="A9395" t="inlineStr">
        <is>
          <t>Oklahoma State</t>
        </is>
      </c>
      <c r="B9395" t="n">
        <v>15</v>
      </c>
      <c r="C9395" t="inlineStr">
        <is>
          <t>Fatafehi Vailea II</t>
        </is>
      </c>
      <c r="D9395" t="inlineStr">
        <is>
          <t>DT</t>
        </is>
      </c>
      <c r="E9395" t="inlineStr">
        <is>
          <t>R-Sr</t>
        </is>
      </c>
      <c r="F9395" t="inlineStr">
        <is>
          <t>6'1"</t>
        </is>
      </c>
      <c r="G9395" t="n">
        <v>307</v>
      </c>
      <c r="H9395" t="inlineStr">
        <is>
          <t>Oakland, CA</t>
        </is>
      </c>
      <c r="I9395" t="inlineStr">
        <is>
          <t>Transfer from North Texas (2026 portal)</t>
        </is>
      </c>
    </row>
    <row r="9396">
      <c r="A9396" t="inlineStr">
        <is>
          <t>Oklahoma State</t>
        </is>
      </c>
      <c r="B9396" t="n">
        <v>8</v>
      </c>
      <c r="C9396" t="inlineStr">
        <is>
          <t>Broderick Vehrs</t>
        </is>
      </c>
      <c r="D9396" t="inlineStr">
        <is>
          <t>QB</t>
        </is>
      </c>
      <c r="E9396" t="inlineStr">
        <is>
          <t>Fr</t>
        </is>
      </c>
      <c r="F9396" t="inlineStr">
        <is>
          <t>5'11"</t>
        </is>
      </c>
      <c r="G9396" t="n">
        <v>205</v>
      </c>
      <c r="H9396" t="inlineStr">
        <is>
          <t>Gilbert, AZ</t>
        </is>
      </c>
    </row>
    <row r="9397">
      <c r="A9397" t="inlineStr">
        <is>
          <t>Oklahoma State</t>
        </is>
      </c>
      <c r="B9397" t="n">
        <v>31</v>
      </c>
      <c r="C9397" t="inlineStr">
        <is>
          <t>Billy Walton III</t>
        </is>
      </c>
      <c r="D9397" t="inlineStr">
        <is>
          <t>DE</t>
        </is>
      </c>
      <c r="E9397" t="inlineStr">
        <is>
          <t>R-So</t>
        </is>
      </c>
      <c r="F9397" t="inlineStr">
        <is>
          <t>6'3"</t>
        </is>
      </c>
      <c r="G9397" t="n">
        <v>253</v>
      </c>
      <c r="H9397" t="inlineStr">
        <is>
          <t>Dallas, TX</t>
        </is>
      </c>
      <c r="I9397" t="inlineStr">
        <is>
          <t>Transfer from SMU (2026 portal)</t>
        </is>
      </c>
    </row>
    <row r="9398">
      <c r="A9398" t="inlineStr">
        <is>
          <t>Oklahoma State</t>
        </is>
      </c>
      <c r="B9398" t="n">
        <v>83</v>
      </c>
      <c r="C9398" t="inlineStr">
        <is>
          <t>Ty Watts</t>
        </is>
      </c>
      <c r="D9398" t="inlineStr">
        <is>
          <t>WR</t>
        </is>
      </c>
      <c r="E9398" t="inlineStr">
        <is>
          <t>R-Fr</t>
        </is>
      </c>
      <c r="F9398" t="inlineStr">
        <is>
          <t>5'10"</t>
        </is>
      </c>
      <c r="G9398" t="n">
        <v>173</v>
      </c>
      <c r="H9398" t="inlineStr">
        <is>
          <t>Edmond, OK</t>
        </is>
      </c>
    </row>
    <row r="9399">
      <c r="A9399" t="inlineStr">
        <is>
          <t>Oklahoma State</t>
        </is>
      </c>
      <c r="B9399" t="n">
        <v>35</v>
      </c>
      <c r="C9399" t="inlineStr">
        <is>
          <t>Ayden Webb</t>
        </is>
      </c>
      <c r="D9399" t="inlineStr">
        <is>
          <t>S</t>
        </is>
      </c>
      <c r="E9399" t="inlineStr">
        <is>
          <t>R-Fr</t>
        </is>
      </c>
      <c r="F9399" t="inlineStr">
        <is>
          <t>6'2"</t>
        </is>
      </c>
      <c r="G9399" t="n">
        <v>174</v>
      </c>
      <c r="H9399" t="inlineStr">
        <is>
          <t>Dallas, TX</t>
        </is>
      </c>
    </row>
    <row r="9400">
      <c r="A9400" t="inlineStr">
        <is>
          <t>Oklahoma State</t>
        </is>
      </c>
      <c r="B9400" t="n">
        <v>98</v>
      </c>
      <c r="C9400" t="inlineStr">
        <is>
          <t>Luke Webb</t>
        </is>
      </c>
      <c r="D9400" t="inlineStr">
        <is>
          <t>DT</t>
        </is>
      </c>
      <c r="E9400" t="inlineStr">
        <is>
          <t>R-So</t>
        </is>
      </c>
      <c r="F9400" t="inlineStr">
        <is>
          <t>6'3"</t>
        </is>
      </c>
      <c r="G9400" t="n">
        <v>311</v>
      </c>
      <c r="H9400" t="inlineStr">
        <is>
          <t>Deer Park, TX</t>
        </is>
      </c>
    </row>
    <row r="9401">
      <c r="A9401" t="inlineStr">
        <is>
          <t>Oklahoma State</t>
        </is>
      </c>
      <c r="B9401" t="n">
        <v>80</v>
      </c>
      <c r="C9401" t="inlineStr">
        <is>
          <t>Janí Weir</t>
        </is>
      </c>
      <c r="D9401" t="inlineStr">
        <is>
          <t>WR</t>
        </is>
      </c>
      <c r="E9401" t="inlineStr">
        <is>
          <t>R-Jr</t>
        </is>
      </c>
      <c r="F9401" t="inlineStr">
        <is>
          <t>5'8"</t>
        </is>
      </c>
      <c r="G9401" t="n">
        <v>172</v>
      </c>
      <c r="H9401" t="inlineStr">
        <is>
          <t>Fort Lauderdale, FL</t>
        </is>
      </c>
    </row>
    <row r="9402">
      <c r="A9402" t="inlineStr">
        <is>
          <t>Oklahoma State</t>
        </is>
      </c>
      <c r="B9402" t="n">
        <v>52</v>
      </c>
      <c r="C9402" t="inlineStr">
        <is>
          <t>Beau Wendel</t>
        </is>
      </c>
      <c r="D9402" t="inlineStr">
        <is>
          <t>LB</t>
        </is>
      </c>
      <c r="E9402" t="inlineStr">
        <is>
          <t>Fr</t>
        </is>
      </c>
      <c r="F9402" t="inlineStr">
        <is>
          <t>5'11"</t>
        </is>
      </c>
      <c r="G9402" t="n">
        <v>197</v>
      </c>
      <c r="H9402" t="inlineStr">
        <is>
          <t>Midlothian, TX</t>
        </is>
      </c>
    </row>
    <row r="9403">
      <c r="A9403" t="inlineStr">
        <is>
          <t>Oklahoma State</t>
        </is>
      </c>
      <c r="B9403" t="n">
        <v>32</v>
      </c>
      <c r="C9403" t="inlineStr">
        <is>
          <t>Ethan Wesloski</t>
        </is>
      </c>
      <c r="D9403" t="inlineStr">
        <is>
          <t>LB</t>
        </is>
      </c>
      <c r="E9403" t="inlineStr">
        <is>
          <t>R-Sr</t>
        </is>
      </c>
      <c r="F9403" t="inlineStr">
        <is>
          <t>6'1"</t>
        </is>
      </c>
      <c r="G9403" t="n">
        <v>234</v>
      </c>
      <c r="H9403" t="inlineStr">
        <is>
          <t>McKinney, TX</t>
        </is>
      </c>
      <c r="I9403" t="inlineStr">
        <is>
          <t>Transfer from North Texas (2026 portal)</t>
        </is>
      </c>
    </row>
    <row r="9404">
      <c r="A9404" t="inlineStr">
        <is>
          <t>Oklahoma State</t>
        </is>
      </c>
      <c r="B9404" t="n">
        <v>45</v>
      </c>
      <c r="C9404" t="inlineStr">
        <is>
          <t>Enai White</t>
        </is>
      </c>
      <c r="D9404" t="inlineStr">
        <is>
          <t>DT</t>
        </is>
      </c>
      <c r="E9404" t="inlineStr">
        <is>
          <t>R-Sr</t>
        </is>
      </c>
      <c r="F9404" t="inlineStr">
        <is>
          <t>6'5"</t>
        </is>
      </c>
      <c r="G9404" t="n">
        <v>300</v>
      </c>
      <c r="H9404" t="inlineStr">
        <is>
          <t>Philadelphia, PA</t>
        </is>
      </c>
      <c r="I9404" t="inlineStr">
        <is>
          <t>Transfer from Penn State (2026 portal)</t>
        </is>
      </c>
    </row>
    <row r="9405">
      <c r="A9405" t="inlineStr">
        <is>
          <t>Oklahoma State</t>
        </is>
      </c>
      <c r="B9405" t="n">
        <v>30</v>
      </c>
      <c r="C9405" t="inlineStr">
        <is>
          <t>Trip White</t>
        </is>
      </c>
      <c r="D9405" t="inlineStr">
        <is>
          <t>LB</t>
        </is>
      </c>
      <c r="E9405" t="inlineStr">
        <is>
          <t>R-Sr</t>
        </is>
      </c>
      <c r="F9405" t="inlineStr">
        <is>
          <t>6'3"</t>
        </is>
      </c>
      <c r="G9405" t="n">
        <v>234</v>
      </c>
      <c r="H9405" t="inlineStr">
        <is>
          <t>Little Rock, AR</t>
        </is>
      </c>
    </row>
    <row r="9406">
      <c r="A9406" t="inlineStr">
        <is>
          <t>Oklahoma State</t>
        </is>
      </c>
      <c r="B9406" t="n">
        <v>10</v>
      </c>
      <c r="C9406" t="inlineStr">
        <is>
          <t>James Williams</t>
        </is>
      </c>
      <c r="D9406" t="inlineStr">
        <is>
          <t>DE</t>
        </is>
      </c>
      <c r="E9406" t="inlineStr">
        <is>
          <t>R-Sr</t>
        </is>
      </c>
      <c r="F9406" t="inlineStr">
        <is>
          <t>6'5"</t>
        </is>
      </c>
      <c r="G9406" t="n">
        <v>256</v>
      </c>
      <c r="H9406" t="inlineStr">
        <is>
          <t>Kansas City, MO</t>
        </is>
      </c>
      <c r="I9406" t="inlineStr">
        <is>
          <t>Transfer from Florida State (2026 portal)</t>
        </is>
      </c>
    </row>
    <row r="9407">
      <c r="A9407" t="inlineStr">
        <is>
          <t>Oklahoma State</t>
        </is>
      </c>
      <c r="B9407" t="n">
        <v>25</v>
      </c>
      <c r="C9407" t="inlineStr">
        <is>
          <t>Markeith Williams</t>
        </is>
      </c>
      <c r="D9407" t="inlineStr">
        <is>
          <t>S</t>
        </is>
      </c>
      <c r="E9407" t="inlineStr">
        <is>
          <t>R-Sr</t>
        </is>
      </c>
      <c r="F9407" t="inlineStr">
        <is>
          <t>6'2"</t>
        </is>
      </c>
      <c r="G9407" t="n">
        <v>175</v>
      </c>
      <c r="H9407" t="inlineStr">
        <is>
          <t>Orlando, FL</t>
        </is>
      </c>
      <c r="I9407" t="inlineStr">
        <is>
          <t>Transfer from Miami (2026 portal)</t>
        </is>
      </c>
    </row>
    <row r="9408">
      <c r="A9408" t="inlineStr">
        <is>
          <t>Oklahoma State</t>
        </is>
      </c>
      <c r="B9408" t="n">
        <v>50</v>
      </c>
      <c r="C9408" t="inlineStr">
        <is>
          <t>Gunnar Wilson</t>
        </is>
      </c>
      <c r="D9408" t="inlineStr">
        <is>
          <t>LB</t>
        </is>
      </c>
      <c r="E9408" t="inlineStr">
        <is>
          <t>R-So</t>
        </is>
      </c>
      <c r="F9408" t="inlineStr">
        <is>
          <t>6'2"</t>
        </is>
      </c>
      <c r="G9408" t="n">
        <v>217</v>
      </c>
      <c r="H9408" t="inlineStr">
        <is>
          <t>Melissa, TX</t>
        </is>
      </c>
    </row>
    <row r="9409">
      <c r="A9409" t="inlineStr">
        <is>
          <t>Oklahoma State</t>
        </is>
      </c>
      <c r="B9409" t="n">
        <v>16</v>
      </c>
      <c r="C9409" t="inlineStr">
        <is>
          <t>Dallas Winner-Johnson</t>
        </is>
      </c>
      <c r="D9409" t="inlineStr">
        <is>
          <t>LB</t>
        </is>
      </c>
      <c r="E9409" t="inlineStr">
        <is>
          <t>R-Jr</t>
        </is>
      </c>
      <c r="F9409" t="inlineStr">
        <is>
          <t>6'5"</t>
        </is>
      </c>
      <c r="G9409" t="n">
        <v>225</v>
      </c>
      <c r="H9409" t="inlineStr">
        <is>
          <t>St. Louis, MO</t>
        </is>
      </c>
      <c r="I9409" t="inlineStr">
        <is>
          <t>Transfer from Tulane (2026 portal)</t>
        </is>
      </c>
    </row>
    <row r="9410">
      <c r="A9410" t="inlineStr">
        <is>
          <t>Oklahoma State</t>
        </is>
      </c>
      <c r="B9410" t="n">
        <v>42</v>
      </c>
      <c r="C9410" t="inlineStr">
        <is>
          <t>Caden Yates</t>
        </is>
      </c>
      <c r="D9410" t="inlineStr">
        <is>
          <t>LS</t>
        </is>
      </c>
      <c r="E9410" t="inlineStr">
        <is>
          <t>R-Jr</t>
        </is>
      </c>
      <c r="F9410" t="inlineStr">
        <is>
          <t>6'1"</t>
        </is>
      </c>
      <c r="G9410" t="n">
        <v>223</v>
      </c>
      <c r="H9410" t="inlineStr">
        <is>
          <t>Argyle, TX</t>
        </is>
      </c>
      <c r="I9410" t="inlineStr">
        <is>
          <t>Transfer from North Texas (2026 portal)</t>
        </is>
      </c>
    </row>
    <row r="9411">
      <c r="A9411" t="inlineStr">
        <is>
          <t>Oklahoma State</t>
        </is>
      </c>
      <c r="B9411" t="n">
        <v>38</v>
      </c>
      <c r="C9411" t="inlineStr">
        <is>
          <t>Carl'veon Young</t>
        </is>
      </c>
      <c r="D9411" t="inlineStr">
        <is>
          <t>LB</t>
        </is>
      </c>
      <c r="E9411" t="inlineStr">
        <is>
          <t>R-Fr</t>
        </is>
      </c>
      <c r="F9411" t="inlineStr">
        <is>
          <t>6'4"</t>
        </is>
      </c>
      <c r="G9411" t="n">
        <v>240</v>
      </c>
      <c r="H9411" t="inlineStr">
        <is>
          <t>Oklahoma City, OK</t>
        </is>
      </c>
    </row>
    <row r="9412">
      <c r="A9412" t="inlineStr">
        <is>
          <t>Oklahoma State</t>
        </is>
      </c>
      <c r="B9412" t="n">
        <v>10</v>
      </c>
      <c r="C9412" t="inlineStr">
        <is>
          <t>Wyatt Young</t>
        </is>
      </c>
      <c r="D9412" t="inlineStr">
        <is>
          <t>WR</t>
        </is>
      </c>
      <c r="E9412" t="inlineStr">
        <is>
          <t>Jr</t>
        </is>
      </c>
      <c r="F9412" t="inlineStr">
        <is>
          <t>6'0"</t>
        </is>
      </c>
      <c r="G9412" t="n">
        <v>199</v>
      </c>
      <c r="H9412" t="inlineStr">
        <is>
          <t>Katy, TX</t>
        </is>
      </c>
      <c r="I9412" t="inlineStr">
        <is>
          <t>Transfer from North Texas (2026 portal)</t>
        </is>
      </c>
    </row>
    <row r="9413">
      <c r="A9413" t="inlineStr">
        <is>
          <t>Old Dominion</t>
        </is>
      </c>
      <c r="B9413" t="n">
        <v>35</v>
      </c>
      <c r="C9413" t="inlineStr">
        <is>
          <t>LaDarius Adams II</t>
        </is>
      </c>
      <c r="D9413" t="inlineStr">
        <is>
          <t>LB</t>
        </is>
      </c>
      <c r="E9413" t="inlineStr">
        <is>
          <t>Redshirt Freshman</t>
        </is>
      </c>
      <c r="F9413" t="inlineStr">
        <is>
          <t>6'1"</t>
        </is>
      </c>
      <c r="G9413" t="n">
        <v>225</v>
      </c>
      <c r="H9413" t="inlineStr">
        <is>
          <t>Newport News, Va.</t>
        </is>
      </c>
    </row>
    <row r="9414">
      <c r="A9414" t="inlineStr">
        <is>
          <t>Old Dominion</t>
        </is>
      </c>
      <c r="C9414" t="inlineStr">
        <is>
          <t>Zion Agnew</t>
        </is>
      </c>
      <c r="D9414" t="inlineStr">
        <is>
          <t>WR</t>
        </is>
      </c>
      <c r="E9414" t="inlineStr">
        <is>
          <t>Redshirt Junior</t>
        </is>
      </c>
      <c r="F9414" t="inlineStr">
        <is>
          <t>5'9"</t>
        </is>
      </c>
      <c r="G9414" t="n">
        <v>160</v>
      </c>
      <c r="H9414" t="inlineStr">
        <is>
          <t>Columbia, S.C.</t>
        </is>
      </c>
      <c r="I9414" t="inlineStr">
        <is>
          <t>Transfer from Lenoir Rhyne (2026 portal)</t>
        </is>
      </c>
    </row>
    <row r="9415">
      <c r="A9415" t="inlineStr">
        <is>
          <t>Old Dominion</t>
        </is>
      </c>
      <c r="B9415" t="n">
        <v>22</v>
      </c>
      <c r="C9415" t="inlineStr">
        <is>
          <t>AJ Ashworth</t>
        </is>
      </c>
      <c r="D9415" t="inlineStr">
        <is>
          <t>LB</t>
        </is>
      </c>
      <c r="E9415" t="inlineStr">
        <is>
          <t>Redshirt Sophomore</t>
        </is>
      </c>
      <c r="F9415" t="inlineStr">
        <is>
          <t>6'0"</t>
        </is>
      </c>
      <c r="G9415" t="n">
        <v>225</v>
      </c>
      <c r="H9415" t="inlineStr">
        <is>
          <t>Galax, Va.</t>
        </is>
      </c>
    </row>
    <row r="9416">
      <c r="A9416" t="inlineStr">
        <is>
          <t>Old Dominion</t>
        </is>
      </c>
      <c r="B9416" t="n">
        <v>42</v>
      </c>
      <c r="C9416" t="inlineStr">
        <is>
          <t>Talan Babin</t>
        </is>
      </c>
      <c r="D9416" t="inlineStr">
        <is>
          <t>LB</t>
        </is>
      </c>
      <c r="E9416" t="inlineStr">
        <is>
          <t>Freshman</t>
        </is>
      </c>
      <c r="F9416" t="inlineStr">
        <is>
          <t>6'1"</t>
        </is>
      </c>
      <c r="G9416" t="n">
        <v>215</v>
      </c>
      <c r="H9416" t="inlineStr">
        <is>
          <t>Ponte Vedra, Fla.</t>
        </is>
      </c>
    </row>
    <row r="9417">
      <c r="A9417" t="inlineStr">
        <is>
          <t>Old Dominion</t>
        </is>
      </c>
      <c r="B9417" t="n">
        <v>20</v>
      </c>
      <c r="C9417" t="inlineStr">
        <is>
          <t>Jivan Baly</t>
        </is>
      </c>
      <c r="D9417" t="inlineStr">
        <is>
          <t>CB</t>
        </is>
      </c>
      <c r="E9417" t="inlineStr">
        <is>
          <t>Redshirt Sophomore</t>
        </is>
      </c>
      <c r="F9417" t="inlineStr">
        <is>
          <t>5'11"</t>
        </is>
      </c>
      <c r="G9417" t="n">
        <v>175</v>
      </c>
      <c r="H9417" t="inlineStr">
        <is>
          <t>Norcross, Ga.</t>
        </is>
      </c>
      <c r="I9417" t="inlineStr">
        <is>
          <t>Transfer from NC State (2026 portal)</t>
        </is>
      </c>
    </row>
    <row r="9418">
      <c r="A9418" t="inlineStr">
        <is>
          <t>Old Dominion</t>
        </is>
      </c>
      <c r="B9418" t="n">
        <v>92</v>
      </c>
      <c r="C9418" t="inlineStr">
        <is>
          <t>Lucas Banks</t>
        </is>
      </c>
      <c r="D9418" t="inlineStr">
        <is>
          <t>DL</t>
        </is>
      </c>
      <c r="E9418" t="inlineStr">
        <is>
          <t>Redshirt Freshman</t>
        </is>
      </c>
      <c r="F9418" t="inlineStr">
        <is>
          <t>6'1"</t>
        </is>
      </c>
      <c r="G9418" t="n">
        <v>242</v>
      </c>
      <c r="H9418" t="inlineStr">
        <is>
          <t>Brunswick, Md.</t>
        </is>
      </c>
    </row>
    <row r="9419">
      <c r="A9419" t="inlineStr">
        <is>
          <t>Old Dominion</t>
        </is>
      </c>
      <c r="B9419" t="n">
        <v>12</v>
      </c>
      <c r="C9419" t="inlineStr">
        <is>
          <t>BJ Bedgood</t>
        </is>
      </c>
      <c r="D9419" t="inlineStr">
        <is>
          <t>WR</t>
        </is>
      </c>
      <c r="E9419" t="inlineStr">
        <is>
          <t>Freshman</t>
        </is>
      </c>
      <c r="F9419" t="inlineStr">
        <is>
          <t>6'0"</t>
        </is>
      </c>
      <c r="G9419" t="n">
        <v>175</v>
      </c>
      <c r="H9419" t="inlineStr">
        <is>
          <t>Alexander City, Ala.</t>
        </is>
      </c>
    </row>
    <row r="9420">
      <c r="A9420" t="inlineStr">
        <is>
          <t>Old Dominion</t>
        </is>
      </c>
      <c r="B9420" t="n">
        <v>56</v>
      </c>
      <c r="C9420" t="inlineStr">
        <is>
          <t>Omar Bender</t>
        </is>
      </c>
      <c r="D9420" t="inlineStr">
        <is>
          <t>OL</t>
        </is>
      </c>
      <c r="E9420" t="inlineStr">
        <is>
          <t>Junior</t>
        </is>
      </c>
      <c r="F9420" t="inlineStr">
        <is>
          <t>6'3"</t>
        </is>
      </c>
      <c r="G9420" t="n">
        <v>334</v>
      </c>
      <c r="H9420" t="inlineStr">
        <is>
          <t>Soso, Miss.</t>
        </is>
      </c>
    </row>
    <row r="9421">
      <c r="A9421" t="inlineStr">
        <is>
          <t>Old Dominion</t>
        </is>
      </c>
      <c r="B9421" t="n">
        <v>21</v>
      </c>
      <c r="C9421" t="inlineStr">
        <is>
          <t>Steven Bengu</t>
        </is>
      </c>
      <c r="D9421" t="inlineStr">
        <is>
          <t>WR</t>
        </is>
      </c>
      <c r="E9421" t="inlineStr">
        <is>
          <t>Redshirt Freshman</t>
        </is>
      </c>
      <c r="F9421" t="inlineStr">
        <is>
          <t>5'8"</t>
        </is>
      </c>
      <c r="G9421" t="n">
        <v>160</v>
      </c>
      <c r="H9421" t="inlineStr">
        <is>
          <t>Glen Allen, Va.</t>
        </is>
      </c>
    </row>
    <row r="9422">
      <c r="A9422" t="inlineStr">
        <is>
          <t>Old Dominion</t>
        </is>
      </c>
      <c r="B9422" t="n">
        <v>14</v>
      </c>
      <c r="C9422" t="inlineStr">
        <is>
          <t>Zialis Blackmon</t>
        </is>
      </c>
      <c r="D9422" t="inlineStr">
        <is>
          <t>WR</t>
        </is>
      </c>
      <c r="E9422" t="inlineStr">
        <is>
          <t>Freshman</t>
        </is>
      </c>
      <c r="F9422" t="inlineStr">
        <is>
          <t>6'3"</t>
        </is>
      </c>
      <c r="G9422" t="n">
        <v>181</v>
      </c>
      <c r="H9422" t="inlineStr">
        <is>
          <t>Biggersville, Miss.</t>
        </is>
      </c>
    </row>
    <row r="9423">
      <c r="A9423" t="inlineStr">
        <is>
          <t>Old Dominion</t>
        </is>
      </c>
      <c r="B9423" t="n">
        <v>28</v>
      </c>
      <c r="C9423" t="inlineStr">
        <is>
          <t>Chris Boykins</t>
        </is>
      </c>
      <c r="D9423" t="inlineStr">
        <is>
          <t>CB</t>
        </is>
      </c>
      <c r="E9423" t="inlineStr">
        <is>
          <t>Redshirt Sophomore</t>
        </is>
      </c>
      <c r="F9423" t="inlineStr">
        <is>
          <t>5'10"</t>
        </is>
      </c>
      <c r="G9423" t="n">
        <v>177</v>
      </c>
      <c r="H9423" t="inlineStr">
        <is>
          <t>Fresno, Texas</t>
        </is>
      </c>
    </row>
    <row r="9424">
      <c r="A9424" t="inlineStr">
        <is>
          <t>Old Dominion</t>
        </is>
      </c>
      <c r="B9424" t="n">
        <v>74</v>
      </c>
      <c r="C9424" t="inlineStr">
        <is>
          <t>Carson Bradley</t>
        </is>
      </c>
      <c r="D9424" t="inlineStr">
        <is>
          <t>OL</t>
        </is>
      </c>
      <c r="E9424" t="inlineStr">
        <is>
          <t>Redshirt Junior</t>
        </is>
      </c>
      <c r="F9424" t="inlineStr">
        <is>
          <t>6'6"</t>
        </is>
      </c>
      <c r="G9424" t="n">
        <v>315</v>
      </c>
      <c r="H9424" t="inlineStr">
        <is>
          <t>Quincy, Fla.</t>
        </is>
      </c>
    </row>
    <row r="9425">
      <c r="A9425" t="inlineStr">
        <is>
          <t>Old Dominion</t>
        </is>
      </c>
      <c r="B9425" t="n">
        <v>96</v>
      </c>
      <c r="C9425" t="inlineStr">
        <is>
          <t>Ian Brandt</t>
        </is>
      </c>
      <c r="D9425" t="inlineStr">
        <is>
          <t>P</t>
        </is>
      </c>
      <c r="E9425" t="inlineStr">
        <is>
          <t>Redshirt Junior</t>
        </is>
      </c>
      <c r="F9425" t="inlineStr">
        <is>
          <t>6'2"</t>
        </is>
      </c>
      <c r="G9425" t="n">
        <v>194</v>
      </c>
      <c r="H9425" t="inlineStr">
        <is>
          <t>State College, Pa.</t>
        </is>
      </c>
    </row>
    <row r="9426">
      <c r="A9426" t="inlineStr">
        <is>
          <t>Old Dominion</t>
        </is>
      </c>
      <c r="B9426" t="n">
        <v>75</v>
      </c>
      <c r="C9426" t="inlineStr">
        <is>
          <t>Demorrsion Brown</t>
        </is>
      </c>
      <c r="D9426" t="inlineStr">
        <is>
          <t>OL</t>
        </is>
      </c>
      <c r="E9426" t="inlineStr">
        <is>
          <t>Sophomore</t>
        </is>
      </c>
      <c r="F9426" t="inlineStr">
        <is>
          <t>6'3"</t>
        </is>
      </c>
      <c r="G9426" t="n">
        <v>308</v>
      </c>
      <c r="H9426" t="inlineStr">
        <is>
          <t>Canton, Miss.</t>
        </is>
      </c>
    </row>
    <row r="9427">
      <c r="A9427" t="inlineStr">
        <is>
          <t>Old Dominion</t>
        </is>
      </c>
      <c r="B9427" t="n">
        <v>16</v>
      </c>
      <c r="C9427" t="inlineStr">
        <is>
          <t>Holden Brown</t>
        </is>
      </c>
      <c r="D9427" t="inlineStr">
        <is>
          <t>QB</t>
        </is>
      </c>
      <c r="E9427" t="inlineStr">
        <is>
          <t>Redshirt Sophomore</t>
        </is>
      </c>
      <c r="F9427" t="inlineStr">
        <is>
          <t>6'1"</t>
        </is>
      </c>
      <c r="G9427" t="n">
        <v>200</v>
      </c>
      <c r="H9427" t="inlineStr">
        <is>
          <t>Stamford, Conn.</t>
        </is>
      </c>
    </row>
    <row r="9428">
      <c r="A9428" t="inlineStr">
        <is>
          <t>Old Dominion</t>
        </is>
      </c>
      <c r="B9428" t="n">
        <v>31</v>
      </c>
      <c r="C9428" t="inlineStr">
        <is>
          <t>BJ Campbell</t>
        </is>
      </c>
      <c r="D9428" t="inlineStr">
        <is>
          <t>DL</t>
        </is>
      </c>
      <c r="E9428" t="inlineStr">
        <is>
          <t>Redshirt Sophomore</t>
        </is>
      </c>
      <c r="F9428" t="inlineStr">
        <is>
          <t>6'5"</t>
        </is>
      </c>
      <c r="G9428" t="n">
        <v>235</v>
      </c>
      <c r="H9428" t="inlineStr">
        <is>
          <t>Sanford, Fla.</t>
        </is>
      </c>
    </row>
    <row r="9429">
      <c r="A9429" t="inlineStr">
        <is>
          <t>Old Dominion</t>
        </is>
      </c>
      <c r="B9429" t="n">
        <v>16</v>
      </c>
      <c r="C9429" t="inlineStr">
        <is>
          <t>Trey Caver</t>
        </is>
      </c>
      <c r="D9429" t="inlineStr">
        <is>
          <t>S</t>
        </is>
      </c>
      <c r="E9429" t="inlineStr">
        <is>
          <t>Junior</t>
        </is>
      </c>
      <c r="F9429" t="inlineStr">
        <is>
          <t>6'0"</t>
        </is>
      </c>
      <c r="G9429" t="n">
        <v>182</v>
      </c>
      <c r="H9429" t="inlineStr">
        <is>
          <t>Montgomery, Ala.</t>
        </is>
      </c>
    </row>
    <row r="9430">
      <c r="A9430" t="inlineStr">
        <is>
          <t>Old Dominion</t>
        </is>
      </c>
      <c r="B9430" t="n">
        <v>6</v>
      </c>
      <c r="C9430" t="inlineStr">
        <is>
          <t>Montrell Chapman</t>
        </is>
      </c>
      <c r="D9430" t="inlineStr">
        <is>
          <t>LB</t>
        </is>
      </c>
      <c r="E9430" t="inlineStr">
        <is>
          <t>Senior</t>
        </is>
      </c>
      <c r="F9430" t="inlineStr">
        <is>
          <t>6'3"</t>
        </is>
      </c>
      <c r="G9430" t="n">
        <v>230</v>
      </c>
      <c r="H9430" t="inlineStr">
        <is>
          <t>Batesville, Miss.</t>
        </is>
      </c>
      <c r="I9430" t="inlineStr">
        <is>
          <t>Transfer from Mississippi State (2026 portal)</t>
        </is>
      </c>
    </row>
    <row r="9431">
      <c r="A9431" t="inlineStr">
        <is>
          <t>Old Dominion</t>
        </is>
      </c>
      <c r="B9431" t="n">
        <v>39</v>
      </c>
      <c r="C9431" t="inlineStr">
        <is>
          <t>Martrez Chavious-Fenner</t>
        </is>
      </c>
      <c r="D9431" t="inlineStr">
        <is>
          <t>S</t>
        </is>
      </c>
      <c r="E9431" t="inlineStr">
        <is>
          <t>Redshirt Freshman</t>
        </is>
      </c>
      <c r="F9431" t="inlineStr">
        <is>
          <t>5'11"</t>
        </is>
      </c>
      <c r="G9431" t="n">
        <v>187</v>
      </c>
      <c r="H9431" t="inlineStr">
        <is>
          <t>Virginia Beach, Va.</t>
        </is>
      </c>
    </row>
    <row r="9432">
      <c r="A9432" t="inlineStr">
        <is>
          <t>Old Dominion</t>
        </is>
      </c>
      <c r="B9432" t="n">
        <v>11</v>
      </c>
      <c r="C9432" t="inlineStr">
        <is>
          <t>Kollin Collier</t>
        </is>
      </c>
      <c r="D9432" t="inlineStr">
        <is>
          <t>S</t>
        </is>
      </c>
      <c r="E9432" t="inlineStr">
        <is>
          <t>Junior</t>
        </is>
      </c>
      <c r="F9432" t="inlineStr">
        <is>
          <t>6'0"</t>
        </is>
      </c>
      <c r="G9432" t="n">
        <v>190</v>
      </c>
      <c r="H9432" t="inlineStr">
        <is>
          <t>Memphis, Tenn.</t>
        </is>
      </c>
    </row>
    <row r="9433">
      <c r="A9433" t="inlineStr">
        <is>
          <t>Old Dominion</t>
        </is>
      </c>
      <c r="B9433" t="n">
        <v>69</v>
      </c>
      <c r="C9433" t="inlineStr">
        <is>
          <t>Logan Cox</t>
        </is>
      </c>
      <c r="D9433" t="inlineStr">
        <is>
          <t>OL</t>
        </is>
      </c>
      <c r="E9433" t="inlineStr">
        <is>
          <t>Redshirt Junior</t>
        </is>
      </c>
      <c r="F9433" t="inlineStr">
        <is>
          <t>6'4"</t>
        </is>
      </c>
      <c r="G9433" t="n">
        <v>328</v>
      </c>
      <c r="H9433" t="inlineStr">
        <is>
          <t>Topeka, Kan.</t>
        </is>
      </c>
    </row>
    <row r="9434">
      <c r="A9434" t="inlineStr">
        <is>
          <t>Old Dominion</t>
        </is>
      </c>
      <c r="B9434" t="n">
        <v>76</v>
      </c>
      <c r="C9434" t="inlineStr">
        <is>
          <t>Bubba Craig</t>
        </is>
      </c>
      <c r="D9434" t="inlineStr">
        <is>
          <t>OL</t>
        </is>
      </c>
      <c r="E9434" t="inlineStr">
        <is>
          <t>Junior</t>
        </is>
      </c>
      <c r="F9434" t="inlineStr">
        <is>
          <t>6'6"</t>
        </is>
      </c>
      <c r="G9434" t="n">
        <v>312</v>
      </c>
      <c r="H9434" t="inlineStr">
        <is>
          <t>Fort Wayne, Ind.</t>
        </is>
      </c>
      <c r="I9434" t="inlineStr">
        <is>
          <t>Transfer from Arkansas (2026 portal)</t>
        </is>
      </c>
    </row>
    <row r="9435">
      <c r="A9435" t="inlineStr">
        <is>
          <t>Old Dominion</t>
        </is>
      </c>
      <c r="B9435" t="n">
        <v>5</v>
      </c>
      <c r="C9435" t="inlineStr">
        <is>
          <t>Brandon Crutchfield</t>
        </is>
      </c>
      <c r="D9435" t="inlineStr">
        <is>
          <t>CB</t>
        </is>
      </c>
      <c r="E9435" t="inlineStr">
        <is>
          <t>Junior</t>
        </is>
      </c>
      <c r="F9435" t="inlineStr">
        <is>
          <t>5'10"</t>
        </is>
      </c>
      <c r="G9435" t="n">
        <v>175</v>
      </c>
      <c r="H9435" t="inlineStr">
        <is>
          <t>Wake Forest, N.C.</t>
        </is>
      </c>
    </row>
    <row r="9436">
      <c r="A9436" t="inlineStr">
        <is>
          <t>Old Dominion</t>
        </is>
      </c>
      <c r="B9436" t="n">
        <v>68</v>
      </c>
      <c r="C9436" t="inlineStr">
        <is>
          <t>Martez Curry</t>
        </is>
      </c>
      <c r="D9436" t="inlineStr">
        <is>
          <t>OL</t>
        </is>
      </c>
      <c r="E9436" t="inlineStr">
        <is>
          <t>Senior</t>
        </is>
      </c>
      <c r="F9436" t="inlineStr">
        <is>
          <t>6'3"</t>
        </is>
      </c>
      <c r="G9436" t="n">
        <v>307</v>
      </c>
      <c r="H9436" t="inlineStr">
        <is>
          <t>Memphis, Tenn.</t>
        </is>
      </c>
      <c r="I9436" t="inlineStr">
        <is>
          <t>Transfer from Lincoln (MO) (2026 portal)</t>
        </is>
      </c>
    </row>
    <row r="9437">
      <c r="A9437" t="inlineStr">
        <is>
          <t>Old Dominion</t>
        </is>
      </c>
      <c r="B9437" t="n">
        <v>34</v>
      </c>
      <c r="C9437" t="inlineStr">
        <is>
          <t>Jeremiah Deese</t>
        </is>
      </c>
      <c r="D9437" t="inlineStr">
        <is>
          <t>LB</t>
        </is>
      </c>
      <c r="E9437" t="inlineStr">
        <is>
          <t>Freshman</t>
        </is>
      </c>
      <c r="F9437" t="inlineStr">
        <is>
          <t>6'2"</t>
        </is>
      </c>
      <c r="G9437" t="n">
        <v>196</v>
      </c>
      <c r="H9437" t="inlineStr">
        <is>
          <t>Greensboro, N.C.</t>
        </is>
      </c>
    </row>
    <row r="9438">
      <c r="A9438" t="inlineStr">
        <is>
          <t>Old Dominion</t>
        </is>
      </c>
      <c r="B9438" t="n">
        <v>73</v>
      </c>
      <c r="C9438" t="inlineStr">
        <is>
          <t>Connor Drake</t>
        </is>
      </c>
      <c r="D9438" t="inlineStr">
        <is>
          <t>OL</t>
        </is>
      </c>
      <c r="E9438" t="inlineStr">
        <is>
          <t>Redshirt Junior</t>
        </is>
      </c>
      <c r="F9438" t="inlineStr">
        <is>
          <t>6'6"</t>
        </is>
      </c>
      <c r="G9438" t="n">
        <v>325</v>
      </c>
      <c r="H9438" t="inlineStr">
        <is>
          <t>Charlotte, N.C.</t>
        </is>
      </c>
    </row>
    <row r="9439">
      <c r="A9439" t="inlineStr">
        <is>
          <t>Old Dominion</t>
        </is>
      </c>
      <c r="B9439" t="n">
        <v>32</v>
      </c>
      <c r="C9439" t="inlineStr">
        <is>
          <t>Ja’Mez Drummer</t>
        </is>
      </c>
      <c r="D9439" t="inlineStr">
        <is>
          <t>LB</t>
        </is>
      </c>
      <c r="E9439" t="inlineStr">
        <is>
          <t>Redshirt Senior</t>
        </is>
      </c>
      <c r="F9439" t="inlineStr">
        <is>
          <t>6'1"</t>
        </is>
      </c>
      <c r="G9439" t="n">
        <v>226</v>
      </c>
      <c r="H9439" t="inlineStr">
        <is>
          <t>Sanford, Fla.</t>
        </is>
      </c>
    </row>
    <row r="9440">
      <c r="A9440" t="inlineStr">
        <is>
          <t>Old Dominion</t>
        </is>
      </c>
      <c r="B9440" t="n">
        <v>47</v>
      </c>
      <c r="C9440" t="inlineStr">
        <is>
          <t>Ashten Dunman</t>
        </is>
      </c>
      <c r="D9440" t="inlineStr">
        <is>
          <t>LS</t>
        </is>
      </c>
      <c r="E9440" t="inlineStr">
        <is>
          <t>Redshirt Freshman</t>
        </is>
      </c>
      <c r="F9440" t="inlineStr">
        <is>
          <t>5'9"</t>
        </is>
      </c>
      <c r="G9440" t="n">
        <v>200</v>
      </c>
      <c r="H9440" t="inlineStr">
        <is>
          <t>Moneta, Va.</t>
        </is>
      </c>
    </row>
    <row r="9441">
      <c r="A9441" t="inlineStr">
        <is>
          <t>Old Dominion</t>
        </is>
      </c>
      <c r="B9441" t="n">
        <v>30</v>
      </c>
      <c r="C9441" t="inlineStr">
        <is>
          <t>Brendan Durkin</t>
        </is>
      </c>
      <c r="D9441" t="inlineStr">
        <is>
          <t>LS</t>
        </is>
      </c>
      <c r="E9441" t="inlineStr">
        <is>
          <t>Redshirt Senior</t>
        </is>
      </c>
      <c r="F9441" t="inlineStr">
        <is>
          <t>6'1"</t>
        </is>
      </c>
      <c r="G9441" t="n">
        <v>195</v>
      </c>
      <c r="H9441" t="inlineStr">
        <is>
          <t>Florida, N.Y.</t>
        </is>
      </c>
    </row>
    <row r="9442">
      <c r="A9442" t="inlineStr">
        <is>
          <t>Old Dominion</t>
        </is>
      </c>
      <c r="B9442" t="n">
        <v>3</v>
      </c>
      <c r="C9442" t="inlineStr">
        <is>
          <t>Mario Easterly</t>
        </is>
      </c>
      <c r="D9442" t="inlineStr">
        <is>
          <t>S</t>
        </is>
      </c>
      <c r="E9442" t="inlineStr">
        <is>
          <t>Redshirt Senior</t>
        </is>
      </c>
      <c r="F9442" t="inlineStr">
        <is>
          <t>6'0"</t>
        </is>
      </c>
      <c r="G9442" t="n">
        <v>195</v>
      </c>
      <c r="H9442" t="inlineStr">
        <is>
          <t>Harrisburg, Pa.</t>
        </is>
      </c>
    </row>
    <row r="9443">
      <c r="A9443" t="inlineStr">
        <is>
          <t>Old Dominion</t>
        </is>
      </c>
      <c r="B9443" t="n">
        <v>93</v>
      </c>
      <c r="C9443" t="inlineStr">
        <is>
          <t>Nathanial Eichner</t>
        </is>
      </c>
      <c r="D9443" t="inlineStr">
        <is>
          <t>K</t>
        </is>
      </c>
      <c r="E9443" t="inlineStr">
        <is>
          <t>Redshirt Senior</t>
        </is>
      </c>
      <c r="F9443" t="inlineStr">
        <is>
          <t>5'9"</t>
        </is>
      </c>
      <c r="G9443" t="n">
        <v>160</v>
      </c>
      <c r="H9443" t="inlineStr">
        <is>
          <t>Trinity, Fla.</t>
        </is>
      </c>
    </row>
    <row r="9444">
      <c r="A9444" t="inlineStr">
        <is>
          <t>Old Dominion</t>
        </is>
      </c>
      <c r="B9444" t="n">
        <v>60</v>
      </c>
      <c r="C9444" t="inlineStr">
        <is>
          <t>Braden Ellis</t>
        </is>
      </c>
      <c r="D9444" t="inlineStr">
        <is>
          <t>OL</t>
        </is>
      </c>
      <c r="E9444" t="inlineStr">
        <is>
          <t>Redshirt Freshman</t>
        </is>
      </c>
      <c r="F9444" t="inlineStr">
        <is>
          <t>6'5"</t>
        </is>
      </c>
      <c r="G9444" t="n">
        <v>300</v>
      </c>
      <c r="H9444" t="inlineStr">
        <is>
          <t>Greensboro, N.C.</t>
        </is>
      </c>
    </row>
    <row r="9445">
      <c r="A9445" t="inlineStr">
        <is>
          <t>Old Dominion</t>
        </is>
      </c>
      <c r="B9445" t="n">
        <v>44</v>
      </c>
      <c r="C9445" t="inlineStr">
        <is>
          <t>Bucci Farmer</t>
        </is>
      </c>
      <c r="D9445" t="inlineStr">
        <is>
          <t>DL</t>
        </is>
      </c>
      <c r="E9445" t="inlineStr">
        <is>
          <t>Redshirt Sophomore</t>
        </is>
      </c>
      <c r="F9445" t="inlineStr">
        <is>
          <t>6'1"</t>
        </is>
      </c>
      <c r="G9445" t="n">
        <v>310</v>
      </c>
      <c r="H9445" t="inlineStr">
        <is>
          <t>Atlanta, Ga.</t>
        </is>
      </c>
      <c r="I9445" t="inlineStr">
        <is>
          <t>Transfer from App State (2026 portal)</t>
        </is>
      </c>
    </row>
    <row r="9446">
      <c r="A9446" t="inlineStr">
        <is>
          <t>Old Dominion</t>
        </is>
      </c>
      <c r="B9446" t="n">
        <v>90</v>
      </c>
      <c r="C9446" t="inlineStr">
        <is>
          <t>Chris Forbes</t>
        </is>
      </c>
      <c r="D9446" t="inlineStr">
        <is>
          <t>DL</t>
        </is>
      </c>
      <c r="E9446" t="inlineStr">
        <is>
          <t>Redshirt Sophomore</t>
        </is>
      </c>
      <c r="F9446" t="inlineStr">
        <is>
          <t>6'1"</t>
        </is>
      </c>
      <c r="G9446" t="n">
        <v>290</v>
      </c>
      <c r="H9446" t="inlineStr">
        <is>
          <t>Upper Marlboro, Md.</t>
        </is>
      </c>
    </row>
    <row r="9447">
      <c r="A9447" t="inlineStr">
        <is>
          <t>Old Dominion</t>
        </is>
      </c>
      <c r="B9447" t="n">
        <v>18</v>
      </c>
      <c r="C9447" t="inlineStr">
        <is>
          <t>Jackson Forrest</t>
        </is>
      </c>
      <c r="D9447" t="inlineStr">
        <is>
          <t>LB</t>
        </is>
      </c>
      <c r="E9447" t="inlineStr">
        <is>
          <t>Sophomore</t>
        </is>
      </c>
      <c r="F9447" t="inlineStr">
        <is>
          <t>6'0"</t>
        </is>
      </c>
      <c r="G9447" t="n">
        <v>225</v>
      </c>
      <c r="H9447" t="inlineStr">
        <is>
          <t>Concord, N.C.</t>
        </is>
      </c>
    </row>
    <row r="9448">
      <c r="A9448" t="inlineStr">
        <is>
          <t>Old Dominion</t>
        </is>
      </c>
      <c r="B9448" t="n">
        <v>48</v>
      </c>
      <c r="C9448" t="inlineStr">
        <is>
          <t>Mason Forte</t>
        </is>
      </c>
      <c r="D9448" t="inlineStr">
        <is>
          <t>P</t>
        </is>
      </c>
      <c r="E9448" t="inlineStr">
        <is>
          <t>Redshirt Freshman</t>
        </is>
      </c>
      <c r="F9448" t="inlineStr">
        <is>
          <t>5'10"</t>
        </is>
      </c>
      <c r="G9448" t="n">
        <v>175</v>
      </c>
      <c r="H9448" t="inlineStr">
        <is>
          <t>Margate City, N.J.</t>
        </is>
      </c>
    </row>
    <row r="9449">
      <c r="A9449" t="inlineStr">
        <is>
          <t>Old Dominion</t>
        </is>
      </c>
      <c r="B9449" t="n">
        <v>95</v>
      </c>
      <c r="C9449" t="inlineStr">
        <is>
          <t>Ahmaad Foster</t>
        </is>
      </c>
      <c r="D9449" t="inlineStr">
        <is>
          <t>DL</t>
        </is>
      </c>
      <c r="E9449" t="inlineStr">
        <is>
          <t>Redshirt Sophomore</t>
        </is>
      </c>
      <c r="F9449" t="inlineStr">
        <is>
          <t>6'4"</t>
        </is>
      </c>
      <c r="G9449" t="n">
        <v>280</v>
      </c>
      <c r="H9449" t="inlineStr">
        <is>
          <t>Chester, Pa.</t>
        </is>
      </c>
    </row>
    <row r="9450">
      <c r="A9450" t="inlineStr">
        <is>
          <t>Old Dominion</t>
        </is>
      </c>
      <c r="B9450" t="n">
        <v>1</v>
      </c>
      <c r="C9450" t="inlineStr">
        <is>
          <t>Zion Frink</t>
        </is>
      </c>
      <c r="D9450" t="inlineStr">
        <is>
          <t>CB</t>
        </is>
      </c>
      <c r="E9450" t="inlineStr">
        <is>
          <t>Redshirt Junior</t>
        </is>
      </c>
      <c r="F9450" t="inlineStr">
        <is>
          <t>6'0"</t>
        </is>
      </c>
      <c r="G9450" t="n">
        <v>190</v>
      </c>
      <c r="H9450" t="inlineStr">
        <is>
          <t>Chesapeake, Va.</t>
        </is>
      </c>
    </row>
    <row r="9451">
      <c r="A9451" t="inlineStr">
        <is>
          <t>Old Dominion</t>
        </is>
      </c>
      <c r="B9451" t="n">
        <v>70</v>
      </c>
      <c r="C9451" t="inlineStr">
        <is>
          <t>Khi’Len Gates</t>
        </is>
      </c>
      <c r="D9451" t="inlineStr">
        <is>
          <t>OL</t>
        </is>
      </c>
      <c r="E9451" t="inlineStr">
        <is>
          <t>Redshirt Junior</t>
        </is>
      </c>
      <c r="F9451" t="inlineStr">
        <is>
          <t>6'1"</t>
        </is>
      </c>
      <c r="G9451" t="n">
        <v>294</v>
      </c>
      <c r="H9451" t="inlineStr">
        <is>
          <t>Jonesboro, Ark.</t>
        </is>
      </c>
      <c r="I9451" t="inlineStr">
        <is>
          <t>Transfer from Lincoln (MO) (2026 portal)</t>
        </is>
      </c>
    </row>
    <row r="9452">
      <c r="A9452" t="inlineStr">
        <is>
          <t>Old Dominion</t>
        </is>
      </c>
      <c r="B9452" t="n">
        <v>4</v>
      </c>
      <c r="C9452" t="inlineStr">
        <is>
          <t>Javen Gibson</t>
        </is>
      </c>
      <c r="D9452" t="inlineStr">
        <is>
          <t>DL</t>
        </is>
      </c>
      <c r="E9452" t="inlineStr">
        <is>
          <t>Senior</t>
        </is>
      </c>
      <c r="F9452" t="inlineStr">
        <is>
          <t>6'2"</t>
        </is>
      </c>
      <c r="G9452" t="n">
        <v>240</v>
      </c>
      <c r="H9452" t="inlineStr">
        <is>
          <t>Church Point, La.</t>
        </is>
      </c>
    </row>
    <row r="9453">
      <c r="A9453" t="inlineStr">
        <is>
          <t>Old Dominion</t>
        </is>
      </c>
      <c r="B9453" t="n">
        <v>79</v>
      </c>
      <c r="C9453" t="inlineStr">
        <is>
          <t>Raykwon Goldthwaite</t>
        </is>
      </c>
      <c r="D9453" t="inlineStr">
        <is>
          <t>OL</t>
        </is>
      </c>
      <c r="E9453" t="inlineStr">
        <is>
          <t>Redshirt Senior</t>
        </is>
      </c>
      <c r="F9453" t="inlineStr">
        <is>
          <t>6'8"</t>
        </is>
      </c>
      <c r="G9453" t="n">
        <v>305</v>
      </c>
      <c r="H9453" t="inlineStr">
        <is>
          <t>Birmingham, Ala.</t>
        </is>
      </c>
      <c r="I9453" t="inlineStr">
        <is>
          <t>Transfer from North Alabama (2026 portal)</t>
        </is>
      </c>
    </row>
    <row r="9454">
      <c r="A9454" t="inlineStr">
        <is>
          <t>Old Dominion</t>
        </is>
      </c>
      <c r="B9454" t="n">
        <v>24</v>
      </c>
      <c r="C9454" t="inlineStr">
        <is>
          <t>Dirrick Goodman</t>
        </is>
      </c>
      <c r="D9454" t="inlineStr">
        <is>
          <t>LB</t>
        </is>
      </c>
      <c r="E9454" t="inlineStr">
        <is>
          <t>Junior</t>
        </is>
      </c>
      <c r="F9454" t="inlineStr">
        <is>
          <t>6'0"</t>
        </is>
      </c>
      <c r="G9454" t="n">
        <v>205</v>
      </c>
      <c r="H9454" t="inlineStr">
        <is>
          <t>Florence, S.C.</t>
        </is>
      </c>
    </row>
    <row r="9455">
      <c r="A9455" t="inlineStr">
        <is>
          <t>Old Dominion</t>
        </is>
      </c>
      <c r="B9455" t="n">
        <v>27</v>
      </c>
      <c r="C9455" t="inlineStr">
        <is>
          <t>Kingston Gregory</t>
        </is>
      </c>
      <c r="D9455" t="inlineStr">
        <is>
          <t>CB</t>
        </is>
      </c>
      <c r="E9455" t="inlineStr">
        <is>
          <t>Freshman</t>
        </is>
      </c>
      <c r="F9455" t="inlineStr">
        <is>
          <t>6'1"</t>
        </is>
      </c>
      <c r="G9455" t="n">
        <v>160</v>
      </c>
      <c r="H9455" t="inlineStr">
        <is>
          <t>Oxford, Miss.</t>
        </is>
      </c>
    </row>
    <row r="9456">
      <c r="A9456" t="inlineStr">
        <is>
          <t>Old Dominion</t>
        </is>
      </c>
      <c r="B9456" t="n">
        <v>21</v>
      </c>
      <c r="C9456" t="inlineStr">
        <is>
          <t>Eddie Guerra</t>
        </is>
      </c>
      <c r="D9456" t="inlineStr">
        <is>
          <t>CB</t>
        </is>
      </c>
      <c r="E9456" t="inlineStr">
        <is>
          <t>Freshman</t>
        </is>
      </c>
      <c r="F9456" t="inlineStr">
        <is>
          <t>5'11"</t>
        </is>
      </c>
      <c r="G9456" t="n">
        <v>170</v>
      </c>
      <c r="H9456" t="inlineStr">
        <is>
          <t>Tallahassee, Fla.</t>
        </is>
      </c>
    </row>
    <row r="9457">
      <c r="A9457" t="inlineStr">
        <is>
          <t>Old Dominion</t>
        </is>
      </c>
      <c r="B9457" t="n">
        <v>72</v>
      </c>
      <c r="C9457" t="inlineStr">
        <is>
          <t>Kendrick Hall</t>
        </is>
      </c>
      <c r="D9457" t="inlineStr">
        <is>
          <t>OL</t>
        </is>
      </c>
      <c r="E9457" t="inlineStr">
        <is>
          <t>Junior</t>
        </is>
      </c>
      <c r="F9457" t="inlineStr">
        <is>
          <t>6'5"</t>
        </is>
      </c>
      <c r="G9457" t="n">
        <v>299</v>
      </c>
      <c r="H9457" t="inlineStr">
        <is>
          <t>West Memphis, Ark.</t>
        </is>
      </c>
    </row>
    <row r="9458">
      <c r="A9458" t="inlineStr">
        <is>
          <t>Old Dominion</t>
        </is>
      </c>
      <c r="B9458" t="n">
        <v>6</v>
      </c>
      <c r="C9458" t="inlineStr">
        <is>
          <t>Trey Hall</t>
        </is>
      </c>
      <c r="D9458" t="inlineStr">
        <is>
          <t>RB</t>
        </is>
      </c>
      <c r="E9458" t="inlineStr">
        <is>
          <t>Senior</t>
        </is>
      </c>
      <c r="F9458" t="inlineStr">
        <is>
          <t>5'11"</t>
        </is>
      </c>
      <c r="G9458" t="n">
        <v>185</v>
      </c>
      <c r="H9458" t="inlineStr">
        <is>
          <t>Vicksburg, Miss.</t>
        </is>
      </c>
      <c r="I9458" t="inlineStr">
        <is>
          <t>Transfer from Ole Miss (2026 portal)</t>
        </is>
      </c>
    </row>
    <row r="9459">
      <c r="A9459" t="inlineStr">
        <is>
          <t>Old Dominion</t>
        </is>
      </c>
      <c r="B9459" t="n">
        <v>1</v>
      </c>
      <c r="C9459" t="inlineStr">
        <is>
          <t>JJ Harrell</t>
        </is>
      </c>
      <c r="D9459" t="inlineStr">
        <is>
          <t>WR</t>
        </is>
      </c>
      <c r="E9459" t="inlineStr">
        <is>
          <t>Redshirt Sophomore</t>
        </is>
      </c>
      <c r="F9459" t="inlineStr">
        <is>
          <t>6'0"</t>
        </is>
      </c>
      <c r="G9459" t="n">
        <v>195</v>
      </c>
      <c r="H9459" t="inlineStr">
        <is>
          <t>Sardis, Miss.</t>
        </is>
      </c>
    </row>
    <row r="9460">
      <c r="A9460" t="inlineStr">
        <is>
          <t>Old Dominion</t>
        </is>
      </c>
      <c r="B9460" t="n">
        <v>7</v>
      </c>
      <c r="C9460" t="inlineStr">
        <is>
          <t>Kendall Harris</t>
        </is>
      </c>
      <c r="D9460" t="inlineStr">
        <is>
          <t>WR</t>
        </is>
      </c>
      <c r="E9460" t="inlineStr">
        <is>
          <t>Redshirt Junior</t>
        </is>
      </c>
      <c r="F9460" t="inlineStr">
        <is>
          <t>6'1"</t>
        </is>
      </c>
      <c r="G9460" t="n">
        <v>200</v>
      </c>
      <c r="H9460" t="inlineStr">
        <is>
          <t>Concord, N.C.</t>
        </is>
      </c>
    </row>
    <row r="9461">
      <c r="A9461" t="inlineStr">
        <is>
          <t>Old Dominion</t>
        </is>
      </c>
      <c r="B9461" t="n">
        <v>88</v>
      </c>
      <c r="C9461" t="inlineStr">
        <is>
          <t>Malachi Harris</t>
        </is>
      </c>
      <c r="D9461" t="inlineStr">
        <is>
          <t>DL</t>
        </is>
      </c>
      <c r="E9461" t="inlineStr">
        <is>
          <t>Freshman</t>
        </is>
      </c>
      <c r="F9461" t="inlineStr">
        <is>
          <t>6'2"</t>
        </is>
      </c>
      <c r="G9461" t="n">
        <v>260</v>
      </c>
      <c r="H9461" t="inlineStr">
        <is>
          <t>Roxboro, N.C.</t>
        </is>
      </c>
    </row>
    <row r="9462">
      <c r="A9462" t="inlineStr">
        <is>
          <t>Old Dominion</t>
        </is>
      </c>
      <c r="B9462" t="n">
        <v>91</v>
      </c>
      <c r="C9462" t="inlineStr">
        <is>
          <t>Gavin Harrison</t>
        </is>
      </c>
      <c r="D9462" t="inlineStr">
        <is>
          <t>DL</t>
        </is>
      </c>
      <c r="E9462" t="inlineStr">
        <is>
          <t>Redshirt Freshman</t>
        </is>
      </c>
      <c r="F9462" t="inlineStr">
        <is>
          <t>6'4"</t>
        </is>
      </c>
      <c r="G9462" t="n">
        <v>225</v>
      </c>
      <c r="H9462" t="inlineStr">
        <is>
          <t>Ashburn, Va.</t>
        </is>
      </c>
    </row>
    <row r="9463">
      <c r="A9463" t="inlineStr">
        <is>
          <t>Old Dominion</t>
        </is>
      </c>
      <c r="B9463" t="n">
        <v>89</v>
      </c>
      <c r="C9463" t="inlineStr">
        <is>
          <t>Nathan Hartman</t>
        </is>
      </c>
      <c r="D9463" t="inlineStr">
        <is>
          <t>TE</t>
        </is>
      </c>
      <c r="E9463" t="inlineStr">
        <is>
          <t>Redshirt Junior</t>
        </is>
      </c>
      <c r="F9463" t="inlineStr">
        <is>
          <t>6'5"</t>
        </is>
      </c>
      <c r="G9463" t="n">
        <v>250</v>
      </c>
      <c r="H9463" t="inlineStr">
        <is>
          <t>Virginia Beach, Va.</t>
        </is>
      </c>
    </row>
    <row r="9464">
      <c r="A9464" t="inlineStr">
        <is>
          <t>Old Dominion</t>
        </is>
      </c>
      <c r="B9464" t="n">
        <v>86</v>
      </c>
      <c r="C9464" t="inlineStr">
        <is>
          <t>Leon Haughton Jr.</t>
        </is>
      </c>
      <c r="D9464" t="inlineStr">
        <is>
          <t>TE</t>
        </is>
      </c>
      <c r="E9464" t="inlineStr">
        <is>
          <t>Redshirt Senior</t>
        </is>
      </c>
      <c r="F9464" t="inlineStr">
        <is>
          <t>6'4"</t>
        </is>
      </c>
      <c r="G9464" t="n">
        <v>227</v>
      </c>
      <c r="H9464" t="inlineStr">
        <is>
          <t>Richmond, Va.</t>
        </is>
      </c>
      <c r="I9464" t="inlineStr">
        <is>
          <t>Transfer from Maryland (2026 portal)</t>
        </is>
      </c>
    </row>
    <row r="9465">
      <c r="A9465" t="inlineStr">
        <is>
          <t>Old Dominion</t>
        </is>
      </c>
      <c r="B9465" t="n">
        <v>23</v>
      </c>
      <c r="C9465" t="inlineStr">
        <is>
          <t>Jorian Haynes</t>
        </is>
      </c>
      <c r="D9465" t="inlineStr">
        <is>
          <t>CB</t>
        </is>
      </c>
      <c r="E9465" t="inlineStr">
        <is>
          <t>Junior</t>
        </is>
      </c>
      <c r="F9465" t="inlineStr">
        <is>
          <t>5'9"</t>
        </is>
      </c>
      <c r="G9465" t="n">
        <v>180</v>
      </c>
      <c r="H9465" t="inlineStr">
        <is>
          <t>Rockmart, Ga.</t>
        </is>
      </c>
    </row>
    <row r="9466">
      <c r="A9466" t="inlineStr">
        <is>
          <t>Old Dominion</t>
        </is>
      </c>
      <c r="B9466" t="n">
        <v>10</v>
      </c>
      <c r="C9466" t="inlineStr">
        <is>
          <t>Quinn Henicle</t>
        </is>
      </c>
      <c r="D9466" t="inlineStr">
        <is>
          <t>QB</t>
        </is>
      </c>
      <c r="E9466" t="inlineStr">
        <is>
          <t>Redshirt Sophomore</t>
        </is>
      </c>
      <c r="F9466" t="inlineStr">
        <is>
          <t>6'2"</t>
        </is>
      </c>
      <c r="G9466" t="n">
        <v>211</v>
      </c>
      <c r="H9466" t="inlineStr">
        <is>
          <t>Downingtown, Pa.</t>
        </is>
      </c>
    </row>
    <row r="9467">
      <c r="A9467" t="inlineStr">
        <is>
          <t>Old Dominion</t>
        </is>
      </c>
      <c r="B9467" t="n">
        <v>93</v>
      </c>
      <c r="C9467" t="inlineStr">
        <is>
          <t>Chris Hilliard</t>
        </is>
      </c>
      <c r="D9467" t="inlineStr">
        <is>
          <t>DL</t>
        </is>
      </c>
      <c r="E9467" t="inlineStr">
        <is>
          <t>Freshman</t>
        </is>
      </c>
      <c r="F9467" t="inlineStr">
        <is>
          <t>6'2"</t>
        </is>
      </c>
      <c r="G9467" t="n">
        <v>283</v>
      </c>
      <c r="H9467" t="inlineStr">
        <is>
          <t>Huntersville, N.C.</t>
        </is>
      </c>
    </row>
    <row r="9468">
      <c r="A9468" t="inlineStr">
        <is>
          <t>Old Dominion</t>
        </is>
      </c>
      <c r="B9468" t="n">
        <v>12</v>
      </c>
      <c r="C9468" t="inlineStr">
        <is>
          <t>Asher Horn</t>
        </is>
      </c>
      <c r="D9468" t="inlineStr">
        <is>
          <t>S</t>
        </is>
      </c>
      <c r="E9468" t="inlineStr">
        <is>
          <t>Redshirt Junior</t>
        </is>
      </c>
      <c r="F9468" t="inlineStr">
        <is>
          <t>6'0"</t>
        </is>
      </c>
      <c r="G9468" t="n">
        <v>201</v>
      </c>
      <c r="H9468" t="inlineStr">
        <is>
          <t>Evansville, Ind.</t>
        </is>
      </c>
    </row>
    <row r="9469">
      <c r="A9469" t="inlineStr">
        <is>
          <t>Old Dominion</t>
        </is>
      </c>
      <c r="B9469" t="n">
        <v>4</v>
      </c>
      <c r="C9469" t="inlineStr">
        <is>
          <t>Ryan Huff</t>
        </is>
      </c>
      <c r="D9469" t="inlineStr">
        <is>
          <t>QB</t>
        </is>
      </c>
      <c r="E9469" t="inlineStr">
        <is>
          <t>Redshirt Freshman</t>
        </is>
      </c>
      <c r="F9469" t="inlineStr">
        <is>
          <t>6'3"</t>
        </is>
      </c>
      <c r="G9469" t="n">
        <v>215</v>
      </c>
      <c r="H9469" t="inlineStr">
        <is>
          <t>Gulf Breeze, Fla.</t>
        </is>
      </c>
    </row>
    <row r="9470">
      <c r="A9470" t="inlineStr">
        <is>
          <t>Old Dominion</t>
        </is>
      </c>
      <c r="B9470" t="n">
        <v>97</v>
      </c>
      <c r="C9470" t="inlineStr">
        <is>
          <t>Mikhail Iakovlev</t>
        </is>
      </c>
      <c r="D9470" t="inlineStr">
        <is>
          <t>K/P</t>
        </is>
      </c>
      <c r="E9470" t="inlineStr">
        <is>
          <t>Redshirt Sophomore</t>
        </is>
      </c>
      <c r="F9470" t="inlineStr">
        <is>
          <t>5'11"</t>
        </is>
      </c>
      <c r="G9470" t="n">
        <v>190</v>
      </c>
      <c r="H9470" t="inlineStr">
        <is>
          <t>Great Falls, Va.</t>
        </is>
      </c>
    </row>
    <row r="9471">
      <c r="A9471" t="inlineStr">
        <is>
          <t>Old Dominion</t>
        </is>
      </c>
      <c r="B9471" t="n">
        <v>2</v>
      </c>
      <c r="C9471" t="inlineStr">
        <is>
          <t>Daevon Iles</t>
        </is>
      </c>
      <c r="D9471" t="inlineStr">
        <is>
          <t>S</t>
        </is>
      </c>
      <c r="E9471" t="inlineStr">
        <is>
          <t>Junior</t>
        </is>
      </c>
      <c r="F9471" t="inlineStr">
        <is>
          <t>5'11"</t>
        </is>
      </c>
      <c r="G9471" t="n">
        <v>184</v>
      </c>
      <c r="H9471" t="inlineStr">
        <is>
          <t>Port Arthur, Texas</t>
        </is>
      </c>
    </row>
    <row r="9472">
      <c r="A9472" t="inlineStr">
        <is>
          <t>Old Dominion</t>
        </is>
      </c>
      <c r="B9472" t="n">
        <v>20</v>
      </c>
      <c r="C9472" t="inlineStr">
        <is>
          <t>CJ Jackson III</t>
        </is>
      </c>
      <c r="D9472" t="inlineStr">
        <is>
          <t>RB</t>
        </is>
      </c>
      <c r="E9472" t="inlineStr">
        <is>
          <t>Freshman</t>
        </is>
      </c>
      <c r="F9472" t="inlineStr">
        <is>
          <t>5'9"</t>
        </is>
      </c>
      <c r="G9472" t="n">
        <v>168</v>
      </c>
      <c r="H9472" t="inlineStr">
        <is>
          <t>Norfolk, Va.</t>
        </is>
      </c>
    </row>
    <row r="9473">
      <c r="A9473" t="inlineStr">
        <is>
          <t>Old Dominion</t>
        </is>
      </c>
      <c r="B9473" t="n">
        <v>5</v>
      </c>
      <c r="C9473" t="inlineStr">
        <is>
          <t>Maurki James</t>
        </is>
      </c>
      <c r="D9473" t="inlineStr">
        <is>
          <t>RB</t>
        </is>
      </c>
      <c r="E9473" t="inlineStr">
        <is>
          <t>Redshirt Sophomore</t>
        </is>
      </c>
      <c r="F9473" t="inlineStr">
        <is>
          <t>6'1"</t>
        </is>
      </c>
      <c r="G9473" t="n">
        <v>206</v>
      </c>
      <c r="H9473" t="inlineStr">
        <is>
          <t>Lincoln, Del.</t>
        </is>
      </c>
    </row>
    <row r="9474">
      <c r="A9474" t="inlineStr">
        <is>
          <t>Old Dominion</t>
        </is>
      </c>
      <c r="B9474" t="n">
        <v>8</v>
      </c>
      <c r="C9474" t="inlineStr">
        <is>
          <t>Greg Johnson</t>
        </is>
      </c>
      <c r="D9474" t="inlineStr">
        <is>
          <t>CB</t>
        </is>
      </c>
      <c r="E9474" t="inlineStr">
        <is>
          <t>Redshirt Junior</t>
        </is>
      </c>
      <c r="F9474" t="inlineStr">
        <is>
          <t>5'10"</t>
        </is>
      </c>
      <c r="G9474" t="n">
        <v>185</v>
      </c>
      <c r="H9474" t="inlineStr">
        <is>
          <t>Ovilla, Texas</t>
        </is>
      </c>
    </row>
    <row r="9475">
      <c r="A9475" t="inlineStr">
        <is>
          <t>Old Dominion</t>
        </is>
      </c>
      <c r="B9475" t="n">
        <v>13</v>
      </c>
      <c r="C9475" t="inlineStr">
        <is>
          <t>Lonnie Johnson</t>
        </is>
      </c>
      <c r="D9475" t="inlineStr">
        <is>
          <t>TE</t>
        </is>
      </c>
      <c r="E9475" t="inlineStr">
        <is>
          <t>Redshirt Sophomore</t>
        </is>
      </c>
      <c r="F9475" t="inlineStr">
        <is>
          <t>6'4"</t>
        </is>
      </c>
      <c r="G9475" t="n">
        <v>230</v>
      </c>
      <c r="H9475" t="inlineStr">
        <is>
          <t>Keller, Texas</t>
        </is>
      </c>
    </row>
    <row r="9476">
      <c r="A9476" t="inlineStr">
        <is>
          <t>Old Dominion</t>
        </is>
      </c>
      <c r="B9476" t="n">
        <v>11</v>
      </c>
      <c r="C9476" t="inlineStr">
        <is>
          <t>TJ Johnson</t>
        </is>
      </c>
      <c r="D9476" t="inlineStr">
        <is>
          <t>WR</t>
        </is>
      </c>
      <c r="E9476" t="inlineStr">
        <is>
          <t>Senior</t>
        </is>
      </c>
      <c r="F9476" t="inlineStr">
        <is>
          <t>6'3"</t>
        </is>
      </c>
      <c r="G9476" t="n">
        <v>180</v>
      </c>
      <c r="H9476" t="inlineStr">
        <is>
          <t>Alexandria, La.</t>
        </is>
      </c>
    </row>
    <row r="9477">
      <c r="A9477" t="inlineStr">
        <is>
          <t>Old Dominion</t>
        </is>
      </c>
      <c r="B9477" t="n">
        <v>84</v>
      </c>
      <c r="C9477" t="inlineStr">
        <is>
          <t>TaySean Jones</t>
        </is>
      </c>
      <c r="D9477" t="inlineStr">
        <is>
          <t>TE</t>
        </is>
      </c>
      <c r="E9477" t="inlineStr">
        <is>
          <t>Freshman</t>
        </is>
      </c>
      <c r="F9477" t="inlineStr">
        <is>
          <t>6'3"</t>
        </is>
      </c>
      <c r="G9477" t="n">
        <v>211</v>
      </c>
      <c r="H9477" t="inlineStr">
        <is>
          <t>Stafford, Va.</t>
        </is>
      </c>
    </row>
    <row r="9478">
      <c r="A9478" t="inlineStr">
        <is>
          <t>Old Dominion</t>
        </is>
      </c>
      <c r="B9478" t="n">
        <v>51</v>
      </c>
      <c r="C9478" t="inlineStr">
        <is>
          <t>Idrissa Kamara</t>
        </is>
      </c>
      <c r="D9478" t="inlineStr">
        <is>
          <t>DL</t>
        </is>
      </c>
      <c r="E9478" t="inlineStr">
        <is>
          <t>Redshirt Sophomore</t>
        </is>
      </c>
      <c r="F9478" t="inlineStr">
        <is>
          <t>6'0"</t>
        </is>
      </c>
      <c r="G9478" t="n">
        <v>245</v>
      </c>
      <c r="H9478" t="inlineStr">
        <is>
          <t>Alexandria, Va.</t>
        </is>
      </c>
    </row>
    <row r="9479">
      <c r="A9479" t="inlineStr">
        <is>
          <t>Old Dominion</t>
        </is>
      </c>
      <c r="B9479" t="n">
        <v>38</v>
      </c>
      <c r="C9479" t="inlineStr">
        <is>
          <t>Landon Kehoe</t>
        </is>
      </c>
      <c r="D9479" t="inlineStr">
        <is>
          <t>LB</t>
        </is>
      </c>
      <c r="E9479" t="inlineStr">
        <is>
          <t>Freshman</t>
        </is>
      </c>
      <c r="F9479" t="inlineStr">
        <is>
          <t>6'0"</t>
        </is>
      </c>
      <c r="G9479" t="n">
        <v>215</v>
      </c>
      <c r="H9479" t="inlineStr">
        <is>
          <t>Danville, Pa.</t>
        </is>
      </c>
    </row>
    <row r="9480">
      <c r="A9480" t="inlineStr">
        <is>
          <t>Old Dominion</t>
        </is>
      </c>
      <c r="B9480" t="n">
        <v>77</v>
      </c>
      <c r="C9480" t="inlineStr">
        <is>
          <t>Wesley Lattus</t>
        </is>
      </c>
      <c r="D9480" t="inlineStr">
        <is>
          <t>OL</t>
        </is>
      </c>
      <c r="E9480" t="inlineStr">
        <is>
          <t>Freshman</t>
        </is>
      </c>
      <c r="F9480" t="inlineStr">
        <is>
          <t>6'5"</t>
        </is>
      </c>
      <c r="G9480" t="n">
        <v>285</v>
      </c>
      <c r="H9480" t="inlineStr">
        <is>
          <t>Herndon, Va.</t>
        </is>
      </c>
    </row>
    <row r="9481">
      <c r="A9481" t="inlineStr">
        <is>
          <t>Old Dominion</t>
        </is>
      </c>
      <c r="B9481" t="n">
        <v>33</v>
      </c>
      <c r="C9481" t="inlineStr">
        <is>
          <t>Shaq Leaks</t>
        </is>
      </c>
      <c r="D9481" t="inlineStr">
        <is>
          <t>CB</t>
        </is>
      </c>
      <c r="E9481" t="inlineStr">
        <is>
          <t>Freshman</t>
        </is>
      </c>
      <c r="F9481" t="inlineStr">
        <is>
          <t>5'11"</t>
        </is>
      </c>
      <c r="G9481" t="n">
        <v>166</v>
      </c>
      <c r="H9481" t="inlineStr">
        <is>
          <t>Baytown, Texas</t>
        </is>
      </c>
    </row>
    <row r="9482">
      <c r="A9482" t="inlineStr">
        <is>
          <t>Old Dominion</t>
        </is>
      </c>
      <c r="B9482" t="n">
        <v>81</v>
      </c>
      <c r="C9482" t="inlineStr">
        <is>
          <t>Leroy Lewis</t>
        </is>
      </c>
      <c r="D9482" t="inlineStr">
        <is>
          <t>WR</t>
        </is>
      </c>
      <c r="E9482" t="inlineStr">
        <is>
          <t>Redshirt Freshman</t>
        </is>
      </c>
      <c r="F9482" t="inlineStr">
        <is>
          <t>6'0"</t>
        </is>
      </c>
      <c r="G9482" t="n">
        <v>170</v>
      </c>
      <c r="H9482" t="inlineStr">
        <is>
          <t>Glen Allen, Va.</t>
        </is>
      </c>
    </row>
    <row r="9483">
      <c r="A9483" t="inlineStr">
        <is>
          <t>Old Dominion</t>
        </is>
      </c>
      <c r="B9483" t="n">
        <v>58</v>
      </c>
      <c r="C9483" t="inlineStr">
        <is>
          <t>Dory Lewis-Wilson</t>
        </is>
      </c>
      <c r="D9483" t="inlineStr">
        <is>
          <t>OL</t>
        </is>
      </c>
      <c r="E9483" t="inlineStr">
        <is>
          <t>Freshman</t>
        </is>
      </c>
      <c r="F9483" t="inlineStr">
        <is>
          <t>6'1"</t>
        </is>
      </c>
      <c r="G9483" t="n">
        <v>293</v>
      </c>
      <c r="H9483" t="inlineStr">
        <is>
          <t>Chesapeake, Va.</t>
        </is>
      </c>
    </row>
    <row r="9484">
      <c r="A9484" t="inlineStr">
        <is>
          <t>Old Dominion</t>
        </is>
      </c>
      <c r="B9484" t="n">
        <v>9</v>
      </c>
      <c r="C9484" t="inlineStr">
        <is>
          <t>DeAndre Lynch</t>
        </is>
      </c>
      <c r="D9484" t="inlineStr">
        <is>
          <t>DL</t>
        </is>
      </c>
      <c r="E9484" t="inlineStr">
        <is>
          <t>Redshirt Junior</t>
        </is>
      </c>
      <c r="F9484" t="inlineStr">
        <is>
          <t>6'3"</t>
        </is>
      </c>
      <c r="G9484" t="n">
        <v>290</v>
      </c>
      <c r="H9484" t="inlineStr">
        <is>
          <t>Rocky Mount, N.C.</t>
        </is>
      </c>
    </row>
    <row r="9485">
      <c r="A9485" t="inlineStr">
        <is>
          <t>Old Dominion</t>
        </is>
      </c>
      <c r="B9485" t="n">
        <v>40</v>
      </c>
      <c r="C9485" t="inlineStr">
        <is>
          <t>Hunter Malecki</t>
        </is>
      </c>
      <c r="D9485" t="inlineStr">
        <is>
          <t>DL</t>
        </is>
      </c>
      <c r="E9485" t="inlineStr">
        <is>
          <t>Sophomore</t>
        </is>
      </c>
      <c r="F9485" t="inlineStr">
        <is>
          <t>6'3"</t>
        </is>
      </c>
      <c r="G9485" t="n">
        <v>255</v>
      </c>
      <c r="H9485" t="inlineStr">
        <is>
          <t>Lorton, Va.</t>
        </is>
      </c>
    </row>
    <row r="9486">
      <c r="A9486" t="inlineStr">
        <is>
          <t>Old Dominion</t>
        </is>
      </c>
      <c r="B9486" t="n">
        <v>28</v>
      </c>
      <c r="C9486" t="inlineStr">
        <is>
          <t>Troy Marquez</t>
        </is>
      </c>
      <c r="D9486" t="inlineStr">
        <is>
          <t>RB</t>
        </is>
      </c>
      <c r="E9486" t="inlineStr">
        <is>
          <t>Redshirt Sophomore</t>
        </is>
      </c>
      <c r="F9486" t="inlineStr">
        <is>
          <t>5'10"</t>
        </is>
      </c>
      <c r="G9486" t="n">
        <v>194</v>
      </c>
      <c r="H9486" t="inlineStr">
        <is>
          <t>Ashburn, Va.</t>
        </is>
      </c>
    </row>
    <row r="9487">
      <c r="A9487" t="inlineStr">
        <is>
          <t>Old Dominion</t>
        </is>
      </c>
      <c r="B9487" t="n">
        <v>17</v>
      </c>
      <c r="C9487" t="inlineStr">
        <is>
          <t>Sidney Mbanasor</t>
        </is>
      </c>
      <c r="D9487" t="inlineStr">
        <is>
          <t>WR</t>
        </is>
      </c>
      <c r="E9487" t="inlineStr">
        <is>
          <t>Redshirt Senior</t>
        </is>
      </c>
      <c r="F9487" t="inlineStr">
        <is>
          <t>6'5"</t>
        </is>
      </c>
      <c r="G9487" t="n">
        <v>216</v>
      </c>
      <c r="H9487" t="inlineStr">
        <is>
          <t>Pflugerville, Texas</t>
        </is>
      </c>
    </row>
    <row r="9488">
      <c r="A9488" t="inlineStr">
        <is>
          <t>Old Dominion</t>
        </is>
      </c>
      <c r="B9488" t="n">
        <v>94</v>
      </c>
      <c r="C9488" t="inlineStr">
        <is>
          <t>Lorenzo McFadden-Pressley</t>
        </is>
      </c>
      <c r="D9488" t="inlineStr">
        <is>
          <t>DL</t>
        </is>
      </c>
      <c r="E9488" t="inlineStr">
        <is>
          <t>Redshirt Sophomore</t>
        </is>
      </c>
      <c r="F9488" t="inlineStr">
        <is>
          <t>6'0"</t>
        </is>
      </c>
      <c r="G9488" t="n">
        <v>305</v>
      </c>
      <c r="H9488" t="inlineStr">
        <is>
          <t>Lake City, S.C.</t>
        </is>
      </c>
    </row>
    <row r="9489">
      <c r="A9489" t="inlineStr">
        <is>
          <t>Old Dominion</t>
        </is>
      </c>
      <c r="B9489" t="n">
        <v>17</v>
      </c>
      <c r="C9489" t="inlineStr">
        <is>
          <t>De’Veion McLilley-Bulo</t>
        </is>
      </c>
      <c r="D9489" t="inlineStr">
        <is>
          <t>LB</t>
        </is>
      </c>
      <c r="E9489" t="inlineStr">
        <is>
          <t>Junior</t>
        </is>
      </c>
      <c r="F9489" t="inlineStr">
        <is>
          <t>5'10"</t>
        </is>
      </c>
      <c r="G9489" t="n">
        <v>191</v>
      </c>
      <c r="H9489" t="inlineStr">
        <is>
          <t>Ypsilanti, Mich.</t>
        </is>
      </c>
    </row>
    <row r="9490">
      <c r="A9490" t="inlineStr">
        <is>
          <t>Old Dominion</t>
        </is>
      </c>
      <c r="B9490" t="n">
        <v>97</v>
      </c>
      <c r="C9490" t="inlineStr">
        <is>
          <t>LeDarrion Menter</t>
        </is>
      </c>
      <c r="D9490" t="inlineStr">
        <is>
          <t>DL</t>
        </is>
      </c>
      <c r="E9490" t="inlineStr">
        <is>
          <t>Sophomore</t>
        </is>
      </c>
      <c r="F9490" t="inlineStr">
        <is>
          <t>6'2"</t>
        </is>
      </c>
      <c r="G9490" t="n">
        <v>260</v>
      </c>
      <c r="H9490" t="inlineStr">
        <is>
          <t>Cornelius, N.C.</t>
        </is>
      </c>
    </row>
    <row r="9491">
      <c r="A9491" t="inlineStr">
        <is>
          <t>Old Dominion</t>
        </is>
      </c>
      <c r="B9491" t="n">
        <v>29</v>
      </c>
      <c r="C9491" t="inlineStr">
        <is>
          <t>Tavares Murray Jr.</t>
        </is>
      </c>
      <c r="D9491" t="inlineStr">
        <is>
          <t>S</t>
        </is>
      </c>
      <c r="E9491" t="inlineStr">
        <is>
          <t>Redshirt Freshman</t>
        </is>
      </c>
      <c r="F9491" t="inlineStr">
        <is>
          <t>5'10"</t>
        </is>
      </c>
      <c r="G9491" t="n">
        <v>175</v>
      </c>
      <c r="H9491" t="inlineStr">
        <is>
          <t>Bartow, Fla.</t>
        </is>
      </c>
    </row>
    <row r="9492">
      <c r="A9492" t="inlineStr">
        <is>
          <t>Old Dominion</t>
        </is>
      </c>
      <c r="B9492" t="n">
        <v>19</v>
      </c>
      <c r="C9492" t="inlineStr">
        <is>
          <t>Brayden Myovela</t>
        </is>
      </c>
      <c r="D9492" t="inlineStr">
        <is>
          <t>WR</t>
        </is>
      </c>
      <c r="E9492" t="inlineStr">
        <is>
          <t>Freshman</t>
        </is>
      </c>
      <c r="F9492" t="inlineStr">
        <is>
          <t>6'2"</t>
        </is>
      </c>
      <c r="G9492" t="n">
        <v>197</v>
      </c>
      <c r="H9492" t="inlineStr">
        <is>
          <t>Wichita, Kan.</t>
        </is>
      </c>
    </row>
    <row r="9493">
      <c r="A9493" t="inlineStr">
        <is>
          <t>Old Dominion</t>
        </is>
      </c>
      <c r="B9493" t="n">
        <v>9</v>
      </c>
      <c r="C9493" t="inlineStr">
        <is>
          <t>Brooklyn Nace</t>
        </is>
      </c>
      <c r="D9493" t="inlineStr">
        <is>
          <t>QB</t>
        </is>
      </c>
      <c r="E9493" t="inlineStr">
        <is>
          <t>Freshman</t>
        </is>
      </c>
      <c r="F9493" t="inlineStr">
        <is>
          <t>6'2"</t>
        </is>
      </c>
      <c r="G9493" t="n">
        <v>194</v>
      </c>
      <c r="H9493" t="inlineStr">
        <is>
          <t>York, Pa.</t>
        </is>
      </c>
    </row>
    <row r="9494">
      <c r="A9494" t="inlineStr">
        <is>
          <t>Old Dominion</t>
        </is>
      </c>
      <c r="B9494" t="n">
        <v>10</v>
      </c>
      <c r="C9494" t="inlineStr">
        <is>
          <t>Koa Naotala</t>
        </is>
      </c>
      <c r="D9494" t="inlineStr">
        <is>
          <t>LB</t>
        </is>
      </c>
      <c r="E9494" t="inlineStr">
        <is>
          <t>Redshirt Senior</t>
        </is>
      </c>
      <c r="F9494" t="inlineStr">
        <is>
          <t>5'11"</t>
        </is>
      </c>
      <c r="G9494" t="n">
        <v>222</v>
      </c>
      <c r="H9494" t="inlineStr">
        <is>
          <t>Newport News, Va.</t>
        </is>
      </c>
    </row>
    <row r="9495">
      <c r="A9495" t="inlineStr">
        <is>
          <t>Old Dominion</t>
        </is>
      </c>
      <c r="B9495" t="n">
        <v>99</v>
      </c>
      <c r="C9495" t="inlineStr">
        <is>
          <t>Andrew Nelms</t>
        </is>
      </c>
      <c r="D9495" t="inlineStr">
        <is>
          <t>K</t>
        </is>
      </c>
      <c r="E9495" t="inlineStr">
        <is>
          <t>Redshirt Junior</t>
        </is>
      </c>
      <c r="F9495" t="inlineStr">
        <is>
          <t>6'2"</t>
        </is>
      </c>
      <c r="G9495" t="n">
        <v>210</v>
      </c>
      <c r="H9495" t="inlineStr">
        <is>
          <t>Marietta, Ga.</t>
        </is>
      </c>
      <c r="I9495" t="inlineStr">
        <is>
          <t>Transfer from Florida Atlantic (2026 portal)</t>
        </is>
      </c>
    </row>
    <row r="9496">
      <c r="A9496" t="inlineStr">
        <is>
          <t>Old Dominion</t>
        </is>
      </c>
      <c r="B9496" t="n">
        <v>13</v>
      </c>
      <c r="C9496" t="inlineStr">
        <is>
          <t>Jed Olotu-Judah</t>
        </is>
      </c>
      <c r="D9496" t="inlineStr">
        <is>
          <t>LB</t>
        </is>
      </c>
      <c r="E9496" t="inlineStr">
        <is>
          <t>Redshirt Sophomore</t>
        </is>
      </c>
      <c r="F9496" t="inlineStr">
        <is>
          <t>6'1"</t>
        </is>
      </c>
      <c r="G9496" t="n">
        <v>215</v>
      </c>
      <c r="H9496" t="inlineStr">
        <is>
          <t>Katy, Texas</t>
        </is>
      </c>
    </row>
    <row r="9497">
      <c r="A9497" t="inlineStr">
        <is>
          <t>Old Dominion</t>
        </is>
      </c>
      <c r="B9497" t="n">
        <v>78</v>
      </c>
      <c r="C9497" t="inlineStr">
        <is>
          <t>Keegan Parker</t>
        </is>
      </c>
      <c r="D9497" t="inlineStr">
        <is>
          <t>OL</t>
        </is>
      </c>
      <c r="E9497" t="inlineStr">
        <is>
          <t>Freshman</t>
        </is>
      </c>
      <c r="F9497" t="inlineStr">
        <is>
          <t>6'7"</t>
        </is>
      </c>
      <c r="G9497" t="n">
        <v>275</v>
      </c>
      <c r="H9497" t="inlineStr">
        <is>
          <t>Fredericksburg, Va.</t>
        </is>
      </c>
    </row>
    <row r="9498">
      <c r="A9498" t="inlineStr">
        <is>
          <t>Old Dominion</t>
        </is>
      </c>
      <c r="B9498" t="n">
        <v>88</v>
      </c>
      <c r="C9498" t="inlineStr">
        <is>
          <t>Karl Peterson</t>
        </is>
      </c>
      <c r="D9498" t="inlineStr">
        <is>
          <t>TE</t>
        </is>
      </c>
      <c r="E9498" t="inlineStr">
        <is>
          <t>Redshirt Junior</t>
        </is>
      </c>
      <c r="F9498" t="inlineStr">
        <is>
          <t>6'3"</t>
        </is>
      </c>
      <c r="G9498" t="n">
        <v>232</v>
      </c>
      <c r="H9498" t="inlineStr">
        <is>
          <t>Tallinn, Estonia</t>
        </is>
      </c>
    </row>
    <row r="9499">
      <c r="A9499" t="inlineStr">
        <is>
          <t>Old Dominion</t>
        </is>
      </c>
      <c r="B9499" t="n">
        <v>25</v>
      </c>
      <c r="C9499" t="inlineStr">
        <is>
          <t>Will Phillips</t>
        </is>
      </c>
      <c r="D9499" t="inlineStr">
        <is>
          <t>S</t>
        </is>
      </c>
      <c r="E9499" t="inlineStr">
        <is>
          <t>Freshman</t>
        </is>
      </c>
      <c r="F9499" t="inlineStr">
        <is>
          <t>6'2"</t>
        </is>
      </c>
      <c r="G9499" t="n">
        <v>181</v>
      </c>
      <c r="H9499" t="inlineStr">
        <is>
          <t>Trussville, Ala.</t>
        </is>
      </c>
    </row>
    <row r="9500">
      <c r="A9500" t="inlineStr">
        <is>
          <t>Old Dominion</t>
        </is>
      </c>
      <c r="B9500" t="n">
        <v>14</v>
      </c>
      <c r="C9500" t="inlineStr">
        <is>
          <t>Daniel Pickens</t>
        </is>
      </c>
      <c r="D9500" t="inlineStr">
        <is>
          <t>S</t>
        </is>
      </c>
      <c r="E9500" t="inlineStr">
        <is>
          <t>Redshirt Sophomore</t>
        </is>
      </c>
      <c r="F9500" t="inlineStr">
        <is>
          <t>6'1"</t>
        </is>
      </c>
      <c r="G9500" t="n">
        <v>176</v>
      </c>
      <c r="H9500" t="inlineStr">
        <is>
          <t>Gautier, Miss.</t>
        </is>
      </c>
    </row>
    <row r="9501">
      <c r="A9501" t="inlineStr">
        <is>
          <t>Old Dominion</t>
        </is>
      </c>
      <c r="B9501" t="n">
        <v>2</v>
      </c>
      <c r="C9501" t="inlineStr">
        <is>
          <t>Jaxon Potter</t>
        </is>
      </c>
      <c r="D9501" t="inlineStr">
        <is>
          <t>QB</t>
        </is>
      </c>
      <c r="E9501" t="inlineStr">
        <is>
          <t>Redshirt Junior</t>
        </is>
      </c>
      <c r="F9501" t="inlineStr">
        <is>
          <t>6'5"</t>
        </is>
      </c>
      <c r="G9501" t="n">
        <v>205</v>
      </c>
      <c r="H9501" t="inlineStr">
        <is>
          <t>Huntington Beach, Calif.</t>
        </is>
      </c>
      <c r="I9501" t="inlineStr">
        <is>
          <t>Transfer from Washington State (2026 portal)</t>
        </is>
      </c>
    </row>
    <row r="9502">
      <c r="A9502" t="inlineStr">
        <is>
          <t>Old Dominion</t>
        </is>
      </c>
      <c r="B9502" t="n">
        <v>7</v>
      </c>
      <c r="C9502" t="inlineStr">
        <is>
          <t>Ryan Ramey</t>
        </is>
      </c>
      <c r="D9502" t="inlineStr">
        <is>
          <t>S</t>
        </is>
      </c>
      <c r="E9502" t="inlineStr">
        <is>
          <t>Redshirt Junior</t>
        </is>
      </c>
      <c r="F9502" t="inlineStr">
        <is>
          <t>5'10"</t>
        </is>
      </c>
      <c r="G9502" t="n">
        <v>190</v>
      </c>
      <c r="H9502" t="inlineStr">
        <is>
          <t>Missouri City, Texas</t>
        </is>
      </c>
    </row>
    <row r="9503">
      <c r="A9503" t="inlineStr">
        <is>
          <t>Old Dominion</t>
        </is>
      </c>
      <c r="B9503" t="n">
        <v>3</v>
      </c>
      <c r="C9503" t="inlineStr">
        <is>
          <t>Devin Roche</t>
        </is>
      </c>
      <c r="D9503" t="inlineStr">
        <is>
          <t>RB</t>
        </is>
      </c>
      <c r="E9503" t="inlineStr">
        <is>
          <t>Redshirt Junior</t>
        </is>
      </c>
      <c r="F9503" t="inlineStr">
        <is>
          <t>5'7"</t>
        </is>
      </c>
      <c r="G9503" t="n">
        <v>172</v>
      </c>
      <c r="H9503" t="inlineStr">
        <is>
          <t>Baltimore, Md.</t>
        </is>
      </c>
    </row>
    <row r="9504">
      <c r="A9504" t="inlineStr">
        <is>
          <t>Old Dominion</t>
        </is>
      </c>
      <c r="B9504" t="n">
        <v>8</v>
      </c>
      <c r="C9504" t="inlineStr">
        <is>
          <t>Josh Rodriguez</t>
        </is>
      </c>
      <c r="D9504" t="inlineStr">
        <is>
          <t>WR</t>
        </is>
      </c>
      <c r="E9504" t="inlineStr">
        <is>
          <t>Redshirt Freshman</t>
        </is>
      </c>
      <c r="F9504" t="inlineStr">
        <is>
          <t>6'0"</t>
        </is>
      </c>
      <c r="G9504" t="n">
        <v>190</v>
      </c>
      <c r="H9504" t="inlineStr">
        <is>
          <t>Somerville, N.J.</t>
        </is>
      </c>
    </row>
    <row r="9505">
      <c r="A9505" t="inlineStr">
        <is>
          <t>Old Dominion</t>
        </is>
      </c>
      <c r="B9505" t="n">
        <v>41</v>
      </c>
      <c r="C9505" t="inlineStr">
        <is>
          <t>Gage Sawyers</t>
        </is>
      </c>
      <c r="D9505" t="inlineStr">
        <is>
          <t>LB</t>
        </is>
      </c>
      <c r="E9505" t="inlineStr">
        <is>
          <t>Redshirt Junior</t>
        </is>
      </c>
      <c r="F9505" t="inlineStr">
        <is>
          <t>6'0"</t>
        </is>
      </c>
      <c r="G9505" t="n">
        <v>190</v>
      </c>
      <c r="H9505" t="inlineStr">
        <is>
          <t>Moneta, Va.</t>
        </is>
      </c>
    </row>
    <row r="9506">
      <c r="A9506" t="inlineStr">
        <is>
          <t>Old Dominion</t>
        </is>
      </c>
      <c r="B9506" t="n">
        <v>71</v>
      </c>
      <c r="C9506" t="inlineStr">
        <is>
          <t>Jack Sheehan</t>
        </is>
      </c>
      <c r="D9506" t="inlineStr">
        <is>
          <t>OL</t>
        </is>
      </c>
      <c r="E9506" t="inlineStr">
        <is>
          <t>Redshirt Freshman</t>
        </is>
      </c>
      <c r="F9506" t="inlineStr">
        <is>
          <t>6'6"</t>
        </is>
      </c>
      <c r="G9506" t="n">
        <v>310</v>
      </c>
      <c r="H9506" t="inlineStr">
        <is>
          <t>Fuquay-Varina, N.C.</t>
        </is>
      </c>
    </row>
    <row r="9507">
      <c r="A9507" t="inlineStr">
        <is>
          <t>Old Dominion</t>
        </is>
      </c>
      <c r="B9507" t="n">
        <v>15</v>
      </c>
      <c r="C9507" t="inlineStr">
        <is>
          <t>Je'Hahj Sherrill</t>
        </is>
      </c>
      <c r="D9507" t="inlineStr">
        <is>
          <t>CB</t>
        </is>
      </c>
      <c r="E9507" t="inlineStr">
        <is>
          <t>Redshirt Freshman</t>
        </is>
      </c>
      <c r="F9507" t="inlineStr">
        <is>
          <t>6'0"</t>
        </is>
      </c>
      <c r="G9507" t="n">
        <v>165</v>
      </c>
      <c r="H9507" t="inlineStr">
        <is>
          <t>Statesville, N.C.</t>
        </is>
      </c>
    </row>
    <row r="9508">
      <c r="A9508" t="inlineStr">
        <is>
          <t>Old Dominion</t>
        </is>
      </c>
      <c r="B9508" t="n">
        <v>19</v>
      </c>
      <c r="C9508" t="inlineStr">
        <is>
          <t>Lucas Struck</t>
        </is>
      </c>
      <c r="D9508" t="inlineStr">
        <is>
          <t>S</t>
        </is>
      </c>
      <c r="E9508" t="inlineStr">
        <is>
          <t>Redshirt Junior</t>
        </is>
      </c>
      <c r="F9508" t="inlineStr">
        <is>
          <t>6'0"</t>
        </is>
      </c>
      <c r="G9508" t="n">
        <v>200</v>
      </c>
      <c r="H9508" t="inlineStr">
        <is>
          <t>Waukee, Iowa</t>
        </is>
      </c>
    </row>
    <row r="9509">
      <c r="A9509" t="inlineStr">
        <is>
          <t>Old Dominion</t>
        </is>
      </c>
      <c r="B9509" t="n">
        <v>83</v>
      </c>
      <c r="C9509" t="inlineStr">
        <is>
          <t>Ryan Thomas</t>
        </is>
      </c>
      <c r="D9509" t="inlineStr">
        <is>
          <t>WR</t>
        </is>
      </c>
      <c r="E9509" t="inlineStr">
        <is>
          <t>Redshirt Freshman</t>
        </is>
      </c>
      <c r="F9509" t="inlineStr">
        <is>
          <t>6'1"</t>
        </is>
      </c>
      <c r="G9509" t="n">
        <v>175</v>
      </c>
      <c r="H9509" t="inlineStr">
        <is>
          <t>Washington, D.C.</t>
        </is>
      </c>
    </row>
    <row r="9510">
      <c r="A9510" t="inlineStr">
        <is>
          <t>Old Dominion</t>
        </is>
      </c>
      <c r="B9510" t="n">
        <v>98</v>
      </c>
      <c r="C9510" t="inlineStr">
        <is>
          <t>DJ Thompson</t>
        </is>
      </c>
      <c r="D9510" t="inlineStr">
        <is>
          <t>DL</t>
        </is>
      </c>
      <c r="E9510" t="inlineStr">
        <is>
          <t>Junior</t>
        </is>
      </c>
      <c r="F9510" t="inlineStr">
        <is>
          <t>6'2"</t>
        </is>
      </c>
      <c r="G9510" t="n">
        <v>255</v>
      </c>
      <c r="H9510" t="inlineStr">
        <is>
          <t>Bronx, N.Y.</t>
        </is>
      </c>
    </row>
    <row r="9511">
      <c r="A9511" t="inlineStr">
        <is>
          <t>Old Dominion</t>
        </is>
      </c>
      <c r="B9511" t="n">
        <v>18</v>
      </c>
      <c r="C9511" t="inlineStr">
        <is>
          <t>Mario Thompson</t>
        </is>
      </c>
      <c r="D9511" t="inlineStr">
        <is>
          <t>LB</t>
        </is>
      </c>
      <c r="E9511" t="inlineStr">
        <is>
          <t>Redshirt Junior</t>
        </is>
      </c>
      <c r="F9511" t="inlineStr">
        <is>
          <t>6'0"</t>
        </is>
      </c>
      <c r="G9511" t="n">
        <v>210</v>
      </c>
      <c r="H9511" t="inlineStr">
        <is>
          <t>Richmond, Va.</t>
        </is>
      </c>
    </row>
    <row r="9512">
      <c r="A9512" t="inlineStr">
        <is>
          <t>Old Dominion</t>
        </is>
      </c>
      <c r="B9512" t="n">
        <v>66</v>
      </c>
      <c r="C9512" t="inlineStr">
        <is>
          <t>Mason Thrush</t>
        </is>
      </c>
      <c r="D9512" t="inlineStr">
        <is>
          <t>OL</t>
        </is>
      </c>
      <c r="E9512" t="inlineStr">
        <is>
          <t>Redshirt Junior</t>
        </is>
      </c>
      <c r="F9512" t="inlineStr">
        <is>
          <t>6'3"</t>
        </is>
      </c>
      <c r="G9512" t="n">
        <v>295</v>
      </c>
      <c r="H9512" t="inlineStr">
        <is>
          <t>Maize, Kan.</t>
        </is>
      </c>
    </row>
    <row r="9513">
      <c r="A9513" t="inlineStr">
        <is>
          <t>Old Dominion</t>
        </is>
      </c>
      <c r="B9513" t="n">
        <v>50</v>
      </c>
      <c r="C9513" t="inlineStr">
        <is>
          <t>Brayden Walker</t>
        </is>
      </c>
      <c r="D9513" t="inlineStr">
        <is>
          <t>OL</t>
        </is>
      </c>
      <c r="E9513" t="inlineStr">
        <is>
          <t>Redshirt Sophomore</t>
        </is>
      </c>
      <c r="F9513" t="inlineStr">
        <is>
          <t>6'2"</t>
        </is>
      </c>
      <c r="G9513" t="n">
        <v>297</v>
      </c>
      <c r="H9513" t="inlineStr">
        <is>
          <t>Culpeper, Va.</t>
        </is>
      </c>
      <c r="I9513" t="inlineStr">
        <is>
          <t>Transfer from Elon (2026 portal)</t>
        </is>
      </c>
    </row>
    <row r="9514">
      <c r="A9514" t="inlineStr">
        <is>
          <t>Old Dominion</t>
        </is>
      </c>
      <c r="B9514" t="n">
        <v>80</v>
      </c>
      <c r="C9514" t="inlineStr">
        <is>
          <t>Chris Warren</t>
        </is>
      </c>
      <c r="D9514" t="inlineStr">
        <is>
          <t>TE</t>
        </is>
      </c>
      <c r="E9514" t="inlineStr">
        <is>
          <t>Redshirt Freshman</t>
        </is>
      </c>
      <c r="F9514" t="inlineStr">
        <is>
          <t>6'2"</t>
        </is>
      </c>
      <c r="G9514" t="n">
        <v>220</v>
      </c>
      <c r="H9514" t="inlineStr">
        <is>
          <t>Birmingham, Ala.</t>
        </is>
      </c>
    </row>
    <row r="9515">
      <c r="A9515" t="inlineStr">
        <is>
          <t>Old Dominion</t>
        </is>
      </c>
      <c r="B9515" t="n">
        <v>26</v>
      </c>
      <c r="C9515" t="inlineStr">
        <is>
          <t>Justin Watts</t>
        </is>
      </c>
      <c r="D9515" t="inlineStr">
        <is>
          <t>CB</t>
        </is>
      </c>
      <c r="E9515" t="inlineStr">
        <is>
          <t>Sophomore</t>
        </is>
      </c>
      <c r="F9515" t="inlineStr">
        <is>
          <t>6'0"</t>
        </is>
      </c>
      <c r="G9515" t="n">
        <v>170</v>
      </c>
      <c r="H9515" t="inlineStr">
        <is>
          <t>Charlotte, N.C.</t>
        </is>
      </c>
    </row>
    <row r="9516">
      <c r="A9516" t="inlineStr">
        <is>
          <t>Ole Miss</t>
        </is>
      </c>
      <c r="B9516" t="n">
        <v>6</v>
      </c>
      <c r="C9516" t="inlineStr">
        <is>
          <t>Joenel Aguero</t>
        </is>
      </c>
      <c r="D9516" t="inlineStr">
        <is>
          <t>S</t>
        </is>
      </c>
      <c r="E9516" t="inlineStr">
        <is>
          <t>Sr</t>
        </is>
      </c>
      <c r="F9516" t="inlineStr">
        <is>
          <t>5'11"</t>
        </is>
      </c>
      <c r="G9516" t="n">
        <v>200</v>
      </c>
      <c r="H9516" t="inlineStr">
        <is>
          <t>Lynn, Mass.</t>
        </is>
      </c>
      <c r="I9516" t="inlineStr">
        <is>
          <t>Transfer from Georgia (2026 portal)</t>
        </is>
      </c>
    </row>
    <row r="9517">
      <c r="A9517" t="inlineStr">
        <is>
          <t>Ole Miss</t>
        </is>
      </c>
      <c r="B9517" t="n">
        <v>47</v>
      </c>
      <c r="C9517" t="inlineStr">
        <is>
          <t>Anthony Aguirre</t>
        </is>
      </c>
      <c r="D9517" t="inlineStr">
        <is>
          <t>WR</t>
        </is>
      </c>
      <c r="E9517" t="inlineStr">
        <is>
          <t>Sr</t>
        </is>
      </c>
      <c r="F9517" t="inlineStr">
        <is>
          <t>6'4"</t>
        </is>
      </c>
      <c r="G9517" t="n">
        <v>215</v>
      </c>
      <c r="H9517" t="inlineStr">
        <is>
          <t>Spokane, Wash.</t>
        </is>
      </c>
    </row>
    <row r="9518">
      <c r="A9518" t="inlineStr">
        <is>
          <t>Ole Miss</t>
        </is>
      </c>
      <c r="B9518" t="n">
        <v>1</v>
      </c>
      <c r="C9518" t="inlineStr">
        <is>
          <t>Deuce Alexander</t>
        </is>
      </c>
      <c r="D9518" t="inlineStr">
        <is>
          <t>WR</t>
        </is>
      </c>
      <c r="E9518" t="inlineStr">
        <is>
          <t>Jr</t>
        </is>
      </c>
      <c r="F9518" t="inlineStr">
        <is>
          <t>6'0"</t>
        </is>
      </c>
      <c r="G9518" t="n">
        <v>180</v>
      </c>
      <c r="H9518" t="inlineStr">
        <is>
          <t>Douglasville, Ga.</t>
        </is>
      </c>
    </row>
    <row r="9519">
      <c r="A9519" t="inlineStr">
        <is>
          <t>Ole Miss</t>
        </is>
      </c>
      <c r="B9519" t="n">
        <v>84</v>
      </c>
      <c r="C9519" t="inlineStr">
        <is>
          <t>Dillon Alfred</t>
        </is>
      </c>
      <c r="D9519" t="inlineStr">
        <is>
          <t>WR</t>
        </is>
      </c>
      <c r="E9519" t="inlineStr">
        <is>
          <t>Fr</t>
        </is>
      </c>
      <c r="F9519" t="inlineStr">
        <is>
          <t>5'11"</t>
        </is>
      </c>
      <c r="G9519" t="n">
        <v>175</v>
      </c>
      <c r="H9519" t="inlineStr">
        <is>
          <t>Gautier, Miss.</t>
        </is>
      </c>
    </row>
    <row r="9520">
      <c r="A9520" t="inlineStr">
        <is>
          <t>Ole Miss</t>
        </is>
      </c>
      <c r="B9520" t="n">
        <v>41</v>
      </c>
      <c r="C9520" t="inlineStr">
        <is>
          <t>John Ross Ashley</t>
        </is>
      </c>
      <c r="D9520" t="inlineStr">
        <is>
          <t>CB</t>
        </is>
      </c>
      <c r="E9520" t="inlineStr">
        <is>
          <t>Jr</t>
        </is>
      </c>
      <c r="F9520" t="inlineStr">
        <is>
          <t>5'11"</t>
        </is>
      </c>
      <c r="G9520" t="n">
        <v>180</v>
      </c>
      <c r="H9520" t="inlineStr">
        <is>
          <t>Vestavia Hills, Ala.</t>
        </is>
      </c>
    </row>
    <row r="9521">
      <c r="A9521" t="inlineStr">
        <is>
          <t>Ole Miss</t>
        </is>
      </c>
      <c r="B9521" t="n">
        <v>15</v>
      </c>
      <c r="C9521" t="inlineStr">
        <is>
          <t>Landon Barnes</t>
        </is>
      </c>
      <c r="D9521" t="inlineStr">
        <is>
          <t>DE</t>
        </is>
      </c>
      <c r="E9521" t="inlineStr">
        <is>
          <t>Fr</t>
        </is>
      </c>
      <c r="F9521" t="inlineStr">
        <is>
          <t>6'3"</t>
        </is>
      </c>
      <c r="G9521" t="n">
        <v>250</v>
      </c>
      <c r="H9521" t="inlineStr">
        <is>
          <t>Baton Rouge, La.</t>
        </is>
      </c>
    </row>
    <row r="9522">
      <c r="A9522" t="inlineStr">
        <is>
          <t>Ole Miss</t>
        </is>
      </c>
      <c r="B9522" t="n">
        <v>16</v>
      </c>
      <c r="C9522" t="inlineStr">
        <is>
          <t>Dorian Barney</t>
        </is>
      </c>
      <c r="D9522" t="inlineStr">
        <is>
          <t>CB</t>
        </is>
      </c>
      <c r="E9522" t="inlineStr">
        <is>
          <t>Fr</t>
        </is>
      </c>
      <c r="F9522" t="inlineStr">
        <is>
          <t>6'0"</t>
        </is>
      </c>
      <c r="G9522" t="n">
        <v>185</v>
      </c>
      <c r="H9522" t="inlineStr">
        <is>
          <t>Carrollton, Ga.</t>
        </is>
      </c>
    </row>
    <row r="9523">
      <c r="A9523" t="inlineStr">
        <is>
          <t>Ole Miss</t>
        </is>
      </c>
      <c r="B9523" t="n">
        <v>13</v>
      </c>
      <c r="C9523" t="inlineStr">
        <is>
          <t>Cedrick Beavers</t>
        </is>
      </c>
      <c r="D9523" t="inlineStr">
        <is>
          <t>CB</t>
        </is>
      </c>
      <c r="E9523" t="inlineStr">
        <is>
          <t>Sr</t>
        </is>
      </c>
      <c r="F9523" t="inlineStr">
        <is>
          <t>5'11"</t>
        </is>
      </c>
      <c r="G9523" t="n">
        <v>185</v>
      </c>
      <c r="H9523" t="inlineStr">
        <is>
          <t>Taylorsville, Miss.</t>
        </is>
      </c>
    </row>
    <row r="9524">
      <c r="A9524" t="inlineStr">
        <is>
          <t>Ole Miss</t>
        </is>
      </c>
      <c r="B9524" t="n">
        <v>97</v>
      </c>
      <c r="C9524" t="inlineStr">
        <is>
          <t>Kamron Beavers</t>
        </is>
      </c>
      <c r="D9524" t="inlineStr">
        <is>
          <t>DT</t>
        </is>
      </c>
      <c r="E9524" t="inlineStr">
        <is>
          <t>So</t>
        </is>
      </c>
      <c r="F9524" t="inlineStr">
        <is>
          <t>6'3"</t>
        </is>
      </c>
      <c r="G9524" t="n">
        <v>300</v>
      </c>
      <c r="H9524" t="inlineStr">
        <is>
          <t>Bay Springs, Miss.</t>
        </is>
      </c>
    </row>
    <row r="9525">
      <c r="A9525" t="inlineStr">
        <is>
          <t>Ole Miss</t>
        </is>
      </c>
      <c r="B9525" t="n">
        <v>53</v>
      </c>
      <c r="C9525" t="inlineStr">
        <is>
          <t>Ford Beeker</t>
        </is>
      </c>
      <c r="D9525" t="inlineStr">
        <is>
          <t>LB</t>
        </is>
      </c>
      <c r="E9525" t="inlineStr">
        <is>
          <t>Fr</t>
        </is>
      </c>
      <c r="F9525" t="inlineStr">
        <is>
          <t>5'11"</t>
        </is>
      </c>
      <c r="G9525" t="n">
        <v>205</v>
      </c>
      <c r="H9525" t="inlineStr">
        <is>
          <t>Tuscaloosa, Ala.</t>
        </is>
      </c>
    </row>
    <row r="9526">
      <c r="A9526" t="inlineStr">
        <is>
          <t>Ole Miss</t>
        </is>
      </c>
      <c r="B9526" t="n">
        <v>33</v>
      </c>
      <c r="C9526" t="inlineStr">
        <is>
          <t>Oscar Bird</t>
        </is>
      </c>
      <c r="D9526" t="inlineStr">
        <is>
          <t>P</t>
        </is>
      </c>
      <c r="E9526" t="inlineStr">
        <is>
          <t>So</t>
        </is>
      </c>
      <c r="F9526" t="inlineStr">
        <is>
          <t>6'4"</t>
        </is>
      </c>
      <c r="G9526" t="n">
        <v>220</v>
      </c>
      <c r="H9526" t="inlineStr">
        <is>
          <t>Sydney, Australia</t>
        </is>
      </c>
    </row>
    <row r="9527">
      <c r="A9527" t="inlineStr">
        <is>
          <t>Ole Miss</t>
        </is>
      </c>
      <c r="B9527" t="n">
        <v>44</v>
      </c>
      <c r="C9527" t="inlineStr">
        <is>
          <t>Caleb Blankenship</t>
        </is>
      </c>
      <c r="D9527" t="inlineStr">
        <is>
          <t>LS</t>
        </is>
      </c>
      <c r="E9527" t="inlineStr">
        <is>
          <t>So</t>
        </is>
      </c>
      <c r="F9527" t="inlineStr">
        <is>
          <t>6'2"</t>
        </is>
      </c>
      <c r="G9527" t="n">
        <v>240</v>
      </c>
      <c r="H9527" t="inlineStr">
        <is>
          <t>Ashdown, Ark.</t>
        </is>
      </c>
    </row>
    <row r="9528">
      <c r="A9528" t="inlineStr">
        <is>
          <t>Ole Miss</t>
        </is>
      </c>
      <c r="B9528" t="n">
        <v>83</v>
      </c>
      <c r="C9528" t="inlineStr">
        <is>
          <t>Levi Blount</t>
        </is>
      </c>
      <c r="D9528" t="inlineStr">
        <is>
          <t>WR</t>
        </is>
      </c>
      <c r="E9528" t="inlineStr">
        <is>
          <t>Fr</t>
        </is>
      </c>
      <c r="F9528" t="inlineStr">
        <is>
          <t>6'0"</t>
        </is>
      </c>
      <c r="G9528" t="n">
        <v>190</v>
      </c>
      <c r="H9528" t="inlineStr">
        <is>
          <t>Oxford, Miss.</t>
        </is>
      </c>
    </row>
    <row r="9529">
      <c r="A9529" t="inlineStr">
        <is>
          <t>Ole Miss</t>
        </is>
      </c>
      <c r="B9529" t="n">
        <v>88</v>
      </c>
      <c r="C9529" t="inlineStr">
        <is>
          <t>Michai Boireau</t>
        </is>
      </c>
      <c r="D9529" t="inlineStr">
        <is>
          <t>DT</t>
        </is>
      </c>
      <c r="E9529" t="inlineStr">
        <is>
          <t>Jr</t>
        </is>
      </c>
      <c r="F9529" t="inlineStr">
        <is>
          <t>6'5"</t>
        </is>
      </c>
      <c r="G9529" t="n">
        <v>355</v>
      </c>
      <c r="H9529" t="inlineStr">
        <is>
          <t>Atlanta, Ga.</t>
        </is>
      </c>
      <c r="I9529" t="inlineStr">
        <is>
          <t>Transfer from Florida (2026 portal)</t>
        </is>
      </c>
    </row>
    <row r="9530">
      <c r="A9530" t="inlineStr">
        <is>
          <t>Ole Miss</t>
        </is>
      </c>
      <c r="B9530" t="n">
        <v>80</v>
      </c>
      <c r="C9530" t="inlineStr">
        <is>
          <t>Hayden Bradley</t>
        </is>
      </c>
      <c r="D9530" t="inlineStr">
        <is>
          <t>TE</t>
        </is>
      </c>
      <c r="E9530" t="inlineStr">
        <is>
          <t>Fr</t>
        </is>
      </c>
      <c r="F9530" t="inlineStr">
        <is>
          <t>6'4"</t>
        </is>
      </c>
      <c r="G9530" t="n">
        <v>245</v>
      </c>
      <c r="H9530" t="inlineStr">
        <is>
          <t>Buford, Ga.</t>
        </is>
      </c>
    </row>
    <row r="9531">
      <c r="A9531" t="inlineStr">
        <is>
          <t>Ole Miss</t>
        </is>
      </c>
      <c r="B9531" t="n">
        <v>2</v>
      </c>
      <c r="C9531" t="inlineStr">
        <is>
          <t>Jaylon Braxton</t>
        </is>
      </c>
      <c r="D9531" t="inlineStr">
        <is>
          <t>CB</t>
        </is>
      </c>
      <c r="E9531" t="inlineStr">
        <is>
          <t>Jr</t>
        </is>
      </c>
      <c r="F9531" t="inlineStr">
        <is>
          <t>6'0"</t>
        </is>
      </c>
      <c r="G9531" t="n">
        <v>190</v>
      </c>
      <c r="H9531" t="inlineStr">
        <is>
          <t>Frisco, Texas</t>
        </is>
      </c>
    </row>
    <row r="9532">
      <c r="A9532" t="inlineStr">
        <is>
          <t>Ole Miss</t>
        </is>
      </c>
      <c r="B9532" t="n">
        <v>27</v>
      </c>
      <c r="C9532" t="inlineStr">
        <is>
          <t>Pat Broomfield</t>
        </is>
      </c>
      <c r="D9532" t="inlineStr">
        <is>
          <t>CB</t>
        </is>
      </c>
      <c r="E9532" t="inlineStr">
        <is>
          <t>So</t>
        </is>
      </c>
      <c r="F9532" t="inlineStr">
        <is>
          <t>6'1"</t>
        </is>
      </c>
      <c r="G9532" t="n">
        <v>165</v>
      </c>
      <c r="H9532" t="inlineStr">
        <is>
          <t>Clarksdale, Miss.</t>
        </is>
      </c>
    </row>
    <row r="9533">
      <c r="A9533" t="inlineStr">
        <is>
          <t>Ole Miss</t>
        </is>
      </c>
      <c r="B9533" t="n">
        <v>96</v>
      </c>
      <c r="C9533" t="inlineStr">
        <is>
          <t>Jamarious Brown</t>
        </is>
      </c>
      <c r="D9533" t="inlineStr">
        <is>
          <t>DT</t>
        </is>
      </c>
      <c r="E9533" t="inlineStr">
        <is>
          <t>Jr</t>
        </is>
      </c>
      <c r="F9533" t="inlineStr">
        <is>
          <t>6'2"</t>
        </is>
      </c>
      <c r="G9533" t="n">
        <v>315</v>
      </c>
      <c r="H9533" t="inlineStr">
        <is>
          <t>Moss Point, Miss.</t>
        </is>
      </c>
    </row>
    <row r="9534">
      <c r="A9534" t="inlineStr">
        <is>
          <t>Ole Miss</t>
        </is>
      </c>
      <c r="B9534" t="n">
        <v>49</v>
      </c>
      <c r="C9534" t="inlineStr">
        <is>
          <t>Tah'j Butler</t>
        </is>
      </c>
      <c r="D9534" t="inlineStr">
        <is>
          <t>LB</t>
        </is>
      </c>
      <c r="E9534" t="inlineStr">
        <is>
          <t>Jr</t>
        </is>
      </c>
      <c r="F9534" t="inlineStr">
        <is>
          <t>6'1"</t>
        </is>
      </c>
      <c r="G9534" t="n">
        <v>235</v>
      </c>
      <c r="H9534" t="inlineStr">
        <is>
          <t>New Orleans, La.</t>
        </is>
      </c>
      <c r="I9534" t="inlineStr">
        <is>
          <t>Transfer from Georgia Tech (2026 portal)</t>
        </is>
      </c>
    </row>
    <row r="9535">
      <c r="A9535" t="inlineStr">
        <is>
          <t>Ole Miss</t>
        </is>
      </c>
      <c r="B9535" t="n">
        <v>17</v>
      </c>
      <c r="C9535" t="inlineStr">
        <is>
          <t>Lucas Carneiro</t>
        </is>
      </c>
      <c r="D9535" t="inlineStr">
        <is>
          <t>K</t>
        </is>
      </c>
      <c r="E9535" t="inlineStr">
        <is>
          <t>Sr</t>
        </is>
      </c>
      <c r="F9535" t="inlineStr">
        <is>
          <t>5'11"</t>
        </is>
      </c>
      <c r="G9535" t="n">
        <v>195</v>
      </c>
      <c r="H9535" t="inlineStr">
        <is>
          <t>Cornelius, N.C.</t>
        </is>
      </c>
    </row>
    <row r="9536">
      <c r="A9536" t="inlineStr">
        <is>
          <t>Ole Miss</t>
        </is>
      </c>
      <c r="B9536" t="n">
        <v>6</v>
      </c>
      <c r="C9536" t="inlineStr">
        <is>
          <t>Trinidad Chambliss</t>
        </is>
      </c>
      <c r="D9536" t="inlineStr">
        <is>
          <t>QB</t>
        </is>
      </c>
      <c r="E9536" t="inlineStr">
        <is>
          <t>Sr</t>
        </is>
      </c>
      <c r="F9536" t="inlineStr">
        <is>
          <t>6'0"</t>
        </is>
      </c>
      <c r="G9536" t="n">
        <v>205</v>
      </c>
      <c r="H9536" t="inlineStr">
        <is>
          <t>Grand Rapids, Mich.</t>
        </is>
      </c>
    </row>
    <row r="9537">
      <c r="A9537" t="inlineStr">
        <is>
          <t>Ole Miss</t>
        </is>
      </c>
      <c r="B9537" t="n">
        <v>70</v>
      </c>
      <c r="C9537" t="inlineStr">
        <is>
          <t>Jalan Chapman</t>
        </is>
      </c>
      <c r="D9537" t="inlineStr">
        <is>
          <t>OL</t>
        </is>
      </c>
      <c r="E9537" t="inlineStr">
        <is>
          <t>Fr</t>
        </is>
      </c>
      <c r="F9537" t="inlineStr">
        <is>
          <t>6'3"</t>
        </is>
      </c>
      <c r="G9537" t="n">
        <v>315</v>
      </c>
      <c r="H9537" t="inlineStr">
        <is>
          <t>New Orleans, La.</t>
        </is>
      </c>
    </row>
    <row r="9538">
      <c r="A9538" t="inlineStr">
        <is>
          <t>Ole Miss</t>
        </is>
      </c>
      <c r="B9538" t="n">
        <v>31</v>
      </c>
      <c r="C9538" t="inlineStr">
        <is>
          <t>Ladarian Clardy</t>
        </is>
      </c>
      <c r="D9538" t="inlineStr">
        <is>
          <t>S</t>
        </is>
      </c>
      <c r="E9538" t="inlineStr">
        <is>
          <t>So</t>
        </is>
      </c>
      <c r="F9538" t="inlineStr">
        <is>
          <t>5'11"</t>
        </is>
      </c>
      <c r="G9538" t="n">
        <v>190</v>
      </c>
      <c r="H9538" t="inlineStr">
        <is>
          <t>Pensacola, Fla.</t>
        </is>
      </c>
    </row>
    <row r="9539">
      <c r="A9539" t="inlineStr">
        <is>
          <t>Ole Miss</t>
        </is>
      </c>
      <c r="B9539" t="n">
        <v>55</v>
      </c>
      <c r="C9539" t="inlineStr">
        <is>
          <t>Cam Clark</t>
        </is>
      </c>
      <c r="D9539" t="inlineStr">
        <is>
          <t>DE</t>
        </is>
      </c>
      <c r="E9539" t="inlineStr">
        <is>
          <t>So</t>
        </is>
      </c>
      <c r="F9539" t="inlineStr">
        <is>
          <t>6'2"</t>
        </is>
      </c>
      <c r="G9539" t="n">
        <v>255</v>
      </c>
      <c r="H9539" t="inlineStr">
        <is>
          <t>Medina, Tenn.</t>
        </is>
      </c>
    </row>
    <row r="9540">
      <c r="A9540" t="inlineStr">
        <is>
          <t>Ole Miss</t>
        </is>
      </c>
      <c r="B9540" t="n">
        <v>22</v>
      </c>
      <c r="C9540" t="inlineStr">
        <is>
          <t>Raymond Collins</t>
        </is>
      </c>
      <c r="D9540" t="inlineStr">
        <is>
          <t>LB</t>
        </is>
      </c>
      <c r="E9540" t="inlineStr">
        <is>
          <t>Sr</t>
        </is>
      </c>
      <c r="F9540" t="inlineStr">
        <is>
          <t>6'2"</t>
        </is>
      </c>
      <c r="G9540" t="n">
        <v>235</v>
      </c>
      <c r="H9540" t="inlineStr">
        <is>
          <t>Gulfport, Miss.</t>
        </is>
      </c>
    </row>
    <row r="9541">
      <c r="A9541" t="inlineStr">
        <is>
          <t>Ole Miss</t>
        </is>
      </c>
      <c r="B9541" t="n">
        <v>0</v>
      </c>
      <c r="C9541" t="inlineStr">
        <is>
          <t>Johntay Cook II</t>
        </is>
      </c>
      <c r="D9541" t="inlineStr">
        <is>
          <t>WR</t>
        </is>
      </c>
      <c r="E9541" t="inlineStr">
        <is>
          <t>Sr</t>
        </is>
      </c>
      <c r="F9541" t="inlineStr">
        <is>
          <t>5'11"</t>
        </is>
      </c>
      <c r="G9541" t="n">
        <v>190</v>
      </c>
      <c r="H9541" t="inlineStr">
        <is>
          <t>DeSoto, Texas</t>
        </is>
      </c>
      <c r="I9541" t="inlineStr">
        <is>
          <t>Transfer from Syracuse (2026 portal)</t>
        </is>
      </c>
    </row>
    <row r="9542">
      <c r="A9542" t="inlineStr">
        <is>
          <t>Ole Miss</t>
        </is>
      </c>
      <c r="B9542" t="n">
        <v>28</v>
      </c>
      <c r="C9542" t="inlineStr">
        <is>
          <t>Dante Core</t>
        </is>
      </c>
      <c r="D9542" t="inlineStr">
        <is>
          <t>CB</t>
        </is>
      </c>
      <c r="E9542" t="inlineStr">
        <is>
          <t>Fr</t>
        </is>
      </c>
      <c r="F9542" t="inlineStr">
        <is>
          <t>5'11"</t>
        </is>
      </c>
      <c r="G9542" t="n">
        <v>170</v>
      </c>
      <c r="H9542" t="inlineStr">
        <is>
          <t>Fort Walton Beach, Fla.</t>
        </is>
      </c>
    </row>
    <row r="9543">
      <c r="A9543" t="inlineStr">
        <is>
          <t>Ole Miss</t>
        </is>
      </c>
      <c r="B9543" t="n">
        <v>0</v>
      </c>
      <c r="C9543" t="inlineStr">
        <is>
          <t>Jalyn Crawford</t>
        </is>
      </c>
      <c r="D9543" t="inlineStr">
        <is>
          <t>CB</t>
        </is>
      </c>
      <c r="E9543" t="inlineStr">
        <is>
          <t>Jr</t>
        </is>
      </c>
      <c r="F9543" t="inlineStr">
        <is>
          <t>6'0"</t>
        </is>
      </c>
      <c r="G9543" t="n">
        <v>180</v>
      </c>
      <c r="H9543" t="inlineStr">
        <is>
          <t>Atlanta, Ga.</t>
        </is>
      </c>
    </row>
    <row r="9544">
      <c r="A9544" t="inlineStr">
        <is>
          <t>Ole Miss</t>
        </is>
      </c>
      <c r="B9544" t="n">
        <v>29</v>
      </c>
      <c r="C9544" t="inlineStr">
        <is>
          <t>Nick Cull</t>
        </is>
      </c>
      <c r="D9544" t="inlineStr">
        <is>
          <t>S</t>
        </is>
      </c>
      <c r="E9544" t="inlineStr">
        <is>
          <t>Sr</t>
        </is>
      </c>
      <c r="F9544" t="inlineStr">
        <is>
          <t>5'11"</t>
        </is>
      </c>
      <c r="G9544" t="n">
        <v>180</v>
      </c>
      <c r="H9544" t="inlineStr">
        <is>
          <t>Donalsonville, Ga.</t>
        </is>
      </c>
    </row>
    <row r="9545">
      <c r="A9545" t="inlineStr">
        <is>
          <t>Ole Miss</t>
        </is>
      </c>
      <c r="B9545" t="n">
        <v>3</v>
      </c>
      <c r="C9545" t="inlineStr">
        <is>
          <t>Caleb Cunningham</t>
        </is>
      </c>
      <c r="D9545" t="inlineStr">
        <is>
          <t>WR</t>
        </is>
      </c>
      <c r="E9545" t="inlineStr">
        <is>
          <t>Fr</t>
        </is>
      </c>
      <c r="F9545" t="inlineStr">
        <is>
          <t>6'1"</t>
        </is>
      </c>
      <c r="G9545" t="n">
        <v>210</v>
      </c>
      <c r="H9545" t="inlineStr">
        <is>
          <t>Weir, Miss.</t>
        </is>
      </c>
    </row>
    <row r="9546">
      <c r="A9546" t="inlineStr">
        <is>
          <t>Ole Miss</t>
        </is>
      </c>
      <c r="B9546" t="n">
        <v>57</v>
      </c>
      <c r="C9546" t="inlineStr">
        <is>
          <t>Carius Curne</t>
        </is>
      </c>
      <c r="D9546" t="inlineStr">
        <is>
          <t>OL</t>
        </is>
      </c>
      <c r="E9546" t="inlineStr">
        <is>
          <t>So</t>
        </is>
      </c>
      <c r="F9546" t="inlineStr">
        <is>
          <t>6'5"</t>
        </is>
      </c>
      <c r="G9546" t="n">
        <v>330</v>
      </c>
      <c r="H9546" t="inlineStr">
        <is>
          <t>Hughes, Ark.</t>
        </is>
      </c>
      <c r="I9546" t="inlineStr">
        <is>
          <t>Transfer from LSU (2026 portal)</t>
        </is>
      </c>
    </row>
    <row r="9547">
      <c r="A9547" t="inlineStr">
        <is>
          <t>Ole Miss</t>
        </is>
      </c>
      <c r="B9547" t="n">
        <v>90</v>
      </c>
      <c r="C9547" t="inlineStr">
        <is>
          <t>Jayden Curtis</t>
        </is>
      </c>
      <c r="D9547" t="inlineStr">
        <is>
          <t>DT</t>
        </is>
      </c>
      <c r="E9547" t="inlineStr">
        <is>
          <t>Fr</t>
        </is>
      </c>
      <c r="F9547" t="inlineStr">
        <is>
          <t>6'3"</t>
        </is>
      </c>
      <c r="G9547" t="n">
        <v>275</v>
      </c>
      <c r="H9547" t="inlineStr">
        <is>
          <t>Perkinston, Miss.</t>
        </is>
      </c>
    </row>
    <row r="9548">
      <c r="A9548" t="inlineStr">
        <is>
          <t>Ole Miss</t>
        </is>
      </c>
      <c r="B9548" t="n">
        <v>26</v>
      </c>
      <c r="C9548" t="inlineStr">
        <is>
          <t>Ant Davis</t>
        </is>
      </c>
      <c r="D9548" t="inlineStr">
        <is>
          <t>LB</t>
        </is>
      </c>
      <c r="E9548" t="inlineStr">
        <is>
          <t>Fr</t>
        </is>
      </c>
      <c r="F9548" t="inlineStr">
        <is>
          <t>6'1"</t>
        </is>
      </c>
      <c r="G9548" t="n">
        <v>220</v>
      </c>
      <c r="H9548" t="inlineStr">
        <is>
          <t>Decatur, Ga.</t>
        </is>
      </c>
    </row>
    <row r="9549">
      <c r="A9549" t="inlineStr">
        <is>
          <t>Ole Miss</t>
        </is>
      </c>
      <c r="B9549" t="n">
        <v>89</v>
      </c>
      <c r="C9549" t="inlineStr">
        <is>
          <t>Dylan Davis</t>
        </is>
      </c>
      <c r="D9549" t="inlineStr">
        <is>
          <t>WR</t>
        </is>
      </c>
      <c r="E9549" t="inlineStr">
        <is>
          <t>Jr</t>
        </is>
      </c>
      <c r="F9549" t="inlineStr">
        <is>
          <t>6'1"</t>
        </is>
      </c>
      <c r="G9549" t="n">
        <v>200</v>
      </c>
      <c r="H9549" t="inlineStr">
        <is>
          <t>Frisco, Texas</t>
        </is>
      </c>
    </row>
    <row r="9550">
      <c r="A9550" t="inlineStr">
        <is>
          <t>Ole Miss</t>
        </is>
      </c>
      <c r="B9550" t="n">
        <v>55</v>
      </c>
      <c r="C9550" t="inlineStr">
        <is>
          <t>Terez Davis</t>
        </is>
      </c>
      <c r="D9550" t="inlineStr">
        <is>
          <t>OL</t>
        </is>
      </c>
      <c r="E9550" t="inlineStr">
        <is>
          <t>So</t>
        </is>
      </c>
      <c r="F9550" t="inlineStr">
        <is>
          <t>6'4"</t>
        </is>
      </c>
      <c r="G9550" t="n">
        <v>300</v>
      </c>
      <c r="H9550" t="inlineStr">
        <is>
          <t>Hyattsville, Md.</t>
        </is>
      </c>
    </row>
    <row r="9551">
      <c r="A9551" t="inlineStr">
        <is>
          <t>Ole Miss</t>
        </is>
      </c>
      <c r="B9551" t="n">
        <v>7</v>
      </c>
      <c r="C9551" t="inlineStr">
        <is>
          <t>Sharif Denson</t>
        </is>
      </c>
      <c r="D9551" t="inlineStr">
        <is>
          <t>S</t>
        </is>
      </c>
      <c r="E9551" t="inlineStr">
        <is>
          <t>Sr</t>
        </is>
      </c>
      <c r="F9551" t="inlineStr">
        <is>
          <t>5'11"</t>
        </is>
      </c>
      <c r="G9551" t="n">
        <v>195</v>
      </c>
      <c r="H9551" t="inlineStr">
        <is>
          <t>Jacksonville, Fla</t>
        </is>
      </c>
      <c r="I9551" t="inlineStr">
        <is>
          <t>Transfer from Florida (2026 portal)</t>
        </is>
      </c>
    </row>
    <row r="9552">
      <c r="A9552" t="inlineStr">
        <is>
          <t>Ole Miss</t>
        </is>
      </c>
      <c r="B9552" t="n">
        <v>25</v>
      </c>
      <c r="C9552" t="inlineStr">
        <is>
          <t>Maison Dunn</t>
        </is>
      </c>
      <c r="D9552" t="inlineStr">
        <is>
          <t>CB</t>
        </is>
      </c>
      <c r="E9552" t="inlineStr">
        <is>
          <t>Fr</t>
        </is>
      </c>
      <c r="F9552" t="inlineStr">
        <is>
          <t>6'2"</t>
        </is>
      </c>
      <c r="G9552" t="n">
        <v>185</v>
      </c>
      <c r="H9552" t="inlineStr">
        <is>
          <t>Tupelo, Miss.</t>
        </is>
      </c>
    </row>
    <row r="9553">
      <c r="A9553" t="inlineStr">
        <is>
          <t>Ole Miss</t>
        </is>
      </c>
      <c r="B9553" t="n">
        <v>28</v>
      </c>
      <c r="C9553" t="inlineStr">
        <is>
          <t>Joshua Dye</t>
        </is>
      </c>
      <c r="D9553" t="inlineStr">
        <is>
          <t>RB</t>
        </is>
      </c>
      <c r="E9553" t="inlineStr">
        <is>
          <t>Jr</t>
        </is>
      </c>
      <c r="F9553" t="inlineStr">
        <is>
          <t>5'10"</t>
        </is>
      </c>
      <c r="G9553" t="n">
        <v>200</v>
      </c>
      <c r="H9553" t="inlineStr">
        <is>
          <t>Gilbert, Ariz.</t>
        </is>
      </c>
      <c r="I9553" t="inlineStr">
        <is>
          <t>Transfer from Southern Utah (2026 portal)</t>
        </is>
      </c>
    </row>
    <row r="9554">
      <c r="A9554" t="inlineStr">
        <is>
          <t>Ole Miss</t>
        </is>
      </c>
      <c r="B9554" t="n">
        <v>52</v>
      </c>
      <c r="C9554" t="inlineStr">
        <is>
          <t>Will Echoles</t>
        </is>
      </c>
      <c r="D9554" t="inlineStr">
        <is>
          <t>DT</t>
        </is>
      </c>
      <c r="E9554" t="inlineStr">
        <is>
          <t>Jr</t>
        </is>
      </c>
      <c r="F9554" t="inlineStr">
        <is>
          <t>6'3"</t>
        </is>
      </c>
      <c r="G9554" t="n">
        <v>315</v>
      </c>
      <c r="H9554" t="inlineStr">
        <is>
          <t>Houston, Miss.</t>
        </is>
      </c>
    </row>
    <row r="9555">
      <c r="A9555" t="inlineStr">
        <is>
          <t>Ole Miss</t>
        </is>
      </c>
      <c r="B9555" t="n">
        <v>54</v>
      </c>
      <c r="C9555" t="inlineStr">
        <is>
          <t>Tre'Kievion Ellis</t>
        </is>
      </c>
      <c r="D9555" t="inlineStr">
        <is>
          <t>DE</t>
        </is>
      </c>
      <c r="E9555" t="inlineStr">
        <is>
          <t>Fr</t>
        </is>
      </c>
      <c r="F9555" t="inlineStr">
        <is>
          <t>6'1"</t>
        </is>
      </c>
      <c r="G9555" t="n">
        <v>260</v>
      </c>
      <c r="H9555" t="inlineStr">
        <is>
          <t>Gallman, Miss</t>
        </is>
      </c>
    </row>
    <row r="9556">
      <c r="A9556" t="inlineStr">
        <is>
          <t>Ole Miss</t>
        </is>
      </c>
      <c r="B9556" t="n">
        <v>50</v>
      </c>
      <c r="C9556" t="inlineStr">
        <is>
          <t>Troy Everett</t>
        </is>
      </c>
      <c r="D9556" t="inlineStr">
        <is>
          <t>OL</t>
        </is>
      </c>
      <c r="E9556" t="inlineStr">
        <is>
          <t>Sr</t>
        </is>
      </c>
      <c r="F9556" t="inlineStr">
        <is>
          <t>6'3"</t>
        </is>
      </c>
      <c r="G9556" t="n">
        <v>315</v>
      </c>
      <c r="H9556" t="inlineStr">
        <is>
          <t>Roanoke, Va.</t>
        </is>
      </c>
      <c r="I9556" t="inlineStr">
        <is>
          <t>Transfer from Oklahoma (2026 portal)</t>
        </is>
      </c>
    </row>
    <row r="9557">
      <c r="A9557" t="inlineStr">
        <is>
          <t>Ole Miss</t>
        </is>
      </c>
      <c r="B9557" t="n">
        <v>71</v>
      </c>
      <c r="C9557" t="inlineStr">
        <is>
          <t>Emanuel Faulkner</t>
        </is>
      </c>
      <c r="D9557" t="inlineStr">
        <is>
          <t>OL</t>
        </is>
      </c>
      <c r="E9557" t="inlineStr">
        <is>
          <t>Fr</t>
        </is>
      </c>
      <c r="F9557" t="inlineStr">
        <is>
          <t>6'6"</t>
        </is>
      </c>
      <c r="G9557" t="n">
        <v>305</v>
      </c>
      <c r="H9557" t="inlineStr">
        <is>
          <t>New Albany, Miss.</t>
        </is>
      </c>
    </row>
    <row r="9558">
      <c r="A9558" t="inlineStr">
        <is>
          <t>Ole Miss</t>
        </is>
      </c>
      <c r="B9558" t="n">
        <v>21</v>
      </c>
      <c r="C9558" t="inlineStr">
        <is>
          <t>Tavoy Feagin</t>
        </is>
      </c>
      <c r="D9558" t="inlineStr">
        <is>
          <t>CB</t>
        </is>
      </c>
      <c r="E9558" t="inlineStr">
        <is>
          <t>So</t>
        </is>
      </c>
      <c r="F9558" t="inlineStr">
        <is>
          <t>6'0"</t>
        </is>
      </c>
      <c r="G9558" t="n">
        <v>170</v>
      </c>
      <c r="H9558" t="inlineStr">
        <is>
          <t>Tampa, Fla.</t>
        </is>
      </c>
    </row>
    <row r="9559">
      <c r="A9559" t="inlineStr">
        <is>
          <t>Ole Miss</t>
        </is>
      </c>
      <c r="B9559" t="n">
        <v>12</v>
      </c>
      <c r="C9559" t="inlineStr">
        <is>
          <t>Luke Ferrelli</t>
        </is>
      </c>
      <c r="D9559" t="inlineStr">
        <is>
          <t>LB</t>
        </is>
      </c>
      <c r="E9559" t="inlineStr">
        <is>
          <t>So</t>
        </is>
      </c>
      <c r="F9559" t="inlineStr">
        <is>
          <t>6'3"</t>
        </is>
      </c>
      <c r="G9559" t="n">
        <v>230</v>
      </c>
      <c r="H9559" t="inlineStr">
        <is>
          <t>San Diego, Calif.</t>
        </is>
      </c>
      <c r="I9559" t="inlineStr">
        <is>
          <t>Transfer from California (2026 portal)</t>
        </is>
      </c>
    </row>
    <row r="9560">
      <c r="A9560" t="inlineStr">
        <is>
          <t>Ole Miss</t>
        </is>
      </c>
      <c r="B9560" t="n">
        <v>11</v>
      </c>
      <c r="C9560" t="inlineStr">
        <is>
          <t>Horatio Fields</t>
        </is>
      </c>
      <c r="D9560" t="inlineStr">
        <is>
          <t>WR</t>
        </is>
      </c>
      <c r="E9560" t="inlineStr">
        <is>
          <t>Sr</t>
        </is>
      </c>
      <c r="F9560" t="inlineStr">
        <is>
          <t>6'2"</t>
        </is>
      </c>
      <c r="G9560" t="n">
        <v>210</v>
      </c>
      <c r="H9560" t="inlineStr">
        <is>
          <t>Douglasville, Ga.</t>
        </is>
      </c>
      <c r="I9560" t="inlineStr">
        <is>
          <t>Transfer from Auburn (2026 portal)</t>
        </is>
      </c>
    </row>
    <row r="9561">
      <c r="A9561" t="inlineStr">
        <is>
          <t>Ole Miss</t>
        </is>
      </c>
      <c r="B9561" t="n">
        <v>5</v>
      </c>
      <c r="C9561" t="inlineStr">
        <is>
          <t>Kam Franklin</t>
        </is>
      </c>
      <c r="D9561" t="inlineStr">
        <is>
          <t>DE</t>
        </is>
      </c>
      <c r="E9561" t="inlineStr">
        <is>
          <t>Jr</t>
        </is>
      </c>
      <c r="F9561" t="inlineStr">
        <is>
          <t>6'5"</t>
        </is>
      </c>
      <c r="G9561" t="n">
        <v>295</v>
      </c>
      <c r="H9561" t="inlineStr">
        <is>
          <t>Lake Cormorant, Miss.</t>
        </is>
      </c>
    </row>
    <row r="9562">
      <c r="A9562" t="inlineStr">
        <is>
          <t>Ole Miss</t>
        </is>
      </c>
      <c r="B9562" t="n">
        <v>25</v>
      </c>
      <c r="C9562" t="inlineStr">
        <is>
          <t>Makhi Frazier</t>
        </is>
      </c>
      <c r="D9562" t="inlineStr">
        <is>
          <t>RB</t>
        </is>
      </c>
      <c r="E9562" t="inlineStr">
        <is>
          <t>Jr</t>
        </is>
      </c>
      <c r="F9562" t="inlineStr">
        <is>
          <t>5'10"</t>
        </is>
      </c>
      <c r="G9562" t="n">
        <v>225</v>
      </c>
      <c r="H9562" t="inlineStr">
        <is>
          <t>McKinney, Texas</t>
        </is>
      </c>
      <c r="I9562" t="inlineStr">
        <is>
          <t>Transfer from Michigan State (2026 portal)</t>
        </is>
      </c>
    </row>
    <row r="9563">
      <c r="A9563" t="inlineStr">
        <is>
          <t>Ole Miss</t>
        </is>
      </c>
      <c r="B9563" t="n">
        <v>30</v>
      </c>
      <c r="C9563" t="inlineStr">
        <is>
          <t>Ja'Michael Garrett</t>
        </is>
      </c>
      <c r="D9563" t="inlineStr">
        <is>
          <t>LB</t>
        </is>
      </c>
      <c r="E9563" t="inlineStr">
        <is>
          <t>Fr</t>
        </is>
      </c>
      <c r="F9563" t="inlineStr">
        <is>
          <t>6'2"</t>
        </is>
      </c>
      <c r="G9563" t="n">
        <v>200</v>
      </c>
      <c r="H9563" t="inlineStr">
        <is>
          <t>Baton Rouge, La.</t>
        </is>
      </c>
    </row>
    <row r="9564">
      <c r="A9564" t="inlineStr">
        <is>
          <t>Ole Miss</t>
        </is>
      </c>
      <c r="B9564" t="n">
        <v>15</v>
      </c>
      <c r="C9564" t="inlineStr">
        <is>
          <t>Darrell Gill Jr.</t>
        </is>
      </c>
      <c r="D9564" t="inlineStr">
        <is>
          <t>WR</t>
        </is>
      </c>
      <c r="E9564" t="inlineStr">
        <is>
          <t>Sr</t>
        </is>
      </c>
      <c r="F9564" t="inlineStr">
        <is>
          <t>6'1"</t>
        </is>
      </c>
      <c r="G9564" t="n">
        <v>185</v>
      </c>
      <c r="H9564" t="inlineStr">
        <is>
          <t>Atascocita, Texas</t>
        </is>
      </c>
      <c r="I9564" t="inlineStr">
        <is>
          <t>Transfer from Syracuse (2026 portal)</t>
        </is>
      </c>
    </row>
    <row r="9565">
      <c r="A9565" t="inlineStr">
        <is>
          <t>Ole Miss</t>
        </is>
      </c>
      <c r="B9565" t="n">
        <v>45</v>
      </c>
      <c r="C9565" t="inlineStr">
        <is>
          <t>Talib Graham</t>
        </is>
      </c>
      <c r="D9565" t="inlineStr">
        <is>
          <t>DE</t>
        </is>
      </c>
      <c r="E9565" t="inlineStr">
        <is>
          <t>Fr</t>
        </is>
      </c>
      <c r="F9565" t="inlineStr">
        <is>
          <t>6'1"</t>
        </is>
      </c>
      <c r="G9565" t="n">
        <v>250</v>
      </c>
      <c r="H9565" t="inlineStr">
        <is>
          <t>Daphne, Ala.</t>
        </is>
      </c>
    </row>
    <row r="9566">
      <c r="A9566" t="inlineStr">
        <is>
          <t>Ole Miss</t>
        </is>
      </c>
      <c r="B9566" t="n">
        <v>23</v>
      </c>
      <c r="C9566" t="inlineStr">
        <is>
          <t>George Hamsley</t>
        </is>
      </c>
      <c r="D9566" t="inlineStr">
        <is>
          <t>QB</t>
        </is>
      </c>
      <c r="E9566" t="inlineStr">
        <is>
          <t>Sr</t>
        </is>
      </c>
      <c r="F9566" t="inlineStr">
        <is>
          <t>6'4"</t>
        </is>
      </c>
      <c r="G9566" t="n">
        <v>240</v>
      </c>
      <c r="H9566" t="inlineStr">
        <is>
          <t>Memphis, Tenn.</t>
        </is>
      </c>
    </row>
    <row r="9567">
      <c r="A9567" t="inlineStr">
        <is>
          <t>Ole Miss</t>
        </is>
      </c>
      <c r="B9567" t="n">
        <v>42</v>
      </c>
      <c r="C9567" t="inlineStr">
        <is>
          <t>Jack Harper</t>
        </is>
      </c>
      <c r="D9567" t="inlineStr">
        <is>
          <t>TE</t>
        </is>
      </c>
      <c r="E9567" t="inlineStr">
        <is>
          <t>So</t>
        </is>
      </c>
      <c r="F9567" t="inlineStr">
        <is>
          <t>6'4"</t>
        </is>
      </c>
      <c r="G9567" t="n">
        <v>245</v>
      </c>
      <c r="H9567" t="inlineStr">
        <is>
          <t>Oxford, Miss.</t>
        </is>
      </c>
    </row>
    <row r="9568">
      <c r="A9568" t="inlineStr">
        <is>
          <t>Ole Miss</t>
        </is>
      </c>
      <c r="B9568" t="n">
        <v>12</v>
      </c>
      <c r="C9568" t="inlineStr">
        <is>
          <t>Izaiah Hartrup</t>
        </is>
      </c>
      <c r="D9568" t="inlineStr">
        <is>
          <t>WR</t>
        </is>
      </c>
      <c r="E9568" t="inlineStr">
        <is>
          <t>Sr</t>
        </is>
      </c>
      <c r="F9568" t="inlineStr">
        <is>
          <t>5'11"</t>
        </is>
      </c>
      <c r="G9568" t="n">
        <v>180</v>
      </c>
      <c r="H9568" t="inlineStr">
        <is>
          <t>O'Fallon, Mo.</t>
        </is>
      </c>
    </row>
    <row r="9569">
      <c r="A9569" t="inlineStr">
        <is>
          <t>Ole Miss</t>
        </is>
      </c>
      <c r="B9569" t="n">
        <v>9</v>
      </c>
      <c r="C9569" t="inlineStr">
        <is>
          <t>Luke Hasz</t>
        </is>
      </c>
      <c r="D9569" t="inlineStr">
        <is>
          <t>TE</t>
        </is>
      </c>
      <c r="E9569" t="inlineStr">
        <is>
          <t>Sr</t>
        </is>
      </c>
      <c r="F9569" t="inlineStr">
        <is>
          <t>6'2"</t>
        </is>
      </c>
      <c r="G9569" t="n">
        <v>240</v>
      </c>
      <c r="H9569" t="inlineStr">
        <is>
          <t>Bixby, Okla.</t>
        </is>
      </c>
    </row>
    <row r="9570">
      <c r="A9570" t="inlineStr">
        <is>
          <t>Ole Miss</t>
        </is>
      </c>
      <c r="B9570" t="n">
        <v>23</v>
      </c>
      <c r="C9570" t="inlineStr">
        <is>
          <t>Jarcoby Hopson</t>
        </is>
      </c>
      <c r="D9570" t="inlineStr">
        <is>
          <t>LB</t>
        </is>
      </c>
      <c r="E9570" t="inlineStr">
        <is>
          <t>Fr</t>
        </is>
      </c>
      <c r="F9570" t="inlineStr">
        <is>
          <t>6'2"</t>
        </is>
      </c>
      <c r="G9570" t="n">
        <v>250</v>
      </c>
      <c r="H9570" t="inlineStr">
        <is>
          <t>Tunica, Miss.</t>
        </is>
      </c>
    </row>
    <row r="9571">
      <c r="A9571" t="inlineStr">
        <is>
          <t>Ole Miss</t>
        </is>
      </c>
      <c r="B9571" t="n">
        <v>14</v>
      </c>
      <c r="C9571" t="inlineStr">
        <is>
          <t>Walker Howard</t>
        </is>
      </c>
      <c r="D9571" t="inlineStr">
        <is>
          <t>QB</t>
        </is>
      </c>
      <c r="E9571" t="inlineStr">
        <is>
          <t>Sr</t>
        </is>
      </c>
      <c r="F9571" t="inlineStr">
        <is>
          <t>6'0"</t>
        </is>
      </c>
      <c r="G9571" t="n">
        <v>195</v>
      </c>
      <c r="H9571" t="inlineStr">
        <is>
          <t>Lafayette, La.</t>
        </is>
      </c>
      <c r="I9571" t="inlineStr">
        <is>
          <t>Transfer from Louisiana (2026 portal)</t>
        </is>
      </c>
    </row>
    <row r="9572">
      <c r="A9572" t="inlineStr">
        <is>
          <t>Ole Miss</t>
        </is>
      </c>
      <c r="B9572" t="n">
        <v>65</v>
      </c>
      <c r="C9572" t="inlineStr">
        <is>
          <t>Connor Howes</t>
        </is>
      </c>
      <c r="D9572" t="inlineStr">
        <is>
          <t>OL</t>
        </is>
      </c>
      <c r="E9572" t="inlineStr">
        <is>
          <t>So</t>
        </is>
      </c>
      <c r="F9572" t="inlineStr">
        <is>
          <t>6'6"</t>
        </is>
      </c>
      <c r="G9572" t="n">
        <v>315</v>
      </c>
      <c r="H9572" t="inlineStr">
        <is>
          <t>Saint Cloud, Fla.</t>
        </is>
      </c>
    </row>
    <row r="9573">
      <c r="A9573" t="inlineStr">
        <is>
          <t>Ole Miss</t>
        </is>
      </c>
      <c r="B9573" t="n">
        <v>24</v>
      </c>
      <c r="C9573" t="inlineStr">
        <is>
          <t>Andy Jaffe</t>
        </is>
      </c>
      <c r="D9573" t="inlineStr">
        <is>
          <t>S</t>
        </is>
      </c>
      <c r="E9573" t="inlineStr">
        <is>
          <t>Jr</t>
        </is>
      </c>
      <c r="F9573" t="inlineStr">
        <is>
          <t>6'1"</t>
        </is>
      </c>
      <c r="G9573" t="n">
        <v>195</v>
      </c>
      <c r="H9573" t="inlineStr">
        <is>
          <t>Tampa, Fla.</t>
        </is>
      </c>
    </row>
    <row r="9574">
      <c r="A9574" t="inlineStr">
        <is>
          <t>Ole Miss</t>
        </is>
      </c>
      <c r="B9574" t="n">
        <v>52</v>
      </c>
      <c r="C9574" t="inlineStr">
        <is>
          <t>Cooper Johnson</t>
        </is>
      </c>
      <c r="D9574" t="inlineStr">
        <is>
          <t>OL</t>
        </is>
      </c>
      <c r="E9574" t="inlineStr">
        <is>
          <t>So</t>
        </is>
      </c>
      <c r="F9574" t="inlineStr">
        <is>
          <t>6'6"</t>
        </is>
      </c>
      <c r="G9574" t="n">
        <v>330</v>
      </c>
      <c r="H9574" t="inlineStr">
        <is>
          <t>Lincoln, Neb.</t>
        </is>
      </c>
    </row>
    <row r="9575">
      <c r="A9575" t="inlineStr">
        <is>
          <t>Ole Miss</t>
        </is>
      </c>
      <c r="B9575" t="n">
        <v>36</v>
      </c>
      <c r="C9575" t="inlineStr">
        <is>
          <t>Ja'Michael Jones</t>
        </is>
      </c>
      <c r="D9575" t="inlineStr">
        <is>
          <t>RB</t>
        </is>
      </c>
      <c r="E9575" t="inlineStr">
        <is>
          <t>Fr</t>
        </is>
      </c>
      <c r="F9575" t="inlineStr">
        <is>
          <t>5'10"</t>
        </is>
      </c>
      <c r="G9575" t="n">
        <v>200</v>
      </c>
      <c r="H9575" t="inlineStr">
        <is>
          <t>Montgomery, Ala.</t>
        </is>
      </c>
    </row>
    <row r="9576">
      <c r="A9576" t="inlineStr">
        <is>
          <t>Ole Miss</t>
        </is>
      </c>
      <c r="B9576" t="n">
        <v>14</v>
      </c>
      <c r="C9576" t="inlineStr">
        <is>
          <t>Edwin Joseph</t>
        </is>
      </c>
      <c r="D9576" t="inlineStr">
        <is>
          <t>S</t>
        </is>
      </c>
      <c r="E9576" t="inlineStr">
        <is>
          <t>Jr</t>
        </is>
      </c>
      <c r="F9576" t="inlineStr">
        <is>
          <t>6'0"</t>
        </is>
      </c>
      <c r="G9576" t="n">
        <v>195</v>
      </c>
      <c r="H9576" t="inlineStr">
        <is>
          <t>Tamarac, Fla.</t>
        </is>
      </c>
      <c r="I9576" t="inlineStr">
        <is>
          <t>Transfer from Florida State (2026 portal)</t>
        </is>
      </c>
    </row>
    <row r="9577">
      <c r="A9577" t="inlineStr">
        <is>
          <t>Ole Miss</t>
        </is>
      </c>
      <c r="B9577" t="n">
        <v>83</v>
      </c>
      <c r="C9577" t="inlineStr">
        <is>
          <t>Sean Judge</t>
        </is>
      </c>
      <c r="D9577" t="inlineStr">
        <is>
          <t>LS</t>
        </is>
      </c>
      <c r="E9577" t="inlineStr">
        <is>
          <t>So</t>
        </is>
      </c>
      <c r="F9577" t="inlineStr">
        <is>
          <t>6'4"</t>
        </is>
      </c>
      <c r="G9577" t="n">
        <v>235</v>
      </c>
      <c r="H9577" t="inlineStr">
        <is>
          <t>Attleboro, Mass.</t>
        </is>
      </c>
    </row>
    <row r="9578">
      <c r="A9578" t="inlineStr">
        <is>
          <t>Ole Miss</t>
        </is>
      </c>
      <c r="B9578" t="n">
        <v>61</v>
      </c>
      <c r="C9578" t="inlineStr">
        <is>
          <t>Tommy Kinsler IV</t>
        </is>
      </c>
      <c r="D9578" t="inlineStr">
        <is>
          <t>OL</t>
        </is>
      </c>
      <c r="E9578" t="inlineStr">
        <is>
          <t>Jr</t>
        </is>
      </c>
      <c r="F9578" t="inlineStr">
        <is>
          <t>6'6"</t>
        </is>
      </c>
      <c r="G9578" t="n">
        <v>350</v>
      </c>
      <c r="H9578" t="inlineStr">
        <is>
          <t>Ocala, Fla.</t>
        </is>
      </c>
      <c r="I9578" t="inlineStr">
        <is>
          <t>Transfer from Miami (2026 portal)</t>
        </is>
      </c>
    </row>
    <row r="9579">
      <c r="A9579" t="inlineStr">
        <is>
          <t>Ole Miss</t>
        </is>
      </c>
      <c r="B9579" t="n">
        <v>8</v>
      </c>
      <c r="C9579" t="inlineStr">
        <is>
          <t>Antonio Kite</t>
        </is>
      </c>
      <c r="D9579" t="inlineStr">
        <is>
          <t>CB</t>
        </is>
      </c>
      <c r="E9579" t="inlineStr">
        <is>
          <t>Sr</t>
        </is>
      </c>
      <c r="F9579" t="inlineStr">
        <is>
          <t>6'0"</t>
        </is>
      </c>
      <c r="G9579" t="n">
        <v>190</v>
      </c>
      <c r="H9579" t="inlineStr">
        <is>
          <t>Anniston, Ala.</t>
        </is>
      </c>
    </row>
    <row r="9580">
      <c r="A9580" t="inlineStr">
        <is>
          <t>Ole Miss</t>
        </is>
      </c>
      <c r="B9580" t="n">
        <v>2</v>
      </c>
      <c r="C9580" t="inlineStr">
        <is>
          <t>Deuce Knight</t>
        </is>
      </c>
      <c r="D9580" t="inlineStr">
        <is>
          <t>QB</t>
        </is>
      </c>
      <c r="E9580" t="inlineStr">
        <is>
          <t>Fr</t>
        </is>
      </c>
      <c r="F9580" t="inlineStr">
        <is>
          <t>6'5"</t>
        </is>
      </c>
      <c r="G9580" t="n">
        <v>225</v>
      </c>
      <c r="H9580" t="inlineStr">
        <is>
          <t>Lucedale, Miss.</t>
        </is>
      </c>
      <c r="I9580" t="inlineStr">
        <is>
          <t>Transfer from Auburn (2026 portal)</t>
        </is>
      </c>
    </row>
    <row r="9581">
      <c r="A9581" t="inlineStr">
        <is>
          <t>Ole Miss</t>
        </is>
      </c>
      <c r="B9581" t="n">
        <v>69</v>
      </c>
      <c r="C9581" t="inlineStr">
        <is>
          <t>Joe Koury</t>
        </is>
      </c>
      <c r="D9581" t="inlineStr">
        <is>
          <t>OL</t>
        </is>
      </c>
      <c r="E9581" t="inlineStr">
        <is>
          <t>So</t>
        </is>
      </c>
      <c r="F9581" t="inlineStr">
        <is>
          <t>5'10"</t>
        </is>
      </c>
      <c r="G9581" t="n">
        <v>280</v>
      </c>
      <c r="H9581" t="inlineStr">
        <is>
          <t>Madison, Miss.</t>
        </is>
      </c>
    </row>
    <row r="9582">
      <c r="A9582" t="inlineStr">
        <is>
          <t>Ole Miss</t>
        </is>
      </c>
      <c r="B9582" t="n">
        <v>75</v>
      </c>
      <c r="C9582" t="inlineStr">
        <is>
          <t>Patrick Kutas</t>
        </is>
      </c>
      <c r="D9582" t="inlineStr">
        <is>
          <t>OL</t>
        </is>
      </c>
      <c r="E9582" t="inlineStr">
        <is>
          <t>Sr</t>
        </is>
      </c>
      <c r="F9582" t="inlineStr">
        <is>
          <t>6'6"</t>
        </is>
      </c>
      <c r="G9582" t="n">
        <v>315</v>
      </c>
      <c r="H9582" t="inlineStr">
        <is>
          <t>Memphis, Tenn.</t>
        </is>
      </c>
    </row>
    <row r="9583">
      <c r="A9583" t="inlineStr">
        <is>
          <t>Ole Miss</t>
        </is>
      </c>
      <c r="B9583" t="n">
        <v>5</v>
      </c>
      <c r="C9583" t="inlineStr">
        <is>
          <t>Kewan Lacy</t>
        </is>
      </c>
      <c r="D9583" t="inlineStr">
        <is>
          <t>RB</t>
        </is>
      </c>
      <c r="E9583" t="inlineStr">
        <is>
          <t>Jr</t>
        </is>
      </c>
      <c r="F9583" t="inlineStr">
        <is>
          <t>5'11"</t>
        </is>
      </c>
      <c r="G9583" t="n">
        <v>205</v>
      </c>
      <c r="H9583" t="inlineStr">
        <is>
          <t>Dallas, Texas</t>
        </is>
      </c>
    </row>
    <row r="9584">
      <c r="A9584" t="inlineStr">
        <is>
          <t>Ole Miss</t>
        </is>
      </c>
      <c r="B9584" t="n">
        <v>39</v>
      </c>
      <c r="C9584" t="inlineStr">
        <is>
          <t>Gerald Lacy Jr.</t>
        </is>
      </c>
      <c r="D9584" t="inlineStr">
        <is>
          <t>S</t>
        </is>
      </c>
      <c r="E9584" t="inlineStr">
        <is>
          <t>Jr</t>
        </is>
      </c>
      <c r="F9584" t="inlineStr">
        <is>
          <t>6'0"</t>
        </is>
      </c>
      <c r="G9584" t="n">
        <v>185</v>
      </c>
      <c r="H9584" t="inlineStr">
        <is>
          <t>Lancaster, Texas</t>
        </is>
      </c>
    </row>
    <row r="9585">
      <c r="A9585" t="inlineStr">
        <is>
          <t>Ole Miss</t>
        </is>
      </c>
      <c r="B9585" t="n">
        <v>32</v>
      </c>
      <c r="C9585" t="inlineStr">
        <is>
          <t>Victor Lincoln Jr.</t>
        </is>
      </c>
      <c r="D9585" t="inlineStr">
        <is>
          <t>CB</t>
        </is>
      </c>
      <c r="E9585" t="inlineStr">
        <is>
          <t>Fr</t>
        </is>
      </c>
      <c r="F9585" t="inlineStr">
        <is>
          <t>5'11"</t>
        </is>
      </c>
      <c r="G9585" t="n">
        <v>170</v>
      </c>
      <c r="H9585" t="inlineStr">
        <is>
          <t>Lancaster, Texas</t>
        </is>
      </c>
    </row>
    <row r="9586">
      <c r="A9586" t="inlineStr">
        <is>
          <t>Ole Miss</t>
        </is>
      </c>
      <c r="B9586" t="n">
        <v>26</v>
      </c>
      <c r="C9586" t="inlineStr">
        <is>
          <t>JT Lindsey</t>
        </is>
      </c>
      <c r="D9586" t="inlineStr">
        <is>
          <t>RB</t>
        </is>
      </c>
      <c r="E9586" t="inlineStr">
        <is>
          <t>Fr</t>
        </is>
      </c>
      <c r="F9586" t="inlineStr">
        <is>
          <t>5'11"</t>
        </is>
      </c>
      <c r="G9586" t="n">
        <v>190</v>
      </c>
      <c r="H9586" t="inlineStr">
        <is>
          <t>Alexandria, La.</t>
        </is>
      </c>
      <c r="I9586" t="inlineStr">
        <is>
          <t>Transfer from LSU (2026 portal)</t>
        </is>
      </c>
    </row>
    <row r="9587">
      <c r="A9587" t="inlineStr">
        <is>
          <t>Ole Miss</t>
        </is>
      </c>
      <c r="B9587" t="n">
        <v>8</v>
      </c>
      <c r="C9587" t="inlineStr">
        <is>
          <t>AJ Maddox</t>
        </is>
      </c>
      <c r="D9587" t="inlineStr">
        <is>
          <t>QB</t>
        </is>
      </c>
      <c r="E9587" t="inlineStr">
        <is>
          <t>So</t>
        </is>
      </c>
      <c r="F9587" t="inlineStr">
        <is>
          <t>6'1"</t>
        </is>
      </c>
      <c r="G9587" t="n">
        <v>195</v>
      </c>
      <c r="H9587" t="inlineStr">
        <is>
          <t>Hattiesburg, Miss.</t>
        </is>
      </c>
    </row>
    <row r="9588">
      <c r="A9588" t="inlineStr">
        <is>
          <t>Ole Miss</t>
        </is>
      </c>
      <c r="B9588" t="n">
        <v>95</v>
      </c>
      <c r="C9588" t="inlineStr">
        <is>
          <t>Andrew Maddox</t>
        </is>
      </c>
      <c r="D9588" t="inlineStr">
        <is>
          <t>DL</t>
        </is>
      </c>
      <c r="E9588" t="inlineStr">
        <is>
          <t>Fr</t>
        </is>
      </c>
      <c r="F9588" t="inlineStr">
        <is>
          <t>6'3"</t>
        </is>
      </c>
      <c r="G9588" t="n">
        <v>285</v>
      </c>
      <c r="H9588" t="inlineStr">
        <is>
          <t>Hattiesburg, Miss.</t>
        </is>
      </c>
    </row>
    <row r="9589">
      <c r="A9589" t="inlineStr">
        <is>
          <t>Ole Miss</t>
        </is>
      </c>
      <c r="B9589" t="n">
        <v>17</v>
      </c>
      <c r="C9589" t="inlineStr">
        <is>
          <t>Jonathan Maldonado</t>
        </is>
      </c>
      <c r="D9589" t="inlineStr">
        <is>
          <t>DE</t>
        </is>
      </c>
      <c r="E9589" t="inlineStr">
        <is>
          <t>Sr</t>
        </is>
      </c>
      <c r="F9589" t="inlineStr">
        <is>
          <t>6'6"</t>
        </is>
      </c>
      <c r="G9589" t="n">
        <v>250</v>
      </c>
      <c r="H9589" t="inlineStr">
        <is>
          <t>Monrovia, Calif.</t>
        </is>
      </c>
      <c r="I9589" t="inlineStr">
        <is>
          <t>Transfer from Nevada (2026 portal)</t>
        </is>
      </c>
    </row>
    <row r="9590">
      <c r="A9590" t="inlineStr">
        <is>
          <t>Ole Miss</t>
        </is>
      </c>
      <c r="B9590" t="n">
        <v>88</v>
      </c>
      <c r="C9590" t="inlineStr">
        <is>
          <t>Jase Mathews</t>
        </is>
      </c>
      <c r="D9590" t="inlineStr">
        <is>
          <t>WR</t>
        </is>
      </c>
      <c r="E9590" t="inlineStr">
        <is>
          <t>Fr</t>
        </is>
      </c>
      <c r="F9590" t="inlineStr">
        <is>
          <t>6'2"</t>
        </is>
      </c>
      <c r="G9590" t="n">
        <v>190</v>
      </c>
      <c r="H9590" t="inlineStr">
        <is>
          <t>Leakesville, Miss.</t>
        </is>
      </c>
    </row>
    <row r="9591">
      <c r="A9591" t="inlineStr">
        <is>
          <t>Ole Miss</t>
        </is>
      </c>
      <c r="B9591" t="n">
        <v>34</v>
      </c>
      <c r="C9591" t="inlineStr">
        <is>
          <t>Iverson McCoy</t>
        </is>
      </c>
      <c r="D9591" t="inlineStr">
        <is>
          <t>CB</t>
        </is>
      </c>
      <c r="E9591" t="inlineStr">
        <is>
          <t>Fr</t>
        </is>
      </c>
      <c r="F9591" t="inlineStr">
        <is>
          <t>5'11"</t>
        </is>
      </c>
      <c r="G9591" t="n">
        <v>185</v>
      </c>
      <c r="H9591" t="inlineStr">
        <is>
          <t>Atlanta, Ga.</t>
        </is>
      </c>
    </row>
    <row r="9592">
      <c r="A9592" t="inlineStr">
        <is>
          <t>Ole Miss</t>
        </is>
      </c>
      <c r="B9592" t="n">
        <v>22</v>
      </c>
      <c r="C9592" t="inlineStr">
        <is>
          <t>Cameron Miller</t>
        </is>
      </c>
      <c r="D9592" t="inlineStr">
        <is>
          <t>WR</t>
        </is>
      </c>
      <c r="E9592" t="inlineStr">
        <is>
          <t>So</t>
        </is>
      </c>
      <c r="F9592" t="inlineStr">
        <is>
          <t>5'10"</t>
        </is>
      </c>
      <c r="G9592" t="n">
        <v>180</v>
      </c>
      <c r="H9592" t="inlineStr">
        <is>
          <t>Camden, N.J.</t>
        </is>
      </c>
      <c r="I9592" t="inlineStr">
        <is>
          <t>Transfer from Kentucky (2026 portal)</t>
        </is>
      </c>
    </row>
    <row r="9593">
      <c r="A9593" t="inlineStr">
        <is>
          <t>Ole Miss</t>
        </is>
      </c>
      <c r="B9593" t="n">
        <v>33</v>
      </c>
      <c r="C9593" t="inlineStr">
        <is>
          <t>Shekai Mills-Knight</t>
        </is>
      </c>
      <c r="D9593" t="inlineStr">
        <is>
          <t>RB</t>
        </is>
      </c>
      <c r="E9593" t="inlineStr">
        <is>
          <t>Fr</t>
        </is>
      </c>
      <c r="F9593" t="inlineStr">
        <is>
          <t>6'2"</t>
        </is>
      </c>
      <c r="G9593" t="n">
        <v>220</v>
      </c>
      <c r="H9593" t="inlineStr">
        <is>
          <t>Montreal, Québec, Canada</t>
        </is>
      </c>
    </row>
    <row r="9594">
      <c r="A9594" t="inlineStr">
        <is>
          <t>Ole Miss</t>
        </is>
      </c>
      <c r="B9594" t="n">
        <v>44</v>
      </c>
      <c r="C9594" t="inlineStr">
        <is>
          <t>Tony Mitchell</t>
        </is>
      </c>
      <c r="D9594" t="inlineStr">
        <is>
          <t>LB</t>
        </is>
      </c>
      <c r="E9594" t="inlineStr">
        <is>
          <t>Sr</t>
        </is>
      </c>
      <c r="F9594" t="inlineStr">
        <is>
          <t>6'1"</t>
        </is>
      </c>
      <c r="G9594" t="n">
        <v>240</v>
      </c>
      <c r="H9594" t="inlineStr">
        <is>
          <t>Alabaster, Ala.</t>
        </is>
      </c>
      <c r="I9594" t="inlineStr">
        <is>
          <t>Transfer from Mississippi State (2026 portal)</t>
        </is>
      </c>
    </row>
    <row r="9595">
      <c r="A9595" t="inlineStr">
        <is>
          <t>Ole Miss</t>
        </is>
      </c>
      <c r="B9595" t="n">
        <v>53</v>
      </c>
      <c r="C9595" t="inlineStr">
        <is>
          <t>Trey Nightingale</t>
        </is>
      </c>
      <c r="D9595" t="inlineStr">
        <is>
          <t>OL</t>
        </is>
      </c>
      <c r="E9595" t="inlineStr">
        <is>
          <t>So</t>
        </is>
      </c>
      <c r="F9595" t="inlineStr">
        <is>
          <t>6'0"</t>
        </is>
      </c>
      <c r="G9595" t="n">
        <v>265</v>
      </c>
      <c r="H9595" t="inlineStr">
        <is>
          <t>Wyckoff, N.J.</t>
        </is>
      </c>
    </row>
    <row r="9596">
      <c r="A9596" t="inlineStr">
        <is>
          <t>Ole Miss</t>
        </is>
      </c>
      <c r="B9596" t="n">
        <v>9</v>
      </c>
      <c r="C9596" t="inlineStr">
        <is>
          <t>Jehiem Oatis</t>
        </is>
      </c>
      <c r="D9596" t="inlineStr">
        <is>
          <t>DT</t>
        </is>
      </c>
      <c r="E9596" t="inlineStr">
        <is>
          <t>Sr</t>
        </is>
      </c>
      <c r="F9596" t="inlineStr">
        <is>
          <t>6'5"</t>
        </is>
      </c>
      <c r="G9596" t="n">
        <v>340</v>
      </c>
      <c r="H9596" t="inlineStr">
        <is>
          <t>Columbia, Miss.</t>
        </is>
      </c>
      <c r="I9596" t="inlineStr">
        <is>
          <t>Transfer from Colorado (2026 portal)</t>
        </is>
      </c>
    </row>
    <row r="9597">
      <c r="A9597" t="inlineStr">
        <is>
          <t>Ole Miss</t>
        </is>
      </c>
      <c r="B9597" t="n">
        <v>4</v>
      </c>
      <c r="C9597" t="inlineStr">
        <is>
          <t>Caleb Odom</t>
        </is>
      </c>
      <c r="D9597" t="inlineStr">
        <is>
          <t>TE</t>
        </is>
      </c>
      <c r="E9597" t="inlineStr">
        <is>
          <t>Jr</t>
        </is>
      </c>
      <c r="F9597" t="inlineStr">
        <is>
          <t>6'5"</t>
        </is>
      </c>
      <c r="G9597" t="n">
        <v>240</v>
      </c>
      <c r="H9597" t="inlineStr">
        <is>
          <t>Carrollton, Ga.</t>
        </is>
      </c>
    </row>
    <row r="9598">
      <c r="A9598" t="inlineStr">
        <is>
          <t>Ole Miss</t>
        </is>
      </c>
      <c r="B9598" t="n">
        <v>76</v>
      </c>
      <c r="C9598" t="inlineStr">
        <is>
          <t>John Wayne Oliver</t>
        </is>
      </c>
      <c r="D9598" t="inlineStr">
        <is>
          <t>OL</t>
        </is>
      </c>
      <c r="E9598" t="inlineStr">
        <is>
          <t>So</t>
        </is>
      </c>
      <c r="F9598" t="inlineStr">
        <is>
          <t>6'5"</t>
        </is>
      </c>
      <c r="G9598" t="n">
        <v>310</v>
      </c>
      <c r="H9598" t="inlineStr">
        <is>
          <t>Nashville, Tenn.</t>
        </is>
      </c>
    </row>
    <row r="9599">
      <c r="A9599" t="inlineStr">
        <is>
          <t>Ole Miss</t>
        </is>
      </c>
      <c r="B9599" t="n">
        <v>13</v>
      </c>
      <c r="C9599" t="inlineStr">
        <is>
          <t>Jack Patterson</t>
        </is>
      </c>
      <c r="D9599" t="inlineStr">
        <is>
          <t>QB</t>
        </is>
      </c>
      <c r="E9599" t="inlineStr">
        <is>
          <t>So</t>
        </is>
      </c>
      <c r="F9599" t="inlineStr">
        <is>
          <t>6'3"</t>
        </is>
      </c>
      <c r="G9599" t="n">
        <v>205</v>
      </c>
      <c r="H9599" t="inlineStr">
        <is>
          <t>Marion, Ark.</t>
        </is>
      </c>
    </row>
    <row r="9600">
      <c r="A9600" t="inlineStr">
        <is>
          <t>Ole Miss</t>
        </is>
      </c>
      <c r="B9600" t="n">
        <v>4</v>
      </c>
      <c r="C9600" t="inlineStr">
        <is>
          <t>Suntarine Perkins</t>
        </is>
      </c>
      <c r="D9600" t="inlineStr">
        <is>
          <t>LB</t>
        </is>
      </c>
      <c r="E9600" t="inlineStr">
        <is>
          <t>Sr</t>
        </is>
      </c>
      <c r="F9600" t="inlineStr">
        <is>
          <t>6'2"</t>
        </is>
      </c>
      <c r="G9600" t="n">
        <v>220</v>
      </c>
      <c r="H9600" t="inlineStr">
        <is>
          <t>Raleigh, Miss.</t>
        </is>
      </c>
    </row>
    <row r="9601">
      <c r="A9601" t="inlineStr">
        <is>
          <t>Ole Miss</t>
        </is>
      </c>
      <c r="B9601" t="n">
        <v>19</v>
      </c>
      <c r="C9601" t="inlineStr">
        <is>
          <t>MJ Preston</t>
        </is>
      </c>
      <c r="D9601" t="inlineStr">
        <is>
          <t>S</t>
        </is>
      </c>
      <c r="E9601" t="inlineStr">
        <is>
          <t>Fr</t>
        </is>
      </c>
      <c r="F9601" t="inlineStr">
        <is>
          <t>6'0"</t>
        </is>
      </c>
      <c r="G9601" t="n">
        <v>180</v>
      </c>
      <c r="H9601" t="inlineStr">
        <is>
          <t>Petersburg, Va.</t>
        </is>
      </c>
    </row>
    <row r="9602">
      <c r="A9602" t="inlineStr">
        <is>
          <t>Ole Miss</t>
        </is>
      </c>
      <c r="B9602" t="n">
        <v>86</v>
      </c>
      <c r="C9602" t="inlineStr">
        <is>
          <t>Brady Prieskorn</t>
        </is>
      </c>
      <c r="D9602" t="inlineStr">
        <is>
          <t>TE</t>
        </is>
      </c>
      <c r="E9602" t="inlineStr">
        <is>
          <t>So</t>
        </is>
      </c>
      <c r="F9602" t="inlineStr">
        <is>
          <t>6'5"</t>
        </is>
      </c>
      <c r="G9602" t="n">
        <v>245</v>
      </c>
      <c r="H9602" t="inlineStr">
        <is>
          <t>Lake Orion, Mich.</t>
        </is>
      </c>
      <c r="I9602" t="inlineStr">
        <is>
          <t>Transfer from Michigan (2026 portal)</t>
        </is>
      </c>
    </row>
    <row r="9603">
      <c r="A9603" t="inlineStr">
        <is>
          <t>Ole Miss</t>
        </is>
      </c>
      <c r="B9603" t="n">
        <v>3</v>
      </c>
      <c r="C9603" t="inlineStr">
        <is>
          <t>Blake Purchase</t>
        </is>
      </c>
      <c r="D9603" t="inlineStr">
        <is>
          <t>DE</t>
        </is>
      </c>
      <c r="E9603" t="inlineStr">
        <is>
          <t>Jr</t>
        </is>
      </c>
      <c r="F9603" t="inlineStr">
        <is>
          <t>6'3"</t>
        </is>
      </c>
      <c r="G9603" t="n">
        <v>250</v>
      </c>
      <c r="H9603" t="inlineStr">
        <is>
          <t>Green Valley Ranch, Colo.</t>
        </is>
      </c>
      <c r="I9603" t="inlineStr">
        <is>
          <t>Transfer from Oregon (2026 portal)</t>
        </is>
      </c>
    </row>
    <row r="9604">
      <c r="A9604" t="inlineStr">
        <is>
          <t>Ole Miss</t>
        </is>
      </c>
      <c r="B9604" t="n">
        <v>7</v>
      </c>
      <c r="C9604" t="inlineStr">
        <is>
          <t>Traylon Ray</t>
        </is>
      </c>
      <c r="D9604" t="inlineStr">
        <is>
          <t>WR</t>
        </is>
      </c>
      <c r="E9604" t="inlineStr">
        <is>
          <t>Jr</t>
        </is>
      </c>
      <c r="F9604" t="inlineStr">
        <is>
          <t>6'2"</t>
        </is>
      </c>
      <c r="G9604" t="n">
        <v>195</v>
      </c>
      <c r="H9604" t="inlineStr">
        <is>
          <t>Tallahassee, Fla.</t>
        </is>
      </c>
    </row>
    <row r="9605">
      <c r="A9605" t="inlineStr">
        <is>
          <t>Ole Miss</t>
        </is>
      </c>
      <c r="B9605" t="n">
        <v>99</v>
      </c>
      <c r="C9605" t="inlineStr">
        <is>
          <t>Carmelow Reed</t>
        </is>
      </c>
      <c r="D9605" t="inlineStr">
        <is>
          <t>DE</t>
        </is>
      </c>
      <c r="E9605" t="inlineStr">
        <is>
          <t>Fr</t>
        </is>
      </c>
      <c r="F9605" t="inlineStr">
        <is>
          <t>6'6"</t>
        </is>
      </c>
      <c r="G9605" t="n">
        <v>275</v>
      </c>
      <c r="H9605" t="inlineStr">
        <is>
          <t>Chicago, Ill.</t>
        </is>
      </c>
    </row>
    <row r="9606">
      <c r="A9606" t="inlineStr">
        <is>
          <t>Ole Miss</t>
        </is>
      </c>
      <c r="B9606" t="n">
        <v>81</v>
      </c>
      <c r="C9606" t="inlineStr">
        <is>
          <t>Samari Reed</t>
        </is>
      </c>
      <c r="D9606" t="inlineStr">
        <is>
          <t>WR</t>
        </is>
      </c>
      <c r="E9606" t="inlineStr">
        <is>
          <t>Fr</t>
        </is>
      </c>
      <c r="F9606" t="inlineStr">
        <is>
          <t>6'2"</t>
        </is>
      </c>
      <c r="G9606" t="n">
        <v>200</v>
      </c>
      <c r="H9606" t="inlineStr">
        <is>
          <t>Margate, Fla.</t>
        </is>
      </c>
    </row>
    <row r="9607">
      <c r="A9607" t="inlineStr">
        <is>
          <t>Ole Miss</t>
        </is>
      </c>
      <c r="B9607" t="n">
        <v>1</v>
      </c>
      <c r="C9607" t="inlineStr">
        <is>
          <t>Jordan Renaud</t>
        </is>
      </c>
      <c r="D9607" t="inlineStr">
        <is>
          <t>DE</t>
        </is>
      </c>
      <c r="E9607" t="inlineStr">
        <is>
          <t>Jr</t>
        </is>
      </c>
      <c r="F9607" t="inlineStr">
        <is>
          <t>6'3"</t>
        </is>
      </c>
      <c r="G9607" t="n">
        <v>265</v>
      </c>
      <c r="H9607" t="inlineStr">
        <is>
          <t>Sarasota, Fla.</t>
        </is>
      </c>
      <c r="I9607" t="inlineStr">
        <is>
          <t>Transfer from Alabama (2026 portal)</t>
        </is>
      </c>
    </row>
    <row r="9608">
      <c r="A9608" t="inlineStr">
        <is>
          <t>Ole Miss</t>
        </is>
      </c>
      <c r="B9608" t="n">
        <v>20</v>
      </c>
      <c r="C9608" t="inlineStr">
        <is>
          <t>Anthony Robinson III</t>
        </is>
      </c>
      <c r="D9608" t="inlineStr">
        <is>
          <t>S</t>
        </is>
      </c>
      <c r="E9608" t="inlineStr">
        <is>
          <t>So</t>
        </is>
      </c>
      <c r="F9608" t="inlineStr">
        <is>
          <t>6'0"</t>
        </is>
      </c>
      <c r="G9608" t="n">
        <v>200</v>
      </c>
      <c r="H9608" t="inlineStr">
        <is>
          <t>St. Rose, La.</t>
        </is>
      </c>
    </row>
    <row r="9609">
      <c r="A9609" t="inlineStr">
        <is>
          <t>Ole Miss</t>
        </is>
      </c>
      <c r="B9609" t="n">
        <v>62</v>
      </c>
      <c r="C9609" t="inlineStr">
        <is>
          <t>Brycen Sanders</t>
        </is>
      </c>
      <c r="D9609" t="inlineStr">
        <is>
          <t>OL</t>
        </is>
      </c>
      <c r="E9609" t="inlineStr">
        <is>
          <t>Jr</t>
        </is>
      </c>
      <c r="F9609" t="inlineStr">
        <is>
          <t>6'5"</t>
        </is>
      </c>
      <c r="G9609" t="n">
        <v>315</v>
      </c>
      <c r="H9609" t="inlineStr">
        <is>
          <t>Chattanooga, Tenn.</t>
        </is>
      </c>
    </row>
    <row r="9610">
      <c r="A9610" t="inlineStr">
        <is>
          <t>Ole Miss</t>
        </is>
      </c>
      <c r="B9610" t="n">
        <v>87</v>
      </c>
      <c r="C9610" t="inlineStr">
        <is>
          <t>Wyatt Smalley</t>
        </is>
      </c>
      <c r="D9610" t="inlineStr">
        <is>
          <t>TE</t>
        </is>
      </c>
      <c r="E9610" t="inlineStr">
        <is>
          <t>Jr</t>
        </is>
      </c>
      <c r="F9610" t="inlineStr">
        <is>
          <t>6'2"</t>
        </is>
      </c>
      <c r="G9610" t="n">
        <v>220</v>
      </c>
      <c r="H9610" t="inlineStr">
        <is>
          <t>Milton, Ga.</t>
        </is>
      </c>
    </row>
    <row r="9611">
      <c r="A9611" t="inlineStr">
        <is>
          <t>Ole Miss</t>
        </is>
      </c>
      <c r="B9611" t="n">
        <v>16</v>
      </c>
      <c r="C9611" t="inlineStr">
        <is>
          <t>Maealiuaki Smith</t>
        </is>
      </c>
      <c r="D9611" t="inlineStr">
        <is>
          <t>QB</t>
        </is>
      </c>
      <c r="E9611" t="inlineStr">
        <is>
          <t>So</t>
        </is>
      </c>
      <c r="F9611" t="inlineStr">
        <is>
          <t>6'3"</t>
        </is>
      </c>
      <c r="G9611" t="n">
        <v>205</v>
      </c>
      <c r="H9611" t="inlineStr">
        <is>
          <t>Sacramento, Calif.</t>
        </is>
      </c>
    </row>
    <row r="9612">
      <c r="A9612" t="inlineStr">
        <is>
          <t>Ole Miss</t>
        </is>
      </c>
      <c r="B9612" t="n">
        <v>82</v>
      </c>
      <c r="C9612" t="inlineStr">
        <is>
          <t>Michael Smith</t>
        </is>
      </c>
      <c r="D9612" t="inlineStr">
        <is>
          <t>TE</t>
        </is>
      </c>
      <c r="E9612" t="inlineStr">
        <is>
          <t>So</t>
        </is>
      </c>
      <c r="F9612" t="inlineStr">
        <is>
          <t>6'4"</t>
        </is>
      </c>
      <c r="G9612" t="n">
        <v>260</v>
      </c>
      <c r="H9612" t="inlineStr">
        <is>
          <t>Savannah, Ga.</t>
        </is>
      </c>
    </row>
    <row r="9613">
      <c r="A9613" t="inlineStr">
        <is>
          <t>Ole Miss</t>
        </is>
      </c>
      <c r="B9613" t="n">
        <v>43</v>
      </c>
      <c r="C9613" t="inlineStr">
        <is>
          <t>Isreal Solomon</t>
        </is>
      </c>
      <c r="D9613" t="inlineStr">
        <is>
          <t>CB</t>
        </is>
      </c>
      <c r="E9613" t="inlineStr">
        <is>
          <t>Jr</t>
        </is>
      </c>
      <c r="F9613" t="inlineStr">
        <is>
          <t>5'9"</t>
        </is>
      </c>
      <c r="G9613" t="n">
        <v>175</v>
      </c>
      <c r="H9613" t="inlineStr">
        <is>
          <t>Dallas, Texas</t>
        </is>
      </c>
    </row>
    <row r="9614">
      <c r="A9614" t="inlineStr">
        <is>
          <t>Ole Miss</t>
        </is>
      </c>
      <c r="B9614" t="n">
        <v>85</v>
      </c>
      <c r="C9614" t="inlineStr">
        <is>
          <t>Isaiah Spencer</t>
        </is>
      </c>
      <c r="D9614" t="inlineStr">
        <is>
          <t>WR</t>
        </is>
      </c>
      <c r="E9614" t="inlineStr">
        <is>
          <t>Sr</t>
        </is>
      </c>
      <c r="F9614" t="inlineStr">
        <is>
          <t>6'2"</t>
        </is>
      </c>
      <c r="G9614" t="n">
        <v>205</v>
      </c>
      <c r="H9614" t="inlineStr">
        <is>
          <t>Flora, Miss.</t>
        </is>
      </c>
      <c r="I9614" t="inlineStr">
        <is>
          <t>Transfer from Virginia Tech (2026 portal)</t>
        </is>
      </c>
    </row>
    <row r="9615">
      <c r="A9615" t="inlineStr">
        <is>
          <t>Ole Miss</t>
        </is>
      </c>
      <c r="B9615" t="n">
        <v>40</v>
      </c>
      <c r="C9615" t="inlineStr">
        <is>
          <t>Micah Stallworth</t>
        </is>
      </c>
      <c r="D9615" t="inlineStr">
        <is>
          <t>CB</t>
        </is>
      </c>
      <c r="E9615" t="inlineStr">
        <is>
          <t>So</t>
        </is>
      </c>
      <c r="F9615" t="inlineStr">
        <is>
          <t>5'11"</t>
        </is>
      </c>
      <c r="G9615" t="n">
        <v>200</v>
      </c>
      <c r="H9615" t="inlineStr">
        <is>
          <t>Ridgeland, Miss.</t>
        </is>
      </c>
    </row>
    <row r="9616">
      <c r="A9616" t="inlineStr">
        <is>
          <t>Ole Miss</t>
        </is>
      </c>
      <c r="B9616" t="n">
        <v>27</v>
      </c>
      <c r="C9616" t="inlineStr">
        <is>
          <t>Macaleb Taylor</t>
        </is>
      </c>
      <c r="D9616" t="inlineStr">
        <is>
          <t>RB</t>
        </is>
      </c>
      <c r="E9616" t="inlineStr">
        <is>
          <t>Fr</t>
        </is>
      </c>
      <c r="F9616" t="inlineStr">
        <is>
          <t>5'10"</t>
        </is>
      </c>
      <c r="G9616" t="n">
        <v>210</v>
      </c>
      <c r="H9616" t="inlineStr">
        <is>
          <t>Grenada, Miss.</t>
        </is>
      </c>
    </row>
    <row r="9617">
      <c r="A9617" t="inlineStr">
        <is>
          <t>Ole Miss</t>
        </is>
      </c>
      <c r="B9617" t="n">
        <v>37</v>
      </c>
      <c r="C9617" t="inlineStr">
        <is>
          <t>Cortez Thomas</t>
        </is>
      </c>
      <c r="D9617" t="inlineStr">
        <is>
          <t>S</t>
        </is>
      </c>
      <c r="E9617" t="inlineStr">
        <is>
          <t>Fr</t>
        </is>
      </c>
      <c r="F9617" t="inlineStr">
        <is>
          <t>6'0"</t>
        </is>
      </c>
      <c r="G9617" t="n">
        <v>200</v>
      </c>
      <c r="H9617" t="inlineStr">
        <is>
          <t>Lexington, Miss.</t>
        </is>
      </c>
    </row>
    <row r="9618">
      <c r="A9618" t="inlineStr">
        <is>
          <t>Ole Miss</t>
        </is>
      </c>
      <c r="B9618" t="n">
        <v>11</v>
      </c>
      <c r="C9618" t="inlineStr">
        <is>
          <t>Keaton Thomas</t>
        </is>
      </c>
      <c r="D9618" t="inlineStr">
        <is>
          <t>LB</t>
        </is>
      </c>
      <c r="E9618" t="inlineStr">
        <is>
          <t>Sr</t>
        </is>
      </c>
      <c r="F9618" t="inlineStr">
        <is>
          <t>6'1"</t>
        </is>
      </c>
      <c r="G9618" t="n">
        <v>240</v>
      </c>
      <c r="H9618" t="inlineStr">
        <is>
          <t>Jacksonville, Fla.</t>
        </is>
      </c>
      <c r="I9618" t="inlineStr">
        <is>
          <t>Transfer from Baylor (2026 portal)</t>
        </is>
      </c>
    </row>
    <row r="9619">
      <c r="A9619" t="inlineStr">
        <is>
          <t>Ole Miss</t>
        </is>
      </c>
      <c r="B9619" t="n">
        <v>51</v>
      </c>
      <c r="C9619" t="inlineStr">
        <is>
          <t>Delano Townsend</t>
        </is>
      </c>
      <c r="D9619" t="inlineStr">
        <is>
          <t>OL</t>
        </is>
      </c>
      <c r="E9619" t="inlineStr">
        <is>
          <t>Jr</t>
        </is>
      </c>
      <c r="F9619" t="inlineStr">
        <is>
          <t>6'4"</t>
        </is>
      </c>
      <c r="G9619" t="n">
        <v>330</v>
      </c>
      <c r="H9619" t="inlineStr">
        <is>
          <t>Flint, Mich.</t>
        </is>
      </c>
    </row>
    <row r="9620">
      <c r="A9620" t="inlineStr">
        <is>
          <t>Ole Miss</t>
        </is>
      </c>
      <c r="B9620" t="n">
        <v>48</v>
      </c>
      <c r="C9620" t="inlineStr">
        <is>
          <t>Mark Trigg Jr.</t>
        </is>
      </c>
      <c r="D9620" t="inlineStr">
        <is>
          <t>LB</t>
        </is>
      </c>
      <c r="E9620" t="inlineStr">
        <is>
          <t>Jr</t>
        </is>
      </c>
      <c r="F9620" t="inlineStr">
        <is>
          <t>6'1"</t>
        </is>
      </c>
      <c r="G9620" t="n">
        <v>200</v>
      </c>
      <c r="H9620" t="inlineStr">
        <is>
          <t>Roswell, Ga.</t>
        </is>
      </c>
    </row>
    <row r="9621">
      <c r="A9621" t="inlineStr">
        <is>
          <t>Ole Miss</t>
        </is>
      </c>
      <c r="B9621" t="n">
        <v>35</v>
      </c>
      <c r="C9621" t="inlineStr">
        <is>
          <t>Craig Tutt</t>
        </is>
      </c>
      <c r="D9621" t="inlineStr">
        <is>
          <t>S</t>
        </is>
      </c>
      <c r="E9621" t="inlineStr">
        <is>
          <t>Fr</t>
        </is>
      </c>
      <c r="F9621" t="inlineStr">
        <is>
          <t>5'10"</t>
        </is>
      </c>
      <c r="G9621" t="n">
        <v>190</v>
      </c>
      <c r="H9621" t="inlineStr">
        <is>
          <t>Christiana, Tenn.</t>
        </is>
      </c>
    </row>
    <row r="9622">
      <c r="A9622" t="inlineStr">
        <is>
          <t>Ole Miss</t>
        </is>
      </c>
      <c r="B9622" t="n">
        <v>56</v>
      </c>
      <c r="C9622" t="inlineStr">
        <is>
          <t>Mason Waddle</t>
        </is>
      </c>
      <c r="D9622" t="inlineStr">
        <is>
          <t>OL</t>
        </is>
      </c>
      <c r="E9622" t="inlineStr">
        <is>
          <t>Fr</t>
        </is>
      </c>
      <c r="F9622" t="inlineStr">
        <is>
          <t>5'11"</t>
        </is>
      </c>
      <c r="G9622" t="n">
        <v>250</v>
      </c>
      <c r="H9622" t="inlineStr">
        <is>
          <t>Tupelo, Miss.</t>
        </is>
      </c>
    </row>
    <row r="9623">
      <c r="A9623" t="inlineStr">
        <is>
          <t>Ole Miss</t>
        </is>
      </c>
      <c r="B9623" t="n">
        <v>42</v>
      </c>
      <c r="C9623" t="inlineStr">
        <is>
          <t>Bryson Walters</t>
        </is>
      </c>
      <c r="D9623" t="inlineStr">
        <is>
          <t>LB</t>
        </is>
      </c>
      <c r="E9623" t="inlineStr">
        <is>
          <t>Fr</t>
        </is>
      </c>
      <c r="F9623" t="inlineStr">
        <is>
          <t>6'2"</t>
        </is>
      </c>
      <c r="G9623" t="n">
        <v>240</v>
      </c>
      <c r="H9623" t="inlineStr">
        <is>
          <t>Fulton, Miss.</t>
        </is>
      </c>
    </row>
    <row r="9624">
      <c r="A9624" t="inlineStr">
        <is>
          <t>Ole Miss</t>
        </is>
      </c>
      <c r="B9624" t="n">
        <v>77</v>
      </c>
      <c r="C9624" t="inlineStr">
        <is>
          <t>Enoch Wangoy</t>
        </is>
      </c>
      <c r="D9624" t="inlineStr">
        <is>
          <t>OL</t>
        </is>
      </c>
      <c r="E9624" t="inlineStr">
        <is>
          <t>So</t>
        </is>
      </c>
      <c r="F9624" t="inlineStr">
        <is>
          <t>6'7"</t>
        </is>
      </c>
      <c r="G9624" t="n">
        <v>350</v>
      </c>
      <c r="H9624" t="inlineStr">
        <is>
          <t>Manchester, England</t>
        </is>
      </c>
      <c r="I9624" t="inlineStr">
        <is>
          <t>Transfer from Florida (2026 portal)</t>
        </is>
      </c>
    </row>
    <row r="9625">
      <c r="A9625" t="inlineStr">
        <is>
          <t>Ole Miss</t>
        </is>
      </c>
      <c r="B9625" t="n">
        <v>47</v>
      </c>
      <c r="C9625" t="inlineStr">
        <is>
          <t>Stephon Weise</t>
        </is>
      </c>
      <c r="D9625" t="inlineStr">
        <is>
          <t>P</t>
        </is>
      </c>
      <c r="E9625" t="inlineStr">
        <is>
          <t>Fr</t>
        </is>
      </c>
      <c r="F9625" t="inlineStr">
        <is>
          <t>6'1"</t>
        </is>
      </c>
      <c r="G9625" t="n">
        <v>195</v>
      </c>
      <c r="H9625" t="inlineStr">
        <is>
          <t>Chandler, Ariz.</t>
        </is>
      </c>
    </row>
    <row r="9626">
      <c r="A9626" t="inlineStr">
        <is>
          <t>Ole Miss</t>
        </is>
      </c>
      <c r="B9626" t="n">
        <v>19</v>
      </c>
      <c r="C9626" t="inlineStr">
        <is>
          <t>Rees Wise</t>
        </is>
      </c>
      <c r="D9626" t="inlineStr">
        <is>
          <t>QB</t>
        </is>
      </c>
      <c r="E9626" t="inlineStr">
        <is>
          <t>Fr</t>
        </is>
      </c>
      <c r="F9626" t="inlineStr">
        <is>
          <t>6'1"</t>
        </is>
      </c>
      <c r="G9626" t="n">
        <v>210</v>
      </c>
      <c r="H9626" t="inlineStr">
        <is>
          <t>Austin, Texas</t>
        </is>
      </c>
    </row>
    <row r="9627">
      <c r="A9627" t="inlineStr">
        <is>
          <t>Ole Miss</t>
        </is>
      </c>
      <c r="B9627" t="n">
        <v>35</v>
      </c>
      <c r="C9627" t="inlineStr">
        <is>
          <t>Damarius Yates</t>
        </is>
      </c>
      <c r="D9627" t="inlineStr">
        <is>
          <t>RB</t>
        </is>
      </c>
      <c r="E9627" t="inlineStr">
        <is>
          <t>Fr</t>
        </is>
      </c>
      <c r="F9627" t="inlineStr">
        <is>
          <t>5'10"</t>
        </is>
      </c>
      <c r="G9627" t="n">
        <v>195</v>
      </c>
      <c r="H9627" t="inlineStr">
        <is>
          <t>DeKalb, Miss.</t>
        </is>
      </c>
    </row>
    <row r="9628">
      <c r="A9628" t="inlineStr">
        <is>
          <t>Ole Miss</t>
        </is>
      </c>
      <c r="B9628" t="n">
        <v>36</v>
      </c>
      <c r="C9628" t="inlineStr">
        <is>
          <t>Keon Young</t>
        </is>
      </c>
      <c r="D9628" t="inlineStr">
        <is>
          <t>S</t>
        </is>
      </c>
      <c r="E9628" t="inlineStr">
        <is>
          <t>Fr</t>
        </is>
      </c>
      <c r="F9628" t="inlineStr">
        <is>
          <t>6'0"</t>
        </is>
      </c>
      <c r="G9628" t="n">
        <v>190</v>
      </c>
      <c r="H9628" t="inlineStr">
        <is>
          <t>Bartow, Fla.</t>
        </is>
      </c>
    </row>
    <row r="9629">
      <c r="A9629" t="inlineStr">
        <is>
          <t>Oregon</t>
        </is>
      </c>
      <c r="B9629" t="n">
        <v>58</v>
      </c>
      <c r="C9629" t="inlineStr">
        <is>
          <t>Ziyare Addison</t>
        </is>
      </c>
      <c r="D9629" t="inlineStr">
        <is>
          <t>OL</t>
        </is>
      </c>
      <c r="E9629" t="inlineStr">
        <is>
          <t>R-Fr</t>
        </is>
      </c>
      <c r="H9629" t="inlineStr">
        <is>
          <t>Tampa, Fla.</t>
        </is>
      </c>
    </row>
    <row r="9630">
      <c r="A9630" t="inlineStr">
        <is>
          <t>Oregon</t>
        </is>
      </c>
      <c r="B9630" t="n">
        <v>1</v>
      </c>
      <c r="C9630" t="inlineStr">
        <is>
          <t>Bear Alexander</t>
        </is>
      </c>
      <c r="D9630" t="inlineStr">
        <is>
          <t>DL</t>
        </is>
      </c>
      <c r="E9630" t="inlineStr">
        <is>
          <t>R-Sr</t>
        </is>
      </c>
      <c r="H9630" t="inlineStr">
        <is>
          <t>Terrell, Texas</t>
        </is>
      </c>
    </row>
    <row r="9631">
      <c r="A9631" t="inlineStr">
        <is>
          <t>Oregon</t>
        </is>
      </c>
      <c r="B9631" t="n">
        <v>13</v>
      </c>
      <c r="C9631" t="inlineStr">
        <is>
          <t>Gatlin Bair</t>
        </is>
      </c>
      <c r="D9631" t="inlineStr">
        <is>
          <t>WR</t>
        </is>
      </c>
      <c r="E9631" t="inlineStr">
        <is>
          <t>Fr</t>
        </is>
      </c>
      <c r="H9631" t="inlineStr">
        <is>
          <t>Burley, Idaho</t>
        </is>
      </c>
    </row>
    <row r="9632">
      <c r="A9632" t="inlineStr">
        <is>
          <t>Oregon</t>
        </is>
      </c>
      <c r="B9632" t="n">
        <v>4</v>
      </c>
      <c r="C9632" t="inlineStr">
        <is>
          <t>Tradarian Ball</t>
        </is>
      </c>
      <c r="D9632" t="inlineStr">
        <is>
          <t>RB</t>
        </is>
      </c>
      <c r="E9632" t="inlineStr">
        <is>
          <t>Fr</t>
        </is>
      </c>
      <c r="H9632" t="inlineStr">
        <is>
          <t>Texarkana, Texas</t>
        </is>
      </c>
    </row>
    <row r="9633">
      <c r="A9633" t="inlineStr">
        <is>
          <t>Oregon</t>
        </is>
      </c>
      <c r="B9633" t="n">
        <v>16</v>
      </c>
      <c r="C9633" t="inlineStr">
        <is>
          <t>Azel Banag</t>
        </is>
      </c>
      <c r="D9633" t="inlineStr">
        <is>
          <t>DB</t>
        </is>
      </c>
      <c r="E9633" t="inlineStr">
        <is>
          <t>Fr</t>
        </is>
      </c>
      <c r="H9633" t="inlineStr">
        <is>
          <t>Columbia, S.C.</t>
        </is>
      </c>
    </row>
    <row r="9634">
      <c r="A9634" t="inlineStr">
        <is>
          <t>Oregon</t>
        </is>
      </c>
      <c r="B9634" t="n">
        <v>30</v>
      </c>
      <c r="C9634" t="inlineStr">
        <is>
          <t>Xavier Barksdale</t>
        </is>
      </c>
      <c r="D9634" t="inlineStr">
        <is>
          <t>DB</t>
        </is>
      </c>
      <c r="E9634" t="inlineStr">
        <is>
          <t>R-Jr</t>
        </is>
      </c>
      <c r="H9634" t="inlineStr">
        <is>
          <t>San Diego, Calif.</t>
        </is>
      </c>
    </row>
    <row r="9635">
      <c r="A9635" t="inlineStr">
        <is>
          <t>Oregon</t>
        </is>
      </c>
      <c r="B9635" t="n">
        <v>5</v>
      </c>
      <c r="C9635" t="inlineStr">
        <is>
          <t>Davon Benjamin</t>
        </is>
      </c>
      <c r="D9635" t="inlineStr">
        <is>
          <t>DB</t>
        </is>
      </c>
      <c r="E9635" t="inlineStr">
        <is>
          <t>Fr</t>
        </is>
      </c>
      <c r="H9635" t="inlineStr">
        <is>
          <t>Westlake Village, Calif.</t>
        </is>
      </c>
    </row>
    <row r="9636">
      <c r="A9636" t="inlineStr">
        <is>
          <t>Oregon</t>
        </is>
      </c>
      <c r="B9636" t="n">
        <v>75</v>
      </c>
      <c r="C9636" t="inlineStr">
        <is>
          <t>Michael Bennett III</t>
        </is>
      </c>
      <c r="D9636" t="inlineStr">
        <is>
          <t>OL</t>
        </is>
      </c>
      <c r="E9636" t="inlineStr">
        <is>
          <t>R-Sr</t>
        </is>
      </c>
      <c r="H9636" t="inlineStr">
        <is>
          <t>Atlanta, Ga.</t>
        </is>
      </c>
      <c r="I9636" t="inlineStr">
        <is>
          <t>Transfer from Yale (2026 portal)</t>
        </is>
      </c>
    </row>
    <row r="9637">
      <c r="A9637" t="inlineStr">
        <is>
          <t>Oregon</t>
        </is>
      </c>
      <c r="B9637" t="n">
        <v>30</v>
      </c>
      <c r="C9637" t="inlineStr">
        <is>
          <t>Aaron Bidwell</t>
        </is>
      </c>
      <c r="D9637" t="inlineStr">
        <is>
          <t>WR</t>
        </is>
      </c>
      <c r="E9637" t="inlineStr">
        <is>
          <t>R-Fr</t>
        </is>
      </c>
      <c r="H9637" t="inlineStr">
        <is>
          <t>Eugene, Ore.</t>
        </is>
      </c>
    </row>
    <row r="9638">
      <c r="A9638" t="inlineStr">
        <is>
          <t>Oregon</t>
        </is>
      </c>
      <c r="B9638" t="n">
        <v>89</v>
      </c>
      <c r="C9638" t="inlineStr">
        <is>
          <t>Brady Bidwell</t>
        </is>
      </c>
      <c r="D9638" t="inlineStr">
        <is>
          <t>WR</t>
        </is>
      </c>
      <c r="E9638" t="inlineStr">
        <is>
          <t>R-So</t>
        </is>
      </c>
      <c r="H9638" t="inlineStr">
        <is>
          <t>Eugene, Ore.</t>
        </is>
      </c>
    </row>
    <row r="9639">
      <c r="A9639" t="inlineStr">
        <is>
          <t>Oregon</t>
        </is>
      </c>
      <c r="B9639" t="n">
        <v>66</v>
      </c>
      <c r="C9639" t="inlineStr">
        <is>
          <t>Bryce Boulton</t>
        </is>
      </c>
      <c r="D9639" t="inlineStr">
        <is>
          <t>OL</t>
        </is>
      </c>
      <c r="E9639" t="inlineStr">
        <is>
          <t>R-Jr</t>
        </is>
      </c>
      <c r="H9639" t="inlineStr">
        <is>
          <t>Palm Desert, Calif.</t>
        </is>
      </c>
    </row>
    <row r="9640">
      <c r="A9640" t="inlineStr">
        <is>
          <t>Oregon</t>
        </is>
      </c>
      <c r="B9640" t="n">
        <v>42</v>
      </c>
      <c r="C9640" t="inlineStr">
        <is>
          <t>Aydin Breland</t>
        </is>
      </c>
      <c r="D9640" t="inlineStr">
        <is>
          <t>DL</t>
        </is>
      </c>
      <c r="E9640" t="inlineStr">
        <is>
          <t>R-So</t>
        </is>
      </c>
      <c r="H9640" t="inlineStr">
        <is>
          <t>Santa Ana, Calif.</t>
        </is>
      </c>
    </row>
    <row r="9641">
      <c r="A9641" t="inlineStr">
        <is>
          <t>Oregon</t>
        </is>
      </c>
      <c r="B9641" t="n">
        <v>18</v>
      </c>
      <c r="C9641" t="inlineStr">
        <is>
          <t>Dorian Brew</t>
        </is>
      </c>
      <c r="D9641" t="inlineStr">
        <is>
          <t>DB</t>
        </is>
      </c>
      <c r="E9641" t="inlineStr">
        <is>
          <t>R-Fr</t>
        </is>
      </c>
      <c r="H9641" t="inlineStr">
        <is>
          <t>Conroe, Texas</t>
        </is>
      </c>
    </row>
    <row r="9642">
      <c r="A9642" t="inlineStr">
        <is>
          <t>Oregon</t>
        </is>
      </c>
      <c r="B9642" t="n">
        <v>53</v>
      </c>
      <c r="C9642" t="inlineStr">
        <is>
          <t>Devin Brooks</t>
        </is>
      </c>
      <c r="D9642" t="inlineStr">
        <is>
          <t>OL</t>
        </is>
      </c>
      <c r="E9642" t="inlineStr">
        <is>
          <t>R-So</t>
        </is>
      </c>
      <c r="H9642" t="inlineStr">
        <is>
          <t>Clackamas, Ore.</t>
        </is>
      </c>
    </row>
    <row r="9643">
      <c r="A9643" t="inlineStr">
        <is>
          <t>Oregon</t>
        </is>
      </c>
      <c r="B9643" t="n">
        <v>91</v>
      </c>
      <c r="C9643" t="inlineStr">
        <is>
          <t>Derrick Brown Jr.</t>
        </is>
      </c>
      <c r="D9643" t="inlineStr">
        <is>
          <t>DL</t>
        </is>
      </c>
      <c r="E9643" t="inlineStr">
        <is>
          <t>R-Sr</t>
        </is>
      </c>
      <c r="H9643" t="inlineStr">
        <is>
          <t>Fort Washington, Md.</t>
        </is>
      </c>
    </row>
    <row r="9644">
      <c r="A9644" t="inlineStr">
        <is>
          <t>Oregon</t>
        </is>
      </c>
      <c r="B9644" t="n">
        <v>59</v>
      </c>
      <c r="C9644" t="inlineStr">
        <is>
          <t>Fox Crader</t>
        </is>
      </c>
      <c r="D9644" t="inlineStr">
        <is>
          <t>OL</t>
        </is>
      </c>
      <c r="E9644" t="inlineStr">
        <is>
          <t>R-So</t>
        </is>
      </c>
      <c r="H9644" t="inlineStr">
        <is>
          <t>Vancouver, Wash.</t>
        </is>
      </c>
    </row>
    <row r="9645">
      <c r="A9645" t="inlineStr">
        <is>
          <t>Oregon</t>
        </is>
      </c>
      <c r="B9645" t="n">
        <v>67</v>
      </c>
      <c r="C9645" t="inlineStr">
        <is>
          <t>Beau CressAllen</t>
        </is>
      </c>
      <c r="D9645" t="inlineStr">
        <is>
          <t>OL</t>
        </is>
      </c>
      <c r="E9645" t="inlineStr">
        <is>
          <t>R-Jr</t>
        </is>
      </c>
      <c r="H9645" t="inlineStr">
        <is>
          <t>Portland, Ore.</t>
        </is>
      </c>
    </row>
    <row r="9646">
      <c r="A9646" t="inlineStr">
        <is>
          <t>Oregon</t>
        </is>
      </c>
      <c r="B9646" t="n">
        <v>32</v>
      </c>
      <c r="C9646" t="inlineStr">
        <is>
          <t>Tony Cumberland</t>
        </is>
      </c>
      <c r="D9646" t="inlineStr">
        <is>
          <t>DL</t>
        </is>
      </c>
      <c r="E9646" t="inlineStr">
        <is>
          <t>Fr</t>
        </is>
      </c>
      <c r="H9646" t="inlineStr">
        <is>
          <t>Columbus, Ohio</t>
        </is>
      </c>
    </row>
    <row r="9647">
      <c r="A9647" t="inlineStr">
        <is>
          <t>Oregon</t>
        </is>
      </c>
      <c r="B9647" t="n">
        <v>27</v>
      </c>
      <c r="C9647" t="inlineStr">
        <is>
          <t>Bleu Dantzler</t>
        </is>
      </c>
      <c r="D9647" t="inlineStr">
        <is>
          <t>OLB</t>
        </is>
      </c>
      <c r="E9647" t="inlineStr">
        <is>
          <t>R-Fr</t>
        </is>
      </c>
      <c r="H9647" t="inlineStr">
        <is>
          <t>Chandler, Ariz.</t>
        </is>
      </c>
      <c r="I9647" t="inlineStr">
        <is>
          <t>Transfer from Oregon State (2026 portal)</t>
        </is>
      </c>
    </row>
    <row r="9648">
      <c r="A9648" t="inlineStr">
        <is>
          <t>Oregon</t>
        </is>
      </c>
      <c r="B9648" t="n">
        <v>0</v>
      </c>
      <c r="C9648" t="inlineStr">
        <is>
          <t>Jordon Davison</t>
        </is>
      </c>
      <c r="D9648" t="inlineStr">
        <is>
          <t>RB</t>
        </is>
      </c>
      <c r="E9648" t="inlineStr">
        <is>
          <t>So</t>
        </is>
      </c>
      <c r="H9648" t="inlineStr">
        <is>
          <t>Santa Ana, Calif.</t>
        </is>
      </c>
    </row>
    <row r="9649">
      <c r="A9649" t="inlineStr">
        <is>
          <t>Oregon</t>
        </is>
      </c>
      <c r="B9649" t="n">
        <v>17</v>
      </c>
      <c r="C9649" t="inlineStr">
        <is>
          <t>Markus Dixon</t>
        </is>
      </c>
      <c r="D9649" t="inlineStr">
        <is>
          <t>TE</t>
        </is>
      </c>
      <c r="E9649" t="inlineStr">
        <is>
          <t>R-Jr</t>
        </is>
      </c>
      <c r="H9649" t="inlineStr">
        <is>
          <t>Philadelphia, Pa.</t>
        </is>
      </c>
      <c r="I9649" t="inlineStr">
        <is>
          <t>Transfer from Clemson (2026 portal)</t>
        </is>
      </c>
    </row>
    <row r="9650">
      <c r="A9650" t="inlineStr">
        <is>
          <t>Oregon</t>
        </is>
      </c>
      <c r="B9650" t="n">
        <v>64</v>
      </c>
      <c r="C9650" t="inlineStr">
        <is>
          <t>Thomas Donkerbrook</t>
        </is>
      </c>
      <c r="D9650" t="inlineStr">
        <is>
          <t>LS</t>
        </is>
      </c>
      <c r="E9650" t="inlineStr">
        <is>
          <t>Fr</t>
        </is>
      </c>
      <c r="H9650" t="inlineStr">
        <is>
          <t>Phoenix, Ariz.</t>
        </is>
      </c>
    </row>
    <row r="9651">
      <c r="A9651" t="inlineStr">
        <is>
          <t>Oregon</t>
        </is>
      </c>
      <c r="B9651" t="n">
        <v>35</v>
      </c>
      <c r="C9651" t="inlineStr">
        <is>
          <t>Keaton Emmett</t>
        </is>
      </c>
      <c r="D9651" t="inlineStr">
        <is>
          <t>K</t>
        </is>
      </c>
      <c r="E9651" t="inlineStr">
        <is>
          <t>Jr</t>
        </is>
      </c>
      <c r="H9651" t="inlineStr">
        <is>
          <t>Lake Oswego, Ore.</t>
        </is>
      </c>
      <c r="I9651" t="inlineStr">
        <is>
          <t>Transfer from Nevada (2026 portal)</t>
        </is>
      </c>
    </row>
    <row r="9652">
      <c r="A9652" t="inlineStr">
        <is>
          <t>Oregon</t>
        </is>
      </c>
      <c r="B9652" t="n">
        <v>39</v>
      </c>
      <c r="C9652" t="inlineStr">
        <is>
          <t>Bailey Ettridge</t>
        </is>
      </c>
      <c r="D9652" t="inlineStr">
        <is>
          <t>P</t>
        </is>
      </c>
      <c r="E9652" t="inlineStr">
        <is>
          <t>So</t>
        </is>
      </c>
      <c r="H9652" t="inlineStr">
        <is>
          <t>Lara, Australia</t>
        </is>
      </c>
    </row>
    <row r="9653">
      <c r="A9653" t="inlineStr">
        <is>
          <t>Oregon</t>
        </is>
      </c>
      <c r="B9653" t="n">
        <v>56</v>
      </c>
      <c r="C9653" t="inlineStr">
        <is>
          <t>Trent Ferguson</t>
        </is>
      </c>
      <c r="D9653" t="inlineStr">
        <is>
          <t>OL</t>
        </is>
      </c>
      <c r="E9653" t="inlineStr">
        <is>
          <t>R-So</t>
        </is>
      </c>
      <c r="H9653" t="inlineStr">
        <is>
          <t>Salem, Ore.</t>
        </is>
      </c>
    </row>
    <row r="9654">
      <c r="A9654" t="inlineStr">
        <is>
          <t>Oregon</t>
        </is>
      </c>
      <c r="B9654" t="n">
        <v>4</v>
      </c>
      <c r="C9654" t="inlineStr">
        <is>
          <t>Brandon Finney Jr.</t>
        </is>
      </c>
      <c r="D9654" t="inlineStr">
        <is>
          <t>DB</t>
        </is>
      </c>
      <c r="E9654" t="inlineStr">
        <is>
          <t>So</t>
        </is>
      </c>
      <c r="H9654" t="inlineStr">
        <is>
          <t>Owings Mills, Md.</t>
        </is>
      </c>
    </row>
    <row r="9655">
      <c r="A9655" t="inlineStr">
        <is>
          <t>Oregon</t>
        </is>
      </c>
      <c r="B9655" t="n">
        <v>21</v>
      </c>
      <c r="C9655" t="inlineStr">
        <is>
          <t>Aaron Flowers</t>
        </is>
      </c>
      <c r="D9655" t="inlineStr">
        <is>
          <t>DB</t>
        </is>
      </c>
      <c r="E9655" t="inlineStr">
        <is>
          <t>R-So</t>
        </is>
      </c>
      <c r="H9655" t="inlineStr">
        <is>
          <t>Forney, Texas</t>
        </is>
      </c>
    </row>
    <row r="9656">
      <c r="A9656" t="inlineStr">
        <is>
          <t>Oregon</t>
        </is>
      </c>
      <c r="B9656" t="n">
        <v>25</v>
      </c>
      <c r="C9656" t="inlineStr">
        <is>
          <t>Rocco Graziano</t>
        </is>
      </c>
      <c r="D9656" t="inlineStr">
        <is>
          <t>K</t>
        </is>
      </c>
      <c r="E9656" t="inlineStr">
        <is>
          <t>R-Fr</t>
        </is>
      </c>
      <c r="H9656" t="inlineStr">
        <is>
          <t>Eugene, Ore.</t>
        </is>
      </c>
    </row>
    <row r="9657">
      <c r="A9657" t="inlineStr">
        <is>
          <t>Oregon</t>
        </is>
      </c>
      <c r="B9657" t="n">
        <v>80</v>
      </c>
      <c r="C9657" t="inlineStr">
        <is>
          <t>Dillon Gresham</t>
        </is>
      </c>
      <c r="D9657" t="inlineStr">
        <is>
          <t>WR</t>
        </is>
      </c>
      <c r="E9657" t="inlineStr">
        <is>
          <t>R-So</t>
        </is>
      </c>
      <c r="H9657" t="inlineStr">
        <is>
          <t>Hemet, Calif.</t>
        </is>
      </c>
    </row>
    <row r="9658">
      <c r="A9658" t="inlineStr">
        <is>
          <t>Oregon</t>
        </is>
      </c>
      <c r="B9658" t="n">
        <v>33</v>
      </c>
      <c r="C9658" t="inlineStr">
        <is>
          <t>Zach Grisham</t>
        </is>
      </c>
      <c r="D9658" t="inlineStr">
        <is>
          <t>DB</t>
        </is>
      </c>
      <c r="E9658" t="inlineStr">
        <is>
          <t>R-Sr</t>
        </is>
      </c>
      <c r="H9658" t="inlineStr">
        <is>
          <t>Portland, Ore.</t>
        </is>
      </c>
    </row>
    <row r="9659">
      <c r="A9659" t="inlineStr">
        <is>
          <t>Oregon</t>
        </is>
      </c>
      <c r="B9659" t="n">
        <v>15</v>
      </c>
      <c r="C9659" t="inlineStr">
        <is>
          <t>Messiah Hampton</t>
        </is>
      </c>
      <c r="D9659" t="inlineStr">
        <is>
          <t>WR</t>
        </is>
      </c>
      <c r="E9659" t="inlineStr">
        <is>
          <t>Fr</t>
        </is>
      </c>
      <c r="H9659" t="inlineStr">
        <is>
          <t>Rochester, N.Y.</t>
        </is>
      </c>
    </row>
    <row r="9660">
      <c r="A9660" t="inlineStr">
        <is>
          <t>Oregon</t>
        </is>
      </c>
      <c r="B9660" t="n">
        <v>46</v>
      </c>
      <c r="C9660" t="inlineStr">
        <is>
          <t>Jay Harden</t>
        </is>
      </c>
      <c r="D9660" t="inlineStr">
        <is>
          <t>ILB</t>
        </is>
      </c>
      <c r="E9660" t="inlineStr">
        <is>
          <t>R-Fr</t>
        </is>
      </c>
      <c r="H9660" t="inlineStr">
        <is>
          <t>Stevenson Ranch, Calif.</t>
        </is>
      </c>
    </row>
    <row r="9661">
      <c r="A9661" t="inlineStr">
        <is>
          <t>Oregon</t>
        </is>
      </c>
      <c r="B9661" t="n">
        <v>18</v>
      </c>
      <c r="C9661" t="inlineStr">
        <is>
          <t>Kendre Harrison</t>
        </is>
      </c>
      <c r="D9661" t="inlineStr">
        <is>
          <t>TE</t>
        </is>
      </c>
      <c r="E9661" t="inlineStr">
        <is>
          <t>Fr</t>
        </is>
      </c>
      <c r="H9661" t="inlineStr">
        <is>
          <t>Reidsville, N.C.</t>
        </is>
      </c>
    </row>
    <row r="9662">
      <c r="A9662" t="inlineStr">
        <is>
          <t>Oregon</t>
        </is>
      </c>
      <c r="B9662" t="n">
        <v>14</v>
      </c>
      <c r="C9662" t="inlineStr">
        <is>
          <t>Ryder Hayes</t>
        </is>
      </c>
      <c r="D9662" t="inlineStr">
        <is>
          <t>QB</t>
        </is>
      </c>
      <c r="E9662" t="inlineStr">
        <is>
          <t>R-So</t>
        </is>
      </c>
      <c r="H9662" t="inlineStr">
        <is>
          <t>Grandview, Texas</t>
        </is>
      </c>
    </row>
    <row r="9663">
      <c r="A9663" t="inlineStr">
        <is>
          <t>Oregon</t>
        </is>
      </c>
      <c r="B9663" t="n">
        <v>29</v>
      </c>
      <c r="C9663" t="inlineStr">
        <is>
          <t>Arlo Henderson</t>
        </is>
      </c>
      <c r="D9663" t="inlineStr">
        <is>
          <t>DB</t>
        </is>
      </c>
      <c r="E9663" t="inlineStr">
        <is>
          <t>Jr</t>
        </is>
      </c>
      <c r="H9663" t="inlineStr">
        <is>
          <t>Yelm, Wash.</t>
        </is>
      </c>
    </row>
    <row r="9664">
      <c r="A9664" t="inlineStr">
        <is>
          <t>Oregon</t>
        </is>
      </c>
      <c r="B9664" t="n">
        <v>6</v>
      </c>
      <c r="C9664" t="inlineStr">
        <is>
          <t>Dierre Hill Jr.</t>
        </is>
      </c>
      <c r="D9664" t="inlineStr">
        <is>
          <t>RB</t>
        </is>
      </c>
      <c r="E9664" t="inlineStr">
        <is>
          <t>So</t>
        </is>
      </c>
      <c r="H9664" t="inlineStr">
        <is>
          <t>Centralia, Ill.</t>
        </is>
      </c>
    </row>
    <row r="9665">
      <c r="A9665" t="inlineStr">
        <is>
          <t>Oregon</t>
        </is>
      </c>
      <c r="B9665" t="n">
        <v>19</v>
      </c>
      <c r="C9665" t="inlineStr">
        <is>
          <t>Braylon Hodge</t>
        </is>
      </c>
      <c r="D9665" t="inlineStr">
        <is>
          <t>ILB</t>
        </is>
      </c>
      <c r="E9665" t="inlineStr">
        <is>
          <t>Fr</t>
        </is>
      </c>
      <c r="H9665" t="inlineStr">
        <is>
          <t>Englewood, Colo.</t>
        </is>
      </c>
    </row>
    <row r="9666">
      <c r="A9666" t="inlineStr">
        <is>
          <t>Oregon</t>
        </is>
      </c>
      <c r="B9666" t="n">
        <v>2</v>
      </c>
      <c r="C9666" t="inlineStr">
        <is>
          <t>Iverson Hooks</t>
        </is>
      </c>
      <c r="D9666" t="inlineStr">
        <is>
          <t>WR</t>
        </is>
      </c>
      <c r="E9666" t="inlineStr">
        <is>
          <t>R-Sr</t>
        </is>
      </c>
      <c r="H9666" t="inlineStr">
        <is>
          <t>Pike Road, Ala.</t>
        </is>
      </c>
      <c r="I9666" t="inlineStr">
        <is>
          <t>Transfer from UAB (2026 portal)</t>
        </is>
      </c>
    </row>
    <row r="9667">
      <c r="A9667" t="inlineStr">
        <is>
          <t>Oregon</t>
        </is>
      </c>
      <c r="B9667" t="n">
        <v>41</v>
      </c>
      <c r="C9667" t="inlineStr">
        <is>
          <t>Dutch Horisk</t>
        </is>
      </c>
      <c r="D9667" t="inlineStr">
        <is>
          <t>OLB</t>
        </is>
      </c>
      <c r="E9667" t="inlineStr">
        <is>
          <t>Fr</t>
        </is>
      </c>
      <c r="H9667" t="inlineStr">
        <is>
          <t>Bellflower, Calif.</t>
        </is>
      </c>
    </row>
    <row r="9668">
      <c r="A9668" t="inlineStr">
        <is>
          <t>Oregon</t>
        </is>
      </c>
      <c r="B9668" t="n">
        <v>97</v>
      </c>
      <c r="C9668" t="inlineStr">
        <is>
          <t>Gage Hurych</t>
        </is>
      </c>
      <c r="D9668" t="inlineStr">
        <is>
          <t>K</t>
        </is>
      </c>
      <c r="E9668" t="inlineStr">
        <is>
          <t>R-So</t>
        </is>
      </c>
      <c r="H9668" t="inlineStr">
        <is>
          <t>West Linn, Ore.</t>
        </is>
      </c>
    </row>
    <row r="9669">
      <c r="A9669" t="inlineStr">
        <is>
          <t>Oregon</t>
        </is>
      </c>
      <c r="B9669" t="n">
        <v>74</v>
      </c>
      <c r="C9669" t="inlineStr">
        <is>
          <t>Dave Iuli</t>
        </is>
      </c>
      <c r="D9669" t="inlineStr">
        <is>
          <t>OL</t>
        </is>
      </c>
      <c r="E9669" t="inlineStr">
        <is>
          <t>R-Sr</t>
        </is>
      </c>
      <c r="H9669" t="inlineStr">
        <is>
          <t>Puyallup, Wash.</t>
        </is>
      </c>
    </row>
    <row r="9670">
      <c r="A9670" t="inlineStr">
        <is>
          <t>Oregon</t>
        </is>
      </c>
      <c r="B9670" t="n">
        <v>22</v>
      </c>
      <c r="C9670" t="inlineStr">
        <is>
          <t>Devin Jackson</t>
        </is>
      </c>
      <c r="D9670" t="inlineStr">
        <is>
          <t>DB</t>
        </is>
      </c>
      <c r="E9670" t="inlineStr">
        <is>
          <t>Fr</t>
        </is>
      </c>
      <c r="H9670" t="inlineStr">
        <is>
          <t>Winter Garden, Fla.</t>
        </is>
      </c>
    </row>
    <row r="9671">
      <c r="A9671" t="inlineStr">
        <is>
          <t>Oregon</t>
        </is>
      </c>
      <c r="B9671" t="n">
        <v>9</v>
      </c>
      <c r="C9671" t="inlineStr">
        <is>
          <t>Devon Jackson</t>
        </is>
      </c>
      <c r="D9671" t="inlineStr">
        <is>
          <t>ILB</t>
        </is>
      </c>
      <c r="E9671" t="inlineStr">
        <is>
          <t>R-Sr</t>
        </is>
      </c>
      <c r="H9671" t="inlineStr">
        <is>
          <t>Omaha, Neb.</t>
        </is>
      </c>
    </row>
    <row r="9672">
      <c r="A9672" t="inlineStr">
        <is>
          <t>Oregon</t>
        </is>
      </c>
      <c r="B9672" t="n">
        <v>9</v>
      </c>
      <c r="C9672" t="inlineStr">
        <is>
          <t>Jamari Johnson</t>
        </is>
      </c>
      <c r="D9672" t="inlineStr">
        <is>
          <t>TE</t>
        </is>
      </c>
      <c r="E9672" t="inlineStr">
        <is>
          <t>R-Jr</t>
        </is>
      </c>
      <c r="H9672" t="inlineStr">
        <is>
          <t>Inglewood, Calif.</t>
        </is>
      </c>
    </row>
    <row r="9673">
      <c r="A9673" t="inlineStr">
        <is>
          <t>Oregon</t>
        </is>
      </c>
      <c r="B9673" t="n">
        <v>55</v>
      </c>
      <c r="C9673" t="inlineStr">
        <is>
          <t>Matthew Johnson</t>
        </is>
      </c>
      <c r="D9673" t="inlineStr">
        <is>
          <t>DE</t>
        </is>
      </c>
      <c r="E9673" t="inlineStr">
        <is>
          <t>R-Fr</t>
        </is>
      </c>
      <c r="H9673" t="inlineStr">
        <is>
          <t>Concord, Calif.</t>
        </is>
      </c>
    </row>
    <row r="9674">
      <c r="A9674" t="inlineStr">
        <is>
          <t>Oregon</t>
        </is>
      </c>
      <c r="B9674" t="n">
        <v>28</v>
      </c>
      <c r="C9674" t="inlineStr">
        <is>
          <t>Anthony Jones Jr.</t>
        </is>
      </c>
      <c r="D9674" t="inlineStr">
        <is>
          <t>OLB</t>
        </is>
      </c>
      <c r="E9674" t="inlineStr">
        <is>
          <t>Fr</t>
        </is>
      </c>
      <c r="H9674" t="inlineStr">
        <is>
          <t>Mobile, Ala.</t>
        </is>
      </c>
    </row>
    <row r="9675">
      <c r="A9675" t="inlineStr">
        <is>
          <t>Oregon</t>
        </is>
      </c>
      <c r="B9675" t="n">
        <v>70</v>
      </c>
      <c r="C9675" t="inlineStr">
        <is>
          <t>Koloi Keli</t>
        </is>
      </c>
      <c r="D9675" t="inlineStr">
        <is>
          <t>OL</t>
        </is>
      </c>
      <c r="E9675" t="inlineStr">
        <is>
          <t>Fr</t>
        </is>
      </c>
      <c r="H9675" t="inlineStr">
        <is>
          <t>Honolulu, Hawaii</t>
        </is>
      </c>
    </row>
    <row r="9676">
      <c r="A9676" t="inlineStr">
        <is>
          <t>Oregon</t>
        </is>
      </c>
      <c r="B9676" t="n">
        <v>72</v>
      </c>
      <c r="C9676" t="inlineStr">
        <is>
          <t>Iapani Laloulu</t>
        </is>
      </c>
      <c r="D9676" t="inlineStr">
        <is>
          <t>OL</t>
        </is>
      </c>
      <c r="E9676" t="inlineStr">
        <is>
          <t>Sr</t>
        </is>
      </c>
      <c r="H9676" t="inlineStr">
        <is>
          <t>Honolulu, Hawaii</t>
        </is>
      </c>
    </row>
    <row r="9677">
      <c r="A9677" t="inlineStr">
        <is>
          <t>Oregon</t>
        </is>
      </c>
      <c r="B9677" t="n">
        <v>83</v>
      </c>
      <c r="C9677" t="inlineStr">
        <is>
          <t>Hudson Lewis</t>
        </is>
      </c>
      <c r="D9677" t="inlineStr">
        <is>
          <t>WR</t>
        </is>
      </c>
      <c r="E9677" t="inlineStr">
        <is>
          <t>Fr</t>
        </is>
      </c>
      <c r="H9677" t="inlineStr">
        <is>
          <t>Boise, Idaho</t>
        </is>
      </c>
    </row>
    <row r="9678">
      <c r="A9678" t="inlineStr">
        <is>
          <t>Oregon</t>
        </is>
      </c>
      <c r="B9678" t="n">
        <v>20</v>
      </c>
      <c r="C9678" t="inlineStr">
        <is>
          <t>Xavier Lherisse</t>
        </is>
      </c>
      <c r="D9678" t="inlineStr">
        <is>
          <t>DB</t>
        </is>
      </c>
      <c r="E9678" t="inlineStr">
        <is>
          <t>Fr</t>
        </is>
      </c>
      <c r="H9678" t="inlineStr">
        <is>
          <t>Melbourne, Fla.</t>
        </is>
      </c>
    </row>
    <row r="9679">
      <c r="A9679" t="inlineStr">
        <is>
          <t>Oregon</t>
        </is>
      </c>
      <c r="B9679" t="n">
        <v>50</v>
      </c>
      <c r="C9679" t="inlineStr">
        <is>
          <t>Demetri Manning</t>
        </is>
      </c>
      <c r="D9679" t="inlineStr">
        <is>
          <t>OL</t>
        </is>
      </c>
      <c r="E9679" t="inlineStr">
        <is>
          <t>R-Fr</t>
        </is>
      </c>
      <c r="H9679" t="inlineStr">
        <is>
          <t>Bellevue, Wash.</t>
        </is>
      </c>
    </row>
    <row r="9680">
      <c r="A9680" t="inlineStr">
        <is>
          <t>Oregon</t>
        </is>
      </c>
      <c r="B9680" t="n">
        <v>3</v>
      </c>
      <c r="C9680" t="inlineStr">
        <is>
          <t>Jeremiah McClellan</t>
        </is>
      </c>
      <c r="D9680" t="inlineStr">
        <is>
          <t>WR</t>
        </is>
      </c>
      <c r="E9680" t="inlineStr">
        <is>
          <t>R-So</t>
        </is>
      </c>
      <c r="H9680" t="inlineStr">
        <is>
          <t>St. Louis, Mo.</t>
        </is>
      </c>
    </row>
    <row r="9681">
      <c r="A9681" t="inlineStr">
        <is>
          <t>Oregon</t>
        </is>
      </c>
      <c r="B9681" t="n">
        <v>82</v>
      </c>
      <c r="C9681" t="inlineStr">
        <is>
          <t>Nathan McCoy II</t>
        </is>
      </c>
      <c r="D9681" t="inlineStr">
        <is>
          <t>WR</t>
        </is>
      </c>
      <c r="E9681" t="inlineStr">
        <is>
          <t>R-Fr</t>
        </is>
      </c>
      <c r="H9681" t="inlineStr">
        <is>
          <t>Dallas, Texas</t>
        </is>
      </c>
    </row>
    <row r="9682">
      <c r="A9682" t="inlineStr">
        <is>
          <t>Oregon</t>
        </is>
      </c>
      <c r="B9682" t="n">
        <v>8</v>
      </c>
      <c r="C9682" t="inlineStr">
        <is>
          <t>Trey McNutt</t>
        </is>
      </c>
      <c r="D9682" t="inlineStr">
        <is>
          <t>DB</t>
        </is>
      </c>
      <c r="E9682" t="inlineStr">
        <is>
          <t>R-Fr</t>
        </is>
      </c>
      <c r="H9682" t="inlineStr">
        <is>
          <t>Cleveland, Ohio</t>
        </is>
      </c>
    </row>
    <row r="9683">
      <c r="A9683" t="inlineStr">
        <is>
          <t>Oregon</t>
        </is>
      </c>
      <c r="B9683" t="n">
        <v>84</v>
      </c>
      <c r="C9683" t="inlineStr">
        <is>
          <t>Jovon McRae II</t>
        </is>
      </c>
      <c r="D9683" t="inlineStr">
        <is>
          <t>WR</t>
        </is>
      </c>
      <c r="E9683" t="inlineStr">
        <is>
          <t>R-Fr</t>
        </is>
      </c>
      <c r="H9683" t="inlineStr">
        <is>
          <t>Camden, N.J.</t>
        </is>
      </c>
    </row>
    <row r="9684">
      <c r="A9684" t="inlineStr">
        <is>
          <t>Oregon</t>
        </is>
      </c>
      <c r="B9684" t="n">
        <v>68</v>
      </c>
      <c r="C9684" t="inlineStr">
        <is>
          <t>Auston Mims</t>
        </is>
      </c>
      <c r="D9684" t="inlineStr">
        <is>
          <t>OL</t>
        </is>
      </c>
      <c r="E9684" t="inlineStr">
        <is>
          <t>R-Jr</t>
        </is>
      </c>
      <c r="H9684" t="inlineStr">
        <is>
          <t>Akron, Ohio</t>
        </is>
      </c>
    </row>
    <row r="9685">
      <c r="A9685" t="inlineStr">
        <is>
          <t>Oregon</t>
        </is>
      </c>
      <c r="B9685" t="n">
        <v>6</v>
      </c>
      <c r="C9685" t="inlineStr">
        <is>
          <t>Jerry Mixon</t>
        </is>
      </c>
      <c r="D9685" t="inlineStr">
        <is>
          <t>ILB</t>
        </is>
      </c>
      <c r="E9685" t="inlineStr">
        <is>
          <t>Sr</t>
        </is>
      </c>
      <c r="H9685" t="inlineStr">
        <is>
          <t>San Francisco, Calif.</t>
        </is>
      </c>
    </row>
    <row r="9686">
      <c r="A9686" t="inlineStr">
        <is>
          <t>Oregon</t>
        </is>
      </c>
      <c r="B9686" t="n">
        <v>1</v>
      </c>
      <c r="C9686" t="inlineStr">
        <is>
          <t>Dakorien Moore</t>
        </is>
      </c>
      <c r="D9686" t="inlineStr">
        <is>
          <t>WR</t>
        </is>
      </c>
      <c r="E9686" t="inlineStr">
        <is>
          <t>So</t>
        </is>
      </c>
      <c r="H9686" t="inlineStr">
        <is>
          <t>Duncanville, Texas</t>
        </is>
      </c>
    </row>
    <row r="9687">
      <c r="A9687" t="inlineStr">
        <is>
          <t>Oregon</t>
        </is>
      </c>
      <c r="B9687" t="n">
        <v>5</v>
      </c>
      <c r="C9687" t="inlineStr">
        <is>
          <t>Dante Moore</t>
        </is>
      </c>
      <c r="D9687" t="inlineStr">
        <is>
          <t>QB</t>
        </is>
      </c>
      <c r="E9687" t="inlineStr">
        <is>
          <t>R-Jr</t>
        </is>
      </c>
      <c r="H9687" t="inlineStr">
        <is>
          <t>Detroit, Mich.</t>
        </is>
      </c>
    </row>
    <row r="9688">
      <c r="A9688" t="inlineStr">
        <is>
          <t>Oregon</t>
        </is>
      </c>
      <c r="B9688" t="n">
        <v>13</v>
      </c>
      <c r="C9688" t="inlineStr">
        <is>
          <t>Gavin Nix</t>
        </is>
      </c>
      <c r="D9688" t="inlineStr">
        <is>
          <t>ILB</t>
        </is>
      </c>
      <c r="E9688" t="inlineStr">
        <is>
          <t>R-Fr</t>
        </is>
      </c>
      <c r="H9688" t="inlineStr">
        <is>
          <t>Bradenton, Fla.</t>
        </is>
      </c>
    </row>
    <row r="9689">
      <c r="A9689" t="inlineStr">
        <is>
          <t>Oregon</t>
        </is>
      </c>
      <c r="B9689" t="n">
        <v>39</v>
      </c>
      <c r="C9689" t="inlineStr">
        <is>
          <t>Cormac O'Flaherty</t>
        </is>
      </c>
      <c r="D9689" t="inlineStr">
        <is>
          <t>DB</t>
        </is>
      </c>
      <c r="E9689" t="inlineStr">
        <is>
          <t>R-Fr</t>
        </is>
      </c>
      <c r="H9689" t="inlineStr">
        <is>
          <t>Sacramento, Calif.</t>
        </is>
      </c>
    </row>
    <row r="9690">
      <c r="A9690" t="inlineStr">
        <is>
          <t>Oregon</t>
        </is>
      </c>
      <c r="B9690" t="n">
        <v>7</v>
      </c>
      <c r="C9690" t="inlineStr">
        <is>
          <t>Ify Obidegwu</t>
        </is>
      </c>
      <c r="D9690" t="inlineStr">
        <is>
          <t>DB</t>
        </is>
      </c>
      <c r="E9690" t="inlineStr">
        <is>
          <t>R-So</t>
        </is>
      </c>
      <c r="H9690" t="inlineStr">
        <is>
          <t>Baltimore, Md.</t>
        </is>
      </c>
    </row>
    <row r="9691">
      <c r="A9691" t="inlineStr">
        <is>
          <t>Oregon</t>
        </is>
      </c>
      <c r="B9691" t="n">
        <v>2</v>
      </c>
      <c r="C9691" t="inlineStr">
        <is>
          <t>Na'eem Offord</t>
        </is>
      </c>
      <c r="D9691" t="inlineStr">
        <is>
          <t>DB</t>
        </is>
      </c>
      <c r="E9691" t="inlineStr">
        <is>
          <t>So</t>
        </is>
      </c>
      <c r="H9691" t="inlineStr">
        <is>
          <t>Birmingham, Ala.</t>
        </is>
      </c>
    </row>
    <row r="9692">
      <c r="A9692" t="inlineStr">
        <is>
          <t>Oregon</t>
        </is>
      </c>
      <c r="B9692" t="n">
        <v>86</v>
      </c>
      <c r="C9692" t="inlineStr">
        <is>
          <t>Andrew Olesh</t>
        </is>
      </c>
      <c r="D9692" t="inlineStr">
        <is>
          <t>TE</t>
        </is>
      </c>
      <c r="E9692" t="inlineStr">
        <is>
          <t>R-Fr</t>
        </is>
      </c>
      <c r="H9692" t="inlineStr">
        <is>
          <t>Center Valley, Pa.</t>
        </is>
      </c>
      <c r="I9692" t="inlineStr">
        <is>
          <t>Transfer from Penn State (2026 portal)</t>
        </is>
      </c>
    </row>
    <row r="9693">
      <c r="A9693" t="inlineStr">
        <is>
          <t>Oregon</t>
        </is>
      </c>
      <c r="B9693" t="n">
        <v>3</v>
      </c>
      <c r="C9693" t="inlineStr">
        <is>
          <t>Koi Perich</t>
        </is>
      </c>
      <c r="D9693" t="inlineStr">
        <is>
          <t>DB</t>
        </is>
      </c>
      <c r="E9693" t="inlineStr">
        <is>
          <t>Jr</t>
        </is>
      </c>
      <c r="H9693" t="inlineStr">
        <is>
          <t>Esko, Minn.</t>
        </is>
      </c>
      <c r="I9693" t="inlineStr">
        <is>
          <t>Transfer from Minnesota (2026 portal)</t>
        </is>
      </c>
    </row>
    <row r="9694">
      <c r="A9694" t="inlineStr">
        <is>
          <t>Oregon</t>
        </is>
      </c>
      <c r="B9694" t="n">
        <v>25</v>
      </c>
      <c r="C9694" t="inlineStr">
        <is>
          <t>Tristan Phillips</t>
        </is>
      </c>
      <c r="D9694" t="inlineStr">
        <is>
          <t>ILB</t>
        </is>
      </c>
      <c r="E9694" t="inlineStr">
        <is>
          <t>Fr</t>
        </is>
      </c>
      <c r="H9694" t="inlineStr">
        <is>
          <t>Ventura, Calif.</t>
        </is>
      </c>
    </row>
    <row r="9695">
      <c r="A9695" t="inlineStr">
        <is>
          <t>Oregon</t>
        </is>
      </c>
      <c r="B9695" t="n">
        <v>23</v>
      </c>
      <c r="C9695" t="inlineStr">
        <is>
          <t>Brayden Platt</t>
        </is>
      </c>
      <c r="D9695" t="inlineStr">
        <is>
          <t>ILB</t>
        </is>
      </c>
      <c r="E9695" t="inlineStr">
        <is>
          <t>R-So</t>
        </is>
      </c>
      <c r="H9695" t="inlineStr">
        <is>
          <t>Yelm, Wash.</t>
        </is>
      </c>
    </row>
    <row r="9696">
      <c r="A9696" t="inlineStr">
        <is>
          <t>Oregon</t>
        </is>
      </c>
      <c r="B9696" t="n">
        <v>22</v>
      </c>
      <c r="C9696" t="inlineStr">
        <is>
          <t>Simeon Price</t>
        </is>
      </c>
      <c r="D9696" t="inlineStr">
        <is>
          <t>RB</t>
        </is>
      </c>
      <c r="E9696" t="inlineStr">
        <is>
          <t>R-Sr</t>
        </is>
      </c>
      <c r="H9696" t="inlineStr">
        <is>
          <t>Pensacoloa, Fla.</t>
        </is>
      </c>
      <c r="I9696" t="inlineStr">
        <is>
          <t>Transfer from Colorado (2026 portal)</t>
        </is>
      </c>
    </row>
    <row r="9697">
      <c r="A9697" t="inlineStr">
        <is>
          <t>Oregon</t>
        </is>
      </c>
      <c r="B9697" t="n">
        <v>87</v>
      </c>
      <c r="C9697" t="inlineStr">
        <is>
          <t>A.J. Pugliano</t>
        </is>
      </c>
      <c r="D9697" t="inlineStr">
        <is>
          <t>TE</t>
        </is>
      </c>
      <c r="E9697" t="inlineStr">
        <is>
          <t>R-So</t>
        </is>
      </c>
      <c r="H9697" t="inlineStr">
        <is>
          <t>Medford, Ore.</t>
        </is>
      </c>
    </row>
    <row r="9698">
      <c r="A9698" t="inlineStr">
        <is>
          <t>Oregon</t>
        </is>
      </c>
      <c r="B9698" t="n">
        <v>40</v>
      </c>
      <c r="C9698" t="inlineStr">
        <is>
          <t>Zander Quinn</t>
        </is>
      </c>
      <c r="D9698" t="inlineStr">
        <is>
          <t>RB</t>
        </is>
      </c>
      <c r="E9698" t="inlineStr">
        <is>
          <t>R-Jr</t>
        </is>
      </c>
      <c r="H9698" t="inlineStr">
        <is>
          <t>Hilo, Hawaii</t>
        </is>
      </c>
    </row>
    <row r="9699">
      <c r="A9699" t="inlineStr">
        <is>
          <t>Oregon</t>
        </is>
      </c>
      <c r="B9699" t="n">
        <v>81</v>
      </c>
      <c r="C9699" t="inlineStr">
        <is>
          <t>Dayton Raiola</t>
        </is>
      </c>
      <c r="D9699" t="inlineStr">
        <is>
          <t>TE</t>
        </is>
      </c>
      <c r="E9699" t="inlineStr">
        <is>
          <t>Fr</t>
        </is>
      </c>
      <c r="H9699" t="inlineStr">
        <is>
          <t>Buford, Ga.</t>
        </is>
      </c>
    </row>
    <row r="9700">
      <c r="A9700" t="inlineStr">
        <is>
          <t>Oregon</t>
        </is>
      </c>
      <c r="B9700" t="n">
        <v>8</v>
      </c>
      <c r="C9700" t="inlineStr">
        <is>
          <t>Dylan Raiola</t>
        </is>
      </c>
      <c r="D9700" t="inlineStr">
        <is>
          <t>QB</t>
        </is>
      </c>
      <c r="E9700" t="inlineStr">
        <is>
          <t>Jr</t>
        </is>
      </c>
      <c r="H9700" t="inlineStr">
        <is>
          <t>Buford, Ga.</t>
        </is>
      </c>
      <c r="I9700" t="inlineStr">
        <is>
          <t>Transfer from Nebraska (2026 portal)</t>
        </is>
      </c>
    </row>
    <row r="9701">
      <c r="A9701" t="inlineStr">
        <is>
          <t>Oregon</t>
        </is>
      </c>
      <c r="B9701" t="n">
        <v>88</v>
      </c>
      <c r="C9701" t="inlineStr">
        <is>
          <t>Jack Ressler</t>
        </is>
      </c>
      <c r="D9701" t="inlineStr">
        <is>
          <t>WR</t>
        </is>
      </c>
      <c r="E9701" t="inlineStr">
        <is>
          <t>R-So</t>
        </is>
      </c>
      <c r="H9701" t="inlineStr">
        <is>
          <t>Irvine, Calif.</t>
        </is>
      </c>
    </row>
    <row r="9702">
      <c r="A9702" t="inlineStr">
        <is>
          <t>Oregon</t>
        </is>
      </c>
      <c r="B9702" t="n">
        <v>21</v>
      </c>
      <c r="C9702" t="inlineStr">
        <is>
          <t>Da'Jaun Riggs</t>
        </is>
      </c>
      <c r="D9702" t="inlineStr">
        <is>
          <t>RB</t>
        </is>
      </c>
      <c r="E9702" t="inlineStr">
        <is>
          <t>R-So</t>
        </is>
      </c>
      <c r="H9702" t="inlineStr">
        <is>
          <t>Washington, D.C.</t>
        </is>
      </c>
    </row>
    <row r="9703">
      <c r="A9703" t="inlineStr">
        <is>
          <t>Oregon</t>
        </is>
      </c>
      <c r="B9703" t="n">
        <v>0</v>
      </c>
      <c r="C9703" t="inlineStr">
        <is>
          <t>D'Antre Robinson</t>
        </is>
      </c>
      <c r="D9703" t="inlineStr">
        <is>
          <t>DL</t>
        </is>
      </c>
      <c r="E9703" t="inlineStr">
        <is>
          <t>Jr</t>
        </is>
      </c>
      <c r="H9703" t="inlineStr">
        <is>
          <t>Orlando, Fla.</t>
        </is>
      </c>
      <c r="I9703" t="inlineStr">
        <is>
          <t>Transfer from North Carolina (2026 portal)</t>
        </is>
      </c>
    </row>
    <row r="9704">
      <c r="A9704" t="inlineStr">
        <is>
          <t>Oregon</t>
        </is>
      </c>
      <c r="B9704" t="n">
        <v>73</v>
      </c>
      <c r="C9704" t="inlineStr">
        <is>
          <t>Kawika Rogers</t>
        </is>
      </c>
      <c r="D9704" t="inlineStr">
        <is>
          <t>OL</t>
        </is>
      </c>
      <c r="E9704" t="inlineStr">
        <is>
          <t>R-Sr</t>
        </is>
      </c>
      <c r="H9704" t="inlineStr">
        <is>
          <t>Kapa'a, Hawaii</t>
        </is>
      </c>
    </row>
    <row r="9705">
      <c r="A9705" t="inlineStr">
        <is>
          <t>Oregon</t>
        </is>
      </c>
      <c r="B9705" t="n">
        <v>34</v>
      </c>
      <c r="C9705" t="inlineStr">
        <is>
          <t>Cruz Rushing</t>
        </is>
      </c>
      <c r="D9705" t="inlineStr">
        <is>
          <t>DB</t>
        </is>
      </c>
      <c r="E9705" t="inlineStr">
        <is>
          <t>R-Sr</t>
        </is>
      </c>
      <c r="H9705" t="inlineStr">
        <is>
          <t>Tucson, Ariz.</t>
        </is>
      </c>
    </row>
    <row r="9706">
      <c r="A9706" t="inlineStr">
        <is>
          <t>Oregon</t>
        </is>
      </c>
      <c r="B9706" t="n">
        <v>47</v>
      </c>
      <c r="C9706" t="inlineStr">
        <is>
          <t>Elijah Rushing</t>
        </is>
      </c>
      <c r="D9706" t="inlineStr">
        <is>
          <t>OLB</t>
        </is>
      </c>
      <c r="E9706" t="inlineStr">
        <is>
          <t>R-So</t>
        </is>
      </c>
      <c r="H9706" t="inlineStr">
        <is>
          <t>Tucson, Ariz.</t>
        </is>
      </c>
    </row>
    <row r="9707">
      <c r="A9707" t="inlineStr">
        <is>
          <t>Oregon</t>
        </is>
      </c>
      <c r="B9707" t="n">
        <v>14</v>
      </c>
      <c r="C9707" t="inlineStr">
        <is>
          <t>Aaron Scott Jr.</t>
        </is>
      </c>
      <c r="D9707" t="inlineStr">
        <is>
          <t>DB</t>
        </is>
      </c>
      <c r="E9707" t="inlineStr">
        <is>
          <t>Jr</t>
        </is>
      </c>
      <c r="H9707" t="inlineStr">
        <is>
          <t>Springfield, Ohio</t>
        </is>
      </c>
      <c r="I9707" t="inlineStr">
        <is>
          <t>Transfer from Ohio State (2026 portal)</t>
        </is>
      </c>
    </row>
    <row r="9708">
      <c r="A9708" t="inlineStr">
        <is>
          <t>Oregon</t>
        </is>
      </c>
      <c r="B9708" t="n">
        <v>99</v>
      </c>
      <c r="C9708" t="inlineStr">
        <is>
          <t>Jerome Simmons</t>
        </is>
      </c>
      <c r="D9708" t="inlineStr">
        <is>
          <t>DL</t>
        </is>
      </c>
      <c r="E9708" t="inlineStr">
        <is>
          <t>R-Sr</t>
        </is>
      </c>
      <c r="H9708" t="inlineStr">
        <is>
          <t>Bamberg, S.C.</t>
        </is>
      </c>
      <c r="I9708" t="inlineStr">
        <is>
          <t>Transfer from UL Monroe (2026 portal)</t>
        </is>
      </c>
    </row>
    <row r="9709">
      <c r="A9709" t="inlineStr">
        <is>
          <t>Oregon</t>
        </is>
      </c>
      <c r="B9709" t="n">
        <v>26</v>
      </c>
      <c r="C9709" t="inlineStr">
        <is>
          <t>Brandon Smith</t>
        </is>
      </c>
      <c r="D9709" t="inlineStr">
        <is>
          <t>RB</t>
        </is>
      </c>
      <c r="E9709" t="inlineStr">
        <is>
          <t>Fr</t>
        </is>
      </c>
      <c r="H9709" t="inlineStr">
        <is>
          <t>Fresno, Calif.</t>
        </is>
      </c>
    </row>
    <row r="9710">
      <c r="A9710" t="inlineStr">
        <is>
          <t>Oregon</t>
        </is>
      </c>
      <c r="B9710" t="n">
        <v>11</v>
      </c>
      <c r="C9710" t="inlineStr">
        <is>
          <t>Akili Smith Jr.</t>
        </is>
      </c>
      <c r="D9710" t="inlineStr">
        <is>
          <t>QB</t>
        </is>
      </c>
      <c r="E9710" t="inlineStr">
        <is>
          <t>R-Fr</t>
        </is>
      </c>
      <c r="H9710" t="inlineStr">
        <is>
          <t>San Diego, Calif.</t>
        </is>
      </c>
    </row>
    <row r="9711">
      <c r="A9711" t="inlineStr">
        <is>
          <t>Oregon</t>
        </is>
      </c>
      <c r="B9711" t="n">
        <v>57</v>
      </c>
      <c r="C9711" t="inlineStr">
        <is>
          <t>Zac Stascausky</t>
        </is>
      </c>
      <c r="D9711" t="inlineStr">
        <is>
          <t>OL</t>
        </is>
      </c>
      <c r="E9711" t="inlineStr">
        <is>
          <t>R-Fr</t>
        </is>
      </c>
      <c r="H9711" t="inlineStr">
        <is>
          <t>Portland, Ore.</t>
        </is>
      </c>
    </row>
    <row r="9712">
      <c r="A9712" t="inlineStr">
        <is>
          <t>Oregon</t>
        </is>
      </c>
      <c r="B9712" t="n">
        <v>7</v>
      </c>
      <c r="C9712" t="inlineStr">
        <is>
          <t>Evan Stewart</t>
        </is>
      </c>
      <c r="D9712" t="inlineStr">
        <is>
          <t>WR</t>
        </is>
      </c>
      <c r="E9712" t="inlineStr">
        <is>
          <t>R-Sr</t>
        </is>
      </c>
      <c r="H9712" t="inlineStr">
        <is>
          <t>Memphis, Tenn.</t>
        </is>
      </c>
    </row>
    <row r="9713">
      <c r="A9713" t="inlineStr">
        <is>
          <t>Oregon</t>
        </is>
      </c>
      <c r="B9713" t="n">
        <v>38</v>
      </c>
      <c r="C9713" t="inlineStr">
        <is>
          <t>Will Straton</t>
        </is>
      </c>
      <c r="D9713" t="inlineStr">
        <is>
          <t>ILB</t>
        </is>
      </c>
      <c r="E9713" t="inlineStr">
        <is>
          <t>R-Jr</t>
        </is>
      </c>
      <c r="H9713" t="inlineStr">
        <is>
          <t>Honolulu, Hawaii</t>
        </is>
      </c>
    </row>
    <row r="9714">
      <c r="A9714" t="inlineStr">
        <is>
          <t>Oregon</t>
        </is>
      </c>
      <c r="B9714" t="n">
        <v>51</v>
      </c>
      <c r="C9714" t="inlineStr">
        <is>
          <t>Prince Tavizon</t>
        </is>
      </c>
      <c r="D9714" t="inlineStr">
        <is>
          <t>OLB</t>
        </is>
      </c>
      <c r="E9714" t="inlineStr">
        <is>
          <t>Fr</t>
        </is>
      </c>
      <c r="H9714" t="inlineStr">
        <is>
          <t>San Diego, Calif.</t>
        </is>
      </c>
    </row>
    <row r="9715">
      <c r="A9715" t="inlineStr">
        <is>
          <t>Oregon</t>
        </is>
      </c>
      <c r="B9715" t="n">
        <v>12</v>
      </c>
      <c r="C9715" t="inlineStr">
        <is>
          <t>Brock Thomas</t>
        </is>
      </c>
      <c r="D9715" t="inlineStr">
        <is>
          <t>QB</t>
        </is>
      </c>
      <c r="E9715" t="inlineStr">
        <is>
          <t>R-Jr</t>
        </is>
      </c>
      <c r="H9715" t="inlineStr">
        <is>
          <t>Eugene, Ore.</t>
        </is>
      </c>
    </row>
    <row r="9716">
      <c r="A9716" t="inlineStr">
        <is>
          <t>Oregon</t>
        </is>
      </c>
      <c r="B9716" t="n">
        <v>35</v>
      </c>
      <c r="C9716" t="inlineStr">
        <is>
          <t>Brody Thomas</t>
        </is>
      </c>
      <c r="D9716" t="inlineStr">
        <is>
          <t>OLB</t>
        </is>
      </c>
      <c r="E9716" t="inlineStr">
        <is>
          <t>R-Fr</t>
        </is>
      </c>
      <c r="H9716" t="inlineStr">
        <is>
          <t>Eugene, Ore.</t>
        </is>
      </c>
    </row>
    <row r="9717">
      <c r="A9717" t="inlineStr">
        <is>
          <t>Oregon</t>
        </is>
      </c>
      <c r="B9717" t="n">
        <v>71</v>
      </c>
      <c r="C9717" t="inlineStr">
        <is>
          <t>RJ Todd</t>
        </is>
      </c>
      <c r="D9717" t="inlineStr">
        <is>
          <t>LS</t>
        </is>
      </c>
      <c r="E9717" t="inlineStr">
        <is>
          <t>R-Sr</t>
        </is>
      </c>
      <c r="H9717" t="inlineStr">
        <is>
          <t>Rockford, Mich.</t>
        </is>
      </c>
    </row>
    <row r="9718">
      <c r="A9718" t="inlineStr">
        <is>
          <t>Oregon</t>
        </is>
      </c>
      <c r="B9718" t="n">
        <v>77</v>
      </c>
      <c r="C9718" t="inlineStr">
        <is>
          <t>Tommy Tofi</t>
        </is>
      </c>
      <c r="D9718" t="inlineStr">
        <is>
          <t>OL</t>
        </is>
      </c>
      <c r="E9718" t="inlineStr">
        <is>
          <t>Fr</t>
        </is>
      </c>
      <c r="H9718" t="inlineStr">
        <is>
          <t>San Francisco, Calif.</t>
        </is>
      </c>
    </row>
    <row r="9719">
      <c r="A9719" t="inlineStr">
        <is>
          <t>Oregon</t>
        </is>
      </c>
      <c r="B9719" t="n">
        <v>44</v>
      </c>
      <c r="C9719" t="inlineStr">
        <is>
          <t>Teitum Tuioti</t>
        </is>
      </c>
      <c r="D9719" t="inlineStr">
        <is>
          <t>OLB</t>
        </is>
      </c>
      <c r="E9719" t="inlineStr">
        <is>
          <t>Sr</t>
        </is>
      </c>
      <c r="H9719" t="inlineStr">
        <is>
          <t>Laie, Hawaii</t>
        </is>
      </c>
    </row>
    <row r="9720">
      <c r="A9720" t="inlineStr">
        <is>
          <t>Oregon</t>
        </is>
      </c>
      <c r="B9720" t="n">
        <v>10</v>
      </c>
      <c r="C9720" t="inlineStr">
        <is>
          <t>Matayo Uiagalelei</t>
        </is>
      </c>
      <c r="D9720" t="inlineStr">
        <is>
          <t>OLB</t>
        </is>
      </c>
      <c r="E9720" t="inlineStr">
        <is>
          <t>Sr</t>
        </is>
      </c>
      <c r="H9720" t="inlineStr">
        <is>
          <t>Bellflower, Calif.</t>
        </is>
      </c>
    </row>
    <row r="9721">
      <c r="A9721" t="inlineStr">
        <is>
          <t>Oregon</t>
        </is>
      </c>
      <c r="B9721" t="n">
        <v>55</v>
      </c>
      <c r="C9721" t="inlineStr">
        <is>
          <t>Douglas Utu</t>
        </is>
      </c>
      <c r="D9721" t="inlineStr">
        <is>
          <t>OL</t>
        </is>
      </c>
      <c r="E9721" t="inlineStr">
        <is>
          <t>R-Fr</t>
        </is>
      </c>
      <c r="H9721" t="inlineStr">
        <is>
          <t>Las Vegas, Nev.</t>
        </is>
      </c>
    </row>
    <row r="9722">
      <c r="A9722" t="inlineStr">
        <is>
          <t>Oregon</t>
        </is>
      </c>
      <c r="B9722" t="n">
        <v>52</v>
      </c>
      <c r="C9722" t="inlineStr">
        <is>
          <t>A'Mauri Washington</t>
        </is>
      </c>
      <c r="D9722" t="inlineStr">
        <is>
          <t>DL</t>
        </is>
      </c>
      <c r="E9722" t="inlineStr">
        <is>
          <t>Sr</t>
        </is>
      </c>
      <c r="H9722" t="inlineStr">
        <is>
          <t>Detroit, Mich.</t>
        </is>
      </c>
    </row>
    <row r="9723">
      <c r="A9723" t="inlineStr">
        <is>
          <t>Oregon</t>
        </is>
      </c>
      <c r="B9723" t="n">
        <v>24</v>
      </c>
      <c r="C9723" t="inlineStr">
        <is>
          <t>Jett Washington</t>
        </is>
      </c>
      <c r="D9723" t="inlineStr">
        <is>
          <t>DB</t>
        </is>
      </c>
      <c r="E9723" t="inlineStr">
        <is>
          <t>Fr</t>
        </is>
      </c>
      <c r="H9723" t="inlineStr">
        <is>
          <t>Las Vegas, Nev.</t>
        </is>
      </c>
    </row>
    <row r="9724">
      <c r="A9724" t="inlineStr">
        <is>
          <t>Oregon</t>
        </is>
      </c>
      <c r="B9724" t="n">
        <v>17</v>
      </c>
      <c r="C9724" t="inlineStr">
        <is>
          <t>Tre Watson</t>
        </is>
      </c>
      <c r="D9724" t="inlineStr">
        <is>
          <t>DB</t>
        </is>
      </c>
      <c r="E9724" t="inlineStr">
        <is>
          <t>Jr</t>
        </is>
      </c>
      <c r="H9724" t="inlineStr">
        <is>
          <t>Sacramento, Calif.</t>
        </is>
      </c>
    </row>
    <row r="9725">
      <c r="A9725" t="inlineStr">
        <is>
          <t>Oregon</t>
        </is>
      </c>
      <c r="B9725" t="n">
        <v>19</v>
      </c>
      <c r="C9725" t="inlineStr">
        <is>
          <t>Mark Wiepert</t>
        </is>
      </c>
      <c r="D9725" t="inlineStr">
        <is>
          <t>QB</t>
        </is>
      </c>
      <c r="E9725" t="inlineStr">
        <is>
          <t>R-Fr</t>
        </is>
      </c>
      <c r="H9725" t="inlineStr">
        <is>
          <t>Wilsonville, Ore.</t>
        </is>
      </c>
    </row>
    <row r="9726">
      <c r="A9726" t="inlineStr">
        <is>
          <t>Oregon</t>
        </is>
      </c>
      <c r="B9726" t="n">
        <v>11</v>
      </c>
      <c r="C9726" t="inlineStr">
        <is>
          <t>Dylan Williams</t>
        </is>
      </c>
      <c r="D9726" t="inlineStr">
        <is>
          <t>ILB</t>
        </is>
      </c>
      <c r="E9726" t="inlineStr">
        <is>
          <t>R-So</t>
        </is>
      </c>
      <c r="H9726" t="inlineStr">
        <is>
          <t>Carson, Calif.</t>
        </is>
      </c>
    </row>
    <row r="9727">
      <c r="A9727" t="inlineStr">
        <is>
          <t>Oregon</t>
        </is>
      </c>
      <c r="B9727" t="n">
        <v>45</v>
      </c>
      <c r="C9727" t="inlineStr">
        <is>
          <t>Torrence Williams</t>
        </is>
      </c>
      <c r="D9727" t="inlineStr">
        <is>
          <t>TE</t>
        </is>
      </c>
      <c r="E9727" t="inlineStr">
        <is>
          <t>R-So</t>
        </is>
      </c>
      <c r="H9727" t="inlineStr">
        <is>
          <t>Cape Girardeau, Mo.</t>
        </is>
      </c>
    </row>
    <row r="9728">
      <c r="A9728" t="inlineStr">
        <is>
          <t>Oregon</t>
        </is>
      </c>
      <c r="B9728" t="n">
        <v>15</v>
      </c>
      <c r="C9728" t="inlineStr">
        <is>
          <t>Carl Williams IV</t>
        </is>
      </c>
      <c r="D9728" t="inlineStr">
        <is>
          <t>DB</t>
        </is>
      </c>
      <c r="E9728" t="inlineStr">
        <is>
          <t>R-Jr</t>
        </is>
      </c>
      <c r="H9728" t="inlineStr">
        <is>
          <t>Baton Rouge, La.</t>
        </is>
      </c>
      <c r="I9728" t="inlineStr">
        <is>
          <t>Transfer from Baylor (2026 portal)</t>
        </is>
      </c>
    </row>
    <row r="9729">
      <c r="A9729" t="inlineStr">
        <is>
          <t>Oregon</t>
        </is>
      </c>
      <c r="B9729" t="n">
        <v>78</v>
      </c>
      <c r="C9729" t="inlineStr">
        <is>
          <t>Gernorris Wilson</t>
        </is>
      </c>
      <c r="D9729" t="inlineStr">
        <is>
          <t>OL</t>
        </is>
      </c>
      <c r="E9729" t="inlineStr">
        <is>
          <t>R-Jr</t>
        </is>
      </c>
      <c r="H9729" t="inlineStr">
        <is>
          <t>Lakeland, Fla.</t>
        </is>
      </c>
    </row>
    <row r="9730">
      <c r="A9730" t="inlineStr">
        <is>
          <t>Oregon</t>
        </is>
      </c>
      <c r="B9730" t="n">
        <v>12</v>
      </c>
      <c r="C9730" t="inlineStr">
        <is>
          <t>Peyton Woodyard</t>
        </is>
      </c>
      <c r="D9730" t="inlineStr">
        <is>
          <t>DB</t>
        </is>
      </c>
      <c r="E9730" t="inlineStr">
        <is>
          <t>Jr</t>
        </is>
      </c>
      <c r="H9730" t="inlineStr">
        <is>
          <t>Fullerton, Calif.</t>
        </is>
      </c>
    </row>
    <row r="9731">
      <c r="A9731" t="inlineStr">
        <is>
          <t>Oregon</t>
        </is>
      </c>
      <c r="B9731" t="n">
        <v>31</v>
      </c>
      <c r="C9731" t="inlineStr">
        <is>
          <t>Nasir Wyatt</t>
        </is>
      </c>
      <c r="D9731" t="inlineStr">
        <is>
          <t>OLB</t>
        </is>
      </c>
      <c r="E9731" t="inlineStr">
        <is>
          <t>So</t>
        </is>
      </c>
      <c r="H9731" t="inlineStr">
        <is>
          <t>Santa Ana, Calif.</t>
        </is>
      </c>
    </row>
    <row r="9732">
      <c r="A9732" t="inlineStr">
        <is>
          <t>Oregon State</t>
        </is>
      </c>
      <c r="B9732" t="n">
        <v>74</v>
      </c>
      <c r="C9732" t="inlineStr">
        <is>
          <t>Jacob Anderson</t>
        </is>
      </c>
      <c r="D9732" t="inlineStr">
        <is>
          <t>OL</t>
        </is>
      </c>
      <c r="E9732" t="inlineStr">
        <is>
          <t>Jr</t>
        </is>
      </c>
      <c r="F9732" t="inlineStr">
        <is>
          <t>6'6"</t>
        </is>
      </c>
      <c r="G9732" t="n">
        <v>294</v>
      </c>
      <c r="H9732" t="inlineStr">
        <is>
          <t>Billings, Mont.</t>
        </is>
      </c>
    </row>
    <row r="9733">
      <c r="A9733" t="inlineStr">
        <is>
          <t>Oregon State</t>
        </is>
      </c>
      <c r="B9733" t="n">
        <v>19</v>
      </c>
      <c r="C9733" t="inlineStr">
        <is>
          <t>Isaiah Arriaza</t>
        </is>
      </c>
      <c r="D9733" t="inlineStr">
        <is>
          <t>QB</t>
        </is>
      </c>
      <c r="E9733" t="inlineStr">
        <is>
          <t>Fr</t>
        </is>
      </c>
      <c r="F9733" t="inlineStr">
        <is>
          <t>5'9"</t>
        </is>
      </c>
      <c r="G9733" t="n">
        <v>182</v>
      </c>
      <c r="H9733" t="inlineStr">
        <is>
          <t>La Verne, Calif.</t>
        </is>
      </c>
    </row>
    <row r="9734">
      <c r="A9734" t="inlineStr">
        <is>
          <t>Oregon State</t>
        </is>
      </c>
      <c r="B9734" t="n">
        <v>2</v>
      </c>
      <c r="C9734" t="inlineStr">
        <is>
          <t>Braden Atkinson</t>
        </is>
      </c>
      <c r="D9734" t="inlineStr">
        <is>
          <t>QB</t>
        </is>
      </c>
      <c r="E9734" t="inlineStr">
        <is>
          <t>So</t>
        </is>
      </c>
      <c r="F9734" t="inlineStr">
        <is>
          <t>6'1"</t>
        </is>
      </c>
      <c r="G9734" t="n">
        <v>210</v>
      </c>
      <c r="H9734" t="inlineStr">
        <is>
          <t>Raleigh, N.C.</t>
        </is>
      </c>
      <c r="I9734" t="inlineStr">
        <is>
          <t>Transfer from Mercer (2026 portal)</t>
        </is>
      </c>
    </row>
    <row r="9735">
      <c r="A9735" t="inlineStr">
        <is>
          <t>Oregon State</t>
        </is>
      </c>
      <c r="B9735" t="n">
        <v>23</v>
      </c>
      <c r="C9735" t="inlineStr">
        <is>
          <t>Exodus Ayers</t>
        </is>
      </c>
      <c r="D9735" t="inlineStr">
        <is>
          <t>DB</t>
        </is>
      </c>
      <c r="E9735" t="inlineStr">
        <is>
          <t>So</t>
        </is>
      </c>
      <c r="F9735" t="inlineStr">
        <is>
          <t>6'2"</t>
        </is>
      </c>
      <c r="G9735" t="n">
        <v>196</v>
      </c>
      <c r="H9735" t="inlineStr">
        <is>
          <t>Albuquerque, N.M.</t>
        </is>
      </c>
    </row>
    <row r="9736">
      <c r="A9736" t="inlineStr">
        <is>
          <t>Oregon State</t>
        </is>
      </c>
      <c r="B9736" t="n">
        <v>97</v>
      </c>
      <c r="C9736" t="inlineStr">
        <is>
          <t>Tyler Bailey</t>
        </is>
      </c>
      <c r="D9736" t="inlineStr">
        <is>
          <t>DT</t>
        </is>
      </c>
      <c r="E9736" t="inlineStr">
        <is>
          <t>Jr</t>
        </is>
      </c>
      <c r="F9736" t="inlineStr">
        <is>
          <t>6'2"</t>
        </is>
      </c>
      <c r="G9736" t="n">
        <v>307</v>
      </c>
      <c r="H9736" t="inlineStr">
        <is>
          <t>Hammond, La.</t>
        </is>
      </c>
    </row>
    <row r="9737">
      <c r="A9737" t="inlineStr">
        <is>
          <t>Oregon State</t>
        </is>
      </c>
      <c r="B9737" t="n">
        <v>60</v>
      </c>
      <c r="C9737" t="inlineStr">
        <is>
          <t>Tiger Black</t>
        </is>
      </c>
      <c r="D9737" t="inlineStr">
        <is>
          <t>DT</t>
        </is>
      </c>
      <c r="E9737" t="inlineStr">
        <is>
          <t>Jr</t>
        </is>
      </c>
      <c r="F9737" t="inlineStr">
        <is>
          <t>6'1"</t>
        </is>
      </c>
      <c r="G9737" t="n">
        <v>310</v>
      </c>
      <c r="H9737" t="inlineStr">
        <is>
          <t>Roseburg, Ore.</t>
        </is>
      </c>
    </row>
    <row r="9738">
      <c r="A9738" t="inlineStr">
        <is>
          <t>Oregon State</t>
        </is>
      </c>
      <c r="B9738" t="n">
        <v>47</v>
      </c>
      <c r="C9738" t="inlineStr">
        <is>
          <t>Tyree Blake</t>
        </is>
      </c>
      <c r="D9738" t="inlineStr">
        <is>
          <t>LB</t>
        </is>
      </c>
      <c r="E9738" t="inlineStr">
        <is>
          <t>Sr</t>
        </is>
      </c>
      <c r="F9738" t="inlineStr">
        <is>
          <t>6'2"</t>
        </is>
      </c>
      <c r="G9738" t="n">
        <v>237</v>
      </c>
      <c r="H9738" t="inlineStr">
        <is>
          <t>Portland, Ore.</t>
        </is>
      </c>
    </row>
    <row r="9739">
      <c r="A9739" t="inlineStr">
        <is>
          <t>Oregon State</t>
        </is>
      </c>
      <c r="B9739" t="n">
        <v>5</v>
      </c>
      <c r="C9739" t="inlineStr">
        <is>
          <t>Karson Boschma</t>
        </is>
      </c>
      <c r="D9739" t="inlineStr">
        <is>
          <t>WR</t>
        </is>
      </c>
      <c r="E9739" t="inlineStr">
        <is>
          <t>Sr</t>
        </is>
      </c>
      <c r="F9739" t="inlineStr">
        <is>
          <t>6'3"</t>
        </is>
      </c>
      <c r="G9739" t="n">
        <v>202</v>
      </c>
      <c r="H9739" t="inlineStr">
        <is>
          <t>Tigard, Ore.</t>
        </is>
      </c>
    </row>
    <row r="9740">
      <c r="A9740" t="inlineStr">
        <is>
          <t>Oregon State</t>
        </is>
      </c>
      <c r="B9740" t="n">
        <v>87</v>
      </c>
      <c r="C9740" t="inlineStr">
        <is>
          <t>Jackson Bowers</t>
        </is>
      </c>
      <c r="D9740" t="inlineStr">
        <is>
          <t>TE</t>
        </is>
      </c>
      <c r="E9740" t="inlineStr">
        <is>
          <t>Jr</t>
        </is>
      </c>
      <c r="F9740" t="inlineStr">
        <is>
          <t>6'5"</t>
        </is>
      </c>
      <c r="G9740" t="n">
        <v>253</v>
      </c>
      <c r="H9740" t="inlineStr">
        <is>
          <t>Mesa, Ariz.</t>
        </is>
      </c>
    </row>
    <row r="9741">
      <c r="A9741" t="inlineStr">
        <is>
          <t>Oregon State</t>
        </is>
      </c>
      <c r="B9741" t="n">
        <v>13</v>
      </c>
      <c r="C9741" t="inlineStr">
        <is>
          <t>Jeremiah Brown</t>
        </is>
      </c>
      <c r="D9741" t="inlineStr">
        <is>
          <t>LB</t>
        </is>
      </c>
      <c r="E9741" t="inlineStr">
        <is>
          <t>Fr</t>
        </is>
      </c>
      <c r="F9741" t="inlineStr">
        <is>
          <t>6'2"</t>
        </is>
      </c>
      <c r="G9741" t="n">
        <v>202</v>
      </c>
      <c r="H9741" t="inlineStr">
        <is>
          <t>Menifee, Calif.</t>
        </is>
      </c>
    </row>
    <row r="9742">
      <c r="A9742" t="inlineStr">
        <is>
          <t>Oregon State</t>
        </is>
      </c>
      <c r="B9742" t="n">
        <v>0</v>
      </c>
      <c r="C9742" t="inlineStr">
        <is>
          <t>Aaron Butler</t>
        </is>
      </c>
      <c r="D9742" t="inlineStr">
        <is>
          <t>WR</t>
        </is>
      </c>
      <c r="E9742" t="inlineStr">
        <is>
          <t>So</t>
        </is>
      </c>
      <c r="F9742" t="inlineStr">
        <is>
          <t>6'0"</t>
        </is>
      </c>
      <c r="G9742" t="n">
        <v>177</v>
      </c>
      <c r="H9742" t="inlineStr">
        <is>
          <t>Calabasas, Calif.</t>
        </is>
      </c>
    </row>
    <row r="9743">
      <c r="A9743" t="inlineStr">
        <is>
          <t>Oregon State</t>
        </is>
      </c>
      <c r="B9743" t="n">
        <v>38</v>
      </c>
      <c r="C9743" t="inlineStr">
        <is>
          <t>Milan Clark</t>
        </is>
      </c>
      <c r="D9743" t="inlineStr">
        <is>
          <t>DB</t>
        </is>
      </c>
      <c r="E9743" t="inlineStr">
        <is>
          <t>Jr</t>
        </is>
      </c>
      <c r="F9743" t="inlineStr">
        <is>
          <t>6'1"</t>
        </is>
      </c>
      <c r="G9743" t="n">
        <v>173</v>
      </c>
      <c r="H9743" t="inlineStr">
        <is>
          <t>Portland, Ore.</t>
        </is>
      </c>
    </row>
    <row r="9744">
      <c r="A9744" t="inlineStr">
        <is>
          <t>Oregon State</t>
        </is>
      </c>
      <c r="B9744" t="n">
        <v>18</v>
      </c>
      <c r="C9744" t="inlineStr">
        <is>
          <t>Jarrel Comer</t>
        </is>
      </c>
      <c r="D9744" t="inlineStr">
        <is>
          <t>EDGE</t>
        </is>
      </c>
      <c r="E9744" t="inlineStr">
        <is>
          <t>Jr</t>
        </is>
      </c>
      <c r="F9744" t="inlineStr">
        <is>
          <t>6'4"</t>
        </is>
      </c>
      <c r="G9744" t="n">
        <v>234</v>
      </c>
      <c r="H9744" t="inlineStr">
        <is>
          <t>Gainesville, Fla.</t>
        </is>
      </c>
    </row>
    <row r="9745">
      <c r="A9745" t="inlineStr">
        <is>
          <t>Oregon State</t>
        </is>
      </c>
      <c r="B9745" t="n">
        <v>51</v>
      </c>
      <c r="C9745" t="inlineStr">
        <is>
          <t>Maddox Conway</t>
        </is>
      </c>
      <c r="D9745" t="inlineStr">
        <is>
          <t>OL</t>
        </is>
      </c>
      <c r="E9745" t="inlineStr">
        <is>
          <t>Fr</t>
        </is>
      </c>
      <c r="F9745" t="inlineStr">
        <is>
          <t>6'5"</t>
        </is>
      </c>
      <c r="G9745" t="n">
        <v>275</v>
      </c>
      <c r="H9745" t="inlineStr">
        <is>
          <t>Corvallis, Ore.</t>
        </is>
      </c>
    </row>
    <row r="9746">
      <c r="A9746" t="inlineStr">
        <is>
          <t>Oregon State</t>
        </is>
      </c>
      <c r="B9746" t="n">
        <v>33</v>
      </c>
      <c r="C9746" t="inlineStr">
        <is>
          <t>Sean Craig</t>
        </is>
      </c>
      <c r="D9746" t="inlineStr">
        <is>
          <t>DB</t>
        </is>
      </c>
      <c r="E9746" t="inlineStr">
        <is>
          <t>Fr</t>
        </is>
      </c>
      <c r="F9746" t="inlineStr">
        <is>
          <t>6'3"</t>
        </is>
      </c>
      <c r="G9746" t="n">
        <v>200</v>
      </c>
      <c r="H9746" t="inlineStr">
        <is>
          <t>Las Vegas, Nev.</t>
        </is>
      </c>
    </row>
    <row r="9747">
      <c r="A9747" t="inlineStr">
        <is>
          <t>Oregon State</t>
        </is>
      </c>
      <c r="B9747" t="n">
        <v>4</v>
      </c>
      <c r="C9747" t="inlineStr">
        <is>
          <t>TJ Crandall</t>
        </is>
      </c>
      <c r="D9747" t="inlineStr">
        <is>
          <t>DB</t>
        </is>
      </c>
      <c r="E9747" t="inlineStr">
        <is>
          <t>Jr</t>
        </is>
      </c>
      <c r="F9747" t="inlineStr">
        <is>
          <t>6'1"</t>
        </is>
      </c>
      <c r="G9747" t="n">
        <v>180</v>
      </c>
      <c r="H9747" t="inlineStr">
        <is>
          <t>Sammamish, Wash.</t>
        </is>
      </c>
    </row>
    <row r="9748">
      <c r="A9748" t="inlineStr">
        <is>
          <t>Oregon State</t>
        </is>
      </c>
      <c r="B9748" t="n">
        <v>9</v>
      </c>
      <c r="C9748" t="inlineStr">
        <is>
          <t>Raesjon Davis</t>
        </is>
      </c>
      <c r="D9748" t="inlineStr">
        <is>
          <t>LB</t>
        </is>
      </c>
      <c r="E9748" t="inlineStr">
        <is>
          <t>Sr</t>
        </is>
      </c>
      <c r="F9748" t="inlineStr">
        <is>
          <t>6'0"</t>
        </is>
      </c>
      <c r="G9748" t="n">
        <v>232</v>
      </c>
      <c r="H9748" t="inlineStr">
        <is>
          <t>Norco, Calif.</t>
        </is>
      </c>
    </row>
    <row r="9749">
      <c r="A9749" t="inlineStr">
        <is>
          <t>Oregon State</t>
        </is>
      </c>
      <c r="B9749" t="n">
        <v>41</v>
      </c>
      <c r="C9749" t="inlineStr">
        <is>
          <t>Jhae Drummer</t>
        </is>
      </c>
      <c r="D9749" t="inlineStr">
        <is>
          <t>WR</t>
        </is>
      </c>
      <c r="E9749" t="inlineStr">
        <is>
          <t>Sr</t>
        </is>
      </c>
      <c r="F9749" t="inlineStr">
        <is>
          <t>5'10"</t>
        </is>
      </c>
      <c r="G9749" t="n">
        <v>190</v>
      </c>
      <c r="H9749" t="inlineStr">
        <is>
          <t>Long Beach, Calif.</t>
        </is>
      </c>
    </row>
    <row r="9750">
      <c r="A9750" t="inlineStr">
        <is>
          <t>Oregon State</t>
        </is>
      </c>
      <c r="B9750" t="n">
        <v>17</v>
      </c>
      <c r="C9750" t="inlineStr">
        <is>
          <t>Malachi Durant</t>
        </is>
      </c>
      <c r="D9750" t="inlineStr">
        <is>
          <t>WR</t>
        </is>
      </c>
      <c r="E9750" t="inlineStr">
        <is>
          <t>So</t>
        </is>
      </c>
      <c r="F9750" t="inlineStr">
        <is>
          <t>6'2"</t>
        </is>
      </c>
      <c r="G9750" t="n">
        <v>188</v>
      </c>
      <c r="H9750" t="inlineStr">
        <is>
          <t>Seattle, Wash.</t>
        </is>
      </c>
    </row>
    <row r="9751">
      <c r="A9751" t="inlineStr">
        <is>
          <t>Oregon State</t>
        </is>
      </c>
      <c r="B9751" t="n">
        <v>78</v>
      </c>
      <c r="C9751" t="inlineStr">
        <is>
          <t>Nathan Elu</t>
        </is>
      </c>
      <c r="D9751" t="inlineStr">
        <is>
          <t>OL</t>
        </is>
      </c>
      <c r="E9751" t="inlineStr">
        <is>
          <t>Sr</t>
        </is>
      </c>
      <c r="F9751" t="inlineStr">
        <is>
          <t>6'5"</t>
        </is>
      </c>
      <c r="G9751" t="n">
        <v>325</v>
      </c>
      <c r="H9751" t="inlineStr">
        <is>
          <t>San Mateo, Calif.</t>
        </is>
      </c>
    </row>
    <row r="9752">
      <c r="A9752" t="inlineStr">
        <is>
          <t>Oregon State</t>
        </is>
      </c>
      <c r="B9752" t="n">
        <v>17</v>
      </c>
      <c r="C9752" t="inlineStr">
        <is>
          <t>Ish Findlayter</t>
        </is>
      </c>
      <c r="D9752" t="inlineStr">
        <is>
          <t>EDGE</t>
        </is>
      </c>
      <c r="E9752" t="inlineStr">
        <is>
          <t>Jr</t>
        </is>
      </c>
      <c r="F9752" t="inlineStr">
        <is>
          <t>6'4"</t>
        </is>
      </c>
      <c r="G9752" t="n">
        <v>262</v>
      </c>
      <c r="H9752" t="inlineStr">
        <is>
          <t>Toronto, Ont.</t>
        </is>
      </c>
      <c r="I9752" t="inlineStr">
        <is>
          <t>Transfer from Duquesne (2026 portal)</t>
        </is>
      </c>
    </row>
    <row r="9753">
      <c r="A9753" t="inlineStr">
        <is>
          <t>Oregon State</t>
        </is>
      </c>
      <c r="B9753" t="n">
        <v>99</v>
      </c>
      <c r="C9753" t="inlineStr">
        <is>
          <t>Niklas Fisher</t>
        </is>
      </c>
      <c r="D9753" t="inlineStr">
        <is>
          <t>EDGE</t>
        </is>
      </c>
      <c r="E9753" t="inlineStr">
        <is>
          <t>Fr</t>
        </is>
      </c>
      <c r="F9753" t="inlineStr">
        <is>
          <t>6'4"</t>
        </is>
      </c>
      <c r="G9753" t="n">
        <v>260</v>
      </c>
      <c r="H9753" t="inlineStr">
        <is>
          <t>Cypress, Texas</t>
        </is>
      </c>
    </row>
    <row r="9754">
      <c r="A9754" t="inlineStr">
        <is>
          <t>Oregon State</t>
        </is>
      </c>
      <c r="B9754" t="n">
        <v>14</v>
      </c>
      <c r="C9754" t="inlineStr">
        <is>
          <t>Eddie Freauff</t>
        </is>
      </c>
      <c r="D9754" t="inlineStr">
        <is>
          <t>WR</t>
        </is>
      </c>
      <c r="E9754" t="inlineStr">
        <is>
          <t>So</t>
        </is>
      </c>
      <c r="F9754" t="inlineStr">
        <is>
          <t>6'4"</t>
        </is>
      </c>
      <c r="G9754" t="n">
        <v>220</v>
      </c>
      <c r="H9754" t="inlineStr">
        <is>
          <t>Prineville, Ore.</t>
        </is>
      </c>
    </row>
    <row r="9755">
      <c r="A9755" t="inlineStr">
        <is>
          <t>Oregon State</t>
        </is>
      </c>
      <c r="B9755" t="n">
        <v>22</v>
      </c>
      <c r="C9755" t="inlineStr">
        <is>
          <t>Tre Garrison</t>
        </is>
      </c>
      <c r="D9755" t="inlineStr">
        <is>
          <t>RB</t>
        </is>
      </c>
      <c r="E9755" t="inlineStr">
        <is>
          <t>Fr</t>
        </is>
      </c>
      <c r="F9755" t="inlineStr">
        <is>
          <t>5'10"</t>
        </is>
      </c>
      <c r="G9755" t="n">
        <v>190</v>
      </c>
      <c r="H9755" t="inlineStr">
        <is>
          <t>New Orleans, La.</t>
        </is>
      </c>
    </row>
    <row r="9756">
      <c r="A9756" t="inlineStr">
        <is>
          <t>Oregon State</t>
        </is>
      </c>
      <c r="B9756" t="n">
        <v>19</v>
      </c>
      <c r="C9756" t="inlineStr">
        <is>
          <t>Trey Glasper</t>
        </is>
      </c>
      <c r="D9756" t="inlineStr">
        <is>
          <t>DB</t>
        </is>
      </c>
      <c r="E9756" t="inlineStr">
        <is>
          <t>So</t>
        </is>
      </c>
      <c r="F9756" t="inlineStr">
        <is>
          <t>6'1"</t>
        </is>
      </c>
      <c r="G9756" t="n">
        <v>176</v>
      </c>
      <c r="H9756" t="inlineStr">
        <is>
          <t>Las Vegas, Nev.</t>
        </is>
      </c>
    </row>
    <row r="9757">
      <c r="A9757" t="inlineStr">
        <is>
          <t>Oregon State</t>
        </is>
      </c>
      <c r="B9757" t="n">
        <v>25</v>
      </c>
      <c r="C9757" t="inlineStr">
        <is>
          <t>Kourdey Glass</t>
        </is>
      </c>
      <c r="D9757" t="inlineStr">
        <is>
          <t>RB</t>
        </is>
      </c>
      <c r="E9757" t="inlineStr">
        <is>
          <t>Fr</t>
        </is>
      </c>
      <c r="F9757" t="inlineStr">
        <is>
          <t>5'10"</t>
        </is>
      </c>
      <c r="G9757" t="n">
        <v>202</v>
      </c>
      <c r="H9757" t="inlineStr">
        <is>
          <t>Hanford, Calif.</t>
        </is>
      </c>
    </row>
    <row r="9758">
      <c r="A9758" t="inlineStr">
        <is>
          <t>Oregon State</t>
        </is>
      </c>
      <c r="B9758" t="n">
        <v>42</v>
      </c>
      <c r="C9758" t="inlineStr">
        <is>
          <t>Gyriece Goodman</t>
        </is>
      </c>
      <c r="D9758" t="inlineStr">
        <is>
          <t>LB</t>
        </is>
      </c>
      <c r="E9758" t="inlineStr">
        <is>
          <t>Sr</t>
        </is>
      </c>
      <c r="F9758" t="inlineStr">
        <is>
          <t>6'2"</t>
        </is>
      </c>
      <c r="G9758" t="n">
        <v>205</v>
      </c>
      <c r="H9758" t="inlineStr">
        <is>
          <t>De Pere, Wis.</t>
        </is>
      </c>
    </row>
    <row r="9759">
      <c r="A9759" t="inlineStr">
        <is>
          <t>Oregon State</t>
        </is>
      </c>
      <c r="B9759" t="n">
        <v>56</v>
      </c>
      <c r="C9759" t="inlineStr">
        <is>
          <t>Carter Guillaume</t>
        </is>
      </c>
      <c r="D9759" t="inlineStr">
        <is>
          <t>OL</t>
        </is>
      </c>
      <c r="E9759" t="inlineStr">
        <is>
          <t>So</t>
        </is>
      </c>
      <c r="F9759" t="inlineStr">
        <is>
          <t>6'1"</t>
        </is>
      </c>
      <c r="G9759" t="n">
        <v>296</v>
      </c>
      <c r="H9759" t="inlineStr">
        <is>
          <t>Louisville, Ky.</t>
        </is>
      </c>
      <c r="I9759" t="inlineStr">
        <is>
          <t>Transfer from Louisville (2026 portal)</t>
        </is>
      </c>
    </row>
    <row r="9760">
      <c r="A9760" t="inlineStr">
        <is>
          <t>Oregon State</t>
        </is>
      </c>
      <c r="B9760" t="n">
        <v>7</v>
      </c>
      <c r="C9760" t="inlineStr">
        <is>
          <t>Aeryn Hampton</t>
        </is>
      </c>
      <c r="D9760" t="inlineStr">
        <is>
          <t>WR</t>
        </is>
      </c>
      <c r="E9760" t="inlineStr">
        <is>
          <t>So</t>
        </is>
      </c>
      <c r="F9760" t="inlineStr">
        <is>
          <t>5'10"</t>
        </is>
      </c>
      <c r="G9760" t="n">
        <v>195</v>
      </c>
      <c r="H9760" t="inlineStr">
        <is>
          <t>Daingerfield, Texas</t>
        </is>
      </c>
      <c r="I9760" t="inlineStr">
        <is>
          <t>Transfer from Alabama (2026 portal)</t>
        </is>
      </c>
    </row>
    <row r="9761">
      <c r="A9761" t="inlineStr">
        <is>
          <t>Oregon State</t>
        </is>
      </c>
      <c r="B9761" t="n">
        <v>76</v>
      </c>
      <c r="C9761" t="inlineStr">
        <is>
          <t>Ben Hartman</t>
        </is>
      </c>
      <c r="D9761" t="inlineStr">
        <is>
          <t>OL</t>
        </is>
      </c>
      <c r="E9761" t="inlineStr">
        <is>
          <t>Jr</t>
        </is>
      </c>
      <c r="F9761" t="inlineStr">
        <is>
          <t>6'5"</t>
        </is>
      </c>
      <c r="G9761" t="n">
        <v>320</v>
      </c>
      <c r="H9761" t="inlineStr">
        <is>
          <t>Austin, Texas</t>
        </is>
      </c>
    </row>
    <row r="9762">
      <c r="A9762" t="inlineStr">
        <is>
          <t>Oregon State</t>
        </is>
      </c>
      <c r="B9762" t="n">
        <v>3</v>
      </c>
      <c r="C9762" t="inlineStr">
        <is>
          <t>Cornell Hatcher Jr.</t>
        </is>
      </c>
      <c r="D9762" t="inlineStr">
        <is>
          <t>RB</t>
        </is>
      </c>
      <c r="E9762" t="inlineStr">
        <is>
          <t>So</t>
        </is>
      </c>
      <c r="F9762" t="inlineStr">
        <is>
          <t>6'0"</t>
        </is>
      </c>
      <c r="G9762" t="n">
        <v>216</v>
      </c>
      <c r="H9762" t="inlineStr">
        <is>
          <t>Corona, Calif.</t>
        </is>
      </c>
    </row>
    <row r="9763">
      <c r="A9763" t="inlineStr">
        <is>
          <t>Oregon State</t>
        </is>
      </c>
      <c r="B9763" t="n">
        <v>50</v>
      </c>
      <c r="C9763" t="inlineStr">
        <is>
          <t>Will Haverland</t>
        </is>
      </c>
      <c r="D9763" t="inlineStr">
        <is>
          <t>EDGE</t>
        </is>
      </c>
      <c r="E9763" t="inlineStr">
        <is>
          <t>So</t>
        </is>
      </c>
      <c r="F9763" t="inlineStr">
        <is>
          <t>6'6"</t>
        </is>
      </c>
      <c r="G9763" t="n">
        <v>250</v>
      </c>
      <c r="H9763" t="inlineStr">
        <is>
          <t>Eugene, Ore.</t>
        </is>
      </c>
    </row>
    <row r="9764">
      <c r="A9764" t="inlineStr">
        <is>
          <t>Oregon State</t>
        </is>
      </c>
      <c r="B9764" t="n">
        <v>44</v>
      </c>
      <c r="C9764" t="inlineStr">
        <is>
          <t>Takari Hickle</t>
        </is>
      </c>
      <c r="D9764" t="inlineStr">
        <is>
          <t>EDGE</t>
        </is>
      </c>
      <c r="E9764" t="inlineStr">
        <is>
          <t>Sr</t>
        </is>
      </c>
      <c r="F9764" t="inlineStr">
        <is>
          <t>6'3"</t>
        </is>
      </c>
      <c r="G9764" t="n">
        <v>278</v>
      </c>
      <c r="H9764" t="inlineStr">
        <is>
          <t>Tenino, Wash.</t>
        </is>
      </c>
    </row>
    <row r="9765">
      <c r="A9765" t="inlineStr">
        <is>
          <t>Oregon State</t>
        </is>
      </c>
      <c r="B9765" t="n">
        <v>91</v>
      </c>
      <c r="C9765" t="inlineStr">
        <is>
          <t>Jaylen Hill</t>
        </is>
      </c>
      <c r="D9765" t="inlineStr">
        <is>
          <t>DT</t>
        </is>
      </c>
      <c r="E9765" t="inlineStr">
        <is>
          <t>Fr</t>
        </is>
      </c>
      <c r="F9765" t="inlineStr">
        <is>
          <t>6'5"</t>
        </is>
      </c>
      <c r="G9765" t="n">
        <v>300</v>
      </c>
      <c r="H9765" t="inlineStr">
        <is>
          <t>Portland, Ore.</t>
        </is>
      </c>
    </row>
    <row r="9766">
      <c r="A9766" t="inlineStr">
        <is>
          <t>Oregon State</t>
        </is>
      </c>
      <c r="B9766" t="n">
        <v>95</v>
      </c>
      <c r="C9766" t="inlineStr">
        <is>
          <t>Tygee Hill</t>
        </is>
      </c>
      <c r="D9766" t="inlineStr">
        <is>
          <t>DT</t>
        </is>
      </c>
      <c r="E9766" t="inlineStr">
        <is>
          <t>Sr</t>
        </is>
      </c>
      <c r="F9766" t="inlineStr">
        <is>
          <t>6'3"</t>
        </is>
      </c>
      <c r="G9766" t="n">
        <v>295</v>
      </c>
      <c r="H9766" t="inlineStr">
        <is>
          <t>New Orleans, La.</t>
        </is>
      </c>
    </row>
    <row r="9767">
      <c r="A9767" t="inlineStr">
        <is>
          <t>Oregon State</t>
        </is>
      </c>
      <c r="B9767" t="n">
        <v>24</v>
      </c>
      <c r="C9767" t="inlineStr">
        <is>
          <t>Tyjai Hopper</t>
        </is>
      </c>
      <c r="D9767" t="inlineStr">
        <is>
          <t>DB</t>
        </is>
      </c>
      <c r="E9767" t="inlineStr">
        <is>
          <t>So</t>
        </is>
      </c>
      <c r="F9767" t="inlineStr">
        <is>
          <t>6'2"</t>
        </is>
      </c>
      <c r="G9767" t="n">
        <v>192</v>
      </c>
      <c r="H9767" t="inlineStr">
        <is>
          <t>Alpharetta, Ga.</t>
        </is>
      </c>
    </row>
    <row r="9768">
      <c r="A9768" t="inlineStr">
        <is>
          <t>Oregon State</t>
        </is>
      </c>
      <c r="B9768" t="n">
        <v>22</v>
      </c>
      <c r="C9768" t="inlineStr">
        <is>
          <t>Isaiah Houi</t>
        </is>
      </c>
      <c r="D9768" t="inlineStr">
        <is>
          <t>DB</t>
        </is>
      </c>
      <c r="E9768" t="inlineStr">
        <is>
          <t>Jr</t>
        </is>
      </c>
      <c r="F9768" t="inlineStr">
        <is>
          <t>5'10"</t>
        </is>
      </c>
      <c r="G9768" t="n">
        <v>175</v>
      </c>
      <c r="H9768" t="inlineStr">
        <is>
          <t>Rockton, Ill.</t>
        </is>
      </c>
      <c r="I9768" t="inlineStr">
        <is>
          <t>Transfer from Eastern Illinois (2026 portal)</t>
        </is>
      </c>
    </row>
    <row r="9769">
      <c r="A9769" t="inlineStr">
        <is>
          <t>Oregon State</t>
        </is>
      </c>
      <c r="B9769" t="n">
        <v>0</v>
      </c>
      <c r="C9769" t="inlineStr">
        <is>
          <t>Harlem Howard</t>
        </is>
      </c>
      <c r="D9769" t="inlineStr">
        <is>
          <t>DB</t>
        </is>
      </c>
      <c r="E9769" t="inlineStr">
        <is>
          <t>Jr</t>
        </is>
      </c>
      <c r="F9769" t="inlineStr">
        <is>
          <t>6'0"</t>
        </is>
      </c>
      <c r="G9769" t="n">
        <v>181</v>
      </c>
      <c r="H9769" t="inlineStr">
        <is>
          <t>Pompano Beach, Fla.</t>
        </is>
      </c>
    </row>
    <row r="9770">
      <c r="A9770" t="inlineStr">
        <is>
          <t>Oregon State</t>
        </is>
      </c>
      <c r="B9770" t="n">
        <v>55</v>
      </c>
      <c r="C9770" t="inlineStr">
        <is>
          <t>Jeremiah Ioane</t>
        </is>
      </c>
      <c r="D9770" t="inlineStr">
        <is>
          <t>LB</t>
        </is>
      </c>
      <c r="E9770" t="inlineStr">
        <is>
          <t>Fr</t>
        </is>
      </c>
      <c r="F9770" t="inlineStr">
        <is>
          <t>6'1"</t>
        </is>
      </c>
      <c r="G9770" t="n">
        <v>220</v>
      </c>
      <c r="H9770" t="inlineStr">
        <is>
          <t>Las Vegas, Nev.</t>
        </is>
      </c>
    </row>
    <row r="9771">
      <c r="A9771" t="inlineStr">
        <is>
          <t>Oregon State</t>
        </is>
      </c>
      <c r="B9771" t="n">
        <v>33</v>
      </c>
      <c r="C9771" t="inlineStr">
        <is>
          <t>Skyler Jackson</t>
        </is>
      </c>
      <c r="D9771" t="inlineStr">
        <is>
          <t>RB</t>
        </is>
      </c>
      <c r="E9771" t="inlineStr">
        <is>
          <t>Fr</t>
        </is>
      </c>
      <c r="F9771" t="inlineStr">
        <is>
          <t>6'1"</t>
        </is>
      </c>
      <c r="G9771" t="n">
        <v>220</v>
      </c>
      <c r="H9771" t="inlineStr">
        <is>
          <t>Las Vegas, Nev.</t>
        </is>
      </c>
    </row>
    <row r="9772">
      <c r="A9772" t="inlineStr">
        <is>
          <t>Oregon State</t>
        </is>
      </c>
      <c r="B9772" t="n">
        <v>69</v>
      </c>
      <c r="C9772" t="inlineStr">
        <is>
          <t>Kwan Johnson</t>
        </is>
      </c>
      <c r="D9772" t="inlineStr">
        <is>
          <t>OL</t>
        </is>
      </c>
      <c r="E9772" t="inlineStr">
        <is>
          <t>So</t>
        </is>
      </c>
      <c r="F9772" t="inlineStr">
        <is>
          <t>6'5"</t>
        </is>
      </c>
      <c r="G9772" t="n">
        <v>300</v>
      </c>
      <c r="H9772" t="inlineStr">
        <is>
          <t>Blue Island, Ill.</t>
        </is>
      </c>
      <c r="I9772" t="inlineStr">
        <is>
          <t>Transfer from Eastern Illinois (2026 portal)</t>
        </is>
      </c>
    </row>
    <row r="9773">
      <c r="A9773" t="inlineStr">
        <is>
          <t>Oregon State</t>
        </is>
      </c>
      <c r="B9773" t="n">
        <v>10</v>
      </c>
      <c r="C9773" t="inlineStr">
        <is>
          <t>Brady Jones</t>
        </is>
      </c>
      <c r="D9773" t="inlineStr">
        <is>
          <t>QB</t>
        </is>
      </c>
      <c r="E9773" t="inlineStr">
        <is>
          <t>Sr</t>
        </is>
      </c>
      <c r="F9773" t="inlineStr">
        <is>
          <t>6'4"</t>
        </is>
      </c>
      <c r="G9773" t="n">
        <v>215</v>
      </c>
      <c r="H9773" t="inlineStr">
        <is>
          <t>Murrieta, Calif.</t>
        </is>
      </c>
      <c r="I9773" t="inlineStr">
        <is>
          <t>Transfer from Western Michigan (2026 portal)</t>
        </is>
      </c>
    </row>
    <row r="9774">
      <c r="A9774" t="inlineStr">
        <is>
          <t>Oregon State</t>
        </is>
      </c>
      <c r="B9774" t="n">
        <v>7</v>
      </c>
      <c r="C9774" t="inlineStr">
        <is>
          <t>Kahanu Kalahiki</t>
        </is>
      </c>
      <c r="D9774" t="inlineStr">
        <is>
          <t>DB</t>
        </is>
      </c>
      <c r="E9774" t="inlineStr">
        <is>
          <t>So</t>
        </is>
      </c>
      <c r="F9774" t="inlineStr">
        <is>
          <t>6'1"</t>
        </is>
      </c>
      <c r="G9774" t="n">
        <v>195</v>
      </c>
      <c r="H9774" t="inlineStr">
        <is>
          <t>Kaimuki, Hawai'i</t>
        </is>
      </c>
    </row>
    <row r="9775">
      <c r="A9775" t="inlineStr">
        <is>
          <t>Oregon State</t>
        </is>
      </c>
      <c r="B9775" t="n">
        <v>16</v>
      </c>
      <c r="C9775" t="inlineStr">
        <is>
          <t>Logan Knapp</t>
        </is>
      </c>
      <c r="D9775" t="inlineStr">
        <is>
          <t>EDGE</t>
        </is>
      </c>
      <c r="E9775" t="inlineStr">
        <is>
          <t>Fr</t>
        </is>
      </c>
      <c r="F9775" t="inlineStr">
        <is>
          <t>6'7"</t>
        </is>
      </c>
      <c r="G9775" t="n">
        <v>250</v>
      </c>
      <c r="H9775" t="inlineStr">
        <is>
          <t>Clayton, Calif.</t>
        </is>
      </c>
    </row>
    <row r="9776">
      <c r="A9776" t="inlineStr">
        <is>
          <t>Oregon State</t>
        </is>
      </c>
      <c r="B9776" t="n">
        <v>65</v>
      </c>
      <c r="C9776" t="inlineStr">
        <is>
          <t>Peter Langi</t>
        </is>
      </c>
      <c r="D9776" t="inlineStr">
        <is>
          <t>OL</t>
        </is>
      </c>
      <c r="E9776" t="inlineStr">
        <is>
          <t>Fr</t>
        </is>
      </c>
      <c r="F9776" t="inlineStr">
        <is>
          <t>6'4"</t>
        </is>
      </c>
      <c r="G9776" t="n">
        <v>428</v>
      </c>
      <c r="H9776" t="inlineStr">
        <is>
          <t>San Francisco, Calif.</t>
        </is>
      </c>
    </row>
    <row r="9777">
      <c r="A9777" t="inlineStr">
        <is>
          <t>Oregon State</t>
        </is>
      </c>
      <c r="B9777" t="n">
        <v>75</v>
      </c>
      <c r="C9777" t="inlineStr">
        <is>
          <t>Will Larkins</t>
        </is>
      </c>
      <c r="D9777" t="inlineStr">
        <is>
          <t>OL</t>
        </is>
      </c>
      <c r="E9777" t="inlineStr">
        <is>
          <t>Jr</t>
        </is>
      </c>
      <c r="F9777" t="inlineStr">
        <is>
          <t>6'5"</t>
        </is>
      </c>
      <c r="G9777" t="n">
        <v>324</v>
      </c>
      <c r="H9777" t="inlineStr">
        <is>
          <t>Hollywood, Fla.</t>
        </is>
      </c>
    </row>
    <row r="9778">
      <c r="A9778" t="inlineStr">
        <is>
          <t>Oregon State</t>
        </is>
      </c>
      <c r="B9778" t="n">
        <v>1</v>
      </c>
      <c r="C9778" t="inlineStr">
        <is>
          <t>Dylan Layne</t>
        </is>
      </c>
      <c r="D9778" t="inlineStr">
        <is>
          <t>LB</t>
        </is>
      </c>
      <c r="E9778" t="inlineStr">
        <is>
          <t>Sr</t>
        </is>
      </c>
      <c r="F9778" t="inlineStr">
        <is>
          <t>6'2"</t>
        </is>
      </c>
      <c r="G9778" t="n">
        <v>225</v>
      </c>
      <c r="H9778" t="inlineStr">
        <is>
          <t>Lake Oswego, Ore.</t>
        </is>
      </c>
      <c r="I9778" t="inlineStr">
        <is>
          <t>Transfer from Idaho (2026 portal)</t>
        </is>
      </c>
    </row>
    <row r="9779">
      <c r="A9779" t="inlineStr">
        <is>
          <t>Oregon State</t>
        </is>
      </c>
      <c r="B9779" t="n">
        <v>12</v>
      </c>
      <c r="C9779" t="inlineStr">
        <is>
          <t>Jesse Legree</t>
        </is>
      </c>
      <c r="D9779" t="inlineStr">
        <is>
          <t>WR</t>
        </is>
      </c>
      <c r="E9779" t="inlineStr">
        <is>
          <t>Fr</t>
        </is>
      </c>
      <c r="F9779" t="inlineStr">
        <is>
          <t>5'10"</t>
        </is>
      </c>
      <c r="G9779" t="n">
        <v>167</v>
      </c>
      <c r="H9779" t="inlineStr">
        <is>
          <t>Baltimore, Md.</t>
        </is>
      </c>
    </row>
    <row r="9780">
      <c r="A9780" t="inlineStr">
        <is>
          <t>Oregon State</t>
        </is>
      </c>
      <c r="B9780" t="n">
        <v>96</v>
      </c>
      <c r="C9780" t="inlineStr">
        <is>
          <t>Luke Levengood</t>
        </is>
      </c>
      <c r="D9780" t="inlineStr">
        <is>
          <t>DT</t>
        </is>
      </c>
      <c r="E9780" t="inlineStr">
        <is>
          <t>Sr</t>
        </is>
      </c>
      <c r="F9780" t="inlineStr">
        <is>
          <t>6'3"</t>
        </is>
      </c>
      <c r="G9780" t="n">
        <v>262</v>
      </c>
      <c r="H9780" t="inlineStr">
        <is>
          <t>Vacaville, Calif.</t>
        </is>
      </c>
    </row>
    <row r="9781">
      <c r="A9781" t="inlineStr">
        <is>
          <t>Oregon State</t>
        </is>
      </c>
      <c r="B9781" t="n">
        <v>20</v>
      </c>
      <c r="C9781" t="inlineStr">
        <is>
          <t>David Madison</t>
        </is>
      </c>
      <c r="D9781" t="inlineStr">
        <is>
          <t>DB</t>
        </is>
      </c>
      <c r="E9781" t="inlineStr">
        <is>
          <t>Fr</t>
        </is>
      </c>
      <c r="F9781" t="inlineStr">
        <is>
          <t>6'0"</t>
        </is>
      </c>
      <c r="G9781" t="n">
        <v>175</v>
      </c>
      <c r="H9781" t="inlineStr">
        <is>
          <t>Plano, Texas</t>
        </is>
      </c>
    </row>
    <row r="9782">
      <c r="A9782" t="inlineStr">
        <is>
          <t>Oregon State</t>
        </is>
      </c>
      <c r="B9782" t="n">
        <v>90</v>
      </c>
      <c r="C9782" t="inlineStr">
        <is>
          <t>Daniel Matagi</t>
        </is>
      </c>
      <c r="D9782" t="inlineStr">
        <is>
          <t>DT</t>
        </is>
      </c>
      <c r="E9782" t="inlineStr">
        <is>
          <t>Sr</t>
        </is>
      </c>
      <c r="F9782" t="inlineStr">
        <is>
          <t>6'0"</t>
        </is>
      </c>
      <c r="G9782" t="n">
        <v>300</v>
      </c>
      <c r="H9782" t="inlineStr">
        <is>
          <t>Chehalis, Wash.</t>
        </is>
      </c>
      <c r="I9782" t="inlineStr">
        <is>
          <t>Transfer from Portland State (2026 portal)</t>
        </is>
      </c>
    </row>
    <row r="9783">
      <c r="A9783" t="inlineStr">
        <is>
          <t>Oregon State</t>
        </is>
      </c>
      <c r="B9783" t="n">
        <v>1</v>
      </c>
      <c r="C9783" t="inlineStr">
        <is>
          <t>Adonis McDaniel</t>
        </is>
      </c>
      <c r="D9783" t="inlineStr">
        <is>
          <t>WR</t>
        </is>
      </c>
      <c r="E9783" t="inlineStr">
        <is>
          <t>Sr</t>
        </is>
      </c>
      <c r="F9783" t="inlineStr">
        <is>
          <t>5'8"</t>
        </is>
      </c>
      <c r="G9783" t="n">
        <v>168</v>
      </c>
      <c r="H9783" t="inlineStr">
        <is>
          <t>Columbia, S.C.</t>
        </is>
      </c>
      <c r="I9783" t="inlineStr">
        <is>
          <t>Transfer from Mercer (2026 portal)</t>
        </is>
      </c>
    </row>
    <row r="9784">
      <c r="A9784" t="inlineStr">
        <is>
          <t>Oregon State</t>
        </is>
      </c>
      <c r="B9784" t="n">
        <v>82</v>
      </c>
      <c r="C9784" t="inlineStr">
        <is>
          <t>Gabe Milbourn</t>
        </is>
      </c>
      <c r="D9784" t="inlineStr">
        <is>
          <t>TE</t>
        </is>
      </c>
      <c r="E9784" t="inlineStr">
        <is>
          <t>Sr</t>
        </is>
      </c>
      <c r="F9784" t="inlineStr">
        <is>
          <t>6'5"</t>
        </is>
      </c>
      <c r="G9784" t="n">
        <v>248</v>
      </c>
      <c r="H9784" t="inlineStr">
        <is>
          <t>Sonora, Calif.</t>
        </is>
      </c>
    </row>
    <row r="9785">
      <c r="A9785" t="inlineStr">
        <is>
          <t>Oregon State</t>
        </is>
      </c>
      <c r="B9785" t="n">
        <v>48</v>
      </c>
      <c r="C9785" t="inlineStr">
        <is>
          <t>Jessaia Moala</t>
        </is>
      </c>
      <c r="D9785" t="inlineStr">
        <is>
          <t>LB</t>
        </is>
      </c>
      <c r="E9785" t="inlineStr">
        <is>
          <t>Jr</t>
        </is>
      </c>
      <c r="F9785" t="inlineStr">
        <is>
          <t>5'11"</t>
        </is>
      </c>
      <c r="G9785" t="n">
        <v>240</v>
      </c>
      <c r="H9785" t="inlineStr">
        <is>
          <t>Syracuse, Utah</t>
        </is>
      </c>
    </row>
    <row r="9786">
      <c r="A9786" t="inlineStr">
        <is>
          <t>Oregon State</t>
        </is>
      </c>
      <c r="B9786" t="n">
        <v>6</v>
      </c>
      <c r="C9786" t="inlineStr">
        <is>
          <t>Maalik Murphy</t>
        </is>
      </c>
      <c r="D9786" t="inlineStr">
        <is>
          <t>QB</t>
        </is>
      </c>
      <c r="E9786" t="inlineStr">
        <is>
          <t>Sr</t>
        </is>
      </c>
      <c r="F9786" t="inlineStr">
        <is>
          <t>6'5"</t>
        </is>
      </c>
      <c r="G9786" t="n">
        <v>239</v>
      </c>
      <c r="H9786" t="inlineStr">
        <is>
          <t>Inglewood, Calif.</t>
        </is>
      </c>
    </row>
    <row r="9787">
      <c r="A9787" t="inlineStr">
        <is>
          <t>Oregon State</t>
        </is>
      </c>
      <c r="B9787" t="n">
        <v>45</v>
      </c>
      <c r="C9787" t="inlineStr">
        <is>
          <t>Jesse Myers</t>
        </is>
      </c>
      <c r="D9787" t="inlineStr">
        <is>
          <t>DT</t>
        </is>
      </c>
      <c r="E9787" t="inlineStr">
        <is>
          <t>Fr</t>
        </is>
      </c>
      <c r="F9787" t="inlineStr">
        <is>
          <t>6'3"</t>
        </is>
      </c>
      <c r="G9787" t="n">
        <v>262</v>
      </c>
      <c r="H9787" t="inlineStr">
        <is>
          <t>Ukiah, Calif.</t>
        </is>
      </c>
    </row>
    <row r="9788">
      <c r="A9788" t="inlineStr">
        <is>
          <t>Oregon State</t>
        </is>
      </c>
      <c r="B9788" t="n">
        <v>23</v>
      </c>
      <c r="C9788" t="inlineStr">
        <is>
          <t>AJ Newberry</t>
        </is>
      </c>
      <c r="D9788" t="inlineStr">
        <is>
          <t>RB</t>
        </is>
      </c>
      <c r="E9788" t="inlineStr">
        <is>
          <t>Sr</t>
        </is>
      </c>
      <c r="F9788" t="inlineStr">
        <is>
          <t>6'1"</t>
        </is>
      </c>
      <c r="G9788" t="n">
        <v>199</v>
      </c>
      <c r="H9788" t="inlineStr">
        <is>
          <t>Grand Prairie, Texas</t>
        </is>
      </c>
      <c r="I9788" t="inlineStr">
        <is>
          <t>Transfer from Vanderbilt (2026 portal)</t>
        </is>
      </c>
    </row>
    <row r="9789">
      <c r="A9789" t="inlineStr">
        <is>
          <t>Oregon State</t>
        </is>
      </c>
      <c r="B9789" t="n">
        <v>88</v>
      </c>
      <c r="C9789" t="inlineStr">
        <is>
          <t>Ross Nickson</t>
        </is>
      </c>
      <c r="D9789" t="inlineStr">
        <is>
          <t>WR</t>
        </is>
      </c>
      <c r="E9789" t="inlineStr">
        <is>
          <t>Jr</t>
        </is>
      </c>
      <c r="F9789" t="inlineStr">
        <is>
          <t>6'2"</t>
        </is>
      </c>
      <c r="G9789" t="n">
        <v>177</v>
      </c>
      <c r="H9789" t="inlineStr">
        <is>
          <t>Los Angeles, Calif.</t>
        </is>
      </c>
    </row>
    <row r="9790">
      <c r="A9790" t="inlineStr">
        <is>
          <t>Oregon State</t>
        </is>
      </c>
      <c r="B9790" t="n">
        <v>4</v>
      </c>
      <c r="C9790" t="inlineStr">
        <is>
          <t>Xavyion Noland</t>
        </is>
      </c>
      <c r="D9790" t="inlineStr">
        <is>
          <t>WR</t>
        </is>
      </c>
      <c r="E9790" t="inlineStr">
        <is>
          <t>Jr</t>
        </is>
      </c>
      <c r="F9790" t="inlineStr">
        <is>
          <t>5'6"</t>
        </is>
      </c>
      <c r="G9790" t="n">
        <v>165</v>
      </c>
      <c r="H9790" t="inlineStr">
        <is>
          <t>San Diego, Calif.</t>
        </is>
      </c>
    </row>
    <row r="9791">
      <c r="A9791" t="inlineStr">
        <is>
          <t>Oregon State</t>
        </is>
      </c>
      <c r="B9791" t="n">
        <v>61</v>
      </c>
      <c r="C9791" t="inlineStr">
        <is>
          <t>Jake Normoyle</t>
        </is>
      </c>
      <c r="D9791" t="inlineStr">
        <is>
          <t>OL</t>
        </is>
      </c>
      <c r="E9791" t="inlineStr">
        <is>
          <t>Fr</t>
        </is>
      </c>
      <c r="F9791" t="inlineStr">
        <is>
          <t>6'4"</t>
        </is>
      </c>
      <c r="G9791" t="n">
        <v>265</v>
      </c>
      <c r="H9791" t="inlineStr">
        <is>
          <t>West Linn, Ore.</t>
        </is>
      </c>
    </row>
    <row r="9792">
      <c r="A9792" t="inlineStr">
        <is>
          <t>Oregon State</t>
        </is>
      </c>
      <c r="B9792" t="n">
        <v>92</v>
      </c>
      <c r="C9792" t="inlineStr">
        <is>
          <t>Nick Norris</t>
        </is>
      </c>
      <c r="D9792" t="inlineStr">
        <is>
          <t>DT</t>
        </is>
      </c>
      <c r="E9792" t="inlineStr">
        <is>
          <t>Sr</t>
        </is>
      </c>
      <c r="F9792" t="inlineStr">
        <is>
          <t>6'5"</t>
        </is>
      </c>
      <c r="G9792" t="n">
        <v>280</v>
      </c>
      <c r="H9792" t="inlineStr">
        <is>
          <t>Fort Morgan, Colo.</t>
        </is>
      </c>
    </row>
    <row r="9793">
      <c r="A9793" t="inlineStr">
        <is>
          <t>Oregon State</t>
        </is>
      </c>
      <c r="B9793" t="n">
        <v>6</v>
      </c>
      <c r="C9793" t="inlineStr">
        <is>
          <t>Jabari Odoemenem</t>
        </is>
      </c>
      <c r="D9793" t="inlineStr">
        <is>
          <t>LB</t>
        </is>
      </c>
      <c r="E9793" t="inlineStr">
        <is>
          <t>Sr</t>
        </is>
      </c>
      <c r="F9793" t="inlineStr">
        <is>
          <t>6'1"</t>
        </is>
      </c>
      <c r="G9793" t="n">
        <v>234</v>
      </c>
      <c r="H9793" t="inlineStr">
        <is>
          <t>Woodbridge, Va.</t>
        </is>
      </c>
      <c r="I9793" t="inlineStr">
        <is>
          <t>Transfer from Duquesne (2026 portal)</t>
        </is>
      </c>
    </row>
    <row r="9794">
      <c r="A9794" t="inlineStr">
        <is>
          <t>Oregon State</t>
        </is>
      </c>
      <c r="B9794" t="n">
        <v>98</v>
      </c>
      <c r="C9794" t="inlineStr">
        <is>
          <t>Jadyn Oh</t>
        </is>
      </c>
      <c r="D9794" t="inlineStr">
        <is>
          <t>K</t>
        </is>
      </c>
      <c r="E9794" t="inlineStr">
        <is>
          <t>Sr</t>
        </is>
      </c>
      <c r="F9794" t="inlineStr">
        <is>
          <t>6'0"</t>
        </is>
      </c>
      <c r="G9794" t="n">
        <v>180</v>
      </c>
      <c r="H9794" t="inlineStr">
        <is>
          <t>Chantilly, Va.</t>
        </is>
      </c>
      <c r="I9794" t="inlineStr">
        <is>
          <t>Transfer from Syracuse (2026 portal)</t>
        </is>
      </c>
    </row>
    <row r="9795">
      <c r="A9795" t="inlineStr">
        <is>
          <t>Oregon State</t>
        </is>
      </c>
      <c r="B9795" t="n">
        <v>28</v>
      </c>
      <c r="C9795" t="inlineStr">
        <is>
          <t>Caleb Ojeda</t>
        </is>
      </c>
      <c r="D9795" t="inlineStr">
        <is>
          <t>K</t>
        </is>
      </c>
      <c r="E9795" t="inlineStr">
        <is>
          <t>Sr</t>
        </is>
      </c>
      <c r="F9795" t="inlineStr">
        <is>
          <t>5'9"</t>
        </is>
      </c>
      <c r="G9795" t="n">
        <v>183</v>
      </c>
      <c r="H9795" t="inlineStr">
        <is>
          <t>Morgan Hill, Calif.</t>
        </is>
      </c>
    </row>
    <row r="9796">
      <c r="A9796" t="inlineStr">
        <is>
          <t>Oregon State</t>
        </is>
      </c>
      <c r="B9796" t="n">
        <v>80</v>
      </c>
      <c r="C9796" t="inlineStr">
        <is>
          <t>Eric Olsen</t>
        </is>
      </c>
      <c r="D9796" t="inlineStr">
        <is>
          <t>TE</t>
        </is>
      </c>
      <c r="E9796" t="inlineStr">
        <is>
          <t>Sr</t>
        </is>
      </c>
      <c r="F9796" t="inlineStr">
        <is>
          <t>6'5"</t>
        </is>
      </c>
      <c r="G9796" t="n">
        <v>230</v>
      </c>
      <c r="H9796" t="inlineStr">
        <is>
          <t>St. George, Utah</t>
        </is>
      </c>
      <c r="I9796" t="inlineStr">
        <is>
          <t>Transfer from Utah Tech (2026 portal)</t>
        </is>
      </c>
    </row>
    <row r="9797">
      <c r="A9797" t="inlineStr">
        <is>
          <t>Oregon State</t>
        </is>
      </c>
      <c r="B9797" t="n">
        <v>58</v>
      </c>
      <c r="C9797" t="inlineStr">
        <is>
          <t>Adrian Onyiego</t>
        </is>
      </c>
      <c r="D9797" t="inlineStr">
        <is>
          <t>EDGE</t>
        </is>
      </c>
      <c r="E9797" t="inlineStr">
        <is>
          <t>So</t>
        </is>
      </c>
      <c r="F9797" t="inlineStr">
        <is>
          <t>6'3"</t>
        </is>
      </c>
      <c r="G9797" t="n">
        <v>218</v>
      </c>
      <c r="H9797" t="inlineStr">
        <is>
          <t>Rogers, Minn.</t>
        </is>
      </c>
    </row>
    <row r="9798">
      <c r="A9798" t="inlineStr">
        <is>
          <t>Oregon State</t>
        </is>
      </c>
      <c r="B9798" t="n">
        <v>59</v>
      </c>
      <c r="C9798" t="inlineStr">
        <is>
          <t>Frankie Petuya</t>
        </is>
      </c>
      <c r="D9798" t="inlineStr">
        <is>
          <t>OL</t>
        </is>
      </c>
      <c r="E9798" t="inlineStr">
        <is>
          <t>Jr</t>
        </is>
      </c>
      <c r="F9798" t="inlineStr">
        <is>
          <t>6'5"</t>
        </is>
      </c>
      <c r="G9798" t="n">
        <v>302</v>
      </c>
      <c r="H9798" t="inlineStr">
        <is>
          <t>Novato, Calif.</t>
        </is>
      </c>
    </row>
    <row r="9799">
      <c r="A9799" t="inlineStr">
        <is>
          <t>Oregon State</t>
        </is>
      </c>
      <c r="B9799" t="n">
        <v>59</v>
      </c>
      <c r="C9799" t="inlineStr">
        <is>
          <t>Tevita Pome'e</t>
        </is>
      </c>
      <c r="D9799" t="inlineStr">
        <is>
          <t>DT</t>
        </is>
      </c>
      <c r="E9799" t="inlineStr">
        <is>
          <t>Jr</t>
        </is>
      </c>
      <c r="F9799" t="inlineStr">
        <is>
          <t>6'3"</t>
        </is>
      </c>
      <c r="G9799" t="n">
        <v>312</v>
      </c>
      <c r="H9799" t="inlineStr">
        <is>
          <t>Hofoa, Tonga</t>
        </is>
      </c>
    </row>
    <row r="9800">
      <c r="A9800" t="inlineStr">
        <is>
          <t>Oregon State</t>
        </is>
      </c>
      <c r="B9800" t="n">
        <v>54</v>
      </c>
      <c r="C9800" t="inlineStr">
        <is>
          <t>Clive Pond</t>
        </is>
      </c>
      <c r="D9800" t="inlineStr">
        <is>
          <t>LB</t>
        </is>
      </c>
      <c r="E9800" t="inlineStr">
        <is>
          <t>Jr</t>
        </is>
      </c>
      <c r="F9800" t="inlineStr">
        <is>
          <t>6'2"</t>
        </is>
      </c>
      <c r="G9800" t="n">
        <v>230</v>
      </c>
      <c r="H9800" t="inlineStr">
        <is>
          <t>Enumclaw, Wash.</t>
        </is>
      </c>
    </row>
    <row r="9801">
      <c r="A9801" t="inlineStr">
        <is>
          <t>Oregon State</t>
        </is>
      </c>
      <c r="B9801" t="n">
        <v>15</v>
      </c>
      <c r="C9801" t="inlineStr">
        <is>
          <t>Jameson Powell</t>
        </is>
      </c>
      <c r="D9801" t="inlineStr">
        <is>
          <t>WR</t>
        </is>
      </c>
      <c r="E9801" t="inlineStr">
        <is>
          <t>Fr</t>
        </is>
      </c>
      <c r="F9801" t="inlineStr">
        <is>
          <t>5'10"</t>
        </is>
      </c>
      <c r="G9801" t="n">
        <v>165</v>
      </c>
      <c r="H9801" t="inlineStr">
        <is>
          <t>Folsom, Calif.</t>
        </is>
      </c>
    </row>
    <row r="9802">
      <c r="A9802" t="inlineStr">
        <is>
          <t>Oregon State</t>
        </is>
      </c>
      <c r="B9802" t="n">
        <v>34</v>
      </c>
      <c r="C9802" t="inlineStr">
        <is>
          <t>Jake Reichle</t>
        </is>
      </c>
      <c r="D9802" t="inlineStr">
        <is>
          <t>RB</t>
        </is>
      </c>
      <c r="E9802" t="inlineStr">
        <is>
          <t>Sr</t>
        </is>
      </c>
      <c r="F9802" t="inlineStr">
        <is>
          <t>6'2"</t>
        </is>
      </c>
      <c r="G9802" t="n">
        <v>220</v>
      </c>
      <c r="H9802" t="inlineStr">
        <is>
          <t>Lake Oswego, Ore.</t>
        </is>
      </c>
    </row>
    <row r="9803">
      <c r="A9803" t="inlineStr">
        <is>
          <t>Oregon State</t>
        </is>
      </c>
      <c r="B9803" t="n">
        <v>47</v>
      </c>
      <c r="C9803" t="inlineStr">
        <is>
          <t>Tug Sanford</t>
        </is>
      </c>
      <c r="D9803" t="inlineStr">
        <is>
          <t>LS</t>
        </is>
      </c>
      <c r="E9803" t="inlineStr">
        <is>
          <t>Sr</t>
        </is>
      </c>
      <c r="F9803" t="inlineStr">
        <is>
          <t>6'0"</t>
        </is>
      </c>
      <c r="G9803" t="n">
        <v>203</v>
      </c>
      <c r="H9803" t="inlineStr">
        <is>
          <t>Allen, Texas</t>
        </is>
      </c>
      <c r="I9803" t="inlineStr">
        <is>
          <t>Transfer from Stephen F. Austin (2026 portal)</t>
        </is>
      </c>
    </row>
    <row r="9804">
      <c r="A9804" t="inlineStr">
        <is>
          <t>Oregon State</t>
        </is>
      </c>
      <c r="B9804" t="n">
        <v>62</v>
      </c>
      <c r="C9804" t="inlineStr">
        <is>
          <t>Jacob Schuster</t>
        </is>
      </c>
      <c r="D9804" t="inlineStr">
        <is>
          <t>DT</t>
        </is>
      </c>
      <c r="E9804" t="inlineStr">
        <is>
          <t>Sr</t>
        </is>
      </c>
      <c r="F9804" t="inlineStr">
        <is>
          <t>6'2"</t>
        </is>
      </c>
      <c r="G9804" t="n">
        <v>360</v>
      </c>
      <c r="H9804" t="inlineStr">
        <is>
          <t>Lacey, WA</t>
        </is>
      </c>
    </row>
    <row r="9805">
      <c r="A9805" t="inlineStr">
        <is>
          <t>Oregon State</t>
        </is>
      </c>
      <c r="B9805" t="n">
        <v>14</v>
      </c>
      <c r="C9805" t="inlineStr">
        <is>
          <t>Kord Shaw</t>
        </is>
      </c>
      <c r="D9805" t="inlineStr">
        <is>
          <t>LB</t>
        </is>
      </c>
      <c r="E9805" t="inlineStr">
        <is>
          <t>Sr</t>
        </is>
      </c>
      <c r="F9805" t="inlineStr">
        <is>
          <t>6'4"</t>
        </is>
      </c>
      <c r="G9805" t="n">
        <v>230</v>
      </c>
      <c r="H9805" t="inlineStr">
        <is>
          <t>Ogden, Utah</t>
        </is>
      </c>
    </row>
    <row r="9806">
      <c r="A9806" t="inlineStr">
        <is>
          <t>Oregon State</t>
        </is>
      </c>
      <c r="B9806" t="n">
        <v>50</v>
      </c>
      <c r="C9806" t="inlineStr">
        <is>
          <t>Teko Shoats</t>
        </is>
      </c>
      <c r="D9806" t="inlineStr">
        <is>
          <t>OL</t>
        </is>
      </c>
      <c r="E9806" t="inlineStr">
        <is>
          <t>Jr</t>
        </is>
      </c>
      <c r="F9806" t="inlineStr">
        <is>
          <t>6'3"</t>
        </is>
      </c>
      <c r="G9806" t="n">
        <v>275</v>
      </c>
      <c r="H9806" t="inlineStr">
        <is>
          <t>Miami, Fla.</t>
        </is>
      </c>
      <c r="I9806" t="inlineStr">
        <is>
          <t>Transfer from Bethune-Cookman (2026 portal)</t>
        </is>
      </c>
    </row>
    <row r="9807">
      <c r="A9807" t="inlineStr">
        <is>
          <t>Oregon State</t>
        </is>
      </c>
      <c r="B9807" t="n">
        <v>67</v>
      </c>
      <c r="C9807" t="inlineStr">
        <is>
          <t>Broderick Shull</t>
        </is>
      </c>
      <c r="D9807" t="inlineStr">
        <is>
          <t>OL</t>
        </is>
      </c>
      <c r="E9807" t="inlineStr">
        <is>
          <t>Fr</t>
        </is>
      </c>
      <c r="F9807" t="inlineStr">
        <is>
          <t>6'6"</t>
        </is>
      </c>
      <c r="G9807" t="n">
        <v>331</v>
      </c>
      <c r="H9807" t="inlineStr">
        <is>
          <t>Bixby, Okla.</t>
        </is>
      </c>
      <c r="I9807" t="inlineStr">
        <is>
          <t>Transfer from Auburn (2026 portal)</t>
        </is>
      </c>
    </row>
    <row r="9808">
      <c r="A9808" t="inlineStr">
        <is>
          <t>Oregon State</t>
        </is>
      </c>
      <c r="B9808" t="n">
        <v>84</v>
      </c>
      <c r="C9808" t="inlineStr">
        <is>
          <t>Cody Siegner</t>
        </is>
      </c>
      <c r="D9808" t="inlineStr">
        <is>
          <t>TE</t>
        </is>
      </c>
      <c r="E9808" t="inlineStr">
        <is>
          <t>Fr</t>
        </is>
      </c>
      <c r="F9808" t="inlineStr">
        <is>
          <t>6'7"</t>
        </is>
      </c>
      <c r="G9808" t="n">
        <v>252</v>
      </c>
      <c r="H9808" t="inlineStr">
        <is>
          <t>Crane, Ore.</t>
        </is>
      </c>
    </row>
    <row r="9809">
      <c r="A9809" t="inlineStr">
        <is>
          <t>Oregon State</t>
        </is>
      </c>
      <c r="B9809" t="n">
        <v>37</v>
      </c>
      <c r="C9809" t="inlineStr">
        <is>
          <t>Cameron Smith</t>
        </is>
      </c>
      <c r="D9809" t="inlineStr">
        <is>
          <t>K</t>
        </is>
      </c>
      <c r="E9809" t="inlineStr">
        <is>
          <t>Jr</t>
        </is>
      </c>
      <c r="F9809" t="inlineStr">
        <is>
          <t>5'11"</t>
        </is>
      </c>
      <c r="G9809" t="n">
        <v>170</v>
      </c>
      <c r="H9809" t="inlineStr">
        <is>
          <t>Loomis, Calif.</t>
        </is>
      </c>
    </row>
    <row r="9810">
      <c r="A9810" t="inlineStr">
        <is>
          <t>Oregon State</t>
        </is>
      </c>
      <c r="B9810" t="n">
        <v>2</v>
      </c>
      <c r="C9810" t="inlineStr">
        <is>
          <t>Aiden Sullivan</t>
        </is>
      </c>
      <c r="D9810" t="inlineStr">
        <is>
          <t>LB</t>
        </is>
      </c>
      <c r="E9810" t="inlineStr">
        <is>
          <t>Sr</t>
        </is>
      </c>
      <c r="F9810" t="inlineStr">
        <is>
          <t>6'1"</t>
        </is>
      </c>
      <c r="G9810" t="n">
        <v>226</v>
      </c>
      <c r="H9810" t="inlineStr">
        <is>
          <t>Twentynine Palms, Calif.</t>
        </is>
      </c>
    </row>
    <row r="9811">
      <c r="A9811" t="inlineStr">
        <is>
          <t>Oregon State</t>
        </is>
      </c>
      <c r="B9811" t="n">
        <v>8</v>
      </c>
      <c r="C9811" t="inlineStr">
        <is>
          <t>DeCorion Temple</t>
        </is>
      </c>
      <c r="D9811" t="inlineStr">
        <is>
          <t>TE</t>
        </is>
      </c>
      <c r="E9811" t="inlineStr">
        <is>
          <t>Sr</t>
        </is>
      </c>
      <c r="F9811" t="inlineStr">
        <is>
          <t>6'6"</t>
        </is>
      </c>
      <c r="G9811" t="n">
        <v>247</v>
      </c>
      <c r="H9811" t="inlineStr">
        <is>
          <t>Ypsilanti, Mich.</t>
        </is>
      </c>
      <c r="I9811" t="inlineStr">
        <is>
          <t>Transfer from Central Michigan (2026 portal)</t>
        </is>
      </c>
    </row>
    <row r="9812">
      <c r="A9812" t="inlineStr">
        <is>
          <t>Oregon State</t>
        </is>
      </c>
      <c r="B9812" t="n">
        <v>16</v>
      </c>
      <c r="C9812" t="inlineStr">
        <is>
          <t>Cynai Thomas</t>
        </is>
      </c>
      <c r="D9812" t="inlineStr">
        <is>
          <t>WR</t>
        </is>
      </c>
      <c r="E9812" t="inlineStr">
        <is>
          <t>Fr</t>
        </is>
      </c>
      <c r="F9812" t="inlineStr">
        <is>
          <t>6'3"</t>
        </is>
      </c>
      <c r="G9812" t="n">
        <v>177</v>
      </c>
      <c r="H9812" t="inlineStr">
        <is>
          <t>East Palo Alto, Calif.</t>
        </is>
      </c>
    </row>
    <row r="9813">
      <c r="A9813" t="inlineStr">
        <is>
          <t>Oregon State</t>
        </is>
      </c>
      <c r="B9813" t="n">
        <v>72</v>
      </c>
      <c r="C9813" t="inlineStr">
        <is>
          <t>Noah Thomas</t>
        </is>
      </c>
      <c r="D9813" t="inlineStr">
        <is>
          <t>OL</t>
        </is>
      </c>
      <c r="E9813" t="inlineStr">
        <is>
          <t>Fr</t>
        </is>
      </c>
      <c r="F9813" t="inlineStr">
        <is>
          <t>6'6"</t>
        </is>
      </c>
      <c r="G9813" t="n">
        <v>297</v>
      </c>
      <c r="H9813" t="inlineStr">
        <is>
          <t>Vancouver, Wash.</t>
        </is>
      </c>
    </row>
    <row r="9814">
      <c r="A9814" t="inlineStr">
        <is>
          <t>Oregon State</t>
        </is>
      </c>
      <c r="B9814" t="n">
        <v>21</v>
      </c>
      <c r="C9814" t="inlineStr">
        <is>
          <t>Noble Thomas Jr.</t>
        </is>
      </c>
      <c r="D9814" t="inlineStr">
        <is>
          <t>DB</t>
        </is>
      </c>
      <c r="E9814" t="inlineStr">
        <is>
          <t>Jr</t>
        </is>
      </c>
      <c r="F9814" t="inlineStr">
        <is>
          <t>5'11"</t>
        </is>
      </c>
      <c r="G9814" t="n">
        <v>192</v>
      </c>
      <c r="H9814" t="inlineStr">
        <is>
          <t>Orange, Fla.</t>
        </is>
      </c>
    </row>
    <row r="9815">
      <c r="A9815" t="inlineStr">
        <is>
          <t>Oregon State</t>
        </is>
      </c>
      <c r="B9815" t="n">
        <v>28</v>
      </c>
      <c r="C9815" t="inlineStr">
        <is>
          <t>Blake Thompson</t>
        </is>
      </c>
      <c r="D9815" t="inlineStr">
        <is>
          <t>DB</t>
        </is>
      </c>
      <c r="E9815" t="inlineStr">
        <is>
          <t>Fr</t>
        </is>
      </c>
      <c r="F9815" t="inlineStr">
        <is>
          <t>6'1"</t>
        </is>
      </c>
      <c r="G9815" t="n">
        <v>184</v>
      </c>
      <c r="H9815" t="inlineStr">
        <is>
          <t>Richmond, Texas</t>
        </is>
      </c>
    </row>
    <row r="9816">
      <c r="A9816" t="inlineStr">
        <is>
          <t>Oregon State</t>
        </is>
      </c>
      <c r="B9816" t="n">
        <v>71</v>
      </c>
      <c r="C9816" t="inlineStr">
        <is>
          <t>Josiah Timoteo</t>
        </is>
      </c>
      <c r="D9816" t="inlineStr">
        <is>
          <t>OL</t>
        </is>
      </c>
      <c r="E9816" t="inlineStr">
        <is>
          <t>Jr</t>
        </is>
      </c>
      <c r="F9816" t="inlineStr">
        <is>
          <t>6'5"</t>
        </is>
      </c>
      <c r="G9816" t="n">
        <v>322</v>
      </c>
      <c r="H9816" t="inlineStr">
        <is>
          <t>Waianae, Hawai'i</t>
        </is>
      </c>
    </row>
    <row r="9817">
      <c r="A9817" t="inlineStr">
        <is>
          <t>Oregon State</t>
        </is>
      </c>
      <c r="B9817" t="n">
        <v>8</v>
      </c>
      <c r="C9817" t="inlineStr">
        <is>
          <t>Sailasa Vadrawale III</t>
        </is>
      </c>
      <c r="D9817" t="inlineStr">
        <is>
          <t>DB</t>
        </is>
      </c>
      <c r="E9817" t="inlineStr">
        <is>
          <t>Jr</t>
        </is>
      </c>
      <c r="F9817" t="inlineStr">
        <is>
          <t>5'11"</t>
        </is>
      </c>
      <c r="G9817" t="n">
        <v>184</v>
      </c>
      <c r="H9817" t="inlineStr">
        <is>
          <t>Rohnert Park, Calif.</t>
        </is>
      </c>
    </row>
    <row r="9818">
      <c r="A9818" t="inlineStr">
        <is>
          <t>Oregon State</t>
        </is>
      </c>
      <c r="B9818" t="n">
        <v>36</v>
      </c>
      <c r="C9818" t="inlineStr">
        <is>
          <t>Drake Vickers</t>
        </is>
      </c>
      <c r="D9818" t="inlineStr">
        <is>
          <t>DB</t>
        </is>
      </c>
      <c r="E9818" t="inlineStr">
        <is>
          <t>Sr</t>
        </is>
      </c>
      <c r="F9818" t="inlineStr">
        <is>
          <t>6'3"</t>
        </is>
      </c>
      <c r="G9818" t="n">
        <v>200</v>
      </c>
      <c r="H9818" t="inlineStr">
        <is>
          <t>North Hollywood, Calif.</t>
        </is>
      </c>
    </row>
    <row r="9819">
      <c r="A9819" t="inlineStr">
        <is>
          <t>Oregon State</t>
        </is>
      </c>
      <c r="B9819" t="n">
        <v>79</v>
      </c>
      <c r="C9819" t="inlineStr">
        <is>
          <t>Tyler Voltin</t>
        </is>
      </c>
      <c r="D9819" t="inlineStr">
        <is>
          <t>OL</t>
        </is>
      </c>
      <c r="E9819" t="inlineStr">
        <is>
          <t>Sr</t>
        </is>
      </c>
      <c r="F9819" t="inlineStr">
        <is>
          <t>6'5"</t>
        </is>
      </c>
      <c r="G9819" t="n">
        <v>350</v>
      </c>
      <c r="H9819" t="inlineStr">
        <is>
          <t>Stayton, Ore.</t>
        </is>
      </c>
    </row>
    <row r="9820">
      <c r="A9820" t="inlineStr">
        <is>
          <t>Oregon State</t>
        </is>
      </c>
      <c r="B9820" t="n">
        <v>58</v>
      </c>
      <c r="C9820" t="inlineStr">
        <is>
          <t>Jack Wagner</t>
        </is>
      </c>
      <c r="D9820" t="inlineStr">
        <is>
          <t>OL</t>
        </is>
      </c>
      <c r="E9820" t="inlineStr">
        <is>
          <t>So</t>
        </is>
      </c>
      <c r="F9820" t="inlineStr">
        <is>
          <t>6'3"</t>
        </is>
      </c>
      <c r="G9820" t="n">
        <v>290</v>
      </c>
      <c r="H9820" t="inlineStr">
        <is>
          <t>San Juan Capistrano, Calif.</t>
        </is>
      </c>
    </row>
    <row r="9821">
      <c r="A9821" t="inlineStr">
        <is>
          <t>Oregon State</t>
        </is>
      </c>
      <c r="B9821" t="n">
        <v>29</v>
      </c>
      <c r="C9821" t="inlineStr">
        <is>
          <t>Zephen Walker</t>
        </is>
      </c>
      <c r="D9821" t="inlineStr">
        <is>
          <t>DB</t>
        </is>
      </c>
      <c r="E9821" t="inlineStr">
        <is>
          <t>Fr</t>
        </is>
      </c>
      <c r="F9821" t="inlineStr">
        <is>
          <t>5'11"</t>
        </is>
      </c>
      <c r="G9821" t="n">
        <v>200</v>
      </c>
      <c r="H9821" t="inlineStr">
        <is>
          <t>Lewisville, Texas</t>
        </is>
      </c>
    </row>
    <row r="9822">
      <c r="A9822" t="inlineStr">
        <is>
          <t>Oregon State</t>
        </is>
      </c>
      <c r="B9822" t="n">
        <v>89</v>
      </c>
      <c r="C9822" t="inlineStr">
        <is>
          <t>T'Andre Waverly</t>
        </is>
      </c>
      <c r="D9822" t="inlineStr">
        <is>
          <t>TE</t>
        </is>
      </c>
      <c r="E9822" t="inlineStr">
        <is>
          <t>Fr</t>
        </is>
      </c>
      <c r="F9822" t="inlineStr">
        <is>
          <t>6'4"</t>
        </is>
      </c>
      <c r="G9822" t="n">
        <v>230</v>
      </c>
      <c r="H9822" t="inlineStr">
        <is>
          <t>Everett, Wash.</t>
        </is>
      </c>
    </row>
    <row r="9823">
      <c r="A9823" t="inlineStr">
        <is>
          <t>Oregon State</t>
        </is>
      </c>
      <c r="B9823" t="n">
        <v>25</v>
      </c>
      <c r="C9823" t="inlineStr">
        <is>
          <t>Kai Wheaton</t>
        </is>
      </c>
      <c r="D9823" t="inlineStr">
        <is>
          <t>DB</t>
        </is>
      </c>
      <c r="E9823" t="inlineStr">
        <is>
          <t>Fr</t>
        </is>
      </c>
      <c r="F9823" t="inlineStr">
        <is>
          <t>5'11"</t>
        </is>
      </c>
      <c r="G9823" t="n">
        <v>168</v>
      </c>
      <c r="H9823" t="inlineStr">
        <is>
          <t>Allen, Texas</t>
        </is>
      </c>
    </row>
    <row r="9824">
      <c r="A9824" t="inlineStr">
        <is>
          <t>Oregon State</t>
        </is>
      </c>
      <c r="B9824" t="n">
        <v>15</v>
      </c>
      <c r="C9824" t="inlineStr">
        <is>
          <t>RJ Whitten</t>
        </is>
      </c>
      <c r="D9824" t="inlineStr">
        <is>
          <t>DB</t>
        </is>
      </c>
      <c r="E9824" t="inlineStr">
        <is>
          <t>So</t>
        </is>
      </c>
      <c r="F9824" t="inlineStr">
        <is>
          <t>6'0"</t>
        </is>
      </c>
      <c r="G9824" t="n">
        <v>200</v>
      </c>
      <c r="H9824" t="inlineStr">
        <is>
          <t>Sacramento, Calif.</t>
        </is>
      </c>
    </row>
    <row r="9825">
      <c r="A9825" t="inlineStr">
        <is>
          <t>Oregon State</t>
        </is>
      </c>
      <c r="B9825" t="n">
        <v>38</v>
      </c>
      <c r="C9825" t="inlineStr">
        <is>
          <t>AJ Winsor</t>
        </is>
      </c>
      <c r="D9825" t="inlineStr">
        <is>
          <t>P</t>
        </is>
      </c>
      <c r="E9825" t="inlineStr">
        <is>
          <t>Jr</t>
        </is>
      </c>
      <c r="F9825" t="inlineStr">
        <is>
          <t>6'2"</t>
        </is>
      </c>
      <c r="G9825" t="n">
        <v>195</v>
      </c>
      <c r="H9825" t="inlineStr">
        <is>
          <t>Mukilteo, Wash.</t>
        </is>
      </c>
    </row>
    <row r="9826">
      <c r="A9826" t="inlineStr">
        <is>
          <t>Oregon State</t>
        </is>
      </c>
      <c r="B9826" t="n">
        <v>40</v>
      </c>
      <c r="C9826" t="inlineStr">
        <is>
          <t>Jonathan Zarut</t>
        </is>
      </c>
      <c r="D9826" t="inlineStr">
        <is>
          <t>LS</t>
        </is>
      </c>
      <c r="E9826" t="inlineStr">
        <is>
          <t>So</t>
        </is>
      </c>
      <c r="F9826" t="inlineStr">
        <is>
          <t>5'11"</t>
        </is>
      </c>
      <c r="G9826" t="n">
        <v>210</v>
      </c>
      <c r="H9826" t="inlineStr">
        <is>
          <t>Miami, Fla.</t>
        </is>
      </c>
      <c r="I9826" t="inlineStr">
        <is>
          <t>Transfer from Memphis (2026 portal)</t>
        </is>
      </c>
    </row>
    <row r="9827">
      <c r="A9827" t="inlineStr">
        <is>
          <t>Penn State</t>
        </is>
      </c>
      <c r="B9827" t="n">
        <v>76</v>
      </c>
      <c r="C9827" t="inlineStr">
        <is>
          <t>Hunter Albright</t>
        </is>
      </c>
      <c r="D9827" t="inlineStr">
        <is>
          <t>OL</t>
        </is>
      </c>
      <c r="E9827" t="inlineStr">
        <is>
          <t>Redshirt Freshman</t>
        </is>
      </c>
      <c r="F9827" t="inlineStr">
        <is>
          <t>6'5"</t>
        </is>
      </c>
      <c r="G9827" t="n">
        <v>326</v>
      </c>
      <c r="H9827" t="inlineStr">
        <is>
          <t>Hollidaysburg, Pa.</t>
        </is>
      </c>
    </row>
    <row r="9828">
      <c r="A9828" t="inlineStr">
        <is>
          <t>Penn State</t>
        </is>
      </c>
      <c r="B9828" t="n">
        <v>80</v>
      </c>
      <c r="C9828" t="inlineStr">
        <is>
          <t>Cooper Alexander</t>
        </is>
      </c>
      <c r="D9828" t="inlineStr">
        <is>
          <t>TE</t>
        </is>
      </c>
      <c r="E9828" t="inlineStr">
        <is>
          <t>Redshirt Sophomore</t>
        </is>
      </c>
      <c r="F9828" t="inlineStr">
        <is>
          <t>6'4"</t>
        </is>
      </c>
      <c r="G9828" t="n">
        <v>241</v>
      </c>
      <c r="H9828" t="inlineStr">
        <is>
          <t>Washington, Okla.</t>
        </is>
      </c>
      <c r="I9828" t="inlineStr">
        <is>
          <t>Transfer from Iowa State (2026 portal)</t>
        </is>
      </c>
    </row>
    <row r="9829">
      <c r="A9829" t="inlineStr">
        <is>
          <t>Penn State</t>
        </is>
      </c>
      <c r="B9829" t="n">
        <v>77</v>
      </c>
      <c r="C9829" t="inlineStr">
        <is>
          <t>Owen Aliciene</t>
        </is>
      </c>
      <c r="D9829" t="inlineStr">
        <is>
          <t>OL</t>
        </is>
      </c>
      <c r="E9829" t="inlineStr">
        <is>
          <t>Redshirt Freshman</t>
        </is>
      </c>
      <c r="F9829" t="inlineStr">
        <is>
          <t>6'7"</t>
        </is>
      </c>
      <c r="G9829" t="n">
        <v>303</v>
      </c>
      <c r="H9829" t="inlineStr">
        <is>
          <t>Cheshire, Conn.</t>
        </is>
      </c>
    </row>
    <row r="9830">
      <c r="A9830" t="inlineStr">
        <is>
          <t>Penn State</t>
        </is>
      </c>
      <c r="B9830" t="n">
        <v>90</v>
      </c>
      <c r="C9830" t="inlineStr">
        <is>
          <t>Liam Andrews</t>
        </is>
      </c>
      <c r="D9830" t="inlineStr">
        <is>
          <t>DT</t>
        </is>
      </c>
      <c r="E9830" t="inlineStr">
        <is>
          <t>Redshirt Sophomore</t>
        </is>
      </c>
      <c r="F9830" t="inlineStr">
        <is>
          <t>6'4"</t>
        </is>
      </c>
      <c r="G9830" t="n">
        <v>276</v>
      </c>
      <c r="H9830" t="inlineStr">
        <is>
          <t>Brookline, Mass.</t>
        </is>
      </c>
    </row>
    <row r="9831">
      <c r="A9831" t="inlineStr">
        <is>
          <t>Penn State</t>
        </is>
      </c>
      <c r="B9831" t="n">
        <v>35</v>
      </c>
      <c r="C9831" t="inlineStr">
        <is>
          <t>Tyler Armstead</t>
        </is>
      </c>
      <c r="D9831" t="inlineStr">
        <is>
          <t>CB</t>
        </is>
      </c>
      <c r="E9831" t="inlineStr">
        <is>
          <t>Redshirt Sophomore</t>
        </is>
      </c>
      <c r="F9831" t="inlineStr">
        <is>
          <t>6'1"</t>
        </is>
      </c>
      <c r="G9831" t="n">
        <v>177</v>
      </c>
      <c r="H9831" t="inlineStr">
        <is>
          <t>Canonsburg, Pa.</t>
        </is>
      </c>
    </row>
    <row r="9832">
      <c r="A9832" t="inlineStr">
        <is>
          <t>Penn State</t>
        </is>
      </c>
      <c r="B9832" t="n">
        <v>11</v>
      </c>
      <c r="C9832" t="inlineStr">
        <is>
          <t>LaVar Arrington II</t>
        </is>
      </c>
      <c r="D9832" t="inlineStr">
        <is>
          <t>DE</t>
        </is>
      </c>
      <c r="E9832" t="inlineStr">
        <is>
          <t>Sophomore</t>
        </is>
      </c>
      <c r="F9832" t="inlineStr">
        <is>
          <t>6'3"</t>
        </is>
      </c>
      <c r="G9832" t="n">
        <v>220</v>
      </c>
      <c r="H9832" t="inlineStr">
        <is>
          <t>Annapolis, Md.</t>
        </is>
      </c>
    </row>
    <row r="9833">
      <c r="A9833" t="inlineStr">
        <is>
          <t>Penn State</t>
        </is>
      </c>
      <c r="B9833" t="n">
        <v>30</v>
      </c>
      <c r="C9833" t="inlineStr">
        <is>
          <t>Christian Askew</t>
        </is>
      </c>
      <c r="D9833" t="inlineStr">
        <is>
          <t>S</t>
        </is>
      </c>
      <c r="E9833" t="inlineStr">
        <is>
          <t>Freshman</t>
        </is>
      </c>
      <c r="F9833" t="inlineStr">
        <is>
          <t>6'4"</t>
        </is>
      </c>
      <c r="G9833" t="n">
        <v>199</v>
      </c>
      <c r="H9833" t="inlineStr">
        <is>
          <t>Kathleen, Ga.</t>
        </is>
      </c>
    </row>
    <row r="9834">
      <c r="A9834" t="inlineStr">
        <is>
          <t>Penn State</t>
        </is>
      </c>
      <c r="B9834" t="n">
        <v>10</v>
      </c>
      <c r="C9834" t="inlineStr">
        <is>
          <t>Caleb Bacon</t>
        </is>
      </c>
      <c r="D9834" t="inlineStr">
        <is>
          <t>LB</t>
        </is>
      </c>
      <c r="E9834" t="inlineStr">
        <is>
          <t>Redshirt Senior</t>
        </is>
      </c>
      <c r="F9834" t="inlineStr">
        <is>
          <t>6'4"</t>
        </is>
      </c>
      <c r="G9834" t="n">
        <v>242</v>
      </c>
      <c r="H9834" t="inlineStr">
        <is>
          <t>Lake Mills, Iowa.</t>
        </is>
      </c>
      <c r="I9834" t="inlineStr">
        <is>
          <t>Transfer from Iowa State (2026 portal)</t>
        </is>
      </c>
    </row>
    <row r="9835">
      <c r="A9835" t="inlineStr">
        <is>
          <t>Penn State</t>
        </is>
      </c>
      <c r="B9835" t="n">
        <v>56</v>
      </c>
      <c r="C9835" t="inlineStr">
        <is>
          <t>Mason Bandhauer</t>
        </is>
      </c>
      <c r="D9835" t="inlineStr">
        <is>
          <t>OL</t>
        </is>
      </c>
      <c r="E9835" t="inlineStr">
        <is>
          <t>Freshman</t>
        </is>
      </c>
      <c r="F9835" t="inlineStr">
        <is>
          <t>6'6"</t>
        </is>
      </c>
      <c r="G9835" t="n">
        <v>297</v>
      </c>
      <c r="H9835" t="inlineStr">
        <is>
          <t>Fort Collins, Colo.</t>
        </is>
      </c>
    </row>
    <row r="9836">
      <c r="A9836" t="inlineStr">
        <is>
          <t>Penn State</t>
        </is>
      </c>
      <c r="B9836" t="n">
        <v>45</v>
      </c>
      <c r="C9836" t="inlineStr">
        <is>
          <t>Josh Banks</t>
        </is>
      </c>
      <c r="D9836" t="inlineStr">
        <is>
          <t>LB</t>
        </is>
      </c>
      <c r="E9836" t="inlineStr">
        <is>
          <t>Freshman</t>
        </is>
      </c>
      <c r="F9836" t="inlineStr">
        <is>
          <t>6'1"</t>
        </is>
      </c>
      <c r="G9836" t="n">
        <v>200</v>
      </c>
      <c r="H9836" t="inlineStr">
        <is>
          <t>Hollidaysburg, Pa.</t>
        </is>
      </c>
    </row>
    <row r="9837">
      <c r="A9837" t="inlineStr">
        <is>
          <t>Penn State</t>
        </is>
      </c>
      <c r="B9837" t="n">
        <v>94</v>
      </c>
      <c r="C9837" t="inlineStr">
        <is>
          <t>Ryan Barker</t>
        </is>
      </c>
      <c r="D9837" t="inlineStr">
        <is>
          <t>K</t>
        </is>
      </c>
      <c r="E9837" t="inlineStr">
        <is>
          <t>Redshirt Junior</t>
        </is>
      </c>
      <c r="F9837" t="inlineStr">
        <is>
          <t>6'2"</t>
        </is>
      </c>
      <c r="G9837" t="n">
        <v>191</v>
      </c>
      <c r="H9837" t="inlineStr">
        <is>
          <t>Landenberg, Pa.</t>
        </is>
      </c>
    </row>
    <row r="9838">
      <c r="A9838" t="inlineStr">
        <is>
          <t>Penn State</t>
        </is>
      </c>
      <c r="B9838" t="n">
        <v>17</v>
      </c>
      <c r="C9838" t="inlineStr">
        <is>
          <t>Connor Barry</t>
        </is>
      </c>
      <c r="D9838" t="inlineStr">
        <is>
          <t>QB</t>
        </is>
      </c>
      <c r="E9838" t="inlineStr">
        <is>
          <t>Senior</t>
        </is>
      </c>
      <c r="F9838" t="inlineStr">
        <is>
          <t>6'1"</t>
        </is>
      </c>
      <c r="G9838" t="n">
        <v>211</v>
      </c>
      <c r="H9838" t="inlineStr">
        <is>
          <t>Vienna, Va.</t>
        </is>
      </c>
      <c r="I9838" t="inlineStr">
        <is>
          <t>Transfer from Christopher Newport (2026 portal)</t>
        </is>
      </c>
    </row>
    <row r="9839">
      <c r="A9839" t="inlineStr">
        <is>
          <t>Penn State</t>
        </is>
      </c>
      <c r="B9839" t="n">
        <v>3</v>
      </c>
      <c r="C9839" t="inlineStr">
        <is>
          <t>Rocco Becht</t>
        </is>
      </c>
      <c r="D9839" t="inlineStr">
        <is>
          <t>QB</t>
        </is>
      </c>
      <c r="E9839" t="inlineStr">
        <is>
          <t>Redshirt Senior</t>
        </is>
      </c>
      <c r="F9839" t="inlineStr">
        <is>
          <t>6'1"</t>
        </is>
      </c>
      <c r="G9839" t="n">
        <v>208</v>
      </c>
      <c r="H9839" t="inlineStr">
        <is>
          <t>Wesley Chapel, Fla.</t>
        </is>
      </c>
      <c r="I9839" t="inlineStr">
        <is>
          <t>Transfer from Iowa State (2026 portal)</t>
        </is>
      </c>
    </row>
    <row r="9840">
      <c r="A9840" t="inlineStr">
        <is>
          <t>Penn State</t>
        </is>
      </c>
      <c r="B9840" t="n">
        <v>82</v>
      </c>
      <c r="C9840" t="inlineStr">
        <is>
          <t>Ethan Black</t>
        </is>
      </c>
      <c r="D9840" t="inlineStr">
        <is>
          <t>WR</t>
        </is>
      </c>
      <c r="E9840" t="inlineStr">
        <is>
          <t>Redshirt Junior</t>
        </is>
      </c>
      <c r="F9840" t="inlineStr">
        <is>
          <t>5'9"</t>
        </is>
      </c>
      <c r="G9840" t="n">
        <v>178</v>
      </c>
      <c r="H9840" t="inlineStr">
        <is>
          <t>Davidsville, Pa.</t>
        </is>
      </c>
    </row>
    <row r="9841">
      <c r="A9841" t="inlineStr">
        <is>
          <t>Penn State</t>
        </is>
      </c>
      <c r="B9841" t="n">
        <v>39</v>
      </c>
      <c r="C9841" t="inlineStr">
        <is>
          <t>Ty Blanding</t>
        </is>
      </c>
      <c r="D9841" t="inlineStr">
        <is>
          <t>DT</t>
        </is>
      </c>
      <c r="E9841" t="inlineStr">
        <is>
          <t>Redshirt Junior</t>
        </is>
      </c>
      <c r="F9841" t="inlineStr">
        <is>
          <t>6'1"</t>
        </is>
      </c>
      <c r="G9841" t="n">
        <v>301</v>
      </c>
      <c r="H9841" t="inlineStr">
        <is>
          <t>Bronx, N.Y.</t>
        </is>
      </c>
    </row>
    <row r="9842">
      <c r="A9842" t="inlineStr">
        <is>
          <t>Penn State</t>
        </is>
      </c>
      <c r="B9842" t="n">
        <v>67</v>
      </c>
      <c r="C9842" t="inlineStr">
        <is>
          <t>Henry Boehme</t>
        </is>
      </c>
      <c r="D9842" t="inlineStr">
        <is>
          <t>OL</t>
        </is>
      </c>
      <c r="E9842" t="inlineStr">
        <is>
          <t>Redshirt Junior</t>
        </is>
      </c>
      <c r="F9842" t="inlineStr">
        <is>
          <t>6'5"</t>
        </is>
      </c>
      <c r="G9842" t="n">
        <v>285</v>
      </c>
      <c r="H9842" t="inlineStr">
        <is>
          <t>Birmingham, Ala.</t>
        </is>
      </c>
    </row>
    <row r="9843">
      <c r="A9843" t="inlineStr">
        <is>
          <t>Penn State</t>
        </is>
      </c>
      <c r="B9843" t="n">
        <v>18</v>
      </c>
      <c r="C9843" t="inlineStr">
        <is>
          <t>Benjamin Brahmer</t>
        </is>
      </c>
      <c r="D9843" t="inlineStr">
        <is>
          <t>TE</t>
        </is>
      </c>
      <c r="E9843" t="inlineStr">
        <is>
          <t>Senior</t>
        </is>
      </c>
      <c r="F9843" t="inlineStr">
        <is>
          <t>6'7"</t>
        </is>
      </c>
      <c r="G9843" t="n">
        <v>250</v>
      </c>
      <c r="H9843" t="inlineStr">
        <is>
          <t>Pierce, Neb.</t>
        </is>
      </c>
      <c r="I9843" t="inlineStr">
        <is>
          <t>Transfer from Iowa State (2026 portal)</t>
        </is>
      </c>
    </row>
    <row r="9844">
      <c r="A9844" t="inlineStr">
        <is>
          <t>Penn State</t>
        </is>
      </c>
      <c r="B9844" t="n">
        <v>73</v>
      </c>
      <c r="C9844" t="inlineStr">
        <is>
          <t>Caleb Brewer</t>
        </is>
      </c>
      <c r="D9844" t="inlineStr">
        <is>
          <t>DT</t>
        </is>
      </c>
      <c r="E9844" t="inlineStr">
        <is>
          <t>Redshirt Sophomore</t>
        </is>
      </c>
      <c r="F9844" t="inlineStr">
        <is>
          <t>6'4"</t>
        </is>
      </c>
      <c r="G9844" t="n">
        <v>295</v>
      </c>
      <c r="H9844" t="inlineStr">
        <is>
          <t>Reading, Pa.</t>
        </is>
      </c>
    </row>
    <row r="9845">
      <c r="A9845" t="inlineStr">
        <is>
          <t>Penn State</t>
        </is>
      </c>
      <c r="B9845" t="n">
        <v>9</v>
      </c>
      <c r="C9845" t="inlineStr">
        <is>
          <t>Cael Brezina</t>
        </is>
      </c>
      <c r="D9845" t="inlineStr">
        <is>
          <t>LB</t>
        </is>
      </c>
      <c r="E9845" t="inlineStr">
        <is>
          <t>Junior</t>
        </is>
      </c>
      <c r="F9845" t="inlineStr">
        <is>
          <t>6'3"</t>
        </is>
      </c>
      <c r="G9845" t="n">
        <v>233</v>
      </c>
      <c r="H9845" t="inlineStr">
        <is>
          <t>Downers Grove, Ill.</t>
        </is>
      </c>
      <c r="I9845" t="inlineStr">
        <is>
          <t>Transfer from Iowa State (2026 portal)</t>
        </is>
      </c>
    </row>
    <row r="9846">
      <c r="A9846" t="inlineStr">
        <is>
          <t>Penn State</t>
        </is>
      </c>
      <c r="B9846" t="n">
        <v>8</v>
      </c>
      <c r="C9846" t="inlineStr">
        <is>
          <t>Karon Brookins</t>
        </is>
      </c>
      <c r="D9846" t="inlineStr">
        <is>
          <t>WR</t>
        </is>
      </c>
      <c r="E9846" t="inlineStr">
        <is>
          <t>Redshirt Freshman</t>
        </is>
      </c>
      <c r="F9846" t="inlineStr">
        <is>
          <t>6'5"</t>
        </is>
      </c>
      <c r="G9846" t="n">
        <v>205</v>
      </c>
      <c r="H9846" t="inlineStr">
        <is>
          <t>Pennsauken, N.J.</t>
        </is>
      </c>
      <c r="I9846" t="inlineStr">
        <is>
          <t>Transfer from Iowa State (2026 portal)</t>
        </is>
      </c>
    </row>
    <row r="9847">
      <c r="A9847" t="inlineStr">
        <is>
          <t>Penn State</t>
        </is>
      </c>
      <c r="B9847" t="n">
        <v>70</v>
      </c>
      <c r="C9847" t="inlineStr">
        <is>
          <t>Trevor Buhr</t>
        </is>
      </c>
      <c r="D9847" t="inlineStr">
        <is>
          <t>OL</t>
        </is>
      </c>
      <c r="E9847" t="inlineStr">
        <is>
          <t>Redshirt Junior</t>
        </is>
      </c>
      <c r="F9847" t="inlineStr">
        <is>
          <t>6'4"</t>
        </is>
      </c>
      <c r="G9847" t="n">
        <v>318</v>
      </c>
      <c r="H9847" t="inlineStr">
        <is>
          <t>Washington, Mo.</t>
        </is>
      </c>
      <c r="I9847" t="inlineStr">
        <is>
          <t>Transfer from Iowa State (2026 portal)</t>
        </is>
      </c>
    </row>
    <row r="9848">
      <c r="A9848" t="inlineStr">
        <is>
          <t>Penn State</t>
        </is>
      </c>
      <c r="B9848" t="n">
        <v>84</v>
      </c>
      <c r="C9848" t="inlineStr">
        <is>
          <t>Gabe Burkle</t>
        </is>
      </c>
      <c r="D9848" t="inlineStr">
        <is>
          <t>TE</t>
        </is>
      </c>
      <c r="E9848" t="inlineStr">
        <is>
          <t>Redshirt Senior</t>
        </is>
      </c>
      <c r="F9848" t="inlineStr">
        <is>
          <t>6'6"</t>
        </is>
      </c>
      <c r="G9848" t="n">
        <v>247</v>
      </c>
      <c r="H9848" t="inlineStr">
        <is>
          <t>Cedar Rapids, Iowa</t>
        </is>
      </c>
      <c r="I9848" t="inlineStr">
        <is>
          <t>Transfer from Iowa State (2026 portal)</t>
        </is>
      </c>
    </row>
    <row r="9849">
      <c r="A9849" t="inlineStr">
        <is>
          <t>Penn State</t>
        </is>
      </c>
      <c r="B9849" t="n">
        <v>43</v>
      </c>
      <c r="C9849" t="inlineStr">
        <is>
          <t>Dayshaun Burnett</t>
        </is>
      </c>
      <c r="D9849" t="inlineStr">
        <is>
          <t>DE</t>
        </is>
      </c>
      <c r="E9849" t="inlineStr">
        <is>
          <t>Redshirt Freshman</t>
        </is>
      </c>
      <c r="F9849" t="inlineStr">
        <is>
          <t>6'3"</t>
        </is>
      </c>
      <c r="G9849" t="n">
        <v>226</v>
      </c>
      <c r="H9849" t="inlineStr">
        <is>
          <t>Pittsburgh, Pa.</t>
        </is>
      </c>
    </row>
    <row r="9850">
      <c r="A9850" t="inlineStr">
        <is>
          <t>Penn State</t>
        </is>
      </c>
      <c r="B9850" t="n">
        <v>56</v>
      </c>
      <c r="C9850" t="inlineStr">
        <is>
          <t>Alijah Carnell</t>
        </is>
      </c>
      <c r="D9850" t="inlineStr">
        <is>
          <t>DT</t>
        </is>
      </c>
      <c r="E9850" t="inlineStr">
        <is>
          <t>Redshirt Sophomore</t>
        </is>
      </c>
      <c r="F9850" t="inlineStr">
        <is>
          <t>6'5"</t>
        </is>
      </c>
      <c r="G9850" t="n">
        <v>299</v>
      </c>
      <c r="H9850" t="inlineStr">
        <is>
          <t>Henderson, Nev.</t>
        </is>
      </c>
      <c r="I9850" t="inlineStr">
        <is>
          <t>Transfer from Iowa State (2026 portal)</t>
        </is>
      </c>
    </row>
    <row r="9851">
      <c r="A9851" t="inlineStr">
        <is>
          <t>Penn State</t>
        </is>
      </c>
      <c r="B9851" t="n">
        <v>20</v>
      </c>
      <c r="C9851" t="inlineStr">
        <is>
          <t>Tyrell Chatman</t>
        </is>
      </c>
      <c r="D9851" t="inlineStr">
        <is>
          <t>CB</t>
        </is>
      </c>
      <c r="E9851" t="inlineStr">
        <is>
          <t>Freshman</t>
        </is>
      </c>
      <c r="F9851" t="inlineStr">
        <is>
          <t>6'2"</t>
        </is>
      </c>
      <c r="G9851" t="n">
        <v>196</v>
      </c>
      <c r="H9851" t="inlineStr">
        <is>
          <t>Lincoln, Neb.</t>
        </is>
      </c>
    </row>
    <row r="9852">
      <c r="A9852" t="inlineStr">
        <is>
          <t>Penn State</t>
        </is>
      </c>
      <c r="B9852" t="n">
        <v>2</v>
      </c>
      <c r="C9852" t="inlineStr">
        <is>
          <t>Audavion Collins</t>
        </is>
      </c>
      <c r="D9852" t="inlineStr">
        <is>
          <t>CB</t>
        </is>
      </c>
      <c r="E9852" t="inlineStr">
        <is>
          <t>Redshirt Senior</t>
        </is>
      </c>
      <c r="F9852" t="inlineStr">
        <is>
          <t>5'11"</t>
        </is>
      </c>
      <c r="G9852" t="n">
        <v>183</v>
      </c>
      <c r="H9852" t="inlineStr">
        <is>
          <t>Covington, Ga.</t>
        </is>
      </c>
    </row>
    <row r="9853">
      <c r="A9853" t="inlineStr">
        <is>
          <t>Penn State</t>
        </is>
      </c>
      <c r="B9853" t="n">
        <v>94</v>
      </c>
      <c r="C9853" t="inlineStr">
        <is>
          <t>De'Andre Cook</t>
        </is>
      </c>
      <c r="D9853" t="inlineStr">
        <is>
          <t>DT</t>
        </is>
      </c>
      <c r="E9853" t="inlineStr">
        <is>
          <t>Redshirt Sophomore</t>
        </is>
      </c>
      <c r="F9853" t="inlineStr">
        <is>
          <t>6'4"</t>
        </is>
      </c>
      <c r="G9853" t="n">
        <v>298</v>
      </c>
      <c r="H9853" t="inlineStr">
        <is>
          <t>Washington, D.C.</t>
        </is>
      </c>
    </row>
    <row r="9854">
      <c r="A9854" t="inlineStr">
        <is>
          <t>Penn State</t>
        </is>
      </c>
      <c r="B9854" t="n">
        <v>4</v>
      </c>
      <c r="C9854" t="inlineStr">
        <is>
          <t>Jeremiah Cooper</t>
        </is>
      </c>
      <c r="D9854" t="inlineStr">
        <is>
          <t>S</t>
        </is>
      </c>
      <c r="E9854" t="inlineStr">
        <is>
          <t>Redshirt Senior</t>
        </is>
      </c>
      <c r="F9854" t="inlineStr">
        <is>
          <t>6'0"</t>
        </is>
      </c>
      <c r="G9854" t="n">
        <v>188</v>
      </c>
      <c r="H9854" t="inlineStr">
        <is>
          <t>El Paso, Texas</t>
        </is>
      </c>
      <c r="I9854" t="inlineStr">
        <is>
          <t>Transfer from Iowa State (2026 portal)</t>
        </is>
      </c>
    </row>
    <row r="9855">
      <c r="A9855" t="inlineStr">
        <is>
          <t>Penn State</t>
        </is>
      </c>
      <c r="B9855" t="n">
        <v>50</v>
      </c>
      <c r="C9855" t="inlineStr">
        <is>
          <t>Cooper Cousins</t>
        </is>
      </c>
      <c r="D9855" t="inlineStr">
        <is>
          <t>OL</t>
        </is>
      </c>
      <c r="E9855" t="inlineStr">
        <is>
          <t>Junior</t>
        </is>
      </c>
      <c r="F9855" t="inlineStr">
        <is>
          <t>6'6"</t>
        </is>
      </c>
      <c r="G9855" t="n">
        <v>320</v>
      </c>
      <c r="H9855" t="inlineStr">
        <is>
          <t>Erie, Pa.</t>
        </is>
      </c>
    </row>
    <row r="9856">
      <c r="A9856" t="inlineStr">
        <is>
          <t>Penn State</t>
        </is>
      </c>
      <c r="B9856" t="n">
        <v>31</v>
      </c>
      <c r="C9856" t="inlineStr">
        <is>
          <t>Logan Cunningham</t>
        </is>
      </c>
      <c r="D9856" t="inlineStr">
        <is>
          <t>WR</t>
        </is>
      </c>
      <c r="E9856" t="inlineStr">
        <is>
          <t>Redshirt Senior</t>
        </is>
      </c>
      <c r="F9856" t="inlineStr">
        <is>
          <t>5'8"</t>
        </is>
      </c>
      <c r="G9856" t="n">
        <v>183</v>
      </c>
      <c r="H9856" t="inlineStr">
        <is>
          <t>Belle Vernon, Pa.</t>
        </is>
      </c>
    </row>
    <row r="9857">
      <c r="A9857" t="inlineStr">
        <is>
          <t>Penn State</t>
        </is>
      </c>
      <c r="B9857" t="n">
        <v>27</v>
      </c>
      <c r="C9857" t="inlineStr">
        <is>
          <t>Omarion Davis</t>
        </is>
      </c>
      <c r="D9857" t="inlineStr">
        <is>
          <t>S</t>
        </is>
      </c>
      <c r="E9857" t="inlineStr">
        <is>
          <t>Sophomore</t>
        </is>
      </c>
      <c r="F9857" t="inlineStr">
        <is>
          <t>5'11"</t>
        </is>
      </c>
      <c r="G9857" t="n">
        <v>198</v>
      </c>
      <c r="H9857" t="inlineStr">
        <is>
          <t>Charlotte, N.C.</t>
        </is>
      </c>
      <c r="I9857" t="inlineStr">
        <is>
          <t>Transfer from Boston College (2026 portal)</t>
        </is>
      </c>
    </row>
    <row r="9858">
      <c r="A9858" t="inlineStr">
        <is>
          <t>Penn State</t>
        </is>
      </c>
      <c r="B9858" t="n">
        <v>5</v>
      </c>
      <c r="C9858" t="inlineStr">
        <is>
          <t>Daryus Dixson</t>
        </is>
      </c>
      <c r="D9858" t="inlineStr">
        <is>
          <t>CB</t>
        </is>
      </c>
      <c r="E9858" t="inlineStr">
        <is>
          <t>Sophomore</t>
        </is>
      </c>
      <c r="F9858" t="inlineStr">
        <is>
          <t>6'0"</t>
        </is>
      </c>
      <c r="G9858" t="n">
        <v>184</v>
      </c>
      <c r="H9858" t="inlineStr">
        <is>
          <t>Perris, Calif.</t>
        </is>
      </c>
    </row>
    <row r="9859">
      <c r="A9859" t="inlineStr">
        <is>
          <t>Penn State</t>
        </is>
      </c>
      <c r="B9859" t="n">
        <v>68</v>
      </c>
      <c r="C9859" t="inlineStr">
        <is>
          <t>Anthony Donkoh</t>
        </is>
      </c>
      <c r="D9859" t="inlineStr">
        <is>
          <t>OL</t>
        </is>
      </c>
      <c r="E9859" t="inlineStr">
        <is>
          <t>Redshirt Junior</t>
        </is>
      </c>
      <c r="F9859" t="inlineStr">
        <is>
          <t>6'5"</t>
        </is>
      </c>
      <c r="G9859" t="n">
        <v>334</v>
      </c>
      <c r="H9859" t="inlineStr">
        <is>
          <t>Aldie, Va.</t>
        </is>
      </c>
    </row>
    <row r="9860">
      <c r="A9860" t="inlineStr">
        <is>
          <t>Penn State</t>
        </is>
      </c>
      <c r="B9860" t="n">
        <v>92</v>
      </c>
      <c r="C9860" t="inlineStr">
        <is>
          <t>Andrew Dufault</t>
        </is>
      </c>
      <c r="D9860" t="inlineStr">
        <is>
          <t>LS</t>
        </is>
      </c>
      <c r="E9860" t="inlineStr">
        <is>
          <t>Redshirt Sophomore</t>
        </is>
      </c>
      <c r="F9860" t="inlineStr">
        <is>
          <t>6'1"</t>
        </is>
      </c>
      <c r="G9860" t="n">
        <v>249</v>
      </c>
      <c r="H9860" t="inlineStr">
        <is>
          <t>Westwood, Mass.</t>
        </is>
      </c>
    </row>
    <row r="9861">
      <c r="A9861" t="inlineStr">
        <is>
          <t>Penn State</t>
        </is>
      </c>
      <c r="B9861" t="n">
        <v>8</v>
      </c>
      <c r="C9861" t="inlineStr">
        <is>
          <t>Kooper Ebel</t>
        </is>
      </c>
      <c r="D9861" t="inlineStr">
        <is>
          <t>LB</t>
        </is>
      </c>
      <c r="E9861" t="inlineStr">
        <is>
          <t>Senior</t>
        </is>
      </c>
      <c r="F9861" t="inlineStr">
        <is>
          <t>6'4"</t>
        </is>
      </c>
      <c r="G9861" t="n">
        <v>233</v>
      </c>
      <c r="H9861" t="inlineStr">
        <is>
          <t>Hartley, Iowa</t>
        </is>
      </c>
      <c r="I9861" t="inlineStr">
        <is>
          <t>Transfer from Iowa State (2026 portal)</t>
        </is>
      </c>
    </row>
    <row r="9862">
      <c r="A9862" t="inlineStr">
        <is>
          <t>Penn State</t>
        </is>
      </c>
      <c r="B9862" t="n">
        <v>4</v>
      </c>
      <c r="C9862" t="inlineStr">
        <is>
          <t>Brett Eskildsen</t>
        </is>
      </c>
      <c r="D9862" t="inlineStr">
        <is>
          <t>WR</t>
        </is>
      </c>
      <c r="E9862" t="inlineStr">
        <is>
          <t>Junior</t>
        </is>
      </c>
      <c r="F9862" t="inlineStr">
        <is>
          <t>6'1"</t>
        </is>
      </c>
      <c r="G9862" t="n">
        <v>198</v>
      </c>
      <c r="H9862" t="inlineStr">
        <is>
          <t>Frisco, Texas</t>
        </is>
      </c>
      <c r="I9862" t="inlineStr">
        <is>
          <t>Transfer from Iowa State (2026 portal)</t>
        </is>
      </c>
    </row>
    <row r="9863">
      <c r="A9863" t="inlineStr">
        <is>
          <t>Penn State</t>
        </is>
      </c>
      <c r="B9863" t="n">
        <v>12</v>
      </c>
      <c r="C9863" t="inlineStr">
        <is>
          <t>Kase Evans</t>
        </is>
      </c>
      <c r="D9863" t="inlineStr">
        <is>
          <t>QB</t>
        </is>
      </c>
      <c r="E9863" t="inlineStr">
        <is>
          <t>Freshman</t>
        </is>
      </c>
      <c r="F9863" t="inlineStr">
        <is>
          <t>6'3"</t>
        </is>
      </c>
      <c r="G9863" t="n">
        <v>200</v>
      </c>
      <c r="H9863" t="inlineStr">
        <is>
          <t>Lexington, Texas</t>
        </is>
      </c>
    </row>
    <row r="9864">
      <c r="A9864" t="inlineStr">
        <is>
          <t>Penn State</t>
        </is>
      </c>
      <c r="B9864" t="n">
        <v>88</v>
      </c>
      <c r="C9864" t="inlineStr">
        <is>
          <t>Ikenna Ezeogu</t>
        </is>
      </c>
      <c r="D9864" t="inlineStr">
        <is>
          <t>DE</t>
        </is>
      </c>
      <c r="E9864" t="inlineStr">
        <is>
          <t>Redshirt Senior</t>
        </is>
      </c>
      <c r="F9864" t="inlineStr">
        <is>
          <t>6'5"</t>
        </is>
      </c>
      <c r="G9864" t="n">
        <v>273</v>
      </c>
      <c r="H9864" t="inlineStr">
        <is>
          <t>Blue Springs, Mo.</t>
        </is>
      </c>
      <c r="I9864" t="inlineStr">
        <is>
          <t>Transfer from Iowa State (2026 portal)</t>
        </is>
      </c>
    </row>
    <row r="9865">
      <c r="A9865" t="inlineStr">
        <is>
          <t>Penn State</t>
        </is>
      </c>
      <c r="B9865" t="n">
        <v>14</v>
      </c>
      <c r="C9865" t="inlineStr">
        <is>
          <t>Peyton Falzone</t>
        </is>
      </c>
      <c r="D9865" t="inlineStr">
        <is>
          <t>QB</t>
        </is>
      </c>
      <c r="E9865" t="inlineStr">
        <is>
          <t>Freshman</t>
        </is>
      </c>
      <c r="F9865" t="inlineStr">
        <is>
          <t>6'5"</t>
        </is>
      </c>
      <c r="G9865" t="n">
        <v>216</v>
      </c>
      <c r="H9865" t="inlineStr">
        <is>
          <t>Nazareth, Pa.</t>
        </is>
      </c>
    </row>
    <row r="9866">
      <c r="A9866" t="inlineStr">
        <is>
          <t>Penn State</t>
        </is>
      </c>
      <c r="B9866" t="n">
        <v>34</v>
      </c>
      <c r="C9866" t="inlineStr">
        <is>
          <t>Chris Fileppo</t>
        </is>
      </c>
      <c r="D9866" t="inlineStr">
        <is>
          <t>LB</t>
        </is>
      </c>
      <c r="E9866" t="inlineStr">
        <is>
          <t>Sophomore</t>
        </is>
      </c>
      <c r="F9866" t="inlineStr">
        <is>
          <t>6'4"</t>
        </is>
      </c>
      <c r="G9866" t="n">
        <v>219</v>
      </c>
      <c r="H9866" t="inlineStr">
        <is>
          <t>Doylestown, Pa.</t>
        </is>
      </c>
      <c r="I9866" t="inlineStr">
        <is>
          <t>Transfer from West Virginia (2026 portal)</t>
        </is>
      </c>
    </row>
    <row r="9867">
      <c r="A9867" t="inlineStr">
        <is>
          <t>Penn State</t>
        </is>
      </c>
      <c r="B9867" t="n">
        <v>65</v>
      </c>
      <c r="C9867" t="inlineStr">
        <is>
          <t>Jim Fitzgerald</t>
        </is>
      </c>
      <c r="D9867" t="inlineStr">
        <is>
          <t>OL</t>
        </is>
      </c>
      <c r="E9867" t="inlineStr">
        <is>
          <t>Redshirt Senior</t>
        </is>
      </c>
      <c r="F9867" t="inlineStr">
        <is>
          <t>6'7"</t>
        </is>
      </c>
      <c r="G9867" t="n">
        <v>337</v>
      </c>
      <c r="H9867" t="inlineStr">
        <is>
          <t>Severna Park, Md.</t>
        </is>
      </c>
    </row>
    <row r="9868">
      <c r="A9868" t="inlineStr">
        <is>
          <t>Penn State</t>
        </is>
      </c>
      <c r="B9868" t="n">
        <v>89</v>
      </c>
      <c r="C9868" t="inlineStr">
        <is>
          <t>Jackson Ford</t>
        </is>
      </c>
      <c r="D9868" t="inlineStr">
        <is>
          <t>DE</t>
        </is>
      </c>
      <c r="E9868" t="inlineStr">
        <is>
          <t>Freshman</t>
        </is>
      </c>
      <c r="F9868" t="inlineStr">
        <is>
          <t>6'5"</t>
        </is>
      </c>
      <c r="G9868" t="n">
        <v>264</v>
      </c>
      <c r="H9868" t="inlineStr">
        <is>
          <t>Phoenixville, Pa.</t>
        </is>
      </c>
    </row>
    <row r="9869">
      <c r="A9869" t="inlineStr">
        <is>
          <t>Penn State</t>
        </is>
      </c>
      <c r="B9869" t="n">
        <v>89</v>
      </c>
      <c r="C9869" t="inlineStr">
        <is>
          <t>Finn Furmanek</t>
        </is>
      </c>
      <c r="D9869" t="inlineStr">
        <is>
          <t>TE</t>
        </is>
      </c>
      <c r="E9869" t="inlineStr">
        <is>
          <t>Redshirt Junior</t>
        </is>
      </c>
      <c r="F9869" t="inlineStr">
        <is>
          <t>6'3"</t>
        </is>
      </c>
      <c r="G9869" t="n">
        <v>251</v>
      </c>
      <c r="H9869" t="inlineStr">
        <is>
          <t>State College, Pa.</t>
        </is>
      </c>
    </row>
    <row r="9870">
      <c r="A9870" t="inlineStr">
        <is>
          <t>Penn State</t>
        </is>
      </c>
      <c r="B9870" t="n">
        <v>36</v>
      </c>
      <c r="C9870" t="inlineStr">
        <is>
          <t>Amar'e Glover</t>
        </is>
      </c>
      <c r="D9870" t="inlineStr">
        <is>
          <t>RB</t>
        </is>
      </c>
      <c r="E9870" t="inlineStr">
        <is>
          <t>Freshman</t>
        </is>
      </c>
      <c r="F9870" t="inlineStr">
        <is>
          <t>6'0"</t>
        </is>
      </c>
      <c r="G9870" t="n">
        <v>205</v>
      </c>
      <c r="H9870" t="inlineStr">
        <is>
          <t>Middletown, Del.</t>
        </is>
      </c>
    </row>
    <row r="9871">
      <c r="A9871" t="inlineStr">
        <is>
          <t>Penn State</t>
        </is>
      </c>
      <c r="B9871" t="n">
        <v>84</v>
      </c>
      <c r="C9871" t="inlineStr">
        <is>
          <t>Peter Gonzalez</t>
        </is>
      </c>
      <c r="D9871" t="inlineStr">
        <is>
          <t>WR</t>
        </is>
      </c>
      <c r="E9871" t="inlineStr">
        <is>
          <t>Redshirt Sophomore</t>
        </is>
      </c>
      <c r="F9871" t="inlineStr">
        <is>
          <t>6'2"</t>
        </is>
      </c>
      <c r="G9871" t="n">
        <v>211</v>
      </c>
      <c r="H9871" t="inlineStr">
        <is>
          <t>Mars, Pa.</t>
        </is>
      </c>
    </row>
    <row r="9872">
      <c r="A9872" t="inlineStr">
        <is>
          <t>Penn State</t>
        </is>
      </c>
      <c r="B9872" t="n">
        <v>78</v>
      </c>
      <c r="C9872" t="inlineStr">
        <is>
          <t>Malachi Goodman</t>
        </is>
      </c>
      <c r="D9872" t="inlineStr">
        <is>
          <t>OL</t>
        </is>
      </c>
      <c r="E9872" t="inlineStr">
        <is>
          <t>Redshirt Freshman</t>
        </is>
      </c>
      <c r="F9872" t="inlineStr">
        <is>
          <t>6'6"</t>
        </is>
      </c>
      <c r="G9872" t="n">
        <v>330</v>
      </c>
      <c r="H9872" t="inlineStr">
        <is>
          <t>Bloomfield, N.J.</t>
        </is>
      </c>
    </row>
    <row r="9873">
      <c r="A9873" t="inlineStr">
        <is>
          <t>Penn State</t>
        </is>
      </c>
      <c r="B9873" t="n">
        <v>18</v>
      </c>
      <c r="C9873" t="inlineStr">
        <is>
          <t>Max Granville</t>
        </is>
      </c>
      <c r="D9873" t="inlineStr">
        <is>
          <t>DE</t>
        </is>
      </c>
      <c r="E9873" t="inlineStr">
        <is>
          <t>Redshirt Sophomore</t>
        </is>
      </c>
      <c r="F9873" t="inlineStr">
        <is>
          <t>6'3"</t>
        </is>
      </c>
      <c r="G9873" t="n">
        <v>252</v>
      </c>
      <c r="H9873" t="inlineStr">
        <is>
          <t>Sugar Land, Texas</t>
        </is>
      </c>
    </row>
    <row r="9874">
      <c r="A9874" t="inlineStr">
        <is>
          <t>Penn State</t>
        </is>
      </c>
      <c r="B9874" t="n">
        <v>21</v>
      </c>
      <c r="C9874" t="inlineStr">
        <is>
          <t>Carson Hansen</t>
        </is>
      </c>
      <c r="D9874" t="inlineStr">
        <is>
          <t>RB</t>
        </is>
      </c>
      <c r="E9874" t="inlineStr">
        <is>
          <t>Senior</t>
        </is>
      </c>
      <c r="F9874" t="inlineStr">
        <is>
          <t>6'2"</t>
        </is>
      </c>
      <c r="G9874" t="n">
        <v>216</v>
      </c>
      <c r="H9874" t="inlineStr">
        <is>
          <t>Lakeville, Minn.</t>
        </is>
      </c>
      <c r="I9874" t="inlineStr">
        <is>
          <t>Transfer from Iowa State (2026 portal)</t>
        </is>
      </c>
    </row>
    <row r="9875">
      <c r="A9875" t="inlineStr">
        <is>
          <t>Penn State</t>
        </is>
      </c>
      <c r="B9875" t="n">
        <v>79</v>
      </c>
      <c r="C9875" t="inlineStr">
        <is>
          <t>Donnie Harbour</t>
        </is>
      </c>
      <c r="D9875" t="inlineStr">
        <is>
          <t>OL</t>
        </is>
      </c>
      <c r="E9875" t="inlineStr">
        <is>
          <t>Redshirt Sophomore</t>
        </is>
      </c>
      <c r="F9875" t="inlineStr">
        <is>
          <t>6'3"</t>
        </is>
      </c>
      <c r="G9875" t="n">
        <v>333</v>
      </c>
      <c r="H9875" t="inlineStr">
        <is>
          <t>Milwaukee, Wis.</t>
        </is>
      </c>
    </row>
    <row r="9876">
      <c r="A9876" t="inlineStr">
        <is>
          <t>Penn State</t>
        </is>
      </c>
      <c r="B9876" t="n">
        <v>37</v>
      </c>
      <c r="C9876" t="inlineStr">
        <is>
          <t>Max Heffner</t>
        </is>
      </c>
      <c r="D9876" t="inlineStr">
        <is>
          <t>CB</t>
        </is>
      </c>
      <c r="E9876" t="inlineStr">
        <is>
          <t>Redshirt Freshman</t>
        </is>
      </c>
      <c r="F9876" t="inlineStr">
        <is>
          <t>5'11"</t>
        </is>
      </c>
      <c r="G9876" t="n">
        <v>176</v>
      </c>
      <c r="H9876" t="inlineStr">
        <is>
          <t>Birdsboro, Pa.</t>
        </is>
      </c>
    </row>
    <row r="9877">
      <c r="A9877" t="inlineStr">
        <is>
          <t>Penn State</t>
        </is>
      </c>
      <c r="B9877" t="n">
        <v>61</v>
      </c>
      <c r="C9877" t="inlineStr">
        <is>
          <t>Liam Horan</t>
        </is>
      </c>
      <c r="D9877" t="inlineStr">
        <is>
          <t>OL</t>
        </is>
      </c>
      <c r="E9877" t="inlineStr">
        <is>
          <t>Redshirt Sophomore</t>
        </is>
      </c>
      <c r="F9877" t="inlineStr">
        <is>
          <t>6'3"</t>
        </is>
      </c>
      <c r="G9877" t="n">
        <v>292</v>
      </c>
      <c r="H9877" t="inlineStr">
        <is>
          <t>West Chester, Pa.</t>
        </is>
      </c>
    </row>
    <row r="9878">
      <c r="A9878" t="inlineStr">
        <is>
          <t>Penn State</t>
        </is>
      </c>
      <c r="B9878" t="n">
        <v>6</v>
      </c>
      <c r="C9878" t="inlineStr">
        <is>
          <t>Koby Howard</t>
        </is>
      </c>
      <c r="D9878" t="inlineStr">
        <is>
          <t>WR</t>
        </is>
      </c>
      <c r="E9878" t="inlineStr">
        <is>
          <t>Sophomore</t>
        </is>
      </c>
      <c r="F9878" t="inlineStr">
        <is>
          <t>5'11"</t>
        </is>
      </c>
      <c r="G9878" t="n">
        <v>203</v>
      </c>
      <c r="H9878" t="inlineStr">
        <is>
          <t>Pensacola, Fla.</t>
        </is>
      </c>
    </row>
    <row r="9879">
      <c r="A9879" t="inlineStr">
        <is>
          <t>Penn State</t>
        </is>
      </c>
      <c r="B9879" t="n">
        <v>72</v>
      </c>
      <c r="C9879" t="inlineStr">
        <is>
          <t>Tyshon Huff</t>
        </is>
      </c>
      <c r="D9879" t="inlineStr">
        <is>
          <t>OL</t>
        </is>
      </c>
      <c r="E9879" t="inlineStr">
        <is>
          <t>Redshirt Junior</t>
        </is>
      </c>
      <c r="F9879" t="inlineStr">
        <is>
          <t>6'4"</t>
        </is>
      </c>
      <c r="G9879" t="n">
        <v>292</v>
      </c>
      <c r="H9879" t="inlineStr">
        <is>
          <t>Cincinnati, Ohio</t>
        </is>
      </c>
      <c r="I9879" t="inlineStr">
        <is>
          <t>Transfer from Tiffin University (2026 portal)</t>
        </is>
      </c>
    </row>
    <row r="9880">
      <c r="A9880" t="inlineStr">
        <is>
          <t>Penn State</t>
        </is>
      </c>
      <c r="B9880" t="n">
        <v>54</v>
      </c>
      <c r="C9880" t="inlineStr">
        <is>
          <t>Vaea Ikakoula</t>
        </is>
      </c>
      <c r="D9880" t="inlineStr">
        <is>
          <t>OL</t>
        </is>
      </c>
      <c r="E9880" t="inlineStr">
        <is>
          <t>Redshirt Freshman</t>
        </is>
      </c>
      <c r="F9880" t="inlineStr">
        <is>
          <t>6'3"</t>
        </is>
      </c>
      <c r="G9880" t="n">
        <v>326</v>
      </c>
      <c r="H9880" t="inlineStr">
        <is>
          <t>Laie, Hawaii</t>
        </is>
      </c>
      <c r="I9880" t="inlineStr">
        <is>
          <t>Transfer from Iowa State (2026 portal)</t>
        </is>
      </c>
    </row>
    <row r="9881">
      <c r="A9881" t="inlineStr">
        <is>
          <t>Penn State</t>
        </is>
      </c>
      <c r="B9881" t="n">
        <v>19</v>
      </c>
      <c r="C9881" t="inlineStr">
        <is>
          <t>Amarion Jackson</t>
        </is>
      </c>
      <c r="D9881" t="inlineStr">
        <is>
          <t>WR</t>
        </is>
      </c>
      <c r="E9881" t="inlineStr">
        <is>
          <t>Freshman</t>
        </is>
      </c>
      <c r="F9881" t="inlineStr">
        <is>
          <t>6'2"</t>
        </is>
      </c>
      <c r="G9881" t="n">
        <v>192</v>
      </c>
      <c r="H9881" t="inlineStr">
        <is>
          <t>Omaha, Neb.</t>
        </is>
      </c>
    </row>
    <row r="9882">
      <c r="A9882" t="inlineStr">
        <is>
          <t>Penn State</t>
        </is>
      </c>
      <c r="B9882" t="n">
        <v>15</v>
      </c>
      <c r="C9882" t="inlineStr">
        <is>
          <t>Joshua Johnson</t>
        </is>
      </c>
      <c r="D9882" t="inlineStr">
        <is>
          <t>CB</t>
        </is>
      </c>
      <c r="E9882" t="inlineStr">
        <is>
          <t>Redshirt Freshman</t>
        </is>
      </c>
      <c r="F9882" t="inlineStr">
        <is>
          <t>6'2"</t>
        </is>
      </c>
      <c r="G9882" t="n">
        <v>189</v>
      </c>
      <c r="H9882" t="inlineStr">
        <is>
          <t>Ironton, Ohio</t>
        </is>
      </c>
    </row>
    <row r="9883">
      <c r="A9883" t="inlineStr">
        <is>
          <t>Penn State</t>
        </is>
      </c>
      <c r="B9883" t="n">
        <v>15</v>
      </c>
      <c r="C9883" t="inlineStr">
        <is>
          <t>Keith Jones Jr.</t>
        </is>
      </c>
      <c r="D9883" t="inlineStr">
        <is>
          <t>WR</t>
        </is>
      </c>
      <c r="E9883" t="inlineStr">
        <is>
          <t>Redshirt Sophomore</t>
        </is>
      </c>
      <c r="F9883" t="inlineStr">
        <is>
          <t>6'4"</t>
        </is>
      </c>
      <c r="G9883" t="n">
        <v>197</v>
      </c>
      <c r="H9883" t="inlineStr">
        <is>
          <t>New Orleans, La.</t>
        </is>
      </c>
      <c r="I9883" t="inlineStr">
        <is>
          <t>Transfer from Grambling (2026 portal)</t>
        </is>
      </c>
    </row>
    <row r="9884">
      <c r="A9884" t="inlineStr">
        <is>
          <t>Penn State</t>
        </is>
      </c>
      <c r="B9884" t="n">
        <v>23</v>
      </c>
      <c r="C9884" t="inlineStr">
        <is>
          <t>Jahmir Joseph</t>
        </is>
      </c>
      <c r="D9884" t="inlineStr">
        <is>
          <t>CB</t>
        </is>
      </c>
      <c r="E9884" t="inlineStr">
        <is>
          <t>Redshirt Freshman</t>
        </is>
      </c>
      <c r="F9884" t="inlineStr">
        <is>
          <t>6'0"</t>
        </is>
      </c>
      <c r="G9884" t="n">
        <v>190</v>
      </c>
      <c r="H9884" t="inlineStr">
        <is>
          <t>Nyack, N.Y.</t>
        </is>
      </c>
    </row>
    <row r="9885">
      <c r="A9885" t="inlineStr">
        <is>
          <t>Penn State</t>
        </is>
      </c>
      <c r="B9885" t="n">
        <v>99</v>
      </c>
      <c r="C9885" t="inlineStr">
        <is>
          <t>Yvan Kemajou</t>
        </is>
      </c>
      <c r="D9885" t="inlineStr">
        <is>
          <t>DE</t>
        </is>
      </c>
      <c r="E9885" t="inlineStr">
        <is>
          <t>Sophomore</t>
        </is>
      </c>
      <c r="F9885" t="inlineStr">
        <is>
          <t>6'3"</t>
        </is>
      </c>
      <c r="G9885" t="n">
        <v>252</v>
      </c>
      <c r="H9885" t="inlineStr">
        <is>
          <t>Burtonsville, Md.</t>
        </is>
      </c>
    </row>
    <row r="9886">
      <c r="A9886" t="inlineStr">
        <is>
          <t>Penn State</t>
        </is>
      </c>
      <c r="B9886" t="n">
        <v>32</v>
      </c>
      <c r="C9886" t="inlineStr">
        <is>
          <t>John Klosterman</t>
        </is>
      </c>
      <c r="D9886" t="inlineStr">
        <is>
          <t>LB</t>
        </is>
      </c>
      <c r="E9886" t="inlineStr">
        <is>
          <t>Redshirt Senior</t>
        </is>
      </c>
      <c r="F9886" t="inlineStr">
        <is>
          <t>5'11"</t>
        </is>
      </c>
      <c r="G9886" t="n">
        <v>223</v>
      </c>
      <c r="H9886" t="inlineStr">
        <is>
          <t>Iowa City, Iowa</t>
        </is>
      </c>
    </row>
    <row r="9887">
      <c r="A9887" t="inlineStr">
        <is>
          <t>Penn State</t>
        </is>
      </c>
      <c r="B9887" t="n">
        <v>83</v>
      </c>
      <c r="C9887" t="inlineStr">
        <is>
          <t>Brian Kortovich</t>
        </is>
      </c>
      <c r="D9887" t="inlineStr">
        <is>
          <t>TE</t>
        </is>
      </c>
      <c r="E9887" t="inlineStr">
        <is>
          <t>Redshirt Freshman</t>
        </is>
      </c>
      <c r="F9887" t="inlineStr">
        <is>
          <t>6'4"</t>
        </is>
      </c>
      <c r="G9887" t="n">
        <v>241</v>
      </c>
      <c r="H9887" t="inlineStr">
        <is>
          <t>Willoughby, Ohio</t>
        </is>
      </c>
    </row>
    <row r="9888">
      <c r="A9888" t="inlineStr">
        <is>
          <t>Penn State</t>
        </is>
      </c>
      <c r="B9888" t="n">
        <v>74</v>
      </c>
      <c r="C9888" t="inlineStr">
        <is>
          <t>Kuol Kuol II</t>
        </is>
      </c>
      <c r="D9888" t="inlineStr">
        <is>
          <t>OL</t>
        </is>
      </c>
      <c r="E9888" t="inlineStr">
        <is>
          <t>Redshirt Freshman</t>
        </is>
      </c>
      <c r="F9888" t="inlineStr">
        <is>
          <t>6'6"</t>
        </is>
      </c>
      <c r="G9888" t="n">
        <v>291</v>
      </c>
      <c r="H9888" t="inlineStr">
        <is>
          <t>Centerville, Ohio</t>
        </is>
      </c>
      <c r="I9888" t="inlineStr">
        <is>
          <t>Transfer from Iowa State (2026 portal)</t>
        </is>
      </c>
    </row>
    <row r="9889">
      <c r="A9889" t="inlineStr">
        <is>
          <t>Penn State</t>
        </is>
      </c>
      <c r="B9889" t="n">
        <v>41</v>
      </c>
      <c r="C9889" t="inlineStr">
        <is>
          <t>Jake LaVerde</t>
        </is>
      </c>
      <c r="D9889" t="inlineStr">
        <is>
          <t>S</t>
        </is>
      </c>
      <c r="E9889" t="inlineStr">
        <is>
          <t>Freshman</t>
        </is>
      </c>
      <c r="F9889" t="inlineStr">
        <is>
          <t>6'2"</t>
        </is>
      </c>
      <c r="G9889" t="n">
        <v>210</v>
      </c>
      <c r="H9889" t="inlineStr">
        <is>
          <t>Kirtland, Ohio</t>
        </is>
      </c>
    </row>
    <row r="9890">
      <c r="A9890" t="inlineStr">
        <is>
          <t>Penn State</t>
        </is>
      </c>
      <c r="B9890" t="n">
        <v>19</v>
      </c>
      <c r="C9890" t="inlineStr">
        <is>
          <t>Jack Lambert</t>
        </is>
      </c>
      <c r="D9890" t="inlineStr">
        <is>
          <t>QB</t>
        </is>
      </c>
      <c r="E9890" t="inlineStr">
        <is>
          <t>Redshirt Junior</t>
        </is>
      </c>
      <c r="F9890" t="inlineStr">
        <is>
          <t>6'3"</t>
        </is>
      </c>
      <c r="G9890" t="n">
        <v>202</v>
      </c>
      <c r="H9890" t="inlineStr">
        <is>
          <t>Hampstead, N.C.</t>
        </is>
      </c>
    </row>
    <row r="9891">
      <c r="A9891" t="inlineStr">
        <is>
          <t>Penn State</t>
        </is>
      </c>
      <c r="B9891" t="n">
        <v>40</v>
      </c>
      <c r="C9891" t="inlineStr">
        <is>
          <t>Jake Lukac</t>
        </is>
      </c>
      <c r="D9891" t="inlineStr">
        <is>
          <t>LB</t>
        </is>
      </c>
      <c r="E9891" t="inlineStr">
        <is>
          <t>Freshman</t>
        </is>
      </c>
      <c r="F9891" t="inlineStr">
        <is>
          <t>6'1"</t>
        </is>
      </c>
      <c r="G9891" t="n">
        <v>210</v>
      </c>
      <c r="H9891" t="inlineStr">
        <is>
          <t>State College, Pa.</t>
        </is>
      </c>
    </row>
    <row r="9892">
      <c r="A9892" t="inlineStr">
        <is>
          <t>Penn State</t>
        </is>
      </c>
      <c r="B9892" t="n">
        <v>13</v>
      </c>
      <c r="C9892" t="inlineStr">
        <is>
          <t>Hank Lustig</t>
        </is>
      </c>
      <c r="D9892" t="inlineStr">
        <is>
          <t>WR</t>
        </is>
      </c>
      <c r="E9892" t="inlineStr">
        <is>
          <t>Freshman</t>
        </is>
      </c>
      <c r="F9892" t="inlineStr">
        <is>
          <t>5'9"</t>
        </is>
      </c>
      <c r="G9892" t="n">
        <v>170</v>
      </c>
      <c r="H9892" t="inlineStr">
        <is>
          <t>State College, Pa.</t>
        </is>
      </c>
    </row>
    <row r="9893">
      <c r="A9893" t="inlineStr">
        <is>
          <t>Penn State</t>
        </is>
      </c>
      <c r="B9893" t="n">
        <v>7</v>
      </c>
      <c r="C9893" t="inlineStr">
        <is>
          <t>Alex Manske</t>
        </is>
      </c>
      <c r="D9893" t="inlineStr">
        <is>
          <t>QB</t>
        </is>
      </c>
      <c r="E9893" t="inlineStr">
        <is>
          <t>Redshirt Freshman</t>
        </is>
      </c>
      <c r="F9893" t="inlineStr">
        <is>
          <t>6'3"</t>
        </is>
      </c>
      <c r="G9893" t="n">
        <v>210</v>
      </c>
      <c r="H9893" t="inlineStr">
        <is>
          <t>Algona, Iowa</t>
        </is>
      </c>
      <c r="I9893" t="inlineStr">
        <is>
          <t>Transfer from Iowa State (2026 portal)</t>
        </is>
      </c>
    </row>
    <row r="9894">
      <c r="A9894" t="inlineStr">
        <is>
          <t>Penn State</t>
        </is>
      </c>
      <c r="B9894" t="n">
        <v>25</v>
      </c>
      <c r="C9894" t="inlineStr">
        <is>
          <t>Quinton Martin Jr.</t>
        </is>
      </c>
      <c r="D9894" t="inlineStr">
        <is>
          <t>RB</t>
        </is>
      </c>
      <c r="E9894" t="inlineStr">
        <is>
          <t>Redshirt Sophomore</t>
        </is>
      </c>
      <c r="F9894" t="inlineStr">
        <is>
          <t>6'1"</t>
        </is>
      </c>
      <c r="G9894" t="n">
        <v>212</v>
      </c>
      <c r="H9894" t="inlineStr">
        <is>
          <t>Belle Vernon, Pa.</t>
        </is>
      </c>
    </row>
    <row r="9895">
      <c r="A9895" t="inlineStr">
        <is>
          <t>Penn State</t>
        </is>
      </c>
      <c r="B9895" t="n">
        <v>24</v>
      </c>
      <c r="C9895" t="inlineStr">
        <is>
          <t>Ibn McDaniels</t>
        </is>
      </c>
      <c r="D9895" t="inlineStr">
        <is>
          <t>S</t>
        </is>
      </c>
      <c r="E9895" t="inlineStr">
        <is>
          <t>Redshirt Sophomore</t>
        </is>
      </c>
      <c r="F9895" t="inlineStr">
        <is>
          <t>6'3"</t>
        </is>
      </c>
      <c r="G9895" t="n">
        <v>202</v>
      </c>
      <c r="H9895" t="inlineStr">
        <is>
          <t>Elizabeth, N.J.</t>
        </is>
      </c>
      <c r="I9895" t="inlineStr">
        <is>
          <t>Transfer from Syracuse (2026 portal)</t>
        </is>
      </c>
    </row>
    <row r="9896">
      <c r="A9896" t="inlineStr">
        <is>
          <t>Penn State</t>
        </is>
      </c>
      <c r="B9896" t="n">
        <v>33</v>
      </c>
      <c r="C9896" t="inlineStr">
        <is>
          <t>Alexander McPherson</t>
        </is>
      </c>
      <c r="D9896" t="inlineStr">
        <is>
          <t>DE</t>
        </is>
      </c>
      <c r="E9896" t="inlineStr">
        <is>
          <t>Sophomore</t>
        </is>
      </c>
      <c r="F9896" t="inlineStr">
        <is>
          <t>6'6"</t>
        </is>
      </c>
      <c r="G9896" t="n">
        <v>254</v>
      </c>
      <c r="H9896" t="inlineStr">
        <is>
          <t>Stuart, Fla.</t>
        </is>
      </c>
      <c r="I9896" t="inlineStr">
        <is>
          <t>Transfer from Colorado (2026 portal)</t>
        </is>
      </c>
    </row>
    <row r="9897">
      <c r="A9897" t="inlineStr">
        <is>
          <t>Penn State</t>
        </is>
      </c>
      <c r="B9897" t="n">
        <v>93</v>
      </c>
      <c r="C9897" t="inlineStr">
        <is>
          <t>Bobby Mears</t>
        </is>
      </c>
      <c r="D9897" t="inlineStr">
        <is>
          <t>DE</t>
        </is>
      </c>
      <c r="E9897" t="inlineStr">
        <is>
          <t>Redshirt Junior</t>
        </is>
      </c>
      <c r="F9897" t="inlineStr">
        <is>
          <t>6'4"</t>
        </is>
      </c>
      <c r="G9897" t="n">
        <v>257</v>
      </c>
      <c r="H9897" t="inlineStr">
        <is>
          <t>West Chester, Pa.</t>
        </is>
      </c>
    </row>
    <row r="9898">
      <c r="A9898" t="inlineStr">
        <is>
          <t>Penn State</t>
        </is>
      </c>
      <c r="B9898" t="n">
        <v>16</v>
      </c>
      <c r="C9898" t="inlineStr">
        <is>
          <t>Donte Nastasi</t>
        </is>
      </c>
      <c r="D9898" t="inlineStr">
        <is>
          <t>CB</t>
        </is>
      </c>
      <c r="E9898" t="inlineStr">
        <is>
          <t>Redshirt Junior</t>
        </is>
      </c>
      <c r="F9898" t="inlineStr">
        <is>
          <t>5'10"</t>
        </is>
      </c>
      <c r="G9898" t="n">
        <v>169</v>
      </c>
      <c r="H9898" t="inlineStr">
        <is>
          <t>State College, Pa.</t>
        </is>
      </c>
    </row>
    <row r="9899">
      <c r="A9899" t="inlineStr">
        <is>
          <t>Penn State</t>
        </is>
      </c>
      <c r="B9899" t="n">
        <v>31</v>
      </c>
      <c r="C9899" t="inlineStr">
        <is>
          <t>Marcus Neal Jr.</t>
        </is>
      </c>
      <c r="D9899" t="inlineStr">
        <is>
          <t>S</t>
        </is>
      </c>
      <c r="E9899" t="inlineStr">
        <is>
          <t>Junior</t>
        </is>
      </c>
      <c r="F9899" t="inlineStr">
        <is>
          <t>6'1"</t>
        </is>
      </c>
      <c r="G9899" t="n">
        <v>216</v>
      </c>
      <c r="H9899" t="inlineStr">
        <is>
          <t>Kansas City, Mo.</t>
        </is>
      </c>
      <c r="I9899" t="inlineStr">
        <is>
          <t>Transfer from Iowa State (2026 portal)</t>
        </is>
      </c>
    </row>
    <row r="9900">
      <c r="A9900" t="inlineStr">
        <is>
          <t>Penn State</t>
        </is>
      </c>
      <c r="B9900" t="n">
        <v>91</v>
      </c>
      <c r="C9900" t="inlineStr">
        <is>
          <t>Armstrong Nnodim</t>
        </is>
      </c>
      <c r="D9900" t="inlineStr">
        <is>
          <t>DT</t>
        </is>
      </c>
      <c r="E9900" t="inlineStr">
        <is>
          <t>Redshirt Sophomore</t>
        </is>
      </c>
      <c r="F9900" t="inlineStr">
        <is>
          <t>6'2"</t>
        </is>
      </c>
      <c r="G9900" t="n">
        <v>310</v>
      </c>
      <c r="H9900" t="inlineStr">
        <is>
          <t>Mesquite, Texas</t>
        </is>
      </c>
      <c r="I9900" t="inlineStr">
        <is>
          <t>Transfer from Oklahoma State (2026 portal)</t>
        </is>
      </c>
    </row>
    <row r="9901">
      <c r="A9901" t="inlineStr">
        <is>
          <t>Penn State</t>
        </is>
      </c>
      <c r="B9901" t="n">
        <v>55</v>
      </c>
      <c r="C9901" t="inlineStr">
        <is>
          <t>Chimdy Onoh</t>
        </is>
      </c>
      <c r="D9901" t="inlineStr">
        <is>
          <t>OL</t>
        </is>
      </c>
      <c r="E9901" t="inlineStr">
        <is>
          <t>Redshirt Junior</t>
        </is>
      </c>
      <c r="F9901" t="inlineStr">
        <is>
          <t>6'5"</t>
        </is>
      </c>
      <c r="G9901" t="n">
        <v>320</v>
      </c>
      <c r="H9901" t="inlineStr">
        <is>
          <t>Baltimore, Md.</t>
        </is>
      </c>
    </row>
    <row r="9902">
      <c r="A9902" t="inlineStr">
        <is>
          <t>Penn State</t>
        </is>
      </c>
      <c r="B9902" t="n">
        <v>98</v>
      </c>
      <c r="C9902" t="inlineStr">
        <is>
          <t>Matthew Parker</t>
        </is>
      </c>
      <c r="D9902" t="inlineStr">
        <is>
          <t>K</t>
        </is>
      </c>
      <c r="E9902" t="inlineStr">
        <is>
          <t>Redshirt Freshman</t>
        </is>
      </c>
      <c r="F9902" t="inlineStr">
        <is>
          <t>6'0"</t>
        </is>
      </c>
      <c r="G9902" t="n">
        <v>224</v>
      </c>
      <c r="H9902" t="inlineStr">
        <is>
          <t>York, Pa.</t>
        </is>
      </c>
    </row>
    <row r="9903">
      <c r="A9903" t="inlineStr">
        <is>
          <t>Penn State</t>
        </is>
      </c>
      <c r="B9903" t="n">
        <v>3</v>
      </c>
      <c r="C9903" t="inlineStr">
        <is>
          <t>Jamison Patton</t>
        </is>
      </c>
      <c r="D9903" t="inlineStr">
        <is>
          <t>S</t>
        </is>
      </c>
      <c r="E9903" t="inlineStr">
        <is>
          <t>Senior</t>
        </is>
      </c>
      <c r="F9903" t="inlineStr">
        <is>
          <t>6'2"</t>
        </is>
      </c>
      <c r="G9903" t="n">
        <v>206</v>
      </c>
      <c r="H9903" t="inlineStr">
        <is>
          <t>Des Moines, Iowa</t>
        </is>
      </c>
      <c r="I9903" t="inlineStr">
        <is>
          <t>Transfer from Iowa State (2026 portal)</t>
        </is>
      </c>
    </row>
    <row r="9904">
      <c r="A9904" t="inlineStr">
        <is>
          <t>Penn State</t>
        </is>
      </c>
      <c r="B9904" t="n">
        <v>23</v>
      </c>
      <c r="C9904" t="inlineStr">
        <is>
          <t>James Peoples</t>
        </is>
      </c>
      <c r="D9904" t="inlineStr">
        <is>
          <t>RB</t>
        </is>
      </c>
      <c r="E9904" t="inlineStr">
        <is>
          <t>Junior</t>
        </is>
      </c>
      <c r="F9904" t="inlineStr">
        <is>
          <t>5'10"</t>
        </is>
      </c>
      <c r="G9904" t="n">
        <v>214</v>
      </c>
      <c r="H9904" t="inlineStr">
        <is>
          <t>San Antonio, Texas</t>
        </is>
      </c>
      <c r="I9904" t="inlineStr">
        <is>
          <t>Transfer from Ohio State (2026 portal)</t>
        </is>
      </c>
    </row>
    <row r="9905">
      <c r="A9905" t="inlineStr">
        <is>
          <t>Penn State</t>
        </is>
      </c>
      <c r="B9905" t="n">
        <v>47</v>
      </c>
      <c r="C9905" t="inlineStr">
        <is>
          <t>Aidan Probst</t>
        </is>
      </c>
      <c r="D9905" t="inlineStr">
        <is>
          <t>DE</t>
        </is>
      </c>
      <c r="E9905" t="inlineStr">
        <is>
          <t>Redshirt Sophomore</t>
        </is>
      </c>
      <c r="F9905" t="inlineStr">
        <is>
          <t>6'2"</t>
        </is>
      </c>
      <c r="G9905" t="n">
        <v>246</v>
      </c>
      <c r="H9905" t="inlineStr">
        <is>
          <t>Erie, Pa.</t>
        </is>
      </c>
    </row>
    <row r="9906">
      <c r="A9906" t="inlineStr">
        <is>
          <t>Penn State</t>
        </is>
      </c>
      <c r="B9906" t="n">
        <v>87</v>
      </c>
      <c r="C9906" t="inlineStr">
        <is>
          <t>Andrew Rappleyea</t>
        </is>
      </c>
      <c r="D9906" t="inlineStr">
        <is>
          <t>TE</t>
        </is>
      </c>
      <c r="E9906" t="inlineStr">
        <is>
          <t>Redshirt Junior</t>
        </is>
      </c>
      <c r="F9906" t="inlineStr">
        <is>
          <t>6'4"</t>
        </is>
      </c>
      <c r="G9906" t="n">
        <v>242</v>
      </c>
      <c r="H9906" t="inlineStr">
        <is>
          <t>Millbrook, N.Y.</t>
        </is>
      </c>
    </row>
    <row r="9907">
      <c r="A9907" t="inlineStr">
        <is>
          <t>Penn State</t>
        </is>
      </c>
      <c r="B9907" t="n">
        <v>51</v>
      </c>
      <c r="C9907" t="inlineStr">
        <is>
          <t>Brock Riker</t>
        </is>
      </c>
      <c r="D9907" t="inlineStr">
        <is>
          <t>OL</t>
        </is>
      </c>
      <c r="E9907" t="inlineStr">
        <is>
          <t>Redshirt Sophomore</t>
        </is>
      </c>
      <c r="F9907" t="inlineStr">
        <is>
          <t>6'4"</t>
        </is>
      </c>
      <c r="G9907" t="n">
        <v>291</v>
      </c>
      <c r="H9907" t="inlineStr">
        <is>
          <t>Brock, Texas</t>
        </is>
      </c>
      <c r="I9907" t="inlineStr">
        <is>
          <t>Transfer from Texas State (2026 portal)</t>
        </is>
      </c>
    </row>
    <row r="9908">
      <c r="A9908" t="inlineStr">
        <is>
          <t>Penn State</t>
        </is>
      </c>
      <c r="B9908" t="n">
        <v>42</v>
      </c>
      <c r="C9908" t="inlineStr">
        <is>
          <t>Mason Robinson</t>
        </is>
      </c>
      <c r="D9908" t="inlineStr">
        <is>
          <t>DE</t>
        </is>
      </c>
      <c r="E9908" t="inlineStr">
        <is>
          <t>Redshirt Junior</t>
        </is>
      </c>
      <c r="F9908" t="inlineStr">
        <is>
          <t>6'3"</t>
        </is>
      </c>
      <c r="G9908" t="n">
        <v>255</v>
      </c>
      <c r="H9908" t="inlineStr">
        <is>
          <t>Randallstown, Md.</t>
        </is>
      </c>
    </row>
    <row r="9909">
      <c r="A9909" t="inlineStr">
        <is>
          <t>Penn State</t>
        </is>
      </c>
      <c r="B9909" t="n">
        <v>2</v>
      </c>
      <c r="C9909" t="inlineStr">
        <is>
          <t>Zay Robinson</t>
        </is>
      </c>
      <c r="D9909" t="inlineStr">
        <is>
          <t>WR</t>
        </is>
      </c>
      <c r="E9909" t="inlineStr">
        <is>
          <t>Redshirt Freshman</t>
        </is>
      </c>
      <c r="F9909" t="inlineStr">
        <is>
          <t>5'11"</t>
        </is>
      </c>
      <c r="G9909" t="n">
        <v>186</v>
      </c>
      <c r="H9909" t="inlineStr">
        <is>
          <t>Des Moines, Iowa</t>
        </is>
      </c>
      <c r="I9909" t="inlineStr">
        <is>
          <t>Transfer from Iowa State (2026 portal)</t>
        </is>
      </c>
    </row>
    <row r="9910">
      <c r="A9910" t="inlineStr">
        <is>
          <t>Penn State</t>
        </is>
      </c>
      <c r="B9910" t="n">
        <v>13</v>
      </c>
      <c r="C9910" t="inlineStr">
        <is>
          <t>Tony Rojas</t>
        </is>
      </c>
      <c r="D9910" t="inlineStr">
        <is>
          <t>LB</t>
        </is>
      </c>
      <c r="E9910" t="inlineStr">
        <is>
          <t>Redshirt Junior</t>
        </is>
      </c>
      <c r="F9910" t="inlineStr">
        <is>
          <t>6'2"</t>
        </is>
      </c>
      <c r="G9910" t="n">
        <v>236</v>
      </c>
      <c r="H9910" t="inlineStr">
        <is>
          <t>Fairfax, Va.</t>
        </is>
      </c>
    </row>
    <row r="9911">
      <c r="A9911" t="inlineStr">
        <is>
          <t>Penn State</t>
        </is>
      </c>
      <c r="B9911" t="n">
        <v>95</v>
      </c>
      <c r="C9911" t="inlineStr">
        <is>
          <t>Cristiano Rosa</t>
        </is>
      </c>
      <c r="D9911" t="inlineStr">
        <is>
          <t>K</t>
        </is>
      </c>
      <c r="E9911" t="inlineStr">
        <is>
          <t>Redshirt Senior</t>
        </is>
      </c>
      <c r="F9911" t="inlineStr">
        <is>
          <t>5'11"</t>
        </is>
      </c>
      <c r="G9911" t="n">
        <v>205</v>
      </c>
      <c r="H9911" t="inlineStr">
        <is>
          <t>Shelton, Conn.</t>
        </is>
      </c>
      <c r="I9911" t="inlineStr">
        <is>
          <t>Transfer from James Madison (2026 portal)</t>
        </is>
      </c>
    </row>
    <row r="9912">
      <c r="A9912" t="inlineStr">
        <is>
          <t>Penn State</t>
        </is>
      </c>
      <c r="B9912" t="n">
        <v>52</v>
      </c>
      <c r="C9912" t="inlineStr">
        <is>
          <t>Dominic Rulli</t>
        </is>
      </c>
      <c r="D9912" t="inlineStr">
        <is>
          <t>OL</t>
        </is>
      </c>
      <c r="E9912" t="inlineStr">
        <is>
          <t>Redshirt Senior</t>
        </is>
      </c>
      <c r="F9912" t="inlineStr">
        <is>
          <t>6'3"</t>
        </is>
      </c>
      <c r="G9912" t="n">
        <v>298</v>
      </c>
      <c r="H9912" t="inlineStr">
        <is>
          <t>Burlington, Ky.</t>
        </is>
      </c>
    </row>
    <row r="9913">
      <c r="A9913" t="inlineStr">
        <is>
          <t>Penn State</t>
        </is>
      </c>
      <c r="B9913" t="n">
        <v>11</v>
      </c>
      <c r="C9913" t="inlineStr">
        <is>
          <t>Lyrick Samuel</t>
        </is>
      </c>
      <c r="D9913" t="inlineStr">
        <is>
          <t>WR</t>
        </is>
      </c>
      <c r="E9913" t="inlineStr">
        <is>
          <t>Redshirt Freshman</t>
        </is>
      </c>
      <c r="F9913" t="inlineStr">
        <is>
          <t>6'4"</t>
        </is>
      </c>
      <c r="G9913" t="n">
        <v>183</v>
      </c>
      <c r="H9913" t="inlineStr">
        <is>
          <t>Brooklyn, N.Y.</t>
        </is>
      </c>
    </row>
    <row r="9914">
      <c r="A9914" t="inlineStr">
        <is>
          <t>Penn State</t>
        </is>
      </c>
      <c r="B9914" t="n">
        <v>71</v>
      </c>
      <c r="C9914" t="inlineStr">
        <is>
          <t>Garrett Sexton</t>
        </is>
      </c>
      <c r="D9914" t="inlineStr">
        <is>
          <t>OL</t>
        </is>
      </c>
      <c r="E9914" t="inlineStr">
        <is>
          <t>Redshirt Sophomore</t>
        </is>
      </c>
      <c r="F9914" t="inlineStr">
        <is>
          <t>6'6"</t>
        </is>
      </c>
      <c r="G9914" t="n">
        <v>315</v>
      </c>
      <c r="H9914" t="inlineStr">
        <is>
          <t>Hartland, Wis.</t>
        </is>
      </c>
    </row>
    <row r="9915">
      <c r="A9915" t="inlineStr">
        <is>
          <t>Penn State</t>
        </is>
      </c>
      <c r="B9915" t="n">
        <v>29</v>
      </c>
      <c r="C9915" t="inlineStr">
        <is>
          <t>D'Antae Sheffey</t>
        </is>
      </c>
      <c r="D9915" t="inlineStr">
        <is>
          <t>RB</t>
        </is>
      </c>
      <c r="E9915" t="inlineStr">
        <is>
          <t>Freshman</t>
        </is>
      </c>
      <c r="F9915" t="inlineStr">
        <is>
          <t>5'11"</t>
        </is>
      </c>
      <c r="G9915" t="n">
        <v>201</v>
      </c>
      <c r="H9915" t="inlineStr">
        <is>
          <t>State College, Pa.</t>
        </is>
      </c>
    </row>
    <row r="9916">
      <c r="A9916" t="inlineStr">
        <is>
          <t>Penn State</t>
        </is>
      </c>
      <c r="B9916" t="n">
        <v>26</v>
      </c>
      <c r="C9916" t="inlineStr">
        <is>
          <t>Cam Smith</t>
        </is>
      </c>
      <c r="D9916" t="inlineStr">
        <is>
          <t>LB</t>
        </is>
      </c>
      <c r="E9916" t="inlineStr">
        <is>
          <t>Redshirt Freshman</t>
        </is>
      </c>
      <c r="F9916" t="inlineStr">
        <is>
          <t>6'0"</t>
        </is>
      </c>
      <c r="G9916" t="n">
        <v>222</v>
      </c>
      <c r="H9916" t="inlineStr">
        <is>
          <t>Salem, N.J.</t>
        </is>
      </c>
    </row>
    <row r="9917">
      <c r="A9917" t="inlineStr">
        <is>
          <t>Penn State</t>
        </is>
      </c>
      <c r="B9917" t="n">
        <v>35</v>
      </c>
      <c r="C9917" t="inlineStr">
        <is>
          <t>Blaise Sokach-Minnick</t>
        </is>
      </c>
      <c r="D9917" t="inlineStr">
        <is>
          <t>LS</t>
        </is>
      </c>
      <c r="E9917" t="inlineStr">
        <is>
          <t>Redshirt Senior</t>
        </is>
      </c>
      <c r="F9917" t="inlineStr">
        <is>
          <t>6'3"</t>
        </is>
      </c>
      <c r="G9917" t="n">
        <v>216</v>
      </c>
      <c r="H9917" t="inlineStr">
        <is>
          <t>West Pittston, Pa.</t>
        </is>
      </c>
    </row>
    <row r="9918">
      <c r="A9918" t="inlineStr">
        <is>
          <t>Penn State</t>
        </is>
      </c>
      <c r="B9918" t="n">
        <v>0</v>
      </c>
      <c r="C9918" t="inlineStr">
        <is>
          <t>Chase Sowell</t>
        </is>
      </c>
      <c r="D9918" t="inlineStr">
        <is>
          <t>WR</t>
        </is>
      </c>
      <c r="E9918" t="inlineStr">
        <is>
          <t>Redshirt Senior</t>
        </is>
      </c>
      <c r="F9918" t="inlineStr">
        <is>
          <t>6'3"</t>
        </is>
      </c>
      <c r="G9918" t="n">
        <v>203</v>
      </c>
      <c r="H9918" t="inlineStr">
        <is>
          <t>Humble, Texas</t>
        </is>
      </c>
      <c r="I9918" t="inlineStr">
        <is>
          <t>Transfer from Iowa State (2026 portal)</t>
        </is>
      </c>
    </row>
    <row r="9919">
      <c r="A9919" t="inlineStr">
        <is>
          <t>Penn State</t>
        </is>
      </c>
      <c r="B9919" t="n">
        <v>29</v>
      </c>
      <c r="C9919" t="inlineStr">
        <is>
          <t>Hunter Sowell</t>
        </is>
      </c>
      <c r="D9919" t="inlineStr">
        <is>
          <t>CB</t>
        </is>
      </c>
      <c r="E9919" t="inlineStr">
        <is>
          <t>Redshirt Freshman</t>
        </is>
      </c>
      <c r="F9919" t="inlineStr">
        <is>
          <t>5'10"</t>
        </is>
      </c>
      <c r="G9919" t="n">
        <v>180</v>
      </c>
      <c r="H9919" t="inlineStr">
        <is>
          <t>Humble, Texas</t>
        </is>
      </c>
      <c r="I9919" t="inlineStr">
        <is>
          <t>Transfer from Iowa State (2026 portal)</t>
        </is>
      </c>
    </row>
    <row r="9920">
      <c r="A9920" t="inlineStr">
        <is>
          <t>Penn State</t>
        </is>
      </c>
      <c r="B9920" t="n">
        <v>25</v>
      </c>
      <c r="C9920" t="inlineStr">
        <is>
          <t>Alex Tatsch</t>
        </is>
      </c>
      <c r="D9920" t="inlineStr">
        <is>
          <t>LB</t>
        </is>
      </c>
      <c r="E9920" t="inlineStr">
        <is>
          <t>Sophomore</t>
        </is>
      </c>
      <c r="F9920" t="inlineStr">
        <is>
          <t>6'2"</t>
        </is>
      </c>
      <c r="G9920" t="n">
        <v>235</v>
      </c>
      <c r="H9920" t="inlineStr">
        <is>
          <t>Latrobe, Pa.</t>
        </is>
      </c>
    </row>
    <row r="9921">
      <c r="A9921" t="inlineStr">
        <is>
          <t>Penn State</t>
        </is>
      </c>
      <c r="B9921" t="n">
        <v>92</v>
      </c>
      <c r="C9921" t="inlineStr">
        <is>
          <t>Siale Taupaki</t>
        </is>
      </c>
      <c r="D9921" t="inlineStr">
        <is>
          <t>DT</t>
        </is>
      </c>
      <c r="E9921" t="inlineStr">
        <is>
          <t>Redshirt Senior+</t>
        </is>
      </c>
      <c r="F9921" t="inlineStr">
        <is>
          <t>6'2"</t>
        </is>
      </c>
      <c r="G9921" t="n">
        <v>326</v>
      </c>
      <c r="H9921" t="inlineStr">
        <is>
          <t>East Oakland, Calif.</t>
        </is>
      </c>
      <c r="I9921" t="inlineStr">
        <is>
          <t>Transfer from UCLA (2026 portal)</t>
        </is>
      </c>
    </row>
    <row r="9922">
      <c r="A9922" t="inlineStr">
        <is>
          <t>Penn State</t>
        </is>
      </c>
      <c r="B9922" t="n">
        <v>96</v>
      </c>
      <c r="C9922" t="inlineStr">
        <is>
          <t>Lucas Tenbrock</t>
        </is>
      </c>
      <c r="D9922" t="inlineStr">
        <is>
          <t>P</t>
        </is>
      </c>
      <c r="E9922" t="inlineStr">
        <is>
          <t>Freshman</t>
        </is>
      </c>
      <c r="F9922" t="inlineStr">
        <is>
          <t>6'6"</t>
        </is>
      </c>
      <c r="G9922" t="n">
        <v>210</v>
      </c>
      <c r="H9922" t="inlineStr">
        <is>
          <t>St. Charles, Ill.</t>
        </is>
      </c>
    </row>
    <row r="9923">
      <c r="A9923" t="inlineStr">
        <is>
          <t>Penn State</t>
        </is>
      </c>
      <c r="B9923" t="n">
        <v>12</v>
      </c>
      <c r="C9923" t="inlineStr">
        <is>
          <t>Xxavier Thomas</t>
        </is>
      </c>
      <c r="D9923" t="inlineStr">
        <is>
          <t>CB</t>
        </is>
      </c>
      <c r="E9923" t="inlineStr">
        <is>
          <t>Redshirt Freshman</t>
        </is>
      </c>
      <c r="F9923" t="inlineStr">
        <is>
          <t>5'11"</t>
        </is>
      </c>
      <c r="G9923" t="n">
        <v>180</v>
      </c>
      <c r="H9923" t="inlineStr">
        <is>
          <t>Canonsburg, Pa.</t>
        </is>
      </c>
    </row>
    <row r="9924">
      <c r="A9924" t="inlineStr">
        <is>
          <t>Penn State</t>
        </is>
      </c>
      <c r="B9924" t="n">
        <v>38</v>
      </c>
      <c r="C9924" t="inlineStr">
        <is>
          <t>Nathan Tiyce</t>
        </is>
      </c>
      <c r="D9924" t="inlineStr">
        <is>
          <t>P</t>
        </is>
      </c>
      <c r="E9924" t="inlineStr">
        <is>
          <t>Sophomore</t>
        </is>
      </c>
      <c r="F9924" t="inlineStr">
        <is>
          <t>6'5"</t>
        </is>
      </c>
      <c r="G9924" t="n">
        <v>232</v>
      </c>
      <c r="H9924" t="inlineStr">
        <is>
          <t>Gerringong, Australia</t>
        </is>
      </c>
      <c r="I9924" t="inlineStr">
        <is>
          <t>Transfer from Mississippi State (2026 portal)</t>
        </is>
      </c>
    </row>
    <row r="9925">
      <c r="A9925" t="inlineStr">
        <is>
          <t>Penn State</t>
        </is>
      </c>
      <c r="B9925" t="n">
        <v>66</v>
      </c>
      <c r="C9925" t="inlineStr">
        <is>
          <t>Will Tompkins</t>
        </is>
      </c>
      <c r="D9925" t="inlineStr">
        <is>
          <t>OL</t>
        </is>
      </c>
      <c r="E9925" t="inlineStr">
        <is>
          <t>Redshirt Freshman</t>
        </is>
      </c>
      <c r="F9925" t="inlineStr">
        <is>
          <t>6'5"</t>
        </is>
      </c>
      <c r="G9925" t="n">
        <v>311</v>
      </c>
      <c r="H9925" t="inlineStr">
        <is>
          <t>Cedar Falls, Iowa</t>
        </is>
      </c>
      <c r="I9925" t="inlineStr">
        <is>
          <t>Transfer from Iowa State (2026 portal)</t>
        </is>
      </c>
    </row>
    <row r="9926">
      <c r="A9926" t="inlineStr">
        <is>
          <t>Penn State</t>
        </is>
      </c>
      <c r="B9926" t="n">
        <v>21</v>
      </c>
      <c r="C9926" t="inlineStr">
        <is>
          <t>Vaboue Toure</t>
        </is>
      </c>
      <c r="D9926" t="inlineStr">
        <is>
          <t>S</t>
        </is>
      </c>
      <c r="E9926" t="inlineStr">
        <is>
          <t>Redshirt Sophomore</t>
        </is>
      </c>
      <c r="F9926" t="inlineStr">
        <is>
          <t>6'1"</t>
        </is>
      </c>
      <c r="G9926" t="n">
        <v>209</v>
      </c>
      <c r="H9926" t="inlineStr">
        <is>
          <t>Pleasantville, N.J.</t>
        </is>
      </c>
    </row>
    <row r="9927">
      <c r="A9927" t="inlineStr">
        <is>
          <t>Penn State</t>
        </is>
      </c>
      <c r="B9927" t="n">
        <v>7</v>
      </c>
      <c r="C9927" t="inlineStr">
        <is>
          <t>Zion Tracy</t>
        </is>
      </c>
      <c r="D9927" t="inlineStr">
        <is>
          <t>CB</t>
        </is>
      </c>
      <c r="E9927" t="inlineStr">
        <is>
          <t>Senior</t>
        </is>
      </c>
      <c r="F9927" t="inlineStr">
        <is>
          <t>5'11"</t>
        </is>
      </c>
      <c r="G9927" t="n">
        <v>184</v>
      </c>
      <c r="H9927" t="inlineStr">
        <is>
          <t>Hempstead, N.Y.</t>
        </is>
      </c>
    </row>
    <row r="9928">
      <c r="A9928" t="inlineStr">
        <is>
          <t>Penn State</t>
        </is>
      </c>
      <c r="B9928" t="n">
        <v>98</v>
      </c>
      <c r="C9928" t="inlineStr">
        <is>
          <t>Dallas Vakalahi</t>
        </is>
      </c>
      <c r="D9928" t="inlineStr">
        <is>
          <t>DT</t>
        </is>
      </c>
      <c r="E9928" t="inlineStr">
        <is>
          <t>Junior</t>
        </is>
      </c>
      <c r="F9928" t="inlineStr">
        <is>
          <t>6'2"</t>
        </is>
      </c>
      <c r="G9928" t="n">
        <v>326</v>
      </c>
      <c r="H9928" t="inlineStr">
        <is>
          <t>West Valley, Utah</t>
        </is>
      </c>
      <c r="I9928" t="inlineStr">
        <is>
          <t>Transfer from Utah (2026 portal)</t>
        </is>
      </c>
    </row>
    <row r="9929">
      <c r="A9929" t="inlineStr">
        <is>
          <t>Penn State</t>
        </is>
      </c>
      <c r="B9929" t="n">
        <v>26</v>
      </c>
      <c r="C9929" t="inlineStr">
        <is>
          <t>Cam Wallace</t>
        </is>
      </c>
      <c r="D9929" t="inlineStr">
        <is>
          <t>RB</t>
        </is>
      </c>
      <c r="E9929" t="inlineStr">
        <is>
          <t>Redshirt Junior</t>
        </is>
      </c>
      <c r="F9929" t="inlineStr">
        <is>
          <t>5'9"</t>
        </is>
      </c>
      <c r="G9929" t="n">
        <v>206</v>
      </c>
      <c r="H9929" t="inlineStr">
        <is>
          <t>Mount Vernon, Ga.</t>
        </is>
      </c>
    </row>
    <row r="9930">
      <c r="A9930" t="inlineStr">
        <is>
          <t>Penn State</t>
        </is>
      </c>
      <c r="B9930" t="n">
        <v>37</v>
      </c>
      <c r="C9930" t="inlineStr">
        <is>
          <t>Jeremy Washington</t>
        </is>
      </c>
      <c r="D9930" t="inlineStr">
        <is>
          <t>RB</t>
        </is>
      </c>
      <c r="E9930" t="inlineStr">
        <is>
          <t>Freshman</t>
        </is>
      </c>
      <c r="H9930" t="inlineStr">
        <is>
          <t>Washington, D.C.</t>
        </is>
      </c>
    </row>
    <row r="9931">
      <c r="A9931" t="inlineStr">
        <is>
          <t>Penn State</t>
        </is>
      </c>
      <c r="B9931" t="n">
        <v>81</v>
      </c>
      <c r="C9931" t="inlineStr">
        <is>
          <t>Ben Whitver</t>
        </is>
      </c>
      <c r="D9931" t="inlineStr">
        <is>
          <t>WR</t>
        </is>
      </c>
      <c r="E9931" t="inlineStr">
        <is>
          <t>Freshman</t>
        </is>
      </c>
      <c r="F9931" t="inlineStr">
        <is>
          <t>6'2"</t>
        </is>
      </c>
      <c r="G9931" t="n">
        <v>195</v>
      </c>
      <c r="H9931" t="inlineStr">
        <is>
          <t>Powhatan, Va.</t>
        </is>
      </c>
    </row>
    <row r="9932">
      <c r="A9932" t="inlineStr">
        <is>
          <t>Penn State</t>
        </is>
      </c>
      <c r="B9932" t="n">
        <v>28</v>
      </c>
      <c r="C9932" t="inlineStr">
        <is>
          <t>Bryson Williams</t>
        </is>
      </c>
      <c r="D9932" t="inlineStr">
        <is>
          <t>S</t>
        </is>
      </c>
      <c r="E9932" t="inlineStr">
        <is>
          <t>Freshman</t>
        </is>
      </c>
      <c r="F9932" t="inlineStr">
        <is>
          <t>6'4"</t>
        </is>
      </c>
      <c r="G9932" t="n">
        <v>188</v>
      </c>
      <c r="H9932" t="inlineStr">
        <is>
          <t>Omaha, Neb.</t>
        </is>
      </c>
    </row>
    <row r="9933">
      <c r="A9933" t="inlineStr">
        <is>
          <t>Penn State</t>
        </is>
      </c>
      <c r="B9933" t="n">
        <v>97</v>
      </c>
      <c r="C9933" t="inlineStr">
        <is>
          <t>Keanu Williams</t>
        </is>
      </c>
      <c r="D9933" t="inlineStr">
        <is>
          <t>DT</t>
        </is>
      </c>
      <c r="E9933" t="inlineStr">
        <is>
          <t>Redshirt Senior</t>
        </is>
      </c>
      <c r="F9933" t="inlineStr">
        <is>
          <t>6'5"</t>
        </is>
      </c>
      <c r="G9933" t="n">
        <v>317</v>
      </c>
      <c r="H9933" t="inlineStr">
        <is>
          <t>Clovis, Calif.</t>
        </is>
      </c>
      <c r="I9933" t="inlineStr">
        <is>
          <t>Transfer from UCLA (2026 portal)</t>
        </is>
      </c>
    </row>
    <row r="9934">
      <c r="A9934" t="inlineStr">
        <is>
          <t>Penn State</t>
        </is>
      </c>
      <c r="B9934" t="n">
        <v>46</v>
      </c>
      <c r="C9934" t="inlineStr">
        <is>
          <t>Evan Wolff</t>
        </is>
      </c>
      <c r="D9934" t="inlineStr">
        <is>
          <t>LB</t>
        </is>
      </c>
      <c r="E9934" t="inlineStr">
        <is>
          <t>Freshman</t>
        </is>
      </c>
      <c r="F9934" t="inlineStr">
        <is>
          <t>6'2"</t>
        </is>
      </c>
      <c r="G9934" t="n">
        <v>215</v>
      </c>
      <c r="H9934" t="inlineStr">
        <is>
          <t>Moscow, Pa.</t>
        </is>
      </c>
    </row>
    <row r="9935">
      <c r="A9935" t="inlineStr">
        <is>
          <t>Penn State</t>
        </is>
      </c>
      <c r="B9935" t="n">
        <v>17</v>
      </c>
      <c r="C9935" t="inlineStr">
        <is>
          <t>Josiah Zayas</t>
        </is>
      </c>
      <c r="D9935" t="inlineStr">
        <is>
          <t>CB</t>
        </is>
      </c>
      <c r="E9935" t="inlineStr">
        <is>
          <t>Freshman</t>
        </is>
      </c>
      <c r="F9935" t="inlineStr">
        <is>
          <t>6'2"</t>
        </is>
      </c>
      <c r="G9935" t="n">
        <v>205</v>
      </c>
      <c r="H9935" t="inlineStr">
        <is>
          <t>Piscataway, N.J.</t>
        </is>
      </c>
    </row>
    <row r="9936">
      <c r="A9936" t="inlineStr">
        <is>
          <t>Pittsburgh</t>
        </is>
      </c>
      <c r="B9936" t="n">
        <v>40</v>
      </c>
      <c r="C9936" t="inlineStr">
        <is>
          <t>Amah Agwu</t>
        </is>
      </c>
      <c r="D9936" t="inlineStr">
        <is>
          <t>WR</t>
        </is>
      </c>
      <c r="E9936" t="inlineStr">
        <is>
          <t>R-So</t>
        </is>
      </c>
      <c r="F9936" t="inlineStr">
        <is>
          <t>6'3"</t>
        </is>
      </c>
      <c r="G9936" t="n">
        <v>195</v>
      </c>
      <c r="H9936" t="inlineStr">
        <is>
          <t>Lynbrook, NY</t>
        </is>
      </c>
    </row>
    <row r="9937">
      <c r="A9937" t="inlineStr">
        <is>
          <t>Pittsburgh</t>
        </is>
      </c>
      <c r="B9937" t="n">
        <v>35</v>
      </c>
      <c r="C9937" t="inlineStr">
        <is>
          <t>JuJu Anderson</t>
        </is>
      </c>
      <c r="D9937" t="inlineStr">
        <is>
          <t>DL</t>
        </is>
      </c>
      <c r="E9937" t="inlineStr">
        <is>
          <t>R-Fr</t>
        </is>
      </c>
      <c r="F9937" t="inlineStr">
        <is>
          <t>6'4"</t>
        </is>
      </c>
      <c r="G9937" t="n">
        <v>230</v>
      </c>
      <c r="H9937" t="inlineStr">
        <is>
          <t>Orlando, FL</t>
        </is>
      </c>
    </row>
    <row r="9938">
      <c r="A9938" t="inlineStr">
        <is>
          <t>Pittsburgh</t>
        </is>
      </c>
      <c r="B9938" t="n">
        <v>70</v>
      </c>
      <c r="C9938" t="inlineStr">
        <is>
          <t>Ryan Baer</t>
        </is>
      </c>
      <c r="D9938" t="inlineStr">
        <is>
          <t>OL</t>
        </is>
      </c>
      <c r="E9938" t="inlineStr">
        <is>
          <t>R-Sr</t>
        </is>
      </c>
      <c r="F9938" t="inlineStr">
        <is>
          <t>6'7"</t>
        </is>
      </c>
      <c r="G9938" t="n">
        <v>325</v>
      </c>
      <c r="H9938" t="inlineStr">
        <is>
          <t>Eastlake, OH</t>
        </is>
      </c>
    </row>
    <row r="9939">
      <c r="A9939" t="inlineStr">
        <is>
          <t>Pittsburgh</t>
        </is>
      </c>
      <c r="B9939" t="n">
        <v>63</v>
      </c>
      <c r="C9939" t="inlineStr">
        <is>
          <t>Ty Banco</t>
        </is>
      </c>
      <c r="D9939" t="inlineStr">
        <is>
          <t>OL</t>
        </is>
      </c>
      <c r="E9939" t="inlineStr">
        <is>
          <t>R-Jr</t>
        </is>
      </c>
      <c r="F9939" t="inlineStr">
        <is>
          <t>6'1"</t>
        </is>
      </c>
      <c r="G9939" t="n">
        <v>325</v>
      </c>
      <c r="H9939" t="inlineStr">
        <is>
          <t>Washington, PA</t>
        </is>
      </c>
    </row>
    <row r="9940">
      <c r="A9940" t="inlineStr">
        <is>
          <t>Pittsburgh</t>
        </is>
      </c>
      <c r="B9940" t="n">
        <v>29</v>
      </c>
      <c r="C9940" t="inlineStr">
        <is>
          <t>Da’Ron Barksdale</t>
        </is>
      </c>
      <c r="D9940" t="inlineStr">
        <is>
          <t>DB</t>
        </is>
      </c>
      <c r="E9940" t="inlineStr">
        <is>
          <t>Fr</t>
        </is>
      </c>
      <c r="F9940" t="inlineStr">
        <is>
          <t>5'10"</t>
        </is>
      </c>
      <c r="G9940" t="n">
        <v>195</v>
      </c>
      <c r="H9940" t="inlineStr">
        <is>
          <t>Pittsburgh, PA</t>
        </is>
      </c>
    </row>
    <row r="9941">
      <c r="A9941" t="inlineStr">
        <is>
          <t>Pittsburgh</t>
        </is>
      </c>
      <c r="B9941" t="n">
        <v>19</v>
      </c>
      <c r="C9941" t="inlineStr">
        <is>
          <t>Jayden Bonsu</t>
        </is>
      </c>
      <c r="D9941" t="inlineStr">
        <is>
          <t>LB</t>
        </is>
      </c>
      <c r="E9941" t="inlineStr">
        <is>
          <t>R-Jr</t>
        </is>
      </c>
      <c r="F9941" t="inlineStr">
        <is>
          <t>6'2"</t>
        </is>
      </c>
      <c r="G9941" t="n">
        <v>210</v>
      </c>
      <c r="H9941" t="inlineStr">
        <is>
          <t>Hillside, NJ</t>
        </is>
      </c>
    </row>
    <row r="9942">
      <c r="A9942" t="inlineStr">
        <is>
          <t>Pittsburgh</t>
        </is>
      </c>
      <c r="B9942" t="n">
        <v>37</v>
      </c>
      <c r="C9942" t="inlineStr">
        <is>
          <t>Davin Brewton</t>
        </is>
      </c>
      <c r="D9942" t="inlineStr">
        <is>
          <t>LB</t>
        </is>
      </c>
      <c r="E9942" t="inlineStr">
        <is>
          <t>R-So</t>
        </is>
      </c>
      <c r="F9942" t="inlineStr">
        <is>
          <t>6'0"</t>
        </is>
      </c>
      <c r="G9942" t="n">
        <v>230</v>
      </c>
      <c r="H9942" t="inlineStr">
        <is>
          <t>Neptune, NJ</t>
        </is>
      </c>
    </row>
    <row r="9943">
      <c r="A9943" t="inlineStr">
        <is>
          <t>Pittsburgh</t>
        </is>
      </c>
      <c r="B9943" t="n">
        <v>12</v>
      </c>
      <c r="C9943" t="inlineStr">
        <is>
          <t>Cruce Brookins</t>
        </is>
      </c>
      <c r="D9943" t="inlineStr">
        <is>
          <t>DB</t>
        </is>
      </c>
      <c r="E9943" t="inlineStr">
        <is>
          <t>R-Jr</t>
        </is>
      </c>
      <c r="F9943" t="inlineStr">
        <is>
          <t>6'2"</t>
        </is>
      </c>
      <c r="G9943" t="n">
        <v>195</v>
      </c>
      <c r="H9943" t="inlineStr">
        <is>
          <t>Pittsburgh, PA</t>
        </is>
      </c>
    </row>
    <row r="9944">
      <c r="A9944" t="inlineStr">
        <is>
          <t>Pittsburgh</t>
        </is>
      </c>
      <c r="B9944" t="n">
        <v>27</v>
      </c>
      <c r="C9944" t="inlineStr">
        <is>
          <t>Jaylin Brown</t>
        </is>
      </c>
      <c r="D9944" t="inlineStr">
        <is>
          <t>RB</t>
        </is>
      </c>
      <c r="E9944" t="inlineStr">
        <is>
          <t>R-Fr</t>
        </is>
      </c>
      <c r="F9944" t="inlineStr">
        <is>
          <t>5'10"</t>
        </is>
      </c>
      <c r="G9944" t="n">
        <v>190</v>
      </c>
      <c r="H9944" t="inlineStr">
        <is>
          <t>Orlando, FL</t>
        </is>
      </c>
    </row>
    <row r="9945">
      <c r="A9945" t="inlineStr">
        <is>
          <t>Pittsburgh</t>
        </is>
      </c>
      <c r="B9945" t="n">
        <v>32</v>
      </c>
      <c r="C9945" t="inlineStr">
        <is>
          <t>Truitt Brown</t>
        </is>
      </c>
      <c r="D9945" t="inlineStr">
        <is>
          <t>TE</t>
        </is>
      </c>
      <c r="E9945" t="inlineStr">
        <is>
          <t>R-So</t>
        </is>
      </c>
      <c r="F9945" t="inlineStr">
        <is>
          <t>6'4"</t>
        </is>
      </c>
      <c r="G9945" t="n">
        <v>240</v>
      </c>
      <c r="H9945" t="inlineStr">
        <is>
          <t>Tampa, FL</t>
        </is>
      </c>
    </row>
    <row r="9946">
      <c r="A9946" t="inlineStr">
        <is>
          <t>Pittsburgh</t>
        </is>
      </c>
      <c r="B9946" t="n">
        <v>26</v>
      </c>
      <c r="C9946" t="inlineStr">
        <is>
          <t>Allen Bryant</t>
        </is>
      </c>
      <c r="D9946" t="inlineStr">
        <is>
          <t>DB</t>
        </is>
      </c>
      <c r="E9946" t="inlineStr">
        <is>
          <t>R-So</t>
        </is>
      </c>
      <c r="F9946" t="inlineStr">
        <is>
          <t>6'0"</t>
        </is>
      </c>
      <c r="G9946" t="n">
        <v>180</v>
      </c>
      <c r="H9946" t="inlineStr">
        <is>
          <t>Pahokee, FL</t>
        </is>
      </c>
    </row>
    <row r="9947">
      <c r="A9947" t="inlineStr">
        <is>
          <t>Pittsburgh</t>
        </is>
      </c>
      <c r="B9947" t="n">
        <v>71</v>
      </c>
      <c r="C9947" t="inlineStr">
        <is>
          <t>Ryan Carretta</t>
        </is>
      </c>
      <c r="D9947" t="inlineStr">
        <is>
          <t>OL</t>
        </is>
      </c>
      <c r="E9947" t="inlineStr">
        <is>
          <t>R-Jr</t>
        </is>
      </c>
      <c r="F9947" t="inlineStr">
        <is>
          <t>6'5"</t>
        </is>
      </c>
      <c r="G9947" t="n">
        <v>305</v>
      </c>
      <c r="H9947" t="inlineStr">
        <is>
          <t>Galena, OH</t>
        </is>
      </c>
    </row>
    <row r="9948">
      <c r="A9948" t="inlineStr">
        <is>
          <t>Pittsburgh</t>
        </is>
      </c>
      <c r="B9948" t="n">
        <v>93</v>
      </c>
      <c r="C9948" t="inlineStr">
        <is>
          <t>Antonio Chadha</t>
        </is>
      </c>
      <c r="D9948" t="inlineStr">
        <is>
          <t>K</t>
        </is>
      </c>
      <c r="E9948" t="inlineStr">
        <is>
          <t>R-Sr</t>
        </is>
      </c>
      <c r="F9948" t="inlineStr">
        <is>
          <t>5'9"</t>
        </is>
      </c>
      <c r="G9948" t="n">
        <v>200</v>
      </c>
      <c r="H9948" t="inlineStr">
        <is>
          <t>Bryn Mawr, PA</t>
        </is>
      </c>
    </row>
    <row r="9949">
      <c r="A9949" t="inlineStr">
        <is>
          <t>Pittsburgh</t>
        </is>
      </c>
      <c r="B9949" t="n">
        <v>68</v>
      </c>
      <c r="C9949" t="inlineStr">
        <is>
          <t>Torian Chester</t>
        </is>
      </c>
      <c r="D9949" t="inlineStr">
        <is>
          <t>OL</t>
        </is>
      </c>
      <c r="E9949" t="inlineStr">
        <is>
          <t>R-Fr</t>
        </is>
      </c>
      <c r="F9949" t="inlineStr">
        <is>
          <t>6'4"</t>
        </is>
      </c>
      <c r="G9949" t="n">
        <v>325</v>
      </c>
      <c r="H9949" t="inlineStr">
        <is>
          <t>Albany, GA</t>
        </is>
      </c>
    </row>
    <row r="9950">
      <c r="A9950" t="inlineStr">
        <is>
          <t>Pittsburgh</t>
        </is>
      </c>
      <c r="B9950" t="n">
        <v>50</v>
      </c>
      <c r="C9950" t="inlineStr">
        <is>
          <t>Denim Cook</t>
        </is>
      </c>
      <c r="D9950" t="inlineStr">
        <is>
          <t>DL</t>
        </is>
      </c>
      <c r="E9950" t="inlineStr">
        <is>
          <t>R-Fr</t>
        </is>
      </c>
      <c r="F9950" t="inlineStr">
        <is>
          <t>6'3"</t>
        </is>
      </c>
      <c r="G9950" t="n">
        <v>240</v>
      </c>
      <c r="H9950" t="inlineStr">
        <is>
          <t>Columbus, OH</t>
        </is>
      </c>
    </row>
    <row r="9951">
      <c r="A9951" t="inlineStr">
        <is>
          <t>Pittsburgh</t>
        </is>
      </c>
      <c r="B9951" t="n">
        <v>28</v>
      </c>
      <c r="C9951" t="inlineStr">
        <is>
          <t>Justin Cook</t>
        </is>
      </c>
      <c r="D9951" t="inlineStr">
        <is>
          <t>RB</t>
        </is>
      </c>
      <c r="E9951" t="inlineStr">
        <is>
          <t>R-Sr</t>
        </is>
      </c>
      <c r="F9951" t="inlineStr">
        <is>
          <t>5'10"</t>
        </is>
      </c>
      <c r="G9951" t="n">
        <v>175</v>
      </c>
      <c r="H9951" t="inlineStr">
        <is>
          <t>Harrisburg, PA</t>
        </is>
      </c>
    </row>
    <row r="9952">
      <c r="A9952" t="inlineStr">
        <is>
          <t>Pittsburgh</t>
        </is>
      </c>
      <c r="B9952" t="n">
        <v>51</v>
      </c>
      <c r="C9952" t="inlineStr">
        <is>
          <t>Jiavani Cooley</t>
        </is>
      </c>
      <c r="D9952" t="inlineStr">
        <is>
          <t>OL</t>
        </is>
      </c>
      <c r="E9952" t="inlineStr">
        <is>
          <t>R-So</t>
        </is>
      </c>
      <c r="F9952" t="inlineStr">
        <is>
          <t>6'4"</t>
        </is>
      </c>
      <c r="G9952" t="n">
        <v>295</v>
      </c>
      <c r="H9952" t="inlineStr">
        <is>
          <t>Erie, PA</t>
        </is>
      </c>
    </row>
    <row r="9953">
      <c r="A9953" t="inlineStr">
        <is>
          <t>Pittsburgh</t>
        </is>
      </c>
      <c r="B9953" t="n">
        <v>5</v>
      </c>
      <c r="C9953" t="inlineStr">
        <is>
          <t>Zach Crothers</t>
        </is>
      </c>
      <c r="D9953" t="inlineStr">
        <is>
          <t>DL</t>
        </is>
      </c>
      <c r="E9953" t="inlineStr">
        <is>
          <t>R-So</t>
        </is>
      </c>
      <c r="F9953" t="inlineStr">
        <is>
          <t>6'4"</t>
        </is>
      </c>
      <c r="G9953" t="n">
        <v>260</v>
      </c>
      <c r="H9953" t="inlineStr">
        <is>
          <t>Weston, FL</t>
        </is>
      </c>
    </row>
    <row r="9954">
      <c r="A9954" t="inlineStr">
        <is>
          <t>Pittsburgh</t>
        </is>
      </c>
      <c r="B9954" t="n">
        <v>77</v>
      </c>
      <c r="C9954" t="inlineStr">
        <is>
          <t>John Curran</t>
        </is>
      </c>
      <c r="D9954" t="inlineStr">
        <is>
          <t>OL</t>
        </is>
      </c>
      <c r="E9954" t="inlineStr">
        <is>
          <t>Fr</t>
        </is>
      </c>
      <c r="F9954" t="inlineStr">
        <is>
          <t>6'3"</t>
        </is>
      </c>
      <c r="G9954" t="n">
        <v>305</v>
      </c>
      <c r="H9954" t="inlineStr">
        <is>
          <t>Gibsonia, PA</t>
        </is>
      </c>
    </row>
    <row r="9955">
      <c r="A9955" t="inlineStr">
        <is>
          <t>Pittsburgh</t>
        </is>
      </c>
      <c r="B9955" t="n">
        <v>5</v>
      </c>
      <c r="C9955" t="inlineStr">
        <is>
          <t>Corey Dailey</t>
        </is>
      </c>
      <c r="D9955" t="inlineStr">
        <is>
          <t>QB</t>
        </is>
      </c>
      <c r="E9955" t="inlineStr">
        <is>
          <t>Fr</t>
        </is>
      </c>
      <c r="F9955" t="inlineStr">
        <is>
          <t>6'6"</t>
        </is>
      </c>
      <c r="G9955" t="n">
        <v>195</v>
      </c>
      <c r="H9955" t="inlineStr">
        <is>
          <t>Seguin, TX</t>
        </is>
      </c>
    </row>
    <row r="9956">
      <c r="A9956" t="inlineStr">
        <is>
          <t>Pittsburgh</t>
        </is>
      </c>
      <c r="B9956" t="n">
        <v>56</v>
      </c>
      <c r="C9956" t="inlineStr">
        <is>
          <t>Keylen Davis</t>
        </is>
      </c>
      <c r="D9956" t="inlineStr">
        <is>
          <t>OL</t>
        </is>
      </c>
      <c r="E9956" t="inlineStr">
        <is>
          <t>R-Sr</t>
        </is>
      </c>
      <c r="F9956" t="inlineStr">
        <is>
          <t>6'2"</t>
        </is>
      </c>
      <c r="G9956" t="n">
        <v>315</v>
      </c>
      <c r="H9956" t="inlineStr">
        <is>
          <t>Indianapolis, IN</t>
        </is>
      </c>
      <c r="I9956" t="inlineStr">
        <is>
          <t>Transfer from Akron (2026 portal)</t>
        </is>
      </c>
    </row>
    <row r="9957">
      <c r="A9957" t="inlineStr">
        <is>
          <t>Pittsburgh</t>
        </is>
      </c>
      <c r="B9957" t="n">
        <v>49</v>
      </c>
      <c r="C9957" t="inlineStr">
        <is>
          <t>Charlie Donehue</t>
        </is>
      </c>
      <c r="D9957" t="inlineStr">
        <is>
          <t>DL</t>
        </is>
      </c>
      <c r="E9957" t="inlineStr">
        <is>
          <t>R-Fr</t>
        </is>
      </c>
      <c r="F9957" t="inlineStr">
        <is>
          <t>6'1"</t>
        </is>
      </c>
      <c r="G9957" t="n">
        <v>285</v>
      </c>
      <c r="H9957" t="inlineStr">
        <is>
          <t>Powell, OH</t>
        </is>
      </c>
    </row>
    <row r="9958">
      <c r="A9958" t="inlineStr">
        <is>
          <t>Pittsburgh</t>
        </is>
      </c>
      <c r="B9958" t="n">
        <v>81</v>
      </c>
      <c r="C9958" t="inlineStr">
        <is>
          <t>Rodney Dunbar</t>
        </is>
      </c>
      <c r="D9958" t="inlineStr">
        <is>
          <t>WR</t>
        </is>
      </c>
      <c r="E9958" t="inlineStr">
        <is>
          <t>Fr</t>
        </is>
      </c>
      <c r="F9958" t="inlineStr">
        <is>
          <t>6'5"</t>
        </is>
      </c>
      <c r="G9958" t="n">
        <v>190</v>
      </c>
      <c r="H9958" t="inlineStr">
        <is>
          <t>Thomasville, GA</t>
        </is>
      </c>
    </row>
    <row r="9959">
      <c r="A9959" t="inlineStr">
        <is>
          <t>Pittsburgh</t>
        </is>
      </c>
      <c r="B9959" t="n">
        <v>60</v>
      </c>
      <c r="C9959" t="inlineStr">
        <is>
          <t>Akram Elnagmi</t>
        </is>
      </c>
      <c r="D9959" t="inlineStr">
        <is>
          <t>OL</t>
        </is>
      </c>
      <c r="E9959" t="inlineStr">
        <is>
          <t>R-Fr</t>
        </is>
      </c>
      <c r="F9959" t="inlineStr">
        <is>
          <t>6'6"</t>
        </is>
      </c>
      <c r="G9959" t="n">
        <v>310</v>
      </c>
      <c r="H9959" t="inlineStr">
        <is>
          <t>Bristol, UK</t>
        </is>
      </c>
    </row>
    <row r="9960">
      <c r="A9960" t="inlineStr">
        <is>
          <t>Pittsburgh</t>
        </is>
      </c>
      <c r="B9960" t="n">
        <v>22</v>
      </c>
      <c r="C9960" t="inlineStr">
        <is>
          <t>Zion Ferguson</t>
        </is>
      </c>
      <c r="D9960" t="inlineStr">
        <is>
          <t>DB</t>
        </is>
      </c>
      <c r="E9960" t="inlineStr">
        <is>
          <t>R-So</t>
        </is>
      </c>
      <c r="F9960" t="inlineStr">
        <is>
          <t>6'1"</t>
        </is>
      </c>
      <c r="G9960" t="n">
        <v>175</v>
      </c>
      <c r="H9960" t="inlineStr">
        <is>
          <t>Atlanta, GA</t>
        </is>
      </c>
    </row>
    <row r="9961">
      <c r="A9961" t="inlineStr">
        <is>
          <t>Pittsburgh</t>
        </is>
      </c>
      <c r="B9961" t="n">
        <v>26</v>
      </c>
      <c r="C9961" t="inlineStr">
        <is>
          <t>Damon Ferguson Jr.</t>
        </is>
      </c>
      <c r="D9961" t="inlineStr">
        <is>
          <t>RB</t>
        </is>
      </c>
      <c r="E9961" t="inlineStr">
        <is>
          <t>Fr</t>
        </is>
      </c>
      <c r="F9961" t="inlineStr">
        <is>
          <t>5'11"</t>
        </is>
      </c>
      <c r="G9961" t="n">
        <v>180</v>
      </c>
      <c r="H9961" t="inlineStr">
        <is>
          <t>Gwynn Oak, MD</t>
        </is>
      </c>
    </row>
    <row r="9962">
      <c r="A9962" t="inlineStr">
        <is>
          <t>Pittsburgh</t>
        </is>
      </c>
      <c r="B9962" t="n">
        <v>62</v>
      </c>
      <c r="C9962" t="inlineStr">
        <is>
          <t>Jordan Fields</t>
        </is>
      </c>
      <c r="D9962" t="inlineStr">
        <is>
          <t>OL</t>
        </is>
      </c>
      <c r="E9962" t="inlineStr">
        <is>
          <t>R-Fr</t>
        </is>
      </c>
      <c r="F9962" t="inlineStr">
        <is>
          <t>6'4"</t>
        </is>
      </c>
      <c r="G9962" t="n">
        <v>260</v>
      </c>
      <c r="H9962" t="inlineStr">
        <is>
          <t>Houston, TX</t>
        </is>
      </c>
    </row>
    <row r="9963">
      <c r="A9963" t="inlineStr">
        <is>
          <t>Pittsburgh</t>
        </is>
      </c>
      <c r="B9963" t="n">
        <v>55</v>
      </c>
      <c r="C9963" t="inlineStr">
        <is>
          <t>Sean FitzSimmons</t>
        </is>
      </c>
      <c r="D9963" t="inlineStr">
        <is>
          <t>DL</t>
        </is>
      </c>
      <c r="E9963" t="inlineStr">
        <is>
          <t>R-Sr</t>
        </is>
      </c>
      <c r="F9963" t="inlineStr">
        <is>
          <t>6'3"</t>
        </is>
      </c>
      <c r="G9963" t="n">
        <v>295</v>
      </c>
      <c r="H9963" t="inlineStr">
        <is>
          <t>Monaca, PA</t>
        </is>
      </c>
    </row>
    <row r="9964">
      <c r="A9964" t="inlineStr">
        <is>
          <t>Pittsburgh</t>
        </is>
      </c>
      <c r="B9964" t="n">
        <v>15</v>
      </c>
      <c r="C9964" t="inlineStr">
        <is>
          <t>Tony Forney</t>
        </is>
      </c>
      <c r="D9964" t="inlineStr">
        <is>
          <t>DB</t>
        </is>
      </c>
      <c r="E9964" t="inlineStr">
        <is>
          <t>Fr</t>
        </is>
      </c>
      <c r="F9964" t="inlineStr">
        <is>
          <t>6'1"</t>
        </is>
      </c>
      <c r="G9964" t="n">
        <v>190</v>
      </c>
      <c r="H9964" t="inlineStr">
        <is>
          <t>Decatur, GA</t>
        </is>
      </c>
    </row>
    <row r="9965">
      <c r="A9965" t="inlineStr">
        <is>
          <t>Pittsburgh</t>
        </is>
      </c>
      <c r="B9965" t="n">
        <v>61</v>
      </c>
      <c r="C9965" t="inlineStr">
        <is>
          <t>Sean Franklin</t>
        </is>
      </c>
      <c r="D9965" t="inlineStr">
        <is>
          <t>OL</t>
        </is>
      </c>
      <c r="E9965" t="inlineStr">
        <is>
          <t>Fr</t>
        </is>
      </c>
      <c r="F9965" t="inlineStr">
        <is>
          <t>6'6"</t>
        </is>
      </c>
      <c r="G9965" t="n">
        <v>290</v>
      </c>
      <c r="H9965" t="inlineStr">
        <is>
          <t>Mars, PA</t>
        </is>
      </c>
    </row>
    <row r="9966">
      <c r="A9966" t="inlineStr">
        <is>
          <t>Pittsburgh</t>
        </is>
      </c>
      <c r="B9966" t="n">
        <v>19</v>
      </c>
      <c r="C9966" t="inlineStr">
        <is>
          <t>Davin Friedman</t>
        </is>
      </c>
      <c r="D9966" t="inlineStr">
        <is>
          <t>QB</t>
        </is>
      </c>
      <c r="E9966" t="inlineStr">
        <is>
          <t>Fr</t>
        </is>
      </c>
      <c r="F9966" t="inlineStr">
        <is>
          <t>6'3"</t>
        </is>
      </c>
      <c r="G9966" t="n">
        <v>195</v>
      </c>
      <c r="H9966" t="inlineStr">
        <is>
          <t>Erie, PA</t>
        </is>
      </c>
    </row>
    <row r="9967">
      <c r="A9967" t="inlineStr">
        <is>
          <t>Pittsburgh</t>
        </is>
      </c>
      <c r="B9967" t="n">
        <v>94</v>
      </c>
      <c r="C9967" t="inlineStr">
        <is>
          <t>Carter Genchi</t>
        </is>
      </c>
      <c r="D9967" t="inlineStr">
        <is>
          <t>K</t>
        </is>
      </c>
      <c r="E9967" t="inlineStr">
        <is>
          <t>Fr</t>
        </is>
      </c>
      <c r="F9967" t="inlineStr">
        <is>
          <t>5'10"</t>
        </is>
      </c>
      <c r="G9967" t="n">
        <v>160</v>
      </c>
      <c r="H9967" t="inlineStr">
        <is>
          <t>Powder Springs, GA</t>
        </is>
      </c>
    </row>
    <row r="9968">
      <c r="A9968" t="inlineStr">
        <is>
          <t>Pittsburgh</t>
        </is>
      </c>
      <c r="B9968" t="n">
        <v>11</v>
      </c>
      <c r="C9968" t="inlineStr">
        <is>
          <t>Holden Geriner</t>
        </is>
      </c>
      <c r="D9968" t="inlineStr">
        <is>
          <t>QB</t>
        </is>
      </c>
      <c r="E9968" t="inlineStr">
        <is>
          <t>R-Sr</t>
        </is>
      </c>
      <c r="F9968" t="inlineStr">
        <is>
          <t>6'3"</t>
        </is>
      </c>
      <c r="G9968" t="n">
        <v>225</v>
      </c>
      <c r="H9968" t="inlineStr">
        <is>
          <t>Savannah, GA</t>
        </is>
      </c>
      <c r="I9968" t="inlineStr">
        <is>
          <t>Transfer from Texas State (2026 portal)</t>
        </is>
      </c>
    </row>
    <row r="9969">
      <c r="A9969" t="inlineStr">
        <is>
          <t>Pittsburgh</t>
        </is>
      </c>
      <c r="B9969" t="n">
        <v>66</v>
      </c>
      <c r="C9969" t="inlineStr">
        <is>
          <t>Keith Gouveia</t>
        </is>
      </c>
      <c r="D9969" t="inlineStr">
        <is>
          <t>OL</t>
        </is>
      </c>
      <c r="E9969" t="inlineStr">
        <is>
          <t>6th</t>
        </is>
      </c>
      <c r="F9969" t="inlineStr">
        <is>
          <t>6'4"</t>
        </is>
      </c>
      <c r="G9969" t="n">
        <v>310</v>
      </c>
      <c r="H9969" t="inlineStr">
        <is>
          <t>Stephens City, VA</t>
        </is>
      </c>
    </row>
    <row r="9970">
      <c r="A9970" t="inlineStr">
        <is>
          <t>Pittsburgh</t>
        </is>
      </c>
      <c r="B9970" t="n">
        <v>14</v>
      </c>
      <c r="C9970" t="inlineStr">
        <is>
          <t>Josh Guerrier</t>
        </is>
      </c>
      <c r="D9970" t="inlineStr">
        <is>
          <t>DB</t>
        </is>
      </c>
      <c r="E9970" t="inlineStr">
        <is>
          <t>So</t>
        </is>
      </c>
      <c r="F9970" t="inlineStr">
        <is>
          <t>5'10"</t>
        </is>
      </c>
      <c r="G9970" t="n">
        <v>175</v>
      </c>
      <c r="H9970" t="inlineStr">
        <is>
          <t>Ocoee, FL</t>
        </is>
      </c>
    </row>
    <row r="9971">
      <c r="A9971" t="inlineStr">
        <is>
          <t>Pittsburgh</t>
        </is>
      </c>
      <c r="B9971" t="n">
        <v>22</v>
      </c>
      <c r="C9971" t="inlineStr">
        <is>
          <t>Bryan Hamilton</t>
        </is>
      </c>
      <c r="D9971" t="inlineStr">
        <is>
          <t>WR</t>
        </is>
      </c>
      <c r="E9971" t="inlineStr">
        <is>
          <t>Fr</t>
        </is>
      </c>
      <c r="F9971" t="inlineStr">
        <is>
          <t>5'11"</t>
        </is>
      </c>
      <c r="G9971" t="n">
        <v>165</v>
      </c>
      <c r="H9971" t="inlineStr">
        <is>
          <t>Tampa, FL</t>
        </is>
      </c>
    </row>
    <row r="9972">
      <c r="A9972" t="inlineStr">
        <is>
          <t>Pittsburgh</t>
        </is>
      </c>
      <c r="B9972" t="n">
        <v>21</v>
      </c>
      <c r="C9972" t="inlineStr">
        <is>
          <t>Shadarian Harrison</t>
        </is>
      </c>
      <c r="D9972" t="inlineStr">
        <is>
          <t>DB</t>
        </is>
      </c>
      <c r="E9972" t="inlineStr">
        <is>
          <t>R-Jr</t>
        </is>
      </c>
      <c r="F9972" t="inlineStr">
        <is>
          <t>6'1"</t>
        </is>
      </c>
      <c r="G9972" t="n">
        <v>190</v>
      </c>
      <c r="H9972" t="inlineStr">
        <is>
          <t>Lakeland, FL</t>
        </is>
      </c>
    </row>
    <row r="9973">
      <c r="A9973" t="inlineStr">
        <is>
          <t>Pittsburgh</t>
        </is>
      </c>
      <c r="B9973" t="n">
        <v>14</v>
      </c>
      <c r="C9973" t="inlineStr">
        <is>
          <t>Benny Haselrig</t>
        </is>
      </c>
      <c r="D9973" t="inlineStr">
        <is>
          <t>WR</t>
        </is>
      </c>
      <c r="E9973" t="inlineStr">
        <is>
          <t>R-Jr</t>
        </is>
      </c>
      <c r="F9973" t="inlineStr">
        <is>
          <t>5'11"</t>
        </is>
      </c>
      <c r="G9973" t="n">
        <v>195</v>
      </c>
      <c r="H9973" t="inlineStr">
        <is>
          <t>Pittsburgh PA</t>
        </is>
      </c>
    </row>
    <row r="9974">
      <c r="A9974" t="inlineStr">
        <is>
          <t>Pittsburgh</t>
        </is>
      </c>
      <c r="B9974" t="n">
        <v>6</v>
      </c>
      <c r="C9974" t="inlineStr">
        <is>
          <t>Mason Heintschel</t>
        </is>
      </c>
      <c r="D9974" t="inlineStr">
        <is>
          <t>QB</t>
        </is>
      </c>
      <c r="E9974" t="inlineStr">
        <is>
          <t>So</t>
        </is>
      </c>
      <c r="F9974" t="inlineStr">
        <is>
          <t>6'2"</t>
        </is>
      </c>
      <c r="G9974" t="n">
        <v>215</v>
      </c>
      <c r="H9974" t="inlineStr">
        <is>
          <t>Oregon, OH</t>
        </is>
      </c>
    </row>
    <row r="9975">
      <c r="A9975" t="inlineStr">
        <is>
          <t>Pittsburgh</t>
        </is>
      </c>
      <c r="B9975" t="n">
        <v>3</v>
      </c>
      <c r="C9975" t="inlineStr">
        <is>
          <t>Cataurus Hicks</t>
        </is>
      </c>
      <c r="D9975" t="inlineStr">
        <is>
          <t>WR</t>
        </is>
      </c>
      <c r="E9975" t="inlineStr">
        <is>
          <t>R-Jr</t>
        </is>
      </c>
      <c r="F9975" t="inlineStr">
        <is>
          <t>5'10"</t>
        </is>
      </c>
      <c r="G9975" t="n">
        <v>175</v>
      </c>
      <c r="H9975" t="inlineStr">
        <is>
          <t>Miami, FL</t>
        </is>
      </c>
    </row>
    <row r="9976">
      <c r="A9976" t="inlineStr">
        <is>
          <t>Pittsburgh</t>
        </is>
      </c>
      <c r="B9976" t="n">
        <v>76</v>
      </c>
      <c r="C9976" t="inlineStr">
        <is>
          <t>Lincoln Hoke</t>
        </is>
      </c>
      <c r="D9976" t="inlineStr">
        <is>
          <t>DL</t>
        </is>
      </c>
      <c r="E9976" t="inlineStr">
        <is>
          <t>Fr</t>
        </is>
      </c>
      <c r="F9976" t="inlineStr">
        <is>
          <t>6'2"</t>
        </is>
      </c>
      <c r="G9976" t="n">
        <v>260</v>
      </c>
      <c r="H9976" t="inlineStr">
        <is>
          <t>Sewickley, PA</t>
        </is>
      </c>
    </row>
    <row r="9977">
      <c r="A9977" t="inlineStr">
        <is>
          <t>Pittsburgh</t>
        </is>
      </c>
      <c r="B9977" t="n">
        <v>44</v>
      </c>
      <c r="C9977" t="inlineStr">
        <is>
          <t>Adam Howanitz</t>
        </is>
      </c>
      <c r="D9977" t="inlineStr">
        <is>
          <t>TE</t>
        </is>
      </c>
      <c r="E9977" t="inlineStr">
        <is>
          <t>R-Jr</t>
        </is>
      </c>
      <c r="F9977" t="inlineStr">
        <is>
          <t>6'4"</t>
        </is>
      </c>
      <c r="G9977" t="n">
        <v>235</v>
      </c>
      <c r="H9977" t="inlineStr">
        <is>
          <t>Archbald, PA</t>
        </is>
      </c>
    </row>
    <row r="9978">
      <c r="A9978" t="inlineStr">
        <is>
          <t>Pittsburgh</t>
        </is>
      </c>
      <c r="B9978" t="n">
        <v>78</v>
      </c>
      <c r="C9978" t="inlineStr">
        <is>
          <t>Nick Howard</t>
        </is>
      </c>
      <c r="D9978" t="inlineStr">
        <is>
          <t>OL</t>
        </is>
      </c>
      <c r="E9978" t="inlineStr">
        <is>
          <t>Fr</t>
        </is>
      </c>
      <c r="F9978" t="inlineStr">
        <is>
          <t>6'5"</t>
        </is>
      </c>
      <c r="G9978" t="n">
        <v>285</v>
      </c>
      <c r="H9978" t="inlineStr">
        <is>
          <t>Pearland, TX</t>
        </is>
      </c>
    </row>
    <row r="9979">
      <c r="A9979" t="inlineStr">
        <is>
          <t>Pittsburgh</t>
        </is>
      </c>
      <c r="B9979" t="n">
        <v>91</v>
      </c>
      <c r="C9979" t="inlineStr">
        <is>
          <t>Sam Hunsaker</t>
        </is>
      </c>
      <c r="D9979" t="inlineStr">
        <is>
          <t>K</t>
        </is>
      </c>
      <c r="E9979" t="inlineStr">
        <is>
          <t>Jr</t>
        </is>
      </c>
      <c r="F9979" t="inlineStr">
        <is>
          <t>5'9"</t>
        </is>
      </c>
      <c r="G9979" t="n">
        <v>150</v>
      </c>
      <c r="H9979" t="inlineStr">
        <is>
          <t>Gilbert, AZ</t>
        </is>
      </c>
      <c r="I9979" t="inlineStr">
        <is>
          <t>Transfer from Northern Arizona (2026 portal)</t>
        </is>
      </c>
    </row>
    <row r="9980">
      <c r="A9980" t="inlineStr">
        <is>
          <t>Pittsburgh</t>
        </is>
      </c>
      <c r="B9980" t="n">
        <v>86</v>
      </c>
      <c r="C9980" t="inlineStr">
        <is>
          <t>Max Hunt</t>
        </is>
      </c>
      <c r="D9980" t="inlineStr">
        <is>
          <t>TE</t>
        </is>
      </c>
      <c r="E9980" t="inlineStr">
        <is>
          <t>R-Fr</t>
        </is>
      </c>
      <c r="F9980" t="inlineStr">
        <is>
          <t>6'4"</t>
        </is>
      </c>
      <c r="G9980" t="n">
        <v>215</v>
      </c>
      <c r="H9980" t="inlineStr">
        <is>
          <t>Tampa, FL</t>
        </is>
      </c>
    </row>
    <row r="9981">
      <c r="A9981" t="inlineStr">
        <is>
          <t>Pittsburgh</t>
        </is>
      </c>
      <c r="B9981" t="n">
        <v>52</v>
      </c>
      <c r="C9981" t="inlineStr">
        <is>
          <t>Abe Ibrahim</t>
        </is>
      </c>
      <c r="D9981" t="inlineStr">
        <is>
          <t>LB</t>
        </is>
      </c>
      <c r="E9981" t="inlineStr">
        <is>
          <t>R-Sr</t>
        </is>
      </c>
      <c r="F9981" t="inlineStr">
        <is>
          <t>6'1"</t>
        </is>
      </c>
      <c r="G9981" t="n">
        <v>225</v>
      </c>
      <c r="H9981" t="inlineStr">
        <is>
          <t>Carnegie, PA</t>
        </is>
      </c>
    </row>
    <row r="9982">
      <c r="A9982" t="inlineStr">
        <is>
          <t>Pittsburgh</t>
        </is>
      </c>
      <c r="B9982" t="n">
        <v>12</v>
      </c>
      <c r="C9982" t="inlineStr">
        <is>
          <t>Beau Jackson</t>
        </is>
      </c>
      <c r="D9982" t="inlineStr">
        <is>
          <t>QB</t>
        </is>
      </c>
      <c r="E9982" t="inlineStr">
        <is>
          <t>R-Fr</t>
        </is>
      </c>
      <c r="F9982" t="inlineStr">
        <is>
          <t>6'3"</t>
        </is>
      </c>
      <c r="G9982" t="n">
        <v>220</v>
      </c>
      <c r="H9982" t="inlineStr">
        <is>
          <t>West Bloomfield, MI</t>
        </is>
      </c>
    </row>
    <row r="9983">
      <c r="A9983" t="inlineStr">
        <is>
          <t>Pittsburgh</t>
        </is>
      </c>
      <c r="B9983" t="n">
        <v>11</v>
      </c>
      <c r="C9983" t="inlineStr">
        <is>
          <t>Nick James</t>
        </is>
      </c>
      <c r="D9983" t="inlineStr">
        <is>
          <t>DL</t>
        </is>
      </c>
      <c r="E9983" t="inlineStr">
        <is>
          <t>R-Sr</t>
        </is>
      </c>
      <c r="F9983" t="inlineStr">
        <is>
          <t>6'2"</t>
        </is>
      </c>
      <c r="G9983" t="n">
        <v>280</v>
      </c>
      <c r="H9983" t="inlineStr">
        <is>
          <t>Prattville, AL</t>
        </is>
      </c>
    </row>
    <row r="9984">
      <c r="A9984" t="inlineStr">
        <is>
          <t>Pittsburgh</t>
        </is>
      </c>
      <c r="B9984" t="n">
        <v>34</v>
      </c>
      <c r="C9984" t="inlineStr">
        <is>
          <t>Marcus Jennings</t>
        </is>
      </c>
      <c r="D9984" t="inlineStr">
        <is>
          <t>LB</t>
        </is>
      </c>
      <c r="E9984" t="inlineStr">
        <is>
          <t>Fr</t>
        </is>
      </c>
      <c r="F9984" t="inlineStr">
        <is>
          <t>6'2"</t>
        </is>
      </c>
      <c r="G9984" t="n">
        <v>205</v>
      </c>
      <c r="H9984" t="inlineStr">
        <is>
          <t>Southfield, MI</t>
        </is>
      </c>
    </row>
    <row r="9985">
      <c r="A9985" t="inlineStr">
        <is>
          <t>Pittsburgh</t>
        </is>
      </c>
      <c r="B9985" t="n">
        <v>48</v>
      </c>
      <c r="C9985" t="inlineStr">
        <is>
          <t>Desmond Johnson</t>
        </is>
      </c>
      <c r="D9985" t="inlineStr">
        <is>
          <t>LB</t>
        </is>
      </c>
      <c r="E9985" t="inlineStr">
        <is>
          <t>Fr</t>
        </is>
      </c>
      <c r="F9985" t="inlineStr">
        <is>
          <t>6'1"</t>
        </is>
      </c>
      <c r="G9985" t="n">
        <v>195</v>
      </c>
      <c r="H9985" t="inlineStr">
        <is>
          <t>Miami, FL</t>
        </is>
      </c>
    </row>
    <row r="9986">
      <c r="A9986" t="inlineStr">
        <is>
          <t>Pittsburgh</t>
        </is>
      </c>
      <c r="B9986" t="n">
        <v>66</v>
      </c>
      <c r="C9986" t="inlineStr">
        <is>
          <t>Ben Kauffman</t>
        </is>
      </c>
      <c r="D9986" t="inlineStr">
        <is>
          <t>DL</t>
        </is>
      </c>
      <c r="E9986" t="inlineStr">
        <is>
          <t>R-Fr</t>
        </is>
      </c>
      <c r="F9986" t="inlineStr">
        <is>
          <t>6'3"</t>
        </is>
      </c>
      <c r="G9986" t="n">
        <v>220</v>
      </c>
      <c r="H9986" t="inlineStr">
        <is>
          <t>Media, PA</t>
        </is>
      </c>
    </row>
    <row r="9987">
      <c r="A9987" t="inlineStr">
        <is>
          <t>Pittsburgh</t>
        </is>
      </c>
      <c r="B9987" t="n">
        <v>85</v>
      </c>
      <c r="C9987" t="inlineStr">
        <is>
          <t>Carson Kent</t>
        </is>
      </c>
      <c r="D9987" t="inlineStr">
        <is>
          <t>TE</t>
        </is>
      </c>
      <c r="E9987" t="inlineStr">
        <is>
          <t>R-Sr</t>
        </is>
      </c>
      <c r="F9987" t="inlineStr">
        <is>
          <t>6'4"</t>
        </is>
      </c>
      <c r="G9987" t="n">
        <v>245</v>
      </c>
      <c r="H9987" t="inlineStr">
        <is>
          <t>Milton, GA</t>
        </is>
      </c>
      <c r="I9987" t="inlineStr">
        <is>
          <t>Transfer from Oklahoma (2026 portal)</t>
        </is>
      </c>
    </row>
    <row r="9988">
      <c r="A9988" t="inlineStr">
        <is>
          <t>Pittsburgh</t>
        </is>
      </c>
      <c r="B9988" t="n">
        <v>17</v>
      </c>
      <c r="C9988" t="inlineStr">
        <is>
          <t>Tony Kinsler</t>
        </is>
      </c>
      <c r="D9988" t="inlineStr">
        <is>
          <t>WR</t>
        </is>
      </c>
      <c r="E9988" t="inlineStr">
        <is>
          <t>So</t>
        </is>
      </c>
      <c r="F9988" t="inlineStr">
        <is>
          <t>5'11"</t>
        </is>
      </c>
      <c r="G9988" t="n">
        <v>170</v>
      </c>
      <c r="H9988" t="inlineStr">
        <is>
          <t>Daytona Beach, FL</t>
        </is>
      </c>
    </row>
    <row r="9989">
      <c r="A9989" t="inlineStr">
        <is>
          <t>Pittsburgh</t>
        </is>
      </c>
      <c r="B9989" t="n">
        <v>18</v>
      </c>
      <c r="C9989" t="inlineStr">
        <is>
          <t>Malik Knight</t>
        </is>
      </c>
      <c r="D9989" t="inlineStr">
        <is>
          <t>WR</t>
        </is>
      </c>
      <c r="E9989" t="inlineStr">
        <is>
          <t>R-Sr</t>
        </is>
      </c>
      <c r="F9989" t="inlineStr">
        <is>
          <t>6'1"</t>
        </is>
      </c>
      <c r="G9989" t="n">
        <v>180</v>
      </c>
      <c r="H9989" t="inlineStr">
        <is>
          <t>Fort Lauderdale, FL</t>
        </is>
      </c>
      <c r="I9989" t="inlineStr">
        <is>
          <t>Transfer from Western Carolina (2026 portal)</t>
        </is>
      </c>
    </row>
    <row r="9990">
      <c r="A9990" t="inlineStr">
        <is>
          <t>Pittsburgh</t>
        </is>
      </c>
      <c r="B9990" t="n">
        <v>82</v>
      </c>
      <c r="C9990" t="inlineStr">
        <is>
          <t>Elijah Lagg</t>
        </is>
      </c>
      <c r="D9990" t="inlineStr">
        <is>
          <t>TE</t>
        </is>
      </c>
      <c r="E9990" t="inlineStr">
        <is>
          <t>Sr</t>
        </is>
      </c>
      <c r="F9990" t="inlineStr">
        <is>
          <t>6'2"</t>
        </is>
      </c>
      <c r="G9990" t="n">
        <v>245</v>
      </c>
      <c r="H9990" t="inlineStr">
        <is>
          <t>Mountain Home, AR</t>
        </is>
      </c>
      <c r="I9990" t="inlineStr">
        <is>
          <t>Transfer from UAB (2026 portal)</t>
        </is>
      </c>
    </row>
    <row r="9991">
      <c r="A9991" t="inlineStr">
        <is>
          <t>Pittsburgh</t>
        </is>
      </c>
      <c r="B9991" t="n">
        <v>10</v>
      </c>
      <c r="C9991" t="inlineStr">
        <is>
          <t>Censere Lee</t>
        </is>
      </c>
      <c r="D9991" t="inlineStr">
        <is>
          <t>WR</t>
        </is>
      </c>
      <c r="E9991" t="inlineStr">
        <is>
          <t>R-Sr</t>
        </is>
      </c>
      <c r="F9991" t="inlineStr">
        <is>
          <t>5'11"</t>
        </is>
      </c>
      <c r="G9991" t="n">
        <v>165</v>
      </c>
      <c r="H9991" t="inlineStr">
        <is>
          <t>Clearwater, FL</t>
        </is>
      </c>
    </row>
    <row r="9992">
      <c r="A9992" t="inlineStr">
        <is>
          <t>Pittsburgh</t>
        </is>
      </c>
      <c r="B9992" t="n">
        <v>28</v>
      </c>
      <c r="C9992" t="inlineStr">
        <is>
          <t>Shawn Lee Jr.</t>
        </is>
      </c>
      <c r="D9992" t="inlineStr">
        <is>
          <t>DB</t>
        </is>
      </c>
      <c r="E9992" t="inlineStr">
        <is>
          <t>So</t>
        </is>
      </c>
      <c r="F9992" t="inlineStr">
        <is>
          <t>5'10"</t>
        </is>
      </c>
      <c r="G9992" t="n">
        <v>180</v>
      </c>
      <c r="H9992" t="inlineStr">
        <is>
          <t>Harrisburg, PA</t>
        </is>
      </c>
    </row>
    <row r="9993">
      <c r="A9993" t="inlineStr">
        <is>
          <t>Pittsburgh</t>
        </is>
      </c>
      <c r="B9993" t="n">
        <v>58</v>
      </c>
      <c r="C9993" t="inlineStr">
        <is>
          <t>Reston Lehman</t>
        </is>
      </c>
      <c r="D9993" t="inlineStr">
        <is>
          <t>DL</t>
        </is>
      </c>
      <c r="E9993" t="inlineStr">
        <is>
          <t>Fr</t>
        </is>
      </c>
      <c r="F9993" t="inlineStr">
        <is>
          <t>6'4"</t>
        </is>
      </c>
      <c r="G9993" t="n">
        <v>230</v>
      </c>
      <c r="H9993" t="inlineStr">
        <is>
          <t>McMurray, PA</t>
        </is>
      </c>
    </row>
    <row r="9994">
      <c r="A9994" t="inlineStr">
        <is>
          <t>Pittsburgh</t>
        </is>
      </c>
      <c r="B9994" t="n">
        <v>30</v>
      </c>
      <c r="C9994" t="inlineStr">
        <is>
          <t>Jack Lesniewicz</t>
        </is>
      </c>
      <c r="D9994" t="inlineStr">
        <is>
          <t>WR</t>
        </is>
      </c>
      <c r="E9994" t="inlineStr">
        <is>
          <t>Fr</t>
        </is>
      </c>
      <c r="F9994" t="inlineStr">
        <is>
          <t>6'2"</t>
        </is>
      </c>
      <c r="G9994" t="n">
        <v>180</v>
      </c>
      <c r="H9994" t="inlineStr">
        <is>
          <t>Hinsdale, IL</t>
        </is>
      </c>
    </row>
    <row r="9995">
      <c r="A9995" t="inlineStr">
        <is>
          <t>Pittsburgh</t>
        </is>
      </c>
      <c r="B9995" t="n">
        <v>58</v>
      </c>
      <c r="C9995" t="inlineStr">
        <is>
          <t>Mason Lindsay</t>
        </is>
      </c>
      <c r="D9995" t="inlineStr">
        <is>
          <t>OL</t>
        </is>
      </c>
      <c r="E9995" t="inlineStr">
        <is>
          <t>R-So</t>
        </is>
      </c>
      <c r="F9995" t="inlineStr">
        <is>
          <t>6'6"</t>
        </is>
      </c>
      <c r="G9995" t="n">
        <v>315</v>
      </c>
      <c r="H9995" t="inlineStr">
        <is>
          <t>Hyattsville, MD</t>
        </is>
      </c>
    </row>
    <row r="9996">
      <c r="A9996" t="inlineStr">
        <is>
          <t>Pittsburgh</t>
        </is>
      </c>
      <c r="B9996" t="n">
        <v>24</v>
      </c>
      <c r="C9996" t="inlineStr">
        <is>
          <t>Cameron Lindsey</t>
        </is>
      </c>
      <c r="D9996" t="inlineStr">
        <is>
          <t>LB</t>
        </is>
      </c>
      <c r="E9996" t="inlineStr">
        <is>
          <t>R-So</t>
        </is>
      </c>
      <c r="F9996" t="inlineStr">
        <is>
          <t>6'1"</t>
        </is>
      </c>
      <c r="G9996" t="n">
        <v>210</v>
      </c>
      <c r="H9996" t="inlineStr">
        <is>
          <t>Aliquippa, PA</t>
        </is>
      </c>
    </row>
    <row r="9997">
      <c r="A9997" t="inlineStr">
        <is>
          <t>Pittsburgh</t>
        </is>
      </c>
      <c r="B9997" t="n">
        <v>0</v>
      </c>
      <c r="C9997" t="inlineStr">
        <is>
          <t>Braylan Lovelace</t>
        </is>
      </c>
      <c r="D9997" t="inlineStr">
        <is>
          <t>LB</t>
        </is>
      </c>
      <c r="E9997" t="inlineStr">
        <is>
          <t>Sr</t>
        </is>
      </c>
      <c r="F9997" t="inlineStr">
        <is>
          <t>6'2"</t>
        </is>
      </c>
      <c r="G9997" t="n">
        <v>220</v>
      </c>
      <c r="H9997" t="inlineStr">
        <is>
          <t>Leechburg, PA</t>
        </is>
      </c>
    </row>
    <row r="9998">
      <c r="A9998" t="inlineStr">
        <is>
          <t>Pittsburgh</t>
        </is>
      </c>
      <c r="B9998" t="n">
        <v>32</v>
      </c>
      <c r="C9998" t="inlineStr">
        <is>
          <t>Jeremiah Marcelin</t>
        </is>
      </c>
      <c r="D9998" t="inlineStr">
        <is>
          <t>LB</t>
        </is>
      </c>
      <c r="E9998" t="inlineStr">
        <is>
          <t>R-So</t>
        </is>
      </c>
      <c r="F9998" t="inlineStr">
        <is>
          <t>6'2"</t>
        </is>
      </c>
      <c r="G9998" t="n">
        <v>230</v>
      </c>
      <c r="H9998" t="inlineStr">
        <is>
          <t>Opa-locka, FL</t>
        </is>
      </c>
    </row>
    <row r="9999">
      <c r="A9999" t="inlineStr">
        <is>
          <t>Pittsburgh</t>
        </is>
      </c>
      <c r="B9999" t="n">
        <v>47</v>
      </c>
      <c r="C9999" t="inlineStr">
        <is>
          <t>Jaxson Mark</t>
        </is>
      </c>
      <c r="D9999" t="inlineStr">
        <is>
          <t>DB</t>
        </is>
      </c>
      <c r="E9999" t="inlineStr">
        <is>
          <t>Fr</t>
        </is>
      </c>
      <c r="F9999" t="inlineStr">
        <is>
          <t>6'0"</t>
        </is>
      </c>
      <c r="G9999" t="n">
        <v>160</v>
      </c>
      <c r="H9999" t="inlineStr">
        <is>
          <t>Westerville, OH</t>
        </is>
      </c>
    </row>
    <row r="10000">
      <c r="A10000" t="inlineStr">
        <is>
          <t>Pittsburgh</t>
        </is>
      </c>
      <c r="B10000" t="n">
        <v>27</v>
      </c>
      <c r="C10000" t="inlineStr">
        <is>
          <t>Nigel Maynard</t>
        </is>
      </c>
      <c r="D10000" t="inlineStr">
        <is>
          <t>DB</t>
        </is>
      </c>
      <c r="E10000" t="inlineStr">
        <is>
          <t>R-So</t>
        </is>
      </c>
      <c r="F10000" t="inlineStr">
        <is>
          <t>5'11"</t>
        </is>
      </c>
      <c r="G10000" t="n">
        <v>180</v>
      </c>
      <c r="H10000" t="inlineStr">
        <is>
          <t>Smyrna, TN</t>
        </is>
      </c>
    </row>
    <row r="10001">
      <c r="A10001" t="inlineStr">
        <is>
          <t>Pittsburgh</t>
        </is>
      </c>
      <c r="B10001" t="n">
        <v>87</v>
      </c>
      <c r="C10001" t="inlineStr">
        <is>
          <t>Demetrice McCray</t>
        </is>
      </c>
      <c r="D10001" t="inlineStr">
        <is>
          <t>WR</t>
        </is>
      </c>
      <c r="E10001" t="inlineStr">
        <is>
          <t>Fr</t>
        </is>
      </c>
      <c r="F10001" t="inlineStr">
        <is>
          <t>6'0"</t>
        </is>
      </c>
      <c r="G10001" t="n">
        <v>185</v>
      </c>
      <c r="H10001" t="inlineStr">
        <is>
          <t>Clermont, FL</t>
        </is>
      </c>
    </row>
    <row r="10002">
      <c r="A10002" t="inlineStr">
        <is>
          <t>Pittsburgh</t>
        </is>
      </c>
      <c r="B10002" t="n">
        <v>25</v>
      </c>
      <c r="C10002" t="inlineStr">
        <is>
          <t>Kentrail McRae Jr.</t>
        </is>
      </c>
      <c r="D10002" t="inlineStr">
        <is>
          <t>DB</t>
        </is>
      </c>
      <c r="E10002" t="inlineStr">
        <is>
          <t>Fr</t>
        </is>
      </c>
      <c r="F10002" t="inlineStr">
        <is>
          <t>6'2"</t>
        </is>
      </c>
      <c r="G10002" t="n">
        <v>165</v>
      </c>
      <c r="H10002" t="inlineStr">
        <is>
          <t>Clearwater, FL</t>
        </is>
      </c>
    </row>
    <row r="10003">
      <c r="A10003" t="inlineStr">
        <is>
          <t>Pittsburgh</t>
        </is>
      </c>
      <c r="B10003" t="n">
        <v>40</v>
      </c>
      <c r="C10003" t="inlineStr">
        <is>
          <t>Ty Millhimes</t>
        </is>
      </c>
      <c r="D10003" t="inlineStr">
        <is>
          <t>DL</t>
        </is>
      </c>
      <c r="E10003" t="inlineStr">
        <is>
          <t>Jr</t>
        </is>
      </c>
      <c r="F10003" t="inlineStr">
        <is>
          <t>6'2"</t>
        </is>
      </c>
      <c r="G10003" t="n">
        <v>235</v>
      </c>
      <c r="H10003" t="inlineStr">
        <is>
          <t>Hummelstown, PA</t>
        </is>
      </c>
    </row>
    <row r="10004">
      <c r="A10004" t="inlineStr">
        <is>
          <t>Pittsburgh</t>
        </is>
      </c>
      <c r="B10004" t="n">
        <v>72</v>
      </c>
      <c r="C10004" t="inlineStr">
        <is>
          <t>Isaiah Montgomery</t>
        </is>
      </c>
      <c r="D10004" t="inlineStr">
        <is>
          <t>OL</t>
        </is>
      </c>
      <c r="E10004" t="inlineStr">
        <is>
          <t>R-Sr</t>
        </is>
      </c>
      <c r="F10004" t="inlineStr">
        <is>
          <t>6'4"</t>
        </is>
      </c>
      <c r="G10004" t="n">
        <v>305</v>
      </c>
      <c r="H10004" t="inlineStr">
        <is>
          <t>Virginia Beach, VA</t>
        </is>
      </c>
    </row>
    <row r="10005">
      <c r="A10005" t="inlineStr">
        <is>
          <t>Pittsburgh</t>
        </is>
      </c>
      <c r="B10005" t="n">
        <v>56</v>
      </c>
      <c r="C10005" t="inlineStr">
        <is>
          <t>Jaeden Moore</t>
        </is>
      </c>
      <c r="D10005" t="inlineStr">
        <is>
          <t>DL</t>
        </is>
      </c>
      <c r="E10005" t="inlineStr">
        <is>
          <t>R-Jr</t>
        </is>
      </c>
      <c r="F10005" t="inlineStr">
        <is>
          <t>6'4"</t>
        </is>
      </c>
      <c r="G10005" t="n">
        <v>240</v>
      </c>
      <c r="H10005" t="inlineStr">
        <is>
          <t>Hanford, CA</t>
        </is>
      </c>
    </row>
    <row r="10006">
      <c r="A10006" t="inlineStr">
        <is>
          <t>Pittsburgh</t>
        </is>
      </c>
      <c r="B10006" t="n">
        <v>18</v>
      </c>
      <c r="C10006" t="inlineStr">
        <is>
          <t>Rashan Murray</t>
        </is>
      </c>
      <c r="D10006" t="inlineStr">
        <is>
          <t>DB</t>
        </is>
      </c>
      <c r="E10006" t="inlineStr">
        <is>
          <t>R-Sr</t>
        </is>
      </c>
      <c r="F10006" t="inlineStr">
        <is>
          <t>6'2"</t>
        </is>
      </c>
      <c r="G10006" t="n">
        <v>180</v>
      </c>
      <c r="H10006" t="inlineStr">
        <is>
          <t>Pittsburgh, PA</t>
        </is>
      </c>
    </row>
    <row r="10007">
      <c r="A10007" t="inlineStr">
        <is>
          <t>Pittsburgh</t>
        </is>
      </c>
      <c r="B10007" t="n">
        <v>95</v>
      </c>
      <c r="C10007" t="inlineStr">
        <is>
          <t>Eliyt Nairne</t>
        </is>
      </c>
      <c r="D10007" t="inlineStr">
        <is>
          <t>DL</t>
        </is>
      </c>
      <c r="E10007" t="inlineStr">
        <is>
          <t>R-Jr</t>
        </is>
      </c>
      <c r="F10007" t="inlineStr">
        <is>
          <t>6'1"</t>
        </is>
      </c>
      <c r="G10007" t="n">
        <v>290</v>
      </c>
      <c r="H10007" t="inlineStr">
        <is>
          <t>Charlotte, NC</t>
        </is>
      </c>
      <c r="I10007" t="inlineStr">
        <is>
          <t>Transfer from Tulane (2026 portal)</t>
        </is>
      </c>
    </row>
    <row r="10008">
      <c r="A10008" t="inlineStr">
        <is>
          <t>Pittsburgh</t>
        </is>
      </c>
      <c r="B10008" t="n">
        <v>2</v>
      </c>
      <c r="C10008" t="inlineStr">
        <is>
          <t>Isaiah Neal</t>
        </is>
      </c>
      <c r="D10008" t="inlineStr">
        <is>
          <t>DL</t>
        </is>
      </c>
      <c r="E10008" t="inlineStr">
        <is>
          <t>R-Jr</t>
        </is>
      </c>
      <c r="F10008" t="inlineStr">
        <is>
          <t>6'2"</t>
        </is>
      </c>
      <c r="G10008" t="n">
        <v>265</v>
      </c>
      <c r="H10008" t="inlineStr">
        <is>
          <t>Washington D.C.</t>
        </is>
      </c>
    </row>
    <row r="10009">
      <c r="A10009" t="inlineStr">
        <is>
          <t>Pittsburgh</t>
        </is>
      </c>
      <c r="B10009" t="n">
        <v>64</v>
      </c>
      <c r="C10009" t="inlineStr">
        <is>
          <t>Josh Nindl</t>
        </is>
      </c>
      <c r="D10009" t="inlineStr">
        <is>
          <t>OL</t>
        </is>
      </c>
      <c r="E10009" t="inlineStr">
        <is>
          <t>R-Fr</t>
        </is>
      </c>
      <c r="F10009" t="inlineStr">
        <is>
          <t>6'3"</t>
        </is>
      </c>
      <c r="G10009" t="n">
        <v>290</v>
      </c>
      <c r="H10009" t="inlineStr">
        <is>
          <t>Gibsonia, PA</t>
        </is>
      </c>
    </row>
    <row r="10010">
      <c r="A10010" t="inlineStr">
        <is>
          <t>Pittsburgh</t>
        </is>
      </c>
      <c r="B10010" t="n">
        <v>74</v>
      </c>
      <c r="C10010" t="inlineStr">
        <is>
          <t>Netinho Olivieri</t>
        </is>
      </c>
      <c r="D10010" t="inlineStr">
        <is>
          <t>OL</t>
        </is>
      </c>
      <c r="E10010" t="inlineStr">
        <is>
          <t>5th</t>
        </is>
      </c>
      <c r="F10010" t="inlineStr">
        <is>
          <t>6'4"</t>
        </is>
      </c>
      <c r="G10010" t="n">
        <v>305</v>
      </c>
      <c r="H10010" t="inlineStr">
        <is>
          <t>Newton, MA</t>
        </is>
      </c>
      <c r="I10010" t="inlineStr">
        <is>
          <t>Transfer from Pennsylvania (2026 portal)</t>
        </is>
      </c>
    </row>
    <row r="10011">
      <c r="A10011" t="inlineStr">
        <is>
          <t>Pittsburgh</t>
        </is>
      </c>
      <c r="B10011" t="n">
        <v>41</v>
      </c>
      <c r="C10011" t="inlineStr">
        <is>
          <t>Isaac Patterson</t>
        </is>
      </c>
      <c r="D10011" t="inlineStr">
        <is>
          <t>DB</t>
        </is>
      </c>
      <c r="E10011" t="inlineStr">
        <is>
          <t>Fr</t>
        </is>
      </c>
      <c r="F10011" t="inlineStr">
        <is>
          <t>6'0"</t>
        </is>
      </c>
      <c r="G10011" t="n">
        <v>185</v>
      </c>
      <c r="H10011" t="inlineStr">
        <is>
          <t>Westerville, OH</t>
        </is>
      </c>
    </row>
    <row r="10012">
      <c r="A10012" t="inlineStr">
        <is>
          <t>Pittsburgh</t>
        </is>
      </c>
      <c r="B10012" t="n">
        <v>20</v>
      </c>
      <c r="C10012" t="inlineStr">
        <is>
          <t>Josh Pittman</t>
        </is>
      </c>
      <c r="D10012" t="inlineStr">
        <is>
          <t>DL</t>
        </is>
      </c>
      <c r="E10012" t="inlineStr">
        <is>
          <t>Fr</t>
        </is>
      </c>
      <c r="F10012" t="inlineStr">
        <is>
          <t>6'3"</t>
        </is>
      </c>
      <c r="G10012" t="n">
        <v>225</v>
      </c>
      <c r="H10012" t="inlineStr">
        <is>
          <t>Suffolk, VA</t>
        </is>
      </c>
    </row>
    <row r="10013">
      <c r="A10013" t="inlineStr">
        <is>
          <t>Pittsburgh</t>
        </is>
      </c>
      <c r="B10013" t="n">
        <v>77</v>
      </c>
      <c r="C10013" t="inlineStr">
        <is>
          <t>Dylan Pitzer</t>
        </is>
      </c>
      <c r="D10013" t="inlineStr">
        <is>
          <t>OL</t>
        </is>
      </c>
      <c r="E10013" t="inlineStr">
        <is>
          <t>Fr</t>
        </is>
      </c>
      <c r="F10013" t="inlineStr">
        <is>
          <t>6'7"</t>
        </is>
      </c>
      <c r="G10013" t="n">
        <v>270</v>
      </c>
      <c r="H10013" t="inlineStr">
        <is>
          <t>Derry, PA</t>
        </is>
      </c>
    </row>
    <row r="10014">
      <c r="A10014" t="inlineStr">
        <is>
          <t>Pittsburgh</t>
        </is>
      </c>
      <c r="B10014" t="n">
        <v>8</v>
      </c>
      <c r="C10014" t="inlineStr">
        <is>
          <t>Angelo Renda</t>
        </is>
      </c>
      <c r="D10014" t="inlineStr">
        <is>
          <t>QB</t>
        </is>
      </c>
      <c r="E10014" t="inlineStr">
        <is>
          <t>Fr</t>
        </is>
      </c>
      <c r="F10014" t="inlineStr">
        <is>
          <t>6'0"</t>
        </is>
      </c>
      <c r="G10014" t="n">
        <v>180</v>
      </c>
      <c r="H10014" t="inlineStr">
        <is>
          <t>Southlake, TX</t>
        </is>
      </c>
    </row>
    <row r="10015">
      <c r="A10015" t="inlineStr">
        <is>
          <t>Pittsburgh</t>
        </is>
      </c>
      <c r="B10015" t="n">
        <v>24</v>
      </c>
      <c r="C10015" t="inlineStr">
        <is>
          <t>Tyreek Robinson</t>
        </is>
      </c>
      <c r="D10015" t="inlineStr">
        <is>
          <t>WR</t>
        </is>
      </c>
      <c r="E10015" t="inlineStr">
        <is>
          <t>R-So</t>
        </is>
      </c>
      <c r="F10015" t="inlineStr">
        <is>
          <t>5'10"</t>
        </is>
      </c>
      <c r="G10015" t="n">
        <v>175</v>
      </c>
      <c r="H10015" t="inlineStr">
        <is>
          <t>Shreveport, LA</t>
        </is>
      </c>
    </row>
    <row r="10016">
      <c r="A10016" t="inlineStr">
        <is>
          <t>Pittsburgh</t>
        </is>
      </c>
      <c r="B10016" t="n">
        <v>57</v>
      </c>
      <c r="C10016" t="inlineStr">
        <is>
          <t>Alex Rudolph</t>
        </is>
      </c>
      <c r="D10016" t="inlineStr">
        <is>
          <t>LS</t>
        </is>
      </c>
      <c r="E10016" t="inlineStr">
        <is>
          <t>Fr</t>
        </is>
      </c>
      <c r="F10016" t="inlineStr">
        <is>
          <t>5'9"</t>
        </is>
      </c>
      <c r="G10016" t="n">
        <v>200</v>
      </c>
      <c r="H10016" t="inlineStr">
        <is>
          <t>Edwardsburg, MI</t>
        </is>
      </c>
    </row>
    <row r="10017">
      <c r="A10017" t="inlineStr">
        <is>
          <t>Pittsburgh</t>
        </is>
      </c>
      <c r="B10017" t="n">
        <v>98</v>
      </c>
      <c r="C10017" t="inlineStr">
        <is>
          <t>Gabe Russo</t>
        </is>
      </c>
      <c r="D10017" t="inlineStr">
        <is>
          <t>P</t>
        </is>
      </c>
      <c r="E10017" t="inlineStr">
        <is>
          <t>R-Jr</t>
        </is>
      </c>
      <c r="F10017" t="inlineStr">
        <is>
          <t>6'0"</t>
        </is>
      </c>
      <c r="G10017" t="n">
        <v>240</v>
      </c>
      <c r="H10017" t="inlineStr">
        <is>
          <t>Montgomery, AL</t>
        </is>
      </c>
      <c r="I10017" t="inlineStr">
        <is>
          <t>Transfer from Idaho State (2026 portal)</t>
        </is>
      </c>
    </row>
    <row r="10018">
      <c r="A10018" t="inlineStr">
        <is>
          <t>Pittsburgh</t>
        </is>
      </c>
      <c r="B10018" t="n">
        <v>10</v>
      </c>
      <c r="C10018" t="inlineStr">
        <is>
          <t>Alex Sanford Jr.</t>
        </is>
      </c>
      <c r="D10018" t="inlineStr">
        <is>
          <t>LB</t>
        </is>
      </c>
      <c r="E10018" t="inlineStr">
        <is>
          <t>Sr</t>
        </is>
      </c>
      <c r="F10018" t="inlineStr">
        <is>
          <t>6'1"</t>
        </is>
      </c>
      <c r="G10018" t="n">
        <v>225</v>
      </c>
      <c r="H10018" t="inlineStr">
        <is>
          <t>Oxford, MS</t>
        </is>
      </c>
      <c r="I10018" t="inlineStr">
        <is>
          <t>Transfer from Purdue (2026 portal)</t>
        </is>
      </c>
    </row>
    <row r="10019">
      <c r="A10019" t="inlineStr">
        <is>
          <t>Pittsburgh</t>
        </is>
      </c>
      <c r="B10019" t="n">
        <v>84</v>
      </c>
      <c r="C10019" t="inlineStr">
        <is>
          <t>Cam Sapp</t>
        </is>
      </c>
      <c r="D10019" t="inlineStr">
        <is>
          <t>WR</t>
        </is>
      </c>
      <c r="E10019" t="inlineStr">
        <is>
          <t>R-Fr</t>
        </is>
      </c>
      <c r="F10019" t="inlineStr">
        <is>
          <t>5'10"</t>
        </is>
      </c>
      <c r="G10019" t="n">
        <v>175</v>
      </c>
      <c r="H10019" t="inlineStr">
        <is>
          <t>Miami, FL</t>
        </is>
      </c>
    </row>
    <row r="10020">
      <c r="A10020" t="inlineStr">
        <is>
          <t>Pittsburgh</t>
        </is>
      </c>
      <c r="B10020" t="n">
        <v>41</v>
      </c>
      <c r="C10020" t="inlineStr">
        <is>
          <t>Jake Sassic</t>
        </is>
      </c>
      <c r="D10020" t="inlineStr">
        <is>
          <t>WR</t>
        </is>
      </c>
      <c r="E10020" t="inlineStr">
        <is>
          <t>R-So</t>
        </is>
      </c>
      <c r="F10020" t="inlineStr">
        <is>
          <t>5'10"</t>
        </is>
      </c>
      <c r="G10020" t="n">
        <v>180</v>
      </c>
      <c r="H10020" t="inlineStr">
        <is>
          <t>Pittsburgh, PA</t>
        </is>
      </c>
    </row>
    <row r="10021">
      <c r="A10021" t="inlineStr">
        <is>
          <t>Pittsburgh</t>
        </is>
      </c>
      <c r="B10021" t="n">
        <v>59</v>
      </c>
      <c r="C10021" t="inlineStr">
        <is>
          <t>Justin Schmidt</t>
        </is>
      </c>
      <c r="D10021" t="inlineStr">
        <is>
          <t>LS</t>
        </is>
      </c>
      <c r="E10021" t="inlineStr">
        <is>
          <t>R-Fr</t>
        </is>
      </c>
      <c r="F10021" t="inlineStr">
        <is>
          <t>6'2"</t>
        </is>
      </c>
      <c r="G10021" t="n">
        <v>240</v>
      </c>
      <c r="H10021" t="inlineStr">
        <is>
          <t>Pittsburgh, PA</t>
        </is>
      </c>
      <c r="I10021" t="inlineStr">
        <is>
          <t>Transfer from Purdue (2026 portal)</t>
        </is>
      </c>
    </row>
    <row r="10022">
      <c r="A10022" t="inlineStr">
        <is>
          <t>Pittsburgh</t>
        </is>
      </c>
      <c r="B10022" t="n">
        <v>44</v>
      </c>
      <c r="C10022" t="inlineStr">
        <is>
          <t>Jimmy Scott</t>
        </is>
      </c>
      <c r="D10022" t="inlineStr">
        <is>
          <t>DL</t>
        </is>
      </c>
      <c r="E10022" t="inlineStr">
        <is>
          <t>R-Sr</t>
        </is>
      </c>
      <c r="F10022" t="inlineStr">
        <is>
          <t>6'3"</t>
        </is>
      </c>
      <c r="G10022" t="n">
        <v>260</v>
      </c>
      <c r="H10022" t="inlineStr">
        <is>
          <t>Buffalo, NY</t>
        </is>
      </c>
    </row>
    <row r="10023">
      <c r="A10023" t="inlineStr">
        <is>
          <t>Pittsburgh</t>
        </is>
      </c>
      <c r="B10023" t="n">
        <v>34</v>
      </c>
      <c r="C10023" t="inlineStr">
        <is>
          <t>Ethan Shine</t>
        </is>
      </c>
      <c r="D10023" t="inlineStr">
        <is>
          <t>RB</t>
        </is>
      </c>
      <c r="E10023" t="inlineStr">
        <is>
          <t>R-Jr</t>
        </is>
      </c>
      <c r="F10023" t="inlineStr">
        <is>
          <t>5'10"</t>
        </is>
      </c>
      <c r="G10023" t="n">
        <v>215</v>
      </c>
      <c r="H10023" t="inlineStr">
        <is>
          <t>Doylestown, PA</t>
        </is>
      </c>
    </row>
    <row r="10024">
      <c r="A10024" t="inlineStr">
        <is>
          <t>Pittsburgh</t>
        </is>
      </c>
      <c r="B10024" t="n">
        <v>20</v>
      </c>
      <c r="C10024" t="inlineStr">
        <is>
          <t>Synkwan Smith</t>
        </is>
      </c>
      <c r="D10024" t="inlineStr">
        <is>
          <t>RB</t>
        </is>
      </c>
      <c r="E10024" t="inlineStr">
        <is>
          <t>R-Fr</t>
        </is>
      </c>
      <c r="F10024" t="inlineStr">
        <is>
          <t>5'7"</t>
        </is>
      </c>
      <c r="G10024" t="n">
        <v>170</v>
      </c>
      <c r="H10024" t="inlineStr">
        <is>
          <t>Roswell, GA</t>
        </is>
      </c>
    </row>
    <row r="10025">
      <c r="A10025" t="inlineStr">
        <is>
          <t>Pittsburgh</t>
        </is>
      </c>
      <c r="B10025" t="n">
        <v>90</v>
      </c>
      <c r="C10025" t="inlineStr">
        <is>
          <t>Trevor Sommers</t>
        </is>
      </c>
      <c r="D10025" t="inlineStr">
        <is>
          <t>DL</t>
        </is>
      </c>
      <c r="E10025" t="inlineStr">
        <is>
          <t>R-Fr</t>
        </is>
      </c>
      <c r="F10025" t="inlineStr">
        <is>
          <t>6'2"</t>
        </is>
      </c>
      <c r="G10025" t="n">
        <v>270</v>
      </c>
      <c r="H10025" t="inlineStr">
        <is>
          <t>Davie, FL</t>
        </is>
      </c>
    </row>
    <row r="10026">
      <c r="A10026" t="inlineStr">
        <is>
          <t>Pittsburgh</t>
        </is>
      </c>
      <c r="B10026" t="n">
        <v>53</v>
      </c>
      <c r="C10026" t="inlineStr">
        <is>
          <t>Kendall Stanley</t>
        </is>
      </c>
      <c r="D10026" t="inlineStr">
        <is>
          <t>OL</t>
        </is>
      </c>
      <c r="E10026" t="inlineStr">
        <is>
          <t>R-Sr</t>
        </is>
      </c>
      <c r="F10026" t="inlineStr">
        <is>
          <t>6'5"</t>
        </is>
      </c>
      <c r="G10026" t="n">
        <v>295</v>
      </c>
      <c r="H10026" t="inlineStr">
        <is>
          <t>Albany, GA</t>
        </is>
      </c>
    </row>
    <row r="10027">
      <c r="A10027" t="inlineStr">
        <is>
          <t>Pittsburgh</t>
        </is>
      </c>
      <c r="B10027" t="n">
        <v>39</v>
      </c>
      <c r="C10027" t="inlineStr">
        <is>
          <t>D'Angelo Stocker</t>
        </is>
      </c>
      <c r="D10027" t="inlineStr">
        <is>
          <t>DB</t>
        </is>
      </c>
      <c r="E10027" t="inlineStr">
        <is>
          <t>R-Sr</t>
        </is>
      </c>
      <c r="F10027" t="inlineStr">
        <is>
          <t>5'10"</t>
        </is>
      </c>
      <c r="G10027" t="n">
        <v>175</v>
      </c>
      <c r="H10027" t="inlineStr">
        <is>
          <t>Coatesville, PA</t>
        </is>
      </c>
    </row>
    <row r="10028">
      <c r="A10028" t="inlineStr">
        <is>
          <t>Pittsburgh</t>
        </is>
      </c>
      <c r="B10028" t="n">
        <v>16</v>
      </c>
      <c r="C10028" t="inlineStr">
        <is>
          <t>Raion Strader</t>
        </is>
      </c>
      <c r="D10028" t="inlineStr">
        <is>
          <t>DB</t>
        </is>
      </c>
      <c r="E10028" t="inlineStr">
        <is>
          <t>Sr</t>
        </is>
      </c>
      <c r="F10028" t="inlineStr">
        <is>
          <t>6'0"</t>
        </is>
      </c>
      <c r="G10028" t="n">
        <v>180</v>
      </c>
      <c r="H10028" t="inlineStr">
        <is>
          <t>Pittsburgh, PA</t>
        </is>
      </c>
      <c r="I10028" t="inlineStr">
        <is>
          <t>Transfer from Auburn (2026 portal)</t>
        </is>
      </c>
    </row>
    <row r="10029">
      <c r="A10029" t="inlineStr">
        <is>
          <t>Pittsburgh</t>
        </is>
      </c>
      <c r="B10029" t="n">
        <v>43</v>
      </c>
      <c r="C10029" t="inlineStr">
        <is>
          <t>Valdez Stuvaints</t>
        </is>
      </c>
      <c r="D10029" t="inlineStr">
        <is>
          <t>DB</t>
        </is>
      </c>
      <c r="E10029" t="inlineStr">
        <is>
          <t>R-Fr</t>
        </is>
      </c>
      <c r="F10029" t="inlineStr">
        <is>
          <t>5'10"</t>
        </is>
      </c>
      <c r="G10029" t="n">
        <v>195</v>
      </c>
      <c r="H10029" t="inlineStr">
        <is>
          <t>McKeesport, PA</t>
        </is>
      </c>
    </row>
    <row r="10030">
      <c r="A10030" t="inlineStr">
        <is>
          <t>Pittsburgh</t>
        </is>
      </c>
      <c r="B10030" t="n">
        <v>38</v>
      </c>
      <c r="C10030" t="inlineStr">
        <is>
          <t>Emmanuel Taylor</t>
        </is>
      </c>
      <c r="D10030" t="inlineStr">
        <is>
          <t>LB</t>
        </is>
      </c>
      <c r="E10030" t="inlineStr">
        <is>
          <t>So</t>
        </is>
      </c>
      <c r="F10030" t="inlineStr">
        <is>
          <t>6'1"</t>
        </is>
      </c>
      <c r="G10030" t="n">
        <v>205</v>
      </c>
      <c r="H10030" t="inlineStr">
        <is>
          <t>Virginia Beach, VA</t>
        </is>
      </c>
    </row>
    <row r="10031">
      <c r="A10031" t="inlineStr">
        <is>
          <t>Pittsburgh</t>
        </is>
      </c>
      <c r="B10031" t="n">
        <v>54</v>
      </c>
      <c r="C10031" t="inlineStr">
        <is>
          <t>Justin Thompson</t>
        </is>
      </c>
      <c r="D10031" t="inlineStr">
        <is>
          <t>LB</t>
        </is>
      </c>
      <c r="E10031" t="inlineStr">
        <is>
          <t>R-Fr</t>
        </is>
      </c>
      <c r="F10031" t="inlineStr">
        <is>
          <t>6'2"</t>
        </is>
      </c>
      <c r="G10031" t="n">
        <v>235</v>
      </c>
      <c r="H10031" t="inlineStr">
        <is>
          <t>Bowie, MD</t>
        </is>
      </c>
    </row>
    <row r="10032">
      <c r="A10032" t="inlineStr">
        <is>
          <t>Pittsburgh</t>
        </is>
      </c>
      <c r="B10032" t="n">
        <v>23</v>
      </c>
      <c r="C10032" t="inlineStr">
        <is>
          <t>Kanye Thompson</t>
        </is>
      </c>
      <c r="D10032" t="inlineStr">
        <is>
          <t>DB</t>
        </is>
      </c>
      <c r="E10032" t="inlineStr">
        <is>
          <t>R-Sr</t>
        </is>
      </c>
      <c r="F10032" t="inlineStr">
        <is>
          <t>6'0"</t>
        </is>
      </c>
      <c r="G10032" t="n">
        <v>160</v>
      </c>
      <c r="H10032" t="inlineStr">
        <is>
          <t>McKeesport, PA</t>
        </is>
      </c>
      <c r="I10032" t="inlineStr">
        <is>
          <t>Transfer from Slippery Rock (2026 portal)</t>
        </is>
      </c>
    </row>
    <row r="10033">
      <c r="A10033" t="inlineStr">
        <is>
          <t>Pittsburgh</t>
        </is>
      </c>
      <c r="B10033" t="n">
        <v>92</v>
      </c>
      <c r="C10033" t="inlineStr">
        <is>
          <t>Kaemon Tijerina</t>
        </is>
      </c>
      <c r="D10033" t="inlineStr">
        <is>
          <t>P</t>
        </is>
      </c>
      <c r="E10033" t="inlineStr">
        <is>
          <t>R-Fr</t>
        </is>
      </c>
      <c r="F10033" t="inlineStr">
        <is>
          <t>6'0"</t>
        </is>
      </c>
      <c r="G10033" t="n">
        <v>220</v>
      </c>
      <c r="H10033" t="inlineStr">
        <is>
          <t>Redford, MI</t>
        </is>
      </c>
    </row>
    <row r="10034">
      <c r="A10034" t="inlineStr">
        <is>
          <t>Pittsburgh</t>
        </is>
      </c>
      <c r="B10034" t="n">
        <v>50</v>
      </c>
      <c r="C10034" t="inlineStr">
        <is>
          <t>Shep Turk</t>
        </is>
      </c>
      <c r="D10034" t="inlineStr">
        <is>
          <t>OL</t>
        </is>
      </c>
      <c r="E10034" t="inlineStr">
        <is>
          <t>R-Fr</t>
        </is>
      </c>
      <c r="F10034" t="inlineStr">
        <is>
          <t>6'4"</t>
        </is>
      </c>
      <c r="G10034" t="n">
        <v>305</v>
      </c>
      <c r="H10034" t="inlineStr">
        <is>
          <t>Jefferson Hills, PA</t>
        </is>
      </c>
    </row>
    <row r="10035">
      <c r="A10035" t="inlineStr">
        <is>
          <t>Pittsburgh</t>
        </is>
      </c>
      <c r="B10035" t="n">
        <v>25</v>
      </c>
      <c r="C10035" t="inlineStr">
        <is>
          <t>Ja'Kyrian Turner</t>
        </is>
      </c>
      <c r="D10035" t="inlineStr">
        <is>
          <t>RB</t>
        </is>
      </c>
      <c r="E10035" t="inlineStr">
        <is>
          <t>So</t>
        </is>
      </c>
      <c r="F10035" t="inlineStr">
        <is>
          <t>5'9"</t>
        </is>
      </c>
      <c r="G10035" t="n">
        <v>180</v>
      </c>
      <c r="H10035" t="inlineStr">
        <is>
          <t>Wildwood, FL</t>
        </is>
      </c>
    </row>
    <row r="10036">
      <c r="A10036" t="inlineStr">
        <is>
          <t>Pittsburgh</t>
        </is>
      </c>
      <c r="B10036" t="n">
        <v>88</v>
      </c>
      <c r="C10036" t="inlineStr">
        <is>
          <t>Wyatt Villarreal</t>
        </is>
      </c>
      <c r="D10036" t="inlineStr">
        <is>
          <t>TE</t>
        </is>
      </c>
      <c r="E10036" t="inlineStr">
        <is>
          <t>Fr</t>
        </is>
      </c>
      <c r="F10036" t="inlineStr">
        <is>
          <t>6'5"</t>
        </is>
      </c>
      <c r="G10036" t="n">
        <v>230</v>
      </c>
      <c r="H10036" t="inlineStr">
        <is>
          <t>Celina, TX</t>
        </is>
      </c>
    </row>
    <row r="10037">
      <c r="A10037" t="inlineStr">
        <is>
          <t>Pittsburgh</t>
        </is>
      </c>
      <c r="B10037" t="n">
        <v>31</v>
      </c>
      <c r="C10037" t="inlineStr">
        <is>
          <t>DeMarco Ward</t>
        </is>
      </c>
      <c r="D10037" t="inlineStr">
        <is>
          <t>LB</t>
        </is>
      </c>
      <c r="E10037" t="inlineStr">
        <is>
          <t>R-Jr</t>
        </is>
      </c>
      <c r="F10037" t="inlineStr">
        <is>
          <t>6'1"</t>
        </is>
      </c>
      <c r="G10037" t="n">
        <v>215</v>
      </c>
      <c r="H10037" t="inlineStr">
        <is>
          <t>Duluth, GA</t>
        </is>
      </c>
      <c r="I10037" t="inlineStr">
        <is>
          <t>Transfer from Memphis (2026 portal)</t>
        </is>
      </c>
    </row>
    <row r="10038">
      <c r="A10038" t="inlineStr">
        <is>
          <t>Pittsburgh</t>
        </is>
      </c>
      <c r="B10038" t="n">
        <v>45</v>
      </c>
      <c r="C10038" t="inlineStr">
        <is>
          <t>Jeremiah Warren</t>
        </is>
      </c>
      <c r="D10038" t="inlineStr">
        <is>
          <t>DL</t>
        </is>
      </c>
      <c r="E10038" t="inlineStr">
        <is>
          <t>R-Jr</t>
        </is>
      </c>
      <c r="F10038" t="inlineStr">
        <is>
          <t>6'2"</t>
        </is>
      </c>
      <c r="G10038" t="n">
        <v>315</v>
      </c>
      <c r="H10038" t="inlineStr">
        <is>
          <t>Belleville, MI</t>
        </is>
      </c>
      <c r="I10038" t="inlineStr">
        <is>
          <t>Transfer from Illinois (2026 portal)</t>
        </is>
      </c>
    </row>
    <row r="10039">
      <c r="A10039" t="inlineStr">
        <is>
          <t>Pittsburgh</t>
        </is>
      </c>
      <c r="B10039" t="n">
        <v>83</v>
      </c>
      <c r="C10039" t="inlineStr">
        <is>
          <t>Dylan Wester</t>
        </is>
      </c>
      <c r="D10039" t="inlineStr">
        <is>
          <t>WR</t>
        </is>
      </c>
      <c r="E10039" t="inlineStr">
        <is>
          <t>Fr</t>
        </is>
      </c>
      <c r="F10039" t="inlineStr">
        <is>
          <t>5'9"</t>
        </is>
      </c>
      <c r="G10039" t="n">
        <v>165</v>
      </c>
      <c r="H10039" t="inlineStr">
        <is>
          <t>Palmetto, FL</t>
        </is>
      </c>
    </row>
    <row r="10040">
      <c r="A10040" t="inlineStr">
        <is>
          <t>Pittsburgh</t>
        </is>
      </c>
      <c r="B10040" t="n">
        <v>30</v>
      </c>
      <c r="C10040" t="inlineStr">
        <is>
          <t>John Wetzel</t>
        </is>
      </c>
      <c r="D10040" t="inlineStr">
        <is>
          <t>LB</t>
        </is>
      </c>
      <c r="E10040" t="inlineStr">
        <is>
          <t>R-Fr</t>
        </is>
      </c>
      <c r="F10040" t="inlineStr">
        <is>
          <t>5'11"</t>
        </is>
      </c>
      <c r="G10040" t="n">
        <v>190</v>
      </c>
      <c r="H10040" t="inlineStr">
        <is>
          <t>Latrobe, PA</t>
        </is>
      </c>
    </row>
    <row r="10041">
      <c r="A10041" t="inlineStr">
        <is>
          <t>Pittsburgh</t>
        </is>
      </c>
      <c r="B10041" t="n">
        <v>55</v>
      </c>
      <c r="C10041" t="inlineStr">
        <is>
          <t>BJ Williams</t>
        </is>
      </c>
      <c r="D10041" t="inlineStr">
        <is>
          <t>OL</t>
        </is>
      </c>
      <c r="E10041" t="inlineStr">
        <is>
          <t>Sr</t>
        </is>
      </c>
      <c r="F10041" t="inlineStr">
        <is>
          <t>6'4"</t>
        </is>
      </c>
      <c r="G10041" t="n">
        <v>320</v>
      </c>
      <c r="H10041" t="inlineStr">
        <is>
          <t>Lawrenceville, GA</t>
        </is>
      </c>
    </row>
    <row r="10042">
      <c r="A10042" t="inlineStr">
        <is>
          <t>Pittsburgh</t>
        </is>
      </c>
      <c r="B10042" t="n">
        <v>17</v>
      </c>
      <c r="C10042" t="inlineStr">
        <is>
          <t>Cole Woodson</t>
        </is>
      </c>
      <c r="D10042" t="inlineStr">
        <is>
          <t>DB</t>
        </is>
      </c>
      <c r="E10042" t="inlineStr">
        <is>
          <t>R-Fr</t>
        </is>
      </c>
      <c r="F10042" t="inlineStr">
        <is>
          <t>6'1"</t>
        </is>
      </c>
      <c r="G10042" t="n">
        <v>205</v>
      </c>
      <c r="H10042" t="inlineStr">
        <is>
          <t>Haymarket, VA</t>
        </is>
      </c>
    </row>
    <row r="10043">
      <c r="A10043" t="inlineStr">
        <is>
          <t>Pittsburgh</t>
        </is>
      </c>
      <c r="B10043" t="n">
        <v>29</v>
      </c>
      <c r="C10043" t="inlineStr">
        <is>
          <t>La’Vell Wright</t>
        </is>
      </c>
      <c r="D10043" t="inlineStr">
        <is>
          <t>RB</t>
        </is>
      </c>
      <c r="E10043" t="inlineStr">
        <is>
          <t>6th</t>
        </is>
      </c>
      <c r="F10043" t="inlineStr">
        <is>
          <t>5'11"</t>
        </is>
      </c>
      <c r="G10043" t="n">
        <v>215</v>
      </c>
      <c r="H10043" t="inlineStr">
        <is>
          <t>Louisville, KY</t>
        </is>
      </c>
      <c r="I10043" t="inlineStr">
        <is>
          <t>Transfer from Western Kentucky (2026 portal)</t>
        </is>
      </c>
    </row>
    <row r="10044">
      <c r="A10044" t="inlineStr">
        <is>
          <t>Pittsburgh</t>
        </is>
      </c>
      <c r="B10044" t="n">
        <v>80</v>
      </c>
      <c r="C10044" t="inlineStr">
        <is>
          <t>Bryce Yates</t>
        </is>
      </c>
      <c r="D10044" t="inlineStr">
        <is>
          <t>WR</t>
        </is>
      </c>
      <c r="E10044" t="inlineStr">
        <is>
          <t>So</t>
        </is>
      </c>
      <c r="F10044" t="inlineStr">
        <is>
          <t>6'0"</t>
        </is>
      </c>
      <c r="G10044" t="n">
        <v>180</v>
      </c>
      <c r="H10044" t="inlineStr">
        <is>
          <t>Ettrick, VA</t>
        </is>
      </c>
    </row>
    <row r="10045">
      <c r="A10045" t="inlineStr">
        <is>
          <t>Pittsburgh</t>
        </is>
      </c>
      <c r="B10045" t="n">
        <v>93</v>
      </c>
      <c r="C10045" t="inlineStr">
        <is>
          <t>Ty Yuhas</t>
        </is>
      </c>
      <c r="D10045" t="inlineStr">
        <is>
          <t>DL</t>
        </is>
      </c>
      <c r="E10045" t="inlineStr">
        <is>
          <t>R-So</t>
        </is>
      </c>
      <c r="F10045" t="inlineStr">
        <is>
          <t>6'3"</t>
        </is>
      </c>
      <c r="G10045" t="n">
        <v>280</v>
      </c>
      <c r="H10045" t="inlineStr">
        <is>
          <t>Munhall, PA</t>
        </is>
      </c>
    </row>
    <row r="10046">
      <c r="A10046" t="inlineStr">
        <is>
          <t>Pittsburgh</t>
        </is>
      </c>
      <c r="B10046" t="n">
        <v>46</v>
      </c>
      <c r="C10046" t="inlineStr">
        <is>
          <t>Zach Zollers</t>
        </is>
      </c>
      <c r="D10046" t="inlineStr">
        <is>
          <t>LB</t>
        </is>
      </c>
      <c r="E10046" t="inlineStr">
        <is>
          <t>R-Jr</t>
        </is>
      </c>
      <c r="F10046" t="inlineStr">
        <is>
          <t>6'3"</t>
        </is>
      </c>
      <c r="G10046" t="n">
        <v>225</v>
      </c>
      <c r="H10046" t="inlineStr">
        <is>
          <t>Royersford, PA</t>
        </is>
      </c>
    </row>
    <row r="10047">
      <c r="A10047" t="inlineStr">
        <is>
          <t>Pittsburgh</t>
        </is>
      </c>
      <c r="B10047" t="n">
        <v>76</v>
      </c>
      <c r="C10047" t="inlineStr">
        <is>
          <t>Mike van der Oord</t>
        </is>
      </c>
      <c r="D10047" t="inlineStr">
        <is>
          <t>OL</t>
        </is>
      </c>
      <c r="E10047" t="inlineStr">
        <is>
          <t>Fr</t>
        </is>
      </c>
      <c r="F10047" t="inlineStr">
        <is>
          <t>6'7"</t>
        </is>
      </c>
      <c r="G10047" t="n">
        <v>300</v>
      </c>
      <c r="H10047" t="inlineStr">
        <is>
          <t>Westlake, OH</t>
        </is>
      </c>
    </row>
    <row r="10048">
      <c r="A10048" t="inlineStr">
        <is>
          <t>Purdue</t>
        </is>
      </c>
      <c r="B10048" t="n">
        <v>83</v>
      </c>
      <c r="C10048" t="inlineStr">
        <is>
          <t>Andrew Adkison</t>
        </is>
      </c>
      <c r="D10048" t="inlineStr">
        <is>
          <t>WR</t>
        </is>
      </c>
      <c r="E10048" t="inlineStr">
        <is>
          <t>Junior</t>
        </is>
      </c>
      <c r="F10048" t="inlineStr">
        <is>
          <t>6'0"</t>
        </is>
      </c>
      <c r="G10048" t="n">
        <v>205</v>
      </c>
      <c r="H10048" t="inlineStr">
        <is>
          <t>Mountain View, Calif.</t>
        </is>
      </c>
    </row>
    <row r="10049">
      <c r="A10049" t="inlineStr">
        <is>
          <t>Purdue</t>
        </is>
      </c>
      <c r="B10049" t="n">
        <v>41</v>
      </c>
      <c r="C10049" t="inlineStr">
        <is>
          <t>Mason Alnutt</t>
        </is>
      </c>
      <c r="D10049" t="inlineStr">
        <is>
          <t>DE</t>
        </is>
      </c>
      <c r="E10049" t="inlineStr">
        <is>
          <t>Redshirt Freshman</t>
        </is>
      </c>
      <c r="F10049" t="inlineStr">
        <is>
          <t>6'4"</t>
        </is>
      </c>
      <c r="G10049" t="n">
        <v>260</v>
      </c>
      <c r="H10049" t="inlineStr">
        <is>
          <t>East Amherst, N.Y.</t>
        </is>
      </c>
    </row>
    <row r="10050">
      <c r="A10050" t="inlineStr">
        <is>
          <t>Purdue</t>
        </is>
      </c>
      <c r="B10050" t="n">
        <v>59</v>
      </c>
      <c r="C10050" t="inlineStr">
        <is>
          <t>Micah Banuelos</t>
        </is>
      </c>
      <c r="D10050" t="inlineStr">
        <is>
          <t>OL</t>
        </is>
      </c>
      <c r="E10050" t="inlineStr">
        <is>
          <t>Junior</t>
        </is>
      </c>
      <c r="F10050" t="inlineStr">
        <is>
          <t>6'2"</t>
        </is>
      </c>
      <c r="G10050" t="n">
        <v>315</v>
      </c>
      <c r="H10050" t="inlineStr">
        <is>
          <t>Auburn, Wash.</t>
        </is>
      </c>
      <c r="I10050" t="inlineStr">
        <is>
          <t>Transfer from USC (2026 portal)</t>
        </is>
      </c>
    </row>
    <row r="10051">
      <c r="A10051" t="inlineStr">
        <is>
          <t>Purdue</t>
        </is>
      </c>
      <c r="B10051" t="n">
        <v>22</v>
      </c>
      <c r="C10051" t="inlineStr">
        <is>
          <t>Maxwell Barbee</t>
        </is>
      </c>
      <c r="D10051" t="inlineStr">
        <is>
          <t>DB</t>
        </is>
      </c>
      <c r="E10051" t="inlineStr">
        <is>
          <t>Redshirt Freshman</t>
        </is>
      </c>
      <c r="F10051" t="inlineStr">
        <is>
          <t>6'2"</t>
        </is>
      </c>
      <c r="G10051" t="n">
        <v>195</v>
      </c>
      <c r="H10051" t="inlineStr">
        <is>
          <t>Long Beach, Calif.</t>
        </is>
      </c>
    </row>
    <row r="10052">
      <c r="A10052" t="inlineStr">
        <is>
          <t>Purdue</t>
        </is>
      </c>
      <c r="B10052" t="n">
        <v>20</v>
      </c>
      <c r="C10052" t="inlineStr">
        <is>
          <t>Winston Berglund</t>
        </is>
      </c>
      <c r="D10052" t="inlineStr">
        <is>
          <t>LB</t>
        </is>
      </c>
      <c r="E10052" t="inlineStr">
        <is>
          <t>Junior</t>
        </is>
      </c>
      <c r="F10052" t="inlineStr">
        <is>
          <t>6'2"</t>
        </is>
      </c>
      <c r="G10052" t="n">
        <v>230</v>
      </c>
      <c r="H10052" t="inlineStr">
        <is>
          <t>Carmel, Ind.</t>
        </is>
      </c>
    </row>
    <row r="10053">
      <c r="A10053" t="inlineStr">
        <is>
          <t>Purdue</t>
        </is>
      </c>
      <c r="B10053" t="n">
        <v>14</v>
      </c>
      <c r="C10053" t="inlineStr">
        <is>
          <t>Corin Berry</t>
        </is>
      </c>
      <c r="D10053" t="inlineStr">
        <is>
          <t>QB</t>
        </is>
      </c>
      <c r="E10053" t="inlineStr">
        <is>
          <t>Freshman</t>
        </is>
      </c>
      <c r="F10053" t="inlineStr">
        <is>
          <t>6'3"</t>
        </is>
      </c>
      <c r="G10053" t="n">
        <v>200</v>
      </c>
      <c r="H10053" t="inlineStr">
        <is>
          <t>Covina, Calif.</t>
        </is>
      </c>
    </row>
    <row r="10054">
      <c r="A10054" t="inlineStr">
        <is>
          <t>Purdue</t>
        </is>
      </c>
      <c r="B10054" t="n">
        <v>71</v>
      </c>
      <c r="C10054" t="inlineStr">
        <is>
          <t>Terrell Berryhill Jr.</t>
        </is>
      </c>
      <c r="D10054" t="inlineStr">
        <is>
          <t>OL</t>
        </is>
      </c>
      <c r="E10054" t="inlineStr">
        <is>
          <t>Freshman</t>
        </is>
      </c>
      <c r="F10054" t="inlineStr">
        <is>
          <t>6'5"</t>
        </is>
      </c>
      <c r="G10054" t="n">
        <v>275</v>
      </c>
      <c r="H10054" t="inlineStr">
        <is>
          <t>St. Louis, Mo.</t>
        </is>
      </c>
    </row>
    <row r="10055">
      <c r="A10055" t="inlineStr">
        <is>
          <t>Purdue</t>
        </is>
      </c>
      <c r="B10055" t="n">
        <v>43</v>
      </c>
      <c r="C10055" t="inlineStr">
        <is>
          <t>Jackson Berryman</t>
        </is>
      </c>
      <c r="D10055" t="inlineStr">
        <is>
          <t>TE</t>
        </is>
      </c>
      <c r="E10055" t="inlineStr">
        <is>
          <t>Sophomore</t>
        </is>
      </c>
      <c r="F10055" t="inlineStr">
        <is>
          <t>6'8"</t>
        </is>
      </c>
      <c r="G10055" t="n">
        <v>260</v>
      </c>
      <c r="H10055" t="inlineStr">
        <is>
          <t>Fort Worth, Texas</t>
        </is>
      </c>
    </row>
    <row r="10056">
      <c r="A10056" t="inlineStr">
        <is>
          <t>Purdue</t>
        </is>
      </c>
      <c r="B10056" t="n">
        <v>1</v>
      </c>
      <c r="C10056" t="inlineStr">
        <is>
          <t>Smiley Bradford</t>
        </is>
      </c>
      <c r="D10056" t="inlineStr">
        <is>
          <t>DB</t>
        </is>
      </c>
      <c r="E10056" t="inlineStr">
        <is>
          <t>Junior</t>
        </is>
      </c>
      <c r="F10056" t="inlineStr">
        <is>
          <t>6'0"</t>
        </is>
      </c>
      <c r="G10056" t="n">
        <v>195</v>
      </c>
      <c r="H10056" t="inlineStr">
        <is>
          <t>St. Louis, Mo.</t>
        </is>
      </c>
    </row>
    <row r="10057">
      <c r="A10057" t="inlineStr">
        <is>
          <t>Purdue</t>
        </is>
      </c>
      <c r="B10057" t="n">
        <v>19</v>
      </c>
      <c r="C10057" t="inlineStr">
        <is>
          <t>Landon Brooks</t>
        </is>
      </c>
      <c r="D10057" t="inlineStr">
        <is>
          <t>DE</t>
        </is>
      </c>
      <c r="E10057" t="inlineStr">
        <is>
          <t>Redshirt Freshman</t>
        </is>
      </c>
      <c r="F10057" t="inlineStr">
        <is>
          <t>6'6"</t>
        </is>
      </c>
      <c r="G10057" t="n">
        <v>265</v>
      </c>
      <c r="H10057" t="inlineStr">
        <is>
          <t>Albany, Ind.</t>
        </is>
      </c>
    </row>
    <row r="10058">
      <c r="A10058" t="inlineStr">
        <is>
          <t>Purdue</t>
        </is>
      </c>
      <c r="B10058" t="n">
        <v>15</v>
      </c>
      <c r="C10058" t="inlineStr">
        <is>
          <t>Ryan Browne</t>
        </is>
      </c>
      <c r="D10058" t="inlineStr">
        <is>
          <t>QB</t>
        </is>
      </c>
      <c r="E10058" t="inlineStr">
        <is>
          <t>Junior</t>
        </is>
      </c>
      <c r="F10058" t="inlineStr">
        <is>
          <t>6'4"</t>
        </is>
      </c>
      <c r="G10058" t="n">
        <v>220</v>
      </c>
      <c r="H10058" t="inlineStr">
        <is>
          <t>Clarkston, Mich.</t>
        </is>
      </c>
    </row>
    <row r="10059">
      <c r="A10059" t="inlineStr">
        <is>
          <t>Purdue</t>
        </is>
      </c>
      <c r="B10059" t="n">
        <v>65</v>
      </c>
      <c r="C10059" t="inlineStr">
        <is>
          <t>Brock Brownfield</t>
        </is>
      </c>
      <c r="D10059" t="inlineStr">
        <is>
          <t>OL</t>
        </is>
      </c>
      <c r="E10059" t="inlineStr">
        <is>
          <t>Freshman</t>
        </is>
      </c>
      <c r="F10059" t="inlineStr">
        <is>
          <t>6'4"</t>
        </is>
      </c>
      <c r="G10059" t="n">
        <v>280</v>
      </c>
      <c r="H10059" t="inlineStr">
        <is>
          <t>New Palestine, Ind.</t>
        </is>
      </c>
    </row>
    <row r="10060">
      <c r="A10060" t="inlineStr">
        <is>
          <t>Purdue</t>
        </is>
      </c>
      <c r="B10060" t="n">
        <v>84</v>
      </c>
      <c r="C10060" t="inlineStr">
        <is>
          <t>Nolan Buckman</t>
        </is>
      </c>
      <c r="D10060" t="inlineStr">
        <is>
          <t>WR</t>
        </is>
      </c>
      <c r="E10060" t="inlineStr">
        <is>
          <t>Junior</t>
        </is>
      </c>
      <c r="F10060" t="inlineStr">
        <is>
          <t>5'11"</t>
        </is>
      </c>
      <c r="G10060" t="n">
        <v>195</v>
      </c>
      <c r="H10060" t="inlineStr">
        <is>
          <t>Indianapolis, Ind.</t>
        </is>
      </c>
    </row>
    <row r="10061">
      <c r="A10061" t="inlineStr">
        <is>
          <t>Purdue</t>
        </is>
      </c>
      <c r="B10061" t="n">
        <v>11</v>
      </c>
      <c r="C10061" t="inlineStr">
        <is>
          <t>Keyshawn Burgos</t>
        </is>
      </c>
      <c r="D10061" t="inlineStr">
        <is>
          <t>DE</t>
        </is>
      </c>
      <c r="E10061" t="inlineStr">
        <is>
          <t>Senior</t>
        </is>
      </c>
      <c r="F10061" t="inlineStr">
        <is>
          <t>6'5"</t>
        </is>
      </c>
      <c r="G10061" t="n">
        <v>270</v>
      </c>
      <c r="H10061" t="inlineStr">
        <is>
          <t>Chesterfield, Va.</t>
        </is>
      </c>
      <c r="I10061" t="inlineStr">
        <is>
          <t>Transfer from Virginia Tech (2026 portal)</t>
        </is>
      </c>
    </row>
    <row r="10062">
      <c r="A10062" t="inlineStr">
        <is>
          <t>Purdue</t>
        </is>
      </c>
      <c r="B10062" t="n">
        <v>81</v>
      </c>
      <c r="C10062" t="inlineStr">
        <is>
          <t>George Burhenn</t>
        </is>
      </c>
      <c r="D10062" t="inlineStr">
        <is>
          <t>TE</t>
        </is>
      </c>
      <c r="E10062" t="inlineStr">
        <is>
          <t>Junior</t>
        </is>
      </c>
      <c r="F10062" t="inlineStr">
        <is>
          <t>6'5"</t>
        </is>
      </c>
      <c r="G10062" t="n">
        <v>245</v>
      </c>
      <c r="H10062" t="inlineStr">
        <is>
          <t>McCordsville, Ind.</t>
        </is>
      </c>
    </row>
    <row r="10063">
      <c r="A10063" t="inlineStr">
        <is>
          <t>Purdue</t>
        </is>
      </c>
      <c r="B10063" t="n">
        <v>98</v>
      </c>
      <c r="C10063" t="inlineStr">
        <is>
          <t>Drake Carlson</t>
        </is>
      </c>
      <c r="D10063" t="inlineStr">
        <is>
          <t>DL</t>
        </is>
      </c>
      <c r="E10063" t="inlineStr">
        <is>
          <t>Junior</t>
        </is>
      </c>
      <c r="F10063" t="inlineStr">
        <is>
          <t>6'3"</t>
        </is>
      </c>
      <c r="G10063" t="n">
        <v>302</v>
      </c>
      <c r="H10063" t="inlineStr">
        <is>
          <t>Nashville, Tenn.</t>
        </is>
      </c>
    </row>
    <row r="10064">
      <c r="A10064" t="inlineStr">
        <is>
          <t>Purdue</t>
        </is>
      </c>
      <c r="B10064" t="n">
        <v>84</v>
      </c>
      <c r="C10064" t="inlineStr">
        <is>
          <t>Maximilian Carmicle</t>
        </is>
      </c>
      <c r="D10064" t="inlineStr">
        <is>
          <t>DE</t>
        </is>
      </c>
      <c r="E10064" t="inlineStr">
        <is>
          <t>Freshman</t>
        </is>
      </c>
      <c r="F10064" t="inlineStr">
        <is>
          <t>6'8"</t>
        </is>
      </c>
      <c r="G10064" t="n">
        <v>255</v>
      </c>
      <c r="H10064" t="inlineStr">
        <is>
          <t>Hazel Crest, Ill.</t>
        </is>
      </c>
    </row>
    <row r="10065">
      <c r="A10065" t="inlineStr">
        <is>
          <t>Purdue</t>
        </is>
      </c>
      <c r="B10065" t="n">
        <v>44</v>
      </c>
      <c r="C10065" t="inlineStr">
        <is>
          <t>Kobe Cherry</t>
        </is>
      </c>
      <c r="D10065" t="inlineStr">
        <is>
          <t>DL</t>
        </is>
      </c>
      <c r="E10065" t="inlineStr">
        <is>
          <t>Freshman</t>
        </is>
      </c>
      <c r="F10065" t="inlineStr">
        <is>
          <t>6'5"</t>
        </is>
      </c>
      <c r="G10065" t="n">
        <v>310</v>
      </c>
      <c r="H10065" t="inlineStr">
        <is>
          <t>Greenwood, Ind.</t>
        </is>
      </c>
    </row>
    <row r="10066">
      <c r="A10066" t="inlineStr">
        <is>
          <t>Purdue</t>
        </is>
      </c>
      <c r="B10066" t="n">
        <v>1</v>
      </c>
      <c r="C10066" t="inlineStr">
        <is>
          <t>Evans Chuba</t>
        </is>
      </c>
      <c r="D10066" t="inlineStr">
        <is>
          <t>QB</t>
        </is>
      </c>
      <c r="E10066" t="inlineStr">
        <is>
          <t>Sophomore</t>
        </is>
      </c>
      <c r="F10066" t="inlineStr">
        <is>
          <t>6'4"</t>
        </is>
      </c>
      <c r="G10066" t="n">
        <v>220</v>
      </c>
      <c r="H10066" t="inlineStr">
        <is>
          <t>Montreal, Quebec</t>
        </is>
      </c>
    </row>
    <row r="10067">
      <c r="A10067" t="inlineStr">
        <is>
          <t>Purdue</t>
        </is>
      </c>
      <c r="B10067" t="n">
        <v>6</v>
      </c>
      <c r="C10067" t="inlineStr">
        <is>
          <t>Mister Clark</t>
        </is>
      </c>
      <c r="D10067" t="inlineStr">
        <is>
          <t>DB</t>
        </is>
      </c>
      <c r="E10067" t="inlineStr">
        <is>
          <t>Junior</t>
        </is>
      </c>
      <c r="F10067" t="inlineStr">
        <is>
          <t>6'0"</t>
        </is>
      </c>
      <c r="G10067" t="n">
        <v>190</v>
      </c>
      <c r="H10067" t="inlineStr">
        <is>
          <t>Opa-locka, Fla.</t>
        </is>
      </c>
      <c r="I10067" t="inlineStr">
        <is>
          <t>Transfer from Florida International (2026 portal)</t>
        </is>
      </c>
    </row>
    <row r="10068">
      <c r="A10068" t="inlineStr">
        <is>
          <t>Purdue</t>
        </is>
      </c>
      <c r="B10068" t="n">
        <v>15</v>
      </c>
      <c r="C10068" t="inlineStr">
        <is>
          <t>Vi'Naz Cobb</t>
        </is>
      </c>
      <c r="D10068" t="inlineStr">
        <is>
          <t>DB</t>
        </is>
      </c>
      <c r="E10068" t="inlineStr">
        <is>
          <t>Sophomore</t>
        </is>
      </c>
      <c r="F10068" t="inlineStr">
        <is>
          <t>6'1"</t>
        </is>
      </c>
      <c r="G10068" t="n">
        <v>200</v>
      </c>
      <c r="H10068" t="inlineStr">
        <is>
          <t>St. Louis, Mo.</t>
        </is>
      </c>
    </row>
    <row r="10069">
      <c r="A10069" t="inlineStr">
        <is>
          <t>Purdue</t>
        </is>
      </c>
      <c r="B10069" t="n">
        <v>5</v>
      </c>
      <c r="C10069" t="inlineStr">
        <is>
          <t>Charles Correa</t>
        </is>
      </c>
      <c r="D10069" t="inlineStr">
        <is>
          <t>LB</t>
        </is>
      </c>
      <c r="E10069" t="inlineStr">
        <is>
          <t>Junior</t>
        </is>
      </c>
      <c r="F10069" t="inlineStr">
        <is>
          <t>6'3"</t>
        </is>
      </c>
      <c r="G10069" t="n">
        <v>230</v>
      </c>
      <c r="H10069" t="inlineStr">
        <is>
          <t>Kuli'ou'ou, Hawaii</t>
        </is>
      </c>
    </row>
    <row r="10070">
      <c r="A10070" t="inlineStr">
        <is>
          <t>Purdue</t>
        </is>
      </c>
      <c r="B10070" t="n">
        <v>96</v>
      </c>
      <c r="C10070" t="inlineStr">
        <is>
          <t>Jordan Cree</t>
        </is>
      </c>
      <c r="D10070" t="inlineStr">
        <is>
          <t>DL</t>
        </is>
      </c>
      <c r="E10070" t="inlineStr">
        <is>
          <t>Senior</t>
        </is>
      </c>
      <c r="F10070" t="inlineStr">
        <is>
          <t>6'1"</t>
        </is>
      </c>
      <c r="G10070" t="n">
        <v>300</v>
      </c>
      <c r="H10070" t="inlineStr">
        <is>
          <t>Remington, Ind.</t>
        </is>
      </c>
    </row>
    <row r="10071">
      <c r="A10071" t="inlineStr">
        <is>
          <t>Purdue</t>
        </is>
      </c>
      <c r="B10071" t="n">
        <v>52</v>
      </c>
      <c r="C10071" t="inlineStr">
        <is>
          <t>Rocco Daly</t>
        </is>
      </c>
      <c r="D10071" t="inlineStr">
        <is>
          <t>OL</t>
        </is>
      </c>
      <c r="E10071" t="inlineStr">
        <is>
          <t>Sophomore</t>
        </is>
      </c>
      <c r="F10071" t="inlineStr">
        <is>
          <t>6'0"</t>
        </is>
      </c>
      <c r="G10071" t="n">
        <v>275</v>
      </c>
      <c r="H10071" t="inlineStr">
        <is>
          <t>Park City, Utah</t>
        </is>
      </c>
    </row>
    <row r="10072">
      <c r="A10072" t="inlineStr">
        <is>
          <t>Purdue</t>
        </is>
      </c>
      <c r="B10072" t="n">
        <v>24</v>
      </c>
      <c r="C10072" t="inlineStr">
        <is>
          <t>Raderrion Daniels</t>
        </is>
      </c>
      <c r="D10072" t="inlineStr">
        <is>
          <t>DB</t>
        </is>
      </c>
      <c r="E10072" t="inlineStr">
        <is>
          <t>Freshman</t>
        </is>
      </c>
      <c r="F10072" t="inlineStr">
        <is>
          <t>6'1"</t>
        </is>
      </c>
      <c r="G10072" t="n">
        <v>185</v>
      </c>
      <c r="H10072" t="inlineStr">
        <is>
          <t>Memphis, Tenn.</t>
        </is>
      </c>
    </row>
    <row r="10073">
      <c r="A10073" t="inlineStr">
        <is>
          <t>Purdue</t>
        </is>
      </c>
      <c r="B10073" t="n">
        <v>27</v>
      </c>
      <c r="C10073" t="inlineStr">
        <is>
          <t>Owen Davis</t>
        </is>
      </c>
      <c r="D10073" t="inlineStr">
        <is>
          <t>LB</t>
        </is>
      </c>
      <c r="E10073" t="inlineStr">
        <is>
          <t>Junior</t>
        </is>
      </c>
      <c r="F10073" t="inlineStr">
        <is>
          <t>6'3"</t>
        </is>
      </c>
      <c r="G10073" t="n">
        <v>230</v>
      </c>
      <c r="H10073" t="inlineStr">
        <is>
          <t>Richwood, Ohio</t>
        </is>
      </c>
    </row>
    <row r="10074">
      <c r="A10074" t="inlineStr">
        <is>
          <t>Purdue</t>
        </is>
      </c>
      <c r="B10074" t="n">
        <v>21</v>
      </c>
      <c r="C10074" t="inlineStr">
        <is>
          <t>Justin Denson Jr.</t>
        </is>
      </c>
      <c r="D10074" t="inlineStr">
        <is>
          <t>DB</t>
        </is>
      </c>
      <c r="E10074" t="inlineStr">
        <is>
          <t>Sophomore</t>
        </is>
      </c>
      <c r="F10074" t="inlineStr">
        <is>
          <t>6'2"</t>
        </is>
      </c>
      <c r="G10074" t="n">
        <v>200</v>
      </c>
      <c r="H10074" t="inlineStr">
        <is>
          <t>Providence, R.I.</t>
        </is>
      </c>
      <c r="I10074" t="inlineStr">
        <is>
          <t>Transfer from Michigan State (2026 portal)</t>
        </is>
      </c>
    </row>
    <row r="10075">
      <c r="A10075" t="inlineStr">
        <is>
          <t>Purdue</t>
        </is>
      </c>
      <c r="B10075" t="n">
        <v>42</v>
      </c>
      <c r="C10075" t="inlineStr">
        <is>
          <t>Dylan Drennan</t>
        </is>
      </c>
      <c r="D10075" t="inlineStr">
        <is>
          <t>P</t>
        </is>
      </c>
      <c r="E10075" t="inlineStr">
        <is>
          <t>Sophomore</t>
        </is>
      </c>
      <c r="F10075" t="inlineStr">
        <is>
          <t>6'2"</t>
        </is>
      </c>
      <c r="G10075" t="n">
        <v>205</v>
      </c>
      <c r="H10075" t="inlineStr">
        <is>
          <t>Dallas, Texas</t>
        </is>
      </c>
      <c r="I10075" t="inlineStr">
        <is>
          <t>Transfer from Buffalo (2026 portal)</t>
        </is>
      </c>
    </row>
    <row r="10076">
      <c r="A10076" t="inlineStr">
        <is>
          <t>Purdue</t>
        </is>
      </c>
      <c r="B10076" t="n">
        <v>95</v>
      </c>
      <c r="C10076" t="inlineStr">
        <is>
          <t>Sam Dubwig</t>
        </is>
      </c>
      <c r="D10076" t="inlineStr">
        <is>
          <t>P</t>
        </is>
      </c>
      <c r="E10076" t="inlineStr">
        <is>
          <t>Sophomore</t>
        </is>
      </c>
      <c r="F10076" t="inlineStr">
        <is>
          <t>6'4"</t>
        </is>
      </c>
      <c r="G10076" t="n">
        <v>215</v>
      </c>
      <c r="H10076" t="inlineStr">
        <is>
          <t>Cabot, Ark.</t>
        </is>
      </c>
    </row>
    <row r="10077">
      <c r="A10077" t="inlineStr">
        <is>
          <t>Purdue</t>
        </is>
      </c>
      <c r="B10077" t="n">
        <v>56</v>
      </c>
      <c r="C10077" t="inlineStr">
        <is>
          <t>Marques Easley</t>
        </is>
      </c>
      <c r="D10077" t="inlineStr">
        <is>
          <t>OL</t>
        </is>
      </c>
      <c r="E10077" t="inlineStr">
        <is>
          <t>Sophomore</t>
        </is>
      </c>
      <c r="F10077" t="inlineStr">
        <is>
          <t>6'6"</t>
        </is>
      </c>
      <c r="G10077" t="n">
        <v>320</v>
      </c>
      <c r="H10077" t="inlineStr">
        <is>
          <t>Kankakee, Ill.</t>
        </is>
      </c>
    </row>
    <row r="10078">
      <c r="A10078" t="inlineStr">
        <is>
          <t>Purdue</t>
        </is>
      </c>
      <c r="B10078" t="n">
        <v>92</v>
      </c>
      <c r="C10078" t="inlineStr">
        <is>
          <t>Jacobo Echeverria Lozano</t>
        </is>
      </c>
      <c r="D10078" t="inlineStr">
        <is>
          <t>K</t>
        </is>
      </c>
      <c r="E10078" t="inlineStr">
        <is>
          <t>Freshman</t>
        </is>
      </c>
      <c r="F10078" t="inlineStr">
        <is>
          <t>5'10"</t>
        </is>
      </c>
      <c r="G10078" t="n">
        <v>170</v>
      </c>
      <c r="H10078" t="inlineStr">
        <is>
          <t>Pittsburgh, Pa.</t>
        </is>
      </c>
    </row>
    <row r="10079">
      <c r="A10079" t="inlineStr">
        <is>
          <t>Purdue</t>
        </is>
      </c>
      <c r="B10079" t="n">
        <v>57</v>
      </c>
      <c r="C10079" t="inlineStr">
        <is>
          <t>Tom Ewing</t>
        </is>
      </c>
      <c r="D10079" t="inlineStr">
        <is>
          <t>OL</t>
        </is>
      </c>
      <c r="E10079" t="inlineStr">
        <is>
          <t>Junior</t>
        </is>
      </c>
      <c r="F10079" t="inlineStr">
        <is>
          <t>6'2"</t>
        </is>
      </c>
      <c r="G10079" t="n">
        <v>300</v>
      </c>
      <c r="H10079" t="inlineStr">
        <is>
          <t>Westfield, Ind.</t>
        </is>
      </c>
    </row>
    <row r="10080">
      <c r="A10080" t="inlineStr">
        <is>
          <t>Purdue</t>
        </is>
      </c>
      <c r="B10080" t="n">
        <v>16</v>
      </c>
      <c r="C10080" t="inlineStr">
        <is>
          <t>Kylan Fox</t>
        </is>
      </c>
      <c r="D10080" t="inlineStr">
        <is>
          <t>TE</t>
        </is>
      </c>
      <c r="E10080" t="inlineStr">
        <is>
          <t>Junior</t>
        </is>
      </c>
      <c r="F10080" t="inlineStr">
        <is>
          <t>6'4"</t>
        </is>
      </c>
      <c r="G10080" t="n">
        <v>235</v>
      </c>
      <c r="H10080" t="inlineStr">
        <is>
          <t>Valdosta, Ga.</t>
        </is>
      </c>
      <c r="I10080" t="inlineStr">
        <is>
          <t>Transfer from UCF (2026 portal)</t>
        </is>
      </c>
    </row>
    <row r="10081">
      <c r="A10081" t="inlineStr">
        <is>
          <t>Purdue</t>
        </is>
      </c>
      <c r="B10081" t="n">
        <v>4</v>
      </c>
      <c r="C10081" t="inlineStr">
        <is>
          <t>Jerrick Gibson</t>
        </is>
      </c>
      <c r="D10081" t="inlineStr">
        <is>
          <t>RB</t>
        </is>
      </c>
      <c r="E10081" t="inlineStr">
        <is>
          <t>Sophomore</t>
        </is>
      </c>
      <c r="F10081" t="inlineStr">
        <is>
          <t>5'10"</t>
        </is>
      </c>
      <c r="G10081" t="n">
        <v>215</v>
      </c>
      <c r="H10081" t="inlineStr">
        <is>
          <t>Gainesville, Fla.</t>
        </is>
      </c>
      <c r="I10081" t="inlineStr">
        <is>
          <t>Transfer from Texas (2026 portal)</t>
        </is>
      </c>
    </row>
    <row r="10082">
      <c r="A10082" t="inlineStr">
        <is>
          <t>Purdue</t>
        </is>
      </c>
      <c r="B10082" t="n">
        <v>93</v>
      </c>
      <c r="C10082" t="inlineStr">
        <is>
          <t>Sam Goellner</t>
        </is>
      </c>
      <c r="D10082" t="inlineStr">
        <is>
          <t>DE</t>
        </is>
      </c>
      <c r="E10082" t="inlineStr">
        <is>
          <t>Sophomore</t>
        </is>
      </c>
      <c r="F10082" t="inlineStr">
        <is>
          <t>6'3"</t>
        </is>
      </c>
      <c r="G10082" t="n">
        <v>250</v>
      </c>
      <c r="H10082" t="inlineStr">
        <is>
          <t>St. Louis, Mo.</t>
        </is>
      </c>
    </row>
    <row r="10083">
      <c r="A10083" t="inlineStr">
        <is>
          <t>Purdue</t>
        </is>
      </c>
      <c r="B10083" t="n">
        <v>3</v>
      </c>
      <c r="C10083" t="inlineStr">
        <is>
          <t>Jett Goldsberry</t>
        </is>
      </c>
      <c r="D10083" t="inlineStr">
        <is>
          <t>DB</t>
        </is>
      </c>
      <c r="E10083" t="inlineStr">
        <is>
          <t>Freshman</t>
        </is>
      </c>
      <c r="F10083" t="inlineStr">
        <is>
          <t>6'0"</t>
        </is>
      </c>
      <c r="G10083" t="n">
        <v>205</v>
      </c>
      <c r="H10083" t="inlineStr">
        <is>
          <t>Lincoln City, Ind.</t>
        </is>
      </c>
    </row>
    <row r="10084">
      <c r="A10084" t="inlineStr">
        <is>
          <t>Purdue</t>
        </is>
      </c>
      <c r="B10084" t="n">
        <v>31</v>
      </c>
      <c r="C10084" t="inlineStr">
        <is>
          <t>Finn Goodman</t>
        </is>
      </c>
      <c r="D10084" t="inlineStr">
        <is>
          <t>DE</t>
        </is>
      </c>
      <c r="E10084" t="inlineStr">
        <is>
          <t>Redshirt Freshman</t>
        </is>
      </c>
      <c r="F10084" t="inlineStr">
        <is>
          <t>6'4"</t>
        </is>
      </c>
      <c r="G10084" t="n">
        <v>245</v>
      </c>
      <c r="H10084" t="inlineStr">
        <is>
          <t>Lake Forest, Ill.</t>
        </is>
      </c>
    </row>
    <row r="10085">
      <c r="A10085" t="inlineStr">
        <is>
          <t>Purdue</t>
        </is>
      </c>
      <c r="B10085" t="n">
        <v>35</v>
      </c>
      <c r="C10085" t="inlineStr">
        <is>
          <t>DJ Greene</t>
        </is>
      </c>
      <c r="D10085" t="inlineStr">
        <is>
          <t>DB</t>
        </is>
      </c>
      <c r="E10085" t="inlineStr">
        <is>
          <t>Redshirt Freshman</t>
        </is>
      </c>
      <c r="F10085" t="inlineStr">
        <is>
          <t>6'3"</t>
        </is>
      </c>
      <c r="G10085" t="n">
        <v>200</v>
      </c>
      <c r="H10085" t="inlineStr">
        <is>
          <t>Indianapolis, Ind.</t>
        </is>
      </c>
    </row>
    <row r="10086">
      <c r="A10086" t="inlineStr">
        <is>
          <t>Purdue</t>
        </is>
      </c>
      <c r="B10086" t="n">
        <v>28</v>
      </c>
      <c r="C10086" t="inlineStr">
        <is>
          <t>Dana Greenhow</t>
        </is>
      </c>
      <c r="D10086" t="inlineStr">
        <is>
          <t>DB</t>
        </is>
      </c>
      <c r="E10086" t="inlineStr">
        <is>
          <t>Freshman</t>
        </is>
      </c>
      <c r="F10086" t="inlineStr">
        <is>
          <t>6'0"</t>
        </is>
      </c>
      <c r="G10086" t="n">
        <v>185</v>
      </c>
      <c r="H10086" t="inlineStr">
        <is>
          <t>Riverdale, Ga.</t>
        </is>
      </c>
    </row>
    <row r="10087">
      <c r="A10087" t="inlineStr">
        <is>
          <t>Purdue</t>
        </is>
      </c>
      <c r="B10087" t="n">
        <v>41</v>
      </c>
      <c r="C10087" t="inlineStr">
        <is>
          <t>Jon Grimmett</t>
        </is>
      </c>
      <c r="D10087" t="inlineStr">
        <is>
          <t>TE</t>
        </is>
      </c>
      <c r="E10087" t="inlineStr">
        <is>
          <t>Redshirt Freshman</t>
        </is>
      </c>
      <c r="F10087" t="inlineStr">
        <is>
          <t>6'5"</t>
        </is>
      </c>
      <c r="G10087" t="n">
        <v>235</v>
      </c>
      <c r="H10087" t="inlineStr">
        <is>
          <t>Pauls Valley, Okla.</t>
        </is>
      </c>
    </row>
    <row r="10088">
      <c r="A10088" t="inlineStr">
        <is>
          <t>Purdue</t>
        </is>
      </c>
      <c r="B10088" t="n">
        <v>9</v>
      </c>
      <c r="C10088" t="inlineStr">
        <is>
          <t>Jalil Hall</t>
        </is>
      </c>
      <c r="D10088" t="inlineStr">
        <is>
          <t>WR</t>
        </is>
      </c>
      <c r="E10088" t="inlineStr">
        <is>
          <t>Redshirt Freshman</t>
        </is>
      </c>
      <c r="F10088" t="inlineStr">
        <is>
          <t>6'4"</t>
        </is>
      </c>
      <c r="G10088" t="n">
        <v>210</v>
      </c>
      <c r="H10088" t="inlineStr">
        <is>
          <t>Drexel Hill, Pa.</t>
        </is>
      </c>
    </row>
    <row r="10089">
      <c r="A10089" t="inlineStr">
        <is>
          <t>Purdue</t>
        </is>
      </c>
      <c r="B10089" t="n">
        <v>10</v>
      </c>
      <c r="C10089" t="inlineStr">
        <is>
          <t>Ta'Vari Hampton</t>
        </is>
      </c>
      <c r="D10089" t="inlineStr">
        <is>
          <t>DB</t>
        </is>
      </c>
      <c r="E10089" t="inlineStr">
        <is>
          <t>Sophomore</t>
        </is>
      </c>
      <c r="F10089" t="inlineStr">
        <is>
          <t>6'0"</t>
        </is>
      </c>
      <c r="G10089" t="n">
        <v>185</v>
      </c>
      <c r="H10089" t="inlineStr">
        <is>
          <t>Sanford, Fla.</t>
        </is>
      </c>
    </row>
    <row r="10090">
      <c r="A10090" t="inlineStr">
        <is>
          <t>Purdue</t>
        </is>
      </c>
      <c r="B10090" t="n">
        <v>22</v>
      </c>
      <c r="C10090" t="inlineStr">
        <is>
          <t>Antonio Harris</t>
        </is>
      </c>
      <c r="D10090" t="inlineStr">
        <is>
          <t>RB</t>
        </is>
      </c>
      <c r="E10090" t="inlineStr">
        <is>
          <t>Junior</t>
        </is>
      </c>
      <c r="F10090" t="inlineStr">
        <is>
          <t>6'1"</t>
        </is>
      </c>
      <c r="G10090" t="n">
        <v>215</v>
      </c>
      <c r="H10090" t="inlineStr">
        <is>
          <t>Chandler, Ind.</t>
        </is>
      </c>
    </row>
    <row r="10091">
      <c r="A10091" t="inlineStr">
        <is>
          <t>Purdue</t>
        </is>
      </c>
      <c r="B10091" t="n">
        <v>11</v>
      </c>
      <c r="C10091" t="inlineStr">
        <is>
          <t>Tra'Mar Harris</t>
        </is>
      </c>
      <c r="D10091" t="inlineStr">
        <is>
          <t>WR</t>
        </is>
      </c>
      <c r="E10091" t="inlineStr">
        <is>
          <t>Sophomore</t>
        </is>
      </c>
      <c r="F10091" t="inlineStr">
        <is>
          <t>6'1"</t>
        </is>
      </c>
      <c r="G10091" t="n">
        <v>200</v>
      </c>
      <c r="H10091" t="inlineStr">
        <is>
          <t>Cincinnati, Ohio</t>
        </is>
      </c>
    </row>
    <row r="10092">
      <c r="A10092" t="inlineStr">
        <is>
          <t>Purdue</t>
        </is>
      </c>
      <c r="C10092" t="inlineStr">
        <is>
          <t>Jojo Hayden</t>
        </is>
      </c>
      <c r="D10092" t="inlineStr">
        <is>
          <t>LB</t>
        </is>
      </c>
      <c r="E10092" t="inlineStr">
        <is>
          <t>Junior</t>
        </is>
      </c>
      <c r="F10092" t="inlineStr">
        <is>
          <t>6'2"</t>
        </is>
      </c>
      <c r="G10092" t="n">
        <v>245</v>
      </c>
      <c r="H10092" t="inlineStr">
        <is>
          <t>East St. Louis, Ill.</t>
        </is>
      </c>
      <c r="I10092" t="inlineStr">
        <is>
          <t>Transfer from Illinois (2026 portal)</t>
        </is>
      </c>
    </row>
    <row r="10093">
      <c r="A10093" t="inlineStr">
        <is>
          <t>Purdue</t>
        </is>
      </c>
      <c r="B10093" t="n">
        <v>4</v>
      </c>
      <c r="C10093" t="inlineStr">
        <is>
          <t>Hudauri Hines</t>
        </is>
      </c>
      <c r="D10093" t="inlineStr">
        <is>
          <t>DB</t>
        </is>
      </c>
      <c r="E10093" t="inlineStr">
        <is>
          <t>Junior</t>
        </is>
      </c>
      <c r="F10093" t="inlineStr">
        <is>
          <t>6'1"</t>
        </is>
      </c>
      <c r="G10093" t="n">
        <v>200</v>
      </c>
      <c r="H10093" t="inlineStr">
        <is>
          <t>Indianapolis, Ind.</t>
        </is>
      </c>
    </row>
    <row r="10094">
      <c r="A10094" t="inlineStr">
        <is>
          <t>Purdue</t>
        </is>
      </c>
      <c r="B10094" t="n">
        <v>31</v>
      </c>
      <c r="C10094" t="inlineStr">
        <is>
          <t>Carter Holsworth</t>
        </is>
      </c>
      <c r="D10094" t="inlineStr">
        <is>
          <t>RB</t>
        </is>
      </c>
      <c r="E10094" t="inlineStr">
        <is>
          <t>Sophomore</t>
        </is>
      </c>
      <c r="F10094" t="inlineStr">
        <is>
          <t>6'0"</t>
        </is>
      </c>
      <c r="G10094" t="n">
        <v>218</v>
      </c>
      <c r="H10094" t="inlineStr">
        <is>
          <t>Jasper, Ind.</t>
        </is>
      </c>
    </row>
    <row r="10095">
      <c r="A10095" t="inlineStr">
        <is>
          <t>Purdue</t>
        </is>
      </c>
      <c r="B10095" t="n">
        <v>99</v>
      </c>
      <c r="C10095" t="inlineStr">
        <is>
          <t>Josiah Hope</t>
        </is>
      </c>
      <c r="D10095" t="inlineStr">
        <is>
          <t>DL</t>
        </is>
      </c>
      <c r="E10095" t="inlineStr">
        <is>
          <t>Freshman</t>
        </is>
      </c>
      <c r="F10095" t="inlineStr">
        <is>
          <t>6'3"</t>
        </is>
      </c>
      <c r="G10095" t="n">
        <v>300</v>
      </c>
      <c r="H10095" t="inlineStr">
        <is>
          <t>Radcliff, Ky.</t>
        </is>
      </c>
    </row>
    <row r="10096">
      <c r="A10096" t="inlineStr">
        <is>
          <t>Purdue</t>
        </is>
      </c>
      <c r="C10096" t="inlineStr">
        <is>
          <t>Jaylan Hornsby</t>
        </is>
      </c>
      <c r="D10096" t="inlineStr">
        <is>
          <t>WR</t>
        </is>
      </c>
      <c r="E10096" t="inlineStr">
        <is>
          <t>Sophomore</t>
        </is>
      </c>
      <c r="F10096" t="inlineStr">
        <is>
          <t>6'3"</t>
        </is>
      </c>
      <c r="G10096" t="n">
        <v>215</v>
      </c>
      <c r="H10096" t="inlineStr">
        <is>
          <t>Winslow Township, N.J.</t>
        </is>
      </c>
      <c r="I10096" t="inlineStr">
        <is>
          <t>Transfer from Syracuse (2026 portal)</t>
        </is>
      </c>
    </row>
    <row r="10097">
      <c r="A10097" t="inlineStr">
        <is>
          <t>Purdue</t>
        </is>
      </c>
      <c r="B10097" t="n">
        <v>2</v>
      </c>
      <c r="C10097" t="inlineStr">
        <is>
          <t>Fame Ijeboi</t>
        </is>
      </c>
      <c r="D10097" t="inlineStr">
        <is>
          <t>RB</t>
        </is>
      </c>
      <c r="E10097" t="inlineStr">
        <is>
          <t>Sophomore</t>
        </is>
      </c>
      <c r="F10097" t="inlineStr">
        <is>
          <t>6'0"</t>
        </is>
      </c>
      <c r="G10097" t="n">
        <v>210</v>
      </c>
      <c r="H10097" t="inlineStr">
        <is>
          <t>Folcroft, Pa.</t>
        </is>
      </c>
      <c r="I10097" t="inlineStr">
        <is>
          <t>Transfer from Minnesota (2026 portal)</t>
        </is>
      </c>
    </row>
    <row r="10098">
      <c r="A10098" t="inlineStr">
        <is>
          <t>Purdue</t>
        </is>
      </c>
      <c r="B10098" t="n">
        <v>58</v>
      </c>
      <c r="C10098" t="inlineStr">
        <is>
          <t>Breeon Ishmail</t>
        </is>
      </c>
      <c r="D10098" t="inlineStr">
        <is>
          <t>DE</t>
        </is>
      </c>
      <c r="E10098" t="inlineStr">
        <is>
          <t>Junior</t>
        </is>
      </c>
      <c r="F10098" t="inlineStr">
        <is>
          <t>6'4"</t>
        </is>
      </c>
      <c r="G10098" t="n">
        <v>265</v>
      </c>
      <c r="H10098" t="inlineStr">
        <is>
          <t>Cincinnati, Ohio</t>
        </is>
      </c>
    </row>
    <row r="10099">
      <c r="A10099" t="inlineStr">
        <is>
          <t>Purdue</t>
        </is>
      </c>
      <c r="B10099" t="n">
        <v>40</v>
      </c>
      <c r="C10099" t="inlineStr">
        <is>
          <t>Ian Jeffries</t>
        </is>
      </c>
      <c r="D10099" t="inlineStr">
        <is>
          <t>DL</t>
        </is>
      </c>
      <c r="E10099" t="inlineStr">
        <is>
          <t>Junior</t>
        </is>
      </c>
      <c r="F10099" t="inlineStr">
        <is>
          <t>6'4"</t>
        </is>
      </c>
      <c r="G10099" t="n">
        <v>303</v>
      </c>
      <c r="H10099" t="inlineStr">
        <is>
          <t>Southaven, Miss.</t>
        </is>
      </c>
    </row>
    <row r="10100">
      <c r="A10100" t="inlineStr">
        <is>
          <t>Purdue</t>
        </is>
      </c>
      <c r="B10100" t="n">
        <v>88</v>
      </c>
      <c r="C10100" t="inlineStr">
        <is>
          <t>Jojo Johnson</t>
        </is>
      </c>
      <c r="D10100" t="inlineStr">
        <is>
          <t>WR</t>
        </is>
      </c>
      <c r="E10100" t="inlineStr">
        <is>
          <t>Freshman</t>
        </is>
      </c>
      <c r="F10100" t="inlineStr">
        <is>
          <t>6'4"</t>
        </is>
      </c>
      <c r="G10100" t="n">
        <v>180</v>
      </c>
      <c r="H10100" t="inlineStr">
        <is>
          <t>Goochland, Va.</t>
        </is>
      </c>
    </row>
    <row r="10101">
      <c r="A10101" t="inlineStr">
        <is>
          <t>Purdue</t>
        </is>
      </c>
      <c r="B10101" t="n">
        <v>80</v>
      </c>
      <c r="C10101" t="inlineStr">
        <is>
          <t>Brandon Kinsey</t>
        </is>
      </c>
      <c r="D10101" t="inlineStr">
        <is>
          <t>WR</t>
        </is>
      </c>
      <c r="E10101" t="inlineStr">
        <is>
          <t>Freshman</t>
        </is>
      </c>
      <c r="F10101" t="inlineStr">
        <is>
          <t>6'1"</t>
        </is>
      </c>
      <c r="G10101" t="n">
        <v>200</v>
      </c>
      <c r="H10101" t="inlineStr">
        <is>
          <t>Miami, Fla.</t>
        </is>
      </c>
    </row>
    <row r="10102">
      <c r="A10102" t="inlineStr">
        <is>
          <t>Purdue</t>
        </is>
      </c>
      <c r="B10102" t="n">
        <v>89</v>
      </c>
      <c r="C10102" t="inlineStr">
        <is>
          <t>Luke Klare</t>
        </is>
      </c>
      <c r="D10102" t="inlineStr">
        <is>
          <t>LS</t>
        </is>
      </c>
      <c r="E10102" t="inlineStr">
        <is>
          <t>Sophomore</t>
        </is>
      </c>
      <c r="F10102" t="inlineStr">
        <is>
          <t>6'6"</t>
        </is>
      </c>
      <c r="G10102" t="n">
        <v>235</v>
      </c>
      <c r="H10102" t="inlineStr">
        <is>
          <t>Guilford, Ind.</t>
        </is>
      </c>
    </row>
    <row r="10103">
      <c r="A10103" t="inlineStr">
        <is>
          <t>Purdue</t>
        </is>
      </c>
      <c r="B10103" t="n">
        <v>33</v>
      </c>
      <c r="C10103" t="inlineStr">
        <is>
          <t>Jeremy Lewis</t>
        </is>
      </c>
      <c r="D10103" t="inlineStr">
        <is>
          <t>DE</t>
        </is>
      </c>
      <c r="E10103" t="inlineStr">
        <is>
          <t>Junior</t>
        </is>
      </c>
      <c r="F10103" t="inlineStr">
        <is>
          <t>6'4"</t>
        </is>
      </c>
      <c r="G10103" t="n">
        <v>255</v>
      </c>
      <c r="H10103" t="inlineStr">
        <is>
          <t>St. Louis, Mo.</t>
        </is>
      </c>
    </row>
    <row r="10104">
      <c r="A10104" t="inlineStr">
        <is>
          <t>Purdue</t>
        </is>
      </c>
      <c r="B10104" t="n">
        <v>9</v>
      </c>
      <c r="C10104" t="inlineStr">
        <is>
          <t>TJ Lindsey</t>
        </is>
      </c>
      <c r="D10104" t="inlineStr">
        <is>
          <t>DL</t>
        </is>
      </c>
      <c r="E10104" t="inlineStr">
        <is>
          <t>Sophomore</t>
        </is>
      </c>
      <c r="F10104" t="inlineStr">
        <is>
          <t>6'3"</t>
        </is>
      </c>
      <c r="G10104" t="n">
        <v>310</v>
      </c>
      <c r="H10104" t="inlineStr">
        <is>
          <t>Little Rock, Ark.</t>
        </is>
      </c>
    </row>
    <row r="10105">
      <c r="A10105" t="inlineStr">
        <is>
          <t>Purdue</t>
        </is>
      </c>
      <c r="B10105" t="n">
        <v>94</v>
      </c>
      <c r="C10105" t="inlineStr">
        <is>
          <t>Rodney Lora</t>
        </is>
      </c>
      <c r="D10105" t="inlineStr">
        <is>
          <t>DL</t>
        </is>
      </c>
      <c r="E10105" t="inlineStr">
        <is>
          <t>Junior</t>
        </is>
      </c>
      <c r="F10105" t="inlineStr">
        <is>
          <t>6'3"</t>
        </is>
      </c>
      <c r="G10105" t="n">
        <v>310</v>
      </c>
      <c r="H10105" t="inlineStr">
        <is>
          <t>North Arlington, N.J.</t>
        </is>
      </c>
      <c r="I10105" t="inlineStr">
        <is>
          <t>Transfer from UCF (2026 portal)</t>
        </is>
      </c>
    </row>
    <row r="10106">
      <c r="A10106" t="inlineStr">
        <is>
          <t>Purdue</t>
        </is>
      </c>
      <c r="B10106" t="n">
        <v>8</v>
      </c>
      <c r="C10106" t="inlineStr">
        <is>
          <t>CJ Madden</t>
        </is>
      </c>
      <c r="D10106" t="inlineStr">
        <is>
          <t>DE</t>
        </is>
      </c>
      <c r="E10106" t="inlineStr">
        <is>
          <t>Senior</t>
        </is>
      </c>
      <c r="F10106" t="inlineStr">
        <is>
          <t>6'4"</t>
        </is>
      </c>
      <c r="G10106" t="n">
        <v>270</v>
      </c>
      <c r="H10106" t="inlineStr">
        <is>
          <t>Ellenwood, Ga.</t>
        </is>
      </c>
    </row>
    <row r="10107">
      <c r="A10107" t="inlineStr">
        <is>
          <t>Purdue</t>
        </is>
      </c>
      <c r="B10107" t="n">
        <v>68</v>
      </c>
      <c r="C10107" t="inlineStr">
        <is>
          <t>Nuku Mafi</t>
        </is>
      </c>
      <c r="D10107" t="inlineStr">
        <is>
          <t>OL</t>
        </is>
      </c>
      <c r="E10107" t="inlineStr">
        <is>
          <t>Sophomore</t>
        </is>
      </c>
      <c r="F10107" t="inlineStr">
        <is>
          <t>6'4"</t>
        </is>
      </c>
      <c r="G10107" t="n">
        <v>330</v>
      </c>
      <c r="H10107" t="inlineStr">
        <is>
          <t>Rose Park, Utah</t>
        </is>
      </c>
      <c r="I10107" t="inlineStr">
        <is>
          <t>Transfer from Oklahoma State (2026 portal)</t>
        </is>
      </c>
    </row>
    <row r="10108">
      <c r="A10108" t="inlineStr">
        <is>
          <t>Purdue</t>
        </is>
      </c>
      <c r="B10108" t="n">
        <v>5</v>
      </c>
      <c r="C10108" t="inlineStr">
        <is>
          <t>Chauncey Magwood</t>
        </is>
      </c>
      <c r="D10108" t="inlineStr">
        <is>
          <t>WR</t>
        </is>
      </c>
      <c r="E10108" t="inlineStr">
        <is>
          <t>Senior</t>
        </is>
      </c>
      <c r="F10108" t="inlineStr">
        <is>
          <t>6'0"</t>
        </is>
      </c>
      <c r="G10108" t="n">
        <v>200</v>
      </c>
      <c r="H10108" t="inlineStr">
        <is>
          <t>Albany, Ga.</t>
        </is>
      </c>
    </row>
    <row r="10109">
      <c r="A10109" t="inlineStr">
        <is>
          <t>Purdue</t>
        </is>
      </c>
      <c r="B10109" t="n">
        <v>2</v>
      </c>
      <c r="C10109" t="inlineStr">
        <is>
          <t>Jaden Mangham</t>
        </is>
      </c>
      <c r="D10109" t="inlineStr">
        <is>
          <t>DB</t>
        </is>
      </c>
      <c r="E10109" t="inlineStr">
        <is>
          <t>Senior</t>
        </is>
      </c>
      <c r="F10109" t="inlineStr">
        <is>
          <t>6'2"</t>
        </is>
      </c>
      <c r="G10109" t="n">
        <v>195</v>
      </c>
      <c r="H10109" t="inlineStr">
        <is>
          <t>Birmingham, Mich.</t>
        </is>
      </c>
      <c r="I10109" t="inlineStr">
        <is>
          <t>Transfer from Michigan (2026 portal)</t>
        </is>
      </c>
    </row>
    <row r="10110">
      <c r="A10110" t="inlineStr">
        <is>
          <t>Purdue</t>
        </is>
      </c>
      <c r="B10110" t="n">
        <v>32</v>
      </c>
      <c r="C10110" t="inlineStr">
        <is>
          <t>D'Mon Marable</t>
        </is>
      </c>
      <c r="D10110" t="inlineStr">
        <is>
          <t>DB</t>
        </is>
      </c>
      <c r="E10110" t="inlineStr">
        <is>
          <t>Junior</t>
        </is>
      </c>
      <c r="F10110" t="inlineStr">
        <is>
          <t>6'0"</t>
        </is>
      </c>
      <c r="G10110" t="n">
        <v>205</v>
      </c>
      <c r="H10110" t="inlineStr">
        <is>
          <t>Knoxville, Tenn.</t>
        </is>
      </c>
    </row>
    <row r="10111">
      <c r="A10111" t="inlineStr">
        <is>
          <t>Purdue</t>
        </is>
      </c>
      <c r="B10111" t="n">
        <v>72</v>
      </c>
      <c r="C10111" t="inlineStr">
        <is>
          <t>Jude McCoskey</t>
        </is>
      </c>
      <c r="D10111" t="inlineStr">
        <is>
          <t>OL</t>
        </is>
      </c>
      <c r="E10111" t="inlineStr">
        <is>
          <t>Senior</t>
        </is>
      </c>
      <c r="F10111" t="inlineStr">
        <is>
          <t>6'8"</t>
        </is>
      </c>
      <c r="G10111" t="n">
        <v>320</v>
      </c>
      <c r="H10111" t="inlineStr">
        <is>
          <t>Terre Haute, Ind.</t>
        </is>
      </c>
    </row>
    <row r="10112">
      <c r="A10112" t="inlineStr">
        <is>
          <t>Purdue</t>
        </is>
      </c>
      <c r="B10112" t="n">
        <v>87</v>
      </c>
      <c r="C10112" t="inlineStr">
        <is>
          <t>Cooper McCutchan</t>
        </is>
      </c>
      <c r="D10112" t="inlineStr">
        <is>
          <t>TE</t>
        </is>
      </c>
      <c r="E10112" t="inlineStr">
        <is>
          <t>Freshman</t>
        </is>
      </c>
      <c r="F10112" t="inlineStr">
        <is>
          <t>6'4"</t>
        </is>
      </c>
      <c r="G10112" t="n">
        <v>245</v>
      </c>
      <c r="H10112" t="inlineStr">
        <is>
          <t>Cincinnati, Ohio</t>
        </is>
      </c>
    </row>
    <row r="10113">
      <c r="A10113" t="inlineStr">
        <is>
          <t>Purdue</t>
        </is>
      </c>
      <c r="B10113" t="n">
        <v>30</v>
      </c>
      <c r="C10113" t="inlineStr">
        <is>
          <t>Parker Meese</t>
        </is>
      </c>
      <c r="D10113" t="inlineStr">
        <is>
          <t>LB</t>
        </is>
      </c>
      <c r="E10113" t="inlineStr">
        <is>
          <t>Redshirt Freshman</t>
        </is>
      </c>
      <c r="F10113" t="inlineStr">
        <is>
          <t>6'2"</t>
        </is>
      </c>
      <c r="G10113" t="n">
        <v>235</v>
      </c>
      <c r="H10113" t="inlineStr">
        <is>
          <t>Dallas, Texas</t>
        </is>
      </c>
    </row>
    <row r="10114">
      <c r="A10114" t="inlineStr">
        <is>
          <t>Purdue</t>
        </is>
      </c>
      <c r="B10114" t="n">
        <v>18</v>
      </c>
      <c r="C10114" t="inlineStr">
        <is>
          <t>Bennett Meredith</t>
        </is>
      </c>
      <c r="D10114" t="inlineStr">
        <is>
          <t>QB</t>
        </is>
      </c>
      <c r="E10114" t="inlineStr">
        <is>
          <t>Senior</t>
        </is>
      </c>
      <c r="F10114" t="inlineStr">
        <is>
          <t>6'3"</t>
        </is>
      </c>
      <c r="G10114" t="n">
        <v>200</v>
      </c>
      <c r="H10114" t="inlineStr">
        <is>
          <t>Hoover, Ala.</t>
        </is>
      </c>
    </row>
    <row r="10115">
      <c r="A10115" t="inlineStr">
        <is>
          <t>Purdue</t>
        </is>
      </c>
      <c r="B10115" t="n">
        <v>25</v>
      </c>
      <c r="C10115" t="inlineStr">
        <is>
          <t>Hudson Miller</t>
        </is>
      </c>
      <c r="D10115" t="inlineStr">
        <is>
          <t>LB</t>
        </is>
      </c>
      <c r="E10115" t="inlineStr">
        <is>
          <t>Senior</t>
        </is>
      </c>
      <c r="F10115" t="inlineStr">
        <is>
          <t>6'0"</t>
        </is>
      </c>
      <c r="G10115" t="n">
        <v>235</v>
      </c>
      <c r="H10115" t="inlineStr">
        <is>
          <t>Indianapolis, Ind.</t>
        </is>
      </c>
      <c r="I10115" t="inlineStr">
        <is>
          <t>Transfer from Toledo (2026 portal)</t>
        </is>
      </c>
    </row>
    <row r="10116">
      <c r="A10116" t="inlineStr">
        <is>
          <t>Purdue</t>
        </is>
      </c>
      <c r="B10116" t="n">
        <v>18</v>
      </c>
      <c r="C10116" t="inlineStr">
        <is>
          <t>Elo Modozie</t>
        </is>
      </c>
      <c r="D10116" t="inlineStr">
        <is>
          <t>DE</t>
        </is>
      </c>
      <c r="E10116" t="inlineStr">
        <is>
          <t>Senior</t>
        </is>
      </c>
      <c r="F10116" t="inlineStr">
        <is>
          <t>6'4"</t>
        </is>
      </c>
      <c r="G10116" t="n">
        <v>250</v>
      </c>
      <c r="H10116" t="inlineStr">
        <is>
          <t>St. Augustine, Fla.</t>
        </is>
      </c>
      <c r="I10116" t="inlineStr">
        <is>
          <t>Transfer from Georgia (2026 portal)</t>
        </is>
      </c>
    </row>
    <row r="10117">
      <c r="A10117" t="inlineStr">
        <is>
          <t>Purdue</t>
        </is>
      </c>
      <c r="B10117" t="n">
        <v>47</v>
      </c>
      <c r="C10117" t="inlineStr">
        <is>
          <t>Tre Moore</t>
        </is>
      </c>
      <c r="D10117" t="inlineStr">
        <is>
          <t>LB</t>
        </is>
      </c>
      <c r="E10117" t="inlineStr">
        <is>
          <t>Senior</t>
        </is>
      </c>
      <c r="F10117" t="inlineStr">
        <is>
          <t>6'5"</t>
        </is>
      </c>
      <c r="G10117" t="n">
        <v>225</v>
      </c>
      <c r="H10117" t="inlineStr">
        <is>
          <t>Chandler, Ariz.</t>
        </is>
      </c>
      <c r="I10117" t="inlineStr">
        <is>
          <t>Transfer from San Diego (2026 portal)</t>
        </is>
      </c>
    </row>
    <row r="10118">
      <c r="A10118" t="inlineStr">
        <is>
          <t>Purdue</t>
        </is>
      </c>
      <c r="B10118" t="n">
        <v>8</v>
      </c>
      <c r="C10118" t="inlineStr">
        <is>
          <t>De'Nylon Morrissette</t>
        </is>
      </c>
      <c r="D10118" t="inlineStr">
        <is>
          <t>WR</t>
        </is>
      </c>
      <c r="E10118" t="inlineStr">
        <is>
          <t>Senior</t>
        </is>
      </c>
      <c r="F10118" t="inlineStr">
        <is>
          <t>6'1"</t>
        </is>
      </c>
      <c r="G10118" t="n">
        <v>205</v>
      </c>
      <c r="H10118" t="inlineStr">
        <is>
          <t>Stone Mountain, Ga.</t>
        </is>
      </c>
    </row>
    <row r="10119">
      <c r="A10119" t="inlineStr">
        <is>
          <t>Purdue</t>
        </is>
      </c>
      <c r="B10119" t="n">
        <v>55</v>
      </c>
      <c r="C10119" t="inlineStr">
        <is>
          <t>Marc Nave Jr.</t>
        </is>
      </c>
      <c r="D10119" t="inlineStr">
        <is>
          <t>OL</t>
        </is>
      </c>
      <c r="E10119" t="inlineStr">
        <is>
          <t>Sophomore</t>
        </is>
      </c>
      <c r="F10119" t="inlineStr">
        <is>
          <t>6'4"</t>
        </is>
      </c>
      <c r="G10119" t="n">
        <v>355</v>
      </c>
      <c r="H10119" t="inlineStr">
        <is>
          <t>Toledo, Ohio</t>
        </is>
      </c>
    </row>
    <row r="10120">
      <c r="A10120" t="inlineStr">
        <is>
          <t>Purdue</t>
        </is>
      </c>
      <c r="B10120" t="n">
        <v>92</v>
      </c>
      <c r="C10120" t="inlineStr">
        <is>
          <t>Curt Neal</t>
        </is>
      </c>
      <c r="D10120" t="inlineStr">
        <is>
          <t>DL</t>
        </is>
      </c>
      <c r="E10120" t="inlineStr">
        <is>
          <t>Senior</t>
        </is>
      </c>
      <c r="F10120" t="inlineStr">
        <is>
          <t>6'0"</t>
        </is>
      </c>
      <c r="G10120" t="n">
        <v>310</v>
      </c>
      <c r="H10120" t="inlineStr">
        <is>
          <t>Cornelius, N.C.</t>
        </is>
      </c>
      <c r="I10120" t="inlineStr">
        <is>
          <t>Transfer from Illinois (2026 portal)</t>
        </is>
      </c>
    </row>
    <row r="10121">
      <c r="A10121" t="inlineStr">
        <is>
          <t>Purdue</t>
        </is>
      </c>
      <c r="B10121" t="n">
        <v>39</v>
      </c>
      <c r="C10121" t="inlineStr">
        <is>
          <t>Isaiah Needam</t>
        </is>
      </c>
      <c r="D10121" t="inlineStr">
        <is>
          <t>DB</t>
        </is>
      </c>
      <c r="E10121" t="inlineStr">
        <is>
          <t>Sophomore</t>
        </is>
      </c>
      <c r="F10121" t="inlineStr">
        <is>
          <t>6'0"</t>
        </is>
      </c>
      <c r="G10121" t="n">
        <v>195</v>
      </c>
      <c r="H10121" t="inlineStr">
        <is>
          <t>Indianapolis, Ind.</t>
        </is>
      </c>
    </row>
    <row r="10122">
      <c r="A10122" t="inlineStr">
        <is>
          <t>Purdue</t>
        </is>
      </c>
      <c r="B10122" t="n">
        <v>29</v>
      </c>
      <c r="C10122" t="inlineStr">
        <is>
          <t>Dee Newsome</t>
        </is>
      </c>
      <c r="D10122" t="inlineStr">
        <is>
          <t>DB</t>
        </is>
      </c>
      <c r="E10122" t="inlineStr">
        <is>
          <t>Junior</t>
        </is>
      </c>
      <c r="F10122" t="inlineStr">
        <is>
          <t>6'3"</t>
        </is>
      </c>
      <c r="G10122" t="n">
        <v>185</v>
      </c>
      <c r="H10122" t="inlineStr">
        <is>
          <t>Tuscumbia, Ala.</t>
        </is>
      </c>
      <c r="I10122" t="inlineStr">
        <is>
          <t>Transfer from Samford (2026 portal)</t>
        </is>
      </c>
    </row>
    <row r="10123">
      <c r="A10123" t="inlineStr">
        <is>
          <t>Purdue</t>
        </is>
      </c>
      <c r="B10123" t="n">
        <v>26</v>
      </c>
      <c r="C10123" t="inlineStr">
        <is>
          <t>Dax Noles</t>
        </is>
      </c>
      <c r="D10123" t="inlineStr">
        <is>
          <t>DB</t>
        </is>
      </c>
      <c r="E10123" t="inlineStr">
        <is>
          <t>Sophomore</t>
        </is>
      </c>
      <c r="F10123" t="inlineStr">
        <is>
          <t>6'0"</t>
        </is>
      </c>
      <c r="G10123" t="n">
        <v>205</v>
      </c>
      <c r="H10123" t="inlineStr">
        <is>
          <t>Norman, Okla.</t>
        </is>
      </c>
    </row>
    <row r="10124">
      <c r="A10124" t="inlineStr">
        <is>
          <t>Purdue</t>
        </is>
      </c>
      <c r="B10124" t="n">
        <v>7</v>
      </c>
      <c r="C10124" t="inlineStr">
        <is>
          <t>Garyt Odom</t>
        </is>
      </c>
      <c r="D10124" t="inlineStr">
        <is>
          <t>QB</t>
        </is>
      </c>
      <c r="E10124" t="inlineStr">
        <is>
          <t>Redshirt Freshman</t>
        </is>
      </c>
      <c r="F10124" t="inlineStr">
        <is>
          <t>6'2"</t>
        </is>
      </c>
      <c r="G10124" t="n">
        <v>195</v>
      </c>
      <c r="H10124" t="inlineStr">
        <is>
          <t>Fayetteville, Ark.</t>
        </is>
      </c>
    </row>
    <row r="10125">
      <c r="A10125" t="inlineStr">
        <is>
          <t>Purdue</t>
        </is>
      </c>
      <c r="B10125" t="n">
        <v>38</v>
      </c>
      <c r="C10125" t="inlineStr">
        <is>
          <t>Zyntreacs Otey</t>
        </is>
      </c>
      <c r="D10125" t="inlineStr">
        <is>
          <t>DB</t>
        </is>
      </c>
      <c r="E10125" t="inlineStr">
        <is>
          <t>Redshirt Freshman</t>
        </is>
      </c>
      <c r="F10125" t="inlineStr">
        <is>
          <t>5'11"</t>
        </is>
      </c>
      <c r="G10125" t="n">
        <v>185</v>
      </c>
      <c r="H10125" t="inlineStr">
        <is>
          <t>Franklin, Tenn.</t>
        </is>
      </c>
    </row>
    <row r="10126">
      <c r="A10126" t="inlineStr">
        <is>
          <t>Purdue</t>
        </is>
      </c>
      <c r="B10126" t="n">
        <v>51</v>
      </c>
      <c r="C10126" t="inlineStr">
        <is>
          <t>Jaxon Ott</t>
        </is>
      </c>
      <c r="D10126" t="inlineStr">
        <is>
          <t>LB</t>
        </is>
      </c>
      <c r="E10126" t="inlineStr">
        <is>
          <t>Redshirt Freshman</t>
        </is>
      </c>
      <c r="F10126" t="inlineStr">
        <is>
          <t>6'4"</t>
        </is>
      </c>
      <c r="G10126" t="n">
        <v>240</v>
      </c>
      <c r="H10126" t="inlineStr">
        <is>
          <t>Marion, Ind.</t>
        </is>
      </c>
    </row>
    <row r="10127">
      <c r="A10127" t="inlineStr">
        <is>
          <t>Purdue</t>
        </is>
      </c>
      <c r="B10127" t="n">
        <v>17</v>
      </c>
      <c r="C10127" t="inlineStr">
        <is>
          <t>Bisi Owens</t>
        </is>
      </c>
      <c r="D10127" t="inlineStr">
        <is>
          <t>WR</t>
        </is>
      </c>
      <c r="E10127" t="inlineStr">
        <is>
          <t>Senior</t>
        </is>
      </c>
      <c r="F10127" t="inlineStr">
        <is>
          <t>6'4"</t>
        </is>
      </c>
      <c r="G10127" t="n">
        <v>215</v>
      </c>
      <c r="H10127" t="inlineStr">
        <is>
          <t>Cooksville, Md.</t>
        </is>
      </c>
      <c r="I10127" t="inlineStr">
        <is>
          <t>Transfer from Pennsylvania (2026 portal)</t>
        </is>
      </c>
    </row>
    <row r="10128">
      <c r="A10128" t="inlineStr">
        <is>
          <t>Purdue</t>
        </is>
      </c>
      <c r="B10128" t="n">
        <v>70</v>
      </c>
      <c r="C10128" t="inlineStr">
        <is>
          <t>Max Parrott</t>
        </is>
      </c>
      <c r="D10128" t="inlineStr">
        <is>
          <t>OL</t>
        </is>
      </c>
      <c r="E10128" t="inlineStr">
        <is>
          <t>Sophomore</t>
        </is>
      </c>
      <c r="F10128" t="inlineStr">
        <is>
          <t>6'5"</t>
        </is>
      </c>
      <c r="G10128" t="n">
        <v>315</v>
      </c>
      <c r="H10128" t="inlineStr">
        <is>
          <t>Centennial, Colo.</t>
        </is>
      </c>
    </row>
    <row r="10129">
      <c r="A10129" t="inlineStr">
        <is>
          <t>Purdue</t>
        </is>
      </c>
      <c r="B10129" t="n">
        <v>85</v>
      </c>
      <c r="C10129" t="inlineStr">
        <is>
          <t>Luca Puccinelli</t>
        </is>
      </c>
      <c r="D10129" t="inlineStr">
        <is>
          <t>TE</t>
        </is>
      </c>
      <c r="E10129" t="inlineStr">
        <is>
          <t>Sophomore</t>
        </is>
      </c>
      <c r="F10129" t="inlineStr">
        <is>
          <t>6'6"</t>
        </is>
      </c>
      <c r="G10129" t="n">
        <v>265</v>
      </c>
      <c r="H10129" t="inlineStr">
        <is>
          <t>Glen Allen, Va.</t>
        </is>
      </c>
    </row>
    <row r="10130">
      <c r="A10130" t="inlineStr">
        <is>
          <t>Purdue</t>
        </is>
      </c>
      <c r="B10130" t="n">
        <v>46</v>
      </c>
      <c r="C10130" t="inlineStr">
        <is>
          <t>Luke Raab</t>
        </is>
      </c>
      <c r="D10130" t="inlineStr">
        <is>
          <t>LS</t>
        </is>
      </c>
      <c r="E10130" t="inlineStr">
        <is>
          <t>Sophomore</t>
        </is>
      </c>
      <c r="F10130" t="inlineStr">
        <is>
          <t>6'2"</t>
        </is>
      </c>
      <c r="G10130" t="n">
        <v>230</v>
      </c>
      <c r="H10130" t="inlineStr">
        <is>
          <t>Brentwood, Tenn.</t>
        </is>
      </c>
    </row>
    <row r="10131">
      <c r="A10131" t="inlineStr">
        <is>
          <t>Purdue</t>
        </is>
      </c>
      <c r="B10131" t="n">
        <v>36</v>
      </c>
      <c r="C10131" t="inlineStr">
        <is>
          <t>Kaleb Richmond</t>
        </is>
      </c>
      <c r="D10131" t="inlineStr">
        <is>
          <t>DB</t>
        </is>
      </c>
      <c r="E10131" t="inlineStr">
        <is>
          <t>Junior</t>
        </is>
      </c>
      <c r="F10131" t="inlineStr">
        <is>
          <t>5'11"</t>
        </is>
      </c>
      <c r="G10131" t="n">
        <v>195</v>
      </c>
      <c r="H10131" t="inlineStr">
        <is>
          <t>Detroit, Mich.</t>
        </is>
      </c>
    </row>
    <row r="10132">
      <c r="A10132" t="inlineStr">
        <is>
          <t>Purdue</t>
        </is>
      </c>
      <c r="B10132" t="n">
        <v>33</v>
      </c>
      <c r="C10132" t="inlineStr">
        <is>
          <t>Quinn Rosenkranz</t>
        </is>
      </c>
      <c r="D10132" t="inlineStr">
        <is>
          <t>WR</t>
        </is>
      </c>
      <c r="E10132" t="inlineStr">
        <is>
          <t>Redshirt Freshman</t>
        </is>
      </c>
      <c r="F10132" t="inlineStr">
        <is>
          <t>5'8"</t>
        </is>
      </c>
      <c r="G10132" t="n">
        <v>175</v>
      </c>
      <c r="H10132" t="inlineStr">
        <is>
          <t>Anaheim, Calif.</t>
        </is>
      </c>
    </row>
    <row r="10133">
      <c r="A10133" t="inlineStr">
        <is>
          <t>Purdue</t>
        </is>
      </c>
      <c r="B10133" t="n">
        <v>73</v>
      </c>
      <c r="C10133" t="inlineStr">
        <is>
          <t>Makai Saina</t>
        </is>
      </c>
      <c r="D10133" t="inlineStr">
        <is>
          <t>OL</t>
        </is>
      </c>
      <c r="E10133" t="inlineStr">
        <is>
          <t>Sophomore</t>
        </is>
      </c>
      <c r="F10133" t="inlineStr">
        <is>
          <t>6'4"</t>
        </is>
      </c>
      <c r="G10133" t="n">
        <v>300</v>
      </c>
      <c r="H10133" t="inlineStr">
        <is>
          <t>Arlington, Texas</t>
        </is>
      </c>
      <c r="I10133" t="inlineStr">
        <is>
          <t>Transfer from USC (2026 portal)</t>
        </is>
      </c>
    </row>
    <row r="10134">
      <c r="A10134" t="inlineStr">
        <is>
          <t>Purdue</t>
        </is>
      </c>
      <c r="B10134" t="n">
        <v>13</v>
      </c>
      <c r="C10134" t="inlineStr">
        <is>
          <t>Ricky Sampson</t>
        </is>
      </c>
      <c r="D10134" t="inlineStr">
        <is>
          <t>WR</t>
        </is>
      </c>
      <c r="E10134" t="inlineStr">
        <is>
          <t>Junior</t>
        </is>
      </c>
      <c r="F10134" t="inlineStr">
        <is>
          <t>6'4"</t>
        </is>
      </c>
      <c r="G10134" t="n">
        <v>210</v>
      </c>
      <c r="H10134" t="inlineStr">
        <is>
          <t>Las Vegas, Nev.</t>
        </is>
      </c>
    </row>
    <row r="10135">
      <c r="A10135" t="inlineStr">
        <is>
          <t>Purdue</t>
        </is>
      </c>
      <c r="B10135" t="n">
        <v>7</v>
      </c>
      <c r="C10135" t="inlineStr">
        <is>
          <t>Don Saunders</t>
        </is>
      </c>
      <c r="D10135" t="inlineStr">
        <is>
          <t>DB</t>
        </is>
      </c>
      <c r="E10135" t="inlineStr">
        <is>
          <t>Senior</t>
        </is>
      </c>
      <c r="F10135" t="inlineStr">
        <is>
          <t>6'4"</t>
        </is>
      </c>
      <c r="G10135" t="n">
        <v>197</v>
      </c>
      <c r="H10135" t="inlineStr">
        <is>
          <t>San Diego, Calif.</t>
        </is>
      </c>
      <c r="I10135" t="inlineStr">
        <is>
          <t>Transfer from Utah (2026 portal)</t>
        </is>
      </c>
    </row>
    <row r="10136">
      <c r="A10136" t="inlineStr">
        <is>
          <t>Purdue</t>
        </is>
      </c>
      <c r="B10136" t="n">
        <v>75</v>
      </c>
      <c r="C10136" t="inlineStr">
        <is>
          <t>Rico Schrieber</t>
        </is>
      </c>
      <c r="D10136" t="inlineStr">
        <is>
          <t>OL</t>
        </is>
      </c>
      <c r="E10136" t="inlineStr">
        <is>
          <t>Freshman</t>
        </is>
      </c>
      <c r="F10136" t="inlineStr">
        <is>
          <t>6'8"</t>
        </is>
      </c>
      <c r="G10136" t="n">
        <v>330</v>
      </c>
      <c r="H10136" t="inlineStr">
        <is>
          <t>Chicago, Ill.</t>
        </is>
      </c>
    </row>
    <row r="10137">
      <c r="A10137" t="inlineStr">
        <is>
          <t>Purdue</t>
        </is>
      </c>
      <c r="B10137" t="n">
        <v>77</v>
      </c>
      <c r="C10137" t="inlineStr">
        <is>
          <t>Jatavius Shivers</t>
        </is>
      </c>
      <c r="D10137" t="inlineStr">
        <is>
          <t>OL</t>
        </is>
      </c>
      <c r="E10137" t="inlineStr">
        <is>
          <t>Junior</t>
        </is>
      </c>
      <c r="F10137" t="inlineStr">
        <is>
          <t>6'6"</t>
        </is>
      </c>
      <c r="G10137" t="n">
        <v>330</v>
      </c>
      <c r="H10137" t="inlineStr">
        <is>
          <t>Villa Rica, Ga.</t>
        </is>
      </c>
      <c r="I10137" t="inlineStr">
        <is>
          <t>Transfer from South Carolina (2026 portal)</t>
        </is>
      </c>
    </row>
    <row r="10138">
      <c r="A10138" t="inlineStr">
        <is>
          <t>Purdue</t>
        </is>
      </c>
      <c r="B10138" t="n">
        <v>94</v>
      </c>
      <c r="C10138" t="inlineStr">
        <is>
          <t>Luke Shorter</t>
        </is>
      </c>
      <c r="D10138" t="inlineStr">
        <is>
          <t>TE</t>
        </is>
      </c>
      <c r="E10138" t="inlineStr">
        <is>
          <t>Redshirt Freshman</t>
        </is>
      </c>
      <c r="F10138" t="inlineStr">
        <is>
          <t>6'7"</t>
        </is>
      </c>
      <c r="G10138" t="n">
        <v>250</v>
      </c>
      <c r="H10138" t="inlineStr">
        <is>
          <t>Elmhurst, Ill.</t>
        </is>
      </c>
    </row>
    <row r="10139">
      <c r="A10139" t="inlineStr">
        <is>
          <t>Purdue</t>
        </is>
      </c>
      <c r="B10139" t="n">
        <v>97</v>
      </c>
      <c r="C10139" t="inlineStr">
        <is>
          <t>Wisdom Simms</t>
        </is>
      </c>
      <c r="D10139" t="inlineStr">
        <is>
          <t>DL</t>
        </is>
      </c>
      <c r="E10139" t="inlineStr">
        <is>
          <t>Senior</t>
        </is>
      </c>
      <c r="F10139" t="inlineStr">
        <is>
          <t>6'4"</t>
        </is>
      </c>
      <c r="G10139" t="n">
        <v>320</v>
      </c>
      <c r="H10139" t="inlineStr">
        <is>
          <t>Kannapolis, N.C.</t>
        </is>
      </c>
      <c r="I10139" t="inlineStr">
        <is>
          <t>Transfer from North Carolina Central (2026 portal)</t>
        </is>
      </c>
    </row>
    <row r="10140">
      <c r="A10140" t="inlineStr">
        <is>
          <t>Purdue</t>
        </is>
      </c>
      <c r="B10140" t="n">
        <v>13</v>
      </c>
      <c r="C10140" t="inlineStr">
        <is>
          <t>John Slaughter</t>
        </is>
      </c>
      <c r="D10140" t="inlineStr">
        <is>
          <t>DB</t>
        </is>
      </c>
      <c r="E10140" t="inlineStr">
        <is>
          <t>Senior</t>
        </is>
      </c>
      <c r="F10140" t="inlineStr">
        <is>
          <t>6'2"</t>
        </is>
      </c>
      <c r="G10140" t="n">
        <v>200</v>
      </c>
      <c r="H10140" t="inlineStr">
        <is>
          <t>Clarksdale, Miss.</t>
        </is>
      </c>
      <c r="I10140" t="inlineStr">
        <is>
          <t>Transfer from Colorado (2026 portal)</t>
        </is>
      </c>
    </row>
    <row r="10141">
      <c r="A10141" t="inlineStr">
        <is>
          <t>Purdue</t>
        </is>
      </c>
      <c r="B10141" t="n">
        <v>12</v>
      </c>
      <c r="C10141" t="inlineStr">
        <is>
          <t>Corey Smith</t>
        </is>
      </c>
      <c r="D10141" t="inlineStr">
        <is>
          <t>WR</t>
        </is>
      </c>
      <c r="E10141" t="inlineStr">
        <is>
          <t>Junior</t>
        </is>
      </c>
      <c r="F10141" t="inlineStr">
        <is>
          <t>6'1"</t>
        </is>
      </c>
      <c r="G10141" t="n">
        <v>190</v>
      </c>
      <c r="H10141" t="inlineStr">
        <is>
          <t>Brownsburg, Ind.</t>
        </is>
      </c>
    </row>
    <row r="10142">
      <c r="A10142" t="inlineStr">
        <is>
          <t>Purdue</t>
        </is>
      </c>
      <c r="B10142" t="n">
        <v>14</v>
      </c>
      <c r="C10142" t="inlineStr">
        <is>
          <t>Emoni Smith</t>
        </is>
      </c>
      <c r="D10142" t="inlineStr">
        <is>
          <t>DB</t>
        </is>
      </c>
      <c r="E10142" t="inlineStr">
        <is>
          <t>Freshman</t>
        </is>
      </c>
      <c r="F10142" t="inlineStr">
        <is>
          <t>6'1"</t>
        </is>
      </c>
      <c r="G10142" t="n">
        <v>190</v>
      </c>
      <c r="H10142" t="inlineStr">
        <is>
          <t>Hilltop, Ohio</t>
        </is>
      </c>
    </row>
    <row r="10143">
      <c r="A10143" t="inlineStr">
        <is>
          <t>Purdue</t>
        </is>
      </c>
      <c r="B10143" t="n">
        <v>23</v>
      </c>
      <c r="C10143" t="inlineStr">
        <is>
          <t>Trey Smith</t>
        </is>
      </c>
      <c r="D10143" t="inlineStr">
        <is>
          <t>DE</t>
        </is>
      </c>
      <c r="E10143" t="inlineStr">
        <is>
          <t>Junior</t>
        </is>
      </c>
      <c r="F10143" t="inlineStr">
        <is>
          <t>6'4"</t>
        </is>
      </c>
      <c r="G10143" t="n">
        <v>265</v>
      </c>
      <c r="H10143" t="inlineStr">
        <is>
          <t>Apopka, Fla.</t>
        </is>
      </c>
    </row>
    <row r="10144">
      <c r="A10144" t="inlineStr">
        <is>
          <t>Purdue</t>
        </is>
      </c>
      <c r="B10144" t="n">
        <v>91</v>
      </c>
      <c r="C10144" t="inlineStr">
        <is>
          <t>Aiden Solecki</t>
        </is>
      </c>
      <c r="D10144" t="inlineStr">
        <is>
          <t>DE</t>
        </is>
      </c>
      <c r="E10144" t="inlineStr">
        <is>
          <t>Freshman</t>
        </is>
      </c>
      <c r="F10144" t="inlineStr">
        <is>
          <t>6'5"</t>
        </is>
      </c>
      <c r="G10144" t="n">
        <v>265</v>
      </c>
      <c r="H10144" t="inlineStr">
        <is>
          <t>Downers Grove, Ill.</t>
        </is>
      </c>
    </row>
    <row r="10145">
      <c r="A10145" t="inlineStr">
        <is>
          <t>Purdue</t>
        </is>
      </c>
      <c r="B10145" t="n">
        <v>16</v>
      </c>
      <c r="C10145" t="inlineStr">
        <is>
          <t>Anthony Speca</t>
        </is>
      </c>
      <c r="D10145" t="inlineStr">
        <is>
          <t>LB</t>
        </is>
      </c>
      <c r="E10145" t="inlineStr">
        <is>
          <t>Junior</t>
        </is>
      </c>
      <c r="F10145" t="inlineStr">
        <is>
          <t>6'2"</t>
        </is>
      </c>
      <c r="G10145" t="n">
        <v>230</v>
      </c>
      <c r="H10145" t="inlineStr">
        <is>
          <t>Bridgeville, Pa.</t>
        </is>
      </c>
      <c r="I10145" t="inlineStr">
        <is>
          <t>Transfer from Penn State (2026 portal)</t>
        </is>
      </c>
    </row>
    <row r="10146">
      <c r="A10146" t="inlineStr">
        <is>
          <t>Purdue</t>
        </is>
      </c>
      <c r="B10146" t="n">
        <v>90</v>
      </c>
      <c r="C10146" t="inlineStr">
        <is>
          <t>Elijah St. John</t>
        </is>
      </c>
      <c r="D10146" t="inlineStr">
        <is>
          <t>DL</t>
        </is>
      </c>
      <c r="E10146" t="inlineStr">
        <is>
          <t>Senior</t>
        </is>
      </c>
      <c r="F10146" t="inlineStr">
        <is>
          <t>6'2"</t>
        </is>
      </c>
      <c r="G10146" t="n">
        <v>300</v>
      </c>
      <c r="H10146" t="inlineStr">
        <is>
          <t>Ottawa, Ontario</t>
        </is>
      </c>
    </row>
    <row r="10147">
      <c r="A10147" t="inlineStr">
        <is>
          <t>Purdue</t>
        </is>
      </c>
      <c r="B10147" t="n">
        <v>50</v>
      </c>
      <c r="C10147" t="inlineStr">
        <is>
          <t>Boaz Stanley</t>
        </is>
      </c>
      <c r="D10147" t="inlineStr">
        <is>
          <t>OL</t>
        </is>
      </c>
      <c r="E10147" t="inlineStr">
        <is>
          <t>Senior</t>
        </is>
      </c>
      <c r="F10147" t="inlineStr">
        <is>
          <t>6'4"</t>
        </is>
      </c>
      <c r="G10147" t="n">
        <v>315</v>
      </c>
      <c r="H10147" t="inlineStr">
        <is>
          <t>Bogart, Ga.</t>
        </is>
      </c>
      <c r="I10147" t="inlineStr">
        <is>
          <t>Transfer from South Carolina (2026 portal)</t>
        </is>
      </c>
    </row>
    <row r="10148">
      <c r="A10148" t="inlineStr">
        <is>
          <t>Purdue</t>
        </is>
      </c>
      <c r="B10148" t="n">
        <v>42</v>
      </c>
      <c r="C10148" t="inlineStr">
        <is>
          <t>Brayden Sweeney</t>
        </is>
      </c>
      <c r="D10148" t="inlineStr">
        <is>
          <t>LB</t>
        </is>
      </c>
      <c r="E10148" t="inlineStr">
        <is>
          <t>Freshman</t>
        </is>
      </c>
      <c r="F10148" t="inlineStr">
        <is>
          <t>6'2"</t>
        </is>
      </c>
      <c r="G10148" t="n">
        <v>230</v>
      </c>
      <c r="H10148" t="inlineStr">
        <is>
          <t>Grand Rapids, Mich.</t>
        </is>
      </c>
    </row>
    <row r="10149">
      <c r="A10149" t="inlineStr">
        <is>
          <t>Purdue</t>
        </is>
      </c>
      <c r="B10149" t="n">
        <v>79</v>
      </c>
      <c r="C10149" t="inlineStr">
        <is>
          <t>Joey Tanona</t>
        </is>
      </c>
      <c r="D10149" t="inlineStr">
        <is>
          <t>OL</t>
        </is>
      </c>
      <c r="E10149" t="inlineStr">
        <is>
          <t>Senior</t>
        </is>
      </c>
      <c r="F10149" t="inlineStr">
        <is>
          <t>6'6"</t>
        </is>
      </c>
      <c r="G10149" t="n">
        <v>310</v>
      </c>
      <c r="H10149" t="inlineStr">
        <is>
          <t>Zionsville, Ind.</t>
        </is>
      </c>
    </row>
    <row r="10150">
      <c r="A10150" t="inlineStr">
        <is>
          <t>Purdue</t>
        </is>
      </c>
      <c r="B10150" t="n">
        <v>48</v>
      </c>
      <c r="C10150" t="inlineStr">
        <is>
          <t>Donivan Taylor</t>
        </is>
      </c>
      <c r="D10150" t="inlineStr">
        <is>
          <t>DB</t>
        </is>
      </c>
      <c r="E10150" t="inlineStr">
        <is>
          <t>Redshirt Freshman</t>
        </is>
      </c>
      <c r="F10150" t="inlineStr">
        <is>
          <t>5'8"</t>
        </is>
      </c>
      <c r="G10150" t="n">
        <v>185</v>
      </c>
      <c r="H10150" t="inlineStr">
        <is>
          <t>Columbia, Mo.</t>
        </is>
      </c>
    </row>
    <row r="10151">
      <c r="A10151" t="inlineStr">
        <is>
          <t>Purdue</t>
        </is>
      </c>
      <c r="B10151" t="n">
        <v>20</v>
      </c>
      <c r="C10151" t="inlineStr">
        <is>
          <t>Travis Terrell Jr.</t>
        </is>
      </c>
      <c r="D10151" t="inlineStr">
        <is>
          <t>RB</t>
        </is>
      </c>
      <c r="E10151" t="inlineStr">
        <is>
          <t>Junior</t>
        </is>
      </c>
      <c r="F10151" t="inlineStr">
        <is>
          <t>5'9"</t>
        </is>
      </c>
      <c r="G10151" t="n">
        <v>170</v>
      </c>
      <c r="H10151" t="inlineStr">
        <is>
          <t>Atlanta, Ga.</t>
        </is>
      </c>
      <c r="I10151" t="inlineStr">
        <is>
          <t>Transfer from Jackson State (2026 portal)</t>
        </is>
      </c>
    </row>
    <row r="10152">
      <c r="A10152" t="inlineStr">
        <is>
          <t>Purdue</t>
        </is>
      </c>
      <c r="B10152" t="n">
        <v>54</v>
      </c>
      <c r="C10152" t="inlineStr">
        <is>
          <t>Hayden Timosciek</t>
        </is>
      </c>
      <c r="D10152" t="inlineStr">
        <is>
          <t>OL</t>
        </is>
      </c>
      <c r="E10152" t="inlineStr">
        <is>
          <t>Senior</t>
        </is>
      </c>
      <c r="F10152" t="inlineStr">
        <is>
          <t>6'8"</t>
        </is>
      </c>
      <c r="G10152" t="n">
        <v>280</v>
      </c>
      <c r="H10152" t="inlineStr">
        <is>
          <t>Lockport, Ill.</t>
        </is>
      </c>
    </row>
    <row r="10153">
      <c r="A10153" t="inlineStr">
        <is>
          <t>Purdue</t>
        </is>
      </c>
      <c r="B10153" t="n">
        <v>6</v>
      </c>
      <c r="C10153" t="inlineStr">
        <is>
          <t>Ar'Mari Towns</t>
        </is>
      </c>
      <c r="D10153" t="inlineStr">
        <is>
          <t>TE</t>
        </is>
      </c>
      <c r="E10153" t="inlineStr">
        <is>
          <t>Freshman</t>
        </is>
      </c>
      <c r="F10153" t="inlineStr">
        <is>
          <t>6'6"</t>
        </is>
      </c>
      <c r="G10153" t="n">
        <v>225</v>
      </c>
      <c r="H10153" t="inlineStr">
        <is>
          <t>Selma, Ala.</t>
        </is>
      </c>
    </row>
    <row r="10154">
      <c r="A10154" t="inlineStr">
        <is>
          <t>Purdue</t>
        </is>
      </c>
      <c r="B10154" t="n">
        <v>3</v>
      </c>
      <c r="C10154" t="inlineStr">
        <is>
          <t>Xavier Townsend</t>
        </is>
      </c>
      <c r="D10154" t="inlineStr">
        <is>
          <t>WR</t>
        </is>
      </c>
      <c r="E10154" t="inlineStr">
        <is>
          <t>Senior</t>
        </is>
      </c>
      <c r="F10154" t="inlineStr">
        <is>
          <t>5'11"</t>
        </is>
      </c>
      <c r="G10154" t="n">
        <v>195</v>
      </c>
      <c r="H10154" t="inlineStr">
        <is>
          <t>Tampa, Fla.</t>
        </is>
      </c>
      <c r="I10154" t="inlineStr">
        <is>
          <t>Transfer from Iowa State (2026 portal)</t>
        </is>
      </c>
    </row>
    <row r="10155">
      <c r="A10155" t="inlineStr">
        <is>
          <t>Purdue</t>
        </is>
      </c>
      <c r="B10155" t="n">
        <v>76</v>
      </c>
      <c r="C10155" t="inlineStr">
        <is>
          <t>Ethan Trent</t>
        </is>
      </c>
      <c r="D10155" t="inlineStr">
        <is>
          <t>OL</t>
        </is>
      </c>
      <c r="E10155" t="inlineStr">
        <is>
          <t>Junior</t>
        </is>
      </c>
      <c r="F10155" t="inlineStr">
        <is>
          <t>6'2"</t>
        </is>
      </c>
      <c r="G10155" t="n">
        <v>300</v>
      </c>
      <c r="H10155" t="inlineStr">
        <is>
          <t>Carmel, Ind.</t>
        </is>
      </c>
    </row>
    <row r="10156">
      <c r="A10156" t="inlineStr">
        <is>
          <t>Purdue</t>
        </is>
      </c>
      <c r="B10156" t="n">
        <v>12</v>
      </c>
      <c r="C10156" t="inlineStr">
        <is>
          <t>Ryan Turner</t>
        </is>
      </c>
      <c r="D10156" t="inlineStr">
        <is>
          <t>DB</t>
        </is>
      </c>
      <c r="E10156" t="inlineStr">
        <is>
          <t>Senior</t>
        </is>
      </c>
      <c r="F10156" t="inlineStr">
        <is>
          <t>6'0"</t>
        </is>
      </c>
      <c r="G10156" t="n">
        <v>195</v>
      </c>
      <c r="H10156" t="inlineStr">
        <is>
          <t>Broward County, Fla.</t>
        </is>
      </c>
    </row>
    <row r="10157">
      <c r="A10157" t="inlineStr">
        <is>
          <t>Purdue</t>
        </is>
      </c>
      <c r="B10157" t="n">
        <v>45</v>
      </c>
      <c r="C10157" t="inlineStr">
        <is>
          <t>Seth Turner</t>
        </is>
      </c>
      <c r="D10157" t="inlineStr">
        <is>
          <t>K</t>
        </is>
      </c>
      <c r="E10157" t="inlineStr">
        <is>
          <t>Junior</t>
        </is>
      </c>
      <c r="F10157" t="inlineStr">
        <is>
          <t>6'1"</t>
        </is>
      </c>
      <c r="G10157" t="n">
        <v>205</v>
      </c>
      <c r="H10157" t="inlineStr">
        <is>
          <t>Malvern, Pa.</t>
        </is>
      </c>
    </row>
    <row r="10158">
      <c r="A10158" t="inlineStr">
        <is>
          <t>Purdue</t>
        </is>
      </c>
      <c r="B10158" t="n">
        <v>78</v>
      </c>
      <c r="C10158" t="inlineStr">
        <is>
          <t>Sankeerth Veluri</t>
        </is>
      </c>
      <c r="D10158" t="inlineStr">
        <is>
          <t>OL</t>
        </is>
      </c>
      <c r="E10158" t="inlineStr">
        <is>
          <t>Redshirt Freshman</t>
        </is>
      </c>
      <c r="F10158" t="inlineStr">
        <is>
          <t>6'5"</t>
        </is>
      </c>
      <c r="G10158" t="n">
        <v>305</v>
      </c>
      <c r="H10158" t="inlineStr">
        <is>
          <t>Carmel, Ind.</t>
        </is>
      </c>
    </row>
    <row r="10159">
      <c r="A10159" t="inlineStr">
        <is>
          <t>Purdue</t>
        </is>
      </c>
      <c r="B10159" t="n">
        <v>51</v>
      </c>
      <c r="C10159" t="inlineStr">
        <is>
          <t>Mason Vicari</t>
        </is>
      </c>
      <c r="D10159" t="inlineStr">
        <is>
          <t>OL</t>
        </is>
      </c>
      <c r="E10159" t="inlineStr">
        <is>
          <t>Junior</t>
        </is>
      </c>
      <c r="F10159" t="inlineStr">
        <is>
          <t>6'4"</t>
        </is>
      </c>
      <c r="G10159" t="n">
        <v>300</v>
      </c>
      <c r="H10159" t="inlineStr">
        <is>
          <t>Sacramento, Calif.</t>
        </is>
      </c>
    </row>
    <row r="10160">
      <c r="A10160" t="inlineStr">
        <is>
          <t>Purdue</t>
        </is>
      </c>
      <c r="B10160" t="n">
        <v>19</v>
      </c>
      <c r="C10160" t="inlineStr">
        <is>
          <t>Asaad Waseem</t>
        </is>
      </c>
      <c r="D10160" t="inlineStr">
        <is>
          <t>WR</t>
        </is>
      </c>
      <c r="E10160" t="inlineStr">
        <is>
          <t>Junior</t>
        </is>
      </c>
      <c r="F10160" t="inlineStr">
        <is>
          <t>5'11"</t>
        </is>
      </c>
      <c r="G10160" t="n">
        <v>175</v>
      </c>
      <c r="H10160" t="inlineStr">
        <is>
          <t>Apopka, Fla.</t>
        </is>
      </c>
      <c r="I10160" t="inlineStr">
        <is>
          <t>Transfer from Florida Atlantic (2026 portal)</t>
        </is>
      </c>
    </row>
    <row r="10161">
      <c r="A10161" t="inlineStr">
        <is>
          <t>Purdue</t>
        </is>
      </c>
      <c r="B10161" t="n">
        <v>10</v>
      </c>
      <c r="C10161" t="inlineStr">
        <is>
          <t>Jesse Watson</t>
        </is>
      </c>
      <c r="D10161" t="inlineStr">
        <is>
          <t>WR</t>
        </is>
      </c>
      <c r="E10161" t="inlineStr">
        <is>
          <t>Sophomore</t>
        </is>
      </c>
      <c r="F10161" t="inlineStr">
        <is>
          <t>5'9"</t>
        </is>
      </c>
      <c r="G10161" t="n">
        <v>175</v>
      </c>
      <c r="H10161" t="inlineStr">
        <is>
          <t>St. Louis, Mo.</t>
        </is>
      </c>
    </row>
    <row r="10162">
      <c r="A10162" t="inlineStr">
        <is>
          <t>Purdue</t>
        </is>
      </c>
      <c r="B10162" t="n">
        <v>45</v>
      </c>
      <c r="C10162" t="inlineStr">
        <is>
          <t>Katrell Webb</t>
        </is>
      </c>
      <c r="D10162" t="inlineStr">
        <is>
          <t>DE</t>
        </is>
      </c>
      <c r="E10162" t="inlineStr">
        <is>
          <t>Freshman</t>
        </is>
      </c>
      <c r="F10162" t="inlineStr">
        <is>
          <t>6'2"</t>
        </is>
      </c>
      <c r="G10162" t="n">
        <v>245</v>
      </c>
      <c r="H10162" t="inlineStr">
        <is>
          <t>Lithonia, Ga.</t>
        </is>
      </c>
    </row>
    <row r="10163">
      <c r="A10163" t="inlineStr">
        <is>
          <t>Purdue</t>
        </is>
      </c>
      <c r="B10163" t="n">
        <v>26</v>
      </c>
      <c r="C10163" t="inlineStr">
        <is>
          <t>Jack Weeter</t>
        </is>
      </c>
      <c r="D10163" t="inlineStr">
        <is>
          <t>K</t>
        </is>
      </c>
      <c r="E10163" t="inlineStr">
        <is>
          <t>Junior</t>
        </is>
      </c>
      <c r="F10163" t="inlineStr">
        <is>
          <t>5'11"</t>
        </is>
      </c>
      <c r="G10163" t="n">
        <v>180</v>
      </c>
      <c r="H10163" t="inlineStr">
        <is>
          <t>Indianapolis, Ind.</t>
        </is>
      </c>
    </row>
    <row r="10164">
      <c r="A10164" t="inlineStr">
        <is>
          <t>Purdue</t>
        </is>
      </c>
      <c r="B10164" t="n">
        <v>58</v>
      </c>
      <c r="C10164" t="inlineStr">
        <is>
          <t>James Williams Jr.</t>
        </is>
      </c>
      <c r="D10164" t="inlineStr">
        <is>
          <t>OL</t>
        </is>
      </c>
      <c r="E10164" t="inlineStr">
        <is>
          <t>Freshman</t>
        </is>
      </c>
      <c r="F10164" t="inlineStr">
        <is>
          <t>6'3"</t>
        </is>
      </c>
      <c r="G10164" t="n">
        <v>295</v>
      </c>
      <c r="H10164" t="inlineStr">
        <is>
          <t>Fort Wayne, Ind.</t>
        </is>
      </c>
    </row>
    <row r="10165">
      <c r="A10165" t="inlineStr">
        <is>
          <t>Purdue</t>
        </is>
      </c>
      <c r="B10165" t="n">
        <v>24</v>
      </c>
      <c r="C10165" t="inlineStr">
        <is>
          <t>Izaiah Wright</t>
        </is>
      </c>
      <c r="D10165" t="inlineStr">
        <is>
          <t>RB</t>
        </is>
      </c>
      <c r="E10165" t="inlineStr">
        <is>
          <t>Freshman</t>
        </is>
      </c>
      <c r="F10165" t="inlineStr">
        <is>
          <t>5'11"</t>
        </is>
      </c>
      <c r="G10165" t="n">
        <v>215</v>
      </c>
      <c r="H10165" t="inlineStr">
        <is>
          <t>Inkster, Mich.</t>
        </is>
      </c>
    </row>
    <row r="10166">
      <c r="A10166" t="inlineStr">
        <is>
          <t>Purdue</t>
        </is>
      </c>
      <c r="B10166" t="n">
        <v>17</v>
      </c>
      <c r="C10166" t="inlineStr">
        <is>
          <t>Traveon Wright</t>
        </is>
      </c>
      <c r="D10166" t="inlineStr">
        <is>
          <t>DB</t>
        </is>
      </c>
      <c r="E10166" t="inlineStr">
        <is>
          <t>Junior</t>
        </is>
      </c>
      <c r="F10166" t="inlineStr">
        <is>
          <t>6'0"</t>
        </is>
      </c>
      <c r="G10166" t="n">
        <v>195</v>
      </c>
      <c r="H10166" t="inlineStr">
        <is>
          <t>Perry, Ga.</t>
        </is>
      </c>
    </row>
    <row r="10167">
      <c r="A10167" t="inlineStr">
        <is>
          <t>Rice</t>
        </is>
      </c>
      <c r="B10167" t="n">
        <v>92</v>
      </c>
      <c r="C10167" t="inlineStr">
        <is>
          <t>Luca Akirtava</t>
        </is>
      </c>
      <c r="D10167" t="inlineStr">
        <is>
          <t>DL</t>
        </is>
      </c>
      <c r="E10167" t="inlineStr">
        <is>
          <t>R-Fr</t>
        </is>
      </c>
      <c r="F10167" t="inlineStr">
        <is>
          <t>6'2"</t>
        </is>
      </c>
      <c r="G10167" t="n">
        <v>267</v>
      </c>
      <c r="H10167" t="inlineStr">
        <is>
          <t>Frisco, Texas</t>
        </is>
      </c>
    </row>
    <row r="10168">
      <c r="A10168" t="inlineStr">
        <is>
          <t>Rice</t>
        </is>
      </c>
      <c r="B10168" t="n">
        <v>3</v>
      </c>
      <c r="C10168" t="inlineStr">
        <is>
          <t>Koa Akui</t>
        </is>
      </c>
      <c r="D10168" t="inlineStr">
        <is>
          <t>SAF</t>
        </is>
      </c>
      <c r="E10168" t="inlineStr">
        <is>
          <t>R-Sr</t>
        </is>
      </c>
      <c r="F10168" t="inlineStr">
        <is>
          <t>5'10"</t>
        </is>
      </c>
      <c r="G10168" t="n">
        <v>193</v>
      </c>
      <c r="H10168" t="inlineStr">
        <is>
          <t>Hilo, Hawai’i</t>
        </is>
      </c>
      <c r="I10168" t="inlineStr">
        <is>
          <t>Transfer from Sacramento State (2026 portal)</t>
        </is>
      </c>
    </row>
    <row r="10169">
      <c r="A10169" t="inlineStr">
        <is>
          <t>Rice</t>
        </is>
      </c>
      <c r="B10169" t="n">
        <v>59</v>
      </c>
      <c r="C10169" t="inlineStr">
        <is>
          <t>Colter Alberding</t>
        </is>
      </c>
      <c r="D10169" t="inlineStr">
        <is>
          <t>OL</t>
        </is>
      </c>
      <c r="E10169" t="inlineStr">
        <is>
          <t>R-Fr</t>
        </is>
      </c>
      <c r="F10169" t="inlineStr">
        <is>
          <t>6'4"</t>
        </is>
      </c>
      <c r="G10169" t="n">
        <v>315</v>
      </c>
      <c r="H10169" t="inlineStr">
        <is>
          <t>Allen, Texas</t>
        </is>
      </c>
    </row>
    <row r="10170">
      <c r="A10170" t="inlineStr">
        <is>
          <t>Rice</t>
        </is>
      </c>
      <c r="B10170" t="n">
        <v>23</v>
      </c>
      <c r="C10170" t="inlineStr">
        <is>
          <t>Michael Amey III</t>
        </is>
      </c>
      <c r="D10170" t="inlineStr">
        <is>
          <t>SAF</t>
        </is>
      </c>
      <c r="E10170" t="inlineStr">
        <is>
          <t>R-Fr</t>
        </is>
      </c>
      <c r="F10170" t="inlineStr">
        <is>
          <t>6'0"</t>
        </is>
      </c>
      <c r="G10170" t="n">
        <v>195</v>
      </c>
      <c r="H10170" t="inlineStr">
        <is>
          <t>Missouri City, Texas</t>
        </is>
      </c>
    </row>
    <row r="10171">
      <c r="A10171" t="inlineStr">
        <is>
          <t>Rice</t>
        </is>
      </c>
      <c r="B10171" t="n">
        <v>88</v>
      </c>
      <c r="C10171" t="inlineStr">
        <is>
          <t>Keenan Arcega-Whiteside</t>
        </is>
      </c>
      <c r="D10171" t="inlineStr">
        <is>
          <t>WR</t>
        </is>
      </c>
      <c r="E10171" t="inlineStr">
        <is>
          <t>R-Fr</t>
        </is>
      </c>
      <c r="F10171" t="inlineStr">
        <is>
          <t>6'4"</t>
        </is>
      </c>
      <c r="G10171" t="n">
        <v>209</v>
      </c>
      <c r="H10171" t="inlineStr">
        <is>
          <t>Spartanburg, South Carolina</t>
        </is>
      </c>
    </row>
    <row r="10172">
      <c r="A10172" t="inlineStr">
        <is>
          <t>Rice</t>
        </is>
      </c>
      <c r="B10172" t="n">
        <v>15</v>
      </c>
      <c r="C10172" t="inlineStr">
        <is>
          <t>Matthew Aribisala</t>
        </is>
      </c>
      <c r="D10172" t="inlineStr">
        <is>
          <t>DL</t>
        </is>
      </c>
      <c r="E10172" t="inlineStr">
        <is>
          <t>R-Sr</t>
        </is>
      </c>
      <c r="F10172" t="inlineStr">
        <is>
          <t>6'2"</t>
        </is>
      </c>
      <c r="G10172" t="n">
        <v>308</v>
      </c>
      <c r="H10172" t="inlineStr">
        <is>
          <t>Cedar Hill, Texas</t>
        </is>
      </c>
    </row>
    <row r="10173">
      <c r="A10173" t="inlineStr">
        <is>
          <t>Rice</t>
        </is>
      </c>
      <c r="B10173" t="n">
        <v>14</v>
      </c>
      <c r="C10173" t="inlineStr">
        <is>
          <t>Beau Barton</t>
        </is>
      </c>
      <c r="D10173" t="inlineStr">
        <is>
          <t>LB</t>
        </is>
      </c>
      <c r="E10173" t="inlineStr">
        <is>
          <t>R-Jr</t>
        </is>
      </c>
      <c r="F10173" t="inlineStr">
        <is>
          <t>6'2"</t>
        </is>
      </c>
      <c r="G10173" t="n">
        <v>205</v>
      </c>
      <c r="H10173" t="inlineStr">
        <is>
          <t>Van, Texas</t>
        </is>
      </c>
    </row>
    <row r="10174">
      <c r="A10174" t="inlineStr">
        <is>
          <t>Rice</t>
        </is>
      </c>
      <c r="B10174" t="n">
        <v>49</v>
      </c>
      <c r="C10174" t="inlineStr">
        <is>
          <t>Tommy Bauchiero</t>
        </is>
      </c>
      <c r="D10174" t="inlineStr">
        <is>
          <t>K</t>
        </is>
      </c>
      <c r="E10174" t="inlineStr">
        <is>
          <t>Fr</t>
        </is>
      </c>
      <c r="F10174" t="inlineStr">
        <is>
          <t>5'11"</t>
        </is>
      </c>
      <c r="G10174" t="n">
        <v>197</v>
      </c>
      <c r="H10174" t="inlineStr">
        <is>
          <t>Brentwood, Tennessee</t>
        </is>
      </c>
    </row>
    <row r="10175">
      <c r="A10175" t="inlineStr">
        <is>
          <t>Rice</t>
        </is>
      </c>
      <c r="B10175" t="n">
        <v>94</v>
      </c>
      <c r="C10175" t="inlineStr">
        <is>
          <t>Braden Bays</t>
        </is>
      </c>
      <c r="D10175" t="inlineStr">
        <is>
          <t>DL</t>
        </is>
      </c>
      <c r="E10175" t="inlineStr">
        <is>
          <t>R-Fr</t>
        </is>
      </c>
      <c r="F10175" t="inlineStr">
        <is>
          <t>6'3"</t>
        </is>
      </c>
      <c r="G10175" t="n">
        <v>269</v>
      </c>
      <c r="H10175" t="inlineStr">
        <is>
          <t>Boerne, Texas</t>
        </is>
      </c>
    </row>
    <row r="10176">
      <c r="A10176" t="inlineStr">
        <is>
          <t>Rice</t>
        </is>
      </c>
      <c r="B10176" t="n">
        <v>68</v>
      </c>
      <c r="C10176" t="inlineStr">
        <is>
          <t>Scott Becker</t>
        </is>
      </c>
      <c r="D10176" t="inlineStr">
        <is>
          <t>OL</t>
        </is>
      </c>
      <c r="E10176" t="inlineStr">
        <is>
          <t>R-Sr</t>
        </is>
      </c>
      <c r="F10176" t="inlineStr">
        <is>
          <t>6'2"</t>
        </is>
      </c>
      <c r="G10176" t="n">
        <v>309</v>
      </c>
      <c r="H10176" t="inlineStr">
        <is>
          <t>Briarcliff Manor, New York</t>
        </is>
      </c>
      <c r="I10176" t="inlineStr">
        <is>
          <t>Transfer from Princeton (2026 portal)</t>
        </is>
      </c>
    </row>
    <row r="10177">
      <c r="A10177" t="inlineStr">
        <is>
          <t>Rice</t>
        </is>
      </c>
      <c r="B10177" t="n">
        <v>12</v>
      </c>
      <c r="C10177" t="inlineStr">
        <is>
          <t>Jamir Benjamin</t>
        </is>
      </c>
      <c r="D10177" t="inlineStr">
        <is>
          <t>CB</t>
        </is>
      </c>
      <c r="E10177" t="inlineStr">
        <is>
          <t>R-So</t>
        </is>
      </c>
      <c r="F10177" t="inlineStr">
        <is>
          <t>5'10"</t>
        </is>
      </c>
      <c r="G10177" t="n">
        <v>185</v>
      </c>
      <c r="H10177" t="inlineStr">
        <is>
          <t>Lansing, Michigan</t>
        </is>
      </c>
      <c r="I10177" t="inlineStr">
        <is>
          <t>Transfer from UCLA (2026 portal)</t>
        </is>
      </c>
    </row>
    <row r="10178">
      <c r="A10178" t="inlineStr">
        <is>
          <t>Rice</t>
        </is>
      </c>
      <c r="B10178" t="n">
        <v>78</v>
      </c>
      <c r="C10178" t="inlineStr">
        <is>
          <t>Erben Birkhoff</t>
        </is>
      </c>
      <c r="D10178" t="inlineStr">
        <is>
          <t>OL</t>
        </is>
      </c>
      <c r="E10178" t="inlineStr">
        <is>
          <t>R-Fr</t>
        </is>
      </c>
      <c r="F10178" t="inlineStr">
        <is>
          <t>6'3"</t>
        </is>
      </c>
      <c r="G10178" t="n">
        <v>321</v>
      </c>
      <c r="H10178" t="inlineStr">
        <is>
          <t>Katy, Texas</t>
        </is>
      </c>
    </row>
    <row r="10179">
      <c r="A10179" t="inlineStr">
        <is>
          <t>Rice</t>
        </is>
      </c>
      <c r="B10179" t="n">
        <v>34</v>
      </c>
      <c r="C10179" t="inlineStr">
        <is>
          <t>Kaleb Blanton</t>
        </is>
      </c>
      <c r="D10179" t="inlineStr">
        <is>
          <t>LB</t>
        </is>
      </c>
      <c r="E10179" t="inlineStr">
        <is>
          <t>R-So</t>
        </is>
      </c>
      <c r="F10179" t="inlineStr">
        <is>
          <t>6'1"</t>
        </is>
      </c>
      <c r="G10179" t="n">
        <v>226</v>
      </c>
      <c r="H10179" t="inlineStr">
        <is>
          <t>Manvel, Texas</t>
        </is>
      </c>
    </row>
    <row r="10180">
      <c r="A10180" t="inlineStr">
        <is>
          <t>Rice</t>
        </is>
      </c>
      <c r="B10180" t="n">
        <v>56</v>
      </c>
      <c r="C10180" t="inlineStr">
        <is>
          <t>Nate Bledsoe</t>
        </is>
      </c>
      <c r="D10180" t="inlineStr">
        <is>
          <t>OL</t>
        </is>
      </c>
      <c r="E10180" t="inlineStr">
        <is>
          <t>R-Jr</t>
        </is>
      </c>
      <c r="F10180" t="inlineStr">
        <is>
          <t>6'4"</t>
        </is>
      </c>
      <c r="G10180" t="n">
        <v>315</v>
      </c>
      <c r="H10180" t="inlineStr">
        <is>
          <t>Collierville, Tennessee</t>
        </is>
      </c>
    </row>
    <row r="10181">
      <c r="A10181" t="inlineStr">
        <is>
          <t>Rice</t>
        </is>
      </c>
      <c r="B10181" t="n">
        <v>60</v>
      </c>
      <c r="C10181" t="inlineStr">
        <is>
          <t>Leo Bluhm</t>
        </is>
      </c>
      <c r="D10181" t="inlineStr">
        <is>
          <t>OL</t>
        </is>
      </c>
      <c r="E10181" t="inlineStr">
        <is>
          <t>R-Sr</t>
        </is>
      </c>
      <c r="F10181" t="inlineStr">
        <is>
          <t>6'4"</t>
        </is>
      </c>
      <c r="G10181" t="n">
        <v>315</v>
      </c>
      <c r="H10181" t="inlineStr">
        <is>
          <t>St. Paul, Minnesota</t>
        </is>
      </c>
      <c r="I10181" t="inlineStr">
        <is>
          <t>Transfer from Yale (2026 portal)</t>
        </is>
      </c>
    </row>
    <row r="10182">
      <c r="A10182" t="inlineStr">
        <is>
          <t>Rice</t>
        </is>
      </c>
      <c r="B10182" t="n">
        <v>77</v>
      </c>
      <c r="C10182" t="inlineStr">
        <is>
          <t>Ian Bothwell</t>
        </is>
      </c>
      <c r="D10182" t="inlineStr">
        <is>
          <t>OL</t>
        </is>
      </c>
      <c r="E10182" t="inlineStr">
        <is>
          <t>R-Fr</t>
        </is>
      </c>
      <c r="F10182" t="inlineStr">
        <is>
          <t>6'5"</t>
        </is>
      </c>
      <c r="G10182" t="n">
        <v>325</v>
      </c>
      <c r="H10182" t="inlineStr">
        <is>
          <t>Fort Worth, Texas</t>
        </is>
      </c>
    </row>
    <row r="10183">
      <c r="A10183" t="inlineStr">
        <is>
          <t>Rice</t>
        </is>
      </c>
      <c r="B10183" t="n">
        <v>96</v>
      </c>
      <c r="C10183" t="inlineStr">
        <is>
          <t>Dillan Botts</t>
        </is>
      </c>
      <c r="D10183" t="inlineStr">
        <is>
          <t>DL</t>
        </is>
      </c>
      <c r="E10183" t="inlineStr">
        <is>
          <t>Sr</t>
        </is>
      </c>
      <c r="F10183" t="inlineStr">
        <is>
          <t>6'1"</t>
        </is>
      </c>
      <c r="G10183" t="n">
        <v>286</v>
      </c>
      <c r="H10183" t="inlineStr">
        <is>
          <t>Houston, Texas</t>
        </is>
      </c>
    </row>
    <row r="10184">
      <c r="A10184" t="inlineStr">
        <is>
          <t>Rice</t>
        </is>
      </c>
      <c r="B10184" t="n">
        <v>7</v>
      </c>
      <c r="C10184" t="inlineStr">
        <is>
          <t>AJ Brown</t>
        </is>
      </c>
      <c r="D10184" t="inlineStr">
        <is>
          <t>VIPER</t>
        </is>
      </c>
      <c r="E10184" t="inlineStr">
        <is>
          <t>R-Sr</t>
        </is>
      </c>
      <c r="F10184" t="inlineStr">
        <is>
          <t>6'0"</t>
        </is>
      </c>
      <c r="G10184" t="n">
        <v>188</v>
      </c>
      <c r="H10184" t="inlineStr">
        <is>
          <t>Marietta, Georgia</t>
        </is>
      </c>
      <c r="I10184" t="inlineStr">
        <is>
          <t>Transfer from UAB (2026 portal)</t>
        </is>
      </c>
    </row>
    <row r="10185">
      <c r="A10185" t="inlineStr">
        <is>
          <t>Rice</t>
        </is>
      </c>
      <c r="B10185" t="n">
        <v>35</v>
      </c>
      <c r="C10185" t="inlineStr">
        <is>
          <t>Elijah Brown</t>
        </is>
      </c>
      <c r="D10185" t="inlineStr">
        <is>
          <t>CB</t>
        </is>
      </c>
      <c r="E10185" t="inlineStr">
        <is>
          <t>Fr</t>
        </is>
      </c>
      <c r="F10185" t="inlineStr">
        <is>
          <t>5'10"</t>
        </is>
      </c>
      <c r="G10185" t="n">
        <v>165</v>
      </c>
      <c r="H10185" t="inlineStr">
        <is>
          <t>Baytown, Texas</t>
        </is>
      </c>
    </row>
    <row r="10186">
      <c r="A10186" t="inlineStr">
        <is>
          <t>Rice</t>
        </is>
      </c>
      <c r="B10186" t="n">
        <v>11</v>
      </c>
      <c r="C10186" t="inlineStr">
        <is>
          <t>Jacurri Brown</t>
        </is>
      </c>
      <c r="D10186" t="inlineStr">
        <is>
          <t>QB</t>
        </is>
      </c>
      <c r="E10186" t="inlineStr">
        <is>
          <t>R-Sr</t>
        </is>
      </c>
      <c r="F10186" t="inlineStr">
        <is>
          <t>6'4"</t>
        </is>
      </c>
      <c r="G10186" t="n">
        <v>227</v>
      </c>
      <c r="H10186" t="inlineStr">
        <is>
          <t>Valdosta, Georgia</t>
        </is>
      </c>
      <c r="I10186" t="inlineStr">
        <is>
          <t>Transfer from UCF (2026 portal)</t>
        </is>
      </c>
    </row>
    <row r="10187">
      <c r="A10187" t="inlineStr">
        <is>
          <t>Rice</t>
        </is>
      </c>
      <c r="B10187" t="n">
        <v>32</v>
      </c>
      <c r="C10187" t="inlineStr">
        <is>
          <t>Seth Brown</t>
        </is>
      </c>
      <c r="D10187" t="inlineStr">
        <is>
          <t>SAF</t>
        </is>
      </c>
      <c r="E10187" t="inlineStr">
        <is>
          <t>Fr</t>
        </is>
      </c>
      <c r="F10187" t="inlineStr">
        <is>
          <t>6'0"</t>
        </is>
      </c>
      <c r="G10187" t="n">
        <v>180</v>
      </c>
      <c r="H10187" t="inlineStr">
        <is>
          <t>Valdosta, Georgia</t>
        </is>
      </c>
    </row>
    <row r="10188">
      <c r="A10188" t="inlineStr">
        <is>
          <t>Rice</t>
        </is>
      </c>
      <c r="B10188" t="n">
        <v>43</v>
      </c>
      <c r="C10188" t="inlineStr">
        <is>
          <t>Chris Bruce</t>
        </is>
      </c>
      <c r="D10188" t="inlineStr">
        <is>
          <t>SLOT</t>
        </is>
      </c>
      <c r="E10188" t="inlineStr">
        <is>
          <t>R-Jr</t>
        </is>
      </c>
      <c r="F10188" t="inlineStr">
        <is>
          <t>6'3"</t>
        </is>
      </c>
      <c r="G10188" t="n">
        <v>201</v>
      </c>
      <c r="H10188" t="inlineStr">
        <is>
          <t>Buda, Texas</t>
        </is>
      </c>
    </row>
    <row r="10189">
      <c r="A10189" t="inlineStr">
        <is>
          <t>Rice</t>
        </is>
      </c>
      <c r="B10189" t="n">
        <v>26</v>
      </c>
      <c r="C10189" t="inlineStr">
        <is>
          <t>Tyvonn Byars</t>
        </is>
      </c>
      <c r="D10189" t="inlineStr">
        <is>
          <t>RB</t>
        </is>
      </c>
      <c r="E10189" t="inlineStr">
        <is>
          <t>So</t>
        </is>
      </c>
      <c r="F10189" t="inlineStr">
        <is>
          <t>5'10"</t>
        </is>
      </c>
      <c r="G10189" t="n">
        <v>217</v>
      </c>
      <c r="H10189" t="inlineStr">
        <is>
          <t>Montgomery, Texas</t>
        </is>
      </c>
    </row>
    <row r="10190">
      <c r="A10190" t="inlineStr">
        <is>
          <t>Rice</t>
        </is>
      </c>
      <c r="B10190" t="n">
        <v>18</v>
      </c>
      <c r="C10190" t="inlineStr">
        <is>
          <t>Owen Carter</t>
        </is>
      </c>
      <c r="D10190" t="inlineStr">
        <is>
          <t>SLOT</t>
        </is>
      </c>
      <c r="E10190" t="inlineStr">
        <is>
          <t>R-So</t>
        </is>
      </c>
      <c r="F10190" t="inlineStr">
        <is>
          <t>6'2"</t>
        </is>
      </c>
      <c r="G10190" t="n">
        <v>215</v>
      </c>
      <c r="H10190" t="inlineStr">
        <is>
          <t>Cypress, Texas</t>
        </is>
      </c>
    </row>
    <row r="10191">
      <c r="A10191" t="inlineStr">
        <is>
          <t>Rice</t>
        </is>
      </c>
      <c r="B10191" t="n">
        <v>57</v>
      </c>
      <c r="C10191" t="inlineStr">
        <is>
          <t>Leyonte Chandler</t>
        </is>
      </c>
      <c r="D10191" t="inlineStr">
        <is>
          <t>OL</t>
        </is>
      </c>
      <c r="E10191" t="inlineStr">
        <is>
          <t>Fr</t>
        </is>
      </c>
      <c r="F10191" t="inlineStr">
        <is>
          <t>6'4"</t>
        </is>
      </c>
      <c r="G10191" t="n">
        <v>265</v>
      </c>
      <c r="H10191" t="inlineStr">
        <is>
          <t>Euless, Texas</t>
        </is>
      </c>
    </row>
    <row r="10192">
      <c r="A10192" t="inlineStr">
        <is>
          <t>Rice</t>
        </is>
      </c>
      <c r="B10192" t="n">
        <v>2</v>
      </c>
      <c r="C10192" t="inlineStr">
        <is>
          <t>Jo Chavez</t>
        </is>
      </c>
      <c r="D10192" t="inlineStr">
        <is>
          <t>VIPER</t>
        </is>
      </c>
      <c r="E10192" t="inlineStr">
        <is>
          <t>Jr</t>
        </is>
      </c>
      <c r="F10192" t="inlineStr">
        <is>
          <t>6'0"</t>
        </is>
      </c>
      <c r="G10192" t="n">
        <v>194</v>
      </c>
      <c r="H10192" t="inlineStr">
        <is>
          <t>Folsom, California</t>
        </is>
      </c>
    </row>
    <row r="10193">
      <c r="A10193" t="inlineStr">
        <is>
          <t>Rice</t>
        </is>
      </c>
      <c r="B10193" t="n">
        <v>19</v>
      </c>
      <c r="C10193" t="inlineStr">
        <is>
          <t>Jordan Clark</t>
        </is>
      </c>
      <c r="D10193" t="inlineStr">
        <is>
          <t>WR</t>
        </is>
      </c>
      <c r="E10193" t="inlineStr">
        <is>
          <t>R-Fr</t>
        </is>
      </c>
      <c r="F10193" t="inlineStr">
        <is>
          <t>5'10"</t>
        </is>
      </c>
      <c r="G10193" t="n">
        <v>187</v>
      </c>
      <c r="H10193" t="inlineStr">
        <is>
          <t>Manor, Texas</t>
        </is>
      </c>
    </row>
    <row r="10194">
      <c r="A10194" t="inlineStr">
        <is>
          <t>Rice</t>
        </is>
      </c>
      <c r="B10194" t="n">
        <v>11</v>
      </c>
      <c r="C10194" t="inlineStr">
        <is>
          <t>Christopher Clark-Jolivet</t>
        </is>
      </c>
      <c r="D10194" t="inlineStr">
        <is>
          <t>DL</t>
        </is>
      </c>
      <c r="E10194" t="inlineStr">
        <is>
          <t>R-Jr</t>
        </is>
      </c>
      <c r="F10194" t="inlineStr">
        <is>
          <t>6'1"</t>
        </is>
      </c>
      <c r="G10194" t="n">
        <v>295</v>
      </c>
      <c r="H10194" t="inlineStr">
        <is>
          <t>Houston, Texas</t>
        </is>
      </c>
    </row>
    <row r="10195">
      <c r="A10195" t="inlineStr">
        <is>
          <t>Rice</t>
        </is>
      </c>
      <c r="B10195" t="n">
        <v>56</v>
      </c>
      <c r="C10195" t="inlineStr">
        <is>
          <t>Seth Clarke</t>
        </is>
      </c>
      <c r="D10195" t="inlineStr">
        <is>
          <t>RUSH</t>
        </is>
      </c>
      <c r="E10195" t="inlineStr">
        <is>
          <t>Fr</t>
        </is>
      </c>
      <c r="F10195" t="inlineStr">
        <is>
          <t>6'2"</t>
        </is>
      </c>
      <c r="G10195" t="n">
        <v>215</v>
      </c>
      <c r="H10195" t="inlineStr">
        <is>
          <t>Lawrence, New Jersey</t>
        </is>
      </c>
    </row>
    <row r="10196">
      <c r="A10196" t="inlineStr">
        <is>
          <t>Rice</t>
        </is>
      </c>
      <c r="B10196" t="n">
        <v>57</v>
      </c>
      <c r="C10196" t="inlineStr">
        <is>
          <t>Aquantis Clemmons</t>
        </is>
      </c>
      <c r="D10196" t="inlineStr">
        <is>
          <t>DL</t>
        </is>
      </c>
      <c r="E10196" t="inlineStr">
        <is>
          <t>R-Jr</t>
        </is>
      </c>
      <c r="F10196" t="inlineStr">
        <is>
          <t>5'10"</t>
        </is>
      </c>
      <c r="G10196" t="n">
        <v>286</v>
      </c>
      <c r="H10196" t="inlineStr">
        <is>
          <t>Atlanta, Georgia</t>
        </is>
      </c>
    </row>
    <row r="10197">
      <c r="A10197" t="inlineStr">
        <is>
          <t>Rice</t>
        </is>
      </c>
      <c r="B10197" t="n">
        <v>1</v>
      </c>
      <c r="C10197" t="inlineStr">
        <is>
          <t>Zach Cody</t>
        </is>
      </c>
      <c r="D10197" t="inlineStr">
        <is>
          <t>CB</t>
        </is>
      </c>
      <c r="E10197" t="inlineStr">
        <is>
          <t>R-So</t>
        </is>
      </c>
      <c r="F10197" t="inlineStr">
        <is>
          <t>6'0"</t>
        </is>
      </c>
      <c r="G10197" t="n">
        <v>172</v>
      </c>
      <c r="H10197" t="inlineStr">
        <is>
          <t>Coppell, Texas</t>
        </is>
      </c>
      <c r="I10197" t="inlineStr">
        <is>
          <t>Transfer from Coastal Carolina (2026 portal)</t>
        </is>
      </c>
    </row>
    <row r="10198">
      <c r="A10198" t="inlineStr">
        <is>
          <t>Rice</t>
        </is>
      </c>
      <c r="B10198" t="n">
        <v>82</v>
      </c>
      <c r="C10198" t="inlineStr">
        <is>
          <t>Colton Cole</t>
        </is>
      </c>
      <c r="D10198" t="inlineStr">
        <is>
          <t>TE</t>
        </is>
      </c>
      <c r="E10198" t="inlineStr">
        <is>
          <t>Fr</t>
        </is>
      </c>
      <c r="F10198" t="inlineStr">
        <is>
          <t>6'3"</t>
        </is>
      </c>
      <c r="G10198" t="n">
        <v>242</v>
      </c>
      <c r="H10198" t="inlineStr">
        <is>
          <t>Sulphur, Oklahoma</t>
        </is>
      </c>
    </row>
    <row r="10199">
      <c r="A10199" t="inlineStr">
        <is>
          <t>Rice</t>
        </is>
      </c>
      <c r="B10199" t="n">
        <v>33</v>
      </c>
      <c r="C10199" t="inlineStr">
        <is>
          <t>Stone Combs</t>
        </is>
      </c>
      <c r="D10199" t="inlineStr">
        <is>
          <t>LB</t>
        </is>
      </c>
      <c r="E10199" t="inlineStr">
        <is>
          <t>5th</t>
        </is>
      </c>
      <c r="F10199" t="inlineStr">
        <is>
          <t>6'1"</t>
        </is>
      </c>
      <c r="G10199" t="n">
        <v>227</v>
      </c>
      <c r="H10199" t="inlineStr">
        <is>
          <t>Park City, Utah</t>
        </is>
      </c>
    </row>
    <row r="10200">
      <c r="A10200" t="inlineStr">
        <is>
          <t>Rice</t>
        </is>
      </c>
      <c r="B10200" t="n">
        <v>10</v>
      </c>
      <c r="C10200" t="inlineStr">
        <is>
          <t>Kyren Condoll</t>
        </is>
      </c>
      <c r="D10200" t="inlineStr">
        <is>
          <t>CB</t>
        </is>
      </c>
      <c r="E10200" t="inlineStr">
        <is>
          <t>R-So</t>
        </is>
      </c>
      <c r="F10200" t="inlineStr">
        <is>
          <t>6'2"</t>
        </is>
      </c>
      <c r="G10200" t="n">
        <v>186</v>
      </c>
      <c r="H10200" t="inlineStr">
        <is>
          <t>Fontana,California</t>
        </is>
      </c>
      <c r="I10200" t="inlineStr">
        <is>
          <t>Transfer from Duke (2026 portal)</t>
        </is>
      </c>
    </row>
    <row r="10201">
      <c r="A10201" t="inlineStr">
        <is>
          <t>Rice</t>
        </is>
      </c>
      <c r="B10201" t="n">
        <v>15</v>
      </c>
      <c r="C10201" t="inlineStr">
        <is>
          <t>Patrick Crayton Jr.</t>
        </is>
      </c>
      <c r="D10201" t="inlineStr">
        <is>
          <t>QB</t>
        </is>
      </c>
      <c r="E10201" t="inlineStr">
        <is>
          <t>R-Fr</t>
        </is>
      </c>
      <c r="F10201" t="inlineStr">
        <is>
          <t>6'0"</t>
        </is>
      </c>
      <c r="G10201" t="n">
        <v>201</v>
      </c>
      <c r="H10201" t="inlineStr">
        <is>
          <t>Lewisville, Texas</t>
        </is>
      </c>
    </row>
    <row r="10202">
      <c r="A10202" t="inlineStr">
        <is>
          <t>Rice</t>
        </is>
      </c>
      <c r="B10202" t="n">
        <v>40</v>
      </c>
      <c r="C10202" t="inlineStr">
        <is>
          <t>Jayden Cupitt</t>
        </is>
      </c>
      <c r="D10202" t="inlineStr">
        <is>
          <t>LB</t>
        </is>
      </c>
      <c r="E10202" t="inlineStr">
        <is>
          <t>Fr</t>
        </is>
      </c>
      <c r="F10202" t="inlineStr">
        <is>
          <t>6'1"</t>
        </is>
      </c>
      <c r="G10202" t="n">
        <v>224</v>
      </c>
      <c r="H10202" t="inlineStr">
        <is>
          <t>Mansfield, Texas</t>
        </is>
      </c>
    </row>
    <row r="10203">
      <c r="A10203" t="inlineStr">
        <is>
          <t>Rice</t>
        </is>
      </c>
      <c r="B10203" t="n">
        <v>87</v>
      </c>
      <c r="C10203" t="inlineStr">
        <is>
          <t>Jackson DeAtley</t>
        </is>
      </c>
      <c r="D10203" t="inlineStr">
        <is>
          <t>TE</t>
        </is>
      </c>
      <c r="E10203" t="inlineStr">
        <is>
          <t>Fr</t>
        </is>
      </c>
      <c r="F10203" t="inlineStr">
        <is>
          <t>6'0"</t>
        </is>
      </c>
      <c r="G10203" t="n">
        <v>258</v>
      </c>
      <c r="H10203" t="inlineStr">
        <is>
          <t>Lake Jackson, Texas</t>
        </is>
      </c>
    </row>
    <row r="10204">
      <c r="A10204" t="inlineStr">
        <is>
          <t>Rice</t>
        </is>
      </c>
      <c r="B10204" t="n">
        <v>24</v>
      </c>
      <c r="C10204" t="inlineStr">
        <is>
          <t>Larry DeBose IV</t>
        </is>
      </c>
      <c r="D10204" t="inlineStr">
        <is>
          <t>SLOT</t>
        </is>
      </c>
      <c r="E10204" t="inlineStr">
        <is>
          <t>R-So</t>
        </is>
      </c>
      <c r="F10204" t="inlineStr">
        <is>
          <t>5'9"</t>
        </is>
      </c>
      <c r="G10204" t="n">
        <v>168</v>
      </c>
      <c r="H10204" t="inlineStr">
        <is>
          <t>Conroe, Texas</t>
        </is>
      </c>
    </row>
    <row r="10205">
      <c r="A10205" t="inlineStr">
        <is>
          <t>Rice</t>
        </is>
      </c>
      <c r="B10205" t="n">
        <v>48</v>
      </c>
      <c r="C10205" t="inlineStr">
        <is>
          <t>Phoenix Derichsweiler</t>
        </is>
      </c>
      <c r="D10205" t="inlineStr">
        <is>
          <t>LS</t>
        </is>
      </c>
      <c r="E10205" t="inlineStr">
        <is>
          <t>R-Fr</t>
        </is>
      </c>
      <c r="F10205" t="inlineStr">
        <is>
          <t>6'2"</t>
        </is>
      </c>
      <c r="G10205" t="n">
        <v>216</v>
      </c>
      <c r="H10205" t="inlineStr">
        <is>
          <t>Dallas, Texas</t>
        </is>
      </c>
      <c r="I10205" t="inlineStr">
        <is>
          <t>Transfer from Tulane (2026 portal)</t>
        </is>
      </c>
    </row>
    <row r="10206">
      <c r="A10206" t="inlineStr">
        <is>
          <t>Rice</t>
        </is>
      </c>
      <c r="B10206" t="n">
        <v>29</v>
      </c>
      <c r="C10206" t="inlineStr">
        <is>
          <t>Charlie Durkin</t>
        </is>
      </c>
      <c r="D10206" t="inlineStr">
        <is>
          <t>P</t>
        </is>
      </c>
      <c r="E10206" t="inlineStr">
        <is>
          <t>R-Sr</t>
        </is>
      </c>
      <c r="F10206" t="inlineStr">
        <is>
          <t>6'0"</t>
        </is>
      </c>
      <c r="G10206" t="n">
        <v>190</v>
      </c>
      <c r="H10206" t="inlineStr">
        <is>
          <t>Akron, Ohio</t>
        </is>
      </c>
      <c r="I10206" t="inlineStr">
        <is>
          <t>Transfer from Kent State (2026 portal)</t>
        </is>
      </c>
    </row>
    <row r="10207">
      <c r="A10207" t="inlineStr">
        <is>
          <t>Rice</t>
        </is>
      </c>
      <c r="B10207" t="n">
        <v>70</v>
      </c>
      <c r="C10207" t="inlineStr">
        <is>
          <t>Bennett Eivens</t>
        </is>
      </c>
      <c r="D10207" t="inlineStr">
        <is>
          <t>OL</t>
        </is>
      </c>
      <c r="E10207" t="inlineStr">
        <is>
          <t>Fr</t>
        </is>
      </c>
      <c r="F10207" t="inlineStr">
        <is>
          <t>6'4"</t>
        </is>
      </c>
      <c r="G10207" t="n">
        <v>275</v>
      </c>
      <c r="H10207" t="inlineStr">
        <is>
          <t>Austin, Texas</t>
        </is>
      </c>
    </row>
    <row r="10208">
      <c r="A10208" t="inlineStr">
        <is>
          <t>Rice</t>
        </is>
      </c>
      <c r="B10208" t="n">
        <v>52</v>
      </c>
      <c r="C10208" t="inlineStr">
        <is>
          <t>Morrow Evans</t>
        </is>
      </c>
      <c r="D10208" t="inlineStr">
        <is>
          <t>LS</t>
        </is>
      </c>
      <c r="E10208" t="inlineStr">
        <is>
          <t>R-So</t>
        </is>
      </c>
      <c r="F10208" t="inlineStr">
        <is>
          <t>6'1"</t>
        </is>
      </c>
      <c r="G10208" t="n">
        <v>227</v>
      </c>
      <c r="H10208" t="inlineStr">
        <is>
          <t>Houston, Texas</t>
        </is>
      </c>
    </row>
    <row r="10209">
      <c r="A10209" t="inlineStr">
        <is>
          <t>Rice</t>
        </is>
      </c>
      <c r="B10209" t="n">
        <v>86</v>
      </c>
      <c r="C10209" t="inlineStr">
        <is>
          <t>James Falk</t>
        </is>
      </c>
      <c r="D10209" t="inlineStr">
        <is>
          <t>TE</t>
        </is>
      </c>
      <c r="E10209" t="inlineStr">
        <is>
          <t>R-Jr</t>
        </is>
      </c>
      <c r="F10209" t="inlineStr">
        <is>
          <t>6'6"</t>
        </is>
      </c>
      <c r="G10209" t="n">
        <v>250</v>
      </c>
      <c r="H10209" t="inlineStr">
        <is>
          <t>Springfield, Pennsylvania</t>
        </is>
      </c>
    </row>
    <row r="10210">
      <c r="A10210" t="inlineStr">
        <is>
          <t>Rice</t>
        </is>
      </c>
      <c r="B10210" t="n">
        <v>58</v>
      </c>
      <c r="C10210" t="inlineStr">
        <is>
          <t>Peyton Farmer</t>
        </is>
      </c>
      <c r="D10210" t="inlineStr">
        <is>
          <t>OL</t>
        </is>
      </c>
      <c r="E10210" t="inlineStr">
        <is>
          <t>R-Jr</t>
        </is>
      </c>
      <c r="F10210" t="inlineStr">
        <is>
          <t>6'6"</t>
        </is>
      </c>
      <c r="G10210" t="n">
        <v>300</v>
      </c>
      <c r="H10210" t="inlineStr">
        <is>
          <t>Fresno, Texas</t>
        </is>
      </c>
    </row>
    <row r="10211">
      <c r="A10211" t="inlineStr">
        <is>
          <t>Rice</t>
        </is>
      </c>
      <c r="B10211" t="n">
        <v>20</v>
      </c>
      <c r="C10211" t="inlineStr">
        <is>
          <t>Bailey Fletcher</t>
        </is>
      </c>
      <c r="D10211" t="inlineStr">
        <is>
          <t>SAF</t>
        </is>
      </c>
      <c r="E10211" t="inlineStr">
        <is>
          <t>R-So</t>
        </is>
      </c>
      <c r="F10211" t="inlineStr">
        <is>
          <t>5'11"</t>
        </is>
      </c>
      <c r="G10211" t="n">
        <v>190</v>
      </c>
      <c r="H10211" t="inlineStr">
        <is>
          <t>San Antonio, Texas</t>
        </is>
      </c>
    </row>
    <row r="10212">
      <c r="A10212" t="inlineStr">
        <is>
          <t>Rice</t>
        </is>
      </c>
      <c r="B10212" t="n">
        <v>28</v>
      </c>
      <c r="C10212" t="inlineStr">
        <is>
          <t>Enock Gota</t>
        </is>
      </c>
      <c r="D10212" t="inlineStr">
        <is>
          <t>K</t>
        </is>
      </c>
      <c r="E10212" t="inlineStr">
        <is>
          <t>R-Sr</t>
        </is>
      </c>
      <c r="F10212" t="inlineStr">
        <is>
          <t>6'0"</t>
        </is>
      </c>
      <c r="G10212" t="n">
        <v>209</v>
      </c>
      <c r="H10212" t="inlineStr">
        <is>
          <t>Houston, Texas</t>
        </is>
      </c>
    </row>
    <row r="10213">
      <c r="A10213" t="inlineStr">
        <is>
          <t>Rice</t>
        </is>
      </c>
      <c r="B10213" t="n">
        <v>6</v>
      </c>
      <c r="C10213" t="inlineStr">
        <is>
          <t>Ben Grice</t>
        </is>
      </c>
      <c r="D10213" t="inlineStr">
        <is>
          <t>SLOT</t>
        </is>
      </c>
      <c r="E10213" t="inlineStr">
        <is>
          <t>R-So</t>
        </is>
      </c>
      <c r="F10213" t="inlineStr">
        <is>
          <t>6'0"</t>
        </is>
      </c>
      <c r="G10213" t="n">
        <v>194</v>
      </c>
      <c r="H10213" t="inlineStr">
        <is>
          <t>Atlanta, Georgia</t>
        </is>
      </c>
      <c r="I10213" t="inlineStr">
        <is>
          <t>Transfer from Wake Forest (2026 portal)</t>
        </is>
      </c>
    </row>
    <row r="10214">
      <c r="A10214" t="inlineStr">
        <is>
          <t>Rice</t>
        </is>
      </c>
      <c r="B10214" t="n">
        <v>28</v>
      </c>
      <c r="C10214" t="inlineStr">
        <is>
          <t>D’Andre Hardeman Jr.</t>
        </is>
      </c>
      <c r="D10214" t="inlineStr">
        <is>
          <t>RB</t>
        </is>
      </c>
      <c r="E10214" t="inlineStr">
        <is>
          <t>So</t>
        </is>
      </c>
      <c r="F10214" t="inlineStr">
        <is>
          <t>5'8"</t>
        </is>
      </c>
      <c r="G10214" t="n">
        <v>197</v>
      </c>
      <c r="H10214" t="inlineStr">
        <is>
          <t>Houston, Texas</t>
        </is>
      </c>
    </row>
    <row r="10215">
      <c r="A10215" t="inlineStr">
        <is>
          <t>Rice</t>
        </is>
      </c>
      <c r="B10215" t="n">
        <v>54</v>
      </c>
      <c r="C10215" t="inlineStr">
        <is>
          <t>Austin Harnetiaux</t>
        </is>
      </c>
      <c r="D10215" t="inlineStr">
        <is>
          <t>LB</t>
        </is>
      </c>
      <c r="E10215" t="inlineStr">
        <is>
          <t>R-Sr</t>
        </is>
      </c>
      <c r="F10215" t="inlineStr">
        <is>
          <t>6'2"</t>
        </is>
      </c>
      <c r="G10215" t="n">
        <v>228</v>
      </c>
      <c r="H10215" t="inlineStr">
        <is>
          <t>Seattle, Washington</t>
        </is>
      </c>
      <c r="I10215" t="inlineStr">
        <is>
          <t>Transfer from Nevada (2026 portal)</t>
        </is>
      </c>
    </row>
    <row r="10216">
      <c r="A10216" t="inlineStr">
        <is>
          <t>Rice</t>
        </is>
      </c>
      <c r="B10216" t="n">
        <v>5</v>
      </c>
      <c r="C10216" t="inlineStr">
        <is>
          <t>Jerrick Harper</t>
        </is>
      </c>
      <c r="D10216" t="inlineStr">
        <is>
          <t>CB</t>
        </is>
      </c>
      <c r="E10216" t="inlineStr">
        <is>
          <t>Sr</t>
        </is>
      </c>
      <c r="F10216" t="inlineStr">
        <is>
          <t>6'0"</t>
        </is>
      </c>
      <c r="G10216" t="n">
        <v>191</v>
      </c>
      <c r="H10216" t="inlineStr">
        <is>
          <t>Silsbee, Texas</t>
        </is>
      </c>
    </row>
    <row r="10217">
      <c r="A10217" t="inlineStr">
        <is>
          <t>Rice</t>
        </is>
      </c>
      <c r="B10217" t="n">
        <v>43</v>
      </c>
      <c r="C10217" t="inlineStr">
        <is>
          <t>Ian Harrell</t>
        </is>
      </c>
      <c r="D10217" t="inlineStr">
        <is>
          <t>DL</t>
        </is>
      </c>
      <c r="E10217" t="inlineStr">
        <is>
          <t>Fr</t>
        </is>
      </c>
      <c r="F10217" t="inlineStr">
        <is>
          <t>6'2"</t>
        </is>
      </c>
      <c r="G10217" t="n">
        <v>315</v>
      </c>
      <c r="H10217" t="inlineStr">
        <is>
          <t>Huntsville, Alabama</t>
        </is>
      </c>
    </row>
    <row r="10218">
      <c r="A10218" t="inlineStr">
        <is>
          <t>Rice</t>
        </is>
      </c>
      <c r="B10218" t="n">
        <v>41</v>
      </c>
      <c r="C10218" t="inlineStr">
        <is>
          <t>Preston Healy</t>
        </is>
      </c>
      <c r="D10218" t="inlineStr">
        <is>
          <t>RUSH</t>
        </is>
      </c>
      <c r="E10218" t="inlineStr">
        <is>
          <t>Fr</t>
        </is>
      </c>
      <c r="F10218" t="inlineStr">
        <is>
          <t>6'2"</t>
        </is>
      </c>
      <c r="G10218" t="n">
        <v>236</v>
      </c>
      <c r="H10218" t="inlineStr">
        <is>
          <t>Frisco, Texas</t>
        </is>
      </c>
    </row>
    <row r="10219">
      <c r="A10219" t="inlineStr">
        <is>
          <t>Rice</t>
        </is>
      </c>
      <c r="B10219" t="n">
        <v>0</v>
      </c>
      <c r="C10219" t="inlineStr">
        <is>
          <t>Daveon Hook</t>
        </is>
      </c>
      <c r="D10219" t="inlineStr">
        <is>
          <t>SAF</t>
        </is>
      </c>
      <c r="E10219" t="inlineStr">
        <is>
          <t>Gr</t>
        </is>
      </c>
      <c r="F10219" t="inlineStr">
        <is>
          <t>5'11"</t>
        </is>
      </c>
      <c r="G10219" t="n">
        <v>190</v>
      </c>
      <c r="H10219" t="inlineStr">
        <is>
          <t>Cibolo, Texas</t>
        </is>
      </c>
    </row>
    <row r="10220">
      <c r="A10220" t="inlineStr">
        <is>
          <t>Rice</t>
        </is>
      </c>
      <c r="B10220" t="n">
        <v>89</v>
      </c>
      <c r="C10220" t="inlineStr">
        <is>
          <t>Preston Jackson</t>
        </is>
      </c>
      <c r="D10220" t="inlineStr">
        <is>
          <t>WR</t>
        </is>
      </c>
      <c r="E10220" t="inlineStr">
        <is>
          <t>Fr</t>
        </is>
      </c>
      <c r="F10220" t="inlineStr">
        <is>
          <t>5'11"</t>
        </is>
      </c>
      <c r="G10220" t="n">
        <v>175</v>
      </c>
      <c r="H10220" t="inlineStr">
        <is>
          <t>Forney, Texas</t>
        </is>
      </c>
    </row>
    <row r="10221">
      <c r="A10221" t="inlineStr">
        <is>
          <t>Rice</t>
        </is>
      </c>
      <c r="B10221" t="n">
        <v>10</v>
      </c>
      <c r="C10221" t="inlineStr">
        <is>
          <t>Quinton Jackson</t>
        </is>
      </c>
      <c r="D10221" t="inlineStr">
        <is>
          <t>RB</t>
        </is>
      </c>
      <c r="E10221" t="inlineStr">
        <is>
          <t>R-Sr</t>
        </is>
      </c>
      <c r="F10221" t="inlineStr">
        <is>
          <t>5'7"</t>
        </is>
      </c>
      <c r="G10221" t="n">
        <v>175</v>
      </c>
      <c r="H10221" t="inlineStr">
        <is>
          <t>Fort Worth, Texas</t>
        </is>
      </c>
    </row>
    <row r="10222">
      <c r="A10222" t="inlineStr">
        <is>
          <t>Rice</t>
        </is>
      </c>
      <c r="B10222" t="n">
        <v>7</v>
      </c>
      <c r="C10222" t="inlineStr">
        <is>
          <t>Barry Jackson Jr.</t>
        </is>
      </c>
      <c r="D10222" t="inlineStr">
        <is>
          <t>WR</t>
        </is>
      </c>
      <c r="E10222" t="inlineStr">
        <is>
          <t>R-Jr</t>
        </is>
      </c>
      <c r="F10222" t="inlineStr">
        <is>
          <t>5'11"</t>
        </is>
      </c>
      <c r="G10222" t="n">
        <v>198</v>
      </c>
      <c r="H10222" t="inlineStr">
        <is>
          <t>Ellenwood, Georgia</t>
        </is>
      </c>
      <c r="I10222" t="inlineStr">
        <is>
          <t>Transfer from Cincinnati (2026 portal)</t>
        </is>
      </c>
    </row>
    <row r="10223">
      <c r="A10223" t="inlineStr">
        <is>
          <t>Rice</t>
        </is>
      </c>
      <c r="B10223" t="n">
        <v>29</v>
      </c>
      <c r="C10223" t="inlineStr">
        <is>
          <t>Jai Jacobs-Ford</t>
        </is>
      </c>
      <c r="D10223" t="inlineStr">
        <is>
          <t>SLOT</t>
        </is>
      </c>
      <c r="E10223" t="inlineStr">
        <is>
          <t>Fr</t>
        </is>
      </c>
      <c r="F10223" t="inlineStr">
        <is>
          <t>5'11"</t>
        </is>
      </c>
      <c r="G10223" t="n">
        <v>170</v>
      </c>
      <c r="H10223" t="inlineStr">
        <is>
          <t>Blytheville, Arkansas</t>
        </is>
      </c>
    </row>
    <row r="10224">
      <c r="A10224" t="inlineStr">
        <is>
          <t>Rice</t>
        </is>
      </c>
      <c r="B10224" t="n">
        <v>42</v>
      </c>
      <c r="C10224" t="inlineStr">
        <is>
          <t>DeReyon Jenkins</t>
        </is>
      </c>
      <c r="D10224" t="inlineStr">
        <is>
          <t>RUSH</t>
        </is>
      </c>
      <c r="E10224" t="inlineStr">
        <is>
          <t>R-Fr</t>
        </is>
      </c>
      <c r="F10224" t="inlineStr">
        <is>
          <t>6'4"</t>
        </is>
      </c>
      <c r="G10224" t="n">
        <v>224</v>
      </c>
      <c r="H10224" t="inlineStr">
        <is>
          <t>Slidell, Louisiana</t>
        </is>
      </c>
    </row>
    <row r="10225">
      <c r="A10225" t="inlineStr">
        <is>
          <t>Rice</t>
        </is>
      </c>
      <c r="B10225" t="n">
        <v>44</v>
      </c>
      <c r="C10225" t="inlineStr">
        <is>
          <t>Cooper King</t>
        </is>
      </c>
      <c r="D10225" t="inlineStr">
        <is>
          <t>LB</t>
        </is>
      </c>
      <c r="E10225" t="inlineStr">
        <is>
          <t>R-Jr</t>
        </is>
      </c>
      <c r="F10225" t="inlineStr">
        <is>
          <t>5'10"</t>
        </is>
      </c>
      <c r="G10225" t="n">
        <v>211</v>
      </c>
      <c r="H10225" t="inlineStr">
        <is>
          <t>Houston, Texas</t>
        </is>
      </c>
    </row>
    <row r="10226">
      <c r="A10226" t="inlineStr">
        <is>
          <t>Rice</t>
        </is>
      </c>
      <c r="B10226" t="n">
        <v>97</v>
      </c>
      <c r="C10226" t="inlineStr">
        <is>
          <t>Chris Knauls</t>
        </is>
      </c>
      <c r="D10226" t="inlineStr">
        <is>
          <t>DL</t>
        </is>
      </c>
      <c r="E10226" t="inlineStr">
        <is>
          <t>Fr</t>
        </is>
      </c>
      <c r="F10226" t="inlineStr">
        <is>
          <t>6'4"</t>
        </is>
      </c>
      <c r="G10226" t="n">
        <v>272</v>
      </c>
      <c r="H10226" t="inlineStr">
        <is>
          <t>Frisco, Texas</t>
        </is>
      </c>
    </row>
    <row r="10227">
      <c r="A10227" t="inlineStr">
        <is>
          <t>Rice</t>
        </is>
      </c>
      <c r="B10227" t="n">
        <v>5</v>
      </c>
      <c r="C10227" t="inlineStr">
        <is>
          <t>Davis Lane</t>
        </is>
      </c>
      <c r="D10227" t="inlineStr">
        <is>
          <t>SLOT</t>
        </is>
      </c>
      <c r="E10227" t="inlineStr">
        <is>
          <t>R-Sr</t>
        </is>
      </c>
      <c r="F10227" t="inlineStr">
        <is>
          <t>6'1"</t>
        </is>
      </c>
      <c r="G10227" t="n">
        <v>201</v>
      </c>
      <c r="H10227" t="inlineStr">
        <is>
          <t>Lynchburg, Virginia</t>
        </is>
      </c>
      <c r="I10227" t="inlineStr">
        <is>
          <t>Transfer from Virginia (2026 portal)</t>
        </is>
      </c>
    </row>
    <row r="10228">
      <c r="A10228" t="inlineStr">
        <is>
          <t>Rice</t>
        </is>
      </c>
      <c r="B10228" t="n">
        <v>88</v>
      </c>
      <c r="C10228" t="inlineStr">
        <is>
          <t>Tyler Lavallier</t>
        </is>
      </c>
      <c r="D10228" t="inlineStr">
        <is>
          <t>DL</t>
        </is>
      </c>
      <c r="E10228" t="inlineStr">
        <is>
          <t>Fr</t>
        </is>
      </c>
      <c r="F10228" t="inlineStr">
        <is>
          <t>6'1"</t>
        </is>
      </c>
      <c r="G10228" t="n">
        <v>295</v>
      </c>
      <c r="H10228" t="inlineStr">
        <is>
          <t>Royal, Texas</t>
        </is>
      </c>
    </row>
    <row r="10229">
      <c r="A10229" t="inlineStr">
        <is>
          <t>Rice</t>
        </is>
      </c>
      <c r="B10229" t="n">
        <v>8</v>
      </c>
      <c r="C10229" t="inlineStr">
        <is>
          <t>Colin Leahey</t>
        </is>
      </c>
      <c r="D10229" t="inlineStr">
        <is>
          <t>SLOT</t>
        </is>
      </c>
      <c r="E10229" t="inlineStr">
        <is>
          <t>R-Fr</t>
        </is>
      </c>
      <c r="F10229" t="inlineStr">
        <is>
          <t>6'0"</t>
        </is>
      </c>
      <c r="G10229" t="n">
        <v>192</v>
      </c>
      <c r="H10229" t="inlineStr">
        <is>
          <t>Magnolia, Texas</t>
        </is>
      </c>
    </row>
    <row r="10230">
      <c r="A10230" t="inlineStr">
        <is>
          <t>Rice</t>
        </is>
      </c>
      <c r="B10230" t="n">
        <v>36</v>
      </c>
      <c r="C10230" t="inlineStr">
        <is>
          <t>Austin Lee</t>
        </is>
      </c>
      <c r="D10230" t="inlineStr">
        <is>
          <t>S</t>
        </is>
      </c>
      <c r="E10230" t="inlineStr">
        <is>
          <t>Fr</t>
        </is>
      </c>
      <c r="F10230" t="inlineStr">
        <is>
          <t>5'11"</t>
        </is>
      </c>
      <c r="G10230" t="n">
        <v>165</v>
      </c>
      <c r="H10230" t="inlineStr">
        <is>
          <t>Missouri City, Texas</t>
        </is>
      </c>
    </row>
    <row r="10231">
      <c r="A10231" t="inlineStr">
        <is>
          <t>Rice</t>
        </is>
      </c>
      <c r="B10231" t="n">
        <v>20</v>
      </c>
      <c r="C10231" t="inlineStr">
        <is>
          <t>Fisher Leftwich</t>
        </is>
      </c>
      <c r="D10231" t="inlineStr">
        <is>
          <t>SLOT</t>
        </is>
      </c>
      <c r="E10231" t="inlineStr">
        <is>
          <t>Fr</t>
        </is>
      </c>
      <c r="F10231" t="inlineStr">
        <is>
          <t>6'1"</t>
        </is>
      </c>
      <c r="G10231" t="n">
        <v>185</v>
      </c>
      <c r="H10231" t="inlineStr">
        <is>
          <t>Mount Airy, North Carolina</t>
        </is>
      </c>
    </row>
    <row r="10232">
      <c r="A10232" t="inlineStr">
        <is>
          <t>Rice</t>
        </is>
      </c>
      <c r="B10232" t="n">
        <v>99</v>
      </c>
      <c r="C10232" t="inlineStr">
        <is>
          <t>Jesus Machado Jr.</t>
        </is>
      </c>
      <c r="D10232" t="inlineStr">
        <is>
          <t>LB</t>
        </is>
      </c>
      <c r="E10232" t="inlineStr">
        <is>
          <t>Gr</t>
        </is>
      </c>
      <c r="F10232" t="inlineStr">
        <is>
          <t>6'1"</t>
        </is>
      </c>
      <c r="G10232" t="n">
        <v>216</v>
      </c>
      <c r="H10232" t="inlineStr">
        <is>
          <t>Miami, Florida</t>
        </is>
      </c>
      <c r="I10232" t="inlineStr">
        <is>
          <t>Transfer from Houston (2026 portal)</t>
        </is>
      </c>
    </row>
    <row r="10233">
      <c r="A10233" t="inlineStr">
        <is>
          <t>Rice</t>
        </is>
      </c>
      <c r="B10233" t="n">
        <v>0</v>
      </c>
      <c r="C10233" t="inlineStr">
        <is>
          <t>Payton Matthews</t>
        </is>
      </c>
      <c r="D10233" t="inlineStr">
        <is>
          <t>WR</t>
        </is>
      </c>
      <c r="E10233" t="inlineStr">
        <is>
          <t>So</t>
        </is>
      </c>
      <c r="F10233" t="inlineStr">
        <is>
          <t>5'11"</t>
        </is>
      </c>
      <c r="G10233" t="n">
        <v>185</v>
      </c>
      <c r="H10233" t="inlineStr">
        <is>
          <t>San Antonio, Texas</t>
        </is>
      </c>
    </row>
    <row r="10234">
      <c r="A10234" t="inlineStr">
        <is>
          <t>Rice</t>
        </is>
      </c>
      <c r="B10234" t="n">
        <v>13</v>
      </c>
      <c r="C10234" t="inlineStr">
        <is>
          <t>Tariq May</t>
        </is>
      </c>
      <c r="D10234" t="inlineStr">
        <is>
          <t>RUSH</t>
        </is>
      </c>
      <c r="E10234" t="inlineStr">
        <is>
          <t>R-Sr</t>
        </is>
      </c>
      <c r="F10234" t="inlineStr">
        <is>
          <t>6'4"</t>
        </is>
      </c>
      <c r="G10234" t="n">
        <v>244</v>
      </c>
      <c r="H10234" t="inlineStr">
        <is>
          <t>Baltimore, Maryland</t>
        </is>
      </c>
      <c r="I10234" t="inlineStr">
        <is>
          <t>Transfer from Eastern Washington (2026 portal)</t>
        </is>
      </c>
    </row>
    <row r="10235">
      <c r="A10235" t="inlineStr">
        <is>
          <t>Rice</t>
        </is>
      </c>
      <c r="B10235" t="n">
        <v>73</v>
      </c>
      <c r="C10235" t="inlineStr">
        <is>
          <t>Justin Michaelis</t>
        </is>
      </c>
      <c r="D10235" t="inlineStr">
        <is>
          <t>OL</t>
        </is>
      </c>
      <c r="E10235" t="inlineStr">
        <is>
          <t>R-Fr</t>
        </is>
      </c>
      <c r="F10235" t="inlineStr">
        <is>
          <t>6'4"</t>
        </is>
      </c>
      <c r="G10235" t="n">
        <v>321</v>
      </c>
      <c r="H10235" t="inlineStr">
        <is>
          <t>Park City, Utah</t>
        </is>
      </c>
    </row>
    <row r="10236">
      <c r="A10236" t="inlineStr">
        <is>
          <t>Rice</t>
        </is>
      </c>
      <c r="B10236" t="n">
        <v>53</v>
      </c>
      <c r="C10236" t="inlineStr">
        <is>
          <t>Luke Miller</t>
        </is>
      </c>
      <c r="D10236" t="inlineStr">
        <is>
          <t>OL</t>
        </is>
      </c>
      <c r="E10236" t="inlineStr">
        <is>
          <t>R-So</t>
        </is>
      </c>
      <c r="F10236" t="inlineStr">
        <is>
          <t>6'5"</t>
        </is>
      </c>
      <c r="G10236" t="n">
        <v>304</v>
      </c>
      <c r="H10236" t="inlineStr">
        <is>
          <t>Round Rock, Texas</t>
        </is>
      </c>
    </row>
    <row r="10237">
      <c r="A10237" t="inlineStr">
        <is>
          <t>Rice</t>
        </is>
      </c>
      <c r="B10237" t="n">
        <v>74</v>
      </c>
      <c r="C10237" t="inlineStr">
        <is>
          <t>Clay Mitchell</t>
        </is>
      </c>
      <c r="D10237" t="inlineStr">
        <is>
          <t>OL</t>
        </is>
      </c>
      <c r="E10237" t="inlineStr">
        <is>
          <t>Fr</t>
        </is>
      </c>
      <c r="F10237" t="inlineStr">
        <is>
          <t>6'4"</t>
        </is>
      </c>
      <c r="G10237" t="n">
        <v>308</v>
      </c>
      <c r="H10237" t="inlineStr">
        <is>
          <t>Sinton, Texas</t>
        </is>
      </c>
    </row>
    <row r="10238">
      <c r="A10238" t="inlineStr">
        <is>
          <t>Rice</t>
        </is>
      </c>
      <c r="B10238" t="n">
        <v>24</v>
      </c>
      <c r="C10238" t="inlineStr">
        <is>
          <t>Jordan Mitchell</t>
        </is>
      </c>
      <c r="D10238" t="inlineStr">
        <is>
          <t>CB</t>
        </is>
      </c>
      <c r="E10238" t="inlineStr">
        <is>
          <t>Fr</t>
        </is>
      </c>
      <c r="F10238" t="inlineStr">
        <is>
          <t>5'10"</t>
        </is>
      </c>
      <c r="G10238" t="n">
        <v>165</v>
      </c>
      <c r="H10238" t="inlineStr">
        <is>
          <t>Missouri City, Texas</t>
        </is>
      </c>
    </row>
    <row r="10239">
      <c r="A10239" t="inlineStr">
        <is>
          <t>Rice</t>
        </is>
      </c>
      <c r="B10239" t="n">
        <v>30</v>
      </c>
      <c r="C10239" t="inlineStr">
        <is>
          <t>Carson Morgan</t>
        </is>
      </c>
      <c r="D10239" t="inlineStr">
        <is>
          <t>RB</t>
        </is>
      </c>
      <c r="E10239" t="inlineStr">
        <is>
          <t>R-Jr</t>
        </is>
      </c>
      <c r="F10239" t="inlineStr">
        <is>
          <t>6'0"</t>
        </is>
      </c>
      <c r="G10239" t="n">
        <v>215</v>
      </c>
      <c r="H10239" t="inlineStr">
        <is>
          <t>Bentonville, Arkansas</t>
        </is>
      </c>
    </row>
    <row r="10240">
      <c r="A10240" t="inlineStr">
        <is>
          <t>Rice</t>
        </is>
      </c>
      <c r="B10240" t="n">
        <v>13</v>
      </c>
      <c r="C10240" t="inlineStr">
        <is>
          <t>Max Mosey</t>
        </is>
      </c>
      <c r="D10240" t="inlineStr">
        <is>
          <t>SLOT</t>
        </is>
      </c>
      <c r="E10240" t="inlineStr">
        <is>
          <t>R-Sr</t>
        </is>
      </c>
      <c r="F10240" t="inlineStr">
        <is>
          <t>6'0"</t>
        </is>
      </c>
      <c r="G10240" t="n">
        <v>200</v>
      </c>
      <c r="H10240" t="inlineStr">
        <is>
          <t>Harrisburg, Pennsylvania</t>
        </is>
      </c>
      <c r="I10240" t="inlineStr">
        <is>
          <t>Transfer from Holy Cross (2026 portal)</t>
        </is>
      </c>
    </row>
    <row r="10241">
      <c r="A10241" t="inlineStr">
        <is>
          <t>Rice</t>
        </is>
      </c>
      <c r="B10241" t="n">
        <v>8</v>
      </c>
      <c r="C10241" t="inlineStr">
        <is>
          <t>Joseph Mutombo</t>
        </is>
      </c>
      <c r="D10241" t="inlineStr">
        <is>
          <t>DL</t>
        </is>
      </c>
      <c r="E10241" t="inlineStr">
        <is>
          <t>R-Jr</t>
        </is>
      </c>
      <c r="F10241" t="inlineStr">
        <is>
          <t>6'5"</t>
        </is>
      </c>
      <c r="G10241" t="n">
        <v>271</v>
      </c>
      <c r="H10241" t="inlineStr">
        <is>
          <t>Fort Worth, Texas</t>
        </is>
      </c>
    </row>
    <row r="10242">
      <c r="A10242" t="inlineStr">
        <is>
          <t>Rice</t>
        </is>
      </c>
      <c r="B10242" t="n">
        <v>67</v>
      </c>
      <c r="C10242" t="inlineStr">
        <is>
          <t>Luke Needham</t>
        </is>
      </c>
      <c r="D10242" t="inlineStr">
        <is>
          <t>OL</t>
        </is>
      </c>
      <c r="E10242" t="inlineStr">
        <is>
          <t>R-Jr</t>
        </is>
      </c>
      <c r="F10242" t="inlineStr">
        <is>
          <t>6'5"</t>
        </is>
      </c>
      <c r="G10242" t="n">
        <v>320</v>
      </c>
      <c r="H10242" t="inlineStr">
        <is>
          <t>Germantown, Tennessee</t>
        </is>
      </c>
    </row>
    <row r="10243">
      <c r="A10243" t="inlineStr">
        <is>
          <t>Rice</t>
        </is>
      </c>
      <c r="B10243" t="n">
        <v>16</v>
      </c>
      <c r="C10243" t="inlineStr">
        <is>
          <t>Chibby Nwajuaku</t>
        </is>
      </c>
      <c r="D10243" t="inlineStr">
        <is>
          <t>DL</t>
        </is>
      </c>
      <c r="E10243" t="inlineStr">
        <is>
          <t>R-Sr</t>
        </is>
      </c>
      <c r="F10243" t="inlineStr">
        <is>
          <t>6'2"</t>
        </is>
      </c>
      <c r="G10243" t="n">
        <v>246</v>
      </c>
      <c r="H10243" t="inlineStr">
        <is>
          <t>Cypress, Texas</t>
        </is>
      </c>
    </row>
    <row r="10244">
      <c r="A10244" t="inlineStr">
        <is>
          <t>Rice</t>
        </is>
      </c>
      <c r="B10244" t="n">
        <v>4</v>
      </c>
      <c r="C10244" t="inlineStr">
        <is>
          <t>Gael Ochoa</t>
        </is>
      </c>
      <c r="D10244" t="inlineStr">
        <is>
          <t>QB</t>
        </is>
      </c>
      <c r="E10244" t="inlineStr">
        <is>
          <t>R-So</t>
        </is>
      </c>
      <c r="F10244" t="inlineStr">
        <is>
          <t>6'2"</t>
        </is>
      </c>
      <c r="G10244" t="n">
        <v>197</v>
      </c>
      <c r="H10244" t="inlineStr">
        <is>
          <t>El Paso, Texas</t>
        </is>
      </c>
      <c r="I10244" t="inlineStr">
        <is>
          <t>Transfer from UNLV (2026 portal)</t>
        </is>
      </c>
    </row>
    <row r="10245">
      <c r="A10245" t="inlineStr">
        <is>
          <t>Rice</t>
        </is>
      </c>
      <c r="B10245" t="n">
        <v>18</v>
      </c>
      <c r="C10245" t="inlineStr">
        <is>
          <t>Ahran Ogbor</t>
        </is>
      </c>
      <c r="D10245" t="inlineStr">
        <is>
          <t>SAF</t>
        </is>
      </c>
      <c r="E10245" t="inlineStr">
        <is>
          <t>So</t>
        </is>
      </c>
      <c r="F10245" t="inlineStr">
        <is>
          <t>5'10"</t>
        </is>
      </c>
      <c r="G10245" t="n">
        <v>205</v>
      </c>
      <c r="H10245" t="inlineStr">
        <is>
          <t>Spring, Texas</t>
        </is>
      </c>
    </row>
    <row r="10246">
      <c r="A10246" t="inlineStr">
        <is>
          <t>Rice</t>
        </is>
      </c>
      <c r="B10246" t="n">
        <v>91</v>
      </c>
      <c r="C10246" t="inlineStr">
        <is>
          <t>DD Oliver</t>
        </is>
      </c>
      <c r="D10246" t="inlineStr">
        <is>
          <t>DL</t>
        </is>
      </c>
      <c r="E10246" t="inlineStr">
        <is>
          <t>R-Fr</t>
        </is>
      </c>
      <c r="F10246" t="inlineStr">
        <is>
          <t>6'3"</t>
        </is>
      </c>
      <c r="G10246" t="n">
        <v>280</v>
      </c>
      <c r="H10246" t="inlineStr">
        <is>
          <t>Bossier City, Louisiana</t>
        </is>
      </c>
    </row>
    <row r="10247">
      <c r="A10247" t="inlineStr">
        <is>
          <t>Rice</t>
        </is>
      </c>
      <c r="B10247" t="n">
        <v>76</v>
      </c>
      <c r="C10247" t="inlineStr">
        <is>
          <t>Marcus Page Jr.</t>
        </is>
      </c>
      <c r="D10247" t="inlineStr">
        <is>
          <t>OL</t>
        </is>
      </c>
      <c r="E10247" t="inlineStr">
        <is>
          <t>Fr</t>
        </is>
      </c>
      <c r="F10247" t="inlineStr">
        <is>
          <t>6'6"</t>
        </is>
      </c>
      <c r="G10247" t="n">
        <v>307</v>
      </c>
      <c r="H10247" t="inlineStr">
        <is>
          <t>Forney, Texas</t>
        </is>
      </c>
    </row>
    <row r="10248">
      <c r="A10248" t="inlineStr">
        <is>
          <t>Rice</t>
        </is>
      </c>
      <c r="B10248" t="n">
        <v>25</v>
      </c>
      <c r="C10248" t="inlineStr">
        <is>
          <t>Rhys Phillips</t>
        </is>
      </c>
      <c r="D10248" t="inlineStr">
        <is>
          <t>TE</t>
        </is>
      </c>
      <c r="E10248" t="inlineStr">
        <is>
          <t>R-So</t>
        </is>
      </c>
      <c r="F10248" t="inlineStr">
        <is>
          <t>6'2"</t>
        </is>
      </c>
      <c r="G10248" t="n">
        <v>234</v>
      </c>
      <c r="H10248" t="inlineStr">
        <is>
          <t>Katy, Texas</t>
        </is>
      </c>
    </row>
    <row r="10249">
      <c r="A10249" t="inlineStr">
        <is>
          <t>Rice</t>
        </is>
      </c>
      <c r="B10249" t="n">
        <v>33</v>
      </c>
      <c r="C10249" t="inlineStr">
        <is>
          <t>Justin Powell</t>
        </is>
      </c>
      <c r="D10249" t="inlineStr">
        <is>
          <t>RB</t>
        </is>
      </c>
      <c r="E10249" t="inlineStr">
        <is>
          <t>Fr</t>
        </is>
      </c>
      <c r="F10249" t="inlineStr">
        <is>
          <t>6'0"</t>
        </is>
      </c>
      <c r="G10249" t="n">
        <v>210</v>
      </c>
      <c r="H10249" t="inlineStr">
        <is>
          <t>Lyons, Georgia</t>
        </is>
      </c>
    </row>
    <row r="10250">
      <c r="A10250" t="inlineStr">
        <is>
          <t>Rice</t>
        </is>
      </c>
      <c r="B10250" t="n">
        <v>71</v>
      </c>
      <c r="C10250" t="inlineStr">
        <is>
          <t>Cole Principe</t>
        </is>
      </c>
      <c r="D10250" t="inlineStr">
        <is>
          <t>OL</t>
        </is>
      </c>
      <c r="E10250" t="inlineStr">
        <is>
          <t>So</t>
        </is>
      </c>
      <c r="F10250" t="inlineStr">
        <is>
          <t>6'4"</t>
        </is>
      </c>
      <c r="G10250" t="n">
        <v>310</v>
      </c>
      <c r="H10250" t="inlineStr">
        <is>
          <t>Brea, California</t>
        </is>
      </c>
    </row>
    <row r="10251">
      <c r="A10251" t="inlineStr">
        <is>
          <t>Rice</t>
        </is>
      </c>
      <c r="B10251" t="n">
        <v>83</v>
      </c>
      <c r="C10251" t="inlineStr">
        <is>
          <t>Jackson Ranucci</t>
        </is>
      </c>
      <c r="D10251" t="inlineStr">
        <is>
          <t>WR</t>
        </is>
      </c>
      <c r="E10251" t="inlineStr">
        <is>
          <t>R-So</t>
        </is>
      </c>
      <c r="F10251" t="inlineStr">
        <is>
          <t>5'11"</t>
        </is>
      </c>
      <c r="G10251" t="n">
        <v>185</v>
      </c>
      <c r="H10251" t="inlineStr">
        <is>
          <t>Houston, Texas</t>
        </is>
      </c>
    </row>
    <row r="10252">
      <c r="A10252" t="inlineStr">
        <is>
          <t>Rice</t>
        </is>
      </c>
      <c r="B10252" t="n">
        <v>95</v>
      </c>
      <c r="C10252" t="inlineStr">
        <is>
          <t>Brock Reddic</t>
        </is>
      </c>
      <c r="D10252" t="inlineStr">
        <is>
          <t>DL</t>
        </is>
      </c>
      <c r="E10252" t="inlineStr">
        <is>
          <t>R-So</t>
        </is>
      </c>
      <c r="F10252" t="inlineStr">
        <is>
          <t>6'4"</t>
        </is>
      </c>
      <c r="G10252" t="n">
        <v>320</v>
      </c>
      <c r="H10252" t="inlineStr">
        <is>
          <t>Pine Tree</t>
        </is>
      </c>
    </row>
    <row r="10253">
      <c r="A10253" t="inlineStr">
        <is>
          <t>Rice</t>
        </is>
      </c>
      <c r="B10253" t="n">
        <v>17</v>
      </c>
      <c r="C10253" t="inlineStr">
        <is>
          <t>Jake Renda</t>
        </is>
      </c>
      <c r="D10253" t="inlineStr">
        <is>
          <t>TE</t>
        </is>
      </c>
      <c r="E10253" t="inlineStr">
        <is>
          <t>R-Sr</t>
        </is>
      </c>
      <c r="F10253" t="inlineStr">
        <is>
          <t>6'5"</t>
        </is>
      </c>
      <c r="G10253" t="n">
        <v>225</v>
      </c>
      <c r="H10253" t="inlineStr">
        <is>
          <t>Princeton, New Jersey</t>
        </is>
      </c>
    </row>
    <row r="10254">
      <c r="A10254" t="inlineStr">
        <is>
          <t>Rice</t>
        </is>
      </c>
      <c r="B10254" t="n">
        <v>21</v>
      </c>
      <c r="C10254" t="inlineStr">
        <is>
          <t>Sawyer Rice</t>
        </is>
      </c>
      <c r="D10254" t="inlineStr">
        <is>
          <t>SLOT</t>
        </is>
      </c>
      <c r="E10254" t="inlineStr">
        <is>
          <t>Fr</t>
        </is>
      </c>
      <c r="F10254" t="inlineStr">
        <is>
          <t>6'1"</t>
        </is>
      </c>
      <c r="G10254" t="n">
        <v>198</v>
      </c>
      <c r="H10254" t="inlineStr">
        <is>
          <t>Duncan, Oklahoma</t>
        </is>
      </c>
    </row>
    <row r="10255">
      <c r="A10255" t="inlineStr">
        <is>
          <t>Rice</t>
        </is>
      </c>
      <c r="B10255" t="n">
        <v>98</v>
      </c>
      <c r="C10255" t="inlineStr">
        <is>
          <t>Robert Rooks</t>
        </is>
      </c>
      <c r="D10255" t="inlineStr">
        <is>
          <t>DL</t>
        </is>
      </c>
      <c r="E10255" t="inlineStr">
        <is>
          <t>R-Fr</t>
        </is>
      </c>
      <c r="F10255" t="inlineStr">
        <is>
          <t>6'1"</t>
        </is>
      </c>
      <c r="G10255" t="n">
        <v>291</v>
      </c>
      <c r="H10255" t="inlineStr">
        <is>
          <t>Petaluma, California</t>
        </is>
      </c>
    </row>
    <row r="10256">
      <c r="A10256" t="inlineStr">
        <is>
          <t>Rice</t>
        </is>
      </c>
      <c r="B10256" t="n">
        <v>2</v>
      </c>
      <c r="C10256" t="inlineStr">
        <is>
          <t>Lucas Scheerhorn</t>
        </is>
      </c>
      <c r="D10256" t="inlineStr">
        <is>
          <t>QB</t>
        </is>
      </c>
      <c r="E10256" t="inlineStr">
        <is>
          <t>R-So</t>
        </is>
      </c>
      <c r="F10256" t="inlineStr">
        <is>
          <t>6'0"</t>
        </is>
      </c>
      <c r="G10256" t="n">
        <v>200</v>
      </c>
      <c r="H10256" t="inlineStr">
        <is>
          <t>Spring, Texas</t>
        </is>
      </c>
    </row>
    <row r="10257">
      <c r="A10257" t="inlineStr">
        <is>
          <t>Rice</t>
        </is>
      </c>
      <c r="B10257" t="n">
        <v>22</v>
      </c>
      <c r="C10257" t="inlineStr">
        <is>
          <t>Michael Sifford</t>
        </is>
      </c>
      <c r="D10257" t="inlineStr">
        <is>
          <t>SLOT</t>
        </is>
      </c>
      <c r="E10257" t="inlineStr">
        <is>
          <t>Fr</t>
        </is>
      </c>
      <c r="F10257" t="inlineStr">
        <is>
          <t>5'11"</t>
        </is>
      </c>
      <c r="G10257" t="n">
        <v>164</v>
      </c>
      <c r="H10257" t="inlineStr">
        <is>
          <t>Newton, North Carolina</t>
        </is>
      </c>
    </row>
    <row r="10258">
      <c r="A10258" t="inlineStr">
        <is>
          <t>Rice</t>
        </is>
      </c>
      <c r="B10258" t="n">
        <v>27</v>
      </c>
      <c r="C10258" t="inlineStr">
        <is>
          <t>Dionne Sims</t>
        </is>
      </c>
      <c r="D10258" t="inlineStr">
        <is>
          <t>RB</t>
        </is>
      </c>
      <c r="E10258" t="inlineStr">
        <is>
          <t>Fr</t>
        </is>
      </c>
      <c r="F10258" t="inlineStr">
        <is>
          <t>5'10"</t>
        </is>
      </c>
      <c r="G10258" t="n">
        <v>160</v>
      </c>
      <c r="H10258" t="inlineStr">
        <is>
          <t>Humble, Texas</t>
        </is>
      </c>
    </row>
    <row r="10259">
      <c r="A10259" t="inlineStr">
        <is>
          <t>Rice</t>
        </is>
      </c>
      <c r="B10259" t="n">
        <v>21</v>
      </c>
      <c r="C10259" t="inlineStr">
        <is>
          <t>JD Singletary</t>
        </is>
      </c>
      <c r="D10259" t="inlineStr">
        <is>
          <t>DL</t>
        </is>
      </c>
      <c r="E10259" t="inlineStr">
        <is>
          <t>Fr</t>
        </is>
      </c>
      <c r="F10259" t="inlineStr">
        <is>
          <t>6'2"</t>
        </is>
      </c>
      <c r="G10259" t="n">
        <v>221</v>
      </c>
      <c r="H10259" t="inlineStr">
        <is>
          <t>Middletown, Ohio</t>
        </is>
      </c>
    </row>
    <row r="10260">
      <c r="A10260" t="inlineStr">
        <is>
          <t>Rice</t>
        </is>
      </c>
      <c r="B10260" t="n">
        <v>6</v>
      </c>
      <c r="C10260" t="inlineStr">
        <is>
          <t>Dylan Stephens</t>
        </is>
      </c>
      <c r="D10260" t="inlineStr">
        <is>
          <t>SAF</t>
        </is>
      </c>
      <c r="E10260" t="inlineStr">
        <is>
          <t>So</t>
        </is>
      </c>
      <c r="F10260" t="inlineStr">
        <is>
          <t>6'0"</t>
        </is>
      </c>
      <c r="G10260" t="n">
        <v>185</v>
      </c>
      <c r="H10260" t="inlineStr">
        <is>
          <t>Dallas, Texa</t>
        </is>
      </c>
    </row>
    <row r="10261">
      <c r="A10261" t="inlineStr">
        <is>
          <t>Rice</t>
        </is>
      </c>
      <c r="B10261" t="n">
        <v>84</v>
      </c>
      <c r="C10261" t="inlineStr">
        <is>
          <t>Will Swartz</t>
        </is>
      </c>
      <c r="D10261" t="inlineStr">
        <is>
          <t>TE</t>
        </is>
      </c>
      <c r="E10261" t="inlineStr">
        <is>
          <t>R-Fr</t>
        </is>
      </c>
      <c r="F10261" t="inlineStr">
        <is>
          <t>6'5"</t>
        </is>
      </c>
      <c r="G10261" t="n">
        <v>255</v>
      </c>
      <c r="H10261" t="inlineStr">
        <is>
          <t>Huffman, Texas</t>
        </is>
      </c>
    </row>
    <row r="10262">
      <c r="A10262" t="inlineStr">
        <is>
          <t>Rice</t>
        </is>
      </c>
      <c r="B10262" t="n">
        <v>93</v>
      </c>
      <c r="C10262" t="inlineStr">
        <is>
          <t>Quincy Tchikou</t>
        </is>
      </c>
      <c r="D10262" t="inlineStr">
        <is>
          <t>DL</t>
        </is>
      </c>
      <c r="E10262" t="inlineStr">
        <is>
          <t>Fr</t>
        </is>
      </c>
      <c r="F10262" t="inlineStr">
        <is>
          <t>6'3"</t>
        </is>
      </c>
      <c r="G10262" t="n">
        <v>253</v>
      </c>
      <c r="H10262" t="inlineStr">
        <is>
          <t>Cypress, Texas</t>
        </is>
      </c>
    </row>
    <row r="10263">
      <c r="A10263" t="inlineStr">
        <is>
          <t>Rice</t>
        </is>
      </c>
      <c r="B10263" t="n">
        <v>47</v>
      </c>
      <c r="C10263" t="inlineStr">
        <is>
          <t>Ty Thames</t>
        </is>
      </c>
      <c r="D10263" t="inlineStr">
        <is>
          <t>LB</t>
        </is>
      </c>
      <c r="E10263" t="inlineStr">
        <is>
          <t>So</t>
        </is>
      </c>
      <c r="F10263" t="inlineStr">
        <is>
          <t>6'3"</t>
        </is>
      </c>
      <c r="G10263" t="n">
        <v>214</v>
      </c>
      <c r="H10263" t="inlineStr">
        <is>
          <t>Wimberley, Texas</t>
        </is>
      </c>
    </row>
    <row r="10264">
      <c r="A10264" t="inlineStr">
        <is>
          <t>Rice</t>
        </is>
      </c>
      <c r="B10264" t="n">
        <v>50</v>
      </c>
      <c r="C10264" t="inlineStr">
        <is>
          <t>Patrick Valent</t>
        </is>
      </c>
      <c r="D10264" t="inlineStr">
        <is>
          <t>OL</t>
        </is>
      </c>
      <c r="E10264" t="inlineStr">
        <is>
          <t>R-Jr</t>
        </is>
      </c>
      <c r="F10264" t="inlineStr">
        <is>
          <t>6'3"</t>
        </is>
      </c>
      <c r="G10264" t="n">
        <v>330</v>
      </c>
      <c r="H10264" t="inlineStr">
        <is>
          <t>Warren, OH</t>
        </is>
      </c>
    </row>
    <row r="10265">
      <c r="A10265" t="inlineStr">
        <is>
          <t>Rice</t>
        </is>
      </c>
      <c r="B10265" t="n">
        <v>25</v>
      </c>
      <c r="C10265" t="inlineStr">
        <is>
          <t>Caden VerMaas</t>
        </is>
      </c>
      <c r="D10265" t="inlineStr">
        <is>
          <t>VIPER</t>
        </is>
      </c>
      <c r="E10265" t="inlineStr">
        <is>
          <t>R-Fr</t>
        </is>
      </c>
      <c r="F10265" t="inlineStr">
        <is>
          <t>6'0"</t>
        </is>
      </c>
      <c r="G10265" t="n">
        <v>190</v>
      </c>
      <c r="H10265" t="inlineStr">
        <is>
          <t>Omaha, Nebraska</t>
        </is>
      </c>
      <c r="I10265" t="inlineStr">
        <is>
          <t>Transfer from Nebraska (2026 portal)</t>
        </is>
      </c>
    </row>
    <row r="10266">
      <c r="A10266" t="inlineStr">
        <is>
          <t>Rice</t>
        </is>
      </c>
      <c r="B10266" t="n">
        <v>81</v>
      </c>
      <c r="C10266" t="inlineStr">
        <is>
          <t>Braylen Walker</t>
        </is>
      </c>
      <c r="D10266" t="inlineStr">
        <is>
          <t>WR</t>
        </is>
      </c>
      <c r="E10266" t="inlineStr">
        <is>
          <t>R-Sr</t>
        </is>
      </c>
      <c r="F10266" t="inlineStr">
        <is>
          <t>5'10"</t>
        </is>
      </c>
      <c r="G10266" t="n">
        <v>181</v>
      </c>
      <c r="H10266" t="inlineStr">
        <is>
          <t>Sulphur, Louisiana</t>
        </is>
      </c>
    </row>
    <row r="10267">
      <c r="A10267" t="inlineStr">
        <is>
          <t>Rice</t>
        </is>
      </c>
      <c r="B10267" t="n">
        <v>4</v>
      </c>
      <c r="C10267" t="inlineStr">
        <is>
          <t>Tariq Watson</t>
        </is>
      </c>
      <c r="D10267" t="inlineStr">
        <is>
          <t>CB</t>
        </is>
      </c>
      <c r="E10267" t="inlineStr">
        <is>
          <t>R-Sr</t>
        </is>
      </c>
      <c r="F10267" t="inlineStr">
        <is>
          <t>5'10"</t>
        </is>
      </c>
      <c r="G10267" t="n">
        <v>181</v>
      </c>
      <c r="H10267" t="inlineStr">
        <is>
          <t>Gretna, Louisiana</t>
        </is>
      </c>
    </row>
    <row r="10268">
      <c r="A10268" t="inlineStr">
        <is>
          <t>Rice</t>
        </is>
      </c>
      <c r="B10268" t="n">
        <v>14</v>
      </c>
      <c r="C10268" t="inlineStr">
        <is>
          <t>Ayden Wilhelm</t>
        </is>
      </c>
      <c r="D10268" t="inlineStr">
        <is>
          <t>QB</t>
        </is>
      </c>
      <c r="E10268" t="inlineStr">
        <is>
          <t>Fr</t>
        </is>
      </c>
      <c r="F10268" t="inlineStr">
        <is>
          <t>6'1"</t>
        </is>
      </c>
      <c r="G10268" t="n">
        <v>188</v>
      </c>
      <c r="H10268" t="inlineStr">
        <is>
          <t>Lee's Summit, Missouri</t>
        </is>
      </c>
    </row>
    <row r="10269">
      <c r="A10269" t="inlineStr">
        <is>
          <t>Rice</t>
        </is>
      </c>
      <c r="B10269" t="n">
        <v>62</v>
      </c>
      <c r="C10269" t="inlineStr">
        <is>
          <t>Cullen Witt</t>
        </is>
      </c>
      <c r="D10269" t="inlineStr">
        <is>
          <t>OL</t>
        </is>
      </c>
      <c r="E10269" t="inlineStr">
        <is>
          <t>R-So</t>
        </is>
      </c>
      <c r="F10269" t="inlineStr">
        <is>
          <t>6'2"</t>
        </is>
      </c>
      <c r="G10269" t="n">
        <v>291</v>
      </c>
      <c r="H10269" t="inlineStr">
        <is>
          <t>Houston, Texas</t>
        </is>
      </c>
    </row>
    <row r="10270">
      <c r="A10270" t="inlineStr">
        <is>
          <t>Rice</t>
        </is>
      </c>
      <c r="B10270" t="n">
        <v>55</v>
      </c>
      <c r="C10270" t="inlineStr">
        <is>
          <t>CJ Witten</t>
        </is>
      </c>
      <c r="D10270" t="inlineStr">
        <is>
          <t>LB</t>
        </is>
      </c>
      <c r="E10270" t="inlineStr">
        <is>
          <t>R-Fr</t>
        </is>
      </c>
      <c r="F10270" t="inlineStr">
        <is>
          <t>6'1"</t>
        </is>
      </c>
      <c r="G10270" t="n">
        <v>225</v>
      </c>
      <c r="H10270" t="inlineStr">
        <is>
          <t>Westlake, Texas</t>
        </is>
      </c>
    </row>
    <row r="10271">
      <c r="A10271" t="inlineStr">
        <is>
          <t>Rice</t>
        </is>
      </c>
      <c r="B10271" t="n">
        <v>9</v>
      </c>
      <c r="C10271" t="inlineStr">
        <is>
          <t>Preston Zinter</t>
        </is>
      </c>
      <c r="D10271" t="inlineStr">
        <is>
          <t>TE</t>
        </is>
      </c>
      <c r="E10271" t="inlineStr">
        <is>
          <t>R-Jr</t>
        </is>
      </c>
      <c r="F10271" t="inlineStr">
        <is>
          <t>6'2"</t>
        </is>
      </c>
      <c r="G10271" t="n">
        <v>254</v>
      </c>
      <c r="H10271" t="inlineStr">
        <is>
          <t>North Andover, Massachusetts</t>
        </is>
      </c>
      <c r="I10271" t="inlineStr">
        <is>
          <t>Transfer from Notre Dame (2026 portal)</t>
        </is>
      </c>
    </row>
    <row r="10272">
      <c r="A10272" t="inlineStr">
        <is>
          <t>Rutgers</t>
        </is>
      </c>
      <c r="B10272" t="n">
        <v>42</v>
      </c>
      <c r="C10272" t="inlineStr">
        <is>
          <t>DJ Allen</t>
        </is>
      </c>
      <c r="D10272" t="inlineStr">
        <is>
          <t>DL</t>
        </is>
      </c>
      <c r="E10272" t="inlineStr">
        <is>
          <t>Sr</t>
        </is>
      </c>
      <c r="F10272" t="inlineStr">
        <is>
          <t>6'7"</t>
        </is>
      </c>
      <c r="G10272" t="n">
        <v>275</v>
      </c>
      <c r="H10272" t="inlineStr">
        <is>
          <t>Leo, Ind.</t>
        </is>
      </c>
    </row>
    <row r="10273">
      <c r="A10273" t="inlineStr">
        <is>
          <t>Rutgers</t>
        </is>
      </c>
      <c r="B10273" t="n">
        <v>5</v>
      </c>
      <c r="C10273" t="inlineStr">
        <is>
          <t>Vernon Allen III</t>
        </is>
      </c>
      <c r="D10273" t="inlineStr">
        <is>
          <t>WR</t>
        </is>
      </c>
      <c r="E10273" t="inlineStr">
        <is>
          <t>So</t>
        </is>
      </c>
      <c r="F10273" t="inlineStr">
        <is>
          <t>6'2"</t>
        </is>
      </c>
      <c r="G10273" t="n">
        <v>200</v>
      </c>
      <c r="H10273" t="inlineStr">
        <is>
          <t>Baltimore, Md.</t>
        </is>
      </c>
    </row>
    <row r="10274">
      <c r="A10274" t="inlineStr">
        <is>
          <t>Rutgers</t>
        </is>
      </c>
      <c r="B10274" t="n">
        <v>21</v>
      </c>
      <c r="C10274" t="inlineStr">
        <is>
          <t>Devonte Anderson</t>
        </is>
      </c>
      <c r="D10274" t="inlineStr">
        <is>
          <t>DB</t>
        </is>
      </c>
      <c r="E10274" t="inlineStr">
        <is>
          <t>Fr</t>
        </is>
      </c>
      <c r="F10274" t="inlineStr">
        <is>
          <t>6'1"</t>
        </is>
      </c>
      <c r="G10274" t="n">
        <v>195</v>
      </c>
      <c r="H10274" t="inlineStr">
        <is>
          <t>Orlando, Fla.</t>
        </is>
      </c>
    </row>
    <row r="10275">
      <c r="A10275" t="inlineStr">
        <is>
          <t>Rutgers</t>
        </is>
      </c>
      <c r="B10275" t="n">
        <v>94</v>
      </c>
      <c r="C10275" t="inlineStr">
        <is>
          <t>Jakob Anderson</t>
        </is>
      </c>
      <c r="D10275" t="inlineStr">
        <is>
          <t>P</t>
        </is>
      </c>
      <c r="E10275" t="inlineStr">
        <is>
          <t>Jr</t>
        </is>
      </c>
      <c r="F10275" t="inlineStr">
        <is>
          <t>6'2"</t>
        </is>
      </c>
      <c r="G10275" t="n">
        <v>195</v>
      </c>
      <c r="H10275" t="inlineStr">
        <is>
          <t>East Melbourne, Australia</t>
        </is>
      </c>
    </row>
    <row r="10276">
      <c r="A10276" t="inlineStr">
        <is>
          <t>Rutgers</t>
        </is>
      </c>
      <c r="B10276" t="n">
        <v>75</v>
      </c>
      <c r="C10276" t="inlineStr">
        <is>
          <t>Raynor Andrews</t>
        </is>
      </c>
      <c r="D10276" t="inlineStr">
        <is>
          <t>OL</t>
        </is>
      </c>
      <c r="E10276" t="inlineStr">
        <is>
          <t>Jr</t>
        </is>
      </c>
      <c r="F10276" t="inlineStr">
        <is>
          <t>6'6"</t>
        </is>
      </c>
      <c r="G10276" t="n">
        <v>320</v>
      </c>
      <c r="H10276" t="inlineStr">
        <is>
          <t>Nassau, Bahamas</t>
        </is>
      </c>
    </row>
    <row r="10277">
      <c r="A10277" t="inlineStr">
        <is>
          <t>Rutgers</t>
        </is>
      </c>
      <c r="B10277" t="n">
        <v>55</v>
      </c>
      <c r="C10277" t="inlineStr">
        <is>
          <t>Zaire Angoy</t>
        </is>
      </c>
      <c r="D10277" t="inlineStr">
        <is>
          <t>DL</t>
        </is>
      </c>
      <c r="E10277" t="inlineStr">
        <is>
          <t>Sr</t>
        </is>
      </c>
      <c r="F10277" t="inlineStr">
        <is>
          <t>6'3"</t>
        </is>
      </c>
      <c r="G10277" t="n">
        <v>300</v>
      </c>
      <c r="H10277" t="inlineStr">
        <is>
          <t>Irvington, N.J.</t>
        </is>
      </c>
    </row>
    <row r="10278">
      <c r="A10278" t="inlineStr">
        <is>
          <t>Rutgers</t>
        </is>
      </c>
      <c r="B10278" t="n">
        <v>85</v>
      </c>
      <c r="C10278" t="inlineStr">
        <is>
          <t>Kameron Anthony</t>
        </is>
      </c>
      <c r="D10278" t="inlineStr">
        <is>
          <t>TE</t>
        </is>
      </c>
      <c r="E10278" t="inlineStr">
        <is>
          <t>Jr</t>
        </is>
      </c>
      <c r="F10278" t="inlineStr">
        <is>
          <t>6'5"</t>
        </is>
      </c>
      <c r="G10278" t="n">
        <v>255</v>
      </c>
      <c r="H10278" t="inlineStr">
        <is>
          <t>Fishers, Ind.</t>
        </is>
      </c>
      <c r="I10278" t="inlineStr">
        <is>
          <t>Transfer from Ball State (2026 portal)</t>
        </is>
      </c>
    </row>
    <row r="10279">
      <c r="A10279" t="inlineStr">
        <is>
          <t>Rutgers</t>
        </is>
      </c>
      <c r="B10279" t="n">
        <v>60</v>
      </c>
      <c r="C10279" t="inlineStr">
        <is>
          <t>Logan Anthony</t>
        </is>
      </c>
      <c r="D10279" t="inlineStr">
        <is>
          <t>OL</t>
        </is>
      </c>
      <c r="E10279" t="inlineStr">
        <is>
          <t>Fr</t>
        </is>
      </c>
      <c r="F10279" t="inlineStr">
        <is>
          <t>6'4"</t>
        </is>
      </c>
      <c r="G10279" t="n">
        <v>320</v>
      </c>
      <c r="H10279" t="inlineStr">
        <is>
          <t>Lehighton, Pa.</t>
        </is>
      </c>
    </row>
    <row r="10280">
      <c r="A10280" t="inlineStr">
        <is>
          <t>Rutgers</t>
        </is>
      </c>
      <c r="B10280" t="n">
        <v>36</v>
      </c>
      <c r="C10280" t="inlineStr">
        <is>
          <t>Kamar Archie</t>
        </is>
      </c>
      <c r="D10280" t="inlineStr">
        <is>
          <t>LB</t>
        </is>
      </c>
      <c r="E10280" t="inlineStr">
        <is>
          <t>So</t>
        </is>
      </c>
      <c r="F10280" t="inlineStr">
        <is>
          <t>6'1"</t>
        </is>
      </c>
      <c r="G10280" t="n">
        <v>235</v>
      </c>
      <c r="H10280" t="inlineStr">
        <is>
          <t>Ewing, N.J.</t>
        </is>
      </c>
    </row>
    <row r="10281">
      <c r="A10281" t="inlineStr">
        <is>
          <t>Rutgers</t>
        </is>
      </c>
      <c r="B10281" t="n">
        <v>69</v>
      </c>
      <c r="C10281" t="inlineStr">
        <is>
          <t>Kwabena Asamoah</t>
        </is>
      </c>
      <c r="D10281" t="inlineStr">
        <is>
          <t>OL</t>
        </is>
      </c>
      <c r="E10281" t="inlineStr">
        <is>
          <t>Sr</t>
        </is>
      </c>
      <c r="F10281" t="inlineStr">
        <is>
          <t>6'2"</t>
        </is>
      </c>
      <c r="G10281" t="n">
        <v>310</v>
      </c>
      <c r="H10281" t="inlineStr">
        <is>
          <t>Pickerington, Ohio</t>
        </is>
      </c>
    </row>
    <row r="10282">
      <c r="A10282" t="inlineStr">
        <is>
          <t>Rutgers</t>
        </is>
      </c>
      <c r="B10282" t="n">
        <v>6</v>
      </c>
      <c r="C10282" t="inlineStr">
        <is>
          <t>Sean Ashenfelder</t>
        </is>
      </c>
      <c r="D10282" t="inlineStr">
        <is>
          <t>QB</t>
        </is>
      </c>
      <c r="E10282" t="inlineStr">
        <is>
          <t>So</t>
        </is>
      </c>
      <c r="F10282" t="inlineStr">
        <is>
          <t>6'1"</t>
        </is>
      </c>
      <c r="G10282" t="n">
        <v>205</v>
      </c>
      <c r="H10282" t="inlineStr">
        <is>
          <t>St. Johns, Fla.</t>
        </is>
      </c>
    </row>
    <row r="10283">
      <c r="A10283" t="inlineStr">
        <is>
          <t>Rutgers</t>
        </is>
      </c>
      <c r="B10283" t="n">
        <v>84</v>
      </c>
      <c r="C10283" t="inlineStr">
        <is>
          <t>Ryan Bayoumy</t>
        </is>
      </c>
      <c r="D10283" t="inlineStr">
        <is>
          <t>TE</t>
        </is>
      </c>
      <c r="E10283" t="inlineStr">
        <is>
          <t>So</t>
        </is>
      </c>
      <c r="F10283" t="inlineStr">
        <is>
          <t>6'2"</t>
        </is>
      </c>
      <c r="G10283" t="n">
        <v>235</v>
      </c>
      <c r="H10283" t="inlineStr">
        <is>
          <t>Monroe, N.J.</t>
        </is>
      </c>
    </row>
    <row r="10284">
      <c r="A10284" t="inlineStr">
        <is>
          <t>Rutgers</t>
        </is>
      </c>
      <c r="B10284" t="n">
        <v>93</v>
      </c>
      <c r="C10284" t="inlineStr">
        <is>
          <t>Reece Beck</t>
        </is>
      </c>
      <c r="D10284" t="inlineStr">
        <is>
          <t>DL</t>
        </is>
      </c>
      <c r="E10284" t="inlineStr">
        <is>
          <t>Fr</t>
        </is>
      </c>
      <c r="F10284" t="inlineStr">
        <is>
          <t>6'6"</t>
        </is>
      </c>
      <c r="G10284" t="n">
        <v>245</v>
      </c>
      <c r="H10284" t="inlineStr">
        <is>
          <t>Ponte Vedra Beach, Fla.</t>
        </is>
      </c>
    </row>
    <row r="10285">
      <c r="A10285" t="inlineStr">
        <is>
          <t>Rutgers</t>
        </is>
      </c>
      <c r="B10285" t="n">
        <v>20</v>
      </c>
      <c r="C10285" t="inlineStr">
        <is>
          <t>Ja'shon Benjamin</t>
        </is>
      </c>
      <c r="D10285" t="inlineStr">
        <is>
          <t>RB</t>
        </is>
      </c>
      <c r="E10285" t="inlineStr">
        <is>
          <t>Sr</t>
        </is>
      </c>
      <c r="F10285" t="inlineStr">
        <is>
          <t>5'9"</t>
        </is>
      </c>
      <c r="G10285" t="n">
        <v>205</v>
      </c>
      <c r="H10285" t="inlineStr">
        <is>
          <t>Pahokee, Fla.</t>
        </is>
      </c>
    </row>
    <row r="10286">
      <c r="A10286" t="inlineStr">
        <is>
          <t>Rutgers</t>
        </is>
      </c>
      <c r="B10286" t="n">
        <v>2</v>
      </c>
      <c r="C10286" t="inlineStr">
        <is>
          <t>Ben Black</t>
        </is>
      </c>
      <c r="D10286" t="inlineStr">
        <is>
          <t>WR</t>
        </is>
      </c>
      <c r="E10286" t="inlineStr">
        <is>
          <t>Jr</t>
        </is>
      </c>
      <c r="F10286" t="inlineStr">
        <is>
          <t>6'0"</t>
        </is>
      </c>
      <c r="G10286" t="n">
        <v>185</v>
      </c>
      <c r="H10286" t="inlineStr">
        <is>
          <t>Charlotte, N.C.</t>
        </is>
      </c>
    </row>
    <row r="10287">
      <c r="A10287" t="inlineStr">
        <is>
          <t>Rutgers</t>
        </is>
      </c>
      <c r="B10287" t="n">
        <v>64</v>
      </c>
      <c r="C10287" t="inlineStr">
        <is>
          <t>Joshua Blackston</t>
        </is>
      </c>
      <c r="D10287" t="inlineStr">
        <is>
          <t>OL</t>
        </is>
      </c>
      <c r="E10287" t="inlineStr">
        <is>
          <t>So</t>
        </is>
      </c>
      <c r="F10287" t="inlineStr">
        <is>
          <t>6'3"</t>
        </is>
      </c>
      <c r="G10287" t="n">
        <v>290</v>
      </c>
      <c r="H10287" t="inlineStr">
        <is>
          <t>West Baltimore, Md.</t>
        </is>
      </c>
    </row>
    <row r="10288">
      <c r="A10288" t="inlineStr">
        <is>
          <t>Rutgers</t>
        </is>
      </c>
      <c r="B10288" t="n">
        <v>11</v>
      </c>
      <c r="C10288" t="inlineStr">
        <is>
          <t>Logan Blake</t>
        </is>
      </c>
      <c r="D10288" t="inlineStr">
        <is>
          <t>TE</t>
        </is>
      </c>
      <c r="E10288" t="inlineStr">
        <is>
          <t>Sr</t>
        </is>
      </c>
      <c r="F10288" t="inlineStr">
        <is>
          <t>6'6"</t>
        </is>
      </c>
      <c r="G10288" t="n">
        <v>265</v>
      </c>
      <c r="H10288" t="inlineStr">
        <is>
          <t>Frenchtown, N.J.</t>
        </is>
      </c>
    </row>
    <row r="10289">
      <c r="A10289" t="inlineStr">
        <is>
          <t>Rutgers</t>
        </is>
      </c>
      <c r="B10289" t="n">
        <v>0</v>
      </c>
      <c r="C10289" t="inlineStr">
        <is>
          <t>Doug Blue-Eli</t>
        </is>
      </c>
      <c r="D10289" t="inlineStr">
        <is>
          <t>DL</t>
        </is>
      </c>
      <c r="E10289" t="inlineStr">
        <is>
          <t>Sr</t>
        </is>
      </c>
      <c r="F10289" t="inlineStr">
        <is>
          <t>6'3"</t>
        </is>
      </c>
      <c r="G10289" t="n">
        <v>300</v>
      </c>
      <c r="H10289" t="inlineStr">
        <is>
          <t>Paulsboro, N.J.</t>
        </is>
      </c>
    </row>
    <row r="10290">
      <c r="A10290" t="inlineStr">
        <is>
          <t>Rutgers</t>
        </is>
      </c>
      <c r="B10290" t="n">
        <v>7</v>
      </c>
      <c r="C10290" t="inlineStr">
        <is>
          <t>Dylan Braithwaite</t>
        </is>
      </c>
      <c r="D10290" t="inlineStr">
        <is>
          <t>WR</t>
        </is>
      </c>
      <c r="E10290" t="inlineStr">
        <is>
          <t>Sr</t>
        </is>
      </c>
      <c r="F10290" t="inlineStr">
        <is>
          <t>5'9"</t>
        </is>
      </c>
      <c r="G10290" t="n">
        <v>180</v>
      </c>
      <c r="H10290" t="inlineStr">
        <is>
          <t>Valley Stream, N.Y.</t>
        </is>
      </c>
    </row>
    <row r="10291">
      <c r="A10291" t="inlineStr">
        <is>
          <t>Rutgers</t>
        </is>
      </c>
      <c r="B10291" t="n">
        <v>48</v>
      </c>
      <c r="C10291" t="inlineStr">
        <is>
          <t>Raedyn Bruens</t>
        </is>
      </c>
      <c r="D10291" t="inlineStr">
        <is>
          <t>DL</t>
        </is>
      </c>
      <c r="E10291" t="inlineStr">
        <is>
          <t>So</t>
        </is>
      </c>
      <c r="F10291" t="inlineStr">
        <is>
          <t>6'5"</t>
        </is>
      </c>
      <c r="G10291" t="n">
        <v>265</v>
      </c>
      <c r="H10291" t="inlineStr">
        <is>
          <t>Casey-Westfield, Ill.</t>
        </is>
      </c>
    </row>
    <row r="10292">
      <c r="A10292" t="inlineStr">
        <is>
          <t>Rutgers</t>
        </is>
      </c>
      <c r="B10292" t="n">
        <v>94</v>
      </c>
      <c r="C10292" t="inlineStr">
        <is>
          <t>J'Dan Burnett</t>
        </is>
      </c>
      <c r="D10292" t="inlineStr">
        <is>
          <t>DL</t>
        </is>
      </c>
      <c r="E10292" t="inlineStr">
        <is>
          <t>Sr</t>
        </is>
      </c>
      <c r="F10292" t="inlineStr">
        <is>
          <t>6'1"</t>
        </is>
      </c>
      <c r="G10292" t="n">
        <v>255</v>
      </c>
      <c r="H10292" t="inlineStr">
        <is>
          <t>Fort Worth, Texas</t>
        </is>
      </c>
      <c r="I10292" t="inlineStr">
        <is>
          <t>Transfer from Tulsa (2026 portal)</t>
        </is>
      </c>
    </row>
    <row r="10293">
      <c r="A10293" t="inlineStr">
        <is>
          <t>Rutgers</t>
        </is>
      </c>
      <c r="B10293" t="n">
        <v>97</v>
      </c>
      <c r="C10293" t="inlineStr">
        <is>
          <t>Rinaldo Callaway III</t>
        </is>
      </c>
      <c r="D10293" t="inlineStr">
        <is>
          <t>DL</t>
        </is>
      </c>
      <c r="E10293" t="inlineStr">
        <is>
          <t>Fr</t>
        </is>
      </c>
      <c r="F10293" t="inlineStr">
        <is>
          <t>6'4"</t>
        </is>
      </c>
      <c r="G10293" t="n">
        <v>215</v>
      </c>
      <c r="H10293" t="inlineStr">
        <is>
          <t>Macon, Ga.</t>
        </is>
      </c>
    </row>
    <row r="10294">
      <c r="A10294" t="inlineStr">
        <is>
          <t>Rutgers</t>
        </is>
      </c>
      <c r="B10294" t="n">
        <v>0</v>
      </c>
      <c r="C10294" t="inlineStr">
        <is>
          <t>Dyzier Carter</t>
        </is>
      </c>
      <c r="D10294" t="inlineStr">
        <is>
          <t>WR</t>
        </is>
      </c>
      <c r="E10294" t="inlineStr">
        <is>
          <t>Fr</t>
        </is>
      </c>
      <c r="F10294" t="inlineStr">
        <is>
          <t>5'11"</t>
        </is>
      </c>
      <c r="G10294" t="n">
        <v>180</v>
      </c>
      <c r="H10294" t="inlineStr">
        <is>
          <t>Louisa, Va.</t>
        </is>
      </c>
    </row>
    <row r="10295">
      <c r="A10295" t="inlineStr">
        <is>
          <t>Rutgers</t>
        </is>
      </c>
      <c r="B10295" t="n">
        <v>79</v>
      </c>
      <c r="C10295" t="inlineStr">
        <is>
          <t>Justin Cesaire</t>
        </is>
      </c>
      <c r="D10295" t="inlineStr">
        <is>
          <t>OL</t>
        </is>
      </c>
      <c r="E10295" t="inlineStr">
        <is>
          <t>Sr</t>
        </is>
      </c>
      <c r="F10295" t="inlineStr">
        <is>
          <t>6'4"</t>
        </is>
      </c>
      <c r="G10295" t="n">
        <v>315</v>
      </c>
      <c r="H10295" t="inlineStr">
        <is>
          <t>Orange, N.J.</t>
        </is>
      </c>
    </row>
    <row r="10296">
      <c r="A10296" t="inlineStr">
        <is>
          <t>Rutgers</t>
        </is>
      </c>
      <c r="B10296" t="n">
        <v>76</v>
      </c>
      <c r="C10296" t="inlineStr">
        <is>
          <t>Dantae Chin</t>
        </is>
      </c>
      <c r="D10296" t="inlineStr">
        <is>
          <t>OL</t>
        </is>
      </c>
      <c r="E10296" t="inlineStr">
        <is>
          <t>Sr</t>
        </is>
      </c>
      <c r="F10296" t="inlineStr">
        <is>
          <t>6'4"</t>
        </is>
      </c>
      <c r="G10296" t="n">
        <v>320</v>
      </c>
      <c r="H10296" t="inlineStr">
        <is>
          <t>Weston, Fla.</t>
        </is>
      </c>
    </row>
    <row r="10297">
      <c r="A10297" t="inlineStr">
        <is>
          <t>Rutgers</t>
        </is>
      </c>
      <c r="B10297" t="n">
        <v>27</v>
      </c>
      <c r="C10297" t="inlineStr">
        <is>
          <t>Sage Clawges</t>
        </is>
      </c>
      <c r="D10297" t="inlineStr">
        <is>
          <t>DB</t>
        </is>
      </c>
      <c r="E10297" t="inlineStr">
        <is>
          <t>Sr</t>
        </is>
      </c>
      <c r="F10297" t="inlineStr">
        <is>
          <t>6'4"</t>
        </is>
      </c>
      <c r="G10297" t="n">
        <v>200</v>
      </c>
      <c r="H10297" t="inlineStr">
        <is>
          <t>Westover, W.Va.</t>
        </is>
      </c>
    </row>
    <row r="10298">
      <c r="A10298" t="inlineStr">
        <is>
          <t>Rutgers</t>
        </is>
      </c>
      <c r="B10298" t="n">
        <v>22</v>
      </c>
      <c r="C10298" t="inlineStr">
        <is>
          <t>Michael Clayton</t>
        </is>
      </c>
      <c r="D10298" t="inlineStr">
        <is>
          <t>DB</t>
        </is>
      </c>
      <c r="E10298" t="inlineStr">
        <is>
          <t>So</t>
        </is>
      </c>
      <c r="F10298" t="inlineStr">
        <is>
          <t>6'0"</t>
        </is>
      </c>
      <c r="G10298" t="n">
        <v>190</v>
      </c>
      <c r="H10298" t="inlineStr">
        <is>
          <t>Warner Robins, Ga.</t>
        </is>
      </c>
    </row>
    <row r="10299">
      <c r="A10299" t="inlineStr">
        <is>
          <t>Rutgers</t>
        </is>
      </c>
      <c r="B10299" t="n">
        <v>13</v>
      </c>
      <c r="C10299" t="inlineStr">
        <is>
          <t>Elias Coke</t>
        </is>
      </c>
      <c r="D10299" t="inlineStr">
        <is>
          <t>WR</t>
        </is>
      </c>
      <c r="E10299" t="inlineStr">
        <is>
          <t>Fr</t>
        </is>
      </c>
      <c r="F10299" t="inlineStr">
        <is>
          <t>6'3"</t>
        </is>
      </c>
      <c r="G10299" t="n">
        <v>215</v>
      </c>
      <c r="H10299" t="inlineStr">
        <is>
          <t>Harrisburg, Pa.</t>
        </is>
      </c>
    </row>
    <row r="10300">
      <c r="A10300" t="inlineStr">
        <is>
          <t>Rutgers</t>
        </is>
      </c>
      <c r="B10300" t="n">
        <v>8</v>
      </c>
      <c r="C10300" t="inlineStr">
        <is>
          <t>Wydeek Collier-Johnson</t>
        </is>
      </c>
      <c r="D10300" t="inlineStr">
        <is>
          <t>DL</t>
        </is>
      </c>
      <c r="E10300" t="inlineStr">
        <is>
          <t>So</t>
        </is>
      </c>
      <c r="F10300" t="inlineStr">
        <is>
          <t>6'7"</t>
        </is>
      </c>
      <c r="G10300" t="n">
        <v>225</v>
      </c>
      <c r="H10300" t="inlineStr">
        <is>
          <t>Philadelphia, Pa.</t>
        </is>
      </c>
    </row>
    <row r="10301">
      <c r="A10301" t="inlineStr">
        <is>
          <t>Rutgers</t>
        </is>
      </c>
      <c r="B10301" t="n">
        <v>25</v>
      </c>
      <c r="C10301" t="inlineStr">
        <is>
          <t>Jamareis 'JJ' Conyers</t>
        </is>
      </c>
      <c r="D10301" t="inlineStr">
        <is>
          <t>DB</t>
        </is>
      </c>
      <c r="E10301" t="inlineStr">
        <is>
          <t>Fr</t>
        </is>
      </c>
      <c r="F10301" t="inlineStr">
        <is>
          <t>6'2"</t>
        </is>
      </c>
      <c r="G10301" t="n">
        <v>170</v>
      </c>
      <c r="H10301" t="inlineStr">
        <is>
          <t>St. Petersburg, Fla.</t>
        </is>
      </c>
    </row>
    <row r="10302">
      <c r="A10302" t="inlineStr">
        <is>
          <t>Rutgers</t>
        </is>
      </c>
      <c r="B10302" t="n">
        <v>57</v>
      </c>
      <c r="C10302" t="inlineStr">
        <is>
          <t>Isaiah Cook</t>
        </is>
      </c>
      <c r="D10302" t="inlineStr">
        <is>
          <t>OL</t>
        </is>
      </c>
      <c r="E10302" t="inlineStr">
        <is>
          <t>Sr</t>
        </is>
      </c>
      <c r="F10302" t="inlineStr">
        <is>
          <t>6'2"</t>
        </is>
      </c>
      <c r="G10302" t="n">
        <v>315</v>
      </c>
      <c r="H10302" t="inlineStr">
        <is>
          <t>Willingboro, N.J</t>
        </is>
      </c>
      <c r="I10302" t="inlineStr">
        <is>
          <t>Transfer from Delaware State (2026 portal)</t>
        </is>
      </c>
    </row>
    <row r="10303">
      <c r="A10303" t="inlineStr">
        <is>
          <t>Rutgers</t>
        </is>
      </c>
      <c r="B10303" t="n">
        <v>26</v>
      </c>
      <c r="C10303" t="inlineStr">
        <is>
          <t>Isaiah Crumpler</t>
        </is>
      </c>
      <c r="D10303" t="inlineStr">
        <is>
          <t>DB</t>
        </is>
      </c>
      <c r="E10303" t="inlineStr">
        <is>
          <t>Jr</t>
        </is>
      </c>
      <c r="F10303" t="inlineStr">
        <is>
          <t>6'0"</t>
        </is>
      </c>
      <c r="G10303" t="n">
        <v>200</v>
      </c>
      <c r="H10303" t="inlineStr">
        <is>
          <t>Simpson, N.C.</t>
        </is>
      </c>
    </row>
    <row r="10304">
      <c r="A10304" t="inlineStr">
        <is>
          <t>Rutgers</t>
        </is>
      </c>
      <c r="B10304" t="n">
        <v>31</v>
      </c>
      <c r="C10304" t="inlineStr">
        <is>
          <t>Sebastian Cruz</t>
        </is>
      </c>
      <c r="D10304" t="inlineStr">
        <is>
          <t>DB</t>
        </is>
      </c>
      <c r="E10304" t="inlineStr">
        <is>
          <t>Fr</t>
        </is>
      </c>
      <c r="F10304" t="inlineStr">
        <is>
          <t>5'11"</t>
        </is>
      </c>
      <c r="G10304" t="n">
        <v>180</v>
      </c>
      <c r="H10304" t="inlineStr">
        <is>
          <t>Fleming Island, Fla.</t>
        </is>
      </c>
    </row>
    <row r="10305">
      <c r="A10305" t="inlineStr">
        <is>
          <t>Rutgers</t>
        </is>
      </c>
      <c r="B10305" t="n">
        <v>11</v>
      </c>
      <c r="C10305" t="inlineStr">
        <is>
          <t>Malachi Davis</t>
        </is>
      </c>
      <c r="D10305" t="inlineStr">
        <is>
          <t>DL</t>
        </is>
      </c>
      <c r="E10305" t="inlineStr">
        <is>
          <t>Sr</t>
        </is>
      </c>
      <c r="F10305" t="inlineStr">
        <is>
          <t>6'4"</t>
        </is>
      </c>
      <c r="G10305" t="n">
        <v>250</v>
      </c>
      <c r="H10305" t="inlineStr">
        <is>
          <t>Holt, Mich.</t>
        </is>
      </c>
      <c r="I10305" t="inlineStr">
        <is>
          <t>Transfer from Toledo (2026 portal)</t>
        </is>
      </c>
    </row>
    <row r="10306">
      <c r="A10306" t="inlineStr">
        <is>
          <t>Rutgers</t>
        </is>
      </c>
      <c r="B10306" t="n">
        <v>12</v>
      </c>
      <c r="C10306" t="inlineStr">
        <is>
          <t>Zahmir Dawud</t>
        </is>
      </c>
      <c r="D10306" t="inlineStr">
        <is>
          <t>DB</t>
        </is>
      </c>
      <c r="E10306" t="inlineStr">
        <is>
          <t>Sr</t>
        </is>
      </c>
      <c r="F10306" t="inlineStr">
        <is>
          <t>5'11"</t>
        </is>
      </c>
      <c r="G10306" t="n">
        <v>185</v>
      </c>
      <c r="H10306" t="inlineStr">
        <is>
          <t>North Brunswick, N.J.</t>
        </is>
      </c>
      <c r="I10306" t="inlineStr">
        <is>
          <t>Transfer from Villanova (2026 portal)</t>
        </is>
      </c>
    </row>
    <row r="10307">
      <c r="A10307" t="inlineStr">
        <is>
          <t>Rutgers</t>
        </is>
      </c>
      <c r="B10307" t="n">
        <v>14</v>
      </c>
      <c r="C10307" t="inlineStr">
        <is>
          <t>Sah'nye Degraffenreidt</t>
        </is>
      </c>
      <c r="D10307" t="inlineStr">
        <is>
          <t>WR</t>
        </is>
      </c>
      <c r="E10307" t="inlineStr">
        <is>
          <t>So</t>
        </is>
      </c>
      <c r="F10307" t="inlineStr">
        <is>
          <t>6'1"</t>
        </is>
      </c>
      <c r="G10307" t="n">
        <v>210</v>
      </c>
      <c r="H10307" t="inlineStr">
        <is>
          <t>Atlantic City, N.J.</t>
        </is>
      </c>
    </row>
    <row r="10308">
      <c r="A10308" t="inlineStr">
        <is>
          <t>Rutgers</t>
        </is>
      </c>
      <c r="B10308" t="n">
        <v>23</v>
      </c>
      <c r="C10308" t="inlineStr">
        <is>
          <t>Isaiah Deloatch</t>
        </is>
      </c>
      <c r="D10308" t="inlineStr">
        <is>
          <t>LB</t>
        </is>
      </c>
      <c r="E10308" t="inlineStr">
        <is>
          <t>So</t>
        </is>
      </c>
      <c r="F10308" t="inlineStr">
        <is>
          <t>6'0"</t>
        </is>
      </c>
      <c r="G10308" t="n">
        <v>220</v>
      </c>
      <c r="H10308" t="inlineStr">
        <is>
          <t>Durham, N.C.</t>
        </is>
      </c>
    </row>
    <row r="10309">
      <c r="A10309" t="inlineStr">
        <is>
          <t>Rutgers</t>
        </is>
      </c>
      <c r="B10309" t="n">
        <v>62</v>
      </c>
      <c r="C10309" t="inlineStr">
        <is>
          <t>Tyler Duell</t>
        </is>
      </c>
      <c r="D10309" t="inlineStr">
        <is>
          <t>OL</t>
        </is>
      </c>
      <c r="E10309" t="inlineStr">
        <is>
          <t>Fr</t>
        </is>
      </c>
      <c r="F10309" t="inlineStr">
        <is>
          <t>6'7"</t>
        </is>
      </c>
      <c r="G10309" t="n">
        <v>310</v>
      </c>
      <c r="H10309" t="inlineStr">
        <is>
          <t>West Chester, Pa.</t>
        </is>
      </c>
    </row>
    <row r="10310">
      <c r="A10310" t="inlineStr">
        <is>
          <t>Rutgers</t>
        </is>
      </c>
      <c r="B10310" t="n">
        <v>8</v>
      </c>
      <c r="C10310" t="inlineStr">
        <is>
          <t>KJ Duff</t>
        </is>
      </c>
      <c r="D10310" t="inlineStr">
        <is>
          <t>WR</t>
        </is>
      </c>
      <c r="E10310" t="inlineStr">
        <is>
          <t>Jr</t>
        </is>
      </c>
      <c r="F10310" t="inlineStr">
        <is>
          <t>6'6"</t>
        </is>
      </c>
      <c r="G10310" t="n">
        <v>225</v>
      </c>
      <c r="H10310" t="inlineStr">
        <is>
          <t>Riverhead, N.Y.</t>
        </is>
      </c>
    </row>
    <row r="10311">
      <c r="A10311" t="inlineStr">
        <is>
          <t>Rutgers</t>
        </is>
      </c>
      <c r="B10311" t="n">
        <v>22</v>
      </c>
      <c r="C10311" t="inlineStr">
        <is>
          <t>Michael Dukes III</t>
        </is>
      </c>
      <c r="D10311" t="inlineStr">
        <is>
          <t>RB</t>
        </is>
      </c>
      <c r="E10311" t="inlineStr">
        <is>
          <t>Fr</t>
        </is>
      </c>
      <c r="F10311" t="inlineStr">
        <is>
          <t>6'0"</t>
        </is>
      </c>
      <c r="G10311" t="n">
        <v>210</v>
      </c>
      <c r="H10311" t="inlineStr">
        <is>
          <t>Eastpointe, Mich.</t>
        </is>
      </c>
    </row>
    <row r="10312">
      <c r="A10312" t="inlineStr">
        <is>
          <t>Rutgers</t>
        </is>
      </c>
      <c r="B10312" t="n">
        <v>39</v>
      </c>
      <c r="C10312" t="inlineStr">
        <is>
          <t>Salomon Ealey</t>
        </is>
      </c>
      <c r="D10312" t="inlineStr">
        <is>
          <t>WR</t>
        </is>
      </c>
      <c r="E10312" t="inlineStr">
        <is>
          <t>So</t>
        </is>
      </c>
      <c r="F10312" t="inlineStr">
        <is>
          <t>5'8"</t>
        </is>
      </c>
      <c r="G10312" t="n">
        <v>175</v>
      </c>
      <c r="H10312" t="inlineStr">
        <is>
          <t>Piscataway, N.J.</t>
        </is>
      </c>
    </row>
    <row r="10313">
      <c r="A10313" t="inlineStr">
        <is>
          <t>Rutgers</t>
        </is>
      </c>
      <c r="B10313" t="n">
        <v>47</v>
      </c>
      <c r="C10313" t="inlineStr">
        <is>
          <t>Canaan Edwards</t>
        </is>
      </c>
      <c r="D10313" t="inlineStr">
        <is>
          <t>DL</t>
        </is>
      </c>
      <c r="E10313" t="inlineStr">
        <is>
          <t>So</t>
        </is>
      </c>
      <c r="F10313" t="inlineStr">
        <is>
          <t>6'3"</t>
        </is>
      </c>
      <c r="G10313" t="n">
        <v>235</v>
      </c>
      <c r="H10313" t="inlineStr">
        <is>
          <t>Atlanta, Ga.</t>
        </is>
      </c>
    </row>
    <row r="10314">
      <c r="A10314" t="inlineStr">
        <is>
          <t>Rutgers</t>
        </is>
      </c>
      <c r="B10314" t="n">
        <v>46</v>
      </c>
      <c r="C10314" t="inlineStr">
        <is>
          <t>Sammy El Hadidi</t>
        </is>
      </c>
      <c r="D10314" t="inlineStr">
        <is>
          <t>LS</t>
        </is>
      </c>
      <c r="E10314" t="inlineStr">
        <is>
          <t>Sr</t>
        </is>
      </c>
      <c r="F10314" t="inlineStr">
        <is>
          <t>5'11"</t>
        </is>
      </c>
      <c r="G10314" t="n">
        <v>200</v>
      </c>
      <c r="H10314" t="inlineStr">
        <is>
          <t>Bridgewater, N.J.</t>
        </is>
      </c>
    </row>
    <row r="10315">
      <c r="A10315" t="inlineStr">
        <is>
          <t>Rutgers</t>
        </is>
      </c>
      <c r="B10315" t="n">
        <v>72</v>
      </c>
      <c r="C10315" t="inlineStr">
        <is>
          <t>Jayden Elijah</t>
        </is>
      </c>
      <c r="D10315" t="inlineStr">
        <is>
          <t>OL</t>
        </is>
      </c>
      <c r="E10315" t="inlineStr">
        <is>
          <t>So</t>
        </is>
      </c>
      <c r="F10315" t="inlineStr">
        <is>
          <t>6'6"</t>
        </is>
      </c>
      <c r="G10315" t="n">
        <v>290</v>
      </c>
      <c r="H10315" t="inlineStr">
        <is>
          <t>Matawan, N.J.</t>
        </is>
      </c>
    </row>
    <row r="10316">
      <c r="A10316" t="inlineStr">
        <is>
          <t>Rutgers</t>
        </is>
      </c>
      <c r="B10316" t="n">
        <v>19</v>
      </c>
      <c r="C10316" t="inlineStr">
        <is>
          <t>Davoun Fuse</t>
        </is>
      </c>
      <c r="D10316" t="inlineStr">
        <is>
          <t>DB</t>
        </is>
      </c>
      <c r="E10316" t="inlineStr">
        <is>
          <t>Sr</t>
        </is>
      </c>
      <c r="F10316" t="inlineStr">
        <is>
          <t>6'4"</t>
        </is>
      </c>
      <c r="G10316" t="n">
        <v>220</v>
      </c>
      <c r="H10316" t="inlineStr">
        <is>
          <t>Washington, Pa.</t>
        </is>
      </c>
    </row>
    <row r="10317">
      <c r="A10317" t="inlineStr">
        <is>
          <t>Rutgers</t>
        </is>
      </c>
      <c r="B10317" t="n">
        <v>51</v>
      </c>
      <c r="C10317" t="inlineStr">
        <is>
          <t>Raymond Giacobbe</t>
        </is>
      </c>
      <c r="D10317" t="inlineStr">
        <is>
          <t>OL</t>
        </is>
      </c>
      <c r="E10317" t="inlineStr">
        <is>
          <t>Jr</t>
        </is>
      </c>
      <c r="F10317" t="inlineStr">
        <is>
          <t>6'4"</t>
        </is>
      </c>
      <c r="G10317" t="n">
        <v>285</v>
      </c>
      <c r="H10317" t="inlineStr">
        <is>
          <t>Rahway, N.J.</t>
        </is>
      </c>
    </row>
    <row r="10318">
      <c r="A10318" t="inlineStr">
        <is>
          <t>Rutgers</t>
        </is>
      </c>
      <c r="B10318" t="n">
        <v>9</v>
      </c>
      <c r="C10318" t="inlineStr">
        <is>
          <t>DK Gilley</t>
        </is>
      </c>
      <c r="D10318" t="inlineStr">
        <is>
          <t>DB</t>
        </is>
      </c>
      <c r="E10318" t="inlineStr">
        <is>
          <t>Jr</t>
        </is>
      </c>
      <c r="F10318" t="inlineStr">
        <is>
          <t>6'2"</t>
        </is>
      </c>
      <c r="G10318" t="n">
        <v>205</v>
      </c>
      <c r="H10318" t="inlineStr">
        <is>
          <t>Jacksonville, Fla.</t>
        </is>
      </c>
    </row>
    <row r="10319">
      <c r="A10319" t="inlineStr">
        <is>
          <t>Rutgers</t>
        </is>
      </c>
      <c r="B10319" t="n">
        <v>59</v>
      </c>
      <c r="C10319" t="inlineStr">
        <is>
          <t>Liam Gilmore</t>
        </is>
      </c>
      <c r="D10319" t="inlineStr">
        <is>
          <t>LB</t>
        </is>
      </c>
      <c r="E10319" t="inlineStr">
        <is>
          <t>Jr</t>
        </is>
      </c>
      <c r="F10319" t="inlineStr">
        <is>
          <t>6'4"</t>
        </is>
      </c>
      <c r="G10319" t="n">
        <v>225</v>
      </c>
      <c r="H10319" t="inlineStr">
        <is>
          <t>Medford, N.J.</t>
        </is>
      </c>
    </row>
    <row r="10320">
      <c r="A10320" t="inlineStr">
        <is>
          <t>Rutgers</t>
        </is>
      </c>
      <c r="B10320" t="n">
        <v>82</v>
      </c>
      <c r="C10320" t="inlineStr">
        <is>
          <t>Jackson Gister</t>
        </is>
      </c>
      <c r="D10320" t="inlineStr">
        <is>
          <t>TE</t>
        </is>
      </c>
      <c r="E10320" t="inlineStr">
        <is>
          <t>Jr</t>
        </is>
      </c>
      <c r="F10320" t="inlineStr">
        <is>
          <t>6'6"</t>
        </is>
      </c>
      <c r="G10320" t="n">
        <v>250</v>
      </c>
      <c r="H10320" t="inlineStr">
        <is>
          <t>Baltimore, Md.</t>
        </is>
      </c>
    </row>
    <row r="10321">
      <c r="A10321" t="inlineStr">
        <is>
          <t>Rutgers</t>
        </is>
      </c>
      <c r="B10321" t="n">
        <v>74</v>
      </c>
      <c r="C10321" t="inlineStr">
        <is>
          <t>Moshood Giwa</t>
        </is>
      </c>
      <c r="D10321" t="inlineStr">
        <is>
          <t>OL</t>
        </is>
      </c>
      <c r="E10321" t="inlineStr">
        <is>
          <t>Sr</t>
        </is>
      </c>
      <c r="F10321" t="inlineStr">
        <is>
          <t>6'6"</t>
        </is>
      </c>
      <c r="G10321" t="n">
        <v>320</v>
      </c>
      <c r="H10321" t="inlineStr">
        <is>
          <t>Brooklyn, N.Y.</t>
        </is>
      </c>
    </row>
    <row r="10322">
      <c r="A10322" t="inlineStr">
        <is>
          <t>Rutgers</t>
        </is>
      </c>
      <c r="B10322" t="n">
        <v>90</v>
      </c>
      <c r="C10322" t="inlineStr">
        <is>
          <t>Farell Gnago</t>
        </is>
      </c>
      <c r="D10322" t="inlineStr">
        <is>
          <t>DL</t>
        </is>
      </c>
      <c r="E10322" t="inlineStr">
        <is>
          <t>Jr</t>
        </is>
      </c>
      <c r="F10322" t="inlineStr">
        <is>
          <t>6'4"</t>
        </is>
      </c>
      <c r="G10322" t="n">
        <v>265</v>
      </c>
      <c r="H10322" t="inlineStr">
        <is>
          <t>Montréal, Québec, Canada</t>
        </is>
      </c>
    </row>
    <row r="10323">
      <c r="A10323" t="inlineStr">
        <is>
          <t>Rutgers</t>
        </is>
      </c>
      <c r="B10323" t="n">
        <v>70</v>
      </c>
      <c r="C10323" t="inlineStr">
        <is>
          <t>Cameron Greene</t>
        </is>
      </c>
      <c r="D10323" t="inlineStr">
        <is>
          <t>OL</t>
        </is>
      </c>
      <c r="E10323" t="inlineStr">
        <is>
          <t>Fr</t>
        </is>
      </c>
      <c r="F10323" t="inlineStr">
        <is>
          <t>6'6"</t>
        </is>
      </c>
      <c r="G10323" t="n">
        <v>325</v>
      </c>
      <c r="H10323" t="inlineStr">
        <is>
          <t>Sicklerville, N.J.</t>
        </is>
      </c>
    </row>
    <row r="10324">
      <c r="A10324" t="inlineStr">
        <is>
          <t>Rutgers</t>
        </is>
      </c>
      <c r="B10324" t="n">
        <v>96</v>
      </c>
      <c r="C10324" t="inlineStr">
        <is>
          <t>Keshon Griffin</t>
        </is>
      </c>
      <c r="D10324" t="inlineStr">
        <is>
          <t>DL</t>
        </is>
      </c>
      <c r="E10324" t="inlineStr">
        <is>
          <t>Sr</t>
        </is>
      </c>
      <c r="F10324" t="inlineStr">
        <is>
          <t>6'4"</t>
        </is>
      </c>
      <c r="G10324" t="n">
        <v>305</v>
      </c>
      <c r="H10324" t="inlineStr">
        <is>
          <t>Sicklerville, N.J.</t>
        </is>
      </c>
    </row>
    <row r="10325">
      <c r="A10325" t="inlineStr">
        <is>
          <t>Rutgers</t>
        </is>
      </c>
      <c r="B10325" t="n">
        <v>23</v>
      </c>
      <c r="C10325" t="inlineStr">
        <is>
          <t>Edd Guerrier</t>
        </is>
      </c>
      <c r="D10325" t="inlineStr">
        <is>
          <t>RB</t>
        </is>
      </c>
      <c r="E10325" t="inlineStr">
        <is>
          <t>Jr</t>
        </is>
      </c>
      <c r="F10325" t="inlineStr">
        <is>
          <t>5'8"</t>
        </is>
      </c>
      <c r="G10325" t="n">
        <v>195</v>
      </c>
      <c r="H10325" t="inlineStr">
        <is>
          <t>Port Charlotte, Fla.</t>
        </is>
      </c>
    </row>
    <row r="10326">
      <c r="A10326" t="inlineStr">
        <is>
          <t>Rutgers</t>
        </is>
      </c>
      <c r="B10326" t="n">
        <v>78</v>
      </c>
      <c r="C10326" t="inlineStr">
        <is>
          <t>Miron Gurman</t>
        </is>
      </c>
      <c r="D10326" t="inlineStr">
        <is>
          <t>OL</t>
        </is>
      </c>
      <c r="E10326" t="inlineStr">
        <is>
          <t>So</t>
        </is>
      </c>
      <c r="F10326" t="inlineStr">
        <is>
          <t>6'6"</t>
        </is>
      </c>
      <c r="G10326" t="n">
        <v>290</v>
      </c>
      <c r="H10326" t="inlineStr">
        <is>
          <t>Rochester, N.Y.</t>
        </is>
      </c>
    </row>
    <row r="10327">
      <c r="A10327" t="inlineStr">
        <is>
          <t>Rutgers</t>
        </is>
      </c>
      <c r="B10327" t="n">
        <v>44</v>
      </c>
      <c r="C10327" t="inlineStr">
        <is>
          <t>Tariq Hayer</t>
        </is>
      </c>
      <c r="D10327" t="inlineStr">
        <is>
          <t>DB</t>
        </is>
      </c>
      <c r="E10327" t="inlineStr">
        <is>
          <t>So</t>
        </is>
      </c>
      <c r="F10327" t="inlineStr">
        <is>
          <t>6'0"</t>
        </is>
      </c>
      <c r="G10327" t="n">
        <v>195</v>
      </c>
      <c r="H10327" t="inlineStr">
        <is>
          <t>PG County, Md.</t>
        </is>
      </c>
    </row>
    <row r="10328">
      <c r="A10328" t="inlineStr">
        <is>
          <t>Rutgers</t>
        </is>
      </c>
      <c r="B10328" t="n">
        <v>88</v>
      </c>
      <c r="C10328" t="inlineStr">
        <is>
          <t>Mike Higgins</t>
        </is>
      </c>
      <c r="D10328" t="inlineStr">
        <is>
          <t>TE</t>
        </is>
      </c>
      <c r="E10328" t="inlineStr">
        <is>
          <t>Sr</t>
        </is>
      </c>
      <c r="F10328" t="inlineStr">
        <is>
          <t>6'5"</t>
        </is>
      </c>
      <c r="G10328" t="n">
        <v>250</v>
      </c>
      <c r="H10328" t="inlineStr">
        <is>
          <t>Ho-Ho-Kus, N.J.</t>
        </is>
      </c>
    </row>
    <row r="10329">
      <c r="A10329" t="inlineStr">
        <is>
          <t>Rutgers</t>
        </is>
      </c>
      <c r="B10329" t="n">
        <v>4</v>
      </c>
      <c r="C10329" t="inlineStr">
        <is>
          <t>Jourdin Houston</t>
        </is>
      </c>
      <c r="D10329" t="inlineStr">
        <is>
          <t>WR</t>
        </is>
      </c>
      <c r="E10329" t="inlineStr">
        <is>
          <t>So</t>
        </is>
      </c>
      <c r="F10329" t="inlineStr">
        <is>
          <t>6'1"</t>
        </is>
      </c>
      <c r="G10329" t="n">
        <v>195</v>
      </c>
      <c r="H10329" t="inlineStr">
        <is>
          <t>Bronx, N.Y.</t>
        </is>
      </c>
    </row>
    <row r="10330">
      <c r="A10330" t="inlineStr">
        <is>
          <t>Rutgers</t>
        </is>
      </c>
      <c r="B10330" t="n">
        <v>81</v>
      </c>
      <c r="C10330" t="inlineStr">
        <is>
          <t>DJ Howerton</t>
        </is>
      </c>
      <c r="D10330" t="inlineStr">
        <is>
          <t>TE</t>
        </is>
      </c>
      <c r="E10330" t="inlineStr">
        <is>
          <t>Fr</t>
        </is>
      </c>
      <c r="F10330" t="inlineStr">
        <is>
          <t>6'5"</t>
        </is>
      </c>
      <c r="G10330" t="n">
        <v>240</v>
      </c>
      <c r="H10330" t="inlineStr">
        <is>
          <t>Kernersville, N.C.</t>
        </is>
      </c>
    </row>
    <row r="10331">
      <c r="A10331" t="inlineStr">
        <is>
          <t>Rutgers</t>
        </is>
      </c>
      <c r="B10331" t="n">
        <v>95</v>
      </c>
      <c r="C10331" t="inlineStr">
        <is>
          <t>Henry Hughes Jr.</t>
        </is>
      </c>
      <c r="D10331" t="inlineStr">
        <is>
          <t>DL</t>
        </is>
      </c>
      <c r="E10331" t="inlineStr">
        <is>
          <t>Sr</t>
        </is>
      </c>
      <c r="F10331" t="inlineStr">
        <is>
          <t>6'5"</t>
        </is>
      </c>
      <c r="G10331" t="n">
        <v>290</v>
      </c>
      <c r="H10331" t="inlineStr">
        <is>
          <t>Tampa, Fla.</t>
        </is>
      </c>
    </row>
    <row r="10332">
      <c r="A10332" t="inlineStr">
        <is>
          <t>Rutgers</t>
        </is>
      </c>
      <c r="B10332" t="n">
        <v>4</v>
      </c>
      <c r="C10332" t="inlineStr">
        <is>
          <t>Kevyn Humes</t>
        </is>
      </c>
      <c r="D10332" t="inlineStr">
        <is>
          <t>DB</t>
        </is>
      </c>
      <c r="E10332" t="inlineStr">
        <is>
          <t>Jr</t>
        </is>
      </c>
      <c r="F10332" t="inlineStr">
        <is>
          <t>5'11"</t>
        </is>
      </c>
      <c r="G10332" t="n">
        <v>180</v>
      </c>
      <c r="H10332" t="inlineStr">
        <is>
          <t>Bowie, Md.</t>
        </is>
      </c>
      <c r="I10332" t="inlineStr">
        <is>
          <t>Transfer from Maryland (2026 portal)</t>
        </is>
      </c>
    </row>
    <row r="10333">
      <c r="A10333" t="inlineStr">
        <is>
          <t>Rutgers</t>
        </is>
      </c>
      <c r="B10333" t="n">
        <v>33</v>
      </c>
      <c r="C10333" t="inlineStr">
        <is>
          <t>John Insinga</t>
        </is>
      </c>
      <c r="D10333" t="inlineStr">
        <is>
          <t>LB</t>
        </is>
      </c>
      <c r="E10333" t="inlineStr">
        <is>
          <t>So</t>
        </is>
      </c>
      <c r="F10333" t="inlineStr">
        <is>
          <t>6'1"</t>
        </is>
      </c>
      <c r="G10333" t="n">
        <v>230</v>
      </c>
      <c r="H10333" t="inlineStr">
        <is>
          <t>Greenwich, Conn.</t>
        </is>
      </c>
    </row>
    <row r="10334">
      <c r="A10334" t="inlineStr">
        <is>
          <t>Rutgers</t>
        </is>
      </c>
      <c r="B10334" t="n">
        <v>66</v>
      </c>
      <c r="C10334" t="inlineStr">
        <is>
          <t>Donovan Johnson</t>
        </is>
      </c>
      <c r="D10334" t="inlineStr">
        <is>
          <t>OL</t>
        </is>
      </c>
      <c r="E10334" t="inlineStr">
        <is>
          <t>Fr</t>
        </is>
      </c>
      <c r="F10334" t="inlineStr">
        <is>
          <t>6'3"</t>
        </is>
      </c>
      <c r="G10334" t="n">
        <v>310</v>
      </c>
      <c r="H10334" t="inlineStr">
        <is>
          <t>Fayetteville, N.C.</t>
        </is>
      </c>
    </row>
    <row r="10335">
      <c r="A10335" t="inlineStr">
        <is>
          <t>Rutgers</t>
        </is>
      </c>
      <c r="B10335" t="n">
        <v>17</v>
      </c>
      <c r="C10335" t="inlineStr">
        <is>
          <t>MJ Johnson</t>
        </is>
      </c>
      <c r="D10335" t="inlineStr">
        <is>
          <t>LB</t>
        </is>
      </c>
      <c r="E10335" t="inlineStr">
        <is>
          <t>Jr</t>
        </is>
      </c>
      <c r="F10335" t="inlineStr">
        <is>
          <t>6'3"</t>
        </is>
      </c>
      <c r="G10335" t="n">
        <v>225</v>
      </c>
      <c r="H10335" t="inlineStr">
        <is>
          <t>Detroit, Mich.</t>
        </is>
      </c>
    </row>
    <row r="10336">
      <c r="A10336" t="inlineStr">
        <is>
          <t>Rutgers</t>
        </is>
      </c>
      <c r="B10336" t="n">
        <v>14</v>
      </c>
      <c r="C10336" t="inlineStr">
        <is>
          <t>RJ Johnson Jr.</t>
        </is>
      </c>
      <c r="D10336" t="inlineStr">
        <is>
          <t>DL</t>
        </is>
      </c>
      <c r="E10336" t="inlineStr">
        <is>
          <t>So</t>
        </is>
      </c>
      <c r="F10336" t="inlineStr">
        <is>
          <t>6'4"</t>
        </is>
      </c>
      <c r="G10336" t="n">
        <v>250</v>
      </c>
      <c r="H10336" t="inlineStr">
        <is>
          <t>Bear, Del.</t>
        </is>
      </c>
    </row>
    <row r="10337">
      <c r="A10337" t="inlineStr">
        <is>
          <t>Rutgers</t>
        </is>
      </c>
      <c r="B10337" t="n">
        <v>20</v>
      </c>
      <c r="C10337" t="inlineStr">
        <is>
          <t>Chris Joines</t>
        </is>
      </c>
      <c r="D10337" t="inlineStr">
        <is>
          <t>DB</t>
        </is>
      </c>
      <c r="E10337" t="inlineStr">
        <is>
          <t>Sr</t>
        </is>
      </c>
      <c r="F10337" t="inlineStr">
        <is>
          <t>6'2"</t>
        </is>
      </c>
      <c r="G10337" t="n">
        <v>200</v>
      </c>
      <c r="H10337" t="inlineStr">
        <is>
          <t>Winston-Salem, N.C.</t>
        </is>
      </c>
    </row>
    <row r="10338">
      <c r="A10338" t="inlineStr">
        <is>
          <t>Rutgers</t>
        </is>
      </c>
      <c r="B10338" t="n">
        <v>5</v>
      </c>
      <c r="C10338" t="inlineStr">
        <is>
          <t>Bradlee Jones</t>
        </is>
      </c>
      <c r="D10338" t="inlineStr">
        <is>
          <t>DB</t>
        </is>
      </c>
      <c r="E10338" t="inlineStr">
        <is>
          <t>Sr</t>
        </is>
      </c>
      <c r="F10338" t="inlineStr">
        <is>
          <t>6'0"</t>
        </is>
      </c>
      <c r="G10338" t="n">
        <v>180</v>
      </c>
      <c r="H10338" t="inlineStr">
        <is>
          <t>Greenwood, S.C.</t>
        </is>
      </c>
      <c r="I10338" t="inlineStr">
        <is>
          <t>Transfer from The Citadel (2026 portal)</t>
        </is>
      </c>
    </row>
    <row r="10339">
      <c r="A10339" t="inlineStr">
        <is>
          <t>Rutgers</t>
        </is>
      </c>
      <c r="B10339" t="n">
        <v>77</v>
      </c>
      <c r="C10339" t="inlineStr">
        <is>
          <t>Kenny Jones</t>
        </is>
      </c>
      <c r="D10339" t="inlineStr">
        <is>
          <t>OL</t>
        </is>
      </c>
      <c r="E10339" t="inlineStr">
        <is>
          <t>Jr</t>
        </is>
      </c>
      <c r="F10339" t="inlineStr">
        <is>
          <t>6'4"</t>
        </is>
      </c>
      <c r="G10339" t="n">
        <v>310</v>
      </c>
      <c r="H10339" t="inlineStr">
        <is>
          <t>Delran, N.J.</t>
        </is>
      </c>
    </row>
    <row r="10340">
      <c r="A10340" t="inlineStr">
        <is>
          <t>Rutgers</t>
        </is>
      </c>
      <c r="B10340" t="n">
        <v>29</v>
      </c>
      <c r="C10340" t="inlineStr">
        <is>
          <t>Sebastian Jusma</t>
        </is>
      </c>
      <c r="D10340" t="inlineStr">
        <is>
          <t>DB</t>
        </is>
      </c>
      <c r="E10340" t="inlineStr">
        <is>
          <t>Sr</t>
        </is>
      </c>
      <c r="F10340" t="inlineStr">
        <is>
          <t>6'1"</t>
        </is>
      </c>
      <c r="G10340" t="n">
        <v>200</v>
      </c>
      <c r="H10340" t="inlineStr">
        <is>
          <t>Teaneck, N.J.</t>
        </is>
      </c>
    </row>
    <row r="10341">
      <c r="A10341" t="inlineStr">
        <is>
          <t>Rutgers</t>
        </is>
      </c>
      <c r="B10341" t="n">
        <v>83</v>
      </c>
      <c r="C10341" t="inlineStr">
        <is>
          <t>Dino Kaliakmanis</t>
        </is>
      </c>
      <c r="D10341" t="inlineStr">
        <is>
          <t>WR</t>
        </is>
      </c>
      <c r="E10341" t="inlineStr">
        <is>
          <t>Gr</t>
        </is>
      </c>
      <c r="F10341" t="inlineStr">
        <is>
          <t>6'1"</t>
        </is>
      </c>
      <c r="G10341" t="n">
        <v>200</v>
      </c>
      <c r="H10341" t="inlineStr">
        <is>
          <t>Antioch, Ill.</t>
        </is>
      </c>
    </row>
    <row r="10342">
      <c r="A10342" t="inlineStr">
        <is>
          <t>Rutgers</t>
        </is>
      </c>
      <c r="B10342" t="n">
        <v>87</v>
      </c>
      <c r="C10342" t="inlineStr">
        <is>
          <t>Monte Keener</t>
        </is>
      </c>
      <c r="D10342" t="inlineStr">
        <is>
          <t>DL</t>
        </is>
      </c>
      <c r="E10342" t="inlineStr">
        <is>
          <t>Jr</t>
        </is>
      </c>
      <c r="F10342" t="inlineStr">
        <is>
          <t>6'6"</t>
        </is>
      </c>
      <c r="G10342" t="n">
        <v>245</v>
      </c>
      <c r="H10342" t="inlineStr">
        <is>
          <t>Linden, Mich.</t>
        </is>
      </c>
    </row>
    <row r="10343">
      <c r="A10343" t="inlineStr">
        <is>
          <t>Rutgers</t>
        </is>
      </c>
      <c r="B10343" t="n">
        <v>30</v>
      </c>
      <c r="C10343" t="inlineStr">
        <is>
          <t>Elijah King</t>
        </is>
      </c>
      <c r="D10343" t="inlineStr">
        <is>
          <t>DL</t>
        </is>
      </c>
      <c r="E10343" t="inlineStr">
        <is>
          <t>Jr</t>
        </is>
      </c>
      <c r="F10343" t="inlineStr">
        <is>
          <t>6'5"</t>
        </is>
      </c>
      <c r="G10343" t="n">
        <v>260</v>
      </c>
      <c r="H10343" t="inlineStr">
        <is>
          <t>Gahanna, Ohio</t>
        </is>
      </c>
    </row>
    <row r="10344">
      <c r="A10344" t="inlineStr">
        <is>
          <t>Rutgers</t>
        </is>
      </c>
      <c r="B10344" t="n">
        <v>38</v>
      </c>
      <c r="C10344" t="inlineStr">
        <is>
          <t>Joey Kopec</t>
        </is>
      </c>
      <c r="D10344" t="inlineStr">
        <is>
          <t>LB</t>
        </is>
      </c>
      <c r="E10344" t="inlineStr">
        <is>
          <t>Fr</t>
        </is>
      </c>
      <c r="F10344" t="inlineStr">
        <is>
          <t>6'2"</t>
        </is>
      </c>
      <c r="G10344" t="n">
        <v>225</v>
      </c>
      <c r="H10344" t="inlineStr">
        <is>
          <t>Northfield, Ohio</t>
        </is>
      </c>
    </row>
    <row r="10345">
      <c r="A10345" t="inlineStr">
        <is>
          <t>Rutgers</t>
        </is>
      </c>
      <c r="B10345" t="n">
        <v>98</v>
      </c>
      <c r="C10345" t="inlineStr">
        <is>
          <t>Braxton Kyle</t>
        </is>
      </c>
      <c r="D10345" t="inlineStr">
        <is>
          <t>DL</t>
        </is>
      </c>
      <c r="E10345" t="inlineStr">
        <is>
          <t>So</t>
        </is>
      </c>
      <c r="F10345" t="inlineStr">
        <is>
          <t>6'3"</t>
        </is>
      </c>
      <c r="G10345" t="n">
        <v>295</v>
      </c>
      <c r="H10345" t="inlineStr">
        <is>
          <t>Suwanee, Ga.</t>
        </is>
      </c>
    </row>
    <row r="10346">
      <c r="A10346" t="inlineStr">
        <is>
          <t>Rutgers</t>
        </is>
      </c>
      <c r="B10346" t="n">
        <v>58</v>
      </c>
      <c r="C10346" t="inlineStr">
        <is>
          <t>Joseph Lakatos</t>
        </is>
      </c>
      <c r="D10346" t="inlineStr">
        <is>
          <t>OL</t>
        </is>
      </c>
      <c r="E10346" t="inlineStr">
        <is>
          <t>Jr</t>
        </is>
      </c>
      <c r="F10346" t="inlineStr">
        <is>
          <t>6'1"</t>
        </is>
      </c>
      <c r="G10346" t="n">
        <v>280</v>
      </c>
      <c r="H10346" t="inlineStr">
        <is>
          <t>South River, N.J.</t>
        </is>
      </c>
    </row>
    <row r="10347">
      <c r="A10347" t="inlineStr">
        <is>
          <t>Rutgers</t>
        </is>
      </c>
      <c r="B10347" t="n">
        <v>68</v>
      </c>
      <c r="C10347" t="inlineStr">
        <is>
          <t>Ryder Langsdale</t>
        </is>
      </c>
      <c r="D10347" t="inlineStr">
        <is>
          <t>OL</t>
        </is>
      </c>
      <c r="E10347" t="inlineStr">
        <is>
          <t>Sr</t>
        </is>
      </c>
      <c r="F10347" t="inlineStr">
        <is>
          <t>6'7"</t>
        </is>
      </c>
      <c r="G10347" t="n">
        <v>295</v>
      </c>
      <c r="H10347" t="inlineStr">
        <is>
          <t>Ridgewood, N.J.</t>
        </is>
      </c>
    </row>
    <row r="10348">
      <c r="A10348" t="inlineStr">
        <is>
          <t>Rutgers</t>
        </is>
      </c>
      <c r="B10348" t="n">
        <v>91</v>
      </c>
      <c r="C10348" t="inlineStr">
        <is>
          <t>Jaedin Lee</t>
        </is>
      </c>
      <c r="D10348" t="inlineStr">
        <is>
          <t>DL</t>
        </is>
      </c>
      <c r="E10348" t="inlineStr">
        <is>
          <t>Jr</t>
        </is>
      </c>
      <c r="F10348" t="inlineStr">
        <is>
          <t>6'1"</t>
        </is>
      </c>
      <c r="G10348" t="n">
        <v>305</v>
      </c>
      <c r="H10348" t="inlineStr">
        <is>
          <t>Chester, Va.</t>
        </is>
      </c>
      <c r="I10348" t="inlineStr">
        <is>
          <t>Transfer from Maine (2026 portal)</t>
        </is>
      </c>
    </row>
    <row r="10349">
      <c r="A10349" t="inlineStr">
        <is>
          <t>Rutgers</t>
        </is>
      </c>
      <c r="B10349" t="n">
        <v>7</v>
      </c>
      <c r="C10349" t="inlineStr">
        <is>
          <t>Kevin Levy</t>
        </is>
      </c>
      <c r="D10349" t="inlineStr">
        <is>
          <t>DB</t>
        </is>
      </c>
      <c r="E10349" t="inlineStr">
        <is>
          <t>Jr</t>
        </is>
      </c>
      <c r="F10349" t="inlineStr">
        <is>
          <t>6'0"</t>
        </is>
      </c>
      <c r="G10349" t="n">
        <v>190</v>
      </c>
      <c r="H10349" t="inlineStr">
        <is>
          <t>West Palm Beach, Fla.</t>
        </is>
      </c>
    </row>
    <row r="10350">
      <c r="A10350" t="inlineStr">
        <is>
          <t>Rutgers</t>
        </is>
      </c>
      <c r="B10350" t="n">
        <v>12</v>
      </c>
      <c r="C10350" t="inlineStr">
        <is>
          <t>Dylan Lonergan</t>
        </is>
      </c>
      <c r="D10350" t="inlineStr">
        <is>
          <t>QB</t>
        </is>
      </c>
      <c r="E10350" t="inlineStr">
        <is>
          <t>Sr</t>
        </is>
      </c>
      <c r="F10350" t="inlineStr">
        <is>
          <t>6'2"</t>
        </is>
      </c>
      <c r="G10350" t="n">
        <v>210</v>
      </c>
      <c r="H10350" t="inlineStr">
        <is>
          <t>Snellville, Ga.</t>
        </is>
      </c>
      <c r="I10350" t="inlineStr">
        <is>
          <t>Transfer from Boston College (2026 portal)</t>
        </is>
      </c>
    </row>
    <row r="10351">
      <c r="A10351" t="inlineStr">
        <is>
          <t>Rutgers</t>
        </is>
      </c>
      <c r="B10351" t="n">
        <v>28</v>
      </c>
      <c r="C10351" t="inlineStr">
        <is>
          <t>Cannon Marshall</t>
        </is>
      </c>
      <c r="D10351" t="inlineStr">
        <is>
          <t>DB</t>
        </is>
      </c>
      <c r="E10351" t="inlineStr">
        <is>
          <t>So</t>
        </is>
      </c>
      <c r="F10351" t="inlineStr">
        <is>
          <t>6'0"</t>
        </is>
      </c>
      <c r="G10351" t="n">
        <v>185</v>
      </c>
      <c r="H10351" t="inlineStr">
        <is>
          <t>Rolesville, N.C.</t>
        </is>
      </c>
    </row>
    <row r="10352">
      <c r="A10352" t="inlineStr">
        <is>
          <t>Rutgers</t>
        </is>
      </c>
      <c r="B10352" t="n">
        <v>21</v>
      </c>
      <c r="C10352" t="inlineStr">
        <is>
          <t>Riley McCann</t>
        </is>
      </c>
      <c r="D10352" t="inlineStr">
        <is>
          <t>PK</t>
        </is>
      </c>
      <c r="E10352" t="inlineStr">
        <is>
          <t>Sr</t>
        </is>
      </c>
      <c r="F10352" t="inlineStr">
        <is>
          <t>6'3"</t>
        </is>
      </c>
      <c r="G10352" t="n">
        <v>210</v>
      </c>
      <c r="H10352" t="inlineStr">
        <is>
          <t>Gillette, N.J.</t>
        </is>
      </c>
    </row>
    <row r="10353">
      <c r="A10353" t="inlineStr">
        <is>
          <t>Rutgers</t>
        </is>
      </c>
      <c r="B10353" t="n">
        <v>13</v>
      </c>
      <c r="C10353" t="inlineStr">
        <is>
          <t>DJ McClary</t>
        </is>
      </c>
      <c r="D10353" t="inlineStr">
        <is>
          <t>LB</t>
        </is>
      </c>
      <c r="E10353" t="inlineStr">
        <is>
          <t>So</t>
        </is>
      </c>
      <c r="F10353" t="inlineStr">
        <is>
          <t>6'1"</t>
        </is>
      </c>
      <c r="G10353" t="n">
        <v>230</v>
      </c>
      <c r="H10353" t="inlineStr">
        <is>
          <t>Jersey City, N.J.</t>
        </is>
      </c>
    </row>
    <row r="10354">
      <c r="A10354" t="inlineStr">
        <is>
          <t>Rutgers</t>
        </is>
      </c>
      <c r="B10354" t="n">
        <v>26</v>
      </c>
      <c r="C10354" t="inlineStr">
        <is>
          <t>Terrell Mitchell</t>
        </is>
      </c>
      <c r="D10354" t="inlineStr">
        <is>
          <t>RB</t>
        </is>
      </c>
      <c r="E10354" t="inlineStr">
        <is>
          <t>So</t>
        </is>
      </c>
      <c r="F10354" t="inlineStr">
        <is>
          <t>5'8"</t>
        </is>
      </c>
      <c r="G10354" t="n">
        <v>200</v>
      </c>
      <c r="H10354" t="inlineStr">
        <is>
          <t>Somerville, N.J.</t>
        </is>
      </c>
    </row>
    <row r="10355">
      <c r="A10355" t="inlineStr">
        <is>
          <t>Rutgers</t>
        </is>
      </c>
      <c r="B10355" t="n">
        <v>56</v>
      </c>
      <c r="C10355" t="inlineStr">
        <is>
          <t>Anthony Morales</t>
        </is>
      </c>
      <c r="D10355" t="inlineStr">
        <is>
          <t>DL</t>
        </is>
      </c>
      <c r="E10355" t="inlineStr">
        <is>
          <t>Jr</t>
        </is>
      </c>
      <c r="F10355" t="inlineStr">
        <is>
          <t>6'0"</t>
        </is>
      </c>
      <c r="G10355" t="n">
        <v>250</v>
      </c>
      <c r="H10355" t="inlineStr">
        <is>
          <t>Whippany, N.J.</t>
        </is>
      </c>
    </row>
    <row r="10356">
      <c r="A10356" t="inlineStr">
        <is>
          <t>Rutgers</t>
        </is>
      </c>
      <c r="B10356" t="n">
        <v>10</v>
      </c>
      <c r="C10356" t="inlineStr">
        <is>
          <t>Ty Morris</t>
        </is>
      </c>
      <c r="D10356" t="inlineStr">
        <is>
          <t>LB</t>
        </is>
      </c>
      <c r="E10356" t="inlineStr">
        <is>
          <t>Sr</t>
        </is>
      </c>
      <c r="F10356" t="inlineStr">
        <is>
          <t>6'2"</t>
        </is>
      </c>
      <c r="G10356" t="n">
        <v>235</v>
      </c>
      <c r="H10356" t="inlineStr">
        <is>
          <t>Houston, Texas</t>
        </is>
      </c>
      <c r="I10356" t="inlineStr">
        <is>
          <t>Transfer from Rice (2026 portal)</t>
        </is>
      </c>
    </row>
    <row r="10357">
      <c r="A10357" t="inlineStr">
        <is>
          <t>Rutgers</t>
        </is>
      </c>
      <c r="B10357" t="n">
        <v>32</v>
      </c>
      <c r="C10357" t="inlineStr">
        <is>
          <t>Brandon Murray</t>
        </is>
      </c>
      <c r="D10357" t="inlineStr">
        <is>
          <t>DB</t>
        </is>
      </c>
      <c r="E10357" t="inlineStr">
        <is>
          <t>Fr</t>
        </is>
      </c>
      <c r="F10357" t="inlineStr">
        <is>
          <t>6'1"</t>
        </is>
      </c>
      <c r="G10357" t="n">
        <v>185</v>
      </c>
      <c r="H10357" t="inlineStr">
        <is>
          <t>Haymarket, Va.</t>
        </is>
      </c>
    </row>
    <row r="10358">
      <c r="A10358" t="inlineStr">
        <is>
          <t>Rutgers</t>
        </is>
      </c>
      <c r="B10358" t="n">
        <v>24</v>
      </c>
      <c r="C10358" t="inlineStr">
        <is>
          <t>Steven Murray</t>
        </is>
      </c>
      <c r="D10358" t="inlineStr">
        <is>
          <t>DB</t>
        </is>
      </c>
      <c r="E10358" t="inlineStr">
        <is>
          <t>So</t>
        </is>
      </c>
      <c r="F10358" t="inlineStr">
        <is>
          <t>6'0"</t>
        </is>
      </c>
      <c r="G10358" t="n">
        <v>185</v>
      </c>
      <c r="H10358" t="inlineStr">
        <is>
          <t>Gibsonville, N.C.</t>
        </is>
      </c>
    </row>
    <row r="10359">
      <c r="A10359" t="inlineStr">
        <is>
          <t>Rutgers</t>
        </is>
      </c>
      <c r="B10359" t="n">
        <v>68</v>
      </c>
      <c r="C10359" t="inlineStr">
        <is>
          <t>Matthew Murri</t>
        </is>
      </c>
      <c r="D10359" t="inlineStr">
        <is>
          <t>LS</t>
        </is>
      </c>
      <c r="E10359" t="inlineStr">
        <is>
          <t>Sr</t>
        </is>
      </c>
      <c r="F10359" t="inlineStr">
        <is>
          <t>6'0"</t>
        </is>
      </c>
      <c r="G10359" t="n">
        <v>200</v>
      </c>
      <c r="H10359" t="inlineStr">
        <is>
          <t>Fair Lawn, N.J.</t>
        </is>
      </c>
    </row>
    <row r="10360">
      <c r="A10360" t="inlineStr">
        <is>
          <t>Rutgers</t>
        </is>
      </c>
      <c r="B10360" t="n">
        <v>56</v>
      </c>
      <c r="C10360" t="inlineStr">
        <is>
          <t>Tyler Needham</t>
        </is>
      </c>
      <c r="D10360" t="inlineStr">
        <is>
          <t>OL</t>
        </is>
      </c>
      <c r="E10360" t="inlineStr">
        <is>
          <t>Sr</t>
        </is>
      </c>
      <c r="F10360" t="inlineStr">
        <is>
          <t>6'4"</t>
        </is>
      </c>
      <c r="G10360" t="n">
        <v>300</v>
      </c>
      <c r="H10360" t="inlineStr">
        <is>
          <t>Newtown, Pa.</t>
        </is>
      </c>
    </row>
    <row r="10361">
      <c r="A10361" t="inlineStr">
        <is>
          <t>Rutgers</t>
        </is>
      </c>
      <c r="B10361" t="n">
        <v>3</v>
      </c>
      <c r="C10361" t="inlineStr">
        <is>
          <t>Latrell Noel</t>
        </is>
      </c>
      <c r="D10361" t="inlineStr">
        <is>
          <t>DB</t>
        </is>
      </c>
      <c r="E10361" t="inlineStr">
        <is>
          <t>So</t>
        </is>
      </c>
      <c r="F10361" t="inlineStr">
        <is>
          <t>6'3"</t>
        </is>
      </c>
      <c r="G10361" t="n">
        <v>205</v>
      </c>
      <c r="H10361" t="inlineStr">
        <is>
          <t>Naples, Fla.</t>
        </is>
      </c>
    </row>
    <row r="10362">
      <c r="A10362" t="inlineStr">
        <is>
          <t>Rutgers</t>
        </is>
      </c>
      <c r="B10362" t="n">
        <v>50</v>
      </c>
      <c r="C10362" t="inlineStr">
        <is>
          <t>Joe Nwachukwu</t>
        </is>
      </c>
      <c r="D10362" t="inlineStr">
        <is>
          <t>LB</t>
        </is>
      </c>
      <c r="E10362" t="inlineStr">
        <is>
          <t>Jr</t>
        </is>
      </c>
      <c r="F10362" t="inlineStr">
        <is>
          <t>6'0"</t>
        </is>
      </c>
      <c r="G10362" t="n">
        <v>225</v>
      </c>
      <c r="H10362" t="inlineStr">
        <is>
          <t>Somerset, N.J.</t>
        </is>
      </c>
    </row>
    <row r="10363">
      <c r="A10363" t="inlineStr">
        <is>
          <t>Rutgers</t>
        </is>
      </c>
      <c r="B10363" t="n">
        <v>99</v>
      </c>
      <c r="C10363" t="inlineStr">
        <is>
          <t>Michael O'Connor</t>
        </is>
      </c>
      <c r="D10363" t="inlineStr">
        <is>
          <t>LS</t>
        </is>
      </c>
      <c r="E10363" t="inlineStr">
        <is>
          <t>Sr</t>
        </is>
      </c>
      <c r="F10363" t="inlineStr">
        <is>
          <t>6'1"</t>
        </is>
      </c>
      <c r="G10363" t="n">
        <v>215</v>
      </c>
      <c r="H10363" t="inlineStr">
        <is>
          <t>Middletown, N.J.</t>
        </is>
      </c>
    </row>
    <row r="10364">
      <c r="A10364" t="inlineStr">
        <is>
          <t>Rutgers</t>
        </is>
      </c>
      <c r="B10364" t="n">
        <v>16</v>
      </c>
      <c r="C10364" t="inlineStr">
        <is>
          <t>Jesse Ofurie</t>
        </is>
      </c>
      <c r="D10364" t="inlineStr">
        <is>
          <t>DB</t>
        </is>
      </c>
      <c r="E10364" t="inlineStr">
        <is>
          <t>Sr</t>
        </is>
      </c>
      <c r="F10364" t="inlineStr">
        <is>
          <t>6'2"</t>
        </is>
      </c>
      <c r="G10364" t="n">
        <v>210</v>
      </c>
      <c r="H10364" t="inlineStr">
        <is>
          <t>Salem, Mass.</t>
        </is>
      </c>
    </row>
    <row r="10365">
      <c r="A10365" t="inlineStr">
        <is>
          <t>Rutgers</t>
        </is>
      </c>
      <c r="B10365" t="n">
        <v>55</v>
      </c>
      <c r="C10365" t="inlineStr">
        <is>
          <t>Nick Oliveira</t>
        </is>
      </c>
      <c r="D10365" t="inlineStr">
        <is>
          <t>OL</t>
        </is>
      </c>
      <c r="E10365" t="inlineStr">
        <is>
          <t>Sr</t>
        </is>
      </c>
      <c r="F10365" t="inlineStr">
        <is>
          <t>6'4"</t>
        </is>
      </c>
      <c r="G10365" t="n">
        <v>310</v>
      </c>
      <c r="H10365" t="inlineStr">
        <is>
          <t>Mullica Hill, N.J.</t>
        </is>
      </c>
    </row>
    <row r="10366">
      <c r="A10366" t="inlineStr">
        <is>
          <t>Rutgers</t>
        </is>
      </c>
      <c r="B10366" t="n">
        <v>25</v>
      </c>
      <c r="C10366" t="inlineStr">
        <is>
          <t>Trent Osborn</t>
        </is>
      </c>
      <c r="D10366" t="inlineStr">
        <is>
          <t>WR</t>
        </is>
      </c>
      <c r="E10366" t="inlineStr">
        <is>
          <t>Jr</t>
        </is>
      </c>
      <c r="F10366" t="inlineStr">
        <is>
          <t>6'3"</t>
        </is>
      </c>
      <c r="G10366" t="n">
        <v>205</v>
      </c>
      <c r="H10366" t="inlineStr">
        <is>
          <t>Mount Laurel, N.J.</t>
        </is>
      </c>
    </row>
    <row r="10367">
      <c r="A10367" t="inlineStr">
        <is>
          <t>Rutgers</t>
        </is>
      </c>
      <c r="B10367" t="n">
        <v>89</v>
      </c>
      <c r="C10367" t="inlineStr">
        <is>
          <t>Brady Owens</t>
        </is>
      </c>
      <c r="D10367" t="inlineStr">
        <is>
          <t>TE</t>
        </is>
      </c>
      <c r="E10367" t="inlineStr">
        <is>
          <t>Fr</t>
        </is>
      </c>
      <c r="F10367" t="inlineStr">
        <is>
          <t>6'6"</t>
        </is>
      </c>
      <c r="G10367" t="n">
        <v>235</v>
      </c>
      <c r="H10367" t="inlineStr">
        <is>
          <t>Arlington, Va.</t>
        </is>
      </c>
    </row>
    <row r="10368">
      <c r="A10368" t="inlineStr">
        <is>
          <t>Rutgers</t>
        </is>
      </c>
      <c r="B10368" t="n">
        <v>44</v>
      </c>
      <c r="C10368" t="inlineStr">
        <is>
          <t>Jai Patel</t>
        </is>
      </c>
      <c r="D10368" t="inlineStr">
        <is>
          <t>PK</t>
        </is>
      </c>
      <c r="E10368" t="inlineStr">
        <is>
          <t>Sr</t>
        </is>
      </c>
      <c r="F10368" t="inlineStr">
        <is>
          <t>5'9"</t>
        </is>
      </c>
      <c r="G10368" t="n">
        <v>175</v>
      </c>
      <c r="H10368" t="inlineStr">
        <is>
          <t>Monmouth Junction, N.J.</t>
        </is>
      </c>
    </row>
    <row r="10369">
      <c r="A10369" t="inlineStr">
        <is>
          <t>Rutgers</t>
        </is>
      </c>
      <c r="B10369" t="n">
        <v>29</v>
      </c>
      <c r="C10369" t="inlineStr">
        <is>
          <t>Dane Pizzaro</t>
        </is>
      </c>
      <c r="D10369" t="inlineStr">
        <is>
          <t>PK</t>
        </is>
      </c>
      <c r="E10369" t="inlineStr">
        <is>
          <t>Jr</t>
        </is>
      </c>
      <c r="F10369" t="inlineStr">
        <is>
          <t>6'2"</t>
        </is>
      </c>
      <c r="G10369" t="n">
        <v>195</v>
      </c>
      <c r="H10369" t="inlineStr">
        <is>
          <t>Bensalem, Pa.</t>
        </is>
      </c>
    </row>
    <row r="10370">
      <c r="A10370" t="inlineStr">
        <is>
          <t>Rutgers</t>
        </is>
      </c>
      <c r="B10370" t="n">
        <v>92</v>
      </c>
      <c r="C10370" t="inlineStr">
        <is>
          <t>Jermaine Polk</t>
        </is>
      </c>
      <c r="D10370" t="inlineStr">
        <is>
          <t>DL</t>
        </is>
      </c>
      <c r="E10370" t="inlineStr">
        <is>
          <t>Fr</t>
        </is>
      </c>
      <c r="F10370" t="inlineStr">
        <is>
          <t>6'2"</t>
        </is>
      </c>
      <c r="G10370" t="n">
        <v>285</v>
      </c>
      <c r="H10370" t="inlineStr">
        <is>
          <t>Toledo, Ohio</t>
        </is>
      </c>
    </row>
    <row r="10371">
      <c r="A10371" t="inlineStr">
        <is>
          <t>Rutgers</t>
        </is>
      </c>
      <c r="B10371" t="n">
        <v>99</v>
      </c>
      <c r="C10371" t="inlineStr">
        <is>
          <t>Rondo Porter</t>
        </is>
      </c>
      <c r="D10371" t="inlineStr">
        <is>
          <t>DL</t>
        </is>
      </c>
      <c r="E10371" t="inlineStr">
        <is>
          <t>Sr</t>
        </is>
      </c>
      <c r="F10371" t="inlineStr">
        <is>
          <t>6'0"</t>
        </is>
      </c>
      <c r="G10371" t="n">
        <v>290</v>
      </c>
      <c r="H10371" t="inlineStr">
        <is>
          <t>Columbia S.C.</t>
        </is>
      </c>
      <c r="I10371" t="inlineStr">
        <is>
          <t>Transfer from App State (2026 portal)</t>
        </is>
      </c>
    </row>
    <row r="10372">
      <c r="A10372" t="inlineStr">
        <is>
          <t>Rutgers</t>
        </is>
      </c>
      <c r="B10372" t="n">
        <v>45</v>
      </c>
      <c r="C10372" t="inlineStr">
        <is>
          <t>Shawn Purcell</t>
        </is>
      </c>
      <c r="D10372" t="inlineStr">
        <is>
          <t>DB</t>
        </is>
      </c>
      <c r="E10372" t="inlineStr">
        <is>
          <t>Sr</t>
        </is>
      </c>
      <c r="F10372" t="inlineStr">
        <is>
          <t>6'0"</t>
        </is>
      </c>
      <c r="G10372" t="n">
        <v>180</v>
      </c>
      <c r="H10372" t="inlineStr">
        <is>
          <t>Manville, N.J.</t>
        </is>
      </c>
    </row>
    <row r="10373">
      <c r="A10373" t="inlineStr">
        <is>
          <t>Rutgers</t>
        </is>
      </c>
      <c r="B10373" t="n">
        <v>15</v>
      </c>
      <c r="C10373" t="inlineStr">
        <is>
          <t>Rocco Rainone</t>
        </is>
      </c>
      <c r="D10373" t="inlineStr">
        <is>
          <t>QB</t>
        </is>
      </c>
      <c r="E10373" t="inlineStr">
        <is>
          <t>Jr</t>
        </is>
      </c>
      <c r="F10373" t="inlineStr">
        <is>
          <t>6'0"</t>
        </is>
      </c>
      <c r="G10373" t="n">
        <v>195</v>
      </c>
      <c r="H10373" t="inlineStr">
        <is>
          <t>Glen Cove, N.Y.</t>
        </is>
      </c>
    </row>
    <row r="10374">
      <c r="A10374" t="inlineStr">
        <is>
          <t>Rutgers</t>
        </is>
      </c>
      <c r="B10374" t="n">
        <v>3</v>
      </c>
      <c r="C10374" t="inlineStr">
        <is>
          <t>Antwan Raymond</t>
        </is>
      </c>
      <c r="D10374" t="inlineStr">
        <is>
          <t>RB</t>
        </is>
      </c>
      <c r="E10374" t="inlineStr">
        <is>
          <t>Jr</t>
        </is>
      </c>
      <c r="F10374" t="inlineStr">
        <is>
          <t>5'11"</t>
        </is>
      </c>
      <c r="G10374" t="n">
        <v>205</v>
      </c>
      <c r="H10374" t="inlineStr">
        <is>
          <t>Montréal, Québec, Canada</t>
        </is>
      </c>
    </row>
    <row r="10375">
      <c r="A10375" t="inlineStr">
        <is>
          <t>Rutgers</t>
        </is>
      </c>
      <c r="B10375" t="n">
        <v>24</v>
      </c>
      <c r="C10375" t="inlineStr">
        <is>
          <t>Ben Rothhaar</t>
        </is>
      </c>
      <c r="D10375" t="inlineStr">
        <is>
          <t>TE</t>
        </is>
      </c>
      <c r="E10375" t="inlineStr">
        <is>
          <t>So</t>
        </is>
      </c>
      <c r="F10375" t="inlineStr">
        <is>
          <t>6'3"</t>
        </is>
      </c>
      <c r="G10375" t="n">
        <v>235</v>
      </c>
      <c r="H10375" t="inlineStr">
        <is>
          <t>Norwalk, Ohio</t>
        </is>
      </c>
    </row>
    <row r="10376">
      <c r="A10376" t="inlineStr">
        <is>
          <t>Rutgers</t>
        </is>
      </c>
      <c r="B10376" t="n">
        <v>73</v>
      </c>
      <c r="C10376" t="inlineStr">
        <is>
          <t>Terrence Salami</t>
        </is>
      </c>
      <c r="D10376" t="inlineStr">
        <is>
          <t>OL</t>
        </is>
      </c>
      <c r="E10376" t="inlineStr">
        <is>
          <t>Sr</t>
        </is>
      </c>
      <c r="F10376" t="inlineStr">
        <is>
          <t>6'2"</t>
        </is>
      </c>
      <c r="G10376" t="n">
        <v>305</v>
      </c>
      <c r="H10376" t="inlineStr">
        <is>
          <t>Willingboro, N.J.</t>
        </is>
      </c>
    </row>
    <row r="10377">
      <c r="A10377" t="inlineStr">
        <is>
          <t>Rutgers</t>
        </is>
      </c>
      <c r="B10377" t="n">
        <v>1</v>
      </c>
      <c r="C10377" t="inlineStr">
        <is>
          <t>Kaj Sanders</t>
        </is>
      </c>
      <c r="D10377" t="inlineStr">
        <is>
          <t>DB</t>
        </is>
      </c>
      <c r="E10377" t="inlineStr">
        <is>
          <t>Jr</t>
        </is>
      </c>
      <c r="F10377" t="inlineStr">
        <is>
          <t>6'1"</t>
        </is>
      </c>
      <c r="G10377" t="n">
        <v>200</v>
      </c>
      <c r="H10377" t="inlineStr">
        <is>
          <t>Newark, N.J.</t>
        </is>
      </c>
    </row>
    <row r="10378">
      <c r="A10378" t="inlineStr">
        <is>
          <t>Rutgers</t>
        </is>
      </c>
      <c r="B10378" t="n">
        <v>93</v>
      </c>
      <c r="C10378" t="inlineStr">
        <is>
          <t>Jack Scullion</t>
        </is>
      </c>
      <c r="D10378" t="inlineStr">
        <is>
          <t>PK</t>
        </is>
      </c>
      <c r="E10378" t="inlineStr">
        <is>
          <t>Jr</t>
        </is>
      </c>
      <c r="F10378" t="inlineStr">
        <is>
          <t>6'4"</t>
        </is>
      </c>
      <c r="G10378" t="n">
        <v>205</v>
      </c>
      <c r="H10378" t="inlineStr">
        <is>
          <t>Lavey, Ireland</t>
        </is>
      </c>
    </row>
    <row r="10379">
      <c r="A10379" t="inlineStr">
        <is>
          <t>Rutgers</t>
        </is>
      </c>
      <c r="B10379" t="n">
        <v>34</v>
      </c>
      <c r="C10379" t="inlineStr">
        <is>
          <t>Noah Shaw</t>
        </is>
      </c>
      <c r="D10379" t="inlineStr">
        <is>
          <t>DB</t>
        </is>
      </c>
      <c r="E10379" t="inlineStr">
        <is>
          <t>Jr</t>
        </is>
      </c>
      <c r="F10379" t="inlineStr">
        <is>
          <t>6'1"</t>
        </is>
      </c>
      <c r="G10379" t="n">
        <v>195</v>
      </c>
      <c r="H10379" t="inlineStr">
        <is>
          <t>Asheville, N.C.</t>
        </is>
      </c>
    </row>
    <row r="10380">
      <c r="A10380" t="inlineStr">
        <is>
          <t>Rutgers</t>
        </is>
      </c>
      <c r="B10380" t="n">
        <v>88</v>
      </c>
      <c r="C10380" t="inlineStr">
        <is>
          <t>Jyon Simon</t>
        </is>
      </c>
      <c r="D10380" t="inlineStr">
        <is>
          <t>DL</t>
        </is>
      </c>
      <c r="E10380" t="inlineStr">
        <is>
          <t>So</t>
        </is>
      </c>
      <c r="F10380" t="inlineStr">
        <is>
          <t>6'1"</t>
        </is>
      </c>
      <c r="G10380" t="n">
        <v>280</v>
      </c>
      <c r="H10380" t="inlineStr">
        <is>
          <t>Jacksonville, Fla.</t>
        </is>
      </c>
    </row>
    <row r="10381">
      <c r="A10381" t="inlineStr">
        <is>
          <t>Rutgers</t>
        </is>
      </c>
      <c r="B10381" t="n">
        <v>54</v>
      </c>
      <c r="C10381" t="inlineStr">
        <is>
          <t>Everett Small</t>
        </is>
      </c>
      <c r="D10381" t="inlineStr">
        <is>
          <t>OL</t>
        </is>
      </c>
      <c r="E10381" t="inlineStr">
        <is>
          <t>Jr</t>
        </is>
      </c>
      <c r="F10381" t="inlineStr">
        <is>
          <t>6'5"</t>
        </is>
      </c>
      <c r="G10381" t="n">
        <v>305</v>
      </c>
      <c r="H10381" t="inlineStr">
        <is>
          <t>Hamilton, Ontario, Canada</t>
        </is>
      </c>
      <c r="I10381" t="inlineStr">
        <is>
          <t>Transfer from Eastern Michigan (2026 portal)</t>
        </is>
      </c>
    </row>
    <row r="10382">
      <c r="A10382" t="inlineStr">
        <is>
          <t>Rutgers</t>
        </is>
      </c>
      <c r="B10382" t="n">
        <v>71</v>
      </c>
      <c r="C10382" t="inlineStr">
        <is>
          <t>Jared Smith</t>
        </is>
      </c>
      <c r="D10382" t="inlineStr">
        <is>
          <t>OL</t>
        </is>
      </c>
      <c r="E10382" t="inlineStr">
        <is>
          <t>Fr</t>
        </is>
      </c>
      <c r="F10382" t="inlineStr">
        <is>
          <t>6'5"</t>
        </is>
      </c>
      <c r="G10382" t="n">
        <v>330</v>
      </c>
      <c r="H10382" t="inlineStr">
        <is>
          <t>Stockbridge, Ga.</t>
        </is>
      </c>
    </row>
    <row r="10383">
      <c r="A10383" t="inlineStr">
        <is>
          <t>Rutgers</t>
        </is>
      </c>
      <c r="B10383" t="n">
        <v>17</v>
      </c>
      <c r="C10383" t="inlineStr">
        <is>
          <t>Xavier Stearn</t>
        </is>
      </c>
      <c r="D10383" t="inlineStr">
        <is>
          <t>QB</t>
        </is>
      </c>
      <c r="E10383" t="inlineStr">
        <is>
          <t>Fr</t>
        </is>
      </c>
      <c r="F10383" t="inlineStr">
        <is>
          <t>6'6"</t>
        </is>
      </c>
      <c r="G10383" t="n">
        <v>220</v>
      </c>
      <c r="H10383" t="inlineStr">
        <is>
          <t>Ambler, Pa.</t>
        </is>
      </c>
    </row>
    <row r="10384">
      <c r="A10384" t="inlineStr">
        <is>
          <t>Rutgers</t>
        </is>
      </c>
      <c r="B10384" t="n">
        <v>61</v>
      </c>
      <c r="C10384" t="inlineStr">
        <is>
          <t>Emir Stinette</t>
        </is>
      </c>
      <c r="D10384" t="inlineStr">
        <is>
          <t>OL</t>
        </is>
      </c>
      <c r="E10384" t="inlineStr">
        <is>
          <t>Sr</t>
        </is>
      </c>
      <c r="F10384" t="inlineStr">
        <is>
          <t>6'5"</t>
        </is>
      </c>
      <c r="G10384" t="n">
        <v>335</v>
      </c>
      <c r="H10384" t="inlineStr">
        <is>
          <t>Philadelphia, Pa.</t>
        </is>
      </c>
    </row>
    <row r="10385">
      <c r="A10385" t="inlineStr">
        <is>
          <t>Rutgers</t>
        </is>
      </c>
      <c r="B10385" t="n">
        <v>10</v>
      </c>
      <c r="C10385" t="inlineStr">
        <is>
          <t>AJ Surace</t>
        </is>
      </c>
      <c r="D10385" t="inlineStr">
        <is>
          <t>QB</t>
        </is>
      </c>
      <c r="E10385" t="inlineStr">
        <is>
          <t>Jr</t>
        </is>
      </c>
      <c r="F10385" t="inlineStr">
        <is>
          <t>6'2"</t>
        </is>
      </c>
      <c r="G10385" t="n">
        <v>205</v>
      </c>
      <c r="H10385" t="inlineStr">
        <is>
          <t>Pennington, N.J.</t>
        </is>
      </c>
    </row>
    <row r="10386">
      <c r="A10386" t="inlineStr">
        <is>
          <t>Rutgers</t>
        </is>
      </c>
      <c r="B10386" t="n">
        <v>9</v>
      </c>
      <c r="C10386" t="inlineStr">
        <is>
          <t>Clay Thevenin</t>
        </is>
      </c>
      <c r="D10386" t="inlineStr">
        <is>
          <t>RB</t>
        </is>
      </c>
      <c r="E10386" t="inlineStr">
        <is>
          <t>Sr</t>
        </is>
      </c>
      <c r="F10386" t="inlineStr">
        <is>
          <t>5'8"</t>
        </is>
      </c>
      <c r="G10386" t="n">
        <v>195</v>
      </c>
      <c r="H10386" t="inlineStr">
        <is>
          <t>Fort Lauderdale, Fla.</t>
        </is>
      </c>
      <c r="I10386" t="inlineStr">
        <is>
          <t>Transfer from Louisiana Tech (2026 portal)</t>
        </is>
      </c>
    </row>
    <row r="10387">
      <c r="A10387" t="inlineStr">
        <is>
          <t>Rutgers</t>
        </is>
      </c>
      <c r="B10387" t="n">
        <v>80</v>
      </c>
      <c r="C10387" t="inlineStr">
        <is>
          <t>Michael Thomas III</t>
        </is>
      </c>
      <c r="D10387" t="inlineStr">
        <is>
          <t>WR</t>
        </is>
      </c>
      <c r="E10387" t="inlineStr">
        <is>
          <t>So</t>
        </is>
      </c>
      <c r="F10387" t="inlineStr">
        <is>
          <t>5'11"</t>
        </is>
      </c>
      <c r="G10387" t="n">
        <v>205</v>
      </c>
      <c r="H10387" t="inlineStr">
        <is>
          <t>Barnegat, N.J./Sayreville, N.J.</t>
        </is>
      </c>
    </row>
    <row r="10388">
      <c r="A10388" t="inlineStr">
        <is>
          <t>Rutgers</t>
        </is>
      </c>
      <c r="B10388" t="n">
        <v>18</v>
      </c>
      <c r="C10388" t="inlineStr">
        <is>
          <t>Messiah Tilson</t>
        </is>
      </c>
      <c r="D10388" t="inlineStr">
        <is>
          <t>DB</t>
        </is>
      </c>
      <c r="E10388" t="inlineStr">
        <is>
          <t>Fr</t>
        </is>
      </c>
      <c r="F10388" t="inlineStr">
        <is>
          <t>6'1"</t>
        </is>
      </c>
      <c r="G10388" t="n">
        <v>180</v>
      </c>
      <c r="H10388" t="inlineStr">
        <is>
          <t>Rockford, Ill.</t>
        </is>
      </c>
    </row>
    <row r="10389">
      <c r="A10389" t="inlineStr">
        <is>
          <t>Rutgers</t>
        </is>
      </c>
      <c r="B10389" t="n">
        <v>1</v>
      </c>
      <c r="C10389" t="inlineStr">
        <is>
          <t>Famah Toure</t>
        </is>
      </c>
      <c r="D10389" t="inlineStr">
        <is>
          <t>WR</t>
        </is>
      </c>
      <c r="E10389" t="inlineStr">
        <is>
          <t>Sr</t>
        </is>
      </c>
      <c r="F10389" t="inlineStr">
        <is>
          <t>6'3"</t>
        </is>
      </c>
      <c r="G10389" t="n">
        <v>205</v>
      </c>
      <c r="H10389" t="inlineStr">
        <is>
          <t>Pleasantville, N.J.</t>
        </is>
      </c>
    </row>
    <row r="10390">
      <c r="A10390" t="inlineStr">
        <is>
          <t>Rutgers</t>
        </is>
      </c>
      <c r="B10390" t="n">
        <v>67</v>
      </c>
      <c r="C10390" t="inlineStr">
        <is>
          <t>Chris Vigna</t>
        </is>
      </c>
      <c r="D10390" t="inlineStr">
        <is>
          <t>OL</t>
        </is>
      </c>
      <c r="E10390" t="inlineStr">
        <is>
          <t>So</t>
        </is>
      </c>
      <c r="F10390" t="inlineStr">
        <is>
          <t>6'5"</t>
        </is>
      </c>
      <c r="G10390" t="n">
        <v>305</v>
      </c>
      <c r="H10390" t="inlineStr">
        <is>
          <t>Glen Ridge, N.J.</t>
        </is>
      </c>
    </row>
    <row r="10391">
      <c r="A10391" t="inlineStr">
        <is>
          <t>Rutgers</t>
        </is>
      </c>
      <c r="B10391" t="n">
        <v>2</v>
      </c>
      <c r="C10391" t="inlineStr">
        <is>
          <t>Moses Walker</t>
        </is>
      </c>
      <c r="D10391" t="inlineStr">
        <is>
          <t>LB</t>
        </is>
      </c>
      <c r="E10391" t="inlineStr">
        <is>
          <t>Sr</t>
        </is>
      </c>
      <c r="F10391" t="inlineStr">
        <is>
          <t>6'2"</t>
        </is>
      </c>
      <c r="G10391" t="n">
        <v>230</v>
      </c>
      <c r="H10391" t="inlineStr">
        <is>
          <t>Staten Island, N.Y.</t>
        </is>
      </c>
    </row>
    <row r="10392">
      <c r="A10392" t="inlineStr">
        <is>
          <t>Rutgers</t>
        </is>
      </c>
      <c r="B10392" t="n">
        <v>49</v>
      </c>
      <c r="C10392" t="inlineStr">
        <is>
          <t>Evan Ward</t>
        </is>
      </c>
      <c r="D10392" t="inlineStr">
        <is>
          <t>LS</t>
        </is>
      </c>
      <c r="E10392" t="inlineStr">
        <is>
          <t>Sr</t>
        </is>
      </c>
      <c r="F10392" t="inlineStr">
        <is>
          <t>6'4"</t>
        </is>
      </c>
      <c r="G10392" t="n">
        <v>235</v>
      </c>
      <c r="H10392" t="inlineStr">
        <is>
          <t>Rutherford, N.J.</t>
        </is>
      </c>
    </row>
    <row r="10393">
      <c r="A10393" t="inlineStr">
        <is>
          <t>Rutgers</t>
        </is>
      </c>
      <c r="B10393" t="n">
        <v>28</v>
      </c>
      <c r="C10393" t="inlineStr">
        <is>
          <t>Xavier Williams</t>
        </is>
      </c>
      <c r="D10393" t="inlineStr">
        <is>
          <t>RB</t>
        </is>
      </c>
      <c r="E10393" t="inlineStr">
        <is>
          <t>So</t>
        </is>
      </c>
      <c r="F10393" t="inlineStr">
        <is>
          <t>5'8"</t>
        </is>
      </c>
      <c r="G10393" t="n">
        <v>205</v>
      </c>
      <c r="H10393" t="inlineStr">
        <is>
          <t>West Orange, N.J.</t>
        </is>
      </c>
    </row>
    <row r="10394">
      <c r="A10394" t="inlineStr">
        <is>
          <t>Rutgers</t>
        </is>
      </c>
      <c r="B10394" t="n">
        <v>15</v>
      </c>
      <c r="C10394" t="inlineStr">
        <is>
          <t>Zilan Williams</t>
        </is>
      </c>
      <c r="D10394" t="inlineStr">
        <is>
          <t>DB</t>
        </is>
      </c>
      <c r="E10394" t="inlineStr">
        <is>
          <t>Sr</t>
        </is>
      </c>
      <c r="F10394" t="inlineStr">
        <is>
          <t>6'1"</t>
        </is>
      </c>
      <c r="G10394" t="n">
        <v>195</v>
      </c>
      <c r="H10394" t="inlineStr">
        <is>
          <t>Martinsburg, W.Va.</t>
        </is>
      </c>
    </row>
    <row r="10395">
      <c r="A10395" t="inlineStr">
        <is>
          <t>Rutgers</t>
        </is>
      </c>
      <c r="B10395" t="n">
        <v>37</v>
      </c>
      <c r="C10395" t="inlineStr">
        <is>
          <t>RJ Wortman</t>
        </is>
      </c>
      <c r="D10395" t="inlineStr">
        <is>
          <t>DB</t>
        </is>
      </c>
      <c r="E10395" t="inlineStr">
        <is>
          <t>Fr</t>
        </is>
      </c>
      <c r="F10395" t="inlineStr">
        <is>
          <t>6'3"</t>
        </is>
      </c>
      <c r="G10395" t="n">
        <v>215</v>
      </c>
      <c r="H10395" t="inlineStr">
        <is>
          <t>Avenel, N.J.</t>
        </is>
      </c>
    </row>
    <row r="10396">
      <c r="A10396" t="inlineStr">
        <is>
          <t>Rutgers</t>
        </is>
      </c>
      <c r="B10396" t="n">
        <v>6</v>
      </c>
      <c r="C10396" t="inlineStr">
        <is>
          <t>Abram Wright</t>
        </is>
      </c>
      <c r="D10396" t="inlineStr">
        <is>
          <t>LB</t>
        </is>
      </c>
      <c r="E10396" t="inlineStr">
        <is>
          <t>Sr</t>
        </is>
      </c>
      <c r="F10396" t="inlineStr">
        <is>
          <t>6'1"</t>
        </is>
      </c>
      <c r="G10396" t="n">
        <v>220</v>
      </c>
      <c r="H10396" t="inlineStr">
        <is>
          <t>Jacksonville, Fla.</t>
        </is>
      </c>
    </row>
    <row r="10397">
      <c r="A10397" t="inlineStr">
        <is>
          <t>Rutgers</t>
        </is>
      </c>
      <c r="B10397" t="n">
        <v>53</v>
      </c>
      <c r="C10397" t="inlineStr">
        <is>
          <t>Hank Zilinskas</t>
        </is>
      </c>
      <c r="D10397" t="inlineStr">
        <is>
          <t>OL</t>
        </is>
      </c>
      <c r="E10397" t="inlineStr">
        <is>
          <t>Sr</t>
        </is>
      </c>
      <c r="F10397" t="inlineStr">
        <is>
          <t>6'3"</t>
        </is>
      </c>
      <c r="G10397" t="n">
        <v>300</v>
      </c>
      <c r="H10397" t="inlineStr">
        <is>
          <t>Englewood, Colo.</t>
        </is>
      </c>
    </row>
    <row r="10398">
      <c r="A10398" t="inlineStr">
        <is>
          <t>SMU</t>
        </is>
      </c>
      <c r="C10398" t="inlineStr">
        <is>
          <t>Jordyn Adams</t>
        </is>
      </c>
      <c r="D10398" t="inlineStr">
        <is>
          <t>WR</t>
        </is>
      </c>
      <c r="E10398" t="inlineStr">
        <is>
          <t>FR</t>
        </is>
      </c>
      <c r="F10398" t="inlineStr">
        <is>
          <t>6'1"</t>
        </is>
      </c>
      <c r="G10398" t="n">
        <v>181</v>
      </c>
      <c r="H10398" t="inlineStr">
        <is>
          <t>Cary, N.C.</t>
        </is>
      </c>
    </row>
    <row r="10399">
      <c r="A10399" t="inlineStr">
        <is>
          <t>SMU</t>
        </is>
      </c>
      <c r="B10399" t="n">
        <v>5</v>
      </c>
      <c r="C10399" t="inlineStr">
        <is>
          <t>Malcolm Alcorn-Crowder</t>
        </is>
      </c>
      <c r="D10399" t="inlineStr">
        <is>
          <t>DL</t>
        </is>
      </c>
      <c r="E10399" t="inlineStr">
        <is>
          <t>SR</t>
        </is>
      </c>
      <c r="F10399" t="inlineStr">
        <is>
          <t>6'6"</t>
        </is>
      </c>
      <c r="G10399" t="n">
        <v>305</v>
      </c>
      <c r="H10399" t="inlineStr">
        <is>
          <t>Brockton, Mass.</t>
        </is>
      </c>
      <c r="I10399" t="inlineStr">
        <is>
          <t>Transfer from Kansas State (2026 portal)</t>
        </is>
      </c>
    </row>
    <row r="10400">
      <c r="A10400" t="inlineStr">
        <is>
          <t>SMU</t>
        </is>
      </c>
      <c r="B10400" t="n">
        <v>93</v>
      </c>
      <c r="C10400" t="inlineStr">
        <is>
          <t>Kevin Allen</t>
        </is>
      </c>
      <c r="D10400" t="inlineStr">
        <is>
          <t>DL</t>
        </is>
      </c>
      <c r="E10400" t="inlineStr">
        <is>
          <t>RS JR</t>
        </is>
      </c>
      <c r="F10400" t="inlineStr">
        <is>
          <t>6'2"</t>
        </is>
      </c>
      <c r="G10400" t="n">
        <v>291</v>
      </c>
      <c r="H10400" t="inlineStr">
        <is>
          <t>Fort Worth, Texas</t>
        </is>
      </c>
    </row>
    <row r="10401">
      <c r="A10401" t="inlineStr">
        <is>
          <t>SMU</t>
        </is>
      </c>
      <c r="B10401" t="n">
        <v>16</v>
      </c>
      <c r="C10401" t="inlineStr">
        <is>
          <t>Jakai Anderson</t>
        </is>
      </c>
      <c r="D10401" t="inlineStr">
        <is>
          <t>WR</t>
        </is>
      </c>
      <c r="E10401" t="inlineStr">
        <is>
          <t>FR</t>
        </is>
      </c>
      <c r="F10401" t="inlineStr">
        <is>
          <t>6'0"</t>
        </is>
      </c>
      <c r="G10401" t="n">
        <v>170</v>
      </c>
      <c r="H10401" t="inlineStr">
        <is>
          <t>New Orleans, La.</t>
        </is>
      </c>
    </row>
    <row r="10402">
      <c r="A10402" t="inlineStr">
        <is>
          <t>SMU</t>
        </is>
      </c>
      <c r="B10402" t="n">
        <v>32</v>
      </c>
      <c r="C10402" t="inlineStr">
        <is>
          <t>Jamal Anderson</t>
        </is>
      </c>
      <c r="D10402" t="inlineStr">
        <is>
          <t>LB</t>
        </is>
      </c>
      <c r="E10402" t="inlineStr">
        <is>
          <t>RS JR</t>
        </is>
      </c>
      <c r="F10402" t="inlineStr">
        <is>
          <t>6'3"</t>
        </is>
      </c>
      <c r="G10402" t="n">
        <v>225</v>
      </c>
      <c r="H10402" t="inlineStr">
        <is>
          <t>Buford, Ga.</t>
        </is>
      </c>
      <c r="I10402" t="inlineStr">
        <is>
          <t>Transfer from Clemson (2026 portal)</t>
        </is>
      </c>
    </row>
    <row r="10403">
      <c r="A10403" t="inlineStr">
        <is>
          <t>SMU</t>
        </is>
      </c>
      <c r="B10403" t="n">
        <v>6</v>
      </c>
      <c r="C10403" t="inlineStr">
        <is>
          <t>Tavion Atkinson</t>
        </is>
      </c>
      <c r="D10403" t="inlineStr">
        <is>
          <t>DE</t>
        </is>
      </c>
      <c r="E10403" t="inlineStr">
        <is>
          <t>JR</t>
        </is>
      </c>
      <c r="F10403" t="inlineStr">
        <is>
          <t>6'5"</t>
        </is>
      </c>
      <c r="G10403" t="n">
        <v>280</v>
      </c>
      <c r="H10403" t="inlineStr">
        <is>
          <t>Houston, Texas</t>
        </is>
      </c>
    </row>
    <row r="10404">
      <c r="A10404" t="inlineStr">
        <is>
          <t>SMU</t>
        </is>
      </c>
      <c r="B10404" t="n">
        <v>38</v>
      </c>
      <c r="C10404" t="inlineStr">
        <is>
          <t>Jake Ballard</t>
        </is>
      </c>
      <c r="D10404" t="inlineStr">
        <is>
          <t>S</t>
        </is>
      </c>
      <c r="E10404" t="inlineStr">
        <is>
          <t>RS SO</t>
        </is>
      </c>
      <c r="F10404" t="inlineStr">
        <is>
          <t>5'10"</t>
        </is>
      </c>
      <c r="G10404" t="n">
        <v>184</v>
      </c>
      <c r="H10404" t="inlineStr">
        <is>
          <t>Flower Mound, Texas</t>
        </is>
      </c>
    </row>
    <row r="10405">
      <c r="A10405" t="inlineStr">
        <is>
          <t>SMU</t>
        </is>
      </c>
      <c r="B10405" t="n">
        <v>8</v>
      </c>
      <c r="C10405" t="inlineStr">
        <is>
          <t>Marcellus Barnes Jr.</t>
        </is>
      </c>
      <c r="D10405" t="inlineStr">
        <is>
          <t>CB</t>
        </is>
      </c>
      <c r="E10405" t="inlineStr">
        <is>
          <t>RS SO</t>
        </is>
      </c>
      <c r="F10405" t="inlineStr">
        <is>
          <t>6'1"</t>
        </is>
      </c>
      <c r="G10405" t="n">
        <v>180</v>
      </c>
      <c r="H10405" t="inlineStr">
        <is>
          <t>Chattanooga, Tenn.</t>
        </is>
      </c>
    </row>
    <row r="10406">
      <c r="A10406" t="inlineStr">
        <is>
          <t>SMU</t>
        </is>
      </c>
      <c r="B10406" t="n">
        <v>83</v>
      </c>
      <c r="C10406" t="inlineStr">
        <is>
          <t>X'Zavier Barnett</t>
        </is>
      </c>
      <c r="D10406" t="inlineStr">
        <is>
          <t>WR</t>
        </is>
      </c>
      <c r="E10406" t="inlineStr">
        <is>
          <t>FR</t>
        </is>
      </c>
      <c r="F10406" t="inlineStr">
        <is>
          <t>6'3"</t>
        </is>
      </c>
      <c r="G10406" t="n">
        <v>195</v>
      </c>
      <c r="H10406" t="inlineStr">
        <is>
          <t>Yoakum, Texas</t>
        </is>
      </c>
    </row>
    <row r="10407">
      <c r="A10407" t="inlineStr">
        <is>
          <t>SMU</t>
        </is>
      </c>
      <c r="B10407" t="n">
        <v>64</v>
      </c>
      <c r="C10407" t="inlineStr">
        <is>
          <t>Joshua Bates</t>
        </is>
      </c>
      <c r="D10407" t="inlineStr">
        <is>
          <t>OL</t>
        </is>
      </c>
      <c r="E10407" t="inlineStr">
        <is>
          <t>RS JR</t>
        </is>
      </c>
      <c r="F10407" t="inlineStr">
        <is>
          <t>6'3"</t>
        </is>
      </c>
      <c r="G10407" t="n">
        <v>315</v>
      </c>
      <c r="H10407" t="inlineStr">
        <is>
          <t>Durango, Colo.</t>
        </is>
      </c>
    </row>
    <row r="10408">
      <c r="A10408" t="inlineStr">
        <is>
          <t>SMU</t>
        </is>
      </c>
      <c r="B10408" t="n">
        <v>28</v>
      </c>
      <c r="C10408" t="inlineStr">
        <is>
          <t>Brandon Booker</t>
        </is>
      </c>
      <c r="D10408" t="inlineStr">
        <is>
          <t>LB</t>
        </is>
      </c>
      <c r="E10408" t="inlineStr">
        <is>
          <t>JR</t>
        </is>
      </c>
      <c r="F10408" t="inlineStr">
        <is>
          <t>6'1"</t>
        </is>
      </c>
      <c r="G10408" t="n">
        <v>225</v>
      </c>
      <c r="H10408" t="inlineStr">
        <is>
          <t>DeSoto, Texas</t>
        </is>
      </c>
    </row>
    <row r="10409">
      <c r="A10409" t="inlineStr">
        <is>
          <t>SMU</t>
        </is>
      </c>
      <c r="B10409" t="n">
        <v>70</v>
      </c>
      <c r="C10409" t="inlineStr">
        <is>
          <t>Paxton Briggle</t>
        </is>
      </c>
      <c r="D10409" t="inlineStr">
        <is>
          <t>OL</t>
        </is>
      </c>
      <c r="E10409" t="inlineStr">
        <is>
          <t>RS JR</t>
        </is>
      </c>
      <c r="F10409" t="inlineStr">
        <is>
          <t>6'5"</t>
        </is>
      </c>
      <c r="G10409" t="n">
        <v>295</v>
      </c>
      <c r="H10409" t="inlineStr">
        <is>
          <t>Austin, Texas</t>
        </is>
      </c>
    </row>
    <row r="10410">
      <c r="A10410" t="inlineStr">
        <is>
          <t>SMU</t>
        </is>
      </c>
      <c r="C10410" t="inlineStr">
        <is>
          <t>Marcus Brouse</t>
        </is>
      </c>
      <c r="D10410" t="inlineStr">
        <is>
          <t>LB</t>
        </is>
      </c>
      <c r="E10410" t="inlineStr">
        <is>
          <t>FR</t>
        </is>
      </c>
      <c r="F10410" t="inlineStr">
        <is>
          <t>6'0"</t>
        </is>
      </c>
      <c r="G10410" t="n">
        <v>200</v>
      </c>
      <c r="H10410" t="inlineStr">
        <is>
          <t>Southlake, Texas</t>
        </is>
      </c>
    </row>
    <row r="10411">
      <c r="A10411" t="inlineStr">
        <is>
          <t>SMU</t>
        </is>
      </c>
      <c r="B10411" t="n">
        <v>11</v>
      </c>
      <c r="C10411" t="inlineStr">
        <is>
          <t>Carterrious Brown</t>
        </is>
      </c>
      <c r="D10411" t="inlineStr">
        <is>
          <t>WR</t>
        </is>
      </c>
      <c r="E10411" t="inlineStr">
        <is>
          <t>RS FR</t>
        </is>
      </c>
      <c r="F10411" t="inlineStr">
        <is>
          <t>6'2"</t>
        </is>
      </c>
      <c r="G10411" t="n">
        <v>190</v>
      </c>
      <c r="H10411" t="inlineStr">
        <is>
          <t>Monroe, La.</t>
        </is>
      </c>
    </row>
    <row r="10412">
      <c r="A10412" t="inlineStr">
        <is>
          <t>SMU</t>
        </is>
      </c>
      <c r="B10412" t="n">
        <v>74</v>
      </c>
      <c r="C10412" t="inlineStr">
        <is>
          <t>Andrew Chamblee</t>
        </is>
      </c>
      <c r="D10412" t="inlineStr">
        <is>
          <t>OL</t>
        </is>
      </c>
      <c r="E10412" t="inlineStr">
        <is>
          <t>RS SR</t>
        </is>
      </c>
      <c r="F10412" t="inlineStr">
        <is>
          <t>6'6"</t>
        </is>
      </c>
      <c r="G10412" t="n">
        <v>308</v>
      </c>
      <c r="H10412" t="inlineStr">
        <is>
          <t>Maumelle, Ark.</t>
        </is>
      </c>
    </row>
    <row r="10413">
      <c r="A10413" t="inlineStr">
        <is>
          <t>SMU</t>
        </is>
      </c>
      <c r="C10413" t="inlineStr">
        <is>
          <t>Siler Cooke</t>
        </is>
      </c>
      <c r="D10413" t="inlineStr">
        <is>
          <t>WR</t>
        </is>
      </c>
      <c r="E10413" t="inlineStr">
        <is>
          <t>FR</t>
        </is>
      </c>
      <c r="F10413" t="inlineStr">
        <is>
          <t>5'10"</t>
        </is>
      </c>
      <c r="G10413" t="n">
        <v>175</v>
      </c>
      <c r="H10413" t="inlineStr">
        <is>
          <t>Dallas, Texas</t>
        </is>
      </c>
    </row>
    <row r="10414">
      <c r="A10414" t="inlineStr">
        <is>
          <t>SMU</t>
        </is>
      </c>
      <c r="B10414" t="n">
        <v>10</v>
      </c>
      <c r="C10414" t="inlineStr">
        <is>
          <t>Jalen Cooper</t>
        </is>
      </c>
      <c r="D10414" t="inlineStr">
        <is>
          <t>WR</t>
        </is>
      </c>
      <c r="E10414" t="inlineStr">
        <is>
          <t>SO</t>
        </is>
      </c>
      <c r="F10414" t="inlineStr">
        <is>
          <t>6'2"</t>
        </is>
      </c>
      <c r="G10414" t="n">
        <v>180</v>
      </c>
      <c r="H10414" t="inlineStr">
        <is>
          <t>Cibolo, Texas</t>
        </is>
      </c>
    </row>
    <row r="10415">
      <c r="A10415" t="inlineStr">
        <is>
          <t>SMU</t>
        </is>
      </c>
      <c r="B10415" t="n">
        <v>81</v>
      </c>
      <c r="C10415" t="inlineStr">
        <is>
          <t>Tyrone Crethers</t>
        </is>
      </c>
      <c r="D10415" t="inlineStr">
        <is>
          <t>WR</t>
        </is>
      </c>
      <c r="E10415" t="inlineStr">
        <is>
          <t>FR</t>
        </is>
      </c>
      <c r="F10415" t="inlineStr">
        <is>
          <t>6'3"</t>
        </is>
      </c>
      <c r="G10415" t="n">
        <v>210</v>
      </c>
      <c r="H10415" t="inlineStr">
        <is>
          <t>Richardson, Texas</t>
        </is>
      </c>
    </row>
    <row r="10416">
      <c r="A10416" t="inlineStr">
        <is>
          <t>SMU</t>
        </is>
      </c>
      <c r="B10416" t="n">
        <v>97</v>
      </c>
      <c r="C10416" t="inlineStr">
        <is>
          <t>Christian Davis</t>
        </is>
      </c>
      <c r="D10416" t="inlineStr">
        <is>
          <t>DL</t>
        </is>
      </c>
      <c r="E10416" t="inlineStr">
        <is>
          <t>RS JR</t>
        </is>
      </c>
      <c r="F10416" t="inlineStr">
        <is>
          <t>6'3"</t>
        </is>
      </c>
      <c r="G10416" t="n">
        <v>328</v>
      </c>
      <c r="H10416" t="inlineStr">
        <is>
          <t>Ruston, La.</t>
        </is>
      </c>
      <c r="I10416" t="inlineStr">
        <is>
          <t>Transfer from Louisiana Tech (2026 portal)</t>
        </is>
      </c>
    </row>
    <row r="10417">
      <c r="A10417" t="inlineStr">
        <is>
          <t>SMU</t>
        </is>
      </c>
      <c r="B10417" t="n">
        <v>13</v>
      </c>
      <c r="C10417" t="inlineStr">
        <is>
          <t>Jaelyn Davis-Robinson</t>
        </is>
      </c>
      <c r="D10417" t="inlineStr">
        <is>
          <t>CB</t>
        </is>
      </c>
      <c r="E10417" t="inlineStr">
        <is>
          <t>RS SR</t>
        </is>
      </c>
      <c r="F10417" t="inlineStr">
        <is>
          <t>6'1"</t>
        </is>
      </c>
      <c r="G10417" t="n">
        <v>190</v>
      </c>
      <c r="H10417" t="inlineStr">
        <is>
          <t>Waxahachie, Texas</t>
        </is>
      </c>
    </row>
    <row r="10418">
      <c r="A10418" t="inlineStr">
        <is>
          <t>SMU</t>
        </is>
      </c>
      <c r="B10418" t="n">
        <v>44</v>
      </c>
      <c r="C10418" t="inlineStr">
        <is>
          <t>Michael De Hoyos</t>
        </is>
      </c>
      <c r="D10418" t="inlineStr">
        <is>
          <t>CB</t>
        </is>
      </c>
      <c r="E10418" t="inlineStr">
        <is>
          <t>RS SR</t>
        </is>
      </c>
      <c r="F10418" t="inlineStr">
        <is>
          <t>5'10"</t>
        </is>
      </c>
      <c r="G10418" t="n">
        <v>189</v>
      </c>
      <c r="H10418" t="inlineStr">
        <is>
          <t>San Antonio, Texas</t>
        </is>
      </c>
    </row>
    <row r="10419">
      <c r="A10419" t="inlineStr">
        <is>
          <t>SMU</t>
        </is>
      </c>
      <c r="B10419" t="n">
        <v>99</v>
      </c>
      <c r="C10419" t="inlineStr">
        <is>
          <t>Dakota Dickson</t>
        </is>
      </c>
      <c r="D10419" t="inlineStr">
        <is>
          <t>DL</t>
        </is>
      </c>
      <c r="E10419" t="inlineStr">
        <is>
          <t>FR</t>
        </is>
      </c>
      <c r="F10419" t="inlineStr">
        <is>
          <t>6'4"</t>
        </is>
      </c>
      <c r="G10419" t="n">
        <v>315</v>
      </c>
      <c r="H10419" t="inlineStr">
        <is>
          <t>Oakland, Calif.</t>
        </is>
      </c>
    </row>
    <row r="10420">
      <c r="A10420" t="inlineStr">
        <is>
          <t>SMU</t>
        </is>
      </c>
      <c r="B10420" t="n">
        <v>98</v>
      </c>
      <c r="C10420" t="inlineStr">
        <is>
          <t>Keith Dotie</t>
        </is>
      </c>
      <c r="D10420" t="inlineStr">
        <is>
          <t>DL</t>
        </is>
      </c>
      <c r="E10420" t="inlineStr">
        <is>
          <t>FR</t>
        </is>
      </c>
      <c r="F10420" t="inlineStr">
        <is>
          <t>6'4"</t>
        </is>
      </c>
      <c r="G10420" t="n">
        <v>300</v>
      </c>
      <c r="H10420" t="inlineStr">
        <is>
          <t>Mesquite, Texas</t>
        </is>
      </c>
    </row>
    <row r="10421">
      <c r="A10421" t="inlineStr">
        <is>
          <t>SMU</t>
        </is>
      </c>
      <c r="B10421" t="n">
        <v>57</v>
      </c>
      <c r="C10421" t="inlineStr">
        <is>
          <t>Henry Douglass</t>
        </is>
      </c>
      <c r="D10421" t="inlineStr">
        <is>
          <t>OL</t>
        </is>
      </c>
      <c r="E10421" t="inlineStr">
        <is>
          <t>RS JR</t>
        </is>
      </c>
      <c r="F10421" t="inlineStr">
        <is>
          <t>6'3"</t>
        </is>
      </c>
      <c r="G10421" t="n">
        <v>290</v>
      </c>
      <c r="H10421" t="inlineStr">
        <is>
          <t>Atlanta, Ga.</t>
        </is>
      </c>
    </row>
    <row r="10422">
      <c r="A10422" t="inlineStr">
        <is>
          <t>SMU</t>
        </is>
      </c>
      <c r="B10422" t="n">
        <v>42</v>
      </c>
      <c r="C10422" t="inlineStr">
        <is>
          <t>Ryan Earle</t>
        </is>
      </c>
      <c r="D10422" t="inlineStr">
        <is>
          <t>LB</t>
        </is>
      </c>
      <c r="E10422" t="inlineStr">
        <is>
          <t>RS FR</t>
        </is>
      </c>
      <c r="F10422" t="inlineStr">
        <is>
          <t>6'2"</t>
        </is>
      </c>
      <c r="G10422" t="n">
        <v>210</v>
      </c>
      <c r="H10422" t="inlineStr">
        <is>
          <t>Fort Lauderdale, Fla.</t>
        </is>
      </c>
    </row>
    <row r="10423">
      <c r="A10423" t="inlineStr">
        <is>
          <t>SMU</t>
        </is>
      </c>
      <c r="B10423" t="n">
        <v>78</v>
      </c>
      <c r="C10423" t="inlineStr">
        <is>
          <t>Drew Evers</t>
        </is>
      </c>
      <c r="D10423" t="inlineStr">
        <is>
          <t>OL</t>
        </is>
      </c>
      <c r="E10423" t="inlineStr">
        <is>
          <t>FR</t>
        </is>
      </c>
      <c r="F10423" t="inlineStr">
        <is>
          <t>6'5"</t>
        </is>
      </c>
      <c r="G10423" t="n">
        <v>305</v>
      </c>
      <c r="H10423" t="inlineStr">
        <is>
          <t>Flower Mound, Texas</t>
        </is>
      </c>
    </row>
    <row r="10424">
      <c r="A10424" t="inlineStr">
        <is>
          <t>SMU</t>
        </is>
      </c>
      <c r="B10424" t="n">
        <v>25</v>
      </c>
      <c r="C10424" t="inlineStr">
        <is>
          <t>William Fierro</t>
        </is>
      </c>
      <c r="D10424" t="inlineStr">
        <is>
          <t>RB</t>
        </is>
      </c>
      <c r="E10424" t="inlineStr">
        <is>
          <t>RS JR</t>
        </is>
      </c>
      <c r="F10424" t="inlineStr">
        <is>
          <t>6'0"</t>
        </is>
      </c>
      <c r="G10424" t="n">
        <v>182</v>
      </c>
      <c r="H10424" t="inlineStr">
        <is>
          <t>La Jolla, Calif.</t>
        </is>
      </c>
    </row>
    <row r="10425">
      <c r="A10425" t="inlineStr">
        <is>
          <t>SMU</t>
        </is>
      </c>
      <c r="B10425" t="n">
        <v>14</v>
      </c>
      <c r="C10425" t="inlineStr">
        <is>
          <t>Charlie Fiser</t>
        </is>
      </c>
      <c r="D10425" t="inlineStr">
        <is>
          <t>QB</t>
        </is>
      </c>
      <c r="E10425" t="inlineStr">
        <is>
          <t>RS SR</t>
        </is>
      </c>
      <c r="F10425" t="inlineStr">
        <is>
          <t>6'1"</t>
        </is>
      </c>
      <c r="G10425" t="n">
        <v>186</v>
      </c>
      <c r="H10425" t="inlineStr">
        <is>
          <t>Little Rock, Ark.</t>
        </is>
      </c>
    </row>
    <row r="10426">
      <c r="A10426" t="inlineStr">
        <is>
          <t>SMU</t>
        </is>
      </c>
      <c r="B10426" t="n">
        <v>2</v>
      </c>
      <c r="C10426" t="inlineStr">
        <is>
          <t>Zadian Gentry</t>
        </is>
      </c>
      <c r="D10426" t="inlineStr">
        <is>
          <t>CB</t>
        </is>
      </c>
      <c r="E10426" t="inlineStr">
        <is>
          <t>RS FR</t>
        </is>
      </c>
      <c r="F10426" t="inlineStr">
        <is>
          <t>6'1"</t>
        </is>
      </c>
      <c r="G10426" t="n">
        <v>179</v>
      </c>
      <c r="H10426" t="inlineStr">
        <is>
          <t>Denison, Texas</t>
        </is>
      </c>
    </row>
    <row r="10427">
      <c r="A10427" t="inlineStr">
        <is>
          <t>SMU</t>
        </is>
      </c>
      <c r="B10427" t="n">
        <v>20</v>
      </c>
      <c r="C10427" t="inlineStr">
        <is>
          <t>Deuce Gilbert</t>
        </is>
      </c>
      <c r="D10427" t="inlineStr">
        <is>
          <t>CB</t>
        </is>
      </c>
      <c r="E10427" t="inlineStr">
        <is>
          <t>FR</t>
        </is>
      </c>
      <c r="F10427" t="inlineStr">
        <is>
          <t>5'11"</t>
        </is>
      </c>
      <c r="G10427" t="n">
        <v>180</v>
      </c>
      <c r="H10427" t="inlineStr">
        <is>
          <t>Forney, Texas</t>
        </is>
      </c>
    </row>
    <row r="10428">
      <c r="A10428" t="inlineStr">
        <is>
          <t>SMU</t>
        </is>
      </c>
      <c r="B10428" t="n">
        <v>60</v>
      </c>
      <c r="C10428" t="inlineStr">
        <is>
          <t>Evan Goodwin</t>
        </is>
      </c>
      <c r="D10428" t="inlineStr">
        <is>
          <t>OL</t>
        </is>
      </c>
      <c r="E10428" t="inlineStr">
        <is>
          <t>FR</t>
        </is>
      </c>
      <c r="F10428" t="inlineStr">
        <is>
          <t>6'7"</t>
        </is>
      </c>
      <c r="G10428" t="n">
        <v>325</v>
      </c>
      <c r="H10428" t="inlineStr">
        <is>
          <t>Bauxite, Ark.</t>
        </is>
      </c>
    </row>
    <row r="10429">
      <c r="A10429" t="inlineStr">
        <is>
          <t>SMU</t>
        </is>
      </c>
      <c r="B10429" t="n">
        <v>30</v>
      </c>
      <c r="C10429" t="inlineStr">
        <is>
          <t>Kenneth Goodwin III</t>
        </is>
      </c>
      <c r="D10429" t="inlineStr">
        <is>
          <t>LB</t>
        </is>
      </c>
      <c r="E10429" t="inlineStr">
        <is>
          <t>FR</t>
        </is>
      </c>
      <c r="F10429" t="inlineStr">
        <is>
          <t>6'2"</t>
        </is>
      </c>
      <c r="G10429" t="n">
        <v>210</v>
      </c>
      <c r="H10429" t="inlineStr">
        <is>
          <t>Miami, Fla.</t>
        </is>
      </c>
    </row>
    <row r="10430">
      <c r="A10430" t="inlineStr">
        <is>
          <t>SMU</t>
        </is>
      </c>
      <c r="B10430" t="n">
        <v>4</v>
      </c>
      <c r="C10430" t="inlineStr">
        <is>
          <t>Dramekco Green</t>
        </is>
      </c>
      <c r="D10430" t="inlineStr">
        <is>
          <t>RB</t>
        </is>
      </c>
      <c r="E10430" t="inlineStr">
        <is>
          <t>RS FR</t>
        </is>
      </c>
      <c r="F10430" t="inlineStr">
        <is>
          <t>6'0"</t>
        </is>
      </c>
      <c r="G10430" t="n">
        <v>203</v>
      </c>
      <c r="H10430" t="inlineStr">
        <is>
          <t>Conroe, Texas</t>
        </is>
      </c>
    </row>
    <row r="10431">
      <c r="A10431" t="inlineStr">
        <is>
          <t>SMU</t>
        </is>
      </c>
      <c r="B10431" t="n">
        <v>2</v>
      </c>
      <c r="C10431" t="inlineStr">
        <is>
          <t>Jalen Hale</t>
        </is>
      </c>
      <c r="D10431" t="inlineStr">
        <is>
          <t>WR</t>
        </is>
      </c>
      <c r="E10431" t="inlineStr">
        <is>
          <t>RS JR</t>
        </is>
      </c>
      <c r="F10431" t="inlineStr">
        <is>
          <t>6'1"</t>
        </is>
      </c>
      <c r="G10431" t="n">
        <v>198</v>
      </c>
      <c r="H10431" t="inlineStr">
        <is>
          <t>Longview, Texas</t>
        </is>
      </c>
      <c r="I10431" t="inlineStr">
        <is>
          <t>Transfer from Alabama (2026 portal)</t>
        </is>
      </c>
    </row>
    <row r="10432">
      <c r="A10432" t="inlineStr">
        <is>
          <t>SMU</t>
        </is>
      </c>
      <c r="B10432" t="n">
        <v>33</v>
      </c>
      <c r="C10432" t="inlineStr">
        <is>
          <t>Amontre Harris</t>
        </is>
      </c>
      <c r="D10432" t="inlineStr">
        <is>
          <t>DE</t>
        </is>
      </c>
      <c r="E10432" t="inlineStr">
        <is>
          <t>FR</t>
        </is>
      </c>
      <c r="F10432" t="inlineStr">
        <is>
          <t>6'4"</t>
        </is>
      </c>
      <c r="G10432" t="n">
        <v>220</v>
      </c>
      <c r="H10432" t="inlineStr">
        <is>
          <t>Humble, Texas</t>
        </is>
      </c>
    </row>
    <row r="10433">
      <c r="A10433" t="inlineStr">
        <is>
          <t>SMU</t>
        </is>
      </c>
      <c r="B10433" t="n">
        <v>1</v>
      </c>
      <c r="C10433" t="inlineStr">
        <is>
          <t>Ty Hawkins</t>
        </is>
      </c>
      <c r="D10433" t="inlineStr">
        <is>
          <t>QB</t>
        </is>
      </c>
      <c r="E10433" t="inlineStr">
        <is>
          <t>RS FR</t>
        </is>
      </c>
      <c r="F10433" t="inlineStr">
        <is>
          <t>6'0"</t>
        </is>
      </c>
      <c r="G10433" t="n">
        <v>203</v>
      </c>
      <c r="H10433" t="inlineStr">
        <is>
          <t>San Antonio, Texas</t>
        </is>
      </c>
    </row>
    <row r="10434">
      <c r="A10434" t="inlineStr">
        <is>
          <t>SMU</t>
        </is>
      </c>
      <c r="C10434" t="inlineStr">
        <is>
          <t>Zachary Hibner</t>
        </is>
      </c>
      <c r="D10434" t="inlineStr">
        <is>
          <t>LB</t>
        </is>
      </c>
      <c r="E10434" t="inlineStr">
        <is>
          <t>FR</t>
        </is>
      </c>
      <c r="F10434" t="inlineStr">
        <is>
          <t>6'1"</t>
        </is>
      </c>
      <c r="G10434" t="n">
        <v>220</v>
      </c>
      <c r="H10434" t="inlineStr">
        <is>
          <t>Burke, Va.</t>
        </is>
      </c>
    </row>
    <row r="10435">
      <c r="A10435" t="inlineStr">
        <is>
          <t>SMU</t>
        </is>
      </c>
      <c r="B10435" t="n">
        <v>76</v>
      </c>
      <c r="C10435" t="inlineStr">
        <is>
          <t>Drew Hill</t>
        </is>
      </c>
      <c r="D10435" t="inlineStr">
        <is>
          <t>OL</t>
        </is>
      </c>
      <c r="E10435" t="inlineStr">
        <is>
          <t>RS FR</t>
        </is>
      </c>
      <c r="F10435" t="inlineStr">
        <is>
          <t>6'3"</t>
        </is>
      </c>
      <c r="G10435" t="n">
        <v>288</v>
      </c>
      <c r="H10435" t="inlineStr">
        <is>
          <t>Corona, Calif.</t>
        </is>
      </c>
    </row>
    <row r="10436">
      <c r="A10436" t="inlineStr">
        <is>
          <t>SMU</t>
        </is>
      </c>
      <c r="B10436" t="n">
        <v>3</v>
      </c>
      <c r="C10436" t="inlineStr">
        <is>
          <t>Javion Holiday</t>
        </is>
      </c>
      <c r="D10436" t="inlineStr">
        <is>
          <t>CB</t>
        </is>
      </c>
      <c r="E10436" t="inlineStr">
        <is>
          <t>SO</t>
        </is>
      </c>
      <c r="F10436" t="inlineStr">
        <is>
          <t>6'1"</t>
        </is>
      </c>
      <c r="G10436" t="n">
        <v>186</v>
      </c>
      <c r="H10436" t="inlineStr">
        <is>
          <t>Duncanville, Texas</t>
        </is>
      </c>
    </row>
    <row r="10437">
      <c r="A10437" t="inlineStr">
        <is>
          <t>SMU</t>
        </is>
      </c>
      <c r="B10437" t="n">
        <v>58</v>
      </c>
      <c r="C10437" t="inlineStr">
        <is>
          <t>Abel Hoopii</t>
        </is>
      </c>
      <c r="D10437" t="inlineStr">
        <is>
          <t>OL</t>
        </is>
      </c>
      <c r="E10437" t="inlineStr">
        <is>
          <t>SO</t>
        </is>
      </c>
      <c r="F10437" t="inlineStr">
        <is>
          <t>6'5"</t>
        </is>
      </c>
      <c r="G10437" t="n">
        <v>340</v>
      </c>
      <c r="H10437" t="inlineStr">
        <is>
          <t>Anianiku, Hawai'i</t>
        </is>
      </c>
    </row>
    <row r="10438">
      <c r="A10438" t="inlineStr">
        <is>
          <t>SMU</t>
        </is>
      </c>
      <c r="B10438" t="n">
        <v>88</v>
      </c>
      <c r="C10438" t="inlineStr">
        <is>
          <t>Trey Jackson</t>
        </is>
      </c>
      <c r="D10438" t="inlineStr">
        <is>
          <t>TE</t>
        </is>
      </c>
      <c r="E10438" t="inlineStr">
        <is>
          <t>RS SO</t>
        </is>
      </c>
      <c r="F10438" t="inlineStr">
        <is>
          <t>6'5"</t>
        </is>
      </c>
      <c r="G10438" t="n">
        <v>240</v>
      </c>
      <c r="H10438" t="inlineStr">
        <is>
          <t>Dallas, Texas</t>
        </is>
      </c>
      <c r="I10438" t="inlineStr">
        <is>
          <t>Transfer from Texas Tech (2026 portal)</t>
        </is>
      </c>
    </row>
    <row r="10439">
      <c r="A10439" t="inlineStr">
        <is>
          <t>SMU</t>
        </is>
      </c>
      <c r="B10439" t="n">
        <v>94</v>
      </c>
      <c r="C10439" t="inlineStr">
        <is>
          <t>Jonathan Jefferson</t>
        </is>
      </c>
      <c r="D10439" t="inlineStr">
        <is>
          <t>DL</t>
        </is>
      </c>
      <c r="E10439" t="inlineStr">
        <is>
          <t>GR</t>
        </is>
      </c>
      <c r="F10439" t="inlineStr">
        <is>
          <t>6'3"</t>
        </is>
      </c>
      <c r="G10439" t="n">
        <v>315</v>
      </c>
      <c r="H10439" t="inlineStr">
        <is>
          <t>Douglasville, Ga.</t>
        </is>
      </c>
    </row>
    <row r="10440">
      <c r="A10440" t="inlineStr">
        <is>
          <t>SMU</t>
        </is>
      </c>
      <c r="B10440" t="n">
        <v>7</v>
      </c>
      <c r="C10440" t="inlineStr">
        <is>
          <t>Kevin Jennings</t>
        </is>
      </c>
      <c r="D10440" t="inlineStr">
        <is>
          <t>QB</t>
        </is>
      </c>
      <c r="E10440" t="inlineStr">
        <is>
          <t>RS SR</t>
        </is>
      </c>
      <c r="F10440" t="inlineStr">
        <is>
          <t>6'0"</t>
        </is>
      </c>
      <c r="G10440" t="n">
        <v>192</v>
      </c>
      <c r="H10440" t="inlineStr">
        <is>
          <t>Oak Cliff, Texas</t>
        </is>
      </c>
    </row>
    <row r="10441">
      <c r="A10441" t="inlineStr">
        <is>
          <t>SMU</t>
        </is>
      </c>
      <c r="B10441" t="n">
        <v>52</v>
      </c>
      <c r="C10441" t="inlineStr">
        <is>
          <t>Toa Katoa</t>
        </is>
      </c>
      <c r="D10441" t="inlineStr">
        <is>
          <t>OL</t>
        </is>
      </c>
      <c r="E10441" t="inlineStr">
        <is>
          <t>FR</t>
        </is>
      </c>
      <c r="F10441" t="inlineStr">
        <is>
          <t>6'4"</t>
        </is>
      </c>
      <c r="G10441" t="n">
        <v>335</v>
      </c>
      <c r="H10441" t="inlineStr">
        <is>
          <t>Euless, Texas</t>
        </is>
      </c>
    </row>
    <row r="10442">
      <c r="A10442" t="inlineStr">
        <is>
          <t>SMU</t>
        </is>
      </c>
      <c r="B10442" t="n">
        <v>20</v>
      </c>
      <c r="C10442" t="inlineStr">
        <is>
          <t>EJ Kelly</t>
        </is>
      </c>
      <c r="D10442" t="inlineStr">
        <is>
          <t>RB</t>
        </is>
      </c>
      <c r="E10442" t="inlineStr">
        <is>
          <t>FR</t>
        </is>
      </c>
      <c r="F10442" t="inlineStr">
        <is>
          <t>5'10"</t>
        </is>
      </c>
      <c r="G10442" t="n">
        <v>185</v>
      </c>
      <c r="H10442" t="inlineStr">
        <is>
          <t>Houston, Texas</t>
        </is>
      </c>
    </row>
    <row r="10443">
      <c r="A10443" t="inlineStr">
        <is>
          <t>SMU</t>
        </is>
      </c>
      <c r="B10443" t="n">
        <v>54</v>
      </c>
      <c r="C10443" t="inlineStr">
        <is>
          <t>Alexander Kilgore</t>
        </is>
      </c>
      <c r="D10443" t="inlineStr">
        <is>
          <t>LB</t>
        </is>
      </c>
      <c r="E10443" t="inlineStr">
        <is>
          <t>SR</t>
        </is>
      </c>
      <c r="F10443" t="inlineStr">
        <is>
          <t>6'1"</t>
        </is>
      </c>
      <c r="G10443" t="n">
        <v>230</v>
      </c>
      <c r="H10443" t="inlineStr">
        <is>
          <t>Katy, Texas</t>
        </is>
      </c>
    </row>
    <row r="10444">
      <c r="A10444" t="inlineStr">
        <is>
          <t>SMU</t>
        </is>
      </c>
      <c r="C10444" t="inlineStr">
        <is>
          <t>David Kniffin Jr.</t>
        </is>
      </c>
      <c r="D10444" t="inlineStr">
        <is>
          <t>WR</t>
        </is>
      </c>
      <c r="E10444" t="inlineStr">
        <is>
          <t>FR</t>
        </is>
      </c>
      <c r="F10444" t="inlineStr">
        <is>
          <t>6'0"</t>
        </is>
      </c>
      <c r="G10444" t="n">
        <v>165</v>
      </c>
      <c r="H10444" t="inlineStr">
        <is>
          <t>Plano, Texas</t>
        </is>
      </c>
    </row>
    <row r="10445">
      <c r="A10445" t="inlineStr">
        <is>
          <t>SMU</t>
        </is>
      </c>
      <c r="B10445" t="n">
        <v>8</v>
      </c>
      <c r="C10445" t="inlineStr">
        <is>
          <t>Yamir Knight</t>
        </is>
      </c>
      <c r="D10445" t="inlineStr">
        <is>
          <t>WR</t>
        </is>
      </c>
      <c r="E10445" t="inlineStr">
        <is>
          <t>SR</t>
        </is>
      </c>
      <c r="F10445" t="inlineStr">
        <is>
          <t>5'8"</t>
        </is>
      </c>
      <c r="G10445" t="n">
        <v>186</v>
      </c>
      <c r="H10445" t="inlineStr">
        <is>
          <t>Smyrna, Del.</t>
        </is>
      </c>
    </row>
    <row r="10446">
      <c r="A10446" t="inlineStr">
        <is>
          <t>SMU</t>
        </is>
      </c>
      <c r="B10446" t="n">
        <v>52</v>
      </c>
      <c r="C10446" t="inlineStr">
        <is>
          <t>Jahkai Lang</t>
        </is>
      </c>
      <c r="D10446" t="inlineStr">
        <is>
          <t>DE</t>
        </is>
      </c>
      <c r="E10446" t="inlineStr">
        <is>
          <t>RS JR</t>
        </is>
      </c>
      <c r="F10446" t="inlineStr">
        <is>
          <t>6'3"</t>
        </is>
      </c>
      <c r="G10446" t="n">
        <v>255</v>
      </c>
      <c r="H10446" t="inlineStr">
        <is>
          <t>Troy, Mo.</t>
        </is>
      </c>
    </row>
    <row r="10447">
      <c r="A10447" t="inlineStr">
        <is>
          <t>SMU</t>
        </is>
      </c>
      <c r="B10447" t="n">
        <v>1</v>
      </c>
      <c r="C10447" t="inlineStr">
        <is>
          <t>Jarvis Lee</t>
        </is>
      </c>
      <c r="D10447" t="inlineStr">
        <is>
          <t>S</t>
        </is>
      </c>
      <c r="E10447" t="inlineStr">
        <is>
          <t>SR</t>
        </is>
      </c>
      <c r="F10447" t="inlineStr">
        <is>
          <t>5'11"</t>
        </is>
      </c>
      <c r="G10447" t="n">
        <v>185</v>
      </c>
      <c r="H10447" t="inlineStr">
        <is>
          <t>Jacksonville, Fla.</t>
        </is>
      </c>
      <c r="I10447" t="inlineStr">
        <is>
          <t>Transfer from South Florida (2026 portal)</t>
        </is>
      </c>
    </row>
    <row r="10448">
      <c r="A10448" t="inlineStr">
        <is>
          <t>SMU</t>
        </is>
      </c>
      <c r="B10448" t="n">
        <v>12</v>
      </c>
      <c r="C10448" t="inlineStr">
        <is>
          <t>Cole Leinart</t>
        </is>
      </c>
      <c r="D10448" t="inlineStr">
        <is>
          <t>QB</t>
        </is>
      </c>
      <c r="E10448" t="inlineStr">
        <is>
          <t>FR</t>
        </is>
      </c>
      <c r="F10448" t="inlineStr">
        <is>
          <t>6'3"</t>
        </is>
      </c>
      <c r="G10448" t="n">
        <v>185</v>
      </c>
      <c r="H10448" t="inlineStr">
        <is>
          <t>Los Angeles, Calif.</t>
        </is>
      </c>
    </row>
    <row r="10449">
      <c r="A10449" t="inlineStr">
        <is>
          <t>SMU</t>
        </is>
      </c>
      <c r="B10449" t="n">
        <v>42</v>
      </c>
      <c r="C10449" t="inlineStr">
        <is>
          <t>Will Locke</t>
        </is>
      </c>
      <c r="D10449" t="inlineStr">
        <is>
          <t>TE</t>
        </is>
      </c>
      <c r="E10449" t="inlineStr">
        <is>
          <t>RS SO</t>
        </is>
      </c>
      <c r="F10449" t="inlineStr">
        <is>
          <t>6'5"</t>
        </is>
      </c>
      <c r="G10449" t="n">
        <v>234</v>
      </c>
      <c r="H10449" t="inlineStr">
        <is>
          <t>Helotes, Texas</t>
        </is>
      </c>
    </row>
    <row r="10450">
      <c r="A10450" t="inlineStr">
        <is>
          <t>SMU</t>
        </is>
      </c>
      <c r="B10450" t="n">
        <v>79</v>
      </c>
      <c r="C10450" t="inlineStr">
        <is>
          <t>Sione Ma'u</t>
        </is>
      </c>
      <c r="D10450" t="inlineStr">
        <is>
          <t>OL</t>
        </is>
      </c>
      <c r="E10450" t="inlineStr">
        <is>
          <t>JR</t>
        </is>
      </c>
      <c r="F10450" t="inlineStr">
        <is>
          <t>6'6"</t>
        </is>
      </c>
      <c r="G10450" t="n">
        <v>346</v>
      </c>
      <c r="H10450" t="inlineStr">
        <is>
          <t>West Auckland, New Zealand</t>
        </is>
      </c>
    </row>
    <row r="10451">
      <c r="A10451" t="inlineStr">
        <is>
          <t>SMU</t>
        </is>
      </c>
      <c r="B10451" t="n">
        <v>12</v>
      </c>
      <c r="C10451" t="inlineStr">
        <is>
          <t>Caden Marshall</t>
        </is>
      </c>
      <c r="D10451" t="inlineStr">
        <is>
          <t>LB</t>
        </is>
      </c>
      <c r="E10451" t="inlineStr">
        <is>
          <t>RS SO</t>
        </is>
      </c>
      <c r="F10451" t="inlineStr">
        <is>
          <t>6'2"</t>
        </is>
      </c>
      <c r="G10451" t="n">
        <v>215</v>
      </c>
      <c r="H10451" t="inlineStr">
        <is>
          <t>Paris, Tenn.</t>
        </is>
      </c>
      <c r="I10451" t="inlineStr">
        <is>
          <t>Transfer from Bowling Green (2026 portal)</t>
        </is>
      </c>
    </row>
    <row r="10452">
      <c r="A10452" t="inlineStr">
        <is>
          <t>SMU</t>
        </is>
      </c>
      <c r="B10452" t="n">
        <v>86</v>
      </c>
      <c r="C10452" t="inlineStr">
        <is>
          <t>Devon Martin</t>
        </is>
      </c>
      <c r="D10452" t="inlineStr">
        <is>
          <t>TE</t>
        </is>
      </c>
      <c r="E10452" t="inlineStr">
        <is>
          <t>SR</t>
        </is>
      </c>
      <c r="F10452" t="inlineStr">
        <is>
          <t>6'5"</t>
        </is>
      </c>
      <c r="G10452" t="n">
        <v>240</v>
      </c>
      <c r="H10452" t="inlineStr">
        <is>
          <t>Mesquite, Texas</t>
        </is>
      </c>
    </row>
    <row r="10453">
      <c r="A10453" t="inlineStr">
        <is>
          <t>SMU</t>
        </is>
      </c>
      <c r="B10453" t="n">
        <v>0</v>
      </c>
      <c r="C10453" t="inlineStr">
        <is>
          <t>Derrick McFall</t>
        </is>
      </c>
      <c r="D10453" t="inlineStr">
        <is>
          <t>WR/RB</t>
        </is>
      </c>
      <c r="E10453" t="inlineStr">
        <is>
          <t>RS SO</t>
        </is>
      </c>
      <c r="F10453" t="inlineStr">
        <is>
          <t>5'11"</t>
        </is>
      </c>
      <c r="G10453" t="n">
        <v>187</v>
      </c>
      <c r="H10453" t="inlineStr">
        <is>
          <t>Tyler, Texas</t>
        </is>
      </c>
    </row>
    <row r="10454">
      <c r="A10454" t="inlineStr">
        <is>
          <t>SMU</t>
        </is>
      </c>
      <c r="B10454" t="n">
        <v>43</v>
      </c>
      <c r="C10454" t="inlineStr">
        <is>
          <t>Wade McSparron</t>
        </is>
      </c>
      <c r="D10454" t="inlineStr">
        <is>
          <t>P</t>
        </is>
      </c>
      <c r="E10454" t="inlineStr">
        <is>
          <t>RS SO</t>
        </is>
      </c>
      <c r="F10454" t="inlineStr">
        <is>
          <t>6'3"</t>
        </is>
      </c>
      <c r="G10454" t="n">
        <v>236</v>
      </c>
      <c r="H10454" t="inlineStr">
        <is>
          <t>Geelong, Victoria, Australia</t>
        </is>
      </c>
    </row>
    <row r="10455">
      <c r="A10455" t="inlineStr">
        <is>
          <t>SMU</t>
        </is>
      </c>
      <c r="B10455" t="n">
        <v>18</v>
      </c>
      <c r="C10455" t="inlineStr">
        <is>
          <t>Theo Melin Ohrstrom</t>
        </is>
      </c>
      <c r="D10455" t="inlineStr">
        <is>
          <t>TE</t>
        </is>
      </c>
      <c r="E10455" t="inlineStr">
        <is>
          <t>RS SR</t>
        </is>
      </c>
      <c r="F10455" t="inlineStr">
        <is>
          <t>6'6"</t>
        </is>
      </c>
      <c r="G10455" t="n">
        <v>257</v>
      </c>
      <c r="H10455" t="inlineStr">
        <is>
          <t>Stockholm, Sweden</t>
        </is>
      </c>
      <c r="I10455" t="inlineStr">
        <is>
          <t>Transfer from Texas A&amp;M (2026 portal)</t>
        </is>
      </c>
    </row>
    <row r="10456">
      <c r="A10456" t="inlineStr">
        <is>
          <t>SMU</t>
        </is>
      </c>
      <c r="B10456" t="n">
        <v>15</v>
      </c>
      <c r="C10456" t="inlineStr">
        <is>
          <t>Aljour Miles II</t>
        </is>
      </c>
      <c r="D10456" t="inlineStr">
        <is>
          <t>WR</t>
        </is>
      </c>
      <c r="E10456" t="inlineStr">
        <is>
          <t>FR</t>
        </is>
      </c>
      <c r="F10456" t="inlineStr">
        <is>
          <t>6'3"</t>
        </is>
      </c>
      <c r="G10456" t="n">
        <v>210</v>
      </c>
      <c r="H10456" t="inlineStr">
        <is>
          <t>Sacramento, Calif.</t>
        </is>
      </c>
    </row>
    <row r="10457">
      <c r="A10457" t="inlineStr">
        <is>
          <t>SMU</t>
        </is>
      </c>
      <c r="B10457" t="n">
        <v>11</v>
      </c>
      <c r="C10457" t="inlineStr">
        <is>
          <t>Jaden Milliner-Jones</t>
        </is>
      </c>
      <c r="D10457" t="inlineStr">
        <is>
          <t>S</t>
        </is>
      </c>
      <c r="E10457" t="inlineStr">
        <is>
          <t>RS JR</t>
        </is>
      </c>
      <c r="F10457" t="inlineStr">
        <is>
          <t>5'11"</t>
        </is>
      </c>
      <c r="G10457" t="n">
        <v>200</v>
      </c>
      <c r="H10457" t="inlineStr">
        <is>
          <t>DeSoto, Texas</t>
        </is>
      </c>
    </row>
    <row r="10458">
      <c r="A10458" t="inlineStr">
        <is>
          <t>SMU</t>
        </is>
      </c>
      <c r="B10458" t="n">
        <v>29</v>
      </c>
      <c r="C10458" t="inlineStr">
        <is>
          <t>Brandon Miyazono</t>
        </is>
      </c>
      <c r="D10458" t="inlineStr">
        <is>
          <t>LB</t>
        </is>
      </c>
      <c r="E10458" t="inlineStr">
        <is>
          <t>SR</t>
        </is>
      </c>
      <c r="F10458" t="inlineStr">
        <is>
          <t>6'1"</t>
        </is>
      </c>
      <c r="G10458" t="n">
        <v>235</v>
      </c>
      <c r="H10458" t="inlineStr">
        <is>
          <t>Frisco, Texas</t>
        </is>
      </c>
    </row>
    <row r="10459">
      <c r="A10459" t="inlineStr">
        <is>
          <t>SMU</t>
        </is>
      </c>
      <c r="B10459" t="n">
        <v>26</v>
      </c>
      <c r="C10459" t="inlineStr">
        <is>
          <t>Jaylen Moses</t>
        </is>
      </c>
      <c r="D10459" t="inlineStr">
        <is>
          <t>S</t>
        </is>
      </c>
      <c r="E10459" t="inlineStr">
        <is>
          <t>RS SO</t>
        </is>
      </c>
      <c r="F10459" t="inlineStr">
        <is>
          <t>5'10"</t>
        </is>
      </c>
      <c r="G10459" t="n">
        <v>191</v>
      </c>
      <c r="H10459" t="inlineStr">
        <is>
          <t>Carrollton, Texas</t>
        </is>
      </c>
    </row>
    <row r="10460">
      <c r="A10460" t="inlineStr">
        <is>
          <t>SMU</t>
        </is>
      </c>
      <c r="B10460" t="n">
        <v>27</v>
      </c>
      <c r="C10460" t="inlineStr">
        <is>
          <t>Abdul Muhammad</t>
        </is>
      </c>
      <c r="D10460" t="inlineStr">
        <is>
          <t>S</t>
        </is>
      </c>
      <c r="E10460" t="inlineStr">
        <is>
          <t>RS JR</t>
        </is>
      </c>
      <c r="F10460" t="inlineStr">
        <is>
          <t>5'8"</t>
        </is>
      </c>
      <c r="G10460" t="n">
        <v>180</v>
      </c>
      <c r="H10460" t="inlineStr">
        <is>
          <t>Dallas, Texas</t>
        </is>
      </c>
    </row>
    <row r="10461">
      <c r="A10461" t="inlineStr">
        <is>
          <t>SMU</t>
        </is>
      </c>
      <c r="B10461" t="n">
        <v>0</v>
      </c>
      <c r="C10461" t="inlineStr">
        <is>
          <t>William Nettles</t>
        </is>
      </c>
      <c r="D10461" t="inlineStr">
        <is>
          <t>CB</t>
        </is>
      </c>
      <c r="E10461" t="inlineStr">
        <is>
          <t>RS SO</t>
        </is>
      </c>
      <c r="F10461" t="inlineStr">
        <is>
          <t>6'0"</t>
        </is>
      </c>
      <c r="G10461" t="n">
        <v>195</v>
      </c>
      <c r="H10461" t="inlineStr">
        <is>
          <t>Mesquite, Texas</t>
        </is>
      </c>
    </row>
    <row r="10462">
      <c r="A10462" t="inlineStr">
        <is>
          <t>SMU</t>
        </is>
      </c>
      <c r="B10462" t="n">
        <v>63</v>
      </c>
      <c r="C10462" t="inlineStr">
        <is>
          <t>Addison Nichols</t>
        </is>
      </c>
      <c r="D10462" t="inlineStr">
        <is>
          <t>OL</t>
        </is>
      </c>
      <c r="E10462" t="inlineStr">
        <is>
          <t>RS SR</t>
        </is>
      </c>
      <c r="F10462" t="inlineStr">
        <is>
          <t>6'5"</t>
        </is>
      </c>
      <c r="G10462" t="n">
        <v>320</v>
      </c>
      <c r="H10462" t="inlineStr">
        <is>
          <t>Norcross, Ga.</t>
        </is>
      </c>
    </row>
    <row r="10463">
      <c r="A10463" t="inlineStr">
        <is>
          <t>SMU</t>
        </is>
      </c>
      <c r="B10463" t="n">
        <v>85</v>
      </c>
      <c r="C10463" t="inlineStr">
        <is>
          <t>Andre Nickerson Jr.</t>
        </is>
      </c>
      <c r="D10463" t="inlineStr">
        <is>
          <t>TE</t>
        </is>
      </c>
      <c r="E10463" t="inlineStr">
        <is>
          <t>FR</t>
        </is>
      </c>
      <c r="F10463" t="inlineStr">
        <is>
          <t>6'3"</t>
        </is>
      </c>
      <c r="G10463" t="n">
        <v>235</v>
      </c>
      <c r="H10463" t="inlineStr">
        <is>
          <t>Inglewood, Calif.</t>
        </is>
      </c>
    </row>
    <row r="10464">
      <c r="A10464" t="inlineStr">
        <is>
          <t>SMU</t>
        </is>
      </c>
      <c r="B10464" t="n">
        <v>75</v>
      </c>
      <c r="C10464" t="inlineStr">
        <is>
          <t>Dramodd Odoms</t>
        </is>
      </c>
      <c r="D10464" t="inlineStr">
        <is>
          <t>OL</t>
        </is>
      </c>
      <c r="E10464" t="inlineStr">
        <is>
          <t>RS FR</t>
        </is>
      </c>
      <c r="F10464" t="inlineStr">
        <is>
          <t>6'6"</t>
        </is>
      </c>
      <c r="G10464" t="n">
        <v>318</v>
      </c>
      <c r="H10464" t="inlineStr">
        <is>
          <t>Houston, Texas</t>
        </is>
      </c>
    </row>
    <row r="10465">
      <c r="A10465" t="inlineStr">
        <is>
          <t>SMU</t>
        </is>
      </c>
      <c r="C10465" t="inlineStr">
        <is>
          <t>Wiley Olson</t>
        </is>
      </c>
      <c r="D10465" t="inlineStr">
        <is>
          <t>K</t>
        </is>
      </c>
      <c r="E10465" t="inlineStr">
        <is>
          <t>FR</t>
        </is>
      </c>
      <c r="F10465" t="inlineStr">
        <is>
          <t>5'11"</t>
        </is>
      </c>
      <c r="G10465" t="n">
        <v>165</v>
      </c>
      <c r="H10465" t="inlineStr">
        <is>
          <t>Austin, Texas</t>
        </is>
      </c>
    </row>
    <row r="10466">
      <c r="A10466" t="inlineStr">
        <is>
          <t>SMU</t>
        </is>
      </c>
      <c r="B10466" t="n">
        <v>5</v>
      </c>
      <c r="C10466" t="inlineStr">
        <is>
          <t>Randy Pittman Jr.</t>
        </is>
      </c>
      <c r="D10466" t="inlineStr">
        <is>
          <t>TE</t>
        </is>
      </c>
      <c r="E10466" t="inlineStr">
        <is>
          <t>SR</t>
        </is>
      </c>
      <c r="F10466" t="inlineStr">
        <is>
          <t>6'2"</t>
        </is>
      </c>
      <c r="G10466" t="n">
        <v>240</v>
      </c>
      <c r="H10466" t="inlineStr">
        <is>
          <t>Panama City, Fla.</t>
        </is>
      </c>
      <c r="I10466" t="inlineStr">
        <is>
          <t>Transfer from Florida State (2026 portal)</t>
        </is>
      </c>
    </row>
    <row r="10467">
      <c r="A10467" t="inlineStr">
        <is>
          <t>SMU</t>
        </is>
      </c>
      <c r="B10467" t="n">
        <v>10</v>
      </c>
      <c r="C10467" t="inlineStr">
        <is>
          <t>Tyren Polley Jr.</t>
        </is>
      </c>
      <c r="D10467" t="inlineStr">
        <is>
          <t>S</t>
        </is>
      </c>
      <c r="E10467" t="inlineStr">
        <is>
          <t>SO</t>
        </is>
      </c>
      <c r="F10467" t="inlineStr">
        <is>
          <t>6'0"</t>
        </is>
      </c>
      <c r="G10467" t="n">
        <v>195</v>
      </c>
      <c r="H10467" t="inlineStr">
        <is>
          <t>Duncanville, Texas</t>
        </is>
      </c>
    </row>
    <row r="10468">
      <c r="A10468" t="inlineStr">
        <is>
          <t>SMU</t>
        </is>
      </c>
      <c r="B10468" t="n">
        <v>6</v>
      </c>
      <c r="C10468" t="inlineStr">
        <is>
          <t>Kendrick Raphael</t>
        </is>
      </c>
      <c r="D10468" t="inlineStr">
        <is>
          <t>RB</t>
        </is>
      </c>
      <c r="E10468" t="inlineStr">
        <is>
          <t>SR</t>
        </is>
      </c>
      <c r="F10468" t="inlineStr">
        <is>
          <t>5'11"</t>
        </is>
      </c>
      <c r="G10468" t="n">
        <v>200</v>
      </c>
      <c r="H10468" t="inlineStr">
        <is>
          <t>Naples, Fla.</t>
        </is>
      </c>
      <c r="I10468" t="inlineStr">
        <is>
          <t>Transfer from California (2026 portal)</t>
        </is>
      </c>
    </row>
    <row r="10469">
      <c r="A10469" t="inlineStr">
        <is>
          <t>SMU</t>
        </is>
      </c>
      <c r="B10469" t="n">
        <v>99</v>
      </c>
      <c r="C10469" t="inlineStr">
        <is>
          <t>Nick Reed</t>
        </is>
      </c>
      <c r="D10469" t="inlineStr">
        <is>
          <t>K</t>
        </is>
      </c>
      <c r="E10469" t="inlineStr">
        <is>
          <t>RS JR</t>
        </is>
      </c>
      <c r="F10469" t="inlineStr">
        <is>
          <t>5'7"</t>
        </is>
      </c>
      <c r="G10469" t="n">
        <v>180</v>
      </c>
      <c r="H10469" t="inlineStr">
        <is>
          <t>Harrison, N.Y.</t>
        </is>
      </c>
    </row>
    <row r="10470">
      <c r="A10470" t="inlineStr">
        <is>
          <t>SMU</t>
        </is>
      </c>
      <c r="B10470" t="n">
        <v>22</v>
      </c>
      <c r="C10470" t="inlineStr">
        <is>
          <t>Sael Reyes</t>
        </is>
      </c>
      <c r="D10470" t="inlineStr">
        <is>
          <t>S</t>
        </is>
      </c>
      <c r="E10470" t="inlineStr">
        <is>
          <t>SO</t>
        </is>
      </c>
      <c r="F10470" t="inlineStr">
        <is>
          <t>6'1"</t>
        </is>
      </c>
      <c r="G10470" t="n">
        <v>197</v>
      </c>
      <c r="H10470" t="inlineStr">
        <is>
          <t>East Saint Louis, Ill</t>
        </is>
      </c>
    </row>
    <row r="10471">
      <c r="A10471" t="inlineStr">
        <is>
          <t>SMU</t>
        </is>
      </c>
      <c r="B10471" t="n">
        <v>21</v>
      </c>
      <c r="C10471" t="inlineStr">
        <is>
          <t>Christian Rhodes</t>
        </is>
      </c>
      <c r="D10471" t="inlineStr">
        <is>
          <t>RB</t>
        </is>
      </c>
      <c r="E10471" t="inlineStr">
        <is>
          <t>FR</t>
        </is>
      </c>
      <c r="F10471" t="inlineStr">
        <is>
          <t>6'1"</t>
        </is>
      </c>
      <c r="G10471" t="n">
        <v>205</v>
      </c>
      <c r="H10471" t="inlineStr">
        <is>
          <t>Dallas, Texas</t>
        </is>
      </c>
    </row>
    <row r="10472">
      <c r="A10472" t="inlineStr">
        <is>
          <t>SMU</t>
        </is>
      </c>
      <c r="B10472" t="n">
        <v>24</v>
      </c>
      <c r="C10472" t="inlineStr">
        <is>
          <t>Link Rhodes</t>
        </is>
      </c>
      <c r="D10472" t="inlineStr">
        <is>
          <t>RB</t>
        </is>
      </c>
      <c r="E10472" t="inlineStr">
        <is>
          <t>SR</t>
        </is>
      </c>
      <c r="F10472" t="inlineStr">
        <is>
          <t>6'2"</t>
        </is>
      </c>
      <c r="G10472" t="n">
        <v>200</v>
      </c>
      <c r="H10472" t="inlineStr">
        <is>
          <t>Stockton, Calif.</t>
        </is>
      </c>
    </row>
    <row r="10473">
      <c r="A10473" t="inlineStr">
        <is>
          <t>SMU</t>
        </is>
      </c>
      <c r="B10473" t="n">
        <v>84</v>
      </c>
      <c r="C10473" t="inlineStr">
        <is>
          <t>Tripp Riordan</t>
        </is>
      </c>
      <c r="D10473" t="inlineStr">
        <is>
          <t>TE</t>
        </is>
      </c>
      <c r="E10473" t="inlineStr">
        <is>
          <t>RS JR</t>
        </is>
      </c>
      <c r="F10473" t="inlineStr">
        <is>
          <t>6'5"</t>
        </is>
      </c>
      <c r="G10473" t="n">
        <v>248</v>
      </c>
      <c r="H10473" t="inlineStr">
        <is>
          <t>Frisco, Texas</t>
        </is>
      </c>
    </row>
    <row r="10474">
      <c r="A10474" t="inlineStr">
        <is>
          <t>SMU</t>
        </is>
      </c>
      <c r="B10474" t="n">
        <v>66</v>
      </c>
      <c r="C10474" t="inlineStr">
        <is>
          <t>Hunter Ryan</t>
        </is>
      </c>
      <c r="D10474" t="inlineStr">
        <is>
          <t>OL</t>
        </is>
      </c>
      <c r="E10474" t="inlineStr">
        <is>
          <t>RS SR</t>
        </is>
      </c>
      <c r="F10474" t="inlineStr">
        <is>
          <t>6'2"</t>
        </is>
      </c>
      <c r="G10474" t="n">
        <v>272</v>
      </c>
      <c r="H10474" t="inlineStr">
        <is>
          <t>Dallas, Texas</t>
        </is>
      </c>
    </row>
    <row r="10475">
      <c r="A10475" t="inlineStr">
        <is>
          <t>SMU</t>
        </is>
      </c>
      <c r="B10475" t="n">
        <v>90</v>
      </c>
      <c r="C10475" t="inlineStr">
        <is>
          <t>Jalen Shivers</t>
        </is>
      </c>
      <c r="D10475" t="inlineStr">
        <is>
          <t>DL</t>
        </is>
      </c>
      <c r="E10475" t="inlineStr">
        <is>
          <t>RS FR</t>
        </is>
      </c>
      <c r="F10475" t="inlineStr">
        <is>
          <t>6'4"</t>
        </is>
      </c>
      <c r="G10475" t="n">
        <v>280</v>
      </c>
      <c r="H10475" t="inlineStr">
        <is>
          <t>Atlanta, Ga.</t>
        </is>
      </c>
    </row>
    <row r="10476">
      <c r="A10476" t="inlineStr">
        <is>
          <t>SMU</t>
        </is>
      </c>
      <c r="B10476" t="n">
        <v>13</v>
      </c>
      <c r="C10476" t="inlineStr">
        <is>
          <t>Daylon Singleton</t>
        </is>
      </c>
      <c r="D10476" t="inlineStr">
        <is>
          <t>WR</t>
        </is>
      </c>
      <c r="E10476" t="inlineStr">
        <is>
          <t>SO</t>
        </is>
      </c>
      <c r="F10476" t="inlineStr">
        <is>
          <t>5'11"</t>
        </is>
      </c>
      <c r="G10476" t="n">
        <v>178</v>
      </c>
      <c r="H10476" t="inlineStr">
        <is>
          <t>DeSoto, Texas</t>
        </is>
      </c>
    </row>
    <row r="10477">
      <c r="A10477" t="inlineStr">
        <is>
          <t>SMU</t>
        </is>
      </c>
      <c r="B10477" t="n">
        <v>9</v>
      </c>
      <c r="C10477" t="inlineStr">
        <is>
          <t>Ira Singleton IV</t>
        </is>
      </c>
      <c r="D10477" t="inlineStr">
        <is>
          <t>DE</t>
        </is>
      </c>
      <c r="E10477" t="inlineStr">
        <is>
          <t>JR</t>
        </is>
      </c>
      <c r="F10477" t="inlineStr">
        <is>
          <t>6'5"</t>
        </is>
      </c>
      <c r="G10477" t="n">
        <v>240</v>
      </c>
      <c r="H10477" t="inlineStr">
        <is>
          <t>Lilburn, Ga.</t>
        </is>
      </c>
      <c r="I10477" t="inlineStr">
        <is>
          <t>Transfer from South Florida (2026 portal)</t>
        </is>
      </c>
    </row>
    <row r="10478">
      <c r="A10478" t="inlineStr">
        <is>
          <t>SMU</t>
        </is>
      </c>
      <c r="C10478" t="inlineStr">
        <is>
          <t>Wyatt Smith</t>
        </is>
      </c>
      <c r="D10478" t="inlineStr">
        <is>
          <t>DE</t>
        </is>
      </c>
      <c r="E10478" t="inlineStr">
        <is>
          <t>FR</t>
        </is>
      </c>
      <c r="F10478" t="inlineStr">
        <is>
          <t>6'4"</t>
        </is>
      </c>
      <c r="G10478" t="n">
        <v>225</v>
      </c>
      <c r="H10478" t="inlineStr">
        <is>
          <t>Fort Lauderdale, Fla.</t>
        </is>
      </c>
    </row>
    <row r="10479">
      <c r="A10479" t="inlineStr">
        <is>
          <t>SMU</t>
        </is>
      </c>
      <c r="B10479" t="n">
        <v>3</v>
      </c>
      <c r="C10479" t="inlineStr">
        <is>
          <t>Yannick Smith</t>
        </is>
      </c>
      <c r="D10479" t="inlineStr">
        <is>
          <t>WR</t>
        </is>
      </c>
      <c r="E10479" t="inlineStr">
        <is>
          <t>JR</t>
        </is>
      </c>
      <c r="F10479" t="inlineStr">
        <is>
          <t>6'3"</t>
        </is>
      </c>
      <c r="G10479" t="n">
        <v>207</v>
      </c>
      <c r="H10479" t="inlineStr">
        <is>
          <t>Summerville, S.C.</t>
        </is>
      </c>
      <c r="I10479" t="inlineStr">
        <is>
          <t>Transfer from East Carolina (2026 portal)</t>
        </is>
      </c>
    </row>
    <row r="10480">
      <c r="A10480" t="inlineStr">
        <is>
          <t>SMU</t>
        </is>
      </c>
      <c r="B10480" t="n">
        <v>15</v>
      </c>
      <c r="C10480" t="inlineStr">
        <is>
          <t>La'Modrick Spencer</t>
        </is>
      </c>
      <c r="D10480" t="inlineStr">
        <is>
          <t>S</t>
        </is>
      </c>
      <c r="E10480" t="inlineStr">
        <is>
          <t>SR</t>
        </is>
      </c>
      <c r="F10480" t="inlineStr">
        <is>
          <t>6'1"</t>
        </is>
      </c>
      <c r="G10480" t="n">
        <v>191</v>
      </c>
      <c r="H10480" t="inlineStr">
        <is>
          <t>Dallas, Texas</t>
        </is>
      </c>
    </row>
    <row r="10481">
      <c r="A10481" t="inlineStr">
        <is>
          <t>SMU</t>
        </is>
      </c>
      <c r="B10481" t="n">
        <v>55</v>
      </c>
      <c r="C10481" t="inlineStr">
        <is>
          <t>Woo Spencer</t>
        </is>
      </c>
      <c r="D10481" t="inlineStr">
        <is>
          <t>DL</t>
        </is>
      </c>
      <c r="E10481" t="inlineStr">
        <is>
          <t>RS JR</t>
        </is>
      </c>
      <c r="F10481" t="inlineStr">
        <is>
          <t>6'4"</t>
        </is>
      </c>
      <c r="G10481" t="n">
        <v>316</v>
      </c>
      <c r="H10481" t="inlineStr">
        <is>
          <t>New Albany, Ind.</t>
        </is>
      </c>
    </row>
    <row r="10482">
      <c r="A10482" t="inlineStr">
        <is>
          <t>SMU</t>
        </is>
      </c>
      <c r="B10482" t="n">
        <v>4</v>
      </c>
      <c r="C10482" t="inlineStr">
        <is>
          <t>Jayvon Thomas</t>
        </is>
      </c>
      <c r="D10482" t="inlineStr">
        <is>
          <t>CB</t>
        </is>
      </c>
      <c r="E10482" t="inlineStr">
        <is>
          <t>SR</t>
        </is>
      </c>
      <c r="F10482" t="inlineStr">
        <is>
          <t>5'11"</t>
        </is>
      </c>
      <c r="G10482" t="n">
        <v>196</v>
      </c>
      <c r="H10482" t="inlineStr">
        <is>
          <t>Dallas, Texas</t>
        </is>
      </c>
      <c r="I10482" t="inlineStr">
        <is>
          <t>Transfer from Texas A&amp;M (2026 portal)</t>
        </is>
      </c>
    </row>
    <row r="10483">
      <c r="A10483" t="inlineStr">
        <is>
          <t>SMU</t>
        </is>
      </c>
      <c r="B10483" t="n">
        <v>48</v>
      </c>
      <c r="C10483" t="inlineStr">
        <is>
          <t>Morgan Tribbett</t>
        </is>
      </c>
      <c r="D10483" t="inlineStr">
        <is>
          <t>LS</t>
        </is>
      </c>
      <c r="E10483" t="inlineStr">
        <is>
          <t>JR</t>
        </is>
      </c>
      <c r="F10483" t="inlineStr">
        <is>
          <t>5'11"</t>
        </is>
      </c>
      <c r="G10483" t="n">
        <v>230</v>
      </c>
      <c r="H10483" t="inlineStr">
        <is>
          <t>Eaton, Colo.</t>
        </is>
      </c>
    </row>
    <row r="10484">
      <c r="A10484" t="inlineStr">
        <is>
          <t>SMU</t>
        </is>
      </c>
      <c r="B10484" t="n">
        <v>9</v>
      </c>
      <c r="C10484" t="inlineStr">
        <is>
          <t>Zack Turner</t>
        </is>
      </c>
      <c r="D10484" t="inlineStr">
        <is>
          <t>TE</t>
        </is>
      </c>
      <c r="E10484" t="inlineStr">
        <is>
          <t>FR</t>
        </is>
      </c>
      <c r="F10484" t="inlineStr">
        <is>
          <t>6'3"</t>
        </is>
      </c>
      <c r="G10484" t="n">
        <v>215</v>
      </c>
      <c r="H10484" t="inlineStr">
        <is>
          <t>Dallas, Texas</t>
        </is>
      </c>
    </row>
    <row r="10485">
      <c r="A10485" t="inlineStr">
        <is>
          <t>SMU</t>
        </is>
      </c>
      <c r="B10485" t="n">
        <v>50</v>
      </c>
      <c r="C10485" t="inlineStr">
        <is>
          <t>Graham Uter</t>
        </is>
      </c>
      <c r="D10485" t="inlineStr">
        <is>
          <t>OL</t>
        </is>
      </c>
      <c r="E10485" t="inlineStr">
        <is>
          <t>RS SO</t>
        </is>
      </c>
      <c r="F10485" t="inlineStr">
        <is>
          <t>6'5"</t>
        </is>
      </c>
      <c r="G10485" t="n">
        <v>304</v>
      </c>
      <c r="H10485" t="inlineStr">
        <is>
          <t>Daphne, Ala.</t>
        </is>
      </c>
    </row>
    <row r="10486">
      <c r="A10486" t="inlineStr">
        <is>
          <t>SMU</t>
        </is>
      </c>
      <c r="B10486" t="n">
        <v>89</v>
      </c>
      <c r="C10486" t="inlineStr">
        <is>
          <t>Miles Uter</t>
        </is>
      </c>
      <c r="D10486" t="inlineStr">
        <is>
          <t>TE</t>
        </is>
      </c>
      <c r="E10486" t="inlineStr">
        <is>
          <t>RS FR</t>
        </is>
      </c>
      <c r="F10486" t="inlineStr">
        <is>
          <t>6'5"</t>
        </is>
      </c>
      <c r="G10486" t="n">
        <v>232</v>
      </c>
      <c r="H10486" t="inlineStr">
        <is>
          <t>Daphne, Ala.</t>
        </is>
      </c>
    </row>
    <row r="10487">
      <c r="A10487" t="inlineStr">
        <is>
          <t>SMU</t>
        </is>
      </c>
      <c r="C10487" t="inlineStr">
        <is>
          <t>Sam Utu</t>
        </is>
      </c>
      <c r="D10487" t="inlineStr">
        <is>
          <t>OL</t>
        </is>
      </c>
      <c r="E10487" t="inlineStr">
        <is>
          <t>FR</t>
        </is>
      </c>
      <c r="F10487" t="inlineStr">
        <is>
          <t>6'5"</t>
        </is>
      </c>
      <c r="G10487" t="n">
        <v>330</v>
      </c>
      <c r="H10487" t="inlineStr">
        <is>
          <t>Orange, Calif.</t>
        </is>
      </c>
    </row>
    <row r="10488">
      <c r="A10488" t="inlineStr">
        <is>
          <t>SMU</t>
        </is>
      </c>
      <c r="B10488" t="n">
        <v>58</v>
      </c>
      <c r="C10488" t="inlineStr">
        <is>
          <t>Aakil Washington</t>
        </is>
      </c>
      <c r="D10488" t="inlineStr">
        <is>
          <t>DE</t>
        </is>
      </c>
      <c r="E10488" t="inlineStr">
        <is>
          <t>GR</t>
        </is>
      </c>
      <c r="F10488" t="inlineStr">
        <is>
          <t>6'3"</t>
        </is>
      </c>
      <c r="G10488" t="n">
        <v>243</v>
      </c>
      <c r="H10488" t="inlineStr">
        <is>
          <t>Atlanta, Ga.</t>
        </is>
      </c>
    </row>
    <row r="10489">
      <c r="A10489" t="inlineStr">
        <is>
          <t>SMU</t>
        </is>
      </c>
      <c r="B10489" t="n">
        <v>35</v>
      </c>
      <c r="C10489" t="inlineStr">
        <is>
          <t>Dante Wesley II</t>
        </is>
      </c>
      <c r="D10489" t="inlineStr">
        <is>
          <t>CB</t>
        </is>
      </c>
      <c r="E10489" t="inlineStr">
        <is>
          <t>RS SO</t>
        </is>
      </c>
      <c r="F10489" t="inlineStr">
        <is>
          <t>6'0"</t>
        </is>
      </c>
      <c r="G10489" t="n">
        <v>190</v>
      </c>
      <c r="H10489" t="inlineStr">
        <is>
          <t>Cedar Hill, Texas</t>
        </is>
      </c>
    </row>
    <row r="10490">
      <c r="A10490" t="inlineStr">
        <is>
          <t>SMU</t>
        </is>
      </c>
      <c r="B10490" t="n">
        <v>16</v>
      </c>
      <c r="C10490" t="inlineStr">
        <is>
          <t>Marques White</t>
        </is>
      </c>
      <c r="D10490" t="inlineStr">
        <is>
          <t>DE</t>
        </is>
      </c>
      <c r="E10490" t="inlineStr">
        <is>
          <t>GR</t>
        </is>
      </c>
      <c r="F10490" t="inlineStr">
        <is>
          <t>6'2"</t>
        </is>
      </c>
      <c r="G10490" t="n">
        <v>250</v>
      </c>
      <c r="H10490" t="inlineStr">
        <is>
          <t>Glendale, Ariz.</t>
        </is>
      </c>
      <c r="I10490" t="inlineStr">
        <is>
          <t>Transfer from Massachusetts (2026 portal)</t>
        </is>
      </c>
    </row>
    <row r="10491">
      <c r="A10491" t="inlineStr">
        <is>
          <t>SMU</t>
        </is>
      </c>
      <c r="B10491" t="n">
        <v>59</v>
      </c>
      <c r="C10491" t="inlineStr">
        <is>
          <t>PJ Williams</t>
        </is>
      </c>
      <c r="D10491" t="inlineStr">
        <is>
          <t>OL</t>
        </is>
      </c>
      <c r="E10491" t="inlineStr">
        <is>
          <t>RS SR</t>
        </is>
      </c>
      <c r="F10491" t="inlineStr">
        <is>
          <t>6'5"</t>
        </is>
      </c>
      <c r="G10491" t="n">
        <v>313</v>
      </c>
      <c r="H10491" t="inlineStr">
        <is>
          <t>Dickinson, Texas</t>
        </is>
      </c>
    </row>
    <row r="10492">
      <c r="A10492" t="inlineStr">
        <is>
          <t>SMU</t>
        </is>
      </c>
      <c r="C10492" t="inlineStr">
        <is>
          <t>Cody Williford</t>
        </is>
      </c>
      <c r="D10492" t="inlineStr">
        <is>
          <t>LS</t>
        </is>
      </c>
      <c r="E10492" t="inlineStr">
        <is>
          <t>FR</t>
        </is>
      </c>
      <c r="F10492" t="inlineStr">
        <is>
          <t>5'10"</t>
        </is>
      </c>
      <c r="G10492" t="n">
        <v>195</v>
      </c>
      <c r="H10492" t="inlineStr">
        <is>
          <t>Southlake, Texas</t>
        </is>
      </c>
    </row>
    <row r="10493">
      <c r="A10493" t="inlineStr">
        <is>
          <t>SMU</t>
        </is>
      </c>
      <c r="B10493" t="n">
        <v>14</v>
      </c>
      <c r="C10493" t="inlineStr">
        <is>
          <t>Trey Wilson</t>
        </is>
      </c>
      <c r="D10493" t="inlineStr">
        <is>
          <t>DE</t>
        </is>
      </c>
      <c r="E10493" t="inlineStr">
        <is>
          <t>SR</t>
        </is>
      </c>
      <c r="F10493" t="inlineStr">
        <is>
          <t>6'3"</t>
        </is>
      </c>
      <c r="G10493" t="n">
        <v>275</v>
      </c>
      <c r="H10493" t="inlineStr">
        <is>
          <t>Garland, Texas</t>
        </is>
      </c>
    </row>
    <row r="10494">
      <c r="A10494" t="inlineStr">
        <is>
          <t>SMU</t>
        </is>
      </c>
      <c r="B10494" t="n">
        <v>56</v>
      </c>
      <c r="C10494" t="inlineStr">
        <is>
          <t>Tyron Winslow</t>
        </is>
      </c>
      <c r="D10494" t="inlineStr">
        <is>
          <t>DL</t>
        </is>
      </c>
      <c r="E10494" t="inlineStr">
        <is>
          <t>RS FR</t>
        </is>
      </c>
      <c r="F10494" t="inlineStr">
        <is>
          <t>6'4"</t>
        </is>
      </c>
      <c r="G10494" t="n">
        <v>275</v>
      </c>
      <c r="H10494" t="inlineStr">
        <is>
          <t>Houma, La.</t>
        </is>
      </c>
    </row>
    <row r="10495">
      <c r="A10495" t="inlineStr">
        <is>
          <t>SMU</t>
        </is>
      </c>
      <c r="B10495" t="n">
        <v>77</v>
      </c>
      <c r="C10495" t="inlineStr">
        <is>
          <t>Alex Woods</t>
        </is>
      </c>
      <c r="D10495" t="inlineStr">
        <is>
          <t>OL</t>
        </is>
      </c>
      <c r="E10495" t="inlineStr">
        <is>
          <t>RS JR</t>
        </is>
      </c>
      <c r="F10495" t="inlineStr">
        <is>
          <t>6'4"</t>
        </is>
      </c>
      <c r="G10495" t="n">
        <v>300</v>
      </c>
      <c r="H10495" t="inlineStr">
        <is>
          <t>Port Saint Lucie, Fla.</t>
        </is>
      </c>
    </row>
    <row r="10496">
      <c r="A10496" t="inlineStr">
        <is>
          <t>SMU</t>
        </is>
      </c>
      <c r="B10496" t="n">
        <v>92</v>
      </c>
      <c r="C10496" t="inlineStr">
        <is>
          <t>Hudson Woods</t>
        </is>
      </c>
      <c r="D10496" t="inlineStr">
        <is>
          <t>DE</t>
        </is>
      </c>
      <c r="E10496" t="inlineStr">
        <is>
          <t>FR</t>
        </is>
      </c>
      <c r="F10496" t="inlineStr">
        <is>
          <t>6'3"</t>
        </is>
      </c>
      <c r="G10496" t="n">
        <v>230</v>
      </c>
      <c r="H10496" t="inlineStr">
        <is>
          <t>Bulverde, Texas</t>
        </is>
      </c>
    </row>
    <row r="10497">
      <c r="A10497" t="inlineStr">
        <is>
          <t>SMU</t>
        </is>
      </c>
      <c r="B10497" t="n">
        <v>71</v>
      </c>
      <c r="C10497" t="inlineStr">
        <is>
          <t>Max Wright</t>
        </is>
      </c>
      <c r="D10497" t="inlineStr">
        <is>
          <t>OL</t>
        </is>
      </c>
      <c r="E10497" t="inlineStr">
        <is>
          <t>FR</t>
        </is>
      </c>
      <c r="F10497" t="inlineStr">
        <is>
          <t>6'8"</t>
        </is>
      </c>
      <c r="G10497" t="n">
        <v>315</v>
      </c>
      <c r="H10497" t="inlineStr">
        <is>
          <t>Melissa, Texas</t>
        </is>
      </c>
    </row>
    <row r="10498">
      <c r="A10498" t="inlineStr">
        <is>
          <t>SMU</t>
        </is>
      </c>
      <c r="B10498" t="n">
        <v>46</v>
      </c>
      <c r="C10498" t="inlineStr">
        <is>
          <t>Xavier Wright</t>
        </is>
      </c>
      <c r="D10498" t="inlineStr">
        <is>
          <t>LB</t>
        </is>
      </c>
      <c r="E10498" t="inlineStr">
        <is>
          <t>RS SO</t>
        </is>
      </c>
      <c r="F10498" t="inlineStr">
        <is>
          <t>6'0"</t>
        </is>
      </c>
      <c r="G10498" t="n">
        <v>230</v>
      </c>
      <c r="H10498" t="inlineStr">
        <is>
          <t>Garland, Texas</t>
        </is>
      </c>
    </row>
    <row r="10499">
      <c r="A10499" t="inlineStr">
        <is>
          <t>SMU</t>
        </is>
      </c>
      <c r="B10499" t="n">
        <v>21</v>
      </c>
      <c r="C10499" t="inlineStr">
        <is>
          <t>Jimmy Wyrick</t>
        </is>
      </c>
      <c r="D10499" t="inlineStr">
        <is>
          <t>S</t>
        </is>
      </c>
      <c r="E10499" t="inlineStr">
        <is>
          <t>GR</t>
        </is>
      </c>
      <c r="F10499" t="inlineStr">
        <is>
          <t>5'10"</t>
        </is>
      </c>
      <c r="G10499" t="n">
        <v>185</v>
      </c>
      <c r="H10499" t="inlineStr">
        <is>
          <t>Dallas, Texas</t>
        </is>
      </c>
    </row>
    <row r="10500">
      <c r="A10500" t="inlineStr">
        <is>
          <t>SMU</t>
        </is>
      </c>
      <c r="B10500" t="n">
        <v>24</v>
      </c>
      <c r="C10500" t="inlineStr">
        <is>
          <t>I'Zayah Young</t>
        </is>
      </c>
      <c r="D10500" t="inlineStr">
        <is>
          <t>LB</t>
        </is>
      </c>
      <c r="E10500" t="inlineStr">
        <is>
          <t>FR</t>
        </is>
      </c>
      <c r="F10500" t="inlineStr">
        <is>
          <t>6'0"</t>
        </is>
      </c>
      <c r="G10500" t="n">
        <v>215</v>
      </c>
      <c r="H10500" t="inlineStr">
        <is>
          <t>San Marcos, Texas</t>
        </is>
      </c>
    </row>
    <row r="10501">
      <c r="A10501" t="inlineStr">
        <is>
          <t>SMU</t>
        </is>
      </c>
      <c r="B10501" t="n">
        <v>96</v>
      </c>
      <c r="C10501" t="inlineStr">
        <is>
          <t>Christian de Moor</t>
        </is>
      </c>
      <c r="D10501" t="inlineStr">
        <is>
          <t>DL</t>
        </is>
      </c>
      <c r="E10501" t="inlineStr">
        <is>
          <t>RS SO</t>
        </is>
      </c>
      <c r="F10501" t="inlineStr">
        <is>
          <t>6'2"</t>
        </is>
      </c>
      <c r="G10501" t="n">
        <v>255</v>
      </c>
      <c r="H10501" t="inlineStr">
        <is>
          <t>Frisco, Texas</t>
        </is>
      </c>
    </row>
    <row r="10502">
      <c r="A10502" t="inlineStr">
        <is>
          <t>Sacramento State</t>
        </is>
      </c>
      <c r="B10502" t="n">
        <v>37</v>
      </c>
      <c r="C10502" t="inlineStr">
        <is>
          <t>Hamish Adams</t>
        </is>
      </c>
      <c r="D10502" t="inlineStr">
        <is>
          <t>P</t>
        </is>
      </c>
      <c r="E10502" t="inlineStr">
        <is>
          <t>R-Fr</t>
        </is>
      </c>
      <c r="F10502" t="inlineStr">
        <is>
          <t>6'2"</t>
        </is>
      </c>
      <c r="G10502" t="n">
        <v>202</v>
      </c>
      <c r="H10502" t="inlineStr">
        <is>
          <t>Melbourne, Australia</t>
        </is>
      </c>
    </row>
    <row r="10503">
      <c r="A10503" t="inlineStr">
        <is>
          <t>Sacramento State</t>
        </is>
      </c>
      <c r="B10503" t="n">
        <v>89</v>
      </c>
      <c r="C10503" t="inlineStr">
        <is>
          <t>Davis Ambuehl</t>
        </is>
      </c>
      <c r="D10503" t="inlineStr">
        <is>
          <t>TE</t>
        </is>
      </c>
      <c r="E10503" t="inlineStr">
        <is>
          <t>Sr</t>
        </is>
      </c>
      <c r="F10503" t="inlineStr">
        <is>
          <t>6'9"</t>
        </is>
      </c>
      <c r="G10503" t="n">
        <v>248</v>
      </c>
      <c r="H10503" t="inlineStr">
        <is>
          <t>Los Angeles, Calif.</t>
        </is>
      </c>
    </row>
    <row r="10504">
      <c r="A10504" t="inlineStr">
        <is>
          <t>Sacramento State</t>
        </is>
      </c>
      <c r="B10504" t="n">
        <v>88</v>
      </c>
      <c r="C10504" t="inlineStr">
        <is>
          <t>Cedric Anton</t>
        </is>
      </c>
      <c r="D10504" t="inlineStr">
        <is>
          <t>TE</t>
        </is>
      </c>
      <c r="E10504" t="inlineStr">
        <is>
          <t>Jr</t>
        </is>
      </c>
      <c r="F10504" t="inlineStr">
        <is>
          <t>6'2"</t>
        </is>
      </c>
      <c r="G10504" t="n">
        <v>248</v>
      </c>
      <c r="H10504" t="inlineStr">
        <is>
          <t>Poppenhausen, Germany</t>
        </is>
      </c>
      <c r="I10504" t="inlineStr">
        <is>
          <t>Transfer from Tiffin University (2026 portal)</t>
        </is>
      </c>
    </row>
    <row r="10505">
      <c r="A10505" t="inlineStr">
        <is>
          <t>Sacramento State</t>
        </is>
      </c>
      <c r="B10505" t="n">
        <v>4</v>
      </c>
      <c r="C10505" t="inlineStr">
        <is>
          <t>Dante Antonini</t>
        </is>
      </c>
      <c r="D10505" t="inlineStr">
        <is>
          <t>ILB</t>
        </is>
      </c>
      <c r="E10505" t="inlineStr">
        <is>
          <t>Sr</t>
        </is>
      </c>
      <c r="F10505" t="inlineStr">
        <is>
          <t>6'1"</t>
        </is>
      </c>
      <c r="G10505" t="n">
        <v>226</v>
      </c>
      <c r="H10505" t="inlineStr">
        <is>
          <t>Petaluma, Calif.</t>
        </is>
      </c>
    </row>
    <row r="10506">
      <c r="A10506" t="inlineStr">
        <is>
          <t>Sacramento State</t>
        </is>
      </c>
      <c r="B10506" t="n">
        <v>94</v>
      </c>
      <c r="C10506" t="inlineStr">
        <is>
          <t>Austin Aten</t>
        </is>
      </c>
      <c r="D10506" t="inlineStr">
        <is>
          <t>DL</t>
        </is>
      </c>
      <c r="E10506" t="inlineStr">
        <is>
          <t>R-Fr</t>
        </is>
      </c>
      <c r="F10506" t="inlineStr">
        <is>
          <t>6'4"</t>
        </is>
      </c>
      <c r="G10506" t="n">
        <v>240</v>
      </c>
      <c r="H10506" t="inlineStr">
        <is>
          <t>Sacramento, Calif.</t>
        </is>
      </c>
    </row>
    <row r="10507">
      <c r="A10507" t="inlineStr">
        <is>
          <t>Sacramento State</t>
        </is>
      </c>
      <c r="B10507" t="n">
        <v>81</v>
      </c>
      <c r="C10507" t="inlineStr">
        <is>
          <t>Matthew Auau</t>
        </is>
      </c>
      <c r="D10507" t="inlineStr">
        <is>
          <t>WR</t>
        </is>
      </c>
      <c r="E10507" t="inlineStr">
        <is>
          <t>Fr</t>
        </is>
      </c>
      <c r="F10507" t="inlineStr">
        <is>
          <t>6'3"</t>
        </is>
      </c>
      <c r="G10507" t="n">
        <v>185</v>
      </c>
      <c r="H10507" t="inlineStr">
        <is>
          <t>Santa Maria, Calif.</t>
        </is>
      </c>
    </row>
    <row r="10508">
      <c r="A10508" t="inlineStr">
        <is>
          <t>Sacramento State</t>
        </is>
      </c>
      <c r="B10508" t="n">
        <v>55</v>
      </c>
      <c r="C10508" t="inlineStr">
        <is>
          <t>Miles Bailey</t>
        </is>
      </c>
      <c r="D10508" t="inlineStr">
        <is>
          <t>DL</t>
        </is>
      </c>
      <c r="E10508" t="inlineStr">
        <is>
          <t>Sr</t>
        </is>
      </c>
      <c r="F10508" t="inlineStr">
        <is>
          <t>6'4"</t>
        </is>
      </c>
      <c r="G10508" t="n">
        <v>297</v>
      </c>
      <c r="H10508" t="inlineStr">
        <is>
          <t>Vallejo, Calif.</t>
        </is>
      </c>
    </row>
    <row r="10509">
      <c r="A10509" t="inlineStr">
        <is>
          <t>Sacramento State</t>
        </is>
      </c>
      <c r="B10509" t="n">
        <v>99</v>
      </c>
      <c r="C10509" t="inlineStr">
        <is>
          <t>Devyn Blake</t>
        </is>
      </c>
      <c r="D10509" t="inlineStr">
        <is>
          <t>DL</t>
        </is>
      </c>
      <c r="E10509" t="inlineStr">
        <is>
          <t>Fr</t>
        </is>
      </c>
      <c r="F10509" t="inlineStr">
        <is>
          <t>6'1"</t>
        </is>
      </c>
      <c r="G10509" t="n">
        <v>300</v>
      </c>
      <c r="H10509" t="inlineStr">
        <is>
          <t>Huntington Beach, Calif.</t>
        </is>
      </c>
    </row>
    <row r="10510">
      <c r="A10510" t="inlineStr">
        <is>
          <t>Sacramento State</t>
        </is>
      </c>
      <c r="B10510" t="n">
        <v>55</v>
      </c>
      <c r="C10510" t="inlineStr">
        <is>
          <t>Garrison Blank</t>
        </is>
      </c>
      <c r="D10510" t="inlineStr">
        <is>
          <t>OL</t>
        </is>
      </c>
      <c r="E10510" t="inlineStr">
        <is>
          <t>R-Fr</t>
        </is>
      </c>
      <c r="F10510" t="inlineStr">
        <is>
          <t>6'7"</t>
        </is>
      </c>
      <c r="G10510" t="n">
        <v>328</v>
      </c>
      <c r="H10510" t="inlineStr">
        <is>
          <t>Rocklin, Calif.</t>
        </is>
      </c>
      <c r="I10510" t="inlineStr">
        <is>
          <t>Transfer from UCLA (2026 portal)</t>
        </is>
      </c>
    </row>
    <row r="10511">
      <c r="A10511" t="inlineStr">
        <is>
          <t>Sacramento State</t>
        </is>
      </c>
      <c r="B10511" t="n">
        <v>14</v>
      </c>
      <c r="C10511" t="inlineStr">
        <is>
          <t>Curron Borders</t>
        </is>
      </c>
      <c r="D10511" t="inlineStr">
        <is>
          <t>RB</t>
        </is>
      </c>
      <c r="E10511" t="inlineStr">
        <is>
          <t>So</t>
        </is>
      </c>
      <c r="F10511" t="inlineStr">
        <is>
          <t>5'7"</t>
        </is>
      </c>
      <c r="G10511" t="n">
        <v>191</v>
      </c>
      <c r="H10511" t="inlineStr">
        <is>
          <t>Sacramento, Calif.</t>
        </is>
      </c>
    </row>
    <row r="10512">
      <c r="A10512" t="inlineStr">
        <is>
          <t>Sacramento State</t>
        </is>
      </c>
      <c r="B10512" t="n">
        <v>7</v>
      </c>
      <c r="C10512" t="inlineStr">
        <is>
          <t>Kaden Briggs</t>
        </is>
      </c>
      <c r="D10512" t="inlineStr">
        <is>
          <t>DL</t>
        </is>
      </c>
      <c r="E10512" t="inlineStr">
        <is>
          <t>Jr</t>
        </is>
      </c>
      <c r="F10512" t="inlineStr">
        <is>
          <t>6'3"</t>
        </is>
      </c>
      <c r="G10512" t="n">
        <v>285</v>
      </c>
      <c r="H10512" t="inlineStr">
        <is>
          <t>Louisville, Ky.</t>
        </is>
      </c>
    </row>
    <row r="10513">
      <c r="A10513" t="inlineStr">
        <is>
          <t>Sacramento State</t>
        </is>
      </c>
      <c r="B10513" t="n">
        <v>35</v>
      </c>
      <c r="C10513" t="inlineStr">
        <is>
          <t>Jay Brockhaus</t>
        </is>
      </c>
      <c r="D10513" t="inlineStr">
        <is>
          <t>P</t>
        </is>
      </c>
      <c r="E10513" t="inlineStr">
        <is>
          <t>Jr</t>
        </is>
      </c>
      <c r="F10513" t="inlineStr">
        <is>
          <t>6'1"</t>
        </is>
      </c>
      <c r="G10513" t="n">
        <v>198</v>
      </c>
      <c r="H10513" t="inlineStr">
        <is>
          <t>Deltona, Fla.</t>
        </is>
      </c>
    </row>
    <row r="10514">
      <c r="A10514" t="inlineStr">
        <is>
          <t>Sacramento State</t>
        </is>
      </c>
      <c r="B10514" t="n">
        <v>23</v>
      </c>
      <c r="C10514" t="inlineStr">
        <is>
          <t>Elias Brown</t>
        </is>
      </c>
      <c r="D10514" t="inlineStr">
        <is>
          <t>RB</t>
        </is>
      </c>
      <c r="E10514" t="inlineStr">
        <is>
          <t>Sr</t>
        </is>
      </c>
      <c r="F10514" t="inlineStr">
        <is>
          <t>6'0"</t>
        </is>
      </c>
      <c r="G10514" t="n">
        <v>226</v>
      </c>
      <c r="H10514" t="inlineStr">
        <is>
          <t>Antelope, Calif.</t>
        </is>
      </c>
    </row>
    <row r="10515">
      <c r="A10515" t="inlineStr">
        <is>
          <t>Sacramento State</t>
        </is>
      </c>
      <c r="B10515" t="n">
        <v>5</v>
      </c>
      <c r="C10515" t="inlineStr">
        <is>
          <t>Raiden Brown</t>
        </is>
      </c>
      <c r="D10515" t="inlineStr">
        <is>
          <t>WR</t>
        </is>
      </c>
      <c r="E10515" t="inlineStr">
        <is>
          <t>So</t>
        </is>
      </c>
      <c r="F10515" t="inlineStr">
        <is>
          <t>5'11"</t>
        </is>
      </c>
      <c r="G10515" t="n">
        <v>175</v>
      </c>
      <c r="H10515" t="inlineStr">
        <is>
          <t>Long Beach, Calif.</t>
        </is>
      </c>
      <c r="I10515" t="inlineStr">
        <is>
          <t>Transfer from Idaho State (2026 portal)</t>
        </is>
      </c>
    </row>
    <row r="10516">
      <c r="A10516" t="inlineStr">
        <is>
          <t>Sacramento State</t>
        </is>
      </c>
      <c r="B10516" t="n">
        <v>9</v>
      </c>
      <c r="C10516" t="inlineStr">
        <is>
          <t>Ajon Bryant</t>
        </is>
      </c>
      <c r="D10516" t="inlineStr">
        <is>
          <t>WR</t>
        </is>
      </c>
      <c r="E10516" t="inlineStr">
        <is>
          <t>So</t>
        </is>
      </c>
      <c r="F10516" t="inlineStr">
        <is>
          <t>5'6"</t>
        </is>
      </c>
      <c r="G10516" t="n">
        <v>162</v>
      </c>
      <c r="H10516" t="inlineStr">
        <is>
          <t>Santa Ana, Calif.</t>
        </is>
      </c>
    </row>
    <row r="10517">
      <c r="A10517" t="inlineStr">
        <is>
          <t>Sacramento State</t>
        </is>
      </c>
      <c r="B10517" t="n">
        <v>31</v>
      </c>
      <c r="C10517" t="inlineStr">
        <is>
          <t>Jackson Cahoon</t>
        </is>
      </c>
      <c r="D10517" t="inlineStr">
        <is>
          <t>ILB</t>
        </is>
      </c>
      <c r="E10517" t="inlineStr">
        <is>
          <t>R-Fr</t>
        </is>
      </c>
      <c r="F10517" t="inlineStr">
        <is>
          <t>6'0"</t>
        </is>
      </c>
      <c r="G10517" t="n">
        <v>219</v>
      </c>
      <c r="H10517" t="inlineStr">
        <is>
          <t>Mountain View, Calif.</t>
        </is>
      </c>
    </row>
    <row r="10518">
      <c r="A10518" t="inlineStr">
        <is>
          <t>Sacramento State</t>
        </is>
      </c>
      <c r="B10518" t="n">
        <v>52</v>
      </c>
      <c r="C10518" t="inlineStr">
        <is>
          <t>Isiah Chala</t>
        </is>
      </c>
      <c r="D10518" t="inlineStr">
        <is>
          <t>DL</t>
        </is>
      </c>
      <c r="E10518" t="inlineStr">
        <is>
          <t>Jr</t>
        </is>
      </c>
      <c r="F10518" t="inlineStr">
        <is>
          <t>6'4"</t>
        </is>
      </c>
      <c r="G10518" t="n">
        <v>275</v>
      </c>
      <c r="H10518" t="inlineStr">
        <is>
          <t>San Francisco, Calif.</t>
        </is>
      </c>
      <c r="I10518" t="inlineStr">
        <is>
          <t>Transfer from Fresno State (2026 portal)</t>
        </is>
      </c>
    </row>
    <row r="10519">
      <c r="A10519" t="inlineStr">
        <is>
          <t>Sacramento State</t>
        </is>
      </c>
      <c r="B10519" t="n">
        <v>90</v>
      </c>
      <c r="C10519" t="inlineStr">
        <is>
          <t>Austin Chambers</t>
        </is>
      </c>
      <c r="D10519" t="inlineStr">
        <is>
          <t>DL</t>
        </is>
      </c>
      <c r="E10519" t="inlineStr">
        <is>
          <t>So</t>
        </is>
      </c>
      <c r="F10519" t="inlineStr">
        <is>
          <t>6'2"</t>
        </is>
      </c>
      <c r="G10519" t="n">
        <v>270</v>
      </c>
      <c r="H10519" t="inlineStr">
        <is>
          <t>Madison, Ala.</t>
        </is>
      </c>
    </row>
    <row r="10520">
      <c r="A10520" t="inlineStr">
        <is>
          <t>Sacramento State</t>
        </is>
      </c>
      <c r="B10520" t="n">
        <v>50</v>
      </c>
      <c r="C10520" t="inlineStr">
        <is>
          <t>Federico Cobarubio</t>
        </is>
      </c>
      <c r="D10520" t="inlineStr">
        <is>
          <t>DL</t>
        </is>
      </c>
      <c r="E10520" t="inlineStr">
        <is>
          <t>Fr</t>
        </is>
      </c>
      <c r="F10520" t="inlineStr">
        <is>
          <t>6'2"</t>
        </is>
      </c>
      <c r="G10520" t="n">
        <v>303</v>
      </c>
      <c r="H10520" t="inlineStr">
        <is>
          <t>San Jose, Calif.</t>
        </is>
      </c>
    </row>
    <row r="10521">
      <c r="A10521" t="inlineStr">
        <is>
          <t>Sacramento State</t>
        </is>
      </c>
      <c r="B10521" t="n">
        <v>2</v>
      </c>
      <c r="C10521" t="inlineStr">
        <is>
          <t>Matt Coleman</t>
        </is>
      </c>
      <c r="D10521" t="inlineStr">
        <is>
          <t>WR</t>
        </is>
      </c>
      <c r="E10521" t="inlineStr">
        <is>
          <t>Sr</t>
        </is>
      </c>
      <c r="F10521" t="inlineStr">
        <is>
          <t>6'0"</t>
        </is>
      </c>
      <c r="G10521" t="n">
        <v>173</v>
      </c>
      <c r="H10521" t="inlineStr">
        <is>
          <t>Carson, Calif.</t>
        </is>
      </c>
    </row>
    <row r="10522">
      <c r="A10522" t="inlineStr">
        <is>
          <t>Sacramento State</t>
        </is>
      </c>
      <c r="B10522" t="n">
        <v>20</v>
      </c>
      <c r="C10522" t="inlineStr">
        <is>
          <t>Bryant Collins</t>
        </is>
      </c>
      <c r="D10522" t="inlineStr">
        <is>
          <t>RB</t>
        </is>
      </c>
      <c r="E10522" t="inlineStr">
        <is>
          <t>Jr</t>
        </is>
      </c>
      <c r="F10522" t="inlineStr">
        <is>
          <t>6'0"</t>
        </is>
      </c>
      <c r="G10522" t="n">
        <v>191</v>
      </c>
      <c r="H10522" t="inlineStr">
        <is>
          <t>Watts, Calif.</t>
        </is>
      </c>
    </row>
    <row r="10523">
      <c r="A10523" t="inlineStr">
        <is>
          <t>Sacramento State</t>
        </is>
      </c>
      <c r="B10523" t="n">
        <v>17</v>
      </c>
      <c r="C10523" t="inlineStr">
        <is>
          <t>Carson Conklin</t>
        </is>
      </c>
      <c r="D10523" t="inlineStr">
        <is>
          <t>QB</t>
        </is>
      </c>
      <c r="E10523" t="inlineStr">
        <is>
          <t>Jr</t>
        </is>
      </c>
      <c r="F10523" t="inlineStr">
        <is>
          <t>6'1"</t>
        </is>
      </c>
      <c r="G10523" t="n">
        <v>190</v>
      </c>
      <c r="H10523" t="inlineStr">
        <is>
          <t>Yorba Linda, Calif.</t>
        </is>
      </c>
      <c r="I10523" t="inlineStr">
        <is>
          <t>Transfer from Fresno State (2026 portal)</t>
        </is>
      </c>
    </row>
    <row r="10524">
      <c r="A10524" t="inlineStr">
        <is>
          <t>Sacramento State</t>
        </is>
      </c>
      <c r="B10524" t="n">
        <v>1</v>
      </c>
      <c r="C10524" t="inlineStr">
        <is>
          <t>Jamar Curtis</t>
        </is>
      </c>
      <c r="D10524" t="inlineStr">
        <is>
          <t>RB</t>
        </is>
      </c>
      <c r="E10524" t="inlineStr">
        <is>
          <t>Sr</t>
        </is>
      </c>
      <c r="F10524" t="inlineStr">
        <is>
          <t>5'8"</t>
        </is>
      </c>
      <c r="G10524" t="n">
        <v>175</v>
      </c>
      <c r="H10524" t="inlineStr">
        <is>
          <t>Waldorf, Md.</t>
        </is>
      </c>
    </row>
    <row r="10525">
      <c r="A10525" t="inlineStr">
        <is>
          <t>Sacramento State</t>
        </is>
      </c>
      <c r="B10525" t="n">
        <v>44</v>
      </c>
      <c r="C10525" t="inlineStr">
        <is>
          <t>Diego Davis</t>
        </is>
      </c>
      <c r="D10525" t="inlineStr">
        <is>
          <t>ILB</t>
        </is>
      </c>
      <c r="E10525" t="inlineStr">
        <is>
          <t>Sr</t>
        </is>
      </c>
      <c r="F10525" t="inlineStr">
        <is>
          <t>6'0"</t>
        </is>
      </c>
      <c r="G10525" t="n">
        <v>235</v>
      </c>
      <c r="H10525" t="inlineStr">
        <is>
          <t>Napa, Calif.</t>
        </is>
      </c>
    </row>
    <row r="10526">
      <c r="A10526" t="inlineStr">
        <is>
          <t>Sacramento State</t>
        </is>
      </c>
      <c r="B10526" t="n">
        <v>5</v>
      </c>
      <c r="C10526" t="inlineStr">
        <is>
          <t>Nick Dimitris</t>
        </is>
      </c>
      <c r="D10526" t="inlineStr">
        <is>
          <t>DL</t>
        </is>
      </c>
      <c r="E10526" t="inlineStr">
        <is>
          <t>Sr</t>
        </is>
      </c>
      <c r="F10526" t="inlineStr">
        <is>
          <t>6'4"</t>
        </is>
      </c>
      <c r="G10526" t="n">
        <v>305</v>
      </c>
      <c r="H10526" t="inlineStr">
        <is>
          <t>Watts, Calif.</t>
        </is>
      </c>
      <c r="I10526" t="inlineStr">
        <is>
          <t>Transfer from Florida A&amp;M (2026 portal)</t>
        </is>
      </c>
    </row>
    <row r="10527">
      <c r="A10527" t="inlineStr">
        <is>
          <t>Sacramento State</t>
        </is>
      </c>
      <c r="B10527" t="n">
        <v>38</v>
      </c>
      <c r="C10527" t="inlineStr">
        <is>
          <t>Tim Edwards, Jr.</t>
        </is>
      </c>
      <c r="D10527" t="inlineStr">
        <is>
          <t>CB</t>
        </is>
      </c>
      <c r="E10527" t="inlineStr">
        <is>
          <t>R-Fr</t>
        </is>
      </c>
      <c r="F10527" t="inlineStr">
        <is>
          <t>6'0"</t>
        </is>
      </c>
      <c r="G10527" t="n">
        <v>170</v>
      </c>
      <c r="H10527" t="inlineStr">
        <is>
          <t>Pittsburg, Calif.</t>
        </is>
      </c>
    </row>
    <row r="10528">
      <c r="A10528" t="inlineStr">
        <is>
          <t>Sacramento State</t>
        </is>
      </c>
      <c r="B10528" t="n">
        <v>21</v>
      </c>
      <c r="C10528" t="inlineStr">
        <is>
          <t>Isaiah Ene</t>
        </is>
      </c>
      <c r="D10528" t="inlineStr">
        <is>
          <t>RB</t>
        </is>
      </c>
      <c r="E10528" t="inlineStr">
        <is>
          <t>Fr</t>
        </is>
      </c>
      <c r="F10528" t="inlineStr">
        <is>
          <t>5'8"</t>
        </is>
      </c>
      <c r="G10528" t="n">
        <v>212</v>
      </c>
      <c r="H10528" t="inlineStr">
        <is>
          <t>Roseville, Calif.</t>
        </is>
      </c>
    </row>
    <row r="10529">
      <c r="A10529" t="inlineStr">
        <is>
          <t>Sacramento State</t>
        </is>
      </c>
      <c r="B10529" t="n">
        <v>19</v>
      </c>
      <c r="C10529" t="inlineStr">
        <is>
          <t>Guy "Tre" Fernandez III</t>
        </is>
      </c>
      <c r="D10529" t="inlineStr">
        <is>
          <t>WR</t>
        </is>
      </c>
      <c r="E10529" t="inlineStr">
        <is>
          <t>R-Fr</t>
        </is>
      </c>
      <c r="F10529" t="inlineStr">
        <is>
          <t>6'0"</t>
        </is>
      </c>
      <c r="G10529" t="n">
        <v>171</v>
      </c>
      <c r="H10529" t="inlineStr">
        <is>
          <t>Sherman Oaks, Calif.</t>
        </is>
      </c>
    </row>
    <row r="10530">
      <c r="A10530" t="inlineStr">
        <is>
          <t>Sacramento State</t>
        </is>
      </c>
      <c r="B10530" t="n">
        <v>66</v>
      </c>
      <c r="C10530" t="inlineStr">
        <is>
          <t>Hayden Frazier</t>
        </is>
      </c>
      <c r="D10530" t="inlineStr">
        <is>
          <t>OL</t>
        </is>
      </c>
      <c r="E10530" t="inlineStr">
        <is>
          <t>Jr</t>
        </is>
      </c>
      <c r="F10530" t="inlineStr">
        <is>
          <t>6'3"</t>
        </is>
      </c>
      <c r="G10530" t="n">
        <v>286</v>
      </c>
      <c r="H10530" t="inlineStr">
        <is>
          <t>Cypress, Calif.</t>
        </is>
      </c>
    </row>
    <row r="10531">
      <c r="A10531" t="inlineStr">
        <is>
          <t>Sacramento State</t>
        </is>
      </c>
      <c r="B10531" t="n">
        <v>83</v>
      </c>
      <c r="C10531" t="inlineStr">
        <is>
          <t>Jaxon Fresques</t>
        </is>
      </c>
      <c r="D10531" t="inlineStr">
        <is>
          <t>WR</t>
        </is>
      </c>
      <c r="E10531" t="inlineStr">
        <is>
          <t>So</t>
        </is>
      </c>
      <c r="F10531" t="inlineStr">
        <is>
          <t>5'7"</t>
        </is>
      </c>
      <c r="G10531" t="n">
        <v>167</v>
      </c>
      <c r="H10531" t="inlineStr">
        <is>
          <t>Layton, Utah</t>
        </is>
      </c>
    </row>
    <row r="10532">
      <c r="A10532" t="inlineStr">
        <is>
          <t>Sacramento State</t>
        </is>
      </c>
      <c r="B10532" t="n">
        <v>25</v>
      </c>
      <c r="C10532" t="inlineStr">
        <is>
          <t>Davion Godley</t>
        </is>
      </c>
      <c r="D10532" t="inlineStr">
        <is>
          <t>RB</t>
        </is>
      </c>
      <c r="E10532" t="inlineStr">
        <is>
          <t>Jr</t>
        </is>
      </c>
      <c r="F10532" t="inlineStr">
        <is>
          <t>5'8"</t>
        </is>
      </c>
      <c r="G10532" t="n">
        <v>213</v>
      </c>
      <c r="H10532" t="inlineStr">
        <is>
          <t>Richmond, Texas</t>
        </is>
      </c>
      <c r="I10532" t="inlineStr">
        <is>
          <t>Transfer from Weber State (2026 portal)</t>
        </is>
      </c>
    </row>
    <row r="10533">
      <c r="A10533" t="inlineStr">
        <is>
          <t>Sacramento State</t>
        </is>
      </c>
      <c r="B10533" t="n">
        <v>17</v>
      </c>
      <c r="C10533" t="inlineStr">
        <is>
          <t>Dylan Gooden</t>
        </is>
      </c>
      <c r="D10533" t="inlineStr">
        <is>
          <t>OLB</t>
        </is>
      </c>
      <c r="E10533" t="inlineStr">
        <is>
          <t>So</t>
        </is>
      </c>
      <c r="F10533" t="inlineStr">
        <is>
          <t>6'4"</t>
        </is>
      </c>
      <c r="G10533" t="n">
        <v>215</v>
      </c>
      <c r="H10533" t="inlineStr">
        <is>
          <t>Columbia, Md.</t>
        </is>
      </c>
    </row>
    <row r="10534">
      <c r="A10534" t="inlineStr">
        <is>
          <t>Sacramento State</t>
        </is>
      </c>
      <c r="B10534" t="n">
        <v>24</v>
      </c>
      <c r="C10534" t="inlineStr">
        <is>
          <t>Diesel Gordon</t>
        </is>
      </c>
      <c r="D10534" t="inlineStr">
        <is>
          <t>S</t>
        </is>
      </c>
      <c r="E10534" t="inlineStr">
        <is>
          <t>Jr</t>
        </is>
      </c>
      <c r="F10534" t="inlineStr">
        <is>
          <t>6'0"</t>
        </is>
      </c>
      <c r="G10534" t="n">
        <v>168</v>
      </c>
      <c r="H10534" t="inlineStr">
        <is>
          <t>Arlington, Texas</t>
        </is>
      </c>
    </row>
    <row r="10535">
      <c r="A10535" t="inlineStr">
        <is>
          <t>Sacramento State</t>
        </is>
      </c>
      <c r="B10535" t="n">
        <v>63</v>
      </c>
      <c r="C10535" t="inlineStr">
        <is>
          <t>Jamin Guilbert</t>
        </is>
      </c>
      <c r="D10535" t="inlineStr">
        <is>
          <t>OL</t>
        </is>
      </c>
      <c r="E10535" t="inlineStr">
        <is>
          <t>Jr</t>
        </is>
      </c>
      <c r="F10535" t="inlineStr">
        <is>
          <t>6'5"</t>
        </is>
      </c>
      <c r="G10535" t="n">
        <v>311</v>
      </c>
      <c r="H10535" t="inlineStr">
        <is>
          <t>Eureka, Calif.</t>
        </is>
      </c>
    </row>
    <row r="10536">
      <c r="A10536" t="inlineStr">
        <is>
          <t>Sacramento State</t>
        </is>
      </c>
      <c r="B10536" t="n">
        <v>27</v>
      </c>
      <c r="C10536" t="inlineStr">
        <is>
          <t>Kyle Gurganious</t>
        </is>
      </c>
      <c r="D10536" t="inlineStr">
        <is>
          <t>CB</t>
        </is>
      </c>
      <c r="E10536" t="inlineStr">
        <is>
          <t>So</t>
        </is>
      </c>
      <c r="F10536" t="inlineStr">
        <is>
          <t>5'11"</t>
        </is>
      </c>
      <c r="G10536" t="n">
        <v>180</v>
      </c>
      <c r="H10536" t="inlineStr">
        <is>
          <t>Sacramento, Calif.</t>
        </is>
      </c>
    </row>
    <row r="10537">
      <c r="A10537" t="inlineStr">
        <is>
          <t>Sacramento State</t>
        </is>
      </c>
      <c r="B10537" t="n">
        <v>14</v>
      </c>
      <c r="C10537" t="inlineStr">
        <is>
          <t>Dezmyn Hardy</t>
        </is>
      </c>
      <c r="D10537" t="inlineStr">
        <is>
          <t>WR</t>
        </is>
      </c>
      <c r="E10537" t="inlineStr">
        <is>
          <t>Fr</t>
        </is>
      </c>
      <c r="F10537" t="inlineStr">
        <is>
          <t>6'6"</t>
        </is>
      </c>
      <c r="G10537" t="n">
        <v>188</v>
      </c>
      <c r="H10537" t="inlineStr">
        <is>
          <t>North Hills, Calif.</t>
        </is>
      </c>
    </row>
    <row r="10538">
      <c r="A10538" t="inlineStr">
        <is>
          <t>Sacramento State</t>
        </is>
      </c>
      <c r="B10538" t="n">
        <v>86</v>
      </c>
      <c r="C10538" t="inlineStr">
        <is>
          <t>Jack Hodge</t>
        </is>
      </c>
      <c r="D10538" t="inlineStr">
        <is>
          <t>TE</t>
        </is>
      </c>
      <c r="E10538" t="inlineStr">
        <is>
          <t>Fr</t>
        </is>
      </c>
      <c r="F10538" t="inlineStr">
        <is>
          <t>6'4"</t>
        </is>
      </c>
      <c r="G10538" t="n">
        <v>210</v>
      </c>
      <c r="H10538" t="inlineStr">
        <is>
          <t>Thornton, Colo.</t>
        </is>
      </c>
    </row>
    <row r="10539">
      <c r="A10539" t="inlineStr">
        <is>
          <t>Sacramento State</t>
        </is>
      </c>
      <c r="B10539" t="n">
        <v>14</v>
      </c>
      <c r="C10539" t="inlineStr">
        <is>
          <t>Joshua Holani</t>
        </is>
      </c>
      <c r="D10539" t="inlineStr">
        <is>
          <t>S</t>
        </is>
      </c>
      <c r="E10539" t="inlineStr">
        <is>
          <t>Fr</t>
        </is>
      </c>
      <c r="F10539" t="inlineStr">
        <is>
          <t>5'10"</t>
        </is>
      </c>
      <c r="G10539" t="n">
        <v>180</v>
      </c>
      <c r="H10539" t="inlineStr">
        <is>
          <t>Irvine, Calif</t>
        </is>
      </c>
    </row>
    <row r="10540">
      <c r="A10540" t="inlineStr">
        <is>
          <t>Sacramento State</t>
        </is>
      </c>
      <c r="B10540" t="n">
        <v>16</v>
      </c>
      <c r="C10540" t="inlineStr">
        <is>
          <t>Leki Holani</t>
        </is>
      </c>
      <c r="D10540" t="inlineStr">
        <is>
          <t>ILB</t>
        </is>
      </c>
      <c r="E10540" t="inlineStr">
        <is>
          <t>Fr</t>
        </is>
      </c>
      <c r="F10540" t="inlineStr">
        <is>
          <t>6'0"</t>
        </is>
      </c>
      <c r="G10540" t="n">
        <v>226</v>
      </c>
      <c r="H10540" t="inlineStr">
        <is>
          <t>Rancho Cucamonga, Calif.</t>
        </is>
      </c>
    </row>
    <row r="10541">
      <c r="A10541" t="inlineStr">
        <is>
          <t>Sacramento State</t>
        </is>
      </c>
      <c r="B10541" t="n">
        <v>10</v>
      </c>
      <c r="C10541" t="inlineStr">
        <is>
          <t>Derek Houston</t>
        </is>
      </c>
      <c r="D10541" t="inlineStr">
        <is>
          <t>ILB</t>
        </is>
      </c>
      <c r="E10541" t="inlineStr">
        <is>
          <t>Jr</t>
        </is>
      </c>
      <c r="F10541" t="inlineStr">
        <is>
          <t>6'1"</t>
        </is>
      </c>
      <c r="G10541" t="n">
        <v>223</v>
      </c>
      <c r="H10541" t="inlineStr">
        <is>
          <t>Rocklin, Calif.</t>
        </is>
      </c>
    </row>
    <row r="10542">
      <c r="A10542" t="inlineStr">
        <is>
          <t>Sacramento State</t>
        </is>
      </c>
      <c r="B10542" t="n">
        <v>58</v>
      </c>
      <c r="C10542" t="inlineStr">
        <is>
          <t>Jamel Howard</t>
        </is>
      </c>
      <c r="D10542" t="inlineStr">
        <is>
          <t>DL</t>
        </is>
      </c>
      <c r="E10542" t="inlineStr">
        <is>
          <t>Jr</t>
        </is>
      </c>
      <c r="F10542" t="inlineStr">
        <is>
          <t>6'2"</t>
        </is>
      </c>
      <c r="G10542" t="n">
        <v>307</v>
      </c>
      <c r="H10542" t="inlineStr">
        <is>
          <t>Chicago, Ill.</t>
        </is>
      </c>
      <c r="I10542" t="inlineStr">
        <is>
          <t>Transfer from Wisconsin (2026 portal)</t>
        </is>
      </c>
    </row>
    <row r="10543">
      <c r="A10543" t="inlineStr">
        <is>
          <t>Sacramento State</t>
        </is>
      </c>
      <c r="B10543" t="n">
        <v>85</v>
      </c>
      <c r="C10543" t="inlineStr">
        <is>
          <t>Elijah Huddle</t>
        </is>
      </c>
      <c r="D10543" t="inlineStr">
        <is>
          <t>TE</t>
        </is>
      </c>
      <c r="E10543" t="inlineStr">
        <is>
          <t>So</t>
        </is>
      </c>
      <c r="F10543" t="inlineStr">
        <is>
          <t>6'3"</t>
        </is>
      </c>
      <c r="G10543" t="n">
        <v>220</v>
      </c>
      <c r="H10543" t="inlineStr">
        <is>
          <t>Citrus Heights, Calif.</t>
        </is>
      </c>
    </row>
    <row r="10544">
      <c r="A10544" t="inlineStr">
        <is>
          <t>Sacramento State</t>
        </is>
      </c>
      <c r="B10544" t="n">
        <v>8</v>
      </c>
      <c r="C10544" t="inlineStr">
        <is>
          <t>Darson Jeanty</t>
        </is>
      </c>
      <c r="D10544" t="inlineStr">
        <is>
          <t>OLB</t>
        </is>
      </c>
      <c r="E10544" t="inlineStr">
        <is>
          <t>Sr</t>
        </is>
      </c>
      <c r="F10544" t="inlineStr">
        <is>
          <t>6'3"</t>
        </is>
      </c>
      <c r="G10544" t="n">
        <v>215</v>
      </c>
      <c r="H10544" t="inlineStr">
        <is>
          <t>Hillside, N.J.</t>
        </is>
      </c>
      <c r="I10544" t="inlineStr">
        <is>
          <t>Transfer from Lafayette (2026 portal)</t>
        </is>
      </c>
    </row>
    <row r="10545">
      <c r="A10545" t="inlineStr">
        <is>
          <t>Sacramento State</t>
        </is>
      </c>
      <c r="B10545" t="n">
        <v>15</v>
      </c>
      <c r="C10545" t="inlineStr">
        <is>
          <t>KJ Jefferson</t>
        </is>
      </c>
      <c r="D10545" t="inlineStr">
        <is>
          <t>ILB</t>
        </is>
      </c>
      <c r="E10545" t="inlineStr">
        <is>
          <t>So</t>
        </is>
      </c>
      <c r="F10545" t="inlineStr">
        <is>
          <t>6'0"</t>
        </is>
      </c>
      <c r="G10545" t="n">
        <v>209</v>
      </c>
      <c r="H10545" t="inlineStr">
        <is>
          <t>St. Louis, Mo.</t>
        </is>
      </c>
    </row>
    <row r="10546">
      <c r="A10546" t="inlineStr">
        <is>
          <t>Sacramento State</t>
        </is>
      </c>
      <c r="B10546" t="n">
        <v>43</v>
      </c>
      <c r="C10546" t="inlineStr">
        <is>
          <t>In Memory of John Bloomfield</t>
        </is>
      </c>
      <c r="E10546" t="inlineStr">
        <is>
          <t>Fr</t>
        </is>
      </c>
      <c r="F10546" t="inlineStr">
        <is>
          <t>-</t>
        </is>
      </c>
    </row>
    <row r="10547">
      <c r="A10547" t="inlineStr">
        <is>
          <t>Sacramento State</t>
        </is>
      </c>
      <c r="B10547" t="n">
        <v>98</v>
      </c>
      <c r="C10547" t="inlineStr">
        <is>
          <t>Collin Kallhoff</t>
        </is>
      </c>
      <c r="D10547" t="inlineStr">
        <is>
          <t>DL</t>
        </is>
      </c>
      <c r="E10547" t="inlineStr">
        <is>
          <t>Jr</t>
        </is>
      </c>
      <c r="F10547" t="inlineStr">
        <is>
          <t>6'4"</t>
        </is>
      </c>
      <c r="G10547" t="n">
        <v>268</v>
      </c>
      <c r="H10547" t="inlineStr">
        <is>
          <t>Hampshire, Ill.</t>
        </is>
      </c>
    </row>
    <row r="10548">
      <c r="A10548" t="inlineStr">
        <is>
          <t>Sacramento State</t>
        </is>
      </c>
      <c r="B10548" t="n">
        <v>76</v>
      </c>
      <c r="C10548" t="inlineStr">
        <is>
          <t>Alex Kenward</t>
        </is>
      </c>
      <c r="D10548" t="inlineStr">
        <is>
          <t>OL</t>
        </is>
      </c>
      <c r="E10548" t="inlineStr">
        <is>
          <t>So</t>
        </is>
      </c>
      <c r="F10548" t="inlineStr">
        <is>
          <t>6'4"</t>
        </is>
      </c>
      <c r="G10548" t="n">
        <v>270</v>
      </c>
      <c r="H10548" t="inlineStr">
        <is>
          <t>Mason City, Iowa</t>
        </is>
      </c>
    </row>
    <row r="10549">
      <c r="A10549" t="inlineStr">
        <is>
          <t>Sacramento State</t>
        </is>
      </c>
      <c r="B10549" t="n">
        <v>54</v>
      </c>
      <c r="C10549" t="inlineStr">
        <is>
          <t>Shontrail Key</t>
        </is>
      </c>
      <c r="D10549" t="inlineStr">
        <is>
          <t>OL</t>
        </is>
      </c>
      <c r="E10549" t="inlineStr">
        <is>
          <t>Sr</t>
        </is>
      </c>
      <c r="F10549" t="inlineStr">
        <is>
          <t>6'5"</t>
        </is>
      </c>
      <c r="G10549" t="n">
        <v>290</v>
      </c>
      <c r="H10549" t="inlineStr">
        <is>
          <t>Chicago, Ill.</t>
        </is>
      </c>
    </row>
    <row r="10550">
      <c r="A10550" t="inlineStr">
        <is>
          <t>Sacramento State</t>
        </is>
      </c>
      <c r="B10550" t="n">
        <v>93</v>
      </c>
      <c r="C10550" t="inlineStr">
        <is>
          <t>Malachi Kindle</t>
        </is>
      </c>
      <c r="D10550" t="inlineStr">
        <is>
          <t>DL</t>
        </is>
      </c>
      <c r="E10550" t="inlineStr">
        <is>
          <t>So</t>
        </is>
      </c>
      <c r="F10550" t="inlineStr">
        <is>
          <t>6'0"</t>
        </is>
      </c>
      <c r="G10550" t="n">
        <v>308</v>
      </c>
      <c r="H10550" t="inlineStr">
        <is>
          <t>Los Angeles, Calif.</t>
        </is>
      </c>
    </row>
    <row r="10551">
      <c r="A10551" t="inlineStr">
        <is>
          <t>Sacramento State</t>
        </is>
      </c>
      <c r="B10551" t="n">
        <v>36</v>
      </c>
      <c r="C10551" t="inlineStr">
        <is>
          <t>Noah King</t>
        </is>
      </c>
      <c r="D10551" t="inlineStr">
        <is>
          <t>S</t>
        </is>
      </c>
      <c r="E10551" t="inlineStr">
        <is>
          <t>R-Fr</t>
        </is>
      </c>
      <c r="F10551" t="inlineStr">
        <is>
          <t>6'3"</t>
        </is>
      </c>
      <c r="G10551" t="n">
        <v>209</v>
      </c>
      <c r="H10551" t="inlineStr">
        <is>
          <t>Hamilton, Ohio</t>
        </is>
      </c>
      <c r="I10551" t="inlineStr">
        <is>
          <t>Transfer from Colorado (2026 portal)</t>
        </is>
      </c>
    </row>
    <row r="10552">
      <c r="A10552" t="inlineStr">
        <is>
          <t>Sacramento State</t>
        </is>
      </c>
      <c r="B10552" t="n">
        <v>30</v>
      </c>
      <c r="C10552" t="inlineStr">
        <is>
          <t>Nikko Klemm</t>
        </is>
      </c>
      <c r="D10552" t="inlineStr">
        <is>
          <t>CB</t>
        </is>
      </c>
      <c r="E10552" t="inlineStr">
        <is>
          <t>So</t>
        </is>
      </c>
      <c r="F10552" t="inlineStr">
        <is>
          <t>5'11"</t>
        </is>
      </c>
      <c r="G10552" t="n">
        <v>169</v>
      </c>
      <c r="H10552" t="inlineStr">
        <is>
          <t>Gardena, Calif.</t>
        </is>
      </c>
      <c r="I10552" t="inlineStr">
        <is>
          <t>Transfer from Arizona State (2026 portal)</t>
        </is>
      </c>
    </row>
    <row r="10553">
      <c r="A10553" t="inlineStr">
        <is>
          <t>Sacramento State</t>
        </is>
      </c>
      <c r="B10553" t="n">
        <v>82</v>
      </c>
      <c r="C10553" t="inlineStr">
        <is>
          <t>Kyle Koontz</t>
        </is>
      </c>
      <c r="D10553" t="inlineStr">
        <is>
          <t>TE</t>
        </is>
      </c>
      <c r="E10553" t="inlineStr">
        <is>
          <t>So</t>
        </is>
      </c>
      <c r="F10553" t="inlineStr">
        <is>
          <t>6'4"</t>
        </is>
      </c>
      <c r="G10553" t="n">
        <v>224</v>
      </c>
      <c r="H10553" t="inlineStr">
        <is>
          <t>Minden, Nev.</t>
        </is>
      </c>
      <c r="I10553" t="inlineStr">
        <is>
          <t>Transfer from Houston Christian (2026 portal)</t>
        </is>
      </c>
    </row>
    <row r="10554">
      <c r="A10554" t="inlineStr">
        <is>
          <t>Sacramento State</t>
        </is>
      </c>
      <c r="B10554" t="n">
        <v>65</v>
      </c>
      <c r="C10554" t="inlineStr">
        <is>
          <t>Giovanni Kovacs</t>
        </is>
      </c>
      <c r="D10554" t="inlineStr">
        <is>
          <t>OL</t>
        </is>
      </c>
      <c r="E10554" t="inlineStr">
        <is>
          <t>So</t>
        </is>
      </c>
      <c r="F10554" t="inlineStr">
        <is>
          <t>6'4"</t>
        </is>
      </c>
      <c r="G10554" t="n">
        <v>309</v>
      </c>
      <c r="H10554" t="inlineStr">
        <is>
          <t>Pleasanton, Calif.</t>
        </is>
      </c>
    </row>
    <row r="10555">
      <c r="A10555" t="inlineStr">
        <is>
          <t>Sacramento State</t>
        </is>
      </c>
      <c r="B10555" t="n">
        <v>72</v>
      </c>
      <c r="C10555" t="inlineStr">
        <is>
          <t>Shaan Lathan</t>
        </is>
      </c>
      <c r="D10555" t="inlineStr">
        <is>
          <t>OL</t>
        </is>
      </c>
      <c r="E10555" t="inlineStr">
        <is>
          <t>Jr</t>
        </is>
      </c>
      <c r="F10555" t="inlineStr">
        <is>
          <t>6'4"</t>
        </is>
      </c>
      <c r="G10555" t="n">
        <v>350</v>
      </c>
      <c r="H10555" t="inlineStr">
        <is>
          <t>San Jose, Calif.</t>
        </is>
      </c>
    </row>
    <row r="10556">
      <c r="A10556" t="inlineStr">
        <is>
          <t>Sacramento State</t>
        </is>
      </c>
      <c r="B10556" t="n">
        <v>40</v>
      </c>
      <c r="C10556" t="inlineStr">
        <is>
          <t>Iosefa Lealofi</t>
        </is>
      </c>
      <c r="D10556" t="inlineStr">
        <is>
          <t>ILB</t>
        </is>
      </c>
      <c r="E10556" t="inlineStr">
        <is>
          <t>Fr</t>
        </is>
      </c>
      <c r="F10556" t="inlineStr">
        <is>
          <t>6'0"</t>
        </is>
      </c>
      <c r="G10556" t="n">
        <v>215</v>
      </c>
      <c r="H10556" t="inlineStr">
        <is>
          <t>Barstow, Calif.</t>
        </is>
      </c>
    </row>
    <row r="10557">
      <c r="A10557" t="inlineStr">
        <is>
          <t>Sacramento State</t>
        </is>
      </c>
      <c r="B10557" t="n">
        <v>84</v>
      </c>
      <c r="C10557" t="inlineStr">
        <is>
          <t>Jahlil Lindsey</t>
        </is>
      </c>
      <c r="D10557" t="inlineStr">
        <is>
          <t>TE</t>
        </is>
      </c>
      <c r="E10557" t="inlineStr">
        <is>
          <t>Fr</t>
        </is>
      </c>
      <c r="F10557" t="inlineStr">
        <is>
          <t>6'6"</t>
        </is>
      </c>
      <c r="G10557" t="n">
        <v>235</v>
      </c>
      <c r="H10557" t="inlineStr">
        <is>
          <t>Oakland, Calif.</t>
        </is>
      </c>
    </row>
    <row r="10558">
      <c r="A10558" t="inlineStr">
        <is>
          <t>Sacramento State</t>
        </is>
      </c>
      <c r="B10558" t="n">
        <v>13</v>
      </c>
      <c r="C10558" t="inlineStr">
        <is>
          <t>Saul Marks</t>
        </is>
      </c>
      <c r="D10558" t="inlineStr">
        <is>
          <t>K</t>
        </is>
      </c>
      <c r="E10558" t="inlineStr">
        <is>
          <t>Fr</t>
        </is>
      </c>
      <c r="F10558" t="inlineStr">
        <is>
          <t>6'0"</t>
        </is>
      </c>
      <c r="G10558" t="n">
        <v>160</v>
      </c>
      <c r="H10558" t="inlineStr">
        <is>
          <t>San Francisco, Calif.</t>
        </is>
      </c>
    </row>
    <row r="10559">
      <c r="A10559" t="inlineStr">
        <is>
          <t>Sacramento State</t>
        </is>
      </c>
      <c r="B10559" t="n">
        <v>58</v>
      </c>
      <c r="C10559" t="inlineStr">
        <is>
          <t>Daniel Mataele</t>
        </is>
      </c>
      <c r="D10559" t="inlineStr">
        <is>
          <t>OL</t>
        </is>
      </c>
      <c r="E10559" t="inlineStr">
        <is>
          <t>Fr</t>
        </is>
      </c>
      <c r="F10559" t="inlineStr">
        <is>
          <t>6'6"</t>
        </is>
      </c>
      <c r="G10559" t="n">
        <v>360</v>
      </c>
      <c r="H10559" t="inlineStr">
        <is>
          <t>Manteca, Calif.</t>
        </is>
      </c>
    </row>
    <row r="10560">
      <c r="A10560" t="inlineStr">
        <is>
          <t>Sacramento State</t>
        </is>
      </c>
      <c r="B10560" t="n">
        <v>68</v>
      </c>
      <c r="C10560" t="inlineStr">
        <is>
          <t>Davis May</t>
        </is>
      </c>
      <c r="D10560" t="inlineStr">
        <is>
          <t>OL</t>
        </is>
      </c>
      <c r="E10560" t="inlineStr">
        <is>
          <t>Jr</t>
        </is>
      </c>
      <c r="F10560" t="inlineStr">
        <is>
          <t>6'4"</t>
        </is>
      </c>
      <c r="G10560" t="n">
        <v>339</v>
      </c>
      <c r="H10560" t="inlineStr">
        <is>
          <t>Bakersfield, Calif.</t>
        </is>
      </c>
    </row>
    <row r="10561">
      <c r="A10561" t="inlineStr">
        <is>
          <t>Sacramento State</t>
        </is>
      </c>
      <c r="B10561" t="n">
        <v>32</v>
      </c>
      <c r="C10561" t="inlineStr">
        <is>
          <t>Peyton McCutcheon</t>
        </is>
      </c>
      <c r="D10561" t="inlineStr">
        <is>
          <t>DL</t>
        </is>
      </c>
      <c r="E10561" t="inlineStr">
        <is>
          <t>Fr</t>
        </is>
      </c>
      <c r="F10561" t="inlineStr">
        <is>
          <t>6'3"</t>
        </is>
      </c>
      <c r="G10561" t="n">
        <v>225</v>
      </c>
      <c r="H10561" t="inlineStr">
        <is>
          <t>Lakewood, Calif.</t>
        </is>
      </c>
    </row>
    <row r="10562">
      <c r="A10562" t="inlineStr">
        <is>
          <t>Sacramento State</t>
        </is>
      </c>
      <c r="B10562" t="n">
        <v>78</v>
      </c>
      <c r="C10562" t="inlineStr">
        <is>
          <t>Richard McKay</t>
        </is>
      </c>
      <c r="D10562" t="inlineStr">
        <is>
          <t>OL</t>
        </is>
      </c>
      <c r="E10562" t="inlineStr">
        <is>
          <t>Jr</t>
        </is>
      </c>
      <c r="F10562" t="inlineStr">
        <is>
          <t>6'6"</t>
        </is>
      </c>
      <c r="G10562" t="n">
        <v>300</v>
      </c>
      <c r="H10562" t="inlineStr">
        <is>
          <t>Vallejo, Calif.</t>
        </is>
      </c>
    </row>
    <row r="10563">
      <c r="A10563" t="inlineStr">
        <is>
          <t>Sacramento State</t>
        </is>
      </c>
      <c r="B10563" t="n">
        <v>20</v>
      </c>
      <c r="C10563" t="inlineStr">
        <is>
          <t>Qualyn McQueen</t>
        </is>
      </c>
      <c r="D10563" t="inlineStr">
        <is>
          <t>S</t>
        </is>
      </c>
      <c r="E10563" t="inlineStr">
        <is>
          <t>Sr</t>
        </is>
      </c>
      <c r="F10563" t="inlineStr">
        <is>
          <t>5'9"</t>
        </is>
      </c>
      <c r="G10563" t="n">
        <v>182</v>
      </c>
      <c r="H10563" t="inlineStr">
        <is>
          <t>Miami, Fla.</t>
        </is>
      </c>
      <c r="I10563" t="inlineStr">
        <is>
          <t>Transfer from Nebraska-Kearney (2026 portal)</t>
        </is>
      </c>
    </row>
    <row r="10564">
      <c r="A10564" t="inlineStr">
        <is>
          <t>Sacramento State</t>
        </is>
      </c>
      <c r="B10564" t="n">
        <v>49</v>
      </c>
      <c r="C10564" t="inlineStr">
        <is>
          <t>Grant Meadors</t>
        </is>
      </c>
      <c r="D10564" t="inlineStr">
        <is>
          <t>K</t>
        </is>
      </c>
      <c r="E10564" t="inlineStr">
        <is>
          <t>Jr</t>
        </is>
      </c>
      <c r="F10564" t="inlineStr">
        <is>
          <t>5'11"</t>
        </is>
      </c>
      <c r="G10564" t="n">
        <v>174</v>
      </c>
      <c r="H10564" t="inlineStr">
        <is>
          <t>Bakersfield, Calif.</t>
        </is>
      </c>
    </row>
    <row r="10565">
      <c r="A10565" t="inlineStr">
        <is>
          <t>Sacramento State</t>
        </is>
      </c>
      <c r="B10565" t="n">
        <v>18</v>
      </c>
      <c r="C10565" t="inlineStr">
        <is>
          <t>Liam Meeker</t>
        </is>
      </c>
      <c r="D10565" t="inlineStr">
        <is>
          <t>QB</t>
        </is>
      </c>
      <c r="E10565" t="inlineStr">
        <is>
          <t>Fr</t>
        </is>
      </c>
      <c r="F10565" t="inlineStr">
        <is>
          <t>6'2"</t>
        </is>
      </c>
      <c r="G10565" t="n">
        <v>210</v>
      </c>
      <c r="H10565" t="inlineStr">
        <is>
          <t>Manhattan Beach, Calif.</t>
        </is>
      </c>
    </row>
    <row r="10566">
      <c r="A10566" t="inlineStr">
        <is>
          <t>Sacramento State</t>
        </is>
      </c>
      <c r="B10566" t="n">
        <v>87</v>
      </c>
      <c r="C10566" t="inlineStr">
        <is>
          <t>Luke Meeker</t>
        </is>
      </c>
      <c r="D10566" t="inlineStr">
        <is>
          <t>TE</t>
        </is>
      </c>
      <c r="E10566" t="inlineStr">
        <is>
          <t>Fr</t>
        </is>
      </c>
      <c r="F10566" t="inlineStr">
        <is>
          <t>6'2"</t>
        </is>
      </c>
      <c r="G10566" t="n">
        <v>210</v>
      </c>
      <c r="H10566" t="inlineStr">
        <is>
          <t>Manhattan Beach, Calif.</t>
        </is>
      </c>
    </row>
    <row r="10567">
      <c r="A10567" t="inlineStr">
        <is>
          <t>Sacramento State</t>
        </is>
      </c>
      <c r="B10567" t="n">
        <v>46</v>
      </c>
      <c r="C10567" t="inlineStr">
        <is>
          <t>Mike Melanson</t>
        </is>
      </c>
      <c r="D10567" t="inlineStr">
        <is>
          <t>P</t>
        </is>
      </c>
      <c r="E10567" t="inlineStr">
        <is>
          <t>Sr</t>
        </is>
      </c>
      <c r="F10567" t="inlineStr">
        <is>
          <t>5'11"</t>
        </is>
      </c>
      <c r="G10567" t="n">
        <v>182</v>
      </c>
      <c r="H10567" t="inlineStr">
        <is>
          <t>Las Vegas, Nev.</t>
        </is>
      </c>
    </row>
    <row r="10568">
      <c r="A10568" t="inlineStr">
        <is>
          <t>Sacramento State</t>
        </is>
      </c>
      <c r="B10568" t="n">
        <v>39</v>
      </c>
      <c r="C10568" t="inlineStr">
        <is>
          <t>Keyon Mills</t>
        </is>
      </c>
      <c r="D10568" t="inlineStr">
        <is>
          <t>S</t>
        </is>
      </c>
      <c r="E10568" t="inlineStr">
        <is>
          <t>So</t>
        </is>
      </c>
      <c r="F10568" t="inlineStr">
        <is>
          <t>5'11"</t>
        </is>
      </c>
      <c r="G10568" t="n">
        <v>185</v>
      </c>
      <c r="H10568" t="inlineStr">
        <is>
          <t>Pasadena, Calif.</t>
        </is>
      </c>
    </row>
    <row r="10569">
      <c r="A10569" t="inlineStr">
        <is>
          <t>Sacramento State</t>
        </is>
      </c>
      <c r="B10569" t="n">
        <v>25</v>
      </c>
      <c r="C10569" t="inlineStr">
        <is>
          <t>Naytel Mitchell</t>
        </is>
      </c>
      <c r="D10569" t="inlineStr">
        <is>
          <t>S</t>
        </is>
      </c>
      <c r="E10569" t="inlineStr">
        <is>
          <t>R-Fr</t>
        </is>
      </c>
      <c r="F10569" t="inlineStr">
        <is>
          <t>5'10"</t>
        </is>
      </c>
      <c r="G10569" t="n">
        <v>191</v>
      </c>
      <c r="H10569" t="inlineStr">
        <is>
          <t>Pittsburgh, Pa.</t>
        </is>
      </c>
    </row>
    <row r="10570">
      <c r="A10570" t="inlineStr">
        <is>
          <t>Sacramento State</t>
        </is>
      </c>
      <c r="B10570" t="n">
        <v>70</v>
      </c>
      <c r="C10570" t="inlineStr">
        <is>
          <t>Jaxon Moore</t>
        </is>
      </c>
      <c r="D10570" t="inlineStr">
        <is>
          <t>OL</t>
        </is>
      </c>
      <c r="E10570" t="inlineStr">
        <is>
          <t>R-Fr</t>
        </is>
      </c>
      <c r="F10570" t="inlineStr">
        <is>
          <t>6'6"</t>
        </is>
      </c>
      <c r="G10570" t="n">
        <v>312</v>
      </c>
      <c r="H10570" t="inlineStr">
        <is>
          <t>Roseville, Calif.</t>
        </is>
      </c>
    </row>
    <row r="10571">
      <c r="A10571" t="inlineStr">
        <is>
          <t>Sacramento State</t>
        </is>
      </c>
      <c r="B10571" t="n">
        <v>11</v>
      </c>
      <c r="C10571" t="inlineStr">
        <is>
          <t>Ivan Moore, Jr.</t>
        </is>
      </c>
      <c r="D10571" t="inlineStr">
        <is>
          <t>OLB</t>
        </is>
      </c>
      <c r="E10571" t="inlineStr">
        <is>
          <t>So</t>
        </is>
      </c>
      <c r="F10571" t="inlineStr">
        <is>
          <t>6'4"</t>
        </is>
      </c>
      <c r="G10571" t="n">
        <v>217</v>
      </c>
      <c r="H10571" t="inlineStr">
        <is>
          <t>Chicago, Ill.</t>
        </is>
      </c>
      <c r="I10571" t="inlineStr">
        <is>
          <t>Transfer from Northern Illinois (2026 portal)</t>
        </is>
      </c>
    </row>
    <row r="10572">
      <c r="A10572" t="inlineStr">
        <is>
          <t>Sacramento State</t>
        </is>
      </c>
      <c r="B10572" t="n">
        <v>22</v>
      </c>
      <c r="C10572" t="inlineStr">
        <is>
          <t>Elias Mullican</t>
        </is>
      </c>
      <c r="D10572" t="inlineStr">
        <is>
          <t>CB</t>
        </is>
      </c>
      <c r="E10572" t="inlineStr">
        <is>
          <t>Sr</t>
        </is>
      </c>
      <c r="F10572" t="inlineStr">
        <is>
          <t>6'1"</t>
        </is>
      </c>
      <c r="G10572" t="n">
        <v>180</v>
      </c>
      <c r="H10572" t="inlineStr">
        <is>
          <t>Rocklin, Calif.</t>
        </is>
      </c>
    </row>
    <row r="10573">
      <c r="A10573" t="inlineStr">
        <is>
          <t>Sacramento State</t>
        </is>
      </c>
      <c r="B10573" t="n">
        <v>12</v>
      </c>
      <c r="C10573" t="inlineStr">
        <is>
          <t>Malikai Nichols</t>
        </is>
      </c>
      <c r="D10573" t="inlineStr">
        <is>
          <t>CB</t>
        </is>
      </c>
      <c r="E10573" t="inlineStr">
        <is>
          <t>So</t>
        </is>
      </c>
      <c r="F10573" t="inlineStr">
        <is>
          <t>5'11"</t>
        </is>
      </c>
      <c r="G10573" t="n">
        <v>167</v>
      </c>
      <c r="H10573" t="inlineStr">
        <is>
          <t>Baltimore, Md.</t>
        </is>
      </c>
      <c r="I10573" t="inlineStr">
        <is>
          <t>Transfer from Saint Francis (PA) (2026 portal)</t>
        </is>
      </c>
    </row>
    <row r="10574">
      <c r="A10574" t="inlineStr">
        <is>
          <t>Sacramento State</t>
        </is>
      </c>
      <c r="B10574" t="n">
        <v>53</v>
      </c>
      <c r="C10574" t="inlineStr">
        <is>
          <t>Elijah Ortiz</t>
        </is>
      </c>
      <c r="D10574" t="inlineStr">
        <is>
          <t>OL</t>
        </is>
      </c>
      <c r="E10574" t="inlineStr">
        <is>
          <t>Sr</t>
        </is>
      </c>
      <c r="F10574" t="inlineStr">
        <is>
          <t>6'1"</t>
        </is>
      </c>
      <c r="G10574" t="n">
        <v>305</v>
      </c>
      <c r="H10574" t="inlineStr">
        <is>
          <t>Union City, Calif.</t>
        </is>
      </c>
    </row>
    <row r="10575">
      <c r="A10575" t="inlineStr">
        <is>
          <t>Sacramento State</t>
        </is>
      </c>
      <c r="B10575" t="n">
        <v>11</v>
      </c>
      <c r="C10575" t="inlineStr">
        <is>
          <t>Jaylen Patterson</t>
        </is>
      </c>
      <c r="D10575" t="inlineStr">
        <is>
          <t>QB</t>
        </is>
      </c>
      <c r="E10575" t="inlineStr">
        <is>
          <t>R-Fr</t>
        </is>
      </c>
      <c r="F10575" t="inlineStr">
        <is>
          <t>6'2"</t>
        </is>
      </c>
      <c r="G10575" t="n">
        <v>193</v>
      </c>
      <c r="H10575" t="inlineStr">
        <is>
          <t>Los Angeles, Calif.</t>
        </is>
      </c>
      <c r="I10575" t="inlineStr">
        <is>
          <t>Transfer from New Mexico State (2026 portal)</t>
        </is>
      </c>
    </row>
    <row r="10576">
      <c r="A10576" t="inlineStr">
        <is>
          <t>Sacramento State</t>
        </is>
      </c>
      <c r="B10576" t="n">
        <v>22</v>
      </c>
      <c r="C10576" t="inlineStr">
        <is>
          <t>Kenneth Peevy</t>
        </is>
      </c>
      <c r="D10576" t="inlineStr">
        <is>
          <t>WR</t>
        </is>
      </c>
      <c r="E10576" t="inlineStr">
        <is>
          <t>Fr</t>
        </is>
      </c>
      <c r="F10576" t="inlineStr">
        <is>
          <t>5'9"</t>
        </is>
      </c>
      <c r="G10576" t="n">
        <v>160</v>
      </c>
      <c r="H10576" t="inlineStr">
        <is>
          <t>Los Angeles, Calif.</t>
        </is>
      </c>
    </row>
    <row r="10577">
      <c r="A10577" t="inlineStr">
        <is>
          <t>Sacramento State</t>
        </is>
      </c>
      <c r="B10577" t="n">
        <v>80</v>
      </c>
      <c r="C10577" t="inlineStr">
        <is>
          <t>Carlton Perrilliat</t>
        </is>
      </c>
      <c r="D10577" t="inlineStr">
        <is>
          <t>WR</t>
        </is>
      </c>
      <c r="E10577" t="inlineStr">
        <is>
          <t>Fr</t>
        </is>
      </c>
      <c r="F10577" t="inlineStr">
        <is>
          <t>6'3"</t>
        </is>
      </c>
      <c r="G10577" t="n">
        <v>185</v>
      </c>
      <c r="H10577" t="inlineStr">
        <is>
          <t>Oakland, Calif.</t>
        </is>
      </c>
    </row>
    <row r="10578">
      <c r="A10578" t="inlineStr">
        <is>
          <t>Sacramento State</t>
        </is>
      </c>
      <c r="B10578" t="n">
        <v>56</v>
      </c>
      <c r="C10578" t="inlineStr">
        <is>
          <t>Jeremiah Ponce</t>
        </is>
      </c>
      <c r="D10578" t="inlineStr">
        <is>
          <t>OL</t>
        </is>
      </c>
      <c r="E10578" t="inlineStr">
        <is>
          <t>Fr</t>
        </is>
      </c>
      <c r="F10578" t="inlineStr">
        <is>
          <t>6'3"</t>
        </is>
      </c>
      <c r="G10578" t="n">
        <v>305</v>
      </c>
      <c r="H10578" t="inlineStr">
        <is>
          <t>Garden Grove, Calif.</t>
        </is>
      </c>
    </row>
    <row r="10579">
      <c r="A10579" t="inlineStr">
        <is>
          <t>Sacramento State</t>
        </is>
      </c>
      <c r="B10579" t="n">
        <v>18</v>
      </c>
      <c r="C10579" t="inlineStr">
        <is>
          <t>Fata Puloka</t>
        </is>
      </c>
      <c r="D10579" t="inlineStr">
        <is>
          <t>OLB</t>
        </is>
      </c>
      <c r="E10579" t="inlineStr">
        <is>
          <t>Jr</t>
        </is>
      </c>
      <c r="F10579" t="inlineStr">
        <is>
          <t>6'3"</t>
        </is>
      </c>
      <c r="G10579" t="n">
        <v>224</v>
      </c>
      <c r="H10579" t="inlineStr">
        <is>
          <t>Sacramento, Calif.</t>
        </is>
      </c>
    </row>
    <row r="10580">
      <c r="A10580" t="inlineStr">
        <is>
          <t>Sacramento State</t>
        </is>
      </c>
      <c r="B10580" t="n">
        <v>29</v>
      </c>
      <c r="C10580" t="inlineStr">
        <is>
          <t>Caleb Reese</t>
        </is>
      </c>
      <c r="D10580" t="inlineStr">
        <is>
          <t>CB</t>
        </is>
      </c>
      <c r="E10580" t="inlineStr">
        <is>
          <t>R-Fr</t>
        </is>
      </c>
      <c r="F10580" t="inlineStr">
        <is>
          <t>5'11"</t>
        </is>
      </c>
      <c r="G10580" t="n">
        <v>187</v>
      </c>
      <c r="H10580" t="inlineStr">
        <is>
          <t>Oceanside, Calif.</t>
        </is>
      </c>
    </row>
    <row r="10581">
      <c r="A10581" t="inlineStr">
        <is>
          <t>Sacramento State</t>
        </is>
      </c>
      <c r="B10581" t="n">
        <v>3</v>
      </c>
      <c r="C10581" t="inlineStr">
        <is>
          <t>Cincere Rhaney</t>
        </is>
      </c>
      <c r="D10581" t="inlineStr">
        <is>
          <t>RB</t>
        </is>
      </c>
      <c r="E10581" t="inlineStr">
        <is>
          <t>So</t>
        </is>
      </c>
      <c r="F10581" t="inlineStr">
        <is>
          <t>5'10"</t>
        </is>
      </c>
      <c r="G10581" t="n">
        <v>210</v>
      </c>
      <c r="H10581" t="inlineStr">
        <is>
          <t>Los Angeles, Calif.</t>
        </is>
      </c>
      <c r="I10581" t="inlineStr">
        <is>
          <t>Transfer from San Diego State (2026 portal)</t>
        </is>
      </c>
    </row>
    <row r="10582">
      <c r="A10582" t="inlineStr">
        <is>
          <t>Sacramento State</t>
        </is>
      </c>
      <c r="B10582" t="n">
        <v>34</v>
      </c>
      <c r="C10582" t="inlineStr">
        <is>
          <t>Montrell Rice</t>
        </is>
      </c>
      <c r="D10582" t="inlineStr">
        <is>
          <t>RB</t>
        </is>
      </c>
      <c r="E10582" t="inlineStr">
        <is>
          <t>Fr</t>
        </is>
      </c>
      <c r="F10582" t="inlineStr">
        <is>
          <t>6'0"</t>
        </is>
      </c>
      <c r="G10582" t="n">
        <v>230</v>
      </c>
      <c r="H10582" t="inlineStr">
        <is>
          <t>Hayward, Calif.</t>
        </is>
      </c>
    </row>
    <row r="10583">
      <c r="A10583" t="inlineStr">
        <is>
          <t>Sacramento State</t>
        </is>
      </c>
      <c r="B10583" t="n">
        <v>33</v>
      </c>
      <c r="C10583" t="inlineStr">
        <is>
          <t>Alex Rocha</t>
        </is>
      </c>
      <c r="D10583" t="inlineStr">
        <is>
          <t>ILB</t>
        </is>
      </c>
      <c r="E10583" t="inlineStr">
        <is>
          <t>Sr</t>
        </is>
      </c>
      <c r="F10583" t="inlineStr">
        <is>
          <t>6'1"</t>
        </is>
      </c>
      <c r="G10583" t="n">
        <v>213</v>
      </c>
      <c r="H10583" t="inlineStr">
        <is>
          <t>Bakersfield, Calif.</t>
        </is>
      </c>
    </row>
    <row r="10584">
      <c r="A10584" t="inlineStr">
        <is>
          <t>Sacramento State</t>
        </is>
      </c>
      <c r="B10584" t="n">
        <v>6</v>
      </c>
      <c r="C10584" t="inlineStr">
        <is>
          <t>Brian Salazar</t>
        </is>
      </c>
      <c r="D10584" t="inlineStr">
        <is>
          <t>QB</t>
        </is>
      </c>
      <c r="E10584" t="inlineStr">
        <is>
          <t>So</t>
        </is>
      </c>
      <c r="F10584" t="inlineStr">
        <is>
          <t>6'3"</t>
        </is>
      </c>
      <c r="G10584" t="n">
        <v>170</v>
      </c>
      <c r="H10584" t="inlineStr">
        <is>
          <t>Monrovia, Calif.</t>
        </is>
      </c>
    </row>
    <row r="10585">
      <c r="A10585" t="inlineStr">
        <is>
          <t>Sacramento State</t>
        </is>
      </c>
      <c r="B10585" t="n">
        <v>23</v>
      </c>
      <c r="C10585" t="inlineStr">
        <is>
          <t>Chakai Scott</t>
        </is>
      </c>
      <c r="D10585" t="inlineStr">
        <is>
          <t>S</t>
        </is>
      </c>
      <c r="E10585" t="inlineStr">
        <is>
          <t>Fr</t>
        </is>
      </c>
      <c r="F10585" t="inlineStr">
        <is>
          <t>5'9"</t>
        </is>
      </c>
      <c r="G10585" t="n">
        <v>172</v>
      </c>
      <c r="H10585" t="inlineStr">
        <is>
          <t>Ocoee, Fla.</t>
        </is>
      </c>
    </row>
    <row r="10586">
      <c r="A10586" t="inlineStr">
        <is>
          <t>Sacramento State</t>
        </is>
      </c>
      <c r="B10586" t="n">
        <v>4</v>
      </c>
      <c r="C10586" t="inlineStr">
        <is>
          <t>Kenyon Shabazz</t>
        </is>
      </c>
      <c r="D10586" t="inlineStr">
        <is>
          <t>WR</t>
        </is>
      </c>
      <c r="E10586" t="inlineStr">
        <is>
          <t>Jr</t>
        </is>
      </c>
      <c r="F10586" t="inlineStr">
        <is>
          <t>6'4"</t>
        </is>
      </c>
      <c r="G10586" t="n">
        <v>185</v>
      </c>
      <c r="H10586" t="inlineStr">
        <is>
          <t>Sacramento, Calif.</t>
        </is>
      </c>
    </row>
    <row r="10587">
      <c r="A10587" t="inlineStr">
        <is>
          <t>Sacramento State</t>
        </is>
      </c>
      <c r="B10587" t="n">
        <v>8</v>
      </c>
      <c r="C10587" t="inlineStr">
        <is>
          <t>Jackson Sharman</t>
        </is>
      </c>
      <c r="D10587" t="inlineStr">
        <is>
          <t>QB</t>
        </is>
      </c>
      <c r="E10587" t="inlineStr">
        <is>
          <t>Jr</t>
        </is>
      </c>
      <c r="F10587" t="inlineStr">
        <is>
          <t>6'1"</t>
        </is>
      </c>
      <c r="G10587" t="n">
        <v>195</v>
      </c>
      <c r="H10587" t="inlineStr">
        <is>
          <t>Torrance, Calif.</t>
        </is>
      </c>
    </row>
    <row r="10588">
      <c r="A10588" t="inlineStr">
        <is>
          <t>Sacramento State</t>
        </is>
      </c>
      <c r="B10588" t="n">
        <v>75</v>
      </c>
      <c r="C10588" t="inlineStr">
        <is>
          <t>DeAnthony Sheffield</t>
        </is>
      </c>
      <c r="D10588" t="inlineStr">
        <is>
          <t>OL</t>
        </is>
      </c>
      <c r="E10588" t="inlineStr">
        <is>
          <t>Jr</t>
        </is>
      </c>
      <c r="F10588" t="inlineStr">
        <is>
          <t>6'3"</t>
        </is>
      </c>
      <c r="G10588" t="n">
        <v>329</v>
      </c>
      <c r="H10588" t="inlineStr">
        <is>
          <t>Los Angeles, Calif.</t>
        </is>
      </c>
    </row>
    <row r="10589">
      <c r="A10589" t="inlineStr">
        <is>
          <t>Sacramento State</t>
        </is>
      </c>
      <c r="B10589" t="n">
        <v>1</v>
      </c>
      <c r="C10589" t="inlineStr">
        <is>
          <t>Boogsie Silvera</t>
        </is>
      </c>
      <c r="D10589" t="inlineStr">
        <is>
          <t>S</t>
        </is>
      </c>
      <c r="E10589" t="inlineStr">
        <is>
          <t>Sr</t>
        </is>
      </c>
      <c r="F10589" t="inlineStr">
        <is>
          <t>5'11"</t>
        </is>
      </c>
      <c r="G10589" t="n">
        <v>200</v>
      </c>
      <c r="H10589" t="inlineStr">
        <is>
          <t>Pembroke Pines, Fla.</t>
        </is>
      </c>
      <c r="I10589" t="inlineStr">
        <is>
          <t>Transfer from South Florida (2026 portal)</t>
        </is>
      </c>
    </row>
    <row r="10590">
      <c r="A10590" t="inlineStr">
        <is>
          <t>Sacramento State</t>
        </is>
      </c>
      <c r="B10590" t="n">
        <v>47</v>
      </c>
      <c r="C10590" t="inlineStr">
        <is>
          <t>Caden Sim</t>
        </is>
      </c>
      <c r="D10590" t="inlineStr">
        <is>
          <t>LS</t>
        </is>
      </c>
      <c r="E10590" t="inlineStr">
        <is>
          <t>Fr</t>
        </is>
      </c>
      <c r="F10590" t="inlineStr">
        <is>
          <t>6'1"</t>
        </is>
      </c>
      <c r="G10590" t="n">
        <v>200</v>
      </c>
      <c r="H10590" t="inlineStr">
        <is>
          <t>Buckeye, Ariz.</t>
        </is>
      </c>
    </row>
    <row r="10591">
      <c r="A10591" t="inlineStr">
        <is>
          <t>Sacramento State</t>
        </is>
      </c>
      <c r="B10591" t="n">
        <v>57</v>
      </c>
      <c r="C10591" t="inlineStr">
        <is>
          <t>Luke Slater</t>
        </is>
      </c>
      <c r="D10591" t="inlineStr">
        <is>
          <t>OL</t>
        </is>
      </c>
      <c r="E10591" t="inlineStr">
        <is>
          <t>So</t>
        </is>
      </c>
      <c r="F10591" t="inlineStr">
        <is>
          <t>6'2"</t>
        </is>
      </c>
      <c r="G10591" t="n">
        <v>275</v>
      </c>
      <c r="H10591" t="inlineStr">
        <is>
          <t>Bellevue, Wash.</t>
        </is>
      </c>
    </row>
    <row r="10592">
      <c r="A10592" t="inlineStr">
        <is>
          <t>Sacramento State</t>
        </is>
      </c>
      <c r="B10592" t="n">
        <v>12</v>
      </c>
      <c r="C10592" t="inlineStr">
        <is>
          <t>Onterrio Smith, Jr.</t>
        </is>
      </c>
      <c r="D10592" t="inlineStr">
        <is>
          <t>WR</t>
        </is>
      </c>
      <c r="E10592" t="inlineStr">
        <is>
          <t>Jr</t>
        </is>
      </c>
      <c r="F10592" t="inlineStr">
        <is>
          <t>6'2"</t>
        </is>
      </c>
      <c r="G10592" t="n">
        <v>189</v>
      </c>
      <c r="H10592" t="inlineStr">
        <is>
          <t>Sacramento, Calif.</t>
        </is>
      </c>
    </row>
    <row r="10593">
      <c r="A10593" t="inlineStr">
        <is>
          <t>Sacramento State</t>
        </is>
      </c>
      <c r="B10593" t="n">
        <v>6</v>
      </c>
      <c r="C10593" t="inlineStr">
        <is>
          <t>Warren Smith, Jr.</t>
        </is>
      </c>
      <c r="D10593" t="inlineStr">
        <is>
          <t>S</t>
        </is>
      </c>
      <c r="E10593" t="inlineStr">
        <is>
          <t>Jr</t>
        </is>
      </c>
      <c r="F10593" t="inlineStr">
        <is>
          <t>6'2"</t>
        </is>
      </c>
      <c r="G10593" t="n">
        <v>189</v>
      </c>
      <c r="H10593" t="inlineStr">
        <is>
          <t>Richmond, Calif.</t>
        </is>
      </c>
    </row>
    <row r="10594">
      <c r="A10594" t="inlineStr">
        <is>
          <t>Sacramento State</t>
        </is>
      </c>
      <c r="B10594" t="n">
        <v>74</v>
      </c>
      <c r="C10594" t="inlineStr">
        <is>
          <t>Vae Soifua</t>
        </is>
      </c>
      <c r="D10594" t="inlineStr">
        <is>
          <t>OL</t>
        </is>
      </c>
      <c r="E10594" t="inlineStr">
        <is>
          <t>Sr</t>
        </is>
      </c>
      <c r="F10594" t="inlineStr">
        <is>
          <t>6'4"</t>
        </is>
      </c>
      <c r="G10594" t="n">
        <v>308</v>
      </c>
      <c r="H10594" t="inlineStr">
        <is>
          <t>Orem, Utah</t>
        </is>
      </c>
      <c r="I10594" t="inlineStr">
        <is>
          <t>Transfer from Weber State (2026 portal)</t>
        </is>
      </c>
    </row>
    <row r="10595">
      <c r="A10595" t="inlineStr">
        <is>
          <t>Sacramento State</t>
        </is>
      </c>
      <c r="B10595" t="n">
        <v>64</v>
      </c>
      <c r="C10595" t="inlineStr">
        <is>
          <t>Brandon Sousa</t>
        </is>
      </c>
      <c r="D10595" t="inlineStr">
        <is>
          <t>OL</t>
        </is>
      </c>
      <c r="E10595" t="inlineStr">
        <is>
          <t>Sr</t>
        </is>
      </c>
      <c r="F10595" t="inlineStr">
        <is>
          <t>6'4"</t>
        </is>
      </c>
      <c r="G10595" t="n">
        <v>313</v>
      </c>
      <c r="H10595" t="inlineStr">
        <is>
          <t>Pleasanton, Calif.</t>
        </is>
      </c>
    </row>
    <row r="10596">
      <c r="A10596" t="inlineStr">
        <is>
          <t>Sacramento State</t>
        </is>
      </c>
      <c r="B10596" t="n">
        <v>79</v>
      </c>
      <c r="C10596" t="inlineStr">
        <is>
          <t>Dylan Spencer</t>
        </is>
      </c>
      <c r="D10596" t="inlineStr">
        <is>
          <t>OL</t>
        </is>
      </c>
      <c r="E10596" t="inlineStr">
        <is>
          <t>Jr</t>
        </is>
      </c>
      <c r="F10596" t="inlineStr">
        <is>
          <t>6'7"</t>
        </is>
      </c>
      <c r="G10596" t="n">
        <v>315</v>
      </c>
      <c r="H10596" t="inlineStr">
        <is>
          <t>Boulder City, Nev.</t>
        </is>
      </c>
    </row>
    <row r="10597">
      <c r="A10597" t="inlineStr">
        <is>
          <t>Sacramento State</t>
        </is>
      </c>
      <c r="B10597" t="n">
        <v>77</v>
      </c>
      <c r="C10597" t="inlineStr">
        <is>
          <t>Jeremiah Stallworth</t>
        </is>
      </c>
      <c r="D10597" t="inlineStr">
        <is>
          <t>OL</t>
        </is>
      </c>
      <c r="E10597" t="inlineStr">
        <is>
          <t>So</t>
        </is>
      </c>
      <c r="F10597" t="inlineStr">
        <is>
          <t>6'7"</t>
        </is>
      </c>
      <c r="G10597" t="n">
        <v>325</v>
      </c>
      <c r="H10597" t="inlineStr">
        <is>
          <t>Palo Alto, Calif.</t>
        </is>
      </c>
    </row>
    <row r="10598">
      <c r="A10598" t="inlineStr">
        <is>
          <t>Sacramento State</t>
        </is>
      </c>
      <c r="B10598" t="n">
        <v>71</v>
      </c>
      <c r="C10598" t="inlineStr">
        <is>
          <t>Bryson Summers</t>
        </is>
      </c>
      <c r="D10598" t="inlineStr">
        <is>
          <t>OL</t>
        </is>
      </c>
      <c r="E10598" t="inlineStr">
        <is>
          <t>Sr</t>
        </is>
      </c>
      <c r="F10598" t="inlineStr">
        <is>
          <t>6'5"</t>
        </is>
      </c>
      <c r="G10598" t="n">
        <v>329</v>
      </c>
      <c r="H10598" t="inlineStr">
        <is>
          <t>El Dorado Hills, Calif.</t>
        </is>
      </c>
    </row>
    <row r="10599">
      <c r="A10599" t="inlineStr">
        <is>
          <t>Sacramento State</t>
        </is>
      </c>
      <c r="B10599" t="n">
        <v>48</v>
      </c>
      <c r="C10599" t="inlineStr">
        <is>
          <t>Kellan Sutton</t>
        </is>
      </c>
      <c r="D10599" t="inlineStr">
        <is>
          <t>LS</t>
        </is>
      </c>
      <c r="E10599" t="inlineStr">
        <is>
          <t>Jr</t>
        </is>
      </c>
      <c r="F10599" t="inlineStr">
        <is>
          <t>6'2"</t>
        </is>
      </c>
      <c r="G10599" t="n">
        <v>201</v>
      </c>
      <c r="H10599" t="inlineStr">
        <is>
          <t>Orange, Calif.</t>
        </is>
      </c>
    </row>
    <row r="10600">
      <c r="A10600" t="inlineStr">
        <is>
          <t>Sacramento State</t>
        </is>
      </c>
      <c r="B10600" t="n">
        <v>0</v>
      </c>
      <c r="C10600" t="inlineStr">
        <is>
          <t>Daniel Swinney</t>
        </is>
      </c>
      <c r="D10600" t="inlineStr">
        <is>
          <t>RB</t>
        </is>
      </c>
      <c r="E10600" t="inlineStr">
        <is>
          <t>Jr</t>
        </is>
      </c>
      <c r="F10600" t="inlineStr">
        <is>
          <t>5'10"</t>
        </is>
      </c>
      <c r="G10600" t="n">
        <v>225</v>
      </c>
      <c r="H10600" t="inlineStr">
        <is>
          <t>Louisville, Ky.</t>
        </is>
      </c>
    </row>
    <row r="10601">
      <c r="A10601" t="inlineStr">
        <is>
          <t>Sacramento State</t>
        </is>
      </c>
      <c r="B10601" t="n">
        <v>54</v>
      </c>
      <c r="C10601" t="inlineStr">
        <is>
          <t>Brodie Tagaloa</t>
        </is>
      </c>
      <c r="D10601" t="inlineStr">
        <is>
          <t>DL</t>
        </is>
      </c>
      <c r="E10601" t="inlineStr">
        <is>
          <t>Sr</t>
        </is>
      </c>
      <c r="F10601" t="inlineStr">
        <is>
          <t>6'5"</t>
        </is>
      </c>
      <c r="G10601" t="n">
        <v>294</v>
      </c>
      <c r="H10601" t="inlineStr">
        <is>
          <t>Pittsburg, Calif.</t>
        </is>
      </c>
    </row>
    <row r="10602">
      <c r="A10602" t="inlineStr">
        <is>
          <t>Sacramento State</t>
        </is>
      </c>
      <c r="B10602" t="n">
        <v>21</v>
      </c>
      <c r="C10602" t="inlineStr">
        <is>
          <t>Adam Taylor</t>
        </is>
      </c>
      <c r="D10602" t="inlineStr">
        <is>
          <t>CB</t>
        </is>
      </c>
      <c r="E10602" t="inlineStr">
        <is>
          <t>So</t>
        </is>
      </c>
      <c r="F10602" t="inlineStr">
        <is>
          <t>5'10"</t>
        </is>
      </c>
      <c r="G10602" t="n">
        <v>159</v>
      </c>
      <c r="H10602" t="inlineStr">
        <is>
          <t>Stockton, Calif.</t>
        </is>
      </c>
    </row>
    <row r="10603">
      <c r="A10603" t="inlineStr">
        <is>
          <t>Sacramento State</t>
        </is>
      </c>
      <c r="B10603" t="n">
        <v>7</v>
      </c>
      <c r="C10603" t="inlineStr">
        <is>
          <t>Khai Taylor</t>
        </is>
      </c>
      <c r="D10603" t="inlineStr">
        <is>
          <t>WR</t>
        </is>
      </c>
      <c r="E10603" t="inlineStr">
        <is>
          <t>Jr</t>
        </is>
      </c>
      <c r="F10603" t="inlineStr">
        <is>
          <t>6'2"</t>
        </is>
      </c>
      <c r="G10603" t="n">
        <v>172</v>
      </c>
      <c r="H10603" t="inlineStr">
        <is>
          <t>Pittsburg, Calif.</t>
        </is>
      </c>
    </row>
    <row r="10604">
      <c r="A10604" t="inlineStr">
        <is>
          <t>Sacramento State</t>
        </is>
      </c>
      <c r="B10604" t="n">
        <v>26</v>
      </c>
      <c r="C10604" t="inlineStr">
        <is>
          <t>Tim Thomas</t>
        </is>
      </c>
      <c r="D10604" t="inlineStr">
        <is>
          <t>ILB</t>
        </is>
      </c>
      <c r="E10604" t="inlineStr">
        <is>
          <t>Sr</t>
        </is>
      </c>
      <c r="F10604" t="inlineStr">
        <is>
          <t>6'1"</t>
        </is>
      </c>
      <c r="G10604" t="n">
        <v>236</v>
      </c>
      <c r="H10604" t="inlineStr">
        <is>
          <t>Tracy, Calif.</t>
        </is>
      </c>
      <c r="I10604" t="inlineStr">
        <is>
          <t>Transfer from Fresno State (2026 portal)</t>
        </is>
      </c>
    </row>
    <row r="10605">
      <c r="A10605" t="inlineStr">
        <is>
          <t>Sacramento State</t>
        </is>
      </c>
      <c r="B10605" t="n">
        <v>2</v>
      </c>
      <c r="C10605" t="inlineStr">
        <is>
          <t>Dionte Thornton</t>
        </is>
      </c>
      <c r="D10605" t="inlineStr">
        <is>
          <t>CB</t>
        </is>
      </c>
      <c r="E10605" t="inlineStr">
        <is>
          <t>Sr</t>
        </is>
      </c>
      <c r="F10605" t="inlineStr">
        <is>
          <t>6'4"</t>
        </is>
      </c>
      <c r="G10605" t="n">
        <v>183</v>
      </c>
      <c r="H10605" t="inlineStr">
        <is>
          <t>Carson, Calif.</t>
        </is>
      </c>
      <c r="I10605" t="inlineStr">
        <is>
          <t>Transfer from Portland State (2026 portal)</t>
        </is>
      </c>
    </row>
    <row r="10606">
      <c r="A10606" t="inlineStr">
        <is>
          <t>Sacramento State</t>
        </is>
      </c>
      <c r="B10606" t="n">
        <v>41</v>
      </c>
      <c r="C10606" t="inlineStr">
        <is>
          <t>Pheta Tofaeono</t>
        </is>
      </c>
      <c r="D10606" t="inlineStr">
        <is>
          <t>ILB</t>
        </is>
      </c>
      <c r="E10606" t="inlineStr">
        <is>
          <t>Fr</t>
        </is>
      </c>
      <c r="F10606" t="inlineStr">
        <is>
          <t>6'1"</t>
        </is>
      </c>
      <c r="G10606" t="n">
        <v>225</v>
      </c>
      <c r="H10606" t="inlineStr">
        <is>
          <t>Pittsburg, Calif.</t>
        </is>
      </c>
    </row>
    <row r="10607">
      <c r="A10607" t="inlineStr">
        <is>
          <t>Sacramento State</t>
        </is>
      </c>
      <c r="B10607" t="n">
        <v>19</v>
      </c>
      <c r="C10607" t="inlineStr">
        <is>
          <t>Miles Tucker</t>
        </is>
      </c>
      <c r="D10607" t="inlineStr">
        <is>
          <t>S</t>
        </is>
      </c>
      <c r="E10607" t="inlineStr">
        <is>
          <t>Jr</t>
        </is>
      </c>
      <c r="F10607" t="inlineStr">
        <is>
          <t>6'0"</t>
        </is>
      </c>
      <c r="G10607" t="n">
        <v>188</v>
      </c>
      <c r="H10607" t="inlineStr">
        <is>
          <t>Pleasanton, Calif.</t>
        </is>
      </c>
    </row>
    <row r="10608">
      <c r="A10608" t="inlineStr">
        <is>
          <t>Sacramento State</t>
        </is>
      </c>
      <c r="B10608" t="n">
        <v>9</v>
      </c>
      <c r="C10608" t="inlineStr">
        <is>
          <t>Malik Tullis</t>
        </is>
      </c>
      <c r="D10608" t="inlineStr">
        <is>
          <t>DL</t>
        </is>
      </c>
      <c r="E10608" t="inlineStr">
        <is>
          <t>Sr</t>
        </is>
      </c>
      <c r="F10608" t="inlineStr">
        <is>
          <t>6'0"</t>
        </is>
      </c>
      <c r="G10608" t="n">
        <v>283</v>
      </c>
      <c r="H10608" t="inlineStr">
        <is>
          <t>Fairburn, Ga.</t>
        </is>
      </c>
    </row>
    <row r="10609">
      <c r="A10609" t="inlineStr">
        <is>
          <t>Sacramento State</t>
        </is>
      </c>
      <c r="B10609" t="n">
        <v>0</v>
      </c>
      <c r="C10609" t="inlineStr">
        <is>
          <t>Donovan Turner</t>
        </is>
      </c>
      <c r="D10609" t="inlineStr">
        <is>
          <t>S</t>
        </is>
      </c>
      <c r="E10609" t="inlineStr">
        <is>
          <t>Sr</t>
        </is>
      </c>
      <c r="F10609" t="inlineStr">
        <is>
          <t>6'0"</t>
        </is>
      </c>
      <c r="G10609" t="n">
        <v>190</v>
      </c>
      <c r="H10609" t="inlineStr">
        <is>
          <t>Long Beach, Calif.</t>
        </is>
      </c>
      <c r="I10609" t="inlineStr">
        <is>
          <t>Transfer from Illinois (2026 portal)</t>
        </is>
      </c>
    </row>
    <row r="10610">
      <c r="A10610" t="inlineStr">
        <is>
          <t>Sacramento State</t>
        </is>
      </c>
      <c r="B10610" t="n">
        <v>96</v>
      </c>
      <c r="C10610" t="inlineStr">
        <is>
          <t>Jadakiss Vaokakala</t>
        </is>
      </c>
      <c r="D10610" t="inlineStr">
        <is>
          <t>DL</t>
        </is>
      </c>
      <c r="E10610" t="inlineStr">
        <is>
          <t>Jr</t>
        </is>
      </c>
      <c r="F10610" t="inlineStr">
        <is>
          <t>6'2"</t>
        </is>
      </c>
      <c r="G10610" t="n">
        <v>280</v>
      </c>
      <c r="H10610" t="inlineStr">
        <is>
          <t>Seattle, Wash.</t>
        </is>
      </c>
    </row>
    <row r="10611">
      <c r="A10611" t="inlineStr">
        <is>
          <t>Sacramento State</t>
        </is>
      </c>
      <c r="B10611" t="n">
        <v>3</v>
      </c>
      <c r="C10611" t="inlineStr">
        <is>
          <t>Amari Wallace</t>
        </is>
      </c>
      <c r="D10611" t="inlineStr">
        <is>
          <t>S</t>
        </is>
      </c>
      <c r="E10611" t="inlineStr">
        <is>
          <t>R-Fr</t>
        </is>
      </c>
      <c r="F10611" t="inlineStr">
        <is>
          <t>5'10"</t>
        </is>
      </c>
      <c r="G10611" t="n">
        <v>185</v>
      </c>
      <c r="H10611" t="inlineStr">
        <is>
          <t>Miami, Fla.</t>
        </is>
      </c>
      <c r="I10611" t="inlineStr">
        <is>
          <t>Transfer from Miami (2026 portal)</t>
        </is>
      </c>
    </row>
    <row r="10612">
      <c r="A10612" t="inlineStr">
        <is>
          <t>Sacramento State</t>
        </is>
      </c>
      <c r="B10612" t="n">
        <v>28</v>
      </c>
      <c r="C10612" t="inlineStr">
        <is>
          <t>Jiah Walls</t>
        </is>
      </c>
      <c r="D10612" t="inlineStr">
        <is>
          <t>ILB</t>
        </is>
      </c>
      <c r="E10612" t="inlineStr">
        <is>
          <t>Fr</t>
        </is>
      </c>
      <c r="F10612" t="inlineStr">
        <is>
          <t>6'1"</t>
        </is>
      </c>
      <c r="G10612" t="n">
        <v>212</v>
      </c>
      <c r="H10612" t="inlineStr">
        <is>
          <t>Orlando, Fla.</t>
        </is>
      </c>
    </row>
    <row r="10613">
      <c r="A10613" t="inlineStr">
        <is>
          <t>Sacramento State</t>
        </is>
      </c>
      <c r="B10613" t="n">
        <v>15</v>
      </c>
      <c r="C10613" t="inlineStr">
        <is>
          <t>Ellijah Washington</t>
        </is>
      </c>
      <c r="D10613" t="inlineStr">
        <is>
          <t>WR</t>
        </is>
      </c>
      <c r="E10613" t="inlineStr">
        <is>
          <t>R-Fr</t>
        </is>
      </c>
      <c r="F10613" t="inlineStr">
        <is>
          <t>5'10"</t>
        </is>
      </c>
      <c r="G10613" t="n">
        <v>162</v>
      </c>
      <c r="H10613" t="inlineStr">
        <is>
          <t>Oakland, Calif.</t>
        </is>
      </c>
      <c r="I10613" t="inlineStr">
        <is>
          <t>Transfer from Oregon State (2026 portal)</t>
        </is>
      </c>
    </row>
    <row r="10614">
      <c r="A10614" t="inlineStr">
        <is>
          <t>Sacramento State</t>
        </is>
      </c>
      <c r="B10614" t="n">
        <v>95</v>
      </c>
      <c r="C10614" t="inlineStr">
        <is>
          <t>Will Weber</t>
        </is>
      </c>
      <c r="D10614" t="inlineStr">
        <is>
          <t>DL</t>
        </is>
      </c>
      <c r="E10614" t="inlineStr">
        <is>
          <t>Jr</t>
        </is>
      </c>
      <c r="F10614" t="inlineStr">
        <is>
          <t>6'3"</t>
        </is>
      </c>
      <c r="G10614" t="n">
        <v>280</v>
      </c>
      <c r="H10614" t="inlineStr">
        <is>
          <t>San Jose, Calif.</t>
        </is>
      </c>
      <c r="I10614" t="inlineStr">
        <is>
          <t>Transfer from UTEP (2026 portal)</t>
        </is>
      </c>
    </row>
    <row r="10615">
      <c r="A10615" t="inlineStr">
        <is>
          <t>Sacramento State</t>
        </is>
      </c>
      <c r="B10615" t="n">
        <v>16</v>
      </c>
      <c r="C10615" t="inlineStr">
        <is>
          <t>Jordan Williams</t>
        </is>
      </c>
      <c r="D10615" t="inlineStr">
        <is>
          <t>TE</t>
        </is>
      </c>
      <c r="E10615" t="inlineStr">
        <is>
          <t>Sr</t>
        </is>
      </c>
      <c r="F10615" t="inlineStr">
        <is>
          <t>6'5"</t>
        </is>
      </c>
      <c r="G10615" t="n">
        <v>222</v>
      </c>
      <c r="H10615" t="inlineStr">
        <is>
          <t>Riverside, Calif.</t>
        </is>
      </c>
    </row>
    <row r="10616">
      <c r="A10616" t="inlineStr">
        <is>
          <t>Sacramento State</t>
        </is>
      </c>
      <c r="B10616" t="n">
        <v>45</v>
      </c>
      <c r="C10616" t="inlineStr">
        <is>
          <t>Xavier Williams</t>
        </is>
      </c>
      <c r="D10616" t="inlineStr">
        <is>
          <t>DL</t>
        </is>
      </c>
      <c r="E10616" t="inlineStr">
        <is>
          <t>Sr</t>
        </is>
      </c>
      <c r="F10616" t="inlineStr">
        <is>
          <t>6'2"</t>
        </is>
      </c>
      <c r="G10616" t="n">
        <v>251</v>
      </c>
      <c r="H10616" t="inlineStr">
        <is>
          <t>Gustine, Calif.</t>
        </is>
      </c>
    </row>
    <row r="10617">
      <c r="A10617" t="inlineStr">
        <is>
          <t>Sacramento State</t>
        </is>
      </c>
      <c r="B10617" t="n">
        <v>10</v>
      </c>
      <c r="C10617" t="inlineStr">
        <is>
          <t>Jace Wilson</t>
        </is>
      </c>
      <c r="D10617" t="inlineStr">
        <is>
          <t>WR</t>
        </is>
      </c>
      <c r="E10617" t="inlineStr">
        <is>
          <t>Sr</t>
        </is>
      </c>
      <c r="F10617" t="inlineStr">
        <is>
          <t>6'4"</t>
        </is>
      </c>
      <c r="G10617" t="n">
        <v>212</v>
      </c>
      <c r="H10617" t="inlineStr">
        <is>
          <t>Denton, Texas</t>
        </is>
      </c>
    </row>
    <row r="10618">
      <c r="A10618" t="inlineStr">
        <is>
          <t>Sacramento State</t>
        </is>
      </c>
      <c r="B10618" t="n">
        <v>13</v>
      </c>
      <c r="C10618" t="inlineStr">
        <is>
          <t>Lagarion Wilson, Jr.</t>
        </is>
      </c>
      <c r="D10618" t="inlineStr">
        <is>
          <t>CB</t>
        </is>
      </c>
      <c r="E10618" t="inlineStr">
        <is>
          <t>Fr</t>
        </is>
      </c>
      <c r="F10618" t="inlineStr">
        <is>
          <t>5'10"</t>
        </is>
      </c>
      <c r="G10618" t="n">
        <v>162</v>
      </c>
      <c r="H10618" t="inlineStr">
        <is>
          <t>Orlando, Fla.</t>
        </is>
      </c>
    </row>
    <row r="10619">
      <c r="A10619" t="inlineStr">
        <is>
          <t>Sam Houston</t>
        </is>
      </c>
      <c r="B10619" t="n">
        <v>13</v>
      </c>
      <c r="C10619" t="inlineStr">
        <is>
          <t>Railyn Adams</t>
        </is>
      </c>
      <c r="D10619" t="inlineStr">
        <is>
          <t>S</t>
        </is>
      </c>
      <c r="E10619" t="inlineStr">
        <is>
          <t>R-So</t>
        </is>
      </c>
      <c r="F10619" t="inlineStr">
        <is>
          <t>6'0"</t>
        </is>
      </c>
      <c r="G10619" t="n">
        <v>185</v>
      </c>
      <c r="H10619" t="inlineStr">
        <is>
          <t>Newton, Texas</t>
        </is>
      </c>
    </row>
    <row r="10620">
      <c r="A10620" t="inlineStr">
        <is>
          <t>Sam Houston</t>
        </is>
      </c>
      <c r="B10620" t="n">
        <v>15</v>
      </c>
      <c r="C10620" t="inlineStr">
        <is>
          <t>Josh Alexander-Felton</t>
        </is>
      </c>
      <c r="D10620" t="inlineStr">
        <is>
          <t>DE</t>
        </is>
      </c>
      <c r="E10620" t="inlineStr">
        <is>
          <t>R-So</t>
        </is>
      </c>
      <c r="F10620" t="inlineStr">
        <is>
          <t>6'3"</t>
        </is>
      </c>
      <c r="G10620" t="n">
        <v>265</v>
      </c>
      <c r="H10620" t="inlineStr">
        <is>
          <t>Orlando, Fla.</t>
        </is>
      </c>
    </row>
    <row r="10621">
      <c r="A10621" t="inlineStr">
        <is>
          <t>Sam Houston</t>
        </is>
      </c>
      <c r="B10621" t="n">
        <v>92</v>
      </c>
      <c r="C10621" t="inlineStr">
        <is>
          <t>Jarra Anderson</t>
        </is>
      </c>
      <c r="D10621" t="inlineStr">
        <is>
          <t>DT</t>
        </is>
      </c>
      <c r="E10621" t="inlineStr">
        <is>
          <t>R-Jr</t>
        </is>
      </c>
      <c r="F10621" t="inlineStr">
        <is>
          <t>6'3"</t>
        </is>
      </c>
      <c r="G10621" t="n">
        <v>300</v>
      </c>
      <c r="H10621" t="inlineStr">
        <is>
          <t>Katy, Texas</t>
        </is>
      </c>
      <c r="I10621" t="inlineStr">
        <is>
          <t>Transfer from Arizona (2026 portal)</t>
        </is>
      </c>
    </row>
    <row r="10622">
      <c r="A10622" t="inlineStr">
        <is>
          <t>Sam Houston</t>
        </is>
      </c>
      <c r="B10622" t="n">
        <v>9</v>
      </c>
      <c r="C10622" t="inlineStr">
        <is>
          <t>Jace Arnold</t>
        </is>
      </c>
      <c r="D10622" t="inlineStr">
        <is>
          <t>S</t>
        </is>
      </c>
      <c r="E10622" t="inlineStr">
        <is>
          <t>R-Jr</t>
        </is>
      </c>
      <c r="F10622" t="inlineStr">
        <is>
          <t>5'11"</t>
        </is>
      </c>
      <c r="G10622" t="n">
        <v>185</v>
      </c>
      <c r="H10622" t="inlineStr">
        <is>
          <t>Douglasville, Ga.</t>
        </is>
      </c>
    </row>
    <row r="10623">
      <c r="A10623" t="inlineStr">
        <is>
          <t>Sam Houston</t>
        </is>
      </c>
      <c r="B10623" t="n">
        <v>4</v>
      </c>
      <c r="C10623" t="inlineStr">
        <is>
          <t>Ishmel Atkins</t>
        </is>
      </c>
      <c r="D10623" t="inlineStr">
        <is>
          <t>CB</t>
        </is>
      </c>
      <c r="E10623" t="inlineStr">
        <is>
          <t>R-Sr</t>
        </is>
      </c>
      <c r="F10623" t="inlineStr">
        <is>
          <t>6'4"</t>
        </is>
      </c>
      <c r="G10623" t="n">
        <v>200</v>
      </c>
      <c r="H10623" t="inlineStr">
        <is>
          <t>Greensboro, N.C.</t>
        </is>
      </c>
      <c r="I10623" t="inlineStr">
        <is>
          <t>Transfer from Elon (2026 portal)</t>
        </is>
      </c>
    </row>
    <row r="10624">
      <c r="A10624" t="inlineStr">
        <is>
          <t>Sam Houston</t>
        </is>
      </c>
      <c r="B10624" t="n">
        <v>15</v>
      </c>
      <c r="C10624" t="inlineStr">
        <is>
          <t>DJ Bailey</t>
        </is>
      </c>
      <c r="D10624" t="inlineStr">
        <is>
          <t>QB</t>
        </is>
      </c>
      <c r="E10624" t="inlineStr">
        <is>
          <t>R-So</t>
        </is>
      </c>
      <c r="F10624" t="inlineStr">
        <is>
          <t>5'11"</t>
        </is>
      </c>
      <c r="G10624" t="n">
        <v>220</v>
      </c>
      <c r="H10624" t="inlineStr">
        <is>
          <t>DeSoto, Texas</t>
        </is>
      </c>
    </row>
    <row r="10625">
      <c r="A10625" t="inlineStr">
        <is>
          <t>Sam Houston</t>
        </is>
      </c>
      <c r="B10625" t="n">
        <v>8</v>
      </c>
      <c r="C10625" t="inlineStr">
        <is>
          <t>Tyler Bailey</t>
        </is>
      </c>
      <c r="D10625" t="inlineStr">
        <is>
          <t>S</t>
        </is>
      </c>
      <c r="E10625" t="inlineStr">
        <is>
          <t>R-Sr</t>
        </is>
      </c>
      <c r="F10625" t="inlineStr">
        <is>
          <t>6'0"</t>
        </is>
      </c>
      <c r="G10625" t="n">
        <v>195</v>
      </c>
      <c r="H10625" t="inlineStr">
        <is>
          <t>Prosper, Texas</t>
        </is>
      </c>
    </row>
    <row r="10626">
      <c r="A10626" t="inlineStr">
        <is>
          <t>Sam Houston</t>
        </is>
      </c>
      <c r="B10626" t="n">
        <v>33</v>
      </c>
      <c r="C10626" t="inlineStr">
        <is>
          <t>Brian Bates Jr.</t>
        </is>
      </c>
      <c r="D10626" t="inlineStr">
        <is>
          <t>LB</t>
        </is>
      </c>
      <c r="E10626" t="inlineStr">
        <is>
          <t>R-Jr</t>
        </is>
      </c>
      <c r="F10626" t="inlineStr">
        <is>
          <t>6'1"</t>
        </is>
      </c>
      <c r="G10626" t="n">
        <v>230</v>
      </c>
      <c r="H10626" t="inlineStr">
        <is>
          <t>Centreville, Va.</t>
        </is>
      </c>
      <c r="I10626" t="inlineStr">
        <is>
          <t>Transfer from Delaware State (2026 portal)</t>
        </is>
      </c>
    </row>
    <row r="10627">
      <c r="A10627" t="inlineStr">
        <is>
          <t>Sam Houston</t>
        </is>
      </c>
      <c r="C10627" t="inlineStr">
        <is>
          <t>O'Kece Battle</t>
        </is>
      </c>
      <c r="D10627" t="inlineStr">
        <is>
          <t>CB</t>
        </is>
      </c>
      <c r="E10627" t="inlineStr">
        <is>
          <t>Fr</t>
        </is>
      </c>
      <c r="F10627" t="inlineStr">
        <is>
          <t>5'11"</t>
        </is>
      </c>
      <c r="G10627" t="n">
        <v>175</v>
      </c>
      <c r="H10627" t="inlineStr">
        <is>
          <t>Cocoa, Fla.</t>
        </is>
      </c>
    </row>
    <row r="10628">
      <c r="A10628" t="inlineStr">
        <is>
          <t>Sam Houston</t>
        </is>
      </c>
      <c r="B10628" t="n">
        <v>5</v>
      </c>
      <c r="C10628" t="inlineStr">
        <is>
          <t>Kyan Berry-Johnson</t>
        </is>
      </c>
      <c r="D10628" t="inlineStr">
        <is>
          <t>WR</t>
        </is>
      </c>
      <c r="E10628" t="inlineStr">
        <is>
          <t>R-So</t>
        </is>
      </c>
      <c r="F10628" t="inlineStr">
        <is>
          <t>5'11"</t>
        </is>
      </c>
      <c r="G10628" t="n">
        <v>185</v>
      </c>
      <c r="H10628" t="inlineStr">
        <is>
          <t>Chicago, Ill.</t>
        </is>
      </c>
      <c r="I10628" t="inlineStr">
        <is>
          <t>Transfer from Wisconsin (2026 portal)</t>
        </is>
      </c>
    </row>
    <row r="10629">
      <c r="A10629" t="inlineStr">
        <is>
          <t>Sam Houston</t>
        </is>
      </c>
      <c r="B10629" t="n">
        <v>18</v>
      </c>
      <c r="C10629" t="inlineStr">
        <is>
          <t>Stacy Bey</t>
        </is>
      </c>
      <c r="D10629" t="inlineStr">
        <is>
          <t>LB</t>
        </is>
      </c>
      <c r="E10629" t="inlineStr">
        <is>
          <t>So</t>
        </is>
      </c>
      <c r="F10629" t="inlineStr">
        <is>
          <t>6'0"</t>
        </is>
      </c>
      <c r="G10629" t="n">
        <v>210</v>
      </c>
      <c r="H10629" t="inlineStr">
        <is>
          <t>Fontana, Calif.</t>
        </is>
      </c>
      <c r="I10629" t="inlineStr">
        <is>
          <t>Transfer from Arizona (2026 portal)</t>
        </is>
      </c>
    </row>
    <row r="10630">
      <c r="A10630" t="inlineStr">
        <is>
          <t>Sam Houston</t>
        </is>
      </c>
      <c r="B10630" t="n">
        <v>0</v>
      </c>
      <c r="C10630" t="inlineStr">
        <is>
          <t>Darrick Bledsoe III</t>
        </is>
      </c>
      <c r="D10630" t="inlineStr">
        <is>
          <t>WR</t>
        </is>
      </c>
      <c r="E10630" t="inlineStr">
        <is>
          <t>R-Jr</t>
        </is>
      </c>
      <c r="F10630" t="inlineStr">
        <is>
          <t>5'8"</t>
        </is>
      </c>
      <c r="G10630" t="n">
        <v>185</v>
      </c>
      <c r="H10630" t="inlineStr">
        <is>
          <t>Arlington, Texas</t>
        </is>
      </c>
    </row>
    <row r="10631">
      <c r="A10631" t="inlineStr">
        <is>
          <t>Sam Houston</t>
        </is>
      </c>
      <c r="B10631" t="n">
        <v>36</v>
      </c>
      <c r="C10631" t="inlineStr">
        <is>
          <t>Marcus Bourda Jr.</t>
        </is>
      </c>
      <c r="D10631" t="inlineStr">
        <is>
          <t>S</t>
        </is>
      </c>
      <c r="E10631" t="inlineStr">
        <is>
          <t>Fr</t>
        </is>
      </c>
      <c r="F10631" t="inlineStr">
        <is>
          <t>6'1"</t>
        </is>
      </c>
      <c r="G10631" t="n">
        <v>185</v>
      </c>
      <c r="H10631" t="inlineStr">
        <is>
          <t>Humble, Texas</t>
        </is>
      </c>
    </row>
    <row r="10632">
      <c r="A10632" t="inlineStr">
        <is>
          <t>Sam Houston</t>
        </is>
      </c>
      <c r="B10632" t="n">
        <v>95</v>
      </c>
      <c r="C10632" t="inlineStr">
        <is>
          <t>She'Fon Boyd</t>
        </is>
      </c>
      <c r="D10632" t="inlineStr">
        <is>
          <t>DT</t>
        </is>
      </c>
      <c r="E10632" t="inlineStr">
        <is>
          <t>Jr</t>
        </is>
      </c>
      <c r="F10632" t="inlineStr">
        <is>
          <t>6'0"</t>
        </is>
      </c>
      <c r="G10632" t="n">
        <v>300</v>
      </c>
      <c r="H10632" t="inlineStr">
        <is>
          <t>Andrews, S.C.</t>
        </is>
      </c>
    </row>
    <row r="10633">
      <c r="A10633" t="inlineStr">
        <is>
          <t>Sam Houston</t>
        </is>
      </c>
      <c r="B10633" t="n">
        <v>10</v>
      </c>
      <c r="C10633" t="inlineStr">
        <is>
          <t>Landan "Coco" Brown</t>
        </is>
      </c>
      <c r="D10633" t="inlineStr">
        <is>
          <t>RB</t>
        </is>
      </c>
      <c r="E10633" t="inlineStr">
        <is>
          <t>R-Jr</t>
        </is>
      </c>
      <c r="F10633" t="inlineStr">
        <is>
          <t>5'11"</t>
        </is>
      </c>
      <c r="G10633" t="n">
        <v>215</v>
      </c>
      <c r="H10633" t="inlineStr">
        <is>
          <t>Denton, Texas</t>
        </is>
      </c>
    </row>
    <row r="10634">
      <c r="A10634" t="inlineStr">
        <is>
          <t>Sam Houston</t>
        </is>
      </c>
      <c r="B10634" t="n">
        <v>57</v>
      </c>
      <c r="C10634" t="inlineStr">
        <is>
          <t>Zo'Maryon Bryan</t>
        </is>
      </c>
      <c r="D10634" t="inlineStr">
        <is>
          <t>OL</t>
        </is>
      </c>
      <c r="E10634" t="inlineStr">
        <is>
          <t>R-Jr</t>
        </is>
      </c>
      <c r="F10634" t="inlineStr">
        <is>
          <t>6'4"</t>
        </is>
      </c>
      <c r="G10634" t="n">
        <v>315</v>
      </c>
      <c r="H10634" t="inlineStr">
        <is>
          <t>Bay City, Texas</t>
        </is>
      </c>
    </row>
    <row r="10635">
      <c r="A10635" t="inlineStr">
        <is>
          <t>Sam Houston</t>
        </is>
      </c>
      <c r="B10635" t="n">
        <v>62</v>
      </c>
      <c r="C10635" t="inlineStr">
        <is>
          <t>Carter Buchheit</t>
        </is>
      </c>
      <c r="D10635" t="inlineStr">
        <is>
          <t>OL</t>
        </is>
      </c>
      <c r="E10635" t="inlineStr">
        <is>
          <t>R-So</t>
        </is>
      </c>
      <c r="F10635" t="inlineStr">
        <is>
          <t>6'2"</t>
        </is>
      </c>
      <c r="G10635" t="n">
        <v>290</v>
      </c>
      <c r="H10635" t="inlineStr">
        <is>
          <t>Ede, Netherlands</t>
        </is>
      </c>
    </row>
    <row r="10636">
      <c r="A10636" t="inlineStr">
        <is>
          <t>Sam Houston</t>
        </is>
      </c>
      <c r="B10636" t="n">
        <v>3</v>
      </c>
      <c r="C10636" t="inlineStr">
        <is>
          <t>Tim Burns Jr.</t>
        </is>
      </c>
      <c r="D10636" t="inlineStr">
        <is>
          <t>WR</t>
        </is>
      </c>
      <c r="E10636" t="inlineStr">
        <is>
          <t>Sr</t>
        </is>
      </c>
      <c r="F10636" t="inlineStr">
        <is>
          <t>5'10"</t>
        </is>
      </c>
      <c r="G10636" t="n">
        <v>170</v>
      </c>
      <c r="H10636" t="inlineStr">
        <is>
          <t>Miami, Fla.</t>
        </is>
      </c>
    </row>
    <row r="10637">
      <c r="A10637" t="inlineStr">
        <is>
          <t>Sam Houston</t>
        </is>
      </c>
      <c r="B10637" t="n">
        <v>68</v>
      </c>
      <c r="C10637" t="inlineStr">
        <is>
          <t>Logan Cahill</t>
        </is>
      </c>
      <c r="D10637" t="inlineStr">
        <is>
          <t>OL</t>
        </is>
      </c>
      <c r="E10637" t="inlineStr">
        <is>
          <t>R-Fr</t>
        </is>
      </c>
      <c r="F10637" t="inlineStr">
        <is>
          <t>6'4"</t>
        </is>
      </c>
      <c r="G10637" t="n">
        <v>310</v>
      </c>
      <c r="H10637" t="inlineStr">
        <is>
          <t>Long Island, N.Y.</t>
        </is>
      </c>
    </row>
    <row r="10638">
      <c r="A10638" t="inlineStr">
        <is>
          <t>Sam Houston</t>
        </is>
      </c>
      <c r="B10638" t="n">
        <v>94</v>
      </c>
      <c r="C10638" t="inlineStr">
        <is>
          <t>Sam Carpenter</t>
        </is>
      </c>
      <c r="D10638" t="inlineStr">
        <is>
          <t>K</t>
        </is>
      </c>
      <c r="E10638" t="inlineStr">
        <is>
          <t>R-Jr</t>
        </is>
      </c>
      <c r="F10638" t="inlineStr">
        <is>
          <t>5'11"</t>
        </is>
      </c>
      <c r="G10638" t="n">
        <v>180</v>
      </c>
      <c r="H10638" t="inlineStr">
        <is>
          <t>Foxborough, Mass.</t>
        </is>
      </c>
      <c r="I10638" t="inlineStr">
        <is>
          <t>Transfer from Pittsburgh (2026 portal)</t>
        </is>
      </c>
    </row>
    <row r="10639">
      <c r="A10639" t="inlineStr">
        <is>
          <t>Sam Houston</t>
        </is>
      </c>
      <c r="B10639" t="n">
        <v>4</v>
      </c>
      <c r="C10639" t="inlineStr">
        <is>
          <t>Alijah Cason</t>
        </is>
      </c>
      <c r="D10639" t="inlineStr">
        <is>
          <t>WR</t>
        </is>
      </c>
      <c r="E10639" t="inlineStr">
        <is>
          <t>Jr</t>
        </is>
      </c>
      <c r="F10639" t="inlineStr">
        <is>
          <t>5'10"</t>
        </is>
      </c>
      <c r="G10639" t="n">
        <v>175</v>
      </c>
      <c r="H10639" t="inlineStr">
        <is>
          <t>Midlothian, Texas</t>
        </is>
      </c>
    </row>
    <row r="10640">
      <c r="A10640" t="inlineStr">
        <is>
          <t>Sam Houston</t>
        </is>
      </c>
      <c r="B10640" t="n">
        <v>44</v>
      </c>
      <c r="C10640" t="inlineStr">
        <is>
          <t>Ray Chatham</t>
        </is>
      </c>
      <c r="D10640" t="inlineStr">
        <is>
          <t>LB</t>
        </is>
      </c>
      <c r="E10640" t="inlineStr">
        <is>
          <t>Jr</t>
        </is>
      </c>
      <c r="F10640" t="inlineStr">
        <is>
          <t>6'1"</t>
        </is>
      </c>
      <c r="G10640" t="n">
        <v>210</v>
      </c>
      <c r="H10640" t="inlineStr">
        <is>
          <t>Houston, Texas</t>
        </is>
      </c>
    </row>
    <row r="10641">
      <c r="A10641" t="inlineStr">
        <is>
          <t>Sam Houston</t>
        </is>
      </c>
      <c r="B10641" t="n">
        <v>73</v>
      </c>
      <c r="C10641" t="inlineStr">
        <is>
          <t>Josiah Chenault</t>
        </is>
      </c>
      <c r="D10641" t="inlineStr">
        <is>
          <t>OL</t>
        </is>
      </c>
      <c r="E10641" t="inlineStr">
        <is>
          <t>R-Jr</t>
        </is>
      </c>
      <c r="F10641" t="inlineStr">
        <is>
          <t>6'2"</t>
        </is>
      </c>
      <c r="G10641" t="n">
        <v>305</v>
      </c>
      <c r="H10641" t="inlineStr">
        <is>
          <t>Canton, Ohio</t>
        </is>
      </c>
      <c r="I10641" t="inlineStr">
        <is>
          <t>Transfer from Kennesaw State (2026 portal)</t>
        </is>
      </c>
    </row>
    <row r="10642">
      <c r="A10642" t="inlineStr">
        <is>
          <t>Sam Houston</t>
        </is>
      </c>
      <c r="B10642" t="n">
        <v>48</v>
      </c>
      <c r="C10642" t="inlineStr">
        <is>
          <t>Chauncey Chidi</t>
        </is>
      </c>
      <c r="D10642" t="inlineStr">
        <is>
          <t>DE</t>
        </is>
      </c>
      <c r="E10642" t="inlineStr">
        <is>
          <t>R-Sr</t>
        </is>
      </c>
      <c r="F10642" t="inlineStr">
        <is>
          <t>6'3"</t>
        </is>
      </c>
      <c r="G10642" t="n">
        <v>255</v>
      </c>
      <c r="H10642" t="inlineStr">
        <is>
          <t>Kumasi, Ghana</t>
        </is>
      </c>
    </row>
    <row r="10643">
      <c r="A10643" t="inlineStr">
        <is>
          <t>Sam Houston</t>
        </is>
      </c>
      <c r="B10643" t="n">
        <v>75</v>
      </c>
      <c r="C10643" t="inlineStr">
        <is>
          <t>Elijah Collins</t>
        </is>
      </c>
      <c r="D10643" t="inlineStr">
        <is>
          <t>OL</t>
        </is>
      </c>
      <c r="E10643" t="inlineStr">
        <is>
          <t>Jr</t>
        </is>
      </c>
      <c r="F10643" t="inlineStr">
        <is>
          <t>6'4"</t>
        </is>
      </c>
      <c r="G10643" t="n">
        <v>310</v>
      </c>
      <c r="H10643" t="inlineStr">
        <is>
          <t>Fort Myers, Fla.</t>
        </is>
      </c>
      <c r="I10643" t="inlineStr">
        <is>
          <t>Transfer from Western Carolina (2026 portal)</t>
        </is>
      </c>
    </row>
    <row r="10644">
      <c r="A10644" t="inlineStr">
        <is>
          <t>Sam Houston</t>
        </is>
      </c>
      <c r="B10644" t="n">
        <v>2</v>
      </c>
      <c r="C10644" t="inlineStr">
        <is>
          <t>Justin Cottrell</t>
        </is>
      </c>
      <c r="D10644" t="inlineStr">
        <is>
          <t>CB</t>
        </is>
      </c>
      <c r="E10644" t="inlineStr">
        <is>
          <t>R-Jr</t>
        </is>
      </c>
      <c r="F10644" t="inlineStr">
        <is>
          <t>6'1"</t>
        </is>
      </c>
      <c r="G10644" t="n">
        <v>175</v>
      </c>
      <c r="H10644" t="inlineStr">
        <is>
          <t>West Columbia, Texas</t>
        </is>
      </c>
    </row>
    <row r="10645">
      <c r="A10645" t="inlineStr">
        <is>
          <t>Sam Houston</t>
        </is>
      </c>
      <c r="B10645" t="n">
        <v>91</v>
      </c>
      <c r="C10645" t="inlineStr">
        <is>
          <t>Caius Coy</t>
        </is>
      </c>
      <c r="D10645" t="inlineStr">
        <is>
          <t>DE</t>
        </is>
      </c>
      <c r="E10645" t="inlineStr">
        <is>
          <t>So</t>
        </is>
      </c>
      <c r="F10645" t="inlineStr">
        <is>
          <t>6'3"</t>
        </is>
      </c>
      <c r="G10645" t="n">
        <v>255</v>
      </c>
      <c r="H10645" t="inlineStr">
        <is>
          <t>Jarrell, Texas</t>
        </is>
      </c>
    </row>
    <row r="10646">
      <c r="A10646" t="inlineStr">
        <is>
          <t>Sam Houston</t>
        </is>
      </c>
      <c r="C10646" t="inlineStr">
        <is>
          <t>Konner Dandridge</t>
        </is>
      </c>
      <c r="D10646" t="inlineStr">
        <is>
          <t>WR</t>
        </is>
      </c>
      <c r="E10646" t="inlineStr">
        <is>
          <t>Fr</t>
        </is>
      </c>
      <c r="F10646" t="inlineStr">
        <is>
          <t>6'0"</t>
        </is>
      </c>
      <c r="G10646" t="n">
        <v>195</v>
      </c>
      <c r="H10646" t="inlineStr">
        <is>
          <t>Cypress, Texas</t>
        </is>
      </c>
    </row>
    <row r="10647">
      <c r="A10647" t="inlineStr">
        <is>
          <t>Sam Houston</t>
        </is>
      </c>
      <c r="B10647" t="n">
        <v>14</v>
      </c>
      <c r="C10647" t="inlineStr">
        <is>
          <t>London Deyon</t>
        </is>
      </c>
      <c r="D10647" t="inlineStr">
        <is>
          <t>TE</t>
        </is>
      </c>
      <c r="E10647" t="inlineStr">
        <is>
          <t>R-Fr</t>
        </is>
      </c>
      <c r="F10647" t="inlineStr">
        <is>
          <t>6'4"</t>
        </is>
      </c>
      <c r="G10647" t="n">
        <v>235</v>
      </c>
      <c r="H10647" t="inlineStr">
        <is>
          <t>Galveston, Texas</t>
        </is>
      </c>
    </row>
    <row r="10648">
      <c r="A10648" t="inlineStr">
        <is>
          <t>Sam Houston</t>
        </is>
      </c>
      <c r="B10648" t="n">
        <v>20</v>
      </c>
      <c r="C10648" t="inlineStr">
        <is>
          <t>MJ Dowdy</t>
        </is>
      </c>
      <c r="D10648" t="inlineStr">
        <is>
          <t>RB</t>
        </is>
      </c>
      <c r="E10648" t="inlineStr">
        <is>
          <t>Fr</t>
        </is>
      </c>
      <c r="F10648" t="inlineStr">
        <is>
          <t>5'11"</t>
        </is>
      </c>
      <c r="G10648" t="n">
        <v>210</v>
      </c>
      <c r="H10648" t="inlineStr">
        <is>
          <t>Winder, Ga.</t>
        </is>
      </c>
    </row>
    <row r="10649">
      <c r="A10649" t="inlineStr">
        <is>
          <t>Sam Houston</t>
        </is>
      </c>
      <c r="B10649" t="n">
        <v>56</v>
      </c>
      <c r="C10649" t="inlineStr">
        <is>
          <t>Jeremiah Edmond</t>
        </is>
      </c>
      <c r="D10649" t="inlineStr">
        <is>
          <t>OL</t>
        </is>
      </c>
      <c r="E10649" t="inlineStr">
        <is>
          <t>R-Jr</t>
        </is>
      </c>
      <c r="F10649" t="inlineStr">
        <is>
          <t>6'1"</t>
        </is>
      </c>
      <c r="G10649" t="n">
        <v>300</v>
      </c>
      <c r="H10649" t="inlineStr">
        <is>
          <t>Fort Myers, Fla.</t>
        </is>
      </c>
    </row>
    <row r="10650">
      <c r="A10650" t="inlineStr">
        <is>
          <t>Sam Houston</t>
        </is>
      </c>
      <c r="B10650" t="n">
        <v>21</v>
      </c>
      <c r="C10650" t="inlineStr">
        <is>
          <t>Dean Ford</t>
        </is>
      </c>
      <c r="D10650" t="inlineStr">
        <is>
          <t>LB</t>
        </is>
      </c>
      <c r="E10650" t="inlineStr">
        <is>
          <t>R-So</t>
        </is>
      </c>
      <c r="F10650" t="inlineStr">
        <is>
          <t>6'1"</t>
        </is>
      </c>
      <c r="G10650" t="n">
        <v>230</v>
      </c>
      <c r="H10650" t="inlineStr">
        <is>
          <t>Houston, Texas</t>
        </is>
      </c>
    </row>
    <row r="10651">
      <c r="A10651" t="inlineStr">
        <is>
          <t>Sam Houston</t>
        </is>
      </c>
      <c r="B10651" t="n">
        <v>38</v>
      </c>
      <c r="C10651" t="inlineStr">
        <is>
          <t>Cameron Franklin</t>
        </is>
      </c>
      <c r="D10651" t="inlineStr">
        <is>
          <t>S</t>
        </is>
      </c>
      <c r="E10651" t="inlineStr">
        <is>
          <t>R-Sr</t>
        </is>
      </c>
      <c r="F10651" t="inlineStr">
        <is>
          <t>6'2"</t>
        </is>
      </c>
      <c r="G10651" t="n">
        <v>200</v>
      </c>
      <c r="H10651" t="inlineStr">
        <is>
          <t>Sweeny, Texas</t>
        </is>
      </c>
    </row>
    <row r="10652">
      <c r="A10652" t="inlineStr">
        <is>
          <t>Sam Houston</t>
        </is>
      </c>
      <c r="B10652" t="n">
        <v>97</v>
      </c>
      <c r="C10652" t="inlineStr">
        <is>
          <t>Dylan Frazier</t>
        </is>
      </c>
      <c r="D10652" t="inlineStr">
        <is>
          <t>DT</t>
        </is>
      </c>
      <c r="E10652" t="inlineStr">
        <is>
          <t>R-Sr</t>
        </is>
      </c>
      <c r="F10652" t="inlineStr">
        <is>
          <t>6'5"</t>
        </is>
      </c>
      <c r="G10652" t="n">
        <v>280</v>
      </c>
      <c r="H10652" t="inlineStr">
        <is>
          <t>Celina, Texas</t>
        </is>
      </c>
    </row>
    <row r="10653">
      <c r="A10653" t="inlineStr">
        <is>
          <t>Sam Houston</t>
        </is>
      </c>
      <c r="B10653" t="n">
        <v>19</v>
      </c>
      <c r="C10653" t="inlineStr">
        <is>
          <t>Jayden Fry</t>
        </is>
      </c>
      <c r="D10653" t="inlineStr">
        <is>
          <t>DE</t>
        </is>
      </c>
      <c r="E10653" t="inlineStr">
        <is>
          <t>R-Fr</t>
        </is>
      </c>
      <c r="F10653" t="inlineStr">
        <is>
          <t>6'3"</t>
        </is>
      </c>
      <c r="G10653" t="n">
        <v>235</v>
      </c>
      <c r="H10653" t="inlineStr">
        <is>
          <t>Raleigh, N.C.</t>
        </is>
      </c>
      <c r="I10653" t="inlineStr">
        <is>
          <t>Transfer from Boston College (2026 portal)</t>
        </is>
      </c>
    </row>
    <row r="10654">
      <c r="A10654" t="inlineStr">
        <is>
          <t>Sam Houston</t>
        </is>
      </c>
      <c r="B10654" t="n">
        <v>25</v>
      </c>
      <c r="C10654" t="inlineStr">
        <is>
          <t>Ah'Marion Gaines-Smith</t>
        </is>
      </c>
      <c r="D10654" t="inlineStr">
        <is>
          <t>RB</t>
        </is>
      </c>
      <c r="E10654" t="inlineStr">
        <is>
          <t>R-Sr</t>
        </is>
      </c>
      <c r="F10654" t="inlineStr">
        <is>
          <t>5'11"</t>
        </is>
      </c>
      <c r="G10654" t="n">
        <v>220</v>
      </c>
      <c r="H10654" t="inlineStr">
        <is>
          <t>Fresno, Calif.</t>
        </is>
      </c>
    </row>
    <row r="10655">
      <c r="A10655" t="inlineStr">
        <is>
          <t>Sam Houston</t>
        </is>
      </c>
      <c r="B10655" t="n">
        <v>47</v>
      </c>
      <c r="C10655" t="inlineStr">
        <is>
          <t>Victor Gamboa</t>
        </is>
      </c>
      <c r="D10655" t="inlineStr">
        <is>
          <t>LS</t>
        </is>
      </c>
      <c r="E10655" t="inlineStr">
        <is>
          <t>Fr</t>
        </is>
      </c>
      <c r="F10655" t="inlineStr">
        <is>
          <t>6'0"</t>
        </is>
      </c>
      <c r="G10655" t="n">
        <v>225</v>
      </c>
      <c r="H10655" t="inlineStr">
        <is>
          <t>Cypress, Texas</t>
        </is>
      </c>
    </row>
    <row r="10656">
      <c r="A10656" t="inlineStr">
        <is>
          <t>Sam Houston</t>
        </is>
      </c>
      <c r="B10656" t="n">
        <v>26</v>
      </c>
      <c r="C10656" t="inlineStr">
        <is>
          <t>Tokyo Gordon</t>
        </is>
      </c>
      <c r="D10656" t="inlineStr">
        <is>
          <t>LB</t>
        </is>
      </c>
      <c r="E10656" t="inlineStr">
        <is>
          <t>Sr</t>
        </is>
      </c>
      <c r="F10656" t="inlineStr">
        <is>
          <t>6'2"</t>
        </is>
      </c>
      <c r="G10656" t="n">
        <v>215</v>
      </c>
      <c r="H10656" t="inlineStr">
        <is>
          <t>Eatonville, Fla.</t>
        </is>
      </c>
    </row>
    <row r="10657">
      <c r="A10657" t="inlineStr">
        <is>
          <t>Sam Houston</t>
        </is>
      </c>
      <c r="B10657" t="n">
        <v>12</v>
      </c>
      <c r="C10657" t="inlineStr">
        <is>
          <t>Elijah Groves</t>
        </is>
      </c>
      <c r="D10657" t="inlineStr">
        <is>
          <t>LB</t>
        </is>
      </c>
      <c r="E10657" t="inlineStr">
        <is>
          <t>R-So</t>
        </is>
      </c>
      <c r="F10657" t="inlineStr">
        <is>
          <t>6'5"</t>
        </is>
      </c>
      <c r="G10657" t="n">
        <v>245</v>
      </c>
      <c r="H10657" t="inlineStr">
        <is>
          <t>Cross Plains, Tenn.</t>
        </is>
      </c>
      <c r="I10657" t="inlineStr">
        <is>
          <t>Transfer from NC State (2026 portal)</t>
        </is>
      </c>
    </row>
    <row r="10658">
      <c r="A10658" t="inlineStr">
        <is>
          <t>Sam Houston</t>
        </is>
      </c>
      <c r="B10658" t="n">
        <v>80</v>
      </c>
      <c r="C10658" t="inlineStr">
        <is>
          <t>Terrence Guillory II</t>
        </is>
      </c>
      <c r="D10658" t="inlineStr">
        <is>
          <t>WR</t>
        </is>
      </c>
      <c r="E10658" t="inlineStr">
        <is>
          <t>R-So</t>
        </is>
      </c>
      <c r="F10658" t="inlineStr">
        <is>
          <t>5'9"</t>
        </is>
      </c>
      <c r="G10658" t="n">
        <v>170</v>
      </c>
      <c r="H10658" t="inlineStr">
        <is>
          <t>Houston, Texas</t>
        </is>
      </c>
    </row>
    <row r="10659">
      <c r="A10659" t="inlineStr">
        <is>
          <t>Sam Houston</t>
        </is>
      </c>
      <c r="B10659" t="n">
        <v>85</v>
      </c>
      <c r="C10659" t="inlineStr">
        <is>
          <t>Cade Hays</t>
        </is>
      </c>
      <c r="D10659" t="inlineStr">
        <is>
          <t>TE</t>
        </is>
      </c>
      <c r="E10659" t="inlineStr">
        <is>
          <t>So</t>
        </is>
      </c>
      <c r="F10659" t="inlineStr">
        <is>
          <t>6'1"</t>
        </is>
      </c>
      <c r="G10659" t="n">
        <v>235</v>
      </c>
      <c r="H10659" t="inlineStr">
        <is>
          <t>Lubbock, Texas</t>
        </is>
      </c>
    </row>
    <row r="10660">
      <c r="A10660" t="inlineStr">
        <is>
          <t>Sam Houston</t>
        </is>
      </c>
      <c r="B10660" t="n">
        <v>16</v>
      </c>
      <c r="C10660" t="inlineStr">
        <is>
          <t>Brody Henderson</t>
        </is>
      </c>
      <c r="D10660" t="inlineStr">
        <is>
          <t>DE</t>
        </is>
      </c>
      <c r="E10660" t="inlineStr">
        <is>
          <t>So</t>
        </is>
      </c>
      <c r="F10660" t="inlineStr">
        <is>
          <t>6'4"</t>
        </is>
      </c>
      <c r="G10660" t="n">
        <v>250</v>
      </c>
      <c r="H10660" t="inlineStr">
        <is>
          <t>Jenks, Okla.</t>
        </is>
      </c>
    </row>
    <row r="10661">
      <c r="A10661" t="inlineStr">
        <is>
          <t>Sam Houston</t>
        </is>
      </c>
      <c r="B10661" t="n">
        <v>17</v>
      </c>
      <c r="C10661" t="inlineStr">
        <is>
          <t>Octavius Henderson</t>
        </is>
      </c>
      <c r="D10661" t="inlineStr">
        <is>
          <t>CB</t>
        </is>
      </c>
      <c r="E10661" t="inlineStr">
        <is>
          <t>Sr</t>
        </is>
      </c>
      <c r="F10661" t="inlineStr">
        <is>
          <t>6'3"</t>
        </is>
      </c>
      <c r="G10661" t="n">
        <v>190</v>
      </c>
      <c r="H10661" t="inlineStr">
        <is>
          <t>Nashville, Tenn.</t>
        </is>
      </c>
    </row>
    <row r="10662">
      <c r="A10662" t="inlineStr">
        <is>
          <t>Sam Houston</t>
        </is>
      </c>
      <c r="B10662" t="n">
        <v>9</v>
      </c>
      <c r="C10662" t="inlineStr">
        <is>
          <t>Brett Holloway</t>
        </is>
      </c>
      <c r="D10662" t="inlineStr">
        <is>
          <t>QB</t>
        </is>
      </c>
      <c r="E10662" t="inlineStr">
        <is>
          <t>Fr</t>
        </is>
      </c>
      <c r="F10662" t="inlineStr">
        <is>
          <t>5'11"</t>
        </is>
      </c>
      <c r="G10662" t="n">
        <v>210</v>
      </c>
      <c r="H10662" t="inlineStr">
        <is>
          <t>Melissa, Texas</t>
        </is>
      </c>
    </row>
    <row r="10663">
      <c r="A10663" t="inlineStr">
        <is>
          <t>Sam Houston</t>
        </is>
      </c>
      <c r="B10663" t="n">
        <v>42</v>
      </c>
      <c r="C10663" t="inlineStr">
        <is>
          <t>Ca'lub Holloway</t>
        </is>
      </c>
      <c r="D10663" t="inlineStr">
        <is>
          <t>LB</t>
        </is>
      </c>
      <c r="E10663" t="inlineStr">
        <is>
          <t>R-Sr</t>
        </is>
      </c>
      <c r="F10663" t="inlineStr">
        <is>
          <t>6'1"</t>
        </is>
      </c>
      <c r="G10663" t="n">
        <v>245</v>
      </c>
      <c r="H10663" t="inlineStr">
        <is>
          <t>Fort Worth, Texas</t>
        </is>
      </c>
    </row>
    <row r="10664">
      <c r="A10664" t="inlineStr">
        <is>
          <t>Sam Houston</t>
        </is>
      </c>
      <c r="B10664" t="n">
        <v>16</v>
      </c>
      <c r="C10664" t="inlineStr">
        <is>
          <t>Mason Holtzclaw</t>
        </is>
      </c>
      <c r="D10664" t="inlineStr">
        <is>
          <t>QB</t>
        </is>
      </c>
      <c r="E10664" t="inlineStr">
        <is>
          <t>Fr</t>
        </is>
      </c>
      <c r="F10664" t="inlineStr">
        <is>
          <t>6'1"</t>
        </is>
      </c>
      <c r="G10664" t="n">
        <v>205</v>
      </c>
      <c r="H10664" t="inlineStr">
        <is>
          <t>Belton, S.C.</t>
        </is>
      </c>
    </row>
    <row r="10665">
      <c r="A10665" t="inlineStr">
        <is>
          <t>Sam Houston</t>
        </is>
      </c>
      <c r="B10665" t="n">
        <v>32</v>
      </c>
      <c r="C10665" t="inlineStr">
        <is>
          <t>Kade Houston</t>
        </is>
      </c>
      <c r="D10665" t="inlineStr">
        <is>
          <t>LB</t>
        </is>
      </c>
      <c r="E10665" t="inlineStr">
        <is>
          <t>R-Jr</t>
        </is>
      </c>
      <c r="F10665" t="inlineStr">
        <is>
          <t>6'1"</t>
        </is>
      </c>
      <c r="G10665" t="n">
        <v>225</v>
      </c>
      <c r="H10665" t="inlineStr">
        <is>
          <t>Montgomery, Texas</t>
        </is>
      </c>
    </row>
    <row r="10666">
      <c r="A10666" t="inlineStr">
        <is>
          <t>Sam Houston</t>
        </is>
      </c>
      <c r="B10666" t="n">
        <v>3</v>
      </c>
      <c r="C10666" t="inlineStr">
        <is>
          <t>Joey Hunter</t>
        </is>
      </c>
      <c r="D10666" t="inlineStr">
        <is>
          <t>CB</t>
        </is>
      </c>
      <c r="E10666" t="inlineStr">
        <is>
          <t>Gr</t>
        </is>
      </c>
      <c r="F10666" t="inlineStr">
        <is>
          <t>6'2"</t>
        </is>
      </c>
      <c r="G10666" t="n">
        <v>195</v>
      </c>
      <c r="H10666" t="inlineStr">
        <is>
          <t>Atlanta, Ga.</t>
        </is>
      </c>
    </row>
    <row r="10667">
      <c r="A10667" t="inlineStr">
        <is>
          <t>Sam Houston</t>
        </is>
      </c>
      <c r="B10667" t="n">
        <v>10</v>
      </c>
      <c r="C10667" t="inlineStr">
        <is>
          <t>Darien Jackson</t>
        </is>
      </c>
      <c r="D10667" t="inlineStr">
        <is>
          <t>DT</t>
        </is>
      </c>
      <c r="E10667" t="inlineStr">
        <is>
          <t>R-Jr</t>
        </is>
      </c>
      <c r="F10667" t="inlineStr">
        <is>
          <t>6'0"</t>
        </is>
      </c>
      <c r="G10667" t="n">
        <v>305</v>
      </c>
      <c r="H10667" t="inlineStr">
        <is>
          <t>Los Angeles, Calif.</t>
        </is>
      </c>
    </row>
    <row r="10668">
      <c r="A10668" t="inlineStr">
        <is>
          <t>Sam Houston</t>
        </is>
      </c>
      <c r="B10668" t="n">
        <v>6</v>
      </c>
      <c r="C10668" t="inlineStr">
        <is>
          <t>Jaylon Jones</t>
        </is>
      </c>
      <c r="D10668" t="inlineStr">
        <is>
          <t>S</t>
        </is>
      </c>
      <c r="E10668" t="inlineStr">
        <is>
          <t>Jr</t>
        </is>
      </c>
      <c r="F10668" t="inlineStr">
        <is>
          <t>6'1"</t>
        </is>
      </c>
      <c r="G10668" t="n">
        <v>180</v>
      </c>
      <c r="H10668" t="inlineStr">
        <is>
          <t>Fresno, Calif.</t>
        </is>
      </c>
    </row>
    <row r="10669">
      <c r="A10669" t="inlineStr">
        <is>
          <t>Sam Houston</t>
        </is>
      </c>
      <c r="B10669" t="n">
        <v>31</v>
      </c>
      <c r="C10669" t="inlineStr">
        <is>
          <t>Cal Joseph</t>
        </is>
      </c>
      <c r="D10669" t="inlineStr">
        <is>
          <t>P</t>
        </is>
      </c>
      <c r="E10669" t="inlineStr">
        <is>
          <t>So</t>
        </is>
      </c>
      <c r="F10669" t="inlineStr">
        <is>
          <t>6'1"</t>
        </is>
      </c>
      <c r="G10669" t="n">
        <v>195</v>
      </c>
      <c r="H10669" t="inlineStr">
        <is>
          <t>Melbourne, Australia</t>
        </is>
      </c>
    </row>
    <row r="10670">
      <c r="A10670" t="inlineStr">
        <is>
          <t>Sam Houston</t>
        </is>
      </c>
      <c r="B10670" t="n">
        <v>72</v>
      </c>
      <c r="C10670" t="inlineStr">
        <is>
          <t>Myles Joseph</t>
        </is>
      </c>
      <c r="D10670" t="inlineStr">
        <is>
          <t>OL</t>
        </is>
      </c>
      <c r="E10670" t="inlineStr">
        <is>
          <t>Fr</t>
        </is>
      </c>
      <c r="F10670" t="inlineStr">
        <is>
          <t>6'4"</t>
        </is>
      </c>
      <c r="G10670" t="n">
        <v>315</v>
      </c>
      <c r="H10670" t="inlineStr">
        <is>
          <t>Vinton, La.</t>
        </is>
      </c>
    </row>
    <row r="10671">
      <c r="A10671" t="inlineStr">
        <is>
          <t>Sam Houston</t>
        </is>
      </c>
      <c r="B10671" t="n">
        <v>11</v>
      </c>
      <c r="C10671" t="inlineStr">
        <is>
          <t>CJ June</t>
        </is>
      </c>
      <c r="D10671" t="inlineStr">
        <is>
          <t>S</t>
        </is>
      </c>
      <c r="E10671" t="inlineStr">
        <is>
          <t>Fr</t>
        </is>
      </c>
      <c r="F10671" t="inlineStr">
        <is>
          <t>5'9"</t>
        </is>
      </c>
      <c r="G10671" t="n">
        <v>190</v>
      </c>
      <c r="H10671" t="inlineStr">
        <is>
          <t>Prince George's County, Md.</t>
        </is>
      </c>
    </row>
    <row r="10672">
      <c r="A10672" t="inlineStr">
        <is>
          <t>Sam Houston</t>
        </is>
      </c>
      <c r="B10672" t="n">
        <v>58</v>
      </c>
      <c r="C10672" t="inlineStr">
        <is>
          <t>Carter Kadow</t>
        </is>
      </c>
      <c r="D10672" t="inlineStr">
        <is>
          <t>OL</t>
        </is>
      </c>
      <c r="E10672" t="inlineStr">
        <is>
          <t>R-So</t>
        </is>
      </c>
      <c r="F10672" t="inlineStr">
        <is>
          <t>6'8"</t>
        </is>
      </c>
      <c r="G10672" t="n">
        <v>315</v>
      </c>
      <c r="H10672" t="inlineStr">
        <is>
          <t>Middleton, Wisc.</t>
        </is>
      </c>
    </row>
    <row r="10673">
      <c r="A10673" t="inlineStr">
        <is>
          <t>Sam Houston</t>
        </is>
      </c>
      <c r="B10673" t="n">
        <v>23</v>
      </c>
      <c r="C10673" t="inlineStr">
        <is>
          <t>Mike King Jr.</t>
        </is>
      </c>
      <c r="D10673" t="inlineStr">
        <is>
          <t>LB</t>
        </is>
      </c>
      <c r="E10673" t="inlineStr">
        <is>
          <t>R-So</t>
        </is>
      </c>
      <c r="F10673" t="inlineStr">
        <is>
          <t>6'0"</t>
        </is>
      </c>
      <c r="G10673" t="n">
        <v>215</v>
      </c>
      <c r="H10673" t="inlineStr">
        <is>
          <t>Racine, Wisc.</t>
        </is>
      </c>
    </row>
    <row r="10674">
      <c r="A10674" t="inlineStr">
        <is>
          <t>Sam Houston</t>
        </is>
      </c>
      <c r="B10674" t="n">
        <v>89</v>
      </c>
      <c r="C10674" t="inlineStr">
        <is>
          <t>Brock Kuhl</t>
        </is>
      </c>
      <c r="D10674" t="inlineStr">
        <is>
          <t>TE</t>
        </is>
      </c>
      <c r="E10674" t="inlineStr">
        <is>
          <t>R-Fr</t>
        </is>
      </c>
      <c r="F10674" t="inlineStr">
        <is>
          <t>6'4"</t>
        </is>
      </c>
      <c r="G10674" t="n">
        <v>250</v>
      </c>
      <c r="H10674" t="inlineStr">
        <is>
          <t>Lorena, Texas</t>
        </is>
      </c>
      <c r="I10674" t="inlineStr">
        <is>
          <t>Transfer from Florida Atlantic (2026 portal)</t>
        </is>
      </c>
    </row>
    <row r="10675">
      <c r="A10675" t="inlineStr">
        <is>
          <t>Sam Houston</t>
        </is>
      </c>
      <c r="B10675" t="n">
        <v>8</v>
      </c>
      <c r="C10675" t="inlineStr">
        <is>
          <t>Landyn Locke</t>
        </is>
      </c>
      <c r="D10675" t="inlineStr">
        <is>
          <t>QB</t>
        </is>
      </c>
      <c r="E10675" t="inlineStr">
        <is>
          <t>So</t>
        </is>
      </c>
      <c r="F10675" t="inlineStr">
        <is>
          <t>6'4"</t>
        </is>
      </c>
      <c r="G10675" t="n">
        <v>220</v>
      </c>
      <c r="H10675" t="inlineStr">
        <is>
          <t>Rockwall, Texas</t>
        </is>
      </c>
    </row>
    <row r="10676">
      <c r="A10676" t="inlineStr">
        <is>
          <t>Sam Houston</t>
        </is>
      </c>
      <c r="B10676" t="n">
        <v>7</v>
      </c>
      <c r="C10676" t="inlineStr">
        <is>
          <t>Caesar Magee</t>
        </is>
      </c>
      <c r="D10676" t="inlineStr">
        <is>
          <t>CB</t>
        </is>
      </c>
      <c r="E10676" t="inlineStr">
        <is>
          <t>Gr</t>
        </is>
      </c>
      <c r="F10676" t="inlineStr">
        <is>
          <t>6'2"</t>
        </is>
      </c>
      <c r="G10676" t="n">
        <v>195</v>
      </c>
      <c r="H10676" t="inlineStr">
        <is>
          <t>New Orleans, La.</t>
        </is>
      </c>
      <c r="I10676" t="inlineStr">
        <is>
          <t>Transfer from Northwestern State (2026 portal)</t>
        </is>
      </c>
    </row>
    <row r="10677">
      <c r="A10677" t="inlineStr">
        <is>
          <t>Sam Houston</t>
        </is>
      </c>
      <c r="B10677" t="n">
        <v>37</v>
      </c>
      <c r="C10677" t="inlineStr">
        <is>
          <t>Ryan Mallory</t>
        </is>
      </c>
      <c r="D10677" t="inlineStr">
        <is>
          <t>LB</t>
        </is>
      </c>
      <c r="E10677" t="inlineStr">
        <is>
          <t>Fr</t>
        </is>
      </c>
      <c r="F10677" t="inlineStr">
        <is>
          <t>6'0"</t>
        </is>
      </c>
      <c r="G10677" t="n">
        <v>205</v>
      </c>
      <c r="H10677" t="inlineStr">
        <is>
          <t>Richmond, Texas</t>
        </is>
      </c>
    </row>
    <row r="10678">
      <c r="A10678" t="inlineStr">
        <is>
          <t>Sam Houston</t>
        </is>
      </c>
      <c r="B10678" t="n">
        <v>12</v>
      </c>
      <c r="C10678" t="inlineStr">
        <is>
          <t>Kamari Maxwell</t>
        </is>
      </c>
      <c r="D10678" t="inlineStr">
        <is>
          <t>WR</t>
        </is>
      </c>
      <c r="E10678" t="inlineStr">
        <is>
          <t>So</t>
        </is>
      </c>
      <c r="F10678" t="inlineStr">
        <is>
          <t>6'1"</t>
        </is>
      </c>
      <c r="G10678" t="n">
        <v>195</v>
      </c>
      <c r="H10678" t="inlineStr">
        <is>
          <t>Savannah, Ga.</t>
        </is>
      </c>
    </row>
    <row r="10679">
      <c r="A10679" t="inlineStr">
        <is>
          <t>Sam Houston</t>
        </is>
      </c>
      <c r="C10679" t="inlineStr">
        <is>
          <t>Julian Mayfield</t>
        </is>
      </c>
      <c r="D10679" t="inlineStr">
        <is>
          <t>CB</t>
        </is>
      </c>
      <c r="E10679" t="inlineStr">
        <is>
          <t>Fr</t>
        </is>
      </c>
      <c r="F10679" t="inlineStr">
        <is>
          <t>5'10"</t>
        </is>
      </c>
      <c r="G10679" t="n">
        <v>185</v>
      </c>
      <c r="H10679" t="inlineStr">
        <is>
          <t>Dallas, Texas</t>
        </is>
      </c>
    </row>
    <row r="10680">
      <c r="A10680" t="inlineStr">
        <is>
          <t>Sam Houston</t>
        </is>
      </c>
      <c r="B10680" t="n">
        <v>22</v>
      </c>
      <c r="C10680" t="inlineStr">
        <is>
          <t>Alton McCaskill</t>
        </is>
      </c>
      <c r="D10680" t="inlineStr">
        <is>
          <t>RB</t>
        </is>
      </c>
      <c r="E10680" t="inlineStr">
        <is>
          <t>Gr</t>
        </is>
      </c>
      <c r="F10680" t="inlineStr">
        <is>
          <t>6'2"</t>
        </is>
      </c>
      <c r="G10680" t="n">
        <v>220</v>
      </c>
      <c r="H10680" t="inlineStr">
        <is>
          <t>Conroe, Texas</t>
        </is>
      </c>
    </row>
    <row r="10681">
      <c r="A10681" t="inlineStr">
        <is>
          <t>Sam Houston</t>
        </is>
      </c>
      <c r="B10681" t="n">
        <v>76</v>
      </c>
      <c r="C10681" t="inlineStr">
        <is>
          <t>Nathan McClelland</t>
        </is>
      </c>
      <c r="D10681" t="inlineStr">
        <is>
          <t>OL</t>
        </is>
      </c>
      <c r="E10681" t="inlineStr">
        <is>
          <t>Jr</t>
        </is>
      </c>
      <c r="F10681" t="inlineStr">
        <is>
          <t>6'5"</t>
        </is>
      </c>
      <c r="G10681" t="n">
        <v>310</v>
      </c>
      <c r="H10681" t="inlineStr">
        <is>
          <t>Richland, Wash.</t>
        </is>
      </c>
    </row>
    <row r="10682">
      <c r="A10682" t="inlineStr">
        <is>
          <t>Sam Houston</t>
        </is>
      </c>
      <c r="B10682" t="n">
        <v>49</v>
      </c>
      <c r="C10682" t="inlineStr">
        <is>
          <t>Cameron McCulloch</t>
        </is>
      </c>
      <c r="D10682" t="inlineStr">
        <is>
          <t>LS</t>
        </is>
      </c>
      <c r="E10682" t="inlineStr">
        <is>
          <t>R-So</t>
        </is>
      </c>
      <c r="F10682" t="inlineStr">
        <is>
          <t>6'4"</t>
        </is>
      </c>
      <c r="G10682" t="n">
        <v>220</v>
      </c>
      <c r="H10682" t="inlineStr">
        <is>
          <t>Houston, Texas</t>
        </is>
      </c>
    </row>
    <row r="10683">
      <c r="A10683" t="inlineStr">
        <is>
          <t>Sam Houston</t>
        </is>
      </c>
      <c r="B10683" t="n">
        <v>27</v>
      </c>
      <c r="C10683" t="inlineStr">
        <is>
          <t>Robert McFarland</t>
        </is>
      </c>
      <c r="D10683" t="inlineStr">
        <is>
          <t>S</t>
        </is>
      </c>
      <c r="E10683" t="inlineStr">
        <is>
          <t>Fr</t>
        </is>
      </c>
      <c r="F10683" t="inlineStr">
        <is>
          <t>5'10"</t>
        </is>
      </c>
      <c r="G10683" t="n">
        <v>205</v>
      </c>
      <c r="H10683" t="inlineStr">
        <is>
          <t>Houston, Texas</t>
        </is>
      </c>
    </row>
    <row r="10684">
      <c r="A10684" t="inlineStr">
        <is>
          <t>Sam Houston</t>
        </is>
      </c>
      <c r="B10684" t="n">
        <v>86</v>
      </c>
      <c r="C10684" t="inlineStr">
        <is>
          <t>Jack Merryman</t>
        </is>
      </c>
      <c r="D10684" t="inlineStr">
        <is>
          <t>TE</t>
        </is>
      </c>
      <c r="E10684" t="inlineStr">
        <is>
          <t>Fr</t>
        </is>
      </c>
      <c r="F10684" t="inlineStr">
        <is>
          <t>6'4"</t>
        </is>
      </c>
      <c r="G10684" t="n">
        <v>235</v>
      </c>
      <c r="H10684" t="inlineStr">
        <is>
          <t>Montgomery, Texas</t>
        </is>
      </c>
    </row>
    <row r="10685">
      <c r="A10685" t="inlineStr">
        <is>
          <t>Sam Houston</t>
        </is>
      </c>
      <c r="B10685" t="n">
        <v>11</v>
      </c>
      <c r="C10685" t="inlineStr">
        <is>
          <t>Kaleb Mitchell</t>
        </is>
      </c>
      <c r="D10685" t="inlineStr">
        <is>
          <t>WR</t>
        </is>
      </c>
      <c r="E10685" t="inlineStr">
        <is>
          <t>R-Fr</t>
        </is>
      </c>
      <c r="F10685" t="inlineStr">
        <is>
          <t>6'7"</t>
        </is>
      </c>
      <c r="G10685" t="n">
        <v>195</v>
      </c>
      <c r="H10685" t="inlineStr">
        <is>
          <t>DeSoto, Texas</t>
        </is>
      </c>
    </row>
    <row r="10686">
      <c r="A10686" t="inlineStr">
        <is>
          <t>Sam Houston</t>
        </is>
      </c>
      <c r="B10686" t="n">
        <v>99</v>
      </c>
      <c r="C10686" t="inlineStr">
        <is>
          <t>Dimitry Nicolas</t>
        </is>
      </c>
      <c r="D10686" t="inlineStr">
        <is>
          <t>DT</t>
        </is>
      </c>
      <c r="E10686" t="inlineStr">
        <is>
          <t>R-So</t>
        </is>
      </c>
      <c r="F10686" t="inlineStr">
        <is>
          <t>6'4"</t>
        </is>
      </c>
      <c r="G10686" t="n">
        <v>295</v>
      </c>
      <c r="H10686" t="inlineStr">
        <is>
          <t>Miami, Fla.</t>
        </is>
      </c>
      <c r="I10686" t="inlineStr">
        <is>
          <t>Transfer from Maryland (2026 portal)</t>
        </is>
      </c>
    </row>
    <row r="10687">
      <c r="A10687" t="inlineStr">
        <is>
          <t>Sam Houston</t>
        </is>
      </c>
      <c r="B10687" t="n">
        <v>71</v>
      </c>
      <c r="C10687" t="inlineStr">
        <is>
          <t>Denell Nix Jr.</t>
        </is>
      </c>
      <c r="D10687" t="inlineStr">
        <is>
          <t>OL</t>
        </is>
      </c>
      <c r="E10687" t="inlineStr">
        <is>
          <t>So</t>
        </is>
      </c>
      <c r="F10687" t="inlineStr">
        <is>
          <t>6'4"</t>
        </is>
      </c>
      <c r="G10687" t="n">
        <v>310</v>
      </c>
      <c r="H10687" t="inlineStr">
        <is>
          <t>Toledo, Ohio</t>
        </is>
      </c>
      <c r="I10687" t="inlineStr">
        <is>
          <t>Transfer from App State (2026 portal)</t>
        </is>
      </c>
    </row>
    <row r="10688">
      <c r="A10688" t="inlineStr">
        <is>
          <t>Sam Houston</t>
        </is>
      </c>
      <c r="B10688" t="n">
        <v>43</v>
      </c>
      <c r="C10688" t="inlineStr">
        <is>
          <t>Nick Norman</t>
        </is>
      </c>
      <c r="D10688" t="inlineStr">
        <is>
          <t>RB</t>
        </is>
      </c>
      <c r="E10688" t="inlineStr">
        <is>
          <t>Sr</t>
        </is>
      </c>
      <c r="F10688" t="inlineStr">
        <is>
          <t>5'9"</t>
        </is>
      </c>
      <c r="G10688" t="n">
        <v>205</v>
      </c>
      <c r="H10688" t="inlineStr">
        <is>
          <t>Houston, Texas</t>
        </is>
      </c>
    </row>
    <row r="10689">
      <c r="A10689" t="inlineStr">
        <is>
          <t>Sam Houston</t>
        </is>
      </c>
      <c r="B10689" t="n">
        <v>7</v>
      </c>
      <c r="C10689" t="inlineStr">
        <is>
          <t>Grady O'Neill</t>
        </is>
      </c>
      <c r="D10689" t="inlineStr">
        <is>
          <t>WR</t>
        </is>
      </c>
      <c r="E10689" t="inlineStr">
        <is>
          <t>R-Sr</t>
        </is>
      </c>
      <c r="F10689" t="inlineStr">
        <is>
          <t>5'9"</t>
        </is>
      </c>
      <c r="G10689" t="n">
        <v>170</v>
      </c>
      <c r="H10689" t="inlineStr">
        <is>
          <t>Prior Lake, Minn.</t>
        </is>
      </c>
    </row>
    <row r="10690">
      <c r="A10690" t="inlineStr">
        <is>
          <t>Sam Houston</t>
        </is>
      </c>
      <c r="B10690" t="n">
        <v>39</v>
      </c>
      <c r="C10690" t="inlineStr">
        <is>
          <t>Joseph Opara</t>
        </is>
      </c>
      <c r="D10690" t="inlineStr">
        <is>
          <t>CB</t>
        </is>
      </c>
      <c r="E10690" t="inlineStr">
        <is>
          <t>Fr</t>
        </is>
      </c>
      <c r="F10690" t="inlineStr">
        <is>
          <t>5'10"</t>
        </is>
      </c>
      <c r="G10690" t="n">
        <v>180</v>
      </c>
      <c r="H10690" t="inlineStr">
        <is>
          <t>Sugar Land, Texas</t>
        </is>
      </c>
    </row>
    <row r="10691">
      <c r="A10691" t="inlineStr">
        <is>
          <t>Sam Houston</t>
        </is>
      </c>
      <c r="B10691" t="n">
        <v>81</v>
      </c>
      <c r="C10691" t="inlineStr">
        <is>
          <t>Nico Ottomanelli</t>
        </is>
      </c>
      <c r="D10691" t="inlineStr">
        <is>
          <t>K</t>
        </is>
      </c>
      <c r="E10691" t="inlineStr">
        <is>
          <t>R-So</t>
        </is>
      </c>
      <c r="F10691" t="inlineStr">
        <is>
          <t>6'3"</t>
        </is>
      </c>
      <c r="G10691" t="n">
        <v>200</v>
      </c>
      <c r="H10691" t="inlineStr">
        <is>
          <t>Harrington Park, N.J.</t>
        </is>
      </c>
    </row>
    <row r="10692">
      <c r="A10692" t="inlineStr">
        <is>
          <t>Sam Houston</t>
        </is>
      </c>
      <c r="B10692" t="n">
        <v>6</v>
      </c>
      <c r="C10692" t="inlineStr">
        <is>
          <t>Jerrian Parker Jr.</t>
        </is>
      </c>
      <c r="D10692" t="inlineStr">
        <is>
          <t>RB</t>
        </is>
      </c>
      <c r="E10692" t="inlineStr">
        <is>
          <t>Jr</t>
        </is>
      </c>
      <c r="F10692" t="inlineStr">
        <is>
          <t>5'10"</t>
        </is>
      </c>
      <c r="G10692" t="n">
        <v>210</v>
      </c>
      <c r="H10692" t="inlineStr">
        <is>
          <t>Orlando, Fla.</t>
        </is>
      </c>
    </row>
    <row r="10693">
      <c r="A10693" t="inlineStr">
        <is>
          <t>Sam Houston</t>
        </is>
      </c>
      <c r="B10693" t="n">
        <v>19</v>
      </c>
      <c r="C10693" t="inlineStr">
        <is>
          <t>Shaan Patel</t>
        </is>
      </c>
      <c r="D10693" t="inlineStr">
        <is>
          <t>QB</t>
        </is>
      </c>
      <c r="E10693" t="inlineStr">
        <is>
          <t>Fr</t>
        </is>
      </c>
      <c r="F10693" t="inlineStr">
        <is>
          <t>6'1"</t>
        </is>
      </c>
      <c r="G10693" t="n">
        <v>200</v>
      </c>
      <c r="H10693" t="inlineStr">
        <is>
          <t>Fulshear, Texas</t>
        </is>
      </c>
    </row>
    <row r="10694">
      <c r="A10694" t="inlineStr">
        <is>
          <t>Sam Houston</t>
        </is>
      </c>
      <c r="B10694" t="n">
        <v>2</v>
      </c>
      <c r="C10694" t="inlineStr">
        <is>
          <t>Chris Reed</t>
        </is>
      </c>
      <c r="D10694" t="inlineStr">
        <is>
          <t>WR</t>
        </is>
      </c>
      <c r="E10694" t="inlineStr">
        <is>
          <t>Sr</t>
        </is>
      </c>
      <c r="F10694" t="inlineStr">
        <is>
          <t>6'0"</t>
        </is>
      </c>
      <c r="G10694" t="n">
        <v>195</v>
      </c>
      <c r="H10694" t="inlineStr">
        <is>
          <t>Orlando, Fla.</t>
        </is>
      </c>
    </row>
    <row r="10695">
      <c r="A10695" t="inlineStr">
        <is>
          <t>Sam Houston</t>
        </is>
      </c>
      <c r="B10695" t="n">
        <v>83</v>
      </c>
      <c r="C10695" t="inlineStr">
        <is>
          <t>Tate Ryan</t>
        </is>
      </c>
      <c r="D10695" t="inlineStr">
        <is>
          <t>K</t>
        </is>
      </c>
      <c r="E10695" t="inlineStr">
        <is>
          <t>R-Fr</t>
        </is>
      </c>
      <c r="F10695" t="inlineStr">
        <is>
          <t>6'0"</t>
        </is>
      </c>
      <c r="G10695" t="n">
        <v>180</v>
      </c>
      <c r="H10695" t="inlineStr">
        <is>
          <t>The Woodlands, Texas</t>
        </is>
      </c>
    </row>
    <row r="10696">
      <c r="A10696" t="inlineStr">
        <is>
          <t>Sam Houston</t>
        </is>
      </c>
      <c r="B10696" t="n">
        <v>13</v>
      </c>
      <c r="C10696" t="inlineStr">
        <is>
          <t>Ty Sexton</t>
        </is>
      </c>
      <c r="D10696" t="inlineStr">
        <is>
          <t>WR</t>
        </is>
      </c>
      <c r="E10696" t="inlineStr">
        <is>
          <t>Fr</t>
        </is>
      </c>
      <c r="F10696" t="inlineStr">
        <is>
          <t>5'10"</t>
        </is>
      </c>
      <c r="G10696" t="n">
        <v>180</v>
      </c>
      <c r="H10696" t="inlineStr">
        <is>
          <t>Katy, Texas</t>
        </is>
      </c>
    </row>
    <row r="10697">
      <c r="A10697" t="inlineStr">
        <is>
          <t>Sam Houston</t>
        </is>
      </c>
      <c r="B10697" t="n">
        <v>29</v>
      </c>
      <c r="C10697" t="inlineStr">
        <is>
          <t>Lyric Smith</t>
        </is>
      </c>
      <c r="D10697" t="inlineStr">
        <is>
          <t>S</t>
        </is>
      </c>
      <c r="E10697" t="inlineStr">
        <is>
          <t>R-So</t>
        </is>
      </c>
      <c r="F10697" t="inlineStr">
        <is>
          <t>6'0"</t>
        </is>
      </c>
      <c r="G10697" t="n">
        <v>190</v>
      </c>
      <c r="H10697" t="inlineStr">
        <is>
          <t>Clarendon, Texas</t>
        </is>
      </c>
    </row>
    <row r="10698">
      <c r="A10698" t="inlineStr">
        <is>
          <t>Sam Houston</t>
        </is>
      </c>
      <c r="B10698" t="n">
        <v>80</v>
      </c>
      <c r="C10698" t="inlineStr">
        <is>
          <t>Matt Smith</t>
        </is>
      </c>
      <c r="D10698" t="inlineStr">
        <is>
          <t>TE</t>
        </is>
      </c>
      <c r="E10698" t="inlineStr">
        <is>
          <t>Gr</t>
        </is>
      </c>
      <c r="F10698" t="inlineStr">
        <is>
          <t>6'4"</t>
        </is>
      </c>
      <c r="G10698" t="n">
        <v>245</v>
      </c>
      <c r="H10698" t="inlineStr">
        <is>
          <t>Needham, Mass.</t>
        </is>
      </c>
    </row>
    <row r="10699">
      <c r="A10699" t="inlineStr">
        <is>
          <t>Sam Houston</t>
        </is>
      </c>
      <c r="B10699" t="n">
        <v>1</v>
      </c>
      <c r="C10699" t="inlineStr">
        <is>
          <t>Aviyon Smith-Mack</t>
        </is>
      </c>
      <c r="D10699" t="inlineStr">
        <is>
          <t>WR</t>
        </is>
      </c>
      <c r="E10699" t="inlineStr">
        <is>
          <t>R-Jr</t>
        </is>
      </c>
      <c r="F10699" t="inlineStr">
        <is>
          <t>5'8"</t>
        </is>
      </c>
      <c r="G10699" t="n">
        <v>170</v>
      </c>
      <c r="H10699" t="inlineStr">
        <is>
          <t>St. Petersburg, Fla.</t>
        </is>
      </c>
    </row>
    <row r="10700">
      <c r="A10700" t="inlineStr">
        <is>
          <t>Sam Houston</t>
        </is>
      </c>
      <c r="B10700" t="n">
        <v>67</v>
      </c>
      <c r="C10700" t="inlineStr">
        <is>
          <t>Isaac Sohn</t>
        </is>
      </c>
      <c r="D10700" t="inlineStr">
        <is>
          <t>OL</t>
        </is>
      </c>
      <c r="E10700" t="inlineStr">
        <is>
          <t>Jr</t>
        </is>
      </c>
      <c r="F10700" t="inlineStr">
        <is>
          <t>6'5"</t>
        </is>
      </c>
      <c r="G10700" t="n">
        <v>305</v>
      </c>
      <c r="H10700" t="inlineStr">
        <is>
          <t>Aledo, Texas</t>
        </is>
      </c>
    </row>
    <row r="10701">
      <c r="A10701" t="inlineStr">
        <is>
          <t>Sam Houston</t>
        </is>
      </c>
      <c r="B10701" t="n">
        <v>74</v>
      </c>
      <c r="C10701" t="inlineStr">
        <is>
          <t>Graceson Spann</t>
        </is>
      </c>
      <c r="D10701" t="inlineStr">
        <is>
          <t>OL</t>
        </is>
      </c>
      <c r="E10701" t="inlineStr">
        <is>
          <t>R-Fr</t>
        </is>
      </c>
      <c r="F10701" t="inlineStr">
        <is>
          <t>6'5"</t>
        </is>
      </c>
      <c r="G10701" t="n">
        <v>305</v>
      </c>
      <c r="H10701" t="inlineStr">
        <is>
          <t>Melissa, Texas</t>
        </is>
      </c>
    </row>
    <row r="10702">
      <c r="A10702" t="inlineStr">
        <is>
          <t>Sam Houston</t>
        </is>
      </c>
      <c r="B10702" t="n">
        <v>14</v>
      </c>
      <c r="C10702" t="inlineStr">
        <is>
          <t>Bryen Spaulding</t>
        </is>
      </c>
      <c r="D10702" t="inlineStr">
        <is>
          <t>DE</t>
        </is>
      </c>
      <c r="E10702" t="inlineStr">
        <is>
          <t>Sr</t>
        </is>
      </c>
      <c r="F10702" t="inlineStr">
        <is>
          <t>6'3"</t>
        </is>
      </c>
      <c r="G10702" t="n">
        <v>260</v>
      </c>
      <c r="H10702" t="inlineStr">
        <is>
          <t>San Diego, Calif.</t>
        </is>
      </c>
    </row>
    <row r="10703">
      <c r="A10703" t="inlineStr">
        <is>
          <t>Sam Houston</t>
        </is>
      </c>
      <c r="B10703" t="n">
        <v>5</v>
      </c>
      <c r="C10703" t="inlineStr">
        <is>
          <t>Jalyn Stanford</t>
        </is>
      </c>
      <c r="D10703" t="inlineStr">
        <is>
          <t>S</t>
        </is>
      </c>
      <c r="E10703" t="inlineStr">
        <is>
          <t>R-Jr</t>
        </is>
      </c>
      <c r="F10703" t="inlineStr">
        <is>
          <t>5'10"</t>
        </is>
      </c>
      <c r="G10703" t="n">
        <v>200</v>
      </c>
      <c r="H10703" t="inlineStr">
        <is>
          <t>Tulsa, Okla.</t>
        </is>
      </c>
    </row>
    <row r="10704">
      <c r="A10704" t="inlineStr">
        <is>
          <t>Sam Houston</t>
        </is>
      </c>
      <c r="B10704" t="n">
        <v>82</v>
      </c>
      <c r="C10704" t="inlineStr">
        <is>
          <t>Cooper Stevens</t>
        </is>
      </c>
      <c r="D10704" t="inlineStr">
        <is>
          <t>TE</t>
        </is>
      </c>
      <c r="E10704" t="inlineStr">
        <is>
          <t>R-So</t>
        </is>
      </c>
      <c r="F10704" t="inlineStr">
        <is>
          <t>6'2"</t>
        </is>
      </c>
      <c r="G10704" t="n">
        <v>235</v>
      </c>
      <c r="H10704" t="inlineStr">
        <is>
          <t>Cypress, Texas</t>
        </is>
      </c>
    </row>
    <row r="10705">
      <c r="A10705" t="inlineStr">
        <is>
          <t>Sam Houston</t>
        </is>
      </c>
      <c r="B10705" t="n">
        <v>54</v>
      </c>
      <c r="C10705" t="inlineStr">
        <is>
          <t>Brock Stukes</t>
        </is>
      </c>
      <c r="D10705" t="inlineStr">
        <is>
          <t>OL</t>
        </is>
      </c>
      <c r="E10705" t="inlineStr">
        <is>
          <t>R-Jr</t>
        </is>
      </c>
      <c r="F10705" t="inlineStr">
        <is>
          <t>6'3"</t>
        </is>
      </c>
      <c r="G10705" t="n">
        <v>310</v>
      </c>
      <c r="H10705" t="inlineStr">
        <is>
          <t>Chesapeake, Va.</t>
        </is>
      </c>
      <c r="I10705" t="inlineStr">
        <is>
          <t>Transfer from NC State (2026 portal)</t>
        </is>
      </c>
    </row>
    <row r="10706">
      <c r="A10706" t="inlineStr">
        <is>
          <t>Sam Houston</t>
        </is>
      </c>
      <c r="B10706" t="n">
        <v>35</v>
      </c>
      <c r="C10706" t="inlineStr">
        <is>
          <t>Jabaric Sullivan</t>
        </is>
      </c>
      <c r="D10706" t="inlineStr">
        <is>
          <t>CB</t>
        </is>
      </c>
      <c r="E10706" t="inlineStr">
        <is>
          <t>Fr</t>
        </is>
      </c>
      <c r="F10706" t="inlineStr">
        <is>
          <t>6'0"</t>
        </is>
      </c>
      <c r="G10706" t="n">
        <v>180</v>
      </c>
      <c r="H10706" t="inlineStr">
        <is>
          <t>The Woodlands, Texas</t>
        </is>
      </c>
    </row>
    <row r="10707">
      <c r="A10707" t="inlineStr">
        <is>
          <t>Sam Houston</t>
        </is>
      </c>
      <c r="B10707" t="n">
        <v>84</v>
      </c>
      <c r="C10707" t="inlineStr">
        <is>
          <t>Matthew Tatum</t>
        </is>
      </c>
      <c r="D10707" t="inlineStr">
        <is>
          <t>WR</t>
        </is>
      </c>
      <c r="E10707" t="inlineStr">
        <is>
          <t>R-Jr</t>
        </is>
      </c>
      <c r="F10707" t="inlineStr">
        <is>
          <t>5'8"</t>
        </is>
      </c>
      <c r="G10707" t="n">
        <v>170</v>
      </c>
      <c r="H10707" t="inlineStr">
        <is>
          <t>Huntsville, Texas</t>
        </is>
      </c>
    </row>
    <row r="10708">
      <c r="A10708" t="inlineStr">
        <is>
          <t>Sam Houston</t>
        </is>
      </c>
      <c r="B10708" t="n">
        <v>41</v>
      </c>
      <c r="C10708" t="inlineStr">
        <is>
          <t>Trey Taylor</t>
        </is>
      </c>
      <c r="D10708" t="inlineStr">
        <is>
          <t>RB</t>
        </is>
      </c>
      <c r="E10708" t="inlineStr">
        <is>
          <t>R-So</t>
        </is>
      </c>
      <c r="F10708" t="inlineStr">
        <is>
          <t>5'9"</t>
        </is>
      </c>
      <c r="G10708" t="n">
        <v>185</v>
      </c>
      <c r="H10708" t="inlineStr">
        <is>
          <t>College Station, Texas</t>
        </is>
      </c>
    </row>
    <row r="10709">
      <c r="A10709" t="inlineStr">
        <is>
          <t>Sam Houston</t>
        </is>
      </c>
      <c r="B10709" t="n">
        <v>28</v>
      </c>
      <c r="C10709" t="inlineStr">
        <is>
          <t>Zion Taylor</t>
        </is>
      </c>
      <c r="D10709" t="inlineStr">
        <is>
          <t>DE</t>
        </is>
      </c>
      <c r="E10709" t="inlineStr">
        <is>
          <t>R-So</t>
        </is>
      </c>
      <c r="F10709" t="inlineStr">
        <is>
          <t>6'1"</t>
        </is>
      </c>
      <c r="G10709" t="n">
        <v>225</v>
      </c>
      <c r="H10709" t="inlineStr">
        <is>
          <t>Missouri City, Texas</t>
        </is>
      </c>
      <c r="I10709" t="inlineStr">
        <is>
          <t>Transfer from Houston (2026 portal)</t>
        </is>
      </c>
    </row>
    <row r="10710">
      <c r="A10710" t="inlineStr">
        <is>
          <t>Sam Houston</t>
        </is>
      </c>
      <c r="B10710" t="n">
        <v>98</v>
      </c>
      <c r="C10710" t="inlineStr">
        <is>
          <t>Justin Terrell</t>
        </is>
      </c>
      <c r="D10710" t="inlineStr">
        <is>
          <t>DT</t>
        </is>
      </c>
      <c r="E10710" t="inlineStr">
        <is>
          <t>R-So</t>
        </is>
      </c>
      <c r="F10710" t="inlineStr">
        <is>
          <t>6'3"</t>
        </is>
      </c>
      <c r="G10710" t="n">
        <v>310</v>
      </c>
      <c r="H10710" t="inlineStr">
        <is>
          <t>Rome, Ga.</t>
        </is>
      </c>
      <c r="I10710" t="inlineStr">
        <is>
          <t>Transfer from NC State (2026 portal)</t>
        </is>
      </c>
    </row>
    <row r="10711">
      <c r="A10711" t="inlineStr">
        <is>
          <t>Sam Houston</t>
        </is>
      </c>
      <c r="B10711" t="n">
        <v>52</v>
      </c>
      <c r="C10711" t="inlineStr">
        <is>
          <t>Cam Todd</t>
        </is>
      </c>
      <c r="D10711" t="inlineStr">
        <is>
          <t>OL</t>
        </is>
      </c>
      <c r="E10711" t="inlineStr">
        <is>
          <t>R-Sr</t>
        </is>
      </c>
      <c r="F10711" t="inlineStr">
        <is>
          <t>6'2"</t>
        </is>
      </c>
      <c r="G10711" t="n">
        <v>305</v>
      </c>
      <c r="H10711" t="inlineStr">
        <is>
          <t>Raleigh, N.C.</t>
        </is>
      </c>
    </row>
    <row r="10712">
      <c r="A10712" t="inlineStr">
        <is>
          <t>Sam Houston</t>
        </is>
      </c>
      <c r="B10712" t="n">
        <v>45</v>
      </c>
      <c r="C10712" t="inlineStr">
        <is>
          <t>Eli Wallace</t>
        </is>
      </c>
      <c r="D10712" t="inlineStr">
        <is>
          <t>LB</t>
        </is>
      </c>
      <c r="E10712" t="inlineStr">
        <is>
          <t>R-Jr</t>
        </is>
      </c>
      <c r="F10712" t="inlineStr">
        <is>
          <t>5'11"</t>
        </is>
      </c>
      <c r="G10712" t="n">
        <v>215</v>
      </c>
      <c r="H10712" t="inlineStr">
        <is>
          <t>Dallas, Texas</t>
        </is>
      </c>
    </row>
    <row r="10713">
      <c r="A10713" t="inlineStr">
        <is>
          <t>Sam Houston</t>
        </is>
      </c>
      <c r="B10713" t="n">
        <v>66</v>
      </c>
      <c r="C10713" t="inlineStr">
        <is>
          <t>Jimmy Walls</t>
        </is>
      </c>
      <c r="D10713" t="inlineStr">
        <is>
          <t>OL</t>
        </is>
      </c>
      <c r="E10713" t="inlineStr">
        <is>
          <t>R-Jr</t>
        </is>
      </c>
      <c r="F10713" t="inlineStr">
        <is>
          <t>6'7"</t>
        </is>
      </c>
      <c r="G10713" t="n">
        <v>300</v>
      </c>
      <c r="H10713" t="inlineStr">
        <is>
          <t>Pittsburg, Calif.</t>
        </is>
      </c>
    </row>
    <row r="10714">
      <c r="A10714" t="inlineStr">
        <is>
          <t>Sam Houston</t>
        </is>
      </c>
      <c r="B10714" t="n">
        <v>90</v>
      </c>
      <c r="C10714" t="inlineStr">
        <is>
          <t>Uzziah Warmate</t>
        </is>
      </c>
      <c r="D10714" t="inlineStr">
        <is>
          <t>DT</t>
        </is>
      </c>
      <c r="E10714" t="inlineStr">
        <is>
          <t>Fr</t>
        </is>
      </c>
      <c r="F10714" t="inlineStr">
        <is>
          <t>5'11"</t>
        </is>
      </c>
      <c r="G10714" t="n">
        <v>250</v>
      </c>
      <c r="H10714" t="inlineStr">
        <is>
          <t>Denton, Texas</t>
        </is>
      </c>
    </row>
    <row r="10715">
      <c r="A10715" t="inlineStr">
        <is>
          <t>Sam Houston</t>
        </is>
      </c>
      <c r="B10715" t="n">
        <v>63</v>
      </c>
      <c r="C10715" t="inlineStr">
        <is>
          <t>Joe Warren</t>
        </is>
      </c>
      <c r="D10715" t="inlineStr">
        <is>
          <t>OL</t>
        </is>
      </c>
      <c r="E10715" t="inlineStr">
        <is>
          <t>Jr</t>
        </is>
      </c>
      <c r="F10715" t="inlineStr">
        <is>
          <t>6'4"</t>
        </is>
      </c>
      <c r="G10715" t="n">
        <v>310</v>
      </c>
      <c r="H10715" t="inlineStr">
        <is>
          <t>Greenwood, Miss.</t>
        </is>
      </c>
    </row>
    <row r="10716">
      <c r="A10716" t="inlineStr">
        <is>
          <t>Sam Houston</t>
        </is>
      </c>
      <c r="B10716" t="n">
        <v>93</v>
      </c>
      <c r="C10716" t="inlineStr">
        <is>
          <t>Errol West Jr.</t>
        </is>
      </c>
      <c r="D10716" t="inlineStr">
        <is>
          <t>DT</t>
        </is>
      </c>
      <c r="E10716" t="inlineStr">
        <is>
          <t>Fr</t>
        </is>
      </c>
      <c r="F10716" t="inlineStr">
        <is>
          <t>6'0"</t>
        </is>
      </c>
      <c r="G10716" t="n">
        <v>290</v>
      </c>
      <c r="H10716" t="inlineStr">
        <is>
          <t>Little Rock, Ark.</t>
        </is>
      </c>
    </row>
    <row r="10717">
      <c r="A10717" t="inlineStr">
        <is>
          <t>Sam Houston</t>
        </is>
      </c>
      <c r="B10717" t="n">
        <v>87</v>
      </c>
      <c r="C10717" t="inlineStr">
        <is>
          <t>Max Whisner</t>
        </is>
      </c>
      <c r="D10717" t="inlineStr">
        <is>
          <t>TE</t>
        </is>
      </c>
      <c r="E10717" t="inlineStr">
        <is>
          <t>R-Sr</t>
        </is>
      </c>
      <c r="F10717" t="inlineStr">
        <is>
          <t>6'5"</t>
        </is>
      </c>
      <c r="G10717" t="n">
        <v>255</v>
      </c>
      <c r="H10717" t="inlineStr">
        <is>
          <t>Kansas City, Mo.</t>
        </is>
      </c>
      <c r="I10717" t="inlineStr">
        <is>
          <t>Transfer from Akron (2026 portal)</t>
        </is>
      </c>
    </row>
    <row r="10718">
      <c r="A10718" t="inlineStr">
        <is>
          <t>Sam Houston</t>
        </is>
      </c>
      <c r="B10718" t="n">
        <v>46</v>
      </c>
      <c r="C10718" t="inlineStr">
        <is>
          <t>Carson Whitington</t>
        </is>
      </c>
      <c r="D10718" t="inlineStr">
        <is>
          <t>LS</t>
        </is>
      </c>
      <c r="E10718" t="inlineStr">
        <is>
          <t>R-Sr</t>
        </is>
      </c>
      <c r="F10718" t="inlineStr">
        <is>
          <t>6'0"</t>
        </is>
      </c>
      <c r="G10718" t="n">
        <v>240</v>
      </c>
      <c r="H10718" t="inlineStr">
        <is>
          <t>El Campo, Texas</t>
        </is>
      </c>
    </row>
    <row r="10719">
      <c r="A10719" t="inlineStr">
        <is>
          <t>Sam Houston</t>
        </is>
      </c>
      <c r="B10719" t="n">
        <v>50</v>
      </c>
      <c r="C10719" t="inlineStr">
        <is>
          <t>Tr'e Williams</t>
        </is>
      </c>
      <c r="D10719" t="inlineStr">
        <is>
          <t>OL</t>
        </is>
      </c>
      <c r="E10719" t="inlineStr">
        <is>
          <t>Fr</t>
        </is>
      </c>
      <c r="F10719" t="inlineStr">
        <is>
          <t>6'3"</t>
        </is>
      </c>
      <c r="G10719" t="n">
        <v>320</v>
      </c>
      <c r="H10719" t="inlineStr">
        <is>
          <t>Huntsville, Texas</t>
        </is>
      </c>
    </row>
    <row r="10720">
      <c r="A10720" t="inlineStr">
        <is>
          <t>Sam Houston</t>
        </is>
      </c>
      <c r="B10720" t="n">
        <v>20</v>
      </c>
      <c r="C10720" t="inlineStr">
        <is>
          <t>Dravon Wilson</t>
        </is>
      </c>
      <c r="D10720" t="inlineStr">
        <is>
          <t>CB</t>
        </is>
      </c>
      <c r="E10720" t="inlineStr">
        <is>
          <t>R-So</t>
        </is>
      </c>
      <c r="F10720" t="inlineStr">
        <is>
          <t>5'11"</t>
        </is>
      </c>
      <c r="G10720" t="n">
        <v>190</v>
      </c>
      <c r="H10720" t="inlineStr">
        <is>
          <t>New Caney, Texas</t>
        </is>
      </c>
    </row>
    <row r="10721">
      <c r="A10721" t="inlineStr">
        <is>
          <t>Sam Houston</t>
        </is>
      </c>
      <c r="B10721" t="n">
        <v>24</v>
      </c>
      <c r="C10721" t="inlineStr">
        <is>
          <t>Kaden Winkfield</t>
        </is>
      </c>
      <c r="D10721" t="inlineStr">
        <is>
          <t>RB</t>
        </is>
      </c>
      <c r="E10721" t="inlineStr">
        <is>
          <t>Fr</t>
        </is>
      </c>
      <c r="F10721" t="inlineStr">
        <is>
          <t>5'11"</t>
        </is>
      </c>
      <c r="G10721" t="n">
        <v>195</v>
      </c>
      <c r="H10721" t="inlineStr">
        <is>
          <t>Aledo, Texas</t>
        </is>
      </c>
    </row>
    <row r="10722">
      <c r="A10722" t="inlineStr">
        <is>
          <t>Sam Houston</t>
        </is>
      </c>
      <c r="B10722" t="n">
        <v>30</v>
      </c>
      <c r="C10722" t="inlineStr">
        <is>
          <t>Braylen Wortham</t>
        </is>
      </c>
      <c r="D10722" t="inlineStr">
        <is>
          <t>S</t>
        </is>
      </c>
      <c r="E10722" t="inlineStr">
        <is>
          <t>So</t>
        </is>
      </c>
      <c r="F10722" t="inlineStr">
        <is>
          <t>6'2"</t>
        </is>
      </c>
      <c r="G10722" t="n">
        <v>205</v>
      </c>
      <c r="H10722" t="inlineStr">
        <is>
          <t>Calvert, Texas</t>
        </is>
      </c>
    </row>
    <row r="10723">
      <c r="A10723" t="inlineStr">
        <is>
          <t>Sam Houston</t>
        </is>
      </c>
      <c r="B10723" t="n">
        <v>40</v>
      </c>
      <c r="C10723" t="inlineStr">
        <is>
          <t>Cole Worthington</t>
        </is>
      </c>
      <c r="D10723" t="inlineStr">
        <is>
          <t>LB</t>
        </is>
      </c>
      <c r="E10723" t="inlineStr">
        <is>
          <t>Jr</t>
        </is>
      </c>
      <c r="F10723" t="inlineStr">
        <is>
          <t>5'11"</t>
        </is>
      </c>
      <c r="G10723" t="n">
        <v>215</v>
      </c>
      <c r="H10723" t="inlineStr">
        <is>
          <t>League City, Texas</t>
        </is>
      </c>
    </row>
    <row r="10724">
      <c r="A10724" t="inlineStr">
        <is>
          <t>Sam Houston</t>
        </is>
      </c>
      <c r="B10724" t="n">
        <v>18</v>
      </c>
      <c r="C10724" t="inlineStr">
        <is>
          <t>Christian Zachary</t>
        </is>
      </c>
      <c r="D10724" t="inlineStr">
        <is>
          <t>WR</t>
        </is>
      </c>
      <c r="E10724" t="inlineStr">
        <is>
          <t>R-So</t>
        </is>
      </c>
      <c r="F10724" t="inlineStr">
        <is>
          <t>6'4"</t>
        </is>
      </c>
      <c r="G10724" t="n">
        <v>210</v>
      </c>
      <c r="H10724" t="inlineStr">
        <is>
          <t>St. Matthew's, S.C.</t>
        </is>
      </c>
      <c r="I10724" t="inlineStr">
        <is>
          <t>Transfer from NC State (2026 portal)</t>
        </is>
      </c>
    </row>
    <row r="10725">
      <c r="A10725" t="inlineStr">
        <is>
          <t>San Diego State</t>
        </is>
      </c>
      <c r="B10725" t="n">
        <v>13</v>
      </c>
      <c r="C10725" t="inlineStr">
        <is>
          <t>Nathan Acevedo</t>
        </is>
      </c>
      <c r="D10725" t="inlineStr">
        <is>
          <t>WR</t>
        </is>
      </c>
      <c r="E10725" t="inlineStr">
        <is>
          <t>Senior</t>
        </is>
      </c>
      <c r="F10725" t="inlineStr">
        <is>
          <t>5'10"</t>
        </is>
      </c>
      <c r="G10725" t="n">
        <v>170</v>
      </c>
      <c r="H10725" t="inlineStr">
        <is>
          <t>San Diego, Calif.</t>
        </is>
      </c>
    </row>
    <row r="10726">
      <c r="A10726" t="inlineStr">
        <is>
          <t>San Diego State</t>
        </is>
      </c>
      <c r="B10726" t="n">
        <v>10</v>
      </c>
      <c r="C10726" t="inlineStr">
        <is>
          <t>Lucan Amituanai</t>
        </is>
      </c>
      <c r="D10726" t="inlineStr">
        <is>
          <t>EDGE</t>
        </is>
      </c>
      <c r="E10726" t="inlineStr">
        <is>
          <t>Redshirt Freshman</t>
        </is>
      </c>
      <c r="F10726" t="inlineStr">
        <is>
          <t>6'4"</t>
        </is>
      </c>
      <c r="G10726" t="n">
        <v>240</v>
      </c>
      <c r="H10726" t="inlineStr">
        <is>
          <t>Sacramento, Calif.</t>
        </is>
      </c>
    </row>
    <row r="10727">
      <c r="A10727" t="inlineStr">
        <is>
          <t>San Diego State</t>
        </is>
      </c>
      <c r="B10727" t="n">
        <v>69</v>
      </c>
      <c r="C10727" t="inlineStr">
        <is>
          <t>Alex Bleszynski</t>
        </is>
      </c>
      <c r="D10727" t="inlineStr">
        <is>
          <t>OL</t>
        </is>
      </c>
      <c r="E10727" t="inlineStr">
        <is>
          <t>Redshirt Freshman</t>
        </is>
      </c>
      <c r="F10727" t="inlineStr">
        <is>
          <t>6'2"</t>
        </is>
      </c>
      <c r="G10727" t="n">
        <v>295</v>
      </c>
      <c r="H10727" t="inlineStr">
        <is>
          <t>Santa Ana, Calif.</t>
        </is>
      </c>
    </row>
    <row r="10728">
      <c r="A10728" t="inlineStr">
        <is>
          <t>San Diego State</t>
        </is>
      </c>
      <c r="B10728" t="n">
        <v>68</v>
      </c>
      <c r="C10728" t="inlineStr">
        <is>
          <t>Brian Borjon</t>
        </is>
      </c>
      <c r="D10728" t="inlineStr">
        <is>
          <t>OL</t>
        </is>
      </c>
      <c r="E10728" t="inlineStr">
        <is>
          <t>Freshman</t>
        </is>
      </c>
      <c r="F10728" t="inlineStr">
        <is>
          <t>6'6"</t>
        </is>
      </c>
      <c r="G10728" t="n">
        <v>275</v>
      </c>
      <c r="H10728" t="inlineStr">
        <is>
          <t>Baldwin Park, Calif.</t>
        </is>
      </c>
    </row>
    <row r="10729">
      <c r="A10729" t="inlineStr">
        <is>
          <t>San Diego State</t>
        </is>
      </c>
      <c r="B10729" t="n">
        <v>78</v>
      </c>
      <c r="C10729" t="inlineStr">
        <is>
          <t>Joseph Borjon</t>
        </is>
      </c>
      <c r="D10729" t="inlineStr">
        <is>
          <t>OL</t>
        </is>
      </c>
      <c r="E10729" t="inlineStr">
        <is>
          <t>Senior</t>
        </is>
      </c>
      <c r="F10729" t="inlineStr">
        <is>
          <t>6'8"</t>
        </is>
      </c>
      <c r="G10729" t="n">
        <v>338</v>
      </c>
      <c r="H10729" t="inlineStr">
        <is>
          <t>La Puente, Calif.</t>
        </is>
      </c>
    </row>
    <row r="10730">
      <c r="A10730" t="inlineStr">
        <is>
          <t>San Diego State</t>
        </is>
      </c>
      <c r="B10730" t="n">
        <v>17</v>
      </c>
      <c r="C10730" t="inlineStr">
        <is>
          <t>Jacob Bostick</t>
        </is>
      </c>
      <c r="D10730" t="inlineStr">
        <is>
          <t>WR</t>
        </is>
      </c>
      <c r="E10730" t="inlineStr">
        <is>
          <t>Senior</t>
        </is>
      </c>
      <c r="F10730" t="inlineStr">
        <is>
          <t>6'3"</t>
        </is>
      </c>
      <c r="G10730" t="n">
        <v>190</v>
      </c>
      <c r="H10730" t="inlineStr">
        <is>
          <t>Palatine, Ill.</t>
        </is>
      </c>
    </row>
    <row r="10731">
      <c r="A10731" t="inlineStr">
        <is>
          <t>San Diego State</t>
        </is>
      </c>
      <c r="B10731" t="n">
        <v>14</v>
      </c>
      <c r="C10731" t="inlineStr">
        <is>
          <t>Donovan Brown</t>
        </is>
      </c>
      <c r="D10731" t="inlineStr">
        <is>
          <t>WR</t>
        </is>
      </c>
      <c r="E10731" t="inlineStr">
        <is>
          <t>Senior</t>
        </is>
      </c>
      <c r="F10731" t="inlineStr">
        <is>
          <t>6'2"</t>
        </is>
      </c>
      <c r="G10731" t="n">
        <v>180</v>
      </c>
      <c r="H10731" t="inlineStr">
        <is>
          <t>Montgomery Village, Md.</t>
        </is>
      </c>
    </row>
    <row r="10732">
      <c r="A10732" t="inlineStr">
        <is>
          <t>San Diego State</t>
        </is>
      </c>
      <c r="B10732" t="n">
        <v>14</v>
      </c>
      <c r="C10732" t="inlineStr">
        <is>
          <t>Brady Campbell</t>
        </is>
      </c>
      <c r="D10732" t="inlineStr">
        <is>
          <t>QB</t>
        </is>
      </c>
      <c r="E10732" t="inlineStr">
        <is>
          <t>Freshman</t>
        </is>
      </c>
      <c r="F10732" t="inlineStr">
        <is>
          <t>6'3"</t>
        </is>
      </c>
      <c r="G10732" t="n">
        <v>190</v>
      </c>
      <c r="H10732" t="inlineStr">
        <is>
          <t>Bakersfield, Calif.</t>
        </is>
      </c>
    </row>
    <row r="10733">
      <c r="A10733" t="inlineStr">
        <is>
          <t>San Diego State</t>
        </is>
      </c>
      <c r="B10733" t="n">
        <v>43</v>
      </c>
      <c r="C10733" t="inlineStr">
        <is>
          <t>Braylon Cardwell</t>
        </is>
      </c>
      <c r="D10733" t="inlineStr">
        <is>
          <t>CB</t>
        </is>
      </c>
      <c r="E10733" t="inlineStr">
        <is>
          <t>Redshirt Freshman</t>
        </is>
      </c>
      <c r="F10733" t="inlineStr">
        <is>
          <t>6'1"</t>
        </is>
      </c>
      <c r="G10733" t="n">
        <v>190</v>
      </c>
      <c r="H10733" t="inlineStr">
        <is>
          <t>Spring Valley, Calif.</t>
        </is>
      </c>
    </row>
    <row r="10734">
      <c r="A10734" t="inlineStr">
        <is>
          <t>San Diego State</t>
        </is>
      </c>
      <c r="B10734" t="n">
        <v>16</v>
      </c>
      <c r="C10734" t="inlineStr">
        <is>
          <t>Will Cianfrini</t>
        </is>
      </c>
      <c r="D10734" t="inlineStr">
        <is>
          <t>WR</t>
        </is>
      </c>
      <c r="E10734" t="inlineStr">
        <is>
          <t>Sophomore</t>
        </is>
      </c>
      <c r="F10734" t="inlineStr">
        <is>
          <t>6'4"</t>
        </is>
      </c>
      <c r="G10734" t="n">
        <v>190</v>
      </c>
      <c r="H10734" t="inlineStr">
        <is>
          <t>Galveston, Texas</t>
        </is>
      </c>
    </row>
    <row r="10735">
      <c r="A10735" t="inlineStr">
        <is>
          <t>San Diego State</t>
        </is>
      </c>
      <c r="B10735" t="n">
        <v>11</v>
      </c>
      <c r="C10735" t="inlineStr">
        <is>
          <t>Krishna Clay</t>
        </is>
      </c>
      <c r="D10735" t="inlineStr">
        <is>
          <t>DL</t>
        </is>
      </c>
      <c r="E10735" t="inlineStr">
        <is>
          <t>Senior</t>
        </is>
      </c>
      <c r="F10735" t="inlineStr">
        <is>
          <t>6'2"</t>
        </is>
      </c>
      <c r="G10735" t="n">
        <v>295</v>
      </c>
      <c r="H10735" t="inlineStr">
        <is>
          <t>Vacaville, Calif.</t>
        </is>
      </c>
    </row>
    <row r="10736">
      <c r="A10736" t="inlineStr">
        <is>
          <t>San Diego State</t>
        </is>
      </c>
      <c r="B10736" t="n">
        <v>97</v>
      </c>
      <c r="C10736" t="inlineStr">
        <is>
          <t>Dominic Coelho</t>
        </is>
      </c>
      <c r="D10736" t="inlineStr">
        <is>
          <t>EDGE</t>
        </is>
      </c>
      <c r="E10736" t="inlineStr">
        <is>
          <t>Freshman</t>
        </is>
      </c>
      <c r="F10736" t="inlineStr">
        <is>
          <t>6'4"</t>
        </is>
      </c>
      <c r="G10736" t="n">
        <v>235</v>
      </c>
      <c r="H10736" t="inlineStr">
        <is>
          <t>Rocklin, Calif.</t>
        </is>
      </c>
    </row>
    <row r="10737">
      <c r="A10737" t="inlineStr">
        <is>
          <t>San Diego State</t>
        </is>
      </c>
      <c r="B10737" t="n">
        <v>91</v>
      </c>
      <c r="C10737" t="inlineStr">
        <is>
          <t>Amari Comier</t>
        </is>
      </c>
      <c r="D10737" t="inlineStr">
        <is>
          <t>DL</t>
        </is>
      </c>
      <c r="E10737" t="inlineStr">
        <is>
          <t>Senior</t>
        </is>
      </c>
      <c r="F10737" t="inlineStr">
        <is>
          <t>6'2"</t>
        </is>
      </c>
      <c r="G10737" t="n">
        <v>295</v>
      </c>
      <c r="H10737" t="inlineStr">
        <is>
          <t>East Oakland, Calif.</t>
        </is>
      </c>
    </row>
    <row r="10738">
      <c r="A10738" t="inlineStr">
        <is>
          <t>San Diego State</t>
        </is>
      </c>
      <c r="B10738" t="n">
        <v>42</v>
      </c>
      <c r="C10738" t="inlineStr">
        <is>
          <t>Cameron Cooper</t>
        </is>
      </c>
      <c r="D10738" t="inlineStr">
        <is>
          <t>LB</t>
        </is>
      </c>
      <c r="E10738" t="inlineStr">
        <is>
          <t>Junior</t>
        </is>
      </c>
      <c r="F10738" t="inlineStr">
        <is>
          <t>6'2"</t>
        </is>
      </c>
      <c r="G10738" t="n">
        <v>230</v>
      </c>
      <c r="H10738" t="inlineStr">
        <is>
          <t>Gilbert, Ariz.</t>
        </is>
      </c>
      <c r="I10738" t="inlineStr">
        <is>
          <t>Transfer from Western Colorado (2026 portal)</t>
        </is>
      </c>
    </row>
    <row r="10739">
      <c r="A10739" t="inlineStr">
        <is>
          <t>San Diego State</t>
        </is>
      </c>
      <c r="B10739" t="n">
        <v>93</v>
      </c>
      <c r="C10739" t="inlineStr">
        <is>
          <t>Camden Cowgill</t>
        </is>
      </c>
      <c r="D10739" t="inlineStr">
        <is>
          <t>P</t>
        </is>
      </c>
      <c r="E10739" t="inlineStr">
        <is>
          <t>Junior</t>
        </is>
      </c>
      <c r="F10739" t="inlineStr">
        <is>
          <t>6'0"</t>
        </is>
      </c>
      <c r="G10739" t="n">
        <v>195</v>
      </c>
      <c r="H10739" t="inlineStr">
        <is>
          <t>San Diego, Calif.</t>
        </is>
      </c>
    </row>
    <row r="10740">
      <c r="A10740" t="inlineStr">
        <is>
          <t>San Diego State</t>
        </is>
      </c>
      <c r="B10740" t="n">
        <v>24</v>
      </c>
      <c r="C10740" t="inlineStr">
        <is>
          <t>Josiah Cox</t>
        </is>
      </c>
      <c r="D10740" t="inlineStr">
        <is>
          <t>S</t>
        </is>
      </c>
      <c r="E10740" t="inlineStr">
        <is>
          <t>Senior</t>
        </is>
      </c>
      <c r="F10740" t="inlineStr">
        <is>
          <t>6'1"</t>
        </is>
      </c>
      <c r="G10740" t="n">
        <v>197</v>
      </c>
      <c r="H10740" t="inlineStr">
        <is>
          <t>San Diego, Calif.</t>
        </is>
      </c>
    </row>
    <row r="10741">
      <c r="A10741" t="inlineStr">
        <is>
          <t>San Diego State</t>
        </is>
      </c>
      <c r="B10741" t="n">
        <v>75</v>
      </c>
      <c r="C10741" t="inlineStr">
        <is>
          <t>Delon Craft Jr.</t>
        </is>
      </c>
      <c r="D10741" t="inlineStr">
        <is>
          <t>OL</t>
        </is>
      </c>
      <c r="E10741" t="inlineStr">
        <is>
          <t>Redshirt Freshman</t>
        </is>
      </c>
      <c r="F10741" t="inlineStr">
        <is>
          <t>6'5"</t>
        </is>
      </c>
      <c r="G10741" t="n">
        <v>290</v>
      </c>
      <c r="H10741" t="inlineStr">
        <is>
          <t>Richmond, Calif.</t>
        </is>
      </c>
    </row>
    <row r="10742">
      <c r="A10742" t="inlineStr">
        <is>
          <t>San Diego State</t>
        </is>
      </c>
      <c r="B10742" t="n">
        <v>85</v>
      </c>
      <c r="C10742" t="inlineStr">
        <is>
          <t>Daishaun Davis</t>
        </is>
      </c>
      <c r="D10742" t="inlineStr">
        <is>
          <t>WR</t>
        </is>
      </c>
      <c r="E10742" t="inlineStr">
        <is>
          <t>Freshman</t>
        </is>
      </c>
      <c r="F10742" t="inlineStr">
        <is>
          <t>5'11"</t>
        </is>
      </c>
      <c r="G10742" t="n">
        <v>170</v>
      </c>
      <c r="H10742" t="inlineStr">
        <is>
          <t>Menifee, Calif.</t>
        </is>
      </c>
    </row>
    <row r="10743">
      <c r="A10743" t="inlineStr">
        <is>
          <t>San Diego State</t>
        </is>
      </c>
      <c r="B10743" t="n">
        <v>88</v>
      </c>
      <c r="C10743" t="inlineStr">
        <is>
          <t>Kainoa Davis</t>
        </is>
      </c>
      <c r="D10743" t="inlineStr">
        <is>
          <t>DL</t>
        </is>
      </c>
      <c r="E10743" t="inlineStr">
        <is>
          <t>Sophomore</t>
        </is>
      </c>
      <c r="F10743" t="inlineStr">
        <is>
          <t>6'1"</t>
        </is>
      </c>
      <c r="G10743" t="n">
        <v>275</v>
      </c>
      <c r="H10743" t="inlineStr">
        <is>
          <t>Temecula, Calif.</t>
        </is>
      </c>
    </row>
    <row r="10744">
      <c r="A10744" t="inlineStr">
        <is>
          <t>San Diego State</t>
        </is>
      </c>
      <c r="B10744" t="n">
        <v>37</v>
      </c>
      <c r="C10744" t="inlineStr">
        <is>
          <t>Solomon Davis</t>
        </is>
      </c>
      <c r="D10744" t="inlineStr">
        <is>
          <t>S</t>
        </is>
      </c>
      <c r="E10744" t="inlineStr">
        <is>
          <t>Junior</t>
        </is>
      </c>
      <c r="F10744" t="inlineStr">
        <is>
          <t>6'0"</t>
        </is>
      </c>
      <c r="G10744" t="n">
        <v>200</v>
      </c>
      <c r="H10744" t="inlineStr">
        <is>
          <t>Inland Empire, Calif.</t>
        </is>
      </c>
      <c r="I10744" t="inlineStr">
        <is>
          <t>Transfer from Oregon (2026 portal)</t>
        </is>
      </c>
    </row>
    <row r="10745">
      <c r="A10745" t="inlineStr">
        <is>
          <t>San Diego State</t>
        </is>
      </c>
      <c r="B10745" t="n">
        <v>4</v>
      </c>
      <c r="C10745" t="inlineStr">
        <is>
          <t>Jayden Denegal</t>
        </is>
      </c>
      <c r="D10745" t="inlineStr">
        <is>
          <t>QB</t>
        </is>
      </c>
      <c r="E10745" t="inlineStr">
        <is>
          <t>Senior</t>
        </is>
      </c>
      <c r="F10745" t="inlineStr">
        <is>
          <t>6'5"</t>
        </is>
      </c>
      <c r="G10745" t="n">
        <v>230</v>
      </c>
      <c r="H10745" t="inlineStr">
        <is>
          <t>Apple Valley, Calif.</t>
        </is>
      </c>
    </row>
    <row r="10746">
      <c r="A10746" t="inlineStr">
        <is>
          <t>San Diego State</t>
        </is>
      </c>
      <c r="B10746" t="n">
        <v>96</v>
      </c>
      <c r="C10746" t="inlineStr">
        <is>
          <t>Cooper DiLeva</t>
        </is>
      </c>
      <c r="D10746" t="inlineStr">
        <is>
          <t>K</t>
        </is>
      </c>
      <c r="E10746" t="inlineStr">
        <is>
          <t>Senior</t>
        </is>
      </c>
      <c r="F10746" t="inlineStr">
        <is>
          <t>5'10"</t>
        </is>
      </c>
      <c r="G10746" t="n">
        <v>170</v>
      </c>
      <c r="H10746" t="inlineStr">
        <is>
          <t>San Pedro, Calif.</t>
        </is>
      </c>
    </row>
    <row r="10747">
      <c r="A10747" t="inlineStr">
        <is>
          <t>San Diego State</t>
        </is>
      </c>
      <c r="B10747" t="n">
        <v>86</v>
      </c>
      <c r="C10747" t="inlineStr">
        <is>
          <t>Carson Diehl</t>
        </is>
      </c>
      <c r="D10747" t="inlineStr">
        <is>
          <t>WR</t>
        </is>
      </c>
      <c r="E10747" t="inlineStr">
        <is>
          <t>Freshman</t>
        </is>
      </c>
      <c r="F10747" t="inlineStr">
        <is>
          <t>6'3"</t>
        </is>
      </c>
      <c r="G10747" t="n">
        <v>195</v>
      </c>
      <c r="H10747" t="inlineStr">
        <is>
          <t>San Diego, Calif.</t>
        </is>
      </c>
    </row>
    <row r="10748">
      <c r="A10748" t="inlineStr">
        <is>
          <t>San Diego State</t>
        </is>
      </c>
      <c r="B10748" t="n">
        <v>30</v>
      </c>
      <c r="C10748" t="inlineStr">
        <is>
          <t>Aldrich Doe</t>
        </is>
      </c>
      <c r="D10748" t="inlineStr">
        <is>
          <t>WR</t>
        </is>
      </c>
      <c r="E10748" t="inlineStr">
        <is>
          <t>Junior</t>
        </is>
      </c>
      <c r="F10748" t="inlineStr">
        <is>
          <t>6'3"</t>
        </is>
      </c>
      <c r="G10748" t="n">
        <v>196</v>
      </c>
      <c r="H10748" t="inlineStr">
        <is>
          <t>Mays Landing, N.J.</t>
        </is>
      </c>
      <c r="I10748" t="inlineStr">
        <is>
          <t>Transfer from Bryant (2026 portal)</t>
        </is>
      </c>
    </row>
    <row r="10749">
      <c r="A10749" t="inlineStr">
        <is>
          <t>San Diego State</t>
        </is>
      </c>
      <c r="B10749" t="n">
        <v>89</v>
      </c>
      <c r="C10749" t="inlineStr">
        <is>
          <t>Tashi Dorje</t>
        </is>
      </c>
      <c r="D10749" t="inlineStr">
        <is>
          <t>P</t>
        </is>
      </c>
      <c r="E10749" t="inlineStr">
        <is>
          <t>Senior</t>
        </is>
      </c>
      <c r="F10749" t="inlineStr">
        <is>
          <t>6'2"</t>
        </is>
      </c>
      <c r="G10749" t="n">
        <v>205</v>
      </c>
      <c r="H10749" t="inlineStr">
        <is>
          <t>Brentwood, Calif.</t>
        </is>
      </c>
    </row>
    <row r="10750">
      <c r="A10750" t="inlineStr">
        <is>
          <t>San Diego State</t>
        </is>
      </c>
      <c r="B10750" t="n">
        <v>81</v>
      </c>
      <c r="C10750" t="inlineStr">
        <is>
          <t>Dareon Edmonds</t>
        </is>
      </c>
      <c r="D10750" t="inlineStr">
        <is>
          <t>CB</t>
        </is>
      </c>
      <c r="E10750" t="inlineStr">
        <is>
          <t>Freshman</t>
        </is>
      </c>
      <c r="F10750" t="inlineStr">
        <is>
          <t>6'2"</t>
        </is>
      </c>
      <c r="G10750" t="n">
        <v>180</v>
      </c>
      <c r="H10750" t="inlineStr">
        <is>
          <t>Ontario, Calif.</t>
        </is>
      </c>
    </row>
    <row r="10751">
      <c r="A10751" t="inlineStr">
        <is>
          <t>San Diego State</t>
        </is>
      </c>
      <c r="B10751" t="n">
        <v>87</v>
      </c>
      <c r="C10751" t="inlineStr">
        <is>
          <t>Jack Ellis</t>
        </is>
      </c>
      <c r="D10751" t="inlineStr">
        <is>
          <t>TE</t>
        </is>
      </c>
      <c r="E10751" t="inlineStr">
        <is>
          <t>Freshman</t>
        </is>
      </c>
      <c r="F10751" t="inlineStr">
        <is>
          <t>6'6"</t>
        </is>
      </c>
      <c r="G10751" t="n">
        <v>230</v>
      </c>
      <c r="H10751" t="inlineStr">
        <is>
          <t>Novato, Calif.</t>
        </is>
      </c>
    </row>
    <row r="10752">
      <c r="A10752" t="inlineStr">
        <is>
          <t>San Diego State</t>
        </is>
      </c>
      <c r="B10752" t="n">
        <v>76</v>
      </c>
      <c r="C10752" t="inlineStr">
        <is>
          <t>Kalan Ellis</t>
        </is>
      </c>
      <c r="D10752" t="inlineStr">
        <is>
          <t>OL</t>
        </is>
      </c>
      <c r="E10752" t="inlineStr">
        <is>
          <t>Senior</t>
        </is>
      </c>
      <c r="F10752" t="inlineStr">
        <is>
          <t>6'5"</t>
        </is>
      </c>
      <c r="G10752" t="n">
        <v>350</v>
      </c>
      <c r="H10752" t="inlineStr">
        <is>
          <t>Waimanalo, Hawaii</t>
        </is>
      </c>
    </row>
    <row r="10753">
      <c r="A10753" t="inlineStr">
        <is>
          <t>San Diego State</t>
        </is>
      </c>
      <c r="B10753" t="n">
        <v>5</v>
      </c>
      <c r="C10753" t="inlineStr">
        <is>
          <t>Bert Emanuel Jr.</t>
        </is>
      </c>
      <c r="D10753" t="inlineStr">
        <is>
          <t>QB</t>
        </is>
      </c>
      <c r="E10753" t="inlineStr">
        <is>
          <t>Senior</t>
        </is>
      </c>
      <c r="F10753" t="inlineStr">
        <is>
          <t>6'3"</t>
        </is>
      </c>
      <c r="G10753" t="n">
        <v>230</v>
      </c>
      <c r="H10753" t="inlineStr">
        <is>
          <t>Houston, Texas</t>
        </is>
      </c>
    </row>
    <row r="10754">
      <c r="A10754" t="inlineStr">
        <is>
          <t>San Diego State</t>
        </is>
      </c>
      <c r="B10754" t="n">
        <v>15</v>
      </c>
      <c r="C10754" t="inlineStr">
        <is>
          <t>Oberhiri Eyafe</t>
        </is>
      </c>
      <c r="D10754" t="inlineStr">
        <is>
          <t>LB</t>
        </is>
      </c>
      <c r="E10754" t="inlineStr">
        <is>
          <t>Sophomore</t>
        </is>
      </c>
      <c r="F10754" t="inlineStr">
        <is>
          <t>6'3"</t>
        </is>
      </c>
      <c r="G10754" t="n">
        <v>205</v>
      </c>
      <c r="H10754" t="inlineStr">
        <is>
          <t>Andover, Minn.</t>
        </is>
      </c>
    </row>
    <row r="10755">
      <c r="A10755" t="inlineStr">
        <is>
          <t>San Diego State</t>
        </is>
      </c>
      <c r="B10755" t="n">
        <v>18</v>
      </c>
      <c r="C10755" t="inlineStr">
        <is>
          <t>Malachi Finau</t>
        </is>
      </c>
      <c r="D10755" t="inlineStr">
        <is>
          <t>DL</t>
        </is>
      </c>
      <c r="E10755" t="inlineStr">
        <is>
          <t>Senior</t>
        </is>
      </c>
      <c r="F10755" t="inlineStr">
        <is>
          <t>6'1"</t>
        </is>
      </c>
      <c r="G10755" t="n">
        <v>295</v>
      </c>
      <c r="H10755" t="inlineStr">
        <is>
          <t>Los Angeles, Calif.</t>
        </is>
      </c>
    </row>
    <row r="10756">
      <c r="A10756" t="inlineStr">
        <is>
          <t>San Diego State</t>
        </is>
      </c>
      <c r="B10756" t="n">
        <v>72</v>
      </c>
      <c r="C10756" t="inlineStr">
        <is>
          <t>Dallas Fincher</t>
        </is>
      </c>
      <c r="D10756" t="inlineStr">
        <is>
          <t>OL</t>
        </is>
      </c>
      <c r="E10756" t="inlineStr">
        <is>
          <t>Senior</t>
        </is>
      </c>
      <c r="F10756" t="inlineStr">
        <is>
          <t>6'4"</t>
        </is>
      </c>
      <c r="G10756" t="n">
        <v>310</v>
      </c>
      <c r="H10756" t="inlineStr">
        <is>
          <t>Grand Rapids, Mich.</t>
        </is>
      </c>
    </row>
    <row r="10757">
      <c r="A10757" t="inlineStr">
        <is>
          <t>San Diego State</t>
        </is>
      </c>
      <c r="B10757" t="n">
        <v>15</v>
      </c>
      <c r="C10757" t="inlineStr">
        <is>
          <t>Jackson Ford</t>
        </is>
      </c>
      <c r="D10757" t="inlineStr">
        <is>
          <t>TE</t>
        </is>
      </c>
      <c r="E10757" t="inlineStr">
        <is>
          <t>Junior</t>
        </is>
      </c>
      <c r="F10757" t="inlineStr">
        <is>
          <t>6'6"</t>
        </is>
      </c>
      <c r="G10757" t="n">
        <v>250</v>
      </c>
      <c r="H10757" t="inlineStr">
        <is>
          <t>Melissa, Tex.</t>
        </is>
      </c>
    </row>
    <row r="10758">
      <c r="A10758" t="inlineStr">
        <is>
          <t>San Diego State</t>
        </is>
      </c>
      <c r="B10758" t="n">
        <v>38</v>
      </c>
      <c r="C10758" t="inlineStr">
        <is>
          <t>Lane Garner</t>
        </is>
      </c>
      <c r="D10758" t="inlineStr">
        <is>
          <t>K</t>
        </is>
      </c>
      <c r="E10758" t="inlineStr">
        <is>
          <t>Junior</t>
        </is>
      </c>
      <c r="F10758" t="inlineStr">
        <is>
          <t>5'10"</t>
        </is>
      </c>
      <c r="G10758" t="n">
        <v>185</v>
      </c>
      <c r="H10758" t="inlineStr">
        <is>
          <t>Chico, Calif.</t>
        </is>
      </c>
    </row>
    <row r="10759">
      <c r="A10759" t="inlineStr">
        <is>
          <t>San Diego State</t>
        </is>
      </c>
      <c r="B10759" t="n">
        <v>22</v>
      </c>
      <c r="C10759" t="inlineStr">
        <is>
          <t>Max Garrison</t>
        </is>
      </c>
      <c r="D10759" t="inlineStr">
        <is>
          <t>S</t>
        </is>
      </c>
      <c r="E10759" t="inlineStr">
        <is>
          <t>Senior</t>
        </is>
      </c>
      <c r="F10759" t="inlineStr">
        <is>
          <t>5'10"</t>
        </is>
      </c>
      <c r="G10759" t="n">
        <v>195</v>
      </c>
      <c r="H10759" t="inlineStr">
        <is>
          <t>Pasadena, Calif.</t>
        </is>
      </c>
    </row>
    <row r="10760">
      <c r="A10760" t="inlineStr">
        <is>
          <t>San Diego State</t>
        </is>
      </c>
      <c r="B10760" t="n">
        <v>92</v>
      </c>
      <c r="C10760" t="inlineStr">
        <is>
          <t>Luke Gayton</t>
        </is>
      </c>
      <c r="D10760" t="inlineStr">
        <is>
          <t>WR</t>
        </is>
      </c>
      <c r="E10760" t="inlineStr">
        <is>
          <t>Sophomore</t>
        </is>
      </c>
      <c r="F10760" t="inlineStr">
        <is>
          <t>6'1"</t>
        </is>
      </c>
      <c r="G10760" t="n">
        <v>195</v>
      </c>
      <c r="H10760" t="inlineStr">
        <is>
          <t>Palos Verdes Estates, Calif.</t>
        </is>
      </c>
    </row>
    <row r="10761">
      <c r="A10761" t="inlineStr">
        <is>
          <t>San Diego State</t>
        </is>
      </c>
      <c r="B10761" t="n">
        <v>14</v>
      </c>
      <c r="C10761" t="inlineStr">
        <is>
          <t>Isaiah Green</t>
        </is>
      </c>
      <c r="D10761" t="inlineStr">
        <is>
          <t>S</t>
        </is>
      </c>
      <c r="E10761" t="inlineStr">
        <is>
          <t>Sophomore</t>
        </is>
      </c>
      <c r="F10761" t="inlineStr">
        <is>
          <t>6'1"</t>
        </is>
      </c>
      <c r="G10761" t="n">
        <v>180</v>
      </c>
      <c r="H10761" t="inlineStr">
        <is>
          <t>Oxnard, Calif.</t>
        </is>
      </c>
      <c r="I10761" t="inlineStr">
        <is>
          <t>Transfer from Portland State (2026 portal)</t>
        </is>
      </c>
    </row>
    <row r="10762">
      <c r="A10762" t="inlineStr">
        <is>
          <t>San Diego State</t>
        </is>
      </c>
      <c r="B10762" t="n">
        <v>56</v>
      </c>
      <c r="C10762" t="inlineStr">
        <is>
          <t>Sione Hala</t>
        </is>
      </c>
      <c r="D10762" t="inlineStr">
        <is>
          <t>LB</t>
        </is>
      </c>
      <c r="E10762" t="inlineStr">
        <is>
          <t>Senior</t>
        </is>
      </c>
      <c r="F10762" t="inlineStr">
        <is>
          <t>6'1"</t>
        </is>
      </c>
      <c r="G10762" t="n">
        <v>225</v>
      </c>
      <c r="H10762" t="inlineStr">
        <is>
          <t>Los Angeles, Calif.</t>
        </is>
      </c>
      <c r="I10762" t="inlineStr">
        <is>
          <t>Transfer from Weber State (2026 portal)</t>
        </is>
      </c>
    </row>
    <row r="10763">
      <c r="A10763" t="inlineStr">
        <is>
          <t>San Diego State</t>
        </is>
      </c>
      <c r="B10763" t="n">
        <v>34</v>
      </c>
      <c r="C10763" t="inlineStr">
        <is>
          <t>Dean Harrington</t>
        </is>
      </c>
      <c r="D10763" t="inlineStr">
        <is>
          <t>LB</t>
        </is>
      </c>
      <c r="E10763" t="inlineStr">
        <is>
          <t>Sophomore</t>
        </is>
      </c>
      <c r="F10763" t="inlineStr">
        <is>
          <t>6'2"</t>
        </is>
      </c>
      <c r="G10763" t="n">
        <v>227</v>
      </c>
      <c r="H10763" t="inlineStr">
        <is>
          <t>Thousand Oaks, Calif.</t>
        </is>
      </c>
    </row>
    <row r="10764">
      <c r="A10764" t="inlineStr">
        <is>
          <t>San Diego State</t>
        </is>
      </c>
      <c r="B10764" t="n">
        <v>12</v>
      </c>
      <c r="C10764" t="inlineStr">
        <is>
          <t>Jaylon Hawkins</t>
        </is>
      </c>
      <c r="D10764" t="inlineStr">
        <is>
          <t>WR</t>
        </is>
      </c>
      <c r="E10764" t="inlineStr">
        <is>
          <t>Redshirt Freshman</t>
        </is>
      </c>
      <c r="F10764" t="inlineStr">
        <is>
          <t>6'0"</t>
        </is>
      </c>
      <c r="G10764" t="n">
        <v>175</v>
      </c>
      <c r="H10764" t="inlineStr">
        <is>
          <t>Argyle, Tex.</t>
        </is>
      </c>
    </row>
    <row r="10765">
      <c r="A10765" t="inlineStr">
        <is>
          <t>San Diego State</t>
        </is>
      </c>
      <c r="B10765" t="n">
        <v>36</v>
      </c>
      <c r="C10765" t="inlineStr">
        <is>
          <t>Rahmeer Henderson</t>
        </is>
      </c>
      <c r="D10765" t="inlineStr">
        <is>
          <t>S</t>
        </is>
      </c>
      <c r="E10765" t="inlineStr">
        <is>
          <t>Freshman</t>
        </is>
      </c>
      <c r="F10765" t="inlineStr">
        <is>
          <t>6'2"</t>
        </is>
      </c>
      <c r="G10765" t="n">
        <v>195</v>
      </c>
      <c r="H10765" t="inlineStr">
        <is>
          <t>Rancho Cucamonga, Calif.</t>
        </is>
      </c>
    </row>
    <row r="10766">
      <c r="A10766" t="inlineStr">
        <is>
          <t>San Diego State</t>
        </is>
      </c>
      <c r="B10766" t="n">
        <v>44</v>
      </c>
      <c r="C10766" t="inlineStr">
        <is>
          <t>Nate Henrich</t>
        </is>
      </c>
      <c r="D10766" t="inlineStr">
        <is>
          <t>EDGE</t>
        </is>
      </c>
      <c r="E10766" t="inlineStr">
        <is>
          <t>Junior</t>
        </is>
      </c>
      <c r="F10766" t="inlineStr">
        <is>
          <t>6'6"</t>
        </is>
      </c>
      <c r="G10766" t="n">
        <v>260</v>
      </c>
      <c r="H10766" t="inlineStr">
        <is>
          <t>Hamburg, N.Y.</t>
        </is>
      </c>
      <c r="I10766" t="inlineStr">
        <is>
          <t>Transfer from Gannon (2026 portal)</t>
        </is>
      </c>
    </row>
    <row r="10767">
      <c r="A10767" t="inlineStr">
        <is>
          <t>San Diego State</t>
        </is>
      </c>
      <c r="B10767" t="n">
        <v>29</v>
      </c>
      <c r="C10767" t="inlineStr">
        <is>
          <t>Josh Hunter</t>
        </is>
      </c>
      <c r="D10767" t="inlineStr">
        <is>
          <t>S</t>
        </is>
      </c>
      <c r="E10767" t="inlineStr">
        <is>
          <t>Senior</t>
        </is>
      </c>
      <c r="F10767" t="inlineStr">
        <is>
          <t>5'9"</t>
        </is>
      </c>
      <c r="G10767" t="n">
        <v>180</v>
      </c>
      <c r="H10767" t="inlineStr">
        <is>
          <t>Temecula, Calif.</t>
        </is>
      </c>
    </row>
    <row r="10768">
      <c r="A10768" t="inlineStr">
        <is>
          <t>San Diego State</t>
        </is>
      </c>
      <c r="B10768" t="n">
        <v>72</v>
      </c>
      <c r="C10768" t="inlineStr">
        <is>
          <t>Dennis Jones</t>
        </is>
      </c>
      <c r="D10768" t="inlineStr">
        <is>
          <t>OL</t>
        </is>
      </c>
      <c r="E10768" t="inlineStr">
        <is>
          <t>Senior</t>
        </is>
      </c>
      <c r="F10768" t="inlineStr">
        <is>
          <t>6'6"</t>
        </is>
      </c>
      <c r="G10768" t="n">
        <v>350</v>
      </c>
      <c r="H10768" t="inlineStr">
        <is>
          <t>Dallas, Texas</t>
        </is>
      </c>
      <c r="I10768" t="inlineStr">
        <is>
          <t>Transfer from Texas Southern (2026 portal)</t>
        </is>
      </c>
    </row>
    <row r="10769">
      <c r="A10769" t="inlineStr">
        <is>
          <t>San Diego State</t>
        </is>
      </c>
      <c r="B10769" t="n">
        <v>58</v>
      </c>
      <c r="C10769" t="inlineStr">
        <is>
          <t>Ikbahl Kassim</t>
        </is>
      </c>
      <c r="D10769" t="inlineStr">
        <is>
          <t>OL</t>
        </is>
      </c>
      <c r="E10769" t="inlineStr">
        <is>
          <t>Sophomore</t>
        </is>
      </c>
      <c r="F10769" t="inlineStr">
        <is>
          <t>6'2"</t>
        </is>
      </c>
      <c r="G10769" t="n">
        <v>315</v>
      </c>
      <c r="H10769" t="inlineStr">
        <is>
          <t>Corona, Calif.</t>
        </is>
      </c>
    </row>
    <row r="10770">
      <c r="A10770" t="inlineStr">
        <is>
          <t>San Diego State</t>
        </is>
      </c>
      <c r="B10770" t="n">
        <v>48</v>
      </c>
      <c r="C10770" t="inlineStr">
        <is>
          <t>Crosby Kelly</t>
        </is>
      </c>
      <c r="D10770" t="inlineStr">
        <is>
          <t>EDGE</t>
        </is>
      </c>
      <c r="E10770" t="inlineStr">
        <is>
          <t>Freshman</t>
        </is>
      </c>
      <c r="F10770" t="inlineStr">
        <is>
          <t>6'5"</t>
        </is>
      </c>
      <c r="G10770" t="n">
        <v>255</v>
      </c>
      <c r="H10770" t="inlineStr">
        <is>
          <t>Moraga</t>
        </is>
      </c>
    </row>
    <row r="10771">
      <c r="A10771" t="inlineStr">
        <is>
          <t>San Diego State</t>
        </is>
      </c>
      <c r="B10771" t="n">
        <v>21</v>
      </c>
      <c r="C10771" t="inlineStr">
        <is>
          <t>Javion Kinnard</t>
        </is>
      </c>
      <c r="D10771" t="inlineStr">
        <is>
          <t>RB</t>
        </is>
      </c>
      <c r="E10771" t="inlineStr">
        <is>
          <t>Sophomore</t>
        </is>
      </c>
      <c r="F10771" t="inlineStr">
        <is>
          <t>5'8"</t>
        </is>
      </c>
      <c r="G10771" t="n">
        <v>175</v>
      </c>
      <c r="H10771" t="inlineStr">
        <is>
          <t>Nashville, Tenn.</t>
        </is>
      </c>
      <c r="I10771" t="inlineStr">
        <is>
          <t>Transfer from Colorado State (2026 portal)</t>
        </is>
      </c>
    </row>
    <row r="10772">
      <c r="A10772" t="inlineStr">
        <is>
          <t>San Diego State</t>
        </is>
      </c>
      <c r="B10772" t="n">
        <v>41</v>
      </c>
      <c r="C10772" t="inlineStr">
        <is>
          <t>Alijah Lash</t>
        </is>
      </c>
      <c r="D10772" t="inlineStr">
        <is>
          <t>LB</t>
        </is>
      </c>
      <c r="E10772" t="inlineStr">
        <is>
          <t>Freshman</t>
        </is>
      </c>
      <c r="F10772" t="inlineStr">
        <is>
          <t>6'2"</t>
        </is>
      </c>
      <c r="G10772" t="n">
        <v>230</v>
      </c>
      <c r="H10772" t="inlineStr">
        <is>
          <t>Haslet, Texas</t>
        </is>
      </c>
    </row>
    <row r="10773">
      <c r="A10773" t="inlineStr">
        <is>
          <t>San Diego State</t>
        </is>
      </c>
      <c r="B10773" t="n">
        <v>90</v>
      </c>
      <c r="C10773" t="inlineStr">
        <is>
          <t>Robby Lavata'i</t>
        </is>
      </c>
      <c r="D10773" t="inlineStr">
        <is>
          <t>EDGE</t>
        </is>
      </c>
      <c r="E10773" t="inlineStr">
        <is>
          <t>Freshman</t>
        </is>
      </c>
      <c r="F10773" t="inlineStr">
        <is>
          <t>6'5"</t>
        </is>
      </c>
      <c r="G10773" t="n">
        <v>250</v>
      </c>
      <c r="H10773" t="inlineStr">
        <is>
          <t>University Place, Wash.</t>
        </is>
      </c>
    </row>
    <row r="10774">
      <c r="A10774" t="inlineStr">
        <is>
          <t>San Diego State</t>
        </is>
      </c>
      <c r="B10774" t="n">
        <v>35</v>
      </c>
      <c r="C10774" t="inlineStr">
        <is>
          <t>Tainoa Lave</t>
        </is>
      </c>
      <c r="D10774" t="inlineStr">
        <is>
          <t>S</t>
        </is>
      </c>
      <c r="E10774" t="inlineStr">
        <is>
          <t>Freshman</t>
        </is>
      </c>
      <c r="F10774" t="inlineStr">
        <is>
          <t>5'11"</t>
        </is>
      </c>
      <c r="G10774" t="n">
        <v>190</v>
      </c>
      <c r="H10774" t="inlineStr">
        <is>
          <t>Kapolei, Hawaii</t>
        </is>
      </c>
    </row>
    <row r="10775">
      <c r="A10775" t="inlineStr">
        <is>
          <t>San Diego State</t>
        </is>
      </c>
      <c r="B10775" t="n">
        <v>71</v>
      </c>
      <c r="C10775" t="inlineStr">
        <is>
          <t>Evan Lawrence</t>
        </is>
      </c>
      <c r="D10775" t="inlineStr">
        <is>
          <t>OL</t>
        </is>
      </c>
      <c r="E10775" t="inlineStr">
        <is>
          <t>Sophomore</t>
        </is>
      </c>
      <c r="F10775" t="inlineStr">
        <is>
          <t>6'6"</t>
        </is>
      </c>
      <c r="G10775" t="n">
        <v>306</v>
      </c>
      <c r="H10775" t="inlineStr">
        <is>
          <t>Danville, Ind.</t>
        </is>
      </c>
      <c r="I10775" t="inlineStr">
        <is>
          <t>Transfer from Indiana (2026 portal)</t>
        </is>
      </c>
    </row>
    <row r="10776">
      <c r="A10776" t="inlineStr">
        <is>
          <t>San Diego State</t>
        </is>
      </c>
      <c r="B10776" t="n">
        <v>21</v>
      </c>
      <c r="C10776" t="inlineStr">
        <is>
          <t>Tano Letuli</t>
        </is>
      </c>
      <c r="D10776" t="inlineStr">
        <is>
          <t>LB</t>
        </is>
      </c>
      <c r="E10776" t="inlineStr">
        <is>
          <t>Senior</t>
        </is>
      </c>
      <c r="F10776" t="inlineStr">
        <is>
          <t>6'2"</t>
        </is>
      </c>
      <c r="G10776" t="n">
        <v>240</v>
      </c>
      <c r="H10776" t="inlineStr">
        <is>
          <t>San Diego, Calif.</t>
        </is>
      </c>
    </row>
    <row r="10777">
      <c r="A10777" t="inlineStr">
        <is>
          <t>San Diego State</t>
        </is>
      </c>
      <c r="B10777" t="n">
        <v>31</v>
      </c>
      <c r="C10777" t="inlineStr">
        <is>
          <t>Jeramiah Lewis</t>
        </is>
      </c>
      <c r="D10777" t="inlineStr">
        <is>
          <t>LB</t>
        </is>
      </c>
      <c r="E10777" t="inlineStr">
        <is>
          <t>Sophomore</t>
        </is>
      </c>
      <c r="F10777" t="inlineStr">
        <is>
          <t>6'3"</t>
        </is>
      </c>
      <c r="G10777" t="n">
        <v>230</v>
      </c>
      <c r="H10777" t="inlineStr">
        <is>
          <t>San Jose, Calif.</t>
        </is>
      </c>
    </row>
    <row r="10778">
      <c r="A10778" t="inlineStr">
        <is>
          <t>San Diego State</t>
        </is>
      </c>
      <c r="B10778" t="n">
        <v>95</v>
      </c>
      <c r="C10778" t="inlineStr">
        <is>
          <t>Gavriel Lightfoot</t>
        </is>
      </c>
      <c r="D10778" t="inlineStr">
        <is>
          <t>DL</t>
        </is>
      </c>
      <c r="E10778" t="inlineStr">
        <is>
          <t>Senior</t>
        </is>
      </c>
      <c r="F10778" t="inlineStr">
        <is>
          <t>6'3"</t>
        </is>
      </c>
      <c r="G10778" t="n">
        <v>310</v>
      </c>
      <c r="H10778" t="inlineStr">
        <is>
          <t>Moreno Valley, Calif.</t>
        </is>
      </c>
      <c r="I10778" t="inlineStr">
        <is>
          <t>Transfer from Colorado (2026 portal)</t>
        </is>
      </c>
    </row>
    <row r="10779">
      <c r="A10779" t="inlineStr">
        <is>
          <t>San Diego State</t>
        </is>
      </c>
      <c r="B10779" t="n">
        <v>27</v>
      </c>
      <c r="C10779" t="inlineStr">
        <is>
          <t>Mike Lindsay</t>
        </is>
      </c>
      <c r="D10779" t="inlineStr">
        <is>
          <t>CB</t>
        </is>
      </c>
      <c r="E10779" t="inlineStr">
        <is>
          <t>Sophomore</t>
        </is>
      </c>
      <c r="F10779" t="inlineStr">
        <is>
          <t>6'1"</t>
        </is>
      </c>
      <c r="G10779" t="n">
        <v>185</v>
      </c>
      <c r="H10779" t="inlineStr">
        <is>
          <t>Los Angeles, Calif.</t>
        </is>
      </c>
      <c r="I10779" t="inlineStr">
        <is>
          <t>Transfer from Idaho State (2026 portal)</t>
        </is>
      </c>
    </row>
    <row r="10780">
      <c r="A10780" t="inlineStr">
        <is>
          <t>San Diego State</t>
        </is>
      </c>
      <c r="B10780" t="n">
        <v>18</v>
      </c>
      <c r="C10780" t="inlineStr">
        <is>
          <t>Justius Lowe</t>
        </is>
      </c>
      <c r="D10780" t="inlineStr">
        <is>
          <t>WR</t>
        </is>
      </c>
      <c r="E10780" t="inlineStr">
        <is>
          <t>Senior</t>
        </is>
      </c>
      <c r="F10780" t="inlineStr">
        <is>
          <t>6'1"</t>
        </is>
      </c>
      <c r="G10780" t="n">
        <v>190</v>
      </c>
      <c r="H10780" t="inlineStr">
        <is>
          <t>Portland, Ore.</t>
        </is>
      </c>
      <c r="I10780" t="inlineStr">
        <is>
          <t>Transfer from Oregon (2026 portal)</t>
        </is>
      </c>
    </row>
    <row r="10781">
      <c r="A10781" t="inlineStr">
        <is>
          <t>San Diego State</t>
        </is>
      </c>
      <c r="B10781" t="n">
        <v>19</v>
      </c>
      <c r="C10781" t="inlineStr">
        <is>
          <t>Jack Lua</t>
        </is>
      </c>
      <c r="D10781" t="inlineStr">
        <is>
          <t>TE</t>
        </is>
      </c>
      <c r="E10781" t="inlineStr">
        <is>
          <t>Redshirt Freshman</t>
        </is>
      </c>
      <c r="F10781" t="inlineStr">
        <is>
          <t>6'5"</t>
        </is>
      </c>
      <c r="G10781" t="n">
        <v>240</v>
      </c>
      <c r="H10781" t="inlineStr">
        <is>
          <t>Eastvale, Calif.</t>
        </is>
      </c>
    </row>
    <row r="10782">
      <c r="A10782" t="inlineStr">
        <is>
          <t>San Diego State</t>
        </is>
      </c>
      <c r="B10782" t="n">
        <v>56</v>
      </c>
      <c r="C10782" t="inlineStr">
        <is>
          <t>Isaac Lucas</t>
        </is>
      </c>
      <c r="D10782" t="inlineStr">
        <is>
          <t>OL</t>
        </is>
      </c>
      <c r="E10782" t="inlineStr">
        <is>
          <t>Junior</t>
        </is>
      </c>
      <c r="F10782" t="inlineStr">
        <is>
          <t>6'3"</t>
        </is>
      </c>
      <c r="G10782" t="n">
        <v>298</v>
      </c>
      <c r="H10782" t="inlineStr">
        <is>
          <t>Youngstown, Ohio</t>
        </is>
      </c>
      <c r="I10782" t="inlineStr">
        <is>
          <t>Transfer from Ball State (2026 portal)</t>
        </is>
      </c>
    </row>
    <row r="10783">
      <c r="A10783" t="inlineStr">
        <is>
          <t>San Diego State</t>
        </is>
      </c>
      <c r="B10783" t="n">
        <v>23</v>
      </c>
      <c r="C10783" t="inlineStr">
        <is>
          <t>Josiah Lucas</t>
        </is>
      </c>
      <c r="D10783" t="inlineStr">
        <is>
          <t>RB</t>
        </is>
      </c>
      <c r="E10783" t="inlineStr">
        <is>
          <t>Freshman</t>
        </is>
      </c>
      <c r="F10783" t="inlineStr">
        <is>
          <t>5'9"</t>
        </is>
      </c>
      <c r="G10783" t="n">
        <v>190</v>
      </c>
      <c r="H10783" t="inlineStr">
        <is>
          <t>Arlington, Texas</t>
        </is>
      </c>
    </row>
    <row r="10784">
      <c r="A10784" t="inlineStr">
        <is>
          <t>San Diego State</t>
        </is>
      </c>
      <c r="B10784" t="n">
        <v>67</v>
      </c>
      <c r="C10784" t="inlineStr">
        <is>
          <t>Charlton Luniewski</t>
        </is>
      </c>
      <c r="D10784" t="inlineStr">
        <is>
          <t>OL</t>
        </is>
      </c>
      <c r="E10784" t="inlineStr">
        <is>
          <t>Sophomore</t>
        </is>
      </c>
      <c r="F10784" t="inlineStr">
        <is>
          <t>6'5"</t>
        </is>
      </c>
      <c r="G10784" t="n">
        <v>310</v>
      </c>
      <c r="H10784" t="inlineStr">
        <is>
          <t>Cincinnati, Ohio</t>
        </is>
      </c>
      <c r="I10784" t="inlineStr">
        <is>
          <t>Transfer from Michigan State (2026 portal)</t>
        </is>
      </c>
    </row>
    <row r="10785">
      <c r="A10785" t="inlineStr">
        <is>
          <t>San Diego State</t>
        </is>
      </c>
      <c r="B10785" t="n">
        <v>70</v>
      </c>
      <c r="C10785" t="inlineStr">
        <is>
          <t>Mercer Luniewski</t>
        </is>
      </c>
      <c r="D10785" t="inlineStr">
        <is>
          <t>OL</t>
        </is>
      </c>
      <c r="E10785" t="inlineStr">
        <is>
          <t>Sophomore</t>
        </is>
      </c>
      <c r="F10785" t="inlineStr">
        <is>
          <t>6'6"</t>
        </is>
      </c>
      <c r="G10785" t="n">
        <v>320</v>
      </c>
      <c r="I10785" t="inlineStr">
        <is>
          <t>Transfer from Michigan State (2026 portal)</t>
        </is>
      </c>
    </row>
    <row r="10786">
      <c r="A10786" t="inlineStr">
        <is>
          <t>San Diego State</t>
        </is>
      </c>
      <c r="B10786" t="n">
        <v>23</v>
      </c>
      <c r="C10786" t="inlineStr">
        <is>
          <t>Carsten Mamaril</t>
        </is>
      </c>
      <c r="D10786" t="inlineStr">
        <is>
          <t>S</t>
        </is>
      </c>
      <c r="E10786" t="inlineStr">
        <is>
          <t>Senior</t>
        </is>
      </c>
      <c r="F10786" t="inlineStr">
        <is>
          <t>5'9"</t>
        </is>
      </c>
      <c r="G10786" t="n">
        <v>180</v>
      </c>
      <c r="H10786" t="inlineStr">
        <is>
          <t>Temecula, Calif.</t>
        </is>
      </c>
      <c r="I10786" t="inlineStr">
        <is>
          <t>Transfer from Portland State (2026 portal)</t>
        </is>
      </c>
    </row>
    <row r="10787">
      <c r="A10787" t="inlineStr">
        <is>
          <t>San Diego State</t>
        </is>
      </c>
      <c r="B10787" t="n">
        <v>77</v>
      </c>
      <c r="C10787" t="inlineStr">
        <is>
          <t>Cam May</t>
        </is>
      </c>
      <c r="D10787" t="inlineStr">
        <is>
          <t>OL</t>
        </is>
      </c>
      <c r="E10787" t="inlineStr">
        <is>
          <t>Senior</t>
        </is>
      </c>
      <c r="F10787" t="inlineStr">
        <is>
          <t>6'7"</t>
        </is>
      </c>
      <c r="G10787" t="n">
        <v>310</v>
      </c>
      <c r="H10787" t="inlineStr">
        <is>
          <t>Detroit, Mich.</t>
        </is>
      </c>
    </row>
    <row r="10788">
      <c r="A10788" t="inlineStr">
        <is>
          <t>San Diego State</t>
        </is>
      </c>
      <c r="B10788" t="n">
        <v>20</v>
      </c>
      <c r="C10788" t="inlineStr">
        <is>
          <t>Jelani McLaughlin</t>
        </is>
      </c>
      <c r="D10788" t="inlineStr">
        <is>
          <t>S</t>
        </is>
      </c>
      <c r="E10788" t="inlineStr">
        <is>
          <t>Junior</t>
        </is>
      </c>
      <c r="F10788" t="inlineStr">
        <is>
          <t>6'0"</t>
        </is>
      </c>
      <c r="G10788" t="n">
        <v>205</v>
      </c>
      <c r="H10788" t="inlineStr">
        <is>
          <t>San Jacinto, Calif.</t>
        </is>
      </c>
    </row>
    <row r="10789">
      <c r="A10789" t="inlineStr">
        <is>
          <t>San Diego State</t>
        </is>
      </c>
      <c r="B10789" t="n">
        <v>99</v>
      </c>
      <c r="C10789" t="inlineStr">
        <is>
          <t>Elijah Muliufi</t>
        </is>
      </c>
      <c r="D10789" t="inlineStr">
        <is>
          <t>TE</t>
        </is>
      </c>
      <c r="E10789" t="inlineStr">
        <is>
          <t>Freshman</t>
        </is>
      </c>
      <c r="F10789" t="inlineStr">
        <is>
          <t>6'7"</t>
        </is>
      </c>
      <c r="G10789" t="n">
        <v>270</v>
      </c>
      <c r="H10789" t="inlineStr">
        <is>
          <t>Spanaway, Wash.</t>
        </is>
      </c>
    </row>
    <row r="10790">
      <c r="A10790" t="inlineStr">
        <is>
          <t>San Diego State</t>
        </is>
      </c>
      <c r="B10790" t="n">
        <v>2</v>
      </c>
      <c r="C10790" t="inlineStr">
        <is>
          <t>Jordan Napier</t>
        </is>
      </c>
      <c r="D10790" t="inlineStr">
        <is>
          <t>WR</t>
        </is>
      </c>
      <c r="E10790" t="inlineStr">
        <is>
          <t>Junior</t>
        </is>
      </c>
      <c r="F10790" t="inlineStr">
        <is>
          <t>6'2"</t>
        </is>
      </c>
      <c r="G10790" t="n">
        <v>205</v>
      </c>
      <c r="H10790" t="inlineStr">
        <is>
          <t>Fontana, Calif.</t>
        </is>
      </c>
    </row>
    <row r="10791">
      <c r="A10791" t="inlineStr">
        <is>
          <t>San Diego State</t>
        </is>
      </c>
      <c r="B10791" t="n">
        <v>39</v>
      </c>
      <c r="C10791" t="inlineStr">
        <is>
          <t>Javari Nash</t>
        </is>
      </c>
      <c r="D10791" t="inlineStr">
        <is>
          <t>LB</t>
        </is>
      </c>
      <c r="E10791" t="inlineStr">
        <is>
          <t>Freshman</t>
        </is>
      </c>
      <c r="F10791" t="inlineStr">
        <is>
          <t>6'2"</t>
        </is>
      </c>
      <c r="G10791" t="n">
        <v>215</v>
      </c>
      <c r="H10791" t="inlineStr">
        <is>
          <t>Laguna Niguel, Calif.</t>
        </is>
      </c>
    </row>
    <row r="10792">
      <c r="A10792" t="inlineStr">
        <is>
          <t>San Diego State</t>
        </is>
      </c>
      <c r="B10792" t="n">
        <v>33</v>
      </c>
      <c r="C10792" t="inlineStr">
        <is>
          <t>Brady Nassar</t>
        </is>
      </c>
      <c r="D10792" t="inlineStr">
        <is>
          <t>EDGE</t>
        </is>
      </c>
      <c r="E10792" t="inlineStr">
        <is>
          <t>Senior</t>
        </is>
      </c>
      <c r="F10792" t="inlineStr">
        <is>
          <t>6'5"</t>
        </is>
      </c>
      <c r="G10792" t="n">
        <v>255</v>
      </c>
      <c r="H10792" t="inlineStr">
        <is>
          <t>Pleasanton Calif.</t>
        </is>
      </c>
    </row>
    <row r="10793">
      <c r="A10793" t="inlineStr">
        <is>
          <t>San Diego State</t>
        </is>
      </c>
      <c r="B10793" t="n">
        <v>79</v>
      </c>
      <c r="C10793" t="inlineStr">
        <is>
          <t>Harlem Nellum</t>
        </is>
      </c>
      <c r="D10793" t="inlineStr">
        <is>
          <t>OL</t>
        </is>
      </c>
      <c r="E10793" t="inlineStr">
        <is>
          <t>Freshman</t>
        </is>
      </c>
      <c r="F10793" t="inlineStr">
        <is>
          <t>6'5"</t>
        </is>
      </c>
      <c r="G10793" t="n">
        <v>350</v>
      </c>
      <c r="H10793" t="inlineStr">
        <is>
          <t>Bakersfield, Calif.</t>
        </is>
      </c>
    </row>
    <row r="10794">
      <c r="A10794" t="inlineStr">
        <is>
          <t>San Diego State</t>
        </is>
      </c>
      <c r="B10794" t="n">
        <v>26</v>
      </c>
      <c r="C10794" t="inlineStr">
        <is>
          <t>Jason Oliver</t>
        </is>
      </c>
      <c r="D10794" t="inlineStr">
        <is>
          <t>CB</t>
        </is>
      </c>
      <c r="E10794" t="inlineStr">
        <is>
          <t>Senior</t>
        </is>
      </c>
      <c r="F10794" t="inlineStr">
        <is>
          <t>6'0"</t>
        </is>
      </c>
      <c r="G10794" t="n">
        <v>170</v>
      </c>
      <c r="H10794" t="inlineStr">
        <is>
          <t>Bakersfield, Calif.</t>
        </is>
      </c>
      <c r="I10794" t="inlineStr">
        <is>
          <t>Transfer from Sacramento State (2026 portal)</t>
        </is>
      </c>
    </row>
    <row r="10795">
      <c r="A10795" t="inlineStr">
        <is>
          <t>San Diego State</t>
        </is>
      </c>
      <c r="B10795" t="n">
        <v>11</v>
      </c>
      <c r="C10795" t="inlineStr">
        <is>
          <t>De'yhare Overstreet-Glover</t>
        </is>
      </c>
      <c r="D10795" t="inlineStr">
        <is>
          <t>WR</t>
        </is>
      </c>
      <c r="E10795" t="inlineStr">
        <is>
          <t>Senior</t>
        </is>
      </c>
      <c r="F10795" t="inlineStr">
        <is>
          <t>5'9"</t>
        </is>
      </c>
      <c r="G10795" t="n">
        <v>165</v>
      </c>
      <c r="H10795" t="inlineStr">
        <is>
          <t>San Diego, Calif.</t>
        </is>
      </c>
    </row>
    <row r="10796">
      <c r="A10796" t="inlineStr">
        <is>
          <t>San Diego State</t>
        </is>
      </c>
      <c r="B10796" t="n">
        <v>98</v>
      </c>
      <c r="C10796" t="inlineStr">
        <is>
          <t>Roman Paseka</t>
        </is>
      </c>
      <c r="D10796" t="inlineStr">
        <is>
          <t>DL</t>
        </is>
      </c>
      <c r="E10796" t="inlineStr">
        <is>
          <t>Freshman</t>
        </is>
      </c>
      <c r="F10796" t="inlineStr">
        <is>
          <t>6'4"</t>
        </is>
      </c>
      <c r="G10796" t="n">
        <v>275</v>
      </c>
      <c r="H10796" t="inlineStr">
        <is>
          <t>Long Beach, Calif.</t>
        </is>
      </c>
    </row>
    <row r="10797">
      <c r="A10797" t="inlineStr">
        <is>
          <t>San Diego State</t>
        </is>
      </c>
      <c r="B10797" t="n">
        <v>64</v>
      </c>
      <c r="C10797" t="inlineStr">
        <is>
          <t>Connor Poulson</t>
        </is>
      </c>
      <c r="D10797" t="inlineStr">
        <is>
          <t>LS</t>
        </is>
      </c>
      <c r="E10797" t="inlineStr">
        <is>
          <t>Sophomore</t>
        </is>
      </c>
      <c r="F10797" t="inlineStr">
        <is>
          <t>5'11"</t>
        </is>
      </c>
      <c r="G10797" t="n">
        <v>205</v>
      </c>
      <c r="H10797" t="inlineStr">
        <is>
          <t>Danville, Calif.</t>
        </is>
      </c>
    </row>
    <row r="10798">
      <c r="A10798" t="inlineStr">
        <is>
          <t>San Diego State</t>
        </is>
      </c>
      <c r="B10798" t="n">
        <v>49</v>
      </c>
      <c r="C10798" t="inlineStr">
        <is>
          <t>Cammeron Purnell</t>
        </is>
      </c>
      <c r="D10798" t="inlineStr">
        <is>
          <t>S</t>
        </is>
      </c>
      <c r="E10798" t="inlineStr">
        <is>
          <t>Freshman</t>
        </is>
      </c>
      <c r="F10798" t="inlineStr">
        <is>
          <t>6'1"</t>
        </is>
      </c>
      <c r="G10798" t="n">
        <v>190</v>
      </c>
      <c r="H10798" t="inlineStr">
        <is>
          <t>El Cajon, Calif.</t>
        </is>
      </c>
    </row>
    <row r="10799">
      <c r="A10799" t="inlineStr">
        <is>
          <t>San Diego State</t>
        </is>
      </c>
      <c r="B10799" t="n">
        <v>59</v>
      </c>
      <c r="C10799" t="inlineStr">
        <is>
          <t>Djibril Rahman</t>
        </is>
      </c>
      <c r="D10799" t="inlineStr">
        <is>
          <t>DL</t>
        </is>
      </c>
      <c r="E10799" t="inlineStr">
        <is>
          <t>Junior</t>
        </is>
      </c>
      <c r="F10799" t="inlineStr">
        <is>
          <t>6'4"</t>
        </is>
      </c>
      <c r="G10799" t="n">
        <v>257</v>
      </c>
      <c r="H10799" t="inlineStr">
        <is>
          <t>Montréal, Québec, Canada</t>
        </is>
      </c>
      <c r="I10799" t="inlineStr">
        <is>
          <t>Transfer from Rutgers (2026 portal)</t>
        </is>
      </c>
    </row>
    <row r="10800">
      <c r="A10800" t="inlineStr">
        <is>
          <t>San Diego State</t>
        </is>
      </c>
      <c r="B10800" t="n">
        <v>32</v>
      </c>
      <c r="C10800" t="inlineStr">
        <is>
          <t>Caleb Ricks</t>
        </is>
      </c>
      <c r="D10800" t="inlineStr">
        <is>
          <t>CB</t>
        </is>
      </c>
      <c r="E10800" t="inlineStr">
        <is>
          <t>Sophomore</t>
        </is>
      </c>
      <c r="F10800" t="inlineStr">
        <is>
          <t>6'1"</t>
        </is>
      </c>
      <c r="G10800" t="n">
        <v>195</v>
      </c>
      <c r="H10800" t="inlineStr">
        <is>
          <t>Rancho Cucamonga, Calif.</t>
        </is>
      </c>
      <c r="I10800" t="inlineStr">
        <is>
          <t>Transfer from Idaho (2026 portal)</t>
        </is>
      </c>
    </row>
    <row r="10801">
      <c r="A10801" t="inlineStr">
        <is>
          <t>San Diego State</t>
        </is>
      </c>
      <c r="B10801" t="n">
        <v>12</v>
      </c>
      <c r="C10801" t="inlineStr">
        <is>
          <t>Stone Saunders</t>
        </is>
      </c>
      <c r="D10801" t="inlineStr">
        <is>
          <t>QB</t>
        </is>
      </c>
      <c r="F10801" t="inlineStr">
        <is>
          <t>6'1"</t>
        </is>
      </c>
      <c r="G10801" t="n">
        <v>222</v>
      </c>
      <c r="H10801" t="inlineStr">
        <is>
          <t>Harrisburg, Pa.</t>
        </is>
      </c>
      <c r="I10801" t="inlineStr">
        <is>
          <t>Transfer from Kentucky (2026 portal)</t>
        </is>
      </c>
    </row>
    <row r="10802">
      <c r="A10802" t="inlineStr">
        <is>
          <t>San Diego State</t>
        </is>
      </c>
      <c r="B10802" t="n">
        <v>93</v>
      </c>
      <c r="C10802" t="inlineStr">
        <is>
          <t>Ayo Shotomide-King</t>
        </is>
      </c>
      <c r="D10802" t="inlineStr">
        <is>
          <t>WR</t>
        </is>
      </c>
      <c r="E10802" t="inlineStr">
        <is>
          <t>Junior</t>
        </is>
      </c>
      <c r="F10802" t="inlineStr">
        <is>
          <t>6'3"</t>
        </is>
      </c>
      <c r="G10802" t="n">
        <v>225</v>
      </c>
      <c r="H10802" t="inlineStr">
        <is>
          <t>Chula Vista, Calif.</t>
        </is>
      </c>
      <c r="I10802" t="inlineStr">
        <is>
          <t>Transfer from Oklahoma State (2026 portal)</t>
        </is>
      </c>
    </row>
    <row r="10803">
      <c r="A10803" t="inlineStr">
        <is>
          <t>San Diego State</t>
        </is>
      </c>
      <c r="B10803" t="n">
        <v>12</v>
      </c>
      <c r="C10803" t="inlineStr">
        <is>
          <t>Chase Shumate</t>
        </is>
      </c>
      <c r="D10803" t="inlineStr">
        <is>
          <t>S</t>
        </is>
      </c>
      <c r="E10803" t="inlineStr">
        <is>
          <t>Redshirt Freshman</t>
        </is>
      </c>
      <c r="F10803" t="inlineStr">
        <is>
          <t>5'11"</t>
        </is>
      </c>
      <c r="G10803" t="n">
        <v>190</v>
      </c>
      <c r="H10803" t="inlineStr">
        <is>
          <t>Detroit, Mich.</t>
        </is>
      </c>
    </row>
    <row r="10804">
      <c r="A10804" t="inlineStr">
        <is>
          <t>San Diego State</t>
        </is>
      </c>
      <c r="B10804" t="n">
        <v>9</v>
      </c>
      <c r="C10804" t="inlineStr">
        <is>
          <t>Dalesean Staley</t>
        </is>
      </c>
      <c r="D10804" t="inlineStr">
        <is>
          <t>S</t>
        </is>
      </c>
      <c r="E10804" t="inlineStr">
        <is>
          <t>Senior</t>
        </is>
      </c>
      <c r="F10804" t="inlineStr">
        <is>
          <t>6'1"</t>
        </is>
      </c>
      <c r="G10804" t="n">
        <v>190</v>
      </c>
      <c r="H10804" t="inlineStr">
        <is>
          <t>Kansas City, Mo.</t>
        </is>
      </c>
    </row>
    <row r="10805">
      <c r="A10805" t="inlineStr">
        <is>
          <t>San Diego State</t>
        </is>
      </c>
      <c r="B10805" t="n">
        <v>19</v>
      </c>
      <c r="C10805" t="inlineStr">
        <is>
          <t>Jamison Starks</t>
        </is>
      </c>
      <c r="D10805" t="inlineStr">
        <is>
          <t>CB</t>
        </is>
      </c>
      <c r="E10805" t="inlineStr">
        <is>
          <t>Sophomore</t>
        </is>
      </c>
      <c r="F10805" t="inlineStr">
        <is>
          <t>6'2"</t>
        </is>
      </c>
      <c r="G10805" t="n">
        <v>180</v>
      </c>
      <c r="H10805" t="inlineStr">
        <is>
          <t>Mountain House, Calif.</t>
        </is>
      </c>
    </row>
    <row r="10806">
      <c r="A10806" t="inlineStr">
        <is>
          <t>San Diego State</t>
        </is>
      </c>
      <c r="B10806" t="n">
        <v>84</v>
      </c>
      <c r="C10806" t="inlineStr">
        <is>
          <t>Derek Stevenson</t>
        </is>
      </c>
      <c r="D10806" t="inlineStr">
        <is>
          <t>WR</t>
        </is>
      </c>
      <c r="E10806" t="inlineStr">
        <is>
          <t>Freshman</t>
        </is>
      </c>
      <c r="F10806" t="inlineStr">
        <is>
          <t>6'2"</t>
        </is>
      </c>
      <c r="G10806" t="n">
        <v>195</v>
      </c>
      <c r="H10806" t="inlineStr">
        <is>
          <t>Katy, Texas</t>
        </is>
      </c>
    </row>
    <row r="10807">
      <c r="A10807" t="inlineStr">
        <is>
          <t>San Diego State</t>
        </is>
      </c>
      <c r="B10807" t="n">
        <v>40</v>
      </c>
      <c r="C10807" t="inlineStr">
        <is>
          <t>Charlie Stewart</t>
        </is>
      </c>
      <c r="D10807" t="inlineStr">
        <is>
          <t>EDGE</t>
        </is>
      </c>
      <c r="E10807" t="inlineStr">
        <is>
          <t>Senior</t>
        </is>
      </c>
      <c r="F10807" t="inlineStr">
        <is>
          <t>6'1"</t>
        </is>
      </c>
      <c r="G10807" t="n">
        <v>230</v>
      </c>
      <c r="H10807" t="inlineStr">
        <is>
          <t>Los Angeles, Calif.</t>
        </is>
      </c>
    </row>
    <row r="10808">
      <c r="A10808" t="inlineStr">
        <is>
          <t>San Diego State</t>
        </is>
      </c>
      <c r="B10808" t="n">
        <v>7</v>
      </c>
      <c r="C10808" t="inlineStr">
        <is>
          <t>Lucky Sutton</t>
        </is>
      </c>
      <c r="D10808" t="inlineStr">
        <is>
          <t>RB</t>
        </is>
      </c>
      <c r="E10808" t="inlineStr">
        <is>
          <t>Senior</t>
        </is>
      </c>
      <c r="F10808" t="inlineStr">
        <is>
          <t>6'1"</t>
        </is>
      </c>
      <c r="G10808" t="n">
        <v>225</v>
      </c>
      <c r="H10808" t="inlineStr">
        <is>
          <t>San Diego, Calif.</t>
        </is>
      </c>
    </row>
    <row r="10809">
      <c r="A10809" t="inlineStr">
        <is>
          <t>San Diego State</t>
        </is>
      </c>
      <c r="B10809" t="n">
        <v>52</v>
      </c>
      <c r="C10809" t="inlineStr">
        <is>
          <t>Koi Taiese</t>
        </is>
      </c>
      <c r="D10809" t="inlineStr">
        <is>
          <t>DL</t>
        </is>
      </c>
      <c r="E10809" t="inlineStr">
        <is>
          <t>Freshman</t>
        </is>
      </c>
      <c r="F10809" t="inlineStr">
        <is>
          <t>6'3"</t>
        </is>
      </c>
      <c r="G10809" t="n">
        <v>320</v>
      </c>
      <c r="H10809" t="inlineStr">
        <is>
          <t>Oakland, Calif.</t>
        </is>
      </c>
    </row>
    <row r="10810">
      <c r="A10810" t="inlineStr">
        <is>
          <t>San Diego State</t>
        </is>
      </c>
      <c r="B10810" t="n">
        <v>94</v>
      </c>
      <c r="C10810" t="inlineStr">
        <is>
          <t>Tuaoa Tauili'ili</t>
        </is>
      </c>
      <c r="D10810" t="inlineStr">
        <is>
          <t>DL</t>
        </is>
      </c>
      <c r="E10810" t="inlineStr">
        <is>
          <t>Junior</t>
        </is>
      </c>
      <c r="F10810" t="inlineStr">
        <is>
          <t>6'3"</t>
        </is>
      </c>
      <c r="G10810" t="n">
        <v>330</v>
      </c>
      <c r="H10810" t="inlineStr">
        <is>
          <t>Tacoma, Wash.</t>
        </is>
      </c>
      <c r="I10810" t="inlineStr">
        <is>
          <t>Transfer from Portland State (2026 portal)</t>
        </is>
      </c>
    </row>
    <row r="10811">
      <c r="A10811" t="inlineStr">
        <is>
          <t>San Diego State</t>
        </is>
      </c>
      <c r="B10811" t="n">
        <v>29</v>
      </c>
      <c r="C10811" t="inlineStr">
        <is>
          <t>Jordin Thomas</t>
        </is>
      </c>
      <c r="D10811" t="inlineStr">
        <is>
          <t>RB</t>
        </is>
      </c>
      <c r="E10811" t="inlineStr">
        <is>
          <t>Redshirt Freshman</t>
        </is>
      </c>
      <c r="F10811" t="inlineStr">
        <is>
          <t>5'8"</t>
        </is>
      </c>
      <c r="G10811" t="n">
        <v>205</v>
      </c>
      <c r="H10811" t="inlineStr">
        <is>
          <t>Stockton, Calif.</t>
        </is>
      </c>
    </row>
    <row r="10812">
      <c r="A10812" t="inlineStr">
        <is>
          <t>San Diego State</t>
        </is>
      </c>
      <c r="B10812" t="n">
        <v>30</v>
      </c>
      <c r="C10812" t="inlineStr">
        <is>
          <t>Jalen Thomeson</t>
        </is>
      </c>
      <c r="D10812" t="inlineStr">
        <is>
          <t>S</t>
        </is>
      </c>
      <c r="E10812" t="inlineStr">
        <is>
          <t>Junior</t>
        </is>
      </c>
      <c r="F10812" t="inlineStr">
        <is>
          <t>5'11"</t>
        </is>
      </c>
      <c r="G10812" t="n">
        <v>193</v>
      </c>
      <c r="H10812" t="inlineStr">
        <is>
          <t>Greenwood, Ind.</t>
        </is>
      </c>
      <c r="I10812" t="inlineStr">
        <is>
          <t>Transfer from Ohio (2026 portal)</t>
        </is>
      </c>
    </row>
    <row r="10813">
      <c r="A10813" t="inlineStr">
        <is>
          <t>San Diego State</t>
        </is>
      </c>
      <c r="B10813" t="n">
        <v>10</v>
      </c>
      <c r="C10813" t="inlineStr">
        <is>
          <t>Parker Threatt</t>
        </is>
      </c>
      <c r="D10813" t="inlineStr">
        <is>
          <t>WR</t>
        </is>
      </c>
      <c r="E10813" t="inlineStr">
        <is>
          <t>Sophomore</t>
        </is>
      </c>
      <c r="F10813" t="inlineStr">
        <is>
          <t>6'1"</t>
        </is>
      </c>
      <c r="G10813" t="n">
        <v>200</v>
      </c>
      <c r="H10813" t="inlineStr">
        <is>
          <t>San Jose, Calif.</t>
        </is>
      </c>
    </row>
    <row r="10814">
      <c r="A10814" t="inlineStr">
        <is>
          <t>San Diego State</t>
        </is>
      </c>
      <c r="B10814" t="n">
        <v>99</v>
      </c>
      <c r="C10814" t="inlineStr">
        <is>
          <t>Brian Townsend Jr.</t>
        </is>
      </c>
      <c r="D10814" t="inlineStr">
        <is>
          <t>EDGE</t>
        </is>
      </c>
      <c r="E10814" t="inlineStr">
        <is>
          <t>Redshirt Freshman</t>
        </is>
      </c>
      <c r="F10814" t="inlineStr">
        <is>
          <t>6'4"</t>
        </is>
      </c>
      <c r="G10814" t="n">
        <v>240</v>
      </c>
      <c r="H10814" t="inlineStr">
        <is>
          <t>Las Vegas, Nev.</t>
        </is>
      </c>
    </row>
    <row r="10815">
      <c r="A10815" t="inlineStr">
        <is>
          <t>San Diego State</t>
        </is>
      </c>
      <c r="B10815" t="n">
        <v>16</v>
      </c>
      <c r="C10815" t="inlineStr">
        <is>
          <t>Draiden Trudeau</t>
        </is>
      </c>
      <c r="D10815" t="inlineStr">
        <is>
          <t>QB</t>
        </is>
      </c>
      <c r="E10815" t="inlineStr">
        <is>
          <t>Redshirt Freshman</t>
        </is>
      </c>
      <c r="F10815" t="inlineStr">
        <is>
          <t>6'0"</t>
        </is>
      </c>
      <c r="G10815" t="n">
        <v>190</v>
      </c>
      <c r="H10815" t="inlineStr">
        <is>
          <t>Mission Viejo, Calif.</t>
        </is>
      </c>
    </row>
    <row r="10816">
      <c r="A10816" t="inlineStr">
        <is>
          <t>San Diego State</t>
        </is>
      </c>
      <c r="B10816" t="n">
        <v>17</v>
      </c>
      <c r="C10816" t="inlineStr">
        <is>
          <t>Kaimana Tufaga</t>
        </is>
      </c>
      <c r="D10816" t="inlineStr">
        <is>
          <t>S</t>
        </is>
      </c>
      <c r="E10816" t="inlineStr">
        <is>
          <t>Redshirt Freshman</t>
        </is>
      </c>
      <c r="F10816" t="inlineStr">
        <is>
          <t>6'0"</t>
        </is>
      </c>
      <c r="G10816" t="n">
        <v>200</v>
      </c>
      <c r="H10816" t="inlineStr">
        <is>
          <t>Whittier, Calif.</t>
        </is>
      </c>
    </row>
    <row r="10817">
      <c r="A10817" t="inlineStr">
        <is>
          <t>San Diego State</t>
        </is>
      </c>
      <c r="B10817" t="n">
        <v>45</v>
      </c>
      <c r="C10817" t="inlineStr">
        <is>
          <t>Kai Wallin</t>
        </is>
      </c>
      <c r="D10817" t="inlineStr">
        <is>
          <t>EDGE</t>
        </is>
      </c>
      <c r="E10817" t="inlineStr">
        <is>
          <t>Senior</t>
        </is>
      </c>
      <c r="F10817" t="inlineStr">
        <is>
          <t>6'5"</t>
        </is>
      </c>
      <c r="G10817" t="n">
        <v>247</v>
      </c>
      <c r="H10817" t="inlineStr">
        <is>
          <t>Sacramento, Calif.</t>
        </is>
      </c>
      <c r="I10817" t="inlineStr">
        <is>
          <t>Transfer from Oregon State (2026 portal)</t>
        </is>
      </c>
    </row>
    <row r="10818">
      <c r="A10818" t="inlineStr">
        <is>
          <t>San Diego State</t>
        </is>
      </c>
      <c r="B10818" t="n">
        <v>20</v>
      </c>
      <c r="C10818" t="inlineStr">
        <is>
          <t>Christian Washington</t>
        </is>
      </c>
      <c r="D10818" t="inlineStr">
        <is>
          <t>RB/KR</t>
        </is>
      </c>
      <c r="E10818" t="inlineStr">
        <is>
          <t>Senior</t>
        </is>
      </c>
      <c r="F10818" t="inlineStr">
        <is>
          <t>5'10"</t>
        </is>
      </c>
      <c r="G10818" t="n">
        <v>205</v>
      </c>
      <c r="H10818" t="inlineStr">
        <is>
          <t>San Diego, Calif.</t>
        </is>
      </c>
    </row>
    <row r="10819">
      <c r="A10819" t="inlineStr">
        <is>
          <t>San Diego State</t>
        </is>
      </c>
      <c r="B10819" t="n">
        <v>55</v>
      </c>
      <c r="C10819" t="inlineStr">
        <is>
          <t>Michael Leville Watkins</t>
        </is>
      </c>
      <c r="D10819" t="inlineStr">
        <is>
          <t>OL</t>
        </is>
      </c>
      <c r="E10819" t="inlineStr">
        <is>
          <t>Sophomore</t>
        </is>
      </c>
      <c r="F10819" t="inlineStr">
        <is>
          <t>6'2"</t>
        </is>
      </c>
      <c r="G10819" t="n">
        <v>310</v>
      </c>
      <c r="H10819" t="inlineStr">
        <is>
          <t>Glendale, Ariz.</t>
        </is>
      </c>
    </row>
    <row r="10820">
      <c r="A10820" t="inlineStr">
        <is>
          <t>San Diego State</t>
        </is>
      </c>
      <c r="B10820" t="n">
        <v>16</v>
      </c>
      <c r="C10820" t="inlineStr">
        <is>
          <t>Jelani Whitmore</t>
        </is>
      </c>
      <c r="D10820" t="inlineStr">
        <is>
          <t>CB</t>
        </is>
      </c>
      <c r="E10820" t="inlineStr">
        <is>
          <t>Senior</t>
        </is>
      </c>
      <c r="F10820" t="inlineStr">
        <is>
          <t>6'0"</t>
        </is>
      </c>
      <c r="G10820" t="n">
        <v>185</v>
      </c>
      <c r="H10820" t="inlineStr">
        <is>
          <t>Rialto, Calif.</t>
        </is>
      </c>
    </row>
    <row r="10821">
      <c r="A10821" t="inlineStr">
        <is>
          <t>San Diego State</t>
        </is>
      </c>
      <c r="B10821" t="n">
        <v>62</v>
      </c>
      <c r="C10821" t="inlineStr">
        <is>
          <t>Jarvis Williams</t>
        </is>
      </c>
      <c r="D10821" t="inlineStr">
        <is>
          <t>OL</t>
        </is>
      </c>
      <c r="E10821" t="inlineStr">
        <is>
          <t>Freshman</t>
        </is>
      </c>
      <c r="F10821" t="inlineStr">
        <is>
          <t>6'7"</t>
        </is>
      </c>
      <c r="G10821" t="n">
        <v>340</v>
      </c>
      <c r="H10821" t="inlineStr">
        <is>
          <t>Moreno Valley, Calif.</t>
        </is>
      </c>
    </row>
    <row r="10822">
      <c r="A10822" t="inlineStr">
        <is>
          <t>San Diego State</t>
        </is>
      </c>
      <c r="B10822" t="n">
        <v>50</v>
      </c>
      <c r="C10822" t="inlineStr">
        <is>
          <t>Luke Williams</t>
        </is>
      </c>
      <c r="D10822" t="inlineStr">
        <is>
          <t>LS</t>
        </is>
      </c>
      <c r="E10822" t="inlineStr">
        <is>
          <t>Senior</t>
        </is>
      </c>
      <c r="F10822" t="inlineStr">
        <is>
          <t>6'0"</t>
        </is>
      </c>
      <c r="G10822" t="n">
        <v>220</v>
      </c>
      <c r="H10822" t="inlineStr">
        <is>
          <t>Chino Hills, Calif.</t>
        </is>
      </c>
    </row>
    <row r="10823">
      <c r="A10823" t="inlineStr">
        <is>
          <t>San Diego State</t>
        </is>
      </c>
      <c r="B10823" t="n">
        <v>13</v>
      </c>
      <c r="C10823" t="inlineStr">
        <is>
          <t>Prince Williams</t>
        </is>
      </c>
      <c r="D10823" t="inlineStr">
        <is>
          <t>CB</t>
        </is>
      </c>
      <c r="E10823" t="inlineStr">
        <is>
          <t>Sophomore</t>
        </is>
      </c>
      <c r="F10823" t="inlineStr">
        <is>
          <t>6'2"</t>
        </is>
      </c>
      <c r="G10823" t="n">
        <v>195</v>
      </c>
      <c r="H10823" t="inlineStr">
        <is>
          <t>Westlake Village, Calif.</t>
        </is>
      </c>
    </row>
    <row r="10824">
      <c r="A10824" t="inlineStr">
        <is>
          <t>San Diego State</t>
        </is>
      </c>
      <c r="B10824" t="n">
        <v>74</v>
      </c>
      <c r="C10824" t="inlineStr">
        <is>
          <t>Ashdon Wnetrzak</t>
        </is>
      </c>
      <c r="D10824" t="inlineStr">
        <is>
          <t>OL</t>
        </is>
      </c>
      <c r="E10824" t="inlineStr">
        <is>
          <t>Redshirt Freshman</t>
        </is>
      </c>
      <c r="F10824" t="inlineStr">
        <is>
          <t>6'8"</t>
        </is>
      </c>
      <c r="G10824" t="n">
        <v>335</v>
      </c>
      <c r="H10824" t="inlineStr">
        <is>
          <t>Los Angeles, Calif.</t>
        </is>
      </c>
    </row>
    <row r="10825">
      <c r="A10825" t="inlineStr">
        <is>
          <t>San Diego State</t>
        </is>
      </c>
      <c r="B10825" t="n">
        <v>88</v>
      </c>
      <c r="C10825" t="inlineStr">
        <is>
          <t>Ryan Wolfer</t>
        </is>
      </c>
      <c r="D10825" t="inlineStr">
        <is>
          <t>TE</t>
        </is>
      </c>
      <c r="E10825" t="inlineStr">
        <is>
          <t>Sophomore</t>
        </is>
      </c>
      <c r="F10825" t="inlineStr">
        <is>
          <t>6'5"</t>
        </is>
      </c>
      <c r="G10825" t="n">
        <v>235</v>
      </c>
      <c r="H10825" t="inlineStr">
        <is>
          <t>Peoria, Ariz.</t>
        </is>
      </c>
    </row>
    <row r="10826">
      <c r="A10826" t="inlineStr">
        <is>
          <t>San José State</t>
        </is>
      </c>
      <c r="B10826" t="n">
        <v>56</v>
      </c>
      <c r="C10826" t="inlineStr">
        <is>
          <t>Simeon Afalava</t>
        </is>
      </c>
      <c r="D10826" t="inlineStr">
        <is>
          <t>OL</t>
        </is>
      </c>
      <c r="E10826" t="inlineStr">
        <is>
          <t>Senior</t>
        </is>
      </c>
      <c r="F10826" t="inlineStr">
        <is>
          <t>6'3"</t>
        </is>
      </c>
      <c r="G10826" t="n">
        <v>311</v>
      </c>
      <c r="H10826" t="inlineStr">
        <is>
          <t>Moreno Valley, Calif.</t>
        </is>
      </c>
    </row>
    <row r="10827">
      <c r="A10827" t="inlineStr">
        <is>
          <t>San José State</t>
        </is>
      </c>
      <c r="B10827" t="n">
        <v>44</v>
      </c>
      <c r="C10827" t="inlineStr">
        <is>
          <t>Dylan Aguilera</t>
        </is>
      </c>
      <c r="D10827" t="inlineStr">
        <is>
          <t>LS</t>
        </is>
      </c>
      <c r="E10827" t="inlineStr">
        <is>
          <t>Redshirt Senior</t>
        </is>
      </c>
      <c r="F10827" t="inlineStr">
        <is>
          <t>5'10"</t>
        </is>
      </c>
      <c r="G10827" t="n">
        <v>220</v>
      </c>
      <c r="H10827" t="inlineStr">
        <is>
          <t>Elkridge, Md.</t>
        </is>
      </c>
      <c r="I10827" t="inlineStr">
        <is>
          <t>Transfer from Lafayette (2026 portal)</t>
        </is>
      </c>
    </row>
    <row r="10828">
      <c r="A10828" t="inlineStr">
        <is>
          <t>San José State</t>
        </is>
      </c>
      <c r="B10828" t="n">
        <v>7</v>
      </c>
      <c r="C10828" t="inlineStr">
        <is>
          <t>Tama Amisone</t>
        </is>
      </c>
      <c r="D10828" t="inlineStr">
        <is>
          <t>WR</t>
        </is>
      </c>
      <c r="E10828" t="inlineStr">
        <is>
          <t>Sophomore</t>
        </is>
      </c>
      <c r="F10828" t="inlineStr">
        <is>
          <t>5'11"</t>
        </is>
      </c>
      <c r="G10828" t="n">
        <v>184</v>
      </c>
      <c r="H10828" t="inlineStr">
        <is>
          <t>Kapolei, Hawai'i</t>
        </is>
      </c>
    </row>
    <row r="10829">
      <c r="A10829" t="inlineStr">
        <is>
          <t>San José State</t>
        </is>
      </c>
      <c r="C10829" t="inlineStr">
        <is>
          <t>Jordan Anderson</t>
        </is>
      </c>
      <c r="D10829" t="inlineStr">
        <is>
          <t>WR</t>
        </is>
      </c>
      <c r="E10829" t="inlineStr">
        <is>
          <t>Redshirt Sophomore</t>
        </is>
      </c>
      <c r="F10829" t="inlineStr">
        <is>
          <t>5'11"</t>
        </is>
      </c>
      <c r="G10829" t="n">
        <v>172</v>
      </c>
      <c r="H10829" t="inlineStr">
        <is>
          <t>Inglewood, Calif.</t>
        </is>
      </c>
    </row>
    <row r="10830">
      <c r="A10830" t="inlineStr">
        <is>
          <t>San José State</t>
        </is>
      </c>
      <c r="B10830" t="n">
        <v>24</v>
      </c>
      <c r="C10830" t="inlineStr">
        <is>
          <t>Sir Autry</t>
        </is>
      </c>
      <c r="D10830" t="inlineStr">
        <is>
          <t>RB</t>
        </is>
      </c>
      <c r="E10830" t="inlineStr">
        <is>
          <t>Redshirt Freshman</t>
        </is>
      </c>
      <c r="F10830" t="inlineStr">
        <is>
          <t>5'10"</t>
        </is>
      </c>
      <c r="G10830" t="n">
        <v>165</v>
      </c>
      <c r="H10830" t="inlineStr">
        <is>
          <t>San Diego, Calif.</t>
        </is>
      </c>
    </row>
    <row r="10831">
      <c r="A10831" t="inlineStr">
        <is>
          <t>San José State</t>
        </is>
      </c>
      <c r="B10831" t="n">
        <v>82</v>
      </c>
      <c r="C10831" t="inlineStr">
        <is>
          <t>Braiden Bachich-Dixon</t>
        </is>
      </c>
      <c r="D10831" t="inlineStr">
        <is>
          <t>TE</t>
        </is>
      </c>
      <c r="E10831" t="inlineStr">
        <is>
          <t>Redshirt Freshman</t>
        </is>
      </c>
      <c r="F10831" t="inlineStr">
        <is>
          <t>6'4"</t>
        </is>
      </c>
      <c r="G10831" t="n">
        <v>220</v>
      </c>
      <c r="H10831" t="inlineStr">
        <is>
          <t>San Rafael, Calif.</t>
        </is>
      </c>
    </row>
    <row r="10832">
      <c r="A10832" t="inlineStr">
        <is>
          <t>San José State</t>
        </is>
      </c>
      <c r="B10832" t="n">
        <v>64</v>
      </c>
      <c r="C10832" t="inlineStr">
        <is>
          <t>Nathan Balestrieri</t>
        </is>
      </c>
      <c r="D10832" t="inlineStr">
        <is>
          <t>OL</t>
        </is>
      </c>
      <c r="E10832" t="inlineStr">
        <is>
          <t>Redshirt Junior</t>
        </is>
      </c>
      <c r="F10832" t="inlineStr">
        <is>
          <t>6'1"</t>
        </is>
      </c>
      <c r="G10832" t="n">
        <v>294</v>
      </c>
      <c r="H10832" t="inlineStr">
        <is>
          <t>Walnut Creek, Calif.</t>
        </is>
      </c>
    </row>
    <row r="10833">
      <c r="A10833" t="inlineStr">
        <is>
          <t>San José State</t>
        </is>
      </c>
      <c r="B10833" t="n">
        <v>27</v>
      </c>
      <c r="C10833" t="inlineStr">
        <is>
          <t>Jackson Barton</t>
        </is>
      </c>
      <c r="D10833" t="inlineStr">
        <is>
          <t>SA</t>
        </is>
      </c>
      <c r="E10833" t="inlineStr">
        <is>
          <t>Redshirt Sophomore</t>
        </is>
      </c>
      <c r="F10833" t="inlineStr">
        <is>
          <t>5'11"</t>
        </is>
      </c>
      <c r="G10833" t="n">
        <v>185</v>
      </c>
      <c r="H10833" t="inlineStr">
        <is>
          <t>Phoenix, Ariz.</t>
        </is>
      </c>
      <c r="I10833" t="inlineStr">
        <is>
          <t>Transfer from Nevada (2026 portal)</t>
        </is>
      </c>
    </row>
    <row r="10834">
      <c r="A10834" t="inlineStr">
        <is>
          <t>San José State</t>
        </is>
      </c>
      <c r="B10834" t="n">
        <v>6</v>
      </c>
      <c r="C10834" t="inlineStr">
        <is>
          <t>Jabari Bates</t>
        </is>
      </c>
      <c r="D10834" t="inlineStr">
        <is>
          <t>RB</t>
        </is>
      </c>
      <c r="E10834" t="inlineStr">
        <is>
          <t>Redshirt Senior</t>
        </is>
      </c>
      <c r="F10834" t="inlineStr">
        <is>
          <t>5'7"</t>
        </is>
      </c>
      <c r="G10834" t="n">
        <v>179</v>
      </c>
      <c r="H10834" t="inlineStr">
        <is>
          <t>Compton, Calif.</t>
        </is>
      </c>
    </row>
    <row r="10835">
      <c r="A10835" t="inlineStr">
        <is>
          <t>San José State</t>
        </is>
      </c>
      <c r="B10835" t="n">
        <v>56</v>
      </c>
      <c r="C10835" t="inlineStr">
        <is>
          <t>Sirr Bible</t>
        </is>
      </c>
      <c r="D10835" t="inlineStr">
        <is>
          <t>LB</t>
        </is>
      </c>
      <c r="E10835" t="inlineStr">
        <is>
          <t>Redshirt Freshman</t>
        </is>
      </c>
      <c r="F10835" t="inlineStr">
        <is>
          <t>6'2"</t>
        </is>
      </c>
      <c r="G10835" t="n">
        <v>220</v>
      </c>
      <c r="H10835" t="inlineStr">
        <is>
          <t>Long Beach, Calif.</t>
        </is>
      </c>
    </row>
    <row r="10836">
      <c r="A10836" t="inlineStr">
        <is>
          <t>San José State</t>
        </is>
      </c>
      <c r="B10836" t="n">
        <v>88</v>
      </c>
      <c r="C10836" t="inlineStr">
        <is>
          <t>Ryan Boultwood</t>
        </is>
      </c>
      <c r="D10836" t="inlineStr">
        <is>
          <t>TE</t>
        </is>
      </c>
      <c r="E10836" t="inlineStr">
        <is>
          <t>Redshirt Junior</t>
        </is>
      </c>
      <c r="F10836" t="inlineStr">
        <is>
          <t>6'3"</t>
        </is>
      </c>
      <c r="G10836" t="n">
        <v>232</v>
      </c>
      <c r="H10836" t="inlineStr">
        <is>
          <t>Upland, Calif.</t>
        </is>
      </c>
    </row>
    <row r="10837">
      <c r="A10837" t="inlineStr">
        <is>
          <t>San José State</t>
        </is>
      </c>
      <c r="B10837" t="n">
        <v>99</v>
      </c>
      <c r="C10837" t="inlineStr">
        <is>
          <t>Mathias Brown</t>
        </is>
      </c>
      <c r="D10837" t="inlineStr">
        <is>
          <t>K</t>
        </is>
      </c>
      <c r="E10837" t="inlineStr">
        <is>
          <t>Junior</t>
        </is>
      </c>
      <c r="F10837" t="inlineStr">
        <is>
          <t>6'0"</t>
        </is>
      </c>
      <c r="G10837" t="n">
        <v>166</v>
      </c>
      <c r="H10837" t="inlineStr">
        <is>
          <t>Fullerton, Calif.</t>
        </is>
      </c>
    </row>
    <row r="10838">
      <c r="A10838" t="inlineStr">
        <is>
          <t>San José State</t>
        </is>
      </c>
      <c r="B10838" t="n">
        <v>68</v>
      </c>
      <c r="C10838" t="inlineStr">
        <is>
          <t>Mitchell Brown</t>
        </is>
      </c>
      <c r="D10838" t="inlineStr">
        <is>
          <t>OL</t>
        </is>
      </c>
      <c r="E10838" t="inlineStr">
        <is>
          <t>Redshirt Sophomore</t>
        </is>
      </c>
      <c r="F10838" t="inlineStr">
        <is>
          <t>6'3"</t>
        </is>
      </c>
      <c r="G10838" t="n">
        <v>272</v>
      </c>
      <c r="H10838" t="inlineStr">
        <is>
          <t>San Jose, Calif.</t>
        </is>
      </c>
    </row>
    <row r="10839">
      <c r="A10839" t="inlineStr">
        <is>
          <t>San José State</t>
        </is>
      </c>
      <c r="B10839" t="n">
        <v>5</v>
      </c>
      <c r="C10839" t="inlineStr">
        <is>
          <t>Kejuan Bullard, Jr.</t>
        </is>
      </c>
      <c r="D10839" t="inlineStr">
        <is>
          <t>CB</t>
        </is>
      </c>
      <c r="E10839" t="inlineStr">
        <is>
          <t>Redshirt Senior</t>
        </is>
      </c>
      <c r="F10839" t="inlineStr">
        <is>
          <t>6'1"</t>
        </is>
      </c>
      <c r="G10839" t="n">
        <v>200</v>
      </c>
      <c r="H10839" t="inlineStr">
        <is>
          <t>Watts, Calif.</t>
        </is>
      </c>
    </row>
    <row r="10840">
      <c r="A10840" t="inlineStr">
        <is>
          <t>San José State</t>
        </is>
      </c>
      <c r="C10840" t="inlineStr">
        <is>
          <t>Isaiah Buxton</t>
        </is>
      </c>
      <c r="D10840" t="inlineStr">
        <is>
          <t>CB</t>
        </is>
      </c>
      <c r="E10840" t="inlineStr">
        <is>
          <t>Redshirt Sophomore</t>
        </is>
      </c>
      <c r="F10840" t="inlineStr">
        <is>
          <t>6'0"</t>
        </is>
      </c>
      <c r="G10840" t="n">
        <v>180</v>
      </c>
      <c r="H10840" t="inlineStr">
        <is>
          <t>San Diego, Calif.</t>
        </is>
      </c>
      <c r="I10840" t="inlineStr">
        <is>
          <t>Transfer from San Diego State (2026 portal)</t>
        </is>
      </c>
    </row>
    <row r="10841">
      <c r="A10841" t="inlineStr">
        <is>
          <t>San José State</t>
        </is>
      </c>
      <c r="B10841" t="n">
        <v>21</v>
      </c>
      <c r="C10841" t="inlineStr">
        <is>
          <t>Isaiah Carlson</t>
        </is>
      </c>
      <c r="D10841" t="inlineStr">
        <is>
          <t>RB</t>
        </is>
      </c>
      <c r="E10841" t="inlineStr">
        <is>
          <t>Redshirt Junior</t>
        </is>
      </c>
      <c r="F10841" t="inlineStr">
        <is>
          <t>6'2"</t>
        </is>
      </c>
      <c r="G10841" t="n">
        <v>225</v>
      </c>
      <c r="H10841" t="inlineStr">
        <is>
          <t>Seattle, Wash.</t>
        </is>
      </c>
    </row>
    <row r="10842">
      <c r="A10842" t="inlineStr">
        <is>
          <t>San José State</t>
        </is>
      </c>
      <c r="B10842" t="n">
        <v>10</v>
      </c>
      <c r="C10842" t="inlineStr">
        <is>
          <t>Greco Carrillo</t>
        </is>
      </c>
      <c r="D10842" t="inlineStr">
        <is>
          <t>CB</t>
        </is>
      </c>
      <c r="E10842" t="inlineStr">
        <is>
          <t>Redshirt Sophomore</t>
        </is>
      </c>
      <c r="F10842" t="inlineStr">
        <is>
          <t>5'9"</t>
        </is>
      </c>
      <c r="G10842" t="n">
        <v>166</v>
      </c>
      <c r="H10842" t="inlineStr">
        <is>
          <t>Sacramento, Calif.</t>
        </is>
      </c>
    </row>
    <row r="10843">
      <c r="A10843" t="inlineStr">
        <is>
          <t>San José State</t>
        </is>
      </c>
      <c r="B10843" t="n">
        <v>49</v>
      </c>
      <c r="C10843" t="inlineStr">
        <is>
          <t>Trent Carrizosa</t>
        </is>
      </c>
      <c r="D10843" t="inlineStr">
        <is>
          <t>P</t>
        </is>
      </c>
      <c r="E10843" t="inlineStr">
        <is>
          <t>Redshirt Senior</t>
        </is>
      </c>
      <c r="F10843" t="inlineStr">
        <is>
          <t>6'4"</t>
        </is>
      </c>
      <c r="G10843" t="n">
        <v>232</v>
      </c>
      <c r="H10843" t="inlineStr">
        <is>
          <t>San Jose, Calif.</t>
        </is>
      </c>
    </row>
    <row r="10844">
      <c r="A10844" t="inlineStr">
        <is>
          <t>San José State</t>
        </is>
      </c>
      <c r="B10844" t="n">
        <v>25</v>
      </c>
      <c r="C10844" t="inlineStr">
        <is>
          <t>Zane Carter</t>
        </is>
      </c>
      <c r="D10844" t="inlineStr">
        <is>
          <t>LB</t>
        </is>
      </c>
      <c r="E10844" t="inlineStr">
        <is>
          <t>Redshirt Junior</t>
        </is>
      </c>
      <c r="F10844" t="inlineStr">
        <is>
          <t>6'4"</t>
        </is>
      </c>
      <c r="G10844" t="n">
        <v>230</v>
      </c>
      <c r="H10844" t="inlineStr">
        <is>
          <t>Ventura, Calif.</t>
        </is>
      </c>
    </row>
    <row r="10845">
      <c r="A10845" t="inlineStr">
        <is>
          <t>San José State</t>
        </is>
      </c>
      <c r="B10845" t="n">
        <v>62</v>
      </c>
      <c r="C10845" t="inlineStr">
        <is>
          <t>Tyler Chen</t>
        </is>
      </c>
      <c r="D10845" t="inlineStr">
        <is>
          <t>OL</t>
        </is>
      </c>
      <c r="E10845" t="inlineStr">
        <is>
          <t>Redshirt Junior</t>
        </is>
      </c>
      <c r="F10845" t="inlineStr">
        <is>
          <t>6'2"</t>
        </is>
      </c>
      <c r="G10845" t="n">
        <v>278</v>
      </c>
      <c r="H10845" t="inlineStr">
        <is>
          <t>Rancho Cucamonga, Calif.</t>
        </is>
      </c>
    </row>
    <row r="10846">
      <c r="A10846" t="inlineStr">
        <is>
          <t>San José State</t>
        </is>
      </c>
      <c r="B10846" t="n">
        <v>1</v>
      </c>
      <c r="C10846" t="inlineStr">
        <is>
          <t>Carson Clark</t>
        </is>
      </c>
      <c r="D10846" t="inlineStr">
        <is>
          <t>WR</t>
        </is>
      </c>
      <c r="E10846" t="inlineStr">
        <is>
          <t>Freshman</t>
        </is>
      </c>
      <c r="F10846" t="inlineStr">
        <is>
          <t>5'9"</t>
        </is>
      </c>
      <c r="G10846" t="n">
        <v>170</v>
      </c>
      <c r="H10846" t="inlineStr">
        <is>
          <t>Los Angeles, Calif.</t>
        </is>
      </c>
    </row>
    <row r="10847">
      <c r="A10847" t="inlineStr">
        <is>
          <t>San José State</t>
        </is>
      </c>
      <c r="B10847" t="n">
        <v>46</v>
      </c>
      <c r="C10847" t="inlineStr">
        <is>
          <t>Sam Cowart</t>
        </is>
      </c>
      <c r="D10847" t="inlineStr">
        <is>
          <t>LS</t>
        </is>
      </c>
      <c r="E10847" t="inlineStr">
        <is>
          <t>Sophomore</t>
        </is>
      </c>
      <c r="F10847" t="inlineStr">
        <is>
          <t>6'1"</t>
        </is>
      </c>
      <c r="G10847" t="n">
        <v>220</v>
      </c>
      <c r="H10847" t="inlineStr">
        <is>
          <t>Redwood City, Calif.</t>
        </is>
      </c>
    </row>
    <row r="10848">
      <c r="A10848" t="inlineStr">
        <is>
          <t>San José State</t>
        </is>
      </c>
      <c r="B10848" t="n">
        <v>21</v>
      </c>
      <c r="C10848" t="inlineStr">
        <is>
          <t>Charles Cox III</t>
        </is>
      </c>
      <c r="D10848" t="inlineStr">
        <is>
          <t>SA</t>
        </is>
      </c>
      <c r="E10848" t="inlineStr">
        <is>
          <t>Senior</t>
        </is>
      </c>
      <c r="F10848" t="inlineStr">
        <is>
          <t>6'0"</t>
        </is>
      </c>
      <c r="G10848" t="n">
        <v>195</v>
      </c>
      <c r="H10848" t="inlineStr">
        <is>
          <t>Concord, Calif.</t>
        </is>
      </c>
    </row>
    <row r="10849">
      <c r="A10849" t="inlineStr">
        <is>
          <t>San José State</t>
        </is>
      </c>
      <c r="B10849" t="n">
        <v>2</v>
      </c>
      <c r="C10849" t="inlineStr">
        <is>
          <t>Maliki Crawford</t>
        </is>
      </c>
      <c r="D10849" t="inlineStr">
        <is>
          <t>SA</t>
        </is>
      </c>
      <c r="E10849" t="inlineStr">
        <is>
          <t>Redshirt Junior</t>
        </is>
      </c>
      <c r="F10849" t="inlineStr">
        <is>
          <t>6'4"</t>
        </is>
      </c>
      <c r="G10849" t="n">
        <v>191</v>
      </c>
      <c r="H10849" t="inlineStr">
        <is>
          <t>Oxnard, Calif.</t>
        </is>
      </c>
    </row>
    <row r="10850">
      <c r="A10850" t="inlineStr">
        <is>
          <t>San José State</t>
        </is>
      </c>
      <c r="B10850" t="n">
        <v>3</v>
      </c>
      <c r="C10850" t="inlineStr">
        <is>
          <t>Naseri Danielson</t>
        </is>
      </c>
      <c r="D10850" t="inlineStr">
        <is>
          <t>LB</t>
        </is>
      </c>
      <c r="E10850" t="inlineStr">
        <is>
          <t>Redshirt Junior</t>
        </is>
      </c>
      <c r="F10850" t="inlineStr">
        <is>
          <t>6'0"</t>
        </is>
      </c>
      <c r="G10850" t="n">
        <v>220</v>
      </c>
      <c r="H10850" t="inlineStr">
        <is>
          <t>Stockton, Calif.</t>
        </is>
      </c>
    </row>
    <row r="10851">
      <c r="A10851" t="inlineStr">
        <is>
          <t>San José State</t>
        </is>
      </c>
      <c r="B10851" t="n">
        <v>94</v>
      </c>
      <c r="C10851" t="inlineStr">
        <is>
          <t>Russell Devany</t>
        </is>
      </c>
      <c r="D10851" t="inlineStr">
        <is>
          <t>DL</t>
        </is>
      </c>
      <c r="E10851" t="inlineStr">
        <is>
          <t>Freshman</t>
        </is>
      </c>
      <c r="F10851" t="inlineStr">
        <is>
          <t>6'0"</t>
        </is>
      </c>
      <c r="G10851" t="n">
        <v>235</v>
      </c>
      <c r="H10851" t="inlineStr">
        <is>
          <t>Clovis, Calif.</t>
        </is>
      </c>
    </row>
    <row r="10852">
      <c r="A10852" t="inlineStr">
        <is>
          <t>San José State</t>
        </is>
      </c>
      <c r="B10852" t="n">
        <v>1</v>
      </c>
      <c r="C10852" t="inlineStr">
        <is>
          <t>Brian Dukes, Jr.</t>
        </is>
      </c>
      <c r="D10852" t="inlineStr">
        <is>
          <t>SA</t>
        </is>
      </c>
      <c r="E10852" t="inlineStr">
        <is>
          <t>Redshirt Senior</t>
        </is>
      </c>
      <c r="F10852" t="inlineStr">
        <is>
          <t>6'3"</t>
        </is>
      </c>
      <c r="G10852" t="n">
        <v>205</v>
      </c>
      <c r="H10852" t="inlineStr">
        <is>
          <t>Spring Valley, Calif.</t>
        </is>
      </c>
      <c r="I10852" t="inlineStr">
        <is>
          <t>Transfer from Cal Poly (2026 portal)</t>
        </is>
      </c>
    </row>
    <row r="10853">
      <c r="A10853" t="inlineStr">
        <is>
          <t>San José State</t>
        </is>
      </c>
      <c r="B10853" t="n">
        <v>29</v>
      </c>
      <c r="C10853" t="inlineStr">
        <is>
          <t>Joey Fernandez</t>
        </is>
      </c>
      <c r="D10853" t="inlineStr">
        <is>
          <t>K/P</t>
        </is>
      </c>
      <c r="E10853" t="inlineStr">
        <is>
          <t>Junior</t>
        </is>
      </c>
      <c r="F10853" t="inlineStr">
        <is>
          <t>5'11"</t>
        </is>
      </c>
      <c r="G10853" t="n">
        <v>180</v>
      </c>
      <c r="H10853" t="inlineStr">
        <is>
          <t>Hollister, Calif.</t>
        </is>
      </c>
    </row>
    <row r="10854">
      <c r="A10854" t="inlineStr">
        <is>
          <t>San José State</t>
        </is>
      </c>
      <c r="B10854" t="n">
        <v>89</v>
      </c>
      <c r="C10854" t="inlineStr">
        <is>
          <t>Etu Finau</t>
        </is>
      </c>
      <c r="D10854" t="inlineStr">
        <is>
          <t>DL</t>
        </is>
      </c>
      <c r="E10854" t="inlineStr">
        <is>
          <t>Redshirt Senior</t>
        </is>
      </c>
      <c r="F10854" t="inlineStr">
        <is>
          <t>6'4"</t>
        </is>
      </c>
      <c r="G10854" t="n">
        <v>238</v>
      </c>
      <c r="H10854" t="inlineStr">
        <is>
          <t>Oakland, Calif.</t>
        </is>
      </c>
    </row>
    <row r="10855">
      <c r="A10855" t="inlineStr">
        <is>
          <t>San José State</t>
        </is>
      </c>
      <c r="B10855" t="n">
        <v>84</v>
      </c>
      <c r="C10855" t="inlineStr">
        <is>
          <t>Max Friedman</t>
        </is>
      </c>
      <c r="D10855" t="inlineStr">
        <is>
          <t>TE</t>
        </is>
      </c>
      <c r="E10855" t="inlineStr">
        <is>
          <t>Redshirt Sophomore</t>
        </is>
      </c>
      <c r="F10855" t="inlineStr">
        <is>
          <t>6'5"</t>
        </is>
      </c>
      <c r="G10855" t="n">
        <v>230</v>
      </c>
      <c r="H10855" t="inlineStr">
        <is>
          <t>Merced, Calif.</t>
        </is>
      </c>
    </row>
    <row r="10856">
      <c r="A10856" t="inlineStr">
        <is>
          <t>San José State</t>
        </is>
      </c>
      <c r="B10856" t="n">
        <v>80</v>
      </c>
      <c r="C10856" t="inlineStr">
        <is>
          <t>Jeremiah Fung</t>
        </is>
      </c>
      <c r="D10856" t="inlineStr">
        <is>
          <t>WR</t>
        </is>
      </c>
      <c r="E10856" t="inlineStr">
        <is>
          <t>Redshirt Freshman</t>
        </is>
      </c>
      <c r="F10856" t="inlineStr">
        <is>
          <t>6'3"</t>
        </is>
      </c>
      <c r="G10856" t="n">
        <v>205</v>
      </c>
      <c r="H10856" t="inlineStr">
        <is>
          <t>Palo Alto, Calif.</t>
        </is>
      </c>
    </row>
    <row r="10857">
      <c r="A10857" t="inlineStr">
        <is>
          <t>San José State</t>
        </is>
      </c>
      <c r="B10857" t="n">
        <v>28</v>
      </c>
      <c r="C10857" t="inlineStr">
        <is>
          <t>Cole Gholar</t>
        </is>
      </c>
      <c r="D10857" t="inlineStr">
        <is>
          <t>CB</t>
        </is>
      </c>
      <c r="E10857" t="inlineStr">
        <is>
          <t>Freshman</t>
        </is>
      </c>
      <c r="F10857" t="inlineStr">
        <is>
          <t>5'10"</t>
        </is>
      </c>
      <c r="G10857" t="n">
        <v>168</v>
      </c>
      <c r="H10857" t="inlineStr">
        <is>
          <t>Vallejo, Calif.</t>
        </is>
      </c>
    </row>
    <row r="10858">
      <c r="A10858" t="inlineStr">
        <is>
          <t>San José State</t>
        </is>
      </c>
      <c r="B10858" t="n">
        <v>19</v>
      </c>
      <c r="C10858" t="inlineStr">
        <is>
          <t>Cody Hall</t>
        </is>
      </c>
      <c r="D10858" t="inlineStr">
        <is>
          <t>WR</t>
        </is>
      </c>
      <c r="E10858" t="inlineStr">
        <is>
          <t>Redshirt Senior</t>
        </is>
      </c>
      <c r="F10858" t="inlineStr">
        <is>
          <t>5'11"</t>
        </is>
      </c>
      <c r="G10858" t="n">
        <v>180</v>
      </c>
      <c r="H10858" t="inlineStr">
        <is>
          <t>Martinez, Calif.</t>
        </is>
      </c>
    </row>
    <row r="10859">
      <c r="A10859" t="inlineStr">
        <is>
          <t>San José State</t>
        </is>
      </c>
      <c r="B10859" t="n">
        <v>75</v>
      </c>
      <c r="C10859" t="inlineStr">
        <is>
          <t>Joseph Harbert</t>
        </is>
      </c>
      <c r="D10859" t="inlineStr">
        <is>
          <t>OL</t>
        </is>
      </c>
      <c r="E10859" t="inlineStr">
        <is>
          <t>Redshirt Senior</t>
        </is>
      </c>
      <c r="F10859" t="inlineStr">
        <is>
          <t>6'3"</t>
        </is>
      </c>
      <c r="G10859" t="n">
        <v>290</v>
      </c>
      <c r="H10859" t="inlineStr">
        <is>
          <t>San Francisco, Calif.</t>
        </is>
      </c>
    </row>
    <row r="10860">
      <c r="A10860" t="inlineStr">
        <is>
          <t>San José State</t>
        </is>
      </c>
      <c r="B10860" t="n">
        <v>18</v>
      </c>
      <c r="C10860" t="inlineStr">
        <is>
          <t>Trace Hernandez</t>
        </is>
      </c>
      <c r="D10860" t="inlineStr">
        <is>
          <t>WR</t>
        </is>
      </c>
      <c r="E10860" t="inlineStr">
        <is>
          <t>Redshirt Sophomore</t>
        </is>
      </c>
      <c r="F10860" t="inlineStr">
        <is>
          <t>5'10"</t>
        </is>
      </c>
      <c r="G10860" t="n">
        <v>175</v>
      </c>
      <c r="H10860" t="inlineStr">
        <is>
          <t>Los Banos, Calif.</t>
        </is>
      </c>
    </row>
    <row r="10861">
      <c r="A10861" t="inlineStr">
        <is>
          <t>San José State</t>
        </is>
      </c>
      <c r="B10861" t="n">
        <v>26</v>
      </c>
      <c r="C10861" t="inlineStr">
        <is>
          <t>Courshawn Hill</t>
        </is>
      </c>
      <c r="D10861" t="inlineStr">
        <is>
          <t>RB</t>
        </is>
      </c>
      <c r="E10861" t="inlineStr">
        <is>
          <t>Freshman</t>
        </is>
      </c>
      <c r="F10861" t="inlineStr">
        <is>
          <t>5'10"</t>
        </is>
      </c>
      <c r="G10861" t="n">
        <v>210</v>
      </c>
      <c r="H10861" t="inlineStr">
        <is>
          <t>Phoenix, Ariz.</t>
        </is>
      </c>
    </row>
    <row r="10862">
      <c r="A10862" t="inlineStr">
        <is>
          <t>San José State</t>
        </is>
      </c>
      <c r="B10862" t="n">
        <v>13</v>
      </c>
      <c r="C10862" t="inlineStr">
        <is>
          <t>Cooper Hoch</t>
        </is>
      </c>
      <c r="D10862" t="inlineStr">
        <is>
          <t>WR</t>
        </is>
      </c>
      <c r="E10862" t="inlineStr">
        <is>
          <t>Redshirt Junior</t>
        </is>
      </c>
      <c r="F10862" t="inlineStr">
        <is>
          <t>6'3"</t>
        </is>
      </c>
      <c r="G10862" t="n">
        <v>196</v>
      </c>
      <c r="H10862" t="inlineStr">
        <is>
          <t>Costa Mesa, Calif.</t>
        </is>
      </c>
    </row>
    <row r="10863">
      <c r="A10863" t="inlineStr">
        <is>
          <t>San José State</t>
        </is>
      </c>
      <c r="B10863" t="n">
        <v>24</v>
      </c>
      <c r="C10863" t="inlineStr">
        <is>
          <t>Malakai Hoeft</t>
        </is>
      </c>
      <c r="D10863" t="inlineStr">
        <is>
          <t>LB</t>
        </is>
      </c>
      <c r="E10863" t="inlineStr">
        <is>
          <t>Redshirt Senior</t>
        </is>
      </c>
      <c r="F10863" t="inlineStr">
        <is>
          <t>6'2"</t>
        </is>
      </c>
      <c r="G10863" t="n">
        <v>224</v>
      </c>
      <c r="H10863" t="inlineStr">
        <is>
          <t>Belmont, Calif.</t>
        </is>
      </c>
    </row>
    <row r="10864">
      <c r="A10864" t="inlineStr">
        <is>
          <t>San José State</t>
        </is>
      </c>
      <c r="B10864" t="n">
        <v>10</v>
      </c>
      <c r="C10864" t="inlineStr">
        <is>
          <t>Anthony Ivey</t>
        </is>
      </c>
      <c r="D10864" t="inlineStr">
        <is>
          <t>WR</t>
        </is>
      </c>
      <c r="E10864" t="inlineStr">
        <is>
          <t>Redshirt Senior</t>
        </is>
      </c>
      <c r="F10864" t="inlineStr">
        <is>
          <t>5'11"</t>
        </is>
      </c>
      <c r="G10864" t="n">
        <v>191</v>
      </c>
      <c r="H10864" t="inlineStr">
        <is>
          <t>Lancaster, Penn.</t>
        </is>
      </c>
      <c r="I10864" t="inlineStr">
        <is>
          <t>Transfer from Penn State (2026 portal)</t>
        </is>
      </c>
    </row>
    <row r="10865">
      <c r="A10865" t="inlineStr">
        <is>
          <t>San José State</t>
        </is>
      </c>
      <c r="B10865" t="n">
        <v>22</v>
      </c>
      <c r="C10865" t="inlineStr">
        <is>
          <t>Tyler Jacklich</t>
        </is>
      </c>
      <c r="D10865" t="inlineStr">
        <is>
          <t>RB</t>
        </is>
      </c>
      <c r="E10865" t="inlineStr">
        <is>
          <t>Redshirt Junior</t>
        </is>
      </c>
      <c r="F10865" t="inlineStr">
        <is>
          <t>6'2"</t>
        </is>
      </c>
      <c r="G10865" t="n">
        <v>223</v>
      </c>
      <c r="H10865" t="inlineStr">
        <is>
          <t>Modesto, Calif.</t>
        </is>
      </c>
      <c r="I10865" t="inlineStr">
        <is>
          <t>Transfer from West Virginia (2026 portal)</t>
        </is>
      </c>
    </row>
    <row r="10866">
      <c r="A10866" t="inlineStr">
        <is>
          <t>San José State</t>
        </is>
      </c>
      <c r="B10866" t="n">
        <v>91</v>
      </c>
      <c r="C10866" t="inlineStr">
        <is>
          <t>Auma Jennings</t>
        </is>
      </c>
      <c r="D10866" t="inlineStr">
        <is>
          <t>DL</t>
        </is>
      </c>
      <c r="E10866" t="inlineStr">
        <is>
          <t>Freshman</t>
        </is>
      </c>
      <c r="F10866" t="inlineStr">
        <is>
          <t>6'0"</t>
        </is>
      </c>
      <c r="G10866" t="n">
        <v>290</v>
      </c>
      <c r="H10866" t="inlineStr">
        <is>
          <t>Long Beach, Calif.</t>
        </is>
      </c>
    </row>
    <row r="10867">
      <c r="A10867" t="inlineStr">
        <is>
          <t>San José State</t>
        </is>
      </c>
      <c r="B10867" t="n">
        <v>74</v>
      </c>
      <c r="C10867" t="inlineStr">
        <is>
          <t>Mitchell Jones</t>
        </is>
      </c>
      <c r="D10867" t="inlineStr">
        <is>
          <t>OL</t>
        </is>
      </c>
      <c r="E10867" t="inlineStr">
        <is>
          <t>Sophomore</t>
        </is>
      </c>
      <c r="F10867" t="inlineStr">
        <is>
          <t>6'3"</t>
        </is>
      </c>
      <c r="G10867" t="n">
        <v>310</v>
      </c>
      <c r="H10867" t="inlineStr">
        <is>
          <t>Fullerton, Calif.</t>
        </is>
      </c>
    </row>
    <row r="10868">
      <c r="A10868" t="inlineStr">
        <is>
          <t>San José State</t>
        </is>
      </c>
      <c r="B10868" t="n">
        <v>12</v>
      </c>
      <c r="C10868" t="inlineStr">
        <is>
          <t>Francois Jones, Jr.</t>
        </is>
      </c>
      <c r="D10868" t="inlineStr">
        <is>
          <t>CB</t>
        </is>
      </c>
      <c r="E10868" t="inlineStr">
        <is>
          <t>Junior</t>
        </is>
      </c>
      <c r="F10868" t="inlineStr">
        <is>
          <t>6'0"</t>
        </is>
      </c>
      <c r="G10868" t="n">
        <v>168</v>
      </c>
      <c r="H10868" t="inlineStr">
        <is>
          <t>Venice, Calif.</t>
        </is>
      </c>
    </row>
    <row r="10869">
      <c r="A10869" t="inlineStr">
        <is>
          <t>San José State</t>
        </is>
      </c>
      <c r="B10869" t="n">
        <v>11</v>
      </c>
      <c r="C10869" t="inlineStr">
        <is>
          <t>Champ Kapanui</t>
        </is>
      </c>
      <c r="D10869" t="inlineStr">
        <is>
          <t>LB</t>
        </is>
      </c>
      <c r="E10869" t="inlineStr">
        <is>
          <t>Redshirt Freshman</t>
        </is>
      </c>
      <c r="F10869" t="inlineStr">
        <is>
          <t>6'1"</t>
        </is>
      </c>
      <c r="G10869" t="n">
        <v>205</v>
      </c>
      <c r="H10869" t="inlineStr">
        <is>
          <t>Henderson, Nev.</t>
        </is>
      </c>
    </row>
    <row r="10870">
      <c r="A10870" t="inlineStr">
        <is>
          <t>San José State</t>
        </is>
      </c>
      <c r="B10870" t="n">
        <v>85</v>
      </c>
      <c r="C10870" t="inlineStr">
        <is>
          <t>Shane Kiley</t>
        </is>
      </c>
      <c r="D10870" t="inlineStr">
        <is>
          <t>TE</t>
        </is>
      </c>
      <c r="E10870" t="inlineStr">
        <is>
          <t>Freshman</t>
        </is>
      </c>
      <c r="F10870" t="inlineStr">
        <is>
          <t>6'4"</t>
        </is>
      </c>
      <c r="G10870" t="n">
        <v>210</v>
      </c>
      <c r="H10870" t="inlineStr">
        <is>
          <t>San Clemente, Calif.</t>
        </is>
      </c>
    </row>
    <row r="10871">
      <c r="A10871" t="inlineStr">
        <is>
          <t>San José State</t>
        </is>
      </c>
      <c r="B10871" t="n">
        <v>83</v>
      </c>
      <c r="C10871" t="inlineStr">
        <is>
          <t>Kamaehu Kopa-Kaawalauole</t>
        </is>
      </c>
      <c r="D10871" t="inlineStr">
        <is>
          <t>TE</t>
        </is>
      </c>
      <c r="E10871" t="inlineStr">
        <is>
          <t>Redshirt Junior</t>
        </is>
      </c>
      <c r="F10871" t="inlineStr">
        <is>
          <t>6'4"</t>
        </is>
      </c>
      <c r="G10871" t="n">
        <v>224</v>
      </c>
      <c r="H10871" t="inlineStr">
        <is>
          <t>Ewa Beach, Hawai'i</t>
        </is>
      </c>
    </row>
    <row r="10872">
      <c r="A10872" t="inlineStr">
        <is>
          <t>San José State</t>
        </is>
      </c>
      <c r="B10872" t="n">
        <v>51</v>
      </c>
      <c r="C10872" t="inlineStr">
        <is>
          <t>Solomone Langi</t>
        </is>
      </c>
      <c r="D10872" t="inlineStr">
        <is>
          <t>DL</t>
        </is>
      </c>
      <c r="E10872" t="inlineStr">
        <is>
          <t>Senior</t>
        </is>
      </c>
      <c r="F10872" t="inlineStr">
        <is>
          <t>6'0"</t>
        </is>
      </c>
      <c r="G10872" t="n">
        <v>285</v>
      </c>
      <c r="H10872" t="inlineStr">
        <is>
          <t>Provo, Utah</t>
        </is>
      </c>
    </row>
    <row r="10873">
      <c r="A10873" t="inlineStr">
        <is>
          <t>San José State</t>
        </is>
      </c>
      <c r="B10873" t="n">
        <v>16</v>
      </c>
      <c r="C10873" t="inlineStr">
        <is>
          <t>CJ Lee</t>
        </is>
      </c>
      <c r="D10873" t="inlineStr">
        <is>
          <t>QB</t>
        </is>
      </c>
      <c r="E10873" t="inlineStr">
        <is>
          <t>Redshirt Sophomore</t>
        </is>
      </c>
      <c r="F10873" t="inlineStr">
        <is>
          <t>6'1"</t>
        </is>
      </c>
      <c r="G10873" t="n">
        <v>169</v>
      </c>
      <c r="H10873" t="inlineStr">
        <is>
          <t>Sacramento, Calif.</t>
        </is>
      </c>
    </row>
    <row r="10874">
      <c r="A10874" t="inlineStr">
        <is>
          <t>San José State</t>
        </is>
      </c>
      <c r="B10874" t="n">
        <v>4</v>
      </c>
      <c r="C10874" t="inlineStr">
        <is>
          <t>Dylan Lee</t>
        </is>
      </c>
      <c r="D10874" t="inlineStr">
        <is>
          <t>LB</t>
        </is>
      </c>
      <c r="E10874" t="inlineStr">
        <is>
          <t>Redshirt Junior</t>
        </is>
      </c>
      <c r="F10874" t="inlineStr">
        <is>
          <t>6'1"</t>
        </is>
      </c>
      <c r="G10874" t="n">
        <v>219</v>
      </c>
      <c r="H10874" t="inlineStr">
        <is>
          <t>French Camp, Calif.</t>
        </is>
      </c>
    </row>
    <row r="10875">
      <c r="A10875" t="inlineStr">
        <is>
          <t>San José State</t>
        </is>
      </c>
      <c r="B10875" t="n">
        <v>41</v>
      </c>
      <c r="C10875" t="inlineStr">
        <is>
          <t>Bronx Letuligasenoa</t>
        </is>
      </c>
      <c r="D10875" t="inlineStr">
        <is>
          <t>DL</t>
        </is>
      </c>
      <c r="E10875" t="inlineStr">
        <is>
          <t>Freshman</t>
        </is>
      </c>
      <c r="F10875" t="inlineStr">
        <is>
          <t>6'3"</t>
        </is>
      </c>
      <c r="G10875" t="n">
        <v>250</v>
      </c>
      <c r="H10875" t="inlineStr">
        <is>
          <t>Oceanside, Calif.</t>
        </is>
      </c>
    </row>
    <row r="10876">
      <c r="A10876" t="inlineStr">
        <is>
          <t>San José State</t>
        </is>
      </c>
      <c r="B10876" t="n">
        <v>99</v>
      </c>
      <c r="C10876" t="inlineStr">
        <is>
          <t>Nate Lewis</t>
        </is>
      </c>
      <c r="D10876" t="inlineStr">
        <is>
          <t>DL</t>
        </is>
      </c>
      <c r="E10876" t="inlineStr">
        <is>
          <t>Redshirt Senior</t>
        </is>
      </c>
      <c r="F10876" t="inlineStr">
        <is>
          <t>6'5"</t>
        </is>
      </c>
      <c r="G10876" t="n">
        <v>254</v>
      </c>
      <c r="H10876" t="inlineStr">
        <is>
          <t>Carmichael, Calif.</t>
        </is>
      </c>
    </row>
    <row r="10877">
      <c r="A10877" t="inlineStr">
        <is>
          <t>San José State</t>
        </is>
      </c>
      <c r="B10877" t="n">
        <v>26</v>
      </c>
      <c r="C10877" t="inlineStr">
        <is>
          <t>Viliami Lotoaniu</t>
        </is>
      </c>
      <c r="D10877" t="inlineStr">
        <is>
          <t>LB</t>
        </is>
      </c>
      <c r="E10877" t="inlineStr">
        <is>
          <t>Freshman</t>
        </is>
      </c>
      <c r="F10877" t="inlineStr">
        <is>
          <t>6'2"</t>
        </is>
      </c>
      <c r="G10877" t="n">
        <v>220</v>
      </c>
      <c r="H10877" t="inlineStr">
        <is>
          <t>Antioch, Calif.</t>
        </is>
      </c>
    </row>
    <row r="10878">
      <c r="A10878" t="inlineStr">
        <is>
          <t>San José State</t>
        </is>
      </c>
      <c r="B10878" t="n">
        <v>7</v>
      </c>
      <c r="C10878" t="inlineStr">
        <is>
          <t>Aizik Mahuka</t>
        </is>
      </c>
      <c r="D10878" t="inlineStr">
        <is>
          <t>LB</t>
        </is>
      </c>
      <c r="E10878" t="inlineStr">
        <is>
          <t>Junior</t>
        </is>
      </c>
      <c r="F10878" t="inlineStr">
        <is>
          <t>6'3"</t>
        </is>
      </c>
      <c r="G10878" t="n">
        <v>225</v>
      </c>
      <c r="H10878" t="inlineStr">
        <is>
          <t>Mililani, Hawai‘i</t>
        </is>
      </c>
      <c r="I10878" t="inlineStr">
        <is>
          <t>Transfer from Weber State (2026 portal)</t>
        </is>
      </c>
    </row>
    <row r="10879">
      <c r="A10879" t="inlineStr">
        <is>
          <t>San José State</t>
        </is>
      </c>
      <c r="B10879" t="n">
        <v>2</v>
      </c>
      <c r="C10879" t="inlineStr">
        <is>
          <t>Jerry McClure</t>
        </is>
      </c>
      <c r="D10879" t="inlineStr">
        <is>
          <t>WR</t>
        </is>
      </c>
      <c r="E10879" t="inlineStr">
        <is>
          <t>Redshirt Junior</t>
        </is>
      </c>
      <c r="F10879" t="inlineStr">
        <is>
          <t>6'1"</t>
        </is>
      </c>
      <c r="G10879" t="n">
        <v>200</v>
      </c>
      <c r="H10879" t="inlineStr">
        <is>
          <t>Coronado, Calif.</t>
        </is>
      </c>
      <c r="I10879" t="inlineStr">
        <is>
          <t>Transfer from San Diego State (2026 portal)</t>
        </is>
      </c>
    </row>
    <row r="10880">
      <c r="A10880" t="inlineStr">
        <is>
          <t>San José State</t>
        </is>
      </c>
      <c r="B10880" t="n">
        <v>8</v>
      </c>
      <c r="C10880" t="inlineStr">
        <is>
          <t>Robert McDaniel</t>
        </is>
      </c>
      <c r="D10880" t="inlineStr">
        <is>
          <t>QB</t>
        </is>
      </c>
      <c r="E10880" t="inlineStr">
        <is>
          <t>Redshirt Freshman</t>
        </is>
      </c>
      <c r="F10880" t="inlineStr">
        <is>
          <t>6'2"</t>
        </is>
      </c>
      <c r="G10880" t="n">
        <v>200</v>
      </c>
      <c r="H10880" t="inlineStr">
        <is>
          <t>Hughson, Calif.</t>
        </is>
      </c>
    </row>
    <row r="10881">
      <c r="A10881" t="inlineStr">
        <is>
          <t>San José State</t>
        </is>
      </c>
      <c r="B10881" t="n">
        <v>90</v>
      </c>
      <c r="C10881" t="inlineStr">
        <is>
          <t>Jayland McGlothen</t>
        </is>
      </c>
      <c r="D10881" t="inlineStr">
        <is>
          <t>DL</t>
        </is>
      </c>
      <c r="E10881" t="inlineStr">
        <is>
          <t>Junior</t>
        </is>
      </c>
      <c r="F10881" t="inlineStr">
        <is>
          <t>6'2"</t>
        </is>
      </c>
      <c r="G10881" t="n">
        <v>282</v>
      </c>
      <c r="H10881" t="inlineStr">
        <is>
          <t>Las Vegas, Nev.</t>
        </is>
      </c>
      <c r="I10881" t="inlineStr">
        <is>
          <t>Transfer from Sacramento State (2026 portal)</t>
        </is>
      </c>
    </row>
    <row r="10882">
      <c r="A10882" t="inlineStr">
        <is>
          <t>San José State</t>
        </is>
      </c>
      <c r="B10882" t="n">
        <v>4</v>
      </c>
      <c r="C10882" t="inlineStr">
        <is>
          <t>Dominique McKenzie</t>
        </is>
      </c>
      <c r="D10882" t="inlineStr">
        <is>
          <t>WR</t>
        </is>
      </c>
      <c r="E10882" t="inlineStr">
        <is>
          <t>Redshirt Sophomore</t>
        </is>
      </c>
      <c r="F10882" t="inlineStr">
        <is>
          <t>5'11"</t>
        </is>
      </c>
      <c r="G10882" t="n">
        <v>180</v>
      </c>
      <c r="H10882" t="inlineStr">
        <is>
          <t>St. George, Utah</t>
        </is>
      </c>
      <c r="I10882" t="inlineStr">
        <is>
          <t>Transfer from BYU (2026 portal)</t>
        </is>
      </c>
    </row>
    <row r="10883">
      <c r="A10883" t="inlineStr">
        <is>
          <t>San José State</t>
        </is>
      </c>
      <c r="B10883" t="n">
        <v>20</v>
      </c>
      <c r="C10883" t="inlineStr">
        <is>
          <t>Lance Mitchell</t>
        </is>
      </c>
      <c r="D10883" t="inlineStr">
        <is>
          <t>LB</t>
        </is>
      </c>
      <c r="E10883" t="inlineStr">
        <is>
          <t>Freshman</t>
        </is>
      </c>
      <c r="F10883" t="inlineStr">
        <is>
          <t>6'2"</t>
        </is>
      </c>
      <c r="G10883" t="n">
        <v>220</v>
      </c>
      <c r="H10883" t="inlineStr">
        <is>
          <t>Oakland, Calif.</t>
        </is>
      </c>
    </row>
    <row r="10884">
      <c r="A10884" t="inlineStr">
        <is>
          <t>San José State</t>
        </is>
      </c>
      <c r="B10884" t="n">
        <v>54</v>
      </c>
      <c r="C10884" t="inlineStr">
        <is>
          <t>Daniel Moleni</t>
        </is>
      </c>
      <c r="D10884" t="inlineStr">
        <is>
          <t>OL</t>
        </is>
      </c>
      <c r="E10884" t="inlineStr">
        <is>
          <t>Redshirt Senior</t>
        </is>
      </c>
      <c r="F10884" t="inlineStr">
        <is>
          <t>6'2"</t>
        </is>
      </c>
      <c r="G10884" t="n">
        <v>284</v>
      </c>
      <c r="H10884" t="inlineStr">
        <is>
          <t>West Valley City, Utah</t>
        </is>
      </c>
    </row>
    <row r="10885">
      <c r="A10885" t="inlineStr">
        <is>
          <t>San José State</t>
        </is>
      </c>
      <c r="B10885" t="n">
        <v>30</v>
      </c>
      <c r="C10885" t="inlineStr">
        <is>
          <t>Jaelen Nichols</t>
        </is>
      </c>
      <c r="D10885" t="inlineStr">
        <is>
          <t>LS/ SAF</t>
        </is>
      </c>
      <c r="E10885" t="inlineStr">
        <is>
          <t>Redshirt Junior</t>
        </is>
      </c>
      <c r="F10885" t="inlineStr">
        <is>
          <t>5'11"</t>
        </is>
      </c>
      <c r="G10885" t="n">
        <v>190</v>
      </c>
      <c r="H10885" t="inlineStr">
        <is>
          <t>Modesto, Calif.</t>
        </is>
      </c>
    </row>
    <row r="10886">
      <c r="A10886" t="inlineStr">
        <is>
          <t>San José State</t>
        </is>
      </c>
      <c r="B10886" t="n">
        <v>9</v>
      </c>
      <c r="C10886" t="inlineStr">
        <is>
          <t>Jase Nix</t>
        </is>
      </c>
      <c r="D10886" t="inlineStr">
        <is>
          <t>WR</t>
        </is>
      </c>
      <c r="E10886" t="inlineStr">
        <is>
          <t>Redshirt Freshman</t>
        </is>
      </c>
      <c r="F10886" t="inlineStr">
        <is>
          <t>5'9"</t>
        </is>
      </c>
      <c r="G10886" t="n">
        <v>165</v>
      </c>
      <c r="H10886" t="inlineStr">
        <is>
          <t>San Marcos, Calif.</t>
        </is>
      </c>
    </row>
    <row r="10887">
      <c r="A10887" t="inlineStr">
        <is>
          <t>San José State</t>
        </is>
      </c>
      <c r="B10887" t="n">
        <v>8</v>
      </c>
      <c r="C10887" t="inlineStr">
        <is>
          <t>Runye Norton</t>
        </is>
      </c>
      <c r="D10887" t="inlineStr">
        <is>
          <t>CB</t>
        </is>
      </c>
      <c r="E10887" t="inlineStr">
        <is>
          <t>Senior</t>
        </is>
      </c>
      <c r="F10887" t="inlineStr">
        <is>
          <t>5'10"</t>
        </is>
      </c>
      <c r="G10887" t="n">
        <v>168</v>
      </c>
      <c r="H10887" t="inlineStr">
        <is>
          <t>Jacksonville, Fla.</t>
        </is>
      </c>
    </row>
    <row r="10888">
      <c r="A10888" t="inlineStr">
        <is>
          <t>San José State</t>
        </is>
      </c>
      <c r="B10888" t="n">
        <v>97</v>
      </c>
      <c r="C10888" t="inlineStr">
        <is>
          <t>John Norwood</t>
        </is>
      </c>
      <c r="D10888" t="inlineStr">
        <is>
          <t>LB</t>
        </is>
      </c>
      <c r="E10888" t="inlineStr">
        <is>
          <t>Redshirt Senior</t>
        </is>
      </c>
      <c r="F10888" t="inlineStr">
        <is>
          <t>6'3"</t>
        </is>
      </c>
      <c r="G10888" t="n">
        <v>220</v>
      </c>
      <c r="H10888" t="inlineStr">
        <is>
          <t>Milpitas, Calif.</t>
        </is>
      </c>
    </row>
    <row r="10889">
      <c r="A10889" t="inlineStr">
        <is>
          <t>San José State</t>
        </is>
      </c>
      <c r="B10889" t="n">
        <v>65</v>
      </c>
      <c r="C10889" t="inlineStr">
        <is>
          <t>Johnny Notarianni</t>
        </is>
      </c>
      <c r="D10889" t="inlineStr">
        <is>
          <t>OL</t>
        </is>
      </c>
      <c r="E10889" t="inlineStr">
        <is>
          <t>Freshman</t>
        </is>
      </c>
      <c r="F10889" t="inlineStr">
        <is>
          <t>6'3"</t>
        </is>
      </c>
      <c r="G10889" t="n">
        <v>285</v>
      </c>
      <c r="H10889" t="inlineStr">
        <is>
          <t>Hesperia, Calif.</t>
        </is>
      </c>
    </row>
    <row r="10890">
      <c r="A10890" t="inlineStr">
        <is>
          <t>San José State</t>
        </is>
      </c>
      <c r="B10890" t="n">
        <v>31</v>
      </c>
      <c r="C10890" t="inlineStr">
        <is>
          <t>Hunter Nowell</t>
        </is>
      </c>
      <c r="D10890" t="inlineStr">
        <is>
          <t>SA</t>
        </is>
      </c>
      <c r="E10890" t="inlineStr">
        <is>
          <t>Redshirt Junior</t>
        </is>
      </c>
      <c r="F10890" t="inlineStr">
        <is>
          <t>6'1"</t>
        </is>
      </c>
      <c r="G10890" t="n">
        <v>206</v>
      </c>
      <c r="H10890" t="inlineStr">
        <is>
          <t>Huntington Beach, Calif.</t>
        </is>
      </c>
    </row>
    <row r="10891">
      <c r="A10891" t="inlineStr">
        <is>
          <t>San José State</t>
        </is>
      </c>
      <c r="B10891" t="n">
        <v>23</v>
      </c>
      <c r="C10891" t="inlineStr">
        <is>
          <t>Devin Olmande</t>
        </is>
      </c>
      <c r="D10891" t="inlineStr">
        <is>
          <t>WR</t>
        </is>
      </c>
      <c r="E10891" t="inlineStr">
        <is>
          <t>Freshman</t>
        </is>
      </c>
      <c r="F10891" t="inlineStr">
        <is>
          <t>6'2"</t>
        </is>
      </c>
      <c r="G10891" t="n">
        <v>180</v>
      </c>
      <c r="H10891" t="inlineStr">
        <is>
          <t>Oxnard, Calif.</t>
        </is>
      </c>
    </row>
    <row r="10892">
      <c r="A10892" t="inlineStr">
        <is>
          <t>San José State</t>
        </is>
      </c>
      <c r="B10892" t="n">
        <v>67</v>
      </c>
      <c r="C10892" t="inlineStr">
        <is>
          <t>Keenan Parks</t>
        </is>
      </c>
      <c r="D10892" t="inlineStr">
        <is>
          <t>OL</t>
        </is>
      </c>
      <c r="E10892" t="inlineStr">
        <is>
          <t>Freshman</t>
        </is>
      </c>
      <c r="F10892" t="inlineStr">
        <is>
          <t>6'4"</t>
        </is>
      </c>
      <c r="G10892" t="n">
        <v>265</v>
      </c>
      <c r="H10892" t="inlineStr">
        <is>
          <t>Loveland, Colo.</t>
        </is>
      </c>
    </row>
    <row r="10893">
      <c r="A10893" t="inlineStr">
        <is>
          <t>San José State</t>
        </is>
      </c>
      <c r="B10893" t="n">
        <v>78</v>
      </c>
      <c r="C10893" t="inlineStr">
        <is>
          <t>David Perez</t>
        </is>
      </c>
      <c r="D10893" t="inlineStr">
        <is>
          <t>OL</t>
        </is>
      </c>
      <c r="E10893" t="inlineStr">
        <is>
          <t>Redshirt Sophomore</t>
        </is>
      </c>
      <c r="F10893" t="inlineStr">
        <is>
          <t>6'2"</t>
        </is>
      </c>
      <c r="G10893" t="n">
        <v>284</v>
      </c>
      <c r="H10893" t="inlineStr">
        <is>
          <t>Downey, Calif.</t>
        </is>
      </c>
    </row>
    <row r="10894">
      <c r="A10894" t="inlineStr">
        <is>
          <t>San José State</t>
        </is>
      </c>
      <c r="B10894" t="n">
        <v>23</v>
      </c>
      <c r="C10894" t="inlineStr">
        <is>
          <t>Nassir Pitters</t>
        </is>
      </c>
      <c r="D10894" t="inlineStr">
        <is>
          <t>SA</t>
        </is>
      </c>
      <c r="E10894" t="inlineStr">
        <is>
          <t>Redshirt Junior</t>
        </is>
      </c>
      <c r="F10894" t="inlineStr">
        <is>
          <t>6'1"</t>
        </is>
      </c>
      <c r="G10894" t="n">
        <v>209</v>
      </c>
      <c r="H10894" t="inlineStr">
        <is>
          <t>Vallejo, Calif.</t>
        </is>
      </c>
    </row>
    <row r="10895">
      <c r="A10895" t="inlineStr">
        <is>
          <t>San José State</t>
        </is>
      </c>
      <c r="B10895" t="n">
        <v>6</v>
      </c>
      <c r="C10895" t="inlineStr">
        <is>
          <t>Ethan Powell</t>
        </is>
      </c>
      <c r="D10895" t="inlineStr">
        <is>
          <t>LB</t>
        </is>
      </c>
      <c r="E10895" t="inlineStr">
        <is>
          <t>Redshirt Senior</t>
        </is>
      </c>
      <c r="F10895" t="inlineStr">
        <is>
          <t>6'2"</t>
        </is>
      </c>
      <c r="G10895" t="n">
        <v>220</v>
      </c>
      <c r="H10895" t="inlineStr">
        <is>
          <t>San Bernardino, Calif.</t>
        </is>
      </c>
    </row>
    <row r="10896">
      <c r="A10896" t="inlineStr">
        <is>
          <t>San José State</t>
        </is>
      </c>
      <c r="B10896" t="n">
        <v>16</v>
      </c>
      <c r="C10896" t="inlineStr">
        <is>
          <t>Luke Richey</t>
        </is>
      </c>
      <c r="D10896" t="inlineStr">
        <is>
          <t>LB</t>
        </is>
      </c>
      <c r="E10896" t="inlineStr">
        <is>
          <t>Redshirt Sophomore</t>
        </is>
      </c>
      <c r="F10896" t="inlineStr">
        <is>
          <t>6'3"</t>
        </is>
      </c>
      <c r="G10896" t="n">
        <v>209</v>
      </c>
      <c r="H10896" t="inlineStr">
        <is>
          <t>Morgan Hill, Calif.</t>
        </is>
      </c>
    </row>
    <row r="10897">
      <c r="A10897" t="inlineStr">
        <is>
          <t>San José State</t>
        </is>
      </c>
      <c r="B10897" t="n">
        <v>11</v>
      </c>
      <c r="C10897" t="inlineStr">
        <is>
          <t>Malachi Riley</t>
        </is>
      </c>
      <c r="D10897" t="inlineStr">
        <is>
          <t>WR</t>
        </is>
      </c>
      <c r="E10897" t="inlineStr">
        <is>
          <t>Redshirt Junior</t>
        </is>
      </c>
      <c r="F10897" t="inlineStr">
        <is>
          <t>6'1"</t>
        </is>
      </c>
      <c r="G10897" t="n">
        <v>168</v>
      </c>
      <c r="H10897" t="inlineStr">
        <is>
          <t>Moreno Valley, Calif.</t>
        </is>
      </c>
    </row>
    <row r="10898">
      <c r="A10898" t="inlineStr">
        <is>
          <t>San José State</t>
        </is>
      </c>
      <c r="B10898" t="n">
        <v>14</v>
      </c>
      <c r="C10898" t="inlineStr">
        <is>
          <t>Jayden Robertson</t>
        </is>
      </c>
      <c r="D10898" t="inlineStr">
        <is>
          <t>CB</t>
        </is>
      </c>
      <c r="E10898" t="inlineStr">
        <is>
          <t>Junior</t>
        </is>
      </c>
      <c r="F10898" t="inlineStr">
        <is>
          <t>5'11"</t>
        </is>
      </c>
      <c r="G10898" t="n">
        <v>185</v>
      </c>
      <c r="H10898" t="inlineStr">
        <is>
          <t>Las Vegas, Nev.</t>
        </is>
      </c>
    </row>
    <row r="10899">
      <c r="A10899" t="inlineStr">
        <is>
          <t>San José State</t>
        </is>
      </c>
      <c r="B10899" t="n">
        <v>5</v>
      </c>
      <c r="C10899" t="inlineStr">
        <is>
          <t>Daniel Rolovich</t>
        </is>
      </c>
      <c r="D10899" t="inlineStr">
        <is>
          <t>QB</t>
        </is>
      </c>
      <c r="E10899" t="inlineStr">
        <is>
          <t>Freshman</t>
        </is>
      </c>
      <c r="F10899" t="inlineStr">
        <is>
          <t>6'4"</t>
        </is>
      </c>
      <c r="G10899" t="n">
        <v>205</v>
      </c>
      <c r="H10899" t="inlineStr">
        <is>
          <t>Novato, Calif.</t>
        </is>
      </c>
    </row>
    <row r="10900">
      <c r="A10900" t="inlineStr">
        <is>
          <t>San José State</t>
        </is>
      </c>
      <c r="B10900" t="n">
        <v>48</v>
      </c>
      <c r="C10900" t="inlineStr">
        <is>
          <t>Dejon Roney</t>
        </is>
      </c>
      <c r="D10900" t="inlineStr">
        <is>
          <t>DL</t>
        </is>
      </c>
      <c r="E10900" t="inlineStr">
        <is>
          <t>Redshirt Senior</t>
        </is>
      </c>
      <c r="F10900" t="inlineStr">
        <is>
          <t>6'1"</t>
        </is>
      </c>
      <c r="G10900" t="n">
        <v>271</v>
      </c>
      <c r="H10900" t="inlineStr">
        <is>
          <t>Rancho Cucamonga, Calif.</t>
        </is>
      </c>
    </row>
    <row r="10901">
      <c r="A10901" t="inlineStr">
        <is>
          <t>San José State</t>
        </is>
      </c>
      <c r="B10901" t="n">
        <v>17</v>
      </c>
      <c r="C10901" t="inlineStr">
        <is>
          <t>Ryker Ruelas</t>
        </is>
      </c>
      <c r="D10901" t="inlineStr">
        <is>
          <t>WR</t>
        </is>
      </c>
      <c r="E10901" t="inlineStr">
        <is>
          <t>Redshirt Freshman</t>
        </is>
      </c>
      <c r="F10901" t="inlineStr">
        <is>
          <t>6'3"</t>
        </is>
      </c>
      <c r="G10901" t="n">
        <v>194</v>
      </c>
      <c r="H10901" t="inlineStr">
        <is>
          <t>Vancouver, Wash.</t>
        </is>
      </c>
    </row>
    <row r="10902">
      <c r="A10902" t="inlineStr">
        <is>
          <t>San José State</t>
        </is>
      </c>
      <c r="B10902" t="n">
        <v>76</v>
      </c>
      <c r="C10902" t="inlineStr">
        <is>
          <t>Manuel Serna</t>
        </is>
      </c>
      <c r="D10902" t="inlineStr">
        <is>
          <t>OL</t>
        </is>
      </c>
      <c r="E10902" t="inlineStr">
        <is>
          <t>Redshirt Sophomore</t>
        </is>
      </c>
      <c r="F10902" t="inlineStr">
        <is>
          <t>6'5"</t>
        </is>
      </c>
      <c r="G10902" t="n">
        <v>282</v>
      </c>
      <c r="H10902" t="inlineStr">
        <is>
          <t>Pittsburg, Calif.</t>
        </is>
      </c>
    </row>
    <row r="10903">
      <c r="A10903" t="inlineStr">
        <is>
          <t>San José State</t>
        </is>
      </c>
      <c r="B10903" t="n">
        <v>55</v>
      </c>
      <c r="C10903" t="inlineStr">
        <is>
          <t>Greg Shade</t>
        </is>
      </c>
      <c r="D10903" t="inlineStr">
        <is>
          <t>OL</t>
        </is>
      </c>
      <c r="E10903" t="inlineStr">
        <is>
          <t>Sophomore</t>
        </is>
      </c>
      <c r="F10903" t="inlineStr">
        <is>
          <t>6'3"</t>
        </is>
      </c>
      <c r="G10903" t="n">
        <v>300</v>
      </c>
      <c r="H10903" t="inlineStr">
        <is>
          <t>Laguna Hills, Calif.</t>
        </is>
      </c>
    </row>
    <row r="10904">
      <c r="A10904" t="inlineStr">
        <is>
          <t>San José State</t>
        </is>
      </c>
      <c r="B10904" t="n">
        <v>42</v>
      </c>
      <c r="C10904" t="inlineStr">
        <is>
          <t>Ian Shewell</t>
        </is>
      </c>
      <c r="D10904" t="inlineStr">
        <is>
          <t>DL</t>
        </is>
      </c>
      <c r="E10904" t="inlineStr">
        <is>
          <t>Redshirt Senior</t>
        </is>
      </c>
      <c r="F10904" t="inlineStr">
        <is>
          <t>6'3"</t>
        </is>
      </c>
      <c r="G10904" t="n">
        <v>290</v>
      </c>
      <c r="H10904" t="inlineStr">
        <is>
          <t>Gilbert, Ariz.</t>
        </is>
      </c>
      <c r="I10904" t="inlineStr">
        <is>
          <t>Transfer from Arizona State (2026 portal)</t>
        </is>
      </c>
    </row>
    <row r="10905">
      <c r="A10905" t="inlineStr">
        <is>
          <t>San José State</t>
        </is>
      </c>
      <c r="B10905" t="n">
        <v>92</v>
      </c>
      <c r="C10905" t="inlineStr">
        <is>
          <t>Noa Siaosi</t>
        </is>
      </c>
      <c r="D10905" t="inlineStr">
        <is>
          <t>DL</t>
        </is>
      </c>
      <c r="E10905" t="inlineStr">
        <is>
          <t>Junior</t>
        </is>
      </c>
      <c r="F10905" t="inlineStr">
        <is>
          <t>6'2"</t>
        </is>
      </c>
      <c r="G10905" t="n">
        <v>268</v>
      </c>
      <c r="H10905" t="inlineStr">
        <is>
          <t>Vacaville, Calif.</t>
        </is>
      </c>
    </row>
    <row r="10906">
      <c r="A10906" t="inlineStr">
        <is>
          <t>San José State</t>
        </is>
      </c>
      <c r="B10906" t="n">
        <v>36</v>
      </c>
      <c r="C10906" t="inlineStr">
        <is>
          <t>Trajan Sinatra</t>
        </is>
      </c>
      <c r="D10906" t="inlineStr">
        <is>
          <t>K</t>
        </is>
      </c>
      <c r="E10906" t="inlineStr">
        <is>
          <t>Junior</t>
        </is>
      </c>
      <c r="F10906" t="inlineStr">
        <is>
          <t>5'11"</t>
        </is>
      </c>
      <c r="G10906" t="n">
        <v>185</v>
      </c>
      <c r="H10906" t="inlineStr">
        <is>
          <t>San Jose, Calif.</t>
        </is>
      </c>
    </row>
    <row r="10907">
      <c r="A10907" t="inlineStr">
        <is>
          <t>San José State</t>
        </is>
      </c>
      <c r="B10907" t="n">
        <v>57</v>
      </c>
      <c r="C10907" t="inlineStr">
        <is>
          <t>Justin Stearns</t>
        </is>
      </c>
      <c r="D10907" t="inlineStr">
        <is>
          <t>DL</t>
        </is>
      </c>
      <c r="E10907" t="inlineStr">
        <is>
          <t>Redshirt Senior</t>
        </is>
      </c>
      <c r="F10907" t="inlineStr">
        <is>
          <t>6'2"</t>
        </is>
      </c>
      <c r="G10907" t="n">
        <v>250</v>
      </c>
      <c r="H10907" t="inlineStr">
        <is>
          <t>San Diego, Calif.</t>
        </is>
      </c>
    </row>
    <row r="10908">
      <c r="A10908" t="inlineStr">
        <is>
          <t>San José State</t>
        </is>
      </c>
      <c r="B10908" t="n">
        <v>40</v>
      </c>
      <c r="C10908" t="inlineStr">
        <is>
          <t>Blake Tabaracci</t>
        </is>
      </c>
      <c r="D10908" t="inlineStr">
        <is>
          <t>LB</t>
        </is>
      </c>
      <c r="E10908" t="inlineStr">
        <is>
          <t>Redshirt Sophomore</t>
        </is>
      </c>
      <c r="F10908" t="inlineStr">
        <is>
          <t>6'1"</t>
        </is>
      </c>
      <c r="G10908" t="n">
        <v>232</v>
      </c>
      <c r="H10908" t="inlineStr">
        <is>
          <t>Park City, Utah</t>
        </is>
      </c>
    </row>
    <row r="10909">
      <c r="A10909" t="inlineStr">
        <is>
          <t>San José State</t>
        </is>
      </c>
      <c r="B10909" t="n">
        <v>39</v>
      </c>
      <c r="C10909" t="inlineStr">
        <is>
          <t>Tuli Tagovailoa-Amosa</t>
        </is>
      </c>
      <c r="D10909" t="inlineStr">
        <is>
          <t>SA</t>
        </is>
      </c>
      <c r="E10909" t="inlineStr">
        <is>
          <t>Sophomore</t>
        </is>
      </c>
      <c r="F10909" t="inlineStr">
        <is>
          <t>5'10"</t>
        </is>
      </c>
      <c r="G10909" t="n">
        <v>186</v>
      </c>
      <c r="H10909" t="inlineStr">
        <is>
          <t>Ewa Beach, Hawai‘i</t>
        </is>
      </c>
    </row>
    <row r="10910">
      <c r="A10910" t="inlineStr">
        <is>
          <t>San José State</t>
        </is>
      </c>
      <c r="B10910" t="n">
        <v>50</v>
      </c>
      <c r="C10910" t="inlineStr">
        <is>
          <t>Star Taimani</t>
        </is>
      </c>
      <c r="D10910" t="inlineStr">
        <is>
          <t>DL</t>
        </is>
      </c>
      <c r="E10910" t="inlineStr">
        <is>
          <t>Sophomore</t>
        </is>
      </c>
      <c r="F10910" t="inlineStr">
        <is>
          <t>6'3"</t>
        </is>
      </c>
      <c r="G10910" t="n">
        <v>265</v>
      </c>
      <c r="H10910" t="inlineStr">
        <is>
          <t>Antioch, Calif.</t>
        </is>
      </c>
    </row>
    <row r="10911">
      <c r="A10911" t="inlineStr">
        <is>
          <t>San José State</t>
        </is>
      </c>
      <c r="B10911" t="n">
        <v>63</v>
      </c>
      <c r="C10911" t="inlineStr">
        <is>
          <t>Brian Tapu</t>
        </is>
      </c>
      <c r="D10911" t="inlineStr">
        <is>
          <t>OL</t>
        </is>
      </c>
      <c r="E10911" t="inlineStr">
        <is>
          <t>Redshirt Freshman</t>
        </is>
      </c>
      <c r="F10911" t="inlineStr">
        <is>
          <t>6'5"</t>
        </is>
      </c>
      <c r="G10911" t="n">
        <v>295</v>
      </c>
      <c r="H10911" t="inlineStr">
        <is>
          <t>South Auckland, New Zealand</t>
        </is>
      </c>
      <c r="I10911" t="inlineStr">
        <is>
          <t>Transfer from Nebraska (2026 portal)</t>
        </is>
      </c>
    </row>
    <row r="10912">
      <c r="A10912" t="inlineStr">
        <is>
          <t>San José State</t>
        </is>
      </c>
      <c r="B10912" t="n">
        <v>72</v>
      </c>
      <c r="C10912" t="inlineStr">
        <is>
          <t>Lavaka Taukeiaho</t>
        </is>
      </c>
      <c r="D10912" t="inlineStr">
        <is>
          <t>OL</t>
        </is>
      </c>
      <c r="E10912" t="inlineStr">
        <is>
          <t>Redshirt Senior</t>
        </is>
      </c>
      <c r="F10912" t="inlineStr">
        <is>
          <t>6'2"</t>
        </is>
      </c>
      <c r="G10912" t="n">
        <v>330</v>
      </c>
      <c r="H10912" t="inlineStr">
        <is>
          <t>South Jordan, Utah</t>
        </is>
      </c>
      <c r="I10912" t="inlineStr">
        <is>
          <t>Transfer from Oklahoma State (2026 portal)</t>
        </is>
      </c>
    </row>
    <row r="10913">
      <c r="A10913" t="inlineStr">
        <is>
          <t>San José State</t>
        </is>
      </c>
      <c r="B10913" t="n">
        <v>20</v>
      </c>
      <c r="C10913" t="inlineStr">
        <is>
          <t>Viliami Teu</t>
        </is>
      </c>
      <c r="D10913" t="inlineStr">
        <is>
          <t>RB</t>
        </is>
      </c>
      <c r="E10913" t="inlineStr">
        <is>
          <t>Redshirt Junior</t>
        </is>
      </c>
      <c r="F10913" t="inlineStr">
        <is>
          <t>5'10"</t>
        </is>
      </c>
      <c r="G10913" t="n">
        <v>212</v>
      </c>
      <c r="H10913" t="inlineStr">
        <is>
          <t>East Palo Alto, Calif.</t>
        </is>
      </c>
    </row>
    <row r="10914">
      <c r="A10914" t="inlineStr">
        <is>
          <t>San José State</t>
        </is>
      </c>
      <c r="B10914" t="n">
        <v>95</v>
      </c>
      <c r="C10914" t="inlineStr">
        <is>
          <t>Colton Thomas</t>
        </is>
      </c>
      <c r="D10914" t="inlineStr">
        <is>
          <t>DL</t>
        </is>
      </c>
      <c r="E10914" t="inlineStr">
        <is>
          <t>Redshirt Freshman</t>
        </is>
      </c>
      <c r="F10914" t="inlineStr">
        <is>
          <t>6'1"</t>
        </is>
      </c>
      <c r="G10914" t="n">
        <v>260</v>
      </c>
      <c r="H10914" t="inlineStr">
        <is>
          <t>Carlsbad, Calif.</t>
        </is>
      </c>
    </row>
    <row r="10915">
      <c r="A10915" t="inlineStr">
        <is>
          <t>San José State</t>
        </is>
      </c>
      <c r="B10915" t="n">
        <v>15</v>
      </c>
      <c r="C10915" t="inlineStr">
        <is>
          <t>Skylar Tiatia</t>
        </is>
      </c>
      <c r="D10915" t="inlineStr">
        <is>
          <t>LB</t>
        </is>
      </c>
      <c r="E10915" t="inlineStr">
        <is>
          <t>Freshman</t>
        </is>
      </c>
      <c r="F10915" t="inlineStr">
        <is>
          <t>6'1"</t>
        </is>
      </c>
      <c r="G10915" t="n">
        <v>220</v>
      </c>
      <c r="H10915" t="inlineStr">
        <is>
          <t>Brisbane, Calif.</t>
        </is>
      </c>
    </row>
    <row r="10916">
      <c r="A10916" t="inlineStr">
        <is>
          <t>San José State</t>
        </is>
      </c>
      <c r="B10916" t="n">
        <v>45</v>
      </c>
      <c r="C10916" t="inlineStr">
        <is>
          <t>Jeremiah Tuiileila</t>
        </is>
      </c>
      <c r="D10916" t="inlineStr">
        <is>
          <t>DL</t>
        </is>
      </c>
      <c r="E10916" t="inlineStr">
        <is>
          <t>Redshirt Freshman</t>
        </is>
      </c>
      <c r="F10916" t="inlineStr">
        <is>
          <t>6'3"</t>
        </is>
      </c>
      <c r="G10916" t="n">
        <v>255</v>
      </c>
      <c r="H10916" t="inlineStr">
        <is>
          <t>Sacramento, Calif.</t>
        </is>
      </c>
    </row>
    <row r="10917">
      <c r="A10917" t="inlineStr">
        <is>
          <t>San José State</t>
        </is>
      </c>
      <c r="B10917" t="n">
        <v>77</v>
      </c>
      <c r="C10917" t="inlineStr">
        <is>
          <t>Daniel Tuliau</t>
        </is>
      </c>
      <c r="D10917" t="inlineStr">
        <is>
          <t>OL</t>
        </is>
      </c>
      <c r="E10917" t="inlineStr">
        <is>
          <t>Redshirt Freshman</t>
        </is>
      </c>
      <c r="F10917" t="inlineStr">
        <is>
          <t>6'3"</t>
        </is>
      </c>
      <c r="G10917" t="n">
        <v>305</v>
      </c>
      <c r="H10917" t="inlineStr">
        <is>
          <t>Long Beach, Calif.</t>
        </is>
      </c>
    </row>
    <row r="10918">
      <c r="A10918" t="inlineStr">
        <is>
          <t>San José State</t>
        </is>
      </c>
      <c r="B10918" t="n">
        <v>70</v>
      </c>
      <c r="C10918" t="inlineStr">
        <is>
          <t>Ikiansio Tupou</t>
        </is>
      </c>
      <c r="D10918" t="inlineStr">
        <is>
          <t>OL</t>
        </is>
      </c>
      <c r="E10918" t="inlineStr">
        <is>
          <t>Redshirt Sophomore</t>
        </is>
      </c>
      <c r="F10918" t="inlineStr">
        <is>
          <t>6'6"</t>
        </is>
      </c>
      <c r="G10918" t="n">
        <v>295</v>
      </c>
      <c r="H10918" t="inlineStr">
        <is>
          <t>Palo Alto, Calif.</t>
        </is>
      </c>
    </row>
    <row r="10919">
      <c r="A10919" t="inlineStr">
        <is>
          <t>San José State</t>
        </is>
      </c>
      <c r="B10919" t="n">
        <v>53</v>
      </c>
      <c r="C10919" t="inlineStr">
        <is>
          <t>Brady Van Bennekum</t>
        </is>
      </c>
      <c r="D10919" t="inlineStr">
        <is>
          <t>LB</t>
        </is>
      </c>
      <c r="E10919" t="inlineStr">
        <is>
          <t>Redshirt Junior</t>
        </is>
      </c>
      <c r="F10919" t="inlineStr">
        <is>
          <t>6'2"</t>
        </is>
      </c>
      <c r="G10919" t="n">
        <v>217</v>
      </c>
      <c r="H10919" t="inlineStr">
        <is>
          <t>Santa Clarita, Calif.</t>
        </is>
      </c>
    </row>
    <row r="10920">
      <c r="A10920" t="inlineStr">
        <is>
          <t>San José State</t>
        </is>
      </c>
      <c r="B10920" t="n">
        <v>33</v>
      </c>
      <c r="C10920" t="inlineStr">
        <is>
          <t>Parris Vernon, Jr.</t>
        </is>
      </c>
      <c r="D10920" t="inlineStr">
        <is>
          <t>WR</t>
        </is>
      </c>
      <c r="E10920" t="inlineStr">
        <is>
          <t>Freshman</t>
        </is>
      </c>
      <c r="F10920" t="inlineStr">
        <is>
          <t>5'10"</t>
        </is>
      </c>
      <c r="G10920" t="n">
        <v>165</v>
      </c>
      <c r="H10920" t="inlineStr">
        <is>
          <t>San Diego, Calif.</t>
        </is>
      </c>
    </row>
    <row r="10921">
      <c r="A10921" t="inlineStr">
        <is>
          <t>San José State</t>
        </is>
      </c>
      <c r="B10921" t="n">
        <v>13</v>
      </c>
      <c r="C10921" t="inlineStr">
        <is>
          <t>Pierce Walker</t>
        </is>
      </c>
      <c r="D10921" t="inlineStr">
        <is>
          <t>SA</t>
        </is>
      </c>
      <c r="E10921" t="inlineStr">
        <is>
          <t>Redshirt Sophomore</t>
        </is>
      </c>
      <c r="F10921" t="inlineStr">
        <is>
          <t>5'10"</t>
        </is>
      </c>
      <c r="G10921" t="n">
        <v>180</v>
      </c>
      <c r="H10921" t="inlineStr">
        <is>
          <t>Keizer, Ore.</t>
        </is>
      </c>
    </row>
    <row r="10922">
      <c r="A10922" t="inlineStr">
        <is>
          <t>San José State</t>
        </is>
      </c>
      <c r="B10922" t="n">
        <v>22</v>
      </c>
      <c r="C10922" t="inlineStr">
        <is>
          <t>Jonathan Watts</t>
        </is>
      </c>
      <c r="D10922" t="inlineStr">
        <is>
          <t>CB</t>
        </is>
      </c>
      <c r="E10922" t="inlineStr">
        <is>
          <t>Redshirt Sophomore</t>
        </is>
      </c>
      <c r="F10922" t="inlineStr">
        <is>
          <t>6'3"</t>
        </is>
      </c>
      <c r="G10922" t="n">
        <v>182</v>
      </c>
      <c r="H10922" t="inlineStr">
        <is>
          <t>Union City, Calif.</t>
        </is>
      </c>
      <c r="I10922" t="inlineStr">
        <is>
          <t>Transfer from Idaho State (2026 portal)</t>
        </is>
      </c>
    </row>
    <row r="10923">
      <c r="A10923" t="inlineStr">
        <is>
          <t>San José State</t>
        </is>
      </c>
      <c r="B10923" t="n">
        <v>3</v>
      </c>
      <c r="C10923" t="inlineStr">
        <is>
          <t>Luke Weaver</t>
        </is>
      </c>
      <c r="D10923" t="inlineStr">
        <is>
          <t>QB</t>
        </is>
      </c>
      <c r="E10923" t="inlineStr">
        <is>
          <t>Redshirt Senior</t>
        </is>
      </c>
      <c r="F10923" t="inlineStr">
        <is>
          <t>6'3"</t>
        </is>
      </c>
      <c r="G10923" t="n">
        <v>195</v>
      </c>
      <c r="H10923" t="inlineStr">
        <is>
          <t>Manteca, Calif.</t>
        </is>
      </c>
      <c r="I10923" t="inlineStr">
        <is>
          <t>Transfer from Hawai'i (2026 portal)</t>
        </is>
      </c>
    </row>
    <row r="10924">
      <c r="A10924" t="inlineStr">
        <is>
          <t>San José State</t>
        </is>
      </c>
      <c r="B10924" t="n">
        <v>66</v>
      </c>
      <c r="C10924" t="inlineStr">
        <is>
          <t>Kamuela Wilhelm</t>
        </is>
      </c>
      <c r="D10924" t="inlineStr">
        <is>
          <t>OL</t>
        </is>
      </c>
      <c r="E10924" t="inlineStr">
        <is>
          <t>Freshman</t>
        </is>
      </c>
      <c r="F10924" t="inlineStr">
        <is>
          <t>6'6"</t>
        </is>
      </c>
      <c r="G10924" t="n">
        <v>280</v>
      </c>
      <c r="H10924" t="inlineStr">
        <is>
          <t>Kailua, Hawai‘i</t>
        </is>
      </c>
    </row>
    <row r="10925">
      <c r="A10925" t="inlineStr">
        <is>
          <t>San José State</t>
        </is>
      </c>
      <c r="B10925" t="n">
        <v>32</v>
      </c>
      <c r="C10925" t="inlineStr">
        <is>
          <t>Caleb Womack</t>
        </is>
      </c>
      <c r="D10925" t="inlineStr">
        <is>
          <t>CB</t>
        </is>
      </c>
      <c r="E10925" t="inlineStr">
        <is>
          <t>Redshirt Senior</t>
        </is>
      </c>
      <c r="F10925" t="inlineStr">
        <is>
          <t>5'10"</t>
        </is>
      </c>
      <c r="G10925" t="n">
        <v>180</v>
      </c>
      <c r="H10925" t="inlineStr">
        <is>
          <t>Santa Cruz, Calif.</t>
        </is>
      </c>
    </row>
    <row r="10926">
      <c r="A10926" t="inlineStr">
        <is>
          <t>San José State</t>
        </is>
      </c>
      <c r="B10926" t="n">
        <v>19</v>
      </c>
      <c r="C10926" t="inlineStr">
        <is>
          <t>Cayden Woolwine</t>
        </is>
      </c>
      <c r="D10926" t="inlineStr">
        <is>
          <t>LB</t>
        </is>
      </c>
      <c r="E10926" t="inlineStr">
        <is>
          <t>Redshirt Sophomore</t>
        </is>
      </c>
      <c r="F10926" t="inlineStr">
        <is>
          <t>6'1"</t>
        </is>
      </c>
      <c r="G10926" t="n">
        <v>205</v>
      </c>
      <c r="H10926" t="inlineStr">
        <is>
          <t>San Marcos, Calif.</t>
        </is>
      </c>
    </row>
    <row r="10927">
      <c r="A10927" t="inlineStr">
        <is>
          <t>San José State</t>
        </is>
      </c>
      <c r="B10927" t="n">
        <v>14</v>
      </c>
      <c r="C10927" t="inlineStr">
        <is>
          <t>Hudson Wyatt</t>
        </is>
      </c>
      <c r="D10927" t="inlineStr">
        <is>
          <t>QB</t>
        </is>
      </c>
      <c r="E10927" t="inlineStr">
        <is>
          <t>Junior</t>
        </is>
      </c>
      <c r="F10927" t="inlineStr">
        <is>
          <t>6'2"</t>
        </is>
      </c>
      <c r="G10927" t="n">
        <v>205</v>
      </c>
      <c r="H10927" t="inlineStr">
        <is>
          <t>Ceres, Calif.</t>
        </is>
      </c>
    </row>
    <row r="10928">
      <c r="A10928" t="inlineStr">
        <is>
          <t>South Alabama</t>
        </is>
      </c>
      <c r="C10928" t="inlineStr">
        <is>
          <t>Christopher Aikman</t>
        </is>
      </c>
      <c r="D10928" t="inlineStr">
        <is>
          <t>K/P</t>
        </is>
      </c>
      <c r="E10928" t="inlineStr">
        <is>
          <t>Fr</t>
        </is>
      </c>
      <c r="F10928" t="inlineStr">
        <is>
          <t>5'11"</t>
        </is>
      </c>
      <c r="G10928" t="n">
        <v>150</v>
      </c>
      <c r="H10928" t="inlineStr">
        <is>
          <t>Schertz, Texas</t>
        </is>
      </c>
    </row>
    <row r="10929">
      <c r="A10929" t="inlineStr">
        <is>
          <t>South Alabama</t>
        </is>
      </c>
      <c r="B10929" t="n">
        <v>56</v>
      </c>
      <c r="C10929" t="inlineStr">
        <is>
          <t>Naol Andarge</t>
        </is>
      </c>
      <c r="D10929" t="inlineStr">
        <is>
          <t>OL</t>
        </is>
      </c>
      <c r="E10929" t="inlineStr">
        <is>
          <t>R-Jr</t>
        </is>
      </c>
      <c r="F10929" t="inlineStr">
        <is>
          <t>6'5"</t>
        </is>
      </c>
      <c r="G10929" t="n">
        <v>300</v>
      </c>
      <c r="H10929" t="inlineStr">
        <is>
          <t>Fairfax, Va.</t>
        </is>
      </c>
    </row>
    <row r="10930">
      <c r="A10930" t="inlineStr">
        <is>
          <t>South Alabama</t>
        </is>
      </c>
      <c r="B10930" t="n">
        <v>26</v>
      </c>
      <c r="C10930" t="inlineStr">
        <is>
          <t>Xavious Anderson Jr.</t>
        </is>
      </c>
      <c r="D10930" t="inlineStr">
        <is>
          <t>LB</t>
        </is>
      </c>
      <c r="E10930" t="inlineStr">
        <is>
          <t>Fr</t>
        </is>
      </c>
      <c r="F10930" t="inlineStr">
        <is>
          <t>6'0"</t>
        </is>
      </c>
      <c r="G10930" t="n">
        <v>225</v>
      </c>
      <c r="H10930" t="inlineStr">
        <is>
          <t>Hogansville, Ga.</t>
        </is>
      </c>
    </row>
    <row r="10931">
      <c r="A10931" t="inlineStr">
        <is>
          <t>South Alabama</t>
        </is>
      </c>
      <c r="B10931" t="n">
        <v>38</v>
      </c>
      <c r="C10931" t="inlineStr">
        <is>
          <t>Peyton Argent</t>
        </is>
      </c>
      <c r="D10931" t="inlineStr">
        <is>
          <t>K</t>
        </is>
      </c>
      <c r="E10931" t="inlineStr">
        <is>
          <t>R-Jr</t>
        </is>
      </c>
      <c r="F10931" t="inlineStr">
        <is>
          <t>6'0"</t>
        </is>
      </c>
      <c r="G10931" t="n">
        <v>195</v>
      </c>
      <c r="H10931" t="inlineStr">
        <is>
          <t>Hoover, Ala.</t>
        </is>
      </c>
      <c r="I10931" t="inlineStr">
        <is>
          <t>Transfer from South Carolina (2026 portal)</t>
        </is>
      </c>
    </row>
    <row r="10932">
      <c r="A10932" t="inlineStr">
        <is>
          <t>South Alabama</t>
        </is>
      </c>
      <c r="B10932" t="n">
        <v>44</v>
      </c>
      <c r="C10932" t="inlineStr">
        <is>
          <t>Donnie Arnold</t>
        </is>
      </c>
      <c r="D10932" t="inlineStr">
        <is>
          <t>LB</t>
        </is>
      </c>
      <c r="E10932" t="inlineStr">
        <is>
          <t>R-So</t>
        </is>
      </c>
      <c r="F10932" t="inlineStr">
        <is>
          <t>5'11"</t>
        </is>
      </c>
      <c r="G10932" t="n">
        <v>235</v>
      </c>
      <c r="H10932" t="inlineStr">
        <is>
          <t>Deatsville, Ala.</t>
        </is>
      </c>
    </row>
    <row r="10933">
      <c r="A10933" t="inlineStr">
        <is>
          <t>South Alabama</t>
        </is>
      </c>
      <c r="B10933" t="n">
        <v>85</v>
      </c>
      <c r="C10933" t="inlineStr">
        <is>
          <t>Brian Barnes</t>
        </is>
      </c>
      <c r="D10933" t="inlineStr">
        <is>
          <t>WR</t>
        </is>
      </c>
      <c r="E10933" t="inlineStr">
        <is>
          <t>Jr</t>
        </is>
      </c>
      <c r="F10933" t="inlineStr">
        <is>
          <t>6'1"</t>
        </is>
      </c>
      <c r="G10933" t="n">
        <v>215</v>
      </c>
      <c r="H10933" t="inlineStr">
        <is>
          <t>Pascagoula, Miss.</t>
        </is>
      </c>
    </row>
    <row r="10934">
      <c r="A10934" t="inlineStr">
        <is>
          <t>South Alabama</t>
        </is>
      </c>
      <c r="B10934" t="n">
        <v>77</v>
      </c>
      <c r="C10934" t="inlineStr">
        <is>
          <t>Kearius Bivens</t>
        </is>
      </c>
      <c r="D10934" t="inlineStr">
        <is>
          <t>OL</t>
        </is>
      </c>
      <c r="E10934" t="inlineStr">
        <is>
          <t>R-Fr</t>
        </is>
      </c>
      <c r="F10934" t="inlineStr">
        <is>
          <t>6'5"</t>
        </is>
      </c>
      <c r="G10934" t="n">
        <v>295</v>
      </c>
      <c r="H10934" t="inlineStr">
        <is>
          <t>Chatham, Ala.</t>
        </is>
      </c>
    </row>
    <row r="10935">
      <c r="A10935" t="inlineStr">
        <is>
          <t>South Alabama</t>
        </is>
      </c>
      <c r="B10935" t="n">
        <v>14</v>
      </c>
      <c r="C10935" t="inlineStr">
        <is>
          <t>Cole Blaylock</t>
        </is>
      </c>
      <c r="D10935" t="inlineStr">
        <is>
          <t>S</t>
        </is>
      </c>
      <c r="E10935" t="inlineStr">
        <is>
          <t>R-Jr</t>
        </is>
      </c>
      <c r="F10935" t="inlineStr">
        <is>
          <t>6'0"</t>
        </is>
      </c>
      <c r="G10935" t="n">
        <v>190</v>
      </c>
      <c r="H10935" t="inlineStr">
        <is>
          <t>Mobile, Ala.</t>
        </is>
      </c>
    </row>
    <row r="10936">
      <c r="A10936" t="inlineStr">
        <is>
          <t>South Alabama</t>
        </is>
      </c>
      <c r="B10936" t="n">
        <v>71</v>
      </c>
      <c r="C10936" t="inlineStr">
        <is>
          <t>Jaylen Booker</t>
        </is>
      </c>
      <c r="D10936" t="inlineStr">
        <is>
          <t>OL</t>
        </is>
      </c>
      <c r="E10936" t="inlineStr">
        <is>
          <t>R-So</t>
        </is>
      </c>
      <c r="F10936" t="inlineStr">
        <is>
          <t>6'5"</t>
        </is>
      </c>
      <c r="G10936" t="n">
        <v>305</v>
      </c>
      <c r="H10936" t="inlineStr">
        <is>
          <t>Jacksonville, Fla.</t>
        </is>
      </c>
    </row>
    <row r="10937">
      <c r="A10937" t="inlineStr">
        <is>
          <t>South Alabama</t>
        </is>
      </c>
      <c r="B10937" t="n">
        <v>4</v>
      </c>
      <c r="C10937" t="inlineStr">
        <is>
          <t>Kohl Bradley</t>
        </is>
      </c>
      <c r="D10937" t="inlineStr">
        <is>
          <t>S</t>
        </is>
      </c>
      <c r="E10937" t="inlineStr">
        <is>
          <t>R-Fr</t>
        </is>
      </c>
      <c r="F10937" t="inlineStr">
        <is>
          <t>6'0"</t>
        </is>
      </c>
      <c r="G10937" t="n">
        <v>190</v>
      </c>
      <c r="H10937" t="inlineStr">
        <is>
          <t>Lucedale, Miss.</t>
        </is>
      </c>
    </row>
    <row r="10938">
      <c r="A10938" t="inlineStr">
        <is>
          <t>South Alabama</t>
        </is>
      </c>
      <c r="B10938" t="n">
        <v>49</v>
      </c>
      <c r="C10938" t="inlineStr">
        <is>
          <t>Tre Brown</t>
        </is>
      </c>
      <c r="D10938" t="inlineStr">
        <is>
          <t>DL</t>
        </is>
      </c>
      <c r="E10938" t="inlineStr">
        <is>
          <t>R-Jr</t>
        </is>
      </c>
      <c r="F10938" t="inlineStr">
        <is>
          <t>6'3"</t>
        </is>
      </c>
      <c r="G10938" t="n">
        <v>295</v>
      </c>
      <c r="H10938" t="inlineStr">
        <is>
          <t>Natchitoches, La.</t>
        </is>
      </c>
    </row>
    <row r="10939">
      <c r="A10939" t="inlineStr">
        <is>
          <t>South Alabama</t>
        </is>
      </c>
      <c r="B10939" t="n">
        <v>31</v>
      </c>
      <c r="C10939" t="inlineStr">
        <is>
          <t>Dashaun Caffee</t>
        </is>
      </c>
      <c r="D10939" t="inlineStr">
        <is>
          <t>S</t>
        </is>
      </c>
      <c r="E10939" t="inlineStr">
        <is>
          <t>R-So</t>
        </is>
      </c>
      <c r="F10939" t="inlineStr">
        <is>
          <t>5'7"</t>
        </is>
      </c>
      <c r="G10939" t="n">
        <v>165</v>
      </c>
      <c r="H10939" t="inlineStr">
        <is>
          <t>Prattville, Ala.</t>
        </is>
      </c>
    </row>
    <row r="10940">
      <c r="A10940" t="inlineStr">
        <is>
          <t>South Alabama</t>
        </is>
      </c>
      <c r="B10940" t="n">
        <v>21</v>
      </c>
      <c r="C10940" t="inlineStr">
        <is>
          <t>Deon Callins</t>
        </is>
      </c>
      <c r="D10940" t="inlineStr">
        <is>
          <t>S</t>
        </is>
      </c>
      <c r="E10940" t="inlineStr">
        <is>
          <t>Fr</t>
        </is>
      </c>
      <c r="F10940" t="inlineStr">
        <is>
          <t>5'10"</t>
        </is>
      </c>
      <c r="G10940" t="n">
        <v>190</v>
      </c>
      <c r="H10940" t="inlineStr">
        <is>
          <t>Birmingham, Ala.</t>
        </is>
      </c>
    </row>
    <row r="10941">
      <c r="A10941" t="inlineStr">
        <is>
          <t>South Alabama</t>
        </is>
      </c>
      <c r="B10941" t="n">
        <v>51</v>
      </c>
      <c r="C10941" t="inlineStr">
        <is>
          <t>Diego Camboia</t>
        </is>
      </c>
      <c r="D10941" t="inlineStr">
        <is>
          <t>OL</t>
        </is>
      </c>
      <c r="E10941" t="inlineStr">
        <is>
          <t>R-Jr</t>
        </is>
      </c>
      <c r="F10941" t="inlineStr">
        <is>
          <t>6'5"</t>
        </is>
      </c>
      <c r="G10941" t="n">
        <v>265</v>
      </c>
      <c r="H10941" t="inlineStr">
        <is>
          <t>Mobile, Ala.</t>
        </is>
      </c>
    </row>
    <row r="10942">
      <c r="A10942" t="inlineStr">
        <is>
          <t>South Alabama</t>
        </is>
      </c>
      <c r="B10942" t="n">
        <v>81</v>
      </c>
      <c r="C10942" t="inlineStr">
        <is>
          <t>Miguel Camboia</t>
        </is>
      </c>
      <c r="D10942" t="inlineStr">
        <is>
          <t>WR</t>
        </is>
      </c>
      <c r="E10942" t="inlineStr">
        <is>
          <t>R-Sr</t>
        </is>
      </c>
      <c r="F10942" t="inlineStr">
        <is>
          <t>5'9"</t>
        </is>
      </c>
      <c r="G10942" t="n">
        <v>175</v>
      </c>
      <c r="H10942" t="inlineStr">
        <is>
          <t>Mobile, Ala.</t>
        </is>
      </c>
    </row>
    <row r="10943">
      <c r="A10943" t="inlineStr">
        <is>
          <t>South Alabama</t>
        </is>
      </c>
      <c r="B10943" t="n">
        <v>27</v>
      </c>
      <c r="C10943" t="inlineStr">
        <is>
          <t>Tylen Campbell</t>
        </is>
      </c>
      <c r="D10943" t="inlineStr">
        <is>
          <t>WR</t>
        </is>
      </c>
      <c r="E10943" t="inlineStr">
        <is>
          <t>R-Sr</t>
        </is>
      </c>
      <c r="F10943" t="inlineStr">
        <is>
          <t>5'10"</t>
        </is>
      </c>
      <c r="G10943" t="n">
        <v>185</v>
      </c>
      <c r="H10943" t="inlineStr">
        <is>
          <t>Jackson, Ala.</t>
        </is>
      </c>
    </row>
    <row r="10944">
      <c r="A10944" t="inlineStr">
        <is>
          <t>South Alabama</t>
        </is>
      </c>
      <c r="B10944" t="n">
        <v>88</v>
      </c>
      <c r="C10944" t="inlineStr">
        <is>
          <t>Owen Carlson</t>
        </is>
      </c>
      <c r="D10944" t="inlineStr">
        <is>
          <t>TE</t>
        </is>
      </c>
      <c r="E10944" t="inlineStr">
        <is>
          <t>R-Fr</t>
        </is>
      </c>
      <c r="F10944" t="inlineStr">
        <is>
          <t>6'2"</t>
        </is>
      </c>
      <c r="G10944" t="n">
        <v>230</v>
      </c>
      <c r="H10944" t="inlineStr">
        <is>
          <t>Chelsea, Ala.</t>
        </is>
      </c>
    </row>
    <row r="10945">
      <c r="A10945" t="inlineStr">
        <is>
          <t>South Alabama</t>
        </is>
      </c>
      <c r="B10945" t="n">
        <v>41</v>
      </c>
      <c r="C10945" t="inlineStr">
        <is>
          <t>Tyler Carter</t>
        </is>
      </c>
      <c r="D10945" t="inlineStr">
        <is>
          <t>DL</t>
        </is>
      </c>
      <c r="E10945" t="inlineStr">
        <is>
          <t>R-So</t>
        </is>
      </c>
      <c r="F10945" t="inlineStr">
        <is>
          <t>6'4"</t>
        </is>
      </c>
      <c r="G10945" t="n">
        <v>290</v>
      </c>
      <c r="H10945" t="inlineStr">
        <is>
          <t>Vicksburg, Miss.</t>
        </is>
      </c>
    </row>
    <row r="10946">
      <c r="A10946" t="inlineStr">
        <is>
          <t>South Alabama</t>
        </is>
      </c>
      <c r="B10946" t="n">
        <v>70</v>
      </c>
      <c r="C10946" t="inlineStr">
        <is>
          <t>Elliott Chaney</t>
        </is>
      </c>
      <c r="D10946" t="inlineStr">
        <is>
          <t>OL</t>
        </is>
      </c>
      <c r="E10946" t="inlineStr">
        <is>
          <t>Fr</t>
        </is>
      </c>
      <c r="F10946" t="inlineStr">
        <is>
          <t>6'5"</t>
        </is>
      </c>
      <c r="G10946" t="n">
        <v>290</v>
      </c>
      <c r="H10946" t="inlineStr">
        <is>
          <t>Oxford, Miss.</t>
        </is>
      </c>
    </row>
    <row r="10947">
      <c r="A10947" t="inlineStr">
        <is>
          <t>South Alabama</t>
        </is>
      </c>
      <c r="B10947" t="n">
        <v>38</v>
      </c>
      <c r="C10947" t="inlineStr">
        <is>
          <t>Braiden Cheshire</t>
        </is>
      </c>
      <c r="D10947" t="inlineStr">
        <is>
          <t>S</t>
        </is>
      </c>
      <c r="E10947" t="inlineStr">
        <is>
          <t>Fr</t>
        </is>
      </c>
      <c r="F10947" t="inlineStr">
        <is>
          <t>5'10"</t>
        </is>
      </c>
      <c r="G10947" t="n">
        <v>175</v>
      </c>
      <c r="H10947" t="inlineStr">
        <is>
          <t>Pace, Fla.</t>
        </is>
      </c>
    </row>
    <row r="10948">
      <c r="A10948" t="inlineStr">
        <is>
          <t>South Alabama</t>
        </is>
      </c>
      <c r="B10948" t="n">
        <v>42</v>
      </c>
      <c r="C10948" t="inlineStr">
        <is>
          <t>Dylan Chiedo</t>
        </is>
      </c>
      <c r="D10948" t="inlineStr">
        <is>
          <t>LB</t>
        </is>
      </c>
      <c r="E10948" t="inlineStr">
        <is>
          <t>R-Jr</t>
        </is>
      </c>
      <c r="F10948" t="inlineStr">
        <is>
          <t>6'0"</t>
        </is>
      </c>
      <c r="G10948" t="n">
        <v>230</v>
      </c>
      <c r="H10948" t="inlineStr">
        <is>
          <t>Jacksonville, Fla.</t>
        </is>
      </c>
      <c r="I10948" t="inlineStr">
        <is>
          <t>Transfer from Furman (2026 portal)</t>
        </is>
      </c>
    </row>
    <row r="10949">
      <c r="A10949" t="inlineStr">
        <is>
          <t>South Alabama</t>
        </is>
      </c>
      <c r="B10949" t="n">
        <v>20</v>
      </c>
      <c r="C10949" t="inlineStr">
        <is>
          <t>Lavonte Cole</t>
        </is>
      </c>
      <c r="D10949" t="inlineStr">
        <is>
          <t>RB</t>
        </is>
      </c>
      <c r="E10949" t="inlineStr">
        <is>
          <t>Fr</t>
        </is>
      </c>
      <c r="F10949" t="inlineStr">
        <is>
          <t>5'11"</t>
        </is>
      </c>
      <c r="G10949" t="n">
        <v>195</v>
      </c>
      <c r="H10949" t="inlineStr">
        <is>
          <t>Thomasville, Ga.</t>
        </is>
      </c>
    </row>
    <row r="10950">
      <c r="A10950" t="inlineStr">
        <is>
          <t>South Alabama</t>
        </is>
      </c>
      <c r="B10950" t="n">
        <v>19</v>
      </c>
      <c r="C10950" t="inlineStr">
        <is>
          <t>TJ Collier</t>
        </is>
      </c>
      <c r="D10950" t="inlineStr">
        <is>
          <t>CB</t>
        </is>
      </c>
      <c r="E10950" t="inlineStr">
        <is>
          <t>Fr</t>
        </is>
      </c>
      <c r="F10950" t="inlineStr">
        <is>
          <t>6'0"</t>
        </is>
      </c>
      <c r="G10950" t="n">
        <v>180</v>
      </c>
      <c r="H10950" t="inlineStr">
        <is>
          <t>Mobile, Ala.</t>
        </is>
      </c>
    </row>
    <row r="10951">
      <c r="A10951" t="inlineStr">
        <is>
          <t>South Alabama</t>
        </is>
      </c>
      <c r="B10951" t="n">
        <v>26</v>
      </c>
      <c r="C10951" t="inlineStr">
        <is>
          <t>Donovan Crow</t>
        </is>
      </c>
      <c r="D10951" t="inlineStr">
        <is>
          <t>RB</t>
        </is>
      </c>
      <c r="E10951" t="inlineStr">
        <is>
          <t>Fr</t>
        </is>
      </c>
      <c r="F10951" t="inlineStr">
        <is>
          <t>5'11"</t>
        </is>
      </c>
      <c r="G10951" t="n">
        <v>215</v>
      </c>
      <c r="H10951" t="inlineStr">
        <is>
          <t>Phenix City, Ala.</t>
        </is>
      </c>
    </row>
    <row r="10952">
      <c r="A10952" t="inlineStr">
        <is>
          <t>South Alabama</t>
        </is>
      </c>
      <c r="B10952" t="n">
        <v>24</v>
      </c>
      <c r="C10952" t="inlineStr">
        <is>
          <t>Damyrion Darby</t>
        </is>
      </c>
      <c r="D10952" t="inlineStr">
        <is>
          <t>CB</t>
        </is>
      </c>
      <c r="E10952" t="inlineStr">
        <is>
          <t>Jr</t>
        </is>
      </c>
      <c r="F10952" t="inlineStr">
        <is>
          <t>5'11"</t>
        </is>
      </c>
      <c r="G10952" t="n">
        <v>180</v>
      </c>
      <c r="H10952" t="inlineStr">
        <is>
          <t>Bassfield, Miss.</t>
        </is>
      </c>
    </row>
    <row r="10953">
      <c r="A10953" t="inlineStr">
        <is>
          <t>South Alabama</t>
        </is>
      </c>
      <c r="B10953" t="n">
        <v>33</v>
      </c>
      <c r="C10953" t="inlineStr">
        <is>
          <t>Tyray Darensburg</t>
        </is>
      </c>
      <c r="D10953" t="inlineStr">
        <is>
          <t>LB</t>
        </is>
      </c>
      <c r="E10953" t="inlineStr">
        <is>
          <t>Fr</t>
        </is>
      </c>
      <c r="F10953" t="inlineStr">
        <is>
          <t>5'11"</t>
        </is>
      </c>
      <c r="G10953" t="n">
        <v>225</v>
      </c>
      <c r="H10953" t="inlineStr">
        <is>
          <t>Chalmette, La.</t>
        </is>
      </c>
    </row>
    <row r="10954">
      <c r="A10954" t="inlineStr">
        <is>
          <t>South Alabama</t>
        </is>
      </c>
      <c r="B10954" t="n">
        <v>4</v>
      </c>
      <c r="C10954" t="inlineStr">
        <is>
          <t>Bishop Davenport</t>
        </is>
      </c>
      <c r="D10954" t="inlineStr">
        <is>
          <t>QB</t>
        </is>
      </c>
      <c r="E10954" t="inlineStr">
        <is>
          <t>R-Sr</t>
        </is>
      </c>
      <c r="F10954" t="inlineStr">
        <is>
          <t>6'2"</t>
        </is>
      </c>
      <c r="G10954" t="n">
        <v>210</v>
      </c>
      <c r="H10954" t="inlineStr">
        <is>
          <t>Spring, Texas</t>
        </is>
      </c>
    </row>
    <row r="10955">
      <c r="A10955" t="inlineStr">
        <is>
          <t>South Alabama</t>
        </is>
      </c>
      <c r="B10955" t="n">
        <v>6</v>
      </c>
      <c r="C10955" t="inlineStr">
        <is>
          <t>Kaydon Degraffenreid</t>
        </is>
      </c>
      <c r="D10955" t="inlineStr">
        <is>
          <t>LB</t>
        </is>
      </c>
      <c r="E10955" t="inlineStr">
        <is>
          <t>R-Jr</t>
        </is>
      </c>
      <c r="F10955" t="inlineStr">
        <is>
          <t>6'0"</t>
        </is>
      </c>
      <c r="G10955" t="n">
        <v>225</v>
      </c>
      <c r="H10955" t="inlineStr">
        <is>
          <t>Jacksonville, Fla.</t>
        </is>
      </c>
    </row>
    <row r="10956">
      <c r="A10956" t="inlineStr">
        <is>
          <t>South Alabama</t>
        </is>
      </c>
      <c r="B10956" t="n">
        <v>22</v>
      </c>
      <c r="C10956" t="inlineStr">
        <is>
          <t>Caleb Dozier</t>
        </is>
      </c>
      <c r="D10956" t="inlineStr">
        <is>
          <t>LB</t>
        </is>
      </c>
      <c r="E10956" t="inlineStr">
        <is>
          <t>R-So</t>
        </is>
      </c>
      <c r="F10956" t="inlineStr">
        <is>
          <t>6'2"</t>
        </is>
      </c>
      <c r="G10956" t="n">
        <v>220</v>
      </c>
      <c r="H10956" t="inlineStr">
        <is>
          <t>Dothan, Ala.</t>
        </is>
      </c>
    </row>
    <row r="10957">
      <c r="A10957" t="inlineStr">
        <is>
          <t>South Alabama</t>
        </is>
      </c>
      <c r="B10957" t="n">
        <v>21</v>
      </c>
      <c r="C10957" t="inlineStr">
        <is>
          <t>Trae'von Dunbar</t>
        </is>
      </c>
      <c r="D10957" t="inlineStr">
        <is>
          <t>RB</t>
        </is>
      </c>
      <c r="E10957" t="inlineStr">
        <is>
          <t>R-So</t>
        </is>
      </c>
      <c r="F10957" t="inlineStr">
        <is>
          <t>5'10"</t>
        </is>
      </c>
      <c r="G10957" t="n">
        <v>205</v>
      </c>
      <c r="H10957" t="inlineStr">
        <is>
          <t>Graniteville, S.C.</t>
        </is>
      </c>
    </row>
    <row r="10958">
      <c r="A10958" t="inlineStr">
        <is>
          <t>South Alabama</t>
        </is>
      </c>
      <c r="B10958" t="n">
        <v>1</v>
      </c>
      <c r="C10958" t="inlineStr">
        <is>
          <t>Anthony Eager</t>
        </is>
      </c>
      <c r="D10958" t="inlineStr">
        <is>
          <t>WR</t>
        </is>
      </c>
      <c r="E10958" t="inlineStr">
        <is>
          <t>R-Jr</t>
        </is>
      </c>
      <c r="F10958" t="inlineStr">
        <is>
          <t>6'1"</t>
        </is>
      </c>
      <c r="G10958" t="n">
        <v>185</v>
      </c>
      <c r="H10958" t="inlineStr">
        <is>
          <t>Mobile, Ala.</t>
        </is>
      </c>
    </row>
    <row r="10959">
      <c r="A10959" t="inlineStr">
        <is>
          <t>South Alabama</t>
        </is>
      </c>
      <c r="B10959" t="n">
        <v>10</v>
      </c>
      <c r="C10959" t="inlineStr">
        <is>
          <t>William Felton IV</t>
        </is>
      </c>
      <c r="D10959" t="inlineStr">
        <is>
          <t>LB</t>
        </is>
      </c>
      <c r="E10959" t="inlineStr">
        <is>
          <t>R-So</t>
        </is>
      </c>
      <c r="F10959" t="inlineStr">
        <is>
          <t>6'1"</t>
        </is>
      </c>
      <c r="G10959" t="n">
        <v>225</v>
      </c>
      <c r="H10959" t="inlineStr">
        <is>
          <t>Pelham, Ala.</t>
        </is>
      </c>
    </row>
    <row r="10960">
      <c r="A10960" t="inlineStr">
        <is>
          <t>South Alabama</t>
        </is>
      </c>
      <c r="B10960" t="n">
        <v>84</v>
      </c>
      <c r="C10960" t="inlineStr">
        <is>
          <t>Nate Forystek</t>
        </is>
      </c>
      <c r="D10960" t="inlineStr">
        <is>
          <t>TE</t>
        </is>
      </c>
      <c r="E10960" t="inlineStr">
        <is>
          <t>R-Jr</t>
        </is>
      </c>
      <c r="F10960" t="inlineStr">
        <is>
          <t>6'5"</t>
        </is>
      </c>
      <c r="G10960" t="n">
        <v>260</v>
      </c>
      <c r="H10960" t="inlineStr">
        <is>
          <t>Green Bay, Wis.</t>
        </is>
      </c>
    </row>
    <row r="10961">
      <c r="A10961" t="inlineStr">
        <is>
          <t>South Alabama</t>
        </is>
      </c>
      <c r="B10961" t="n">
        <v>37</v>
      </c>
      <c r="C10961" t="inlineStr">
        <is>
          <t>Dylan Freebury</t>
        </is>
      </c>
      <c r="D10961" t="inlineStr">
        <is>
          <t>K</t>
        </is>
      </c>
      <c r="E10961" t="inlineStr">
        <is>
          <t>R-Fr</t>
        </is>
      </c>
      <c r="F10961" t="inlineStr">
        <is>
          <t>5'10"</t>
        </is>
      </c>
      <c r="G10961" t="n">
        <v>180</v>
      </c>
      <c r="H10961" t="inlineStr">
        <is>
          <t>Rancho Palos Verdes, Calif.</t>
        </is>
      </c>
      <c r="I10961" t="inlineStr">
        <is>
          <t>Transfer from Colorado State (2026 portal)</t>
        </is>
      </c>
    </row>
    <row r="10962">
      <c r="A10962" t="inlineStr">
        <is>
          <t>South Alabama</t>
        </is>
      </c>
      <c r="B10962" t="n">
        <v>9</v>
      </c>
      <c r="C10962" t="inlineStr">
        <is>
          <t>Rod Gibbs</t>
        </is>
      </c>
      <c r="D10962" t="inlineStr">
        <is>
          <t>TE</t>
        </is>
      </c>
      <c r="E10962" t="inlineStr">
        <is>
          <t>Sr</t>
        </is>
      </c>
      <c r="F10962" t="inlineStr">
        <is>
          <t>6'4"</t>
        </is>
      </c>
      <c r="G10962" t="n">
        <v>250</v>
      </c>
      <c r="H10962" t="inlineStr">
        <is>
          <t>Atlanta, Ga.</t>
        </is>
      </c>
    </row>
    <row r="10963">
      <c r="A10963" t="inlineStr">
        <is>
          <t>South Alabama</t>
        </is>
      </c>
      <c r="B10963" t="n">
        <v>19</v>
      </c>
      <c r="C10963" t="inlineStr">
        <is>
          <t>Jerrian Graham</t>
        </is>
      </c>
      <c r="D10963" t="inlineStr">
        <is>
          <t>WR</t>
        </is>
      </c>
      <c r="E10963" t="inlineStr">
        <is>
          <t>R-So</t>
        </is>
      </c>
      <c r="F10963" t="inlineStr">
        <is>
          <t>6'1"</t>
        </is>
      </c>
      <c r="G10963" t="n">
        <v>200</v>
      </c>
      <c r="H10963" t="inlineStr">
        <is>
          <t>Prichard, Ala.</t>
        </is>
      </c>
    </row>
    <row r="10964">
      <c r="A10964" t="inlineStr">
        <is>
          <t>South Alabama</t>
        </is>
      </c>
      <c r="B10964" t="n">
        <v>62</v>
      </c>
      <c r="C10964" t="inlineStr">
        <is>
          <t>Kyle Greak</t>
        </is>
      </c>
      <c r="D10964" t="inlineStr">
        <is>
          <t>OL</t>
        </is>
      </c>
      <c r="E10964" t="inlineStr">
        <is>
          <t>Fr</t>
        </is>
      </c>
      <c r="F10964" t="inlineStr">
        <is>
          <t>6'2"</t>
        </is>
      </c>
      <c r="G10964" t="n">
        <v>293</v>
      </c>
      <c r="H10964" t="inlineStr">
        <is>
          <t>Orange Beach, Ala.</t>
        </is>
      </c>
    </row>
    <row r="10965">
      <c r="A10965" t="inlineStr">
        <is>
          <t>South Alabama</t>
        </is>
      </c>
      <c r="B10965" t="n">
        <v>36</v>
      </c>
      <c r="C10965" t="inlineStr">
        <is>
          <t>Teryn Green</t>
        </is>
      </c>
      <c r="D10965" t="inlineStr">
        <is>
          <t>S</t>
        </is>
      </c>
      <c r="E10965" t="inlineStr">
        <is>
          <t>Fr</t>
        </is>
      </c>
      <c r="F10965" t="inlineStr">
        <is>
          <t>6'0"</t>
        </is>
      </c>
      <c r="G10965" t="n">
        <v>215</v>
      </c>
      <c r="H10965" t="inlineStr">
        <is>
          <t>Vicksburg, Miss.</t>
        </is>
      </c>
    </row>
    <row r="10966">
      <c r="A10966" t="inlineStr">
        <is>
          <t>South Alabama</t>
        </is>
      </c>
      <c r="B10966" t="n">
        <v>23</v>
      </c>
      <c r="C10966" t="inlineStr">
        <is>
          <t>Cube Gurley</t>
        </is>
      </c>
      <c r="D10966" t="inlineStr">
        <is>
          <t>CB</t>
        </is>
      </c>
      <c r="E10966" t="inlineStr">
        <is>
          <t>R-So</t>
        </is>
      </c>
      <c r="F10966" t="inlineStr">
        <is>
          <t>6'1"</t>
        </is>
      </c>
      <c r="G10966" t="n">
        <v>195</v>
      </c>
      <c r="H10966" t="inlineStr">
        <is>
          <t>New Orleans, La.</t>
        </is>
      </c>
    </row>
    <row r="10967">
      <c r="A10967" t="inlineStr">
        <is>
          <t>South Alabama</t>
        </is>
      </c>
      <c r="B10967" t="n">
        <v>27</v>
      </c>
      <c r="C10967" t="inlineStr">
        <is>
          <t>Zechariah Hall</t>
        </is>
      </c>
      <c r="D10967" t="inlineStr">
        <is>
          <t>LB</t>
        </is>
      </c>
      <c r="E10967" t="inlineStr">
        <is>
          <t>Fr</t>
        </is>
      </c>
      <c r="F10967" t="inlineStr">
        <is>
          <t>6'1"</t>
        </is>
      </c>
      <c r="G10967" t="n">
        <v>230</v>
      </c>
      <c r="H10967" t="inlineStr">
        <is>
          <t>Sylvestor, Ga.</t>
        </is>
      </c>
    </row>
    <row r="10968">
      <c r="A10968" t="inlineStr">
        <is>
          <t>South Alabama</t>
        </is>
      </c>
      <c r="B10968" t="n">
        <v>30</v>
      </c>
      <c r="C10968" t="inlineStr">
        <is>
          <t>Perry Hand</t>
        </is>
      </c>
      <c r="D10968" t="inlineStr">
        <is>
          <t>LB</t>
        </is>
      </c>
      <c r="E10968" t="inlineStr">
        <is>
          <t>Fr</t>
        </is>
      </c>
      <c r="F10968" t="inlineStr">
        <is>
          <t>5'11"</t>
        </is>
      </c>
      <c r="G10968" t="n">
        <v>200</v>
      </c>
      <c r="H10968" t="inlineStr">
        <is>
          <t>Mobile, Ala.</t>
        </is>
      </c>
    </row>
    <row r="10969">
      <c r="A10969" t="inlineStr">
        <is>
          <t>South Alabama</t>
        </is>
      </c>
      <c r="B10969" t="n">
        <v>2</v>
      </c>
      <c r="C10969" t="inlineStr">
        <is>
          <t>Jayvon Henderson</t>
        </is>
      </c>
      <c r="D10969" t="inlineStr">
        <is>
          <t>S</t>
        </is>
      </c>
      <c r="E10969" t="inlineStr">
        <is>
          <t>R-Sr</t>
        </is>
      </c>
      <c r="F10969" t="inlineStr">
        <is>
          <t>5'10"</t>
        </is>
      </c>
      <c r="G10969" t="n">
        <v>190</v>
      </c>
      <c r="H10969" t="inlineStr">
        <is>
          <t>Auburn, Ga.</t>
        </is>
      </c>
    </row>
    <row r="10970">
      <c r="A10970" t="inlineStr">
        <is>
          <t>South Alabama</t>
        </is>
      </c>
      <c r="B10970" t="n">
        <v>25</v>
      </c>
      <c r="C10970" t="inlineStr">
        <is>
          <t>Tre'Mon Henry</t>
        </is>
      </c>
      <c r="D10970" t="inlineStr">
        <is>
          <t>LB</t>
        </is>
      </c>
      <c r="E10970" t="inlineStr">
        <is>
          <t>R-Jr</t>
        </is>
      </c>
      <c r="F10970" t="inlineStr">
        <is>
          <t>6'1"</t>
        </is>
      </c>
      <c r="G10970" t="n">
        <v>235</v>
      </c>
      <c r="H10970" t="inlineStr">
        <is>
          <t>Columbus, Ga.</t>
        </is>
      </c>
    </row>
    <row r="10971">
      <c r="A10971" t="inlineStr">
        <is>
          <t>South Alabama</t>
        </is>
      </c>
      <c r="B10971" t="n">
        <v>11</v>
      </c>
      <c r="C10971" t="inlineStr">
        <is>
          <t>Andrew Hines</t>
        </is>
      </c>
      <c r="D10971" t="inlineStr">
        <is>
          <t>DL</t>
        </is>
      </c>
      <c r="E10971" t="inlineStr">
        <is>
          <t>So</t>
        </is>
      </c>
      <c r="F10971" t="inlineStr">
        <is>
          <t>6'3"</t>
        </is>
      </c>
      <c r="G10971" t="n">
        <v>285</v>
      </c>
      <c r="H10971" t="inlineStr">
        <is>
          <t>Kissimmee, Fla.</t>
        </is>
      </c>
      <c r="I10971" t="inlineStr">
        <is>
          <t>Transfer from Eastern Kentucky (2026 portal)</t>
        </is>
      </c>
    </row>
    <row r="10972">
      <c r="A10972" t="inlineStr">
        <is>
          <t>South Alabama</t>
        </is>
      </c>
      <c r="B10972" t="n">
        <v>7</v>
      </c>
      <c r="C10972" t="inlineStr">
        <is>
          <t>Jared Hollins</t>
        </is>
      </c>
      <c r="D10972" t="inlineStr">
        <is>
          <t>QB</t>
        </is>
      </c>
      <c r="E10972" t="inlineStr">
        <is>
          <t>R-So</t>
        </is>
      </c>
      <c r="F10972" t="inlineStr">
        <is>
          <t>6'4"</t>
        </is>
      </c>
      <c r="G10972" t="n">
        <v>210</v>
      </c>
      <c r="H10972" t="inlineStr">
        <is>
          <t>Semmes, Ala.</t>
        </is>
      </c>
    </row>
    <row r="10973">
      <c r="A10973" t="inlineStr">
        <is>
          <t>South Alabama</t>
        </is>
      </c>
      <c r="B10973" t="n">
        <v>18</v>
      </c>
      <c r="C10973" t="inlineStr">
        <is>
          <t>Jerry Horne</t>
        </is>
      </c>
      <c r="D10973" t="inlineStr">
        <is>
          <t>QB</t>
        </is>
      </c>
      <c r="E10973" t="inlineStr">
        <is>
          <t>R-Fr</t>
        </is>
      </c>
      <c r="F10973" t="inlineStr">
        <is>
          <t>6'0"</t>
        </is>
      </c>
      <c r="G10973" t="n">
        <v>200</v>
      </c>
      <c r="H10973" t="inlineStr">
        <is>
          <t>Denham Springs, La.</t>
        </is>
      </c>
    </row>
    <row r="10974">
      <c r="A10974" t="inlineStr">
        <is>
          <t>South Alabama</t>
        </is>
      </c>
      <c r="B10974" t="n">
        <v>72</v>
      </c>
      <c r="C10974" t="inlineStr">
        <is>
          <t>Ethan Hubbard</t>
        </is>
      </c>
      <c r="D10974" t="inlineStr">
        <is>
          <t>OL</t>
        </is>
      </c>
      <c r="E10974" t="inlineStr">
        <is>
          <t>R-Jr</t>
        </is>
      </c>
      <c r="F10974" t="inlineStr">
        <is>
          <t>6'6"</t>
        </is>
      </c>
      <c r="G10974" t="n">
        <v>295</v>
      </c>
      <c r="H10974" t="inlineStr">
        <is>
          <t>Hoover, Ala.</t>
        </is>
      </c>
    </row>
    <row r="10975">
      <c r="A10975" t="inlineStr">
        <is>
          <t>South Alabama</t>
        </is>
      </c>
      <c r="B10975" t="n">
        <v>57</v>
      </c>
      <c r="C10975" t="inlineStr">
        <is>
          <t>Shalik Hubbard</t>
        </is>
      </c>
      <c r="D10975" t="inlineStr">
        <is>
          <t>OL</t>
        </is>
      </c>
      <c r="E10975" t="inlineStr">
        <is>
          <t>R-Sr</t>
        </is>
      </c>
      <c r="F10975" t="inlineStr">
        <is>
          <t>6'4"</t>
        </is>
      </c>
      <c r="G10975" t="n">
        <v>330</v>
      </c>
      <c r="H10975" t="inlineStr">
        <is>
          <t>Patterson, N.J.</t>
        </is>
      </c>
      <c r="I10975" t="inlineStr">
        <is>
          <t>Transfer from Monmouth (2026 portal)</t>
        </is>
      </c>
    </row>
    <row r="10976">
      <c r="A10976" t="inlineStr">
        <is>
          <t>South Alabama</t>
        </is>
      </c>
      <c r="B10976" t="n">
        <v>83</v>
      </c>
      <c r="C10976" t="inlineStr">
        <is>
          <t>Everett Hunter</t>
        </is>
      </c>
      <c r="D10976" t="inlineStr">
        <is>
          <t>TE</t>
        </is>
      </c>
      <c r="E10976" t="inlineStr">
        <is>
          <t>R-Sr</t>
        </is>
      </c>
      <c r="F10976" t="inlineStr">
        <is>
          <t>6'4"</t>
        </is>
      </c>
      <c r="G10976" t="n">
        <v>250</v>
      </c>
      <c r="H10976" t="inlineStr">
        <is>
          <t>Manteca, Calif.</t>
        </is>
      </c>
      <c r="I10976" t="inlineStr">
        <is>
          <t>Transfer from Nicholls (2026 portal)</t>
        </is>
      </c>
    </row>
    <row r="10977">
      <c r="A10977" t="inlineStr">
        <is>
          <t>South Alabama</t>
        </is>
      </c>
      <c r="B10977" t="n">
        <v>39</v>
      </c>
      <c r="C10977" t="inlineStr">
        <is>
          <t>Rodney Hunter</t>
        </is>
      </c>
      <c r="D10977" t="inlineStr">
        <is>
          <t>DL</t>
        </is>
      </c>
      <c r="E10977" t="inlineStr">
        <is>
          <t>Jr</t>
        </is>
      </c>
      <c r="F10977" t="inlineStr">
        <is>
          <t>6'2"</t>
        </is>
      </c>
      <c r="G10977" t="n">
        <v>305</v>
      </c>
      <c r="H10977" t="inlineStr">
        <is>
          <t>Memphis, Tenn.</t>
        </is>
      </c>
    </row>
    <row r="10978">
      <c r="A10978" t="inlineStr">
        <is>
          <t>South Alabama</t>
        </is>
      </c>
      <c r="B10978" t="n">
        <v>80</v>
      </c>
      <c r="C10978" t="inlineStr">
        <is>
          <t>Brayden Hurst</t>
        </is>
      </c>
      <c r="D10978" t="inlineStr">
        <is>
          <t>DL</t>
        </is>
      </c>
      <c r="E10978" t="inlineStr">
        <is>
          <t>Fr</t>
        </is>
      </c>
      <c r="F10978" t="inlineStr">
        <is>
          <t>6'3"</t>
        </is>
      </c>
      <c r="G10978" t="n">
        <v>310</v>
      </c>
      <c r="H10978" t="inlineStr">
        <is>
          <t>Ponchatoula, La.</t>
        </is>
      </c>
    </row>
    <row r="10979">
      <c r="A10979" t="inlineStr">
        <is>
          <t>South Alabama</t>
        </is>
      </c>
      <c r="B10979" t="n">
        <v>29</v>
      </c>
      <c r="C10979" t="inlineStr">
        <is>
          <t>Kaleb Jackson</t>
        </is>
      </c>
      <c r="D10979" t="inlineStr">
        <is>
          <t>S</t>
        </is>
      </c>
      <c r="E10979" t="inlineStr">
        <is>
          <t>R-Jr</t>
        </is>
      </c>
      <c r="F10979" t="inlineStr">
        <is>
          <t>5'8"</t>
        </is>
      </c>
      <c r="G10979" t="n">
        <v>180</v>
      </c>
      <c r="H10979" t="inlineStr">
        <is>
          <t>Bessemer, Ala.</t>
        </is>
      </c>
    </row>
    <row r="10980">
      <c r="A10980" t="inlineStr">
        <is>
          <t>South Alabama</t>
        </is>
      </c>
      <c r="B10980" t="n">
        <v>15</v>
      </c>
      <c r="C10980" t="inlineStr">
        <is>
          <t>Taylor Jacobs Jr.</t>
        </is>
      </c>
      <c r="D10980" t="inlineStr">
        <is>
          <t>QB</t>
        </is>
      </c>
      <c r="E10980" t="inlineStr">
        <is>
          <t>Fr</t>
        </is>
      </c>
      <c r="F10980" t="inlineStr">
        <is>
          <t>5'11"</t>
        </is>
      </c>
      <c r="G10980" t="n">
        <v>195</v>
      </c>
      <c r="H10980" t="inlineStr">
        <is>
          <t>Tallahassee, Fla.</t>
        </is>
      </c>
    </row>
    <row r="10981">
      <c r="A10981" t="inlineStr">
        <is>
          <t>South Alabama</t>
        </is>
      </c>
      <c r="B10981" t="n">
        <v>12</v>
      </c>
      <c r="C10981" t="inlineStr">
        <is>
          <t>Brendan Jenkins</t>
        </is>
      </c>
      <c r="D10981" t="inlineStr">
        <is>
          <t>WR</t>
        </is>
      </c>
      <c r="E10981" t="inlineStr">
        <is>
          <t>Sr</t>
        </is>
      </c>
      <c r="F10981" t="inlineStr">
        <is>
          <t>6'0"</t>
        </is>
      </c>
      <c r="G10981" t="n">
        <v>195</v>
      </c>
      <c r="H10981" t="inlineStr">
        <is>
          <t>Hoschton, Ga.</t>
        </is>
      </c>
    </row>
    <row r="10982">
      <c r="A10982" t="inlineStr">
        <is>
          <t>South Alabama</t>
        </is>
      </c>
      <c r="B10982" t="n">
        <v>69</v>
      </c>
      <c r="C10982" t="inlineStr">
        <is>
          <t>Kenton Jerido</t>
        </is>
      </c>
      <c r="D10982" t="inlineStr">
        <is>
          <t>OL</t>
        </is>
      </c>
      <c r="E10982" t="inlineStr">
        <is>
          <t>R-Sr</t>
        </is>
      </c>
      <c r="F10982" t="inlineStr">
        <is>
          <t>6'3"</t>
        </is>
      </c>
      <c r="G10982" t="n">
        <v>340</v>
      </c>
      <c r="H10982" t="inlineStr">
        <is>
          <t>Tuscaloosa, Ala.</t>
        </is>
      </c>
    </row>
    <row r="10983">
      <c r="A10983" t="inlineStr">
        <is>
          <t>South Alabama</t>
        </is>
      </c>
      <c r="B10983" t="n">
        <v>56</v>
      </c>
      <c r="C10983" t="inlineStr">
        <is>
          <t>Stephen Johnson</t>
        </is>
      </c>
      <c r="D10983" t="inlineStr">
        <is>
          <t>DL</t>
        </is>
      </c>
      <c r="E10983" t="inlineStr">
        <is>
          <t>R-Jr</t>
        </is>
      </c>
      <c r="F10983" t="inlineStr">
        <is>
          <t>6'3"</t>
        </is>
      </c>
      <c r="G10983" t="n">
        <v>310</v>
      </c>
      <c r="H10983" t="inlineStr">
        <is>
          <t>Fayetteville, Ga.</t>
        </is>
      </c>
    </row>
    <row r="10984">
      <c r="A10984" t="inlineStr">
        <is>
          <t>South Alabama</t>
        </is>
      </c>
      <c r="B10984" t="n">
        <v>20</v>
      </c>
      <c r="C10984" t="inlineStr">
        <is>
          <t>Tirrell Johnson</t>
        </is>
      </c>
      <c r="D10984" t="inlineStr">
        <is>
          <t>LB</t>
        </is>
      </c>
      <c r="E10984" t="inlineStr">
        <is>
          <t>R-Sr</t>
        </is>
      </c>
      <c r="F10984" t="inlineStr">
        <is>
          <t>6'2"</t>
        </is>
      </c>
      <c r="G10984" t="n">
        <v>230</v>
      </c>
      <c r="H10984" t="inlineStr">
        <is>
          <t>Wynne, Ark.</t>
        </is>
      </c>
    </row>
    <row r="10985">
      <c r="A10985" t="inlineStr">
        <is>
          <t>South Alabama</t>
        </is>
      </c>
      <c r="B10985" t="n">
        <v>28</v>
      </c>
      <c r="C10985" t="inlineStr">
        <is>
          <t>Tomareo Johnson Jr.</t>
        </is>
      </c>
      <c r="D10985" t="inlineStr">
        <is>
          <t>S</t>
        </is>
      </c>
      <c r="E10985" t="inlineStr">
        <is>
          <t>Fr</t>
        </is>
      </c>
      <c r="F10985" t="inlineStr">
        <is>
          <t>6'2"</t>
        </is>
      </c>
      <c r="G10985" t="n">
        <v>200</v>
      </c>
      <c r="H10985" t="inlineStr">
        <is>
          <t>Pascagoula, Miss.</t>
        </is>
      </c>
    </row>
    <row r="10986">
      <c r="A10986" t="inlineStr">
        <is>
          <t>South Alabama</t>
        </is>
      </c>
      <c r="B10986" t="n">
        <v>37</v>
      </c>
      <c r="C10986" t="inlineStr">
        <is>
          <t>Evan Jones</t>
        </is>
      </c>
      <c r="D10986" t="inlineStr">
        <is>
          <t>CB</t>
        </is>
      </c>
      <c r="E10986" t="inlineStr">
        <is>
          <t>Fr</t>
        </is>
      </c>
      <c r="F10986" t="inlineStr">
        <is>
          <t>6'0"</t>
        </is>
      </c>
      <c r="G10986" t="n">
        <v>175</v>
      </c>
      <c r="H10986" t="inlineStr">
        <is>
          <t>Arab, Ala.</t>
        </is>
      </c>
    </row>
    <row r="10987">
      <c r="A10987" t="inlineStr">
        <is>
          <t>South Alabama</t>
        </is>
      </c>
      <c r="B10987" t="n">
        <v>2</v>
      </c>
      <c r="C10987" t="inlineStr">
        <is>
          <t>Jeremiah Jones-Thomas</t>
        </is>
      </c>
      <c r="D10987" t="inlineStr">
        <is>
          <t>WR</t>
        </is>
      </c>
      <c r="E10987" t="inlineStr">
        <is>
          <t>So</t>
        </is>
      </c>
      <c r="F10987" t="inlineStr">
        <is>
          <t>5'11"</t>
        </is>
      </c>
      <c r="G10987" t="n">
        <v>180</v>
      </c>
      <c r="H10987" t="inlineStr">
        <is>
          <t>Crawfordville, Fla.</t>
        </is>
      </c>
    </row>
    <row r="10988">
      <c r="A10988" t="inlineStr">
        <is>
          <t>South Alabama</t>
        </is>
      </c>
      <c r="B10988" t="n">
        <v>24</v>
      </c>
      <c r="C10988" t="inlineStr">
        <is>
          <t>Julyon Jordan</t>
        </is>
      </c>
      <c r="D10988" t="inlineStr">
        <is>
          <t>RB</t>
        </is>
      </c>
      <c r="E10988" t="inlineStr">
        <is>
          <t>R-Fr</t>
        </is>
      </c>
      <c r="F10988" t="inlineStr">
        <is>
          <t>5'9"</t>
        </is>
      </c>
      <c r="G10988" t="n">
        <v>180</v>
      </c>
      <c r="H10988" t="inlineStr">
        <is>
          <t>Guntersville, Ala.</t>
        </is>
      </c>
    </row>
    <row r="10989">
      <c r="A10989" t="inlineStr">
        <is>
          <t>South Alabama</t>
        </is>
      </c>
      <c r="B10989" t="n">
        <v>61</v>
      </c>
      <c r="C10989" t="inlineStr">
        <is>
          <t>Julius Kidd</t>
        </is>
      </c>
      <c r="D10989" t="inlineStr">
        <is>
          <t>OL</t>
        </is>
      </c>
      <c r="E10989" t="inlineStr">
        <is>
          <t>R-Sr</t>
        </is>
      </c>
      <c r="F10989" t="inlineStr">
        <is>
          <t>6'2"</t>
        </is>
      </c>
      <c r="G10989" t="n">
        <v>260</v>
      </c>
      <c r="H10989" t="inlineStr">
        <is>
          <t>Mobile, Ala.</t>
        </is>
      </c>
    </row>
    <row r="10990">
      <c r="A10990" t="inlineStr">
        <is>
          <t>South Alabama</t>
        </is>
      </c>
      <c r="B10990" t="n">
        <v>46</v>
      </c>
      <c r="C10990" t="inlineStr">
        <is>
          <t>Terry Kirksey Jr.</t>
        </is>
      </c>
      <c r="D10990" t="inlineStr">
        <is>
          <t>LB</t>
        </is>
      </c>
      <c r="E10990" t="inlineStr">
        <is>
          <t>R-Sr</t>
        </is>
      </c>
      <c r="F10990" t="inlineStr">
        <is>
          <t>6'2"</t>
        </is>
      </c>
      <c r="G10990" t="n">
        <v>245</v>
      </c>
      <c r="H10990" t="inlineStr">
        <is>
          <t>Theodore, Ala.</t>
        </is>
      </c>
    </row>
    <row r="10991">
      <c r="A10991" t="inlineStr">
        <is>
          <t>South Alabama</t>
        </is>
      </c>
      <c r="B10991" t="n">
        <v>67</v>
      </c>
      <c r="C10991" t="inlineStr">
        <is>
          <t>Artem Korchagin Jr.</t>
        </is>
      </c>
      <c r="D10991" t="inlineStr">
        <is>
          <t>OL</t>
        </is>
      </c>
      <c r="E10991" t="inlineStr">
        <is>
          <t>Fr</t>
        </is>
      </c>
      <c r="F10991" t="inlineStr">
        <is>
          <t>6'4"</t>
        </is>
      </c>
      <c r="G10991" t="n">
        <v>300</v>
      </c>
      <c r="H10991" t="inlineStr">
        <is>
          <t>Moscow, Russia</t>
        </is>
      </c>
    </row>
    <row r="10992">
      <c r="A10992" t="inlineStr">
        <is>
          <t>South Alabama</t>
        </is>
      </c>
      <c r="B10992" t="n">
        <v>16</v>
      </c>
      <c r="C10992" t="inlineStr">
        <is>
          <t>Seidrion Langston</t>
        </is>
      </c>
      <c r="D10992" t="inlineStr">
        <is>
          <t>LB</t>
        </is>
      </c>
      <c r="E10992" t="inlineStr">
        <is>
          <t>Sr</t>
        </is>
      </c>
      <c r="F10992" t="inlineStr">
        <is>
          <t>6'1"</t>
        </is>
      </c>
      <c r="G10992" t="n">
        <v>220</v>
      </c>
      <c r="H10992" t="inlineStr">
        <is>
          <t>Lanett, Ala.</t>
        </is>
      </c>
      <c r="I10992" t="inlineStr">
        <is>
          <t>Transfer from UL Monroe (2026 portal)</t>
        </is>
      </c>
    </row>
    <row r="10993">
      <c r="A10993" t="inlineStr">
        <is>
          <t>South Alabama</t>
        </is>
      </c>
      <c r="B10993" t="n">
        <v>35</v>
      </c>
      <c r="C10993" t="inlineStr">
        <is>
          <t>Matthew Laseter</t>
        </is>
      </c>
      <c r="D10993" t="inlineStr">
        <is>
          <t>S</t>
        </is>
      </c>
      <c r="E10993" t="inlineStr">
        <is>
          <t>R-Fr</t>
        </is>
      </c>
      <c r="F10993" t="inlineStr">
        <is>
          <t>6'0"</t>
        </is>
      </c>
      <c r="G10993" t="n">
        <v>180</v>
      </c>
      <c r="H10993" t="inlineStr">
        <is>
          <t>Flowood, Miss.</t>
        </is>
      </c>
    </row>
    <row r="10994">
      <c r="A10994" t="inlineStr">
        <is>
          <t>South Alabama</t>
        </is>
      </c>
      <c r="B10994" t="n">
        <v>53</v>
      </c>
      <c r="C10994" t="inlineStr">
        <is>
          <t>Latrelle Lett</t>
        </is>
      </c>
      <c r="D10994" t="inlineStr">
        <is>
          <t>LB</t>
        </is>
      </c>
      <c r="E10994" t="inlineStr">
        <is>
          <t>So</t>
        </is>
      </c>
      <c r="F10994" t="inlineStr">
        <is>
          <t>5'8"</t>
        </is>
      </c>
      <c r="G10994" t="n">
        <v>235</v>
      </c>
      <c r="H10994" t="inlineStr">
        <is>
          <t>Mobile, Ala.</t>
        </is>
      </c>
    </row>
    <row r="10995">
      <c r="A10995" t="inlineStr">
        <is>
          <t>South Alabama</t>
        </is>
      </c>
      <c r="B10995" t="n">
        <v>18</v>
      </c>
      <c r="C10995" t="inlineStr">
        <is>
          <t>Mase Lewis</t>
        </is>
      </c>
      <c r="D10995" t="inlineStr">
        <is>
          <t>DL</t>
        </is>
      </c>
      <c r="E10995" t="inlineStr">
        <is>
          <t>R-Sr</t>
        </is>
      </c>
      <c r="F10995" t="inlineStr">
        <is>
          <t>6'3"</t>
        </is>
      </c>
      <c r="G10995" t="n">
        <v>275</v>
      </c>
      <c r="H10995" t="inlineStr">
        <is>
          <t>Breaux Bridge, La.</t>
        </is>
      </c>
    </row>
    <row r="10996">
      <c r="A10996" t="inlineStr">
        <is>
          <t>South Alabama</t>
        </is>
      </c>
      <c r="B10996" t="n">
        <v>35</v>
      </c>
      <c r="C10996" t="inlineStr">
        <is>
          <t>Davis Little</t>
        </is>
      </c>
      <c r="D10996" t="inlineStr">
        <is>
          <t>K</t>
        </is>
      </c>
      <c r="E10996" t="inlineStr">
        <is>
          <t>R-So</t>
        </is>
      </c>
      <c r="F10996" t="inlineStr">
        <is>
          <t>6'0"</t>
        </is>
      </c>
      <c r="G10996" t="n">
        <v>175</v>
      </c>
      <c r="H10996" t="inlineStr">
        <is>
          <t>Suwanee, Ga.</t>
        </is>
      </c>
    </row>
    <row r="10997">
      <c r="A10997" t="inlineStr">
        <is>
          <t>South Alabama</t>
        </is>
      </c>
      <c r="B10997" t="n">
        <v>14</v>
      </c>
      <c r="C10997" t="inlineStr">
        <is>
          <t>Maddox Lynch</t>
        </is>
      </c>
      <c r="D10997" t="inlineStr">
        <is>
          <t>TE</t>
        </is>
      </c>
      <c r="E10997" t="inlineStr">
        <is>
          <t>R-Fr</t>
        </is>
      </c>
      <c r="F10997" t="inlineStr">
        <is>
          <t>6'5"</t>
        </is>
      </c>
      <c r="G10997" t="n">
        <v>240</v>
      </c>
      <c r="H10997" t="inlineStr">
        <is>
          <t>Vicksburg, Miss.</t>
        </is>
      </c>
    </row>
    <row r="10998">
      <c r="A10998" t="inlineStr">
        <is>
          <t>South Alabama</t>
        </is>
      </c>
      <c r="B10998" t="n">
        <v>10</v>
      </c>
      <c r="C10998" t="inlineStr">
        <is>
          <t>Khatori Marion</t>
        </is>
      </c>
      <c r="D10998" t="inlineStr">
        <is>
          <t>WR</t>
        </is>
      </c>
      <c r="E10998" t="inlineStr">
        <is>
          <t>Fr</t>
        </is>
      </c>
      <c r="F10998" t="inlineStr">
        <is>
          <t>5'11"</t>
        </is>
      </c>
      <c r="G10998" t="n">
        <v>180</v>
      </c>
      <c r="H10998" t="inlineStr">
        <is>
          <t>Mobile, Ala.</t>
        </is>
      </c>
    </row>
    <row r="10999">
      <c r="A10999" t="inlineStr">
        <is>
          <t>South Alabama</t>
        </is>
      </c>
      <c r="B10999" t="n">
        <v>0</v>
      </c>
      <c r="C10999" t="inlineStr">
        <is>
          <t>PJ Martin</t>
        </is>
      </c>
      <c r="D10999" t="inlineStr">
        <is>
          <t>RB</t>
        </is>
      </c>
      <c r="E10999" t="inlineStr">
        <is>
          <t>R-Jr</t>
        </is>
      </c>
      <c r="F10999" t="inlineStr">
        <is>
          <t>5'10"</t>
        </is>
      </c>
      <c r="G10999" t="n">
        <v>205</v>
      </c>
      <c r="H10999" t="inlineStr">
        <is>
          <t>New Orleans, La.</t>
        </is>
      </c>
    </row>
    <row r="11000">
      <c r="A11000" t="inlineStr">
        <is>
          <t>South Alabama</t>
        </is>
      </c>
      <c r="B11000" t="n">
        <v>82</v>
      </c>
      <c r="C11000" t="inlineStr">
        <is>
          <t>Julius Mathis</t>
        </is>
      </c>
      <c r="D11000" t="inlineStr">
        <is>
          <t>TE</t>
        </is>
      </c>
      <c r="E11000" t="inlineStr">
        <is>
          <t>Fr</t>
        </is>
      </c>
      <c r="F11000" t="inlineStr">
        <is>
          <t>6'4"</t>
        </is>
      </c>
      <c r="G11000" t="n">
        <v>230</v>
      </c>
      <c r="H11000" t="inlineStr">
        <is>
          <t>Lexington, Miss.</t>
        </is>
      </c>
    </row>
    <row r="11001">
      <c r="A11001" t="inlineStr">
        <is>
          <t>South Alabama</t>
        </is>
      </c>
      <c r="B11001" t="n">
        <v>34</v>
      </c>
      <c r="C11001" t="inlineStr">
        <is>
          <t>Cam McFarlin</t>
        </is>
      </c>
      <c r="D11001" t="inlineStr">
        <is>
          <t>TE</t>
        </is>
      </c>
      <c r="E11001" t="inlineStr">
        <is>
          <t>R-So</t>
        </is>
      </c>
      <c r="F11001" t="inlineStr">
        <is>
          <t>6'4"</t>
        </is>
      </c>
      <c r="G11001" t="n">
        <v>240</v>
      </c>
      <c r="H11001" t="inlineStr">
        <is>
          <t>Hoover, Ala.</t>
        </is>
      </c>
    </row>
    <row r="11002">
      <c r="A11002" t="inlineStr">
        <is>
          <t>South Alabama</t>
        </is>
      </c>
      <c r="B11002" t="n">
        <v>1</v>
      </c>
      <c r="C11002" t="inlineStr">
        <is>
          <t>DJ Moore</t>
        </is>
      </c>
      <c r="D11002" t="inlineStr">
        <is>
          <t>S</t>
        </is>
      </c>
      <c r="E11002" t="inlineStr">
        <is>
          <t>R-Sr</t>
        </is>
      </c>
      <c r="F11002" t="inlineStr">
        <is>
          <t>6'0"</t>
        </is>
      </c>
      <c r="G11002" t="n">
        <v>200</v>
      </c>
      <c r="H11002" t="inlineStr">
        <is>
          <t>Loganville, Ga.</t>
        </is>
      </c>
      <c r="I11002" t="inlineStr">
        <is>
          <t>Transfer from Georgia Tech (2026 portal)</t>
        </is>
      </c>
    </row>
    <row r="11003">
      <c r="A11003" t="inlineStr">
        <is>
          <t>South Alabama</t>
        </is>
      </c>
      <c r="B11003" t="n">
        <v>87</v>
      </c>
      <c r="C11003" t="inlineStr">
        <is>
          <t>Jordan Morris</t>
        </is>
      </c>
      <c r="D11003" t="inlineStr">
        <is>
          <t>TE</t>
        </is>
      </c>
      <c r="E11003" t="inlineStr">
        <is>
          <t>R-Jr</t>
        </is>
      </c>
      <c r="F11003" t="inlineStr">
        <is>
          <t>6'4"</t>
        </is>
      </c>
      <c r="G11003" t="n">
        <v>230</v>
      </c>
      <c r="H11003" t="inlineStr">
        <is>
          <t>Apache Junction, Ariz.</t>
        </is>
      </c>
    </row>
    <row r="11004">
      <c r="A11004" t="inlineStr">
        <is>
          <t>South Alabama</t>
        </is>
      </c>
      <c r="B11004" t="n">
        <v>45</v>
      </c>
      <c r="C11004" t="inlineStr">
        <is>
          <t>Demetress Mosley</t>
        </is>
      </c>
      <c r="D11004" t="inlineStr">
        <is>
          <t>LB</t>
        </is>
      </c>
      <c r="E11004" t="inlineStr">
        <is>
          <t>Fr</t>
        </is>
      </c>
      <c r="F11004" t="inlineStr">
        <is>
          <t>6'2"</t>
        </is>
      </c>
      <c r="G11004" t="n">
        <v>195</v>
      </c>
      <c r="H11004" t="inlineStr">
        <is>
          <t>Pensacola, Fla.</t>
        </is>
      </c>
    </row>
    <row r="11005">
      <c r="A11005" t="inlineStr">
        <is>
          <t>South Alabama</t>
        </is>
      </c>
      <c r="B11005" t="n">
        <v>12</v>
      </c>
      <c r="C11005" t="inlineStr">
        <is>
          <t>Jaylen Moson</t>
        </is>
      </c>
      <c r="D11005" t="inlineStr">
        <is>
          <t>CB</t>
        </is>
      </c>
      <c r="E11005" t="inlineStr">
        <is>
          <t>R-Jr</t>
        </is>
      </c>
      <c r="F11005" t="inlineStr">
        <is>
          <t>5'11"</t>
        </is>
      </c>
      <c r="G11005" t="n">
        <v>175</v>
      </c>
      <c r="H11005" t="inlineStr">
        <is>
          <t>Kennesaw, Ga.</t>
        </is>
      </c>
      <c r="I11005" t="inlineStr">
        <is>
          <t>Transfer from Utah (2026 portal)</t>
        </is>
      </c>
    </row>
    <row r="11006">
      <c r="A11006" t="inlineStr">
        <is>
          <t>South Alabama</t>
        </is>
      </c>
      <c r="B11006" t="n">
        <v>74</v>
      </c>
      <c r="C11006" t="inlineStr">
        <is>
          <t>Aydan Newell</t>
        </is>
      </c>
      <c r="D11006" t="inlineStr">
        <is>
          <t>OL</t>
        </is>
      </c>
      <c r="E11006" t="inlineStr">
        <is>
          <t>Fr</t>
        </is>
      </c>
      <c r="F11006" t="inlineStr">
        <is>
          <t>6'3"</t>
        </is>
      </c>
      <c r="G11006" t="n">
        <v>315</v>
      </c>
      <c r="H11006" t="inlineStr">
        <is>
          <t>Brandon, Miss.</t>
        </is>
      </c>
    </row>
    <row r="11007">
      <c r="A11007" t="inlineStr">
        <is>
          <t>South Alabama</t>
        </is>
      </c>
      <c r="B11007" t="n">
        <v>68</v>
      </c>
      <c r="C11007" t="inlineStr">
        <is>
          <t>Reese Osei-Wusu</t>
        </is>
      </c>
      <c r="D11007" t="inlineStr">
        <is>
          <t>OL</t>
        </is>
      </c>
      <c r="E11007" t="inlineStr">
        <is>
          <t>R-Jr</t>
        </is>
      </c>
      <c r="F11007" t="inlineStr">
        <is>
          <t>6'4"</t>
        </is>
      </c>
      <c r="G11007" t="n">
        <v>310</v>
      </c>
      <c r="H11007" t="inlineStr">
        <is>
          <t>Cypress, Texas</t>
        </is>
      </c>
    </row>
    <row r="11008">
      <c r="A11008" t="inlineStr">
        <is>
          <t>South Alabama</t>
        </is>
      </c>
      <c r="B11008" t="n">
        <v>3</v>
      </c>
      <c r="C11008" t="inlineStr">
        <is>
          <t>Keenan Phillips</t>
        </is>
      </c>
      <c r="D11008" t="inlineStr">
        <is>
          <t>RB</t>
        </is>
      </c>
      <c r="E11008" t="inlineStr">
        <is>
          <t>Jr</t>
        </is>
      </c>
      <c r="F11008" t="inlineStr">
        <is>
          <t>5'10"</t>
        </is>
      </c>
      <c r="G11008" t="n">
        <v>185</v>
      </c>
      <c r="H11008" t="inlineStr">
        <is>
          <t>Bainbridge, Ga.</t>
        </is>
      </c>
    </row>
    <row r="11009">
      <c r="A11009" t="inlineStr">
        <is>
          <t>South Alabama</t>
        </is>
      </c>
      <c r="B11009" t="n">
        <v>43</v>
      </c>
      <c r="C11009" t="inlineStr">
        <is>
          <t>Jacob Porco</t>
        </is>
      </c>
      <c r="D11009" t="inlineStr">
        <is>
          <t>LB</t>
        </is>
      </c>
      <c r="E11009" t="inlineStr">
        <is>
          <t>R-So</t>
        </is>
      </c>
      <c r="F11009" t="inlineStr">
        <is>
          <t>6'1"</t>
        </is>
      </c>
      <c r="G11009" t="n">
        <v>210</v>
      </c>
      <c r="H11009" t="inlineStr">
        <is>
          <t>Birmingham, Ala.</t>
        </is>
      </c>
    </row>
    <row r="11010">
      <c r="A11010" t="inlineStr">
        <is>
          <t>South Alabama</t>
        </is>
      </c>
      <c r="B11010" t="n">
        <v>40</v>
      </c>
      <c r="C11010" t="inlineStr">
        <is>
          <t>Aleksi Pulkkinen</t>
        </is>
      </c>
      <c r="D11010" t="inlineStr">
        <is>
          <t>P</t>
        </is>
      </c>
      <c r="E11010" t="inlineStr">
        <is>
          <t>Sr</t>
        </is>
      </c>
      <c r="F11010" t="inlineStr">
        <is>
          <t>6'4"</t>
        </is>
      </c>
      <c r="G11010" t="n">
        <v>215</v>
      </c>
      <c r="H11010" t="inlineStr">
        <is>
          <t>Helsinki, Finland</t>
        </is>
      </c>
    </row>
    <row r="11011">
      <c r="A11011" t="inlineStr">
        <is>
          <t>South Alabama</t>
        </is>
      </c>
      <c r="B11011" t="n">
        <v>13</v>
      </c>
      <c r="C11011" t="inlineStr">
        <is>
          <t>Kam Robinson</t>
        </is>
      </c>
      <c r="D11011" t="inlineStr">
        <is>
          <t>S</t>
        </is>
      </c>
      <c r="E11011" t="inlineStr">
        <is>
          <t>R-Jr</t>
        </is>
      </c>
      <c r="F11011" t="inlineStr">
        <is>
          <t>5'11"</t>
        </is>
      </c>
      <c r="G11011" t="n">
        <v>185</v>
      </c>
      <c r="H11011" t="inlineStr">
        <is>
          <t>Winona, Miss.</t>
        </is>
      </c>
    </row>
    <row r="11012">
      <c r="A11012" t="inlineStr">
        <is>
          <t>South Alabama</t>
        </is>
      </c>
      <c r="B11012" t="n">
        <v>17</v>
      </c>
      <c r="C11012" t="inlineStr">
        <is>
          <t>Christian Ross</t>
        </is>
      </c>
      <c r="D11012" t="inlineStr">
        <is>
          <t>LB</t>
        </is>
      </c>
      <c r="E11012" t="inlineStr">
        <is>
          <t>R-Sr</t>
        </is>
      </c>
      <c r="F11012" t="inlineStr">
        <is>
          <t>6'2"</t>
        </is>
      </c>
      <c r="G11012" t="n">
        <v>235</v>
      </c>
      <c r="H11012" t="inlineStr">
        <is>
          <t>Teaneck, N.J.</t>
        </is>
      </c>
      <c r="I11012" t="inlineStr">
        <is>
          <t>Transfer from Holy Cross (2026 portal)</t>
        </is>
      </c>
    </row>
    <row r="11013">
      <c r="A11013" t="inlineStr">
        <is>
          <t>South Alabama</t>
        </is>
      </c>
      <c r="B11013" t="n">
        <v>97</v>
      </c>
      <c r="C11013" t="inlineStr">
        <is>
          <t>Max Roth</t>
        </is>
      </c>
      <c r="D11013" t="inlineStr">
        <is>
          <t>K</t>
        </is>
      </c>
      <c r="E11013" t="inlineStr">
        <is>
          <t>R-So</t>
        </is>
      </c>
      <c r="F11013" t="inlineStr">
        <is>
          <t>5'11"</t>
        </is>
      </c>
      <c r="G11013" t="n">
        <v>220</v>
      </c>
      <c r="H11013" t="inlineStr">
        <is>
          <t>London, England</t>
        </is>
      </c>
    </row>
    <row r="11014">
      <c r="A11014" t="inlineStr">
        <is>
          <t>South Alabama</t>
        </is>
      </c>
      <c r="B11014" t="n">
        <v>47</v>
      </c>
      <c r="C11014" t="inlineStr">
        <is>
          <t>Grant Rountree</t>
        </is>
      </c>
      <c r="D11014" t="inlineStr">
        <is>
          <t>LS</t>
        </is>
      </c>
      <c r="E11014" t="inlineStr">
        <is>
          <t>R-So</t>
        </is>
      </c>
      <c r="F11014" t="inlineStr">
        <is>
          <t>6'1"</t>
        </is>
      </c>
      <c r="G11014" t="n">
        <v>215</v>
      </c>
      <c r="H11014" t="inlineStr">
        <is>
          <t>Nashville, Tenn.</t>
        </is>
      </c>
    </row>
    <row r="11015">
      <c r="A11015" t="inlineStr">
        <is>
          <t>South Alabama</t>
        </is>
      </c>
      <c r="B11015" t="n">
        <v>16</v>
      </c>
      <c r="C11015" t="inlineStr">
        <is>
          <t>Aaden Shamburger</t>
        </is>
      </c>
      <c r="D11015" t="inlineStr">
        <is>
          <t>QB</t>
        </is>
      </c>
      <c r="E11015" t="inlineStr">
        <is>
          <t>Fr</t>
        </is>
      </c>
      <c r="F11015" t="inlineStr">
        <is>
          <t>6'2"</t>
        </is>
      </c>
      <c r="G11015" t="n">
        <v>180</v>
      </c>
      <c r="H11015" t="inlineStr">
        <is>
          <t>Mobile, Ala.</t>
        </is>
      </c>
    </row>
    <row r="11016">
      <c r="A11016" t="inlineStr">
        <is>
          <t>South Alabama</t>
        </is>
      </c>
      <c r="B11016" t="n">
        <v>0</v>
      </c>
      <c r="C11016" t="inlineStr">
        <is>
          <t>Parker Shattuck</t>
        </is>
      </c>
      <c r="D11016" t="inlineStr">
        <is>
          <t>LB</t>
        </is>
      </c>
      <c r="E11016" t="inlineStr">
        <is>
          <t>Jr</t>
        </is>
      </c>
      <c r="F11016" t="inlineStr">
        <is>
          <t>6'1"</t>
        </is>
      </c>
      <c r="G11016" t="n">
        <v>220</v>
      </c>
      <c r="H11016" t="inlineStr">
        <is>
          <t>LaGrange, Ga.</t>
        </is>
      </c>
    </row>
    <row r="11017">
      <c r="A11017" t="inlineStr">
        <is>
          <t>South Alabama</t>
        </is>
      </c>
      <c r="B11017" t="n">
        <v>64</v>
      </c>
      <c r="C11017" t="inlineStr">
        <is>
          <t>Jamal Siler</t>
        </is>
      </c>
      <c r="D11017" t="inlineStr">
        <is>
          <t>OL</t>
        </is>
      </c>
      <c r="E11017" t="inlineStr">
        <is>
          <t>R-So</t>
        </is>
      </c>
      <c r="F11017" t="inlineStr">
        <is>
          <t>6'4"</t>
        </is>
      </c>
      <c r="G11017" t="n">
        <v>310</v>
      </c>
      <c r="H11017" t="inlineStr">
        <is>
          <t>Elba, Ala.</t>
        </is>
      </c>
    </row>
    <row r="11018">
      <c r="A11018" t="inlineStr">
        <is>
          <t>South Alabama</t>
        </is>
      </c>
      <c r="B11018" t="n">
        <v>89</v>
      </c>
      <c r="C11018" t="inlineStr">
        <is>
          <t>Nick Simmons</t>
        </is>
      </c>
      <c r="D11018" t="inlineStr">
        <is>
          <t>WR</t>
        </is>
      </c>
      <c r="E11018" t="inlineStr">
        <is>
          <t>R-Fr</t>
        </is>
      </c>
      <c r="F11018" t="inlineStr">
        <is>
          <t>5'9"</t>
        </is>
      </c>
      <c r="G11018" t="n">
        <v>175</v>
      </c>
      <c r="H11018" t="inlineStr">
        <is>
          <t>Gulf Breeze, Fla.</t>
        </is>
      </c>
    </row>
    <row r="11019">
      <c r="A11019" t="inlineStr">
        <is>
          <t>South Alabama</t>
        </is>
      </c>
      <c r="B11019" t="n">
        <v>90</v>
      </c>
      <c r="C11019" t="inlineStr">
        <is>
          <t>E'Mauri Smiley</t>
        </is>
      </c>
      <c r="D11019" t="inlineStr">
        <is>
          <t>DL</t>
        </is>
      </c>
      <c r="E11019" t="inlineStr">
        <is>
          <t>So</t>
        </is>
      </c>
      <c r="F11019" t="inlineStr">
        <is>
          <t>6'1"</t>
        </is>
      </c>
      <c r="G11019" t="n">
        <v>265</v>
      </c>
      <c r="H11019" t="inlineStr">
        <is>
          <t>Opelika. Ala.</t>
        </is>
      </c>
    </row>
    <row r="11020">
      <c r="A11020" t="inlineStr">
        <is>
          <t>South Alabama</t>
        </is>
      </c>
      <c r="B11020" t="n">
        <v>11</v>
      </c>
      <c r="C11020" t="inlineStr">
        <is>
          <t>Trae Stevenson</t>
        </is>
      </c>
      <c r="D11020" t="inlineStr">
        <is>
          <t>WR</t>
        </is>
      </c>
      <c r="E11020" t="inlineStr">
        <is>
          <t>R-Fr</t>
        </is>
      </c>
      <c r="F11020" t="inlineStr">
        <is>
          <t>5'11"</t>
        </is>
      </c>
      <c r="G11020" t="n">
        <v>190</v>
      </c>
      <c r="H11020" t="inlineStr">
        <is>
          <t>Madison, Miss.</t>
        </is>
      </c>
    </row>
    <row r="11021">
      <c r="A11021" t="inlineStr">
        <is>
          <t>South Alabama</t>
        </is>
      </c>
      <c r="B11021" t="n">
        <v>99</v>
      </c>
      <c r="C11021" t="inlineStr">
        <is>
          <t>Rickey Sutton</t>
        </is>
      </c>
      <c r="D11021" t="inlineStr">
        <is>
          <t>DL</t>
        </is>
      </c>
      <c r="E11021" t="inlineStr">
        <is>
          <t>R-Fr</t>
        </is>
      </c>
      <c r="F11021" t="inlineStr">
        <is>
          <t>6'1"</t>
        </is>
      </c>
      <c r="G11021" t="n">
        <v>320</v>
      </c>
      <c r="H11021" t="inlineStr">
        <is>
          <t>Enterprise, Ala.</t>
        </is>
      </c>
    </row>
    <row r="11022">
      <c r="A11022" t="inlineStr">
        <is>
          <t>South Alabama</t>
        </is>
      </c>
      <c r="B11022" t="n">
        <v>34</v>
      </c>
      <c r="C11022" t="inlineStr">
        <is>
          <t>Bradley Thomas</t>
        </is>
      </c>
      <c r="D11022" t="inlineStr">
        <is>
          <t>CB</t>
        </is>
      </c>
      <c r="E11022" t="inlineStr">
        <is>
          <t>R-Sr</t>
        </is>
      </c>
      <c r="F11022" t="inlineStr">
        <is>
          <t>5'11"</t>
        </is>
      </c>
      <c r="G11022" t="n">
        <v>175</v>
      </c>
      <c r="H11022" t="inlineStr">
        <is>
          <t>Montgomery, Ala.</t>
        </is>
      </c>
    </row>
    <row r="11023">
      <c r="A11023" t="inlineStr">
        <is>
          <t>South Alabama</t>
        </is>
      </c>
      <c r="B11023" t="n">
        <v>58</v>
      </c>
      <c r="C11023" t="inlineStr">
        <is>
          <t>Cam'Ron Thompson</t>
        </is>
      </c>
      <c r="D11023" t="inlineStr">
        <is>
          <t>OL</t>
        </is>
      </c>
      <c r="E11023" t="inlineStr">
        <is>
          <t>Fr</t>
        </is>
      </c>
      <c r="F11023" t="inlineStr">
        <is>
          <t>6'3"</t>
        </is>
      </c>
      <c r="G11023" t="n">
        <v>330</v>
      </c>
      <c r="H11023" t="inlineStr">
        <is>
          <t>Savannah, Ga.</t>
        </is>
      </c>
    </row>
    <row r="11024">
      <c r="A11024" t="inlineStr">
        <is>
          <t>South Alabama</t>
        </is>
      </c>
      <c r="B11024" t="n">
        <v>8</v>
      </c>
      <c r="C11024" t="inlineStr">
        <is>
          <t>Noah Toster</t>
        </is>
      </c>
      <c r="D11024" t="inlineStr">
        <is>
          <t>WR</t>
        </is>
      </c>
      <c r="E11024" t="inlineStr">
        <is>
          <t>R-Jr</t>
        </is>
      </c>
      <c r="F11024" t="inlineStr">
        <is>
          <t>6'4"</t>
        </is>
      </c>
      <c r="G11024" t="n">
        <v>200</v>
      </c>
      <c r="H11024" t="inlineStr">
        <is>
          <t>Apex, N.C.</t>
        </is>
      </c>
    </row>
    <row r="11025">
      <c r="A11025" t="inlineStr">
        <is>
          <t>South Alabama</t>
        </is>
      </c>
      <c r="B11025" t="n">
        <v>44</v>
      </c>
      <c r="C11025" t="inlineStr">
        <is>
          <t>Baxter Turner</t>
        </is>
      </c>
      <c r="D11025" t="inlineStr">
        <is>
          <t>LS</t>
        </is>
      </c>
      <c r="E11025" t="inlineStr">
        <is>
          <t>R-Jr</t>
        </is>
      </c>
      <c r="F11025" t="inlineStr">
        <is>
          <t>5'11"</t>
        </is>
      </c>
      <c r="G11025" t="n">
        <v>200</v>
      </c>
      <c r="H11025" t="inlineStr">
        <is>
          <t>Tibbie, Ala.</t>
        </is>
      </c>
    </row>
    <row r="11026">
      <c r="A11026" t="inlineStr">
        <is>
          <t>South Alabama</t>
        </is>
      </c>
      <c r="B11026" t="n">
        <v>32</v>
      </c>
      <c r="C11026" t="inlineStr">
        <is>
          <t>Camen Upshaw</t>
        </is>
      </c>
      <c r="D11026" t="inlineStr">
        <is>
          <t>S</t>
        </is>
      </c>
      <c r="E11026" t="inlineStr">
        <is>
          <t>Fr</t>
        </is>
      </c>
      <c r="F11026" t="inlineStr">
        <is>
          <t>6'0"</t>
        </is>
      </c>
      <c r="G11026" t="n">
        <v>200</v>
      </c>
      <c r="H11026" t="inlineStr">
        <is>
          <t>Perry, Fla.</t>
        </is>
      </c>
    </row>
    <row r="11027">
      <c r="A11027" t="inlineStr">
        <is>
          <t>South Alabama</t>
        </is>
      </c>
      <c r="B11027" t="n">
        <v>7</v>
      </c>
      <c r="C11027" t="inlineStr">
        <is>
          <t>Deuce Vance</t>
        </is>
      </c>
      <c r="D11027" t="inlineStr">
        <is>
          <t>CB</t>
        </is>
      </c>
      <c r="E11027" t="inlineStr">
        <is>
          <t>R-Fr</t>
        </is>
      </c>
      <c r="F11027" t="inlineStr">
        <is>
          <t>5'10"</t>
        </is>
      </c>
      <c r="G11027" t="n">
        <v>180</v>
      </c>
      <c r="H11027" t="inlineStr">
        <is>
          <t>Hattiesburg, Miss.</t>
        </is>
      </c>
    </row>
    <row r="11028">
      <c r="A11028" t="inlineStr">
        <is>
          <t>South Alabama</t>
        </is>
      </c>
      <c r="B11028" t="n">
        <v>60</v>
      </c>
      <c r="C11028" t="inlineStr">
        <is>
          <t>Devon Waller</t>
        </is>
      </c>
      <c r="D11028" t="inlineStr">
        <is>
          <t>OL</t>
        </is>
      </c>
      <c r="E11028" t="inlineStr">
        <is>
          <t>R-Jr</t>
        </is>
      </c>
      <c r="F11028" t="inlineStr">
        <is>
          <t>6'3"</t>
        </is>
      </c>
      <c r="G11028" t="n">
        <v>290</v>
      </c>
      <c r="H11028" t="inlineStr">
        <is>
          <t>Detroit, Mich.</t>
        </is>
      </c>
    </row>
    <row r="11029">
      <c r="A11029" t="inlineStr">
        <is>
          <t>South Alabama</t>
        </is>
      </c>
      <c r="B11029" t="n">
        <v>9</v>
      </c>
      <c r="C11029" t="inlineStr">
        <is>
          <t>Emmanuel Waller</t>
        </is>
      </c>
      <c r="D11029" t="inlineStr">
        <is>
          <t>DL</t>
        </is>
      </c>
      <c r="E11029" t="inlineStr">
        <is>
          <t>Sr</t>
        </is>
      </c>
      <c r="F11029" t="inlineStr">
        <is>
          <t>6'3"</t>
        </is>
      </c>
      <c r="G11029" t="n">
        <v>275</v>
      </c>
      <c r="H11029" t="inlineStr">
        <is>
          <t>Birmingham, Ala.</t>
        </is>
      </c>
    </row>
    <row r="11030">
      <c r="A11030" t="inlineStr">
        <is>
          <t>South Alabama</t>
        </is>
      </c>
      <c r="B11030" t="n">
        <v>85</v>
      </c>
      <c r="C11030" t="inlineStr">
        <is>
          <t>Andrew Washburn</t>
        </is>
      </c>
      <c r="D11030" t="inlineStr">
        <is>
          <t>DL</t>
        </is>
      </c>
      <c r="E11030" t="inlineStr">
        <is>
          <t>R-Sr</t>
        </is>
      </c>
      <c r="F11030" t="inlineStr">
        <is>
          <t>6'2"</t>
        </is>
      </c>
      <c r="G11030" t="n">
        <v>270</v>
      </c>
      <c r="H11030" t="inlineStr">
        <is>
          <t>Mooresville, N.C.</t>
        </is>
      </c>
    </row>
    <row r="11031">
      <c r="A11031" t="inlineStr">
        <is>
          <t>South Alabama</t>
        </is>
      </c>
      <c r="B11031" t="n">
        <v>13</v>
      </c>
      <c r="C11031" t="inlineStr">
        <is>
          <t>Jarvis Washington Jr.</t>
        </is>
      </c>
      <c r="D11031" t="inlineStr">
        <is>
          <t>WR</t>
        </is>
      </c>
      <c r="E11031" t="inlineStr">
        <is>
          <t>Fr</t>
        </is>
      </c>
      <c r="F11031" t="inlineStr">
        <is>
          <t>6'4"</t>
        </is>
      </c>
      <c r="G11031" t="n">
        <v>190</v>
      </c>
      <c r="H11031" t="inlineStr">
        <is>
          <t>Baton Rouge, La.</t>
        </is>
      </c>
    </row>
    <row r="11032">
      <c r="A11032" t="inlineStr">
        <is>
          <t>South Alabama</t>
        </is>
      </c>
      <c r="B11032" t="n">
        <v>3</v>
      </c>
      <c r="C11032" t="inlineStr">
        <is>
          <t>Tre Webb III</t>
        </is>
      </c>
      <c r="D11032" t="inlineStr">
        <is>
          <t>CB</t>
        </is>
      </c>
      <c r="E11032" t="inlineStr">
        <is>
          <t>R-Jr</t>
        </is>
      </c>
      <c r="F11032" t="inlineStr">
        <is>
          <t>6'0"</t>
        </is>
      </c>
      <c r="G11032" t="n">
        <v>190</v>
      </c>
      <c r="H11032" t="inlineStr">
        <is>
          <t>New Orleans, La.</t>
        </is>
      </c>
    </row>
    <row r="11033">
      <c r="A11033" t="inlineStr">
        <is>
          <t>South Alabama</t>
        </is>
      </c>
      <c r="B11033" t="n">
        <v>66</v>
      </c>
      <c r="C11033" t="inlineStr">
        <is>
          <t>Devin White</t>
        </is>
      </c>
      <c r="D11033" t="inlineStr">
        <is>
          <t>OL</t>
        </is>
      </c>
      <c r="E11033" t="inlineStr">
        <is>
          <t>R-Fr</t>
        </is>
      </c>
      <c r="F11033" t="inlineStr">
        <is>
          <t>6'2"</t>
        </is>
      </c>
      <c r="G11033" t="n">
        <v>280</v>
      </c>
      <c r="H11033" t="inlineStr">
        <is>
          <t>Tuscaloosa, Ala.</t>
        </is>
      </c>
    </row>
    <row r="11034">
      <c r="A11034" t="inlineStr">
        <is>
          <t>South Alabama</t>
        </is>
      </c>
      <c r="B11034" t="n">
        <v>23</v>
      </c>
      <c r="C11034" t="inlineStr">
        <is>
          <t>Dominic White</t>
        </is>
      </c>
      <c r="D11034" t="inlineStr">
        <is>
          <t>WR</t>
        </is>
      </c>
      <c r="E11034" t="inlineStr">
        <is>
          <t>Fr</t>
        </is>
      </c>
      <c r="F11034" t="inlineStr">
        <is>
          <t>6'1"</t>
        </is>
      </c>
      <c r="G11034" t="n">
        <v>190</v>
      </c>
      <c r="H11034" t="inlineStr">
        <is>
          <t>Adamsville, Ala.</t>
        </is>
      </c>
    </row>
    <row r="11035">
      <c r="A11035" t="inlineStr">
        <is>
          <t>South Alabama</t>
        </is>
      </c>
      <c r="B11035" t="n">
        <v>75</v>
      </c>
      <c r="C11035" t="inlineStr">
        <is>
          <t>Tyler Wiley</t>
        </is>
      </c>
      <c r="D11035" t="inlineStr">
        <is>
          <t>DL</t>
        </is>
      </c>
      <c r="E11035" t="inlineStr">
        <is>
          <t>Fr</t>
        </is>
      </c>
      <c r="F11035" t="inlineStr">
        <is>
          <t>6'3"</t>
        </is>
      </c>
      <c r="G11035" t="n">
        <v>275</v>
      </c>
      <c r="H11035" t="inlineStr">
        <is>
          <t>Oxford, Miss.</t>
        </is>
      </c>
    </row>
    <row r="11036">
      <c r="A11036" t="inlineStr">
        <is>
          <t>South Alabama</t>
        </is>
      </c>
      <c r="B11036" t="n">
        <v>15</v>
      </c>
      <c r="C11036" t="inlineStr">
        <is>
          <t>Colby Williams</t>
        </is>
      </c>
      <c r="D11036" t="inlineStr">
        <is>
          <t>CB</t>
        </is>
      </c>
      <c r="E11036" t="inlineStr">
        <is>
          <t>R-Jr</t>
        </is>
      </c>
      <c r="F11036" t="inlineStr">
        <is>
          <t>6'0"</t>
        </is>
      </c>
      <c r="G11036" t="n">
        <v>185</v>
      </c>
      <c r="H11036" t="inlineStr">
        <is>
          <t>Plainfield, Ill.</t>
        </is>
      </c>
    </row>
    <row r="11037">
      <c r="A11037" t="inlineStr">
        <is>
          <t>South Alabama</t>
        </is>
      </c>
      <c r="B11037" t="n">
        <v>28</v>
      </c>
      <c r="C11037" t="inlineStr">
        <is>
          <t>JJ Williams</t>
        </is>
      </c>
      <c r="D11037" t="inlineStr">
        <is>
          <t>WR</t>
        </is>
      </c>
      <c r="E11037" t="inlineStr">
        <is>
          <t>Fr</t>
        </is>
      </c>
      <c r="F11037" t="inlineStr">
        <is>
          <t>5'10"</t>
        </is>
      </c>
      <c r="G11037" t="n">
        <v>205</v>
      </c>
      <c r="H11037" t="inlineStr">
        <is>
          <t>Prattville, Ala.</t>
        </is>
      </c>
    </row>
    <row r="11038">
      <c r="A11038" t="inlineStr">
        <is>
          <t>South Alabama</t>
        </is>
      </c>
      <c r="B11038" t="n">
        <v>48</v>
      </c>
      <c r="C11038" t="inlineStr">
        <is>
          <t>Jordan Williams</t>
        </is>
      </c>
      <c r="D11038" t="inlineStr">
        <is>
          <t>LB</t>
        </is>
      </c>
      <c r="E11038" t="inlineStr">
        <is>
          <t>R-Jr</t>
        </is>
      </c>
      <c r="F11038" t="inlineStr">
        <is>
          <t>6'2"</t>
        </is>
      </c>
      <c r="G11038" t="n">
        <v>230</v>
      </c>
      <c r="H11038" t="inlineStr">
        <is>
          <t>Fort Mitchell, Ala.</t>
        </is>
      </c>
    </row>
    <row r="11039">
      <c r="A11039" t="inlineStr">
        <is>
          <t>South Alabama</t>
        </is>
      </c>
      <c r="B11039" t="n">
        <v>52</v>
      </c>
      <c r="C11039" t="inlineStr">
        <is>
          <t>Andre Woods</t>
        </is>
      </c>
      <c r="D11039" t="inlineStr">
        <is>
          <t>OL</t>
        </is>
      </c>
      <c r="E11039" t="inlineStr">
        <is>
          <t>R-So</t>
        </is>
      </c>
      <c r="F11039" t="inlineStr">
        <is>
          <t>6'3"</t>
        </is>
      </c>
      <c r="G11039" t="n">
        <v>330</v>
      </c>
      <c r="H11039" t="inlineStr">
        <is>
          <t>Montgomery, Ala.</t>
        </is>
      </c>
    </row>
    <row r="11040">
      <c r="A11040" t="inlineStr">
        <is>
          <t>South Alabama</t>
        </is>
      </c>
      <c r="B11040" t="n">
        <v>6</v>
      </c>
      <c r="C11040" t="inlineStr">
        <is>
          <t>Micah Woods</t>
        </is>
      </c>
      <c r="D11040" t="inlineStr">
        <is>
          <t>WR</t>
        </is>
      </c>
      <c r="E11040" t="inlineStr">
        <is>
          <t>Gr</t>
        </is>
      </c>
      <c r="F11040" t="inlineStr">
        <is>
          <t>6'0"</t>
        </is>
      </c>
      <c r="G11040" t="n">
        <v>190</v>
      </c>
      <c r="H11040" t="inlineStr">
        <is>
          <t>Birmingham, Ala.</t>
        </is>
      </c>
    </row>
    <row r="11041">
      <c r="A11041" t="inlineStr">
        <is>
          <t>South Alabama</t>
        </is>
      </c>
      <c r="B11041" t="n">
        <v>22</v>
      </c>
      <c r="C11041" t="inlineStr">
        <is>
          <t>Caleb Wynn</t>
        </is>
      </c>
      <c r="D11041" t="inlineStr">
        <is>
          <t>RB</t>
        </is>
      </c>
      <c r="E11041" t="inlineStr">
        <is>
          <t>Fr</t>
        </is>
      </c>
      <c r="F11041" t="inlineStr">
        <is>
          <t>5'9"</t>
        </is>
      </c>
      <c r="G11041" t="n">
        <v>205</v>
      </c>
      <c r="H11041" t="inlineStr">
        <is>
          <t>Anniston, Ala.</t>
        </is>
      </c>
    </row>
    <row r="11042">
      <c r="A11042" t="inlineStr">
        <is>
          <t>South Alabama</t>
        </is>
      </c>
      <c r="B11042" t="n">
        <v>8</v>
      </c>
      <c r="C11042" t="inlineStr">
        <is>
          <t>Dallas Young</t>
        </is>
      </c>
      <c r="D11042" t="inlineStr">
        <is>
          <t>S</t>
        </is>
      </c>
      <c r="E11042" t="inlineStr">
        <is>
          <t>R-Jr</t>
        </is>
      </c>
      <c r="F11042" t="inlineStr">
        <is>
          <t>6'0"</t>
        </is>
      </c>
      <c r="G11042" t="n">
        <v>205</v>
      </c>
      <c r="H11042" t="inlineStr">
        <is>
          <t>Gardendale, Ala.</t>
        </is>
      </c>
    </row>
    <row r="11043">
      <c r="A11043" t="inlineStr">
        <is>
          <t>South Carolina</t>
        </is>
      </c>
      <c r="B11043" t="n">
        <v>0</v>
      </c>
      <c r="C11043" t="inlineStr">
        <is>
          <t>Fred "JayR" Johnson</t>
        </is>
      </c>
      <c r="D11043" t="inlineStr">
        <is>
          <t>LB</t>
        </is>
      </c>
      <c r="E11043" t="inlineStr">
        <is>
          <t>Junior</t>
        </is>
      </c>
      <c r="F11043" t="inlineStr">
        <is>
          <t>6'3"</t>
        </is>
      </c>
      <c r="G11043" t="n">
        <v>241</v>
      </c>
      <c r="H11043" t="inlineStr">
        <is>
          <t>Norfolk, Va.</t>
        </is>
      </c>
    </row>
    <row r="11044">
      <c r="A11044" t="inlineStr">
        <is>
          <t>South Carolina</t>
        </is>
      </c>
      <c r="B11044" t="n">
        <v>40</v>
      </c>
      <c r="C11044" t="inlineStr">
        <is>
          <t>Anthony Addison</t>
        </is>
      </c>
      <c r="D11044" t="inlineStr">
        <is>
          <t>ER</t>
        </is>
      </c>
      <c r="E11044" t="inlineStr">
        <is>
          <t>Redshirt Freshman</t>
        </is>
      </c>
      <c r="F11044" t="inlineStr">
        <is>
          <t>6'4"</t>
        </is>
      </c>
      <c r="G11044" t="n">
        <v>230</v>
      </c>
      <c r="H11044" t="inlineStr">
        <is>
          <t>Bishopville, S.C.</t>
        </is>
      </c>
    </row>
    <row r="11045">
      <c r="A11045" t="inlineStr">
        <is>
          <t>South Carolina</t>
        </is>
      </c>
      <c r="B11045" t="n">
        <v>55</v>
      </c>
      <c r="C11045" t="inlineStr">
        <is>
          <t>Adedamola Ajidahun</t>
        </is>
      </c>
      <c r="D11045" t="inlineStr">
        <is>
          <t>OL</t>
        </is>
      </c>
      <c r="E11045" t="inlineStr">
        <is>
          <t>Redshirt Freshman</t>
        </is>
      </c>
      <c r="F11045" t="inlineStr">
        <is>
          <t>6'6"</t>
        </is>
      </c>
      <c r="G11045" t="n">
        <v>315</v>
      </c>
      <c r="H11045" t="inlineStr">
        <is>
          <t>Duluth, Ga.</t>
        </is>
      </c>
    </row>
    <row r="11046">
      <c r="A11046" t="inlineStr">
        <is>
          <t>South Carolina</t>
        </is>
      </c>
      <c r="B11046" t="n">
        <v>58</v>
      </c>
      <c r="C11046" t="inlineStr">
        <is>
          <t>Markee Anderson</t>
        </is>
      </c>
      <c r="D11046" t="inlineStr">
        <is>
          <t>OL</t>
        </is>
      </c>
      <c r="E11046" t="inlineStr">
        <is>
          <t>Redshirt Junior</t>
        </is>
      </c>
      <c r="F11046" t="inlineStr">
        <is>
          <t>6'2"</t>
        </is>
      </c>
      <c r="G11046" t="n">
        <v>320</v>
      </c>
      <c r="H11046" t="inlineStr">
        <is>
          <t>Roebuck, S.C.</t>
        </is>
      </c>
    </row>
    <row r="11047">
      <c r="A11047" t="inlineStr">
        <is>
          <t>South Carolina</t>
        </is>
      </c>
      <c r="B11047" t="n">
        <v>15</v>
      </c>
      <c r="C11047" t="inlineStr">
        <is>
          <t>Lucian Anderson III</t>
        </is>
      </c>
      <c r="D11047" t="inlineStr">
        <is>
          <t>QB</t>
        </is>
      </c>
      <c r="E11047" t="inlineStr">
        <is>
          <t>Redshirt Junior</t>
        </is>
      </c>
      <c r="F11047" t="inlineStr">
        <is>
          <t>6'3"</t>
        </is>
      </c>
      <c r="G11047" t="n">
        <v>216</v>
      </c>
      <c r="H11047" t="inlineStr">
        <is>
          <t>Athens, Ga.</t>
        </is>
      </c>
      <c r="I11047" t="inlineStr">
        <is>
          <t>Transfer from Bowling Green (2026 portal)</t>
        </is>
      </c>
    </row>
    <row r="11048">
      <c r="A11048" t="inlineStr">
        <is>
          <t>South Carolina</t>
        </is>
      </c>
      <c r="B11048" t="n">
        <v>75</v>
      </c>
      <c r="C11048" t="inlineStr">
        <is>
          <t>Dayne Arnett</t>
        </is>
      </c>
      <c r="D11048" t="inlineStr">
        <is>
          <t>OL</t>
        </is>
      </c>
      <c r="E11048" t="inlineStr">
        <is>
          <t>Redshirt Senior</t>
        </is>
      </c>
      <c r="F11048" t="inlineStr">
        <is>
          <t>6'5"</t>
        </is>
      </c>
      <c r="G11048" t="n">
        <v>300</v>
      </c>
      <c r="H11048" t="inlineStr">
        <is>
          <t>Grand Haven, Mich.</t>
        </is>
      </c>
      <c r="I11048" t="inlineStr">
        <is>
          <t>Transfer from Ferris State (2026 portal)</t>
        </is>
      </c>
    </row>
    <row r="11049">
      <c r="A11049" t="inlineStr">
        <is>
          <t>South Carolina</t>
        </is>
      </c>
      <c r="B11049" t="n">
        <v>4</v>
      </c>
      <c r="C11049" t="inlineStr">
        <is>
          <t>Isaiah Augustave</t>
        </is>
      </c>
      <c r="D11049" t="inlineStr">
        <is>
          <t>RB</t>
        </is>
      </c>
      <c r="E11049" t="inlineStr">
        <is>
          <t>Redshirt Junior</t>
        </is>
      </c>
      <c r="F11049" t="inlineStr">
        <is>
          <t>6'0"</t>
        </is>
      </c>
      <c r="G11049" t="n">
        <v>215</v>
      </c>
      <c r="H11049" t="inlineStr">
        <is>
          <t>Naples, Fla.</t>
        </is>
      </c>
    </row>
    <row r="11050">
      <c r="A11050" t="inlineStr">
        <is>
          <t>South Carolina</t>
        </is>
      </c>
      <c r="B11050" t="n">
        <v>28</v>
      </c>
      <c r="C11050" t="inlineStr">
        <is>
          <t>Kosci Barnes</t>
        </is>
      </c>
      <c r="D11050" t="inlineStr">
        <is>
          <t>DB</t>
        </is>
      </c>
      <c r="E11050" t="inlineStr">
        <is>
          <t>Freshman</t>
        </is>
      </c>
      <c r="F11050" t="inlineStr">
        <is>
          <t>6'2"</t>
        </is>
      </c>
      <c r="G11050" t="n">
        <v>209</v>
      </c>
      <c r="H11050" t="inlineStr">
        <is>
          <t>Greensboro, N.C.</t>
        </is>
      </c>
    </row>
    <row r="11051">
      <c r="A11051" t="inlineStr">
        <is>
          <t>South Carolina</t>
        </is>
      </c>
      <c r="B11051" t="n">
        <v>60</v>
      </c>
      <c r="C11051" t="inlineStr">
        <is>
          <t>Anthony Baxter</t>
        </is>
      </c>
      <c r="D11051" t="inlineStr">
        <is>
          <t>OL</t>
        </is>
      </c>
      <c r="E11051" t="inlineStr">
        <is>
          <t>Freshman</t>
        </is>
      </c>
      <c r="F11051" t="inlineStr">
        <is>
          <t>6'4"</t>
        </is>
      </c>
      <c r="G11051" t="n">
        <v>340</v>
      </c>
      <c r="H11051" t="inlineStr">
        <is>
          <t>Rock Hill, S.C.</t>
        </is>
      </c>
    </row>
    <row r="11052">
      <c r="A11052" t="inlineStr">
        <is>
          <t>South Carolina</t>
        </is>
      </c>
      <c r="B11052" t="n">
        <v>27</v>
      </c>
      <c r="C11052" t="inlineStr">
        <is>
          <t>Upton Bellenfant</t>
        </is>
      </c>
      <c r="D11052" t="inlineStr">
        <is>
          <t>PK</t>
        </is>
      </c>
      <c r="E11052" t="inlineStr">
        <is>
          <t>Redshirt Senior</t>
        </is>
      </c>
      <c r="F11052" t="inlineStr">
        <is>
          <t>6'0"</t>
        </is>
      </c>
      <c r="G11052" t="n">
        <v>180</v>
      </c>
      <c r="H11052" t="inlineStr">
        <is>
          <t>Murfreesboro, Tenn.</t>
        </is>
      </c>
      <c r="I11052" t="inlineStr">
        <is>
          <t>Transfer from Texas Tech (2026 portal)</t>
        </is>
      </c>
    </row>
    <row r="11053">
      <c r="A11053" t="inlineStr">
        <is>
          <t>South Carolina</t>
        </is>
      </c>
      <c r="B11053" t="n">
        <v>3</v>
      </c>
      <c r="C11053" t="inlineStr">
        <is>
          <t>Mazeo Bennett Jr.</t>
        </is>
      </c>
      <c r="D11053" t="inlineStr">
        <is>
          <t>WR</t>
        </is>
      </c>
      <c r="E11053" t="inlineStr">
        <is>
          <t>Junior</t>
        </is>
      </c>
      <c r="F11053" t="inlineStr">
        <is>
          <t>5'10"</t>
        </is>
      </c>
      <c r="G11053" t="n">
        <v>185</v>
      </c>
      <c r="H11053" t="inlineStr">
        <is>
          <t>Greenville, S.C.</t>
        </is>
      </c>
    </row>
    <row r="11054">
      <c r="A11054" t="inlineStr">
        <is>
          <t>South Carolina</t>
        </is>
      </c>
      <c r="B11054" t="n">
        <v>83</v>
      </c>
      <c r="C11054" t="inlineStr">
        <is>
          <t>DJ Black</t>
        </is>
      </c>
      <c r="D11054" t="inlineStr">
        <is>
          <t>WR</t>
        </is>
      </c>
      <c r="E11054" t="inlineStr">
        <is>
          <t>Redshirt Senior</t>
        </is>
      </c>
      <c r="F11054" t="inlineStr">
        <is>
          <t>6'2"</t>
        </is>
      </c>
      <c r="G11054" t="n">
        <v>205</v>
      </c>
      <c r="H11054" t="inlineStr">
        <is>
          <t>Inman, S.C.</t>
        </is>
      </c>
      <c r="I11054" t="inlineStr">
        <is>
          <t>Transfer from UCF (2026 portal)</t>
        </is>
      </c>
    </row>
    <row r="11055">
      <c r="A11055" t="inlineStr">
        <is>
          <t>South Carolina</t>
        </is>
      </c>
      <c r="B11055" t="n">
        <v>24</v>
      </c>
      <c r="C11055" t="inlineStr">
        <is>
          <t>Keenan Britt</t>
        </is>
      </c>
      <c r="D11055" t="inlineStr">
        <is>
          <t>LB</t>
        </is>
      </c>
      <c r="E11055" t="inlineStr">
        <is>
          <t>Freshman</t>
        </is>
      </c>
      <c r="F11055" t="inlineStr">
        <is>
          <t>6'0"</t>
        </is>
      </c>
      <c r="G11055" t="n">
        <v>238</v>
      </c>
      <c r="H11055" t="inlineStr">
        <is>
          <t>Oxford, Ala.</t>
        </is>
      </c>
    </row>
    <row r="11056">
      <c r="A11056" t="inlineStr">
        <is>
          <t>South Carolina</t>
        </is>
      </c>
      <c r="B11056" t="n">
        <v>43</v>
      </c>
      <c r="C11056" t="inlineStr">
        <is>
          <t>Tony Brown</t>
        </is>
      </c>
      <c r="D11056" t="inlineStr">
        <is>
          <t>DB</t>
        </is>
      </c>
      <c r="E11056" t="inlineStr">
        <is>
          <t>Redshirt Freshman</t>
        </is>
      </c>
      <c r="F11056" t="inlineStr">
        <is>
          <t>6'1"</t>
        </is>
      </c>
      <c r="G11056" t="n">
        <v>195</v>
      </c>
      <c r="H11056" t="inlineStr">
        <is>
          <t>Charleston, S.C.</t>
        </is>
      </c>
    </row>
    <row r="11057">
      <c r="A11057" t="inlineStr">
        <is>
          <t>South Carolina</t>
        </is>
      </c>
      <c r="B11057" t="n">
        <v>44</v>
      </c>
      <c r="C11057" t="inlineStr">
        <is>
          <t>Maurice Brown II</t>
        </is>
      </c>
      <c r="D11057" t="inlineStr">
        <is>
          <t>TE</t>
        </is>
      </c>
      <c r="E11057" t="inlineStr">
        <is>
          <t>Senior</t>
        </is>
      </c>
      <c r="F11057" t="inlineStr">
        <is>
          <t>6'4"</t>
        </is>
      </c>
      <c r="G11057" t="n">
        <v>250</v>
      </c>
      <c r="H11057" t="inlineStr">
        <is>
          <t>Upper Marlboro, MD</t>
        </is>
      </c>
    </row>
    <row r="11058">
      <c r="A11058" t="inlineStr">
        <is>
          <t>South Carolina</t>
        </is>
      </c>
      <c r="B11058" t="n">
        <v>99</v>
      </c>
      <c r="C11058" t="inlineStr">
        <is>
          <t>Gabriel Brownlow-Dindy</t>
        </is>
      </c>
      <c r="D11058" t="inlineStr">
        <is>
          <t>DL</t>
        </is>
      </c>
      <c r="E11058" t="inlineStr">
        <is>
          <t>Redshirt Senior</t>
        </is>
      </c>
      <c r="F11058" t="inlineStr">
        <is>
          <t>6'3"</t>
        </is>
      </c>
      <c r="G11058" t="n">
        <v>310</v>
      </c>
      <c r="H11058" t="inlineStr">
        <is>
          <t>Lakeland, Fla.</t>
        </is>
      </c>
    </row>
    <row r="11059">
      <c r="A11059" t="inlineStr">
        <is>
          <t>South Carolina</t>
        </is>
      </c>
      <c r="B11059" t="n">
        <v>9</v>
      </c>
      <c r="C11059" t="inlineStr">
        <is>
          <t>David Bucey</t>
        </is>
      </c>
      <c r="D11059" t="inlineStr">
        <is>
          <t>DB</t>
        </is>
      </c>
      <c r="E11059" t="inlineStr">
        <is>
          <t>Junior</t>
        </is>
      </c>
      <c r="F11059" t="inlineStr">
        <is>
          <t>6'0"</t>
        </is>
      </c>
      <c r="G11059" t="n">
        <v>214</v>
      </c>
      <c r="H11059" t="inlineStr">
        <is>
          <t>Savannah, Ga.</t>
        </is>
      </c>
    </row>
    <row r="11060">
      <c r="A11060" t="inlineStr">
        <is>
          <t>South Carolina</t>
        </is>
      </c>
      <c r="B11060" t="n">
        <v>35</v>
      </c>
      <c r="C11060" t="inlineStr">
        <is>
          <t>Jackson Burger</t>
        </is>
      </c>
      <c r="D11060" t="inlineStr">
        <is>
          <t>DB</t>
        </is>
      </c>
      <c r="E11060" t="inlineStr">
        <is>
          <t>Redshirt Sophomore</t>
        </is>
      </c>
      <c r="F11060" t="inlineStr">
        <is>
          <t>6'1"</t>
        </is>
      </c>
      <c r="G11060" t="n">
        <v>209</v>
      </c>
      <c r="H11060" t="inlineStr">
        <is>
          <t>Fort Mill, S.C</t>
        </is>
      </c>
    </row>
    <row r="11061">
      <c r="A11061" t="inlineStr">
        <is>
          <t>South Carolina</t>
        </is>
      </c>
      <c r="B11061" t="n">
        <v>67</v>
      </c>
      <c r="C11061" t="inlineStr">
        <is>
          <t>Vincent Chen</t>
        </is>
      </c>
      <c r="D11061" t="inlineStr">
        <is>
          <t>OL</t>
        </is>
      </c>
      <c r="E11061" t="inlineStr">
        <is>
          <t>Junior</t>
        </is>
      </c>
      <c r="F11061" t="inlineStr">
        <is>
          <t>6'7"</t>
        </is>
      </c>
      <c r="G11061" t="n">
        <v>330</v>
      </c>
      <c r="H11061" t="inlineStr">
        <is>
          <t>DeLand, Fla.</t>
        </is>
      </c>
    </row>
    <row r="11062">
      <c r="A11062" t="inlineStr">
        <is>
          <t>South Carolina</t>
        </is>
      </c>
      <c r="B11062" t="n">
        <v>29</v>
      </c>
      <c r="C11062" t="inlineStr">
        <is>
          <t>Cedric Cisse</t>
        </is>
      </c>
      <c r="D11062" t="inlineStr">
        <is>
          <t>DB</t>
        </is>
      </c>
      <c r="E11062" t="inlineStr">
        <is>
          <t>Redshirt Freshman</t>
        </is>
      </c>
      <c r="F11062" t="inlineStr">
        <is>
          <t>6'0"</t>
        </is>
      </c>
      <c r="G11062" t="n">
        <v>193</v>
      </c>
      <c r="H11062" t="inlineStr">
        <is>
          <t>Sumter, S.C.</t>
        </is>
      </c>
    </row>
    <row r="11063">
      <c r="A11063" t="inlineStr">
        <is>
          <t>South Carolina</t>
        </is>
      </c>
      <c r="B11063" t="n">
        <v>10</v>
      </c>
      <c r="C11063" t="inlineStr">
        <is>
          <t>Christian Clark</t>
        </is>
      </c>
      <c r="D11063" t="inlineStr">
        <is>
          <t>RB</t>
        </is>
      </c>
      <c r="E11063" t="inlineStr">
        <is>
          <t>Redshirt Sophomore</t>
        </is>
      </c>
      <c r="F11063" t="inlineStr">
        <is>
          <t>5'11"</t>
        </is>
      </c>
      <c r="G11063" t="n">
        <v>216</v>
      </c>
      <c r="H11063" t="inlineStr">
        <is>
          <t>Phoenix, Ariz.</t>
        </is>
      </c>
      <c r="I11063" t="inlineStr">
        <is>
          <t>Transfer from Texas (2026 portal)</t>
        </is>
      </c>
    </row>
    <row r="11064">
      <c r="A11064" t="inlineStr">
        <is>
          <t>South Carolina</t>
        </is>
      </c>
      <c r="B11064" t="n">
        <v>13</v>
      </c>
      <c r="C11064" t="inlineStr">
        <is>
          <t>Malik Clark</t>
        </is>
      </c>
      <c r="D11064" t="inlineStr">
        <is>
          <t>WR</t>
        </is>
      </c>
      <c r="E11064" t="inlineStr">
        <is>
          <t>Redshirt Freshman</t>
        </is>
      </c>
      <c r="F11064" t="inlineStr">
        <is>
          <t>6'2"</t>
        </is>
      </c>
      <c r="G11064" t="n">
        <v>195</v>
      </c>
      <c r="H11064" t="inlineStr">
        <is>
          <t>Rock Hill, S.C.</t>
        </is>
      </c>
    </row>
    <row r="11065">
      <c r="A11065" t="inlineStr">
        <is>
          <t>South Carolina</t>
        </is>
      </c>
      <c r="B11065" t="n">
        <v>65</v>
      </c>
      <c r="C11065" t="inlineStr">
        <is>
          <t>Noah Clark</t>
        </is>
      </c>
      <c r="D11065" t="inlineStr">
        <is>
          <t>DL</t>
        </is>
      </c>
      <c r="E11065" t="inlineStr">
        <is>
          <t>Freshman</t>
        </is>
      </c>
      <c r="F11065" t="inlineStr">
        <is>
          <t>6'5"</t>
        </is>
      </c>
      <c r="G11065" t="n">
        <v>345</v>
      </c>
      <c r="H11065" t="inlineStr">
        <is>
          <t>Durham, N.C.</t>
        </is>
      </c>
    </row>
    <row r="11066">
      <c r="A11066" t="inlineStr">
        <is>
          <t>South Carolina</t>
        </is>
      </c>
      <c r="B11066" t="n">
        <v>21</v>
      </c>
      <c r="C11066" t="inlineStr">
        <is>
          <t>Jabree Coleman</t>
        </is>
      </c>
      <c r="D11066" t="inlineStr">
        <is>
          <t>RB</t>
        </is>
      </c>
      <c r="E11066" t="inlineStr">
        <is>
          <t>Redshirt Freshman</t>
        </is>
      </c>
      <c r="F11066" t="inlineStr">
        <is>
          <t>6'1"</t>
        </is>
      </c>
      <c r="G11066" t="n">
        <v>215</v>
      </c>
      <c r="H11066" t="inlineStr">
        <is>
          <t>Darby Township, Pa.</t>
        </is>
      </c>
      <c r="I11066" t="inlineStr">
        <is>
          <t>Transfer from Penn State (2026 portal)</t>
        </is>
      </c>
    </row>
    <row r="11067">
      <c r="A11067" t="inlineStr">
        <is>
          <t>South Carolina</t>
        </is>
      </c>
      <c r="B11067" t="n">
        <v>8</v>
      </c>
      <c r="C11067" t="inlineStr">
        <is>
          <t>Judge Collier</t>
        </is>
      </c>
      <c r="D11067" t="inlineStr">
        <is>
          <t>DB</t>
        </is>
      </c>
      <c r="E11067" t="inlineStr">
        <is>
          <t>Senior</t>
        </is>
      </c>
      <c r="F11067" t="inlineStr">
        <is>
          <t>6'2"</t>
        </is>
      </c>
      <c r="G11067" t="n">
        <v>206</v>
      </c>
      <c r="H11067" t="inlineStr">
        <is>
          <t>York County, S.C.</t>
        </is>
      </c>
    </row>
    <row r="11068">
      <c r="A11068" t="inlineStr">
        <is>
          <t>South Carolina</t>
        </is>
      </c>
      <c r="B11068" t="n">
        <v>27</v>
      </c>
      <c r="C11068" t="inlineStr">
        <is>
          <t>Drew Collins</t>
        </is>
      </c>
      <c r="D11068" t="inlineStr">
        <is>
          <t>ER</t>
        </is>
      </c>
      <c r="E11068" t="inlineStr">
        <is>
          <t>Redshirt Sophomore</t>
        </is>
      </c>
      <c r="F11068" t="inlineStr">
        <is>
          <t>6'2"</t>
        </is>
      </c>
      <c r="G11068" t="n">
        <v>246</v>
      </c>
      <c r="H11068" t="inlineStr">
        <is>
          <t>Birmingham, Ala.</t>
        </is>
      </c>
      <c r="I11068" t="inlineStr">
        <is>
          <t>Transfer from Arkansas State (2026 portal)</t>
        </is>
      </c>
    </row>
    <row r="11069">
      <c r="A11069" t="inlineStr">
        <is>
          <t>South Carolina</t>
        </is>
      </c>
      <c r="B11069" t="n">
        <v>97</v>
      </c>
      <c r="C11069" t="inlineStr">
        <is>
          <t>Kelby Collins</t>
        </is>
      </c>
      <c r="D11069" t="inlineStr">
        <is>
          <t>DL</t>
        </is>
      </c>
      <c r="E11069" t="inlineStr">
        <is>
          <t>Senior</t>
        </is>
      </c>
      <c r="F11069" t="inlineStr">
        <is>
          <t>6'4"</t>
        </is>
      </c>
      <c r="G11069" t="n">
        <v>285</v>
      </c>
      <c r="H11069" t="inlineStr">
        <is>
          <t>Birmingham, Ala.</t>
        </is>
      </c>
      <c r="I11069" t="inlineStr">
        <is>
          <t>Transfer from Alabama (2026 portal)</t>
        </is>
      </c>
    </row>
    <row r="11070">
      <c r="A11070" t="inlineStr">
        <is>
          <t>South Carolina</t>
        </is>
      </c>
      <c r="B11070" t="n">
        <v>19</v>
      </c>
      <c r="C11070" t="inlineStr">
        <is>
          <t>Brandon Cunningham</t>
        </is>
      </c>
      <c r="D11070" t="inlineStr">
        <is>
          <t>QB</t>
        </is>
      </c>
      <c r="E11070" t="inlineStr">
        <is>
          <t>Redshirt Freshman</t>
        </is>
      </c>
      <c r="F11070" t="inlineStr">
        <is>
          <t>6'1"</t>
        </is>
      </c>
      <c r="G11070" t="n">
        <v>185</v>
      </c>
      <c r="H11070" t="inlineStr">
        <is>
          <t>Anderson, S.C.</t>
        </is>
      </c>
    </row>
    <row r="11071">
      <c r="A11071" t="inlineStr">
        <is>
          <t>South Carolina</t>
        </is>
      </c>
      <c r="B11071" t="n">
        <v>14</v>
      </c>
      <c r="C11071" t="inlineStr">
        <is>
          <t>J’Zavien Currence</t>
        </is>
      </c>
      <c r="D11071" t="inlineStr">
        <is>
          <t>DB</t>
        </is>
      </c>
      <c r="E11071" t="inlineStr">
        <is>
          <t>Freshman</t>
        </is>
      </c>
      <c r="F11071" t="inlineStr">
        <is>
          <t>6'4"</t>
        </is>
      </c>
      <c r="G11071" t="n">
        <v>215</v>
      </c>
      <c r="H11071" t="inlineStr">
        <is>
          <t>Rock Hill, S.C.</t>
        </is>
      </c>
    </row>
    <row r="11072">
      <c r="A11072" t="inlineStr">
        <is>
          <t>South Carolina</t>
        </is>
      </c>
      <c r="B11072" t="n">
        <v>0</v>
      </c>
      <c r="C11072" t="inlineStr">
        <is>
          <t>Lex Cyrus</t>
        </is>
      </c>
      <c r="D11072" t="inlineStr">
        <is>
          <t>WR</t>
        </is>
      </c>
      <c r="E11072" t="inlineStr">
        <is>
          <t>Redshirt Freshman</t>
        </is>
      </c>
      <c r="F11072" t="inlineStr">
        <is>
          <t>5'10"</t>
        </is>
      </c>
      <c r="G11072" t="n">
        <v>185</v>
      </c>
      <c r="H11072" t="inlineStr">
        <is>
          <t>Harrisburg, Pa.</t>
        </is>
      </c>
    </row>
    <row r="11073">
      <c r="A11073" t="inlineStr">
        <is>
          <t>South Carolina</t>
        </is>
      </c>
      <c r="B11073" t="n">
        <v>5</v>
      </c>
      <c r="C11073" t="inlineStr">
        <is>
          <t>Kendall Daniels Jr.</t>
        </is>
      </c>
      <c r="D11073" t="inlineStr">
        <is>
          <t>DB</t>
        </is>
      </c>
      <c r="E11073" t="inlineStr">
        <is>
          <t>Sophomore</t>
        </is>
      </c>
      <c r="F11073" t="inlineStr">
        <is>
          <t>6'4"</t>
        </is>
      </c>
      <c r="G11073" t="n">
        <v>213</v>
      </c>
      <c r="H11073" t="inlineStr">
        <is>
          <t>Norfolk, Va.</t>
        </is>
      </c>
    </row>
    <row r="11074">
      <c r="A11074" t="inlineStr">
        <is>
          <t>South Carolina</t>
        </is>
      </c>
      <c r="B11074" t="n">
        <v>15</v>
      </c>
      <c r="C11074" t="inlineStr">
        <is>
          <t>Donovan Darden</t>
        </is>
      </c>
      <c r="D11074" t="inlineStr">
        <is>
          <t>LB</t>
        </is>
      </c>
      <c r="E11074" t="inlineStr">
        <is>
          <t>Sophomore</t>
        </is>
      </c>
      <c r="F11074" t="inlineStr">
        <is>
          <t>6'4"</t>
        </is>
      </c>
      <c r="G11074" t="n">
        <v>240</v>
      </c>
      <c r="H11074" t="inlineStr">
        <is>
          <t>Havelock, N.C.</t>
        </is>
      </c>
    </row>
    <row r="11075">
      <c r="A11075" t="inlineStr">
        <is>
          <t>South Carolina</t>
        </is>
      </c>
      <c r="B11075" t="n">
        <v>22</v>
      </c>
      <c r="C11075" t="inlineStr">
        <is>
          <t>Jaquavious Dodd</t>
        </is>
      </c>
      <c r="D11075" t="inlineStr">
        <is>
          <t>ER</t>
        </is>
      </c>
      <c r="E11075" t="inlineStr">
        <is>
          <t>Redshirt Freshman</t>
        </is>
      </c>
      <c r="F11075" t="inlineStr">
        <is>
          <t>6'6"</t>
        </is>
      </c>
      <c r="G11075" t="n">
        <v>253</v>
      </c>
      <c r="H11075" t="inlineStr">
        <is>
          <t>Taylors, S.C.</t>
        </is>
      </c>
    </row>
    <row r="11076">
      <c r="A11076" t="inlineStr">
        <is>
          <t>South Carolina</t>
        </is>
      </c>
      <c r="B11076" t="n">
        <v>80</v>
      </c>
      <c r="C11076" t="inlineStr">
        <is>
          <t>Max Drag</t>
        </is>
      </c>
      <c r="D11076" t="inlineStr">
        <is>
          <t>TE</t>
        </is>
      </c>
      <c r="E11076" t="inlineStr">
        <is>
          <t>Redshirt Junior</t>
        </is>
      </c>
      <c r="F11076" t="inlineStr">
        <is>
          <t>6'4"</t>
        </is>
      </c>
      <c r="G11076" t="n">
        <v>248</v>
      </c>
      <c r="H11076" t="inlineStr">
        <is>
          <t>Chapin, S.C.</t>
        </is>
      </c>
      <c r="I11076" t="inlineStr">
        <is>
          <t>Transfer from UCF (2026 portal)</t>
        </is>
      </c>
    </row>
    <row r="11077">
      <c r="A11077" t="inlineStr">
        <is>
          <t>South Carolina</t>
        </is>
      </c>
      <c r="B11077" t="n">
        <v>11</v>
      </c>
      <c r="C11077" t="inlineStr">
        <is>
          <t>Landon Duckworth</t>
        </is>
      </c>
      <c r="D11077" t="inlineStr">
        <is>
          <t>QB</t>
        </is>
      </c>
      <c r="E11077" t="inlineStr">
        <is>
          <t>Freshman</t>
        </is>
      </c>
      <c r="F11077" t="inlineStr">
        <is>
          <t>6'4"</t>
        </is>
      </c>
      <c r="G11077" t="n">
        <v>215</v>
      </c>
      <c r="H11077" t="inlineStr">
        <is>
          <t>Jackson, Ala.</t>
        </is>
      </c>
    </row>
    <row r="11078">
      <c r="A11078" t="inlineStr">
        <is>
          <t>South Carolina</t>
        </is>
      </c>
      <c r="B11078" t="n">
        <v>13</v>
      </c>
      <c r="C11078" t="inlineStr">
        <is>
          <t>Tomiwa Durojaiye</t>
        </is>
      </c>
      <c r="D11078" t="inlineStr">
        <is>
          <t>DL</t>
        </is>
      </c>
      <c r="E11078" t="inlineStr">
        <is>
          <t>Redshirt Senior</t>
        </is>
      </c>
      <c r="F11078" t="inlineStr">
        <is>
          <t>6'4"</t>
        </is>
      </c>
      <c r="G11078" t="n">
        <v>291</v>
      </c>
      <c r="H11078" t="inlineStr">
        <is>
          <t>Philadephia, Pa.</t>
        </is>
      </c>
      <c r="I11078" t="inlineStr">
        <is>
          <t>Transfer from Illinois (2026 portal)</t>
        </is>
      </c>
    </row>
    <row r="11079">
      <c r="A11079" t="inlineStr">
        <is>
          <t>South Carolina</t>
        </is>
      </c>
      <c r="B11079" t="n">
        <v>33</v>
      </c>
      <c r="C11079" t="inlineStr">
        <is>
          <t>Kyler Farrow</t>
        </is>
      </c>
      <c r="D11079" t="inlineStr">
        <is>
          <t>LS</t>
        </is>
      </c>
      <c r="E11079" t="inlineStr">
        <is>
          <t>Redshirt Freshman</t>
        </is>
      </c>
      <c r="F11079" t="inlineStr">
        <is>
          <t>6'2"</t>
        </is>
      </c>
      <c r="G11079" t="n">
        <v>221</v>
      </c>
      <c r="H11079" t="inlineStr">
        <is>
          <t>Hartland, Wis.</t>
        </is>
      </c>
    </row>
    <row r="11080">
      <c r="A11080" t="inlineStr">
        <is>
          <t>South Carolina</t>
        </is>
      </c>
      <c r="B11080" t="n">
        <v>25</v>
      </c>
      <c r="C11080" t="inlineStr">
        <is>
          <t>Jimmy Francis</t>
        </is>
      </c>
      <c r="D11080" t="inlineStr">
        <is>
          <t>QB</t>
        </is>
      </c>
      <c r="E11080" t="inlineStr">
        <is>
          <t>Redshirt Sophomore</t>
        </is>
      </c>
      <c r="F11080" t="inlineStr">
        <is>
          <t>5'10"</t>
        </is>
      </c>
      <c r="G11080" t="n">
        <v>190</v>
      </c>
      <c r="H11080" t="inlineStr">
        <is>
          <t>Dallas, Texas</t>
        </is>
      </c>
    </row>
    <row r="11081">
      <c r="A11081" t="inlineStr">
        <is>
          <t>South Carolina</t>
        </is>
      </c>
      <c r="B11081" t="n">
        <v>71</v>
      </c>
      <c r="C11081" t="inlineStr">
        <is>
          <t>Blake Franks</t>
        </is>
      </c>
      <c r="D11081" t="inlineStr">
        <is>
          <t>OL</t>
        </is>
      </c>
      <c r="E11081" t="inlineStr">
        <is>
          <t>Redshirt Sophomore</t>
        </is>
      </c>
      <c r="F11081" t="inlineStr">
        <is>
          <t>6'5"</t>
        </is>
      </c>
      <c r="G11081" t="n">
        <v>325</v>
      </c>
      <c r="H11081" t="inlineStr">
        <is>
          <t>Greenville, S.C.</t>
        </is>
      </c>
    </row>
    <row r="11082">
      <c r="A11082" t="inlineStr">
        <is>
          <t>South Carolina</t>
        </is>
      </c>
      <c r="B11082" t="n">
        <v>28</v>
      </c>
      <c r="C11082" t="inlineStr">
        <is>
          <t>Matt Fuller</t>
        </is>
      </c>
      <c r="D11082" t="inlineStr">
        <is>
          <t>RB</t>
        </is>
      </c>
      <c r="E11082" t="inlineStr">
        <is>
          <t>Redshirt Sophomore</t>
        </is>
      </c>
      <c r="F11082" t="inlineStr">
        <is>
          <t>5'11"</t>
        </is>
      </c>
      <c r="G11082" t="n">
        <v>221</v>
      </c>
      <c r="H11082" t="inlineStr">
        <is>
          <t>Jesup, Ga.</t>
        </is>
      </c>
    </row>
    <row r="11083">
      <c r="A11083" t="inlineStr">
        <is>
          <t>South Carolina</t>
        </is>
      </c>
      <c r="B11083" t="n">
        <v>18</v>
      </c>
      <c r="C11083" t="inlineStr">
        <is>
          <t>Stone Furrey</t>
        </is>
      </c>
      <c r="D11083" t="inlineStr">
        <is>
          <t>WR</t>
        </is>
      </c>
      <c r="E11083" t="inlineStr">
        <is>
          <t>Freshman</t>
        </is>
      </c>
      <c r="F11083" t="inlineStr">
        <is>
          <t>5'10"</t>
        </is>
      </c>
      <c r="G11083" t="n">
        <v>181</v>
      </c>
      <c r="H11083" t="inlineStr">
        <is>
          <t>Irmo, S.C.</t>
        </is>
      </c>
    </row>
    <row r="11084">
      <c r="A11084" t="inlineStr">
        <is>
          <t>South Carolina</t>
        </is>
      </c>
      <c r="B11084" t="n">
        <v>9</v>
      </c>
      <c r="C11084" t="inlineStr">
        <is>
          <t>Jayden Gibson</t>
        </is>
      </c>
      <c r="D11084" t="inlineStr">
        <is>
          <t>WR</t>
        </is>
      </c>
      <c r="E11084" t="inlineStr">
        <is>
          <t>Redshirt Senior</t>
        </is>
      </c>
      <c r="F11084" t="inlineStr">
        <is>
          <t>6'5"</t>
        </is>
      </c>
      <c r="G11084" t="n">
        <v>205</v>
      </c>
      <c r="H11084" t="inlineStr">
        <is>
          <t>Apopka, Fla.</t>
        </is>
      </c>
      <c r="I11084" t="inlineStr">
        <is>
          <t>Transfer from Oklahoma (2026 portal)</t>
        </is>
      </c>
    </row>
    <row r="11085">
      <c r="A11085" t="inlineStr">
        <is>
          <t>South Carolina</t>
        </is>
      </c>
      <c r="B11085" t="n">
        <v>7</v>
      </c>
      <c r="C11085" t="inlineStr">
        <is>
          <t>Jordon Gidron</t>
        </is>
      </c>
      <c r="D11085" t="inlineStr">
        <is>
          <t>WR</t>
        </is>
      </c>
      <c r="E11085" t="inlineStr">
        <is>
          <t>Redshirt Freshman</t>
        </is>
      </c>
      <c r="F11085" t="inlineStr">
        <is>
          <t>6'2"</t>
        </is>
      </c>
      <c r="G11085" t="n">
        <v>197</v>
      </c>
      <c r="H11085" t="inlineStr">
        <is>
          <t>Columbia, S.C.</t>
        </is>
      </c>
    </row>
    <row r="11086">
      <c r="A11086" t="inlineStr">
        <is>
          <t>South Carolina</t>
        </is>
      </c>
      <c r="B11086" t="n">
        <v>64</v>
      </c>
      <c r="C11086" t="inlineStr">
        <is>
          <t>Neff Giwa</t>
        </is>
      </c>
      <c r="D11086" t="inlineStr">
        <is>
          <t>OL</t>
        </is>
      </c>
      <c r="E11086" t="inlineStr">
        <is>
          <t>Freshman</t>
        </is>
      </c>
      <c r="F11086" t="inlineStr">
        <is>
          <t>6'7"</t>
        </is>
      </c>
      <c r="G11086" t="n">
        <v>305</v>
      </c>
      <c r="H11086" t="inlineStr">
        <is>
          <t>Cashel, Ireland</t>
        </is>
      </c>
    </row>
    <row r="11087">
      <c r="A11087" t="inlineStr">
        <is>
          <t>South Carolina</t>
        </is>
      </c>
      <c r="B11087" t="n">
        <v>77</v>
      </c>
      <c r="C11087" t="inlineStr">
        <is>
          <t>Darius Gray</t>
        </is>
      </c>
      <c r="D11087" t="inlineStr">
        <is>
          <t>OL</t>
        </is>
      </c>
      <c r="E11087" t="inlineStr">
        <is>
          <t>Freshman</t>
        </is>
      </c>
      <c r="F11087" t="inlineStr">
        <is>
          <t>6'3"</t>
        </is>
      </c>
      <c r="G11087" t="n">
        <v>302</v>
      </c>
      <c r="H11087" t="inlineStr">
        <is>
          <t>Chesterfield, Va.</t>
        </is>
      </c>
    </row>
    <row r="11088">
      <c r="A11088" t="inlineStr">
        <is>
          <t>South Carolina</t>
        </is>
      </c>
      <c r="B11088" t="n">
        <v>76</v>
      </c>
      <c r="C11088" t="inlineStr">
        <is>
          <t>Zyon Guiles</t>
        </is>
      </c>
      <c r="D11088" t="inlineStr">
        <is>
          <t>OL</t>
        </is>
      </c>
      <c r="E11088" t="inlineStr">
        <is>
          <t>Freshman</t>
        </is>
      </c>
      <c r="F11088" t="inlineStr">
        <is>
          <t>6'5"</t>
        </is>
      </c>
      <c r="G11088" t="n">
        <v>305</v>
      </c>
      <c r="H11088" t="inlineStr">
        <is>
          <t>Georgetown, S.C.</t>
        </is>
      </c>
    </row>
    <row r="11089">
      <c r="A11089" t="inlineStr">
        <is>
          <t>South Carolina</t>
        </is>
      </c>
      <c r="B11089" t="n">
        <v>8</v>
      </c>
      <c r="C11089" t="inlineStr">
        <is>
          <t>Nyck Harbor</t>
        </is>
      </c>
      <c r="D11089" t="inlineStr">
        <is>
          <t>WR</t>
        </is>
      </c>
      <c r="E11089" t="inlineStr">
        <is>
          <t>Senior</t>
        </is>
      </c>
      <c r="F11089" t="inlineStr">
        <is>
          <t>6'5"</t>
        </is>
      </c>
      <c r="G11089" t="n">
        <v>239</v>
      </c>
      <c r="H11089" t="inlineStr">
        <is>
          <t>Washington D.C.</t>
        </is>
      </c>
    </row>
    <row r="11090">
      <c r="A11090" t="inlineStr">
        <is>
          <t>South Carolina</t>
        </is>
      </c>
      <c r="B11090" t="n">
        <v>92</v>
      </c>
      <c r="C11090" t="inlineStr">
        <is>
          <t>Aiden Harris</t>
        </is>
      </c>
      <c r="D11090" t="inlineStr">
        <is>
          <t>DL</t>
        </is>
      </c>
      <c r="E11090" t="inlineStr">
        <is>
          <t>Freshman</t>
        </is>
      </c>
      <c r="F11090" t="inlineStr">
        <is>
          <t>6'2"</t>
        </is>
      </c>
      <c r="G11090" t="n">
        <v>286</v>
      </c>
      <c r="H11090" t="inlineStr">
        <is>
          <t>Shellman, Ga.</t>
        </is>
      </c>
    </row>
    <row r="11091">
      <c r="A11091" t="inlineStr">
        <is>
          <t>South Carolina</t>
        </is>
      </c>
      <c r="B11091" t="n">
        <v>30</v>
      </c>
      <c r="C11091" t="inlineStr">
        <is>
          <t>Andrew Harris</t>
        </is>
      </c>
      <c r="D11091" t="inlineStr">
        <is>
          <t>LB</t>
        </is>
      </c>
      <c r="E11091" t="inlineStr">
        <is>
          <t>Freshman</t>
        </is>
      </c>
      <c r="F11091" t="inlineStr">
        <is>
          <t>6'2"</t>
        </is>
      </c>
      <c r="G11091" t="n">
        <v>238</v>
      </c>
      <c r="H11091" t="inlineStr">
        <is>
          <t>Shellman, Ga.</t>
        </is>
      </c>
    </row>
    <row r="11092">
      <c r="A11092" t="inlineStr">
        <is>
          <t>South Carolina</t>
        </is>
      </c>
      <c r="B11092" t="n">
        <v>21</v>
      </c>
      <c r="C11092" t="inlineStr">
        <is>
          <t>Chris Hatfield</t>
        </is>
      </c>
      <c r="D11092" t="inlineStr">
        <is>
          <t>DB</t>
        </is>
      </c>
      <c r="E11092" t="inlineStr">
        <is>
          <t>Redshirt Freshman</t>
        </is>
      </c>
      <c r="F11092" t="inlineStr">
        <is>
          <t>6'2"</t>
        </is>
      </c>
      <c r="G11092" t="n">
        <v>215</v>
      </c>
      <c r="H11092" t="inlineStr">
        <is>
          <t>Ludowici, Ga.</t>
        </is>
      </c>
    </row>
    <row r="11093">
      <c r="A11093" t="inlineStr">
        <is>
          <t>South Carolina</t>
        </is>
      </c>
      <c r="B11093" t="n">
        <v>62</v>
      </c>
      <c r="C11093" t="inlineStr">
        <is>
          <t>Nolan Hay</t>
        </is>
      </c>
      <c r="D11093" t="inlineStr">
        <is>
          <t>OL</t>
        </is>
      </c>
      <c r="E11093" t="inlineStr">
        <is>
          <t>Redshirt Senior</t>
        </is>
      </c>
      <c r="F11093" t="inlineStr">
        <is>
          <t>6'3"</t>
        </is>
      </c>
      <c r="G11093" t="n">
        <v>328</v>
      </c>
      <c r="H11093" t="inlineStr">
        <is>
          <t>Katy, Texas</t>
        </is>
      </c>
    </row>
    <row r="11094">
      <c r="A11094" t="inlineStr">
        <is>
          <t>South Carolina</t>
        </is>
      </c>
      <c r="B11094" t="n">
        <v>39</v>
      </c>
      <c r="C11094" t="inlineStr">
        <is>
          <t>Caleb Herring</t>
        </is>
      </c>
      <c r="D11094" t="inlineStr">
        <is>
          <t>ER</t>
        </is>
      </c>
      <c r="E11094" t="inlineStr">
        <is>
          <t>Senior</t>
        </is>
      </c>
      <c r="F11094" t="inlineStr">
        <is>
          <t>6'5"</t>
        </is>
      </c>
      <c r="G11094" t="n">
        <v>245</v>
      </c>
      <c r="H11094" t="inlineStr">
        <is>
          <t>Newnan, Ga.</t>
        </is>
      </c>
      <c r="I11094" t="inlineStr">
        <is>
          <t>Transfer from Tennessee (2026 portal)</t>
        </is>
      </c>
    </row>
    <row r="11095">
      <c r="A11095" t="inlineStr">
        <is>
          <t>South Carolina</t>
        </is>
      </c>
      <c r="B11095" t="n">
        <v>32</v>
      </c>
      <c r="C11095" t="inlineStr">
        <is>
          <t>A.J. Holloway</t>
        </is>
      </c>
      <c r="D11095" t="inlineStr">
        <is>
          <t>LB</t>
        </is>
      </c>
      <c r="E11095" t="inlineStr">
        <is>
          <t>Redshirt Freshman</t>
        </is>
      </c>
      <c r="F11095" t="inlineStr">
        <is>
          <t>6'2"</t>
        </is>
      </c>
      <c r="G11095" t="n">
        <v>232</v>
      </c>
      <c r="H11095" t="inlineStr">
        <is>
          <t>Buford, Ga.</t>
        </is>
      </c>
    </row>
    <row r="11096">
      <c r="A11096" t="inlineStr">
        <is>
          <t>South Carolina</t>
        </is>
      </c>
      <c r="B11096" t="n">
        <v>18</v>
      </c>
      <c r="C11096" t="inlineStr">
        <is>
          <t>Jaquel Holman</t>
        </is>
      </c>
      <c r="D11096" t="inlineStr">
        <is>
          <t>DB</t>
        </is>
      </c>
      <c r="E11096" t="inlineStr">
        <is>
          <t>Sophomore</t>
        </is>
      </c>
      <c r="F11096" t="inlineStr">
        <is>
          <t>6'1"</t>
        </is>
      </c>
      <c r="G11096" t="n">
        <v>214</v>
      </c>
      <c r="H11096" t="inlineStr">
        <is>
          <t>Blackville, S.C.</t>
        </is>
      </c>
    </row>
    <row r="11097">
      <c r="A11097" t="inlineStr">
        <is>
          <t>South Carolina</t>
        </is>
      </c>
      <c r="B11097" t="n">
        <v>22</v>
      </c>
      <c r="C11097" t="inlineStr">
        <is>
          <t>Jawarn Howell</t>
        </is>
      </c>
      <c r="D11097" t="inlineStr">
        <is>
          <t>RB</t>
        </is>
      </c>
      <c r="E11097" t="inlineStr">
        <is>
          <t>Redshirt Junior</t>
        </is>
      </c>
      <c r="F11097" t="inlineStr">
        <is>
          <t>6'1"</t>
        </is>
      </c>
      <c r="G11097" t="n">
        <v>222</v>
      </c>
      <c r="H11097" t="inlineStr">
        <is>
          <t>Mooresville, N.C.</t>
        </is>
      </c>
    </row>
    <row r="11098">
      <c r="A11098" t="inlineStr">
        <is>
          <t>South Carolina</t>
        </is>
      </c>
      <c r="B11098" t="n">
        <v>87</v>
      </c>
      <c r="C11098" t="inlineStr">
        <is>
          <t>Brady Hunt</t>
        </is>
      </c>
      <c r="D11098" t="inlineStr">
        <is>
          <t>TE</t>
        </is>
      </c>
      <c r="E11098" t="inlineStr">
        <is>
          <t>Graduate Student</t>
        </is>
      </c>
      <c r="F11098" t="inlineStr">
        <is>
          <t>6'5"</t>
        </is>
      </c>
      <c r="G11098" t="n">
        <v>251</v>
      </c>
      <c r="H11098" t="inlineStr">
        <is>
          <t>Muncie, Ind.</t>
        </is>
      </c>
    </row>
    <row r="11099">
      <c r="A11099" t="inlineStr">
        <is>
          <t>South Carolina</t>
        </is>
      </c>
      <c r="B11099" t="n">
        <v>3</v>
      </c>
      <c r="C11099" t="inlineStr">
        <is>
          <t>Kelvin Hunter</t>
        </is>
      </c>
      <c r="D11099" t="inlineStr">
        <is>
          <t>DB</t>
        </is>
      </c>
      <c r="E11099" t="inlineStr">
        <is>
          <t>Redshirt Sophomore</t>
        </is>
      </c>
      <c r="F11099" t="inlineStr">
        <is>
          <t>6'0"</t>
        </is>
      </c>
      <c r="G11099" t="n">
        <v>210</v>
      </c>
      <c r="H11099" t="inlineStr">
        <is>
          <t>Florence, S.C.</t>
        </is>
      </c>
    </row>
    <row r="11100">
      <c r="A11100" t="inlineStr">
        <is>
          <t>South Carolina</t>
        </is>
      </c>
      <c r="B11100" t="n">
        <v>95</v>
      </c>
      <c r="C11100" t="inlineStr">
        <is>
          <t>Christian Ingram</t>
        </is>
      </c>
      <c r="D11100" t="inlineStr">
        <is>
          <t>DL</t>
        </is>
      </c>
      <c r="E11100" t="inlineStr">
        <is>
          <t>Redshirt Freshman</t>
        </is>
      </c>
      <c r="F11100" t="inlineStr">
        <is>
          <t>6'6"</t>
        </is>
      </c>
      <c r="G11100" t="n">
        <v>300</v>
      </c>
      <c r="H11100" t="inlineStr">
        <is>
          <t>Conyers, Ga.</t>
        </is>
      </c>
    </row>
    <row r="11101">
      <c r="A11101" t="inlineStr">
        <is>
          <t>South Carolina</t>
        </is>
      </c>
      <c r="B11101" t="n">
        <v>44</v>
      </c>
      <c r="C11101" t="inlineStr">
        <is>
          <t>KJ Johnson</t>
        </is>
      </c>
      <c r="D11101" t="inlineStr">
        <is>
          <t>DB</t>
        </is>
      </c>
      <c r="E11101" t="inlineStr">
        <is>
          <t>Freshman</t>
        </is>
      </c>
      <c r="F11101" t="inlineStr">
        <is>
          <t>6'1"</t>
        </is>
      </c>
      <c r="G11101" t="n">
        <v>175</v>
      </c>
      <c r="H11101" t="inlineStr">
        <is>
          <t>Birmingham, Ala.</t>
        </is>
      </c>
    </row>
    <row r="11102">
      <c r="A11102" t="inlineStr">
        <is>
          <t>South Carolina</t>
        </is>
      </c>
      <c r="B11102" t="n">
        <v>14</v>
      </c>
      <c r="C11102" t="inlineStr">
        <is>
          <t>Max Kelley</t>
        </is>
      </c>
      <c r="D11102" t="inlineStr">
        <is>
          <t>PK/P</t>
        </is>
      </c>
      <c r="E11102" t="inlineStr">
        <is>
          <t>Sophomore</t>
        </is>
      </c>
      <c r="F11102" t="inlineStr">
        <is>
          <t>6'2"</t>
        </is>
      </c>
      <c r="G11102" t="n">
        <v>225</v>
      </c>
      <c r="H11102" t="inlineStr">
        <is>
          <t>Gallatin, Tenn.</t>
        </is>
      </c>
    </row>
    <row r="11103">
      <c r="A11103" t="inlineStr">
        <is>
          <t>South Carolina</t>
        </is>
      </c>
      <c r="B11103" t="n">
        <v>35</v>
      </c>
      <c r="C11103" t="inlineStr">
        <is>
          <t>Ethan Kellum</t>
        </is>
      </c>
      <c r="D11103" t="inlineStr">
        <is>
          <t>RB</t>
        </is>
      </c>
      <c r="E11103" t="inlineStr">
        <is>
          <t>Freshman</t>
        </is>
      </c>
      <c r="F11103" t="inlineStr">
        <is>
          <t>5'10"</t>
        </is>
      </c>
      <c r="G11103" t="n">
        <v>200</v>
      </c>
      <c r="H11103" t="inlineStr">
        <is>
          <t>Nashville, Tenn.</t>
        </is>
      </c>
    </row>
    <row r="11104">
      <c r="A11104" t="inlineStr">
        <is>
          <t>South Carolina</t>
        </is>
      </c>
      <c r="B11104" t="n">
        <v>1</v>
      </c>
      <c r="C11104" t="inlineStr">
        <is>
          <t>Gerald Kilgore</t>
        </is>
      </c>
      <c r="D11104" t="inlineStr">
        <is>
          <t>DB</t>
        </is>
      </c>
      <c r="E11104" t="inlineStr">
        <is>
          <t>Redshirt Senior</t>
        </is>
      </c>
      <c r="F11104" t="inlineStr">
        <is>
          <t>6'0"</t>
        </is>
      </c>
      <c r="G11104" t="n">
        <v>208</v>
      </c>
      <c r="H11104" t="inlineStr">
        <is>
          <t>Eatonton, Ga.</t>
        </is>
      </c>
    </row>
    <row r="11105">
      <c r="A11105" t="inlineStr">
        <is>
          <t>South Carolina</t>
        </is>
      </c>
      <c r="B11105" t="n">
        <v>69</v>
      </c>
      <c r="C11105" t="inlineStr">
        <is>
          <t>Emmanuel Kojo Poku</t>
        </is>
      </c>
      <c r="D11105" t="inlineStr">
        <is>
          <t>OL</t>
        </is>
      </c>
      <c r="E11105" t="inlineStr">
        <is>
          <t>Redshirt Senior</t>
        </is>
      </c>
      <c r="F11105" t="inlineStr">
        <is>
          <t>6'5"</t>
        </is>
      </c>
      <c r="G11105" t="n">
        <v>320</v>
      </c>
      <c r="H11105" t="inlineStr">
        <is>
          <t>Charlotte, N.C.</t>
        </is>
      </c>
    </row>
    <row r="11106">
      <c r="A11106" t="inlineStr">
        <is>
          <t>South Carolina</t>
        </is>
      </c>
      <c r="B11106" t="n">
        <v>36</v>
      </c>
      <c r="C11106" t="inlineStr">
        <is>
          <t>Landon Kurtz</t>
        </is>
      </c>
      <c r="D11106" t="inlineStr">
        <is>
          <t>DB</t>
        </is>
      </c>
      <c r="E11106" t="inlineStr">
        <is>
          <t>Redshirt Sophomore</t>
        </is>
      </c>
      <c r="F11106" t="inlineStr">
        <is>
          <t>6'2"</t>
        </is>
      </c>
      <c r="G11106" t="n">
        <v>200</v>
      </c>
      <c r="H11106" t="inlineStr">
        <is>
          <t>Fort Mill, S.C.</t>
        </is>
      </c>
    </row>
    <row r="11107">
      <c r="A11107" t="inlineStr">
        <is>
          <t>South Carolina</t>
        </is>
      </c>
      <c r="B11107" t="n">
        <v>19</v>
      </c>
      <c r="C11107" t="inlineStr">
        <is>
          <t>Damarcus Leach</t>
        </is>
      </c>
      <c r="D11107" t="inlineStr">
        <is>
          <t>DB</t>
        </is>
      </c>
      <c r="E11107" t="inlineStr">
        <is>
          <t>Sophomore</t>
        </is>
      </c>
      <c r="F11107" t="inlineStr">
        <is>
          <t>6'3"</t>
        </is>
      </c>
      <c r="G11107" t="n">
        <v>201</v>
      </c>
      <c r="H11107" t="inlineStr">
        <is>
          <t>Abbeville, S.C.</t>
        </is>
      </c>
    </row>
    <row r="11108">
      <c r="A11108" t="inlineStr">
        <is>
          <t>South Carolina</t>
        </is>
      </c>
      <c r="B11108" t="n">
        <v>23</v>
      </c>
      <c r="C11108" t="inlineStr">
        <is>
          <t>Triston Lewis</t>
        </is>
      </c>
      <c r="D11108" t="inlineStr">
        <is>
          <t>DB</t>
        </is>
      </c>
      <c r="E11108" t="inlineStr">
        <is>
          <t>Freshman</t>
        </is>
      </c>
      <c r="F11108" t="inlineStr">
        <is>
          <t>6'2"</t>
        </is>
      </c>
      <c r="G11108" t="n">
        <v>210</v>
      </c>
      <c r="H11108" t="inlineStr">
        <is>
          <t>Greenwood, S.C.</t>
        </is>
      </c>
    </row>
    <row r="11109">
      <c r="A11109" t="inlineStr">
        <is>
          <t>South Carolina</t>
        </is>
      </c>
      <c r="B11109" t="n">
        <v>24</v>
      </c>
      <c r="C11109" t="inlineStr">
        <is>
          <t>Mason Love</t>
        </is>
      </c>
      <c r="D11109" t="inlineStr">
        <is>
          <t>P/PK</t>
        </is>
      </c>
      <c r="E11109" t="inlineStr">
        <is>
          <t>Redshirt Sophomore</t>
        </is>
      </c>
      <c r="F11109" t="inlineStr">
        <is>
          <t>6'0"</t>
        </is>
      </c>
      <c r="G11109" t="n">
        <v>195</v>
      </c>
      <c r="H11109" t="inlineStr">
        <is>
          <t>Kansas City, Mo.</t>
        </is>
      </c>
    </row>
    <row r="11110">
      <c r="A11110" t="inlineStr">
        <is>
          <t>South Carolina</t>
        </is>
      </c>
      <c r="B11110" t="n">
        <v>26</v>
      </c>
      <c r="C11110" t="inlineStr">
        <is>
          <t>Isaiah McClary</t>
        </is>
      </c>
      <c r="D11110" t="inlineStr">
        <is>
          <t>DB</t>
        </is>
      </c>
      <c r="E11110" t="inlineStr">
        <is>
          <t>Redshirt Sophomore</t>
        </is>
      </c>
      <c r="F11110" t="inlineStr">
        <is>
          <t>6'1"</t>
        </is>
      </c>
      <c r="G11110" t="n">
        <v>175</v>
      </c>
      <c r="H11110" t="inlineStr">
        <is>
          <t>Irmo, S.C.</t>
        </is>
      </c>
    </row>
    <row r="11111">
      <c r="A11111" t="inlineStr">
        <is>
          <t>South Carolina</t>
        </is>
      </c>
      <c r="B11111" t="n">
        <v>50</v>
      </c>
      <c r="C11111" t="inlineStr">
        <is>
          <t>Carter Miller</t>
        </is>
      </c>
      <c r="D11111" t="inlineStr">
        <is>
          <t>OL</t>
        </is>
      </c>
      <c r="E11111" t="inlineStr">
        <is>
          <t>Redshirt Senior</t>
        </is>
      </c>
      <c r="F11111" t="inlineStr">
        <is>
          <t>6'2"</t>
        </is>
      </c>
      <c r="G11111" t="n">
        <v>311</v>
      </c>
      <c r="H11111" t="inlineStr">
        <is>
          <t>Fort Worth, Texas</t>
        </is>
      </c>
      <c r="I11111" t="inlineStr">
        <is>
          <t>Transfer from UCF (2026 portal)</t>
        </is>
      </c>
    </row>
    <row r="11112">
      <c r="A11112" t="inlineStr">
        <is>
          <t>South Carolina</t>
        </is>
      </c>
      <c r="B11112" t="n">
        <v>54</v>
      </c>
      <c r="C11112" t="inlineStr">
        <is>
          <t>Ashton Mozone</t>
        </is>
      </c>
      <c r="D11112" t="inlineStr">
        <is>
          <t>OL</t>
        </is>
      </c>
      <c r="E11112" t="inlineStr">
        <is>
          <t>Junior</t>
        </is>
      </c>
      <c r="F11112" t="inlineStr">
        <is>
          <t>6'4"</t>
        </is>
      </c>
      <c r="G11112" t="n">
        <v>310</v>
      </c>
      <c r="H11112" t="inlineStr">
        <is>
          <t>Graniteville, S.C.</t>
        </is>
      </c>
    </row>
    <row r="11113">
      <c r="A11113" t="inlineStr">
        <is>
          <t>South Carolina</t>
        </is>
      </c>
      <c r="B11113" t="n">
        <v>84</v>
      </c>
      <c r="C11113" t="inlineStr">
        <is>
          <t>Charly Mullaly</t>
        </is>
      </c>
      <c r="D11113" t="inlineStr">
        <is>
          <t>WR</t>
        </is>
      </c>
      <c r="E11113" t="inlineStr">
        <is>
          <t>Redshirt Junior</t>
        </is>
      </c>
      <c r="F11113" t="inlineStr">
        <is>
          <t>6'0"</t>
        </is>
      </c>
      <c r="G11113" t="n">
        <v>185</v>
      </c>
      <c r="H11113" t="inlineStr">
        <is>
          <t>East Fishkill, N.Y.</t>
        </is>
      </c>
      <c r="I11113" t="inlineStr">
        <is>
          <t>Transfer from Holy Cross (2026 portal)</t>
        </is>
      </c>
    </row>
    <row r="11114">
      <c r="A11114" t="inlineStr">
        <is>
          <t>South Carolina</t>
        </is>
      </c>
      <c r="B11114" t="n">
        <v>6</v>
      </c>
      <c r="C11114" t="inlineStr">
        <is>
          <t>Donovan Murph</t>
        </is>
      </c>
      <c r="D11114" t="inlineStr">
        <is>
          <t>WR</t>
        </is>
      </c>
      <c r="E11114" t="inlineStr">
        <is>
          <t>Sophomore</t>
        </is>
      </c>
      <c r="F11114" t="inlineStr">
        <is>
          <t>6'2"</t>
        </is>
      </c>
      <c r="G11114" t="n">
        <v>199</v>
      </c>
      <c r="H11114" t="inlineStr">
        <is>
          <t>Irmo, S.C.</t>
        </is>
      </c>
    </row>
    <row r="11115">
      <c r="A11115" t="inlineStr">
        <is>
          <t>South Carolina</t>
        </is>
      </c>
      <c r="B11115" t="n">
        <v>7</v>
      </c>
      <c r="C11115" t="inlineStr">
        <is>
          <t>Shawn Murphy</t>
        </is>
      </c>
      <c r="D11115" t="inlineStr">
        <is>
          <t>LB</t>
        </is>
      </c>
      <c r="E11115" t="inlineStr">
        <is>
          <t>Redshirt Senior</t>
        </is>
      </c>
      <c r="F11115" t="inlineStr">
        <is>
          <t>6'3"</t>
        </is>
      </c>
      <c r="G11115" t="n">
        <v>233</v>
      </c>
      <c r="H11115" t="inlineStr">
        <is>
          <t>Manassas, Va.</t>
        </is>
      </c>
    </row>
    <row r="11116">
      <c r="A11116" t="inlineStr">
        <is>
          <t>South Carolina</t>
        </is>
      </c>
      <c r="B11116" t="n">
        <v>79</v>
      </c>
      <c r="C11116" t="inlineStr">
        <is>
          <t>Armando Nieves</t>
        </is>
      </c>
      <c r="D11116" t="inlineStr">
        <is>
          <t>OL</t>
        </is>
      </c>
      <c r="E11116" t="inlineStr">
        <is>
          <t>Redshirt Senior</t>
        </is>
      </c>
      <c r="F11116" t="inlineStr">
        <is>
          <t>6'6"</t>
        </is>
      </c>
      <c r="G11116" t="n">
        <v>315</v>
      </c>
      <c r="H11116" t="inlineStr">
        <is>
          <t>Phoenix, Ariz.</t>
        </is>
      </c>
      <c r="I11116" t="inlineStr">
        <is>
          <t>Transfer from New Mexico State (2026 portal)</t>
        </is>
      </c>
    </row>
    <row r="11117">
      <c r="A11117" t="inlineStr">
        <is>
          <t>South Carolina</t>
        </is>
      </c>
      <c r="B11117" t="n">
        <v>51</v>
      </c>
      <c r="C11117" t="inlineStr">
        <is>
          <t>Ebubedike Nnabugwu</t>
        </is>
      </c>
      <c r="D11117" t="inlineStr">
        <is>
          <t>OL</t>
        </is>
      </c>
      <c r="E11117" t="inlineStr">
        <is>
          <t>Redshirt Junior</t>
        </is>
      </c>
      <c r="F11117" t="inlineStr">
        <is>
          <t>6'2"</t>
        </is>
      </c>
      <c r="G11117" t="n">
        <v>310</v>
      </c>
      <c r="H11117" t="inlineStr">
        <is>
          <t>Baltimore, Md.</t>
        </is>
      </c>
      <c r="I11117" t="inlineStr">
        <is>
          <t>Transfer from Missouri State (2026 portal)</t>
        </is>
      </c>
    </row>
    <row r="11118">
      <c r="A11118" t="inlineStr">
        <is>
          <t>South Carolina</t>
        </is>
      </c>
      <c r="B11118" t="n">
        <v>45</v>
      </c>
      <c r="C11118" t="inlineStr">
        <is>
          <t>Matthew Oh</t>
        </is>
      </c>
      <c r="D11118" t="inlineStr">
        <is>
          <t>LS</t>
        </is>
      </c>
      <c r="E11118" t="inlineStr">
        <is>
          <t>Freshman</t>
        </is>
      </c>
      <c r="F11118" t="inlineStr">
        <is>
          <t>5'9"</t>
        </is>
      </c>
      <c r="G11118" t="n">
        <v>215</v>
      </c>
      <c r="H11118" t="inlineStr">
        <is>
          <t>Buford, Ga.</t>
        </is>
      </c>
    </row>
    <row r="11119">
      <c r="A11119" t="inlineStr">
        <is>
          <t>South Carolina</t>
        </is>
      </c>
      <c r="B11119" t="n">
        <v>17</v>
      </c>
      <c r="C11119" t="inlineStr">
        <is>
          <t>Justin Okoronkwo</t>
        </is>
      </c>
      <c r="D11119" t="inlineStr">
        <is>
          <t>LB</t>
        </is>
      </c>
      <c r="E11119" t="inlineStr">
        <is>
          <t>Junior</t>
        </is>
      </c>
      <c r="F11119" t="inlineStr">
        <is>
          <t>6'3"</t>
        </is>
      </c>
      <c r="G11119" t="n">
        <v>230</v>
      </c>
      <c r="H11119" t="inlineStr">
        <is>
          <t>Munich, Germany</t>
        </is>
      </c>
    </row>
    <row r="11120">
      <c r="A11120" t="inlineStr">
        <is>
          <t>South Carolina</t>
        </is>
      </c>
      <c r="B11120" t="n">
        <v>32</v>
      </c>
      <c r="C11120" t="inlineStr">
        <is>
          <t>Malik Orsan</t>
        </is>
      </c>
      <c r="D11120" t="inlineStr">
        <is>
          <t>LS</t>
        </is>
      </c>
      <c r="E11120" t="inlineStr">
        <is>
          <t>Redshirt Freshman</t>
        </is>
      </c>
      <c r="F11120" t="inlineStr">
        <is>
          <t>6'1"</t>
        </is>
      </c>
      <c r="G11120" t="n">
        <v>210</v>
      </c>
      <c r="H11120" t="inlineStr">
        <is>
          <t>St. Louis, Mo.</t>
        </is>
      </c>
      <c r="I11120" t="inlineStr">
        <is>
          <t>Transfer from Southeast Missouri State (2026 portal)</t>
        </is>
      </c>
    </row>
    <row r="11121">
      <c r="A11121" t="inlineStr">
        <is>
          <t>South Carolina</t>
        </is>
      </c>
      <c r="B11121" t="n">
        <v>23</v>
      </c>
      <c r="C11121" t="inlineStr">
        <is>
          <t>Sequel Patterson</t>
        </is>
      </c>
      <c r="D11121" t="inlineStr">
        <is>
          <t>WR</t>
        </is>
      </c>
      <c r="E11121" t="inlineStr">
        <is>
          <t>Freshman</t>
        </is>
      </c>
      <c r="F11121" t="inlineStr">
        <is>
          <t>5'11"</t>
        </is>
      </c>
      <c r="G11121" t="n">
        <v>180</v>
      </c>
      <c r="H11121" t="inlineStr">
        <is>
          <t>Charlotte, N.C.</t>
        </is>
      </c>
    </row>
    <row r="11122">
      <c r="A11122" t="inlineStr">
        <is>
          <t>South Carolina</t>
        </is>
      </c>
      <c r="B11122" t="n">
        <v>65</v>
      </c>
      <c r="C11122" t="inlineStr">
        <is>
          <t>Jacarrius Peak</t>
        </is>
      </c>
      <c r="D11122" t="inlineStr">
        <is>
          <t>OL</t>
        </is>
      </c>
      <c r="E11122" t="inlineStr">
        <is>
          <t>Redshirt Senior</t>
        </is>
      </c>
      <c r="F11122" t="inlineStr">
        <is>
          <t>6'4"</t>
        </is>
      </c>
      <c r="G11122" t="n">
        <v>305</v>
      </c>
      <c r="H11122" t="inlineStr">
        <is>
          <t>Valdosta, Ga.</t>
        </is>
      </c>
      <c r="I11122" t="inlineStr">
        <is>
          <t>Transfer from NC State (2026 portal)</t>
        </is>
      </c>
    </row>
    <row r="11123">
      <c r="A11123" t="inlineStr">
        <is>
          <t>South Carolina</t>
        </is>
      </c>
      <c r="B11123" t="n">
        <v>33</v>
      </c>
      <c r="C11123" t="inlineStr">
        <is>
          <t>Troy Pikes</t>
        </is>
      </c>
      <c r="D11123" t="inlineStr">
        <is>
          <t>DT</t>
        </is>
      </c>
      <c r="E11123" t="inlineStr">
        <is>
          <t>Redshirt Junior</t>
        </is>
      </c>
      <c r="F11123" t="inlineStr">
        <is>
          <t>6'3"</t>
        </is>
      </c>
      <c r="G11123" t="n">
        <v>293</v>
      </c>
      <c r="H11123" t="inlineStr">
        <is>
          <t>Atlanta, Ga.</t>
        </is>
      </c>
    </row>
    <row r="11124">
      <c r="A11124" t="inlineStr">
        <is>
          <t>South Carolina</t>
        </is>
      </c>
      <c r="B11124" t="n">
        <v>52</v>
      </c>
      <c r="C11124" t="inlineStr">
        <is>
          <t>Hank Purvis</t>
        </is>
      </c>
      <c r="D11124" t="inlineStr">
        <is>
          <t>OL</t>
        </is>
      </c>
      <c r="E11124" t="inlineStr">
        <is>
          <t>Junior</t>
        </is>
      </c>
      <c r="F11124" t="inlineStr">
        <is>
          <t>6'5"</t>
        </is>
      </c>
      <c r="G11124" t="n">
        <v>330</v>
      </c>
      <c r="H11124" t="inlineStr">
        <is>
          <t>Wichita, Kan.</t>
        </is>
      </c>
      <c r="I11124" t="inlineStr">
        <is>
          <t>Transfer from Purdue (2026 portal)</t>
        </is>
      </c>
    </row>
    <row r="11125">
      <c r="A11125" t="inlineStr">
        <is>
          <t>South Carolina</t>
        </is>
      </c>
      <c r="B11125" t="n">
        <v>85</v>
      </c>
      <c r="C11125" t="inlineStr">
        <is>
          <t>Caden Ramsey</t>
        </is>
      </c>
      <c r="D11125" t="inlineStr">
        <is>
          <t>TE</t>
        </is>
      </c>
      <c r="E11125" t="inlineStr">
        <is>
          <t>Freshman</t>
        </is>
      </c>
      <c r="F11125" t="inlineStr">
        <is>
          <t>6'5"</t>
        </is>
      </c>
      <c r="G11125" t="n">
        <v>220</v>
      </c>
      <c r="H11125" t="inlineStr">
        <is>
          <t>Cross, S.C.</t>
        </is>
      </c>
    </row>
    <row r="11126">
      <c r="A11126" t="inlineStr">
        <is>
          <t>South Carolina</t>
        </is>
      </c>
      <c r="B11126" t="n">
        <v>70</v>
      </c>
      <c r="C11126" t="inlineStr">
        <is>
          <t>Jake Recker</t>
        </is>
      </c>
      <c r="D11126" t="inlineStr">
        <is>
          <t>OL</t>
        </is>
      </c>
      <c r="E11126" t="inlineStr">
        <is>
          <t>Redshirt Sophomore</t>
        </is>
      </c>
      <c r="F11126" t="inlineStr">
        <is>
          <t>6'5"</t>
        </is>
      </c>
      <c r="G11126" t="n">
        <v>310</v>
      </c>
      <c r="H11126" t="inlineStr">
        <is>
          <t>Indian Land, S.C.</t>
        </is>
      </c>
    </row>
    <row r="11127">
      <c r="A11127" t="inlineStr">
        <is>
          <t>South Carolina</t>
        </is>
      </c>
      <c r="B11127" t="n">
        <v>82</v>
      </c>
      <c r="C11127" t="inlineStr">
        <is>
          <t>Jackson Repp</t>
        </is>
      </c>
      <c r="D11127" t="inlineStr">
        <is>
          <t>WR</t>
        </is>
      </c>
      <c r="E11127" t="inlineStr">
        <is>
          <t>Redshirt Freshman</t>
        </is>
      </c>
      <c r="F11127" t="inlineStr">
        <is>
          <t>5'8"</t>
        </is>
      </c>
      <c r="G11127" t="n">
        <v>175</v>
      </c>
      <c r="H11127" t="inlineStr">
        <is>
          <t>Greenville, SC</t>
        </is>
      </c>
    </row>
    <row r="11128">
      <c r="A11128" t="inlineStr">
        <is>
          <t>South Carolina</t>
        </is>
      </c>
      <c r="B11128" t="n">
        <v>48</v>
      </c>
      <c r="C11128" t="inlineStr">
        <is>
          <t>Emmet Rhoades</t>
        </is>
      </c>
      <c r="D11128" t="inlineStr">
        <is>
          <t>LS</t>
        </is>
      </c>
      <c r="E11128" t="inlineStr">
        <is>
          <t>Redshirt Junior</t>
        </is>
      </c>
      <c r="F11128" t="inlineStr">
        <is>
          <t>5'11"</t>
        </is>
      </c>
      <c r="G11128" t="n">
        <v>225</v>
      </c>
      <c r="H11128" t="inlineStr">
        <is>
          <t>Chicago, Ill.</t>
        </is>
      </c>
      <c r="I11128" t="inlineStr">
        <is>
          <t>Transfer from Western Carolina (2026 portal)</t>
        </is>
      </c>
    </row>
    <row r="11129">
      <c r="A11129" t="inlineStr">
        <is>
          <t>South Carolina</t>
        </is>
      </c>
      <c r="B11129" t="n">
        <v>34</v>
      </c>
      <c r="C11129" t="inlineStr">
        <is>
          <t>Jamian Risher Jr.</t>
        </is>
      </c>
      <c r="D11129" t="inlineStr">
        <is>
          <t>LB</t>
        </is>
      </c>
      <c r="E11129" t="inlineStr">
        <is>
          <t>Redshirt Senior</t>
        </is>
      </c>
      <c r="F11129" t="inlineStr">
        <is>
          <t>6'1"</t>
        </is>
      </c>
      <c r="G11129" t="n">
        <v>238</v>
      </c>
      <c r="H11129" t="inlineStr">
        <is>
          <t>Varnville, S.C.</t>
        </is>
      </c>
    </row>
    <row r="11130">
      <c r="A11130" t="inlineStr">
        <is>
          <t>South Carolina</t>
        </is>
      </c>
      <c r="B11130" t="n">
        <v>81</v>
      </c>
      <c r="C11130" t="inlineStr">
        <is>
          <t>Reno Roehm</t>
        </is>
      </c>
      <c r="D11130" t="inlineStr">
        <is>
          <t>TE</t>
        </is>
      </c>
      <c r="E11130" t="inlineStr">
        <is>
          <t>Redshirt Sophomore</t>
        </is>
      </c>
      <c r="F11130" t="inlineStr">
        <is>
          <t>6'7"</t>
        </is>
      </c>
      <c r="G11130" t="n">
        <v>260</v>
      </c>
      <c r="H11130" t="inlineStr">
        <is>
          <t>Cincinnati, OH</t>
        </is>
      </c>
    </row>
    <row r="11131">
      <c r="A11131" t="inlineStr">
        <is>
          <t>South Carolina</t>
        </is>
      </c>
      <c r="B11131" t="n">
        <v>41</v>
      </c>
      <c r="C11131" t="inlineStr">
        <is>
          <t>Kobby Sakyi-Prah</t>
        </is>
      </c>
      <c r="D11131" t="inlineStr">
        <is>
          <t>ER</t>
        </is>
      </c>
      <c r="E11131" t="inlineStr">
        <is>
          <t>Redshirt Freshman</t>
        </is>
      </c>
      <c r="F11131" t="inlineStr">
        <is>
          <t>6'2"</t>
        </is>
      </c>
      <c r="G11131" t="n">
        <v>231</v>
      </c>
      <c r="H11131" t="inlineStr">
        <is>
          <t>Roswell, Ga.</t>
        </is>
      </c>
    </row>
    <row r="11132">
      <c r="A11132" t="inlineStr">
        <is>
          <t>South Carolina</t>
        </is>
      </c>
      <c r="B11132" t="n">
        <v>31</v>
      </c>
      <c r="C11132" t="inlineStr">
        <is>
          <t>Neil Salvage III</t>
        </is>
      </c>
      <c r="D11132" t="inlineStr">
        <is>
          <t>RB</t>
        </is>
      </c>
      <c r="E11132" t="inlineStr">
        <is>
          <t>Redshirt Sophomore</t>
        </is>
      </c>
      <c r="F11132" t="inlineStr">
        <is>
          <t>5'9"</t>
        </is>
      </c>
      <c r="G11132" t="n">
        <v>186</v>
      </c>
      <c r="H11132" t="inlineStr">
        <is>
          <t>Waxhaw, N.C.</t>
        </is>
      </c>
    </row>
    <row r="11133">
      <c r="A11133" t="inlineStr">
        <is>
          <t>South Carolina</t>
        </is>
      </c>
      <c r="B11133" t="n">
        <v>25</v>
      </c>
      <c r="C11133" t="inlineStr">
        <is>
          <t>Zahbari Sandy</t>
        </is>
      </c>
      <c r="D11133" t="inlineStr">
        <is>
          <t>DB</t>
        </is>
      </c>
      <c r="E11133" t="inlineStr">
        <is>
          <t>Redshirt Junior</t>
        </is>
      </c>
      <c r="F11133" t="inlineStr">
        <is>
          <t>6'2"</t>
        </is>
      </c>
      <c r="G11133" t="n">
        <v>208</v>
      </c>
      <c r="H11133" t="inlineStr">
        <is>
          <t>Washington, D.C.</t>
        </is>
      </c>
    </row>
    <row r="11134">
      <c r="A11134" t="inlineStr">
        <is>
          <t>South Carolina</t>
        </is>
      </c>
      <c r="B11134" t="n">
        <v>72</v>
      </c>
      <c r="C11134" t="inlineStr">
        <is>
          <t>Shed Sarratt Jr.</t>
        </is>
      </c>
      <c r="D11134" t="inlineStr">
        <is>
          <t>OL</t>
        </is>
      </c>
      <c r="E11134" t="inlineStr">
        <is>
          <t>Sophomore</t>
        </is>
      </c>
      <c r="F11134" t="inlineStr">
        <is>
          <t>6'4"</t>
        </is>
      </c>
      <c r="G11134" t="n">
        <v>318</v>
      </c>
      <c r="H11134" t="inlineStr">
        <is>
          <t>Gaffney, S.C.</t>
        </is>
      </c>
    </row>
    <row r="11135">
      <c r="A11135" t="inlineStr">
        <is>
          <t>South Carolina</t>
        </is>
      </c>
      <c r="B11135" t="n">
        <v>12</v>
      </c>
      <c r="C11135" t="inlineStr">
        <is>
          <t>Quay&amp;#039;sheed Scott</t>
        </is>
      </c>
      <c r="D11135" t="inlineStr">
        <is>
          <t>DB</t>
        </is>
      </c>
      <c r="E11135" t="inlineStr">
        <is>
          <t>Junior</t>
        </is>
      </c>
      <c r="F11135" t="inlineStr">
        <is>
          <t>5'11"</t>
        </is>
      </c>
      <c r="G11135" t="n">
        <v>208</v>
      </c>
      <c r="H11135" t="inlineStr">
        <is>
          <t>Marion, S.C.</t>
        </is>
      </c>
      <c r="I11135" t="inlineStr">
        <is>
          <t>Transfer from Kentucky (2026 portal)</t>
        </is>
      </c>
    </row>
    <row r="11136">
      <c r="A11136" t="inlineStr">
        <is>
          <t>South Carolina</t>
        </is>
      </c>
      <c r="B11136" t="n">
        <v>17</v>
      </c>
      <c r="C11136" t="inlineStr">
        <is>
          <t>Jayden Sellers</t>
        </is>
      </c>
      <c r="D11136" t="inlineStr">
        <is>
          <t>WR</t>
        </is>
      </c>
      <c r="E11136" t="inlineStr">
        <is>
          <t>Sophomore</t>
        </is>
      </c>
      <c r="F11136" t="inlineStr">
        <is>
          <t>5'11"</t>
        </is>
      </c>
      <c r="G11136" t="n">
        <v>180</v>
      </c>
      <c r="H11136" t="inlineStr">
        <is>
          <t>Florence, S.C.</t>
        </is>
      </c>
    </row>
    <row r="11137">
      <c r="A11137" t="inlineStr">
        <is>
          <t>South Carolina</t>
        </is>
      </c>
      <c r="B11137" t="n">
        <v>16</v>
      </c>
      <c r="C11137" t="inlineStr">
        <is>
          <t>LaNorris Sellers</t>
        </is>
      </c>
      <c r="D11137" t="inlineStr">
        <is>
          <t>QB</t>
        </is>
      </c>
      <c r="E11137" t="inlineStr">
        <is>
          <t>Redshirt Junior</t>
        </is>
      </c>
      <c r="F11137" t="inlineStr">
        <is>
          <t>6'3"</t>
        </is>
      </c>
      <c r="G11137" t="n">
        <v>238</v>
      </c>
      <c r="H11137" t="inlineStr">
        <is>
          <t>Florence, S.C.</t>
        </is>
      </c>
    </row>
    <row r="11138">
      <c r="A11138" t="inlineStr">
        <is>
          <t>South Carolina</t>
        </is>
      </c>
      <c r="B11138" t="n">
        <v>20</v>
      </c>
      <c r="C11138" t="inlineStr">
        <is>
          <t>Josh Smith</t>
        </is>
      </c>
      <c r="D11138" t="inlineStr">
        <is>
          <t>LB</t>
        </is>
      </c>
      <c r="E11138" t="inlineStr">
        <is>
          <t>Redshirt Freshman</t>
        </is>
      </c>
      <c r="F11138" t="inlineStr">
        <is>
          <t>6'2"</t>
        </is>
      </c>
      <c r="G11138" t="n">
        <v>234</v>
      </c>
      <c r="H11138" t="inlineStr">
        <is>
          <t>Irmo, S.C.</t>
        </is>
      </c>
    </row>
    <row r="11139">
      <c r="A11139" t="inlineStr">
        <is>
          <t>South Carolina</t>
        </is>
      </c>
      <c r="B11139" t="n">
        <v>78</v>
      </c>
      <c r="C11139" t="inlineStr">
        <is>
          <t>Seth Smith</t>
        </is>
      </c>
      <c r="D11139" t="inlineStr">
        <is>
          <t>OL</t>
        </is>
      </c>
      <c r="E11139" t="inlineStr">
        <is>
          <t>Redshirt Senior</t>
        </is>
      </c>
      <c r="F11139" t="inlineStr">
        <is>
          <t>6'4"</t>
        </is>
      </c>
      <c r="G11139" t="n">
        <v>309</v>
      </c>
      <c r="H11139" t="inlineStr">
        <is>
          <t>Chandler, Ariz.</t>
        </is>
      </c>
      <c r="I11139" t="inlineStr">
        <is>
          <t>Transfer from Northern Arizona (2026 portal)</t>
        </is>
      </c>
    </row>
    <row r="11140">
      <c r="A11140" t="inlineStr">
        <is>
          <t>South Carolina</t>
        </is>
      </c>
      <c r="B11140" t="n">
        <v>16</v>
      </c>
      <c r="C11140" t="inlineStr">
        <is>
          <t>Jalewis Solomon</t>
        </is>
      </c>
      <c r="D11140" t="inlineStr">
        <is>
          <t>DB</t>
        </is>
      </c>
      <c r="E11140" t="inlineStr">
        <is>
          <t>Redshirt Sophomore</t>
        </is>
      </c>
      <c r="F11140" t="inlineStr">
        <is>
          <t>6'1"</t>
        </is>
      </c>
      <c r="G11140" t="n">
        <v>195</v>
      </c>
      <c r="H11140" t="inlineStr">
        <is>
          <t>Ellaville, Ga.</t>
        </is>
      </c>
    </row>
    <row r="11141">
      <c r="A11141" t="inlineStr">
        <is>
          <t>South Carolina</t>
        </is>
      </c>
      <c r="B11141" t="n">
        <v>6</v>
      </c>
      <c r="C11141" t="inlineStr">
        <is>
          <t>Dylan Stewart</t>
        </is>
      </c>
      <c r="D11141" t="inlineStr">
        <is>
          <t>ER</t>
        </is>
      </c>
      <c r="E11141" t="inlineStr">
        <is>
          <t>Junior</t>
        </is>
      </c>
      <c r="F11141" t="inlineStr">
        <is>
          <t>6'5"</t>
        </is>
      </c>
      <c r="G11141" t="n">
        <v>250</v>
      </c>
      <c r="H11141" t="inlineStr">
        <is>
          <t>Washington, D.C.</t>
        </is>
      </c>
    </row>
    <row r="11142">
      <c r="A11142" t="inlineStr">
        <is>
          <t>South Carolina</t>
        </is>
      </c>
      <c r="B11142" t="n">
        <v>4</v>
      </c>
      <c r="C11142" t="inlineStr">
        <is>
          <t>Vicari Swain</t>
        </is>
      </c>
      <c r="D11142" t="inlineStr">
        <is>
          <t>DB</t>
        </is>
      </c>
      <c r="E11142" t="inlineStr">
        <is>
          <t>Redshirt Junior</t>
        </is>
      </c>
      <c r="F11142" t="inlineStr">
        <is>
          <t>6'0"</t>
        </is>
      </c>
      <c r="G11142" t="n">
        <v>193</v>
      </c>
      <c r="H11142" t="inlineStr">
        <is>
          <t>Carrollton, Ga.</t>
        </is>
      </c>
    </row>
    <row r="11143">
      <c r="A11143" t="inlineStr">
        <is>
          <t>South Carolina</t>
        </is>
      </c>
      <c r="B11143" t="n">
        <v>11</v>
      </c>
      <c r="C11143" t="inlineStr">
        <is>
          <t>Jordan Thomas</t>
        </is>
      </c>
      <c r="D11143" t="inlineStr">
        <is>
          <t>DL</t>
        </is>
      </c>
      <c r="E11143" t="inlineStr">
        <is>
          <t>Redshirt Sophomore</t>
        </is>
      </c>
      <c r="F11143" t="inlineStr">
        <is>
          <t>6'5"</t>
        </is>
      </c>
      <c r="G11143" t="n">
        <v>316</v>
      </c>
      <c r="H11143" t="inlineStr">
        <is>
          <t>Hackensack, N.J.</t>
        </is>
      </c>
      <c r="I11143" t="inlineStr">
        <is>
          <t>Transfer from Georgia (2026 portal)</t>
        </is>
      </c>
    </row>
    <row r="11144">
      <c r="A11144" t="inlineStr">
        <is>
          <t>South Carolina</t>
        </is>
      </c>
      <c r="B11144" t="n">
        <v>74</v>
      </c>
      <c r="C11144" t="inlineStr">
        <is>
          <t>Josiah Thompson</t>
        </is>
      </c>
      <c r="D11144" t="inlineStr">
        <is>
          <t>OL</t>
        </is>
      </c>
      <c r="E11144" t="inlineStr">
        <is>
          <t>Junior</t>
        </is>
      </c>
      <c r="F11144" t="inlineStr">
        <is>
          <t>6'7"</t>
        </is>
      </c>
      <c r="G11144" t="n">
        <v>305</v>
      </c>
      <c r="H11144" t="inlineStr">
        <is>
          <t>Dillon, S.C.</t>
        </is>
      </c>
    </row>
    <row r="11145">
      <c r="A11145" t="inlineStr">
        <is>
          <t>South Carolina</t>
        </is>
      </c>
      <c r="B11145" t="n">
        <v>1</v>
      </c>
      <c r="C11145" t="inlineStr">
        <is>
          <t>Nitro Tuggle</t>
        </is>
      </c>
      <c r="D11145" t="inlineStr">
        <is>
          <t>WR</t>
        </is>
      </c>
      <c r="E11145" t="inlineStr">
        <is>
          <t>Junior</t>
        </is>
      </c>
      <c r="F11145" t="inlineStr">
        <is>
          <t>6'1"</t>
        </is>
      </c>
      <c r="G11145" t="n">
        <v>195</v>
      </c>
      <c r="H11145" t="inlineStr">
        <is>
          <t>Elkhart, Ind.</t>
        </is>
      </c>
      <c r="I11145" t="inlineStr">
        <is>
          <t>Transfer from Purdue (2026 portal)</t>
        </is>
      </c>
    </row>
    <row r="11146">
      <c r="A11146" t="inlineStr">
        <is>
          <t>South Carolina</t>
        </is>
      </c>
      <c r="B11146" t="n">
        <v>5</v>
      </c>
      <c r="C11146" t="inlineStr">
        <is>
          <t>Mike Tyler</t>
        </is>
      </c>
      <c r="D11146" t="inlineStr">
        <is>
          <t>TE</t>
        </is>
      </c>
      <c r="E11146" t="inlineStr">
        <is>
          <t>Sophomore</t>
        </is>
      </c>
      <c r="F11146" t="inlineStr">
        <is>
          <t>6'4"</t>
        </is>
      </c>
      <c r="G11146" t="n">
        <v>245</v>
      </c>
      <c r="H11146" t="inlineStr">
        <is>
          <t>Columbia, SC</t>
        </is>
      </c>
    </row>
    <row r="11147">
      <c r="A11147" t="inlineStr">
        <is>
          <t>South Carolina</t>
        </is>
      </c>
      <c r="B11147" t="n">
        <v>93</v>
      </c>
      <c r="C11147" t="inlineStr">
        <is>
          <t>Julian Walker</t>
        </is>
      </c>
      <c r="D11147" t="inlineStr">
        <is>
          <t>ER</t>
        </is>
      </c>
      <c r="E11147" t="inlineStr">
        <is>
          <t>Freshman</t>
        </is>
      </c>
      <c r="F11147" t="inlineStr">
        <is>
          <t>6'6"</t>
        </is>
      </c>
      <c r="G11147" t="n">
        <v>255</v>
      </c>
      <c r="H11147" t="inlineStr">
        <is>
          <t>Irmo, S.C.</t>
        </is>
      </c>
    </row>
    <row r="11148">
      <c r="A11148" t="inlineStr">
        <is>
          <t>South Carolina</t>
        </is>
      </c>
      <c r="B11148" t="n">
        <v>88</v>
      </c>
      <c r="C11148" t="inlineStr">
        <is>
          <t>Caleb Williams</t>
        </is>
      </c>
      <c r="D11148" t="inlineStr">
        <is>
          <t>DL</t>
        </is>
      </c>
      <c r="E11148" t="inlineStr">
        <is>
          <t>Redshirt Freshman</t>
        </is>
      </c>
      <c r="F11148" t="inlineStr">
        <is>
          <t>6'5"</t>
        </is>
      </c>
      <c r="G11148" t="n">
        <v>287</v>
      </c>
      <c r="H11148" t="inlineStr">
        <is>
          <t>Ettrick, Va.</t>
        </is>
      </c>
    </row>
    <row r="11149">
      <c r="A11149" t="inlineStr">
        <is>
          <t>South Carolina</t>
        </is>
      </c>
      <c r="B11149" t="n">
        <v>31</v>
      </c>
      <c r="C11149" t="inlineStr">
        <is>
          <t>Peyton Williams</t>
        </is>
      </c>
      <c r="D11149" t="inlineStr">
        <is>
          <t>DB</t>
        </is>
      </c>
      <c r="E11149" t="inlineStr">
        <is>
          <t>Redshirt Senior</t>
        </is>
      </c>
      <c r="F11149" t="inlineStr">
        <is>
          <t>6'0"</t>
        </is>
      </c>
      <c r="G11149" t="n">
        <v>214</v>
      </c>
      <c r="H11149" t="inlineStr">
        <is>
          <t>Heath, Texas</t>
        </is>
      </c>
    </row>
    <row r="11150">
      <c r="A11150" t="inlineStr">
        <is>
          <t>South Carolina</t>
        </is>
      </c>
      <c r="B11150" t="n">
        <v>10</v>
      </c>
      <c r="C11150" t="inlineStr">
        <is>
          <t>George Wilson Jr.</t>
        </is>
      </c>
      <c r="D11150" t="inlineStr">
        <is>
          <t>ER</t>
        </is>
      </c>
      <c r="E11150" t="inlineStr">
        <is>
          <t>Graduate Student</t>
        </is>
      </c>
      <c r="F11150" t="inlineStr">
        <is>
          <t>6'5"</t>
        </is>
      </c>
      <c r="G11150" t="n">
        <v>240</v>
      </c>
      <c r="H11150" t="inlineStr">
        <is>
          <t>Virginia Beach, Va.</t>
        </is>
      </c>
    </row>
    <row r="11151">
      <c r="A11151" t="inlineStr">
        <is>
          <t>South Carolina</t>
        </is>
      </c>
      <c r="B11151" t="n">
        <v>12</v>
      </c>
      <c r="C11151" t="inlineStr">
        <is>
          <t>Cutter Woods</t>
        </is>
      </c>
      <c r="D11151" t="inlineStr">
        <is>
          <t>QB</t>
        </is>
      </c>
      <c r="E11151" t="inlineStr">
        <is>
          <t>Redshirt Freshman</t>
        </is>
      </c>
      <c r="F11151" t="inlineStr">
        <is>
          <t>6'3"</t>
        </is>
      </c>
      <c r="G11151" t="n">
        <v>215</v>
      </c>
      <c r="H11151" t="inlineStr">
        <is>
          <t>Anderson, S.C.</t>
        </is>
      </c>
    </row>
    <row r="11152">
      <c r="A11152" t="inlineStr">
        <is>
          <t>South Carolina</t>
        </is>
      </c>
      <c r="B11152" t="n">
        <v>29</v>
      </c>
      <c r="C11152" t="inlineStr">
        <is>
          <t>Gunnar Yocum</t>
        </is>
      </c>
      <c r="D11152" t="inlineStr">
        <is>
          <t>LS</t>
        </is>
      </c>
      <c r="E11152" t="inlineStr">
        <is>
          <t>Redshirt Sophomore</t>
        </is>
      </c>
      <c r="F11152" t="inlineStr">
        <is>
          <t>6'0"</t>
        </is>
      </c>
      <c r="G11152" t="n">
        <v>201</v>
      </c>
      <c r="H11152" t="inlineStr">
        <is>
          <t>Huger, S.C.</t>
        </is>
      </c>
    </row>
    <row r="11153">
      <c r="A11153" t="inlineStr">
        <is>
          <t>South Florida</t>
        </is>
      </c>
      <c r="B11153" t="n">
        <v>65</v>
      </c>
      <c r="C11153" t="inlineStr">
        <is>
          <t>Jaylin Acevedo</t>
        </is>
      </c>
      <c r="D11153" t="inlineStr">
        <is>
          <t>OL</t>
        </is>
      </c>
      <c r="E11153" t="inlineStr">
        <is>
          <t>So</t>
        </is>
      </c>
      <c r="F11153" t="inlineStr">
        <is>
          <t>6'4"</t>
        </is>
      </c>
      <c r="G11153" t="n">
        <v>310</v>
      </c>
      <c r="H11153" t="inlineStr">
        <is>
          <t>Orlando, Fla.</t>
        </is>
      </c>
      <c r="I11153" t="inlineStr">
        <is>
          <t>Transfer from Navy (2026 portal)</t>
        </is>
      </c>
    </row>
    <row r="11154">
      <c r="A11154" t="inlineStr">
        <is>
          <t>South Florida</t>
        </is>
      </c>
      <c r="B11154" t="n">
        <v>12</v>
      </c>
      <c r="C11154" t="inlineStr">
        <is>
          <t>Jaden Alexis</t>
        </is>
      </c>
      <c r="D11154" t="inlineStr">
        <is>
          <t>WR</t>
        </is>
      </c>
      <c r="E11154" t="inlineStr">
        <is>
          <t>Gr</t>
        </is>
      </c>
      <c r="F11154" t="inlineStr">
        <is>
          <t>6'0"</t>
        </is>
      </c>
      <c r="G11154" t="n">
        <v>200</v>
      </c>
      <c r="H11154" t="inlineStr">
        <is>
          <t>Pompano Beach, Fla.</t>
        </is>
      </c>
    </row>
    <row r="11155">
      <c r="A11155" t="inlineStr">
        <is>
          <t>South Florida</t>
        </is>
      </c>
      <c r="B11155" t="n">
        <v>30</v>
      </c>
      <c r="C11155" t="inlineStr">
        <is>
          <t>Lorenzo Barnes</t>
        </is>
      </c>
      <c r="D11155" t="inlineStr">
        <is>
          <t>LB</t>
        </is>
      </c>
      <c r="E11155" t="inlineStr">
        <is>
          <t>Fr</t>
        </is>
      </c>
      <c r="F11155" t="inlineStr">
        <is>
          <t>6'3"</t>
        </is>
      </c>
      <c r="G11155" t="n">
        <v>210</v>
      </c>
      <c r="H11155" t="inlineStr">
        <is>
          <t>Marianne, Fla.</t>
        </is>
      </c>
    </row>
    <row r="11156">
      <c r="A11156" t="inlineStr">
        <is>
          <t>South Florida</t>
        </is>
      </c>
      <c r="B11156" t="n">
        <v>15</v>
      </c>
      <c r="C11156" t="inlineStr">
        <is>
          <t>Tayvion Beasley</t>
        </is>
      </c>
      <c r="D11156" t="inlineStr">
        <is>
          <t>STAR</t>
        </is>
      </c>
      <c r="E11156" t="inlineStr">
        <is>
          <t>R-Sr</t>
        </is>
      </c>
      <c r="F11156" t="inlineStr">
        <is>
          <t>5'10"</t>
        </is>
      </c>
      <c r="G11156" t="n">
        <v>185</v>
      </c>
      <c r="H11156" t="inlineStr">
        <is>
          <t>Inglewood, Calif.</t>
        </is>
      </c>
      <c r="I11156" t="inlineStr">
        <is>
          <t>Transfer from BYU (2026 portal)</t>
        </is>
      </c>
    </row>
    <row r="11157">
      <c r="A11157" t="inlineStr">
        <is>
          <t>South Florida</t>
        </is>
      </c>
      <c r="B11157" t="n">
        <v>76</v>
      </c>
      <c r="C11157" t="inlineStr">
        <is>
          <t>Colin Bellomy</t>
        </is>
      </c>
      <c r="D11157" t="inlineStr">
        <is>
          <t>OL</t>
        </is>
      </c>
      <c r="E11157" t="inlineStr">
        <is>
          <t>R-Fr</t>
        </is>
      </c>
      <c r="F11157" t="inlineStr">
        <is>
          <t>6'7"</t>
        </is>
      </c>
      <c r="G11157" t="n">
        <v>284</v>
      </c>
      <c r="H11157" t="inlineStr">
        <is>
          <t>Powder Springs, Ga.</t>
        </is>
      </c>
    </row>
    <row r="11158">
      <c r="A11158" t="inlineStr">
        <is>
          <t>South Florida</t>
        </is>
      </c>
      <c r="B11158" t="n">
        <v>34</v>
      </c>
      <c r="C11158" t="inlineStr">
        <is>
          <t>Keyshaun Birks</t>
        </is>
      </c>
      <c r="D11158" t="inlineStr">
        <is>
          <t>CB</t>
        </is>
      </c>
      <c r="E11158" t="inlineStr">
        <is>
          <t>Fr</t>
        </is>
      </c>
      <c r="F11158" t="inlineStr">
        <is>
          <t>6'1"</t>
        </is>
      </c>
      <c r="G11158" t="n">
        <v>180</v>
      </c>
      <c r="H11158" t="inlineStr">
        <is>
          <t>St. Petersburg, Fla.</t>
        </is>
      </c>
    </row>
    <row r="11159">
      <c r="A11159" t="inlineStr">
        <is>
          <t>South Florida</t>
        </is>
      </c>
      <c r="B11159" t="n">
        <v>49</v>
      </c>
      <c r="C11159" t="inlineStr">
        <is>
          <t>Easton Bonnett</t>
        </is>
      </c>
      <c r="D11159" t="inlineStr">
        <is>
          <t>LS</t>
        </is>
      </c>
      <c r="E11159" t="inlineStr">
        <is>
          <t>R-So</t>
        </is>
      </c>
      <c r="F11159" t="inlineStr">
        <is>
          <t>5'11"</t>
        </is>
      </c>
      <c r="G11159" t="n">
        <v>190</v>
      </c>
      <c r="H11159" t="inlineStr">
        <is>
          <t>Orlando, Fla.</t>
        </is>
      </c>
    </row>
    <row r="11160">
      <c r="A11160" t="inlineStr">
        <is>
          <t>South Florida</t>
        </is>
      </c>
      <c r="B11160" t="n">
        <v>36</v>
      </c>
      <c r="C11160" t="inlineStr">
        <is>
          <t>DeAngelo Bowden</t>
        </is>
      </c>
      <c r="D11160" t="inlineStr">
        <is>
          <t>LB</t>
        </is>
      </c>
      <c r="E11160" t="inlineStr">
        <is>
          <t>R-Fr</t>
        </is>
      </c>
      <c r="F11160" t="inlineStr">
        <is>
          <t>6'0"</t>
        </is>
      </c>
      <c r="G11160" t="n">
        <v>220</v>
      </c>
      <c r="H11160" t="inlineStr">
        <is>
          <t>Washington, D.C.</t>
        </is>
      </c>
    </row>
    <row r="11161">
      <c r="A11161" t="inlineStr">
        <is>
          <t>South Florida</t>
        </is>
      </c>
      <c r="B11161" t="n">
        <v>9</v>
      </c>
      <c r="C11161" t="inlineStr">
        <is>
          <t>Israel Boyce</t>
        </is>
      </c>
      <c r="D11161" t="inlineStr">
        <is>
          <t>S</t>
        </is>
      </c>
      <c r="E11161" t="inlineStr">
        <is>
          <t>Jr</t>
        </is>
      </c>
      <c r="F11161" t="inlineStr">
        <is>
          <t>6'0"</t>
        </is>
      </c>
      <c r="G11161" t="n">
        <v>195</v>
      </c>
      <c r="H11161" t="inlineStr">
        <is>
          <t>Douglasville, Ga.</t>
        </is>
      </c>
      <c r="I11161" t="inlineStr">
        <is>
          <t>Transfer from West Virginia (2026 portal)</t>
        </is>
      </c>
    </row>
    <row r="11162">
      <c r="A11162" t="inlineStr">
        <is>
          <t>South Florida</t>
        </is>
      </c>
      <c r="B11162" t="n">
        <v>16</v>
      </c>
      <c r="C11162" t="inlineStr">
        <is>
          <t>Jayden Bradford</t>
        </is>
      </c>
      <c r="D11162" t="inlineStr">
        <is>
          <t>QB</t>
        </is>
      </c>
      <c r="E11162" t="inlineStr">
        <is>
          <t>R-So</t>
        </is>
      </c>
      <c r="F11162" t="inlineStr">
        <is>
          <t>6'0"</t>
        </is>
      </c>
      <c r="G11162" t="n">
        <v>195</v>
      </c>
      <c r="H11162" t="inlineStr">
        <is>
          <t>Columbia, S.C.</t>
        </is>
      </c>
      <c r="I11162" t="inlineStr">
        <is>
          <t>Transfer from Liberty (2026 portal)</t>
        </is>
      </c>
    </row>
    <row r="11163">
      <c r="A11163" t="inlineStr">
        <is>
          <t>South Florida</t>
        </is>
      </c>
      <c r="B11163" t="n">
        <v>4</v>
      </c>
      <c r="C11163" t="inlineStr">
        <is>
          <t>Arhmad Branch</t>
        </is>
      </c>
      <c r="D11163" t="inlineStr">
        <is>
          <t>WR</t>
        </is>
      </c>
      <c r="E11163" t="inlineStr">
        <is>
          <t>R-Jr</t>
        </is>
      </c>
      <c r="F11163" t="inlineStr">
        <is>
          <t>6'0"</t>
        </is>
      </c>
      <c r="G11163" t="n">
        <v>185</v>
      </c>
      <c r="H11163" t="inlineStr">
        <is>
          <t>Festus, Mo.</t>
        </is>
      </c>
      <c r="I11163" t="inlineStr">
        <is>
          <t>Transfer from Purdue (2026 portal)</t>
        </is>
      </c>
    </row>
    <row r="11164">
      <c r="A11164" t="inlineStr">
        <is>
          <t>South Florida</t>
        </is>
      </c>
      <c r="B11164" t="n">
        <v>42</v>
      </c>
      <c r="C11164" t="inlineStr">
        <is>
          <t>George Brown IV</t>
        </is>
      </c>
      <c r="D11164" t="inlineStr">
        <is>
          <t>Star</t>
        </is>
      </c>
      <c r="E11164" t="inlineStr">
        <is>
          <t>R-So</t>
        </is>
      </c>
      <c r="F11164" t="inlineStr">
        <is>
          <t>5'10"</t>
        </is>
      </c>
      <c r="G11164" t="n">
        <v>183</v>
      </c>
      <c r="H11164" t="inlineStr">
        <is>
          <t>Orlando, Fla.</t>
        </is>
      </c>
    </row>
    <row r="11165">
      <c r="A11165" t="inlineStr">
        <is>
          <t>South Florida</t>
        </is>
      </c>
      <c r="B11165" t="n">
        <v>3</v>
      </c>
      <c r="C11165" t="inlineStr">
        <is>
          <t>Za'Quan Bryan</t>
        </is>
      </c>
      <c r="D11165" t="inlineStr">
        <is>
          <t>CB</t>
        </is>
      </c>
      <c r="E11165" t="inlineStr">
        <is>
          <t>R-Jr</t>
        </is>
      </c>
      <c r="F11165" t="inlineStr">
        <is>
          <t>5'10"</t>
        </is>
      </c>
      <c r="G11165" t="n">
        <v>190</v>
      </c>
      <c r="H11165" t="inlineStr">
        <is>
          <t>Savannah, Ga.</t>
        </is>
      </c>
      <c r="I11165" t="inlineStr">
        <is>
          <t>Transfer from Minnesota (2026 portal)</t>
        </is>
      </c>
    </row>
    <row r="11166">
      <c r="A11166" t="inlineStr">
        <is>
          <t>South Florida</t>
        </is>
      </c>
      <c r="B11166" t="n">
        <v>54</v>
      </c>
      <c r="C11166" t="inlineStr">
        <is>
          <t>Braden Carter</t>
        </is>
      </c>
      <c r="D11166" t="inlineStr">
        <is>
          <t>OL</t>
        </is>
      </c>
      <c r="E11166" t="inlineStr">
        <is>
          <t>R-So</t>
        </is>
      </c>
      <c r="F11166" t="inlineStr">
        <is>
          <t>6'6"</t>
        </is>
      </c>
      <c r="G11166" t="n">
        <v>295</v>
      </c>
      <c r="H11166" t="inlineStr">
        <is>
          <t>Cumming, Ga.</t>
        </is>
      </c>
    </row>
    <row r="11167">
      <c r="A11167" t="inlineStr">
        <is>
          <t>South Florida</t>
        </is>
      </c>
      <c r="B11167" t="n">
        <v>85</v>
      </c>
      <c r="C11167" t="inlineStr">
        <is>
          <t>Kade Caton</t>
        </is>
      </c>
      <c r="D11167" t="inlineStr">
        <is>
          <t>TE</t>
        </is>
      </c>
      <c r="E11167" t="inlineStr">
        <is>
          <t>R-So</t>
        </is>
      </c>
      <c r="F11167" t="inlineStr">
        <is>
          <t>6'5"</t>
        </is>
      </c>
      <c r="G11167" t="n">
        <v>250</v>
      </c>
      <c r="H11167" t="inlineStr">
        <is>
          <t>Manvel, Texas</t>
        </is>
      </c>
      <c r="I11167" t="inlineStr">
        <is>
          <t>Transfer from Oregon (2026 portal)</t>
        </is>
      </c>
    </row>
    <row r="11168">
      <c r="A11168" t="inlineStr">
        <is>
          <t>South Florida</t>
        </is>
      </c>
      <c r="B11168" t="n">
        <v>87</v>
      </c>
      <c r="C11168" t="inlineStr">
        <is>
          <t>Luke Clyburn</t>
        </is>
      </c>
      <c r="D11168" t="inlineStr">
        <is>
          <t>TE</t>
        </is>
      </c>
      <c r="E11168" t="inlineStr">
        <is>
          <t>Gr</t>
        </is>
      </c>
      <c r="F11168" t="inlineStr">
        <is>
          <t>6'7"</t>
        </is>
      </c>
      <c r="G11168" t="n">
        <v>255</v>
      </c>
      <c r="H11168" t="inlineStr">
        <is>
          <t>Camden, S.C.</t>
        </is>
      </c>
      <c r="I11168" t="inlineStr">
        <is>
          <t>Transfer from Furman (2026 portal)</t>
        </is>
      </c>
    </row>
    <row r="11169">
      <c r="A11169" t="inlineStr">
        <is>
          <t>South Florida</t>
        </is>
      </c>
      <c r="B11169" t="n">
        <v>60</v>
      </c>
      <c r="C11169" t="inlineStr">
        <is>
          <t>Khalil Collins</t>
        </is>
      </c>
      <c r="D11169" t="inlineStr">
        <is>
          <t>OL</t>
        </is>
      </c>
      <c r="E11169" t="inlineStr">
        <is>
          <t>R-Fr</t>
        </is>
      </c>
      <c r="F11169" t="inlineStr">
        <is>
          <t>6'1"</t>
        </is>
      </c>
      <c r="G11169" t="n">
        <v>305</v>
      </c>
      <c r="H11169" t="inlineStr">
        <is>
          <t>Moultrie, Ga.</t>
        </is>
      </c>
    </row>
    <row r="11170">
      <c r="A11170" t="inlineStr">
        <is>
          <t>South Florida</t>
        </is>
      </c>
      <c r="B11170" t="n">
        <v>2</v>
      </c>
      <c r="C11170" t="inlineStr">
        <is>
          <t>Jason Collins Jr.</t>
        </is>
      </c>
      <c r="D11170" t="inlineStr">
        <is>
          <t>RB</t>
        </is>
      </c>
      <c r="E11170" t="inlineStr">
        <is>
          <t>R-Jr</t>
        </is>
      </c>
      <c r="F11170" t="inlineStr">
        <is>
          <t>5'9"</t>
        </is>
      </c>
      <c r="G11170" t="n">
        <v>190</v>
      </c>
      <c r="H11170" t="inlineStr">
        <is>
          <t>Washington, D.C.</t>
        </is>
      </c>
      <c r="I11170" t="inlineStr">
        <is>
          <t>Transfer from Morgan State (2026 portal)</t>
        </is>
      </c>
    </row>
    <row r="11171">
      <c r="A11171" t="inlineStr">
        <is>
          <t>South Florida</t>
        </is>
      </c>
      <c r="B11171" t="n">
        <v>78</v>
      </c>
      <c r="C11171" t="inlineStr">
        <is>
          <t>Caleb Cook</t>
        </is>
      </c>
      <c r="D11171" t="inlineStr">
        <is>
          <t>OL</t>
        </is>
      </c>
      <c r="E11171" t="inlineStr">
        <is>
          <t>Gr</t>
        </is>
      </c>
      <c r="F11171" t="inlineStr">
        <is>
          <t>6'3"</t>
        </is>
      </c>
      <c r="G11171" t="n">
        <v>315</v>
      </c>
      <c r="H11171" t="inlineStr">
        <is>
          <t>Brunswick, Ga.</t>
        </is>
      </c>
      <c r="I11171" t="inlineStr">
        <is>
          <t>Transfer from Georgia Southern (2026 portal)</t>
        </is>
      </c>
    </row>
    <row r="11172">
      <c r="A11172" t="inlineStr">
        <is>
          <t>South Florida</t>
        </is>
      </c>
      <c r="B11172" t="n">
        <v>10</v>
      </c>
      <c r="C11172" t="inlineStr">
        <is>
          <t>KJ Cooper</t>
        </is>
      </c>
      <c r="D11172" t="inlineStr">
        <is>
          <t>QB</t>
        </is>
      </c>
      <c r="E11172" t="inlineStr">
        <is>
          <t>R-Sr</t>
        </is>
      </c>
      <c r="F11172" t="inlineStr">
        <is>
          <t>6'5"</t>
        </is>
      </c>
      <c r="G11172" t="n">
        <v>225</v>
      </c>
      <c r="H11172" t="inlineStr">
        <is>
          <t>El Paso, Texas</t>
        </is>
      </c>
      <c r="I11172" t="inlineStr">
        <is>
          <t>Transfer from Texas Southern (2026 portal)</t>
        </is>
      </c>
    </row>
    <row r="11173">
      <c r="A11173" t="inlineStr">
        <is>
          <t>South Florida</t>
        </is>
      </c>
      <c r="B11173" t="n">
        <v>81</v>
      </c>
      <c r="C11173" t="inlineStr">
        <is>
          <t>Tayte Crable</t>
        </is>
      </c>
      <c r="D11173" t="inlineStr">
        <is>
          <t>TE</t>
        </is>
      </c>
      <c r="E11173" t="inlineStr">
        <is>
          <t>R-Fr</t>
        </is>
      </c>
      <c r="F11173" t="inlineStr">
        <is>
          <t>6'5"</t>
        </is>
      </c>
      <c r="G11173" t="n">
        <v>235</v>
      </c>
      <c r="H11173" t="inlineStr">
        <is>
          <t>Massillon, Ohio</t>
        </is>
      </c>
    </row>
    <row r="11174">
      <c r="A11174" t="inlineStr">
        <is>
          <t>South Florida</t>
        </is>
      </c>
      <c r="B11174" t="n">
        <v>26</v>
      </c>
      <c r="C11174" t="inlineStr">
        <is>
          <t>CJ Cresser Jr.</t>
        </is>
      </c>
      <c r="D11174" t="inlineStr">
        <is>
          <t>S</t>
        </is>
      </c>
      <c r="E11174" t="inlineStr">
        <is>
          <t>Fr</t>
        </is>
      </c>
      <c r="F11174" t="inlineStr">
        <is>
          <t>6'0"</t>
        </is>
      </c>
      <c r="G11174" t="n">
        <v>197</v>
      </c>
      <c r="H11174" t="inlineStr">
        <is>
          <t>Brooksville, Fla.</t>
        </is>
      </c>
    </row>
    <row r="11175">
      <c r="A11175" t="inlineStr">
        <is>
          <t>South Florida</t>
        </is>
      </c>
      <c r="B11175" t="n">
        <v>5</v>
      </c>
      <c r="C11175" t="inlineStr">
        <is>
          <t>D.J. Crowther</t>
        </is>
      </c>
      <c r="D11175" t="inlineStr">
        <is>
          <t>RB</t>
        </is>
      </c>
      <c r="E11175" t="inlineStr">
        <is>
          <t>R-Sr</t>
        </is>
      </c>
      <c r="F11175" t="inlineStr">
        <is>
          <t>5'11"</t>
        </is>
      </c>
      <c r="G11175" t="n">
        <v>215</v>
      </c>
      <c r="H11175" t="inlineStr">
        <is>
          <t>Sacramento, Calif.</t>
        </is>
      </c>
      <c r="I11175" t="inlineStr">
        <is>
          <t>Transfer from Dartmouth (2026 portal)</t>
        </is>
      </c>
    </row>
    <row r="11176">
      <c r="A11176" t="inlineStr">
        <is>
          <t>South Florida</t>
        </is>
      </c>
      <c r="B11176" t="n">
        <v>47</v>
      </c>
      <c r="C11176" t="inlineStr">
        <is>
          <t>Evan Dangler</t>
        </is>
      </c>
      <c r="D11176" t="inlineStr">
        <is>
          <t>TE</t>
        </is>
      </c>
      <c r="E11176" t="inlineStr">
        <is>
          <t>Gr</t>
        </is>
      </c>
      <c r="F11176" t="inlineStr">
        <is>
          <t>6'3"</t>
        </is>
      </c>
      <c r="G11176" t="n">
        <v>245</v>
      </c>
      <c r="H11176" t="inlineStr">
        <is>
          <t>Bradenton, Fla.</t>
        </is>
      </c>
    </row>
    <row r="11177">
      <c r="A11177" t="inlineStr">
        <is>
          <t>South Florida</t>
        </is>
      </c>
      <c r="B11177" t="n">
        <v>59</v>
      </c>
      <c r="C11177" t="inlineStr">
        <is>
          <t>Devin Davis</t>
        </is>
      </c>
      <c r="D11177" t="inlineStr">
        <is>
          <t>OL</t>
        </is>
      </c>
      <c r="E11177" t="inlineStr">
        <is>
          <t>Gr</t>
        </is>
      </c>
      <c r="F11177" t="inlineStr">
        <is>
          <t>6'3"</t>
        </is>
      </c>
      <c r="G11177" t="n">
        <v>310</v>
      </c>
      <c r="H11177" t="inlineStr">
        <is>
          <t>Atlanta, Ga.</t>
        </is>
      </c>
      <c r="I11177" t="inlineStr">
        <is>
          <t>Transfer from Charlotte (2026 portal)</t>
        </is>
      </c>
    </row>
    <row r="11178">
      <c r="A11178" t="inlineStr">
        <is>
          <t>South Florida</t>
        </is>
      </c>
      <c r="B11178" t="n">
        <v>27</v>
      </c>
      <c r="C11178" t="inlineStr">
        <is>
          <t>Jayden Davis</t>
        </is>
      </c>
      <c r="D11178" t="inlineStr">
        <is>
          <t>WR</t>
        </is>
      </c>
      <c r="E11178" t="inlineStr">
        <is>
          <t>R-Jr</t>
        </is>
      </c>
      <c r="F11178" t="inlineStr">
        <is>
          <t>5'10"</t>
        </is>
      </c>
      <c r="G11178" t="n">
        <v>185</v>
      </c>
      <c r="H11178" t="inlineStr">
        <is>
          <t>Baltimore, Md.</t>
        </is>
      </c>
    </row>
    <row r="11179">
      <c r="A11179" t="inlineStr">
        <is>
          <t>South Florida</t>
        </is>
      </c>
      <c r="B11179" t="n">
        <v>77</v>
      </c>
      <c r="C11179" t="inlineStr">
        <is>
          <t>Major Dillard</t>
        </is>
      </c>
      <c r="D11179" t="inlineStr">
        <is>
          <t>DT</t>
        </is>
      </c>
      <c r="E11179" t="inlineStr">
        <is>
          <t>Sr</t>
        </is>
      </c>
      <c r="F11179" t="inlineStr">
        <is>
          <t>6'2"</t>
        </is>
      </c>
      <c r="G11179" t="n">
        <v>330</v>
      </c>
      <c r="H11179" t="inlineStr">
        <is>
          <t>Upper Marlboro, Md.</t>
        </is>
      </c>
      <c r="I11179" t="inlineStr">
        <is>
          <t>Transfer from Norfolk State (2026 portal)</t>
        </is>
      </c>
    </row>
    <row r="11180">
      <c r="A11180" t="inlineStr">
        <is>
          <t>South Florida</t>
        </is>
      </c>
      <c r="B11180" t="n">
        <v>71</v>
      </c>
      <c r="C11180" t="inlineStr">
        <is>
          <t>Kahari Finley</t>
        </is>
      </c>
      <c r="D11180" t="inlineStr">
        <is>
          <t>OL</t>
        </is>
      </c>
      <c r="E11180" t="inlineStr">
        <is>
          <t>Sr</t>
        </is>
      </c>
      <c r="F11180" t="inlineStr">
        <is>
          <t>6'5"</t>
        </is>
      </c>
      <c r="G11180" t="n">
        <v>310</v>
      </c>
      <c r="H11180" t="inlineStr">
        <is>
          <t>Clinton, Md.</t>
        </is>
      </c>
      <c r="I11180" t="inlineStr">
        <is>
          <t>Transfer from Morgan State (2026 portal)</t>
        </is>
      </c>
    </row>
    <row r="11181">
      <c r="A11181" t="inlineStr">
        <is>
          <t>South Florida</t>
        </is>
      </c>
      <c r="B11181" t="n">
        <v>8</v>
      </c>
      <c r="C11181" t="inlineStr">
        <is>
          <t>Amarion Fortenberry</t>
        </is>
      </c>
      <c r="D11181" t="inlineStr">
        <is>
          <t>CB</t>
        </is>
      </c>
      <c r="E11181" t="inlineStr">
        <is>
          <t>Jr</t>
        </is>
      </c>
      <c r="F11181" t="inlineStr">
        <is>
          <t>5'10"</t>
        </is>
      </c>
      <c r="G11181" t="n">
        <v>188</v>
      </c>
      <c r="H11181" t="inlineStr">
        <is>
          <t>Columbia, Miss.</t>
        </is>
      </c>
      <c r="I11181" t="inlineStr">
        <is>
          <t>Transfer from Kansas State (2026 portal)</t>
        </is>
      </c>
    </row>
    <row r="11182">
      <c r="A11182" t="inlineStr">
        <is>
          <t>South Florida</t>
        </is>
      </c>
      <c r="B11182" t="n">
        <v>16</v>
      </c>
      <c r="C11182" t="inlineStr">
        <is>
          <t>Teddy Foster</t>
        </is>
      </c>
      <c r="D11182" t="inlineStr">
        <is>
          <t>CB</t>
        </is>
      </c>
      <c r="E11182" t="inlineStr">
        <is>
          <t>Jr</t>
        </is>
      </c>
      <c r="F11182" t="inlineStr">
        <is>
          <t>6'0"</t>
        </is>
      </c>
      <c r="G11182" t="n">
        <v>188</v>
      </c>
      <c r="H11182" t="inlineStr">
        <is>
          <t>Sarasota, Fla.</t>
        </is>
      </c>
      <c r="I11182" t="inlineStr">
        <is>
          <t>Transfer from Florida (2026 portal)</t>
        </is>
      </c>
    </row>
    <row r="11183">
      <c r="A11183" t="inlineStr">
        <is>
          <t>South Florida</t>
        </is>
      </c>
      <c r="B11183" t="n">
        <v>25</v>
      </c>
      <c r="C11183" t="inlineStr">
        <is>
          <t>Jayson Franklin</t>
        </is>
      </c>
      <c r="D11183" t="inlineStr">
        <is>
          <t>RB</t>
        </is>
      </c>
      <c r="E11183" t="inlineStr">
        <is>
          <t>Fr</t>
        </is>
      </c>
      <c r="F11183" t="inlineStr">
        <is>
          <t>5'11"</t>
        </is>
      </c>
      <c r="G11183" t="n">
        <v>205</v>
      </c>
      <c r="H11183" t="inlineStr">
        <is>
          <t>Fayetteville, N.C.</t>
        </is>
      </c>
    </row>
    <row r="11184">
      <c r="A11184" t="inlineStr">
        <is>
          <t>South Florida</t>
        </is>
      </c>
      <c r="B11184" t="n">
        <v>95</v>
      </c>
      <c r="C11184" t="inlineStr">
        <is>
          <t>Iverson Garcia-Ponce</t>
        </is>
      </c>
      <c r="D11184" t="inlineStr">
        <is>
          <t>NOSE</t>
        </is>
      </c>
      <c r="E11184" t="inlineStr">
        <is>
          <t>Fr</t>
        </is>
      </c>
      <c r="F11184" t="inlineStr">
        <is>
          <t>6'2"</t>
        </is>
      </c>
      <c r="G11184" t="n">
        <v>305</v>
      </c>
      <c r="H11184" t="inlineStr">
        <is>
          <t>Knoxville, Tenn.</t>
        </is>
      </c>
    </row>
    <row r="11185">
      <c r="A11185" t="inlineStr">
        <is>
          <t>South Florida</t>
        </is>
      </c>
      <c r="B11185" t="n">
        <v>22</v>
      </c>
      <c r="C11185" t="inlineStr">
        <is>
          <t>Chase Garnett</t>
        </is>
      </c>
      <c r="D11185" t="inlineStr">
        <is>
          <t>RB</t>
        </is>
      </c>
      <c r="E11185" t="inlineStr">
        <is>
          <t>R-Fr</t>
        </is>
      </c>
      <c r="F11185" t="inlineStr">
        <is>
          <t>5'9"</t>
        </is>
      </c>
      <c r="G11185" t="n">
        <v>205</v>
      </c>
      <c r="H11185" t="inlineStr">
        <is>
          <t>Fort Worth, Texas</t>
        </is>
      </c>
    </row>
    <row r="11186">
      <c r="A11186" t="inlineStr">
        <is>
          <t>South Florida</t>
        </is>
      </c>
      <c r="B11186" t="n">
        <v>32</v>
      </c>
      <c r="C11186" t="inlineStr">
        <is>
          <t>Demetrius Geathers Jr.</t>
        </is>
      </c>
      <c r="D11186" t="inlineStr">
        <is>
          <t>JACK</t>
        </is>
      </c>
      <c r="E11186" t="inlineStr">
        <is>
          <t>Fr</t>
        </is>
      </c>
      <c r="F11186" t="inlineStr">
        <is>
          <t>6'3"</t>
        </is>
      </c>
      <c r="G11186" t="n">
        <v>225</v>
      </c>
      <c r="H11186" t="inlineStr">
        <is>
          <t>Deerfield, Fla.</t>
        </is>
      </c>
    </row>
    <row r="11187">
      <c r="A11187" t="inlineStr">
        <is>
          <t>South Florida</t>
        </is>
      </c>
      <c r="B11187" t="n">
        <v>27</v>
      </c>
      <c r="C11187" t="inlineStr">
        <is>
          <t>Jermichael Gillis</t>
        </is>
      </c>
      <c r="D11187" t="inlineStr">
        <is>
          <t>S</t>
        </is>
      </c>
      <c r="E11187" t="inlineStr">
        <is>
          <t>R-Fr</t>
        </is>
      </c>
      <c r="F11187" t="inlineStr">
        <is>
          <t>6'1"</t>
        </is>
      </c>
      <c r="G11187" t="n">
        <v>178</v>
      </c>
      <c r="H11187" t="inlineStr">
        <is>
          <t>Lakeland, Fla.</t>
        </is>
      </c>
    </row>
    <row r="11188">
      <c r="A11188" t="inlineStr">
        <is>
          <t>South Florida</t>
        </is>
      </c>
      <c r="B11188" t="n">
        <v>7</v>
      </c>
      <c r="C11188" t="inlineStr">
        <is>
          <t>Jaron Glover</t>
        </is>
      </c>
      <c r="D11188" t="inlineStr">
        <is>
          <t>WR</t>
        </is>
      </c>
      <c r="E11188" t="inlineStr">
        <is>
          <t>R-Sr</t>
        </is>
      </c>
      <c r="F11188" t="inlineStr">
        <is>
          <t>6'1"</t>
        </is>
      </c>
      <c r="G11188" t="n">
        <v>208</v>
      </c>
      <c r="H11188" t="inlineStr">
        <is>
          <t>Sarasota, Fla.</t>
        </is>
      </c>
      <c r="I11188" t="inlineStr">
        <is>
          <t>Transfer from Mississippi State (2026 portal)</t>
        </is>
      </c>
    </row>
    <row r="11189">
      <c r="A11189" t="inlineStr">
        <is>
          <t>South Florida</t>
        </is>
      </c>
      <c r="B11189" t="n">
        <v>39</v>
      </c>
      <c r="C11189" t="inlineStr">
        <is>
          <t>Luke Goater</t>
        </is>
      </c>
      <c r="D11189" t="inlineStr">
        <is>
          <t>P</t>
        </is>
      </c>
      <c r="E11189" t="inlineStr">
        <is>
          <t>R-Fr</t>
        </is>
      </c>
      <c r="F11189" t="inlineStr">
        <is>
          <t>6'2"</t>
        </is>
      </c>
      <c r="G11189" t="n">
        <v>210</v>
      </c>
      <c r="H11189" t="inlineStr">
        <is>
          <t>Melbourne, Australia</t>
        </is>
      </c>
    </row>
    <row r="11190">
      <c r="A11190" t="inlineStr">
        <is>
          <t>South Florida</t>
        </is>
      </c>
      <c r="B11190" t="n">
        <v>70</v>
      </c>
      <c r="C11190" t="inlineStr">
        <is>
          <t>Gerrick Gordon Jr.</t>
        </is>
      </c>
      <c r="D11190" t="inlineStr">
        <is>
          <t>OL</t>
        </is>
      </c>
      <c r="E11190" t="inlineStr">
        <is>
          <t>R-Fr</t>
        </is>
      </c>
      <c r="F11190" t="inlineStr">
        <is>
          <t>6'4"</t>
        </is>
      </c>
      <c r="G11190" t="n">
        <v>295</v>
      </c>
      <c r="H11190" t="inlineStr">
        <is>
          <t>Reddick, Fla.</t>
        </is>
      </c>
    </row>
    <row r="11191">
      <c r="A11191" t="inlineStr">
        <is>
          <t>South Florida</t>
        </is>
      </c>
      <c r="B11191" t="n">
        <v>10</v>
      </c>
      <c r="C11191" t="inlineStr">
        <is>
          <t>Gaston Gramatica</t>
        </is>
      </c>
      <c r="D11191" t="inlineStr">
        <is>
          <t>K</t>
        </is>
      </c>
      <c r="E11191" t="inlineStr">
        <is>
          <t>Fr</t>
        </is>
      </c>
      <c r="F11191" t="inlineStr">
        <is>
          <t>5'10"</t>
        </is>
      </c>
      <c r="G11191" t="n">
        <v>190</v>
      </c>
      <c r="H11191" t="inlineStr">
        <is>
          <t>Tampa, Fla.</t>
        </is>
      </c>
    </row>
    <row r="11192">
      <c r="A11192" t="inlineStr">
        <is>
          <t>South Florida</t>
        </is>
      </c>
      <c r="B11192" t="n">
        <v>7</v>
      </c>
      <c r="C11192" t="inlineStr">
        <is>
          <t>Nico Gramatica</t>
        </is>
      </c>
      <c r="D11192" t="inlineStr">
        <is>
          <t>K</t>
        </is>
      </c>
      <c r="E11192" t="inlineStr">
        <is>
          <t>Jr</t>
        </is>
      </c>
      <c r="F11192" t="inlineStr">
        <is>
          <t>5'8"</t>
        </is>
      </c>
      <c r="G11192" t="n">
        <v>165</v>
      </c>
      <c r="H11192" t="inlineStr">
        <is>
          <t>Tampa, Fla.</t>
        </is>
      </c>
    </row>
    <row r="11193">
      <c r="A11193" t="inlineStr">
        <is>
          <t>South Florida</t>
        </is>
      </c>
      <c r="B11193" t="n">
        <v>99</v>
      </c>
      <c r="C11193" t="inlineStr">
        <is>
          <t>Jahari Grant</t>
        </is>
      </c>
      <c r="D11193" t="inlineStr">
        <is>
          <t>NOSE</t>
        </is>
      </c>
      <c r="E11193" t="inlineStr">
        <is>
          <t>Jr</t>
        </is>
      </c>
      <c r="F11193" t="inlineStr">
        <is>
          <t>6'2"</t>
        </is>
      </c>
      <c r="G11193" t="n">
        <v>310</v>
      </c>
      <c r="H11193" t="inlineStr">
        <is>
          <t>Port St. Lucie, Fla.</t>
        </is>
      </c>
    </row>
    <row r="11194">
      <c r="A11194" t="inlineStr">
        <is>
          <t>South Florida</t>
        </is>
      </c>
      <c r="B11194" t="n">
        <v>79</v>
      </c>
      <c r="C11194" t="inlineStr">
        <is>
          <t>Ethan Green</t>
        </is>
      </c>
      <c r="D11194" t="inlineStr">
        <is>
          <t>OL</t>
        </is>
      </c>
      <c r="E11194" t="inlineStr">
        <is>
          <t>R-Sr</t>
        </is>
      </c>
      <c r="F11194" t="inlineStr">
        <is>
          <t>6'7"</t>
        </is>
      </c>
      <c r="G11194" t="n">
        <v>322</v>
      </c>
      <c r="H11194" t="inlineStr">
        <is>
          <t>Fremont, Ohio</t>
        </is>
      </c>
      <c r="I11194" t="inlineStr">
        <is>
          <t>Transfer from Cincinnati (2026 portal)</t>
        </is>
      </c>
    </row>
    <row r="11195">
      <c r="A11195" t="inlineStr">
        <is>
          <t>South Florida</t>
        </is>
      </c>
      <c r="B11195" t="n">
        <v>25</v>
      </c>
      <c r="C11195" t="inlineStr">
        <is>
          <t>Zavier Hamilton</t>
        </is>
      </c>
      <c r="D11195" t="inlineStr">
        <is>
          <t>LB</t>
        </is>
      </c>
      <c r="E11195" t="inlineStr">
        <is>
          <t>So</t>
        </is>
      </c>
      <c r="F11195" t="inlineStr">
        <is>
          <t>6'2"</t>
        </is>
      </c>
      <c r="G11195" t="n">
        <v>230</v>
      </c>
      <c r="H11195" t="inlineStr">
        <is>
          <t>Gulf Breeze, Fla.</t>
        </is>
      </c>
    </row>
    <row r="11196">
      <c r="A11196" t="inlineStr">
        <is>
          <t>South Florida</t>
        </is>
      </c>
      <c r="B11196" t="n">
        <v>54</v>
      </c>
      <c r="C11196" t="inlineStr">
        <is>
          <t>Caleb Harris</t>
        </is>
      </c>
      <c r="D11196" t="inlineStr">
        <is>
          <t>OL</t>
        </is>
      </c>
      <c r="E11196" t="inlineStr">
        <is>
          <t>R-Fr</t>
        </is>
      </c>
      <c r="F11196" t="inlineStr">
        <is>
          <t>6'4"</t>
        </is>
      </c>
      <c r="G11196" t="n">
        <v>280</v>
      </c>
      <c r="H11196" t="inlineStr">
        <is>
          <t>Miami, Fla.</t>
        </is>
      </c>
    </row>
    <row r="11197">
      <c r="A11197" t="inlineStr">
        <is>
          <t>South Florida</t>
        </is>
      </c>
      <c r="B11197" t="n">
        <v>54</v>
      </c>
      <c r="C11197" t="inlineStr">
        <is>
          <t>Michael Harris</t>
        </is>
      </c>
      <c r="D11197" t="inlineStr">
        <is>
          <t>LB</t>
        </is>
      </c>
      <c r="E11197" t="inlineStr">
        <is>
          <t>Jr</t>
        </is>
      </c>
      <c r="F11197" t="inlineStr">
        <is>
          <t>6'0"</t>
        </is>
      </c>
      <c r="G11197" t="n">
        <v>223</v>
      </c>
      <c r="H11197" t="inlineStr">
        <is>
          <t>Apopka, Fla.</t>
        </is>
      </c>
      <c r="I11197" t="inlineStr">
        <is>
          <t>Transfer from Maryland (2026 portal)</t>
        </is>
      </c>
    </row>
    <row r="11198">
      <c r="A11198" t="inlineStr">
        <is>
          <t>South Florida</t>
        </is>
      </c>
      <c r="B11198" t="n">
        <v>74</v>
      </c>
      <c r="C11198" t="inlineStr">
        <is>
          <t>Jordan Harrison</t>
        </is>
      </c>
      <c r="D11198" t="inlineStr">
        <is>
          <t>OL</t>
        </is>
      </c>
      <c r="E11198" t="inlineStr">
        <is>
          <t>Fr</t>
        </is>
      </c>
      <c r="F11198" t="inlineStr">
        <is>
          <t>6'2"</t>
        </is>
      </c>
      <c r="G11198" t="n">
        <v>300</v>
      </c>
      <c r="H11198" t="inlineStr">
        <is>
          <t>Clinton, Md.</t>
        </is>
      </c>
    </row>
    <row r="11199">
      <c r="A11199" t="inlineStr">
        <is>
          <t>South Florida</t>
        </is>
      </c>
      <c r="B11199" t="n">
        <v>23</v>
      </c>
      <c r="C11199" t="inlineStr">
        <is>
          <t>Cedrick Hawkins Jr.</t>
        </is>
      </c>
      <c r="D11199" t="inlineStr">
        <is>
          <t>S</t>
        </is>
      </c>
      <c r="E11199" t="inlineStr">
        <is>
          <t>R-Jr</t>
        </is>
      </c>
      <c r="F11199" t="inlineStr">
        <is>
          <t>6'0"</t>
        </is>
      </c>
      <c r="G11199" t="n">
        <v>192</v>
      </c>
      <c r="H11199" t="inlineStr">
        <is>
          <t>Titusville, Fla.</t>
        </is>
      </c>
    </row>
    <row r="11200">
      <c r="A11200" t="inlineStr">
        <is>
          <t>South Florida</t>
        </is>
      </c>
      <c r="B11200" t="n">
        <v>1</v>
      </c>
      <c r="C11200" t="inlineStr">
        <is>
          <t>C.J. Hicks</t>
        </is>
      </c>
      <c r="D11200" t="inlineStr">
        <is>
          <t>DE</t>
        </is>
      </c>
      <c r="E11200" t="inlineStr">
        <is>
          <t>Gr</t>
        </is>
      </c>
      <c r="F11200" t="inlineStr">
        <is>
          <t>6'3"</t>
        </is>
      </c>
      <c r="G11200" t="n">
        <v>240</v>
      </c>
      <c r="H11200" t="inlineStr">
        <is>
          <t>Dayton, Ohio</t>
        </is>
      </c>
      <c r="I11200" t="inlineStr">
        <is>
          <t>Transfer from Ohio State (2026 portal)</t>
        </is>
      </c>
    </row>
    <row r="11201">
      <c r="A11201" t="inlineStr">
        <is>
          <t>South Florida</t>
        </is>
      </c>
      <c r="B11201" t="n">
        <v>6</v>
      </c>
      <c r="C11201" t="inlineStr">
        <is>
          <t>Rodney Hill</t>
        </is>
      </c>
      <c r="D11201" t="inlineStr">
        <is>
          <t>LB</t>
        </is>
      </c>
      <c r="E11201" t="inlineStr">
        <is>
          <t>Jr</t>
        </is>
      </c>
      <c r="F11201" t="inlineStr">
        <is>
          <t>5'10"</t>
        </is>
      </c>
      <c r="G11201" t="n">
        <v>225</v>
      </c>
      <c r="H11201" t="inlineStr">
        <is>
          <t>Bunnell, Fla.</t>
        </is>
      </c>
    </row>
    <row r="11202">
      <c r="A11202" t="inlineStr">
        <is>
          <t>South Florida</t>
        </is>
      </c>
      <c r="B11202" t="n">
        <v>0</v>
      </c>
      <c r="C11202" t="inlineStr">
        <is>
          <t>Grayson Howard</t>
        </is>
      </c>
      <c r="D11202" t="inlineStr">
        <is>
          <t>LB</t>
        </is>
      </c>
      <c r="E11202" t="inlineStr">
        <is>
          <t>R-Jr</t>
        </is>
      </c>
      <c r="F11202" t="inlineStr">
        <is>
          <t>6'4"</t>
        </is>
      </c>
      <c r="G11202" t="n">
        <v>240</v>
      </c>
      <c r="H11202" t="inlineStr">
        <is>
          <t>Jacksonville, Fla.</t>
        </is>
      </c>
      <c r="I11202" t="inlineStr">
        <is>
          <t>Transfer from Florida (2026 portal)</t>
        </is>
      </c>
    </row>
    <row r="11203">
      <c r="A11203" t="inlineStr">
        <is>
          <t>South Florida</t>
        </is>
      </c>
      <c r="B11203" t="n">
        <v>72</v>
      </c>
      <c r="C11203" t="inlineStr">
        <is>
          <t>Cash Hudson</t>
        </is>
      </c>
      <c r="D11203" t="inlineStr">
        <is>
          <t>OL</t>
        </is>
      </c>
      <c r="E11203" t="inlineStr">
        <is>
          <t>R-Sr</t>
        </is>
      </c>
      <c r="F11203" t="inlineStr">
        <is>
          <t>6'3"</t>
        </is>
      </c>
      <c r="G11203" t="n">
        <v>300</v>
      </c>
      <c r="H11203" t="inlineStr">
        <is>
          <t>Tulsa, Okla.</t>
        </is>
      </c>
      <c r="I11203" t="inlineStr">
        <is>
          <t>Transfer from Missouri State (2026 portal)</t>
        </is>
      </c>
    </row>
    <row r="11204">
      <c r="A11204" t="inlineStr">
        <is>
          <t>South Florida</t>
        </is>
      </c>
      <c r="B11204" t="n">
        <v>15</v>
      </c>
      <c r="C11204" t="inlineStr">
        <is>
          <t>Alvon Isaac</t>
        </is>
      </c>
      <c r="D11204" t="inlineStr">
        <is>
          <t>RB</t>
        </is>
      </c>
      <c r="E11204" t="inlineStr">
        <is>
          <t>R-So</t>
        </is>
      </c>
      <c r="F11204" t="inlineStr">
        <is>
          <t>5'9"</t>
        </is>
      </c>
      <c r="G11204" t="n">
        <v>190</v>
      </c>
      <c r="H11204" t="inlineStr">
        <is>
          <t>Gainesville, Fla.</t>
        </is>
      </c>
    </row>
    <row r="11205">
      <c r="A11205" t="inlineStr">
        <is>
          <t>South Florida</t>
        </is>
      </c>
      <c r="B11205" t="n">
        <v>5</v>
      </c>
      <c r="C11205" t="inlineStr">
        <is>
          <t>Ayden Jackson</t>
        </is>
      </c>
      <c r="D11205" t="inlineStr">
        <is>
          <t>STAR</t>
        </is>
      </c>
      <c r="E11205" t="inlineStr">
        <is>
          <t>Sr</t>
        </is>
      </c>
      <c r="F11205" t="inlineStr">
        <is>
          <t>5'11"</t>
        </is>
      </c>
      <c r="G11205" t="n">
        <v>190</v>
      </c>
      <c r="H11205" t="inlineStr">
        <is>
          <t>Atlanta, Ga.</t>
        </is>
      </c>
      <c r="I11205" t="inlineStr">
        <is>
          <t>Transfer from Georgia Southern (2026 portal)</t>
        </is>
      </c>
    </row>
    <row r="11206">
      <c r="A11206" t="inlineStr">
        <is>
          <t>South Florida</t>
        </is>
      </c>
      <c r="B11206" t="n">
        <v>39</v>
      </c>
      <c r="C11206" t="inlineStr">
        <is>
          <t>Daron Jean</t>
        </is>
      </c>
      <c r="D11206" t="inlineStr">
        <is>
          <t>CB</t>
        </is>
      </c>
      <c r="E11206" t="inlineStr">
        <is>
          <t>R-So</t>
        </is>
      </c>
      <c r="F11206" t="inlineStr">
        <is>
          <t>5'10"</t>
        </is>
      </c>
      <c r="G11206" t="n">
        <v>185</v>
      </c>
      <c r="H11206" t="inlineStr">
        <is>
          <t>Bradenton, Fla.</t>
        </is>
      </c>
    </row>
    <row r="11207">
      <c r="A11207" t="inlineStr">
        <is>
          <t>South Florida</t>
        </is>
      </c>
      <c r="B11207" t="n">
        <v>55</v>
      </c>
      <c r="C11207" t="inlineStr">
        <is>
          <t>James Jenkins</t>
        </is>
      </c>
      <c r="D11207" t="inlineStr">
        <is>
          <t>OL</t>
        </is>
      </c>
      <c r="E11207" t="inlineStr">
        <is>
          <t>R-Jr</t>
        </is>
      </c>
      <c r="F11207" t="inlineStr">
        <is>
          <t>6'5"</t>
        </is>
      </c>
      <c r="G11207" t="n">
        <v>305</v>
      </c>
      <c r="H11207" t="inlineStr">
        <is>
          <t>Tampa, Fla.</t>
        </is>
      </c>
    </row>
    <row r="11208">
      <c r="A11208" t="inlineStr">
        <is>
          <t>South Florida</t>
        </is>
      </c>
      <c r="B11208" t="n">
        <v>28</v>
      </c>
      <c r="C11208" t="inlineStr">
        <is>
          <t>Ryan Jenkins</t>
        </is>
      </c>
      <c r="D11208" t="inlineStr">
        <is>
          <t>DT</t>
        </is>
      </c>
      <c r="E11208" t="inlineStr">
        <is>
          <t>Jr</t>
        </is>
      </c>
      <c r="F11208" t="inlineStr">
        <is>
          <t>6'4"</t>
        </is>
      </c>
      <c r="G11208" t="n">
        <v>275</v>
      </c>
      <c r="H11208" t="inlineStr">
        <is>
          <t>Albany, Ga.</t>
        </is>
      </c>
    </row>
    <row r="11209">
      <c r="A11209" t="inlineStr">
        <is>
          <t>South Florida</t>
        </is>
      </c>
      <c r="B11209" t="n">
        <v>30</v>
      </c>
      <c r="C11209" t="inlineStr">
        <is>
          <t>Jeremiah Johnson</t>
        </is>
      </c>
      <c r="D11209" t="inlineStr">
        <is>
          <t>RB</t>
        </is>
      </c>
      <c r="E11209" t="inlineStr">
        <is>
          <t>So</t>
        </is>
      </c>
      <c r="F11209" t="inlineStr">
        <is>
          <t>5'11"</t>
        </is>
      </c>
      <c r="G11209" t="n">
        <v>214</v>
      </c>
      <c r="H11209" t="inlineStr">
        <is>
          <t>Tallahassee, Fla.</t>
        </is>
      </c>
    </row>
    <row r="11210">
      <c r="A11210" t="inlineStr">
        <is>
          <t>South Florida</t>
        </is>
      </c>
      <c r="B11210" t="n">
        <v>24</v>
      </c>
      <c r="C11210" t="inlineStr">
        <is>
          <t>Amari Jones</t>
        </is>
      </c>
      <c r="D11210" t="inlineStr">
        <is>
          <t>S</t>
        </is>
      </c>
      <c r="E11210" t="inlineStr">
        <is>
          <t>Fr</t>
        </is>
      </c>
      <c r="F11210" t="inlineStr">
        <is>
          <t>6'0"</t>
        </is>
      </c>
      <c r="G11210" t="n">
        <v>180</v>
      </c>
      <c r="H11210" t="inlineStr">
        <is>
          <t>Dunnellon, Fla.</t>
        </is>
      </c>
    </row>
    <row r="11211">
      <c r="A11211" t="inlineStr">
        <is>
          <t>South Florida</t>
        </is>
      </c>
      <c r="B11211" t="n">
        <v>14</v>
      </c>
      <c r="C11211" t="inlineStr">
        <is>
          <t>Eli Jones</t>
        </is>
      </c>
      <c r="D11211" t="inlineStr">
        <is>
          <t>DE</t>
        </is>
      </c>
      <c r="E11211" t="inlineStr">
        <is>
          <t>R-Fr</t>
        </is>
      </c>
      <c r="F11211" t="inlineStr">
        <is>
          <t>6'3"</t>
        </is>
      </c>
      <c r="G11211" t="n">
        <v>255</v>
      </c>
      <c r="H11211" t="inlineStr">
        <is>
          <t>Venice, Fla.</t>
        </is>
      </c>
    </row>
    <row r="11212">
      <c r="A11212" t="inlineStr">
        <is>
          <t>South Florida</t>
        </is>
      </c>
      <c r="B11212" t="n">
        <v>90</v>
      </c>
      <c r="C11212" t="inlineStr">
        <is>
          <t>Terrell Jones</t>
        </is>
      </c>
      <c r="D11212" t="inlineStr">
        <is>
          <t>DE</t>
        </is>
      </c>
      <c r="E11212" t="inlineStr">
        <is>
          <t>R-Sr</t>
        </is>
      </c>
      <c r="F11212" t="inlineStr">
        <is>
          <t>6'5"</t>
        </is>
      </c>
      <c r="G11212" t="n">
        <v>270</v>
      </c>
      <c r="H11212" t="inlineStr">
        <is>
          <t>Hoover, Ala.</t>
        </is>
      </c>
      <c r="I11212" t="inlineStr">
        <is>
          <t>Transfer from Virginia (2026 portal)</t>
        </is>
      </c>
    </row>
    <row r="11213">
      <c r="A11213" t="inlineStr">
        <is>
          <t>South Florida</t>
        </is>
      </c>
      <c r="B11213" t="n">
        <v>44</v>
      </c>
      <c r="C11213" t="inlineStr">
        <is>
          <t>Dennis King III</t>
        </is>
      </c>
      <c r="D11213" t="inlineStr">
        <is>
          <t>LB</t>
        </is>
      </c>
      <c r="E11213" t="inlineStr">
        <is>
          <t>Fr</t>
        </is>
      </c>
      <c r="F11213" t="inlineStr">
        <is>
          <t>6'2"</t>
        </is>
      </c>
      <c r="G11213" t="n">
        <v>225</v>
      </c>
      <c r="H11213" t="inlineStr">
        <is>
          <t>Daytona Beach, Fla.</t>
        </is>
      </c>
    </row>
    <row r="11214">
      <c r="A11214" t="inlineStr">
        <is>
          <t>South Florida</t>
        </is>
      </c>
      <c r="B11214" t="n">
        <v>24</v>
      </c>
      <c r="C11214" t="inlineStr">
        <is>
          <t>Tray Kinkle</t>
        </is>
      </c>
      <c r="D11214" t="inlineStr">
        <is>
          <t>RB</t>
        </is>
      </c>
      <c r="E11214" t="inlineStr">
        <is>
          <t>So</t>
        </is>
      </c>
      <c r="F11214" t="inlineStr">
        <is>
          <t>5'11"</t>
        </is>
      </c>
      <c r="G11214" t="n">
        <v>200</v>
      </c>
      <c r="H11214" t="inlineStr">
        <is>
          <t>Holly Springs, Miss.</t>
        </is>
      </c>
    </row>
    <row r="11215">
      <c r="A11215" t="inlineStr">
        <is>
          <t>South Florida</t>
        </is>
      </c>
      <c r="B11215" t="n">
        <v>17</v>
      </c>
      <c r="C11215" t="inlineStr">
        <is>
          <t>Luke Kromenhoek</t>
        </is>
      </c>
      <c r="D11215" t="inlineStr">
        <is>
          <t>QB</t>
        </is>
      </c>
      <c r="E11215" t="inlineStr">
        <is>
          <t>R-So</t>
        </is>
      </c>
      <c r="F11215" t="inlineStr">
        <is>
          <t>6'4"</t>
        </is>
      </c>
      <c r="G11215" t="n">
        <v>220</v>
      </c>
      <c r="H11215" t="inlineStr">
        <is>
          <t>Savannah, Ga.</t>
        </is>
      </c>
      <c r="I11215" t="inlineStr">
        <is>
          <t>Transfer from Mississippi State (2026 portal)</t>
        </is>
      </c>
    </row>
    <row r="11216">
      <c r="A11216" t="inlineStr">
        <is>
          <t>South Florida</t>
        </is>
      </c>
      <c r="B11216" t="n">
        <v>88</v>
      </c>
      <c r="C11216" t="inlineStr">
        <is>
          <t>Brandon Kubay</t>
        </is>
      </c>
      <c r="D11216" t="inlineStr">
        <is>
          <t>TE</t>
        </is>
      </c>
      <c r="E11216" t="inlineStr">
        <is>
          <t>R-Fr</t>
        </is>
      </c>
      <c r="F11216" t="inlineStr">
        <is>
          <t>6'3"</t>
        </is>
      </c>
      <c r="G11216" t="n">
        <v>242</v>
      </c>
      <c r="H11216" t="inlineStr">
        <is>
          <t>Manitoba, Canada</t>
        </is>
      </c>
    </row>
    <row r="11217">
      <c r="A11217" t="inlineStr">
        <is>
          <t>South Florida</t>
        </is>
      </c>
      <c r="B11217" t="n">
        <v>20</v>
      </c>
      <c r="C11217" t="inlineStr">
        <is>
          <t>A'Mon Lane-Ganus</t>
        </is>
      </c>
      <c r="D11217" t="inlineStr">
        <is>
          <t>S</t>
        </is>
      </c>
      <c r="E11217" t="inlineStr">
        <is>
          <t>R-So</t>
        </is>
      </c>
      <c r="F11217" t="inlineStr">
        <is>
          <t>5'10"</t>
        </is>
      </c>
      <c r="G11217" t="n">
        <v>190</v>
      </c>
      <c r="H11217" t="inlineStr">
        <is>
          <t>Columbian, Ala.</t>
        </is>
      </c>
      <c r="I11217" t="inlineStr">
        <is>
          <t>Transfer from Auburn (2026 portal)</t>
        </is>
      </c>
    </row>
    <row r="11218">
      <c r="A11218" t="inlineStr">
        <is>
          <t>South Florida</t>
        </is>
      </c>
      <c r="B11218" t="n">
        <v>58</v>
      </c>
      <c r="C11218" t="inlineStr">
        <is>
          <t>TJ Lawrence</t>
        </is>
      </c>
      <c r="D11218" t="inlineStr">
        <is>
          <t>OL</t>
        </is>
      </c>
      <c r="E11218" t="inlineStr">
        <is>
          <t>R-So</t>
        </is>
      </c>
      <c r="F11218" t="inlineStr">
        <is>
          <t>6'5"</t>
        </is>
      </c>
      <c r="G11218" t="n">
        <v>305</v>
      </c>
      <c r="H11218" t="inlineStr">
        <is>
          <t>Orange Park, Fla.</t>
        </is>
      </c>
    </row>
    <row r="11219">
      <c r="A11219" t="inlineStr">
        <is>
          <t>South Florida</t>
        </is>
      </c>
      <c r="B11219" t="n">
        <v>53</v>
      </c>
      <c r="C11219" t="inlineStr">
        <is>
          <t>Gavin Leach</t>
        </is>
      </c>
      <c r="D11219" t="inlineStr">
        <is>
          <t>LB</t>
        </is>
      </c>
      <c r="E11219" t="inlineStr">
        <is>
          <t>So</t>
        </is>
      </c>
      <c r="F11219" t="inlineStr">
        <is>
          <t>6'2"</t>
        </is>
      </c>
      <c r="G11219" t="n">
        <v>225</v>
      </c>
      <c r="H11219" t="inlineStr">
        <is>
          <t>Newburgh, Ind.</t>
        </is>
      </c>
    </row>
    <row r="11220">
      <c r="A11220" t="inlineStr">
        <is>
          <t>South Florida</t>
        </is>
      </c>
      <c r="B11220" t="n">
        <v>82</v>
      </c>
      <c r="C11220" t="inlineStr">
        <is>
          <t>Gabe Legrand</t>
        </is>
      </c>
      <c r="D11220" t="inlineStr">
        <is>
          <t>WR</t>
        </is>
      </c>
      <c r="E11220" t="inlineStr">
        <is>
          <t>Fr</t>
        </is>
      </c>
      <c r="F11220" t="inlineStr">
        <is>
          <t>6'3"</t>
        </is>
      </c>
      <c r="G11220" t="n">
        <v>195</v>
      </c>
      <c r="H11220" t="inlineStr">
        <is>
          <t>Lake Wales, Fla.</t>
        </is>
      </c>
    </row>
    <row r="11221">
      <c r="A11221" t="inlineStr">
        <is>
          <t>South Florida</t>
        </is>
      </c>
      <c r="B11221" t="n">
        <v>17</v>
      </c>
      <c r="C11221" t="inlineStr">
        <is>
          <t>Masiyah Limehouse</t>
        </is>
      </c>
      <c r="D11221" t="inlineStr">
        <is>
          <t>CB</t>
        </is>
      </c>
      <c r="E11221" t="inlineStr">
        <is>
          <t>Fr</t>
        </is>
      </c>
      <c r="F11221" t="inlineStr">
        <is>
          <t>6'1"</t>
        </is>
      </c>
      <c r="G11221" t="n">
        <v>188</v>
      </c>
      <c r="H11221" t="inlineStr">
        <is>
          <t>Plant City, Fla.</t>
        </is>
      </c>
    </row>
    <row r="11222">
      <c r="A11222" t="inlineStr">
        <is>
          <t>South Florida</t>
        </is>
      </c>
      <c r="B11222" t="n">
        <v>32</v>
      </c>
      <c r="C11222" t="inlineStr">
        <is>
          <t>Connor Mathews</t>
        </is>
      </c>
      <c r="D11222" t="inlineStr">
        <is>
          <t>RB</t>
        </is>
      </c>
      <c r="E11222" t="inlineStr">
        <is>
          <t>R-Fr</t>
        </is>
      </c>
      <c r="F11222" t="inlineStr">
        <is>
          <t>5'8"</t>
        </is>
      </c>
      <c r="G11222" t="n">
        <v>205</v>
      </c>
      <c r="H11222" t="inlineStr">
        <is>
          <t>Niceville, Fla.</t>
        </is>
      </c>
    </row>
    <row r="11223">
      <c r="A11223" t="inlineStr">
        <is>
          <t>South Florida</t>
        </is>
      </c>
      <c r="B11223" t="n">
        <v>48</v>
      </c>
      <c r="C11223" t="inlineStr">
        <is>
          <t>Turner McLaughlin</t>
        </is>
      </c>
      <c r="D11223" t="inlineStr">
        <is>
          <t>LS</t>
        </is>
      </c>
      <c r="E11223" t="inlineStr">
        <is>
          <t>R-So</t>
        </is>
      </c>
      <c r="F11223" t="inlineStr">
        <is>
          <t>6'1"</t>
        </is>
      </c>
      <c r="G11223" t="n">
        <v>225</v>
      </c>
      <c r="H11223" t="inlineStr">
        <is>
          <t>Pensacola, Fla.</t>
        </is>
      </c>
    </row>
    <row r="11224">
      <c r="A11224" t="inlineStr">
        <is>
          <t>South Florida</t>
        </is>
      </c>
      <c r="B11224" t="n">
        <v>10</v>
      </c>
      <c r="C11224" t="inlineStr">
        <is>
          <t>Shamar Meikle</t>
        </is>
      </c>
      <c r="D11224" t="inlineStr">
        <is>
          <t>JACK</t>
        </is>
      </c>
      <c r="E11224" t="inlineStr">
        <is>
          <t>Jr</t>
        </is>
      </c>
      <c r="F11224" t="inlineStr">
        <is>
          <t>6'3"</t>
        </is>
      </c>
      <c r="G11224" t="n">
        <v>235</v>
      </c>
      <c r="H11224" t="inlineStr">
        <is>
          <t>Miramar, Fla.</t>
        </is>
      </c>
      <c r="I11224" t="inlineStr">
        <is>
          <t>Transfer from Oregon State (2026 portal)</t>
        </is>
      </c>
    </row>
    <row r="11225">
      <c r="A11225" t="inlineStr">
        <is>
          <t>South Florida</t>
        </is>
      </c>
      <c r="B11225" t="n">
        <v>66</v>
      </c>
      <c r="C11225" t="inlineStr">
        <is>
          <t>Teriyan Morman</t>
        </is>
      </c>
      <c r="D11225" t="inlineStr">
        <is>
          <t>OL</t>
        </is>
      </c>
      <c r="E11225" t="inlineStr">
        <is>
          <t>R-So</t>
        </is>
      </c>
      <c r="F11225" t="inlineStr">
        <is>
          <t>6'5"</t>
        </is>
      </c>
      <c r="G11225" t="n">
        <v>355</v>
      </c>
      <c r="H11225" t="inlineStr">
        <is>
          <t>Ocala, Fla.</t>
        </is>
      </c>
    </row>
    <row r="11226">
      <c r="A11226" t="inlineStr">
        <is>
          <t>South Florida</t>
        </is>
      </c>
      <c r="B11226" t="n">
        <v>33</v>
      </c>
      <c r="C11226" t="inlineStr">
        <is>
          <t>Ashton Mosley</t>
        </is>
      </c>
      <c r="D11226" t="inlineStr">
        <is>
          <t>JACK</t>
        </is>
      </c>
      <c r="E11226" t="inlineStr">
        <is>
          <t>R-So</t>
        </is>
      </c>
      <c r="F11226" t="inlineStr">
        <is>
          <t>6'3"</t>
        </is>
      </c>
      <c r="G11226" t="n">
        <v>245</v>
      </c>
      <c r="H11226" t="inlineStr">
        <is>
          <t>Blountstown, Fla.</t>
        </is>
      </c>
    </row>
    <row r="11227">
      <c r="A11227" t="inlineStr">
        <is>
          <t>South Florida</t>
        </is>
      </c>
      <c r="B11227" t="n">
        <v>31</v>
      </c>
      <c r="C11227" t="inlineStr">
        <is>
          <t>Jair Murphy</t>
        </is>
      </c>
      <c r="D11227" t="inlineStr">
        <is>
          <t>CB</t>
        </is>
      </c>
      <c r="E11227" t="inlineStr">
        <is>
          <t>R-Jr</t>
        </is>
      </c>
      <c r="F11227" t="inlineStr">
        <is>
          <t>6'0"</t>
        </is>
      </c>
      <c r="G11227" t="n">
        <v>203</v>
      </c>
      <c r="H11227" t="inlineStr">
        <is>
          <t>Ocoee, Fla.</t>
        </is>
      </c>
    </row>
    <row r="11228">
      <c r="A11228" t="inlineStr">
        <is>
          <t>South Florida</t>
        </is>
      </c>
      <c r="B11228" t="n">
        <v>49</v>
      </c>
      <c r="C11228" t="inlineStr">
        <is>
          <t>Harrysson Ngassa</t>
        </is>
      </c>
      <c r="D11228" t="inlineStr">
        <is>
          <t>DE</t>
        </is>
      </c>
      <c r="E11228" t="inlineStr">
        <is>
          <t>So</t>
        </is>
      </c>
      <c r="F11228" t="inlineStr">
        <is>
          <t>6'4"</t>
        </is>
      </c>
      <c r="G11228" t="n">
        <v>210</v>
      </c>
      <c r="H11228" t="inlineStr">
        <is>
          <t>Chicago, Ill.</t>
        </is>
      </c>
      <c r="I11228" t="inlineStr">
        <is>
          <t>Transfer from Illinois (2026 portal)</t>
        </is>
      </c>
    </row>
    <row r="11229">
      <c r="A11229" t="inlineStr">
        <is>
          <t>South Florida</t>
        </is>
      </c>
      <c r="B11229" t="n">
        <v>38</v>
      </c>
      <c r="C11229" t="inlineStr">
        <is>
          <t>Derrick "Tre" Nichols III</t>
        </is>
      </c>
      <c r="D11229" t="inlineStr">
        <is>
          <t>S</t>
        </is>
      </c>
      <c r="E11229" t="inlineStr">
        <is>
          <t>Fr</t>
        </is>
      </c>
      <c r="F11229" t="inlineStr">
        <is>
          <t>5'11"</t>
        </is>
      </c>
      <c r="G11229" t="n">
        <v>165</v>
      </c>
      <c r="H11229" t="inlineStr">
        <is>
          <t>Miami, Fla.</t>
        </is>
      </c>
    </row>
    <row r="11230">
      <c r="A11230" t="inlineStr">
        <is>
          <t>South Florida</t>
        </is>
      </c>
      <c r="B11230" t="n">
        <v>18</v>
      </c>
      <c r="C11230" t="inlineStr">
        <is>
          <t>Kenny Odom</t>
        </is>
      </c>
      <c r="D11230" t="inlineStr">
        <is>
          <t>WR</t>
        </is>
      </c>
      <c r="E11230" t="inlineStr">
        <is>
          <t>R-Sr</t>
        </is>
      </c>
      <c r="F11230" t="inlineStr">
        <is>
          <t>5'10"</t>
        </is>
      </c>
      <c r="G11230" t="n">
        <v>178</v>
      </c>
      <c r="H11230" t="inlineStr">
        <is>
          <t>Savannah, Ga.</t>
        </is>
      </c>
      <c r="I11230" t="inlineStr">
        <is>
          <t>Transfer from UTEP (2026 portal)</t>
        </is>
      </c>
    </row>
    <row r="11231">
      <c r="A11231" t="inlineStr">
        <is>
          <t>South Florida</t>
        </is>
      </c>
      <c r="B11231" t="n">
        <v>55</v>
      </c>
      <c r="C11231" t="inlineStr">
        <is>
          <t>Greg Otten</t>
        </is>
      </c>
      <c r="D11231" t="inlineStr">
        <is>
          <t>LB</t>
        </is>
      </c>
      <c r="E11231" t="inlineStr">
        <is>
          <t>R-Jr</t>
        </is>
      </c>
      <c r="F11231" t="inlineStr">
        <is>
          <t>6'1"</t>
        </is>
      </c>
      <c r="G11231" t="n">
        <v>220</v>
      </c>
      <c r="H11231" t="inlineStr">
        <is>
          <t>Fort Lauderdale, Fla.</t>
        </is>
      </c>
    </row>
    <row r="11232">
      <c r="A11232" t="inlineStr">
        <is>
          <t>South Florida</t>
        </is>
      </c>
      <c r="B11232" t="n">
        <v>45</v>
      </c>
      <c r="C11232" t="inlineStr">
        <is>
          <t>Marshon Oxley</t>
        </is>
      </c>
      <c r="D11232" t="inlineStr">
        <is>
          <t>JACK</t>
        </is>
      </c>
      <c r="E11232" t="inlineStr">
        <is>
          <t>R-Sr</t>
        </is>
      </c>
      <c r="F11232" t="inlineStr">
        <is>
          <t>6'1"</t>
        </is>
      </c>
      <c r="G11232" t="n">
        <v>227</v>
      </c>
      <c r="H11232" t="inlineStr">
        <is>
          <t>South Central L.A., Calif.</t>
        </is>
      </c>
      <c r="I11232" t="inlineStr">
        <is>
          <t>Transfer from West Virginia (2026 portal)</t>
        </is>
      </c>
    </row>
    <row r="11233">
      <c r="A11233" t="inlineStr">
        <is>
          <t>South Florida</t>
        </is>
      </c>
      <c r="B11233" t="n">
        <v>14</v>
      </c>
      <c r="C11233" t="inlineStr">
        <is>
          <t>Arkese Parks</t>
        </is>
      </c>
      <c r="D11233" t="inlineStr">
        <is>
          <t>WR</t>
        </is>
      </c>
      <c r="E11233" t="inlineStr">
        <is>
          <t>R-So</t>
        </is>
      </c>
      <c r="F11233" t="inlineStr">
        <is>
          <t>6'2"</t>
        </is>
      </c>
      <c r="G11233" t="n">
        <v>175</v>
      </c>
      <c r="H11233" t="inlineStr">
        <is>
          <t>Tampa, Fla.</t>
        </is>
      </c>
    </row>
    <row r="11234">
      <c r="A11234" t="inlineStr">
        <is>
          <t>South Florida</t>
        </is>
      </c>
      <c r="B11234" t="n">
        <v>35</v>
      </c>
      <c r="C11234" t="inlineStr">
        <is>
          <t>Herlin Perry Jr.</t>
        </is>
      </c>
      <c r="D11234" t="inlineStr">
        <is>
          <t>CB</t>
        </is>
      </c>
      <c r="E11234" t="inlineStr">
        <is>
          <t>R-Fr</t>
        </is>
      </c>
      <c r="F11234" t="inlineStr">
        <is>
          <t>5'11"</t>
        </is>
      </c>
      <c r="G11234" t="n">
        <v>180</v>
      </c>
      <c r="H11234" t="inlineStr">
        <is>
          <t>East Providence, R.I.</t>
        </is>
      </c>
    </row>
    <row r="11235">
      <c r="A11235" t="inlineStr">
        <is>
          <t>South Florida</t>
        </is>
      </c>
      <c r="B11235" t="n">
        <v>29</v>
      </c>
      <c r="C11235" t="inlineStr">
        <is>
          <t>Deylen Platt</t>
        </is>
      </c>
      <c r="D11235" t="inlineStr">
        <is>
          <t>CB</t>
        </is>
      </c>
      <c r="E11235" t="inlineStr">
        <is>
          <t>R-So</t>
        </is>
      </c>
      <c r="F11235" t="inlineStr">
        <is>
          <t>6'3"</t>
        </is>
      </c>
      <c r="G11235" t="n">
        <v>185</v>
      </c>
      <c r="H11235" t="inlineStr">
        <is>
          <t>Venice, Fla.</t>
        </is>
      </c>
    </row>
    <row r="11236">
      <c r="A11236" t="inlineStr">
        <is>
          <t>South Florida</t>
        </is>
      </c>
      <c r="B11236" t="n">
        <v>80</v>
      </c>
      <c r="C11236" t="inlineStr">
        <is>
          <t>Joshua Porter</t>
        </is>
      </c>
      <c r="D11236" t="inlineStr">
        <is>
          <t>WR</t>
        </is>
      </c>
      <c r="E11236" t="inlineStr">
        <is>
          <t>Jr</t>
        </is>
      </c>
      <c r="F11236" t="inlineStr">
        <is>
          <t>6'0"</t>
        </is>
      </c>
      <c r="G11236" t="n">
        <v>193</v>
      </c>
      <c r="H11236" t="inlineStr">
        <is>
          <t>Sebring, Fla.</t>
        </is>
      </c>
    </row>
    <row r="11237">
      <c r="A11237" t="inlineStr">
        <is>
          <t>South Florida</t>
        </is>
      </c>
      <c r="B11237" t="n">
        <v>96</v>
      </c>
      <c r="C11237" t="inlineStr">
        <is>
          <t>Sager Quinn</t>
        </is>
      </c>
      <c r="D11237" t="inlineStr">
        <is>
          <t>DT</t>
        </is>
      </c>
      <c r="E11237" t="inlineStr">
        <is>
          <t>Fr</t>
        </is>
      </c>
      <c r="F11237" t="inlineStr">
        <is>
          <t>6'1"</t>
        </is>
      </c>
      <c r="G11237" t="n">
        <v>290</v>
      </c>
      <c r="H11237" t="inlineStr">
        <is>
          <t>Cohutta, Ga.</t>
        </is>
      </c>
    </row>
    <row r="11238">
      <c r="A11238" t="inlineStr">
        <is>
          <t>South Florida</t>
        </is>
      </c>
      <c r="B11238" t="n">
        <v>19</v>
      </c>
      <c r="C11238" t="inlineStr">
        <is>
          <t>Peter Ramil</t>
        </is>
      </c>
      <c r="D11238" t="inlineStr">
        <is>
          <t>DE</t>
        </is>
      </c>
      <c r="E11238" t="inlineStr">
        <is>
          <t>Fr</t>
        </is>
      </c>
      <c r="F11238" t="inlineStr">
        <is>
          <t>6'5"</t>
        </is>
      </c>
      <c r="G11238" t="n">
        <v>250</v>
      </c>
      <c r="H11238" t="inlineStr">
        <is>
          <t>Binghamton, N.Y.</t>
        </is>
      </c>
    </row>
    <row r="11239">
      <c r="A11239" t="inlineStr">
        <is>
          <t>South Florida</t>
        </is>
      </c>
      <c r="B11239" t="n">
        <v>11</v>
      </c>
      <c r="C11239" t="inlineStr">
        <is>
          <t>Asani Redwood</t>
        </is>
      </c>
      <c r="D11239" t="inlineStr">
        <is>
          <t>DT</t>
        </is>
      </c>
      <c r="E11239" t="inlineStr">
        <is>
          <t>R-Sr</t>
        </is>
      </c>
      <c r="F11239" t="inlineStr">
        <is>
          <t>6'3"</t>
        </is>
      </c>
      <c r="G11239" t="n">
        <v>300</v>
      </c>
      <c r="H11239" t="inlineStr">
        <is>
          <t>Suwanee, Ga.</t>
        </is>
      </c>
      <c r="I11239" t="inlineStr">
        <is>
          <t>Transfer from West Virginia (2026 portal)</t>
        </is>
      </c>
    </row>
    <row r="11240">
      <c r="A11240" t="inlineStr">
        <is>
          <t>South Florida</t>
        </is>
      </c>
      <c r="B11240" t="n">
        <v>6</v>
      </c>
      <c r="C11240" t="inlineStr">
        <is>
          <t>Mudia Reuben</t>
        </is>
      </c>
      <c r="D11240" t="inlineStr">
        <is>
          <t>WR</t>
        </is>
      </c>
      <c r="E11240" t="inlineStr">
        <is>
          <t>Gr</t>
        </is>
      </c>
      <c r="F11240" t="inlineStr">
        <is>
          <t>6'2"</t>
        </is>
      </c>
      <c r="G11240" t="n">
        <v>210</v>
      </c>
      <c r="H11240" t="inlineStr">
        <is>
          <t>Kansas City, Mo.</t>
        </is>
      </c>
    </row>
    <row r="11241">
      <c r="A11241" t="inlineStr">
        <is>
          <t>South Florida</t>
        </is>
      </c>
      <c r="B11241" t="n">
        <v>84</v>
      </c>
      <c r="C11241" t="inlineStr">
        <is>
          <t>Dmari Roberts</t>
        </is>
      </c>
      <c r="D11241" t="inlineStr">
        <is>
          <t>WR</t>
        </is>
      </c>
      <c r="E11241" t="inlineStr">
        <is>
          <t>Fr</t>
        </is>
      </c>
      <c r="F11241" t="inlineStr">
        <is>
          <t>6'3"</t>
        </is>
      </c>
      <c r="G11241" t="n">
        <v>169</v>
      </c>
      <c r="H11241" t="inlineStr">
        <is>
          <t>St. Petersburg, Fla.</t>
        </is>
      </c>
    </row>
    <row r="11242">
      <c r="A11242" t="inlineStr">
        <is>
          <t>South Florida</t>
        </is>
      </c>
      <c r="B11242" t="n">
        <v>7</v>
      </c>
      <c r="C11242" t="inlineStr">
        <is>
          <t>Sam Robinson</t>
        </is>
      </c>
      <c r="D11242" t="inlineStr">
        <is>
          <t>LB</t>
        </is>
      </c>
      <c r="E11242" t="inlineStr">
        <is>
          <t>R-So</t>
        </is>
      </c>
      <c r="F11242" t="inlineStr">
        <is>
          <t>6'3"</t>
        </is>
      </c>
      <c r="G11242" t="n">
        <v>225</v>
      </c>
      <c r="H11242" t="inlineStr">
        <is>
          <t>Tallahasee, Fla.</t>
        </is>
      </c>
      <c r="I11242" t="inlineStr">
        <is>
          <t>Transfer from Rutgers (2026 portal)</t>
        </is>
      </c>
    </row>
    <row r="11243">
      <c r="A11243" t="inlineStr">
        <is>
          <t>South Florida</t>
        </is>
      </c>
      <c r="B11243" t="n">
        <v>1</v>
      </c>
      <c r="C11243" t="inlineStr">
        <is>
          <t>Bryson Rodgers</t>
        </is>
      </c>
      <c r="D11243" t="inlineStr">
        <is>
          <t>WR</t>
        </is>
      </c>
      <c r="E11243" t="inlineStr">
        <is>
          <t>R-Jr</t>
        </is>
      </c>
      <c r="F11243" t="inlineStr">
        <is>
          <t>6'2"</t>
        </is>
      </c>
      <c r="G11243" t="n">
        <v>192</v>
      </c>
      <c r="H11243" t="inlineStr">
        <is>
          <t>Tampa, Fla.</t>
        </is>
      </c>
      <c r="I11243" t="inlineStr">
        <is>
          <t>Transfer from Ohio State (2026 portal)</t>
        </is>
      </c>
    </row>
    <row r="11244">
      <c r="A11244" t="inlineStr">
        <is>
          <t>South Florida</t>
        </is>
      </c>
      <c r="B11244" t="n">
        <v>93</v>
      </c>
      <c r="C11244" t="inlineStr">
        <is>
          <t>Richard Scott III</t>
        </is>
      </c>
      <c r="D11244" t="inlineStr">
        <is>
          <t>DT</t>
        </is>
      </c>
      <c r="E11244" t="inlineStr">
        <is>
          <t>So</t>
        </is>
      </c>
      <c r="F11244" t="inlineStr">
        <is>
          <t>6'4"</t>
        </is>
      </c>
      <c r="G11244" t="n">
        <v>270</v>
      </c>
      <c r="H11244" t="inlineStr">
        <is>
          <t>Fort Lauderdale, Fla.</t>
        </is>
      </c>
    </row>
    <row r="11245">
      <c r="A11245" t="inlineStr">
        <is>
          <t>South Florida</t>
        </is>
      </c>
      <c r="B11245" t="n">
        <v>0</v>
      </c>
      <c r="C11245" t="inlineStr">
        <is>
          <t>Cameron Seldon</t>
        </is>
      </c>
      <c r="D11245" t="inlineStr">
        <is>
          <t>WR</t>
        </is>
      </c>
      <c r="E11245" t="inlineStr">
        <is>
          <t>Sr</t>
        </is>
      </c>
      <c r="F11245" t="inlineStr">
        <is>
          <t>6'1"</t>
        </is>
      </c>
      <c r="G11245" t="n">
        <v>215</v>
      </c>
      <c r="H11245" t="inlineStr">
        <is>
          <t>Browns Store, Va.</t>
        </is>
      </c>
      <c r="I11245" t="inlineStr">
        <is>
          <t>Transfer from Virginia Tech (2026 portal)</t>
        </is>
      </c>
    </row>
    <row r="11246">
      <c r="A11246" t="inlineStr">
        <is>
          <t>South Florida</t>
        </is>
      </c>
      <c r="B11246" t="n">
        <v>67</v>
      </c>
      <c r="C11246" t="inlineStr">
        <is>
          <t>Thomas Shrader</t>
        </is>
      </c>
      <c r="D11246" t="inlineStr">
        <is>
          <t>OL</t>
        </is>
      </c>
      <c r="E11246" t="inlineStr">
        <is>
          <t>Gr</t>
        </is>
      </c>
      <c r="F11246" t="inlineStr">
        <is>
          <t>6'5"</t>
        </is>
      </c>
      <c r="G11246" t="n">
        <v>312</v>
      </c>
      <c r="H11246" t="inlineStr">
        <is>
          <t>Venice, Fla.</t>
        </is>
      </c>
    </row>
    <row r="11247">
      <c r="A11247" t="inlineStr">
        <is>
          <t>South Florida</t>
        </is>
      </c>
      <c r="B11247" t="n">
        <v>56</v>
      </c>
      <c r="C11247" t="inlineStr">
        <is>
          <t>Terry Simmons Jr.</t>
        </is>
      </c>
      <c r="D11247" t="inlineStr">
        <is>
          <t>NOSE</t>
        </is>
      </c>
      <c r="E11247" t="inlineStr">
        <is>
          <t>R-Jr</t>
        </is>
      </c>
      <c r="F11247" t="inlineStr">
        <is>
          <t>6'2"</t>
        </is>
      </c>
      <c r="G11247" t="n">
        <v>325</v>
      </c>
      <c r="H11247" t="inlineStr">
        <is>
          <t>Savannah, Ga.</t>
        </is>
      </c>
      <c r="I11247" t="inlineStr">
        <is>
          <t>Transfer from Duke (2026 portal)</t>
        </is>
      </c>
    </row>
    <row r="11248">
      <c r="A11248" t="inlineStr">
        <is>
          <t>South Florida</t>
        </is>
      </c>
      <c r="B11248" t="n">
        <v>18</v>
      </c>
      <c r="C11248" t="inlineStr">
        <is>
          <t>Levi Smiley</t>
        </is>
      </c>
      <c r="D11248" t="inlineStr">
        <is>
          <t>DE</t>
        </is>
      </c>
      <c r="E11248" t="inlineStr">
        <is>
          <t>R-So</t>
        </is>
      </c>
      <c r="F11248" t="inlineStr">
        <is>
          <t>6'4"</t>
        </is>
      </c>
      <c r="G11248" t="n">
        <v>260</v>
      </c>
      <c r="H11248" t="inlineStr">
        <is>
          <t>Cincinnati, Ohio</t>
        </is>
      </c>
    </row>
    <row r="11249">
      <c r="A11249" t="inlineStr">
        <is>
          <t>South Florida</t>
        </is>
      </c>
      <c r="B11249" t="n">
        <v>52</v>
      </c>
      <c r="C11249" t="inlineStr">
        <is>
          <t>Christian Smith</t>
        </is>
      </c>
      <c r="D11249" t="inlineStr">
        <is>
          <t>JACK</t>
        </is>
      </c>
      <c r="E11249" t="inlineStr">
        <is>
          <t>R-Fr</t>
        </is>
      </c>
      <c r="F11249" t="inlineStr">
        <is>
          <t>6'3"</t>
        </is>
      </c>
      <c r="G11249" t="n">
        <v>232</v>
      </c>
      <c r="H11249" t="inlineStr">
        <is>
          <t>Kennesaw, Ga.</t>
        </is>
      </c>
    </row>
    <row r="11250">
      <c r="A11250" t="inlineStr">
        <is>
          <t>South Florida</t>
        </is>
      </c>
      <c r="B11250" t="n">
        <v>12</v>
      </c>
      <c r="C11250" t="inlineStr">
        <is>
          <t>Jabari Smith</t>
        </is>
      </c>
      <c r="D11250" t="inlineStr">
        <is>
          <t>STAR</t>
        </is>
      </c>
      <c r="E11250" t="inlineStr">
        <is>
          <t>So</t>
        </is>
      </c>
      <c r="F11250" t="inlineStr">
        <is>
          <t>5'11"</t>
        </is>
      </c>
      <c r="G11250" t="n">
        <v>185</v>
      </c>
      <c r="H11250" t="inlineStr">
        <is>
          <t>Orlando, Fla.</t>
        </is>
      </c>
    </row>
    <row r="11251">
      <c r="A11251" t="inlineStr">
        <is>
          <t>South Florida</t>
        </is>
      </c>
      <c r="B11251" t="n">
        <v>19</v>
      </c>
      <c r="C11251" t="inlineStr">
        <is>
          <t>JeyQuan Smith</t>
        </is>
      </c>
      <c r="D11251" t="inlineStr">
        <is>
          <t>WR</t>
        </is>
      </c>
      <c r="E11251" t="inlineStr">
        <is>
          <t>R-Jr</t>
        </is>
      </c>
      <c r="F11251" t="inlineStr">
        <is>
          <t>5'10"</t>
        </is>
      </c>
      <c r="G11251" t="n">
        <v>190</v>
      </c>
      <c r="H11251" t="inlineStr">
        <is>
          <t>San Bernardino, Calif.</t>
        </is>
      </c>
    </row>
    <row r="11252">
      <c r="A11252" t="inlineStr">
        <is>
          <t>South Florida</t>
        </is>
      </c>
      <c r="B11252" t="n">
        <v>8</v>
      </c>
      <c r="C11252" t="inlineStr">
        <is>
          <t>Wyatt Sullivan</t>
        </is>
      </c>
      <c r="D11252" t="inlineStr">
        <is>
          <t>TE</t>
        </is>
      </c>
      <c r="E11252" t="inlineStr">
        <is>
          <t>Sr</t>
        </is>
      </c>
      <c r="F11252" t="inlineStr">
        <is>
          <t>6'4"</t>
        </is>
      </c>
      <c r="G11252" t="n">
        <v>245</v>
      </c>
      <c r="H11252" t="inlineStr">
        <is>
          <t>Atlanta, Ga.</t>
        </is>
      </c>
    </row>
    <row r="11253">
      <c r="A11253" t="inlineStr">
        <is>
          <t>South Florida</t>
        </is>
      </c>
      <c r="B11253" t="n">
        <v>61</v>
      </c>
      <c r="C11253" t="inlineStr">
        <is>
          <t>Julius Tate</t>
        </is>
      </c>
      <c r="D11253" t="inlineStr">
        <is>
          <t>OL</t>
        </is>
      </c>
      <c r="E11253" t="inlineStr">
        <is>
          <t>R-So</t>
        </is>
      </c>
      <c r="F11253" t="inlineStr">
        <is>
          <t>6'3"</t>
        </is>
      </c>
      <c r="G11253" t="n">
        <v>305</v>
      </c>
      <c r="H11253" t="inlineStr">
        <is>
          <t>Greenville, S.C.</t>
        </is>
      </c>
      <c r="I11253" t="inlineStr">
        <is>
          <t>Transfer from Coastal Carolina (2026 portal)</t>
        </is>
      </c>
    </row>
    <row r="11254">
      <c r="A11254" t="inlineStr">
        <is>
          <t>South Florida</t>
        </is>
      </c>
      <c r="B11254" t="n">
        <v>37</v>
      </c>
      <c r="C11254" t="inlineStr">
        <is>
          <t>Lawson Thorn</t>
        </is>
      </c>
      <c r="D11254" t="inlineStr">
        <is>
          <t>K</t>
        </is>
      </c>
      <c r="E11254" t="inlineStr">
        <is>
          <t>R-Jr</t>
        </is>
      </c>
      <c r="F11254" t="inlineStr">
        <is>
          <t>6'2"</t>
        </is>
      </c>
      <c r="G11254" t="n">
        <v>200</v>
      </c>
      <c r="H11254" t="inlineStr">
        <is>
          <t>Charleston, S.C.</t>
        </is>
      </c>
      <c r="I11254" t="inlineStr">
        <is>
          <t>Transfer from Wingate (2026 portal)</t>
        </is>
      </c>
    </row>
    <row r="11255">
      <c r="A11255" t="inlineStr">
        <is>
          <t>South Florida</t>
        </is>
      </c>
      <c r="B11255" t="n">
        <v>3</v>
      </c>
      <c r="C11255" t="inlineStr">
        <is>
          <t>Michael Van Buren Jr.</t>
        </is>
      </c>
      <c r="D11255" t="inlineStr">
        <is>
          <t>QB</t>
        </is>
      </c>
      <c r="E11255" t="inlineStr">
        <is>
          <t>Jr</t>
        </is>
      </c>
      <c r="F11255" t="inlineStr">
        <is>
          <t>6'0"</t>
        </is>
      </c>
      <c r="G11255" t="n">
        <v>195</v>
      </c>
      <c r="H11255" t="inlineStr">
        <is>
          <t>Bowie, Md.</t>
        </is>
      </c>
      <c r="I11255" t="inlineStr">
        <is>
          <t>Transfer from LSU (2026 portal)</t>
        </is>
      </c>
    </row>
    <row r="11256">
      <c r="A11256" t="inlineStr">
        <is>
          <t>South Florida</t>
        </is>
      </c>
      <c r="B11256" t="n">
        <v>2</v>
      </c>
      <c r="C11256" t="inlineStr">
        <is>
          <t>Tavin Ward</t>
        </is>
      </c>
      <c r="D11256" t="inlineStr">
        <is>
          <t>S</t>
        </is>
      </c>
      <c r="E11256" t="inlineStr">
        <is>
          <t>Gr</t>
        </is>
      </c>
      <c r="F11256" t="inlineStr">
        <is>
          <t>6'1"</t>
        </is>
      </c>
      <c r="G11256" t="n">
        <v>197</v>
      </c>
      <c r="H11256" t="inlineStr">
        <is>
          <t>Fort Myers, Fla.</t>
        </is>
      </c>
    </row>
    <row r="11257">
      <c r="A11257" t="inlineStr">
        <is>
          <t>South Florida</t>
        </is>
      </c>
      <c r="B11257" t="n">
        <v>22</v>
      </c>
      <c r="C11257" t="inlineStr">
        <is>
          <t>Ja'Kyri Watson</t>
        </is>
      </c>
      <c r="D11257" t="inlineStr">
        <is>
          <t>CB</t>
        </is>
      </c>
      <c r="E11257" t="inlineStr">
        <is>
          <t>Fr</t>
        </is>
      </c>
      <c r="F11257" t="inlineStr">
        <is>
          <t>5'10"</t>
        </is>
      </c>
      <c r="G11257" t="n">
        <v>165</v>
      </c>
      <c r="H11257" t="inlineStr">
        <is>
          <t>Kissimmee, Fla.</t>
        </is>
      </c>
    </row>
    <row r="11258">
      <c r="A11258" t="inlineStr">
        <is>
          <t>South Florida</t>
        </is>
      </c>
      <c r="B11258" t="n">
        <v>98</v>
      </c>
      <c r="C11258" t="inlineStr">
        <is>
          <t>Marcus Williams</t>
        </is>
      </c>
      <c r="D11258" t="inlineStr">
        <is>
          <t>DT</t>
        </is>
      </c>
      <c r="E11258" t="inlineStr">
        <is>
          <t>R-Fr</t>
        </is>
      </c>
      <c r="F11258" t="inlineStr">
        <is>
          <t>6'2"</t>
        </is>
      </c>
      <c r="G11258" t="n">
        <v>305</v>
      </c>
      <c r="H11258" t="inlineStr">
        <is>
          <t>Valdosta, Ga.</t>
        </is>
      </c>
    </row>
    <row r="11259">
      <c r="A11259" t="inlineStr">
        <is>
          <t>South Florida</t>
        </is>
      </c>
      <c r="B11259" t="n">
        <v>4</v>
      </c>
      <c r="C11259" t="inlineStr">
        <is>
          <t>Michael Williams II</t>
        </is>
      </c>
      <c r="D11259" t="inlineStr">
        <is>
          <t>DE</t>
        </is>
      </c>
      <c r="E11259" t="inlineStr">
        <is>
          <t>Gr</t>
        </is>
      </c>
      <c r="F11259" t="inlineStr">
        <is>
          <t>6'3"</t>
        </is>
      </c>
      <c r="G11259" t="n">
        <v>260</v>
      </c>
      <c r="H11259" t="inlineStr">
        <is>
          <t>Farmington Hills, Mich.</t>
        </is>
      </c>
    </row>
    <row r="11260">
      <c r="A11260" t="inlineStr">
        <is>
          <t>South Florida</t>
        </is>
      </c>
      <c r="B11260" t="n">
        <v>94</v>
      </c>
      <c r="C11260" t="inlineStr">
        <is>
          <t>Brooks Williams Jr.</t>
        </is>
      </c>
      <c r="D11260" t="inlineStr">
        <is>
          <t>JACK</t>
        </is>
      </c>
      <c r="E11260" t="inlineStr">
        <is>
          <t>R-Fr</t>
        </is>
      </c>
      <c r="F11260" t="inlineStr">
        <is>
          <t>6'6"</t>
        </is>
      </c>
      <c r="G11260" t="n">
        <v>225</v>
      </c>
      <c r="H11260" t="inlineStr">
        <is>
          <t>Port Saint Lucie, Fla.</t>
        </is>
      </c>
    </row>
    <row r="11261">
      <c r="A11261" t="inlineStr">
        <is>
          <t>South Florida</t>
        </is>
      </c>
      <c r="B11261" t="n">
        <v>9</v>
      </c>
      <c r="C11261" t="inlineStr">
        <is>
          <t>Armani Winfield</t>
        </is>
      </c>
      <c r="D11261" t="inlineStr">
        <is>
          <t>WR</t>
        </is>
      </c>
      <c r="E11261" t="inlineStr">
        <is>
          <t>R-Sr</t>
        </is>
      </c>
      <c r="F11261" t="inlineStr">
        <is>
          <t>6'2"</t>
        </is>
      </c>
      <c r="G11261" t="n">
        <v>200</v>
      </c>
      <c r="H11261" t="inlineStr">
        <is>
          <t>Lewisville, Texas</t>
        </is>
      </c>
      <c r="I11261" t="inlineStr">
        <is>
          <t>Transfer from Colorado State (2026 portal)</t>
        </is>
      </c>
    </row>
    <row r="11262">
      <c r="A11262" t="inlineStr">
        <is>
          <t>South Florida</t>
        </is>
      </c>
      <c r="B11262" t="n">
        <v>77</v>
      </c>
      <c r="C11262" t="inlineStr">
        <is>
          <t>Michael Wooten</t>
        </is>
      </c>
      <c r="D11262" t="inlineStr">
        <is>
          <t>OL</t>
        </is>
      </c>
      <c r="E11262" t="inlineStr">
        <is>
          <t>R-Sr</t>
        </is>
      </c>
      <c r="F11262" t="inlineStr">
        <is>
          <t>6'5"</t>
        </is>
      </c>
      <c r="G11262" t="n">
        <v>325</v>
      </c>
      <c r="H11262" t="inlineStr">
        <is>
          <t>Duquesne, Pa.</t>
        </is>
      </c>
      <c r="I11262" t="inlineStr">
        <is>
          <t>Transfer from Arizona (2026 portal)</t>
        </is>
      </c>
    </row>
    <row r="11263">
      <c r="A11263" t="inlineStr">
        <is>
          <t>South Florida</t>
        </is>
      </c>
      <c r="B11263" t="n">
        <v>89</v>
      </c>
      <c r="C11263" t="inlineStr">
        <is>
          <t>Ryley Zalusky</t>
        </is>
      </c>
      <c r="D11263" t="inlineStr">
        <is>
          <t>TE</t>
        </is>
      </c>
      <c r="E11263" t="inlineStr">
        <is>
          <t>R-Jr</t>
        </is>
      </c>
      <c r="F11263" t="inlineStr">
        <is>
          <t>6'4"</t>
        </is>
      </c>
      <c r="G11263" t="n">
        <v>235</v>
      </c>
      <c r="H11263" t="inlineStr">
        <is>
          <t>Dallas, Texas</t>
        </is>
      </c>
    </row>
    <row r="11264">
      <c r="A11264" t="inlineStr">
        <is>
          <t>South Florida</t>
        </is>
      </c>
      <c r="B11264" t="n">
        <v>21</v>
      </c>
      <c r="C11264" t="inlineStr">
        <is>
          <t>Victor Zidor</t>
        </is>
      </c>
      <c r="D11264" t="inlineStr">
        <is>
          <t>S</t>
        </is>
      </c>
      <c r="E11264" t="inlineStr">
        <is>
          <t>Sr</t>
        </is>
      </c>
      <c r="F11264" t="inlineStr">
        <is>
          <t>6'2"</t>
        </is>
      </c>
      <c r="G11264" t="n">
        <v>200</v>
      </c>
      <c r="H11264" t="inlineStr">
        <is>
          <t>Cocoa, Fla.</t>
        </is>
      </c>
    </row>
    <row r="11265">
      <c r="A11265" t="inlineStr">
        <is>
          <t>South Florida</t>
        </is>
      </c>
      <c r="B11265" t="n">
        <v>13</v>
      </c>
      <c r="C11265" t="inlineStr">
        <is>
          <t>Malcolm Ziglar</t>
        </is>
      </c>
      <c r="D11265" t="inlineStr">
        <is>
          <t>S</t>
        </is>
      </c>
      <c r="E11265" t="inlineStr">
        <is>
          <t>Jr</t>
        </is>
      </c>
      <c r="F11265" t="inlineStr">
        <is>
          <t>6'3"</t>
        </is>
      </c>
      <c r="G11265" t="n">
        <v>205</v>
      </c>
      <c r="H11265" t="inlineStr">
        <is>
          <t>Fuquay-Varina, N.C.</t>
        </is>
      </c>
      <c r="I11265" t="inlineStr">
        <is>
          <t>Transfer from North Carolina (2026 portal)</t>
        </is>
      </c>
    </row>
    <row r="11266">
      <c r="A11266" t="inlineStr">
        <is>
          <t>Southern Miss</t>
        </is>
      </c>
      <c r="B11266" t="n">
        <v>80</v>
      </c>
      <c r="C11266" t="inlineStr">
        <is>
          <t>King David Aboya</t>
        </is>
      </c>
      <c r="D11266" t="inlineStr">
        <is>
          <t>WR</t>
        </is>
      </c>
      <c r="E11266" t="inlineStr">
        <is>
          <t>Fr</t>
        </is>
      </c>
      <c r="F11266" t="inlineStr">
        <is>
          <t>6'3"</t>
        </is>
      </c>
      <c r="G11266" t="n">
        <v>195</v>
      </c>
      <c r="H11266" t="inlineStr">
        <is>
          <t>Milton, Fla.</t>
        </is>
      </c>
    </row>
    <row r="11267">
      <c r="A11267" t="inlineStr">
        <is>
          <t>Southern Miss</t>
        </is>
      </c>
      <c r="B11267" t="n">
        <v>22</v>
      </c>
      <c r="C11267" t="inlineStr">
        <is>
          <t>Kobi Albert</t>
        </is>
      </c>
      <c r="D11267" t="inlineStr">
        <is>
          <t>DB</t>
        </is>
      </c>
      <c r="E11267" t="inlineStr">
        <is>
          <t>R-Jr</t>
        </is>
      </c>
      <c r="F11267" t="inlineStr">
        <is>
          <t>5'11"</t>
        </is>
      </c>
      <c r="G11267" t="n">
        <v>175</v>
      </c>
      <c r="H11267" t="inlineStr">
        <is>
          <t>Birmingham, Ala.</t>
        </is>
      </c>
      <c r="I11267" t="inlineStr">
        <is>
          <t>Transfer from UConn (2026 portal)</t>
        </is>
      </c>
    </row>
    <row r="11268">
      <c r="A11268" t="inlineStr">
        <is>
          <t>Southern Miss</t>
        </is>
      </c>
      <c r="B11268" t="n">
        <v>21</v>
      </c>
      <c r="C11268" t="inlineStr">
        <is>
          <t>Sammy Anderson, Jr.</t>
        </is>
      </c>
      <c r="D11268" t="inlineStr">
        <is>
          <t>DB</t>
        </is>
      </c>
      <c r="E11268" t="inlineStr">
        <is>
          <t>Sr</t>
        </is>
      </c>
      <c r="F11268" t="inlineStr">
        <is>
          <t>6'1"</t>
        </is>
      </c>
      <c r="G11268" t="n">
        <v>190</v>
      </c>
      <c r="H11268" t="inlineStr">
        <is>
          <t>Dayton, Ohio</t>
        </is>
      </c>
    </row>
    <row r="11269">
      <c r="A11269" t="inlineStr">
        <is>
          <t>Southern Miss</t>
        </is>
      </c>
      <c r="B11269" t="n">
        <v>25</v>
      </c>
      <c r="C11269" t="inlineStr">
        <is>
          <t>Josiah Basten</t>
        </is>
      </c>
      <c r="D11269" t="inlineStr">
        <is>
          <t>RB</t>
        </is>
      </c>
      <c r="E11269" t="inlineStr">
        <is>
          <t>R-Jr</t>
        </is>
      </c>
      <c r="F11269" t="inlineStr">
        <is>
          <t>5'9"</t>
        </is>
      </c>
      <c r="G11269" t="n">
        <v>190</v>
      </c>
      <c r="H11269" t="inlineStr">
        <is>
          <t>Bonduel, Wis.</t>
        </is>
      </c>
    </row>
    <row r="11270">
      <c r="A11270" t="inlineStr">
        <is>
          <t>Southern Miss</t>
        </is>
      </c>
      <c r="B11270" t="n">
        <v>46</v>
      </c>
      <c r="C11270" t="inlineStr">
        <is>
          <t>Luke Beard</t>
        </is>
      </c>
      <c r="D11270" t="inlineStr">
        <is>
          <t>LS</t>
        </is>
      </c>
      <c r="E11270" t="inlineStr">
        <is>
          <t>R-Jr</t>
        </is>
      </c>
      <c r="F11270" t="inlineStr">
        <is>
          <t>6'1"</t>
        </is>
      </c>
      <c r="G11270" t="n">
        <v>218</v>
      </c>
      <c r="H11270" t="inlineStr">
        <is>
          <t>Ackerman, Miss.</t>
        </is>
      </c>
    </row>
    <row r="11271">
      <c r="A11271" t="inlineStr">
        <is>
          <t>Southern Miss</t>
        </is>
      </c>
      <c r="B11271" t="n">
        <v>88</v>
      </c>
      <c r="C11271" t="inlineStr">
        <is>
          <t>Jeremiah Beck, Jr.</t>
        </is>
      </c>
      <c r="D11271" t="inlineStr">
        <is>
          <t>TE</t>
        </is>
      </c>
      <c r="E11271" t="inlineStr">
        <is>
          <t>R-Jr</t>
        </is>
      </c>
      <c r="F11271" t="inlineStr">
        <is>
          <t>6'2"</t>
        </is>
      </c>
      <c r="G11271" t="n">
        <v>237</v>
      </c>
      <c r="H11271" t="inlineStr">
        <is>
          <t>Fontana, Calif.</t>
        </is>
      </c>
      <c r="I11271" t="inlineStr">
        <is>
          <t>Transfer from Arkansas (2026 portal)</t>
        </is>
      </c>
    </row>
    <row r="11272">
      <c r="A11272" t="inlineStr">
        <is>
          <t>Southern Miss</t>
        </is>
      </c>
      <c r="B11272" t="n">
        <v>93</v>
      </c>
      <c r="C11272" t="inlineStr">
        <is>
          <t>Travis Bendolph</t>
        </is>
      </c>
      <c r="D11272" t="inlineStr">
        <is>
          <t>DL</t>
        </is>
      </c>
      <c r="E11272" t="inlineStr">
        <is>
          <t>Jr</t>
        </is>
      </c>
      <c r="F11272" t="inlineStr">
        <is>
          <t>6'1"</t>
        </is>
      </c>
      <c r="G11272" t="n">
        <v>285</v>
      </c>
      <c r="H11272" t="inlineStr">
        <is>
          <t>Mobile, Ala.</t>
        </is>
      </c>
    </row>
    <row r="11273">
      <c r="A11273" t="inlineStr">
        <is>
          <t>Southern Miss</t>
        </is>
      </c>
      <c r="B11273" t="n">
        <v>89</v>
      </c>
      <c r="C11273" t="inlineStr">
        <is>
          <t>Drew Bilderback</t>
        </is>
      </c>
      <c r="D11273" t="inlineStr">
        <is>
          <t>TE</t>
        </is>
      </c>
      <c r="E11273" t="inlineStr">
        <is>
          <t>Fr</t>
        </is>
      </c>
      <c r="F11273" t="inlineStr">
        <is>
          <t>6'3"</t>
        </is>
      </c>
      <c r="G11273" t="n">
        <v>235</v>
      </c>
      <c r="H11273" t="inlineStr">
        <is>
          <t>Columbia, Miss.</t>
        </is>
      </c>
    </row>
    <row r="11274">
      <c r="A11274" t="inlineStr">
        <is>
          <t>Southern Miss</t>
        </is>
      </c>
      <c r="B11274" t="n">
        <v>73</v>
      </c>
      <c r="C11274" t="inlineStr">
        <is>
          <t>Hayden Breal</t>
        </is>
      </c>
      <c r="D11274" t="inlineStr">
        <is>
          <t>OL</t>
        </is>
      </c>
      <c r="E11274" t="inlineStr">
        <is>
          <t>R-Fr</t>
        </is>
      </c>
      <c r="F11274" t="inlineStr">
        <is>
          <t>6'0"</t>
        </is>
      </c>
      <c r="G11274" t="n">
        <v>281</v>
      </c>
      <c r="H11274" t="inlineStr">
        <is>
          <t>Mobile, Ala.</t>
        </is>
      </c>
    </row>
    <row r="11275">
      <c r="A11275" t="inlineStr">
        <is>
          <t>Southern Miss</t>
        </is>
      </c>
      <c r="B11275" t="n">
        <v>2</v>
      </c>
      <c r="C11275" t="inlineStr">
        <is>
          <t>Robert Briggs</t>
        </is>
      </c>
      <c r="D11275" t="inlineStr">
        <is>
          <t>RB</t>
        </is>
      </c>
      <c r="E11275" t="inlineStr">
        <is>
          <t>R-Sr</t>
        </is>
      </c>
      <c r="F11275" t="inlineStr">
        <is>
          <t>5'7"</t>
        </is>
      </c>
      <c r="G11275" t="n">
        <v>183</v>
      </c>
      <c r="H11275" t="inlineStr">
        <is>
          <t>New Orleans, La.</t>
        </is>
      </c>
    </row>
    <row r="11276">
      <c r="A11276" t="inlineStr">
        <is>
          <t>Southern Miss</t>
        </is>
      </c>
      <c r="B11276" t="n">
        <v>87</v>
      </c>
      <c r="C11276" t="inlineStr">
        <is>
          <t>Caston Brown</t>
        </is>
      </c>
      <c r="D11276" t="inlineStr">
        <is>
          <t>TE</t>
        </is>
      </c>
      <c r="E11276" t="inlineStr">
        <is>
          <t>R-Fr</t>
        </is>
      </c>
      <c r="F11276" t="inlineStr">
        <is>
          <t>6'2"</t>
        </is>
      </c>
      <c r="G11276" t="n">
        <v>228</v>
      </c>
      <c r="H11276" t="inlineStr">
        <is>
          <t>Hattiesburg, Miss.</t>
        </is>
      </c>
    </row>
    <row r="11277">
      <c r="A11277" t="inlineStr">
        <is>
          <t>Southern Miss</t>
        </is>
      </c>
      <c r="B11277" t="n">
        <v>3</v>
      </c>
      <c r="C11277" t="inlineStr">
        <is>
          <t>Jyaire Brown</t>
        </is>
      </c>
      <c r="D11277" t="inlineStr">
        <is>
          <t>DB</t>
        </is>
      </c>
      <c r="E11277" t="inlineStr">
        <is>
          <t>R-Sr</t>
        </is>
      </c>
      <c r="F11277" t="inlineStr">
        <is>
          <t>5'11"</t>
        </is>
      </c>
      <c r="G11277" t="n">
        <v>180</v>
      </c>
      <c r="H11277" t="inlineStr">
        <is>
          <t>New Orleans, La.</t>
        </is>
      </c>
      <c r="I11277" t="inlineStr">
        <is>
          <t>Transfer from UCF (2026 portal)</t>
        </is>
      </c>
    </row>
    <row r="11278">
      <c r="A11278" t="inlineStr">
        <is>
          <t>Southern Miss</t>
        </is>
      </c>
      <c r="B11278" t="n">
        <v>72</v>
      </c>
      <c r="C11278" t="inlineStr">
        <is>
          <t>Will Burgess</t>
        </is>
      </c>
      <c r="D11278" t="inlineStr">
        <is>
          <t>OL</t>
        </is>
      </c>
      <c r="E11278" t="inlineStr">
        <is>
          <t>So</t>
        </is>
      </c>
      <c r="F11278" t="inlineStr">
        <is>
          <t>6'6"</t>
        </is>
      </c>
      <c r="G11278" t="n">
        <v>275</v>
      </c>
      <c r="H11278" t="inlineStr">
        <is>
          <t>Birmingham, Ala.</t>
        </is>
      </c>
    </row>
    <row r="11279">
      <c r="A11279" t="inlineStr">
        <is>
          <t>Southern Miss</t>
        </is>
      </c>
      <c r="B11279" t="n">
        <v>70</v>
      </c>
      <c r="C11279" t="inlineStr">
        <is>
          <t>Braden Cain</t>
        </is>
      </c>
      <c r="D11279" t="inlineStr">
        <is>
          <t>OL</t>
        </is>
      </c>
      <c r="E11279" t="inlineStr">
        <is>
          <t>Jr</t>
        </is>
      </c>
      <c r="F11279" t="inlineStr">
        <is>
          <t>6'4"</t>
        </is>
      </c>
      <c r="G11279" t="n">
        <v>310</v>
      </c>
      <c r="H11279" t="inlineStr">
        <is>
          <t>Houston, Texas</t>
        </is>
      </c>
      <c r="I11279" t="inlineStr">
        <is>
          <t>Transfer from Texas Southern (2026 portal)</t>
        </is>
      </c>
    </row>
    <row r="11280">
      <c r="A11280" t="inlineStr">
        <is>
          <t>Southern Miss</t>
        </is>
      </c>
      <c r="B11280" t="n">
        <v>5</v>
      </c>
      <c r="C11280" t="inlineStr">
        <is>
          <t>Nasim Cairo</t>
        </is>
      </c>
      <c r="D11280" t="inlineStr">
        <is>
          <t>DL</t>
        </is>
      </c>
      <c r="E11280" t="inlineStr">
        <is>
          <t>Sr</t>
        </is>
      </c>
      <c r="F11280" t="inlineStr">
        <is>
          <t>6'2"</t>
        </is>
      </c>
      <c r="G11280" t="n">
        <v>280</v>
      </c>
      <c r="H11280" t="inlineStr">
        <is>
          <t>Edwardsville, Ill.</t>
        </is>
      </c>
    </row>
    <row r="11281">
      <c r="A11281" t="inlineStr">
        <is>
          <t>Southern Miss</t>
        </is>
      </c>
      <c r="B11281" t="n">
        <v>23</v>
      </c>
      <c r="C11281" t="inlineStr">
        <is>
          <t>Hiroshi Carr</t>
        </is>
      </c>
      <c r="D11281" t="inlineStr">
        <is>
          <t>DB</t>
        </is>
      </c>
      <c r="E11281" t="inlineStr">
        <is>
          <t>R-Jr</t>
        </is>
      </c>
      <c r="F11281" t="inlineStr">
        <is>
          <t>6'1"</t>
        </is>
      </c>
      <c r="G11281" t="n">
        <v>186</v>
      </c>
      <c r="H11281" t="inlineStr">
        <is>
          <t>Stafford, Va.</t>
        </is>
      </c>
      <c r="I11281" t="inlineStr">
        <is>
          <t>Transfer from Morgan State (2026 portal)</t>
        </is>
      </c>
    </row>
    <row r="11282">
      <c r="A11282" t="inlineStr">
        <is>
          <t>Southern Miss</t>
        </is>
      </c>
      <c r="B11282" t="n">
        <v>79</v>
      </c>
      <c r="C11282" t="inlineStr">
        <is>
          <t>Liam Cassidy</t>
        </is>
      </c>
      <c r="D11282" t="inlineStr">
        <is>
          <t>OL</t>
        </is>
      </c>
      <c r="E11282" t="inlineStr">
        <is>
          <t>Jr</t>
        </is>
      </c>
      <c r="F11282" t="inlineStr">
        <is>
          <t>6'5"</t>
        </is>
      </c>
      <c r="G11282" t="n">
        <v>320</v>
      </c>
      <c r="H11282" t="inlineStr">
        <is>
          <t>Vancouver, Wash.</t>
        </is>
      </c>
    </row>
    <row r="11283">
      <c r="A11283" t="inlineStr">
        <is>
          <t>Southern Miss</t>
        </is>
      </c>
      <c r="B11283" t="n">
        <v>18</v>
      </c>
      <c r="C11283" t="inlineStr">
        <is>
          <t>MaLik Caswell</t>
        </is>
      </c>
      <c r="D11283" t="inlineStr">
        <is>
          <t>S</t>
        </is>
      </c>
      <c r="E11283" t="inlineStr">
        <is>
          <t>R-So</t>
        </is>
      </c>
      <c r="F11283" t="inlineStr">
        <is>
          <t>6'0"</t>
        </is>
      </c>
      <c r="G11283" t="n">
        <v>185</v>
      </c>
      <c r="H11283" t="inlineStr">
        <is>
          <t>Midway, Ga.</t>
        </is>
      </c>
    </row>
    <row r="11284">
      <c r="A11284" t="inlineStr">
        <is>
          <t>Southern Miss</t>
        </is>
      </c>
      <c r="B11284" t="n">
        <v>7</v>
      </c>
      <c r="C11284" t="inlineStr">
        <is>
          <t>Kameron Cyprien</t>
        </is>
      </c>
      <c r="D11284" t="inlineStr">
        <is>
          <t>DL</t>
        </is>
      </c>
      <c r="E11284" t="inlineStr">
        <is>
          <t>Jr</t>
        </is>
      </c>
      <c r="F11284" t="inlineStr">
        <is>
          <t>6'3"</t>
        </is>
      </c>
      <c r="G11284" t="n">
        <v>250</v>
      </c>
      <c r="H11284" t="inlineStr">
        <is>
          <t>Lafayette, La.</t>
        </is>
      </c>
    </row>
    <row r="11285">
      <c r="A11285" t="inlineStr">
        <is>
          <t>Southern Miss</t>
        </is>
      </c>
      <c r="B11285" t="n">
        <v>11</v>
      </c>
      <c r="C11285" t="inlineStr">
        <is>
          <t>Davis Dalton</t>
        </is>
      </c>
      <c r="D11285" t="inlineStr">
        <is>
          <t>WR</t>
        </is>
      </c>
      <c r="E11285" t="inlineStr">
        <is>
          <t>R-Sr</t>
        </is>
      </c>
      <c r="F11285" t="inlineStr">
        <is>
          <t>6'3"</t>
        </is>
      </c>
      <c r="G11285" t="n">
        <v>207</v>
      </c>
      <c r="H11285" t="inlineStr">
        <is>
          <t>Madison, Miss.</t>
        </is>
      </c>
    </row>
    <row r="11286">
      <c r="A11286" t="inlineStr">
        <is>
          <t>Southern Miss</t>
        </is>
      </c>
      <c r="B11286" t="n">
        <v>71</v>
      </c>
      <c r="C11286" t="inlineStr">
        <is>
          <t>Jahmir Davis</t>
        </is>
      </c>
      <c r="D11286" t="inlineStr">
        <is>
          <t>OL</t>
        </is>
      </c>
      <c r="E11286" t="inlineStr">
        <is>
          <t>So</t>
        </is>
      </c>
      <c r="F11286" t="inlineStr">
        <is>
          <t>6'5"</t>
        </is>
      </c>
      <c r="G11286" t="n">
        <v>301</v>
      </c>
      <c r="H11286" t="inlineStr">
        <is>
          <t>Cincinnati, Ohio</t>
        </is>
      </c>
    </row>
    <row r="11287">
      <c r="A11287" t="inlineStr">
        <is>
          <t>Southern Miss</t>
        </is>
      </c>
      <c r="B11287" t="n">
        <v>27</v>
      </c>
      <c r="C11287" t="inlineStr">
        <is>
          <t>Chauncey Davis, Jr.</t>
        </is>
      </c>
      <c r="D11287" t="inlineStr">
        <is>
          <t>S</t>
        </is>
      </c>
      <c r="E11287" t="inlineStr">
        <is>
          <t>Fr</t>
        </is>
      </c>
      <c r="F11287" t="inlineStr">
        <is>
          <t>6'1"</t>
        </is>
      </c>
      <c r="G11287" t="n">
        <v>195</v>
      </c>
      <c r="H11287" t="inlineStr">
        <is>
          <t>Suwanee, Ga.</t>
        </is>
      </c>
    </row>
    <row r="11288">
      <c r="A11288" t="inlineStr">
        <is>
          <t>Southern Miss</t>
        </is>
      </c>
      <c r="B11288" t="n">
        <v>54</v>
      </c>
      <c r="C11288" t="inlineStr">
        <is>
          <t>Dante Devine</t>
        </is>
      </c>
      <c r="D11288" t="inlineStr">
        <is>
          <t>OL</t>
        </is>
      </c>
      <c r="E11288" t="inlineStr">
        <is>
          <t>Jr</t>
        </is>
      </c>
      <c r="F11288" t="inlineStr">
        <is>
          <t>6'7"</t>
        </is>
      </c>
      <c r="G11288" t="n">
        <v>325</v>
      </c>
      <c r="H11288" t="inlineStr">
        <is>
          <t>Orlando, Fla.</t>
        </is>
      </c>
    </row>
    <row r="11289">
      <c r="A11289" t="inlineStr">
        <is>
          <t>Southern Miss</t>
        </is>
      </c>
      <c r="B11289" t="n">
        <v>29</v>
      </c>
      <c r="C11289" t="inlineStr">
        <is>
          <t>Jeremiah Dillon</t>
        </is>
      </c>
      <c r="D11289" t="inlineStr">
        <is>
          <t>CB</t>
        </is>
      </c>
      <c r="E11289" t="inlineStr">
        <is>
          <t>Gr</t>
        </is>
      </c>
      <c r="F11289" t="inlineStr">
        <is>
          <t>6'2"</t>
        </is>
      </c>
      <c r="G11289" t="n">
        <v>193</v>
      </c>
      <c r="H11289" t="inlineStr">
        <is>
          <t>Tylertown, Miss.</t>
        </is>
      </c>
    </row>
    <row r="11290">
      <c r="A11290" t="inlineStr">
        <is>
          <t>Southern Miss</t>
        </is>
      </c>
      <c r="B11290" t="n">
        <v>35</v>
      </c>
      <c r="C11290" t="inlineStr">
        <is>
          <t>Wesley Edison</t>
        </is>
      </c>
      <c r="D11290" t="inlineStr">
        <is>
          <t>LB</t>
        </is>
      </c>
      <c r="E11290" t="inlineStr">
        <is>
          <t>So</t>
        </is>
      </c>
      <c r="F11290" t="inlineStr">
        <is>
          <t>6'3"</t>
        </is>
      </c>
      <c r="G11290" t="n">
        <v>230</v>
      </c>
      <c r="H11290" t="inlineStr">
        <is>
          <t>Lawrence, Kan.</t>
        </is>
      </c>
    </row>
    <row r="11291">
      <c r="A11291" t="inlineStr">
        <is>
          <t>Southern Miss</t>
        </is>
      </c>
      <c r="B11291" t="n">
        <v>76</v>
      </c>
      <c r="C11291" t="inlineStr">
        <is>
          <t>Larry Edwards</t>
        </is>
      </c>
      <c r="D11291" t="inlineStr">
        <is>
          <t>OL</t>
        </is>
      </c>
      <c r="E11291" t="inlineStr">
        <is>
          <t>Jr</t>
        </is>
      </c>
      <c r="F11291" t="inlineStr">
        <is>
          <t>6'5"</t>
        </is>
      </c>
      <c r="G11291" t="n">
        <v>290</v>
      </c>
      <c r="H11291" t="inlineStr">
        <is>
          <t>Belzoni, Miss.</t>
        </is>
      </c>
    </row>
    <row r="11292">
      <c r="A11292" t="inlineStr">
        <is>
          <t>Southern Miss</t>
        </is>
      </c>
      <c r="B11292" t="n">
        <v>39</v>
      </c>
      <c r="C11292" t="inlineStr">
        <is>
          <t>Johnnie Evans</t>
        </is>
      </c>
      <c r="D11292" t="inlineStr">
        <is>
          <t>DB</t>
        </is>
      </c>
      <c r="E11292" t="inlineStr">
        <is>
          <t>Jr</t>
        </is>
      </c>
      <c r="F11292" t="inlineStr">
        <is>
          <t>5'11"</t>
        </is>
      </c>
      <c r="G11292" t="n">
        <v>195</v>
      </c>
      <c r="H11292" t="inlineStr">
        <is>
          <t>Hattiesburg, Miss.</t>
        </is>
      </c>
    </row>
    <row r="11293">
      <c r="A11293" t="inlineStr">
        <is>
          <t>Southern Miss</t>
        </is>
      </c>
      <c r="B11293" t="n">
        <v>22</v>
      </c>
      <c r="C11293" t="inlineStr">
        <is>
          <t>Jaylen Foster</t>
        </is>
      </c>
      <c r="D11293" t="inlineStr">
        <is>
          <t>RB</t>
        </is>
      </c>
      <c r="E11293" t="inlineStr">
        <is>
          <t>R-Jr</t>
        </is>
      </c>
      <c r="F11293" t="inlineStr">
        <is>
          <t>5'11"</t>
        </is>
      </c>
      <c r="G11293" t="n">
        <v>190</v>
      </c>
      <c r="H11293" t="inlineStr">
        <is>
          <t>Greenwood, S.C.</t>
        </is>
      </c>
    </row>
    <row r="11294">
      <c r="A11294" t="inlineStr">
        <is>
          <t>Southern Miss</t>
        </is>
      </c>
      <c r="B11294" t="n">
        <v>82</v>
      </c>
      <c r="C11294" t="inlineStr">
        <is>
          <t>Connor Gooding</t>
        </is>
      </c>
      <c r="D11294" t="inlineStr">
        <is>
          <t>TE</t>
        </is>
      </c>
      <c r="E11294" t="inlineStr">
        <is>
          <t>So</t>
        </is>
      </c>
      <c r="F11294" t="inlineStr">
        <is>
          <t>6'4"</t>
        </is>
      </c>
      <c r="G11294" t="n">
        <v>230</v>
      </c>
      <c r="H11294" t="inlineStr">
        <is>
          <t>Gilbert, S.C.</t>
        </is>
      </c>
    </row>
    <row r="11295">
      <c r="A11295" t="inlineStr">
        <is>
          <t>Southern Miss</t>
        </is>
      </c>
      <c r="B11295" t="n">
        <v>92</v>
      </c>
      <c r="C11295" t="inlineStr">
        <is>
          <t>David Griffin</t>
        </is>
      </c>
      <c r="D11295" t="inlineStr">
        <is>
          <t>DL</t>
        </is>
      </c>
      <c r="E11295" t="inlineStr">
        <is>
          <t>R-Jr</t>
        </is>
      </c>
      <c r="F11295" t="inlineStr">
        <is>
          <t>6'1"</t>
        </is>
      </c>
      <c r="G11295" t="n">
        <v>299</v>
      </c>
      <c r="H11295" t="inlineStr">
        <is>
          <t>New Orleans, La.</t>
        </is>
      </c>
    </row>
    <row r="11296">
      <c r="A11296" t="inlineStr">
        <is>
          <t>Southern Miss</t>
        </is>
      </c>
      <c r="B11296" t="n">
        <v>88</v>
      </c>
      <c r="C11296" t="inlineStr">
        <is>
          <t>Darrell Gross</t>
        </is>
      </c>
      <c r="D11296" t="inlineStr">
        <is>
          <t>DL</t>
        </is>
      </c>
      <c r="E11296" t="inlineStr">
        <is>
          <t>Jr</t>
        </is>
      </c>
      <c r="F11296" t="inlineStr">
        <is>
          <t>6'1"</t>
        </is>
      </c>
      <c r="G11296" t="n">
        <v>292</v>
      </c>
      <c r="H11296" t="inlineStr">
        <is>
          <t>Madison, Miss.</t>
        </is>
      </c>
    </row>
    <row r="11297">
      <c r="A11297" t="inlineStr">
        <is>
          <t>Southern Miss</t>
        </is>
      </c>
      <c r="B11297" t="n">
        <v>5</v>
      </c>
      <c r="C11297" t="inlineStr">
        <is>
          <t>Ethan Hampton</t>
        </is>
      </c>
      <c r="D11297" t="inlineStr">
        <is>
          <t>QB</t>
        </is>
      </c>
      <c r="E11297" t="inlineStr">
        <is>
          <t>R-Sr</t>
        </is>
      </c>
      <c r="F11297" t="inlineStr">
        <is>
          <t>6'3"</t>
        </is>
      </c>
      <c r="G11297" t="n">
        <v>220</v>
      </c>
      <c r="H11297" t="inlineStr">
        <is>
          <t>Elburn, Ill.</t>
        </is>
      </c>
      <c r="I11297" t="inlineStr">
        <is>
          <t>Transfer from Illinois (2026 portal)</t>
        </is>
      </c>
    </row>
    <row r="11298">
      <c r="A11298" t="inlineStr">
        <is>
          <t>Southern Miss</t>
        </is>
      </c>
      <c r="B11298" t="n">
        <v>28</v>
      </c>
      <c r="C11298" t="inlineStr">
        <is>
          <t>Kelby Hampton</t>
        </is>
      </c>
      <c r="D11298" t="inlineStr">
        <is>
          <t>DB</t>
        </is>
      </c>
      <c r="E11298" t="inlineStr">
        <is>
          <t>So</t>
        </is>
      </c>
      <c r="F11298" t="inlineStr">
        <is>
          <t>6'1"</t>
        </is>
      </c>
      <c r="G11298" t="n">
        <v>189</v>
      </c>
      <c r="H11298" t="inlineStr">
        <is>
          <t>Philadelphia, Pa.</t>
        </is>
      </c>
      <c r="I11298" t="inlineStr">
        <is>
          <t>Transfer from New Hampshire (2026 portal)</t>
        </is>
      </c>
    </row>
    <row r="11299">
      <c r="A11299" t="inlineStr">
        <is>
          <t>Southern Miss</t>
        </is>
      </c>
      <c r="B11299" t="n">
        <v>51</v>
      </c>
      <c r="C11299" t="inlineStr">
        <is>
          <t>Ricky Harding</t>
        </is>
      </c>
      <c r="D11299" t="inlineStr">
        <is>
          <t>LB</t>
        </is>
      </c>
      <c r="E11299" t="inlineStr">
        <is>
          <t>Jr</t>
        </is>
      </c>
      <c r="F11299" t="inlineStr">
        <is>
          <t>6'1"</t>
        </is>
      </c>
      <c r="G11299" t="n">
        <v>220</v>
      </c>
      <c r="H11299" t="inlineStr">
        <is>
          <t>Bushnell, Fla.</t>
        </is>
      </c>
    </row>
    <row r="11300">
      <c r="A11300" t="inlineStr">
        <is>
          <t>Southern Miss</t>
        </is>
      </c>
      <c r="B11300" t="n">
        <v>96</v>
      </c>
      <c r="C11300" t="inlineStr">
        <is>
          <t>Reed Harradine</t>
        </is>
      </c>
      <c r="D11300" t="inlineStr">
        <is>
          <t>K</t>
        </is>
      </c>
      <c r="E11300" t="inlineStr">
        <is>
          <t>R-Jr</t>
        </is>
      </c>
      <c r="F11300" t="inlineStr">
        <is>
          <t>6'4"</t>
        </is>
      </c>
      <c r="G11300" t="n">
        <v>225</v>
      </c>
      <c r="H11300" t="inlineStr">
        <is>
          <t>Birmingham, Ala.</t>
        </is>
      </c>
    </row>
    <row r="11301">
      <c r="A11301" t="inlineStr">
        <is>
          <t>Southern Miss</t>
        </is>
      </c>
      <c r="B11301" t="n">
        <v>13</v>
      </c>
      <c r="C11301" t="inlineStr">
        <is>
          <t>Mathis Haygood</t>
        </is>
      </c>
      <c r="D11301" t="inlineStr">
        <is>
          <t>LB</t>
        </is>
      </c>
      <c r="E11301" t="inlineStr">
        <is>
          <t>R-Jr</t>
        </is>
      </c>
      <c r="F11301" t="inlineStr">
        <is>
          <t>6'4"</t>
        </is>
      </c>
      <c r="G11301" t="n">
        <v>230</v>
      </c>
      <c r="H11301" t="inlineStr">
        <is>
          <t>Fayetteville, Ga.</t>
        </is>
      </c>
    </row>
    <row r="11302">
      <c r="A11302" t="inlineStr">
        <is>
          <t>Southern Miss</t>
        </is>
      </c>
      <c r="B11302" t="n">
        <v>20</v>
      </c>
      <c r="C11302" t="inlineStr">
        <is>
          <t>Robert Henderson</t>
        </is>
      </c>
      <c r="D11302" t="inlineStr">
        <is>
          <t>RB</t>
        </is>
      </c>
      <c r="E11302" t="inlineStr">
        <is>
          <t>So</t>
        </is>
      </c>
      <c r="F11302" t="inlineStr">
        <is>
          <t>5'10"</t>
        </is>
      </c>
      <c r="G11302" t="n">
        <v>195</v>
      </c>
      <c r="H11302" t="inlineStr">
        <is>
          <t>Atlanta, Ga.</t>
        </is>
      </c>
    </row>
    <row r="11303">
      <c r="A11303" t="inlineStr">
        <is>
          <t>Southern Miss</t>
        </is>
      </c>
      <c r="B11303" t="n">
        <v>9</v>
      </c>
      <c r="C11303" t="inlineStr">
        <is>
          <t>Jaylen Himes</t>
        </is>
      </c>
      <c r="D11303" t="inlineStr">
        <is>
          <t>WR</t>
        </is>
      </c>
      <c r="E11303" t="inlineStr">
        <is>
          <t>So</t>
        </is>
      </c>
      <c r="F11303" t="inlineStr">
        <is>
          <t>5'9"</t>
        </is>
      </c>
      <c r="G11303" t="n">
        <v>185</v>
      </c>
      <c r="H11303" t="inlineStr">
        <is>
          <t>Statesville, N.C.</t>
        </is>
      </c>
      <c r="I11303" t="inlineStr">
        <is>
          <t>Transfer from Wingate (2026 portal)</t>
        </is>
      </c>
    </row>
    <row r="11304">
      <c r="A11304" t="inlineStr">
        <is>
          <t>Southern Miss</t>
        </is>
      </c>
      <c r="B11304" t="n">
        <v>26</v>
      </c>
      <c r="C11304" t="inlineStr">
        <is>
          <t>Brandon Hood</t>
        </is>
      </c>
      <c r="D11304" t="inlineStr">
        <is>
          <t>RB</t>
        </is>
      </c>
      <c r="E11304" t="inlineStr">
        <is>
          <t>R-So</t>
        </is>
      </c>
      <c r="F11304" t="inlineStr">
        <is>
          <t>5'10"</t>
        </is>
      </c>
      <c r="G11304" t="n">
        <v>200</v>
      </c>
      <c r="H11304" t="inlineStr">
        <is>
          <t>Conyers, Ga.</t>
        </is>
      </c>
      <c r="I11304" t="inlineStr">
        <is>
          <t>Transfer from Massachusetts (2026 portal)</t>
        </is>
      </c>
    </row>
    <row r="11305">
      <c r="A11305" t="inlineStr">
        <is>
          <t>Southern Miss</t>
        </is>
      </c>
      <c r="B11305" t="n">
        <v>37</v>
      </c>
      <c r="C11305" t="inlineStr">
        <is>
          <t>Aidan Horne</t>
        </is>
      </c>
      <c r="D11305" t="inlineStr">
        <is>
          <t>S</t>
        </is>
      </c>
      <c r="E11305" t="inlineStr">
        <is>
          <t>Fr</t>
        </is>
      </c>
      <c r="F11305" t="inlineStr">
        <is>
          <t>6'3"</t>
        </is>
      </c>
      <c r="G11305" t="n">
        <v>187</v>
      </c>
      <c r="H11305" t="inlineStr">
        <is>
          <t>Columbia, S.C.</t>
        </is>
      </c>
    </row>
    <row r="11306">
      <c r="A11306" t="inlineStr">
        <is>
          <t>Southern Miss</t>
        </is>
      </c>
      <c r="B11306" t="n">
        <v>23</v>
      </c>
      <c r="C11306" t="inlineStr">
        <is>
          <t>Trey Horne</t>
        </is>
      </c>
      <c r="D11306" t="inlineStr">
        <is>
          <t>WR</t>
        </is>
      </c>
      <c r="E11306" t="inlineStr">
        <is>
          <t>R-Jr</t>
        </is>
      </c>
      <c r="F11306" t="inlineStr">
        <is>
          <t>6'3"</t>
        </is>
      </c>
      <c r="G11306" t="n">
        <v>200</v>
      </c>
      <c r="H11306" t="inlineStr">
        <is>
          <t>Columbia, S.C.</t>
        </is>
      </c>
    </row>
    <row r="11307">
      <c r="A11307" t="inlineStr">
        <is>
          <t>Southern Miss</t>
        </is>
      </c>
      <c r="B11307" t="n">
        <v>99</v>
      </c>
      <c r="C11307" t="inlineStr">
        <is>
          <t>Kam'ron Hoyte</t>
        </is>
      </c>
      <c r="D11307" t="inlineStr">
        <is>
          <t>DL</t>
        </is>
      </c>
      <c r="E11307" t="inlineStr">
        <is>
          <t>Jr</t>
        </is>
      </c>
      <c r="F11307" t="inlineStr">
        <is>
          <t>6'4"</t>
        </is>
      </c>
      <c r="G11307" t="n">
        <v>295</v>
      </c>
      <c r="H11307" t="inlineStr">
        <is>
          <t>Jacksonville, Fla.</t>
        </is>
      </c>
    </row>
    <row r="11308">
      <c r="A11308" t="inlineStr">
        <is>
          <t>Southern Miss</t>
        </is>
      </c>
      <c r="B11308" t="n">
        <v>55</v>
      </c>
      <c r="C11308" t="inlineStr">
        <is>
          <t>Zerian Hudson</t>
        </is>
      </c>
      <c r="D11308" t="inlineStr">
        <is>
          <t>OL</t>
        </is>
      </c>
      <c r="E11308" t="inlineStr">
        <is>
          <t>R-Sr</t>
        </is>
      </c>
      <c r="F11308" t="inlineStr">
        <is>
          <t>6'3"</t>
        </is>
      </c>
      <c r="G11308" t="n">
        <v>334</v>
      </c>
      <c r="H11308" t="inlineStr">
        <is>
          <t>Brookhaven, Miss.</t>
        </is>
      </c>
    </row>
    <row r="11309">
      <c r="A11309" t="inlineStr">
        <is>
          <t>Southern Miss</t>
        </is>
      </c>
      <c r="B11309" t="n">
        <v>8</v>
      </c>
      <c r="C11309" t="inlineStr">
        <is>
          <t>Ishmael Ibraheem</t>
        </is>
      </c>
      <c r="D11309" t="inlineStr">
        <is>
          <t>CB</t>
        </is>
      </c>
      <c r="E11309" t="inlineStr">
        <is>
          <t>R-Sr</t>
        </is>
      </c>
      <c r="F11309" t="inlineStr">
        <is>
          <t>6'0"</t>
        </is>
      </c>
      <c r="G11309" t="n">
        <v>178</v>
      </c>
      <c r="H11309" t="inlineStr">
        <is>
          <t>Dallas, Texas</t>
        </is>
      </c>
    </row>
    <row r="11310">
      <c r="A11310" t="inlineStr">
        <is>
          <t>Southern Miss</t>
        </is>
      </c>
      <c r="B11310" t="n">
        <v>75</v>
      </c>
      <c r="C11310" t="inlineStr">
        <is>
          <t>Casey Jean-Baptiste</t>
        </is>
      </c>
      <c r="D11310" t="inlineStr">
        <is>
          <t>OL</t>
        </is>
      </c>
      <c r="E11310" t="inlineStr">
        <is>
          <t>Jr</t>
        </is>
      </c>
      <c r="F11310" t="inlineStr">
        <is>
          <t>6'5"</t>
        </is>
      </c>
      <c r="G11310" t="n">
        <v>320</v>
      </c>
      <c r="H11310" t="inlineStr">
        <is>
          <t>West Palm Beach, Fla.</t>
        </is>
      </c>
    </row>
    <row r="11311">
      <c r="A11311" t="inlineStr">
        <is>
          <t>Southern Miss</t>
        </is>
      </c>
      <c r="B11311" t="n">
        <v>95</v>
      </c>
      <c r="C11311" t="inlineStr">
        <is>
          <t>Josh Johnson</t>
        </is>
      </c>
      <c r="D11311" t="inlineStr">
        <is>
          <t>DL</t>
        </is>
      </c>
      <c r="E11311" t="inlineStr">
        <is>
          <t>R-Jr</t>
        </is>
      </c>
      <c r="F11311" t="inlineStr">
        <is>
          <t>6'0"</t>
        </is>
      </c>
      <c r="G11311" t="n">
        <v>320</v>
      </c>
      <c r="H11311" t="inlineStr">
        <is>
          <t>New Orleans, La.</t>
        </is>
      </c>
      <c r="I11311" t="inlineStr">
        <is>
          <t>Transfer from Nicholls (2026 portal)</t>
        </is>
      </c>
    </row>
    <row r="11312">
      <c r="A11312" t="inlineStr">
        <is>
          <t>Southern Miss</t>
        </is>
      </c>
      <c r="B11312" t="n">
        <v>3</v>
      </c>
      <c r="C11312" t="inlineStr">
        <is>
          <t>MJ Johnson</t>
        </is>
      </c>
      <c r="D11312" t="inlineStr">
        <is>
          <t>WR</t>
        </is>
      </c>
      <c r="E11312" t="inlineStr">
        <is>
          <t>R-Jr</t>
        </is>
      </c>
      <c r="F11312" t="inlineStr">
        <is>
          <t>5'10"</t>
        </is>
      </c>
      <c r="G11312" t="n">
        <v>180</v>
      </c>
      <c r="H11312" t="inlineStr">
        <is>
          <t>Enterprise, Ala.</t>
        </is>
      </c>
    </row>
    <row r="11313">
      <c r="A11313" t="inlineStr">
        <is>
          <t>Southern Miss</t>
        </is>
      </c>
      <c r="B11313" t="n">
        <v>48</v>
      </c>
      <c r="C11313" t="inlineStr">
        <is>
          <t>Colin Kapilovic</t>
        </is>
      </c>
      <c r="D11313" t="inlineStr">
        <is>
          <t>LS</t>
        </is>
      </c>
      <c r="E11313" t="inlineStr">
        <is>
          <t>So</t>
        </is>
      </c>
      <c r="F11313" t="inlineStr">
        <is>
          <t>6'0"</t>
        </is>
      </c>
      <c r="G11313" t="n">
        <v>212</v>
      </c>
      <c r="H11313" t="inlineStr">
        <is>
          <t>Chapel Hill, N.C.</t>
        </is>
      </c>
    </row>
    <row r="11314">
      <c r="A11314" t="inlineStr">
        <is>
          <t>Southern Miss</t>
        </is>
      </c>
      <c r="B11314" t="n">
        <v>31</v>
      </c>
      <c r="C11314" t="inlineStr">
        <is>
          <t>Zachariah Keith</t>
        </is>
      </c>
      <c r="D11314" t="inlineStr">
        <is>
          <t>DL</t>
        </is>
      </c>
      <c r="E11314" t="inlineStr">
        <is>
          <t>R-Jr</t>
        </is>
      </c>
      <c r="F11314" t="inlineStr">
        <is>
          <t>6'6"</t>
        </is>
      </c>
      <c r="G11314" t="n">
        <v>280</v>
      </c>
      <c r="H11314" t="inlineStr">
        <is>
          <t>Atlanta, Ga.</t>
        </is>
      </c>
    </row>
    <row r="11315">
      <c r="A11315" t="inlineStr">
        <is>
          <t>Southern Miss</t>
        </is>
      </c>
      <c r="B11315" t="n">
        <v>81</v>
      </c>
      <c r="C11315" t="inlineStr">
        <is>
          <t>Preston Kilgore</t>
        </is>
      </c>
      <c r="D11315" t="inlineStr">
        <is>
          <t>TE</t>
        </is>
      </c>
      <c r="E11315" t="inlineStr">
        <is>
          <t>R-Jr</t>
        </is>
      </c>
      <c r="F11315" t="inlineStr">
        <is>
          <t>6'4"</t>
        </is>
      </c>
      <c r="G11315" t="n">
        <v>240</v>
      </c>
      <c r="H11315" t="inlineStr">
        <is>
          <t>Terrell, Texas</t>
        </is>
      </c>
      <c r="I11315" t="inlineStr">
        <is>
          <t>Transfer from East Texas A&amp;M (2026 portal)</t>
        </is>
      </c>
    </row>
    <row r="11316">
      <c r="A11316" t="inlineStr">
        <is>
          <t>Southern Miss</t>
        </is>
      </c>
      <c r="B11316" t="n">
        <v>68</v>
      </c>
      <c r="C11316" t="inlineStr">
        <is>
          <t>Grant Kitchens</t>
        </is>
      </c>
      <c r="D11316" t="inlineStr">
        <is>
          <t>OL</t>
        </is>
      </c>
      <c r="E11316" t="inlineStr">
        <is>
          <t>Fr</t>
        </is>
      </c>
      <c r="F11316" t="inlineStr">
        <is>
          <t>6'7"</t>
        </is>
      </c>
      <c r="G11316" t="n">
        <v>329</v>
      </c>
      <c r="H11316" t="inlineStr">
        <is>
          <t>Louisville, Miss.</t>
        </is>
      </c>
    </row>
    <row r="11317">
      <c r="A11317" t="inlineStr">
        <is>
          <t>Southern Miss</t>
        </is>
      </c>
      <c r="B11317" t="n">
        <v>2</v>
      </c>
      <c r="C11317" t="inlineStr">
        <is>
          <t>Tyler Lassiter</t>
        </is>
      </c>
      <c r="D11317" t="inlineStr">
        <is>
          <t>LB</t>
        </is>
      </c>
      <c r="E11317" t="inlineStr">
        <is>
          <t>R-So</t>
        </is>
      </c>
      <c r="F11317" t="inlineStr">
        <is>
          <t>6'3"</t>
        </is>
      </c>
      <c r="G11317" t="n">
        <v>230</v>
      </c>
      <c r="H11317" t="inlineStr">
        <is>
          <t>Raleigh, N.C.</t>
        </is>
      </c>
    </row>
    <row r="11318">
      <c r="A11318" t="inlineStr">
        <is>
          <t>Southern Miss</t>
        </is>
      </c>
      <c r="B11318" t="n">
        <v>86</v>
      </c>
      <c r="C11318" t="inlineStr">
        <is>
          <t>Israel Leamon</t>
        </is>
      </c>
      <c r="D11318" t="inlineStr">
        <is>
          <t>WR</t>
        </is>
      </c>
      <c r="E11318" t="inlineStr">
        <is>
          <t>Fr</t>
        </is>
      </c>
      <c r="F11318" t="inlineStr">
        <is>
          <t>5'11"</t>
        </is>
      </c>
      <c r="G11318" t="n">
        <v>180</v>
      </c>
      <c r="H11318" t="inlineStr">
        <is>
          <t>Greer, S.C.</t>
        </is>
      </c>
    </row>
    <row r="11319">
      <c r="A11319" t="inlineStr">
        <is>
          <t>Southern Miss</t>
        </is>
      </c>
      <c r="B11319" t="n">
        <v>1</v>
      </c>
      <c r="C11319" t="inlineStr">
        <is>
          <t>Champ Lewis</t>
        </is>
      </c>
      <c r="D11319" t="inlineStr">
        <is>
          <t>DB</t>
        </is>
      </c>
      <c r="E11319" t="inlineStr">
        <is>
          <t>R-Jr</t>
        </is>
      </c>
      <c r="F11319" t="inlineStr">
        <is>
          <t>6'0"</t>
        </is>
      </c>
      <c r="G11319" t="n">
        <v>183</v>
      </c>
      <c r="H11319" t="inlineStr">
        <is>
          <t>New Orleans, La.</t>
        </is>
      </c>
      <c r="I11319" t="inlineStr">
        <is>
          <t>Transfer from Tulsa (2026 portal)</t>
        </is>
      </c>
    </row>
    <row r="11320">
      <c r="A11320" t="inlineStr">
        <is>
          <t>Southern Miss</t>
        </is>
      </c>
      <c r="B11320" t="n">
        <v>8</v>
      </c>
      <c r="C11320" t="inlineStr">
        <is>
          <t>AJ Little</t>
        </is>
      </c>
      <c r="D11320" t="inlineStr">
        <is>
          <t>WR</t>
        </is>
      </c>
      <c r="E11320" t="inlineStr">
        <is>
          <t>R-Jr</t>
        </is>
      </c>
      <c r="F11320" t="inlineStr">
        <is>
          <t>5'11"</t>
        </is>
      </c>
      <c r="G11320" t="n">
        <v>200</v>
      </c>
      <c r="H11320" t="inlineStr">
        <is>
          <t>Macon, Miss.</t>
        </is>
      </c>
      <c r="I11320" t="inlineStr">
        <is>
          <t>Transfer from Chattanooga (2026 portal)</t>
        </is>
      </c>
    </row>
    <row r="11321">
      <c r="A11321" t="inlineStr">
        <is>
          <t>Southern Miss</t>
        </is>
      </c>
      <c r="B11321" t="n">
        <v>18</v>
      </c>
      <c r="C11321" t="inlineStr">
        <is>
          <t>Landry Lyddy</t>
        </is>
      </c>
      <c r="D11321" t="inlineStr">
        <is>
          <t>QB</t>
        </is>
      </c>
      <c r="E11321" t="inlineStr">
        <is>
          <t>R-Sr</t>
        </is>
      </c>
      <c r="F11321" t="inlineStr">
        <is>
          <t>6'0"</t>
        </is>
      </c>
      <c r="G11321" t="n">
        <v>208</v>
      </c>
      <c r="H11321" t="inlineStr">
        <is>
          <t>Stonewall, La.</t>
        </is>
      </c>
    </row>
    <row r="11322">
      <c r="A11322" t="inlineStr">
        <is>
          <t>Southern Miss</t>
        </is>
      </c>
      <c r="B11322" t="n">
        <v>77</v>
      </c>
      <c r="C11322" t="inlineStr">
        <is>
          <t>Chase Malamala</t>
        </is>
      </c>
      <c r="D11322" t="inlineStr">
        <is>
          <t>OL</t>
        </is>
      </c>
      <c r="E11322" t="inlineStr">
        <is>
          <t>R-So</t>
        </is>
      </c>
      <c r="F11322" t="inlineStr">
        <is>
          <t>6'6"</t>
        </is>
      </c>
      <c r="G11322" t="n">
        <v>297</v>
      </c>
      <c r="H11322" t="inlineStr">
        <is>
          <t>Palm Beach Gardens, Fla.</t>
        </is>
      </c>
    </row>
    <row r="11323">
      <c r="A11323" t="inlineStr">
        <is>
          <t>Southern Miss</t>
        </is>
      </c>
      <c r="B11323" t="n">
        <v>6</v>
      </c>
      <c r="C11323" t="inlineStr">
        <is>
          <t>Andrew Martin</t>
        </is>
      </c>
      <c r="D11323" t="inlineStr">
        <is>
          <t>LB</t>
        </is>
      </c>
      <c r="E11323" t="inlineStr">
        <is>
          <t>Sr</t>
        </is>
      </c>
      <c r="F11323" t="inlineStr">
        <is>
          <t>6'0"</t>
        </is>
      </c>
      <c r="G11323" t="n">
        <v>212</v>
      </c>
      <c r="H11323" t="inlineStr">
        <is>
          <t>McDonough, Ga.</t>
        </is>
      </c>
      <c r="I11323" t="inlineStr">
        <is>
          <t>Transfer from Stetson (2026 portal)</t>
        </is>
      </c>
    </row>
    <row r="11324">
      <c r="A11324" t="inlineStr">
        <is>
          <t>Southern Miss</t>
        </is>
      </c>
      <c r="B11324" t="n">
        <v>16</v>
      </c>
      <c r="C11324" t="inlineStr">
        <is>
          <t>Jonah Martinez</t>
        </is>
      </c>
      <c r="D11324" t="inlineStr">
        <is>
          <t>DB</t>
        </is>
      </c>
      <c r="E11324" t="inlineStr">
        <is>
          <t>R-Jr</t>
        </is>
      </c>
      <c r="F11324" t="inlineStr">
        <is>
          <t>6'0"</t>
        </is>
      </c>
      <c r="G11324" t="n">
        <v>180</v>
      </c>
      <c r="H11324" t="inlineStr">
        <is>
          <t>Orange County, Calif.</t>
        </is>
      </c>
      <c r="I11324" t="inlineStr">
        <is>
          <t>Transfer from TCU (2026 portal)</t>
        </is>
      </c>
    </row>
    <row r="11325">
      <c r="A11325" t="inlineStr">
        <is>
          <t>Southern Miss</t>
        </is>
      </c>
      <c r="B11325" t="n">
        <v>68</v>
      </c>
      <c r="C11325" t="inlineStr">
        <is>
          <t>Kei'shaun Mashburn</t>
        </is>
      </c>
      <c r="D11325" t="inlineStr">
        <is>
          <t>DL</t>
        </is>
      </c>
      <c r="E11325" t="inlineStr">
        <is>
          <t>Jr</t>
        </is>
      </c>
      <c r="F11325" t="inlineStr">
        <is>
          <t>6'2"</t>
        </is>
      </c>
      <c r="G11325" t="n">
        <v>300</v>
      </c>
      <c r="H11325" t="inlineStr">
        <is>
          <t>Quincy, Fla.</t>
        </is>
      </c>
      <c r="I11325" t="inlineStr">
        <is>
          <t>Transfer from Allen University (2026 portal)</t>
        </is>
      </c>
    </row>
    <row r="11326">
      <c r="A11326" t="inlineStr">
        <is>
          <t>Southern Miss</t>
        </is>
      </c>
      <c r="B11326" t="n">
        <v>85</v>
      </c>
      <c r="C11326" t="inlineStr">
        <is>
          <t>Javery Mayberry</t>
        </is>
      </c>
      <c r="D11326" t="inlineStr">
        <is>
          <t>TE</t>
        </is>
      </c>
      <c r="E11326" t="inlineStr">
        <is>
          <t>R-So</t>
        </is>
      </c>
      <c r="F11326" t="inlineStr">
        <is>
          <t>6'3"</t>
        </is>
      </c>
      <c r="G11326" t="n">
        <v>245</v>
      </c>
      <c r="H11326" t="inlineStr">
        <is>
          <t>Chandler, Ariz.</t>
        </is>
      </c>
    </row>
    <row r="11327">
      <c r="A11327" t="inlineStr">
        <is>
          <t>Southern Miss</t>
        </is>
      </c>
      <c r="B11327" t="n">
        <v>47</v>
      </c>
      <c r="C11327" t="inlineStr">
        <is>
          <t>Cannon McClain</t>
        </is>
      </c>
      <c r="D11327" t="inlineStr">
        <is>
          <t>DB</t>
        </is>
      </c>
      <c r="E11327" t="inlineStr">
        <is>
          <t>R-Jr</t>
        </is>
      </c>
      <c r="F11327" t="inlineStr">
        <is>
          <t>6'2"</t>
        </is>
      </c>
      <c r="G11327" t="n">
        <v>184</v>
      </c>
      <c r="H11327" t="inlineStr">
        <is>
          <t>Hattiesburg, Miss.</t>
        </is>
      </c>
    </row>
    <row r="11328">
      <c r="A11328" t="inlineStr">
        <is>
          <t>Southern Miss</t>
        </is>
      </c>
      <c r="B11328" t="n">
        <v>16</v>
      </c>
      <c r="C11328" t="inlineStr">
        <is>
          <t>Maddox McCrory</t>
        </is>
      </c>
      <c r="D11328" t="inlineStr">
        <is>
          <t>QB</t>
        </is>
      </c>
      <c r="E11328" t="inlineStr">
        <is>
          <t>Fr</t>
        </is>
      </c>
      <c r="F11328" t="inlineStr">
        <is>
          <t>6'1"</t>
        </is>
      </c>
      <c r="G11328" t="n">
        <v>185</v>
      </c>
      <c r="H11328" t="inlineStr">
        <is>
          <t>Cabot, Ark.</t>
        </is>
      </c>
    </row>
    <row r="11329">
      <c r="A11329" t="inlineStr">
        <is>
          <t>Southern Miss</t>
        </is>
      </c>
      <c r="B11329" t="n">
        <v>52</v>
      </c>
      <c r="C11329" t="inlineStr">
        <is>
          <t>Xavier McIver</t>
        </is>
      </c>
      <c r="D11329" t="inlineStr">
        <is>
          <t>DL</t>
        </is>
      </c>
      <c r="E11329" t="inlineStr">
        <is>
          <t>R-Sr</t>
        </is>
      </c>
      <c r="F11329" t="inlineStr">
        <is>
          <t>6'0"</t>
        </is>
      </c>
      <c r="G11329" t="n">
        <v>305</v>
      </c>
      <c r="H11329" t="inlineStr">
        <is>
          <t>Cheraw, S.C.</t>
        </is>
      </c>
      <c r="I11329" t="inlineStr">
        <is>
          <t>Transfer from East Carolina (2026 portal)</t>
        </is>
      </c>
    </row>
    <row r="11330">
      <c r="A11330" t="inlineStr">
        <is>
          <t>Southern Miss</t>
        </is>
      </c>
      <c r="B11330" t="n">
        <v>53</v>
      </c>
      <c r="C11330" t="inlineStr">
        <is>
          <t>Toby Mealer</t>
        </is>
      </c>
      <c r="D11330" t="inlineStr">
        <is>
          <t>OL</t>
        </is>
      </c>
      <c r="E11330" t="inlineStr">
        <is>
          <t>R-Fr</t>
        </is>
      </c>
      <c r="F11330" t="inlineStr">
        <is>
          <t>6'5"</t>
        </is>
      </c>
      <c r="G11330" t="n">
        <v>335</v>
      </c>
      <c r="H11330" t="inlineStr">
        <is>
          <t>Eugene, Ore.</t>
        </is>
      </c>
      <c r="I11330" t="inlineStr">
        <is>
          <t>Transfer from Louisiana Tech (2026 portal)</t>
        </is>
      </c>
    </row>
    <row r="11331">
      <c r="A11331" t="inlineStr">
        <is>
          <t>Southern Miss</t>
        </is>
      </c>
      <c r="B11331" t="n">
        <v>49</v>
      </c>
      <c r="C11331" t="inlineStr">
        <is>
          <t>BJ Mitchell</t>
        </is>
      </c>
      <c r="D11331" t="inlineStr">
        <is>
          <t>LB</t>
        </is>
      </c>
      <c r="E11331" t="inlineStr">
        <is>
          <t>Jr</t>
        </is>
      </c>
      <c r="F11331" t="inlineStr">
        <is>
          <t>5'9"</t>
        </is>
      </c>
      <c r="G11331" t="n">
        <v>218</v>
      </c>
      <c r="H11331" t="inlineStr">
        <is>
          <t>Hattiesburg, Miss.</t>
        </is>
      </c>
    </row>
    <row r="11332">
      <c r="A11332" t="inlineStr">
        <is>
          <t>Southern Miss</t>
        </is>
      </c>
      <c r="B11332" t="n">
        <v>19</v>
      </c>
      <c r="C11332" t="inlineStr">
        <is>
          <t>Malakai Murphy</t>
        </is>
      </c>
      <c r="D11332" t="inlineStr">
        <is>
          <t>CB</t>
        </is>
      </c>
      <c r="E11332" t="inlineStr">
        <is>
          <t>R-So</t>
        </is>
      </c>
      <c r="F11332" t="inlineStr">
        <is>
          <t>6'1"</t>
        </is>
      </c>
      <c r="G11332" t="n">
        <v>195</v>
      </c>
      <c r="H11332" t="inlineStr">
        <is>
          <t>High Springs, Fla.</t>
        </is>
      </c>
    </row>
    <row r="11333">
      <c r="A11333" t="inlineStr">
        <is>
          <t>Southern Miss</t>
        </is>
      </c>
      <c r="B11333" t="n">
        <v>64</v>
      </c>
      <c r="C11333" t="inlineStr">
        <is>
          <t>Camden Myers</t>
        </is>
      </c>
      <c r="D11333" t="inlineStr">
        <is>
          <t>OL</t>
        </is>
      </c>
      <c r="E11333" t="inlineStr">
        <is>
          <t>R-So</t>
        </is>
      </c>
      <c r="F11333" t="inlineStr">
        <is>
          <t>6'3"</t>
        </is>
      </c>
      <c r="G11333" t="n">
        <v>300</v>
      </c>
      <c r="H11333" t="inlineStr">
        <is>
          <t>Irmo, S.C.</t>
        </is>
      </c>
    </row>
    <row r="11334">
      <c r="A11334" t="inlineStr">
        <is>
          <t>Southern Miss</t>
        </is>
      </c>
      <c r="B11334" t="n">
        <v>13</v>
      </c>
      <c r="C11334" t="inlineStr">
        <is>
          <t>Grant Page</t>
        </is>
      </c>
      <c r="D11334" t="inlineStr">
        <is>
          <t>WR</t>
        </is>
      </c>
      <c r="E11334" t="inlineStr">
        <is>
          <t>R-Sr</t>
        </is>
      </c>
      <c r="F11334" t="inlineStr">
        <is>
          <t>6'3"</t>
        </is>
      </c>
      <c r="G11334" t="n">
        <v>200</v>
      </c>
      <c r="H11334" t="inlineStr">
        <is>
          <t>Boulder, Colo.</t>
        </is>
      </c>
    </row>
    <row r="11335">
      <c r="A11335" t="inlineStr">
        <is>
          <t>Southern Miss</t>
        </is>
      </c>
      <c r="B11335" t="n">
        <v>94</v>
      </c>
      <c r="C11335" t="inlineStr">
        <is>
          <t>Talik Parkman</t>
        </is>
      </c>
      <c r="D11335" t="inlineStr">
        <is>
          <t>DL</t>
        </is>
      </c>
      <c r="E11335" t="inlineStr">
        <is>
          <t>Fr</t>
        </is>
      </c>
      <c r="F11335" t="inlineStr">
        <is>
          <t>6'3"</t>
        </is>
      </c>
      <c r="G11335" t="n">
        <v>295</v>
      </c>
      <c r="H11335" t="inlineStr">
        <is>
          <t>Sumrall, Miss.</t>
        </is>
      </c>
    </row>
    <row r="11336">
      <c r="A11336" t="inlineStr">
        <is>
          <t>Southern Miss</t>
        </is>
      </c>
      <c r="B11336" t="n">
        <v>20</v>
      </c>
      <c r="C11336" t="inlineStr">
        <is>
          <t>Kolby Peavy</t>
        </is>
      </c>
      <c r="D11336" t="inlineStr">
        <is>
          <t>DB</t>
        </is>
      </c>
      <c r="E11336" t="inlineStr">
        <is>
          <t>R-Jr</t>
        </is>
      </c>
      <c r="F11336" t="inlineStr">
        <is>
          <t>5'11"</t>
        </is>
      </c>
      <c r="G11336" t="n">
        <v>193</v>
      </c>
      <c r="H11336" t="inlineStr">
        <is>
          <t>Monroeville, Ala.</t>
        </is>
      </c>
      <c r="I11336" t="inlineStr">
        <is>
          <t>Transfer from Alabama (2026 portal)</t>
        </is>
      </c>
    </row>
    <row r="11337">
      <c r="A11337" t="inlineStr">
        <is>
          <t>Southern Miss</t>
        </is>
      </c>
      <c r="B11337" t="n">
        <v>17</v>
      </c>
      <c r="C11337" t="inlineStr">
        <is>
          <t>Ramon Pernas</t>
        </is>
      </c>
      <c r="D11337" t="inlineStr">
        <is>
          <t>DL</t>
        </is>
      </c>
      <c r="E11337" t="inlineStr">
        <is>
          <t>R-So</t>
        </is>
      </c>
      <c r="F11337" t="inlineStr">
        <is>
          <t>6'3"</t>
        </is>
      </c>
      <c r="G11337" t="n">
        <v>237</v>
      </c>
      <c r="H11337" t="inlineStr">
        <is>
          <t>Tomball, Texas</t>
        </is>
      </c>
    </row>
    <row r="11338">
      <c r="A11338" t="inlineStr">
        <is>
          <t>Southern Miss</t>
        </is>
      </c>
      <c r="B11338" t="n">
        <v>84</v>
      </c>
      <c r="C11338" t="inlineStr">
        <is>
          <t>Broderick Peters</t>
        </is>
      </c>
      <c r="D11338" t="inlineStr">
        <is>
          <t>TE</t>
        </is>
      </c>
      <c r="E11338" t="inlineStr">
        <is>
          <t>Fr</t>
        </is>
      </c>
      <c r="F11338" t="inlineStr">
        <is>
          <t>6'4"</t>
        </is>
      </c>
      <c r="G11338" t="n">
        <v>245</v>
      </c>
      <c r="H11338" t="inlineStr">
        <is>
          <t>Hammond, La.</t>
        </is>
      </c>
    </row>
    <row r="11339">
      <c r="A11339" t="inlineStr">
        <is>
          <t>Southern Miss</t>
        </is>
      </c>
      <c r="B11339" t="n">
        <v>57</v>
      </c>
      <c r="C11339" t="inlineStr">
        <is>
          <t>Jeramie Posey</t>
        </is>
      </c>
      <c r="D11339" t="inlineStr">
        <is>
          <t>DL</t>
        </is>
      </c>
      <c r="E11339" t="inlineStr">
        <is>
          <t>R-Jr</t>
        </is>
      </c>
      <c r="F11339" t="inlineStr">
        <is>
          <t>6'2"</t>
        </is>
      </c>
      <c r="G11339" t="n">
        <v>266</v>
      </c>
      <c r="H11339" t="inlineStr">
        <is>
          <t>Hattiesburg, Miss.</t>
        </is>
      </c>
    </row>
    <row r="11340">
      <c r="A11340" t="inlineStr">
        <is>
          <t>Southern Miss</t>
        </is>
      </c>
      <c r="B11340" t="n">
        <v>15</v>
      </c>
      <c r="C11340" t="inlineStr">
        <is>
          <t>Hugh Price</t>
        </is>
      </c>
      <c r="D11340" t="inlineStr">
        <is>
          <t>QB</t>
        </is>
      </c>
      <c r="E11340" t="inlineStr">
        <is>
          <t>Fr</t>
        </is>
      </c>
      <c r="F11340" t="inlineStr">
        <is>
          <t>6'6"</t>
        </is>
      </c>
      <c r="G11340" t="n">
        <v>204</v>
      </c>
      <c r="H11340" t="inlineStr">
        <is>
          <t>Nashville, Tenn.</t>
        </is>
      </c>
    </row>
    <row r="11341">
      <c r="A11341" t="inlineStr">
        <is>
          <t>Southern Miss</t>
        </is>
      </c>
      <c r="B11341" t="n">
        <v>14</v>
      </c>
      <c r="C11341" t="inlineStr">
        <is>
          <t>Jordan Pride</t>
        </is>
      </c>
      <c r="D11341" t="inlineStr">
        <is>
          <t>DB</t>
        </is>
      </c>
      <c r="E11341" t="inlineStr">
        <is>
          <t>R-So</t>
        </is>
      </c>
      <c r="F11341" t="inlineStr">
        <is>
          <t>6'1"</t>
        </is>
      </c>
      <c r="G11341" t="n">
        <v>210</v>
      </c>
      <c r="H11341" t="inlineStr">
        <is>
          <t>Blountstown, Fla.</t>
        </is>
      </c>
      <c r="I11341" t="inlineStr">
        <is>
          <t>Transfer from Texas A&amp;M (2026 portal)</t>
        </is>
      </c>
    </row>
    <row r="11342">
      <c r="A11342" t="inlineStr">
        <is>
          <t>Southern Miss</t>
        </is>
      </c>
      <c r="B11342" t="n">
        <v>19</v>
      </c>
      <c r="C11342" t="inlineStr">
        <is>
          <t>Cace Reed</t>
        </is>
      </c>
      <c r="D11342" t="inlineStr">
        <is>
          <t>WR</t>
        </is>
      </c>
      <c r="E11342" t="inlineStr">
        <is>
          <t>R-So</t>
        </is>
      </c>
      <c r="F11342" t="inlineStr">
        <is>
          <t>5'10"</t>
        </is>
      </c>
      <c r="G11342" t="n">
        <v>160</v>
      </c>
      <c r="H11342" t="inlineStr">
        <is>
          <t>Hammond, La.</t>
        </is>
      </c>
    </row>
    <row r="11343">
      <c r="A11343" t="inlineStr">
        <is>
          <t>Southern Miss</t>
        </is>
      </c>
      <c r="B11343" t="n">
        <v>12</v>
      </c>
      <c r="C11343" t="inlineStr">
        <is>
          <t>Laquan Robinson</t>
        </is>
      </c>
      <c r="D11343" t="inlineStr">
        <is>
          <t>DB</t>
        </is>
      </c>
      <c r="E11343" t="inlineStr">
        <is>
          <t>R-Sr</t>
        </is>
      </c>
      <c r="F11343" t="inlineStr">
        <is>
          <t>6'1"</t>
        </is>
      </c>
      <c r="G11343" t="n">
        <v>210</v>
      </c>
      <c r="H11343" t="inlineStr">
        <is>
          <t>Greenville, Ala.</t>
        </is>
      </c>
      <c r="I11343" t="inlineStr">
        <is>
          <t>Transfer from Kansas (2026 portal)</t>
        </is>
      </c>
    </row>
    <row r="11344">
      <c r="A11344" t="inlineStr">
        <is>
          <t>Southern Miss</t>
        </is>
      </c>
      <c r="B11344" t="n">
        <v>14</v>
      </c>
      <c r="C11344" t="inlineStr">
        <is>
          <t>Steven Robinson</t>
        </is>
      </c>
      <c r="D11344" t="inlineStr">
        <is>
          <t>RB</t>
        </is>
      </c>
      <c r="E11344" t="inlineStr">
        <is>
          <t>R-Jr</t>
        </is>
      </c>
      <c r="F11344" t="inlineStr">
        <is>
          <t>5'9"</t>
        </is>
      </c>
      <c r="G11344" t="n">
        <v>208</v>
      </c>
      <c r="H11344" t="inlineStr">
        <is>
          <t>Baltimore, Md.</t>
        </is>
      </c>
    </row>
    <row r="11345">
      <c r="A11345" t="inlineStr">
        <is>
          <t>Southern Miss</t>
        </is>
      </c>
      <c r="B11345" t="n">
        <v>24</v>
      </c>
      <c r="C11345" t="inlineStr">
        <is>
          <t>Michael Robinson III</t>
        </is>
      </c>
      <c r="D11345" t="inlineStr">
        <is>
          <t>DB</t>
        </is>
      </c>
      <c r="E11345" t="inlineStr">
        <is>
          <t>R-Jr</t>
        </is>
      </c>
      <c r="F11345" t="inlineStr">
        <is>
          <t>6'0"</t>
        </is>
      </c>
      <c r="G11345" t="n">
        <v>190</v>
      </c>
      <c r="H11345" t="inlineStr">
        <is>
          <t>Columbus, Ohio</t>
        </is>
      </c>
      <c r="I11345" t="inlineStr">
        <is>
          <t>Transfer from UConn (2026 portal)</t>
        </is>
      </c>
    </row>
    <row r="11346">
      <c r="A11346" t="inlineStr">
        <is>
          <t>Southern Miss</t>
        </is>
      </c>
      <c r="B11346" t="n">
        <v>74</v>
      </c>
      <c r="C11346" t="inlineStr">
        <is>
          <t>Luke Rogers</t>
        </is>
      </c>
      <c r="D11346" t="inlineStr">
        <is>
          <t>OL</t>
        </is>
      </c>
      <c r="E11346" t="inlineStr">
        <is>
          <t>R-Jr</t>
        </is>
      </c>
      <c r="F11346" t="inlineStr">
        <is>
          <t>6'3"</t>
        </is>
      </c>
      <c r="G11346" t="n">
        <v>305</v>
      </c>
      <c r="H11346" t="inlineStr">
        <is>
          <t>Brandon, Miss.</t>
        </is>
      </c>
    </row>
    <row r="11347">
      <c r="A11347" t="inlineStr">
        <is>
          <t>Southern Miss</t>
        </is>
      </c>
      <c r="B11347" t="n">
        <v>67</v>
      </c>
      <c r="C11347" t="inlineStr">
        <is>
          <t>Broderick Roman</t>
        </is>
      </c>
      <c r="D11347" t="inlineStr">
        <is>
          <t>OL</t>
        </is>
      </c>
      <c r="E11347" t="inlineStr">
        <is>
          <t>Gr</t>
        </is>
      </c>
      <c r="F11347" t="inlineStr">
        <is>
          <t>6'3"</t>
        </is>
      </c>
      <c r="G11347" t="n">
        <v>301</v>
      </c>
      <c r="H11347" t="inlineStr">
        <is>
          <t>Lansing, Mich.</t>
        </is>
      </c>
    </row>
    <row r="11348">
      <c r="A11348" t="inlineStr">
        <is>
          <t>Southern Miss</t>
        </is>
      </c>
      <c r="B11348" t="n">
        <v>50</v>
      </c>
      <c r="C11348" t="inlineStr">
        <is>
          <t>Joe Rounds</t>
        </is>
      </c>
      <c r="D11348" t="inlineStr">
        <is>
          <t>OL</t>
        </is>
      </c>
      <c r="E11348" t="inlineStr">
        <is>
          <t>R-Sr</t>
        </is>
      </c>
      <c r="F11348" t="inlineStr">
        <is>
          <t>6'0"</t>
        </is>
      </c>
      <c r="G11348" t="n">
        <v>315</v>
      </c>
      <c r="H11348" t="inlineStr">
        <is>
          <t>Suffolk, Va.</t>
        </is>
      </c>
      <c r="I11348" t="inlineStr">
        <is>
          <t>Transfer from Virginia Union (2026 portal)</t>
        </is>
      </c>
    </row>
    <row r="11349">
      <c r="A11349" t="inlineStr">
        <is>
          <t>Southern Miss</t>
        </is>
      </c>
      <c r="B11349" t="n">
        <v>83</v>
      </c>
      <c r="C11349" t="inlineStr">
        <is>
          <t>Dillon Rowley</t>
        </is>
      </c>
      <c r="D11349" t="inlineStr">
        <is>
          <t>WR</t>
        </is>
      </c>
      <c r="E11349" t="inlineStr">
        <is>
          <t>So</t>
        </is>
      </c>
      <c r="F11349" t="inlineStr">
        <is>
          <t>5'10"</t>
        </is>
      </c>
      <c r="G11349" t="n">
        <v>174</v>
      </c>
      <c r="H11349" t="inlineStr">
        <is>
          <t>Columbia, Miss.</t>
        </is>
      </c>
    </row>
    <row r="11350">
      <c r="A11350" t="inlineStr">
        <is>
          <t>Southern Miss</t>
        </is>
      </c>
      <c r="B11350" t="n">
        <v>15</v>
      </c>
      <c r="C11350" t="inlineStr">
        <is>
          <t>Jeffery Rush, Jr.</t>
        </is>
      </c>
      <c r="D11350" t="inlineStr">
        <is>
          <t>DL</t>
        </is>
      </c>
      <c r="E11350" t="inlineStr">
        <is>
          <t>R-So</t>
        </is>
      </c>
      <c r="F11350" t="inlineStr">
        <is>
          <t>6'1"</t>
        </is>
      </c>
      <c r="G11350" t="n">
        <v>265</v>
      </c>
      <c r="H11350" t="inlineStr">
        <is>
          <t>Pascagoula, Miss.</t>
        </is>
      </c>
      <c r="I11350" t="inlineStr">
        <is>
          <t>Transfer from Ole Miss (2026 portal)</t>
        </is>
      </c>
    </row>
    <row r="11351">
      <c r="A11351" t="inlineStr">
        <is>
          <t>Southern Miss</t>
        </is>
      </c>
      <c r="B11351" t="n">
        <v>1</v>
      </c>
      <c r="C11351" t="inlineStr">
        <is>
          <t>Mario Sanders</t>
        </is>
      </c>
      <c r="D11351" t="inlineStr">
        <is>
          <t>WR</t>
        </is>
      </c>
      <c r="E11351" t="inlineStr">
        <is>
          <t>R-Sr</t>
        </is>
      </c>
      <c r="F11351" t="inlineStr">
        <is>
          <t>5'10"</t>
        </is>
      </c>
      <c r="G11351" t="n">
        <v>191</v>
      </c>
      <c r="H11351" t="inlineStr">
        <is>
          <t>Minneapolis, Minn.</t>
        </is>
      </c>
      <c r="I11351" t="inlineStr">
        <is>
          <t>Transfer from Illinois (2026 portal)</t>
        </is>
      </c>
    </row>
    <row r="11352">
      <c r="A11352" t="inlineStr">
        <is>
          <t>Southern Miss</t>
        </is>
      </c>
      <c r="B11352" t="n">
        <v>7</v>
      </c>
      <c r="C11352" t="inlineStr">
        <is>
          <t>Kaden Saunders</t>
        </is>
      </c>
      <c r="D11352" t="inlineStr">
        <is>
          <t>WR</t>
        </is>
      </c>
      <c r="E11352" t="inlineStr">
        <is>
          <t>R-Jr</t>
        </is>
      </c>
      <c r="F11352" t="inlineStr">
        <is>
          <t>5'10"</t>
        </is>
      </c>
      <c r="G11352" t="n">
        <v>175</v>
      </c>
      <c r="H11352" t="inlineStr">
        <is>
          <t>Columbus, Ohio</t>
        </is>
      </c>
      <c r="I11352" t="inlineStr">
        <is>
          <t>Transfer from Penn State (2026 portal)</t>
        </is>
      </c>
    </row>
    <row r="11353">
      <c r="A11353" t="inlineStr">
        <is>
          <t>Southern Miss</t>
        </is>
      </c>
      <c r="B11353" t="n">
        <v>0</v>
      </c>
      <c r="C11353" t="inlineStr">
        <is>
          <t>Eelijah Singleton</t>
        </is>
      </c>
      <c r="D11353" t="inlineStr">
        <is>
          <t>WR</t>
        </is>
      </c>
      <c r="E11353" t="inlineStr">
        <is>
          <t>R-Jr</t>
        </is>
      </c>
      <c r="F11353" t="inlineStr">
        <is>
          <t>5'10"</t>
        </is>
      </c>
      <c r="G11353" t="n">
        <v>190</v>
      </c>
      <c r="H11353" t="inlineStr">
        <is>
          <t>Tampa, Fla.</t>
        </is>
      </c>
    </row>
    <row r="11354">
      <c r="A11354" t="inlineStr">
        <is>
          <t>Southern Miss</t>
        </is>
      </c>
      <c r="B11354" t="n">
        <v>33</v>
      </c>
      <c r="C11354" t="inlineStr">
        <is>
          <t>Avery Sledge</t>
        </is>
      </c>
      <c r="D11354" t="inlineStr">
        <is>
          <t>LB</t>
        </is>
      </c>
      <c r="E11354" t="inlineStr">
        <is>
          <t>R-Sr</t>
        </is>
      </c>
      <c r="F11354" t="inlineStr">
        <is>
          <t>6'2"</t>
        </is>
      </c>
      <c r="G11354" t="n">
        <v>220</v>
      </c>
      <c r="H11354" t="inlineStr">
        <is>
          <t>Hattiesburg, Miss.</t>
        </is>
      </c>
    </row>
    <row r="11355">
      <c r="A11355" t="inlineStr">
        <is>
          <t>Southern Miss</t>
        </is>
      </c>
      <c r="B11355" t="n">
        <v>97</v>
      </c>
      <c r="C11355" t="inlineStr">
        <is>
          <t>Ari Slocum</t>
        </is>
      </c>
      <c r="D11355" t="inlineStr">
        <is>
          <t>DL</t>
        </is>
      </c>
      <c r="E11355" t="inlineStr">
        <is>
          <t>Fr</t>
        </is>
      </c>
      <c r="F11355" t="inlineStr">
        <is>
          <t>6'3"</t>
        </is>
      </c>
      <c r="G11355" t="n">
        <v>305</v>
      </c>
      <c r="H11355" t="inlineStr">
        <is>
          <t>Farmerville, La.</t>
        </is>
      </c>
    </row>
    <row r="11356">
      <c r="A11356" t="inlineStr">
        <is>
          <t>Southern Miss</t>
        </is>
      </c>
      <c r="B11356" t="n">
        <v>41</v>
      </c>
      <c r="C11356" t="inlineStr">
        <is>
          <t>Will Smith</t>
        </is>
      </c>
      <c r="D11356" t="inlineStr">
        <is>
          <t>DL</t>
        </is>
      </c>
      <c r="E11356" t="inlineStr">
        <is>
          <t>R-So</t>
        </is>
      </c>
      <c r="F11356" t="inlineStr">
        <is>
          <t>6'2"</t>
        </is>
      </c>
      <c r="G11356" t="n">
        <v>240</v>
      </c>
      <c r="H11356" t="inlineStr">
        <is>
          <t>Choctaw, Okla.</t>
        </is>
      </c>
      <c r="I11356" t="inlineStr">
        <is>
          <t>Transfer from North Texas (2026 portal)</t>
        </is>
      </c>
    </row>
    <row r="11357">
      <c r="A11357" t="inlineStr">
        <is>
          <t>Southern Miss</t>
        </is>
      </c>
      <c r="B11357" t="n">
        <v>42</v>
      </c>
      <c r="C11357" t="inlineStr">
        <is>
          <t>Melvin Spriggs</t>
        </is>
      </c>
      <c r="D11357" t="inlineStr">
        <is>
          <t>LB</t>
        </is>
      </c>
      <c r="E11357" t="inlineStr">
        <is>
          <t>R-Jr</t>
        </is>
      </c>
      <c r="F11357" t="inlineStr">
        <is>
          <t>6'2"</t>
        </is>
      </c>
      <c r="G11357" t="n">
        <v>220</v>
      </c>
      <c r="H11357" t="inlineStr">
        <is>
          <t>Landstuhl, Germany</t>
        </is>
      </c>
      <c r="I11357" t="inlineStr">
        <is>
          <t>Transfer from Akron (2026 portal)</t>
        </is>
      </c>
    </row>
    <row r="11358">
      <c r="A11358" t="inlineStr">
        <is>
          <t>Southern Miss</t>
        </is>
      </c>
      <c r="B11358" t="n">
        <v>90</v>
      </c>
      <c r="C11358" t="inlineStr">
        <is>
          <t>JR Stegall</t>
        </is>
      </c>
      <c r="D11358" t="inlineStr">
        <is>
          <t>DL</t>
        </is>
      </c>
      <c r="E11358" t="inlineStr">
        <is>
          <t>Jr</t>
        </is>
      </c>
      <c r="F11358" t="inlineStr">
        <is>
          <t>6'2"</t>
        </is>
      </c>
      <c r="G11358" t="n">
        <v>326</v>
      </c>
      <c r="H11358" t="inlineStr">
        <is>
          <t>Fort Worth, Texas</t>
        </is>
      </c>
    </row>
    <row r="11359">
      <c r="A11359" t="inlineStr">
        <is>
          <t>Southern Miss</t>
        </is>
      </c>
      <c r="B11359" t="n">
        <v>25</v>
      </c>
      <c r="C11359" t="inlineStr">
        <is>
          <t>Landon Sylvie</t>
        </is>
      </c>
      <c r="D11359" t="inlineStr">
        <is>
          <t>DB</t>
        </is>
      </c>
      <c r="E11359" t="inlineStr">
        <is>
          <t>Jr</t>
        </is>
      </c>
      <c r="F11359" t="inlineStr">
        <is>
          <t>5'10"</t>
        </is>
      </c>
      <c r="G11359" t="n">
        <v>183</v>
      </c>
      <c r="H11359" t="inlineStr">
        <is>
          <t>Shreveport, La.</t>
        </is>
      </c>
      <c r="I11359" t="inlineStr">
        <is>
          <t>Transfer from Southeast Missouri State (2026 portal)</t>
        </is>
      </c>
    </row>
    <row r="11360">
      <c r="A11360" t="inlineStr">
        <is>
          <t>Southern Miss</t>
        </is>
      </c>
      <c r="B11360" t="n">
        <v>30</v>
      </c>
      <c r="C11360" t="inlineStr">
        <is>
          <t>Andrew Tate</t>
        </is>
      </c>
      <c r="D11360" t="inlineStr">
        <is>
          <t>LS</t>
        </is>
      </c>
      <c r="E11360" t="inlineStr">
        <is>
          <t>Jr</t>
        </is>
      </c>
      <c r="F11360" t="inlineStr">
        <is>
          <t>5'11"</t>
        </is>
      </c>
      <c r="G11360" t="n">
        <v>203</v>
      </c>
      <c r="H11360" t="inlineStr">
        <is>
          <t>Kosciusko, Miss.</t>
        </is>
      </c>
    </row>
    <row r="11361">
      <c r="A11361" t="inlineStr">
        <is>
          <t>Southern Miss</t>
        </is>
      </c>
      <c r="B11361" t="n">
        <v>26</v>
      </c>
      <c r="C11361" t="inlineStr">
        <is>
          <t>Baron Taylor</t>
        </is>
      </c>
      <c r="D11361" t="inlineStr">
        <is>
          <t>DB</t>
        </is>
      </c>
      <c r="E11361" t="inlineStr">
        <is>
          <t>Jr</t>
        </is>
      </c>
      <c r="F11361" t="inlineStr">
        <is>
          <t>6'0"</t>
        </is>
      </c>
      <c r="G11361" t="n">
        <v>190</v>
      </c>
      <c r="H11361" t="inlineStr">
        <is>
          <t>Sacramento, Calif.</t>
        </is>
      </c>
      <c r="I11361" t="inlineStr">
        <is>
          <t>Transfer from Southern Utah (2026 portal)</t>
        </is>
      </c>
    </row>
    <row r="11362">
      <c r="A11362" t="inlineStr">
        <is>
          <t>Southern Miss</t>
        </is>
      </c>
      <c r="B11362" t="n">
        <v>38</v>
      </c>
      <c r="C11362" t="inlineStr">
        <is>
          <t>Nehemiah Taylor</t>
        </is>
      </c>
      <c r="D11362" t="inlineStr">
        <is>
          <t>WR</t>
        </is>
      </c>
      <c r="E11362" t="inlineStr">
        <is>
          <t>So</t>
        </is>
      </c>
      <c r="F11362" t="inlineStr">
        <is>
          <t>5'11"</t>
        </is>
      </c>
      <c r="G11362" t="n">
        <v>190</v>
      </c>
      <c r="H11362" t="inlineStr">
        <is>
          <t>Hattiesburg, Miss.</t>
        </is>
      </c>
    </row>
    <row r="11363">
      <c r="A11363" t="inlineStr">
        <is>
          <t>Southern Miss</t>
        </is>
      </c>
      <c r="B11363" t="n">
        <v>0</v>
      </c>
      <c r="C11363" t="inlineStr">
        <is>
          <t>Caleb Triplett</t>
        </is>
      </c>
      <c r="D11363" t="inlineStr">
        <is>
          <t>LB</t>
        </is>
      </c>
      <c r="E11363" t="inlineStr">
        <is>
          <t>Fr</t>
        </is>
      </c>
      <c r="F11363" t="inlineStr">
        <is>
          <t>6'0"</t>
        </is>
      </c>
      <c r="G11363" t="n">
        <v>219</v>
      </c>
      <c r="H11363" t="inlineStr">
        <is>
          <t>D'Iberville, Miss.</t>
        </is>
      </c>
    </row>
    <row r="11364">
      <c r="A11364" t="inlineStr">
        <is>
          <t>Southern Miss</t>
        </is>
      </c>
      <c r="B11364" t="n">
        <v>56</v>
      </c>
      <c r="C11364" t="inlineStr">
        <is>
          <t>Brayden Warner</t>
        </is>
      </c>
      <c r="D11364" t="inlineStr">
        <is>
          <t>OL</t>
        </is>
      </c>
      <c r="E11364" t="inlineStr">
        <is>
          <t>Jr</t>
        </is>
      </c>
      <c r="F11364" t="inlineStr">
        <is>
          <t>6'3"</t>
        </is>
      </c>
      <c r="G11364" t="n">
        <v>311</v>
      </c>
      <c r="H11364" t="inlineStr">
        <is>
          <t>Brandon, Miss.</t>
        </is>
      </c>
    </row>
    <row r="11365">
      <c r="A11365" t="inlineStr">
        <is>
          <t>Southern Miss</t>
        </is>
      </c>
      <c r="B11365" t="n">
        <v>43</v>
      </c>
      <c r="C11365" t="inlineStr">
        <is>
          <t>KJ Washington</t>
        </is>
      </c>
      <c r="D11365" t="inlineStr">
        <is>
          <t>DL</t>
        </is>
      </c>
      <c r="E11365" t="inlineStr">
        <is>
          <t>Fr</t>
        </is>
      </c>
      <c r="F11365" t="inlineStr">
        <is>
          <t>6'3"</t>
        </is>
      </c>
      <c r="G11365" t="n">
        <v>235</v>
      </c>
      <c r="H11365" t="inlineStr">
        <is>
          <t>D'Iberville, Miss.</t>
        </is>
      </c>
    </row>
    <row r="11366">
      <c r="A11366" t="inlineStr">
        <is>
          <t>Southern Miss</t>
        </is>
      </c>
      <c r="B11366" t="n">
        <v>61</v>
      </c>
      <c r="C11366" t="inlineStr">
        <is>
          <t>Kendrick Watkins</t>
        </is>
      </c>
      <c r="D11366" t="inlineStr">
        <is>
          <t>OL</t>
        </is>
      </c>
      <c r="E11366" t="inlineStr">
        <is>
          <t>Sr</t>
        </is>
      </c>
      <c r="F11366" t="inlineStr">
        <is>
          <t>6'2"</t>
        </is>
      </c>
      <c r="G11366" t="n">
        <v>310</v>
      </c>
      <c r="H11366" t="inlineStr">
        <is>
          <t>Edwards, Miss.</t>
        </is>
      </c>
    </row>
    <row r="11367">
      <c r="A11367" t="inlineStr">
        <is>
          <t>Southern Miss</t>
        </is>
      </c>
      <c r="B11367" t="n">
        <v>12</v>
      </c>
      <c r="C11367" t="inlineStr">
        <is>
          <t>John White</t>
        </is>
      </c>
      <c r="D11367" t="inlineStr">
        <is>
          <t>QB</t>
        </is>
      </c>
      <c r="E11367" t="inlineStr">
        <is>
          <t>R-So</t>
        </is>
      </c>
      <c r="F11367" t="inlineStr">
        <is>
          <t>6'0"</t>
        </is>
      </c>
      <c r="G11367" t="n">
        <v>193</v>
      </c>
      <c r="H11367" t="inlineStr">
        <is>
          <t>West, Miss.</t>
        </is>
      </c>
    </row>
    <row r="11368">
      <c r="A11368" t="inlineStr">
        <is>
          <t>Southern Miss</t>
        </is>
      </c>
      <c r="B11368" t="n">
        <v>40</v>
      </c>
      <c r="C11368" t="inlineStr">
        <is>
          <t>Creighton Wilbanks</t>
        </is>
      </c>
      <c r="D11368" t="inlineStr">
        <is>
          <t>K</t>
        </is>
      </c>
      <c r="E11368" t="inlineStr">
        <is>
          <t>So</t>
        </is>
      </c>
      <c r="F11368" t="inlineStr">
        <is>
          <t>5'10"</t>
        </is>
      </c>
      <c r="G11368" t="n">
        <v>176</v>
      </c>
      <c r="H11368" t="inlineStr">
        <is>
          <t>Mandeville, La.</t>
        </is>
      </c>
    </row>
    <row r="11369">
      <c r="A11369" t="inlineStr">
        <is>
          <t>Southern Miss</t>
        </is>
      </c>
      <c r="B11369" t="n">
        <v>6</v>
      </c>
      <c r="C11369" t="inlineStr">
        <is>
          <t>Jamarice Wilder</t>
        </is>
      </c>
      <c r="D11369" t="inlineStr">
        <is>
          <t>RB</t>
        </is>
      </c>
      <c r="E11369" t="inlineStr">
        <is>
          <t>R-Fr</t>
        </is>
      </c>
      <c r="F11369" t="inlineStr">
        <is>
          <t>5'9"</t>
        </is>
      </c>
      <c r="G11369" t="n">
        <v>187</v>
      </c>
      <c r="H11369" t="inlineStr">
        <is>
          <t>Sarasota, Fla.</t>
        </is>
      </c>
      <c r="I11369" t="inlineStr">
        <is>
          <t>Transfer from Louisville (2026 portal)</t>
        </is>
      </c>
    </row>
    <row r="11370">
      <c r="A11370" t="inlineStr">
        <is>
          <t>Southern Miss</t>
        </is>
      </c>
      <c r="B11370" t="n">
        <v>34</v>
      </c>
      <c r="C11370" t="inlineStr">
        <is>
          <t>Marrio Williams, Jr.</t>
        </is>
      </c>
      <c r="D11370" t="inlineStr">
        <is>
          <t>LB</t>
        </is>
      </c>
      <c r="E11370" t="inlineStr">
        <is>
          <t>So</t>
        </is>
      </c>
      <c r="F11370" t="inlineStr">
        <is>
          <t>6'1"</t>
        </is>
      </c>
      <c r="G11370" t="n">
        <v>220</v>
      </c>
      <c r="H11370" t="inlineStr">
        <is>
          <t>Reno, Nev.</t>
        </is>
      </c>
    </row>
    <row r="11371">
      <c r="A11371" t="inlineStr">
        <is>
          <t>Southern Miss</t>
        </is>
      </c>
      <c r="B11371" t="n">
        <v>11</v>
      </c>
      <c r="C11371" t="inlineStr">
        <is>
          <t>A'mari Wilson</t>
        </is>
      </c>
      <c r="D11371" t="inlineStr">
        <is>
          <t>DL</t>
        </is>
      </c>
      <c r="E11371" t="inlineStr">
        <is>
          <t>R-Jr</t>
        </is>
      </c>
      <c r="F11371" t="inlineStr">
        <is>
          <t>6'6"</t>
        </is>
      </c>
      <c r="G11371" t="n">
        <v>265</v>
      </c>
      <c r="H11371" t="inlineStr">
        <is>
          <t>Jacksonville, Fla.</t>
        </is>
      </c>
      <c r="I11371" t="inlineStr">
        <is>
          <t>Transfer from Campbell (2026 portal)</t>
        </is>
      </c>
    </row>
    <row r="11372">
      <c r="A11372" t="inlineStr">
        <is>
          <t>Southern Miss</t>
        </is>
      </c>
      <c r="B11372" t="n">
        <v>30</v>
      </c>
      <c r="C11372" t="inlineStr">
        <is>
          <t>Trevor Winton</t>
        </is>
      </c>
      <c r="D11372" t="inlineStr">
        <is>
          <t>DB</t>
        </is>
      </c>
      <c r="E11372" t="inlineStr">
        <is>
          <t>Fr</t>
        </is>
      </c>
      <c r="F11372" t="inlineStr">
        <is>
          <t>5'11"</t>
        </is>
      </c>
      <c r="G11372" t="n">
        <v>170</v>
      </c>
      <c r="H11372" t="inlineStr">
        <is>
          <t>Olive Branch, Miss.</t>
        </is>
      </c>
    </row>
    <row r="11373">
      <c r="A11373" t="inlineStr">
        <is>
          <t>Southern Miss</t>
        </is>
      </c>
      <c r="B11373" t="n">
        <v>78</v>
      </c>
      <c r="C11373" t="inlineStr">
        <is>
          <t>Christian Young</t>
        </is>
      </c>
      <c r="D11373" t="inlineStr">
        <is>
          <t>OL</t>
        </is>
      </c>
      <c r="E11373" t="inlineStr">
        <is>
          <t>R-Sr</t>
        </is>
      </c>
      <c r="F11373" t="inlineStr">
        <is>
          <t>6'4"</t>
        </is>
      </c>
      <c r="G11373" t="n">
        <v>335</v>
      </c>
      <c r="H11373" t="inlineStr">
        <is>
          <t>Fredericksburg, Va.</t>
        </is>
      </c>
      <c r="I11373" t="inlineStr">
        <is>
          <t>Transfer from Emory &amp; Henry (2026 portal)</t>
        </is>
      </c>
    </row>
    <row r="11374">
      <c r="A11374" t="inlineStr">
        <is>
          <t>Southern Miss</t>
        </is>
      </c>
      <c r="B11374" t="n">
        <v>36</v>
      </c>
      <c r="C11374" t="inlineStr">
        <is>
          <t>Dusty Zimmer</t>
        </is>
      </c>
      <c r="D11374" t="inlineStr">
        <is>
          <t>P</t>
        </is>
      </c>
      <c r="E11374" t="inlineStr">
        <is>
          <t>So</t>
        </is>
      </c>
      <c r="F11374" t="inlineStr">
        <is>
          <t>6'3"</t>
        </is>
      </c>
      <c r="G11374" t="n">
        <v>230</v>
      </c>
      <c r="H11374" t="inlineStr">
        <is>
          <t>Gold Coast, Queensland, Australia</t>
        </is>
      </c>
      <c r="I11374" t="inlineStr">
        <is>
          <t>Transfer from Washington (2026 portal)</t>
        </is>
      </c>
    </row>
    <row r="11375">
      <c r="A11375" t="inlineStr">
        <is>
          <t>Stanford</t>
        </is>
      </c>
      <c r="B11375" t="n">
        <v>72</v>
      </c>
      <c r="C11375" t="inlineStr">
        <is>
          <t>Dara Adeyemi</t>
        </is>
      </c>
      <c r="D11375" t="inlineStr">
        <is>
          <t>OL</t>
        </is>
      </c>
      <c r="E11375" t="inlineStr">
        <is>
          <t>Redshirt Junior</t>
        </is>
      </c>
      <c r="F11375" t="inlineStr">
        <is>
          <t>6'8"</t>
        </is>
      </c>
      <c r="G11375" t="n">
        <v>300</v>
      </c>
      <c r="H11375" t="inlineStr">
        <is>
          <t>Luton, England</t>
        </is>
      </c>
      <c r="I11375" t="inlineStr">
        <is>
          <t>Transfer from Bucknell (2026 portal)</t>
        </is>
      </c>
    </row>
    <row r="11376">
      <c r="A11376" t="inlineStr">
        <is>
          <t>Stanford</t>
        </is>
      </c>
      <c r="B11376" t="n">
        <v>6</v>
      </c>
      <c r="C11376" t="inlineStr">
        <is>
          <t>Tuna Altahir</t>
        </is>
      </c>
      <c r="D11376" t="inlineStr">
        <is>
          <t>RB</t>
        </is>
      </c>
      <c r="E11376" t="inlineStr">
        <is>
          <t>Sixth Year</t>
        </is>
      </c>
      <c r="F11376" t="inlineStr">
        <is>
          <t>6'0"</t>
        </is>
      </c>
      <c r="G11376" t="n">
        <v>230</v>
      </c>
      <c r="H11376" t="inlineStr">
        <is>
          <t>Kennewick, Wash.</t>
        </is>
      </c>
    </row>
    <row r="11377">
      <c r="A11377" t="inlineStr">
        <is>
          <t>Stanford</t>
        </is>
      </c>
      <c r="B11377" t="n">
        <v>74</v>
      </c>
      <c r="C11377" t="inlineStr">
        <is>
          <t>Fisher Anderson</t>
        </is>
      </c>
      <c r="D11377" t="inlineStr">
        <is>
          <t>OL</t>
        </is>
      </c>
      <c r="E11377" t="inlineStr">
        <is>
          <t>Redshirt Senior</t>
        </is>
      </c>
      <c r="F11377" t="inlineStr">
        <is>
          <t>6'7"</t>
        </is>
      </c>
      <c r="G11377" t="n">
        <v>315</v>
      </c>
      <c r="H11377" t="inlineStr">
        <is>
          <t>Franklin, Tenn.</t>
        </is>
      </c>
    </row>
    <row r="11378">
      <c r="A11378" t="inlineStr">
        <is>
          <t>Stanford</t>
        </is>
      </c>
      <c r="B11378" t="n">
        <v>55</v>
      </c>
      <c r="C11378" t="inlineStr">
        <is>
          <t>Joe Asiain</t>
        </is>
      </c>
      <c r="D11378" t="inlineStr">
        <is>
          <t>DL</t>
        </is>
      </c>
      <c r="E11378" t="inlineStr">
        <is>
          <t>Redshirt Sophomore</t>
        </is>
      </c>
      <c r="F11378" t="inlineStr">
        <is>
          <t>6'3"</t>
        </is>
      </c>
      <c r="G11378" t="n">
        <v>275</v>
      </c>
      <c r="H11378" t="inlineStr">
        <is>
          <t>Edison, N.J.</t>
        </is>
      </c>
    </row>
    <row r="11379">
      <c r="A11379" t="inlineStr">
        <is>
          <t>Stanford</t>
        </is>
      </c>
      <c r="B11379" t="n">
        <v>96</v>
      </c>
      <c r="C11379" t="inlineStr">
        <is>
          <t>Connor Bachhuber</t>
        </is>
      </c>
      <c r="D11379" t="inlineStr">
        <is>
          <t>DL</t>
        </is>
      </c>
      <c r="E11379" t="inlineStr">
        <is>
          <t>Redshirt Sophomore</t>
        </is>
      </c>
      <c r="F11379" t="inlineStr">
        <is>
          <t>6'5"</t>
        </is>
      </c>
      <c r="G11379" t="n">
        <v>275</v>
      </c>
      <c r="H11379" t="inlineStr">
        <is>
          <t>San Clemente, Calif.</t>
        </is>
      </c>
    </row>
    <row r="11380">
      <c r="A11380" t="inlineStr">
        <is>
          <t>Stanford</t>
        </is>
      </c>
      <c r="B11380" t="n">
        <v>50</v>
      </c>
      <c r="C11380" t="inlineStr">
        <is>
          <t>Cash Ballard</t>
        </is>
      </c>
      <c r="D11380" t="inlineStr">
        <is>
          <t>OL</t>
        </is>
      </c>
      <c r="E11380" t="inlineStr">
        <is>
          <t>Freshman</t>
        </is>
      </c>
      <c r="F11380" t="inlineStr">
        <is>
          <t>6'3"</t>
        </is>
      </c>
      <c r="G11380" t="n">
        <v>280</v>
      </c>
      <c r="H11380" t="inlineStr">
        <is>
          <t>Westfield, Ind.</t>
        </is>
      </c>
    </row>
    <row r="11381">
      <c r="A11381" t="inlineStr">
        <is>
          <t>Stanford</t>
        </is>
      </c>
      <c r="B11381" t="n">
        <v>19</v>
      </c>
      <c r="C11381" t="inlineStr">
        <is>
          <t>London Bironas</t>
        </is>
      </c>
      <c r="D11381" t="inlineStr">
        <is>
          <t>K</t>
        </is>
      </c>
      <c r="E11381" t="inlineStr">
        <is>
          <t>Redshirt Freshman</t>
        </is>
      </c>
      <c r="F11381" t="inlineStr">
        <is>
          <t>5'10"</t>
        </is>
      </c>
      <c r="G11381" t="n">
        <v>205</v>
      </c>
      <c r="H11381" t="inlineStr">
        <is>
          <t>Nashville, Tenn.</t>
        </is>
      </c>
    </row>
    <row r="11382">
      <c r="A11382" t="inlineStr">
        <is>
          <t>Stanford</t>
        </is>
      </c>
      <c r="B11382" t="n">
        <v>87</v>
      </c>
      <c r="C11382" t="inlineStr">
        <is>
          <t>Aiden Black</t>
        </is>
      </c>
      <c r="D11382" t="inlineStr">
        <is>
          <t>TE</t>
        </is>
      </c>
      <c r="E11382" t="inlineStr">
        <is>
          <t>Redshirt Sophomore</t>
        </is>
      </c>
      <c r="F11382" t="inlineStr">
        <is>
          <t>6'4"</t>
        </is>
      </c>
      <c r="G11382" t="n">
        <v>240</v>
      </c>
      <c r="H11382" t="inlineStr">
        <is>
          <t>Dingmans Ferry, Pa.</t>
        </is>
      </c>
    </row>
    <row r="11383">
      <c r="A11383" t="inlineStr">
        <is>
          <t>Stanford</t>
        </is>
      </c>
      <c r="B11383" t="n">
        <v>88</v>
      </c>
      <c r="C11383" t="inlineStr">
        <is>
          <t>Benji Blackburn</t>
        </is>
      </c>
      <c r="D11383" t="inlineStr">
        <is>
          <t>TE</t>
        </is>
      </c>
      <c r="E11383" t="inlineStr">
        <is>
          <t>Junior</t>
        </is>
      </c>
      <c r="F11383" t="inlineStr">
        <is>
          <t>6'6"</t>
        </is>
      </c>
      <c r="G11383" t="n">
        <v>260</v>
      </c>
      <c r="H11383" t="inlineStr">
        <is>
          <t>Miami, Fla.</t>
        </is>
      </c>
    </row>
    <row r="11384">
      <c r="A11384" t="inlineStr">
        <is>
          <t>Stanford</t>
        </is>
      </c>
      <c r="B11384" t="n">
        <v>57</v>
      </c>
      <c r="C11384" t="inlineStr">
        <is>
          <t>Kole Briehler</t>
        </is>
      </c>
      <c r="D11384" t="inlineStr">
        <is>
          <t>DT</t>
        </is>
      </c>
      <c r="E11384" t="inlineStr">
        <is>
          <t>Redshirt Freshman</t>
        </is>
      </c>
      <c r="F11384" t="inlineStr">
        <is>
          <t>6'2"</t>
        </is>
      </c>
      <c r="G11384" t="n">
        <v>280</v>
      </c>
      <c r="H11384" t="inlineStr">
        <is>
          <t>Pennington, N.J.</t>
        </is>
      </c>
    </row>
    <row r="11385">
      <c r="A11385" t="inlineStr">
        <is>
          <t>Stanford</t>
        </is>
      </c>
      <c r="B11385" t="n">
        <v>3</v>
      </c>
      <c r="C11385" t="inlineStr">
        <is>
          <t>Marcus Brown</t>
        </is>
      </c>
      <c r="D11385" t="inlineStr">
        <is>
          <t>WR</t>
        </is>
      </c>
      <c r="E11385" t="inlineStr">
        <is>
          <t>Redshirt Sophomore</t>
        </is>
      </c>
      <c r="F11385" t="inlineStr">
        <is>
          <t>5'10"</t>
        </is>
      </c>
      <c r="G11385" t="n">
        <v>170</v>
      </c>
      <c r="H11385" t="inlineStr">
        <is>
          <t>Huntington Beach, Calif.</t>
        </is>
      </c>
    </row>
    <row r="11386">
      <c r="A11386" t="inlineStr">
        <is>
          <t>Stanford</t>
        </is>
      </c>
      <c r="B11386" t="n">
        <v>23</v>
      </c>
      <c r="C11386" t="inlineStr">
        <is>
          <t>Nico Brown</t>
        </is>
      </c>
      <c r="D11386" t="inlineStr">
        <is>
          <t>WR</t>
        </is>
      </c>
      <c r="E11386" t="inlineStr">
        <is>
          <t>Redshirt Junior</t>
        </is>
      </c>
      <c r="F11386" t="inlineStr">
        <is>
          <t>6'0"</t>
        </is>
      </c>
      <c r="G11386" t="n">
        <v>185</v>
      </c>
      <c r="H11386" t="inlineStr">
        <is>
          <t>Huntington Beach, Calif.</t>
        </is>
      </c>
      <c r="I11386" t="inlineStr">
        <is>
          <t>Transfer from Yale (2026 portal)</t>
        </is>
      </c>
    </row>
    <row r="11387">
      <c r="A11387" t="inlineStr">
        <is>
          <t>Stanford</t>
        </is>
      </c>
      <c r="B11387" t="n">
        <v>51</v>
      </c>
      <c r="C11387" t="inlineStr">
        <is>
          <t>Ziron Brown</t>
        </is>
      </c>
      <c r="D11387" t="inlineStr">
        <is>
          <t>OL</t>
        </is>
      </c>
      <c r="E11387" t="inlineStr">
        <is>
          <t>Redshirt Sophomore</t>
        </is>
      </c>
      <c r="F11387" t="inlineStr">
        <is>
          <t>6'3"</t>
        </is>
      </c>
      <c r="G11387" t="n">
        <v>310</v>
      </c>
      <c r="H11387" t="inlineStr">
        <is>
          <t>Waveland, Miss.</t>
        </is>
      </c>
    </row>
    <row r="11388">
      <c r="A11388" t="inlineStr">
        <is>
          <t>Stanford</t>
        </is>
      </c>
      <c r="B11388" t="n">
        <v>4</v>
      </c>
      <c r="C11388" t="inlineStr">
        <is>
          <t>Leroy Bryant</t>
        </is>
      </c>
      <c r="D11388" t="inlineStr">
        <is>
          <t>CB</t>
        </is>
      </c>
      <c r="E11388" t="inlineStr">
        <is>
          <t>Redshirt Junior</t>
        </is>
      </c>
      <c r="F11388" t="inlineStr">
        <is>
          <t>6'0"</t>
        </is>
      </c>
      <c r="G11388" t="n">
        <v>185</v>
      </c>
      <c r="H11388" t="inlineStr">
        <is>
          <t>Fairfield, Calif.</t>
        </is>
      </c>
      <c r="I11388" t="inlineStr">
        <is>
          <t>Transfer from Washington (2026 portal)</t>
        </is>
      </c>
    </row>
    <row r="11389">
      <c r="A11389" t="inlineStr">
        <is>
          <t>Stanford</t>
        </is>
      </c>
      <c r="B11389" t="n">
        <v>80</v>
      </c>
      <c r="C11389" t="inlineStr">
        <is>
          <t>Jacob Butler</t>
        </is>
      </c>
      <c r="D11389" t="inlineStr">
        <is>
          <t>WR</t>
        </is>
      </c>
      <c r="E11389" t="inlineStr">
        <is>
          <t>Freshman</t>
        </is>
      </c>
      <c r="F11389" t="inlineStr">
        <is>
          <t>5'10"</t>
        </is>
      </c>
      <c r="G11389" t="n">
        <v>170</v>
      </c>
      <c r="H11389" t="inlineStr">
        <is>
          <t>Baldwin, N.Y.</t>
        </is>
      </c>
    </row>
    <row r="11390">
      <c r="A11390" t="inlineStr">
        <is>
          <t>Stanford</t>
        </is>
      </c>
      <c r="B11390" t="n">
        <v>32</v>
      </c>
      <c r="C11390" t="inlineStr">
        <is>
          <t>Chase Cahoon</t>
        </is>
      </c>
      <c r="D11390" t="inlineStr">
        <is>
          <t>LB</t>
        </is>
      </c>
      <c r="E11390" t="inlineStr">
        <is>
          <t>Freshman</t>
        </is>
      </c>
      <c r="F11390" t="inlineStr">
        <is>
          <t>6'1"</t>
        </is>
      </c>
      <c r="G11390" t="n">
        <v>215</v>
      </c>
      <c r="H11390" t="inlineStr">
        <is>
          <t>Los Gatos, Calif.</t>
        </is>
      </c>
    </row>
    <row r="11391">
      <c r="A11391" t="inlineStr">
        <is>
          <t>Stanford</t>
        </is>
      </c>
      <c r="B11391" t="n">
        <v>63</v>
      </c>
      <c r="C11391" t="inlineStr">
        <is>
          <t>Carson Caplan</t>
        </is>
      </c>
      <c r="D11391" t="inlineStr">
        <is>
          <t>OL</t>
        </is>
      </c>
      <c r="E11391" t="inlineStr">
        <is>
          <t>Redshirt Sophomore</t>
        </is>
      </c>
      <c r="F11391" t="inlineStr">
        <is>
          <t>6'3"</t>
        </is>
      </c>
      <c r="G11391" t="n">
        <v>305</v>
      </c>
      <c r="H11391" t="inlineStr">
        <is>
          <t>Colorado Springs, Colo.</t>
        </is>
      </c>
    </row>
    <row r="11392">
      <c r="A11392" t="inlineStr">
        <is>
          <t>Stanford</t>
        </is>
      </c>
      <c r="B11392" t="n">
        <v>29</v>
      </c>
      <c r="C11392" t="inlineStr">
        <is>
          <t>Caleb Carson</t>
        </is>
      </c>
      <c r="D11392" t="inlineStr">
        <is>
          <t>DB</t>
        </is>
      </c>
      <c r="E11392" t="inlineStr">
        <is>
          <t>Freshman</t>
        </is>
      </c>
      <c r="F11392" t="inlineStr">
        <is>
          <t>6'2"</t>
        </is>
      </c>
      <c r="G11392" t="n">
        <v>190</v>
      </c>
      <c r="H11392" t="inlineStr">
        <is>
          <t>Atlanta, Ga.</t>
        </is>
      </c>
    </row>
    <row r="11393">
      <c r="A11393" t="inlineStr">
        <is>
          <t>Stanford</t>
        </is>
      </c>
      <c r="B11393" t="n">
        <v>47</v>
      </c>
      <c r="C11393" t="inlineStr">
        <is>
          <t>Alejandro Chavez</t>
        </is>
      </c>
      <c r="D11393" t="inlineStr">
        <is>
          <t>LS</t>
        </is>
      </c>
      <c r="E11393" t="inlineStr">
        <is>
          <t>Redshirt Senior</t>
        </is>
      </c>
      <c r="F11393" t="inlineStr">
        <is>
          <t>6'2"</t>
        </is>
      </c>
      <c r="G11393" t="n">
        <v>225</v>
      </c>
      <c r="H11393" t="inlineStr">
        <is>
          <t>West Covina, Calif.</t>
        </is>
      </c>
    </row>
    <row r="11394">
      <c r="A11394" t="inlineStr">
        <is>
          <t>Stanford</t>
        </is>
      </c>
      <c r="B11394" t="n">
        <v>44</v>
      </c>
      <c r="C11394" t="inlineStr">
        <is>
          <t>Ernest Cooper</t>
        </is>
      </c>
      <c r="D11394" t="inlineStr">
        <is>
          <t>OLB</t>
        </is>
      </c>
      <c r="E11394" t="inlineStr">
        <is>
          <t>Redshirt Senior</t>
        </is>
      </c>
      <c r="F11394" t="inlineStr">
        <is>
          <t>6'4"</t>
        </is>
      </c>
      <c r="G11394" t="n">
        <v>250</v>
      </c>
      <c r="H11394" t="inlineStr">
        <is>
          <t>Arlington, Texas</t>
        </is>
      </c>
    </row>
    <row r="11395">
      <c r="A11395" t="inlineStr">
        <is>
          <t>Stanford</t>
        </is>
      </c>
      <c r="B11395" t="n">
        <v>48</v>
      </c>
      <c r="C11395" t="inlineStr">
        <is>
          <t>Drew Cunningham</t>
        </is>
      </c>
      <c r="D11395" t="inlineStr">
        <is>
          <t>OLB</t>
        </is>
      </c>
      <c r="E11395" t="inlineStr">
        <is>
          <t>Redshirt Sophomore</t>
        </is>
      </c>
      <c r="F11395" t="inlineStr">
        <is>
          <t>6'3"</t>
        </is>
      </c>
      <c r="G11395" t="n">
        <v>245</v>
      </c>
      <c r="H11395" t="inlineStr">
        <is>
          <t>Orinda, Calif.</t>
        </is>
      </c>
    </row>
    <row r="11396">
      <c r="A11396" t="inlineStr">
        <is>
          <t>Stanford</t>
        </is>
      </c>
      <c r="B11396" t="n">
        <v>46</v>
      </c>
      <c r="C11396" t="inlineStr">
        <is>
          <t>Carter Davis</t>
        </is>
      </c>
      <c r="D11396" t="inlineStr">
        <is>
          <t>OLB</t>
        </is>
      </c>
      <c r="E11396" t="inlineStr">
        <is>
          <t>Redshirt Freshman</t>
        </is>
      </c>
      <c r="F11396" t="inlineStr">
        <is>
          <t>6'4"</t>
        </is>
      </c>
      <c r="G11396" t="n">
        <v>225</v>
      </c>
      <c r="H11396" t="inlineStr">
        <is>
          <t>Eagle, Idaho</t>
        </is>
      </c>
    </row>
    <row r="11397">
      <c r="A11397" t="inlineStr">
        <is>
          <t>Stanford</t>
        </is>
      </c>
      <c r="B11397" t="n">
        <v>6</v>
      </c>
      <c r="C11397" t="inlineStr">
        <is>
          <t>Darrius Davis</t>
        </is>
      </c>
      <c r="D11397" t="inlineStr">
        <is>
          <t>S</t>
        </is>
      </c>
      <c r="E11397" t="inlineStr">
        <is>
          <t>Junior</t>
        </is>
      </c>
      <c r="F11397" t="inlineStr">
        <is>
          <t>6'0"</t>
        </is>
      </c>
      <c r="G11397" t="n">
        <v>200</v>
      </c>
      <c r="H11397" t="inlineStr">
        <is>
          <t>Metairie, La.</t>
        </is>
      </c>
    </row>
    <row r="11398">
      <c r="A11398" t="inlineStr">
        <is>
          <t>Stanford</t>
        </is>
      </c>
      <c r="B11398" t="n">
        <v>5</v>
      </c>
      <c r="C11398" t="inlineStr">
        <is>
          <t>Chris Davis Jr.</t>
        </is>
      </c>
      <c r="D11398" t="inlineStr">
        <is>
          <t>RB</t>
        </is>
      </c>
      <c r="E11398" t="inlineStr">
        <is>
          <t>Redshirt Sophomore</t>
        </is>
      </c>
      <c r="F11398" t="inlineStr">
        <is>
          <t>5'10"</t>
        </is>
      </c>
      <c r="G11398" t="n">
        <v>195</v>
      </c>
      <c r="H11398" t="inlineStr">
        <is>
          <t>Picayune, Miss.</t>
        </is>
      </c>
    </row>
    <row r="11399">
      <c r="A11399" t="inlineStr">
        <is>
          <t>Stanford</t>
        </is>
      </c>
      <c r="B11399" t="n">
        <v>58</v>
      </c>
      <c r="C11399" t="inlineStr">
        <is>
          <t>Brendan Delaney</t>
        </is>
      </c>
      <c r="D11399" t="inlineStr">
        <is>
          <t>DL</t>
        </is>
      </c>
      <c r="E11399" t="inlineStr">
        <is>
          <t>Redshirt Sophomore</t>
        </is>
      </c>
      <c r="F11399" t="inlineStr">
        <is>
          <t>6'5"</t>
        </is>
      </c>
      <c r="G11399" t="n">
        <v>275</v>
      </c>
      <c r="H11399" t="inlineStr">
        <is>
          <t>Montreal, Quebec, Canada</t>
        </is>
      </c>
    </row>
    <row r="11400">
      <c r="A11400" t="inlineStr">
        <is>
          <t>Stanford</t>
        </is>
      </c>
      <c r="B11400" t="n">
        <v>30</v>
      </c>
      <c r="C11400" t="inlineStr">
        <is>
          <t>Jack Duckworth</t>
        </is>
      </c>
      <c r="D11400" t="inlineStr">
        <is>
          <t>CB</t>
        </is>
      </c>
      <c r="E11400" t="inlineStr">
        <is>
          <t>Freshman</t>
        </is>
      </c>
      <c r="F11400" t="inlineStr">
        <is>
          <t>6'0"</t>
        </is>
      </c>
      <c r="G11400" t="n">
        <v>170</v>
      </c>
      <c r="H11400" t="inlineStr">
        <is>
          <t>Rockwall, Texas</t>
        </is>
      </c>
    </row>
    <row r="11401">
      <c r="A11401" t="inlineStr">
        <is>
          <t>Stanford</t>
        </is>
      </c>
      <c r="B11401" t="n">
        <v>39</v>
      </c>
      <c r="C11401" t="inlineStr">
        <is>
          <t>Charlie Eckhardt</t>
        </is>
      </c>
      <c r="D11401" t="inlineStr">
        <is>
          <t>S</t>
        </is>
      </c>
      <c r="E11401" t="inlineStr">
        <is>
          <t>Redshirt Sophomore</t>
        </is>
      </c>
      <c r="F11401" t="inlineStr">
        <is>
          <t>6'2"</t>
        </is>
      </c>
      <c r="G11401" t="n">
        <v>205</v>
      </c>
      <c r="H11401" t="inlineStr">
        <is>
          <t>Centennial, Colo.</t>
        </is>
      </c>
    </row>
    <row r="11402">
      <c r="A11402" t="inlineStr">
        <is>
          <t>Stanford</t>
        </is>
      </c>
      <c r="B11402" t="n">
        <v>21</v>
      </c>
      <c r="C11402" t="inlineStr">
        <is>
          <t>Scotty Edwards</t>
        </is>
      </c>
      <c r="D11402" t="inlineStr">
        <is>
          <t>S</t>
        </is>
      </c>
      <c r="E11402" t="inlineStr">
        <is>
          <t>Redshirt Senior</t>
        </is>
      </c>
      <c r="F11402" t="inlineStr">
        <is>
          <t>6'1"</t>
        </is>
      </c>
      <c r="G11402" t="n">
        <v>205</v>
      </c>
      <c r="H11402" t="inlineStr">
        <is>
          <t>Holladay, Utah</t>
        </is>
      </c>
    </row>
    <row r="11403">
      <c r="A11403" t="inlineStr">
        <is>
          <t>Stanford</t>
        </is>
      </c>
      <c r="B11403" t="n">
        <v>88</v>
      </c>
      <c r="C11403" t="inlineStr">
        <is>
          <t>Keysaun Eleazer</t>
        </is>
      </c>
      <c r="D11403" t="inlineStr">
        <is>
          <t>OLB</t>
        </is>
      </c>
      <c r="E11403" t="inlineStr">
        <is>
          <t>Freshman</t>
        </is>
      </c>
      <c r="F11403" t="inlineStr">
        <is>
          <t>6'6"</t>
        </is>
      </c>
      <c r="G11403" t="n">
        <v>205</v>
      </c>
      <c r="H11403" t="inlineStr">
        <is>
          <t>Raleigh, N.C.</t>
        </is>
      </c>
    </row>
    <row r="11404">
      <c r="A11404" t="inlineStr">
        <is>
          <t>Stanford</t>
        </is>
      </c>
      <c r="B11404" t="n">
        <v>60</v>
      </c>
      <c r="C11404" t="inlineStr">
        <is>
          <t>Nick Fattig</t>
        </is>
      </c>
      <c r="D11404" t="inlineStr">
        <is>
          <t>OL</t>
        </is>
      </c>
      <c r="E11404" t="inlineStr">
        <is>
          <t>Redshirt Junior</t>
        </is>
      </c>
      <c r="F11404" t="inlineStr">
        <is>
          <t>6'4"</t>
        </is>
      </c>
      <c r="G11404" t="n">
        <v>300</v>
      </c>
      <c r="H11404" t="inlineStr">
        <is>
          <t>League City, Texas</t>
        </is>
      </c>
    </row>
    <row r="11405">
      <c r="A11405" t="inlineStr">
        <is>
          <t>Stanford</t>
        </is>
      </c>
      <c r="B11405" t="n">
        <v>37</v>
      </c>
      <c r="C11405" t="inlineStr">
        <is>
          <t>Aidan Flintoft</t>
        </is>
      </c>
      <c r="D11405" t="inlineStr">
        <is>
          <t>P/K</t>
        </is>
      </c>
      <c r="E11405" t="inlineStr">
        <is>
          <t>Senior</t>
        </is>
      </c>
      <c r="F11405" t="inlineStr">
        <is>
          <t>6'2"</t>
        </is>
      </c>
      <c r="G11405" t="n">
        <v>210</v>
      </c>
      <c r="H11405" t="inlineStr">
        <is>
          <t>Pacific Palisades, Calif.</t>
        </is>
      </c>
    </row>
    <row r="11406">
      <c r="A11406" t="inlineStr">
        <is>
          <t>Stanford</t>
        </is>
      </c>
      <c r="B11406" t="n">
        <v>20</v>
      </c>
      <c r="C11406" t="inlineStr">
        <is>
          <t>Micah Ford</t>
        </is>
      </c>
      <c r="D11406" t="inlineStr">
        <is>
          <t>RB</t>
        </is>
      </c>
      <c r="E11406" t="inlineStr">
        <is>
          <t>Junior</t>
        </is>
      </c>
      <c r="F11406" t="inlineStr">
        <is>
          <t>6'0"</t>
        </is>
      </c>
      <c r="G11406" t="n">
        <v>220</v>
      </c>
      <c r="H11406" t="inlineStr">
        <is>
          <t>Toms River, N.J.</t>
        </is>
      </c>
    </row>
    <row r="11407">
      <c r="A11407" t="inlineStr">
        <is>
          <t>Stanford</t>
        </is>
      </c>
      <c r="B11407" t="n">
        <v>17</v>
      </c>
      <c r="C11407" t="inlineStr">
        <is>
          <t>Omari Gaines</t>
        </is>
      </c>
      <c r="D11407" t="inlineStr">
        <is>
          <t>S</t>
        </is>
      </c>
      <c r="E11407" t="inlineStr">
        <is>
          <t>Redshirt Freshman</t>
        </is>
      </c>
      <c r="F11407" t="inlineStr">
        <is>
          <t>6'2"</t>
        </is>
      </c>
      <c r="G11407" t="n">
        <v>200</v>
      </c>
      <c r="H11407" t="inlineStr">
        <is>
          <t>Newark, N.J.</t>
        </is>
      </c>
    </row>
    <row r="11408">
      <c r="A11408" t="inlineStr">
        <is>
          <t>Stanford</t>
        </is>
      </c>
      <c r="C11408" t="inlineStr">
        <is>
          <t>Jahsiah Galvan</t>
        </is>
      </c>
      <c r="D11408" t="inlineStr">
        <is>
          <t>ILB</t>
        </is>
      </c>
      <c r="E11408" t="inlineStr">
        <is>
          <t>Redshirt Senior</t>
        </is>
      </c>
      <c r="F11408" t="inlineStr">
        <is>
          <t>6'2"</t>
        </is>
      </c>
      <c r="G11408" t="n">
        <v>230</v>
      </c>
      <c r="H11408" t="inlineStr">
        <is>
          <t>West Liberty, Iowa</t>
        </is>
      </c>
    </row>
    <row r="11409">
      <c r="A11409" t="inlineStr">
        <is>
          <t>Stanford</t>
        </is>
      </c>
      <c r="B11409" t="n">
        <v>26</v>
      </c>
      <c r="C11409" t="inlineStr">
        <is>
          <t>Chris Garland</t>
        </is>
      </c>
      <c r="D11409" t="inlineStr">
        <is>
          <t>CB</t>
        </is>
      </c>
      <c r="E11409" t="inlineStr">
        <is>
          <t>Redshirt Freshman</t>
        </is>
      </c>
      <c r="F11409" t="inlineStr">
        <is>
          <t>6'0"</t>
        </is>
      </c>
      <c r="G11409" t="n">
        <v>180</v>
      </c>
      <c r="H11409" t="inlineStr">
        <is>
          <t>Buford, Ga.</t>
        </is>
      </c>
    </row>
    <row r="11410">
      <c r="A11410" t="inlineStr">
        <is>
          <t>Stanford</t>
        </is>
      </c>
      <c r="B11410" t="n">
        <v>90</v>
      </c>
      <c r="C11410" t="inlineStr">
        <is>
          <t>Gavin Geweniger</t>
        </is>
      </c>
      <c r="D11410" t="inlineStr">
        <is>
          <t>OLB</t>
        </is>
      </c>
      <c r="E11410" t="inlineStr">
        <is>
          <t>Redshirt Junior</t>
        </is>
      </c>
      <c r="F11410" t="inlineStr">
        <is>
          <t>6'4"</t>
        </is>
      </c>
      <c r="G11410" t="n">
        <v>240</v>
      </c>
      <c r="H11410" t="inlineStr">
        <is>
          <t>Scottsdale, Ariz.</t>
        </is>
      </c>
    </row>
    <row r="11411">
      <c r="A11411" t="inlineStr">
        <is>
          <t>Stanford</t>
        </is>
      </c>
      <c r="B11411" t="n">
        <v>85</v>
      </c>
      <c r="C11411" t="inlineStr">
        <is>
          <t>Zach Giuliano</t>
        </is>
      </c>
      <c r="D11411" t="inlineStr">
        <is>
          <t>TE</t>
        </is>
      </c>
      <c r="E11411" t="inlineStr">
        <is>
          <t>Redshirt Freshman</t>
        </is>
      </c>
      <c r="F11411" t="inlineStr">
        <is>
          <t>6'6"</t>
        </is>
      </c>
      <c r="G11411" t="n">
        <v>245</v>
      </c>
      <c r="H11411" t="inlineStr">
        <is>
          <t>Corona del Mar, Calif.</t>
        </is>
      </c>
    </row>
    <row r="11412">
      <c r="A11412" t="inlineStr">
        <is>
          <t>Stanford</t>
        </is>
      </c>
      <c r="B11412" t="n">
        <v>5</v>
      </c>
      <c r="C11412" t="inlineStr">
        <is>
          <t>Jay Green</t>
        </is>
      </c>
      <c r="D11412" t="inlineStr">
        <is>
          <t>S</t>
        </is>
      </c>
      <c r="E11412" t="inlineStr">
        <is>
          <t>Redshirt Senior</t>
        </is>
      </c>
      <c r="F11412" t="inlineStr">
        <is>
          <t>6'3"</t>
        </is>
      </c>
      <c r="G11412" t="n">
        <v>215</v>
      </c>
      <c r="H11412" t="inlineStr">
        <is>
          <t>Houston, Texas</t>
        </is>
      </c>
    </row>
    <row r="11413">
      <c r="A11413" t="inlineStr">
        <is>
          <t>Stanford</t>
        </is>
      </c>
      <c r="B11413" t="n">
        <v>79</v>
      </c>
      <c r="C11413" t="inlineStr">
        <is>
          <t>Kai Greer</t>
        </is>
      </c>
      <c r="D11413" t="inlineStr">
        <is>
          <t>OL</t>
        </is>
      </c>
      <c r="E11413" t="inlineStr">
        <is>
          <t>Redshirt Sophomore</t>
        </is>
      </c>
      <c r="F11413" t="inlineStr">
        <is>
          <t>6'6"</t>
        </is>
      </c>
      <c r="G11413" t="n">
        <v>295</v>
      </c>
      <c r="H11413" t="inlineStr">
        <is>
          <t>Charlotte, N.C.</t>
        </is>
      </c>
    </row>
    <row r="11414">
      <c r="A11414" t="inlineStr">
        <is>
          <t>Stanford</t>
        </is>
      </c>
      <c r="B11414" t="n">
        <v>56</v>
      </c>
      <c r="C11414" t="inlineStr">
        <is>
          <t>Hayden Gunter</t>
        </is>
      </c>
      <c r="D11414" t="inlineStr">
        <is>
          <t>OL</t>
        </is>
      </c>
      <c r="E11414" t="inlineStr">
        <is>
          <t>Redshirt Sophomore</t>
        </is>
      </c>
      <c r="F11414" t="inlineStr">
        <is>
          <t>6'7"</t>
        </is>
      </c>
      <c r="G11414" t="n">
        <v>300</v>
      </c>
      <c r="H11414" t="inlineStr">
        <is>
          <t>Denton, Texas</t>
        </is>
      </c>
    </row>
    <row r="11415">
      <c r="A11415" t="inlineStr">
        <is>
          <t>Stanford</t>
        </is>
      </c>
      <c r="B11415" t="n">
        <v>11</v>
      </c>
      <c r="C11415" t="inlineStr">
        <is>
          <t>JonAnthony Hall</t>
        </is>
      </c>
      <c r="D11415" t="inlineStr">
        <is>
          <t>WR</t>
        </is>
      </c>
      <c r="E11415" t="inlineStr">
        <is>
          <t>Redshirt Freshman</t>
        </is>
      </c>
      <c r="F11415" t="inlineStr">
        <is>
          <t>6'1"</t>
        </is>
      </c>
      <c r="G11415" t="n">
        <v>190</v>
      </c>
      <c r="H11415" t="inlineStr">
        <is>
          <t>Fishers, Ind.</t>
        </is>
      </c>
    </row>
    <row r="11416">
      <c r="A11416" t="inlineStr">
        <is>
          <t>Stanford</t>
        </is>
      </c>
      <c r="B11416" t="n">
        <v>34</v>
      </c>
      <c r="C11416" t="inlineStr">
        <is>
          <t>Champ Hampton</t>
        </is>
      </c>
      <c r="D11416" t="inlineStr">
        <is>
          <t>RB</t>
        </is>
      </c>
      <c r="E11416" t="inlineStr">
        <is>
          <t>Redshirt Junior</t>
        </is>
      </c>
      <c r="F11416" t="inlineStr">
        <is>
          <t>5'10"</t>
        </is>
      </c>
      <c r="G11416" t="n">
        <v>220</v>
      </c>
      <c r="H11416" t="inlineStr">
        <is>
          <t>Ooltewah, Tenn.</t>
        </is>
      </c>
    </row>
    <row r="11417">
      <c r="A11417" t="inlineStr">
        <is>
          <t>Stanford</t>
        </is>
      </c>
      <c r="B11417" t="n">
        <v>20</v>
      </c>
      <c r="C11417" t="inlineStr">
        <is>
          <t>Xavier Harmon</t>
        </is>
      </c>
      <c r="D11417" t="inlineStr">
        <is>
          <t>CB</t>
        </is>
      </c>
      <c r="E11417" t="inlineStr">
        <is>
          <t>Freshman</t>
        </is>
      </c>
      <c r="F11417" t="inlineStr">
        <is>
          <t>6'2"</t>
        </is>
      </c>
      <c r="G11417" t="n">
        <v>185</v>
      </c>
      <c r="H11417" t="inlineStr">
        <is>
          <t>Humble, Texas</t>
        </is>
      </c>
    </row>
    <row r="11418">
      <c r="A11418" t="inlineStr">
        <is>
          <t>Stanford</t>
        </is>
      </c>
      <c r="C11418" t="inlineStr">
        <is>
          <t>Caden High</t>
        </is>
      </c>
      <c r="D11418" t="inlineStr">
        <is>
          <t>WR</t>
        </is>
      </c>
      <c r="E11418" t="inlineStr">
        <is>
          <t>Senior</t>
        </is>
      </c>
      <c r="F11418" t="inlineStr">
        <is>
          <t>5'10"</t>
        </is>
      </c>
      <c r="G11418" t="n">
        <v>165</v>
      </c>
      <c r="H11418" t="inlineStr">
        <is>
          <t>Atlanta, Ga.</t>
        </is>
      </c>
    </row>
    <row r="11419">
      <c r="A11419" t="inlineStr">
        <is>
          <t>Stanford</t>
        </is>
      </c>
      <c r="B11419" t="n">
        <v>18</v>
      </c>
      <c r="C11419" t="inlineStr">
        <is>
          <t>Jason Hill Jr.</t>
        </is>
      </c>
      <c r="D11419" t="inlineStr">
        <is>
          <t>CB</t>
        </is>
      </c>
      <c r="E11419" t="inlineStr">
        <is>
          <t>Freshman</t>
        </is>
      </c>
      <c r="F11419" t="inlineStr">
        <is>
          <t>6'0"</t>
        </is>
      </c>
      <c r="G11419" t="n">
        <v>160</v>
      </c>
      <c r="H11419" t="inlineStr">
        <is>
          <t>Folsom, Calif.</t>
        </is>
      </c>
    </row>
    <row r="11420">
      <c r="A11420" t="inlineStr">
        <is>
          <t>Stanford</t>
        </is>
      </c>
      <c r="B11420" t="n">
        <v>59</v>
      </c>
      <c r="C11420" t="inlineStr">
        <is>
          <t>Charlie Hoitink</t>
        </is>
      </c>
      <c r="D11420" t="inlineStr">
        <is>
          <t>OL</t>
        </is>
      </c>
      <c r="E11420" t="inlineStr">
        <is>
          <t>Redshirt Sophomore</t>
        </is>
      </c>
      <c r="F11420" t="inlineStr">
        <is>
          <t>6'4"</t>
        </is>
      </c>
      <c r="G11420" t="n">
        <v>300</v>
      </c>
      <c r="H11420" t="inlineStr">
        <is>
          <t>Slinger, Wis.</t>
        </is>
      </c>
    </row>
    <row r="11421">
      <c r="A11421" t="inlineStr">
        <is>
          <t>Stanford</t>
        </is>
      </c>
      <c r="B11421" t="n">
        <v>84</v>
      </c>
      <c r="C11421" t="inlineStr">
        <is>
          <t>Chico Holt</t>
        </is>
      </c>
      <c r="D11421" t="inlineStr">
        <is>
          <t>TE</t>
        </is>
      </c>
      <c r="E11421" t="inlineStr">
        <is>
          <t>Redshirt Junior</t>
        </is>
      </c>
      <c r="F11421" t="inlineStr">
        <is>
          <t>6'5"</t>
        </is>
      </c>
      <c r="G11421" t="n">
        <v>255</v>
      </c>
      <c r="H11421" t="inlineStr">
        <is>
          <t>Houston, Texas</t>
        </is>
      </c>
    </row>
    <row r="11422">
      <c r="A11422" t="inlineStr">
        <is>
          <t>Stanford</t>
        </is>
      </c>
      <c r="B11422" t="n">
        <v>18</v>
      </c>
      <c r="C11422" t="inlineStr">
        <is>
          <t>Langdon Horace</t>
        </is>
      </c>
      <c r="D11422" t="inlineStr">
        <is>
          <t>WR</t>
        </is>
      </c>
      <c r="E11422" t="inlineStr">
        <is>
          <t>Freshman</t>
        </is>
      </c>
      <c r="F11422" t="inlineStr">
        <is>
          <t>5'11"</t>
        </is>
      </c>
      <c r="G11422" t="n">
        <v>180</v>
      </c>
      <c r="H11422" t="inlineStr">
        <is>
          <t>Stockton, Calif.</t>
        </is>
      </c>
    </row>
    <row r="11423">
      <c r="A11423" t="inlineStr">
        <is>
          <t>Stanford</t>
        </is>
      </c>
      <c r="B11423" t="n">
        <v>58</v>
      </c>
      <c r="C11423" t="inlineStr">
        <is>
          <t>Kahlil House</t>
        </is>
      </c>
      <c r="D11423" t="inlineStr">
        <is>
          <t>OL</t>
        </is>
      </c>
      <c r="E11423" t="inlineStr">
        <is>
          <t>Junior</t>
        </is>
      </c>
      <c r="F11423" t="inlineStr">
        <is>
          <t>6'5"</t>
        </is>
      </c>
      <c r="G11423" t="n">
        <v>305</v>
      </c>
      <c r="H11423" t="inlineStr">
        <is>
          <t>Warner Robins, Ga.</t>
        </is>
      </c>
    </row>
    <row r="11424">
      <c r="A11424" t="inlineStr">
        <is>
          <t>Stanford</t>
        </is>
      </c>
      <c r="B11424" t="n">
        <v>52</v>
      </c>
      <c r="C11424" t="inlineStr">
        <is>
          <t>Sarrel Howard</t>
        </is>
      </c>
      <c r="D11424" t="inlineStr">
        <is>
          <t>OLB</t>
        </is>
      </c>
      <c r="E11424" t="inlineStr">
        <is>
          <t>Freshman</t>
        </is>
      </c>
      <c r="F11424" t="inlineStr">
        <is>
          <t>6'2"</t>
        </is>
      </c>
      <c r="G11424" t="n">
        <v>230</v>
      </c>
      <c r="H11424" t="inlineStr">
        <is>
          <t>Los Angeles, Calif.</t>
        </is>
      </c>
    </row>
    <row r="11425">
      <c r="A11425" t="inlineStr">
        <is>
          <t>Stanford</t>
        </is>
      </c>
      <c r="B11425" t="n">
        <v>26</v>
      </c>
      <c r="C11425" t="inlineStr">
        <is>
          <t>Sedrick Irvin</t>
        </is>
      </c>
      <c r="D11425" t="inlineStr">
        <is>
          <t>RB</t>
        </is>
      </c>
      <c r="E11425" t="inlineStr">
        <is>
          <t>Senior</t>
        </is>
      </c>
      <c r="F11425" t="inlineStr">
        <is>
          <t>5'10"</t>
        </is>
      </c>
      <c r="G11425" t="n">
        <v>205</v>
      </c>
      <c r="H11425" t="inlineStr">
        <is>
          <t>Miami, Fla.</t>
        </is>
      </c>
    </row>
    <row r="11426">
      <c r="A11426" t="inlineStr">
        <is>
          <t>Stanford</t>
        </is>
      </c>
      <c r="B11426" t="n">
        <v>33</v>
      </c>
      <c r="C11426" t="inlineStr">
        <is>
          <t>Lasiah Jackson</t>
        </is>
      </c>
      <c r="D11426" t="inlineStr">
        <is>
          <t>DB</t>
        </is>
      </c>
      <c r="E11426" t="inlineStr">
        <is>
          <t>Freshman</t>
        </is>
      </c>
      <c r="F11426" t="inlineStr">
        <is>
          <t>6'3"</t>
        </is>
      </c>
      <c r="G11426" t="n">
        <v>175</v>
      </c>
      <c r="H11426" t="inlineStr">
        <is>
          <t>Leesburg, Ga.</t>
        </is>
      </c>
    </row>
    <row r="11427">
      <c r="A11427" t="inlineStr">
        <is>
          <t>Stanford</t>
        </is>
      </c>
      <c r="B11427" t="n">
        <v>54</v>
      </c>
      <c r="C11427" t="inlineStr">
        <is>
          <t>Preston Jernegan</t>
        </is>
      </c>
      <c r="D11427" t="inlineStr">
        <is>
          <t>ILB</t>
        </is>
      </c>
      <c r="E11427" t="inlineStr">
        <is>
          <t>Redshirt Sophomore</t>
        </is>
      </c>
      <c r="F11427" t="inlineStr">
        <is>
          <t>6'2"</t>
        </is>
      </c>
      <c r="G11427" t="n">
        <v>230</v>
      </c>
      <c r="H11427" t="inlineStr">
        <is>
          <t>Altadena, Calif.</t>
        </is>
      </c>
    </row>
    <row r="11428">
      <c r="A11428" t="inlineStr">
        <is>
          <t>Stanford</t>
        </is>
      </c>
      <c r="B11428" t="n">
        <v>38</v>
      </c>
      <c r="C11428" t="inlineStr">
        <is>
          <t>Zach Johnson</t>
        </is>
      </c>
      <c r="D11428" t="inlineStr">
        <is>
          <t>ILB</t>
        </is>
      </c>
      <c r="E11428" t="inlineStr">
        <is>
          <t>Redshirt Junior</t>
        </is>
      </c>
      <c r="F11428" t="inlineStr">
        <is>
          <t>6'3"</t>
        </is>
      </c>
      <c r="G11428" t="n">
        <v>230</v>
      </c>
      <c r="H11428" t="inlineStr">
        <is>
          <t>Coeur D'Alene, Idaho</t>
        </is>
      </c>
    </row>
    <row r="11429">
      <c r="A11429" t="inlineStr">
        <is>
          <t>Stanford</t>
        </is>
      </c>
      <c r="B11429" t="n">
        <v>89</v>
      </c>
      <c r="C11429" t="inlineStr">
        <is>
          <t>Atticus Joseph</t>
        </is>
      </c>
      <c r="D11429" t="inlineStr">
        <is>
          <t>WR</t>
        </is>
      </c>
      <c r="E11429" t="inlineStr">
        <is>
          <t>Freshman</t>
        </is>
      </c>
      <c r="F11429" t="inlineStr">
        <is>
          <t>5'11"</t>
        </is>
      </c>
      <c r="G11429" t="n">
        <v>170</v>
      </c>
      <c r="H11429" t="inlineStr">
        <is>
          <t>Snellville, Ga.</t>
        </is>
      </c>
    </row>
    <row r="11430">
      <c r="A11430" t="inlineStr">
        <is>
          <t>Stanford</t>
        </is>
      </c>
      <c r="B11430" t="n">
        <v>49</v>
      </c>
      <c r="C11430" t="inlineStr">
        <is>
          <t>Gabe Kaminski</t>
        </is>
      </c>
      <c r="D11430" t="inlineStr">
        <is>
          <t>OLB</t>
        </is>
      </c>
      <c r="E11430" t="inlineStr">
        <is>
          <t>Redshirt Freshman</t>
        </is>
      </c>
      <c r="F11430" t="inlineStr">
        <is>
          <t>6'3"</t>
        </is>
      </c>
      <c r="G11430" t="n">
        <v>235</v>
      </c>
      <c r="H11430" t="inlineStr">
        <is>
          <t>Riverside, Ill.</t>
        </is>
      </c>
    </row>
    <row r="11431">
      <c r="A11431" t="inlineStr">
        <is>
          <t>Stanford</t>
        </is>
      </c>
      <c r="B11431" t="n">
        <v>13</v>
      </c>
      <c r="C11431" t="inlineStr">
        <is>
          <t>Emmet Kenney</t>
        </is>
      </c>
      <c r="D11431" t="inlineStr">
        <is>
          <t>K</t>
        </is>
      </c>
      <c r="E11431" t="inlineStr">
        <is>
          <t>Sixth Year</t>
        </is>
      </c>
      <c r="F11431" t="inlineStr">
        <is>
          <t>6'3"</t>
        </is>
      </c>
      <c r="G11431" t="n">
        <v>220</v>
      </c>
      <c r="H11431" t="inlineStr">
        <is>
          <t>Fargo, N.D.</t>
        </is>
      </c>
    </row>
    <row r="11432">
      <c r="A11432" t="inlineStr">
        <is>
          <t>Stanford</t>
        </is>
      </c>
      <c r="B11432" t="n">
        <v>52</v>
      </c>
      <c r="C11432" t="inlineStr">
        <is>
          <t>Aidan Kilstrom</t>
        </is>
      </c>
      <c r="D11432" t="inlineStr">
        <is>
          <t>OL</t>
        </is>
      </c>
      <c r="E11432" t="inlineStr">
        <is>
          <t>Redshirt Senior</t>
        </is>
      </c>
      <c r="F11432" t="inlineStr">
        <is>
          <t>6'3"</t>
        </is>
      </c>
      <c r="G11432" t="n">
        <v>300</v>
      </c>
      <c r="H11432" t="inlineStr">
        <is>
          <t>Bettendorf, Iowa</t>
        </is>
      </c>
      <c r="I11432" t="inlineStr">
        <is>
          <t>Transfer from Harvard (2026 portal)</t>
        </is>
      </c>
    </row>
    <row r="11433">
      <c r="A11433" t="inlineStr">
        <is>
          <t>Stanford</t>
        </is>
      </c>
      <c r="B11433" t="n">
        <v>82</v>
      </c>
      <c r="C11433" t="inlineStr">
        <is>
          <t>Tyler Kuo</t>
        </is>
      </c>
      <c r="D11433" t="inlineStr">
        <is>
          <t>WR</t>
        </is>
      </c>
      <c r="E11433" t="inlineStr">
        <is>
          <t>Redshirt Junior</t>
        </is>
      </c>
      <c r="F11433" t="inlineStr">
        <is>
          <t>6'3"</t>
        </is>
      </c>
      <c r="G11433" t="n">
        <v>205</v>
      </c>
      <c r="H11433" t="inlineStr">
        <is>
          <t>Austin, Texas</t>
        </is>
      </c>
    </row>
    <row r="11434">
      <c r="A11434" t="inlineStr">
        <is>
          <t>Stanford</t>
        </is>
      </c>
      <c r="B11434" t="n">
        <v>23</v>
      </c>
      <c r="C11434" t="inlineStr">
        <is>
          <t>Wassie Lugolobi</t>
        </is>
      </c>
      <c r="D11434" t="inlineStr">
        <is>
          <t>ILB</t>
        </is>
      </c>
      <c r="E11434" t="inlineStr">
        <is>
          <t>Freshman</t>
        </is>
      </c>
      <c r="F11434" t="inlineStr">
        <is>
          <t>6'1"</t>
        </is>
      </c>
      <c r="G11434" t="n">
        <v>225</v>
      </c>
      <c r="H11434" t="inlineStr">
        <is>
          <t>Seattle, Wash.</t>
        </is>
      </c>
    </row>
    <row r="11435">
      <c r="A11435" t="inlineStr">
        <is>
          <t>Stanford</t>
        </is>
      </c>
      <c r="B11435" t="n">
        <v>75</v>
      </c>
      <c r="C11435" t="inlineStr">
        <is>
          <t>Braden Marceau-Olayinka</t>
        </is>
      </c>
      <c r="D11435" t="inlineStr">
        <is>
          <t>DL</t>
        </is>
      </c>
      <c r="E11435" t="inlineStr">
        <is>
          <t>Redshirt Junior</t>
        </is>
      </c>
      <c r="F11435" t="inlineStr">
        <is>
          <t>6'3"</t>
        </is>
      </c>
      <c r="G11435" t="n">
        <v>300</v>
      </c>
      <c r="H11435" t="inlineStr">
        <is>
          <t>Melrose, Mass.</t>
        </is>
      </c>
    </row>
    <row r="11436">
      <c r="A11436" t="inlineStr">
        <is>
          <t>Stanford</t>
        </is>
      </c>
      <c r="B11436" t="n">
        <v>10</v>
      </c>
      <c r="C11436" t="inlineStr">
        <is>
          <t>Sam Mattingly</t>
        </is>
      </c>
      <c r="D11436" t="inlineStr">
        <is>
          <t>ILB</t>
        </is>
      </c>
      <c r="E11436" t="inlineStr">
        <is>
          <t>Junior</t>
        </is>
      </c>
      <c r="F11436" t="inlineStr">
        <is>
          <t>6'2"</t>
        </is>
      </c>
      <c r="G11436" t="n">
        <v>235</v>
      </c>
      <c r="H11436" t="inlineStr">
        <is>
          <t>Magnolia, Texas</t>
        </is>
      </c>
    </row>
    <row r="11437">
      <c r="A11437" t="inlineStr">
        <is>
          <t>Stanford</t>
        </is>
      </c>
      <c r="B11437" t="n">
        <v>24</v>
      </c>
      <c r="C11437" t="inlineStr">
        <is>
          <t>Lonnie McAllister III</t>
        </is>
      </c>
      <c r="D11437" t="inlineStr">
        <is>
          <t>NB</t>
        </is>
      </c>
      <c r="E11437" t="inlineStr">
        <is>
          <t>Sophomore</t>
        </is>
      </c>
      <c r="F11437" t="inlineStr">
        <is>
          <t>5'11"</t>
        </is>
      </c>
      <c r="G11437" t="n">
        <v>180</v>
      </c>
      <c r="H11437" t="inlineStr">
        <is>
          <t>Upper Marlboro, Md.</t>
        </is>
      </c>
    </row>
    <row r="11438">
      <c r="A11438" t="inlineStr">
        <is>
          <t>Stanford</t>
        </is>
      </c>
      <c r="B11438" t="n">
        <v>43</v>
      </c>
      <c r="C11438" t="inlineStr">
        <is>
          <t>Landon McComber</t>
        </is>
      </c>
      <c r="D11438" t="inlineStr">
        <is>
          <t>ILB</t>
        </is>
      </c>
      <c r="E11438" t="inlineStr">
        <is>
          <t>Redshirt Freshman</t>
        </is>
      </c>
      <c r="F11438" t="inlineStr">
        <is>
          <t>6'2"</t>
        </is>
      </c>
      <c r="G11438" t="n">
        <v>235</v>
      </c>
      <c r="H11438" t="inlineStr">
        <is>
          <t>Las Vegas, Nev.</t>
        </is>
      </c>
    </row>
    <row r="11439">
      <c r="A11439" t="inlineStr">
        <is>
          <t>Stanford</t>
        </is>
      </c>
      <c r="B11439" t="n">
        <v>22</v>
      </c>
      <c r="C11439" t="inlineStr">
        <is>
          <t>Zaiden McDonald</t>
        </is>
      </c>
      <c r="D11439" t="inlineStr">
        <is>
          <t>DB</t>
        </is>
      </c>
      <c r="E11439" t="inlineStr">
        <is>
          <t>Freshman</t>
        </is>
      </c>
      <c r="F11439" t="inlineStr">
        <is>
          <t>6'2"</t>
        </is>
      </c>
      <c r="G11439" t="n">
        <v>195</v>
      </c>
      <c r="H11439" t="inlineStr">
        <is>
          <t>Newark, N.J.</t>
        </is>
      </c>
    </row>
    <row r="11440">
      <c r="A11440" t="inlineStr">
        <is>
          <t>Stanford</t>
        </is>
      </c>
      <c r="B11440" t="n">
        <v>98</v>
      </c>
      <c r="C11440" t="inlineStr">
        <is>
          <t>Max Meier</t>
        </is>
      </c>
      <c r="D11440" t="inlineStr">
        <is>
          <t>DL</t>
        </is>
      </c>
      <c r="E11440" t="inlineStr">
        <is>
          <t>Freshman</t>
        </is>
      </c>
      <c r="F11440" t="inlineStr">
        <is>
          <t>6'5"</t>
        </is>
      </c>
      <c r="G11440" t="n">
        <v>255</v>
      </c>
      <c r="H11440" t="inlineStr">
        <is>
          <t>Pacific Palisades, Calif.</t>
        </is>
      </c>
    </row>
    <row r="11441">
      <c r="A11441" t="inlineStr">
        <is>
          <t>Stanford</t>
        </is>
      </c>
      <c r="B11441" t="n">
        <v>53</v>
      </c>
      <c r="C11441" t="inlineStr">
        <is>
          <t>Nathan Mejia</t>
        </is>
      </c>
      <c r="D11441" t="inlineStr">
        <is>
          <t>OL</t>
        </is>
      </c>
      <c r="E11441" t="inlineStr">
        <is>
          <t>Redshirt Senior</t>
        </is>
      </c>
      <c r="F11441" t="inlineStr">
        <is>
          <t>6'3"</t>
        </is>
      </c>
      <c r="G11441" t="n">
        <v>305</v>
      </c>
      <c r="H11441" t="inlineStr">
        <is>
          <t>Arcadia, Calif.</t>
        </is>
      </c>
    </row>
    <row r="11442">
      <c r="A11442" t="inlineStr">
        <is>
          <t>Stanford</t>
        </is>
      </c>
      <c r="B11442" t="n">
        <v>27</v>
      </c>
      <c r="C11442" t="inlineStr">
        <is>
          <t>Devin Mignery</t>
        </is>
      </c>
      <c r="D11442" t="inlineStr">
        <is>
          <t>QB</t>
        </is>
      </c>
      <c r="E11442" t="inlineStr">
        <is>
          <t>Freshman</t>
        </is>
      </c>
      <c r="F11442" t="inlineStr">
        <is>
          <t>6'0"</t>
        </is>
      </c>
      <c r="G11442" t="n">
        <v>215</v>
      </c>
      <c r="H11442" t="inlineStr">
        <is>
          <t>Sarasota, Fla.</t>
        </is>
      </c>
    </row>
    <row r="11443">
      <c r="A11443" t="inlineStr">
        <is>
          <t>Stanford</t>
        </is>
      </c>
      <c r="B11443" t="n">
        <v>65</v>
      </c>
      <c r="C11443" t="inlineStr">
        <is>
          <t>Jay Miller</t>
        </is>
      </c>
      <c r="D11443" t="inlineStr">
        <is>
          <t>OL</t>
        </is>
      </c>
      <c r="E11443" t="inlineStr">
        <is>
          <t>Freshman</t>
        </is>
      </c>
      <c r="F11443" t="inlineStr">
        <is>
          <t>6'5"</t>
        </is>
      </c>
      <c r="G11443" t="n">
        <v>320</v>
      </c>
      <c r="H11443" t="inlineStr">
        <is>
          <t>Goodyear, Ariz.</t>
        </is>
      </c>
    </row>
    <row r="11444">
      <c r="A11444" t="inlineStr">
        <is>
          <t>Stanford</t>
        </is>
      </c>
      <c r="B11444" t="n">
        <v>17</v>
      </c>
      <c r="C11444" t="inlineStr">
        <is>
          <t>Charlie Mirer</t>
        </is>
      </c>
      <c r="D11444" t="inlineStr">
        <is>
          <t>QB</t>
        </is>
      </c>
      <c r="E11444" t="inlineStr">
        <is>
          <t>Redshirt Senior</t>
        </is>
      </c>
      <c r="F11444" t="inlineStr">
        <is>
          <t>6'6"</t>
        </is>
      </c>
      <c r="G11444" t="n">
        <v>235</v>
      </c>
      <c r="H11444" t="inlineStr">
        <is>
          <t>Rancho Santa Fe, Calif.</t>
        </is>
      </c>
    </row>
    <row r="11445">
      <c r="A11445" t="inlineStr">
        <is>
          <t>Stanford</t>
        </is>
      </c>
      <c r="B11445" t="n">
        <v>9</v>
      </c>
      <c r="C11445" t="inlineStr">
        <is>
          <t>Mike Mitchell Jr.</t>
        </is>
      </c>
      <c r="D11445" t="inlineStr">
        <is>
          <t>QB</t>
        </is>
      </c>
      <c r="E11445" t="inlineStr">
        <is>
          <t>Freshman</t>
        </is>
      </c>
      <c r="F11445" t="inlineStr">
        <is>
          <t>5'11"</t>
        </is>
      </c>
      <c r="G11445" t="n">
        <v>185</v>
      </c>
      <c r="H11445" t="inlineStr">
        <is>
          <t>San Francisco, Calif.</t>
        </is>
      </c>
    </row>
    <row r="11446">
      <c r="A11446" t="inlineStr">
        <is>
          <t>Stanford</t>
        </is>
      </c>
      <c r="B11446" t="n">
        <v>81</v>
      </c>
      <c r="C11446" t="inlineStr">
        <is>
          <t>Marcus Monroe</t>
        </is>
      </c>
      <c r="D11446" t="inlineStr">
        <is>
          <t>TE</t>
        </is>
      </c>
      <c r="E11446" t="inlineStr">
        <is>
          <t>Freshman</t>
        </is>
      </c>
      <c r="F11446" t="inlineStr">
        <is>
          <t>6'4"</t>
        </is>
      </c>
      <c r="G11446" t="n">
        <v>220</v>
      </c>
      <c r="H11446" t="inlineStr">
        <is>
          <t>Cary, N.C.</t>
        </is>
      </c>
    </row>
    <row r="11447">
      <c r="A11447" t="inlineStr">
        <is>
          <t>Stanford</t>
        </is>
      </c>
      <c r="B11447" t="n">
        <v>31</v>
      </c>
      <c r="C11447" t="inlineStr">
        <is>
          <t>Aaron Morris</t>
        </is>
      </c>
      <c r="D11447" t="inlineStr">
        <is>
          <t>CB</t>
        </is>
      </c>
      <c r="E11447" t="inlineStr">
        <is>
          <t>Redshirt Junior</t>
        </is>
      </c>
      <c r="F11447" t="inlineStr">
        <is>
          <t>5'11"</t>
        </is>
      </c>
      <c r="G11447" t="n">
        <v>195</v>
      </c>
      <c r="H11447" t="inlineStr">
        <is>
          <t>Lowell, Mass.</t>
        </is>
      </c>
    </row>
    <row r="11448">
      <c r="A11448" t="inlineStr">
        <is>
          <t>Stanford</t>
        </is>
      </c>
      <c r="B11448" t="n">
        <v>42</v>
      </c>
      <c r="C11448" t="inlineStr">
        <is>
          <t>Jacobi Murray</t>
        </is>
      </c>
      <c r="D11448" t="inlineStr">
        <is>
          <t>DL</t>
        </is>
      </c>
      <c r="E11448" t="inlineStr">
        <is>
          <t>Redshirt Sophomore</t>
        </is>
      </c>
      <c r="F11448" t="inlineStr">
        <is>
          <t>6'1"</t>
        </is>
      </c>
      <c r="G11448" t="n">
        <v>315</v>
      </c>
      <c r="H11448" t="inlineStr">
        <is>
          <t>Conyers, Ga.</t>
        </is>
      </c>
    </row>
    <row r="11449">
      <c r="A11449" t="inlineStr">
        <is>
          <t>Stanford</t>
        </is>
      </c>
      <c r="B11449" t="n">
        <v>28</v>
      </c>
      <c r="C11449" t="inlineStr">
        <is>
          <t>Sam Neely III</t>
        </is>
      </c>
      <c r="D11449" t="inlineStr">
        <is>
          <t>CB</t>
        </is>
      </c>
      <c r="E11449" t="inlineStr">
        <is>
          <t>Redshirt Sophomore</t>
        </is>
      </c>
      <c r="F11449" t="inlineStr">
        <is>
          <t>5'11"</t>
        </is>
      </c>
      <c r="G11449" t="n">
        <v>185</v>
      </c>
      <c r="H11449" t="inlineStr">
        <is>
          <t>Charlotte, N.C.</t>
        </is>
      </c>
    </row>
    <row r="11450">
      <c r="A11450" t="inlineStr">
        <is>
          <t>Stanford</t>
        </is>
      </c>
      <c r="B11450" t="n">
        <v>9</v>
      </c>
      <c r="C11450" t="inlineStr">
        <is>
          <t>Brandon Nicholson</t>
        </is>
      </c>
      <c r="D11450" t="inlineStr">
        <is>
          <t>CB</t>
        </is>
      </c>
      <c r="E11450" t="inlineStr">
        <is>
          <t>Junior</t>
        </is>
      </c>
      <c r="F11450" t="inlineStr">
        <is>
          <t>6'0"</t>
        </is>
      </c>
      <c r="G11450" t="n">
        <v>190</v>
      </c>
      <c r="H11450" t="inlineStr">
        <is>
          <t>Memphis, Tenn.</t>
        </is>
      </c>
    </row>
    <row r="11451">
      <c r="A11451" t="inlineStr">
        <is>
          <t>Stanford</t>
        </is>
      </c>
      <c r="B11451" t="n">
        <v>4</v>
      </c>
      <c r="C11451" t="inlineStr">
        <is>
          <t>Jordan Onovughe</t>
        </is>
      </c>
      <c r="D11451" t="inlineStr">
        <is>
          <t>WR</t>
        </is>
      </c>
      <c r="E11451" t="inlineStr">
        <is>
          <t>Redshirt Junior</t>
        </is>
      </c>
      <c r="F11451" t="inlineStr">
        <is>
          <t>6'2"</t>
        </is>
      </c>
      <c r="G11451" t="n">
        <v>210</v>
      </c>
      <c r="H11451" t="inlineStr">
        <is>
          <t>Pomona, Calif.</t>
        </is>
      </c>
    </row>
    <row r="11452">
      <c r="A11452" t="inlineStr">
        <is>
          <t>Stanford</t>
        </is>
      </c>
      <c r="B11452" t="n">
        <v>55</v>
      </c>
      <c r="C11452" t="inlineStr">
        <is>
          <t>Simione Pale</t>
        </is>
      </c>
      <c r="D11452" t="inlineStr">
        <is>
          <t>OL</t>
        </is>
      </c>
      <c r="E11452" t="inlineStr">
        <is>
          <t>Redshirt Junior</t>
        </is>
      </c>
      <c r="F11452" t="inlineStr">
        <is>
          <t>6'4"</t>
        </is>
      </c>
      <c r="G11452" t="n">
        <v>320</v>
      </c>
      <c r="H11452" t="inlineStr">
        <is>
          <t>Elk Grove, Calif.</t>
        </is>
      </c>
    </row>
    <row r="11453">
      <c r="A11453" t="inlineStr">
        <is>
          <t>Stanford</t>
        </is>
      </c>
      <c r="B11453" t="n">
        <v>19</v>
      </c>
      <c r="C11453" t="inlineStr">
        <is>
          <t>David Pantelis</t>
        </is>
      </c>
      <c r="D11453" t="inlineStr">
        <is>
          <t>WR</t>
        </is>
      </c>
      <c r="E11453" t="inlineStr">
        <is>
          <t>Sixth Year</t>
        </is>
      </c>
      <c r="F11453" t="inlineStr">
        <is>
          <t>5'11"</t>
        </is>
      </c>
      <c r="G11453" t="n">
        <v>200</v>
      </c>
      <c r="H11453" t="inlineStr">
        <is>
          <t>Pittsburgh, Pa.</t>
        </is>
      </c>
    </row>
    <row r="11454">
      <c r="A11454" t="inlineStr">
        <is>
          <t>Stanford</t>
        </is>
      </c>
      <c r="B11454" t="n">
        <v>14</v>
      </c>
      <c r="C11454" t="inlineStr">
        <is>
          <t>Dre Pollard</t>
        </is>
      </c>
      <c r="D11454" t="inlineStr">
        <is>
          <t>ATH</t>
        </is>
      </c>
      <c r="E11454" t="inlineStr">
        <is>
          <t>Freshman</t>
        </is>
      </c>
      <c r="F11454" t="inlineStr">
        <is>
          <t>6'1"</t>
        </is>
      </c>
      <c r="G11454" t="n">
        <v>180</v>
      </c>
      <c r="H11454" t="inlineStr">
        <is>
          <t>Las Vegas, Nev.</t>
        </is>
      </c>
    </row>
    <row r="11455">
      <c r="A11455" t="inlineStr">
        <is>
          <t>Stanford</t>
        </is>
      </c>
      <c r="B11455" t="n">
        <v>66</v>
      </c>
      <c r="C11455" t="inlineStr">
        <is>
          <t>Niki Prongos</t>
        </is>
      </c>
      <c r="D11455" t="inlineStr">
        <is>
          <t>OL</t>
        </is>
      </c>
      <c r="E11455" t="inlineStr">
        <is>
          <t>Redshirt Senior</t>
        </is>
      </c>
      <c r="F11455" t="inlineStr">
        <is>
          <t>6'7"</t>
        </is>
      </c>
      <c r="G11455" t="n">
        <v>315</v>
      </c>
      <c r="H11455" t="inlineStr">
        <is>
          <t>Novato, Calif.</t>
        </is>
      </c>
    </row>
    <row r="11456">
      <c r="A11456" t="inlineStr">
        <is>
          <t>Stanford</t>
        </is>
      </c>
      <c r="B11456" t="n">
        <v>34</v>
      </c>
      <c r="C11456" t="inlineStr">
        <is>
          <t>Javion Randall</t>
        </is>
      </c>
      <c r="D11456" t="inlineStr">
        <is>
          <t>CB</t>
        </is>
      </c>
      <c r="E11456" t="inlineStr">
        <is>
          <t>Redshirt Sophomore</t>
        </is>
      </c>
      <c r="F11456" t="inlineStr">
        <is>
          <t>5'11"</t>
        </is>
      </c>
      <c r="G11456" t="n">
        <v>190</v>
      </c>
      <c r="H11456" t="inlineStr">
        <is>
          <t>Richmond, Va.</t>
        </is>
      </c>
    </row>
    <row r="11457">
      <c r="A11457" t="inlineStr">
        <is>
          <t>Stanford</t>
        </is>
      </c>
      <c r="B11457" t="n">
        <v>8</v>
      </c>
      <c r="C11457" t="inlineStr">
        <is>
          <t>Cam Richardson</t>
        </is>
      </c>
      <c r="D11457" t="inlineStr">
        <is>
          <t>CB</t>
        </is>
      </c>
      <c r="E11457" t="inlineStr">
        <is>
          <t>Junior</t>
        </is>
      </c>
      <c r="F11457" t="inlineStr">
        <is>
          <t>6'2"</t>
        </is>
      </c>
      <c r="G11457" t="n">
        <v>190</v>
      </c>
      <c r="H11457" t="inlineStr">
        <is>
          <t>Irvington, N.J.</t>
        </is>
      </c>
    </row>
    <row r="11458">
      <c r="A11458" t="inlineStr">
        <is>
          <t>Stanford</t>
        </is>
      </c>
      <c r="B11458" t="n">
        <v>10</v>
      </c>
      <c r="C11458" t="inlineStr">
        <is>
          <t>Dylan Rizk</t>
        </is>
      </c>
      <c r="D11458" t="inlineStr">
        <is>
          <t>QB</t>
        </is>
      </c>
      <c r="E11458" t="inlineStr">
        <is>
          <t>Redshirt Junior</t>
        </is>
      </c>
      <c r="F11458" t="inlineStr">
        <is>
          <t>6'2"</t>
        </is>
      </c>
      <c r="G11458" t="n">
        <v>225</v>
      </c>
      <c r="H11458" t="inlineStr">
        <is>
          <t>Delray Beach, Fla.</t>
        </is>
      </c>
    </row>
    <row r="11459">
      <c r="A11459" t="inlineStr">
        <is>
          <t>Stanford</t>
        </is>
      </c>
      <c r="B11459" t="n">
        <v>2</v>
      </c>
      <c r="C11459" t="inlineStr">
        <is>
          <t>Zion Robinson</t>
        </is>
      </c>
      <c r="D11459" t="inlineStr">
        <is>
          <t>WR</t>
        </is>
      </c>
      <c r="E11459" t="inlineStr">
        <is>
          <t>Freshman</t>
        </is>
      </c>
      <c r="F11459" t="inlineStr">
        <is>
          <t>6'4"</t>
        </is>
      </c>
      <c r="G11459" t="n">
        <v>180</v>
      </c>
      <c r="H11459" t="inlineStr">
        <is>
          <t>Mansfield, Texas</t>
        </is>
      </c>
    </row>
    <row r="11460">
      <c r="A11460" t="inlineStr">
        <is>
          <t>Stanford</t>
        </is>
      </c>
      <c r="B11460" t="n">
        <v>35</v>
      </c>
      <c r="C11460" t="inlineStr">
        <is>
          <t>Matt Rose</t>
        </is>
      </c>
      <c r="D11460" t="inlineStr">
        <is>
          <t>ILB</t>
        </is>
      </c>
      <c r="E11460" t="inlineStr">
        <is>
          <t>Redshirt Senior</t>
        </is>
      </c>
      <c r="F11460" t="inlineStr">
        <is>
          <t>6'2"</t>
        </is>
      </c>
      <c r="G11460" t="n">
        <v>230</v>
      </c>
      <c r="H11460" t="inlineStr">
        <is>
          <t>Brecksville, Ohio</t>
        </is>
      </c>
    </row>
    <row r="11461">
      <c r="A11461" t="inlineStr">
        <is>
          <t>Stanford</t>
        </is>
      </c>
      <c r="B11461" t="n">
        <v>97</v>
      </c>
      <c r="C11461" t="inlineStr">
        <is>
          <t>Zach Rowell</t>
        </is>
      </c>
      <c r="D11461" t="inlineStr">
        <is>
          <t>DL</t>
        </is>
      </c>
      <c r="E11461" t="inlineStr">
        <is>
          <t>Redshirt Senior</t>
        </is>
      </c>
      <c r="F11461" t="inlineStr">
        <is>
          <t>6'3"</t>
        </is>
      </c>
      <c r="G11461" t="n">
        <v>285</v>
      </c>
      <c r="H11461" t="inlineStr">
        <is>
          <t>San Diego, Calif.</t>
        </is>
      </c>
    </row>
    <row r="11462">
      <c r="A11462" t="inlineStr">
        <is>
          <t>Stanford</t>
        </is>
      </c>
      <c r="B11462" t="n">
        <v>92</v>
      </c>
      <c r="C11462" t="inlineStr">
        <is>
          <t>AJ Seidler</t>
        </is>
      </c>
      <c r="D11462" t="inlineStr">
        <is>
          <t>K</t>
        </is>
      </c>
      <c r="E11462" t="inlineStr">
        <is>
          <t>Redshirt Sophomore</t>
        </is>
      </c>
      <c r="F11462" t="inlineStr">
        <is>
          <t>6'1"</t>
        </is>
      </c>
      <c r="G11462" t="n">
        <v>225</v>
      </c>
      <c r="H11462" t="inlineStr">
        <is>
          <t>Appleton, Wis.</t>
        </is>
      </c>
    </row>
    <row r="11463">
      <c r="A11463" t="inlineStr">
        <is>
          <t>Stanford</t>
        </is>
      </c>
      <c r="B11463" t="n">
        <v>41</v>
      </c>
      <c r="C11463" t="inlineStr">
        <is>
          <t>Lucas Shanafelt</t>
        </is>
      </c>
      <c r="D11463" t="inlineStr">
        <is>
          <t>OLB</t>
        </is>
      </c>
      <c r="E11463" t="inlineStr">
        <is>
          <t>Freshman</t>
        </is>
      </c>
      <c r="F11463" t="inlineStr">
        <is>
          <t>6'4"</t>
        </is>
      </c>
      <c r="G11463" t="n">
        <v>235</v>
      </c>
      <c r="H11463" t="inlineStr">
        <is>
          <t>McMurray, Pa.</t>
        </is>
      </c>
    </row>
    <row r="11464">
      <c r="A11464" t="inlineStr">
        <is>
          <t>Stanford</t>
        </is>
      </c>
      <c r="B11464" t="n">
        <v>46</v>
      </c>
      <c r="C11464" t="inlineStr">
        <is>
          <t>Hamilton Sharpe</t>
        </is>
      </c>
      <c r="D11464" t="inlineStr">
        <is>
          <t>LS</t>
        </is>
      </c>
      <c r="E11464" t="inlineStr">
        <is>
          <t>Freshman</t>
        </is>
      </c>
      <c r="F11464" t="inlineStr">
        <is>
          <t>6'2"</t>
        </is>
      </c>
      <c r="G11464" t="n">
        <v>215</v>
      </c>
      <c r="H11464" t="inlineStr">
        <is>
          <t>The Woodlands, Texas</t>
        </is>
      </c>
    </row>
    <row r="11465">
      <c r="A11465" t="inlineStr">
        <is>
          <t>Stanford</t>
        </is>
      </c>
      <c r="B11465" t="n">
        <v>22</v>
      </c>
      <c r="C11465" t="inlineStr">
        <is>
          <t>Daylen Sharper</t>
        </is>
      </c>
      <c r="D11465" t="inlineStr">
        <is>
          <t>WR</t>
        </is>
      </c>
      <c r="E11465" t="inlineStr">
        <is>
          <t>Freshman</t>
        </is>
      </c>
      <c r="F11465" t="inlineStr">
        <is>
          <t>6'4"</t>
        </is>
      </c>
      <c r="G11465" t="n">
        <v>210</v>
      </c>
      <c r="H11465" t="inlineStr">
        <is>
          <t>Phoenix, Ariz.</t>
        </is>
      </c>
    </row>
    <row r="11466">
      <c r="A11466" t="inlineStr">
        <is>
          <t>Stanford</t>
        </is>
      </c>
      <c r="B11466" t="n">
        <v>15</v>
      </c>
      <c r="C11466" t="inlineStr">
        <is>
          <t>Carter Shaw</t>
        </is>
      </c>
      <c r="D11466" t="inlineStr">
        <is>
          <t>WR</t>
        </is>
      </c>
      <c r="E11466" t="inlineStr">
        <is>
          <t>Redshirt Junior</t>
        </is>
      </c>
      <c r="F11466" t="inlineStr">
        <is>
          <t>6'3"</t>
        </is>
      </c>
      <c r="G11466" t="n">
        <v>195</v>
      </c>
      <c r="H11466" t="inlineStr">
        <is>
          <t>Atherton, Calif.</t>
        </is>
      </c>
      <c r="I11466" t="inlineStr">
        <is>
          <t>Transfer from UCLA (2026 portal)</t>
        </is>
      </c>
    </row>
    <row r="11467">
      <c r="A11467" t="inlineStr">
        <is>
          <t>Stanford</t>
        </is>
      </c>
      <c r="B11467" t="n">
        <v>95</v>
      </c>
      <c r="C11467" t="inlineStr">
        <is>
          <t>Adam Shovlin</t>
        </is>
      </c>
      <c r="D11467" t="inlineStr">
        <is>
          <t>DE</t>
        </is>
      </c>
      <c r="E11467" t="inlineStr">
        <is>
          <t>Redshirt Freshman</t>
        </is>
      </c>
      <c r="F11467" t="inlineStr">
        <is>
          <t>6'4"</t>
        </is>
      </c>
      <c r="G11467" t="n">
        <v>270</v>
      </c>
      <c r="H11467" t="inlineStr">
        <is>
          <t>Wilkes-Barre, Pa.</t>
        </is>
      </c>
    </row>
    <row r="11468">
      <c r="A11468" t="inlineStr">
        <is>
          <t>Stanford</t>
        </is>
      </c>
      <c r="B11468" t="n">
        <v>45</v>
      </c>
      <c r="C11468" t="inlineStr">
        <is>
          <t>Omar Staples</t>
        </is>
      </c>
      <c r="D11468" t="inlineStr">
        <is>
          <t>DL</t>
        </is>
      </c>
      <c r="E11468" t="inlineStr">
        <is>
          <t>Redshirt Junior</t>
        </is>
      </c>
      <c r="F11468" t="inlineStr">
        <is>
          <t>6'3"</t>
        </is>
      </c>
      <c r="G11468" t="n">
        <v>270</v>
      </c>
      <c r="H11468" t="inlineStr">
        <is>
          <t>Oakland, Calif.</t>
        </is>
      </c>
    </row>
    <row r="11469">
      <c r="A11469" t="inlineStr">
        <is>
          <t>Stanford</t>
        </is>
      </c>
      <c r="B11469" t="n">
        <v>2</v>
      </c>
      <c r="C11469" t="inlineStr">
        <is>
          <t>Dylan Stephenson</t>
        </is>
      </c>
      <c r="D11469" t="inlineStr">
        <is>
          <t>OLB</t>
        </is>
      </c>
      <c r="E11469" t="inlineStr">
        <is>
          <t>Redshirt Sophomore</t>
        </is>
      </c>
      <c r="F11469" t="inlineStr">
        <is>
          <t>6'4"</t>
        </is>
      </c>
      <c r="G11469" t="n">
        <v>235</v>
      </c>
      <c r="H11469" t="inlineStr">
        <is>
          <t>Miami, Fla.</t>
        </is>
      </c>
    </row>
    <row r="11470">
      <c r="A11470" t="inlineStr">
        <is>
          <t>Stanford</t>
        </is>
      </c>
      <c r="B11470" t="n">
        <v>3</v>
      </c>
      <c r="C11470" t="inlineStr">
        <is>
          <t>Jaylen'Dai Sumlin</t>
        </is>
      </c>
      <c r="D11470" t="inlineStr">
        <is>
          <t>S</t>
        </is>
      </c>
      <c r="E11470" t="inlineStr">
        <is>
          <t>Redshirt Sophomore</t>
        </is>
      </c>
      <c r="F11470" t="inlineStr">
        <is>
          <t>6'2"</t>
        </is>
      </c>
      <c r="G11470" t="n">
        <v>200</v>
      </c>
      <c r="H11470" t="inlineStr">
        <is>
          <t>Castaic, Calif.</t>
        </is>
      </c>
    </row>
    <row r="11471">
      <c r="A11471" t="inlineStr">
        <is>
          <t>Stanford</t>
        </is>
      </c>
      <c r="B11471" t="n">
        <v>73</v>
      </c>
      <c r="C11471" t="inlineStr">
        <is>
          <t>Charlie Symonds</t>
        </is>
      </c>
      <c r="D11471" t="inlineStr">
        <is>
          <t>OL</t>
        </is>
      </c>
      <c r="E11471" t="inlineStr">
        <is>
          <t>Redshirt Junior</t>
        </is>
      </c>
      <c r="F11471" t="inlineStr">
        <is>
          <t>6'8"</t>
        </is>
      </c>
      <c r="G11471" t="n">
        <v>310</v>
      </c>
      <c r="H11471" t="inlineStr">
        <is>
          <t>South Kent, Conn.</t>
        </is>
      </c>
    </row>
    <row r="11472">
      <c r="A11472" t="inlineStr">
        <is>
          <t>Stanford</t>
        </is>
      </c>
      <c r="B11472" t="n">
        <v>11</v>
      </c>
      <c r="C11472" t="inlineStr">
        <is>
          <t>Tevarua Tafiti</t>
        </is>
      </c>
      <c r="D11472" t="inlineStr">
        <is>
          <t>OLB</t>
        </is>
      </c>
      <c r="E11472" t="inlineStr">
        <is>
          <t>Redshirt Senior</t>
        </is>
      </c>
      <c r="F11472" t="inlineStr">
        <is>
          <t>6'2"</t>
        </is>
      </c>
      <c r="G11472" t="n">
        <v>240</v>
      </c>
      <c r="H11472" t="inlineStr">
        <is>
          <t>Waipahu, Hawaii</t>
        </is>
      </c>
    </row>
    <row r="11473">
      <c r="A11473" t="inlineStr">
        <is>
          <t>Stanford</t>
        </is>
      </c>
      <c r="B11473" t="n">
        <v>25</v>
      </c>
      <c r="C11473" t="inlineStr">
        <is>
          <t>Bo Tate</t>
        </is>
      </c>
      <c r="D11473" t="inlineStr">
        <is>
          <t>ILB</t>
        </is>
      </c>
      <c r="E11473" t="inlineStr">
        <is>
          <t>Redshirt Sophomore</t>
        </is>
      </c>
      <c r="F11473" t="inlineStr">
        <is>
          <t>6'0"</t>
        </is>
      </c>
      <c r="G11473" t="n">
        <v>220</v>
      </c>
      <c r="H11473" t="inlineStr">
        <is>
          <t>Salt Lake City, Utah</t>
        </is>
      </c>
    </row>
    <row r="11474">
      <c r="A11474" t="inlineStr">
        <is>
          <t>Stanford</t>
        </is>
      </c>
      <c r="B11474" t="n">
        <v>70</v>
      </c>
      <c r="C11474" t="inlineStr">
        <is>
          <t>Blaise Thomassie</t>
        </is>
      </c>
      <c r="D11474" t="inlineStr">
        <is>
          <t>OL</t>
        </is>
      </c>
      <c r="E11474" t="inlineStr">
        <is>
          <t>Freshman</t>
        </is>
      </c>
      <c r="F11474" t="inlineStr">
        <is>
          <t>6'6"</t>
        </is>
      </c>
      <c r="G11474" t="n">
        <v>290</v>
      </c>
      <c r="H11474" t="inlineStr">
        <is>
          <t>Baton Rouge, La.</t>
        </is>
      </c>
    </row>
    <row r="11475">
      <c r="A11475" t="inlineStr">
        <is>
          <t>Stanford</t>
        </is>
      </c>
      <c r="B11475" t="n">
        <v>27</v>
      </c>
      <c r="C11475" t="inlineStr">
        <is>
          <t>Breylan Thompson</t>
        </is>
      </c>
      <c r="D11475" t="inlineStr">
        <is>
          <t>CB</t>
        </is>
      </c>
      <c r="E11475" t="inlineStr">
        <is>
          <t>Junior</t>
        </is>
      </c>
      <c r="F11475" t="inlineStr">
        <is>
          <t>6'1"</t>
        </is>
      </c>
      <c r="G11475" t="n">
        <v>190</v>
      </c>
      <c r="H11475" t="inlineStr">
        <is>
          <t>Missouri City, Texas</t>
        </is>
      </c>
    </row>
    <row r="11476">
      <c r="A11476" t="inlineStr">
        <is>
          <t>Stanford</t>
        </is>
      </c>
      <c r="B11476" t="n">
        <v>13</v>
      </c>
      <c r="C11476" t="inlineStr">
        <is>
          <t>Liam Thorpe</t>
        </is>
      </c>
      <c r="D11476" t="inlineStr">
        <is>
          <t>WR</t>
        </is>
      </c>
      <c r="E11476" t="inlineStr">
        <is>
          <t>Sophomore</t>
        </is>
      </c>
      <c r="F11476" t="inlineStr">
        <is>
          <t>6'0"</t>
        </is>
      </c>
      <c r="G11476" t="n">
        <v>195</v>
      </c>
      <c r="H11476" t="inlineStr">
        <is>
          <t>New York City, N.Y.</t>
        </is>
      </c>
    </row>
    <row r="11477">
      <c r="A11477" t="inlineStr">
        <is>
          <t>Stanford</t>
        </is>
      </c>
      <c r="B11477" t="n">
        <v>99</v>
      </c>
      <c r="C11477" t="inlineStr">
        <is>
          <t>Benedict Umeh</t>
        </is>
      </c>
      <c r="D11477" t="inlineStr">
        <is>
          <t>DL</t>
        </is>
      </c>
      <c r="E11477" t="inlineStr">
        <is>
          <t>Redshirt Sophomore</t>
        </is>
      </c>
      <c r="F11477" t="inlineStr">
        <is>
          <t>6'5"</t>
        </is>
      </c>
      <c r="G11477" t="n">
        <v>280</v>
      </c>
      <c r="H11477" t="inlineStr">
        <is>
          <t>Toronto, Ontario, Canada</t>
        </is>
      </c>
    </row>
    <row r="11478">
      <c r="A11478" t="inlineStr">
        <is>
          <t>Stanford</t>
        </is>
      </c>
      <c r="B11478" t="n">
        <v>15</v>
      </c>
      <c r="C11478" t="inlineStr">
        <is>
          <t>Donte Utu</t>
        </is>
      </c>
      <c r="D11478" t="inlineStr">
        <is>
          <t>S</t>
        </is>
      </c>
      <c r="E11478" t="inlineStr">
        <is>
          <t>Redshirt Freshman</t>
        </is>
      </c>
      <c r="F11478" t="inlineStr">
        <is>
          <t>6'1"</t>
        </is>
      </c>
      <c r="G11478" t="n">
        <v>180</v>
      </c>
      <c r="H11478" t="inlineStr">
        <is>
          <t>Mānoa, Hawaii</t>
        </is>
      </c>
    </row>
    <row r="11479">
      <c r="A11479" t="inlineStr">
        <is>
          <t>Stanford</t>
        </is>
      </c>
      <c r="B11479" t="n">
        <v>40</v>
      </c>
      <c r="C11479" t="inlineStr">
        <is>
          <t>Mickey Vaccarello</t>
        </is>
      </c>
      <c r="D11479" t="inlineStr">
        <is>
          <t>OLB</t>
        </is>
      </c>
      <c r="E11479" t="inlineStr">
        <is>
          <t>Redshirt Freshman</t>
        </is>
      </c>
      <c r="F11479" t="inlineStr">
        <is>
          <t>6'2"</t>
        </is>
      </c>
      <c r="G11479" t="n">
        <v>230</v>
      </c>
      <c r="H11479" t="inlineStr">
        <is>
          <t>Pittsburgh, Pa.</t>
        </is>
      </c>
    </row>
    <row r="11480">
      <c r="A11480" t="inlineStr">
        <is>
          <t>Stanford</t>
        </is>
      </c>
      <c r="B11480" t="n">
        <v>93</v>
      </c>
      <c r="C11480" t="inlineStr">
        <is>
          <t>Peyton Warford</t>
        </is>
      </c>
      <c r="D11480" t="inlineStr">
        <is>
          <t>LS</t>
        </is>
      </c>
      <c r="E11480" t="inlineStr">
        <is>
          <t>Redshirt Senior</t>
        </is>
      </c>
      <c r="F11480" t="inlineStr">
        <is>
          <t>6'3"</t>
        </is>
      </c>
      <c r="G11480" t="n">
        <v>225</v>
      </c>
      <c r="H11480" t="inlineStr">
        <is>
          <t>Woodside, Calif.</t>
        </is>
      </c>
    </row>
    <row r="11481">
      <c r="A11481" t="inlineStr">
        <is>
          <t>Stanford</t>
        </is>
      </c>
      <c r="B11481" t="n">
        <v>8</v>
      </c>
      <c r="C11481" t="inlineStr">
        <is>
          <t>Davis Warren</t>
        </is>
      </c>
      <c r="D11481" t="inlineStr">
        <is>
          <t>QB</t>
        </is>
      </c>
      <c r="E11481" t="inlineStr">
        <is>
          <t>Sixth Year</t>
        </is>
      </c>
      <c r="F11481" t="inlineStr">
        <is>
          <t>6'2"</t>
        </is>
      </c>
      <c r="G11481" t="n">
        <v>195</v>
      </c>
      <c r="H11481" t="inlineStr">
        <is>
          <t>Manhattan Beach, Calif.</t>
        </is>
      </c>
      <c r="I11481" t="inlineStr">
        <is>
          <t>Transfer from Michigan (2026 portal)</t>
        </is>
      </c>
    </row>
    <row r="11482">
      <c r="A11482" t="inlineStr">
        <is>
          <t>Stanford</t>
        </is>
      </c>
      <c r="B11482" t="n">
        <v>62</v>
      </c>
      <c r="C11482" t="inlineStr">
        <is>
          <t>Josh Williams</t>
        </is>
      </c>
      <c r="D11482" t="inlineStr">
        <is>
          <t>OT</t>
        </is>
      </c>
      <c r="E11482" t="inlineStr">
        <is>
          <t>Sophomore</t>
        </is>
      </c>
      <c r="F11482" t="inlineStr">
        <is>
          <t>6'4"</t>
        </is>
      </c>
      <c r="G11482" t="n">
        <v>300</v>
      </c>
      <c r="H11482" t="inlineStr">
        <is>
          <t>Radnor, Pa.</t>
        </is>
      </c>
    </row>
    <row r="11483">
      <c r="A11483" t="inlineStr">
        <is>
          <t>Stanford</t>
        </is>
      </c>
      <c r="B11483" t="n">
        <v>36</v>
      </c>
      <c r="C11483" t="inlineStr">
        <is>
          <t>Tre Williams</t>
        </is>
      </c>
      <c r="D11483" t="inlineStr">
        <is>
          <t>OLB</t>
        </is>
      </c>
      <c r="E11483" t="inlineStr">
        <is>
          <t>Redshirt Junior</t>
        </is>
      </c>
      <c r="F11483" t="inlineStr">
        <is>
          <t>6'2"</t>
        </is>
      </c>
      <c r="G11483" t="n">
        <v>235</v>
      </c>
      <c r="H11483" t="inlineStr">
        <is>
          <t>Farmers Branch, Texas</t>
        </is>
      </c>
    </row>
    <row r="11484">
      <c r="A11484" t="inlineStr">
        <is>
          <t>Stanford</t>
        </is>
      </c>
      <c r="B11484" t="n">
        <v>83</v>
      </c>
      <c r="C11484" t="inlineStr">
        <is>
          <t>Reiman Zebert</t>
        </is>
      </c>
      <c r="D11484" t="inlineStr">
        <is>
          <t>TE</t>
        </is>
      </c>
      <c r="E11484" t="inlineStr">
        <is>
          <t>Redshirt Freshman</t>
        </is>
      </c>
      <c r="F11484" t="inlineStr">
        <is>
          <t>6'6"</t>
        </is>
      </c>
      <c r="G11484" t="n">
        <v>230</v>
      </c>
      <c r="H11484" t="inlineStr">
        <is>
          <t>Springfield, Neb.</t>
        </is>
      </c>
    </row>
    <row r="11485">
      <c r="A11485" t="inlineStr">
        <is>
          <t>Stanford</t>
        </is>
      </c>
      <c r="B11485" t="n">
        <v>86</v>
      </c>
      <c r="C11485" t="inlineStr">
        <is>
          <t>Owen van Loben Sels</t>
        </is>
      </c>
      <c r="D11485" t="inlineStr">
        <is>
          <t>WR</t>
        </is>
      </c>
      <c r="E11485" t="inlineStr">
        <is>
          <t>Redshirt Sophomore</t>
        </is>
      </c>
      <c r="F11485" t="inlineStr">
        <is>
          <t>6'3"</t>
        </is>
      </c>
      <c r="G11485" t="n">
        <v>205</v>
      </c>
      <c r="H11485" t="inlineStr">
        <is>
          <t>Menlo Park, Calif.</t>
        </is>
      </c>
    </row>
    <row r="11486">
      <c r="A11486" t="inlineStr">
        <is>
          <t>Syracuse</t>
        </is>
      </c>
      <c r="B11486" t="n">
        <v>30</v>
      </c>
      <c r="C11486" t="inlineStr">
        <is>
          <t>Tunmise Adeleye</t>
        </is>
      </c>
      <c r="D11486" t="inlineStr">
        <is>
          <t>DL</t>
        </is>
      </c>
      <c r="E11486" t="inlineStr">
        <is>
          <t>R-Sr</t>
        </is>
      </c>
      <c r="F11486" t="inlineStr">
        <is>
          <t>6'4"</t>
        </is>
      </c>
      <c r="G11486" t="n">
        <v>275</v>
      </c>
      <c r="H11486" t="inlineStr">
        <is>
          <t>Katy, Texas</t>
        </is>
      </c>
      <c r="I11486" t="inlineStr">
        <is>
          <t>Transfer from UNLV (2026 portal)</t>
        </is>
      </c>
    </row>
    <row r="11487">
      <c r="A11487" t="inlineStr">
        <is>
          <t>Syracuse</t>
        </is>
      </c>
      <c r="B11487" t="n">
        <v>69</v>
      </c>
      <c r="C11487" t="inlineStr">
        <is>
          <t>Oluwafunto Akinshilo</t>
        </is>
      </c>
      <c r="D11487" t="inlineStr">
        <is>
          <t>OL</t>
        </is>
      </c>
      <c r="E11487" t="inlineStr">
        <is>
          <t>R-Sr</t>
        </is>
      </c>
      <c r="F11487" t="inlineStr">
        <is>
          <t>6'5"</t>
        </is>
      </c>
      <c r="G11487" t="n">
        <v>325</v>
      </c>
      <c r="H11487" t="inlineStr">
        <is>
          <t>Lagos, Nigeria</t>
        </is>
      </c>
      <c r="I11487" t="inlineStr">
        <is>
          <t>Transfer from UCLA (2026 portal)</t>
        </is>
      </c>
    </row>
    <row r="11488">
      <c r="A11488" t="inlineStr">
        <is>
          <t>Syracuse</t>
        </is>
      </c>
      <c r="B11488" t="n">
        <v>23</v>
      </c>
      <c r="C11488" t="inlineStr">
        <is>
          <t>Shavane Anderson Jr.</t>
        </is>
      </c>
      <c r="D11488" t="inlineStr">
        <is>
          <t>RB</t>
        </is>
      </c>
      <c r="E11488" t="inlineStr">
        <is>
          <t>Fr</t>
        </is>
      </c>
      <c r="F11488" t="inlineStr">
        <is>
          <t>6'1"</t>
        </is>
      </c>
      <c r="G11488" t="n">
        <v>200</v>
      </c>
      <c r="H11488" t="inlineStr">
        <is>
          <t>York, Pa.</t>
        </is>
      </c>
    </row>
    <row r="11489">
      <c r="A11489" t="inlineStr">
        <is>
          <t>Syracuse</t>
        </is>
      </c>
      <c r="B11489" t="n">
        <v>20</v>
      </c>
      <c r="C11489" t="inlineStr">
        <is>
          <t>Rayshon Andrews</t>
        </is>
      </c>
      <c r="D11489" t="inlineStr">
        <is>
          <t>DB</t>
        </is>
      </c>
      <c r="E11489" t="inlineStr">
        <is>
          <t>R-Fr</t>
        </is>
      </c>
      <c r="F11489" t="inlineStr">
        <is>
          <t>6'4"</t>
        </is>
      </c>
      <c r="G11489" t="n">
        <v>195</v>
      </c>
      <c r="H11489" t="inlineStr">
        <is>
          <t>Bristol, Conn.</t>
        </is>
      </c>
    </row>
    <row r="11490">
      <c r="A11490" t="inlineStr">
        <is>
          <t>Syracuse</t>
        </is>
      </c>
      <c r="B11490" t="n">
        <v>9</v>
      </c>
      <c r="C11490" t="inlineStr">
        <is>
          <t>Steve Angeli</t>
        </is>
      </c>
      <c r="D11490" t="inlineStr">
        <is>
          <t>QB</t>
        </is>
      </c>
      <c r="E11490" t="inlineStr">
        <is>
          <t>R-Sr</t>
        </is>
      </c>
      <c r="F11490" t="inlineStr">
        <is>
          <t>6'3"</t>
        </is>
      </c>
      <c r="G11490" t="n">
        <v>212</v>
      </c>
      <c r="H11490" t="inlineStr">
        <is>
          <t>Westfield, N.J.</t>
        </is>
      </c>
    </row>
    <row r="11491">
      <c r="A11491" t="inlineStr">
        <is>
          <t>Syracuse</t>
        </is>
      </c>
      <c r="B11491" t="n">
        <v>19</v>
      </c>
      <c r="C11491" t="inlineStr">
        <is>
          <t>Daunte Bacheyie</t>
        </is>
      </c>
      <c r="D11491" t="inlineStr">
        <is>
          <t>TE</t>
        </is>
      </c>
      <c r="E11491" t="inlineStr">
        <is>
          <t>So</t>
        </is>
      </c>
      <c r="F11491" t="inlineStr">
        <is>
          <t>6'5"</t>
        </is>
      </c>
      <c r="G11491" t="n">
        <v>210</v>
      </c>
      <c r="H11491" t="inlineStr">
        <is>
          <t>Sylvan Beach, N.Y.</t>
        </is>
      </c>
    </row>
    <row r="11492">
      <c r="A11492" t="inlineStr">
        <is>
          <t>Syracuse</t>
        </is>
      </c>
      <c r="C11492" t="inlineStr">
        <is>
          <t>Shay Barker</t>
        </is>
      </c>
      <c r="D11492" t="inlineStr">
        <is>
          <t>PK</t>
        </is>
      </c>
      <c r="E11492" t="inlineStr">
        <is>
          <t>Fr</t>
        </is>
      </c>
      <c r="F11492" t="inlineStr">
        <is>
          <t>6'2"</t>
        </is>
      </c>
      <c r="G11492" t="n">
        <v>190</v>
      </c>
      <c r="H11492" t="inlineStr">
        <is>
          <t>Landenberg, Pa.</t>
        </is>
      </c>
    </row>
    <row r="11493">
      <c r="A11493" t="inlineStr">
        <is>
          <t>Syracuse</t>
        </is>
      </c>
      <c r="C11493" t="inlineStr">
        <is>
          <t>Carter Bashir</t>
        </is>
      </c>
      <c r="D11493" t="inlineStr">
        <is>
          <t>TE</t>
        </is>
      </c>
      <c r="E11493" t="inlineStr">
        <is>
          <t>Fr</t>
        </is>
      </c>
      <c r="F11493" t="inlineStr">
        <is>
          <t>6'5"</t>
        </is>
      </c>
      <c r="G11493" t="n">
        <v>255</v>
      </c>
      <c r="H11493" t="inlineStr">
        <is>
          <t>Philadelphia, Pa.</t>
        </is>
      </c>
    </row>
    <row r="11494">
      <c r="A11494" t="inlineStr">
        <is>
          <t>Syracuse</t>
        </is>
      </c>
      <c r="B11494" t="n">
        <v>17</v>
      </c>
      <c r="C11494" t="inlineStr">
        <is>
          <t>Rich Belin</t>
        </is>
      </c>
      <c r="D11494" t="inlineStr">
        <is>
          <t>QB</t>
        </is>
      </c>
      <c r="E11494" t="inlineStr">
        <is>
          <t>So</t>
        </is>
      </c>
      <c r="F11494" t="inlineStr">
        <is>
          <t>6'0"</t>
        </is>
      </c>
      <c r="G11494" t="n">
        <v>195</v>
      </c>
      <c r="H11494" t="inlineStr">
        <is>
          <t>Harlem, N.Y.</t>
        </is>
      </c>
    </row>
    <row r="11495">
      <c r="A11495" t="inlineStr">
        <is>
          <t>Syracuse</t>
        </is>
      </c>
      <c r="B11495" t="n">
        <v>60</v>
      </c>
      <c r="C11495" t="inlineStr">
        <is>
          <t>Naquil Betrand</t>
        </is>
      </c>
      <c r="D11495" t="inlineStr">
        <is>
          <t>OL</t>
        </is>
      </c>
      <c r="E11495" t="inlineStr">
        <is>
          <t>R-Jr</t>
        </is>
      </c>
      <c r="F11495" t="inlineStr">
        <is>
          <t>6'6"</t>
        </is>
      </c>
      <c r="G11495" t="n">
        <v>320</v>
      </c>
      <c r="H11495" t="inlineStr">
        <is>
          <t>Philadelphia, Pa.</t>
        </is>
      </c>
    </row>
    <row r="11496">
      <c r="A11496" t="inlineStr">
        <is>
          <t>Syracuse</t>
        </is>
      </c>
      <c r="B11496" t="n">
        <v>65</v>
      </c>
      <c r="C11496" t="inlineStr">
        <is>
          <t>Adam Boeheim</t>
        </is>
      </c>
      <c r="D11496" t="inlineStr">
        <is>
          <t>OL</t>
        </is>
      </c>
      <c r="E11496" t="inlineStr">
        <is>
          <t>R-So</t>
        </is>
      </c>
      <c r="F11496" t="inlineStr">
        <is>
          <t>6'4"</t>
        </is>
      </c>
      <c r="G11496" t="n">
        <v>285</v>
      </c>
      <c r="H11496" t="inlineStr">
        <is>
          <t>Carmel, N.Y.</t>
        </is>
      </c>
    </row>
    <row r="11497">
      <c r="A11497" t="inlineStr">
        <is>
          <t>Syracuse</t>
        </is>
      </c>
      <c r="B11497" t="n">
        <v>87</v>
      </c>
      <c r="C11497" t="inlineStr">
        <is>
          <t>Wyatt Bowman</t>
        </is>
      </c>
      <c r="D11497" t="inlineStr">
        <is>
          <t>TE</t>
        </is>
      </c>
      <c r="E11497" t="inlineStr">
        <is>
          <t>RF</t>
        </is>
      </c>
      <c r="F11497" t="inlineStr">
        <is>
          <t>6'5"</t>
        </is>
      </c>
      <c r="G11497" t="n">
        <v>235</v>
      </c>
      <c r="H11497" t="inlineStr">
        <is>
          <t>Bethesda, Md.</t>
        </is>
      </c>
    </row>
    <row r="11498">
      <c r="A11498" t="inlineStr">
        <is>
          <t>Syracuse</t>
        </is>
      </c>
      <c r="B11498" t="n">
        <v>22</v>
      </c>
      <c r="C11498" t="inlineStr">
        <is>
          <t>Ziyyon Bredell</t>
        </is>
      </c>
      <c r="D11498" t="inlineStr">
        <is>
          <t>DB</t>
        </is>
      </c>
      <c r="E11498" t="inlineStr">
        <is>
          <t>R-Fr</t>
        </is>
      </c>
      <c r="F11498" t="inlineStr">
        <is>
          <t>6'0"</t>
        </is>
      </c>
      <c r="G11498" t="n">
        <v>185</v>
      </c>
      <c r="H11498" t="inlineStr">
        <is>
          <t>Philadelphia, PA</t>
        </is>
      </c>
    </row>
    <row r="11499">
      <c r="A11499" t="inlineStr">
        <is>
          <t>Syracuse</t>
        </is>
      </c>
      <c r="B11499" t="n">
        <v>21</v>
      </c>
      <c r="C11499" t="inlineStr">
        <is>
          <t>Fran Brown Jr.</t>
        </is>
      </c>
      <c r="D11499" t="inlineStr">
        <is>
          <t>LS</t>
        </is>
      </c>
      <c r="E11499" t="inlineStr">
        <is>
          <t>R-Jr</t>
        </is>
      </c>
      <c r="F11499" t="inlineStr">
        <is>
          <t>5'11"</t>
        </is>
      </c>
      <c r="G11499" t="n">
        <v>220</v>
      </c>
      <c r="H11499" t="inlineStr">
        <is>
          <t>Medford, N.J.</t>
        </is>
      </c>
    </row>
    <row r="11500">
      <c r="A11500" t="inlineStr">
        <is>
          <t>Syracuse</t>
        </is>
      </c>
      <c r="B11500" t="n">
        <v>79</v>
      </c>
      <c r="C11500" t="inlineStr">
        <is>
          <t>Travis Brown-Miller</t>
        </is>
      </c>
      <c r="D11500" t="inlineStr">
        <is>
          <t>OL</t>
        </is>
      </c>
      <c r="E11500" t="inlineStr">
        <is>
          <t>R-So</t>
        </is>
      </c>
      <c r="F11500" t="inlineStr">
        <is>
          <t>6'6"</t>
        </is>
      </c>
      <c r="G11500" t="n">
        <v>330</v>
      </c>
      <c r="H11500" t="inlineStr">
        <is>
          <t>Teaneck, N.J.</t>
        </is>
      </c>
    </row>
    <row r="11501">
      <c r="A11501" t="inlineStr">
        <is>
          <t>Syracuse</t>
        </is>
      </c>
      <c r="B11501" t="n">
        <v>10</v>
      </c>
      <c r="C11501" t="inlineStr">
        <is>
          <t>Gary Bryant III</t>
        </is>
      </c>
      <c r="D11501" t="inlineStr">
        <is>
          <t>LB</t>
        </is>
      </c>
      <c r="E11501" t="inlineStr">
        <is>
          <t>R-Sr</t>
        </is>
      </c>
      <c r="F11501" t="inlineStr">
        <is>
          <t>6'1"</t>
        </is>
      </c>
      <c r="G11501" t="n">
        <v>228</v>
      </c>
      <c r="H11501" t="inlineStr">
        <is>
          <t>Baltimore, Md.</t>
        </is>
      </c>
    </row>
    <row r="11502">
      <c r="A11502" t="inlineStr">
        <is>
          <t>Syracuse</t>
        </is>
      </c>
      <c r="B11502" t="n">
        <v>45</v>
      </c>
      <c r="C11502" t="inlineStr">
        <is>
          <t>Clark Calloway</t>
        </is>
      </c>
      <c r="D11502" t="inlineStr">
        <is>
          <t>DL</t>
        </is>
      </c>
      <c r="E11502" t="inlineStr">
        <is>
          <t>R-So</t>
        </is>
      </c>
      <c r="F11502" t="inlineStr">
        <is>
          <t>6'4"</t>
        </is>
      </c>
      <c r="G11502" t="n">
        <v>280</v>
      </c>
      <c r="H11502" t="inlineStr">
        <is>
          <t>John’s Creek, Ga.</t>
        </is>
      </c>
    </row>
    <row r="11503">
      <c r="A11503" t="inlineStr">
        <is>
          <t>Syracuse</t>
        </is>
      </c>
      <c r="B11503" t="n">
        <v>39</v>
      </c>
      <c r="C11503" t="inlineStr">
        <is>
          <t>Bradley Chandler</t>
        </is>
      </c>
      <c r="D11503" t="inlineStr">
        <is>
          <t>DB</t>
        </is>
      </c>
      <c r="E11503" t="inlineStr">
        <is>
          <t>R-Fr</t>
        </is>
      </c>
      <c r="F11503" t="inlineStr">
        <is>
          <t>5'10"</t>
        </is>
      </c>
      <c r="G11503" t="n">
        <v>180</v>
      </c>
      <c r="H11503" t="inlineStr">
        <is>
          <t>Plantation, Fla.</t>
        </is>
      </c>
    </row>
    <row r="11504">
      <c r="A11504" t="inlineStr">
        <is>
          <t>Syracuse</t>
        </is>
      </c>
      <c r="B11504" t="n">
        <v>63</v>
      </c>
      <c r="C11504" t="inlineStr">
        <is>
          <t>Brayden Charney</t>
        </is>
      </c>
      <c r="D11504" t="inlineStr">
        <is>
          <t>OL</t>
        </is>
      </c>
      <c r="E11504" t="inlineStr">
        <is>
          <t>Fr</t>
        </is>
      </c>
      <c r="F11504" t="inlineStr">
        <is>
          <t>6'6"</t>
        </is>
      </c>
      <c r="G11504" t="n">
        <v>290</v>
      </c>
      <c r="H11504" t="inlineStr">
        <is>
          <t>Palm Beach Gardens, Fla.</t>
        </is>
      </c>
    </row>
    <row r="11505">
      <c r="A11505" t="inlineStr">
        <is>
          <t>Syracuse</t>
        </is>
      </c>
      <c r="B11505" t="n">
        <v>0</v>
      </c>
      <c r="C11505" t="inlineStr">
        <is>
          <t>David Clement</t>
        </is>
      </c>
      <c r="D11505" t="inlineStr">
        <is>
          <t>TE</t>
        </is>
      </c>
      <c r="E11505" t="inlineStr">
        <is>
          <t>Sr</t>
        </is>
      </c>
      <c r="F11505" t="inlineStr">
        <is>
          <t>6'6"</t>
        </is>
      </c>
      <c r="G11505" t="n">
        <v>260</v>
      </c>
      <c r="H11505" t="inlineStr">
        <is>
          <t>Albany, N.Y.</t>
        </is>
      </c>
    </row>
    <row r="11506">
      <c r="A11506" t="inlineStr">
        <is>
          <t>Syracuse</t>
        </is>
      </c>
      <c r="B11506" t="n">
        <v>28</v>
      </c>
      <c r="C11506" t="inlineStr">
        <is>
          <t>Malachi Coleman</t>
        </is>
      </c>
      <c r="D11506" t="inlineStr">
        <is>
          <t>RB</t>
        </is>
      </c>
      <c r="E11506" t="inlineStr">
        <is>
          <t>R-Fr</t>
        </is>
      </c>
      <c r="F11506" t="inlineStr">
        <is>
          <t>5'10"</t>
        </is>
      </c>
      <c r="G11506" t="n">
        <v>190</v>
      </c>
      <c r="H11506" t="inlineStr">
        <is>
          <t>Roanoke, Va.</t>
        </is>
      </c>
    </row>
    <row r="11507">
      <c r="A11507" t="inlineStr">
        <is>
          <t>Syracuse</t>
        </is>
      </c>
      <c r="C11507" t="inlineStr">
        <is>
          <t>Javeion Cooper</t>
        </is>
      </c>
      <c r="D11507" t="inlineStr">
        <is>
          <t>OL</t>
        </is>
      </c>
      <c r="E11507" t="inlineStr">
        <is>
          <t>Fr</t>
        </is>
      </c>
      <c r="F11507" t="inlineStr">
        <is>
          <t>6'5"</t>
        </is>
      </c>
      <c r="G11507" t="n">
        <v>285</v>
      </c>
      <c r="H11507" t="inlineStr">
        <is>
          <t>Melbourne, Fla.</t>
        </is>
      </c>
    </row>
    <row r="11508">
      <c r="A11508" t="inlineStr">
        <is>
          <t>Syracuse</t>
        </is>
      </c>
      <c r="B11508" t="n">
        <v>88</v>
      </c>
      <c r="C11508" t="inlineStr">
        <is>
          <t>Elijah Crawford</t>
        </is>
      </c>
      <c r="D11508" t="inlineStr">
        <is>
          <t>DL</t>
        </is>
      </c>
      <c r="E11508" t="inlineStr">
        <is>
          <t>R-Fr</t>
        </is>
      </c>
      <c r="F11508" t="inlineStr">
        <is>
          <t>6'4"</t>
        </is>
      </c>
      <c r="G11508" t="n">
        <v>285</v>
      </c>
      <c r="H11508" t="inlineStr">
        <is>
          <t>Perry Hall, Md.</t>
        </is>
      </c>
    </row>
    <row r="11509">
      <c r="A11509" t="inlineStr">
        <is>
          <t>Syracuse</t>
        </is>
      </c>
      <c r="B11509" t="n">
        <v>78</v>
      </c>
      <c r="C11509" t="inlineStr">
        <is>
          <t>Joe Cruz</t>
        </is>
      </c>
      <c r="D11509" t="inlineStr">
        <is>
          <t>OL</t>
        </is>
      </c>
      <c r="E11509" t="inlineStr">
        <is>
          <t>R-Sr</t>
        </is>
      </c>
      <c r="F11509" t="inlineStr">
        <is>
          <t>6'5"</t>
        </is>
      </c>
      <c r="G11509" t="n">
        <v>315</v>
      </c>
      <c r="H11509" t="inlineStr">
        <is>
          <t>Holbrook, N.Y.</t>
        </is>
      </c>
    </row>
    <row r="11510">
      <c r="A11510" t="inlineStr">
        <is>
          <t>Syracuse</t>
        </is>
      </c>
      <c r="B11510" t="n">
        <v>6</v>
      </c>
      <c r="C11510" t="inlineStr">
        <is>
          <t>Chris D'Appolonia</t>
        </is>
      </c>
      <c r="D11510" t="inlineStr">
        <is>
          <t>LB</t>
        </is>
      </c>
      <c r="E11510" t="inlineStr">
        <is>
          <t>R-Jr</t>
        </is>
      </c>
      <c r="F11510" t="inlineStr">
        <is>
          <t>6'3"</t>
        </is>
      </c>
      <c r="G11510" t="n">
        <v>240</v>
      </c>
      <c r="H11510" t="inlineStr">
        <is>
          <t>Cranberry Township, Pa.</t>
        </is>
      </c>
      <c r="I11510" t="inlineStr">
        <is>
          <t>Transfer from Toledo (2026 portal)</t>
        </is>
      </c>
    </row>
    <row r="11511">
      <c r="A11511" t="inlineStr">
        <is>
          <t>Syracuse</t>
        </is>
      </c>
      <c r="B11511" t="n">
        <v>5</v>
      </c>
      <c r="C11511" t="inlineStr">
        <is>
          <t>Antoine Deslauriers</t>
        </is>
      </c>
      <c r="D11511" t="inlineStr">
        <is>
          <t>LB</t>
        </is>
      </c>
      <c r="E11511" t="inlineStr">
        <is>
          <t>So</t>
        </is>
      </c>
      <c r="F11511" t="inlineStr">
        <is>
          <t>6'1"</t>
        </is>
      </c>
      <c r="G11511" t="n">
        <v>235</v>
      </c>
      <c r="H11511" t="inlineStr">
        <is>
          <t>Montreal, Quebec</t>
        </is>
      </c>
    </row>
    <row r="11512">
      <c r="A11512" t="inlineStr">
        <is>
          <t>Syracuse</t>
        </is>
      </c>
      <c r="B11512" t="n">
        <v>23</v>
      </c>
      <c r="C11512" t="inlineStr">
        <is>
          <t>Trey Dudley</t>
        </is>
      </c>
      <c r="D11512" t="inlineStr">
        <is>
          <t>LB</t>
        </is>
      </c>
      <c r="E11512" t="inlineStr">
        <is>
          <t>R-Fr</t>
        </is>
      </c>
      <c r="F11512" t="inlineStr">
        <is>
          <t>6'1"</t>
        </is>
      </c>
      <c r="G11512" t="n">
        <v>230</v>
      </c>
      <c r="H11512" t="inlineStr">
        <is>
          <t>Ashburn, Va.</t>
        </is>
      </c>
    </row>
    <row r="11513">
      <c r="A11513" t="inlineStr">
        <is>
          <t>Syracuse</t>
        </is>
      </c>
      <c r="B11513" t="n">
        <v>87</v>
      </c>
      <c r="C11513" t="inlineStr">
        <is>
          <t>Nate Edwards</t>
        </is>
      </c>
      <c r="D11513" t="inlineStr">
        <is>
          <t>WR</t>
        </is>
      </c>
      <c r="E11513" t="inlineStr">
        <is>
          <t>R-So</t>
        </is>
      </c>
      <c r="F11513" t="inlineStr">
        <is>
          <t>6'4"</t>
        </is>
      </c>
      <c r="G11513" t="n">
        <v>180</v>
      </c>
      <c r="H11513" t="inlineStr">
        <is>
          <t>Syosset, N.Y.</t>
        </is>
      </c>
    </row>
    <row r="11514">
      <c r="A11514" t="inlineStr">
        <is>
          <t>Syracuse</t>
        </is>
      </c>
      <c r="B11514" t="n">
        <v>9</v>
      </c>
      <c r="C11514" t="inlineStr">
        <is>
          <t>Jai Eugene Jr.</t>
        </is>
      </c>
      <c r="D11514" t="inlineStr">
        <is>
          <t>DB</t>
        </is>
      </c>
      <c r="E11514" t="inlineStr">
        <is>
          <t>R-Jr</t>
        </is>
      </c>
      <c r="F11514" t="inlineStr">
        <is>
          <t>6'1"</t>
        </is>
      </c>
      <c r="G11514" t="n">
        <v>202</v>
      </c>
      <c r="H11514" t="inlineStr">
        <is>
          <t>Destrehan, La.</t>
        </is>
      </c>
      <c r="I11514" t="inlineStr">
        <is>
          <t>Transfer from Western Kentucky (2026 portal)</t>
        </is>
      </c>
    </row>
    <row r="11515">
      <c r="A11515" t="inlineStr">
        <is>
          <t>Syracuse</t>
        </is>
      </c>
      <c r="B11515" t="n">
        <v>13</v>
      </c>
      <c r="C11515" t="inlineStr">
        <is>
          <t>Joseph Filardi</t>
        </is>
      </c>
      <c r="D11515" t="inlineStr">
        <is>
          <t>QB</t>
        </is>
      </c>
      <c r="E11515" t="inlineStr">
        <is>
          <t>So</t>
        </is>
      </c>
      <c r="F11515" t="inlineStr">
        <is>
          <t>6'1"</t>
        </is>
      </c>
      <c r="G11515" t="n">
        <v>195</v>
      </c>
      <c r="H11515" t="inlineStr">
        <is>
          <t>Dix Hills, N.Y.</t>
        </is>
      </c>
    </row>
    <row r="11516">
      <c r="A11516" t="inlineStr">
        <is>
          <t>Syracuse</t>
        </is>
      </c>
      <c r="B11516" t="n">
        <v>98</v>
      </c>
      <c r="C11516" t="inlineStr">
        <is>
          <t>Jartavius Flounoy</t>
        </is>
      </c>
      <c r="D11516" t="inlineStr">
        <is>
          <t>DL</t>
        </is>
      </c>
      <c r="E11516" t="inlineStr">
        <is>
          <t>So</t>
        </is>
      </c>
      <c r="F11516" t="inlineStr">
        <is>
          <t>6'1"</t>
        </is>
      </c>
      <c r="G11516" t="n">
        <v>325</v>
      </c>
      <c r="H11516" t="inlineStr">
        <is>
          <t>Moultrie, Ga.</t>
        </is>
      </c>
      <c r="I11516" t="inlineStr">
        <is>
          <t>Transfer from Georgia State (2026 portal)</t>
        </is>
      </c>
    </row>
    <row r="11517">
      <c r="A11517" t="inlineStr">
        <is>
          <t>Syracuse</t>
        </is>
      </c>
      <c r="B11517" t="n">
        <v>95</v>
      </c>
      <c r="C11517" t="inlineStr">
        <is>
          <t>Dillan Fontus</t>
        </is>
      </c>
      <c r="D11517" t="inlineStr">
        <is>
          <t>DL</t>
        </is>
      </c>
      <c r="E11517" t="inlineStr">
        <is>
          <t>Sr</t>
        </is>
      </c>
      <c r="F11517" t="inlineStr">
        <is>
          <t>6'6"</t>
        </is>
      </c>
      <c r="G11517" t="n">
        <v>292</v>
      </c>
      <c r="H11517" t="inlineStr">
        <is>
          <t>Averne, N.Y.</t>
        </is>
      </c>
      <c r="I11517" t="inlineStr">
        <is>
          <t>Transfer from Maryland (2026 portal)</t>
        </is>
      </c>
    </row>
    <row r="11518">
      <c r="A11518" t="inlineStr">
        <is>
          <t>Syracuse</t>
        </is>
      </c>
      <c r="C11518" t="inlineStr">
        <is>
          <t>Walt Frazier Jr.</t>
        </is>
      </c>
      <c r="D11518" t="inlineStr">
        <is>
          <t>DL</t>
        </is>
      </c>
      <c r="E11518" t="inlineStr">
        <is>
          <t>Fr</t>
        </is>
      </c>
      <c r="F11518" t="inlineStr">
        <is>
          <t>6'3"</t>
        </is>
      </c>
      <c r="G11518" t="n">
        <v>305</v>
      </c>
      <c r="H11518" t="inlineStr">
        <is>
          <t>Philadelphia, Pa.</t>
        </is>
      </c>
    </row>
    <row r="11519">
      <c r="A11519" t="inlineStr">
        <is>
          <t>Syracuse</t>
        </is>
      </c>
      <c r="C11519" t="inlineStr">
        <is>
          <t>BJ Garrett</t>
        </is>
      </c>
      <c r="D11519" t="inlineStr">
        <is>
          <t>WR</t>
        </is>
      </c>
      <c r="E11519" t="inlineStr">
        <is>
          <t>Fr</t>
        </is>
      </c>
      <c r="F11519" t="inlineStr">
        <is>
          <t>6'3"</t>
        </is>
      </c>
      <c r="G11519" t="n">
        <v>190</v>
      </c>
      <c r="H11519" t="inlineStr">
        <is>
          <t>Bear, Del.</t>
        </is>
      </c>
    </row>
    <row r="11520">
      <c r="A11520" t="inlineStr">
        <is>
          <t>Syracuse</t>
        </is>
      </c>
      <c r="B11520" t="n">
        <v>4</v>
      </c>
      <c r="C11520" t="inlineStr">
        <is>
          <t>Chase Geter</t>
        </is>
      </c>
      <c r="D11520" t="inlineStr">
        <is>
          <t>DB</t>
        </is>
      </c>
      <c r="E11520" t="inlineStr">
        <is>
          <t>Fr</t>
        </is>
      </c>
      <c r="F11520" t="inlineStr">
        <is>
          <t>6'1"</t>
        </is>
      </c>
      <c r="G11520" t="n">
        <v>190</v>
      </c>
      <c r="H11520" t="inlineStr">
        <is>
          <t>Ashburn, Va.</t>
        </is>
      </c>
    </row>
    <row r="11521">
      <c r="A11521" t="inlineStr">
        <is>
          <t>Syracuse</t>
        </is>
      </c>
      <c r="B11521" t="n">
        <v>15</v>
      </c>
      <c r="C11521" t="inlineStr">
        <is>
          <t>Amare' Gough</t>
        </is>
      </c>
      <c r="D11521" t="inlineStr">
        <is>
          <t>WR</t>
        </is>
      </c>
      <c r="E11521" t="inlineStr">
        <is>
          <t>Fr</t>
        </is>
      </c>
      <c r="F11521" t="inlineStr">
        <is>
          <t>6'1"</t>
        </is>
      </c>
      <c r="G11521" t="n">
        <v>185</v>
      </c>
      <c r="H11521" t="inlineStr">
        <is>
          <t>Richmond, Va.</t>
        </is>
      </c>
    </row>
    <row r="11522">
      <c r="A11522" t="inlineStr">
        <is>
          <t>Syracuse</t>
        </is>
      </c>
      <c r="B11522" t="n">
        <v>41</v>
      </c>
      <c r="C11522" t="inlineStr">
        <is>
          <t>Jimmy Gregg</t>
        </is>
      </c>
      <c r="D11522" t="inlineStr">
        <is>
          <t>P</t>
        </is>
      </c>
      <c r="E11522" t="inlineStr">
        <is>
          <t>Fr</t>
        </is>
      </c>
      <c r="F11522" t="inlineStr">
        <is>
          <t>6'1"</t>
        </is>
      </c>
      <c r="G11522" t="n">
        <v>195</v>
      </c>
      <c r="H11522" t="inlineStr">
        <is>
          <t>Morgantown, W. Va.</t>
        </is>
      </c>
    </row>
    <row r="11523">
      <c r="A11523" t="inlineStr">
        <is>
          <t>Syracuse</t>
        </is>
      </c>
      <c r="C11523" t="inlineStr">
        <is>
          <t>Cam Hairston-Taylor</t>
        </is>
      </c>
      <c r="D11523" t="inlineStr">
        <is>
          <t>DB</t>
        </is>
      </c>
      <c r="E11523" t="inlineStr">
        <is>
          <t>Fr</t>
        </is>
      </c>
      <c r="F11523" t="inlineStr">
        <is>
          <t>6'0"</t>
        </is>
      </c>
      <c r="G11523" t="n">
        <v>180</v>
      </c>
      <c r="H11523" t="inlineStr">
        <is>
          <t>Roanoke, Va.</t>
        </is>
      </c>
    </row>
    <row r="11524">
      <c r="A11524" t="inlineStr">
        <is>
          <t>Syracuse</t>
        </is>
      </c>
      <c r="B11524" t="n">
        <v>64</v>
      </c>
      <c r="C11524" t="inlineStr">
        <is>
          <t>Skylar Harvey</t>
        </is>
      </c>
      <c r="D11524" t="inlineStr">
        <is>
          <t>OL</t>
        </is>
      </c>
      <c r="E11524" t="inlineStr">
        <is>
          <t>R-Fr</t>
        </is>
      </c>
      <c r="F11524" t="inlineStr">
        <is>
          <t>6'7"</t>
        </is>
      </c>
      <c r="G11524" t="n">
        <v>330</v>
      </c>
      <c r="H11524" t="inlineStr">
        <is>
          <t>Baltimore, Md.</t>
        </is>
      </c>
    </row>
    <row r="11525">
      <c r="A11525" t="inlineStr">
        <is>
          <t>Syracuse</t>
        </is>
      </c>
      <c r="C11525" t="inlineStr">
        <is>
          <t>Alex Haskell</t>
        </is>
      </c>
      <c r="D11525" t="inlineStr">
        <is>
          <t>DL</t>
        </is>
      </c>
      <c r="E11525" t="inlineStr">
        <is>
          <t>Fr</t>
        </is>
      </c>
      <c r="F11525" t="inlineStr">
        <is>
          <t>6'4"</t>
        </is>
      </c>
      <c r="G11525" t="n">
        <v>275</v>
      </c>
      <c r="H11525" t="inlineStr">
        <is>
          <t>Philadelphia, Pa.</t>
        </is>
      </c>
    </row>
    <row r="11526">
      <c r="A11526" t="inlineStr">
        <is>
          <t>Syracuse</t>
        </is>
      </c>
      <c r="B11526" t="n">
        <v>99</v>
      </c>
      <c r="C11526" t="inlineStr">
        <is>
          <t>Isaiah Hastings</t>
        </is>
      </c>
      <c r="D11526" t="inlineStr">
        <is>
          <t>DL</t>
        </is>
      </c>
      <c r="E11526" t="inlineStr">
        <is>
          <t>R-Sr</t>
        </is>
      </c>
      <c r="F11526" t="inlineStr">
        <is>
          <t>6'4"</t>
        </is>
      </c>
      <c r="G11526" t="n">
        <v>310</v>
      </c>
      <c r="H11526" t="inlineStr">
        <is>
          <t>Toronto, Ontario, Canada</t>
        </is>
      </c>
    </row>
    <row r="11527">
      <c r="A11527" t="inlineStr">
        <is>
          <t>Syracuse</t>
        </is>
      </c>
      <c r="B11527" t="n">
        <v>2</v>
      </c>
      <c r="C11527" t="inlineStr">
        <is>
          <t>Umari Hatcher</t>
        </is>
      </c>
      <c r="D11527" t="inlineStr">
        <is>
          <t>WR</t>
        </is>
      </c>
      <c r="E11527" t="inlineStr">
        <is>
          <t>R-Sr</t>
        </is>
      </c>
      <c r="F11527" t="inlineStr">
        <is>
          <t>6'3"</t>
        </is>
      </c>
      <c r="G11527" t="n">
        <v>185</v>
      </c>
      <c r="H11527" t="inlineStr">
        <is>
          <t>Woodbridge, Va.</t>
        </is>
      </c>
    </row>
    <row r="11528">
      <c r="A11528" t="inlineStr">
        <is>
          <t>Syracuse</t>
        </is>
      </c>
      <c r="B11528" t="n">
        <v>74</v>
      </c>
      <c r="C11528" t="inlineStr">
        <is>
          <t>Matthew Hawn</t>
        </is>
      </c>
      <c r="D11528" t="inlineStr">
        <is>
          <t>OL</t>
        </is>
      </c>
      <c r="E11528" t="inlineStr">
        <is>
          <t>R-Fr</t>
        </is>
      </c>
      <c r="F11528" t="inlineStr">
        <is>
          <t>6'6"</t>
        </is>
      </c>
      <c r="G11528" t="n">
        <v>310</v>
      </c>
      <c r="H11528" t="inlineStr">
        <is>
          <t>Syracuse, N.Y.</t>
        </is>
      </c>
    </row>
    <row r="11529">
      <c r="A11529" t="inlineStr">
        <is>
          <t>Syracuse</t>
        </is>
      </c>
      <c r="C11529" t="inlineStr">
        <is>
          <t>Phoenix Henriquez</t>
        </is>
      </c>
      <c r="D11529" t="inlineStr">
        <is>
          <t>WR</t>
        </is>
      </c>
      <c r="E11529" t="inlineStr">
        <is>
          <t>Fr</t>
        </is>
      </c>
      <c r="F11529" t="inlineStr">
        <is>
          <t>6'2"</t>
        </is>
      </c>
      <c r="G11529" t="n">
        <v>195</v>
      </c>
      <c r="H11529" t="inlineStr">
        <is>
          <t>Smyrna, Del.</t>
        </is>
      </c>
    </row>
    <row r="11530">
      <c r="A11530" t="inlineStr">
        <is>
          <t>Syracuse</t>
        </is>
      </c>
      <c r="C11530" t="inlineStr">
        <is>
          <t>Shemaj Henry</t>
        </is>
      </c>
      <c r="D11530" t="inlineStr">
        <is>
          <t>OL</t>
        </is>
      </c>
      <c r="E11530" t="inlineStr">
        <is>
          <t>Fr</t>
        </is>
      </c>
      <c r="F11530" t="inlineStr">
        <is>
          <t>6'8"</t>
        </is>
      </c>
      <c r="G11530" t="n">
        <v>320</v>
      </c>
      <c r="H11530" t="inlineStr">
        <is>
          <t>Chester, PA</t>
        </is>
      </c>
    </row>
    <row r="11531">
      <c r="A11531" t="inlineStr">
        <is>
          <t>Syracuse</t>
        </is>
      </c>
      <c r="B11531" t="n">
        <v>20</v>
      </c>
      <c r="C11531" t="inlineStr">
        <is>
          <t>Tylik Hill</t>
        </is>
      </c>
      <c r="D11531" t="inlineStr">
        <is>
          <t>RB</t>
        </is>
      </c>
      <c r="E11531" t="inlineStr">
        <is>
          <t>So</t>
        </is>
      </c>
      <c r="F11531" t="inlineStr">
        <is>
          <t>5'9"</t>
        </is>
      </c>
      <c r="G11531" t="n">
        <v>205</v>
      </c>
      <c r="H11531" t="inlineStr">
        <is>
          <t>Asbury Park, N.J.</t>
        </is>
      </c>
    </row>
    <row r="11532">
      <c r="A11532" t="inlineStr">
        <is>
          <t>Syracuse</t>
        </is>
      </c>
      <c r="B11532" t="n">
        <v>90</v>
      </c>
      <c r="C11532" t="inlineStr">
        <is>
          <t>Kordae Houston</t>
        </is>
      </c>
      <c r="D11532" t="inlineStr">
        <is>
          <t>DL</t>
        </is>
      </c>
      <c r="E11532" t="inlineStr">
        <is>
          <t>Fr</t>
        </is>
      </c>
      <c r="F11532" t="inlineStr">
        <is>
          <t>6'4"</t>
        </is>
      </c>
      <c r="G11532" t="n">
        <v>285</v>
      </c>
      <c r="H11532" t="inlineStr">
        <is>
          <t>Dallas, Texas</t>
        </is>
      </c>
    </row>
    <row r="11533">
      <c r="A11533" t="inlineStr">
        <is>
          <t>Syracuse</t>
        </is>
      </c>
      <c r="B11533" t="n">
        <v>8</v>
      </c>
      <c r="C11533" t="inlineStr">
        <is>
          <t>Tedarius Hughes</t>
        </is>
      </c>
      <c r="D11533" t="inlineStr">
        <is>
          <t>DB</t>
        </is>
      </c>
      <c r="E11533" t="inlineStr">
        <is>
          <t>Fr</t>
        </is>
      </c>
      <c r="F11533" t="inlineStr">
        <is>
          <t>6'3"</t>
        </is>
      </c>
      <c r="G11533" t="n">
        <v>180</v>
      </c>
      <c r="H11533" t="inlineStr">
        <is>
          <t>Miami, Fla.</t>
        </is>
      </c>
    </row>
    <row r="11534">
      <c r="A11534" t="inlineStr">
        <is>
          <t>Syracuse</t>
        </is>
      </c>
      <c r="B11534" t="n">
        <v>62</v>
      </c>
      <c r="C11534" t="inlineStr">
        <is>
          <t>Jackson Iak</t>
        </is>
      </c>
      <c r="D11534" t="inlineStr">
        <is>
          <t>OL</t>
        </is>
      </c>
      <c r="E11534" t="inlineStr">
        <is>
          <t>R-Fr</t>
        </is>
      </c>
      <c r="F11534" t="inlineStr">
        <is>
          <t>6'4"</t>
        </is>
      </c>
      <c r="G11534" t="n">
        <v>300</v>
      </c>
      <c r="H11534" t="inlineStr">
        <is>
          <t>Pawling, NY</t>
        </is>
      </c>
    </row>
    <row r="11535">
      <c r="A11535" t="inlineStr">
        <is>
          <t>Syracuse</t>
        </is>
      </c>
      <c r="B11535" t="n">
        <v>6</v>
      </c>
      <c r="C11535" t="inlineStr">
        <is>
          <t>Darius Johnson</t>
        </is>
      </c>
      <c r="D11535" t="inlineStr">
        <is>
          <t>WR</t>
        </is>
      </c>
      <c r="E11535" t="inlineStr">
        <is>
          <t>R-Fr</t>
        </is>
      </c>
      <c r="F11535" t="inlineStr">
        <is>
          <t>5'10"</t>
        </is>
      </c>
      <c r="G11535" t="n">
        <v>180</v>
      </c>
      <c r="H11535" t="inlineStr">
        <is>
          <t>Carol City, Fla.</t>
        </is>
      </c>
    </row>
    <row r="11536">
      <c r="A11536" t="inlineStr">
        <is>
          <t>Syracuse</t>
        </is>
      </c>
      <c r="B11536" t="n">
        <v>4</v>
      </c>
      <c r="C11536" t="inlineStr">
        <is>
          <t>Ju'Juan Johnson</t>
        </is>
      </c>
      <c r="D11536" t="inlineStr">
        <is>
          <t>RB</t>
        </is>
      </c>
      <c r="E11536" t="inlineStr">
        <is>
          <t>Jr</t>
        </is>
      </c>
      <c r="F11536" t="inlineStr">
        <is>
          <t>6'0"</t>
        </is>
      </c>
      <c r="G11536" t="n">
        <v>210</v>
      </c>
      <c r="H11536" t="inlineStr">
        <is>
          <t>Lafayette, La.</t>
        </is>
      </c>
      <c r="I11536" t="inlineStr">
        <is>
          <t>Transfer from LSU (2026 portal)</t>
        </is>
      </c>
    </row>
    <row r="11537">
      <c r="A11537" t="inlineStr">
        <is>
          <t>Syracuse</t>
        </is>
      </c>
      <c r="B11537" t="n">
        <v>14</v>
      </c>
      <c r="C11537" t="inlineStr">
        <is>
          <t>Keyshawn Johnson</t>
        </is>
      </c>
      <c r="D11537" t="inlineStr">
        <is>
          <t>LB</t>
        </is>
      </c>
      <c r="E11537" t="inlineStr">
        <is>
          <t>Sr</t>
        </is>
      </c>
      <c r="F11537" t="inlineStr">
        <is>
          <t>6'3"</t>
        </is>
      </c>
      <c r="G11537" t="n">
        <v>230</v>
      </c>
      <c r="H11537" t="inlineStr">
        <is>
          <t>Belle Glade, Fla.</t>
        </is>
      </c>
      <c r="I11537" t="inlineStr">
        <is>
          <t>Transfer from UT Martin (2026 portal)</t>
        </is>
      </c>
    </row>
    <row r="11538">
      <c r="A11538" t="inlineStr">
        <is>
          <t>Syracuse</t>
        </is>
      </c>
      <c r="C11538" t="inlineStr">
        <is>
          <t>Terrance Johnson</t>
        </is>
      </c>
      <c r="D11538" t="inlineStr">
        <is>
          <t>DB</t>
        </is>
      </c>
      <c r="E11538" t="inlineStr">
        <is>
          <t>Fr</t>
        </is>
      </c>
      <c r="F11538" t="inlineStr">
        <is>
          <t>6'2"</t>
        </is>
      </c>
      <c r="G11538" t="n">
        <v>170</v>
      </c>
      <c r="H11538" t="inlineStr">
        <is>
          <t>Hollywood, Fla.</t>
        </is>
      </c>
    </row>
    <row r="11539">
      <c r="A11539" t="inlineStr">
        <is>
          <t>Syracuse</t>
        </is>
      </c>
      <c r="B11539" t="n">
        <v>3</v>
      </c>
      <c r="C11539" t="inlineStr">
        <is>
          <t>Davien Kerr</t>
        </is>
      </c>
      <c r="D11539" t="inlineStr">
        <is>
          <t>DB</t>
        </is>
      </c>
      <c r="E11539" t="inlineStr">
        <is>
          <t>Jr</t>
        </is>
      </c>
      <c r="F11539" t="inlineStr">
        <is>
          <t>6'1"</t>
        </is>
      </c>
      <c r="G11539" t="n">
        <v>190</v>
      </c>
      <c r="H11539" t="inlineStr">
        <is>
          <t>Bloomfield, Conn.</t>
        </is>
      </c>
    </row>
    <row r="11540">
      <c r="A11540" t="inlineStr">
        <is>
          <t>Syracuse</t>
        </is>
      </c>
      <c r="B11540" t="n">
        <v>3</v>
      </c>
      <c r="C11540" t="inlineStr">
        <is>
          <t>Davion Kerr</t>
        </is>
      </c>
      <c r="D11540" t="inlineStr">
        <is>
          <t>RB</t>
        </is>
      </c>
      <c r="E11540" t="inlineStr">
        <is>
          <t>So</t>
        </is>
      </c>
      <c r="F11540" t="inlineStr">
        <is>
          <t>6'1"</t>
        </is>
      </c>
      <c r="G11540" t="n">
        <v>190</v>
      </c>
      <c r="H11540" t="inlineStr">
        <is>
          <t>Bloomfield, Conn.</t>
        </is>
      </c>
    </row>
    <row r="11541">
      <c r="A11541" t="inlineStr">
        <is>
          <t>Syracuse</t>
        </is>
      </c>
      <c r="B11541" t="n">
        <v>49</v>
      </c>
      <c r="C11541" t="inlineStr">
        <is>
          <t>Josh Kubala</t>
        </is>
      </c>
      <c r="D11541" t="inlineStr">
        <is>
          <t>LB</t>
        </is>
      </c>
      <c r="E11541" t="inlineStr">
        <is>
          <t>R-Sr</t>
        </is>
      </c>
      <c r="F11541" t="inlineStr">
        <is>
          <t>6'2"</t>
        </is>
      </c>
      <c r="G11541" t="n">
        <v>230</v>
      </c>
      <c r="H11541" t="inlineStr">
        <is>
          <t>Syracuse, N.Y.</t>
        </is>
      </c>
    </row>
    <row r="11542">
      <c r="A11542" t="inlineStr">
        <is>
          <t>Syracuse</t>
        </is>
      </c>
      <c r="B11542" t="n">
        <v>21</v>
      </c>
      <c r="C11542" t="inlineStr">
        <is>
          <t>Danny Lauter</t>
        </is>
      </c>
      <c r="D11542" t="inlineStr">
        <is>
          <t>QB</t>
        </is>
      </c>
      <c r="E11542" t="inlineStr">
        <is>
          <t>R-Jr</t>
        </is>
      </c>
      <c r="F11542" t="inlineStr">
        <is>
          <t>6'3"</t>
        </is>
      </c>
      <c r="G11542" t="n">
        <v>220</v>
      </c>
      <c r="H11542" t="inlineStr">
        <is>
          <t>Greenwich, Conn.</t>
        </is>
      </c>
      <c r="I11542" t="inlineStr">
        <is>
          <t>Transfer from Georgetown (2026 portal)</t>
        </is>
      </c>
    </row>
    <row r="11543">
      <c r="A11543" t="inlineStr">
        <is>
          <t>Syracuse</t>
        </is>
      </c>
      <c r="B11543" t="n">
        <v>27</v>
      </c>
      <c r="C11543" t="inlineStr">
        <is>
          <t>Javon Lawrence</t>
        </is>
      </c>
      <c r="D11543" t="inlineStr">
        <is>
          <t>DB</t>
        </is>
      </c>
      <c r="E11543" t="inlineStr">
        <is>
          <t>R-Fr</t>
        </is>
      </c>
      <c r="F11543" t="inlineStr">
        <is>
          <t>6'1"</t>
        </is>
      </c>
      <c r="G11543" t="n">
        <v>180</v>
      </c>
      <c r="H11543" t="inlineStr">
        <is>
          <t>Spring Valley, N.Y.</t>
        </is>
      </c>
    </row>
    <row r="11544">
      <c r="A11544" t="inlineStr">
        <is>
          <t>Syracuse</t>
        </is>
      </c>
      <c r="B11544" t="n">
        <v>0</v>
      </c>
      <c r="C11544" t="inlineStr">
        <is>
          <t>Braheem Long Jr.</t>
        </is>
      </c>
      <c r="D11544" t="inlineStr">
        <is>
          <t>DB</t>
        </is>
      </c>
      <c r="E11544" t="inlineStr">
        <is>
          <t>Jr</t>
        </is>
      </c>
      <c r="F11544" t="inlineStr">
        <is>
          <t>6'0"</t>
        </is>
      </c>
      <c r="G11544" t="n">
        <v>185</v>
      </c>
      <c r="H11544" t="inlineStr">
        <is>
          <t>Camden, N.J.</t>
        </is>
      </c>
    </row>
    <row r="11545">
      <c r="A11545" t="inlineStr">
        <is>
          <t>Syracuse</t>
        </is>
      </c>
      <c r="B11545" t="n">
        <v>10</v>
      </c>
      <c r="C11545" t="inlineStr">
        <is>
          <t>Zaid Lott</t>
        </is>
      </c>
      <c r="D11545" t="inlineStr">
        <is>
          <t>QB</t>
        </is>
      </c>
      <c r="E11545" t="inlineStr">
        <is>
          <t>Fr</t>
        </is>
      </c>
      <c r="F11545" t="inlineStr">
        <is>
          <t>6'4"</t>
        </is>
      </c>
      <c r="G11545" t="n">
        <v>220</v>
      </c>
      <c r="H11545" t="inlineStr">
        <is>
          <t>Kannapolis, N.C.</t>
        </is>
      </c>
    </row>
    <row r="11546">
      <c r="A11546" t="inlineStr">
        <is>
          <t>Syracuse</t>
        </is>
      </c>
      <c r="B11546" t="n">
        <v>75</v>
      </c>
      <c r="C11546" t="inlineStr">
        <is>
          <t>Trevion Mack</t>
        </is>
      </c>
      <c r="D11546" t="inlineStr">
        <is>
          <t>OL</t>
        </is>
      </c>
      <c r="E11546" t="inlineStr">
        <is>
          <t>R-Jr</t>
        </is>
      </c>
      <c r="F11546" t="inlineStr">
        <is>
          <t>6'6"</t>
        </is>
      </c>
      <c r="G11546" t="n">
        <v>320</v>
      </c>
      <c r="H11546" t="inlineStr">
        <is>
          <t>Moundsview, Minn.</t>
        </is>
      </c>
    </row>
    <row r="11547">
      <c r="A11547" t="inlineStr">
        <is>
          <t>Syracuse</t>
        </is>
      </c>
      <c r="B11547" t="n">
        <v>71</v>
      </c>
      <c r="C11547" t="inlineStr">
        <is>
          <t>Jayden Mann</t>
        </is>
      </c>
      <c r="D11547" t="inlineStr">
        <is>
          <t>OL</t>
        </is>
      </c>
      <c r="E11547" t="inlineStr">
        <is>
          <t>R-Fr</t>
        </is>
      </c>
      <c r="F11547" t="inlineStr">
        <is>
          <t>6'4"</t>
        </is>
      </c>
      <c r="G11547" t="n">
        <v>315</v>
      </c>
      <c r="H11547" t="inlineStr">
        <is>
          <t>Brooklyn, N.Y.</t>
        </is>
      </c>
    </row>
    <row r="11548">
      <c r="A11548" t="inlineStr">
        <is>
          <t>Syracuse</t>
        </is>
      </c>
      <c r="B11548" t="n">
        <v>83</v>
      </c>
      <c r="C11548" t="inlineStr">
        <is>
          <t>Julian McFadden</t>
        </is>
      </c>
      <c r="D11548" t="inlineStr">
        <is>
          <t>WR</t>
        </is>
      </c>
      <c r="E11548" t="inlineStr">
        <is>
          <t>R-Fr</t>
        </is>
      </c>
      <c r="F11548" t="inlineStr">
        <is>
          <t>5'11"</t>
        </is>
      </c>
      <c r="G11548" t="n">
        <v>190</v>
      </c>
      <c r="H11548" t="inlineStr">
        <is>
          <t>Conshohocken, Pa.</t>
        </is>
      </c>
    </row>
    <row r="11549">
      <c r="A11549" t="inlineStr">
        <is>
          <t>Syracuse</t>
        </is>
      </c>
      <c r="B11549" t="n">
        <v>42</v>
      </c>
      <c r="C11549" t="inlineStr">
        <is>
          <t>Maurice Medley</t>
        </is>
      </c>
      <c r="D11549" t="inlineStr">
        <is>
          <t>LB</t>
        </is>
      </c>
      <c r="E11549" t="inlineStr">
        <is>
          <t>Fr</t>
        </is>
      </c>
      <c r="F11549" t="inlineStr">
        <is>
          <t>6'3"</t>
        </is>
      </c>
      <c r="G11549" t="n">
        <v>205</v>
      </c>
      <c r="H11549" t="inlineStr">
        <is>
          <t>Severn, Md.</t>
        </is>
      </c>
    </row>
    <row r="11550">
      <c r="A11550" t="inlineStr">
        <is>
          <t>Syracuse</t>
        </is>
      </c>
      <c r="B11550" t="n">
        <v>14</v>
      </c>
      <c r="C11550" t="inlineStr">
        <is>
          <t>Zamondre Merriweather</t>
        </is>
      </c>
      <c r="D11550" t="inlineStr">
        <is>
          <t>WR</t>
        </is>
      </c>
      <c r="E11550" t="inlineStr">
        <is>
          <t>R-Jr</t>
        </is>
      </c>
      <c r="F11550" t="inlineStr">
        <is>
          <t>6'3"</t>
        </is>
      </c>
      <c r="G11550" t="n">
        <v>210</v>
      </c>
      <c r="H11550" t="inlineStr">
        <is>
          <t>Valencia, Calif.</t>
        </is>
      </c>
    </row>
    <row r="11551">
      <c r="A11551" t="inlineStr">
        <is>
          <t>Syracuse</t>
        </is>
      </c>
      <c r="B11551" t="n">
        <v>81</v>
      </c>
      <c r="C11551" t="inlineStr">
        <is>
          <t>Noah Meyers</t>
        </is>
      </c>
      <c r="D11551" t="inlineStr">
        <is>
          <t>TE</t>
        </is>
      </c>
      <c r="E11551" t="inlineStr">
        <is>
          <t>R-Jr</t>
        </is>
      </c>
      <c r="F11551" t="inlineStr">
        <is>
          <t>6'5"</t>
        </is>
      </c>
      <c r="G11551" t="n">
        <v>240</v>
      </c>
      <c r="H11551" t="inlineStr">
        <is>
          <t>Louisville, Ky.</t>
        </is>
      </c>
      <c r="I11551" t="inlineStr">
        <is>
          <t>Transfer from Western Kentucky (2026 portal)</t>
        </is>
      </c>
    </row>
    <row r="11552">
      <c r="A11552" t="inlineStr">
        <is>
          <t>Syracuse</t>
        </is>
      </c>
      <c r="B11552" t="n">
        <v>22</v>
      </c>
      <c r="C11552" t="inlineStr">
        <is>
          <t>Ahmad Miller</t>
        </is>
      </c>
      <c r="D11552" t="inlineStr">
        <is>
          <t>RB</t>
        </is>
      </c>
      <c r="E11552" t="inlineStr">
        <is>
          <t>R-Jr</t>
        </is>
      </c>
      <c r="F11552" t="inlineStr">
        <is>
          <t>6'0"</t>
        </is>
      </c>
      <c r="G11552" t="n">
        <v>207</v>
      </c>
      <c r="H11552" t="inlineStr">
        <is>
          <t>Memphis, Tenn.</t>
        </is>
      </c>
      <c r="I11552" t="inlineStr">
        <is>
          <t>Transfer from Jackson State (2026 portal)</t>
        </is>
      </c>
    </row>
    <row r="11553">
      <c r="A11553" t="inlineStr">
        <is>
          <t>Syracuse</t>
        </is>
      </c>
      <c r="B11553" t="n">
        <v>17</v>
      </c>
      <c r="C11553" t="inlineStr">
        <is>
          <t>Elijah Moore</t>
        </is>
      </c>
      <c r="D11553" t="inlineStr">
        <is>
          <t>WR</t>
        </is>
      </c>
      <c r="E11553" t="inlineStr">
        <is>
          <t>R-So</t>
        </is>
      </c>
      <c r="F11553" t="inlineStr">
        <is>
          <t>6'4"</t>
        </is>
      </c>
      <c r="G11553" t="n">
        <v>204</v>
      </c>
      <c r="H11553" t="inlineStr">
        <is>
          <t>Oxon Hill, Md.</t>
        </is>
      </c>
      <c r="I11553" t="inlineStr">
        <is>
          <t>Transfer from Florida State (2026 portal)</t>
        </is>
      </c>
    </row>
    <row r="11554">
      <c r="A11554" t="inlineStr">
        <is>
          <t>Syracuse</t>
        </is>
      </c>
      <c r="B11554" t="n">
        <v>2</v>
      </c>
      <c r="C11554" t="inlineStr">
        <is>
          <t>Zyian Moultrie-Goddard</t>
        </is>
      </c>
      <c r="D11554" t="inlineStr">
        <is>
          <t>LB</t>
        </is>
      </c>
      <c r="E11554" t="inlineStr">
        <is>
          <t>R-Jr</t>
        </is>
      </c>
      <c r="F11554" t="inlineStr">
        <is>
          <t>6'0"</t>
        </is>
      </c>
      <c r="G11554" t="n">
        <v>230</v>
      </c>
      <c r="H11554" t="inlineStr">
        <is>
          <t>Bronx, N.Y.</t>
        </is>
      </c>
    </row>
    <row r="11555">
      <c r="A11555" t="inlineStr">
        <is>
          <t>Syracuse</t>
        </is>
      </c>
      <c r="B11555" t="n">
        <v>24</v>
      </c>
      <c r="C11555" t="inlineStr">
        <is>
          <t>Ibn-Wadu Muhammad</t>
        </is>
      </c>
      <c r="D11555" t="inlineStr">
        <is>
          <t>DB</t>
        </is>
      </c>
      <c r="E11555" t="inlineStr">
        <is>
          <t>Fr</t>
        </is>
      </c>
      <c r="F11555" t="inlineStr">
        <is>
          <t>5'11"</t>
        </is>
      </c>
      <c r="G11555" t="n">
        <v>196</v>
      </c>
      <c r="H11555" t="inlineStr">
        <is>
          <t>Woodbury, N.J.</t>
        </is>
      </c>
    </row>
    <row r="11556">
      <c r="A11556" t="inlineStr">
        <is>
          <t>Syracuse</t>
        </is>
      </c>
      <c r="C11556" t="inlineStr">
        <is>
          <t>David Ndukwe</t>
        </is>
      </c>
      <c r="D11556" t="inlineStr">
        <is>
          <t>OL</t>
        </is>
      </c>
      <c r="E11556" t="inlineStr">
        <is>
          <t>R-Sr</t>
        </is>
      </c>
      <c r="F11556" t="inlineStr">
        <is>
          <t>6'6"</t>
        </is>
      </c>
      <c r="G11556" t="n">
        <v>325</v>
      </c>
      <c r="H11556" t="inlineStr">
        <is>
          <t>Decatur, Ga.</t>
        </is>
      </c>
    </row>
    <row r="11557">
      <c r="A11557" t="inlineStr">
        <is>
          <t>Syracuse</t>
        </is>
      </c>
      <c r="B11557" t="n">
        <v>16</v>
      </c>
      <c r="C11557" t="inlineStr">
        <is>
          <t>Malachi Nelson</t>
        </is>
      </c>
      <c r="D11557" t="inlineStr">
        <is>
          <t>QB</t>
        </is>
      </c>
      <c r="E11557" t="inlineStr">
        <is>
          <t>R-Jr</t>
        </is>
      </c>
      <c r="F11557" t="inlineStr">
        <is>
          <t>6'3"</t>
        </is>
      </c>
      <c r="G11557" t="n">
        <v>193</v>
      </c>
      <c r="H11557" t="inlineStr">
        <is>
          <t>Los Alamitos, Calif.</t>
        </is>
      </c>
      <c r="I11557" t="inlineStr">
        <is>
          <t>Transfer from UTEP (2026 portal)</t>
        </is>
      </c>
    </row>
    <row r="11558">
      <c r="A11558" t="inlineStr">
        <is>
          <t>Syracuse</t>
        </is>
      </c>
      <c r="B11558" t="n">
        <v>15</v>
      </c>
      <c r="C11558" t="inlineStr">
        <is>
          <t>Nathan Nyandoro</t>
        </is>
      </c>
      <c r="D11558" t="inlineStr">
        <is>
          <t>DL</t>
        </is>
      </c>
      <c r="E11558" t="inlineStr">
        <is>
          <t>So</t>
        </is>
      </c>
      <c r="F11558" t="inlineStr">
        <is>
          <t>6'6"</t>
        </is>
      </c>
      <c r="G11558" t="n">
        <v>270</v>
      </c>
      <c r="H11558" t="inlineStr">
        <is>
          <t>Montreal, Quebec</t>
        </is>
      </c>
    </row>
    <row r="11559">
      <c r="A11559" t="inlineStr">
        <is>
          <t>Syracuse</t>
        </is>
      </c>
      <c r="B11559" t="n">
        <v>12</v>
      </c>
      <c r="C11559" t="inlineStr">
        <is>
          <t>Amari Odom</t>
        </is>
      </c>
      <c r="D11559" t="inlineStr">
        <is>
          <t>QB</t>
        </is>
      </c>
      <c r="E11559" t="inlineStr">
        <is>
          <t>R-Jr</t>
        </is>
      </c>
      <c r="F11559" t="inlineStr">
        <is>
          <t>6'4"</t>
        </is>
      </c>
      <c r="G11559" t="n">
        <v>205</v>
      </c>
      <c r="H11559" t="inlineStr">
        <is>
          <t>Inglewood, Calif.</t>
        </is>
      </c>
      <c r="I11559" t="inlineStr">
        <is>
          <t>Transfer from Kennesaw State (2026 portal)</t>
        </is>
      </c>
    </row>
    <row r="11560">
      <c r="A11560" t="inlineStr">
        <is>
          <t>Syracuse</t>
        </is>
      </c>
      <c r="B11560" t="n">
        <v>11</v>
      </c>
      <c r="C11560" t="inlineStr">
        <is>
          <t>Nissi Ogbebor</t>
        </is>
      </c>
      <c r="D11560" t="inlineStr">
        <is>
          <t>DL</t>
        </is>
      </c>
      <c r="E11560" t="inlineStr">
        <is>
          <t>So</t>
        </is>
      </c>
      <c r="F11560" t="inlineStr">
        <is>
          <t>6'6"</t>
        </is>
      </c>
      <c r="G11560" t="n">
        <v>300</v>
      </c>
      <c r="H11560" t="inlineStr">
        <is>
          <t>Ottawa, Ontario</t>
        </is>
      </c>
    </row>
    <row r="11561">
      <c r="A11561" t="inlineStr">
        <is>
          <t>Syracuse</t>
        </is>
      </c>
      <c r="B11561" t="n">
        <v>53</v>
      </c>
      <c r="C11561" t="inlineStr">
        <is>
          <t>Ted Olsen</t>
        </is>
      </c>
      <c r="D11561" t="inlineStr">
        <is>
          <t>OL</t>
        </is>
      </c>
      <c r="E11561" t="inlineStr">
        <is>
          <t>R-Jr</t>
        </is>
      </c>
      <c r="F11561" t="inlineStr">
        <is>
          <t>6'2"</t>
        </is>
      </c>
      <c r="G11561" t="n">
        <v>285</v>
      </c>
      <c r="H11561" t="inlineStr">
        <is>
          <t>Palos Verdes Estates, Calif.</t>
        </is>
      </c>
    </row>
    <row r="11562">
      <c r="A11562" t="inlineStr">
        <is>
          <t>Syracuse</t>
        </is>
      </c>
      <c r="B11562" t="n">
        <v>18</v>
      </c>
      <c r="C11562" t="inlineStr">
        <is>
          <t>David Omopariola</t>
        </is>
      </c>
      <c r="D11562" t="inlineStr">
        <is>
          <t>LB</t>
        </is>
      </c>
      <c r="E11562" t="inlineStr">
        <is>
          <t>R-Jr</t>
        </is>
      </c>
      <c r="F11562" t="inlineStr">
        <is>
          <t>6'3"</t>
        </is>
      </c>
      <c r="G11562" t="n">
        <v>260</v>
      </c>
      <c r="H11562" t="inlineStr">
        <is>
          <t>Baltimore, Md.</t>
        </is>
      </c>
    </row>
    <row r="11563">
      <c r="A11563" t="inlineStr">
        <is>
          <t>Syracuse</t>
        </is>
      </c>
      <c r="B11563" t="n">
        <v>13</v>
      </c>
      <c r="C11563" t="inlineStr">
        <is>
          <t>Matthew Outten</t>
        </is>
      </c>
      <c r="D11563" t="inlineStr">
        <is>
          <t>WR</t>
        </is>
      </c>
      <c r="E11563" t="inlineStr">
        <is>
          <t>R-Fr</t>
        </is>
      </c>
      <c r="F11563" t="inlineStr">
        <is>
          <t>6'1"</t>
        </is>
      </c>
      <c r="G11563" t="n">
        <v>215</v>
      </c>
      <c r="H11563" t="inlineStr">
        <is>
          <t>Portsmouth, Va.</t>
        </is>
      </c>
    </row>
    <row r="11564">
      <c r="A11564" t="inlineStr">
        <is>
          <t>Syracuse</t>
        </is>
      </c>
      <c r="B11564" t="n">
        <v>46</v>
      </c>
      <c r="C11564" t="inlineStr">
        <is>
          <t>Mateja Pavlovich</t>
        </is>
      </c>
      <c r="D11564" t="inlineStr">
        <is>
          <t>P</t>
        </is>
      </c>
      <c r="E11564" t="inlineStr">
        <is>
          <t>R-Fr</t>
        </is>
      </c>
      <c r="F11564" t="inlineStr">
        <is>
          <t>6'2"</t>
        </is>
      </c>
      <c r="G11564" t="n">
        <v>220</v>
      </c>
      <c r="H11564" t="inlineStr">
        <is>
          <t>Hookstown, Pa.</t>
        </is>
      </c>
    </row>
    <row r="11565">
      <c r="A11565" t="inlineStr">
        <is>
          <t>Syracuse</t>
        </is>
      </c>
      <c r="B11565" t="n">
        <v>12</v>
      </c>
      <c r="C11565" t="inlineStr">
        <is>
          <t>Chris Peal</t>
        </is>
      </c>
      <c r="D11565" t="inlineStr">
        <is>
          <t>DB</t>
        </is>
      </c>
      <c r="E11565" t="inlineStr">
        <is>
          <t>R-Jr</t>
        </is>
      </c>
      <c r="F11565" t="inlineStr">
        <is>
          <t>6'1"</t>
        </is>
      </c>
      <c r="G11565" t="n">
        <v>200</v>
      </c>
      <c r="H11565" t="inlineStr">
        <is>
          <t>Charlotte, N.C.</t>
        </is>
      </c>
    </row>
    <row r="11566">
      <c r="A11566" t="inlineStr">
        <is>
          <t>Syracuse</t>
        </is>
      </c>
      <c r="B11566" t="n">
        <v>19</v>
      </c>
      <c r="C11566" t="inlineStr">
        <is>
          <t>Cornell Perry</t>
        </is>
      </c>
      <c r="D11566" t="inlineStr">
        <is>
          <t>DB</t>
        </is>
      </c>
      <c r="E11566" t="inlineStr">
        <is>
          <t>R-Sr</t>
        </is>
      </c>
      <c r="F11566" t="inlineStr">
        <is>
          <t>6'1"</t>
        </is>
      </c>
      <c r="G11566" t="n">
        <v>190</v>
      </c>
      <c r="H11566" t="inlineStr">
        <is>
          <t>Brownstown, Mich.</t>
        </is>
      </c>
    </row>
    <row r="11567">
      <c r="A11567" t="inlineStr">
        <is>
          <t>Syracuse</t>
        </is>
      </c>
      <c r="B11567" t="n">
        <v>92</v>
      </c>
      <c r="C11567" t="inlineStr">
        <is>
          <t>Rashard Perry</t>
        </is>
      </c>
      <c r="D11567" t="inlineStr">
        <is>
          <t>DL</t>
        </is>
      </c>
      <c r="E11567" t="inlineStr">
        <is>
          <t>Sr</t>
        </is>
      </c>
      <c r="F11567" t="inlineStr">
        <is>
          <t>6'3"</t>
        </is>
      </c>
      <c r="G11567" t="n">
        <v>295</v>
      </c>
      <c r="H11567" t="inlineStr">
        <is>
          <t>Buffalo, N.Y.</t>
        </is>
      </c>
    </row>
    <row r="11568">
      <c r="A11568" t="inlineStr">
        <is>
          <t>Syracuse</t>
        </is>
      </c>
      <c r="B11568" t="n">
        <v>34</v>
      </c>
      <c r="C11568" t="inlineStr">
        <is>
          <t>Nate Prater</t>
        </is>
      </c>
      <c r="D11568" t="inlineStr">
        <is>
          <t>DB</t>
        </is>
      </c>
      <c r="E11568" t="inlineStr">
        <is>
          <t>R-Sr</t>
        </is>
      </c>
      <c r="F11568" t="inlineStr">
        <is>
          <t>5'9"</t>
        </is>
      </c>
      <c r="G11568" t="n">
        <v>180</v>
      </c>
      <c r="H11568" t="inlineStr">
        <is>
          <t>Franklin, Tenn.</t>
        </is>
      </c>
    </row>
    <row r="11569">
      <c r="A11569" t="inlineStr">
        <is>
          <t>Syracuse</t>
        </is>
      </c>
      <c r="B11569" t="n">
        <v>77</v>
      </c>
      <c r="C11569" t="inlineStr">
        <is>
          <t>Jaylen Pray</t>
        </is>
      </c>
      <c r="D11569" t="inlineStr">
        <is>
          <t>DL</t>
        </is>
      </c>
      <c r="E11569" t="inlineStr">
        <is>
          <t>R-Fr</t>
        </is>
      </c>
      <c r="F11569" t="inlineStr">
        <is>
          <t>6'6"</t>
        </is>
      </c>
      <c r="G11569" t="n">
        <v>290</v>
      </c>
      <c r="H11569" t="inlineStr">
        <is>
          <t>Bronx, N.Y.</t>
        </is>
      </c>
    </row>
    <row r="11570">
      <c r="A11570" t="inlineStr">
        <is>
          <t>Syracuse</t>
        </is>
      </c>
      <c r="B11570" t="n">
        <v>77</v>
      </c>
      <c r="C11570" t="inlineStr">
        <is>
          <t>Kam Pringle</t>
        </is>
      </c>
      <c r="D11570" t="inlineStr">
        <is>
          <t>OL</t>
        </is>
      </c>
      <c r="E11570" t="inlineStr">
        <is>
          <t>R-So</t>
        </is>
      </c>
      <c r="F11570" t="inlineStr">
        <is>
          <t>6'8"</t>
        </is>
      </c>
      <c r="G11570" t="n">
        <v>335</v>
      </c>
      <c r="H11570" t="inlineStr">
        <is>
          <t>Dorchester, S.C.</t>
        </is>
      </c>
    </row>
    <row r="11571">
      <c r="A11571" t="inlineStr">
        <is>
          <t>Syracuse</t>
        </is>
      </c>
      <c r="B11571" t="n">
        <v>55</v>
      </c>
      <c r="C11571" t="inlineStr">
        <is>
          <t>Zach Rice</t>
        </is>
      </c>
      <c r="D11571" t="inlineStr">
        <is>
          <t>OL</t>
        </is>
      </c>
      <c r="E11571" t="inlineStr">
        <is>
          <t>R-Sr</t>
        </is>
      </c>
      <c r="F11571" t="inlineStr">
        <is>
          <t>6'5"</t>
        </is>
      </c>
      <c r="G11571" t="n">
        <v>320</v>
      </c>
      <c r="H11571" t="inlineStr">
        <is>
          <t>Lynchburg, Va.</t>
        </is>
      </c>
    </row>
    <row r="11572">
      <c r="A11572" t="inlineStr">
        <is>
          <t>Syracuse</t>
        </is>
      </c>
      <c r="B11572" t="n">
        <v>16</v>
      </c>
      <c r="C11572" t="inlineStr">
        <is>
          <t>Jarius Rodgers</t>
        </is>
      </c>
      <c r="D11572" t="inlineStr">
        <is>
          <t>DL</t>
        </is>
      </c>
      <c r="E11572" t="inlineStr">
        <is>
          <t>Fr</t>
        </is>
      </c>
      <c r="F11572" t="inlineStr">
        <is>
          <t>6'4"</t>
        </is>
      </c>
      <c r="G11572" t="n">
        <v>225</v>
      </c>
      <c r="H11572" t="inlineStr">
        <is>
          <t>Fleming Island, Fla.</t>
        </is>
      </c>
    </row>
    <row r="11573">
      <c r="A11573" t="inlineStr">
        <is>
          <t>Syracuse</t>
        </is>
      </c>
      <c r="B11573" t="n">
        <v>8</v>
      </c>
      <c r="C11573" t="inlineStr">
        <is>
          <t>Tyshawn Russell</t>
        </is>
      </c>
      <c r="D11573" t="inlineStr">
        <is>
          <t>WR</t>
        </is>
      </c>
      <c r="E11573" t="inlineStr">
        <is>
          <t>R-Jr</t>
        </is>
      </c>
      <c r="F11573" t="inlineStr">
        <is>
          <t>5'11"</t>
        </is>
      </c>
      <c r="G11573" t="n">
        <v>195</v>
      </c>
      <c r="H11573" t="inlineStr">
        <is>
          <t>Harrisburg, Pa.</t>
        </is>
      </c>
    </row>
    <row r="11574">
      <c r="A11574" t="inlineStr">
        <is>
          <t>Syracuse</t>
        </is>
      </c>
      <c r="B11574" t="n">
        <v>5</v>
      </c>
      <c r="C11574" t="inlineStr">
        <is>
          <t>Calvin Russell III</t>
        </is>
      </c>
      <c r="D11574" t="inlineStr">
        <is>
          <t>WR</t>
        </is>
      </c>
      <c r="E11574" t="inlineStr">
        <is>
          <t>Fr</t>
        </is>
      </c>
      <c r="F11574" t="inlineStr">
        <is>
          <t>6'5"</t>
        </is>
      </c>
      <c r="G11574" t="n">
        <v>195</v>
      </c>
      <c r="H11574" t="inlineStr">
        <is>
          <t>Opa Locka, Fla.</t>
        </is>
      </c>
    </row>
    <row r="11575">
      <c r="A11575" t="inlineStr">
        <is>
          <t>Syracuse</t>
        </is>
      </c>
      <c r="B11575" t="n">
        <v>33</v>
      </c>
      <c r="C11575" t="inlineStr">
        <is>
          <t>Gemaus Sackie</t>
        </is>
      </c>
      <c r="D11575" t="inlineStr">
        <is>
          <t>LB</t>
        </is>
      </c>
      <c r="E11575" t="inlineStr">
        <is>
          <t>Fr</t>
        </is>
      </c>
      <c r="F11575" t="inlineStr">
        <is>
          <t>6'0"</t>
        </is>
      </c>
      <c r="G11575" t="n">
        <v>210</v>
      </c>
      <c r="H11575" t="inlineStr">
        <is>
          <t>Burlington Township, N.J.</t>
        </is>
      </c>
    </row>
    <row r="11576">
      <c r="A11576" t="inlineStr">
        <is>
          <t>Syracuse</t>
        </is>
      </c>
      <c r="B11576" t="n">
        <v>1</v>
      </c>
      <c r="C11576" t="inlineStr">
        <is>
          <t>Demetres Samuel Jr.</t>
        </is>
      </c>
      <c r="D11576" t="inlineStr">
        <is>
          <t>DB/WR</t>
        </is>
      </c>
      <c r="E11576" t="inlineStr">
        <is>
          <t>So</t>
        </is>
      </c>
      <c r="F11576" t="inlineStr">
        <is>
          <t>6'1"</t>
        </is>
      </c>
      <c r="G11576" t="n">
        <v>195</v>
      </c>
      <c r="H11576" t="inlineStr">
        <is>
          <t>Palm Bay, Fla.</t>
        </is>
      </c>
    </row>
    <row r="11577">
      <c r="A11577" t="inlineStr">
        <is>
          <t>Syracuse</t>
        </is>
      </c>
      <c r="B11577" t="n">
        <v>67</v>
      </c>
      <c r="C11577" t="inlineStr">
        <is>
          <t>D'Joni Scatliffe</t>
        </is>
      </c>
      <c r="D11577" t="inlineStr">
        <is>
          <t>OL</t>
        </is>
      </c>
      <c r="E11577" t="inlineStr">
        <is>
          <t>R-Fr</t>
        </is>
      </c>
      <c r="F11577" t="inlineStr">
        <is>
          <t>6'7"</t>
        </is>
      </c>
      <c r="G11577" t="n">
        <v>315</v>
      </c>
      <c r="H11577" t="inlineStr">
        <is>
          <t>Orlando, Fla.</t>
        </is>
      </c>
    </row>
    <row r="11578">
      <c r="A11578" t="inlineStr">
        <is>
          <t>Syracuse</t>
        </is>
      </c>
      <c r="B11578" t="n">
        <v>70</v>
      </c>
      <c r="C11578" t="inlineStr">
        <is>
          <t>Kardiear Shepherd</t>
        </is>
      </c>
      <c r="D11578" t="inlineStr">
        <is>
          <t>OL</t>
        </is>
      </c>
      <c r="E11578" t="inlineStr">
        <is>
          <t>R-Fr</t>
        </is>
      </c>
      <c r="F11578" t="inlineStr">
        <is>
          <t>6'7"</t>
        </is>
      </c>
      <c r="G11578" t="n">
        <v>310</v>
      </c>
      <c r="H11578" t="inlineStr">
        <is>
          <t>Syracuse, N.Y.</t>
        </is>
      </c>
    </row>
    <row r="11579">
      <c r="A11579" t="inlineStr">
        <is>
          <t>Syracuse</t>
        </is>
      </c>
      <c r="B11579" t="n">
        <v>68</v>
      </c>
      <c r="C11579" t="inlineStr">
        <is>
          <t>Vito Shevchenko</t>
        </is>
      </c>
      <c r="D11579" t="inlineStr">
        <is>
          <t>OL</t>
        </is>
      </c>
      <c r="E11579" t="inlineStr">
        <is>
          <t>R-So</t>
        </is>
      </c>
      <c r="F11579" t="inlineStr">
        <is>
          <t>6'7"</t>
        </is>
      </c>
      <c r="G11579" t="n">
        <v>310</v>
      </c>
      <c r="H11579" t="inlineStr">
        <is>
          <t>Vancouver, Canada</t>
        </is>
      </c>
    </row>
    <row r="11580">
      <c r="A11580" t="inlineStr">
        <is>
          <t>Syracuse</t>
        </is>
      </c>
      <c r="B11580" t="n">
        <v>13</v>
      </c>
      <c r="C11580" t="inlineStr">
        <is>
          <t>Amare Snowden</t>
        </is>
      </c>
      <c r="D11580" t="inlineStr">
        <is>
          <t>DB</t>
        </is>
      </c>
      <c r="E11580" t="inlineStr">
        <is>
          <t>R-Jr</t>
        </is>
      </c>
      <c r="F11580" t="inlineStr">
        <is>
          <t>6'4"</t>
        </is>
      </c>
      <c r="G11580" t="n">
        <v>210</v>
      </c>
      <c r="H11580" t="inlineStr">
        <is>
          <t>Roseville, Mich.</t>
        </is>
      </c>
      <c r="I11580" t="inlineStr">
        <is>
          <t>Transfer from Toledo (2026 portal)</t>
        </is>
      </c>
    </row>
    <row r="11581">
      <c r="A11581" t="inlineStr">
        <is>
          <t>Syracuse</t>
        </is>
      </c>
      <c r="B11581" t="n">
        <v>43</v>
      </c>
      <c r="C11581" t="inlineStr">
        <is>
          <t>Garvin St. John</t>
        </is>
      </c>
      <c r="D11581" t="inlineStr">
        <is>
          <t>LB</t>
        </is>
      </c>
      <c r="E11581" t="inlineStr">
        <is>
          <t>R-So</t>
        </is>
      </c>
      <c r="G11581" t="n">
        <v>235</v>
      </c>
      <c r="H11581" t="inlineStr">
        <is>
          <t>Wilmette, Ill.</t>
        </is>
      </c>
    </row>
    <row r="11582">
      <c r="A11582" t="inlineStr">
        <is>
          <t>Syracuse</t>
        </is>
      </c>
      <c r="B11582" t="n">
        <v>50</v>
      </c>
      <c r="C11582" t="inlineStr">
        <is>
          <t>Kahlil Stewart</t>
        </is>
      </c>
      <c r="D11582" t="inlineStr">
        <is>
          <t>OL</t>
        </is>
      </c>
      <c r="E11582" t="inlineStr">
        <is>
          <t>R-Fr</t>
        </is>
      </c>
      <c r="F11582" t="inlineStr">
        <is>
          <t>6'4"</t>
        </is>
      </c>
      <c r="G11582" t="n">
        <v>330</v>
      </c>
      <c r="H11582" t="inlineStr">
        <is>
          <t>Norristown, Pa.</t>
        </is>
      </c>
    </row>
    <row r="11583">
      <c r="A11583" t="inlineStr">
        <is>
          <t>Syracuse</t>
        </is>
      </c>
      <c r="B11583" t="n">
        <v>26</v>
      </c>
      <c r="C11583" t="inlineStr">
        <is>
          <t>Darnell Stokes Jr.</t>
        </is>
      </c>
      <c r="D11583" t="inlineStr">
        <is>
          <t>DB</t>
        </is>
      </c>
      <c r="E11583" t="inlineStr">
        <is>
          <t>Fr</t>
        </is>
      </c>
      <c r="F11583" t="inlineStr">
        <is>
          <t>6'2"</t>
        </is>
      </c>
      <c r="G11583" t="n">
        <v>185</v>
      </c>
      <c r="H11583" t="inlineStr">
        <is>
          <t>Seaford, Del.</t>
        </is>
      </c>
    </row>
    <row r="11584">
      <c r="A11584" t="inlineStr">
        <is>
          <t>Syracuse</t>
        </is>
      </c>
      <c r="B11584" t="n">
        <v>82</v>
      </c>
      <c r="C11584" t="inlineStr">
        <is>
          <t>Jamie Tremble</t>
        </is>
      </c>
      <c r="D11584" t="inlineStr">
        <is>
          <t>LB</t>
        </is>
      </c>
      <c r="E11584" t="inlineStr">
        <is>
          <t>Jr</t>
        </is>
      </c>
      <c r="F11584" t="inlineStr">
        <is>
          <t>6'4"</t>
        </is>
      </c>
      <c r="G11584" t="n">
        <v>222</v>
      </c>
      <c r="H11584" t="inlineStr">
        <is>
          <t>Johns Creek, Ga</t>
        </is>
      </c>
    </row>
    <row r="11585">
      <c r="A11585" t="inlineStr">
        <is>
          <t>Syracuse</t>
        </is>
      </c>
      <c r="B11585" t="n">
        <v>38</v>
      </c>
      <c r="C11585" t="inlineStr">
        <is>
          <t>James Trotter</t>
        </is>
      </c>
      <c r="D11585" t="inlineStr">
        <is>
          <t>DB</t>
        </is>
      </c>
      <c r="E11585" t="inlineStr">
        <is>
          <t>R-Fr</t>
        </is>
      </c>
      <c r="F11585" t="inlineStr">
        <is>
          <t>6'0"</t>
        </is>
      </c>
      <c r="G11585" t="n">
        <v>185</v>
      </c>
      <c r="H11585" t="inlineStr">
        <is>
          <t>New Orleans, La.</t>
        </is>
      </c>
    </row>
    <row r="11586">
      <c r="A11586" t="inlineStr">
        <is>
          <t>Syracuse</t>
        </is>
      </c>
      <c r="B11586" t="n">
        <v>7</v>
      </c>
      <c r="C11586" t="inlineStr">
        <is>
          <t>Nazir Ward</t>
        </is>
      </c>
      <c r="D11586" t="inlineStr">
        <is>
          <t>DB</t>
        </is>
      </c>
      <c r="E11586" t="inlineStr">
        <is>
          <t>R-Jr</t>
        </is>
      </c>
      <c r="F11586" t="inlineStr">
        <is>
          <t>6'0"</t>
        </is>
      </c>
      <c r="G11586" t="n">
        <v>185</v>
      </c>
      <c r="H11586" t="inlineStr">
        <is>
          <t>Miami, Fla.</t>
        </is>
      </c>
      <c r="I11586" t="inlineStr">
        <is>
          <t>Transfer from Western Kentucky (2026 portal)</t>
        </is>
      </c>
    </row>
    <row r="11587">
      <c r="A11587" t="inlineStr">
        <is>
          <t>Syracuse</t>
        </is>
      </c>
      <c r="B11587" t="n">
        <v>76</v>
      </c>
      <c r="C11587" t="inlineStr">
        <is>
          <t>Byron Washington</t>
        </is>
      </c>
      <c r="D11587" t="inlineStr">
        <is>
          <t>OL</t>
        </is>
      </c>
      <c r="E11587" t="inlineStr">
        <is>
          <t>So</t>
        </is>
      </c>
      <c r="F11587" t="inlineStr">
        <is>
          <t>6'7"</t>
        </is>
      </c>
      <c r="G11587" t="n">
        <v>400</v>
      </c>
      <c r="H11587" t="inlineStr">
        <is>
          <t>Desoto, Texas</t>
        </is>
      </c>
    </row>
    <row r="11588">
      <c r="A11588" t="inlineStr">
        <is>
          <t>Syracuse</t>
        </is>
      </c>
      <c r="B11588" t="n">
        <v>31</v>
      </c>
      <c r="C11588" t="inlineStr">
        <is>
          <t>Marcus Washington Jr.</t>
        </is>
      </c>
      <c r="D11588" t="inlineStr">
        <is>
          <t>DB</t>
        </is>
      </c>
      <c r="E11588" t="inlineStr">
        <is>
          <t>R-Sr</t>
        </is>
      </c>
      <c r="F11588" t="inlineStr">
        <is>
          <t>6'1"</t>
        </is>
      </c>
      <c r="G11588" t="n">
        <v>200</v>
      </c>
      <c r="H11588" t="inlineStr">
        <is>
          <t>Grovetown, Ga.</t>
        </is>
      </c>
    </row>
    <row r="11589">
      <c r="A11589" t="inlineStr">
        <is>
          <t>Syracuse</t>
        </is>
      </c>
      <c r="B11589" t="n">
        <v>84</v>
      </c>
      <c r="C11589" t="inlineStr">
        <is>
          <t>Elijah Washington-Baker</t>
        </is>
      </c>
      <c r="D11589" t="inlineStr">
        <is>
          <t>TE</t>
        </is>
      </c>
      <c r="E11589" t="inlineStr">
        <is>
          <t>R-So</t>
        </is>
      </c>
      <c r="F11589" t="inlineStr">
        <is>
          <t>6'7"</t>
        </is>
      </c>
      <c r="G11589" t="n">
        <v>245</v>
      </c>
      <c r="H11589" t="inlineStr">
        <is>
          <t>Norfolk, Va.</t>
        </is>
      </c>
    </row>
    <row r="11590">
      <c r="A11590" t="inlineStr">
        <is>
          <t>Syracuse</t>
        </is>
      </c>
      <c r="B11590" t="n">
        <v>11</v>
      </c>
      <c r="C11590" t="inlineStr">
        <is>
          <t>Cole Weaver</t>
        </is>
      </c>
      <c r="D11590" t="inlineStr">
        <is>
          <t>WR</t>
        </is>
      </c>
      <c r="E11590" t="inlineStr">
        <is>
          <t>R-Jr</t>
        </is>
      </c>
      <c r="F11590" t="inlineStr">
        <is>
          <t>6'3"</t>
        </is>
      </c>
      <c r="G11590" t="n">
        <v>220</v>
      </c>
      <c r="H11590" t="inlineStr">
        <is>
          <t>Roswell, Ga.</t>
        </is>
      </c>
      <c r="I11590" t="inlineStr">
        <is>
          <t>Transfer from Miami (OH) (2026 portal)</t>
        </is>
      </c>
    </row>
    <row r="11591">
      <c r="A11591" t="inlineStr">
        <is>
          <t>Syracuse</t>
        </is>
      </c>
      <c r="B11591" t="n">
        <v>61</v>
      </c>
      <c r="C11591" t="inlineStr">
        <is>
          <t>Joseph White</t>
        </is>
      </c>
      <c r="D11591" t="inlineStr">
        <is>
          <t>OL</t>
        </is>
      </c>
      <c r="E11591" t="inlineStr">
        <is>
          <t>Fr</t>
        </is>
      </c>
      <c r="F11591" t="inlineStr">
        <is>
          <t>6'5"</t>
        </is>
      </c>
      <c r="G11591" t="n">
        <v>260</v>
      </c>
      <c r="H11591" t="inlineStr">
        <is>
          <t>Camden, N.J.</t>
        </is>
      </c>
    </row>
    <row r="11592">
      <c r="A11592" t="inlineStr">
        <is>
          <t>Syracuse</t>
        </is>
      </c>
      <c r="B11592" t="n">
        <v>88</v>
      </c>
      <c r="C11592" t="inlineStr">
        <is>
          <t>Terrell Wilfong</t>
        </is>
      </c>
      <c r="D11592" t="inlineStr">
        <is>
          <t>WR</t>
        </is>
      </c>
      <c r="E11592" t="inlineStr">
        <is>
          <t>R-Fr</t>
        </is>
      </c>
      <c r="F11592" t="inlineStr">
        <is>
          <t>6'6"</t>
        </is>
      </c>
      <c r="G11592" t="n">
        <v>185</v>
      </c>
      <c r="H11592" t="inlineStr">
        <is>
          <t>West Orange, N.J.</t>
        </is>
      </c>
    </row>
    <row r="11593">
      <c r="A11593" t="inlineStr">
        <is>
          <t>Syracuse</t>
        </is>
      </c>
      <c r="B11593" t="n">
        <v>7</v>
      </c>
      <c r="C11593" t="inlineStr">
        <is>
          <t>Darien Williams</t>
        </is>
      </c>
      <c r="D11593" t="inlineStr">
        <is>
          <t>WR</t>
        </is>
      </c>
      <c r="E11593" t="inlineStr">
        <is>
          <t>So</t>
        </is>
      </c>
      <c r="F11593" t="inlineStr">
        <is>
          <t>6'0"</t>
        </is>
      </c>
      <c r="G11593" t="n">
        <v>185</v>
      </c>
      <c r="H11593" t="inlineStr">
        <is>
          <t>Syracuse, N.Y.</t>
        </is>
      </c>
    </row>
    <row r="11594">
      <c r="A11594" t="inlineStr">
        <is>
          <t>Syracuse</t>
        </is>
      </c>
      <c r="B11594" t="n">
        <v>17</v>
      </c>
      <c r="C11594" t="inlineStr">
        <is>
          <t>Kamron Wilson</t>
        </is>
      </c>
      <c r="D11594" t="inlineStr">
        <is>
          <t>DL</t>
        </is>
      </c>
      <c r="E11594" t="inlineStr">
        <is>
          <t>Fr</t>
        </is>
      </c>
      <c r="F11594" t="inlineStr">
        <is>
          <t>6'5"</t>
        </is>
      </c>
      <c r="G11594" t="n">
        <v>227</v>
      </c>
      <c r="H11594" t="inlineStr">
        <is>
          <t>Naranja, Fla.</t>
        </is>
      </c>
    </row>
    <row r="11595">
      <c r="A11595" t="inlineStr">
        <is>
          <t>Syracuse</t>
        </is>
      </c>
      <c r="B11595" t="n">
        <v>47</v>
      </c>
      <c r="C11595" t="inlineStr">
        <is>
          <t>Tripp Woody</t>
        </is>
      </c>
      <c r="D11595" t="inlineStr">
        <is>
          <t>PK</t>
        </is>
      </c>
      <c r="E11595" t="inlineStr">
        <is>
          <t>R-So</t>
        </is>
      </c>
      <c r="F11595" t="inlineStr">
        <is>
          <t>5'9"</t>
        </is>
      </c>
      <c r="G11595" t="n">
        <v>190</v>
      </c>
      <c r="H11595" t="inlineStr">
        <is>
          <t>Waxhaw, N.C.</t>
        </is>
      </c>
    </row>
    <row r="11596">
      <c r="A11596" t="inlineStr">
        <is>
          <t>TCU</t>
        </is>
      </c>
      <c r="B11596" t="n">
        <v>23</v>
      </c>
      <c r="C11596" t="inlineStr">
        <is>
          <t>Keylan Abrams</t>
        </is>
      </c>
      <c r="D11596" t="inlineStr">
        <is>
          <t>LB</t>
        </is>
      </c>
      <c r="E11596" t="inlineStr">
        <is>
          <t>R-Fr</t>
        </is>
      </c>
      <c r="F11596" t="inlineStr">
        <is>
          <t>6'2"</t>
        </is>
      </c>
      <c r="G11596" t="n">
        <v>215</v>
      </c>
      <c r="H11596" t="inlineStr">
        <is>
          <t>DeSoto, Texas</t>
        </is>
      </c>
    </row>
    <row r="11597">
      <c r="A11597" t="inlineStr">
        <is>
          <t>TCU</t>
        </is>
      </c>
      <c r="B11597" t="n">
        <v>24</v>
      </c>
      <c r="C11597" t="inlineStr">
        <is>
          <t>Joseph Albright</t>
        </is>
      </c>
      <c r="D11597" t="inlineStr">
        <is>
          <t>S</t>
        </is>
      </c>
      <c r="E11597" t="inlineStr">
        <is>
          <t>R-Fr</t>
        </is>
      </c>
      <c r="F11597" t="inlineStr">
        <is>
          <t>5'11"</t>
        </is>
      </c>
      <c r="G11597" t="n">
        <v>180</v>
      </c>
      <c r="H11597" t="inlineStr">
        <is>
          <t>Houston, Texas</t>
        </is>
      </c>
    </row>
    <row r="11598">
      <c r="A11598" t="inlineStr">
        <is>
          <t>TCU</t>
        </is>
      </c>
      <c r="B11598" t="n">
        <v>32</v>
      </c>
      <c r="C11598" t="inlineStr">
        <is>
          <t>Dillon Arkansas</t>
        </is>
      </c>
      <c r="D11598" t="inlineStr">
        <is>
          <t>LB</t>
        </is>
      </c>
      <c r="E11598" t="inlineStr">
        <is>
          <t>R-Fr</t>
        </is>
      </c>
      <c r="F11598" t="inlineStr">
        <is>
          <t>6'1"</t>
        </is>
      </c>
      <c r="G11598" t="n">
        <v>205</v>
      </c>
      <c r="H11598" t="inlineStr">
        <is>
          <t>Denton, Texas</t>
        </is>
      </c>
    </row>
    <row r="11599">
      <c r="A11599" t="inlineStr">
        <is>
          <t>TCU</t>
        </is>
      </c>
      <c r="B11599" t="n">
        <v>81</v>
      </c>
      <c r="C11599" t="inlineStr">
        <is>
          <t>Kari Ashley</t>
        </is>
      </c>
      <c r="D11599" t="inlineStr">
        <is>
          <t>TE</t>
        </is>
      </c>
      <c r="E11599" t="inlineStr">
        <is>
          <t>Jr</t>
        </is>
      </c>
      <c r="F11599" t="inlineStr">
        <is>
          <t>6'4"</t>
        </is>
      </c>
      <c r="G11599" t="n">
        <v>225</v>
      </c>
      <c r="H11599" t="inlineStr">
        <is>
          <t>Marietta, Ga.</t>
        </is>
      </c>
    </row>
    <row r="11600">
      <c r="A11600" t="inlineStr">
        <is>
          <t>TCU</t>
        </is>
      </c>
      <c r="B11600" t="n">
        <v>89</v>
      </c>
      <c r="C11600" t="inlineStr">
        <is>
          <t>Braden Bach</t>
        </is>
      </c>
      <c r="D11600" t="inlineStr">
        <is>
          <t>TE</t>
        </is>
      </c>
      <c r="E11600" t="inlineStr">
        <is>
          <t>Fr</t>
        </is>
      </c>
      <c r="F11600" t="inlineStr">
        <is>
          <t>6'5"</t>
        </is>
      </c>
      <c r="G11600" t="n">
        <v>230</v>
      </c>
      <c r="H11600" t="inlineStr">
        <is>
          <t>Argyle, Texas</t>
        </is>
      </c>
    </row>
    <row r="11601">
      <c r="A11601" t="inlineStr">
        <is>
          <t>TCU</t>
        </is>
      </c>
      <c r="B11601" t="n">
        <v>60</v>
      </c>
      <c r="C11601" t="inlineStr">
        <is>
          <t>Cade Bennett</t>
        </is>
      </c>
      <c r="D11601" t="inlineStr">
        <is>
          <t>OL</t>
        </is>
      </c>
      <c r="E11601" t="inlineStr">
        <is>
          <t>Gr</t>
        </is>
      </c>
      <c r="F11601" t="inlineStr">
        <is>
          <t>6'4"</t>
        </is>
      </c>
      <c r="G11601" t="n">
        <v>310</v>
      </c>
      <c r="H11601" t="inlineStr">
        <is>
          <t>Scottsdale, Ariz.</t>
        </is>
      </c>
    </row>
    <row r="11602">
      <c r="A11602" t="inlineStr">
        <is>
          <t>TCU</t>
        </is>
      </c>
      <c r="B11602" t="n">
        <v>41</v>
      </c>
      <c r="C11602" t="inlineStr">
        <is>
          <t>Sam Bisesi</t>
        </is>
      </c>
      <c r="D11602" t="inlineStr">
        <is>
          <t>K</t>
        </is>
      </c>
      <c r="E11602" t="inlineStr">
        <is>
          <t>R-Fr</t>
        </is>
      </c>
      <c r="F11602" t="inlineStr">
        <is>
          <t>6'1"</t>
        </is>
      </c>
      <c r="G11602" t="n">
        <v>190</v>
      </c>
      <c r="H11602" t="inlineStr">
        <is>
          <t>New Canaan, Conn.</t>
        </is>
      </c>
    </row>
    <row r="11603">
      <c r="A11603" t="inlineStr">
        <is>
          <t>TCU</t>
        </is>
      </c>
      <c r="B11603" t="n">
        <v>97</v>
      </c>
      <c r="C11603" t="inlineStr">
        <is>
          <t>Easton Black</t>
        </is>
      </c>
      <c r="D11603" t="inlineStr">
        <is>
          <t>P</t>
        </is>
      </c>
      <c r="E11603" t="inlineStr">
        <is>
          <t>R-Sr</t>
        </is>
      </c>
      <c r="F11603" t="inlineStr">
        <is>
          <t>6'3"</t>
        </is>
      </c>
      <c r="G11603" t="n">
        <v>195</v>
      </c>
      <c r="H11603" t="inlineStr">
        <is>
          <t>Peoria, Ariz.</t>
        </is>
      </c>
    </row>
    <row r="11604">
      <c r="A11604" t="inlineStr">
        <is>
          <t>TCU</t>
        </is>
      </c>
      <c r="B11604" t="n">
        <v>47</v>
      </c>
      <c r="C11604" t="inlineStr">
        <is>
          <t>Aaron Bowers</t>
        </is>
      </c>
      <c r="D11604" t="inlineStr">
        <is>
          <t>LS</t>
        </is>
      </c>
      <c r="E11604" t="inlineStr">
        <is>
          <t>R-Sr</t>
        </is>
      </c>
      <c r="F11604" t="inlineStr">
        <is>
          <t>6'3"</t>
        </is>
      </c>
      <c r="G11604" t="n">
        <v>220</v>
      </c>
      <c r="H11604" t="inlineStr">
        <is>
          <t>Hurst, Texas</t>
        </is>
      </c>
    </row>
    <row r="11605">
      <c r="A11605" t="inlineStr">
        <is>
          <t>TCU</t>
        </is>
      </c>
      <c r="B11605" t="n">
        <v>71</v>
      </c>
      <c r="C11605" t="inlineStr">
        <is>
          <t>Creece Brister</t>
        </is>
      </c>
      <c r="D11605" t="inlineStr">
        <is>
          <t>OL</t>
        </is>
      </c>
      <c r="E11605" t="inlineStr">
        <is>
          <t>R-Fr</t>
        </is>
      </c>
      <c r="F11605" t="inlineStr">
        <is>
          <t>6'5"</t>
        </is>
      </c>
      <c r="G11605" t="n">
        <v>315</v>
      </c>
      <c r="H11605" t="inlineStr">
        <is>
          <t>Stephenville, Texas</t>
        </is>
      </c>
    </row>
    <row r="11606">
      <c r="A11606" t="inlineStr">
        <is>
          <t>TCU</t>
        </is>
      </c>
      <c r="B11606" t="n">
        <v>59</v>
      </c>
      <c r="C11606" t="inlineStr">
        <is>
          <t>Jaheim Buchanon</t>
        </is>
      </c>
      <c r="D11606" t="inlineStr">
        <is>
          <t>OL</t>
        </is>
      </c>
      <c r="E11606" t="inlineStr">
        <is>
          <t>R-Jr</t>
        </is>
      </c>
      <c r="F11606" t="inlineStr">
        <is>
          <t>6'4"</t>
        </is>
      </c>
      <c r="G11606" t="n">
        <v>300</v>
      </c>
      <c r="H11606" t="inlineStr">
        <is>
          <t>Lehigh Acres, Fla.</t>
        </is>
      </c>
      <c r="I11606" t="inlineStr">
        <is>
          <t>Transfer from Florida International (2026 portal)</t>
        </is>
      </c>
    </row>
    <row r="11607">
      <c r="A11607" t="inlineStr">
        <is>
          <t>TCU</t>
        </is>
      </c>
      <c r="B11607" t="n">
        <v>98</v>
      </c>
      <c r="C11607" t="inlineStr">
        <is>
          <t>Carter Buck</t>
        </is>
      </c>
      <c r="D11607" t="inlineStr">
        <is>
          <t>EDGE</t>
        </is>
      </c>
      <c r="E11607" t="inlineStr">
        <is>
          <t>Fr</t>
        </is>
      </c>
      <c r="F11607" t="inlineStr">
        <is>
          <t>6'6"</t>
        </is>
      </c>
      <c r="G11607" t="n">
        <v>250</v>
      </c>
      <c r="H11607" t="inlineStr">
        <is>
          <t>Austin, Texas</t>
        </is>
      </c>
    </row>
    <row r="11608">
      <c r="A11608" t="inlineStr">
        <is>
          <t>TCU</t>
        </is>
      </c>
      <c r="B11608" t="n">
        <v>57</v>
      </c>
      <c r="C11608" t="inlineStr">
        <is>
          <t>Samir Camacho</t>
        </is>
      </c>
      <c r="D11608" t="inlineStr">
        <is>
          <t>OL</t>
        </is>
      </c>
      <c r="E11608" t="inlineStr">
        <is>
          <t>R-So</t>
        </is>
      </c>
      <c r="F11608" t="inlineStr">
        <is>
          <t>6'4"</t>
        </is>
      </c>
      <c r="G11608" t="n">
        <v>295</v>
      </c>
      <c r="H11608" t="inlineStr">
        <is>
          <t>Houston, Texas</t>
        </is>
      </c>
    </row>
    <row r="11609">
      <c r="A11609" t="inlineStr">
        <is>
          <t>TCU</t>
        </is>
      </c>
      <c r="B11609" t="n">
        <v>12</v>
      </c>
      <c r="C11609" t="inlineStr">
        <is>
          <t>Kalen Carroll</t>
        </is>
      </c>
      <c r="D11609" t="inlineStr">
        <is>
          <t>CB</t>
        </is>
      </c>
      <c r="E11609" t="inlineStr">
        <is>
          <t>R-Sr</t>
        </is>
      </c>
      <c r="F11609" t="inlineStr">
        <is>
          <t>6'1"</t>
        </is>
      </c>
      <c r="G11609" t="n">
        <v>185</v>
      </c>
      <c r="H11609" t="inlineStr">
        <is>
          <t>Indianapolis, Ind.</t>
        </is>
      </c>
      <c r="I11609" t="inlineStr">
        <is>
          <t>Transfer from Central Michigan (2026 portal)</t>
        </is>
      </c>
    </row>
    <row r="11610">
      <c r="A11610" t="inlineStr">
        <is>
          <t>TCU</t>
        </is>
      </c>
      <c r="B11610" t="n">
        <v>3</v>
      </c>
      <c r="C11610" t="inlineStr">
        <is>
          <t>Max Carroll</t>
        </is>
      </c>
      <c r="D11610" t="inlineStr">
        <is>
          <t>LB</t>
        </is>
      </c>
      <c r="E11610" t="inlineStr">
        <is>
          <t>R-Jr</t>
        </is>
      </c>
      <c r="F11610" t="inlineStr">
        <is>
          <t>6'3"</t>
        </is>
      </c>
      <c r="G11610" t="n">
        <v>230</v>
      </c>
      <c r="H11610" t="inlineStr">
        <is>
          <t>Memphis, Tenn.</t>
        </is>
      </c>
    </row>
    <row r="11611">
      <c r="A11611" t="inlineStr">
        <is>
          <t>TCU</t>
        </is>
      </c>
      <c r="B11611" t="n">
        <v>48</v>
      </c>
      <c r="C11611" t="inlineStr">
        <is>
          <t>John Hoyet Chance</t>
        </is>
      </c>
      <c r="D11611" t="inlineStr">
        <is>
          <t>P</t>
        </is>
      </c>
      <c r="E11611" t="inlineStr">
        <is>
          <t>R-So</t>
        </is>
      </c>
      <c r="F11611" t="inlineStr">
        <is>
          <t>6'1"</t>
        </is>
      </c>
      <c r="G11611" t="n">
        <v>205</v>
      </c>
      <c r="H11611" t="inlineStr">
        <is>
          <t>Shreveport, La.</t>
        </is>
      </c>
      <c r="I11611" t="inlineStr">
        <is>
          <t>Transfer from Louisiana Tech (2026 portal)</t>
        </is>
      </c>
    </row>
    <row r="11612">
      <c r="A11612" t="inlineStr">
        <is>
          <t>TCU</t>
        </is>
      </c>
      <c r="B11612" t="n">
        <v>0</v>
      </c>
      <c r="C11612" t="inlineStr">
        <is>
          <t>Zach Chapman</t>
        </is>
      </c>
      <c r="D11612" t="inlineStr">
        <is>
          <t>EDGE</t>
        </is>
      </c>
      <c r="E11612" t="inlineStr">
        <is>
          <t>R-Jr</t>
        </is>
      </c>
      <c r="F11612" t="inlineStr">
        <is>
          <t>6'5"</t>
        </is>
      </c>
      <c r="G11612" t="n">
        <v>260</v>
      </c>
      <c r="H11612" t="inlineStr">
        <is>
          <t>Missouri City, Texas</t>
        </is>
      </c>
    </row>
    <row r="11613">
      <c r="A11613" t="inlineStr">
        <is>
          <t>TCU</t>
        </is>
      </c>
      <c r="B11613" t="n">
        <v>34</v>
      </c>
      <c r="C11613" t="inlineStr">
        <is>
          <t>Perry Cole Jr.</t>
        </is>
      </c>
      <c r="D11613" t="inlineStr">
        <is>
          <t>DT</t>
        </is>
      </c>
      <c r="E11613" t="inlineStr">
        <is>
          <t>Jr</t>
        </is>
      </c>
      <c r="F11613" t="inlineStr">
        <is>
          <t>6'3"</t>
        </is>
      </c>
      <c r="G11613" t="n">
        <v>320</v>
      </c>
      <c r="H11613" t="inlineStr">
        <is>
          <t>Palestine, Texas</t>
        </is>
      </c>
    </row>
    <row r="11614">
      <c r="A11614" t="inlineStr">
        <is>
          <t>TCU</t>
        </is>
      </c>
      <c r="B11614" t="n">
        <v>49</v>
      </c>
      <c r="C11614" t="inlineStr">
        <is>
          <t>Anders Corn</t>
        </is>
      </c>
      <c r="D11614" t="inlineStr">
        <is>
          <t>EDGE</t>
        </is>
      </c>
      <c r="E11614" t="inlineStr">
        <is>
          <t>R-Fr</t>
        </is>
      </c>
      <c r="F11614" t="inlineStr">
        <is>
          <t>6'2"</t>
        </is>
      </c>
      <c r="G11614" t="n">
        <v>230</v>
      </c>
      <c r="H11614" t="inlineStr">
        <is>
          <t>Dallas, Texas</t>
        </is>
      </c>
    </row>
    <row r="11615">
      <c r="A11615" t="inlineStr">
        <is>
          <t>TCU</t>
        </is>
      </c>
      <c r="B11615" t="n">
        <v>41</v>
      </c>
      <c r="C11615" t="inlineStr">
        <is>
          <t>Caleb Cortez</t>
        </is>
      </c>
      <c r="D11615" t="inlineStr">
        <is>
          <t>LB</t>
        </is>
      </c>
      <c r="E11615" t="inlineStr">
        <is>
          <t>R-Jr</t>
        </is>
      </c>
      <c r="F11615" t="inlineStr">
        <is>
          <t>6'0"</t>
        </is>
      </c>
      <c r="G11615" t="n">
        <v>225</v>
      </c>
      <c r="H11615" t="inlineStr">
        <is>
          <t>Celina, Texas</t>
        </is>
      </c>
    </row>
    <row r="11616">
      <c r="A11616" t="inlineStr">
        <is>
          <t>TCU</t>
        </is>
      </c>
      <c r="B11616" t="n">
        <v>1</v>
      </c>
      <c r="C11616" t="inlineStr">
        <is>
          <t>Jaden Craig</t>
        </is>
      </c>
      <c r="D11616" t="inlineStr">
        <is>
          <t>QB</t>
        </is>
      </c>
      <c r="E11616" t="inlineStr">
        <is>
          <t>Gr</t>
        </is>
      </c>
      <c r="F11616" t="inlineStr">
        <is>
          <t>6'3"</t>
        </is>
      </c>
      <c r="G11616" t="n">
        <v>230</v>
      </c>
      <c r="H11616" t="inlineStr">
        <is>
          <t>Montclair, N.J.</t>
        </is>
      </c>
      <c r="I11616" t="inlineStr">
        <is>
          <t>Transfer from Harvard (2026 portal)</t>
        </is>
      </c>
    </row>
    <row r="11617">
      <c r="A11617" t="inlineStr">
        <is>
          <t>TCU</t>
        </is>
      </c>
      <c r="B11617" t="n">
        <v>83</v>
      </c>
      <c r="C11617" t="inlineStr">
        <is>
          <t>Keagan Cunningham</t>
        </is>
      </c>
      <c r="D11617" t="inlineStr">
        <is>
          <t>WR</t>
        </is>
      </c>
      <c r="E11617" t="inlineStr">
        <is>
          <t>Gr</t>
        </is>
      </c>
      <c r="F11617" t="inlineStr">
        <is>
          <t>6'2"</t>
        </is>
      </c>
      <c r="G11617" t="n">
        <v>180</v>
      </c>
      <c r="H11617" t="inlineStr">
        <is>
          <t>Denton, Texas</t>
        </is>
      </c>
    </row>
    <row r="11618">
      <c r="A11618" t="inlineStr">
        <is>
          <t>TCU</t>
        </is>
      </c>
      <c r="B11618" t="n">
        <v>9</v>
      </c>
      <c r="C11618" t="inlineStr">
        <is>
          <t>Jack Daulton</t>
        </is>
      </c>
      <c r="D11618" t="inlineStr">
        <is>
          <t>QB</t>
        </is>
      </c>
      <c r="E11618" t="inlineStr">
        <is>
          <t>Fr</t>
        </is>
      </c>
      <c r="F11618" t="inlineStr">
        <is>
          <t>6'2"</t>
        </is>
      </c>
      <c r="G11618" t="n">
        <v>190</v>
      </c>
      <c r="H11618" t="inlineStr">
        <is>
          <t>The Woodlands, Texas</t>
        </is>
      </c>
    </row>
    <row r="11619">
      <c r="A11619" t="inlineStr">
        <is>
          <t>TCU</t>
        </is>
      </c>
      <c r="B11619" t="n">
        <v>95</v>
      </c>
      <c r="C11619" t="inlineStr">
        <is>
          <t>Markis Deal</t>
        </is>
      </c>
      <c r="D11619" t="inlineStr">
        <is>
          <t>DT</t>
        </is>
      </c>
      <c r="E11619" t="inlineStr">
        <is>
          <t>R-Jr</t>
        </is>
      </c>
      <c r="F11619" t="inlineStr">
        <is>
          <t>6'5"</t>
        </is>
      </c>
      <c r="G11619" t="n">
        <v>325</v>
      </c>
      <c r="H11619" t="inlineStr">
        <is>
          <t>El Paso, Texas</t>
        </is>
      </c>
    </row>
    <row r="11620">
      <c r="A11620" t="inlineStr">
        <is>
          <t>TCU</t>
        </is>
      </c>
      <c r="B11620" t="n">
        <v>2</v>
      </c>
      <c r="C11620" t="inlineStr">
        <is>
          <t>Jon Denman</t>
        </is>
      </c>
      <c r="D11620" t="inlineStr">
        <is>
          <t>RB</t>
        </is>
      </c>
      <c r="E11620" t="inlineStr">
        <is>
          <t>So</t>
        </is>
      </c>
      <c r="F11620" t="inlineStr">
        <is>
          <t>5'10"</t>
        </is>
      </c>
      <c r="G11620" t="n">
        <v>210</v>
      </c>
      <c r="H11620" t="inlineStr">
        <is>
          <t>Palestine, Texas</t>
        </is>
      </c>
    </row>
    <row r="11621">
      <c r="A11621" t="inlineStr">
        <is>
          <t>TCU</t>
        </is>
      </c>
      <c r="B11621" t="n">
        <v>92</v>
      </c>
      <c r="C11621" t="inlineStr">
        <is>
          <t>Ansel Din-Mbuh</t>
        </is>
      </c>
      <c r="D11621" t="inlineStr">
        <is>
          <t>DT</t>
        </is>
      </c>
      <c r="E11621" t="inlineStr">
        <is>
          <t>Sr</t>
        </is>
      </c>
      <c r="F11621" t="inlineStr">
        <is>
          <t>6'3"</t>
        </is>
      </c>
      <c r="G11621" t="n">
        <v>300</v>
      </c>
      <c r="H11621" t="inlineStr">
        <is>
          <t>Aledo, Texas</t>
        </is>
      </c>
    </row>
    <row r="11622">
      <c r="A11622" t="inlineStr">
        <is>
          <t>TCU</t>
        </is>
      </c>
      <c r="B11622" t="n">
        <v>31</v>
      </c>
      <c r="C11622" t="inlineStr">
        <is>
          <t>Noriel Dominguez</t>
        </is>
      </c>
      <c r="D11622" t="inlineStr">
        <is>
          <t>LB</t>
        </is>
      </c>
      <c r="E11622" t="inlineStr">
        <is>
          <t>Fr</t>
        </is>
      </c>
      <c r="F11622" t="inlineStr">
        <is>
          <t>6'2"</t>
        </is>
      </c>
      <c r="G11622" t="n">
        <v>235</v>
      </c>
      <c r="H11622" t="inlineStr">
        <is>
          <t>Richmond, Texas</t>
        </is>
      </c>
    </row>
    <row r="11623">
      <c r="A11623" t="inlineStr">
        <is>
          <t>TCU</t>
        </is>
      </c>
      <c r="B11623" t="n">
        <v>7</v>
      </c>
      <c r="C11623" t="inlineStr">
        <is>
          <t>Jordan Dwyer</t>
        </is>
      </c>
      <c r="D11623" t="inlineStr">
        <is>
          <t>WR</t>
        </is>
      </c>
      <c r="E11623" t="inlineStr">
        <is>
          <t>R-Sr</t>
        </is>
      </c>
      <c r="F11623" t="inlineStr">
        <is>
          <t>6'0"</t>
        </is>
      </c>
      <c r="G11623" t="n">
        <v>190</v>
      </c>
      <c r="H11623" t="inlineStr">
        <is>
          <t>Puyallup, Wash.</t>
        </is>
      </c>
    </row>
    <row r="11624">
      <c r="A11624" t="inlineStr">
        <is>
          <t>TCU</t>
        </is>
      </c>
      <c r="B11624" t="n">
        <v>3</v>
      </c>
      <c r="C11624" t="inlineStr">
        <is>
          <t>Major Everhart</t>
        </is>
      </c>
      <c r="D11624" t="inlineStr">
        <is>
          <t>WR</t>
        </is>
      </c>
      <c r="E11624" t="inlineStr">
        <is>
          <t>R-Sr</t>
        </is>
      </c>
      <c r="F11624" t="inlineStr">
        <is>
          <t>5'11"</t>
        </is>
      </c>
      <c r="G11624" t="n">
        <v>180</v>
      </c>
      <c r="H11624" t="inlineStr">
        <is>
          <t>Amarillo, Texas</t>
        </is>
      </c>
    </row>
    <row r="11625">
      <c r="A11625" t="inlineStr">
        <is>
          <t>TCU</t>
        </is>
      </c>
      <c r="B11625" t="n">
        <v>0</v>
      </c>
      <c r="C11625" t="inlineStr">
        <is>
          <t>Dozie Ezukanma</t>
        </is>
      </c>
      <c r="D11625" t="inlineStr">
        <is>
          <t>WR</t>
        </is>
      </c>
      <c r="E11625" t="inlineStr">
        <is>
          <t>R-So</t>
        </is>
      </c>
      <c r="F11625" t="inlineStr">
        <is>
          <t>6'3"</t>
        </is>
      </c>
      <c r="G11625" t="n">
        <v>190</v>
      </c>
      <c r="H11625" t="inlineStr">
        <is>
          <t>Fort Worth, Texas</t>
        </is>
      </c>
    </row>
    <row r="11626">
      <c r="A11626" t="inlineStr">
        <is>
          <t>TCU</t>
        </is>
      </c>
      <c r="B11626" t="n">
        <v>10</v>
      </c>
      <c r="C11626" t="inlineStr">
        <is>
          <t>Jacob Fields</t>
        </is>
      </c>
      <c r="D11626" t="inlineStr">
        <is>
          <t>S</t>
        </is>
      </c>
      <c r="E11626" t="inlineStr">
        <is>
          <t>Sr</t>
        </is>
      </c>
      <c r="F11626" t="inlineStr">
        <is>
          <t>5'11"</t>
        </is>
      </c>
      <c r="G11626" t="n">
        <v>190</v>
      </c>
      <c r="H11626" t="inlineStr">
        <is>
          <t>Melissa, Texas</t>
        </is>
      </c>
      <c r="I11626" t="inlineStr">
        <is>
          <t>Transfer from Louisiana Tech (2026 portal)</t>
        </is>
      </c>
    </row>
    <row r="11627">
      <c r="A11627" t="inlineStr">
        <is>
          <t>TCU</t>
        </is>
      </c>
      <c r="B11627" t="n">
        <v>22</v>
      </c>
      <c r="C11627" t="inlineStr">
        <is>
          <t>Fletcher Fierro</t>
        </is>
      </c>
      <c r="D11627" t="inlineStr">
        <is>
          <t>WR</t>
        </is>
      </c>
      <c r="E11627" t="inlineStr">
        <is>
          <t>R-So</t>
        </is>
      </c>
      <c r="F11627" t="inlineStr">
        <is>
          <t>6'1"</t>
        </is>
      </c>
      <c r="G11627" t="n">
        <v>195</v>
      </c>
      <c r="H11627" t="inlineStr">
        <is>
          <t>Rockwall, Texas</t>
        </is>
      </c>
    </row>
    <row r="11628">
      <c r="A11628" t="inlineStr">
        <is>
          <t>TCU</t>
        </is>
      </c>
      <c r="B11628" t="n">
        <v>59</v>
      </c>
      <c r="C11628" t="inlineStr">
        <is>
          <t>Maddox Flynt</t>
        </is>
      </c>
      <c r="D11628" t="inlineStr">
        <is>
          <t>DT</t>
        </is>
      </c>
      <c r="E11628" t="inlineStr">
        <is>
          <t>Fr</t>
        </is>
      </c>
      <c r="F11628" t="inlineStr">
        <is>
          <t>6'2"</t>
        </is>
      </c>
      <c r="G11628" t="n">
        <v>295</v>
      </c>
      <c r="H11628" t="inlineStr">
        <is>
          <t>Austin, Texas</t>
        </is>
      </c>
    </row>
    <row r="11629">
      <c r="A11629" t="inlineStr">
        <is>
          <t>TCU</t>
        </is>
      </c>
      <c r="B11629" t="n">
        <v>19</v>
      </c>
      <c r="C11629" t="inlineStr">
        <is>
          <t>Jesse Ford</t>
        </is>
      </c>
      <c r="D11629" t="inlineStr">
        <is>
          <t>EDGE</t>
        </is>
      </c>
      <c r="E11629" t="inlineStr">
        <is>
          <t>Fr</t>
        </is>
      </c>
      <c r="F11629" t="inlineStr">
        <is>
          <t>6'5"</t>
        </is>
      </c>
      <c r="G11629" t="n">
        <v>255</v>
      </c>
      <c r="H11629" t="inlineStr">
        <is>
          <t>Arlington, Texas</t>
        </is>
      </c>
    </row>
    <row r="11630">
      <c r="A11630" t="inlineStr">
        <is>
          <t>TCU</t>
        </is>
      </c>
      <c r="B11630" t="n">
        <v>69</v>
      </c>
      <c r="C11630" t="inlineStr">
        <is>
          <t>Gannon Gaubert</t>
        </is>
      </c>
      <c r="D11630" t="inlineStr">
        <is>
          <t>OL</t>
        </is>
      </c>
      <c r="E11630" t="inlineStr">
        <is>
          <t>R-Sr</t>
        </is>
      </c>
      <c r="F11630" t="inlineStr">
        <is>
          <t>6'1"</t>
        </is>
      </c>
      <c r="G11630" t="n">
        <v>315</v>
      </c>
      <c r="H11630" t="inlineStr">
        <is>
          <t>Dallas, Texas</t>
        </is>
      </c>
    </row>
    <row r="11631">
      <c r="A11631" t="inlineStr">
        <is>
          <t>TCU</t>
        </is>
      </c>
      <c r="B11631" t="n">
        <v>1</v>
      </c>
      <c r="C11631" t="inlineStr">
        <is>
          <t>Vernon Glover, Jr.</t>
        </is>
      </c>
      <c r="D11631" t="inlineStr">
        <is>
          <t>CB</t>
        </is>
      </c>
      <c r="E11631" t="inlineStr">
        <is>
          <t>R-Jr</t>
        </is>
      </c>
      <c r="F11631" t="inlineStr">
        <is>
          <t>6'1"</t>
        </is>
      </c>
      <c r="G11631" t="n">
        <v>190</v>
      </c>
      <c r="H11631" t="inlineStr">
        <is>
          <t>Dickinson, Texas</t>
        </is>
      </c>
    </row>
    <row r="11632">
      <c r="A11632" t="inlineStr">
        <is>
          <t>TCU</t>
        </is>
      </c>
      <c r="B11632" t="n">
        <v>91</v>
      </c>
      <c r="C11632" t="inlineStr">
        <is>
          <t>Floyd Guidry</t>
        </is>
      </c>
      <c r="D11632" t="inlineStr">
        <is>
          <t>DT</t>
        </is>
      </c>
      <c r="E11632" t="inlineStr">
        <is>
          <t>R-Fr</t>
        </is>
      </c>
      <c r="F11632" t="inlineStr">
        <is>
          <t>6'2"</t>
        </is>
      </c>
      <c r="G11632" t="n">
        <v>295</v>
      </c>
      <c r="H11632" t="inlineStr">
        <is>
          <t>Spring, Texas</t>
        </is>
      </c>
    </row>
    <row r="11633">
      <c r="A11633" t="inlineStr">
        <is>
          <t>TCU</t>
        </is>
      </c>
      <c r="B11633" t="n">
        <v>44</v>
      </c>
      <c r="C11633" t="inlineStr">
        <is>
          <t>Sam Haley</t>
        </is>
      </c>
      <c r="D11633" t="inlineStr">
        <is>
          <t>LB</t>
        </is>
      </c>
      <c r="E11633" t="inlineStr">
        <is>
          <t>R-Fr</t>
        </is>
      </c>
      <c r="F11633" t="inlineStr">
        <is>
          <t>6'3"</t>
        </is>
      </c>
      <c r="G11633" t="n">
        <v>225</v>
      </c>
      <c r="H11633" t="inlineStr">
        <is>
          <t>Nashville, Tenn.</t>
        </is>
      </c>
    </row>
    <row r="11634">
      <c r="A11634" t="inlineStr">
        <is>
          <t>TCU</t>
        </is>
      </c>
      <c r="B11634" t="n">
        <v>66</v>
      </c>
      <c r="C11634" t="inlineStr">
        <is>
          <t>Wesley Harvey</t>
        </is>
      </c>
      <c r="D11634" t="inlineStr">
        <is>
          <t>OL</t>
        </is>
      </c>
      <c r="E11634" t="inlineStr">
        <is>
          <t>R-So</t>
        </is>
      </c>
      <c r="F11634" t="inlineStr">
        <is>
          <t>6'8"</t>
        </is>
      </c>
      <c r="G11634" t="n">
        <v>300</v>
      </c>
      <c r="H11634" t="inlineStr">
        <is>
          <t>Muskogee, Okla.</t>
        </is>
      </c>
    </row>
    <row r="11635">
      <c r="A11635" t="inlineStr">
        <is>
          <t>TCU</t>
        </is>
      </c>
      <c r="B11635" t="n">
        <v>80</v>
      </c>
      <c r="C11635" t="inlineStr">
        <is>
          <t>Jacobe Hayes</t>
        </is>
      </c>
      <c r="D11635" t="inlineStr">
        <is>
          <t>WR</t>
        </is>
      </c>
      <c r="E11635" t="inlineStr">
        <is>
          <t>So</t>
        </is>
      </c>
      <c r="F11635" t="inlineStr">
        <is>
          <t>5'10"</t>
        </is>
      </c>
      <c r="G11635" t="n">
        <v>175</v>
      </c>
      <c r="H11635" t="inlineStr">
        <is>
          <t>Mansfield, Texas</t>
        </is>
      </c>
    </row>
    <row r="11636">
      <c r="A11636" t="inlineStr">
        <is>
          <t>TCU</t>
        </is>
      </c>
      <c r="B11636" t="n">
        <v>33</v>
      </c>
      <c r="C11636" t="inlineStr">
        <is>
          <t>Koron Hayward</t>
        </is>
      </c>
      <c r="D11636" t="inlineStr">
        <is>
          <t>EDGE</t>
        </is>
      </c>
      <c r="E11636" t="inlineStr">
        <is>
          <t>R-Jr</t>
        </is>
      </c>
      <c r="F11636" t="inlineStr">
        <is>
          <t>6'5"</t>
        </is>
      </c>
      <c r="G11636" t="n">
        <v>245</v>
      </c>
      <c r="H11636" t="inlineStr">
        <is>
          <t>Jacksonville, Fla.</t>
        </is>
      </c>
      <c r="I11636" t="inlineStr">
        <is>
          <t>Transfer from Western Kentucky (2026 portal)</t>
        </is>
      </c>
    </row>
    <row r="11637">
      <c r="A11637" t="inlineStr">
        <is>
          <t>TCU</t>
        </is>
      </c>
      <c r="B11637" t="n">
        <v>15</v>
      </c>
      <c r="C11637" t="inlineStr">
        <is>
          <t>Devyn Hidrogo</t>
        </is>
      </c>
      <c r="D11637" t="inlineStr">
        <is>
          <t>S</t>
        </is>
      </c>
      <c r="E11637" t="inlineStr">
        <is>
          <t>R-So</t>
        </is>
      </c>
      <c r="F11637" t="inlineStr">
        <is>
          <t>6'0"</t>
        </is>
      </c>
      <c r="G11637" t="n">
        <v>205</v>
      </c>
      <c r="H11637" t="inlineStr">
        <is>
          <t>Franklin, Texas</t>
        </is>
      </c>
    </row>
    <row r="11638">
      <c r="A11638" t="inlineStr">
        <is>
          <t>TCU</t>
        </is>
      </c>
      <c r="B11638" t="n">
        <v>37</v>
      </c>
      <c r="C11638" t="inlineStr">
        <is>
          <t>Hudson Hooper</t>
        </is>
      </c>
      <c r="D11638" t="inlineStr">
        <is>
          <t>LB</t>
        </is>
      </c>
      <c r="E11638" t="inlineStr">
        <is>
          <t>R-Jr</t>
        </is>
      </c>
      <c r="F11638" t="inlineStr">
        <is>
          <t>6'2"</t>
        </is>
      </c>
      <c r="G11638" t="n">
        <v>235</v>
      </c>
      <c r="H11638" t="inlineStr">
        <is>
          <t>Cypress, Texas</t>
        </is>
      </c>
    </row>
    <row r="11639">
      <c r="A11639" t="inlineStr">
        <is>
          <t>TCU</t>
        </is>
      </c>
      <c r="B11639" t="n">
        <v>70</v>
      </c>
      <c r="C11639" t="inlineStr">
        <is>
          <t>Ryan Hughes</t>
        </is>
      </c>
      <c r="D11639" t="inlineStr">
        <is>
          <t>OL</t>
        </is>
      </c>
      <c r="E11639" t="inlineStr">
        <is>
          <t>R-So</t>
        </is>
      </c>
      <c r="F11639" t="inlineStr">
        <is>
          <t>6'6"</t>
        </is>
      </c>
      <c r="G11639" t="n">
        <v>315</v>
      </c>
      <c r="H11639" t="inlineStr">
        <is>
          <t>The Woodlands, Texas</t>
        </is>
      </c>
    </row>
    <row r="11640">
      <c r="A11640" t="inlineStr">
        <is>
          <t>TCU</t>
        </is>
      </c>
      <c r="B11640" t="n">
        <v>4</v>
      </c>
      <c r="C11640" t="inlineStr">
        <is>
          <t>Gil Jackson</t>
        </is>
      </c>
      <c r="D11640" t="inlineStr">
        <is>
          <t>CB</t>
        </is>
      </c>
      <c r="E11640" t="inlineStr">
        <is>
          <t>So</t>
        </is>
      </c>
      <c r="F11640" t="inlineStr">
        <is>
          <t>6'3"</t>
        </is>
      </c>
      <c r="G11640" t="n">
        <v>200</v>
      </c>
      <c r="H11640" t="inlineStr">
        <is>
          <t>Missouri City, Texas</t>
        </is>
      </c>
    </row>
    <row r="11641">
      <c r="A11641" t="inlineStr">
        <is>
          <t>TCU</t>
        </is>
      </c>
      <c r="B11641" t="n">
        <v>6</v>
      </c>
      <c r="C11641" t="inlineStr">
        <is>
          <t>Kylin Jackson</t>
        </is>
      </c>
      <c r="D11641" t="inlineStr">
        <is>
          <t>S</t>
        </is>
      </c>
      <c r="E11641" t="inlineStr">
        <is>
          <t>R-Jr</t>
        </is>
      </c>
      <c r="F11641" t="inlineStr">
        <is>
          <t>6'3"</t>
        </is>
      </c>
      <c r="G11641" t="n">
        <v>200</v>
      </c>
      <c r="H11641" t="inlineStr">
        <is>
          <t>Clinton, La.</t>
        </is>
      </c>
    </row>
    <row r="11642">
      <c r="A11642" t="inlineStr">
        <is>
          <t>TCU</t>
        </is>
      </c>
      <c r="B11642" t="n">
        <v>12</v>
      </c>
      <c r="C11642" t="inlineStr">
        <is>
          <t>Travis Jackson</t>
        </is>
      </c>
      <c r="D11642" t="inlineStr">
        <is>
          <t>EDGE</t>
        </is>
      </c>
      <c r="E11642" t="inlineStr">
        <is>
          <t>R-So</t>
        </is>
      </c>
      <c r="F11642" t="inlineStr">
        <is>
          <t>6'4"</t>
        </is>
      </c>
      <c r="G11642" t="n">
        <v>240</v>
      </c>
      <c r="H11642" t="inlineStr">
        <is>
          <t>Tyler, Texas</t>
        </is>
      </c>
    </row>
    <row r="11643">
      <c r="A11643" t="inlineStr">
        <is>
          <t>TCU</t>
        </is>
      </c>
      <c r="B11643" t="n">
        <v>16</v>
      </c>
      <c r="C11643" t="inlineStr">
        <is>
          <t>Braylon James</t>
        </is>
      </c>
      <c r="D11643" t="inlineStr">
        <is>
          <t>WR</t>
        </is>
      </c>
      <c r="E11643" t="inlineStr">
        <is>
          <t>R-Jr</t>
        </is>
      </c>
      <c r="F11643" t="inlineStr">
        <is>
          <t>6'2"</t>
        </is>
      </c>
      <c r="G11643" t="n">
        <v>190</v>
      </c>
      <c r="H11643" t="inlineStr">
        <is>
          <t>Round Rock, Texas</t>
        </is>
      </c>
    </row>
    <row r="11644">
      <c r="A11644" t="inlineStr">
        <is>
          <t>TCU</t>
        </is>
      </c>
      <c r="B11644" t="n">
        <v>2</v>
      </c>
      <c r="C11644" t="inlineStr">
        <is>
          <t>Jamel Johnson</t>
        </is>
      </c>
      <c r="D11644" t="inlineStr">
        <is>
          <t>S</t>
        </is>
      </c>
      <c r="E11644" t="inlineStr">
        <is>
          <t>Sr</t>
        </is>
      </c>
      <c r="F11644" t="inlineStr">
        <is>
          <t>6'1"</t>
        </is>
      </c>
      <c r="G11644" t="n">
        <v>205</v>
      </c>
      <c r="H11644" t="inlineStr">
        <is>
          <t>Arlington, Texas</t>
        </is>
      </c>
    </row>
    <row r="11645">
      <c r="A11645" t="inlineStr">
        <is>
          <t>TCU</t>
        </is>
      </c>
      <c r="B11645" t="n">
        <v>35</v>
      </c>
      <c r="C11645" t="inlineStr">
        <is>
          <t>Tristan Johnson</t>
        </is>
      </c>
      <c r="D11645" t="inlineStr">
        <is>
          <t>DT</t>
        </is>
      </c>
      <c r="E11645" t="inlineStr">
        <is>
          <t>R-So</t>
        </is>
      </c>
      <c r="F11645" t="inlineStr">
        <is>
          <t>6'3"</t>
        </is>
      </c>
      <c r="G11645" t="n">
        <v>295</v>
      </c>
      <c r="H11645" t="inlineStr">
        <is>
          <t>Hurst, Texas</t>
        </is>
      </c>
    </row>
    <row r="11646">
      <c r="A11646" t="inlineStr">
        <is>
          <t>TCU</t>
        </is>
      </c>
      <c r="B11646" t="n">
        <v>74</v>
      </c>
      <c r="C11646" t="inlineStr">
        <is>
          <t>Vincent Johnson, Jr.</t>
        </is>
      </c>
      <c r="D11646" t="inlineStr">
        <is>
          <t>OL</t>
        </is>
      </c>
      <c r="E11646" t="inlineStr">
        <is>
          <t>Fr</t>
        </is>
      </c>
      <c r="F11646" t="inlineStr">
        <is>
          <t>6'5"</t>
        </is>
      </c>
      <c r="G11646" t="n">
        <v>315</v>
      </c>
      <c r="H11646" t="inlineStr">
        <is>
          <t>Sulphur Springs, Texas</t>
        </is>
      </c>
    </row>
    <row r="11647">
      <c r="A11647" t="inlineStr">
        <is>
          <t>TCU</t>
        </is>
      </c>
      <c r="B11647" t="n">
        <v>17</v>
      </c>
      <c r="C11647" t="inlineStr">
        <is>
          <t>Dane Jones</t>
        </is>
      </c>
      <c r="D11647" t="inlineStr">
        <is>
          <t>WR</t>
        </is>
      </c>
      <c r="E11647" t="inlineStr">
        <is>
          <t>R-Fr</t>
        </is>
      </c>
      <c r="F11647" t="inlineStr">
        <is>
          <t>6'0"</t>
        </is>
      </c>
      <c r="G11647" t="n">
        <v>185</v>
      </c>
      <c r="H11647" t="inlineStr">
        <is>
          <t>Missouri City, Texas</t>
        </is>
      </c>
    </row>
    <row r="11648">
      <c r="A11648" t="inlineStr">
        <is>
          <t>TCU</t>
        </is>
      </c>
      <c r="B11648" t="n">
        <v>72</v>
      </c>
      <c r="C11648" t="inlineStr">
        <is>
          <t>Jackson Jones</t>
        </is>
      </c>
      <c r="D11648" t="inlineStr">
        <is>
          <t>OL</t>
        </is>
      </c>
      <c r="E11648" t="inlineStr">
        <is>
          <t>R-Fr</t>
        </is>
      </c>
      <c r="F11648" t="inlineStr">
        <is>
          <t>6'7"</t>
        </is>
      </c>
      <c r="G11648" t="n">
        <v>310</v>
      </c>
      <c r="H11648" t="inlineStr">
        <is>
          <t>Franklinton, La.</t>
        </is>
      </c>
    </row>
    <row r="11649">
      <c r="A11649" t="inlineStr">
        <is>
          <t>TCU</t>
        </is>
      </c>
      <c r="B11649" t="n">
        <v>12</v>
      </c>
      <c r="C11649" t="inlineStr">
        <is>
          <t>Lafayette Kaiuway</t>
        </is>
      </c>
      <c r="D11649" t="inlineStr">
        <is>
          <t>TE</t>
        </is>
      </c>
      <c r="E11649" t="inlineStr">
        <is>
          <t>R-Jr</t>
        </is>
      </c>
      <c r="F11649" t="inlineStr">
        <is>
          <t>6'6"</t>
        </is>
      </c>
      <c r="G11649" t="n">
        <v>260</v>
      </c>
      <c r="H11649" t="inlineStr">
        <is>
          <t>Arlington, Texas</t>
        </is>
      </c>
    </row>
    <row r="11650">
      <c r="A11650" t="inlineStr">
        <is>
          <t>TCU</t>
        </is>
      </c>
      <c r="B11650" t="n">
        <v>16</v>
      </c>
      <c r="C11650" t="inlineStr">
        <is>
          <t>Brock King</t>
        </is>
      </c>
      <c r="D11650" t="inlineStr">
        <is>
          <t>CB</t>
        </is>
      </c>
      <c r="E11650" t="inlineStr">
        <is>
          <t>Fr</t>
        </is>
      </c>
      <c r="F11650" t="inlineStr">
        <is>
          <t>5'11"</t>
        </is>
      </c>
      <c r="G11650" t="n">
        <v>180</v>
      </c>
      <c r="H11650" t="inlineStr">
        <is>
          <t>Beaumont, Texas</t>
        </is>
      </c>
    </row>
    <row r="11651">
      <c r="A11651" t="inlineStr">
        <is>
          <t>TCU</t>
        </is>
      </c>
      <c r="B11651" t="n">
        <v>61</v>
      </c>
      <c r="C11651" t="inlineStr">
        <is>
          <t>Dylan Kinney</t>
        </is>
      </c>
      <c r="D11651" t="inlineStr">
        <is>
          <t>OL</t>
        </is>
      </c>
      <c r="E11651" t="inlineStr">
        <is>
          <t>R-Sr</t>
        </is>
      </c>
      <c r="F11651" t="inlineStr">
        <is>
          <t>6'3"</t>
        </is>
      </c>
      <c r="G11651" t="n">
        <v>330</v>
      </c>
      <c r="H11651" t="inlineStr">
        <is>
          <t>Richmond, Texas</t>
        </is>
      </c>
    </row>
    <row r="11652">
      <c r="A11652" t="inlineStr">
        <is>
          <t>TCU</t>
        </is>
      </c>
      <c r="B11652" t="n">
        <v>86</v>
      </c>
      <c r="C11652" t="inlineStr">
        <is>
          <t>Sutton Lee</t>
        </is>
      </c>
      <c r="D11652" t="inlineStr">
        <is>
          <t>WR</t>
        </is>
      </c>
      <c r="E11652" t="inlineStr">
        <is>
          <t>R-Sr</t>
        </is>
      </c>
      <c r="F11652" t="inlineStr">
        <is>
          <t>5'10"</t>
        </is>
      </c>
      <c r="G11652" t="n">
        <v>175</v>
      </c>
      <c r="H11652" t="inlineStr">
        <is>
          <t>Denton, Texas</t>
        </is>
      </c>
    </row>
    <row r="11653">
      <c r="A11653" t="inlineStr">
        <is>
          <t>TCU</t>
        </is>
      </c>
      <c r="B11653" t="n">
        <v>34</v>
      </c>
      <c r="C11653" t="inlineStr">
        <is>
          <t>Kyle Lemmermann</t>
        </is>
      </c>
      <c r="D11653" t="inlineStr">
        <is>
          <t>PK</t>
        </is>
      </c>
      <c r="E11653" t="inlineStr">
        <is>
          <t>R-So</t>
        </is>
      </c>
      <c r="F11653" t="inlineStr">
        <is>
          <t>6'2"</t>
        </is>
      </c>
      <c r="G11653" t="n">
        <v>195</v>
      </c>
      <c r="H11653" t="inlineStr">
        <is>
          <t>Southlake, Texas</t>
        </is>
      </c>
    </row>
    <row r="11654">
      <c r="A11654" t="inlineStr">
        <is>
          <t>TCU</t>
        </is>
      </c>
      <c r="B11654" t="n">
        <v>22</v>
      </c>
      <c r="C11654" t="inlineStr">
        <is>
          <t>Jordan Lester</t>
        </is>
      </c>
      <c r="D11654" t="inlineStr">
        <is>
          <t>S</t>
        </is>
      </c>
      <c r="E11654" t="inlineStr">
        <is>
          <t>R-Jr</t>
        </is>
      </c>
      <c r="F11654" t="inlineStr">
        <is>
          <t>6'2"</t>
        </is>
      </c>
      <c r="G11654" t="n">
        <v>190</v>
      </c>
      <c r="H11654" t="inlineStr">
        <is>
          <t>Mesquite, Texas</t>
        </is>
      </c>
    </row>
    <row r="11655">
      <c r="A11655" t="inlineStr">
        <is>
          <t>TCU</t>
        </is>
      </c>
      <c r="B11655" t="n">
        <v>99</v>
      </c>
      <c r="C11655" t="inlineStr">
        <is>
          <t>Connor Lingren</t>
        </is>
      </c>
      <c r="D11655" t="inlineStr">
        <is>
          <t>DT</t>
        </is>
      </c>
      <c r="E11655" t="inlineStr">
        <is>
          <t>R-Jr</t>
        </is>
      </c>
      <c r="F11655" t="inlineStr">
        <is>
          <t>6'5"</t>
        </is>
      </c>
      <c r="G11655" t="n">
        <v>305</v>
      </c>
      <c r="H11655" t="inlineStr">
        <is>
          <t>College Station, Texas</t>
        </is>
      </c>
    </row>
    <row r="11656">
      <c r="A11656" t="inlineStr">
        <is>
          <t>TCU</t>
        </is>
      </c>
      <c r="B11656" t="n">
        <v>6</v>
      </c>
      <c r="C11656" t="inlineStr">
        <is>
          <t>Jayden Maples</t>
        </is>
      </c>
      <c r="D11656" t="inlineStr">
        <is>
          <t>QB</t>
        </is>
      </c>
      <c r="E11656" t="inlineStr">
        <is>
          <t>Fr</t>
        </is>
      </c>
      <c r="F11656" t="inlineStr">
        <is>
          <t>6'1"</t>
        </is>
      </c>
      <c r="G11656" t="n">
        <v>200</v>
      </c>
      <c r="H11656" t="inlineStr">
        <is>
          <t>Frisco, Texas</t>
        </is>
      </c>
    </row>
    <row r="11657">
      <c r="A11657" t="inlineStr">
        <is>
          <t>TCU</t>
        </is>
      </c>
      <c r="B11657" t="n">
        <v>94</v>
      </c>
      <c r="C11657" t="inlineStr">
        <is>
          <t>Jared Martin</t>
        </is>
      </c>
      <c r="D11657" t="inlineStr">
        <is>
          <t>EDGE</t>
        </is>
      </c>
      <c r="E11657" t="inlineStr">
        <is>
          <t>R-Fr</t>
        </is>
      </c>
      <c r="F11657" t="inlineStr">
        <is>
          <t>6'3"</t>
        </is>
      </c>
      <c r="G11657" t="n">
        <v>240</v>
      </c>
      <c r="H11657" t="inlineStr">
        <is>
          <t>El Centro, Calif.</t>
        </is>
      </c>
    </row>
    <row r="11658">
      <c r="A11658" t="inlineStr">
        <is>
          <t>TCU</t>
        </is>
      </c>
      <c r="B11658" t="n">
        <v>26</v>
      </c>
      <c r="C11658" t="inlineStr">
        <is>
          <t>Deon Mays</t>
        </is>
      </c>
      <c r="D11658" t="inlineStr">
        <is>
          <t>CB</t>
        </is>
      </c>
      <c r="E11658" t="inlineStr">
        <is>
          <t>R-Fr</t>
        </is>
      </c>
      <c r="F11658" t="inlineStr">
        <is>
          <t>6'1"</t>
        </is>
      </c>
      <c r="G11658" t="n">
        <v>185</v>
      </c>
      <c r="H11658" t="inlineStr">
        <is>
          <t>Arlington, Texas</t>
        </is>
      </c>
    </row>
    <row r="11659">
      <c r="A11659" t="inlineStr">
        <is>
          <t>TCU</t>
        </is>
      </c>
      <c r="B11659" t="n">
        <v>99</v>
      </c>
      <c r="C11659" t="inlineStr">
        <is>
          <t>Nate McCashland</t>
        </is>
      </c>
      <c r="D11659" t="inlineStr">
        <is>
          <t>PK</t>
        </is>
      </c>
      <c r="E11659" t="inlineStr">
        <is>
          <t>R-Jr</t>
        </is>
      </c>
      <c r="F11659" t="inlineStr">
        <is>
          <t>5'10"</t>
        </is>
      </c>
      <c r="G11659" t="n">
        <v>175</v>
      </c>
      <c r="H11659" t="inlineStr">
        <is>
          <t>Lincoln, Neb.</t>
        </is>
      </c>
    </row>
    <row r="11660">
      <c r="A11660" t="inlineStr">
        <is>
          <t>TCU</t>
        </is>
      </c>
      <c r="B11660" t="n">
        <v>18</v>
      </c>
      <c r="C11660" t="inlineStr">
        <is>
          <t>Kaden McFadden</t>
        </is>
      </c>
      <c r="D11660" t="inlineStr">
        <is>
          <t>S</t>
        </is>
      </c>
      <c r="E11660" t="inlineStr">
        <is>
          <t>Jr</t>
        </is>
      </c>
      <c r="F11660" t="inlineStr">
        <is>
          <t>5'11"</t>
        </is>
      </c>
      <c r="G11660" t="n">
        <v>200</v>
      </c>
      <c r="H11660" t="inlineStr">
        <is>
          <t>Texarkana, Texas</t>
        </is>
      </c>
    </row>
    <row r="11661">
      <c r="A11661" t="inlineStr">
        <is>
          <t>TCU</t>
        </is>
      </c>
      <c r="B11661" t="n">
        <v>17</v>
      </c>
      <c r="C11661" t="inlineStr">
        <is>
          <t>Devondre McGee</t>
        </is>
      </c>
      <c r="D11661" t="inlineStr">
        <is>
          <t>CB</t>
        </is>
      </c>
      <c r="E11661" t="inlineStr">
        <is>
          <t>Jr</t>
        </is>
      </c>
      <c r="F11661" t="inlineStr">
        <is>
          <t>6'2"</t>
        </is>
      </c>
      <c r="G11661" t="n">
        <v>190</v>
      </c>
      <c r="H11661" t="inlineStr">
        <is>
          <t>Hearne, Texas</t>
        </is>
      </c>
    </row>
    <row r="11662">
      <c r="A11662" t="inlineStr">
        <is>
          <t>TCU</t>
        </is>
      </c>
      <c r="B11662" t="n">
        <v>96</v>
      </c>
      <c r="C11662" t="inlineStr">
        <is>
          <t>Duncan McGhee</t>
        </is>
      </c>
      <c r="D11662" t="inlineStr">
        <is>
          <t>DT</t>
        </is>
      </c>
      <c r="E11662" t="inlineStr">
        <is>
          <t>Fr</t>
        </is>
      </c>
      <c r="F11662" t="inlineStr">
        <is>
          <t>6'4"</t>
        </is>
      </c>
      <c r="G11662" t="n">
        <v>275</v>
      </c>
      <c r="H11662" t="inlineStr">
        <is>
          <t>Texarkana, Texas</t>
        </is>
      </c>
    </row>
    <row r="11663">
      <c r="A11663" t="inlineStr">
        <is>
          <t>TCU</t>
        </is>
      </c>
      <c r="B11663" t="n">
        <v>58</v>
      </c>
      <c r="C11663" t="inlineStr">
        <is>
          <t>Noah McKinney</t>
        </is>
      </c>
      <c r="D11663" t="inlineStr">
        <is>
          <t>OL</t>
        </is>
      </c>
      <c r="E11663" t="inlineStr">
        <is>
          <t>R-Sr</t>
        </is>
      </c>
      <c r="F11663" t="inlineStr">
        <is>
          <t>6'4"</t>
        </is>
      </c>
      <c r="G11663" t="n">
        <v>330</v>
      </c>
      <c r="H11663" t="inlineStr">
        <is>
          <t>Frisco, Texas</t>
        </is>
      </c>
      <c r="I11663" t="inlineStr">
        <is>
          <t>Transfer from Oklahoma State (2026 portal)</t>
        </is>
      </c>
    </row>
    <row r="11664">
      <c r="A11664" t="inlineStr">
        <is>
          <t>TCU</t>
        </is>
      </c>
      <c r="B11664" t="n">
        <v>90</v>
      </c>
      <c r="C11664" t="inlineStr">
        <is>
          <t>Kelten Mickell</t>
        </is>
      </c>
      <c r="D11664" t="inlineStr">
        <is>
          <t>DT</t>
        </is>
      </c>
      <c r="E11664" t="inlineStr">
        <is>
          <t>R-Jr</t>
        </is>
      </c>
      <c r="F11664" t="inlineStr">
        <is>
          <t>6'2"</t>
        </is>
      </c>
      <c r="G11664" t="n">
        <v>295</v>
      </c>
      <c r="H11664" t="inlineStr">
        <is>
          <t>Ellisville, Miss.</t>
        </is>
      </c>
    </row>
    <row r="11665">
      <c r="A11665" t="inlineStr">
        <is>
          <t>TCU</t>
        </is>
      </c>
      <c r="B11665" t="n">
        <v>36</v>
      </c>
      <c r="C11665" t="inlineStr">
        <is>
          <t>Cheta Ofili</t>
        </is>
      </c>
      <c r="D11665" t="inlineStr">
        <is>
          <t>EDGE</t>
        </is>
      </c>
      <c r="E11665" t="inlineStr">
        <is>
          <t>R-So</t>
        </is>
      </c>
      <c r="F11665" t="inlineStr">
        <is>
          <t>6'4"</t>
        </is>
      </c>
      <c r="G11665" t="n">
        <v>240</v>
      </c>
      <c r="H11665" t="inlineStr">
        <is>
          <t>Rowlett, Texas</t>
        </is>
      </c>
      <c r="I11665" t="inlineStr">
        <is>
          <t>Transfer from Texas Tech (2026 portal)</t>
        </is>
      </c>
    </row>
    <row r="11666">
      <c r="A11666" t="inlineStr">
        <is>
          <t>TCU</t>
        </is>
      </c>
      <c r="B11666" t="n">
        <v>97</v>
      </c>
      <c r="C11666" t="inlineStr">
        <is>
          <t>Paul Oyewale</t>
        </is>
      </c>
      <c r="D11666" t="inlineStr">
        <is>
          <t>EDGE</t>
        </is>
      </c>
      <c r="E11666" t="inlineStr">
        <is>
          <t>R-Jr</t>
        </is>
      </c>
      <c r="F11666" t="inlineStr">
        <is>
          <t>6'4"</t>
        </is>
      </c>
      <c r="G11666" t="n">
        <v>265</v>
      </c>
      <c r="H11666" t="inlineStr">
        <is>
          <t>Houston, Texas</t>
        </is>
      </c>
    </row>
    <row r="11667">
      <c r="A11667" t="inlineStr">
        <is>
          <t>TCU</t>
        </is>
      </c>
      <c r="B11667" t="n">
        <v>21</v>
      </c>
      <c r="C11667" t="inlineStr">
        <is>
          <t>Teon Parks</t>
        </is>
      </c>
      <c r="D11667" t="inlineStr">
        <is>
          <t>CB</t>
        </is>
      </c>
      <c r="E11667" t="inlineStr">
        <is>
          <t>Sr</t>
        </is>
      </c>
      <c r="F11667" t="inlineStr">
        <is>
          <t>6'1"</t>
        </is>
      </c>
      <c r="G11667" t="n">
        <v>180</v>
      </c>
      <c r="H11667" t="inlineStr">
        <is>
          <t>Detroit, Mich.</t>
        </is>
      </c>
      <c r="I11667" t="inlineStr">
        <is>
          <t>Transfer from Colorado (2026 portal)</t>
        </is>
      </c>
    </row>
    <row r="11668">
      <c r="A11668" t="inlineStr">
        <is>
          <t>TCU</t>
        </is>
      </c>
      <c r="B11668" t="n">
        <v>26</v>
      </c>
      <c r="C11668" t="inlineStr">
        <is>
          <t>Jeremy Payne</t>
        </is>
      </c>
      <c r="D11668" t="inlineStr">
        <is>
          <t>RB</t>
        </is>
      </c>
      <c r="E11668" t="inlineStr">
        <is>
          <t>Jr</t>
        </is>
      </c>
      <c r="F11668" t="inlineStr">
        <is>
          <t>5'10"</t>
        </is>
      </c>
      <c r="G11668" t="n">
        <v>180</v>
      </c>
      <c r="H11668" t="inlineStr">
        <is>
          <t>Missouri CIty, Texas</t>
        </is>
      </c>
    </row>
    <row r="11669">
      <c r="A11669" t="inlineStr">
        <is>
          <t>TCU</t>
        </is>
      </c>
      <c r="B11669" t="n">
        <v>87</v>
      </c>
      <c r="C11669" t="inlineStr">
        <is>
          <t>Mason Peterson</t>
        </is>
      </c>
      <c r="D11669" t="inlineStr">
        <is>
          <t>TE</t>
        </is>
      </c>
      <c r="E11669" t="inlineStr">
        <is>
          <t>So</t>
        </is>
      </c>
      <c r="F11669" t="inlineStr">
        <is>
          <t>6'4"</t>
        </is>
      </c>
      <c r="G11669" t="n">
        <v>245</v>
      </c>
      <c r="H11669" t="inlineStr">
        <is>
          <t>Dickinson, Texas</t>
        </is>
      </c>
    </row>
    <row r="11670">
      <c r="A11670" t="inlineStr">
        <is>
          <t>TCU</t>
        </is>
      </c>
      <c r="B11670" t="n">
        <v>42</v>
      </c>
      <c r="C11670" t="inlineStr">
        <is>
          <t>Sebastian Peterson</t>
        </is>
      </c>
      <c r="D11670" t="inlineStr">
        <is>
          <t>S</t>
        </is>
      </c>
      <c r="E11670" t="inlineStr">
        <is>
          <t>R-So</t>
        </is>
      </c>
      <c r="F11670" t="inlineStr">
        <is>
          <t>6'0"</t>
        </is>
      </c>
      <c r="G11670" t="n">
        <v>185</v>
      </c>
      <c r="H11670" t="inlineStr">
        <is>
          <t>Anaheim, Calif.</t>
        </is>
      </c>
    </row>
    <row r="11671">
      <c r="A11671" t="inlineStr">
        <is>
          <t>TCU</t>
        </is>
      </c>
      <c r="B11671" t="n">
        <v>88</v>
      </c>
      <c r="C11671" t="inlineStr">
        <is>
          <t>Ka'Morreun Pimpton</t>
        </is>
      </c>
      <c r="D11671" t="inlineStr">
        <is>
          <t>TE</t>
        </is>
      </c>
      <c r="E11671" t="inlineStr">
        <is>
          <t>R-Jr</t>
        </is>
      </c>
      <c r="F11671" t="inlineStr">
        <is>
          <t>6'6"</t>
        </is>
      </c>
      <c r="G11671" t="n">
        <v>250</v>
      </c>
      <c r="H11671" t="inlineStr">
        <is>
          <t>Fort Worth, Texas</t>
        </is>
      </c>
    </row>
    <row r="11672">
      <c r="A11672" t="inlineStr">
        <is>
          <t>TCU</t>
        </is>
      </c>
      <c r="B11672" t="n">
        <v>24</v>
      </c>
      <c r="C11672" t="inlineStr">
        <is>
          <t>Joe Pitchford</t>
        </is>
      </c>
      <c r="D11672" t="inlineStr">
        <is>
          <t>RB</t>
        </is>
      </c>
      <c r="E11672" t="inlineStr">
        <is>
          <t>R-So</t>
        </is>
      </c>
      <c r="F11672" t="inlineStr">
        <is>
          <t>6'2"</t>
        </is>
      </c>
      <c r="G11672" t="n">
        <v>215</v>
      </c>
      <c r="H11672" t="inlineStr">
        <is>
          <t>Liberty Hill, Texas</t>
        </is>
      </c>
    </row>
    <row r="11673">
      <c r="A11673" t="inlineStr">
        <is>
          <t>TCU</t>
        </is>
      </c>
      <c r="B11673" t="n">
        <v>12</v>
      </c>
      <c r="C11673" t="inlineStr">
        <is>
          <t>David Potter</t>
        </is>
      </c>
      <c r="D11673" t="inlineStr">
        <is>
          <t>QB</t>
        </is>
      </c>
      <c r="E11673" t="inlineStr">
        <is>
          <t>R-Fr</t>
        </is>
      </c>
      <c r="F11673" t="inlineStr">
        <is>
          <t>6'4"</t>
        </is>
      </c>
      <c r="G11673" t="n">
        <v>225</v>
      </c>
      <c r="H11673" t="inlineStr">
        <is>
          <t>Texarkana, Texas</t>
        </is>
      </c>
    </row>
    <row r="11674">
      <c r="A11674" t="inlineStr">
        <is>
          <t>TCU</t>
        </is>
      </c>
      <c r="B11674" t="n">
        <v>77</v>
      </c>
      <c r="C11674" t="inlineStr">
        <is>
          <t>Cooper Powers</t>
        </is>
      </c>
      <c r="D11674" t="inlineStr">
        <is>
          <t>OL</t>
        </is>
      </c>
      <c r="E11674" t="inlineStr">
        <is>
          <t>R-Jr</t>
        </is>
      </c>
      <c r="F11674" t="inlineStr">
        <is>
          <t>6'5"</t>
        </is>
      </c>
      <c r="G11674" t="n">
        <v>310</v>
      </c>
      <c r="H11674" t="inlineStr">
        <is>
          <t>Danville, Calif</t>
        </is>
      </c>
    </row>
    <row r="11675">
      <c r="A11675" t="inlineStr">
        <is>
          <t>TCU</t>
        </is>
      </c>
      <c r="B11675" t="n">
        <v>73</v>
      </c>
      <c r="C11675" t="inlineStr">
        <is>
          <t>Kilian Registe</t>
        </is>
      </c>
      <c r="D11675" t="inlineStr">
        <is>
          <t>OL</t>
        </is>
      </c>
      <c r="E11675" t="inlineStr">
        <is>
          <t>R-Fr</t>
        </is>
      </c>
      <c r="F11675" t="inlineStr">
        <is>
          <t>6'6"</t>
        </is>
      </c>
      <c r="G11675" t="n">
        <v>300</v>
      </c>
      <c r="H11675" t="inlineStr">
        <is>
          <t>Keller, Texas</t>
        </is>
      </c>
    </row>
    <row r="11676">
      <c r="A11676" t="inlineStr">
        <is>
          <t>TCU</t>
        </is>
      </c>
      <c r="B11676" t="n">
        <v>84</v>
      </c>
      <c r="C11676" t="inlineStr">
        <is>
          <t>Cooper Reid</t>
        </is>
      </c>
      <c r="D11676" t="inlineStr">
        <is>
          <t>WR</t>
        </is>
      </c>
      <c r="E11676" t="inlineStr">
        <is>
          <t>Fr</t>
        </is>
      </c>
      <c r="F11676" t="inlineStr">
        <is>
          <t>6'4"</t>
        </is>
      </c>
      <c r="G11676" t="n">
        <v>195</v>
      </c>
      <c r="H11676" t="inlineStr">
        <is>
          <t>Dripping Springs, Texas</t>
        </is>
      </c>
    </row>
    <row r="11677">
      <c r="A11677" t="inlineStr">
        <is>
          <t>TCU</t>
        </is>
      </c>
      <c r="B11677" t="n">
        <v>52</v>
      </c>
      <c r="C11677" t="inlineStr">
        <is>
          <t>Blake Robinett</t>
        </is>
      </c>
      <c r="D11677" t="inlineStr">
        <is>
          <t>DT</t>
        </is>
      </c>
      <c r="E11677" t="inlineStr">
        <is>
          <t>R-Fr</t>
        </is>
      </c>
      <c r="F11677" t="inlineStr">
        <is>
          <t>6'4"</t>
        </is>
      </c>
      <c r="G11677" t="n">
        <v>280</v>
      </c>
      <c r="H11677" t="inlineStr">
        <is>
          <t>Fort Worth, Texas</t>
        </is>
      </c>
    </row>
    <row r="11678">
      <c r="A11678" t="inlineStr">
        <is>
          <t>TCU</t>
        </is>
      </c>
      <c r="B11678" t="n">
        <v>51</v>
      </c>
      <c r="C11678" t="inlineStr">
        <is>
          <t>Devan Robison</t>
        </is>
      </c>
      <c r="D11678" t="inlineStr">
        <is>
          <t>OL</t>
        </is>
      </c>
      <c r="E11678" t="inlineStr">
        <is>
          <t>Fr</t>
        </is>
      </c>
      <c r="F11678" t="inlineStr">
        <is>
          <t>6'3"</t>
        </is>
      </c>
      <c r="G11678" t="n">
        <v>325</v>
      </c>
      <c r="H11678" t="inlineStr">
        <is>
          <t>Houston, Texas</t>
        </is>
      </c>
    </row>
    <row r="11679">
      <c r="A11679" t="inlineStr">
        <is>
          <t>TCU</t>
        </is>
      </c>
      <c r="B11679" t="n">
        <v>11</v>
      </c>
      <c r="C11679" t="inlineStr">
        <is>
          <t>Adam Schobel</t>
        </is>
      </c>
      <c r="D11679" t="inlineStr">
        <is>
          <t>QB</t>
        </is>
      </c>
      <c r="E11679" t="inlineStr">
        <is>
          <t>R-Fr</t>
        </is>
      </c>
      <c r="F11679" t="inlineStr">
        <is>
          <t>6'5"</t>
        </is>
      </c>
      <c r="G11679" t="n">
        <v>210</v>
      </c>
      <c r="H11679" t="inlineStr">
        <is>
          <t>Columbus, Texas</t>
        </is>
      </c>
    </row>
    <row r="11680">
      <c r="A11680" t="inlineStr">
        <is>
          <t>TCU</t>
        </is>
      </c>
      <c r="B11680" t="n">
        <v>14</v>
      </c>
      <c r="C11680" t="inlineStr">
        <is>
          <t>John Schobel</t>
        </is>
      </c>
      <c r="D11680" t="inlineStr">
        <is>
          <t>EDGE</t>
        </is>
      </c>
      <c r="E11680" t="inlineStr">
        <is>
          <t>R-Fr</t>
        </is>
      </c>
      <c r="F11680" t="inlineStr">
        <is>
          <t>6'5"</t>
        </is>
      </c>
      <c r="G11680" t="n">
        <v>240</v>
      </c>
      <c r="H11680" t="inlineStr">
        <is>
          <t>Columbus, Texas</t>
        </is>
      </c>
    </row>
    <row r="11681">
      <c r="A11681" t="inlineStr">
        <is>
          <t>TCU</t>
        </is>
      </c>
      <c r="B11681" t="n">
        <v>65</v>
      </c>
      <c r="C11681" t="inlineStr">
        <is>
          <t>Logan Schram</t>
        </is>
      </c>
      <c r="D11681" t="inlineStr">
        <is>
          <t>OL</t>
        </is>
      </c>
      <c r="E11681" t="inlineStr">
        <is>
          <t>R-Fr</t>
        </is>
      </c>
      <c r="F11681" t="inlineStr">
        <is>
          <t>6'6"</t>
        </is>
      </c>
      <c r="G11681" t="n">
        <v>325</v>
      </c>
      <c r="H11681" t="inlineStr">
        <is>
          <t>Boerne, Texas</t>
        </is>
      </c>
    </row>
    <row r="11682">
      <c r="A11682" t="inlineStr">
        <is>
          <t>TCU</t>
        </is>
      </c>
      <c r="B11682" t="n">
        <v>85</v>
      </c>
      <c r="C11682" t="inlineStr">
        <is>
          <t>James Scott</t>
        </is>
      </c>
      <c r="D11682" t="inlineStr">
        <is>
          <t>WR</t>
        </is>
      </c>
      <c r="E11682" t="inlineStr">
        <is>
          <t>Fr</t>
        </is>
      </c>
      <c r="F11682" t="inlineStr">
        <is>
          <t>6'5"</t>
        </is>
      </c>
      <c r="G11682" t="n">
        <v>220</v>
      </c>
      <c r="H11682" t="inlineStr">
        <is>
          <t>Houston, Texas</t>
        </is>
      </c>
    </row>
    <row r="11683">
      <c r="A11683" t="inlineStr">
        <is>
          <t>TCU</t>
        </is>
      </c>
      <c r="B11683" t="n">
        <v>6</v>
      </c>
      <c r="C11683" t="inlineStr">
        <is>
          <t>Jeremy Scott</t>
        </is>
      </c>
      <c r="D11683" t="inlineStr">
        <is>
          <t>WR</t>
        </is>
      </c>
      <c r="E11683" t="inlineStr">
        <is>
          <t>R-So</t>
        </is>
      </c>
      <c r="F11683" t="inlineStr">
        <is>
          <t>6'3"</t>
        </is>
      </c>
      <c r="G11683" t="n">
        <v>210</v>
      </c>
      <c r="H11683" t="inlineStr">
        <is>
          <t>Jackson, Miss.</t>
        </is>
      </c>
      <c r="I11683" t="inlineStr">
        <is>
          <t>Transfer from South Alabama (2026 portal)</t>
        </is>
      </c>
    </row>
    <row r="11684">
      <c r="A11684" t="inlineStr">
        <is>
          <t>TCU</t>
        </is>
      </c>
      <c r="B11684" t="n">
        <v>15</v>
      </c>
      <c r="C11684" t="inlineStr">
        <is>
          <t>Terry Shelton</t>
        </is>
      </c>
      <c r="D11684" t="inlineStr">
        <is>
          <t>WR</t>
        </is>
      </c>
      <c r="E11684" t="inlineStr">
        <is>
          <t>R-Fr</t>
        </is>
      </c>
      <c r="F11684" t="inlineStr">
        <is>
          <t>6'4"</t>
        </is>
      </c>
      <c r="G11684" t="n">
        <v>205</v>
      </c>
      <c r="H11684" t="inlineStr">
        <is>
          <t>Fort Worth, Texas</t>
        </is>
      </c>
    </row>
    <row r="11685">
      <c r="A11685" t="inlineStr">
        <is>
          <t>TCU</t>
        </is>
      </c>
      <c r="B11685" t="n">
        <v>11</v>
      </c>
      <c r="C11685" t="inlineStr">
        <is>
          <t>Michael Short</t>
        </is>
      </c>
      <c r="D11685" t="inlineStr">
        <is>
          <t>LB</t>
        </is>
      </c>
      <c r="E11685" t="inlineStr">
        <is>
          <t>Sr</t>
        </is>
      </c>
      <c r="F11685" t="inlineStr">
        <is>
          <t>6'3"</t>
        </is>
      </c>
      <c r="G11685" t="n">
        <v>235</v>
      </c>
      <c r="H11685" t="inlineStr">
        <is>
          <t>Charlotte, N.C.</t>
        </is>
      </c>
      <c r="I11685" t="inlineStr">
        <is>
          <t>Transfer from Virginia Tech (2026 portal)</t>
        </is>
      </c>
    </row>
    <row r="11686">
      <c r="A11686" t="inlineStr">
        <is>
          <t>TCU</t>
        </is>
      </c>
      <c r="B11686" t="n">
        <v>7</v>
      </c>
      <c r="C11686" t="inlineStr">
        <is>
          <t>Julius Simms</t>
        </is>
      </c>
      <c r="D11686" t="inlineStr">
        <is>
          <t>S</t>
        </is>
      </c>
      <c r="E11686" t="inlineStr">
        <is>
          <t>So</t>
        </is>
      </c>
      <c r="F11686" t="inlineStr">
        <is>
          <t>6'2"</t>
        </is>
      </c>
      <c r="G11686" t="n">
        <v>205</v>
      </c>
      <c r="H11686" t="inlineStr">
        <is>
          <t>Whitehouse, Texas</t>
        </is>
      </c>
    </row>
    <row r="11687">
      <c r="A11687" t="inlineStr">
        <is>
          <t>TCU</t>
        </is>
      </c>
      <c r="B11687" t="n">
        <v>18</v>
      </c>
      <c r="C11687" t="inlineStr">
        <is>
          <t>Ed Small</t>
        </is>
      </c>
      <c r="D11687" t="inlineStr">
        <is>
          <t>WR</t>
        </is>
      </c>
      <c r="E11687" t="inlineStr">
        <is>
          <t>So</t>
        </is>
      </c>
      <c r="F11687" t="inlineStr">
        <is>
          <t>6'0"</t>
        </is>
      </c>
      <c r="G11687" t="n">
        <v>210</v>
      </c>
      <c r="H11687" t="inlineStr">
        <is>
          <t>Austin, Texas</t>
        </is>
      </c>
    </row>
    <row r="11688">
      <c r="A11688" t="inlineStr">
        <is>
          <t>TCU</t>
        </is>
      </c>
      <c r="B11688" t="n">
        <v>46</v>
      </c>
      <c r="C11688" t="inlineStr">
        <is>
          <t>Rhett Steppe</t>
        </is>
      </c>
      <c r="D11688" t="inlineStr">
        <is>
          <t>LB</t>
        </is>
      </c>
      <c r="E11688" t="inlineStr">
        <is>
          <t>R-So</t>
        </is>
      </c>
      <c r="F11688" t="inlineStr">
        <is>
          <t>6'2"</t>
        </is>
      </c>
      <c r="G11688" t="n">
        <v>230</v>
      </c>
      <c r="H11688" t="inlineStr">
        <is>
          <t>Austin, Texas</t>
        </is>
      </c>
    </row>
    <row r="11689">
      <c r="A11689" t="inlineStr">
        <is>
          <t>TCU</t>
        </is>
      </c>
      <c r="B11689" t="n">
        <v>53</v>
      </c>
      <c r="C11689" t="inlineStr">
        <is>
          <t>Tobias Steppes</t>
        </is>
      </c>
      <c r="D11689" t="inlineStr">
        <is>
          <t>OL</t>
        </is>
      </c>
      <c r="E11689" t="inlineStr">
        <is>
          <t>R-So</t>
        </is>
      </c>
      <c r="F11689" t="inlineStr">
        <is>
          <t>6'6"</t>
        </is>
      </c>
      <c r="G11689" t="n">
        <v>300</v>
      </c>
      <c r="H11689" t="inlineStr">
        <is>
          <t>Lancaster, Texas</t>
        </is>
      </c>
    </row>
    <row r="11690">
      <c r="A11690" t="inlineStr">
        <is>
          <t>TCU</t>
        </is>
      </c>
      <c r="B11690" t="n">
        <v>28</v>
      </c>
      <c r="C11690" t="inlineStr">
        <is>
          <t>Micah Strickland</t>
        </is>
      </c>
      <c r="D11690" t="inlineStr">
        <is>
          <t>CB</t>
        </is>
      </c>
      <c r="E11690" t="inlineStr">
        <is>
          <t>R-Fr</t>
        </is>
      </c>
      <c r="F11690" t="inlineStr">
        <is>
          <t>6'1"</t>
        </is>
      </c>
      <c r="G11690" t="n">
        <v>185</v>
      </c>
      <c r="H11690" t="inlineStr">
        <is>
          <t>Brownsboro, Texas</t>
        </is>
      </c>
    </row>
    <row r="11691">
      <c r="A11691" t="inlineStr">
        <is>
          <t>TCU</t>
        </is>
      </c>
      <c r="B11691" t="n">
        <v>25</v>
      </c>
      <c r="C11691" t="inlineStr">
        <is>
          <t>Zach Taylor</t>
        </is>
      </c>
      <c r="D11691" t="inlineStr">
        <is>
          <t>S</t>
        </is>
      </c>
      <c r="E11691" t="inlineStr">
        <is>
          <t>Fr</t>
        </is>
      </c>
      <c r="F11691" t="inlineStr">
        <is>
          <t>6'0"</t>
        </is>
      </c>
      <c r="G11691" t="n">
        <v>180</v>
      </c>
      <c r="H11691" t="inlineStr">
        <is>
          <t>Katy, Texas</t>
        </is>
      </c>
    </row>
    <row r="11692">
      <c r="A11692" t="inlineStr">
        <is>
          <t>TCU</t>
        </is>
      </c>
      <c r="B11692" t="n">
        <v>56</v>
      </c>
      <c r="C11692" t="inlineStr">
        <is>
          <t>Ben Taylor-Whitfield</t>
        </is>
      </c>
      <c r="D11692" t="inlineStr">
        <is>
          <t>OL</t>
        </is>
      </c>
      <c r="E11692" t="inlineStr">
        <is>
          <t>Sr</t>
        </is>
      </c>
      <c r="F11692" t="inlineStr">
        <is>
          <t>6'6"</t>
        </is>
      </c>
      <c r="G11692" t="n">
        <v>315</v>
      </c>
      <c r="H11692" t="inlineStr">
        <is>
          <t>Duncanville, Texas</t>
        </is>
      </c>
    </row>
    <row r="11693">
      <c r="A11693" t="inlineStr">
        <is>
          <t>TCU</t>
        </is>
      </c>
      <c r="B11693" t="n">
        <v>27</v>
      </c>
      <c r="C11693" t="inlineStr">
        <is>
          <t>Michael Teason</t>
        </is>
      </c>
      <c r="D11693" t="inlineStr">
        <is>
          <t>LB</t>
        </is>
      </c>
      <c r="E11693" t="inlineStr">
        <is>
          <t>R-Jr</t>
        </is>
      </c>
      <c r="F11693" t="inlineStr">
        <is>
          <t>6'2"</t>
        </is>
      </c>
      <c r="G11693" t="n">
        <v>220</v>
      </c>
      <c r="H11693" t="inlineStr">
        <is>
          <t>St. Louis, Mo.</t>
        </is>
      </c>
    </row>
    <row r="11694">
      <c r="A11694" t="inlineStr">
        <is>
          <t>TCU</t>
        </is>
      </c>
      <c r="B11694" t="n">
        <v>43</v>
      </c>
      <c r="C11694" t="inlineStr">
        <is>
          <t>Will Terry</t>
        </is>
      </c>
      <c r="D11694" t="inlineStr">
        <is>
          <t>LS</t>
        </is>
      </c>
      <c r="E11694" t="inlineStr">
        <is>
          <t>Fr</t>
        </is>
      </c>
      <c r="F11694" t="inlineStr">
        <is>
          <t>6'4"</t>
        </is>
      </c>
      <c r="G11694" t="n">
        <v>230</v>
      </c>
      <c r="H11694" t="inlineStr">
        <is>
          <t>Manvel, Texas</t>
        </is>
      </c>
    </row>
    <row r="11695">
      <c r="A11695" t="inlineStr">
        <is>
          <t>TCU</t>
        </is>
      </c>
      <c r="B11695" t="n">
        <v>4</v>
      </c>
      <c r="C11695" t="inlineStr">
        <is>
          <t>Ace Theus</t>
        </is>
      </c>
      <c r="D11695" t="inlineStr">
        <is>
          <t>WR</t>
        </is>
      </c>
      <c r="E11695" t="inlineStr">
        <is>
          <t>Fr</t>
        </is>
      </c>
      <c r="F11695" t="inlineStr">
        <is>
          <t>5'9"</t>
        </is>
      </c>
      <c r="G11695" t="n">
        <v>170</v>
      </c>
      <c r="H11695" t="inlineStr">
        <is>
          <t>Dallas, Texas</t>
        </is>
      </c>
    </row>
    <row r="11696">
      <c r="A11696" t="inlineStr">
        <is>
          <t>TCU</t>
        </is>
      </c>
      <c r="B11696" t="n">
        <v>50</v>
      </c>
      <c r="C11696" t="inlineStr">
        <is>
          <t>Witten Van Hoy</t>
        </is>
      </c>
      <c r="D11696" t="inlineStr">
        <is>
          <t>OL</t>
        </is>
      </c>
      <c r="E11696" t="inlineStr">
        <is>
          <t>So</t>
        </is>
      </c>
      <c r="F11696" t="inlineStr">
        <is>
          <t>6'6"</t>
        </is>
      </c>
      <c r="G11696" t="n">
        <v>320</v>
      </c>
      <c r="H11696" t="inlineStr">
        <is>
          <t>Benton, La.</t>
        </is>
      </c>
    </row>
    <row r="11697">
      <c r="A11697" t="inlineStr">
        <is>
          <t>TCU</t>
        </is>
      </c>
      <c r="B11697" t="n">
        <v>27</v>
      </c>
      <c r="C11697" t="inlineStr">
        <is>
          <t>Landon Walker</t>
        </is>
      </c>
      <c r="D11697" t="inlineStr">
        <is>
          <t>RB</t>
        </is>
      </c>
      <c r="E11697" t="inlineStr">
        <is>
          <t>Gr</t>
        </is>
      </c>
      <c r="F11697" t="inlineStr">
        <is>
          <t>6'2"</t>
        </is>
      </c>
      <c r="G11697" t="n">
        <v>225</v>
      </c>
      <c r="H11697" t="inlineStr">
        <is>
          <t>Fort Worth, Texas</t>
        </is>
      </c>
      <c r="I11697" t="inlineStr">
        <is>
          <t>Transfer from Colorado School of Mines (2026 portal)</t>
        </is>
      </c>
    </row>
    <row r="11698">
      <c r="A11698" t="inlineStr">
        <is>
          <t>TCU</t>
        </is>
      </c>
      <c r="B11698" t="n">
        <v>55</v>
      </c>
      <c r="C11698" t="inlineStr">
        <is>
          <t>Lawson Watkins</t>
        </is>
      </c>
      <c r="D11698" t="inlineStr">
        <is>
          <t>EDGE</t>
        </is>
      </c>
      <c r="E11698" t="inlineStr">
        <is>
          <t>R-Fr</t>
        </is>
      </c>
      <c r="F11698" t="inlineStr">
        <is>
          <t>6'3"</t>
        </is>
      </c>
      <c r="G11698" t="n">
        <v>230</v>
      </c>
      <c r="H11698" t="inlineStr">
        <is>
          <t>Austin, Texas</t>
        </is>
      </c>
    </row>
    <row r="11699">
      <c r="A11699" t="inlineStr">
        <is>
          <t>TCU</t>
        </is>
      </c>
      <c r="B11699" t="n">
        <v>93</v>
      </c>
      <c r="C11699" t="inlineStr">
        <is>
          <t>Brody Whatley</t>
        </is>
      </c>
      <c r="D11699" t="inlineStr">
        <is>
          <t>DT</t>
        </is>
      </c>
      <c r="E11699" t="inlineStr">
        <is>
          <t>R-Fr</t>
        </is>
      </c>
      <c r="F11699" t="inlineStr">
        <is>
          <t>6'2"</t>
        </is>
      </c>
      <c r="G11699" t="n">
        <v>280</v>
      </c>
      <c r="H11699" t="inlineStr">
        <is>
          <t>Monroe, La.</t>
        </is>
      </c>
    </row>
    <row r="11700">
      <c r="A11700" t="inlineStr">
        <is>
          <t>TCU</t>
        </is>
      </c>
      <c r="B11700" t="n">
        <v>20</v>
      </c>
      <c r="C11700" t="inlineStr">
        <is>
          <t>Anthony Williams</t>
        </is>
      </c>
      <c r="D11700" t="inlineStr">
        <is>
          <t>LB</t>
        </is>
      </c>
      <c r="E11700" t="inlineStr">
        <is>
          <t>R-Fr</t>
        </is>
      </c>
      <c r="F11700" t="inlineStr">
        <is>
          <t>6'3"</t>
        </is>
      </c>
      <c r="G11700" t="n">
        <v>215</v>
      </c>
      <c r="H11700" t="inlineStr">
        <is>
          <t>Pearland, Texas</t>
        </is>
      </c>
    </row>
    <row r="11701">
      <c r="A11701" t="inlineStr">
        <is>
          <t>TCU</t>
        </is>
      </c>
      <c r="B11701" t="n">
        <v>9</v>
      </c>
      <c r="C11701" t="inlineStr">
        <is>
          <t>Chad Woodfork</t>
        </is>
      </c>
      <c r="D11701" t="inlineStr">
        <is>
          <t>EDGE</t>
        </is>
      </c>
      <c r="E11701" t="inlineStr">
        <is>
          <t>R-Fr</t>
        </is>
      </c>
      <c r="F11701" t="inlineStr">
        <is>
          <t>6'4"</t>
        </is>
      </c>
      <c r="G11701" t="n">
        <v>240</v>
      </c>
      <c r="H11701" t="inlineStr">
        <is>
          <t>Humble, Texas</t>
        </is>
      </c>
    </row>
    <row r="11702">
      <c r="A11702" t="inlineStr">
        <is>
          <t>TCU</t>
        </is>
      </c>
      <c r="B11702" t="n">
        <v>13</v>
      </c>
      <c r="C11702" t="inlineStr">
        <is>
          <t>Ryan Yaites</t>
        </is>
      </c>
      <c r="D11702" t="inlineStr">
        <is>
          <t>S</t>
        </is>
      </c>
      <c r="E11702" t="inlineStr">
        <is>
          <t>Sr</t>
        </is>
      </c>
      <c r="F11702" t="inlineStr">
        <is>
          <t>6'1"</t>
        </is>
      </c>
      <c r="G11702" t="n">
        <v>200</v>
      </c>
      <c r="H11702" t="inlineStr">
        <is>
          <t>Denton, Texas</t>
        </is>
      </c>
    </row>
    <row r="11703">
      <c r="A11703" t="inlineStr">
        <is>
          <t>Temple</t>
        </is>
      </c>
      <c r="B11703" t="n">
        <v>70</v>
      </c>
      <c r="C11703" t="inlineStr">
        <is>
          <t>Zach Aamland</t>
        </is>
      </c>
      <c r="D11703" t="inlineStr">
        <is>
          <t>OL</t>
        </is>
      </c>
      <c r="E11703" t="inlineStr">
        <is>
          <t>R-Jr</t>
        </is>
      </c>
      <c r="F11703" t="inlineStr">
        <is>
          <t>6'7"</t>
        </is>
      </c>
      <c r="G11703" t="n">
        <v>300</v>
      </c>
      <c r="H11703" t="inlineStr">
        <is>
          <t>South Brunswick, N.J.</t>
        </is>
      </c>
      <c r="I11703" t="inlineStr">
        <is>
          <t>Transfer from Rutgers (2026 portal)</t>
        </is>
      </c>
    </row>
    <row r="11704">
      <c r="A11704" t="inlineStr">
        <is>
          <t>Temple</t>
        </is>
      </c>
      <c r="B11704" t="n">
        <v>35</v>
      </c>
      <c r="C11704" t="inlineStr">
        <is>
          <t>Dylan Abram</t>
        </is>
      </c>
      <c r="D11704" t="inlineStr">
        <is>
          <t>CB</t>
        </is>
      </c>
      <c r="E11704" t="inlineStr">
        <is>
          <t>Fr</t>
        </is>
      </c>
      <c r="F11704" t="inlineStr">
        <is>
          <t>6'0"</t>
        </is>
      </c>
      <c r="G11704" t="n">
        <v>170</v>
      </c>
      <c r="H11704" t="inlineStr">
        <is>
          <t>Philadelphia, Pa.</t>
        </is>
      </c>
    </row>
    <row r="11705">
      <c r="A11705" t="inlineStr">
        <is>
          <t>Temple</t>
        </is>
      </c>
      <c r="B11705" t="n">
        <v>50</v>
      </c>
      <c r="C11705" t="inlineStr">
        <is>
          <t>Brian Adderley</t>
        </is>
      </c>
      <c r="D11705" t="inlineStr">
        <is>
          <t>OLB</t>
        </is>
      </c>
      <c r="E11705" t="inlineStr">
        <is>
          <t>R-Fr</t>
        </is>
      </c>
      <c r="F11705" t="inlineStr">
        <is>
          <t>6'2"</t>
        </is>
      </c>
      <c r="G11705" t="n">
        <v>245</v>
      </c>
      <c r="H11705" t="inlineStr">
        <is>
          <t>Newark, Del.</t>
        </is>
      </c>
    </row>
    <row r="11706">
      <c r="A11706" t="inlineStr">
        <is>
          <t>Temple</t>
        </is>
      </c>
      <c r="B11706" t="n">
        <v>44</v>
      </c>
      <c r="C11706" t="inlineStr">
        <is>
          <t>Tyree Alualu</t>
        </is>
      </c>
      <c r="D11706" t="inlineStr">
        <is>
          <t>LB</t>
        </is>
      </c>
      <c r="E11706" t="inlineStr">
        <is>
          <t>Jr</t>
        </is>
      </c>
      <c r="F11706" t="inlineStr">
        <is>
          <t>6'0"</t>
        </is>
      </c>
      <c r="G11706" t="n">
        <v>230</v>
      </c>
      <c r="H11706" t="inlineStr">
        <is>
          <t>Wexford, Pa.</t>
        </is>
      </c>
    </row>
    <row r="11707">
      <c r="A11707" t="inlineStr">
        <is>
          <t>Temple</t>
        </is>
      </c>
      <c r="B11707" t="n">
        <v>58</v>
      </c>
      <c r="C11707" t="inlineStr">
        <is>
          <t>Kaleb Artis</t>
        </is>
      </c>
      <c r="D11707" t="inlineStr">
        <is>
          <t>DL</t>
        </is>
      </c>
      <c r="E11707" t="inlineStr">
        <is>
          <t>R-Jr</t>
        </is>
      </c>
      <c r="F11707" t="inlineStr">
        <is>
          <t>6'4"</t>
        </is>
      </c>
      <c r="G11707" t="n">
        <v>315</v>
      </c>
      <c r="H11707" t="inlineStr">
        <is>
          <t>Westbury, N.Y.</t>
        </is>
      </c>
      <c r="I11707" t="inlineStr">
        <is>
          <t>Transfer from Penn State (2026 portal)</t>
        </is>
      </c>
    </row>
    <row r="11708">
      <c r="A11708" t="inlineStr">
        <is>
          <t>Temple</t>
        </is>
      </c>
      <c r="B11708" t="n">
        <v>7</v>
      </c>
      <c r="C11708" t="inlineStr">
        <is>
          <t>Dante Atton</t>
        </is>
      </c>
      <c r="D11708" t="inlineStr">
        <is>
          <t>P</t>
        </is>
      </c>
      <c r="E11708" t="inlineStr">
        <is>
          <t>Sr</t>
        </is>
      </c>
      <c r="F11708" t="inlineStr">
        <is>
          <t>6'0"</t>
        </is>
      </c>
      <c r="G11708" t="n">
        <v>200</v>
      </c>
      <c r="H11708" t="inlineStr">
        <is>
          <t>Melbourne, Australia</t>
        </is>
      </c>
    </row>
    <row r="11709">
      <c r="A11709" t="inlineStr">
        <is>
          <t>Temple</t>
        </is>
      </c>
      <c r="B11709" t="n">
        <v>98</v>
      </c>
      <c r="C11709" t="inlineStr">
        <is>
          <t>Joseph Auzenne</t>
        </is>
      </c>
      <c r="D11709" t="inlineStr">
        <is>
          <t>DL</t>
        </is>
      </c>
      <c r="E11709" t="inlineStr">
        <is>
          <t>R-Sr</t>
        </is>
      </c>
      <c r="F11709" t="inlineStr">
        <is>
          <t>6'1"</t>
        </is>
      </c>
      <c r="G11709" t="n">
        <v>295</v>
      </c>
      <c r="H11709" t="inlineStr">
        <is>
          <t>Atascocita, Texas</t>
        </is>
      </c>
    </row>
    <row r="11710">
      <c r="A11710" t="inlineStr">
        <is>
          <t>Temple</t>
        </is>
      </c>
      <c r="B11710" t="n">
        <v>28</v>
      </c>
      <c r="C11710" t="inlineStr">
        <is>
          <t>Zander Baptiste</t>
        </is>
      </c>
      <c r="D11710" t="inlineStr">
        <is>
          <t>WR</t>
        </is>
      </c>
      <c r="E11710" t="inlineStr">
        <is>
          <t>R-Fr</t>
        </is>
      </c>
      <c r="F11710" t="inlineStr">
        <is>
          <t>6'4"</t>
        </is>
      </c>
      <c r="G11710" t="n">
        <v>185</v>
      </c>
      <c r="H11710" t="inlineStr">
        <is>
          <t>Montreal, Canada</t>
        </is>
      </c>
    </row>
    <row r="11711">
      <c r="A11711" t="inlineStr">
        <is>
          <t>Temple</t>
        </is>
      </c>
      <c r="B11711" t="n">
        <v>17</v>
      </c>
      <c r="C11711" t="inlineStr">
        <is>
          <t>JoJo Bermudez</t>
        </is>
      </c>
      <c r="D11711" t="inlineStr">
        <is>
          <t>WR</t>
        </is>
      </c>
      <c r="E11711" t="inlineStr">
        <is>
          <t>R-Sr</t>
        </is>
      </c>
      <c r="F11711" t="inlineStr">
        <is>
          <t>5'9"</t>
        </is>
      </c>
      <c r="G11711" t="n">
        <v>170</v>
      </c>
      <c r="H11711" t="inlineStr">
        <is>
          <t>Egg Harbor City, N.J.</t>
        </is>
      </c>
    </row>
    <row r="11712">
      <c r="A11712" t="inlineStr">
        <is>
          <t>Temple</t>
        </is>
      </c>
      <c r="B11712" t="n">
        <v>19</v>
      </c>
      <c r="C11712" t="inlineStr">
        <is>
          <t>Lamar Best</t>
        </is>
      </c>
      <c r="D11712" t="inlineStr">
        <is>
          <t>QB</t>
        </is>
      </c>
      <c r="E11712" t="inlineStr">
        <is>
          <t>Fr</t>
        </is>
      </c>
      <c r="F11712" t="inlineStr">
        <is>
          <t>6'0"</t>
        </is>
      </c>
      <c r="G11712" t="n">
        <v>175</v>
      </c>
      <c r="H11712" t="inlineStr">
        <is>
          <t>Willingboro, N.J.</t>
        </is>
      </c>
    </row>
    <row r="11713">
      <c r="A11713" t="inlineStr">
        <is>
          <t>Temple</t>
        </is>
      </c>
      <c r="B11713" t="n">
        <v>97</v>
      </c>
      <c r="C11713" t="inlineStr">
        <is>
          <t>Davier Bishop</t>
        </is>
      </c>
      <c r="D11713" t="inlineStr">
        <is>
          <t>DL</t>
        </is>
      </c>
      <c r="E11713" t="inlineStr">
        <is>
          <t>R-Jr</t>
        </is>
      </c>
      <c r="F11713" t="inlineStr">
        <is>
          <t>6'5"</t>
        </is>
      </c>
      <c r="G11713" t="n">
        <v>260</v>
      </c>
      <c r="H11713" t="inlineStr">
        <is>
          <t>Akron, Ohio</t>
        </is>
      </c>
    </row>
    <row r="11714">
      <c r="A11714" t="inlineStr">
        <is>
          <t>Temple</t>
        </is>
      </c>
      <c r="B11714" t="n">
        <v>20</v>
      </c>
      <c r="C11714" t="inlineStr">
        <is>
          <t>R.J. Blount</t>
        </is>
      </c>
      <c r="D11714" t="inlineStr">
        <is>
          <t>RB</t>
        </is>
      </c>
      <c r="E11714" t="inlineStr">
        <is>
          <t>Fr</t>
        </is>
      </c>
      <c r="F11714" t="inlineStr">
        <is>
          <t>5'11"</t>
        </is>
      </c>
      <c r="G11714" t="n">
        <v>205</v>
      </c>
      <c r="H11714" t="inlineStr">
        <is>
          <t>Pennsauken, N.J.</t>
        </is>
      </c>
    </row>
    <row r="11715">
      <c r="A11715" t="inlineStr">
        <is>
          <t>Temple</t>
        </is>
      </c>
      <c r="B11715" t="n">
        <v>11</v>
      </c>
      <c r="C11715" t="inlineStr">
        <is>
          <t>Camren Boykin</t>
        </is>
      </c>
      <c r="D11715" t="inlineStr">
        <is>
          <t>QB</t>
        </is>
      </c>
      <c r="E11715" t="inlineStr">
        <is>
          <t>R-Fr</t>
        </is>
      </c>
      <c r="F11715" t="inlineStr">
        <is>
          <t>6'2"</t>
        </is>
      </c>
      <c r="G11715" t="n">
        <v>190</v>
      </c>
      <c r="H11715" t="inlineStr">
        <is>
          <t>Upper Marlboro, Md.</t>
        </is>
      </c>
    </row>
    <row r="11716">
      <c r="A11716" t="inlineStr">
        <is>
          <t>Temple</t>
        </is>
      </c>
      <c r="B11716" t="n">
        <v>43</v>
      </c>
      <c r="C11716" t="inlineStr">
        <is>
          <t>Aiden Britton</t>
        </is>
      </c>
      <c r="D11716" t="inlineStr">
        <is>
          <t>LB</t>
        </is>
      </c>
      <c r="E11716" t="inlineStr">
        <is>
          <t>R-So</t>
        </is>
      </c>
      <c r="F11716" t="inlineStr">
        <is>
          <t>5'11"</t>
        </is>
      </c>
      <c r="G11716" t="n">
        <v>215</v>
      </c>
      <c r="H11716" t="inlineStr">
        <is>
          <t>Stroudsburg, Pa.</t>
        </is>
      </c>
    </row>
    <row r="11717">
      <c r="A11717" t="inlineStr">
        <is>
          <t>Temple</t>
        </is>
      </c>
      <c r="B11717" t="n">
        <v>65</v>
      </c>
      <c r="C11717" t="inlineStr">
        <is>
          <t>Billy Brown</t>
        </is>
      </c>
      <c r="D11717" t="inlineStr">
        <is>
          <t>OL</t>
        </is>
      </c>
      <c r="E11717" t="inlineStr">
        <is>
          <t>R-Fr</t>
        </is>
      </c>
      <c r="F11717" t="inlineStr">
        <is>
          <t>6'4"</t>
        </is>
      </c>
      <c r="G11717" t="n">
        <v>315</v>
      </c>
      <c r="H11717" t="inlineStr">
        <is>
          <t>Swarthmore, Pa.</t>
        </is>
      </c>
    </row>
    <row r="11718">
      <c r="A11718" t="inlineStr">
        <is>
          <t>Temple</t>
        </is>
      </c>
      <c r="B11718" t="n">
        <v>89</v>
      </c>
      <c r="C11718" t="inlineStr">
        <is>
          <t>Jayden Brown</t>
        </is>
      </c>
      <c r="D11718" t="inlineStr">
        <is>
          <t>DL</t>
        </is>
      </c>
      <c r="E11718" t="inlineStr">
        <is>
          <t>Fr</t>
        </is>
      </c>
      <c r="F11718" t="inlineStr">
        <is>
          <t>6'4"</t>
        </is>
      </c>
      <c r="G11718" t="n">
        <v>245</v>
      </c>
      <c r="H11718" t="inlineStr">
        <is>
          <t>Bridgeport, Conn.</t>
        </is>
      </c>
    </row>
    <row r="11719">
      <c r="A11719" t="inlineStr">
        <is>
          <t>Temple</t>
        </is>
      </c>
      <c r="B11719" t="n">
        <v>30</v>
      </c>
      <c r="C11719" t="inlineStr">
        <is>
          <t>Jayvant Brown</t>
        </is>
      </c>
      <c r="D11719" t="inlineStr">
        <is>
          <t>LB</t>
        </is>
      </c>
      <c r="E11719" t="inlineStr">
        <is>
          <t>R-Jr</t>
        </is>
      </c>
      <c r="F11719" t="inlineStr">
        <is>
          <t>6'0"</t>
        </is>
      </c>
      <c r="G11719" t="n">
        <v>220</v>
      </c>
      <c r="H11719" t="inlineStr">
        <is>
          <t>Deerfield Beach, Fla.</t>
        </is>
      </c>
    </row>
    <row r="11720">
      <c r="A11720" t="inlineStr">
        <is>
          <t>Temple</t>
        </is>
      </c>
      <c r="B11720" t="n">
        <v>36</v>
      </c>
      <c r="C11720" t="inlineStr">
        <is>
          <t>Wesley Brown</t>
        </is>
      </c>
      <c r="D11720" t="inlineStr">
        <is>
          <t>LB</t>
        </is>
      </c>
      <c r="E11720" t="inlineStr">
        <is>
          <t>R-So</t>
        </is>
      </c>
      <c r="F11720" t="inlineStr">
        <is>
          <t>6'2"</t>
        </is>
      </c>
      <c r="G11720" t="n">
        <v>210</v>
      </c>
      <c r="H11720" t="inlineStr">
        <is>
          <t>Decatur, Ga.</t>
        </is>
      </c>
    </row>
    <row r="11721">
      <c r="A11721" t="inlineStr">
        <is>
          <t>Temple</t>
        </is>
      </c>
      <c r="B11721" t="n">
        <v>27</v>
      </c>
      <c r="C11721" t="inlineStr">
        <is>
          <t>Sam Brown V</t>
        </is>
      </c>
      <c r="D11721" t="inlineStr">
        <is>
          <t>RB</t>
        </is>
      </c>
      <c r="E11721" t="inlineStr">
        <is>
          <t>R-Jr</t>
        </is>
      </c>
      <c r="F11721" t="inlineStr">
        <is>
          <t>6'1"</t>
        </is>
      </c>
      <c r="G11721" t="n">
        <v>215</v>
      </c>
      <c r="H11721" t="inlineStr">
        <is>
          <t>Philadelphia, Pa.</t>
        </is>
      </c>
    </row>
    <row r="11722">
      <c r="A11722" t="inlineStr">
        <is>
          <t>Temple</t>
        </is>
      </c>
      <c r="B11722" t="n">
        <v>87</v>
      </c>
      <c r="C11722" t="inlineStr">
        <is>
          <t>Kaegan Chambers</t>
        </is>
      </c>
      <c r="D11722" t="inlineStr">
        <is>
          <t>WR</t>
        </is>
      </c>
      <c r="E11722" t="inlineStr">
        <is>
          <t>R-Fr</t>
        </is>
      </c>
      <c r="F11722" t="inlineStr">
        <is>
          <t>5'11"</t>
        </is>
      </c>
      <c r="G11722" t="n">
        <v>170</v>
      </c>
      <c r="H11722" t="inlineStr">
        <is>
          <t>Monroe, N.C.</t>
        </is>
      </c>
    </row>
    <row r="11723">
      <c r="A11723" t="inlineStr">
        <is>
          <t>Temple</t>
        </is>
      </c>
      <c r="B11723" t="n">
        <v>1</v>
      </c>
      <c r="C11723" t="inlineStr">
        <is>
          <t>Colin Chase</t>
        </is>
      </c>
      <c r="D11723" t="inlineStr">
        <is>
          <t>WR</t>
        </is>
      </c>
      <c r="E11723" t="inlineStr">
        <is>
          <t>R-Sr</t>
        </is>
      </c>
      <c r="F11723" t="inlineStr">
        <is>
          <t>6'0"</t>
        </is>
      </c>
      <c r="G11723" t="n">
        <v>195</v>
      </c>
      <c r="H11723" t="inlineStr">
        <is>
          <t>Tustin, Calif.</t>
        </is>
      </c>
    </row>
    <row r="11724">
      <c r="A11724" t="inlineStr">
        <is>
          <t>Temple</t>
        </is>
      </c>
      <c r="B11724" t="n">
        <v>13</v>
      </c>
      <c r="C11724" t="inlineStr">
        <is>
          <t>Denzel Chavis</t>
        </is>
      </c>
      <c r="D11724" t="inlineStr">
        <is>
          <t>CB</t>
        </is>
      </c>
      <c r="E11724" t="inlineStr">
        <is>
          <t>R-So</t>
        </is>
      </c>
      <c r="F11724" t="inlineStr">
        <is>
          <t>6'0"</t>
        </is>
      </c>
      <c r="G11724" t="n">
        <v>185</v>
      </c>
      <c r="H11724" t="inlineStr">
        <is>
          <t>Union City, N.J.</t>
        </is>
      </c>
    </row>
    <row r="11725">
      <c r="A11725" t="inlineStr">
        <is>
          <t>Temple</t>
        </is>
      </c>
      <c r="B11725" t="n">
        <v>88</v>
      </c>
      <c r="C11725" t="inlineStr">
        <is>
          <t>Peter Clarke</t>
        </is>
      </c>
      <c r="D11725" t="inlineStr">
        <is>
          <t>TE</t>
        </is>
      </c>
      <c r="E11725" t="inlineStr">
        <is>
          <t>Sr</t>
        </is>
      </c>
      <c r="F11725" t="inlineStr">
        <is>
          <t>6'6"</t>
        </is>
      </c>
      <c r="G11725" t="n">
        <v>265</v>
      </c>
      <c r="H11725" t="inlineStr">
        <is>
          <t>London, England</t>
        </is>
      </c>
    </row>
    <row r="11726">
      <c r="A11726" t="inlineStr">
        <is>
          <t>Temple</t>
        </is>
      </c>
      <c r="B11726" t="n">
        <v>90</v>
      </c>
      <c r="C11726" t="inlineStr">
        <is>
          <t>Luke Cochrane</t>
        </is>
      </c>
      <c r="D11726" t="inlineStr">
        <is>
          <t>K</t>
        </is>
      </c>
      <c r="E11726" t="inlineStr">
        <is>
          <t>Fr</t>
        </is>
      </c>
      <c r="F11726" t="inlineStr">
        <is>
          <t>5'10"</t>
        </is>
      </c>
      <c r="G11726" t="n">
        <v>185</v>
      </c>
      <c r="H11726" t="inlineStr">
        <is>
          <t>Philadelphia</t>
        </is>
      </c>
    </row>
    <row r="11727">
      <c r="A11727" t="inlineStr">
        <is>
          <t>Temple</t>
        </is>
      </c>
      <c r="B11727" t="n">
        <v>37</v>
      </c>
      <c r="C11727" t="inlineStr">
        <is>
          <t>Demacio Cooper</t>
        </is>
      </c>
      <c r="D11727" t="inlineStr">
        <is>
          <t>SAF</t>
        </is>
      </c>
      <c r="E11727" t="inlineStr">
        <is>
          <t>R-So</t>
        </is>
      </c>
      <c r="F11727" t="inlineStr">
        <is>
          <t>6'3"</t>
        </is>
      </c>
      <c r="G11727" t="n">
        <v>180</v>
      </c>
      <c r="H11727" t="inlineStr">
        <is>
          <t>Langhorne, Pa.</t>
        </is>
      </c>
    </row>
    <row r="11728">
      <c r="A11728" t="inlineStr">
        <is>
          <t>Temple</t>
        </is>
      </c>
      <c r="B11728" t="n">
        <v>95</v>
      </c>
      <c r="C11728" t="inlineStr">
        <is>
          <t>Troy Cunningham</t>
        </is>
      </c>
      <c r="D11728" t="inlineStr">
        <is>
          <t>DL</t>
        </is>
      </c>
      <c r="E11728" t="inlineStr">
        <is>
          <t>R-Fr</t>
        </is>
      </c>
      <c r="F11728" t="inlineStr">
        <is>
          <t>6'3"</t>
        </is>
      </c>
      <c r="G11728" t="n">
        <v>265</v>
      </c>
      <c r="H11728" t="inlineStr">
        <is>
          <t>South Park, Pa.</t>
        </is>
      </c>
    </row>
    <row r="11729">
      <c r="A11729" t="inlineStr">
        <is>
          <t>Temple</t>
        </is>
      </c>
      <c r="B11729" t="n">
        <v>56</v>
      </c>
      <c r="C11729" t="inlineStr">
        <is>
          <t>JaMair Diaz</t>
        </is>
      </c>
      <c r="D11729" t="inlineStr">
        <is>
          <t>OLB</t>
        </is>
      </c>
      <c r="E11729" t="inlineStr">
        <is>
          <t>R-Jr</t>
        </is>
      </c>
      <c r="F11729" t="inlineStr">
        <is>
          <t>6'1"</t>
        </is>
      </c>
      <c r="G11729" t="n">
        <v>245</v>
      </c>
      <c r="H11729" t="inlineStr">
        <is>
          <t>Passaic, N.J.</t>
        </is>
      </c>
      <c r="I11729" t="inlineStr">
        <is>
          <t>Transfer from Sam Houston (2026 portal)</t>
        </is>
      </c>
    </row>
    <row r="11730">
      <c r="A11730" t="inlineStr">
        <is>
          <t>Temple</t>
        </is>
      </c>
      <c r="B11730" t="n">
        <v>18</v>
      </c>
      <c r="C11730" t="inlineStr">
        <is>
          <t>Kolin Dinkins</t>
        </is>
      </c>
      <c r="D11730" t="inlineStr">
        <is>
          <t>SAF</t>
        </is>
      </c>
      <c r="E11730" t="inlineStr">
        <is>
          <t>R-Sr</t>
        </is>
      </c>
      <c r="F11730" t="inlineStr">
        <is>
          <t>6'2"</t>
        </is>
      </c>
      <c r="G11730" t="n">
        <v>200</v>
      </c>
      <c r="H11730" t="inlineStr">
        <is>
          <t>Wexford, Pa.</t>
        </is>
      </c>
      <c r="I11730" t="inlineStr">
        <is>
          <t>Transfer from Penn State (2026 portal)</t>
        </is>
      </c>
    </row>
    <row r="11731">
      <c r="A11731" t="inlineStr">
        <is>
          <t>Temple</t>
        </is>
      </c>
      <c r="B11731" t="n">
        <v>59</v>
      </c>
      <c r="C11731" t="inlineStr">
        <is>
          <t>Deshon Dodson</t>
        </is>
      </c>
      <c r="D11731" t="inlineStr">
        <is>
          <t>DL</t>
        </is>
      </c>
      <c r="E11731" t="inlineStr">
        <is>
          <t>So</t>
        </is>
      </c>
      <c r="F11731" t="inlineStr">
        <is>
          <t>6'3"</t>
        </is>
      </c>
      <c r="G11731" t="n">
        <v>270</v>
      </c>
      <c r="H11731" t="inlineStr">
        <is>
          <t>Woodlyn, Pa.</t>
        </is>
      </c>
      <c r="I11731" t="inlineStr">
        <is>
          <t>Transfer from Albany (2026 portal)</t>
        </is>
      </c>
    </row>
    <row r="11732">
      <c r="A11732" t="inlineStr">
        <is>
          <t>Temple</t>
        </is>
      </c>
      <c r="B11732" t="n">
        <v>34</v>
      </c>
      <c r="C11732" t="inlineStr">
        <is>
          <t>Brandon Enarusai</t>
        </is>
      </c>
      <c r="D11732" t="inlineStr">
        <is>
          <t>DL</t>
        </is>
      </c>
      <c r="E11732" t="inlineStr">
        <is>
          <t>R-Jr</t>
        </is>
      </c>
      <c r="F11732" t="inlineStr">
        <is>
          <t>6'3"</t>
        </is>
      </c>
      <c r="G11732" t="n">
        <v>265</v>
      </c>
      <c r="H11732" t="inlineStr">
        <is>
          <t>Burlington, N.J.</t>
        </is>
      </c>
    </row>
    <row r="11733">
      <c r="A11733" t="inlineStr">
        <is>
          <t>Temple</t>
        </is>
      </c>
      <c r="B11733" t="n">
        <v>84</v>
      </c>
      <c r="C11733" t="inlineStr">
        <is>
          <t>Daniel Evert</t>
        </is>
      </c>
      <c r="D11733" t="inlineStr">
        <is>
          <t>TE</t>
        </is>
      </c>
      <c r="E11733" t="inlineStr">
        <is>
          <t>Jr</t>
        </is>
      </c>
      <c r="F11733" t="inlineStr">
        <is>
          <t>6'5"</t>
        </is>
      </c>
      <c r="G11733" t="n">
        <v>250</v>
      </c>
      <c r="H11733" t="inlineStr">
        <is>
          <t>Regensburg, Germany</t>
        </is>
      </c>
    </row>
    <row r="11734">
      <c r="A11734" t="inlineStr">
        <is>
          <t>Temple</t>
        </is>
      </c>
      <c r="B11734" t="n">
        <v>88</v>
      </c>
      <c r="C11734" t="inlineStr">
        <is>
          <t>Lamar Fairfax</t>
        </is>
      </c>
      <c r="D11734" t="inlineStr">
        <is>
          <t>DL</t>
        </is>
      </c>
      <c r="E11734" t="inlineStr">
        <is>
          <t>R-Fr</t>
        </is>
      </c>
      <c r="F11734" t="inlineStr">
        <is>
          <t>6'1"</t>
        </is>
      </c>
      <c r="G11734" t="n">
        <v>270</v>
      </c>
      <c r="H11734" t="inlineStr">
        <is>
          <t>Detroit, Mich.</t>
        </is>
      </c>
      <c r="I11734" t="inlineStr">
        <is>
          <t>Transfer from Memphis (2026 portal)</t>
        </is>
      </c>
    </row>
    <row r="11735">
      <c r="A11735" t="inlineStr">
        <is>
          <t>Temple</t>
        </is>
      </c>
      <c r="B11735" t="n">
        <v>40</v>
      </c>
      <c r="C11735" t="inlineStr">
        <is>
          <t>Brendan Farhat</t>
        </is>
      </c>
      <c r="D11735" t="inlineStr">
        <is>
          <t>LB</t>
        </is>
      </c>
      <c r="E11735" t="inlineStr">
        <is>
          <t>Fr</t>
        </is>
      </c>
      <c r="F11735" t="inlineStr">
        <is>
          <t>6'2"</t>
        </is>
      </c>
      <c r="G11735" t="n">
        <v>210</v>
      </c>
      <c r="H11735" t="inlineStr">
        <is>
          <t>Ottawa, Ontario (Canada)</t>
        </is>
      </c>
    </row>
    <row r="11736">
      <c r="A11736" t="inlineStr">
        <is>
          <t>Temple</t>
        </is>
      </c>
      <c r="B11736" t="n">
        <v>10</v>
      </c>
      <c r="C11736" t="inlineStr">
        <is>
          <t>Jayce Freeman</t>
        </is>
      </c>
      <c r="D11736" t="inlineStr">
        <is>
          <t>WR</t>
        </is>
      </c>
      <c r="E11736" t="inlineStr">
        <is>
          <t>R-Sr</t>
        </is>
      </c>
      <c r="F11736" t="inlineStr">
        <is>
          <t>6'4"</t>
        </is>
      </c>
      <c r="G11736" t="n">
        <v>225</v>
      </c>
      <c r="H11736" t="inlineStr">
        <is>
          <t>Salisbury, Md.</t>
        </is>
      </c>
      <c r="I11736" t="inlineStr">
        <is>
          <t>Transfer from Stony Brook (2026 portal)</t>
        </is>
      </c>
    </row>
    <row r="11737">
      <c r="A11737" t="inlineStr">
        <is>
          <t>Temple</t>
        </is>
      </c>
      <c r="B11737" t="n">
        <v>30</v>
      </c>
      <c r="C11737" t="inlineStr">
        <is>
          <t>Liam Fuller</t>
        </is>
      </c>
      <c r="D11737" t="inlineStr">
        <is>
          <t>TE</t>
        </is>
      </c>
      <c r="E11737" t="inlineStr">
        <is>
          <t>Fr</t>
        </is>
      </c>
      <c r="F11737" t="inlineStr">
        <is>
          <t>6'6"</t>
        </is>
      </c>
      <c r="G11737" t="n">
        <v>230</v>
      </c>
      <c r="H11737" t="inlineStr">
        <is>
          <t>Harrisburg, Pa.</t>
        </is>
      </c>
    </row>
    <row r="11738">
      <c r="A11738" t="inlineStr">
        <is>
          <t>Temple</t>
        </is>
      </c>
      <c r="B11738" t="n">
        <v>94</v>
      </c>
      <c r="C11738" t="inlineStr">
        <is>
          <t>Quante Gillians</t>
        </is>
      </c>
      <c r="D11738" t="inlineStr">
        <is>
          <t>DL</t>
        </is>
      </c>
      <c r="E11738" t="inlineStr">
        <is>
          <t>R-Fr</t>
        </is>
      </c>
      <c r="F11738" t="inlineStr">
        <is>
          <t>6'3"</t>
        </is>
      </c>
      <c r="G11738" t="n">
        <v>290</v>
      </c>
      <c r="H11738" t="inlineStr">
        <is>
          <t>Rochester, N.Y.</t>
        </is>
      </c>
      <c r="I11738" t="inlineStr">
        <is>
          <t>Transfer from Syracuse (2026 portal)</t>
        </is>
      </c>
    </row>
    <row r="11739">
      <c r="A11739" t="inlineStr">
        <is>
          <t>Temple</t>
        </is>
      </c>
      <c r="B11739" t="n">
        <v>31</v>
      </c>
      <c r="C11739" t="inlineStr">
        <is>
          <t>Bryson Goodwin</t>
        </is>
      </c>
      <c r="D11739" t="inlineStr">
        <is>
          <t>CB</t>
        </is>
      </c>
      <c r="E11739" t="inlineStr">
        <is>
          <t>R-So</t>
        </is>
      </c>
      <c r="F11739" t="inlineStr">
        <is>
          <t>6'2"</t>
        </is>
      </c>
      <c r="G11739" t="n">
        <v>180</v>
      </c>
      <c r="H11739" t="inlineStr">
        <is>
          <t>Tampa, Fla.</t>
        </is>
      </c>
    </row>
    <row r="11740">
      <c r="A11740" t="inlineStr">
        <is>
          <t>Temple</t>
        </is>
      </c>
      <c r="B11740" t="n">
        <v>17</v>
      </c>
      <c r="C11740" t="inlineStr">
        <is>
          <t>Jaeden Gould</t>
        </is>
      </c>
      <c r="D11740" t="inlineStr">
        <is>
          <t>SAF</t>
        </is>
      </c>
      <c r="E11740" t="inlineStr">
        <is>
          <t>R-Sr</t>
        </is>
      </c>
      <c r="F11740" t="inlineStr">
        <is>
          <t>6'2"</t>
        </is>
      </c>
      <c r="G11740" t="n">
        <v>210</v>
      </c>
      <c r="H11740" t="inlineStr">
        <is>
          <t>Somerset, N.J.</t>
        </is>
      </c>
      <c r="I11740" t="inlineStr">
        <is>
          <t>Transfer from UCF (2026 portal)</t>
        </is>
      </c>
    </row>
    <row r="11741">
      <c r="A11741" t="inlineStr">
        <is>
          <t>Temple</t>
        </is>
      </c>
      <c r="B11741" t="n">
        <v>25</v>
      </c>
      <c r="C11741" t="inlineStr">
        <is>
          <t>Orel Gray</t>
        </is>
      </c>
      <c r="D11741" t="inlineStr">
        <is>
          <t>SAF</t>
        </is>
      </c>
      <c r="E11741" t="inlineStr">
        <is>
          <t>R-Jr</t>
        </is>
      </c>
      <c r="F11741" t="inlineStr">
        <is>
          <t>5'11"</t>
        </is>
      </c>
      <c r="G11741" t="n">
        <v>195</v>
      </c>
      <c r="H11741" t="inlineStr">
        <is>
          <t>Jacksonville, Fla.</t>
        </is>
      </c>
    </row>
    <row r="11742">
      <c r="A11742" t="inlineStr">
        <is>
          <t>Temple</t>
        </is>
      </c>
      <c r="B11742" t="n">
        <v>12</v>
      </c>
      <c r="C11742" t="inlineStr">
        <is>
          <t>Demonte Greene</t>
        </is>
      </c>
      <c r="D11742" t="inlineStr">
        <is>
          <t>WR</t>
        </is>
      </c>
      <c r="E11742" t="inlineStr">
        <is>
          <t>R-Jr</t>
        </is>
      </c>
      <c r="F11742" t="inlineStr">
        <is>
          <t>6'1"</t>
        </is>
      </c>
      <c r="G11742" t="n">
        <v>180</v>
      </c>
      <c r="H11742" t="inlineStr">
        <is>
          <t>Dallas, Texas</t>
        </is>
      </c>
      <c r="I11742" t="inlineStr">
        <is>
          <t>Transfer from Midwestern State (2026 portal)</t>
        </is>
      </c>
    </row>
    <row r="11743">
      <c r="A11743" t="inlineStr">
        <is>
          <t>Temple</t>
        </is>
      </c>
      <c r="B11743" t="n">
        <v>38</v>
      </c>
      <c r="C11743" t="inlineStr">
        <is>
          <t>Alex Hanks</t>
        </is>
      </c>
      <c r="D11743" t="inlineStr">
        <is>
          <t>SAF</t>
        </is>
      </c>
      <c r="E11743" t="inlineStr">
        <is>
          <t>Fr</t>
        </is>
      </c>
      <c r="F11743" t="inlineStr">
        <is>
          <t>6'2"</t>
        </is>
      </c>
      <c r="G11743" t="n">
        <v>195</v>
      </c>
      <c r="H11743" t="inlineStr">
        <is>
          <t>East Orange, N.J.</t>
        </is>
      </c>
    </row>
    <row r="11744">
      <c r="A11744" t="inlineStr">
        <is>
          <t>Temple</t>
        </is>
      </c>
      <c r="B11744" t="n">
        <v>98</v>
      </c>
      <c r="C11744" t="inlineStr">
        <is>
          <t>Carl Hardin</t>
        </is>
      </c>
      <c r="D11744" t="inlineStr">
        <is>
          <t>K</t>
        </is>
      </c>
      <c r="E11744" t="inlineStr">
        <is>
          <t>R-Jr</t>
        </is>
      </c>
      <c r="F11744" t="inlineStr">
        <is>
          <t>5'9"</t>
        </is>
      </c>
      <c r="G11744" t="n">
        <v>160</v>
      </c>
      <c r="H11744" t="inlineStr">
        <is>
          <t>Raleigh, N.C.</t>
        </is>
      </c>
    </row>
    <row r="11745">
      <c r="A11745" t="inlineStr">
        <is>
          <t>Temple</t>
        </is>
      </c>
      <c r="B11745" t="n">
        <v>85</v>
      </c>
      <c r="C11745" t="inlineStr">
        <is>
          <t>Rameir Hardy</t>
        </is>
      </c>
      <c r="D11745" t="inlineStr">
        <is>
          <t>WR</t>
        </is>
      </c>
      <c r="E11745" t="inlineStr">
        <is>
          <t>So</t>
        </is>
      </c>
      <c r="F11745" t="inlineStr">
        <is>
          <t>6'2"</t>
        </is>
      </c>
      <c r="G11745" t="n">
        <v>185</v>
      </c>
      <c r="H11745" t="inlineStr">
        <is>
          <t>Philadelphia, Pa.</t>
        </is>
      </c>
    </row>
    <row r="11746">
      <c r="A11746" t="inlineStr">
        <is>
          <t>Temple</t>
        </is>
      </c>
      <c r="B11746" t="n">
        <v>39</v>
      </c>
      <c r="C11746" t="inlineStr">
        <is>
          <t>Daron Harris</t>
        </is>
      </c>
      <c r="D11746" t="inlineStr">
        <is>
          <t>SAF</t>
        </is>
      </c>
      <c r="E11746" t="inlineStr">
        <is>
          <t>Fr</t>
        </is>
      </c>
      <c r="F11746" t="inlineStr">
        <is>
          <t>6'1"</t>
        </is>
      </c>
      <c r="G11746" t="n">
        <v>180</v>
      </c>
      <c r="H11746" t="inlineStr">
        <is>
          <t>Chester, Pa.</t>
        </is>
      </c>
    </row>
    <row r="11747">
      <c r="A11747" t="inlineStr">
        <is>
          <t>Temple</t>
        </is>
      </c>
      <c r="B11747" t="n">
        <v>71</v>
      </c>
      <c r="C11747" t="inlineStr">
        <is>
          <t>Giakoby Hills</t>
        </is>
      </c>
      <c r="D11747" t="inlineStr">
        <is>
          <t>OL</t>
        </is>
      </c>
      <c r="E11747" t="inlineStr">
        <is>
          <t>R-So</t>
        </is>
      </c>
      <c r="F11747" t="inlineStr">
        <is>
          <t>6'5"</t>
        </is>
      </c>
      <c r="G11747" t="n">
        <v>290</v>
      </c>
      <c r="H11747" t="inlineStr">
        <is>
          <t>Morristown, N.J.</t>
        </is>
      </c>
    </row>
    <row r="11748">
      <c r="A11748" t="inlineStr">
        <is>
          <t>Temple</t>
        </is>
      </c>
      <c r="B11748" t="n">
        <v>57</v>
      </c>
      <c r="C11748" t="inlineStr">
        <is>
          <t>Michael Holcomb Jr.</t>
        </is>
      </c>
      <c r="D11748" t="inlineStr">
        <is>
          <t>OLB</t>
        </is>
      </c>
      <c r="E11748" t="inlineStr">
        <is>
          <t>Fr</t>
        </is>
      </c>
      <c r="F11748" t="inlineStr">
        <is>
          <t>6'3"</t>
        </is>
      </c>
      <c r="G11748" t="n">
        <v>250</v>
      </c>
      <c r="H11748" t="inlineStr">
        <is>
          <t>Forest Hill Md.</t>
        </is>
      </c>
    </row>
    <row r="11749">
      <c r="A11749" t="inlineStr">
        <is>
          <t>Temple</t>
        </is>
      </c>
      <c r="B11749" t="n">
        <v>93</v>
      </c>
      <c r="C11749" t="inlineStr">
        <is>
          <t>Kevin Hornbeak Jr.</t>
        </is>
      </c>
      <c r="D11749" t="inlineStr">
        <is>
          <t>DL</t>
        </is>
      </c>
      <c r="E11749" t="inlineStr">
        <is>
          <t>R-Sr</t>
        </is>
      </c>
      <c r="F11749" t="inlineStr">
        <is>
          <t>6'2"</t>
        </is>
      </c>
      <c r="G11749" t="n">
        <v>295</v>
      </c>
      <c r="H11749" t="inlineStr">
        <is>
          <t>Toledo, Ohio</t>
        </is>
      </c>
      <c r="I11749" t="inlineStr">
        <is>
          <t>Transfer from Tiffin University (2026 portal)</t>
        </is>
      </c>
    </row>
    <row r="11750">
      <c r="A11750" t="inlineStr">
        <is>
          <t>Temple</t>
        </is>
      </c>
      <c r="B11750" t="n">
        <v>55</v>
      </c>
      <c r="C11750" t="inlineStr">
        <is>
          <t>Uyi Igiehon</t>
        </is>
      </c>
      <c r="D11750" t="inlineStr">
        <is>
          <t>OLB</t>
        </is>
      </c>
      <c r="E11750" t="inlineStr">
        <is>
          <t>Fr</t>
        </is>
      </c>
      <c r="F11750" t="inlineStr">
        <is>
          <t>6'5"</t>
        </is>
      </c>
      <c r="G11750" t="n">
        <v>225</v>
      </c>
      <c r="H11750" t="inlineStr">
        <is>
          <t>Hillside, N.J.</t>
        </is>
      </c>
    </row>
    <row r="11751">
      <c r="A11751" t="inlineStr">
        <is>
          <t>Temple</t>
        </is>
      </c>
      <c r="B11751" t="n">
        <v>19</v>
      </c>
      <c r="C11751" t="inlineStr">
        <is>
          <t>Josiah Jackson</t>
        </is>
      </c>
      <c r="D11751" t="inlineStr">
        <is>
          <t>SAF</t>
        </is>
      </c>
      <c r="E11751" t="inlineStr">
        <is>
          <t>R-Jr</t>
        </is>
      </c>
      <c r="F11751" t="inlineStr">
        <is>
          <t>6'1"</t>
        </is>
      </c>
      <c r="G11751" t="n">
        <v>195</v>
      </c>
      <c r="H11751" t="inlineStr">
        <is>
          <t>Cincinnati, Ohio</t>
        </is>
      </c>
    </row>
    <row r="11752">
      <c r="A11752" t="inlineStr">
        <is>
          <t>Temple</t>
        </is>
      </c>
      <c r="B11752" t="n">
        <v>99</v>
      </c>
      <c r="C11752" t="inlineStr">
        <is>
          <t>Cameron Jones</t>
        </is>
      </c>
      <c r="D11752" t="inlineStr">
        <is>
          <t>DL</t>
        </is>
      </c>
      <c r="E11752" t="inlineStr">
        <is>
          <t>R-So</t>
        </is>
      </c>
      <c r="F11752" t="inlineStr">
        <is>
          <t>6'5"</t>
        </is>
      </c>
      <c r="G11752" t="n">
        <v>250</v>
      </c>
      <c r="H11752" t="inlineStr">
        <is>
          <t>Lenardtown, Md.</t>
        </is>
      </c>
    </row>
    <row r="11753">
      <c r="A11753" t="inlineStr">
        <is>
          <t>Temple</t>
        </is>
      </c>
      <c r="B11753" t="n">
        <v>53</v>
      </c>
      <c r="C11753" t="inlineStr">
        <is>
          <t>Reggie Jones</t>
        </is>
      </c>
      <c r="D11753" t="inlineStr">
        <is>
          <t>LB</t>
        </is>
      </c>
      <c r="E11753" t="inlineStr">
        <is>
          <t>R-Jr</t>
        </is>
      </c>
      <c r="F11753" t="inlineStr">
        <is>
          <t>6'2"</t>
        </is>
      </c>
      <c r="G11753" t="n">
        <v>235</v>
      </c>
      <c r="H11753" t="inlineStr">
        <is>
          <t>Leesburg, Va.</t>
        </is>
      </c>
    </row>
    <row r="11754">
      <c r="A11754" t="inlineStr">
        <is>
          <t>Temple</t>
        </is>
      </c>
      <c r="B11754" t="n">
        <v>10</v>
      </c>
      <c r="C11754" t="inlineStr">
        <is>
          <t>Jaylon Joseph</t>
        </is>
      </c>
      <c r="D11754" t="inlineStr">
        <is>
          <t>OLB</t>
        </is>
      </c>
      <c r="E11754" t="inlineStr">
        <is>
          <t>Sr</t>
        </is>
      </c>
      <c r="F11754" t="inlineStr">
        <is>
          <t>6'2"</t>
        </is>
      </c>
      <c r="G11754" t="n">
        <v>235</v>
      </c>
      <c r="H11754" t="inlineStr">
        <is>
          <t>Houston, Texas</t>
        </is>
      </c>
      <c r="I11754" t="inlineStr">
        <is>
          <t>Transfer from Lafayette (2026 portal)</t>
        </is>
      </c>
    </row>
    <row r="11755">
      <c r="A11755" t="inlineStr">
        <is>
          <t>Temple</t>
        </is>
      </c>
      <c r="B11755" t="n">
        <v>24</v>
      </c>
      <c r="C11755" t="inlineStr">
        <is>
          <t>Saboor Karriem</t>
        </is>
      </c>
      <c r="D11755" t="inlineStr">
        <is>
          <t>SAF</t>
        </is>
      </c>
      <c r="E11755" t="inlineStr">
        <is>
          <t>Sr</t>
        </is>
      </c>
      <c r="F11755" t="inlineStr">
        <is>
          <t>6'3"</t>
        </is>
      </c>
      <c r="G11755" t="n">
        <v>210</v>
      </c>
      <c r="H11755" t="inlineStr">
        <is>
          <t>Newark, N.J.</t>
        </is>
      </c>
      <c r="I11755" t="inlineStr">
        <is>
          <t>Transfer from Illinois (2026 portal)</t>
        </is>
      </c>
    </row>
    <row r="11756">
      <c r="A11756" t="inlineStr">
        <is>
          <t>Temple</t>
        </is>
      </c>
      <c r="B11756" t="n">
        <v>19</v>
      </c>
      <c r="C11756" t="inlineStr">
        <is>
          <t>Patrick Keller</t>
        </is>
      </c>
      <c r="D11756" t="inlineStr">
        <is>
          <t>TE</t>
        </is>
      </c>
      <c r="E11756" t="inlineStr">
        <is>
          <t>R-Jr</t>
        </is>
      </c>
      <c r="F11756" t="inlineStr">
        <is>
          <t>6'4"</t>
        </is>
      </c>
      <c r="G11756" t="n">
        <v>205</v>
      </c>
      <c r="H11756" t="inlineStr">
        <is>
          <t>Doylestown, Pa.</t>
        </is>
      </c>
    </row>
    <row r="11757">
      <c r="A11757" t="inlineStr">
        <is>
          <t>Temple</t>
        </is>
      </c>
      <c r="B11757" t="n">
        <v>52</v>
      </c>
      <c r="C11757" t="inlineStr">
        <is>
          <t>Eric King</t>
        </is>
      </c>
      <c r="D11757" t="inlineStr">
        <is>
          <t>OL</t>
        </is>
      </c>
      <c r="E11757" t="inlineStr">
        <is>
          <t>R-Jr</t>
        </is>
      </c>
      <c r="F11757" t="inlineStr">
        <is>
          <t>6'3"</t>
        </is>
      </c>
      <c r="G11757" t="n">
        <v>300</v>
      </c>
      <c r="H11757" t="inlineStr">
        <is>
          <t>Jersey City, N.J.</t>
        </is>
      </c>
    </row>
    <row r="11758">
      <c r="A11758" t="inlineStr">
        <is>
          <t>Temple</t>
        </is>
      </c>
      <c r="B11758" t="n">
        <v>58</v>
      </c>
      <c r="C11758" t="inlineStr">
        <is>
          <t>Logan King</t>
        </is>
      </c>
      <c r="D11758" t="inlineStr">
        <is>
          <t>OL</t>
        </is>
      </c>
      <c r="E11758" t="inlineStr">
        <is>
          <t>Fr</t>
        </is>
      </c>
      <c r="F11758" t="inlineStr">
        <is>
          <t>6'3"</t>
        </is>
      </c>
      <c r="G11758" t="n">
        <v>295</v>
      </c>
      <c r="H11758" t="inlineStr">
        <is>
          <t>Bel Air, Md.</t>
        </is>
      </c>
    </row>
    <row r="11759">
      <c r="A11759" t="inlineStr">
        <is>
          <t>Temple</t>
        </is>
      </c>
      <c r="B11759" t="n">
        <v>28</v>
      </c>
      <c r="C11759" t="inlineStr">
        <is>
          <t>David Kpeglo</t>
        </is>
      </c>
      <c r="D11759" t="inlineStr">
        <is>
          <t>OLB</t>
        </is>
      </c>
      <c r="E11759" t="inlineStr">
        <is>
          <t>R-Jr</t>
        </is>
      </c>
      <c r="F11759" t="inlineStr">
        <is>
          <t>6'2"</t>
        </is>
      </c>
      <c r="G11759" t="n">
        <v>230</v>
      </c>
      <c r="H11759" t="inlineStr">
        <is>
          <t>Philadelphia, Pa.</t>
        </is>
      </c>
    </row>
    <row r="11760">
      <c r="A11760" t="inlineStr">
        <is>
          <t>Temple</t>
        </is>
      </c>
      <c r="B11760" t="n">
        <v>11</v>
      </c>
      <c r="C11760" t="inlineStr">
        <is>
          <t>Earl Kulp</t>
        </is>
      </c>
      <c r="D11760" t="inlineStr">
        <is>
          <t>CB</t>
        </is>
      </c>
      <c r="E11760" t="inlineStr">
        <is>
          <t>R-So</t>
        </is>
      </c>
      <c r="F11760" t="inlineStr">
        <is>
          <t>6'0"</t>
        </is>
      </c>
      <c r="G11760" t="n">
        <v>190</v>
      </c>
      <c r="H11760" t="inlineStr">
        <is>
          <t>Canton, Ohio</t>
        </is>
      </c>
    </row>
    <row r="11761">
      <c r="A11761" t="inlineStr">
        <is>
          <t>Temple</t>
        </is>
      </c>
      <c r="B11761" t="n">
        <v>33</v>
      </c>
      <c r="C11761" t="inlineStr">
        <is>
          <t>Ryder Kusch</t>
        </is>
      </c>
      <c r="D11761" t="inlineStr">
        <is>
          <t>TE</t>
        </is>
      </c>
      <c r="E11761" t="inlineStr">
        <is>
          <t>So</t>
        </is>
      </c>
      <c r="F11761" t="inlineStr">
        <is>
          <t>6'4"</t>
        </is>
      </c>
      <c r="G11761" t="n">
        <v>250</v>
      </c>
      <c r="H11761" t="inlineStr">
        <is>
          <t>White Rock, British Columbia (Canada)</t>
        </is>
      </c>
    </row>
    <row r="11762">
      <c r="A11762" t="inlineStr">
        <is>
          <t>Temple</t>
        </is>
      </c>
      <c r="B11762" t="n">
        <v>32</v>
      </c>
      <c r="C11762" t="inlineStr">
        <is>
          <t>Adrian Laing</t>
        </is>
      </c>
      <c r="D11762" t="inlineStr">
        <is>
          <t>CB</t>
        </is>
      </c>
      <c r="E11762" t="inlineStr">
        <is>
          <t>R-So</t>
        </is>
      </c>
      <c r="F11762" t="inlineStr">
        <is>
          <t>6'1"</t>
        </is>
      </c>
      <c r="G11762" t="n">
        <v>180</v>
      </c>
      <c r="H11762" t="inlineStr">
        <is>
          <t>North Bergen, N.J.</t>
        </is>
      </c>
    </row>
    <row r="11763">
      <c r="A11763" t="inlineStr">
        <is>
          <t>Temple</t>
        </is>
      </c>
      <c r="B11763" t="n">
        <v>14</v>
      </c>
      <c r="C11763" t="inlineStr">
        <is>
          <t>Nakeel Lawrence</t>
        </is>
      </c>
      <c r="D11763" t="inlineStr">
        <is>
          <t>CB</t>
        </is>
      </c>
      <c r="E11763" t="inlineStr">
        <is>
          <t>R-Jr</t>
        </is>
      </c>
      <c r="F11763" t="inlineStr">
        <is>
          <t>6'1"</t>
        </is>
      </c>
      <c r="G11763" t="n">
        <v>190</v>
      </c>
      <c r="H11763" t="inlineStr">
        <is>
          <t>Pine Bluff, Ark.</t>
        </is>
      </c>
    </row>
    <row r="11764">
      <c r="A11764" t="inlineStr">
        <is>
          <t>Temple</t>
        </is>
      </c>
      <c r="B11764" t="n">
        <v>16</v>
      </c>
      <c r="C11764" t="inlineStr">
        <is>
          <t>Pooh Lawton</t>
        </is>
      </c>
      <c r="D11764" t="inlineStr">
        <is>
          <t>SAF</t>
        </is>
      </c>
      <c r="E11764" t="inlineStr">
        <is>
          <t>R-Sr</t>
        </is>
      </c>
      <c r="F11764" t="inlineStr">
        <is>
          <t>5'11"</t>
        </is>
      </c>
      <c r="G11764" t="n">
        <v>175</v>
      </c>
      <c r="H11764" t="inlineStr">
        <is>
          <t>Newark, N.J.</t>
        </is>
      </c>
    </row>
    <row r="11765">
      <c r="A11765" t="inlineStr">
        <is>
          <t>Temple</t>
        </is>
      </c>
      <c r="B11765" t="n">
        <v>21</v>
      </c>
      <c r="C11765" t="inlineStr">
        <is>
          <t>Asa Locks</t>
        </is>
      </c>
      <c r="D11765" t="inlineStr">
        <is>
          <t>CB</t>
        </is>
      </c>
      <c r="E11765" t="inlineStr">
        <is>
          <t>R-Jr</t>
        </is>
      </c>
      <c r="F11765" t="inlineStr">
        <is>
          <t>6'0"</t>
        </is>
      </c>
      <c r="G11765" t="n">
        <v>185</v>
      </c>
      <c r="H11765" t="inlineStr">
        <is>
          <t>Temple Hills, Md.</t>
        </is>
      </c>
    </row>
    <row r="11766">
      <c r="A11766" t="inlineStr">
        <is>
          <t>Temple</t>
        </is>
      </c>
      <c r="B11766" t="n">
        <v>81</v>
      </c>
      <c r="C11766" t="inlineStr">
        <is>
          <t>Coen Logan</t>
        </is>
      </c>
      <c r="D11766" t="inlineStr">
        <is>
          <t>WR</t>
        </is>
      </c>
      <c r="E11766" t="inlineStr">
        <is>
          <t>Fr</t>
        </is>
      </c>
      <c r="F11766" t="inlineStr">
        <is>
          <t>6'1"</t>
        </is>
      </c>
      <c r="G11766" t="n">
        <v>205</v>
      </c>
      <c r="H11766" t="inlineStr">
        <is>
          <t>Providence, R.I.</t>
        </is>
      </c>
    </row>
    <row r="11767">
      <c r="A11767" t="inlineStr">
        <is>
          <t>Temple</t>
        </is>
      </c>
      <c r="B11767" t="n">
        <v>12</v>
      </c>
      <c r="C11767" t="inlineStr">
        <is>
          <t>Willy Love</t>
        </is>
      </c>
      <c r="D11767" t="inlineStr">
        <is>
          <t>LB</t>
        </is>
      </c>
      <c r="E11767" t="inlineStr">
        <is>
          <t>R-So</t>
        </is>
      </c>
      <c r="F11767" t="inlineStr">
        <is>
          <t>6'3"</t>
        </is>
      </c>
      <c r="G11767" t="n">
        <v>215</v>
      </c>
      <c r="H11767" t="inlineStr">
        <is>
          <t>Camden, N.J.</t>
        </is>
      </c>
    </row>
    <row r="11768">
      <c r="A11768" t="inlineStr">
        <is>
          <t>Temple</t>
        </is>
      </c>
      <c r="B11768" t="n">
        <v>57</v>
      </c>
      <c r="C11768" t="inlineStr">
        <is>
          <t>Grayson Mains</t>
        </is>
      </c>
      <c r="D11768" t="inlineStr">
        <is>
          <t>OL</t>
        </is>
      </c>
      <c r="E11768" t="inlineStr">
        <is>
          <t>R-Sr</t>
        </is>
      </c>
      <c r="F11768" t="inlineStr">
        <is>
          <t>6'5"</t>
        </is>
      </c>
      <c r="G11768" t="n">
        <v>300</v>
      </c>
      <c r="H11768" t="inlineStr">
        <is>
          <t>Cumming, Ga.</t>
        </is>
      </c>
    </row>
    <row r="11769">
      <c r="A11769" t="inlineStr">
        <is>
          <t>Temple</t>
        </is>
      </c>
      <c r="B11769" t="n">
        <v>22</v>
      </c>
      <c r="C11769" t="inlineStr">
        <is>
          <t>Johnny Martin</t>
        </is>
      </c>
      <c r="D11769" t="inlineStr">
        <is>
          <t>RB</t>
        </is>
      </c>
      <c r="E11769" t="inlineStr">
        <is>
          <t>R-Sr</t>
        </is>
      </c>
      <c r="F11769" t="inlineStr">
        <is>
          <t>5'10"</t>
        </is>
      </c>
      <c r="G11769" t="n">
        <v>200</v>
      </c>
      <c r="H11769" t="inlineStr">
        <is>
          <t>Lawnside, N.J.</t>
        </is>
      </c>
    </row>
    <row r="11770">
      <c r="A11770" t="inlineStr">
        <is>
          <t>Temple</t>
        </is>
      </c>
      <c r="B11770" t="n">
        <v>26</v>
      </c>
      <c r="C11770" t="inlineStr">
        <is>
          <t>Keveun Mason</t>
        </is>
      </c>
      <c r="D11770" t="inlineStr">
        <is>
          <t>RB</t>
        </is>
      </c>
      <c r="E11770" t="inlineStr">
        <is>
          <t>So</t>
        </is>
      </c>
      <c r="F11770" t="inlineStr">
        <is>
          <t>5'10"</t>
        </is>
      </c>
      <c r="G11770" t="n">
        <v>190</v>
      </c>
      <c r="H11770" t="inlineStr">
        <is>
          <t>Fort Meade, Fla.</t>
        </is>
      </c>
    </row>
    <row r="11771">
      <c r="A11771" t="inlineStr">
        <is>
          <t>Temple</t>
        </is>
      </c>
      <c r="B11771" t="n">
        <v>77</v>
      </c>
      <c r="C11771" t="inlineStr">
        <is>
          <t>Ransom McDermott</t>
        </is>
      </c>
      <c r="D11771" t="inlineStr">
        <is>
          <t>OL</t>
        </is>
      </c>
      <c r="E11771" t="inlineStr">
        <is>
          <t>R-So</t>
        </is>
      </c>
      <c r="F11771" t="inlineStr">
        <is>
          <t>6'8"</t>
        </is>
      </c>
      <c r="G11771" t="n">
        <v>315</v>
      </c>
      <c r="H11771" t="inlineStr">
        <is>
          <t>Noblesville, Ind.</t>
        </is>
      </c>
      <c r="I11771" t="inlineStr">
        <is>
          <t>Transfer from Louisville (2026 portal)</t>
        </is>
      </c>
    </row>
    <row r="11772">
      <c r="A11772" t="inlineStr">
        <is>
          <t>Temple</t>
        </is>
      </c>
      <c r="B11772" t="n">
        <v>48</v>
      </c>
      <c r="C11772" t="inlineStr">
        <is>
          <t>Adriano McLean</t>
        </is>
      </c>
      <c r="D11772" t="inlineStr">
        <is>
          <t>DL</t>
        </is>
      </c>
      <c r="E11772" t="inlineStr">
        <is>
          <t>R-Fr</t>
        </is>
      </c>
      <c r="F11772" t="inlineStr">
        <is>
          <t>6'6"</t>
        </is>
      </c>
      <c r="G11772" t="n">
        <v>230</v>
      </c>
      <c r="H11772" t="inlineStr">
        <is>
          <t>Lansdown, Pa.</t>
        </is>
      </c>
    </row>
    <row r="11773">
      <c r="A11773" t="inlineStr">
        <is>
          <t>Temple</t>
        </is>
      </c>
      <c r="B11773" t="n">
        <v>53</v>
      </c>
      <c r="C11773" t="inlineStr">
        <is>
          <t>Khalif McNear</t>
        </is>
      </c>
      <c r="D11773" t="inlineStr">
        <is>
          <t>OL</t>
        </is>
      </c>
      <c r="E11773" t="inlineStr">
        <is>
          <t>Fr</t>
        </is>
      </c>
      <c r="F11773" t="inlineStr">
        <is>
          <t>6'2"</t>
        </is>
      </c>
      <c r="G11773" t="n">
        <v>290</v>
      </c>
      <c r="H11773" t="inlineStr">
        <is>
          <t>Philadelphia, Pa.</t>
        </is>
      </c>
    </row>
    <row r="11774">
      <c r="A11774" t="inlineStr">
        <is>
          <t>Temple</t>
        </is>
      </c>
      <c r="B11774" t="n">
        <v>23</v>
      </c>
      <c r="C11774" t="inlineStr">
        <is>
          <t>Jordan Miller</t>
        </is>
      </c>
      <c r="D11774" t="inlineStr">
        <is>
          <t>RB</t>
        </is>
      </c>
      <c r="E11774" t="inlineStr">
        <is>
          <t>R-So</t>
        </is>
      </c>
      <c r="F11774" t="inlineStr">
        <is>
          <t>5'7"</t>
        </is>
      </c>
      <c r="G11774" t="n">
        <v>185</v>
      </c>
      <c r="H11774" t="inlineStr">
        <is>
          <t>Bear, Del.</t>
        </is>
      </c>
    </row>
    <row r="11775">
      <c r="A11775" t="inlineStr">
        <is>
          <t>Temple</t>
        </is>
      </c>
      <c r="B11775" t="n">
        <v>71</v>
      </c>
      <c r="C11775" t="inlineStr">
        <is>
          <t>Kechan Miller</t>
        </is>
      </c>
      <c r="D11775" t="inlineStr">
        <is>
          <t>DL</t>
        </is>
      </c>
      <c r="E11775" t="inlineStr">
        <is>
          <t>Fr</t>
        </is>
      </c>
      <c r="F11775" t="inlineStr">
        <is>
          <t>6'2"</t>
        </is>
      </c>
      <c r="G11775" t="n">
        <v>300</v>
      </c>
      <c r="H11775" t="inlineStr">
        <is>
          <t>Washington, D.C.</t>
        </is>
      </c>
    </row>
    <row r="11776">
      <c r="A11776" t="inlineStr">
        <is>
          <t>Temple</t>
        </is>
      </c>
      <c r="B11776" t="n">
        <v>82</v>
      </c>
      <c r="C11776" t="inlineStr">
        <is>
          <t>Tylik Mitchell</t>
        </is>
      </c>
      <c r="D11776" t="inlineStr">
        <is>
          <t>WR</t>
        </is>
      </c>
      <c r="E11776" t="inlineStr">
        <is>
          <t>R-Fr</t>
        </is>
      </c>
      <c r="F11776" t="inlineStr">
        <is>
          <t>5'11"</t>
        </is>
      </c>
      <c r="G11776" t="n">
        <v>185</v>
      </c>
      <c r="H11776" t="inlineStr">
        <is>
          <t>Bailey, N.C.</t>
        </is>
      </c>
    </row>
    <row r="11777">
      <c r="A11777" t="inlineStr">
        <is>
          <t>Temple</t>
        </is>
      </c>
      <c r="B11777" t="n">
        <v>15</v>
      </c>
      <c r="C11777" t="inlineStr">
        <is>
          <t>Jordan Montgomery</t>
        </is>
      </c>
      <c r="D11777" t="inlineStr">
        <is>
          <t>LB</t>
        </is>
      </c>
      <c r="E11777" t="inlineStr">
        <is>
          <t>R-Jr</t>
        </is>
      </c>
      <c r="F11777" t="inlineStr">
        <is>
          <t>6'2"</t>
        </is>
      </c>
      <c r="G11777" t="n">
        <v>230</v>
      </c>
      <c r="H11777" t="inlineStr">
        <is>
          <t>Philadelphia, Pa.</t>
        </is>
      </c>
    </row>
    <row r="11778">
      <c r="A11778" t="inlineStr">
        <is>
          <t>Temple</t>
        </is>
      </c>
      <c r="B11778" t="n">
        <v>25</v>
      </c>
      <c r="C11778" t="inlineStr">
        <is>
          <t>Ameir Morrow</t>
        </is>
      </c>
      <c r="D11778" t="inlineStr">
        <is>
          <t>RB</t>
        </is>
      </c>
      <c r="E11778" t="inlineStr">
        <is>
          <t>Fr</t>
        </is>
      </c>
      <c r="F11778" t="inlineStr">
        <is>
          <t>5'11"</t>
        </is>
      </c>
      <c r="G11778" t="n">
        <v>210</v>
      </c>
      <c r="H11778" t="inlineStr">
        <is>
          <t>Brooklyn, N.Y.</t>
        </is>
      </c>
    </row>
    <row r="11779">
      <c r="A11779" t="inlineStr">
        <is>
          <t>Temple</t>
        </is>
      </c>
      <c r="B11779" t="n">
        <v>54</v>
      </c>
      <c r="C11779" t="inlineStr">
        <is>
          <t>Josh Nengite</t>
        </is>
      </c>
      <c r="D11779" t="inlineStr">
        <is>
          <t>LB</t>
        </is>
      </c>
      <c r="E11779" t="inlineStr">
        <is>
          <t>Fr</t>
        </is>
      </c>
      <c r="F11779" t="inlineStr">
        <is>
          <t>6'4"</t>
        </is>
      </c>
      <c r="G11779" t="n">
        <v>210</v>
      </c>
      <c r="H11779" t="inlineStr">
        <is>
          <t>Harrisburg, Pa.</t>
        </is>
      </c>
    </row>
    <row r="11780">
      <c r="A11780" t="inlineStr">
        <is>
          <t>Temple</t>
        </is>
      </c>
      <c r="B11780" t="n">
        <v>15</v>
      </c>
      <c r="C11780" t="inlineStr">
        <is>
          <t>Brody Norman</t>
        </is>
      </c>
      <c r="D11780" t="inlineStr">
        <is>
          <t>QB</t>
        </is>
      </c>
      <c r="E11780" t="inlineStr">
        <is>
          <t>Fr</t>
        </is>
      </c>
      <c r="F11780" t="inlineStr">
        <is>
          <t>6'0"</t>
        </is>
      </c>
      <c r="G11780" t="n">
        <v>190</v>
      </c>
      <c r="H11780" t="inlineStr">
        <is>
          <t>Mooresville, N.C,</t>
        </is>
      </c>
    </row>
    <row r="11781">
      <c r="A11781" t="inlineStr">
        <is>
          <t>Temple</t>
        </is>
      </c>
      <c r="B11781" t="n">
        <v>96</v>
      </c>
      <c r="C11781" t="inlineStr">
        <is>
          <t>Semi Odedele</t>
        </is>
      </c>
      <c r="D11781" t="inlineStr">
        <is>
          <t>DL</t>
        </is>
      </c>
      <c r="E11781" t="inlineStr">
        <is>
          <t>R-So</t>
        </is>
      </c>
      <c r="F11781" t="inlineStr">
        <is>
          <t>6'4"</t>
        </is>
      </c>
      <c r="G11781" t="n">
        <v>320</v>
      </c>
      <c r="H11781" t="inlineStr">
        <is>
          <t>Penns Grove, N.J.</t>
        </is>
      </c>
    </row>
    <row r="11782">
      <c r="A11782" t="inlineStr">
        <is>
          <t>Temple</t>
        </is>
      </c>
      <c r="B11782" t="n">
        <v>92</v>
      </c>
      <c r="C11782" t="inlineStr">
        <is>
          <t>Jude Okeleke</t>
        </is>
      </c>
      <c r="D11782" t="inlineStr">
        <is>
          <t>DL</t>
        </is>
      </c>
      <c r="E11782" t="inlineStr">
        <is>
          <t>Fr</t>
        </is>
      </c>
      <c r="F11782" t="inlineStr">
        <is>
          <t>6'2"</t>
        </is>
      </c>
      <c r="G11782" t="n">
        <v>300</v>
      </c>
      <c r="H11782" t="inlineStr">
        <is>
          <t>Watertown, Conn.</t>
        </is>
      </c>
    </row>
    <row r="11783">
      <c r="A11783" t="inlineStr">
        <is>
          <t>Temple</t>
        </is>
      </c>
      <c r="B11783" t="n">
        <v>33</v>
      </c>
      <c r="C11783" t="inlineStr">
        <is>
          <t>Curly Ordonez</t>
        </is>
      </c>
      <c r="D11783" t="inlineStr">
        <is>
          <t>LB</t>
        </is>
      </c>
      <c r="E11783" t="inlineStr">
        <is>
          <t>Sr</t>
        </is>
      </c>
      <c r="F11783" t="inlineStr">
        <is>
          <t>6'1"</t>
        </is>
      </c>
      <c r="G11783" t="n">
        <v>220</v>
      </c>
      <c r="H11783" t="inlineStr">
        <is>
          <t>Fort Lauderdale, Fla.</t>
        </is>
      </c>
    </row>
    <row r="11784">
      <c r="A11784" t="inlineStr">
        <is>
          <t>Temple</t>
        </is>
      </c>
      <c r="B11784" t="n">
        <v>41</v>
      </c>
      <c r="C11784" t="inlineStr">
        <is>
          <t>Jack Paessler</t>
        </is>
      </c>
      <c r="D11784" t="inlineStr">
        <is>
          <t>SAF</t>
        </is>
      </c>
      <c r="E11784" t="inlineStr">
        <is>
          <t>R-So</t>
        </is>
      </c>
      <c r="F11784" t="inlineStr">
        <is>
          <t>5'11"</t>
        </is>
      </c>
      <c r="G11784" t="n">
        <v>170</v>
      </c>
      <c r="H11784" t="inlineStr">
        <is>
          <t>Newtown, Pa.</t>
        </is>
      </c>
    </row>
    <row r="11785">
      <c r="A11785" t="inlineStr">
        <is>
          <t>Temple</t>
        </is>
      </c>
      <c r="B11785" t="n">
        <v>46</v>
      </c>
      <c r="C11785" t="inlineStr">
        <is>
          <t>James Paessler</t>
        </is>
      </c>
      <c r="D11785" t="inlineStr">
        <is>
          <t>SAF</t>
        </is>
      </c>
      <c r="E11785" t="inlineStr">
        <is>
          <t>R-Jr</t>
        </is>
      </c>
      <c r="F11785" t="inlineStr">
        <is>
          <t>5'11"</t>
        </is>
      </c>
      <c r="G11785" t="n">
        <v>170</v>
      </c>
      <c r="H11785" t="inlineStr">
        <is>
          <t>Newtown, Pa.</t>
        </is>
      </c>
    </row>
    <row r="11786">
      <c r="A11786" t="inlineStr">
        <is>
          <t>Temple</t>
        </is>
      </c>
      <c r="B11786" t="n">
        <v>16</v>
      </c>
      <c r="C11786" t="inlineStr">
        <is>
          <t>Brady Palmer</t>
        </is>
      </c>
      <c r="D11786" t="inlineStr">
        <is>
          <t>QB</t>
        </is>
      </c>
      <c r="E11786" t="inlineStr">
        <is>
          <t>Fr</t>
        </is>
      </c>
      <c r="F11786" t="inlineStr">
        <is>
          <t>6'2"</t>
        </is>
      </c>
      <c r="G11786" t="n">
        <v>215</v>
      </c>
      <c r="H11786" t="inlineStr">
        <is>
          <t>Bloomingdale, Ill.</t>
        </is>
      </c>
    </row>
    <row r="11787">
      <c r="A11787" t="inlineStr">
        <is>
          <t>Temple</t>
        </is>
      </c>
      <c r="B11787" t="n">
        <v>51</v>
      </c>
      <c r="C11787" t="inlineStr">
        <is>
          <t>Mausa Palu</t>
        </is>
      </c>
      <c r="D11787" t="inlineStr">
        <is>
          <t>OL</t>
        </is>
      </c>
      <c r="E11787" t="inlineStr">
        <is>
          <t>R-Sr</t>
        </is>
      </c>
      <c r="F11787" t="inlineStr">
        <is>
          <t>6'4"</t>
        </is>
      </c>
      <c r="G11787" t="n">
        <v>335</v>
      </c>
      <c r="H11787" t="inlineStr">
        <is>
          <t>Fasimoeafi Nuku'alofa, Tonga</t>
        </is>
      </c>
    </row>
    <row r="11788">
      <c r="A11788" t="inlineStr">
        <is>
          <t>Temple</t>
        </is>
      </c>
      <c r="B11788" t="n">
        <v>46</v>
      </c>
      <c r="C11788" t="inlineStr">
        <is>
          <t>Michael Perillo</t>
        </is>
      </c>
      <c r="D11788" t="inlineStr">
        <is>
          <t>LS</t>
        </is>
      </c>
      <c r="E11788" t="inlineStr">
        <is>
          <t>Fr</t>
        </is>
      </c>
      <c r="F11788" t="inlineStr">
        <is>
          <t>5'10"</t>
        </is>
      </c>
      <c r="G11788" t="n">
        <v>200</v>
      </c>
      <c r="H11788" t="inlineStr">
        <is>
          <t>Ramsey, N.J.</t>
        </is>
      </c>
    </row>
    <row r="11789">
      <c r="A11789" t="inlineStr">
        <is>
          <t>Temple</t>
        </is>
      </c>
      <c r="B11789" t="n">
        <v>42</v>
      </c>
      <c r="C11789" t="inlineStr">
        <is>
          <t>Jamarcus Pierre</t>
        </is>
      </c>
      <c r="D11789" t="inlineStr">
        <is>
          <t>SAF</t>
        </is>
      </c>
      <c r="E11789" t="inlineStr">
        <is>
          <t>R-Fr</t>
        </is>
      </c>
      <c r="F11789" t="inlineStr">
        <is>
          <t>5'10"</t>
        </is>
      </c>
      <c r="G11789" t="n">
        <v>180</v>
      </c>
      <c r="H11789" t="inlineStr">
        <is>
          <t>Deerfield Beach, Fla.</t>
        </is>
      </c>
    </row>
    <row r="11790">
      <c r="A11790" t="inlineStr">
        <is>
          <t>Temple</t>
        </is>
      </c>
      <c r="B11790" t="n">
        <v>89</v>
      </c>
      <c r="C11790" t="inlineStr">
        <is>
          <t>Darius Pope</t>
        </is>
      </c>
      <c r="D11790" t="inlineStr">
        <is>
          <t>WR</t>
        </is>
      </c>
      <c r="E11790" t="inlineStr">
        <is>
          <t>Fr</t>
        </is>
      </c>
      <c r="F11790" t="inlineStr">
        <is>
          <t>6'2"</t>
        </is>
      </c>
      <c r="G11790" t="n">
        <v>195</v>
      </c>
      <c r="H11790" t="inlineStr">
        <is>
          <t>Darby, Pa.</t>
        </is>
      </c>
    </row>
    <row r="11791">
      <c r="A11791" t="inlineStr">
        <is>
          <t>Temple</t>
        </is>
      </c>
      <c r="B11791" t="n">
        <v>29</v>
      </c>
      <c r="C11791" t="inlineStr">
        <is>
          <t>Avery Powell</t>
        </is>
      </c>
      <c r="D11791" t="inlineStr">
        <is>
          <t>SAF</t>
        </is>
      </c>
      <c r="E11791" t="inlineStr">
        <is>
          <t>R-Sr</t>
        </is>
      </c>
      <c r="F11791" t="inlineStr">
        <is>
          <t>5'10"</t>
        </is>
      </c>
      <c r="G11791" t="n">
        <v>170</v>
      </c>
      <c r="H11791" t="inlineStr">
        <is>
          <t>East Orange, N.J.</t>
        </is>
      </c>
    </row>
    <row r="11792">
      <c r="A11792" t="inlineStr">
        <is>
          <t>Temple</t>
        </is>
      </c>
      <c r="B11792" t="n">
        <v>23</v>
      </c>
      <c r="C11792" t="inlineStr">
        <is>
          <t>Zyil Powell</t>
        </is>
      </c>
      <c r="D11792" t="inlineStr">
        <is>
          <t>SAF</t>
        </is>
      </c>
      <c r="E11792" t="inlineStr">
        <is>
          <t>R-Jr</t>
        </is>
      </c>
      <c r="F11792" t="inlineStr">
        <is>
          <t>6'1"</t>
        </is>
      </c>
      <c r="G11792" t="n">
        <v>195</v>
      </c>
      <c r="H11792" t="inlineStr">
        <is>
          <t>Jersey City, N.J.</t>
        </is>
      </c>
    </row>
    <row r="11793">
      <c r="A11793" t="inlineStr">
        <is>
          <t>Temple</t>
        </is>
      </c>
      <c r="B11793" t="n">
        <v>54</v>
      </c>
      <c r="C11793" t="inlineStr">
        <is>
          <t>Jackson Pruitt</t>
        </is>
      </c>
      <c r="D11793" t="inlineStr">
        <is>
          <t>OL</t>
        </is>
      </c>
      <c r="E11793" t="inlineStr">
        <is>
          <t>R-Sr</t>
        </is>
      </c>
      <c r="F11793" t="inlineStr">
        <is>
          <t>6'5"</t>
        </is>
      </c>
      <c r="G11793" t="n">
        <v>315</v>
      </c>
      <c r="H11793" t="inlineStr">
        <is>
          <t>Detroit, Mich.</t>
        </is>
      </c>
    </row>
    <row r="11794">
      <c r="A11794" t="inlineStr">
        <is>
          <t>Temple</t>
        </is>
      </c>
      <c r="B11794" t="n">
        <v>24</v>
      </c>
      <c r="C11794" t="inlineStr">
        <is>
          <t>Ash Roberts</t>
        </is>
      </c>
      <c r="D11794" t="inlineStr">
        <is>
          <t>WR</t>
        </is>
      </c>
      <c r="E11794" t="inlineStr">
        <is>
          <t>Fr</t>
        </is>
      </c>
      <c r="F11794" t="inlineStr">
        <is>
          <t>5'10"</t>
        </is>
      </c>
      <c r="G11794" t="n">
        <v>160</v>
      </c>
      <c r="H11794" t="inlineStr">
        <is>
          <t>Willingboro, N.J.</t>
        </is>
      </c>
    </row>
    <row r="11795">
      <c r="A11795" t="inlineStr">
        <is>
          <t>Temple</t>
        </is>
      </c>
      <c r="B11795" t="n">
        <v>51</v>
      </c>
      <c r="C11795" t="inlineStr">
        <is>
          <t>Antwuan Rogers</t>
        </is>
      </c>
      <c r="D11795" t="inlineStr">
        <is>
          <t>DL</t>
        </is>
      </c>
      <c r="E11795" t="inlineStr">
        <is>
          <t>Fr</t>
        </is>
      </c>
      <c r="F11795" t="inlineStr">
        <is>
          <t>6'5"</t>
        </is>
      </c>
      <c r="G11795" t="n">
        <v>245</v>
      </c>
      <c r="H11795" t="inlineStr">
        <is>
          <t>Norristown, Pa.</t>
        </is>
      </c>
    </row>
    <row r="11796">
      <c r="A11796" t="inlineStr">
        <is>
          <t>Temple</t>
        </is>
      </c>
      <c r="B11796" t="n">
        <v>18</v>
      </c>
      <c r="C11796" t="inlineStr">
        <is>
          <t>Joey Schlaffer</t>
        </is>
      </c>
      <c r="D11796" t="inlineStr">
        <is>
          <t>TE</t>
        </is>
      </c>
      <c r="E11796" t="inlineStr">
        <is>
          <t>R-Jr</t>
        </is>
      </c>
      <c r="F11796" t="inlineStr">
        <is>
          <t>6'5"</t>
        </is>
      </c>
      <c r="G11796" t="n">
        <v>250</v>
      </c>
      <c r="H11796" t="inlineStr">
        <is>
          <t>Reading, Pa.</t>
        </is>
      </c>
      <c r="I11796" t="inlineStr">
        <is>
          <t>Transfer from Penn State (2026 portal)</t>
        </is>
      </c>
    </row>
    <row r="11797">
      <c r="A11797" t="inlineStr">
        <is>
          <t>Temple</t>
        </is>
      </c>
      <c r="B11797" t="n">
        <v>13</v>
      </c>
      <c r="C11797" t="inlineStr">
        <is>
          <t>Ajani Sheppard</t>
        </is>
      </c>
      <c r="D11797" t="inlineStr">
        <is>
          <t>QB</t>
        </is>
      </c>
      <c r="E11797" t="inlineStr">
        <is>
          <t>R-Jr</t>
        </is>
      </c>
      <c r="F11797" t="inlineStr">
        <is>
          <t>6'2"</t>
        </is>
      </c>
      <c r="G11797" t="n">
        <v>230</v>
      </c>
      <c r="H11797" t="inlineStr">
        <is>
          <t>Bronx, N.Y.</t>
        </is>
      </c>
      <c r="I11797" t="inlineStr">
        <is>
          <t>Transfer from Washington State (2026 portal)</t>
        </is>
      </c>
    </row>
    <row r="11798">
      <c r="A11798" t="inlineStr">
        <is>
          <t>Temple</t>
        </is>
      </c>
      <c r="B11798" t="n">
        <v>29</v>
      </c>
      <c r="C11798" t="inlineStr">
        <is>
          <t>Hunter Smith</t>
        </is>
      </c>
      <c r="D11798" t="inlineStr">
        <is>
          <t>RB</t>
        </is>
      </c>
      <c r="E11798" t="inlineStr">
        <is>
          <t>Gr</t>
        </is>
      </c>
      <c r="F11798" t="inlineStr">
        <is>
          <t>5'11"</t>
        </is>
      </c>
      <c r="G11798" t="n">
        <v>190</v>
      </c>
      <c r="H11798" t="inlineStr">
        <is>
          <t>Little Rock, Ark.</t>
        </is>
      </c>
    </row>
    <row r="11799">
      <c r="A11799" t="inlineStr">
        <is>
          <t>Temple</t>
        </is>
      </c>
      <c r="B11799" t="n">
        <v>14</v>
      </c>
      <c r="C11799" t="inlineStr">
        <is>
          <t>Jaxon Smolik</t>
        </is>
      </c>
      <c r="D11799" t="inlineStr">
        <is>
          <t>QB</t>
        </is>
      </c>
      <c r="E11799" t="inlineStr">
        <is>
          <t>R-So</t>
        </is>
      </c>
      <c r="F11799" t="inlineStr">
        <is>
          <t>6'1"</t>
        </is>
      </c>
      <c r="G11799" t="n">
        <v>205</v>
      </c>
      <c r="H11799" t="inlineStr">
        <is>
          <t>Van Meter, Iowa</t>
        </is>
      </c>
      <c r="I11799" t="inlineStr">
        <is>
          <t>Transfer from Penn State (2026 portal)</t>
        </is>
      </c>
    </row>
    <row r="11800">
      <c r="A11800" t="inlineStr">
        <is>
          <t>Temple</t>
        </is>
      </c>
      <c r="B11800" t="n">
        <v>73</v>
      </c>
      <c r="C11800" t="inlineStr">
        <is>
          <t>Karon Spencer</t>
        </is>
      </c>
      <c r="D11800" t="inlineStr">
        <is>
          <t>OL</t>
        </is>
      </c>
      <c r="E11800" t="inlineStr">
        <is>
          <t>Fr</t>
        </is>
      </c>
      <c r="F11800" t="inlineStr">
        <is>
          <t>6'6"</t>
        </is>
      </c>
      <c r="G11800" t="n">
        <v>310</v>
      </c>
      <c r="H11800" t="inlineStr">
        <is>
          <t>Olney, Md.</t>
        </is>
      </c>
    </row>
    <row r="11801">
      <c r="A11801" t="inlineStr">
        <is>
          <t>Temple</t>
        </is>
      </c>
      <c r="B11801" t="n">
        <v>49</v>
      </c>
      <c r="C11801" t="inlineStr">
        <is>
          <t>Eyan Stead</t>
        </is>
      </c>
      <c r="D11801" t="inlineStr">
        <is>
          <t>CB</t>
        </is>
      </c>
      <c r="E11801" t="inlineStr">
        <is>
          <t>Fr</t>
        </is>
      </c>
      <c r="F11801" t="inlineStr">
        <is>
          <t>5'9"</t>
        </is>
      </c>
      <c r="G11801" t="n">
        <v>155</v>
      </c>
      <c r="H11801" t="inlineStr">
        <is>
          <t>Norristown, Pa.</t>
        </is>
      </c>
    </row>
    <row r="11802">
      <c r="A11802" t="inlineStr">
        <is>
          <t>Temple</t>
        </is>
      </c>
      <c r="B11802" t="n">
        <v>86</v>
      </c>
      <c r="C11802" t="inlineStr">
        <is>
          <t>Reis Stocksdale</t>
        </is>
      </c>
      <c r="D11802" t="inlineStr">
        <is>
          <t>WR</t>
        </is>
      </c>
      <c r="E11802" t="inlineStr">
        <is>
          <t>R-Sr</t>
        </is>
      </c>
      <c r="F11802" t="inlineStr">
        <is>
          <t>5'10"</t>
        </is>
      </c>
      <c r="G11802" t="n">
        <v>185</v>
      </c>
      <c r="H11802" t="inlineStr">
        <is>
          <t>Morrow, Ohio</t>
        </is>
      </c>
      <c r="I11802" t="inlineStr">
        <is>
          <t>Transfer from Bowling Green (2026 portal)</t>
        </is>
      </c>
    </row>
    <row r="11803">
      <c r="A11803" t="inlineStr">
        <is>
          <t>Temple</t>
        </is>
      </c>
      <c r="B11803" t="n">
        <v>76</v>
      </c>
      <c r="C11803" t="inlineStr">
        <is>
          <t>John Stone</t>
        </is>
      </c>
      <c r="D11803" t="inlineStr">
        <is>
          <t>OL</t>
        </is>
      </c>
      <c r="E11803" t="inlineStr">
        <is>
          <t>R-Jr</t>
        </is>
      </c>
      <c r="F11803" t="inlineStr">
        <is>
          <t>6'2"</t>
        </is>
      </c>
      <c r="G11803" t="n">
        <v>300</v>
      </c>
      <c r="H11803" t="inlineStr">
        <is>
          <t>Sewell, N.J.</t>
        </is>
      </c>
      <c r="I11803" t="inlineStr">
        <is>
          <t>Transfer from Rutgers (2026 portal)</t>
        </is>
      </c>
    </row>
    <row r="11804">
      <c r="A11804" t="inlineStr">
        <is>
          <t>Temple</t>
        </is>
      </c>
      <c r="B11804" t="n">
        <v>22</v>
      </c>
      <c r="C11804" t="inlineStr">
        <is>
          <t>Eric Stuart</t>
        </is>
      </c>
      <c r="D11804" t="inlineStr">
        <is>
          <t>LB</t>
        </is>
      </c>
      <c r="E11804" t="inlineStr">
        <is>
          <t>Gr</t>
        </is>
      </c>
      <c r="F11804" t="inlineStr">
        <is>
          <t>6'2"</t>
        </is>
      </c>
      <c r="G11804" t="n">
        <v>215</v>
      </c>
      <c r="H11804" t="inlineStr">
        <is>
          <t>East Palo Alto, Calif.</t>
        </is>
      </c>
    </row>
    <row r="11805">
      <c r="A11805" t="inlineStr">
        <is>
          <t>Temple</t>
        </is>
      </c>
      <c r="B11805" t="n">
        <v>91</v>
      </c>
      <c r="C11805" t="inlineStr">
        <is>
          <t>Luke Sword</t>
        </is>
      </c>
      <c r="D11805" t="inlineStr">
        <is>
          <t>P</t>
        </is>
      </c>
      <c r="E11805" t="inlineStr">
        <is>
          <t>Fr</t>
        </is>
      </c>
      <c r="F11805" t="inlineStr">
        <is>
          <t>6'3"</t>
        </is>
      </c>
      <c r="G11805" t="n">
        <v>175</v>
      </c>
      <c r="H11805" t="inlineStr">
        <is>
          <t>Huntingdon Valley, Pa.</t>
        </is>
      </c>
    </row>
    <row r="11806">
      <c r="A11806" t="inlineStr">
        <is>
          <t>Temple</t>
        </is>
      </c>
      <c r="B11806" t="n">
        <v>52</v>
      </c>
      <c r="C11806" t="inlineStr">
        <is>
          <t>Russell Sykes IV</t>
        </is>
      </c>
      <c r="D11806" t="inlineStr">
        <is>
          <t>DL</t>
        </is>
      </c>
      <c r="E11806" t="inlineStr">
        <is>
          <t>R-So</t>
        </is>
      </c>
      <c r="F11806" t="inlineStr">
        <is>
          <t>6'3"</t>
        </is>
      </c>
      <c r="G11806" t="n">
        <v>260</v>
      </c>
      <c r="H11806" t="inlineStr">
        <is>
          <t>Rolesville, N.C.</t>
        </is>
      </c>
    </row>
    <row r="11807">
      <c r="A11807" t="inlineStr">
        <is>
          <t>Temple</t>
        </is>
      </c>
      <c r="B11807" t="n">
        <v>79</v>
      </c>
      <c r="C11807" t="inlineStr">
        <is>
          <t>Jonah Tarpley</t>
        </is>
      </c>
      <c r="D11807" t="inlineStr">
        <is>
          <t>OL</t>
        </is>
      </c>
      <c r="E11807" t="inlineStr">
        <is>
          <t>Fr</t>
        </is>
      </c>
      <c r="F11807" t="inlineStr">
        <is>
          <t>6'5"</t>
        </is>
      </c>
      <c r="G11807" t="n">
        <v>300</v>
      </c>
      <c r="H11807" t="inlineStr">
        <is>
          <t>White Plains, Md.</t>
        </is>
      </c>
    </row>
    <row r="11808">
      <c r="A11808" t="inlineStr">
        <is>
          <t>Temple</t>
        </is>
      </c>
      <c r="B11808" t="n">
        <v>55</v>
      </c>
      <c r="C11808" t="inlineStr">
        <is>
          <t>Kevin Terry</t>
        </is>
      </c>
      <c r="D11808" t="inlineStr">
        <is>
          <t>OL</t>
        </is>
      </c>
      <c r="E11808" t="inlineStr">
        <is>
          <t>R-Jr</t>
        </is>
      </c>
      <c r="F11808" t="inlineStr">
        <is>
          <t>6'5"</t>
        </is>
      </c>
      <c r="G11808" t="n">
        <v>280</v>
      </c>
      <c r="H11808" t="inlineStr">
        <is>
          <t>Clearwater, Fla.</t>
        </is>
      </c>
    </row>
    <row r="11809">
      <c r="A11809" t="inlineStr">
        <is>
          <t>Temple</t>
        </is>
      </c>
      <c r="B11809" t="n">
        <v>83</v>
      </c>
      <c r="C11809" t="inlineStr">
        <is>
          <t>Kenedy Uzoma</t>
        </is>
      </c>
      <c r="D11809" t="inlineStr">
        <is>
          <t>WR</t>
        </is>
      </c>
      <c r="E11809" t="inlineStr">
        <is>
          <t>R-Fr</t>
        </is>
      </c>
      <c r="F11809" t="inlineStr">
        <is>
          <t>6'5"</t>
        </is>
      </c>
      <c r="G11809" t="n">
        <v>210</v>
      </c>
      <c r="H11809" t="inlineStr">
        <is>
          <t>Beltsville, Md.</t>
        </is>
      </c>
      <c r="I11809" t="inlineStr">
        <is>
          <t>Transfer from North Carolina (2026 portal)</t>
        </is>
      </c>
    </row>
    <row r="11810">
      <c r="A11810" t="inlineStr">
        <is>
          <t>Temple</t>
        </is>
      </c>
      <c r="B11810" t="n">
        <v>56</v>
      </c>
      <c r="C11810" t="inlineStr">
        <is>
          <t>C.J. Van Buren</t>
        </is>
      </c>
      <c r="D11810" t="inlineStr">
        <is>
          <t>OL</t>
        </is>
      </c>
      <c r="E11810" t="inlineStr">
        <is>
          <t>Gr</t>
        </is>
      </c>
      <c r="F11810" t="inlineStr">
        <is>
          <t>6'3"</t>
        </is>
      </c>
      <c r="G11810" t="n">
        <v>290</v>
      </c>
      <c r="H11810" t="inlineStr">
        <is>
          <t>Stafford, Va.</t>
        </is>
      </c>
    </row>
    <row r="11811">
      <c r="A11811" t="inlineStr">
        <is>
          <t>Temple</t>
        </is>
      </c>
      <c r="B11811" t="n">
        <v>74</v>
      </c>
      <c r="C11811" t="inlineStr">
        <is>
          <t>Davray Venu</t>
        </is>
      </c>
      <c r="D11811" t="inlineStr">
        <is>
          <t>OL</t>
        </is>
      </c>
      <c r="E11811" t="inlineStr">
        <is>
          <t>R-So</t>
        </is>
      </c>
      <c r="F11811" t="inlineStr">
        <is>
          <t>6'5"</t>
        </is>
      </c>
      <c r="G11811" t="n">
        <v>295</v>
      </c>
      <c r="H11811" t="inlineStr">
        <is>
          <t>Montreal, Canada</t>
        </is>
      </c>
    </row>
    <row r="11812">
      <c r="A11812" t="inlineStr">
        <is>
          <t>Temple</t>
        </is>
      </c>
      <c r="B11812" t="n">
        <v>27</v>
      </c>
      <c r="C11812" t="inlineStr">
        <is>
          <t>Devontae Ward-Grant</t>
        </is>
      </c>
      <c r="D11812" t="inlineStr">
        <is>
          <t>CB</t>
        </is>
      </c>
      <c r="E11812" t="inlineStr">
        <is>
          <t>R-Fr</t>
        </is>
      </c>
      <c r="F11812" t="inlineStr">
        <is>
          <t>5'11"</t>
        </is>
      </c>
      <c r="G11812" t="n">
        <v>165</v>
      </c>
      <c r="H11812" t="inlineStr">
        <is>
          <t>Florida City, Fla.</t>
        </is>
      </c>
    </row>
    <row r="11813">
      <c r="A11813" t="inlineStr">
        <is>
          <t>Temple</t>
        </is>
      </c>
      <c r="B11813" t="n">
        <v>63</v>
      </c>
      <c r="C11813" t="inlineStr">
        <is>
          <t>John Watkins</t>
        </is>
      </c>
      <c r="D11813" t="inlineStr">
        <is>
          <t>OL</t>
        </is>
      </c>
      <c r="E11813" t="inlineStr">
        <is>
          <t>Fr</t>
        </is>
      </c>
      <c r="F11813" t="inlineStr">
        <is>
          <t>6'5"</t>
        </is>
      </c>
      <c r="G11813" t="n">
        <v>300</v>
      </c>
      <c r="H11813" t="inlineStr">
        <is>
          <t>Baltimore, Md.</t>
        </is>
      </c>
    </row>
    <row r="11814">
      <c r="A11814" t="inlineStr">
        <is>
          <t>Temple</t>
        </is>
      </c>
      <c r="B11814" t="n">
        <v>80</v>
      </c>
      <c r="C11814" t="inlineStr">
        <is>
          <t>Hunter Watson</t>
        </is>
      </c>
      <c r="D11814" t="inlineStr">
        <is>
          <t>WR</t>
        </is>
      </c>
      <c r="E11814" t="inlineStr">
        <is>
          <t>Fr</t>
        </is>
      </c>
      <c r="F11814" t="inlineStr">
        <is>
          <t>6'1"</t>
        </is>
      </c>
      <c r="G11814" t="n">
        <v>180</v>
      </c>
      <c r="H11814" t="inlineStr">
        <is>
          <t>Cranford, N.J.</t>
        </is>
      </c>
    </row>
    <row r="11815">
      <c r="A11815" t="inlineStr">
        <is>
          <t>Temple</t>
        </is>
      </c>
      <c r="B11815" t="n">
        <v>75</v>
      </c>
      <c r="C11815" t="inlineStr">
        <is>
          <t>Luke Watson</t>
        </is>
      </c>
      <c r="D11815" t="inlineStr">
        <is>
          <t>OL</t>
        </is>
      </c>
      <c r="E11815" t="inlineStr">
        <is>
          <t>R-Jr</t>
        </is>
      </c>
      <c r="F11815" t="inlineStr">
        <is>
          <t>6'5"</t>
        </is>
      </c>
      <c r="G11815" t="n">
        <v>290</v>
      </c>
      <c r="H11815" t="inlineStr">
        <is>
          <t>Wilmington, Del.</t>
        </is>
      </c>
    </row>
    <row r="11816">
      <c r="A11816" t="inlineStr">
        <is>
          <t>Temple</t>
        </is>
      </c>
      <c r="B11816" t="n">
        <v>20</v>
      </c>
      <c r="C11816" t="inlineStr">
        <is>
          <t>Jett White</t>
        </is>
      </c>
      <c r="D11816" t="inlineStr">
        <is>
          <t>CB</t>
        </is>
      </c>
      <c r="E11816" t="inlineStr">
        <is>
          <t>R-Fr</t>
        </is>
      </c>
      <c r="F11816" t="inlineStr">
        <is>
          <t>6'2"</t>
        </is>
      </c>
      <c r="G11816" t="n">
        <v>175</v>
      </c>
      <c r="H11816" t="inlineStr">
        <is>
          <t>Los Angeles, Calif.</t>
        </is>
      </c>
    </row>
    <row r="11817">
      <c r="A11817" t="inlineStr">
        <is>
          <t>Temple</t>
        </is>
      </c>
      <c r="B11817" t="n">
        <v>90</v>
      </c>
      <c r="C11817" t="inlineStr">
        <is>
          <t>Yamael Wiggins</t>
        </is>
      </c>
      <c r="D11817" t="inlineStr">
        <is>
          <t>DL</t>
        </is>
      </c>
      <c r="E11817" t="inlineStr">
        <is>
          <t>R-Jr</t>
        </is>
      </c>
      <c r="F11817" t="inlineStr">
        <is>
          <t>6'2"</t>
        </is>
      </c>
      <c r="G11817" t="n">
        <v>240</v>
      </c>
      <c r="H11817" t="inlineStr">
        <is>
          <t>Hershey, Pa.</t>
        </is>
      </c>
    </row>
    <row r="11818">
      <c r="A11818" t="inlineStr">
        <is>
          <t>Temple</t>
        </is>
      </c>
      <c r="B11818" t="n">
        <v>40</v>
      </c>
      <c r="C11818" t="inlineStr">
        <is>
          <t>David Wise</t>
        </is>
      </c>
      <c r="D11818" t="inlineStr">
        <is>
          <t>TE</t>
        </is>
      </c>
      <c r="E11818" t="inlineStr">
        <is>
          <t>R-So</t>
        </is>
      </c>
      <c r="F11818" t="inlineStr">
        <is>
          <t>6'5"</t>
        </is>
      </c>
      <c r="G11818" t="n">
        <v>230</v>
      </c>
      <c r="H11818" t="inlineStr">
        <is>
          <t>Philadelphia, Pa.</t>
        </is>
      </c>
    </row>
    <row r="11819">
      <c r="A11819" t="inlineStr">
        <is>
          <t>Temple</t>
        </is>
      </c>
      <c r="B11819" t="n">
        <v>97</v>
      </c>
      <c r="C11819" t="inlineStr">
        <is>
          <t>Sam Wolfenden</t>
        </is>
      </c>
      <c r="D11819" t="inlineStr">
        <is>
          <t>LS</t>
        </is>
      </c>
      <c r="E11819" t="inlineStr">
        <is>
          <t>R-So</t>
        </is>
      </c>
      <c r="F11819" t="inlineStr">
        <is>
          <t>6'2"</t>
        </is>
      </c>
      <c r="G11819" t="n">
        <v>245</v>
      </c>
      <c r="H11819" t="inlineStr">
        <is>
          <t>Cave Creek, Ariz.</t>
        </is>
      </c>
      <c r="I11819" t="inlineStr">
        <is>
          <t>Transfer from UNLV (2026 portal)</t>
        </is>
      </c>
    </row>
    <row r="11820">
      <c r="A11820" t="inlineStr">
        <is>
          <t>Temple</t>
        </is>
      </c>
      <c r="B11820" t="n">
        <v>32</v>
      </c>
      <c r="C11820" t="inlineStr">
        <is>
          <t>Darren Wu</t>
        </is>
      </c>
      <c r="D11820" t="inlineStr">
        <is>
          <t>K/P</t>
        </is>
      </c>
      <c r="E11820" t="inlineStr">
        <is>
          <t>R-Jr</t>
        </is>
      </c>
      <c r="F11820" t="inlineStr">
        <is>
          <t>5'9"</t>
        </is>
      </c>
      <c r="G11820" t="n">
        <v>160</v>
      </c>
      <c r="H11820" t="inlineStr">
        <is>
          <t>Medford, N.J.</t>
        </is>
      </c>
    </row>
    <row r="11821">
      <c r="A11821" t="inlineStr">
        <is>
          <t>Temple</t>
        </is>
      </c>
      <c r="B11821" t="n">
        <v>21</v>
      </c>
      <c r="C11821" t="inlineStr">
        <is>
          <t>De'Carlos Young</t>
        </is>
      </c>
      <c r="D11821" t="inlineStr">
        <is>
          <t>RB</t>
        </is>
      </c>
      <c r="E11821" t="inlineStr">
        <is>
          <t>R-Fr</t>
        </is>
      </c>
      <c r="F11821" t="inlineStr">
        <is>
          <t>5'11"</t>
        </is>
      </c>
      <c r="G11821" t="n">
        <v>210</v>
      </c>
      <c r="H11821" t="inlineStr">
        <is>
          <t>Palmer Park, Md.</t>
        </is>
      </c>
    </row>
    <row r="11822">
      <c r="A11822" t="inlineStr">
        <is>
          <t>Temple</t>
        </is>
      </c>
      <c r="B11822" t="n">
        <v>66</v>
      </c>
      <c r="C11822" t="inlineStr">
        <is>
          <t>Aiden Zilker</t>
        </is>
      </c>
      <c r="D11822" t="inlineStr">
        <is>
          <t>OL</t>
        </is>
      </c>
      <c r="E11822" t="inlineStr">
        <is>
          <t>Fr</t>
        </is>
      </c>
      <c r="F11822" t="inlineStr">
        <is>
          <t>6'5"</t>
        </is>
      </c>
      <c r="G11822" t="n">
        <v>300</v>
      </c>
      <c r="H11822" t="inlineStr">
        <is>
          <t>Fracksville, Pa.</t>
        </is>
      </c>
    </row>
    <row r="11823">
      <c r="A11823" t="inlineStr">
        <is>
          <t>Tennessee</t>
        </is>
      </c>
      <c r="B11823" t="n">
        <v>59</v>
      </c>
      <c r="C11823" t="inlineStr">
        <is>
          <t>Dereon Albert</t>
        </is>
      </c>
      <c r="D11823" t="inlineStr">
        <is>
          <t>DL</t>
        </is>
      </c>
      <c r="E11823" t="inlineStr">
        <is>
          <t>Fr</t>
        </is>
      </c>
      <c r="F11823" t="inlineStr">
        <is>
          <t>6'1"</t>
        </is>
      </c>
      <c r="G11823" t="n">
        <v>309</v>
      </c>
      <c r="H11823" t="inlineStr">
        <is>
          <t>Jackson, Miss.</t>
        </is>
      </c>
    </row>
    <row r="11824">
      <c r="A11824" t="inlineStr">
        <is>
          <t>Tennessee</t>
        </is>
      </c>
      <c r="B11824" t="n">
        <v>34</v>
      </c>
      <c r="C11824" t="inlineStr">
        <is>
          <t>Zay Anderson</t>
        </is>
      </c>
      <c r="D11824" t="inlineStr">
        <is>
          <t>DB</t>
        </is>
      </c>
      <c r="E11824" t="inlineStr">
        <is>
          <t>Fr</t>
        </is>
      </c>
      <c r="F11824" t="inlineStr">
        <is>
          <t>6'0"</t>
        </is>
      </c>
      <c r="G11824" t="n">
        <v>175</v>
      </c>
      <c r="H11824" t="inlineStr">
        <is>
          <t>Greeneville, Tenn.</t>
        </is>
      </c>
    </row>
    <row r="11825">
      <c r="A11825" t="inlineStr">
        <is>
          <t>Tennessee</t>
        </is>
      </c>
      <c r="B11825" t="n">
        <v>71</v>
      </c>
      <c r="C11825" t="inlineStr">
        <is>
          <t>Ed Baker</t>
        </is>
      </c>
      <c r="D11825" t="inlineStr">
        <is>
          <t>OL</t>
        </is>
      </c>
      <c r="E11825" t="inlineStr">
        <is>
          <t>Fr</t>
        </is>
      </c>
      <c r="F11825" t="inlineStr">
        <is>
          <t>6'4"</t>
        </is>
      </c>
      <c r="G11825" t="n">
        <v>322</v>
      </c>
      <c r="H11825" t="inlineStr">
        <is>
          <t>Baltimore, Md.</t>
        </is>
      </c>
    </row>
    <row r="11826">
      <c r="A11826" t="inlineStr">
        <is>
          <t>Tennessee</t>
        </is>
      </c>
      <c r="B11826" t="n">
        <v>2</v>
      </c>
      <c r="C11826" t="inlineStr">
        <is>
          <t>Justin Baker</t>
        </is>
      </c>
      <c r="D11826" t="inlineStr">
        <is>
          <t>RB</t>
        </is>
      </c>
      <c r="E11826" t="inlineStr">
        <is>
          <t>So</t>
        </is>
      </c>
      <c r="F11826" t="inlineStr">
        <is>
          <t>5'10"</t>
        </is>
      </c>
      <c r="G11826" t="n">
        <v>210</v>
      </c>
      <c r="H11826" t="inlineStr">
        <is>
          <t>Stone Mountain, Ga.</t>
        </is>
      </c>
    </row>
    <row r="11827">
      <c r="A11827" t="inlineStr">
        <is>
          <t>Tennessee</t>
        </is>
      </c>
      <c r="B11827" t="n">
        <v>24</v>
      </c>
      <c r="C11827" t="inlineStr">
        <is>
          <t>Hunter Barnes</t>
        </is>
      </c>
      <c r="D11827" t="inlineStr">
        <is>
          <t>RB</t>
        </is>
      </c>
      <c r="E11827" t="inlineStr">
        <is>
          <t>R-Sr</t>
        </is>
      </c>
      <c r="F11827" t="inlineStr">
        <is>
          <t>6'0"</t>
        </is>
      </c>
      <c r="G11827" t="n">
        <v>200</v>
      </c>
      <c r="H11827" t="inlineStr">
        <is>
          <t>Memphis, Tenn.</t>
        </is>
      </c>
    </row>
    <row r="11828">
      <c r="A11828" t="inlineStr">
        <is>
          <t>Tennessee</t>
        </is>
      </c>
      <c r="B11828" t="n">
        <v>55</v>
      </c>
      <c r="C11828" t="inlineStr">
        <is>
          <t>Mike Bethea II</t>
        </is>
      </c>
      <c r="D11828" t="inlineStr">
        <is>
          <t>DL</t>
        </is>
      </c>
      <c r="E11828" t="inlineStr">
        <is>
          <t>R-Sr</t>
        </is>
      </c>
      <c r="F11828" t="inlineStr">
        <is>
          <t>6'1"</t>
        </is>
      </c>
      <c r="G11828" t="n">
        <v>221</v>
      </c>
      <c r="H11828" t="inlineStr">
        <is>
          <t>Destin, Fla.</t>
        </is>
      </c>
    </row>
    <row r="11829">
      <c r="A11829" t="inlineStr">
        <is>
          <t>Tennessee</t>
        </is>
      </c>
      <c r="B11829" t="n">
        <v>18</v>
      </c>
      <c r="C11829" t="inlineStr">
        <is>
          <t>DeSean Bishop</t>
        </is>
      </c>
      <c r="D11829" t="inlineStr">
        <is>
          <t>RB</t>
        </is>
      </c>
      <c r="E11829" t="inlineStr">
        <is>
          <t>R-Jr</t>
        </is>
      </c>
      <c r="F11829" t="inlineStr">
        <is>
          <t>5'10"</t>
        </is>
      </c>
      <c r="G11829" t="n">
        <v>215</v>
      </c>
      <c r="H11829" t="inlineStr">
        <is>
          <t>Knoxville, Tenn.</t>
        </is>
      </c>
    </row>
    <row r="11830">
      <c r="A11830" t="inlineStr">
        <is>
          <t>Tennessee</t>
        </is>
      </c>
      <c r="B11830" t="n">
        <v>66</v>
      </c>
      <c r="C11830" t="inlineStr">
        <is>
          <t>Kamari Blair</t>
        </is>
      </c>
      <c r="D11830" t="inlineStr">
        <is>
          <t>OL</t>
        </is>
      </c>
      <c r="E11830" t="inlineStr">
        <is>
          <t>Fr</t>
        </is>
      </c>
      <c r="F11830" t="inlineStr">
        <is>
          <t>6'6"</t>
        </is>
      </c>
      <c r="G11830" t="n">
        <v>290</v>
      </c>
      <c r="H11830" t="inlineStr">
        <is>
          <t>Clarksville, Tenn.</t>
        </is>
      </c>
    </row>
    <row r="11831">
      <c r="A11831" t="inlineStr">
        <is>
          <t>Tennessee</t>
        </is>
      </c>
      <c r="B11831" t="n">
        <v>48</v>
      </c>
      <c r="C11831" t="inlineStr">
        <is>
          <t>Bennett Brady</t>
        </is>
      </c>
      <c r="D11831" t="inlineStr">
        <is>
          <t>LS</t>
        </is>
      </c>
      <c r="E11831" t="inlineStr">
        <is>
          <t>R-Sr</t>
        </is>
      </c>
      <c r="F11831" t="inlineStr">
        <is>
          <t>6'1"</t>
        </is>
      </c>
      <c r="G11831" t="n">
        <v>210</v>
      </c>
      <c r="H11831" t="inlineStr">
        <is>
          <t>Memphis, Tenn.</t>
        </is>
      </c>
    </row>
    <row r="11832">
      <c r="A11832" t="inlineStr">
        <is>
          <t>Tennessee</t>
        </is>
      </c>
      <c r="B11832" t="n">
        <v>7</v>
      </c>
      <c r="C11832" t="inlineStr">
        <is>
          <t>DaSaahn Brame</t>
        </is>
      </c>
      <c r="D11832" t="inlineStr">
        <is>
          <t>TE</t>
        </is>
      </c>
      <c r="E11832" t="inlineStr">
        <is>
          <t>So</t>
        </is>
      </c>
      <c r="F11832" t="inlineStr">
        <is>
          <t>6'5"</t>
        </is>
      </c>
      <c r="G11832" t="n">
        <v>240</v>
      </c>
      <c r="H11832" t="inlineStr">
        <is>
          <t>Derby, Kan.</t>
        </is>
      </c>
    </row>
    <row r="11833">
      <c r="A11833" t="inlineStr">
        <is>
          <t>Tennessee</t>
        </is>
      </c>
      <c r="B11833" t="n">
        <v>11</v>
      </c>
      <c r="C11833" t="inlineStr">
        <is>
          <t>Faizon Brandon</t>
        </is>
      </c>
      <c r="D11833" t="inlineStr">
        <is>
          <t>QB</t>
        </is>
      </c>
      <c r="E11833" t="inlineStr">
        <is>
          <t>Fr</t>
        </is>
      </c>
      <c r="F11833" t="inlineStr">
        <is>
          <t>6'4"</t>
        </is>
      </c>
      <c r="G11833" t="n">
        <v>225</v>
      </c>
      <c r="H11833" t="inlineStr">
        <is>
          <t>Greensboro, N.C.</t>
        </is>
      </c>
    </row>
    <row r="11834">
      <c r="A11834" t="inlineStr">
        <is>
          <t>Tennessee</t>
        </is>
      </c>
      <c r="B11834" t="n">
        <v>42</v>
      </c>
      <c r="C11834" t="inlineStr">
        <is>
          <t>DJ Burks</t>
        </is>
      </c>
      <c r="D11834" t="inlineStr">
        <is>
          <t>DB</t>
        </is>
      </c>
      <c r="E11834" t="inlineStr">
        <is>
          <t>R-Sr</t>
        </is>
      </c>
      <c r="F11834" t="inlineStr">
        <is>
          <t>6'0"</t>
        </is>
      </c>
      <c r="G11834" t="n">
        <v>196</v>
      </c>
      <c r="H11834" t="inlineStr">
        <is>
          <t>Maryville, Tenn.</t>
        </is>
      </c>
      <c r="I11834" t="inlineStr">
        <is>
          <t>Transfer from App State (2026 portal)</t>
        </is>
      </c>
    </row>
    <row r="11835">
      <c r="A11835" t="inlineStr">
        <is>
          <t>Tennessee</t>
        </is>
      </c>
      <c r="B11835" t="n">
        <v>11</v>
      </c>
      <c r="C11835" t="inlineStr">
        <is>
          <t>Jordan Burns</t>
        </is>
      </c>
      <c r="D11835" t="inlineStr">
        <is>
          <t>LB</t>
        </is>
      </c>
      <c r="E11835" t="inlineStr">
        <is>
          <t>R-So</t>
        </is>
      </c>
      <c r="F11835" t="inlineStr">
        <is>
          <t>6'1"</t>
        </is>
      </c>
      <c r="G11835" t="n">
        <v>227</v>
      </c>
      <c r="H11835" t="inlineStr">
        <is>
          <t>Conyers, Ga.</t>
        </is>
      </c>
    </row>
    <row r="11836">
      <c r="A11836" t="inlineStr">
        <is>
          <t>Tennessee</t>
        </is>
      </c>
      <c r="B11836" t="n">
        <v>0</v>
      </c>
      <c r="C11836" t="inlineStr">
        <is>
          <t>Amare Campbell</t>
        </is>
      </c>
      <c r="D11836" t="inlineStr">
        <is>
          <t>LB</t>
        </is>
      </c>
      <c r="E11836" t="inlineStr">
        <is>
          <t>Sr</t>
        </is>
      </c>
      <c r="F11836" t="inlineStr">
        <is>
          <t>6'0"</t>
        </is>
      </c>
      <c r="G11836" t="n">
        <v>230</v>
      </c>
      <c r="H11836" t="inlineStr">
        <is>
          <t>Manassas, Va.</t>
        </is>
      </c>
      <c r="I11836" t="inlineStr">
        <is>
          <t>Transfer from Penn State (2026 portal)</t>
        </is>
      </c>
    </row>
    <row r="11837">
      <c r="A11837" t="inlineStr">
        <is>
          <t>Tennessee</t>
        </is>
      </c>
      <c r="B11837" t="n">
        <v>47</v>
      </c>
      <c r="C11837" t="inlineStr">
        <is>
          <t>Isaiah Campbell</t>
        </is>
      </c>
      <c r="D11837" t="inlineStr">
        <is>
          <t>DL</t>
        </is>
      </c>
      <c r="E11837" t="inlineStr">
        <is>
          <t>So</t>
        </is>
      </c>
      <c r="F11837" t="inlineStr">
        <is>
          <t>6'4"</t>
        </is>
      </c>
      <c r="G11837" t="n">
        <v>295</v>
      </c>
      <c r="H11837" t="inlineStr">
        <is>
          <t>Durham, N.C.</t>
        </is>
      </c>
    </row>
    <row r="11838">
      <c r="A11838" t="inlineStr">
        <is>
          <t>Tennessee</t>
        </is>
      </c>
      <c r="B11838" t="n">
        <v>38</v>
      </c>
      <c r="C11838" t="inlineStr">
        <is>
          <t>Brayden Carroll</t>
        </is>
      </c>
      <c r="D11838" t="inlineStr">
        <is>
          <t>WR</t>
        </is>
      </c>
      <c r="E11838" t="inlineStr">
        <is>
          <t>Fr</t>
        </is>
      </c>
      <c r="F11838" t="inlineStr">
        <is>
          <t>6'1"</t>
        </is>
      </c>
      <c r="G11838" t="n">
        <v>188</v>
      </c>
      <c r="H11838" t="inlineStr">
        <is>
          <t>Cleveland, Tenn.</t>
        </is>
      </c>
    </row>
    <row r="11839">
      <c r="A11839" t="inlineStr">
        <is>
          <t>Tennessee</t>
        </is>
      </c>
      <c r="B11839" t="n">
        <v>7</v>
      </c>
      <c r="C11839" t="inlineStr">
        <is>
          <t>Arion Carter</t>
        </is>
      </c>
      <c r="D11839" t="inlineStr">
        <is>
          <t>LB</t>
        </is>
      </c>
      <c r="E11839" t="inlineStr">
        <is>
          <t>Sr</t>
        </is>
      </c>
      <c r="F11839" t="inlineStr">
        <is>
          <t>6'1"</t>
        </is>
      </c>
      <c r="G11839" t="n">
        <v>238</v>
      </c>
      <c r="H11839" t="inlineStr">
        <is>
          <t>Smyrna, Tenn.</t>
        </is>
      </c>
    </row>
    <row r="11840">
      <c r="A11840" t="inlineStr">
        <is>
          <t>Tennessee</t>
        </is>
      </c>
      <c r="B11840" t="n">
        <v>95</v>
      </c>
      <c r="C11840" t="inlineStr">
        <is>
          <t>Breeze Carter</t>
        </is>
      </c>
      <c r="D11840" t="inlineStr">
        <is>
          <t>DL</t>
        </is>
      </c>
      <c r="E11840" t="inlineStr">
        <is>
          <t>Fr</t>
        </is>
      </c>
      <c r="F11840" t="inlineStr">
        <is>
          <t>6'3"</t>
        </is>
      </c>
      <c r="G11840" t="n">
        <v>255</v>
      </c>
      <c r="H11840" t="inlineStr">
        <is>
          <t>Douglasville, Ga.</t>
        </is>
      </c>
    </row>
    <row r="11841">
      <c r="A11841" t="inlineStr">
        <is>
          <t>Tennessee</t>
        </is>
      </c>
      <c r="B11841" t="n">
        <v>38</v>
      </c>
      <c r="C11841" t="inlineStr">
        <is>
          <t>Jowell Combay</t>
        </is>
      </c>
      <c r="D11841" t="inlineStr">
        <is>
          <t>DB</t>
        </is>
      </c>
      <c r="E11841" t="inlineStr">
        <is>
          <t>Fr</t>
        </is>
      </c>
      <c r="F11841" t="inlineStr">
        <is>
          <t>6'1"</t>
        </is>
      </c>
      <c r="G11841" t="n">
        <v>200</v>
      </c>
      <c r="H11841" t="inlineStr">
        <is>
          <t>Kennesaw, Ga.</t>
        </is>
      </c>
    </row>
    <row r="11842">
      <c r="A11842" t="inlineStr">
        <is>
          <t>Tennessee</t>
        </is>
      </c>
      <c r="B11842" t="n">
        <v>30</v>
      </c>
      <c r="C11842" t="inlineStr">
        <is>
          <t>JaColby Cooper</t>
        </is>
      </c>
      <c r="D11842" t="inlineStr">
        <is>
          <t>WR</t>
        </is>
      </c>
      <c r="E11842" t="inlineStr">
        <is>
          <t>Fr</t>
        </is>
      </c>
      <c r="F11842" t="inlineStr">
        <is>
          <t>6'0"</t>
        </is>
      </c>
      <c r="G11842" t="n">
        <v>170</v>
      </c>
      <c r="H11842" t="inlineStr">
        <is>
          <t>Alcoa, Tenn.</t>
        </is>
      </c>
    </row>
    <row r="11843">
      <c r="A11843" t="inlineStr">
        <is>
          <t>Tennessee</t>
        </is>
      </c>
      <c r="B11843" t="n">
        <v>31</v>
      </c>
      <c r="C11843" t="inlineStr">
        <is>
          <t>Lane Cope</t>
        </is>
      </c>
      <c r="D11843" t="inlineStr">
        <is>
          <t>WR</t>
        </is>
      </c>
      <c r="E11843" t="inlineStr">
        <is>
          <t>Fr</t>
        </is>
      </c>
      <c r="F11843" t="inlineStr">
        <is>
          <t>5'9"</t>
        </is>
      </c>
      <c r="G11843" t="n">
        <v>180</v>
      </c>
      <c r="H11843" t="inlineStr">
        <is>
          <t>Maryville, Tenn.</t>
        </is>
      </c>
    </row>
    <row r="11844">
      <c r="A11844" t="inlineStr">
        <is>
          <t>Tennessee</t>
        </is>
      </c>
      <c r="B11844" t="n">
        <v>93</v>
      </c>
      <c r="C11844" t="inlineStr">
        <is>
          <t>Grady Dangerfield</t>
        </is>
      </c>
      <c r="D11844" t="inlineStr">
        <is>
          <t>PK</t>
        </is>
      </c>
      <c r="E11844" t="inlineStr">
        <is>
          <t>R-Fr</t>
        </is>
      </c>
      <c r="F11844" t="inlineStr">
        <is>
          <t>6'0"</t>
        </is>
      </c>
      <c r="G11844" t="n">
        <v>215</v>
      </c>
      <c r="H11844" t="inlineStr">
        <is>
          <t>Charleston, S.C.</t>
        </is>
      </c>
    </row>
    <row r="11845">
      <c r="A11845" t="inlineStr">
        <is>
          <t>Tennessee</t>
        </is>
      </c>
      <c r="B11845" t="n">
        <v>0</v>
      </c>
      <c r="C11845" t="inlineStr">
        <is>
          <t>Ethan Davis</t>
        </is>
      </c>
      <c r="D11845" t="inlineStr">
        <is>
          <t>TE</t>
        </is>
      </c>
      <c r="E11845" t="inlineStr">
        <is>
          <t>R-Jr</t>
        </is>
      </c>
      <c r="F11845" t="inlineStr">
        <is>
          <t>6'5"</t>
        </is>
      </c>
      <c r="G11845" t="n">
        <v>247</v>
      </c>
      <c r="H11845" t="inlineStr">
        <is>
          <t>Atlanta, Ga.</t>
        </is>
      </c>
    </row>
    <row r="11846">
      <c r="A11846" t="inlineStr">
        <is>
          <t>Tennessee</t>
        </is>
      </c>
      <c r="B11846" t="n">
        <v>9</v>
      </c>
      <c r="C11846" t="inlineStr">
        <is>
          <t>Joakim Dodson</t>
        </is>
      </c>
      <c r="D11846" t="inlineStr">
        <is>
          <t>WR</t>
        </is>
      </c>
      <c r="E11846" t="inlineStr">
        <is>
          <t>R-Fr</t>
        </is>
      </c>
      <c r="F11846" t="inlineStr">
        <is>
          <t>6'0"</t>
        </is>
      </c>
      <c r="G11846" t="n">
        <v>197</v>
      </c>
      <c r="H11846" t="inlineStr">
        <is>
          <t>Memphis, Tenn.</t>
        </is>
      </c>
    </row>
    <row r="11847">
      <c r="A11847" t="inlineStr">
        <is>
          <t>Tennessee</t>
        </is>
      </c>
      <c r="B11847" t="n">
        <v>81</v>
      </c>
      <c r="C11847" t="inlineStr">
        <is>
          <t>Ian Duarte</t>
        </is>
      </c>
      <c r="D11847" t="inlineStr">
        <is>
          <t>WR</t>
        </is>
      </c>
      <c r="E11847" t="inlineStr">
        <is>
          <t>R-Jr</t>
        </is>
      </c>
      <c r="F11847" t="inlineStr">
        <is>
          <t>5'10"</t>
        </is>
      </c>
      <c r="G11847" t="n">
        <v>181</v>
      </c>
      <c r="H11847" t="inlineStr">
        <is>
          <t>Santa Clarita, Calif.</t>
        </is>
      </c>
      <c r="I11847" t="inlineStr">
        <is>
          <t>Transfer from Idaho State (2026 portal)</t>
        </is>
      </c>
    </row>
    <row r="11848">
      <c r="A11848" t="inlineStr">
        <is>
          <t>Tennessee</t>
        </is>
      </c>
      <c r="B11848" t="n">
        <v>9</v>
      </c>
      <c r="C11848" t="inlineStr">
        <is>
          <t>Mariyon Dye</t>
        </is>
      </c>
      <c r="D11848" t="inlineStr">
        <is>
          <t>DL</t>
        </is>
      </c>
      <c r="E11848" t="inlineStr">
        <is>
          <t>So</t>
        </is>
      </c>
      <c r="F11848" t="inlineStr">
        <is>
          <t>6'5"</t>
        </is>
      </c>
      <c r="G11848" t="n">
        <v>270</v>
      </c>
      <c r="H11848" t="inlineStr">
        <is>
          <t>Elkhart, Ind.</t>
        </is>
      </c>
    </row>
    <row r="11849">
      <c r="A11849" t="inlineStr">
        <is>
          <t>Tennessee</t>
        </is>
      </c>
      <c r="B11849" t="n">
        <v>85</v>
      </c>
      <c r="C11849" t="inlineStr">
        <is>
          <t>CJ Edwards</t>
        </is>
      </c>
      <c r="D11849" t="inlineStr">
        <is>
          <t>DL</t>
        </is>
      </c>
      <c r="E11849" t="inlineStr">
        <is>
          <t>Fr</t>
        </is>
      </c>
      <c r="F11849" t="inlineStr">
        <is>
          <t>6'3"</t>
        </is>
      </c>
      <c r="G11849" t="n">
        <v>230</v>
      </c>
      <c r="H11849" t="inlineStr">
        <is>
          <t>Edison, N.J.</t>
        </is>
      </c>
    </row>
    <row r="11850">
      <c r="A11850" t="inlineStr">
        <is>
          <t>Tennessee</t>
        </is>
      </c>
      <c r="B11850" t="n">
        <v>15</v>
      </c>
      <c r="C11850" t="inlineStr">
        <is>
          <t>Edrees Farooq</t>
        </is>
      </c>
      <c r="D11850" t="inlineStr">
        <is>
          <t>DB</t>
        </is>
      </c>
      <c r="E11850" t="inlineStr">
        <is>
          <t>Jr</t>
        </is>
      </c>
      <c r="F11850" t="inlineStr">
        <is>
          <t>6'0"</t>
        </is>
      </c>
      <c r="G11850" t="n">
        <v>202</v>
      </c>
      <c r="H11850" t="inlineStr">
        <is>
          <t>Columbia, Md.</t>
        </is>
      </c>
    </row>
    <row r="11851">
      <c r="A11851" t="inlineStr">
        <is>
          <t>Tennessee</t>
        </is>
      </c>
      <c r="B11851" t="n">
        <v>26</v>
      </c>
      <c r="C11851" t="inlineStr">
        <is>
          <t>JJ Finch</t>
        </is>
      </c>
      <c r="D11851" t="inlineStr">
        <is>
          <t>DL</t>
        </is>
      </c>
      <c r="E11851" t="inlineStr">
        <is>
          <t>Fr</t>
        </is>
      </c>
      <c r="F11851" t="inlineStr">
        <is>
          <t>6'3"</t>
        </is>
      </c>
      <c r="G11851" t="n">
        <v>293</v>
      </c>
      <c r="H11851" t="inlineStr">
        <is>
          <t>Indianapolis, Ind.</t>
        </is>
      </c>
    </row>
    <row r="11852">
      <c r="A11852" t="inlineStr">
        <is>
          <t>Tennessee</t>
        </is>
      </c>
      <c r="B11852" t="n">
        <v>99</v>
      </c>
      <c r="C11852" t="inlineStr">
        <is>
          <t>Logan Foley</t>
        </is>
      </c>
      <c r="D11852" t="inlineStr">
        <is>
          <t>P</t>
        </is>
      </c>
      <c r="E11852" t="inlineStr">
        <is>
          <t>Fr</t>
        </is>
      </c>
      <c r="F11852" t="inlineStr">
        <is>
          <t>6'6"</t>
        </is>
      </c>
      <c r="G11852" t="n">
        <v>234</v>
      </c>
      <c r="H11852" t="inlineStr">
        <is>
          <t>Melbourne, Australia</t>
        </is>
      </c>
    </row>
    <row r="11853">
      <c r="A11853" t="inlineStr">
        <is>
          <t>Tennessee</t>
        </is>
      </c>
      <c r="B11853" t="n">
        <v>44</v>
      </c>
      <c r="C11853" t="inlineStr">
        <is>
          <t>Christian Gass</t>
        </is>
      </c>
      <c r="D11853" t="inlineStr">
        <is>
          <t>DL</t>
        </is>
      </c>
      <c r="E11853" t="inlineStr">
        <is>
          <t>R-Fr</t>
        </is>
      </c>
      <c r="F11853" t="inlineStr">
        <is>
          <t>6'3"</t>
        </is>
      </c>
      <c r="G11853" t="n">
        <v>245</v>
      </c>
      <c r="H11853" t="inlineStr">
        <is>
          <t>Covington, Ga.</t>
        </is>
      </c>
    </row>
    <row r="11854">
      <c r="A11854" t="inlineStr">
        <is>
          <t>Tennessee</t>
        </is>
      </c>
      <c r="B11854" t="n">
        <v>35</v>
      </c>
      <c r="C11854" t="inlineStr">
        <is>
          <t>Carson Gentle</t>
        </is>
      </c>
      <c r="D11854" t="inlineStr">
        <is>
          <t>DL</t>
        </is>
      </c>
      <c r="E11854" t="inlineStr">
        <is>
          <t>R-So</t>
        </is>
      </c>
      <c r="F11854" t="inlineStr">
        <is>
          <t>6'3"</t>
        </is>
      </c>
      <c r="G11854" t="n">
        <v>265</v>
      </c>
      <c r="H11854" t="inlineStr">
        <is>
          <t>Chattanooga, Tenn.</t>
        </is>
      </c>
    </row>
    <row r="11855">
      <c r="A11855" t="inlineStr">
        <is>
          <t>Tennessee</t>
        </is>
      </c>
      <c r="B11855" t="n">
        <v>63</v>
      </c>
      <c r="C11855" t="inlineStr">
        <is>
          <t>Jeremy George-El</t>
        </is>
      </c>
      <c r="D11855" t="inlineStr">
        <is>
          <t>OL</t>
        </is>
      </c>
      <c r="E11855" t="inlineStr">
        <is>
          <t>Fr</t>
        </is>
      </c>
      <c r="F11855" t="inlineStr">
        <is>
          <t>6'4"</t>
        </is>
      </c>
      <c r="G11855" t="n">
        <v>310</v>
      </c>
      <c r="H11855" t="inlineStr">
        <is>
          <t>Knoxville, Tenn.</t>
        </is>
      </c>
    </row>
    <row r="11856">
      <c r="A11856" t="inlineStr">
        <is>
          <t>Tennessee</t>
        </is>
      </c>
      <c r="B11856" t="n">
        <v>2</v>
      </c>
      <c r="C11856" t="inlineStr">
        <is>
          <t>Xavier Gilliam</t>
        </is>
      </c>
      <c r="D11856" t="inlineStr">
        <is>
          <t>DL</t>
        </is>
      </c>
      <c r="E11856" t="inlineStr">
        <is>
          <t>R-So</t>
        </is>
      </c>
      <c r="F11856" t="inlineStr">
        <is>
          <t>6'2"</t>
        </is>
      </c>
      <c r="G11856" t="n">
        <v>305</v>
      </c>
      <c r="H11856" t="inlineStr">
        <is>
          <t>Montgomery Village, Md.</t>
        </is>
      </c>
      <c r="I11856" t="inlineStr">
        <is>
          <t>Transfer from Penn State (2026 portal)</t>
        </is>
      </c>
    </row>
    <row r="11857">
      <c r="A11857" t="inlineStr">
        <is>
          <t>Tennessee</t>
        </is>
      </c>
      <c r="B11857" t="n">
        <v>78</v>
      </c>
      <c r="C11857" t="inlineStr">
        <is>
          <t>Gage Ginther</t>
        </is>
      </c>
      <c r="D11857" t="inlineStr">
        <is>
          <t>OL</t>
        </is>
      </c>
      <c r="E11857" t="inlineStr">
        <is>
          <t>R-So</t>
        </is>
      </c>
      <c r="F11857" t="inlineStr">
        <is>
          <t>6'5"</t>
        </is>
      </c>
      <c r="G11857" t="n">
        <v>310</v>
      </c>
      <c r="H11857" t="inlineStr">
        <is>
          <t>Fort Collins, Colo.</t>
        </is>
      </c>
    </row>
    <row r="11858">
      <c r="A11858" t="inlineStr">
        <is>
          <t>Tennessee</t>
        </is>
      </c>
      <c r="B11858" t="n">
        <v>37</v>
      </c>
      <c r="C11858" t="inlineStr">
        <is>
          <t>Kedric Golston II</t>
        </is>
      </c>
      <c r="D11858" t="inlineStr">
        <is>
          <t>DL</t>
        </is>
      </c>
      <c r="E11858" t="inlineStr">
        <is>
          <t>Fr</t>
        </is>
      </c>
      <c r="F11858" t="inlineStr">
        <is>
          <t>6'3"</t>
        </is>
      </c>
      <c r="G11858" t="n">
        <v>243</v>
      </c>
      <c r="H11858" t="inlineStr">
        <is>
          <t>Leesburg, Va.</t>
        </is>
      </c>
    </row>
    <row r="11859">
      <c r="A11859" t="inlineStr">
        <is>
          <t>Tennessee</t>
        </is>
      </c>
      <c r="B11859" t="n">
        <v>36</v>
      </c>
      <c r="C11859" t="inlineStr">
        <is>
          <t>Carter Gooden</t>
        </is>
      </c>
      <c r="D11859" t="inlineStr">
        <is>
          <t>DL</t>
        </is>
      </c>
      <c r="E11859" t="inlineStr">
        <is>
          <t>Fr</t>
        </is>
      </c>
      <c r="F11859" t="inlineStr">
        <is>
          <t>6'4"</t>
        </is>
      </c>
      <c r="G11859" t="n">
        <v>267</v>
      </c>
      <c r="H11859" t="inlineStr">
        <is>
          <t>Marion, Mass.</t>
        </is>
      </c>
    </row>
    <row r="11860">
      <c r="A11860" t="inlineStr">
        <is>
          <t>Tennessee</t>
        </is>
      </c>
      <c r="B11860" t="n">
        <v>6</v>
      </c>
      <c r="C11860" t="inlineStr">
        <is>
          <t>Javin Gordon</t>
        </is>
      </c>
      <c r="D11860" t="inlineStr">
        <is>
          <t>RB</t>
        </is>
      </c>
      <c r="E11860" t="inlineStr">
        <is>
          <t>So</t>
        </is>
      </c>
      <c r="F11860" t="inlineStr">
        <is>
          <t>5'10"</t>
        </is>
      </c>
      <c r="G11860" t="n">
        <v>212</v>
      </c>
      <c r="H11860" t="inlineStr">
        <is>
          <t>Toccoa, Ga.</t>
        </is>
      </c>
      <c r="I11860" t="inlineStr">
        <is>
          <t>Transfer from Tulane (2026 portal)</t>
        </is>
      </c>
    </row>
    <row r="11861">
      <c r="A11861" t="inlineStr">
        <is>
          <t>Tennessee</t>
        </is>
      </c>
      <c r="B11861" t="n">
        <v>56</v>
      </c>
      <c r="C11861" t="inlineStr">
        <is>
          <t>Zach Groves</t>
        </is>
      </c>
      <c r="D11861" t="inlineStr">
        <is>
          <t>DL</t>
        </is>
      </c>
      <c r="E11861" t="inlineStr">
        <is>
          <t>Fr</t>
        </is>
      </c>
      <c r="F11861" t="inlineStr">
        <is>
          <t>6'4"</t>
        </is>
      </c>
      <c r="G11861" t="n">
        <v>250</v>
      </c>
      <c r="H11861" t="inlineStr">
        <is>
          <t>Cross Plains, Tenn.</t>
        </is>
      </c>
    </row>
    <row r="11862">
      <c r="A11862" t="inlineStr">
        <is>
          <t>Tennessee</t>
        </is>
      </c>
      <c r="B11862" t="n">
        <v>29</v>
      </c>
      <c r="C11862" t="inlineStr">
        <is>
          <t>Isaiah Hardge</t>
        </is>
      </c>
      <c r="D11862" t="inlineStr">
        <is>
          <t>DB</t>
        </is>
      </c>
      <c r="E11862" t="inlineStr">
        <is>
          <t>R-Jr</t>
        </is>
      </c>
      <c r="F11862" t="inlineStr">
        <is>
          <t>5'10"</t>
        </is>
      </c>
      <c r="G11862" t="n">
        <v>182</v>
      </c>
      <c r="H11862" t="inlineStr">
        <is>
          <t>Hollywood, Fla.</t>
        </is>
      </c>
      <c r="I11862" t="inlineStr">
        <is>
          <t>Transfer from Colorado (2026 portal)</t>
        </is>
      </c>
    </row>
    <row r="11863">
      <c r="A11863" t="inlineStr">
        <is>
          <t>Tennessee</t>
        </is>
      </c>
      <c r="B11863" t="n">
        <v>88</v>
      </c>
      <c r="C11863" t="inlineStr">
        <is>
          <t>Deon Hardin</t>
        </is>
      </c>
      <c r="D11863" t="inlineStr">
        <is>
          <t>WR</t>
        </is>
      </c>
      <c r="E11863" t="inlineStr">
        <is>
          <t>Sr</t>
        </is>
      </c>
      <c r="F11863" t="inlineStr">
        <is>
          <t>6'0"</t>
        </is>
      </c>
      <c r="G11863" t="n">
        <v>189</v>
      </c>
      <c r="H11863" t="inlineStr">
        <is>
          <t>Knoxville, Tenn.</t>
        </is>
      </c>
    </row>
    <row r="11864">
      <c r="A11864" t="inlineStr">
        <is>
          <t>Tennessee</t>
        </is>
      </c>
      <c r="B11864" t="n">
        <v>12</v>
      </c>
      <c r="C11864" t="inlineStr">
        <is>
          <t>Jaedon Harmon</t>
        </is>
      </c>
      <c r="D11864" t="inlineStr">
        <is>
          <t>LB</t>
        </is>
      </c>
      <c r="E11864" t="inlineStr">
        <is>
          <t>So</t>
        </is>
      </c>
      <c r="F11864" t="inlineStr">
        <is>
          <t>6'0"</t>
        </is>
      </c>
      <c r="G11864" t="n">
        <v>225</v>
      </c>
      <c r="H11864" t="inlineStr">
        <is>
          <t>Rome, Ga.</t>
        </is>
      </c>
    </row>
    <row r="11865">
      <c r="A11865" t="inlineStr">
        <is>
          <t>Tennessee</t>
        </is>
      </c>
      <c r="B11865" t="n">
        <v>97</v>
      </c>
      <c r="C11865" t="inlineStr">
        <is>
          <t>Hezekiah Harris</t>
        </is>
      </c>
      <c r="D11865" t="inlineStr">
        <is>
          <t>DL</t>
        </is>
      </c>
      <c r="E11865" t="inlineStr">
        <is>
          <t>Fr</t>
        </is>
      </c>
      <c r="F11865" t="inlineStr">
        <is>
          <t>6'6"</t>
        </is>
      </c>
      <c r="G11865" t="n">
        <v>248</v>
      </c>
      <c r="H11865" t="inlineStr">
        <is>
          <t>Huntsville, Ala.</t>
        </is>
      </c>
    </row>
    <row r="11866">
      <c r="A11866" t="inlineStr">
        <is>
          <t>Tennessee</t>
        </is>
      </c>
      <c r="B11866" t="n">
        <v>80</v>
      </c>
      <c r="C11866" t="inlineStr">
        <is>
          <t>Cole Harrison</t>
        </is>
      </c>
      <c r="D11866" t="inlineStr">
        <is>
          <t>TE</t>
        </is>
      </c>
      <c r="E11866" t="inlineStr">
        <is>
          <t>R-So</t>
        </is>
      </c>
      <c r="F11866" t="inlineStr">
        <is>
          <t>6'5"</t>
        </is>
      </c>
      <c r="G11866" t="n">
        <v>239</v>
      </c>
      <c r="H11866" t="inlineStr">
        <is>
          <t>San Mateo, Calif.</t>
        </is>
      </c>
    </row>
    <row r="11867">
      <c r="A11867" t="inlineStr">
        <is>
          <t>Tennessee</t>
        </is>
      </c>
      <c r="B11867" t="n">
        <v>69</v>
      </c>
      <c r="C11867" t="inlineStr">
        <is>
          <t>Donovan Haslam</t>
        </is>
      </c>
      <c r="D11867" t="inlineStr">
        <is>
          <t>OL</t>
        </is>
      </c>
      <c r="E11867" t="inlineStr">
        <is>
          <t>R-Sr</t>
        </is>
      </c>
      <c r="F11867" t="inlineStr">
        <is>
          <t>6'3"</t>
        </is>
      </c>
      <c r="G11867" t="n">
        <v>350</v>
      </c>
      <c r="H11867" t="inlineStr">
        <is>
          <t>Perry, Ga.</t>
        </is>
      </c>
      <c r="I11867" t="inlineStr">
        <is>
          <t>Transfer from West Virginia (2026 portal)</t>
        </is>
      </c>
    </row>
    <row r="11868">
      <c r="A11868" t="inlineStr">
        <is>
          <t>Tennessee</t>
        </is>
      </c>
      <c r="B11868" t="n">
        <v>51</v>
      </c>
      <c r="C11868" t="inlineStr">
        <is>
          <t>Jeremias Heard</t>
        </is>
      </c>
      <c r="D11868" t="inlineStr">
        <is>
          <t>OL</t>
        </is>
      </c>
      <c r="E11868" t="inlineStr">
        <is>
          <t>R-So</t>
        </is>
      </c>
      <c r="F11868" t="inlineStr">
        <is>
          <t>6'8"</t>
        </is>
      </c>
      <c r="G11868" t="n">
        <v>335</v>
      </c>
      <c r="H11868" t="inlineStr">
        <is>
          <t>Rome, Ga.</t>
        </is>
      </c>
    </row>
    <row r="11869">
      <c r="A11869" t="inlineStr">
        <is>
          <t>Tennessee</t>
        </is>
      </c>
      <c r="B11869" t="n">
        <v>5</v>
      </c>
      <c r="C11869" t="inlineStr">
        <is>
          <t>Daevin Hobbs</t>
        </is>
      </c>
      <c r="D11869" t="inlineStr">
        <is>
          <t>DL</t>
        </is>
      </c>
      <c r="E11869" t="inlineStr">
        <is>
          <t>Sr</t>
        </is>
      </c>
      <c r="F11869" t="inlineStr">
        <is>
          <t>6'4"</t>
        </is>
      </c>
      <c r="G11869" t="n">
        <v>290</v>
      </c>
      <c r="H11869" t="inlineStr">
        <is>
          <t>Concord, N.C.</t>
        </is>
      </c>
    </row>
    <row r="11870">
      <c r="A11870" t="inlineStr">
        <is>
          <t>Tennessee</t>
        </is>
      </c>
      <c r="B11870" t="n">
        <v>99</v>
      </c>
      <c r="C11870" t="inlineStr">
        <is>
          <t>Charles House III</t>
        </is>
      </c>
      <c r="D11870" t="inlineStr">
        <is>
          <t>DL</t>
        </is>
      </c>
      <c r="E11870" t="inlineStr">
        <is>
          <t>R-Fr</t>
        </is>
      </c>
      <c r="F11870" t="inlineStr">
        <is>
          <t>6'3"</t>
        </is>
      </c>
      <c r="G11870" t="n">
        <v>290</v>
      </c>
      <c r="H11870" t="inlineStr">
        <is>
          <t>Charlotte, N.C.</t>
        </is>
      </c>
    </row>
    <row r="11871">
      <c r="A11871" t="inlineStr">
        <is>
          <t>Tennessee</t>
        </is>
      </c>
      <c r="B11871" t="n">
        <v>53</v>
      </c>
      <c r="C11871" t="inlineStr">
        <is>
          <t>Blake Howard</t>
        </is>
      </c>
      <c r="D11871" t="inlineStr">
        <is>
          <t>LS</t>
        </is>
      </c>
      <c r="E11871" t="inlineStr">
        <is>
          <t>R-Jr</t>
        </is>
      </c>
      <c r="F11871" t="inlineStr">
        <is>
          <t>6'2"</t>
        </is>
      </c>
      <c r="G11871" t="n">
        <v>222</v>
      </c>
      <c r="H11871" t="inlineStr">
        <is>
          <t>Cincinnati, Ohio</t>
        </is>
      </c>
      <c r="I11871" t="inlineStr">
        <is>
          <t>Transfer from Eastern Kentucky (2026 portal)</t>
        </is>
      </c>
    </row>
    <row r="11872">
      <c r="A11872" t="inlineStr">
        <is>
          <t>Tennessee</t>
        </is>
      </c>
      <c r="B11872" t="n">
        <v>96</v>
      </c>
      <c r="C11872" t="inlineStr">
        <is>
          <t>Isaiah Inge</t>
        </is>
      </c>
      <c r="D11872" t="inlineStr">
        <is>
          <t>DL</t>
        </is>
      </c>
      <c r="E11872" t="inlineStr">
        <is>
          <t>R-So</t>
        </is>
      </c>
      <c r="F11872" t="inlineStr">
        <is>
          <t>6'1"</t>
        </is>
      </c>
      <c r="G11872" t="n">
        <v>280</v>
      </c>
      <c r="H11872" t="inlineStr">
        <is>
          <t>Fresno, Calif.</t>
        </is>
      </c>
    </row>
    <row r="11873">
      <c r="A11873" t="inlineStr">
        <is>
          <t>Tennessee</t>
        </is>
      </c>
      <c r="B11873" t="n">
        <v>3</v>
      </c>
      <c r="C11873" t="inlineStr">
        <is>
          <t>Radarious Jackson</t>
        </is>
      </c>
      <c r="D11873" t="inlineStr">
        <is>
          <t>WR</t>
        </is>
      </c>
      <c r="E11873" t="inlineStr">
        <is>
          <t>So</t>
        </is>
      </c>
      <c r="F11873" t="inlineStr">
        <is>
          <t>6'2"</t>
        </is>
      </c>
      <c r="G11873" t="n">
        <v>208</v>
      </c>
      <c r="H11873" t="inlineStr">
        <is>
          <t>Memphis, Tenn.</t>
        </is>
      </c>
    </row>
    <row r="11874">
      <c r="A11874" t="inlineStr">
        <is>
          <t>Tennessee</t>
        </is>
      </c>
      <c r="B11874" t="n">
        <v>29</v>
      </c>
      <c r="C11874" t="inlineStr">
        <is>
          <t>Jack-Henry Jakobik</t>
        </is>
      </c>
      <c r="D11874" t="inlineStr">
        <is>
          <t>WR</t>
        </is>
      </c>
      <c r="E11874" t="inlineStr">
        <is>
          <t>R-Jr</t>
        </is>
      </c>
      <c r="F11874" t="inlineStr">
        <is>
          <t>6'4"</t>
        </is>
      </c>
      <c r="G11874" t="n">
        <v>198</v>
      </c>
      <c r="H11874" t="inlineStr">
        <is>
          <t>Brentwood, Tenn.</t>
        </is>
      </c>
    </row>
    <row r="11875">
      <c r="A11875" t="inlineStr">
        <is>
          <t>Tennessee</t>
        </is>
      </c>
      <c r="B11875" t="n">
        <v>41</v>
      </c>
      <c r="C11875" t="inlineStr">
        <is>
          <t>Steele Katina</t>
        </is>
      </c>
      <c r="D11875" t="inlineStr">
        <is>
          <t>DB</t>
        </is>
      </c>
      <c r="E11875" t="inlineStr">
        <is>
          <t>R-So</t>
        </is>
      </c>
      <c r="F11875" t="inlineStr">
        <is>
          <t>6'1"</t>
        </is>
      </c>
      <c r="G11875" t="n">
        <v>193</v>
      </c>
      <c r="H11875" t="inlineStr">
        <is>
          <t>Thompson's Station, Tenn.</t>
        </is>
      </c>
    </row>
    <row r="11876">
      <c r="A11876" t="inlineStr">
        <is>
          <t>Tennessee</t>
        </is>
      </c>
      <c r="B11876" t="n">
        <v>5</v>
      </c>
      <c r="C11876" t="inlineStr">
        <is>
          <t>TK Keys</t>
        </is>
      </c>
      <c r="D11876" t="inlineStr">
        <is>
          <t>WR</t>
        </is>
      </c>
      <c r="E11876" t="inlineStr">
        <is>
          <t>Fr</t>
        </is>
      </c>
      <c r="F11876" t="inlineStr">
        <is>
          <t>6'2"</t>
        </is>
      </c>
      <c r="G11876" t="n">
        <v>198</v>
      </c>
      <c r="H11876" t="inlineStr">
        <is>
          <t>Hattiesburg, Miss.</t>
        </is>
      </c>
    </row>
    <row r="11877">
      <c r="A11877" t="inlineStr">
        <is>
          <t>Tennessee</t>
        </is>
      </c>
      <c r="B11877" t="n">
        <v>19</v>
      </c>
      <c r="C11877" t="inlineStr">
        <is>
          <t>Tyreek King</t>
        </is>
      </c>
      <c r="D11877" t="inlineStr">
        <is>
          <t>WR</t>
        </is>
      </c>
      <c r="E11877" t="inlineStr">
        <is>
          <t>Fr</t>
        </is>
      </c>
      <c r="F11877" t="inlineStr">
        <is>
          <t>5'11"</t>
        </is>
      </c>
      <c r="G11877" t="n">
        <v>175</v>
      </c>
      <c r="H11877" t="inlineStr">
        <is>
          <t>Knoxville, Tenn.</t>
        </is>
      </c>
    </row>
    <row r="11878">
      <c r="A11878" t="inlineStr">
        <is>
          <t>Tennessee</t>
        </is>
      </c>
      <c r="B11878" t="n">
        <v>65</v>
      </c>
      <c r="C11878" t="inlineStr">
        <is>
          <t>Michael Kostantonov</t>
        </is>
      </c>
      <c r="D11878" t="inlineStr">
        <is>
          <t>OL</t>
        </is>
      </c>
      <c r="E11878" t="inlineStr">
        <is>
          <t>R-So</t>
        </is>
      </c>
      <c r="F11878" t="inlineStr">
        <is>
          <t>6'4"</t>
        </is>
      </c>
      <c r="G11878" t="n">
        <v>322</v>
      </c>
      <c r="H11878" t="inlineStr">
        <is>
          <t>Northbrook, Ill.</t>
        </is>
      </c>
    </row>
    <row r="11879">
      <c r="A11879" t="inlineStr">
        <is>
          <t>Tennessee</t>
        </is>
      </c>
      <c r="B11879" t="n">
        <v>10</v>
      </c>
      <c r="C11879" t="inlineStr">
        <is>
          <t>Dejuan Lane</t>
        </is>
      </c>
      <c r="D11879" t="inlineStr">
        <is>
          <t>DB</t>
        </is>
      </c>
      <c r="E11879" t="inlineStr">
        <is>
          <t>Jr</t>
        </is>
      </c>
      <c r="F11879" t="inlineStr">
        <is>
          <t>6'2"</t>
        </is>
      </c>
      <c r="G11879" t="n">
        <v>215</v>
      </c>
      <c r="H11879" t="inlineStr">
        <is>
          <t>Jessup, Md.</t>
        </is>
      </c>
      <c r="I11879" t="inlineStr">
        <is>
          <t>Transfer from Penn State (2026 portal)</t>
        </is>
      </c>
    </row>
    <row r="11880">
      <c r="A11880" t="inlineStr">
        <is>
          <t>Tennessee</t>
        </is>
      </c>
      <c r="B11880" t="n">
        <v>14</v>
      </c>
      <c r="C11880" t="inlineStr">
        <is>
          <t>Kayin Lee</t>
        </is>
      </c>
      <c r="D11880" t="inlineStr">
        <is>
          <t>DB</t>
        </is>
      </c>
      <c r="E11880" t="inlineStr">
        <is>
          <t>Sr</t>
        </is>
      </c>
      <c r="F11880" t="inlineStr">
        <is>
          <t>5'11"</t>
        </is>
      </c>
      <c r="G11880" t="n">
        <v>190</v>
      </c>
      <c r="H11880" t="inlineStr">
        <is>
          <t>Ellenwood, Ga.</t>
        </is>
      </c>
      <c r="I11880" t="inlineStr">
        <is>
          <t>Transfer from Auburn (2026 portal)</t>
        </is>
      </c>
    </row>
    <row r="11881">
      <c r="A11881" t="inlineStr">
        <is>
          <t>Tennessee</t>
        </is>
      </c>
      <c r="B11881" t="n">
        <v>24</v>
      </c>
      <c r="C11881" t="inlineStr">
        <is>
          <t>Dylan Lewis</t>
        </is>
      </c>
      <c r="D11881" t="inlineStr">
        <is>
          <t>DB</t>
        </is>
      </c>
      <c r="E11881" t="inlineStr">
        <is>
          <t>So</t>
        </is>
      </c>
      <c r="F11881" t="inlineStr">
        <is>
          <t>6'0"</t>
        </is>
      </c>
      <c r="G11881" t="n">
        <v>197</v>
      </c>
      <c r="H11881" t="inlineStr">
        <is>
          <t>Atlanta, Ga.</t>
        </is>
      </c>
    </row>
    <row r="11882">
      <c r="A11882" t="inlineStr">
        <is>
          <t>Tennessee</t>
        </is>
      </c>
      <c r="B11882" t="n">
        <v>12</v>
      </c>
      <c r="C11882" t="inlineStr">
        <is>
          <t>George MacIntyre</t>
        </is>
      </c>
      <c r="D11882" t="inlineStr">
        <is>
          <t>QB</t>
        </is>
      </c>
      <c r="E11882" t="inlineStr">
        <is>
          <t>R-Fr</t>
        </is>
      </c>
      <c r="F11882" t="inlineStr">
        <is>
          <t>6'6"</t>
        </is>
      </c>
      <c r="G11882" t="n">
        <v>208</v>
      </c>
      <c r="H11882" t="inlineStr">
        <is>
          <t>Franklin, Tenn.</t>
        </is>
      </c>
    </row>
    <row r="11883">
      <c r="A11883" t="inlineStr">
        <is>
          <t>Tennessee</t>
        </is>
      </c>
      <c r="B11883" t="n">
        <v>44</v>
      </c>
      <c r="C11883" t="inlineStr">
        <is>
          <t>Drake Martinez</t>
        </is>
      </c>
      <c r="D11883" t="inlineStr">
        <is>
          <t>TE</t>
        </is>
      </c>
      <c r="E11883" t="inlineStr">
        <is>
          <t>Sr</t>
        </is>
      </c>
      <c r="F11883" t="inlineStr">
        <is>
          <t>6'3"</t>
        </is>
      </c>
      <c r="G11883" t="n">
        <v>245</v>
      </c>
      <c r="H11883" t="inlineStr">
        <is>
          <t>Houston, Texas</t>
        </is>
      </c>
      <c r="I11883" t="inlineStr">
        <is>
          <t>Transfer from UT Martin (2026 portal)</t>
        </is>
      </c>
    </row>
    <row r="11884">
      <c r="A11884" t="inlineStr">
        <is>
          <t>Tennessee</t>
        </is>
      </c>
      <c r="B11884" t="n">
        <v>43</v>
      </c>
      <c r="C11884" t="inlineStr">
        <is>
          <t>Jackson Mathews</t>
        </is>
      </c>
      <c r="D11884" t="inlineStr">
        <is>
          <t>DB</t>
        </is>
      </c>
      <c r="E11884" t="inlineStr">
        <is>
          <t>R-So</t>
        </is>
      </c>
      <c r="F11884" t="inlineStr">
        <is>
          <t>6'0"</t>
        </is>
      </c>
      <c r="G11884" t="n">
        <v>196</v>
      </c>
      <c r="H11884" t="inlineStr">
        <is>
          <t>Franklin, Tenn.</t>
        </is>
      </c>
    </row>
    <row r="11885">
      <c r="A11885" t="inlineStr">
        <is>
          <t>Tennessee</t>
        </is>
      </c>
      <c r="B11885" t="n">
        <v>4</v>
      </c>
      <c r="C11885" t="inlineStr">
        <is>
          <t>Mike Matthews</t>
        </is>
      </c>
      <c r="D11885" t="inlineStr">
        <is>
          <t>WR</t>
        </is>
      </c>
      <c r="E11885" t="inlineStr">
        <is>
          <t>Jr</t>
        </is>
      </c>
      <c r="F11885" t="inlineStr">
        <is>
          <t>6'1"</t>
        </is>
      </c>
      <c r="G11885" t="n">
        <v>198</v>
      </c>
      <c r="H11885" t="inlineStr">
        <is>
          <t>Lilburn, Ga.</t>
        </is>
      </c>
    </row>
    <row r="11886">
      <c r="A11886" t="inlineStr">
        <is>
          <t>Tennessee</t>
        </is>
      </c>
      <c r="B11886" t="n">
        <v>40</v>
      </c>
      <c r="C11886" t="inlineStr">
        <is>
          <t>KJ McClain</t>
        </is>
      </c>
      <c r="D11886" t="inlineStr">
        <is>
          <t>DB</t>
        </is>
      </c>
      <c r="E11886" t="inlineStr">
        <is>
          <t>Fr</t>
        </is>
      </c>
      <c r="F11886" t="inlineStr">
        <is>
          <t>6'0"</t>
        </is>
      </c>
      <c r="G11886" t="n">
        <v>188</v>
      </c>
      <c r="H11886" t="inlineStr">
        <is>
          <t>Rahway, N.J.</t>
        </is>
      </c>
    </row>
    <row r="11887">
      <c r="A11887" t="inlineStr">
        <is>
          <t>Tennessee</t>
        </is>
      </c>
      <c r="B11887" t="n">
        <v>25</v>
      </c>
      <c r="C11887" t="inlineStr">
        <is>
          <t>Tim Merritt</t>
        </is>
      </c>
      <c r="D11887" t="inlineStr">
        <is>
          <t>DB</t>
        </is>
      </c>
      <c r="E11887" t="inlineStr">
        <is>
          <t>So</t>
        </is>
      </c>
      <c r="F11887" t="inlineStr">
        <is>
          <t>6'1"</t>
        </is>
      </c>
      <c r="G11887" t="n">
        <v>194</v>
      </c>
      <c r="H11887" t="inlineStr">
        <is>
          <t>Birmingham, Ala.</t>
        </is>
      </c>
    </row>
    <row r="11888">
      <c r="A11888" t="inlineStr">
        <is>
          <t>Tennessee</t>
        </is>
      </c>
      <c r="B11888" t="n">
        <v>1</v>
      </c>
      <c r="C11888" t="inlineStr">
        <is>
          <t>TJ Metcalf</t>
        </is>
      </c>
      <c r="D11888" t="inlineStr">
        <is>
          <t>DB</t>
        </is>
      </c>
      <c r="E11888" t="inlineStr">
        <is>
          <t>Sr</t>
        </is>
      </c>
      <c r="F11888" t="inlineStr">
        <is>
          <t>6'1"</t>
        </is>
      </c>
      <c r="G11888" t="n">
        <v>205</v>
      </c>
      <c r="H11888" t="inlineStr">
        <is>
          <t>Birmingham, Ala.</t>
        </is>
      </c>
      <c r="I11888" t="inlineStr">
        <is>
          <t>Transfer from Michigan (2026 portal)</t>
        </is>
      </c>
    </row>
    <row r="11889">
      <c r="A11889" t="inlineStr">
        <is>
          <t>Tennessee</t>
        </is>
      </c>
      <c r="B11889" t="n">
        <v>20</v>
      </c>
      <c r="C11889" t="inlineStr">
        <is>
          <t>Tevis Metcalf</t>
        </is>
      </c>
      <c r="D11889" t="inlineStr">
        <is>
          <t>DB</t>
        </is>
      </c>
      <c r="E11889" t="inlineStr">
        <is>
          <t>R-So</t>
        </is>
      </c>
      <c r="F11889" t="inlineStr">
        <is>
          <t>5'10"</t>
        </is>
      </c>
      <c r="G11889" t="n">
        <v>202</v>
      </c>
      <c r="H11889" t="inlineStr">
        <is>
          <t>Birmingham, Ala.</t>
        </is>
      </c>
      <c r="I11889" t="inlineStr">
        <is>
          <t>Transfer from Michigan (2026 portal)</t>
        </is>
      </c>
    </row>
    <row r="11890">
      <c r="A11890" t="inlineStr">
        <is>
          <t>Tennessee</t>
        </is>
      </c>
      <c r="B11890" t="n">
        <v>75</v>
      </c>
      <c r="C11890" t="inlineStr">
        <is>
          <t>Wendell Moe Jr.</t>
        </is>
      </c>
      <c r="D11890" t="inlineStr">
        <is>
          <t>OL</t>
        </is>
      </c>
      <c r="E11890" t="inlineStr">
        <is>
          <t>R-Sr</t>
        </is>
      </c>
      <c r="F11890" t="inlineStr">
        <is>
          <t>6'2"</t>
        </is>
      </c>
      <c r="G11890" t="n">
        <v>330</v>
      </c>
      <c r="H11890" t="inlineStr">
        <is>
          <t>Long Beach, Calif.</t>
        </is>
      </c>
    </row>
    <row r="11891">
      <c r="A11891" t="inlineStr">
        <is>
          <t>Tennessee</t>
        </is>
      </c>
      <c r="B11891" t="n">
        <v>58</v>
      </c>
      <c r="C11891" t="inlineStr">
        <is>
          <t>Nic Moore</t>
        </is>
      </c>
      <c r="D11891" t="inlineStr">
        <is>
          <t>OL</t>
        </is>
      </c>
      <c r="E11891" t="inlineStr">
        <is>
          <t>R-Fr</t>
        </is>
      </c>
      <c r="F11891" t="inlineStr">
        <is>
          <t>6'3"</t>
        </is>
      </c>
      <c r="G11891" t="n">
        <v>313</v>
      </c>
      <c r="H11891" t="inlineStr">
        <is>
          <t>Talbott, Tenn.</t>
        </is>
      </c>
    </row>
    <row r="11892">
      <c r="A11892" t="inlineStr">
        <is>
          <t>Tennessee</t>
        </is>
      </c>
      <c r="B11892" t="n">
        <v>17</v>
      </c>
      <c r="C11892" t="inlineStr">
        <is>
          <t>Daune Morris</t>
        </is>
      </c>
      <c r="D11892" t="inlineStr">
        <is>
          <t>RB</t>
        </is>
      </c>
      <c r="E11892" t="inlineStr">
        <is>
          <t>So</t>
        </is>
      </c>
      <c r="F11892" t="inlineStr">
        <is>
          <t>5'10"</t>
        </is>
      </c>
      <c r="G11892" t="n">
        <v>200</v>
      </c>
      <c r="H11892" t="inlineStr">
        <is>
          <t>Chattanooga, Tenn.</t>
        </is>
      </c>
    </row>
    <row r="11893">
      <c r="A11893" t="inlineStr">
        <is>
          <t>Tennessee</t>
        </is>
      </c>
      <c r="B11893" t="n">
        <v>6</v>
      </c>
      <c r="C11893" t="inlineStr">
        <is>
          <t>Qua Moss</t>
        </is>
      </c>
      <c r="D11893" t="inlineStr">
        <is>
          <t>DB</t>
        </is>
      </c>
      <c r="E11893" t="inlineStr">
        <is>
          <t>Sr</t>
        </is>
      </c>
      <c r="F11893" t="inlineStr">
        <is>
          <t>5'10"</t>
        </is>
      </c>
      <c r="G11893" t="n">
        <v>188</v>
      </c>
      <c r="H11893" t="inlineStr">
        <is>
          <t>West Point, Ga.</t>
        </is>
      </c>
      <c r="I11893" t="inlineStr">
        <is>
          <t>Transfer from Kansas State (2026 portal)</t>
        </is>
      </c>
    </row>
    <row r="11894">
      <c r="A11894" t="inlineStr">
        <is>
          <t>Tennessee</t>
        </is>
      </c>
      <c r="B11894" t="n">
        <v>33</v>
      </c>
      <c r="C11894" t="inlineStr">
        <is>
          <t>Jordan Norman</t>
        </is>
      </c>
      <c r="D11894" t="inlineStr">
        <is>
          <t>DL</t>
        </is>
      </c>
      <c r="E11894" t="inlineStr">
        <is>
          <t>R-Jr</t>
        </is>
      </c>
      <c r="F11894" t="inlineStr">
        <is>
          <t>6'4"</t>
        </is>
      </c>
      <c r="G11894" t="n">
        <v>265</v>
      </c>
      <c r="H11894" t="inlineStr">
        <is>
          <t>Hoover, Ala.</t>
        </is>
      </c>
      <c r="I11894" t="inlineStr">
        <is>
          <t>Transfer from Tulane (2026 portal)</t>
        </is>
      </c>
    </row>
    <row r="11895">
      <c r="A11895" t="inlineStr">
        <is>
          <t>Tennessee</t>
        </is>
      </c>
      <c r="B11895" t="n">
        <v>55</v>
      </c>
      <c r="C11895" t="inlineStr">
        <is>
          <t>Antoni Ogumoro</t>
        </is>
      </c>
      <c r="D11895" t="inlineStr">
        <is>
          <t>OL</t>
        </is>
      </c>
      <c r="E11895" t="inlineStr">
        <is>
          <t>So</t>
        </is>
      </c>
      <c r="F11895" t="inlineStr">
        <is>
          <t>6'4"</t>
        </is>
      </c>
      <c r="G11895" t="n">
        <v>320</v>
      </c>
      <c r="H11895" t="inlineStr">
        <is>
          <t>Saipan, Northern Mariana Islands</t>
        </is>
      </c>
    </row>
    <row r="11896">
      <c r="A11896" t="inlineStr">
        <is>
          <t>Tennessee</t>
        </is>
      </c>
      <c r="B11896" t="n">
        <v>79</v>
      </c>
      <c r="C11896" t="inlineStr">
        <is>
          <t>Gabriel Osenda</t>
        </is>
      </c>
      <c r="D11896" t="inlineStr">
        <is>
          <t>OL</t>
        </is>
      </c>
      <c r="E11896" t="inlineStr">
        <is>
          <t>Fr</t>
        </is>
      </c>
      <c r="F11896" t="inlineStr">
        <is>
          <t>6'8"</t>
        </is>
      </c>
      <c r="G11896" t="n">
        <v>330</v>
      </c>
      <c r="H11896" t="inlineStr">
        <is>
          <t>Airdrie, Alberta (Canada)</t>
        </is>
      </c>
    </row>
    <row r="11897">
      <c r="A11897" t="inlineStr">
        <is>
          <t>Tennessee</t>
        </is>
      </c>
      <c r="B11897" t="n">
        <v>56</v>
      </c>
      <c r="C11897" t="inlineStr">
        <is>
          <t>Sam Pendleton</t>
        </is>
      </c>
      <c r="D11897" t="inlineStr">
        <is>
          <t>OL</t>
        </is>
      </c>
      <c r="E11897" t="inlineStr">
        <is>
          <t>R-Jr</t>
        </is>
      </c>
      <c r="F11897" t="inlineStr">
        <is>
          <t>6'4"</t>
        </is>
      </c>
      <c r="G11897" t="n">
        <v>315</v>
      </c>
      <c r="H11897" t="inlineStr">
        <is>
          <t>Lawsonville, N.C.</t>
        </is>
      </c>
    </row>
    <row r="11898">
      <c r="A11898" t="inlineStr">
        <is>
          <t>Tennessee</t>
        </is>
      </c>
      <c r="B11898" t="n">
        <v>27</v>
      </c>
      <c r="C11898" t="inlineStr">
        <is>
          <t>Jadon Perlotte</t>
        </is>
      </c>
      <c r="D11898" t="inlineStr">
        <is>
          <t>LB</t>
        </is>
      </c>
      <c r="E11898" t="inlineStr">
        <is>
          <t>So</t>
        </is>
      </c>
      <c r="F11898" t="inlineStr">
        <is>
          <t>6'4"</t>
        </is>
      </c>
      <c r="G11898" t="n">
        <v>214</v>
      </c>
      <c r="H11898" t="inlineStr">
        <is>
          <t>Buford, Ga.</t>
        </is>
      </c>
    </row>
    <row r="11899">
      <c r="A11899" t="inlineStr">
        <is>
          <t>Tennessee</t>
        </is>
      </c>
      <c r="B11899" t="n">
        <v>72</v>
      </c>
      <c r="C11899" t="inlineStr">
        <is>
          <t>Jesse Perry</t>
        </is>
      </c>
      <c r="D11899" t="inlineStr">
        <is>
          <t>OL</t>
        </is>
      </c>
      <c r="E11899" t="inlineStr">
        <is>
          <t>R-So</t>
        </is>
      </c>
      <c r="F11899" t="inlineStr">
        <is>
          <t>6'6"</t>
        </is>
      </c>
      <c r="G11899" t="n">
        <v>320</v>
      </c>
      <c r="H11899" t="inlineStr">
        <is>
          <t>Murfreesboro, Tenn.</t>
        </is>
      </c>
    </row>
    <row r="11900">
      <c r="A11900" t="inlineStr">
        <is>
          <t>Tennessee</t>
        </is>
      </c>
      <c r="B11900" t="n">
        <v>35</v>
      </c>
      <c r="C11900" t="inlineStr">
        <is>
          <t>Ben Petermann</t>
        </is>
      </c>
      <c r="D11900" t="inlineStr">
        <is>
          <t>WR</t>
        </is>
      </c>
      <c r="E11900" t="inlineStr">
        <is>
          <t>R-So</t>
        </is>
      </c>
      <c r="F11900" t="inlineStr">
        <is>
          <t>6'3"</t>
        </is>
      </c>
      <c r="G11900" t="n">
        <v>208</v>
      </c>
      <c r="H11900" t="inlineStr">
        <is>
          <t>Chicago, Ill.</t>
        </is>
      </c>
    </row>
    <row r="11901">
      <c r="A11901" t="inlineStr">
        <is>
          <t>Tennessee</t>
        </is>
      </c>
      <c r="B11901" t="n">
        <v>13</v>
      </c>
      <c r="C11901" t="inlineStr">
        <is>
          <t>Mason Phillips</t>
        </is>
      </c>
      <c r="D11901" t="inlineStr">
        <is>
          <t>QB</t>
        </is>
      </c>
      <c r="E11901" t="inlineStr">
        <is>
          <t>R-Fr</t>
        </is>
      </c>
      <c r="F11901" t="inlineStr">
        <is>
          <t>6'1"</t>
        </is>
      </c>
      <c r="G11901" t="n">
        <v>188</v>
      </c>
      <c r="H11901" t="inlineStr">
        <is>
          <t>Kodak, Tenn.</t>
        </is>
      </c>
    </row>
    <row r="11902">
      <c r="A11902" t="inlineStr">
        <is>
          <t>Tennessee</t>
        </is>
      </c>
      <c r="B11902" t="n">
        <v>3</v>
      </c>
      <c r="C11902" t="inlineStr">
        <is>
          <t>Tre Poteat III</t>
        </is>
      </c>
      <c r="D11902" t="inlineStr">
        <is>
          <t>DB</t>
        </is>
      </c>
      <c r="E11902" t="inlineStr">
        <is>
          <t>So</t>
        </is>
      </c>
      <c r="F11902" t="inlineStr">
        <is>
          <t>6'0"</t>
        </is>
      </c>
      <c r="G11902" t="n">
        <v>192</v>
      </c>
      <c r="H11902" t="inlineStr">
        <is>
          <t>Fitchburg, Wis.</t>
        </is>
      </c>
    </row>
    <row r="11903">
      <c r="A11903" t="inlineStr">
        <is>
          <t>Tennessee</t>
        </is>
      </c>
      <c r="B11903" t="n">
        <v>59</v>
      </c>
      <c r="C11903" t="inlineStr">
        <is>
          <t>Charlie Powell III</t>
        </is>
      </c>
      <c r="D11903" t="inlineStr">
        <is>
          <t>OL</t>
        </is>
      </c>
      <c r="E11903" t="inlineStr">
        <is>
          <t>R-Fr</t>
        </is>
      </c>
      <c r="F11903" t="inlineStr">
        <is>
          <t>6'3"</t>
        </is>
      </c>
      <c r="G11903" t="n">
        <v>314</v>
      </c>
      <c r="H11903" t="inlineStr">
        <is>
          <t>Cincinnati, Ohio</t>
        </is>
      </c>
    </row>
    <row r="11904">
      <c r="A11904" t="inlineStr">
        <is>
          <t>Tennessee</t>
        </is>
      </c>
      <c r="B11904" t="n">
        <v>34</v>
      </c>
      <c r="C11904" t="inlineStr">
        <is>
          <t>Will Rajecki</t>
        </is>
      </c>
      <c r="D11904" t="inlineStr">
        <is>
          <t>RB</t>
        </is>
      </c>
      <c r="E11904" t="inlineStr">
        <is>
          <t>Fr</t>
        </is>
      </c>
      <c r="F11904" t="inlineStr">
        <is>
          <t>5'11"</t>
        </is>
      </c>
      <c r="G11904" t="n">
        <v>208</v>
      </c>
      <c r="H11904" t="inlineStr">
        <is>
          <t>Canton, Ga.</t>
        </is>
      </c>
    </row>
    <row r="11905">
      <c r="A11905" t="inlineStr">
        <is>
          <t>Tennessee</t>
        </is>
      </c>
      <c r="B11905" t="n">
        <v>28</v>
      </c>
      <c r="C11905" t="inlineStr">
        <is>
          <t>Cooper Ranvier</t>
        </is>
      </c>
      <c r="D11905" t="inlineStr">
        <is>
          <t>PK</t>
        </is>
      </c>
      <c r="E11905" t="inlineStr">
        <is>
          <t>R-So</t>
        </is>
      </c>
      <c r="F11905" t="inlineStr">
        <is>
          <t>6'2"</t>
        </is>
      </c>
      <c r="G11905" t="n">
        <v>199</v>
      </c>
      <c r="H11905" t="inlineStr">
        <is>
          <t>Lexington, Ky.</t>
        </is>
      </c>
      <c r="I11905" t="inlineStr">
        <is>
          <t>Transfer from Louisville (2026 portal)</t>
        </is>
      </c>
    </row>
    <row r="11906">
      <c r="A11906" t="inlineStr">
        <is>
          <t>Tennessee</t>
        </is>
      </c>
      <c r="B11906" t="n">
        <v>4</v>
      </c>
      <c r="C11906" t="inlineStr">
        <is>
          <t>Ty Redmond</t>
        </is>
      </c>
      <c r="D11906" t="inlineStr">
        <is>
          <t>DB</t>
        </is>
      </c>
      <c r="E11906" t="inlineStr">
        <is>
          <t>So</t>
        </is>
      </c>
      <c r="F11906" t="inlineStr">
        <is>
          <t>6'3"</t>
        </is>
      </c>
      <c r="G11906" t="n">
        <v>200</v>
      </c>
      <c r="H11906" t="inlineStr">
        <is>
          <t>Alpharetta, Ga.</t>
        </is>
      </c>
    </row>
    <row r="11907">
      <c r="A11907" t="inlineStr">
        <is>
          <t>Tennessee</t>
        </is>
      </c>
      <c r="B11907" t="n">
        <v>8</v>
      </c>
      <c r="C11907" t="inlineStr">
        <is>
          <t>Jadais Richard</t>
        </is>
      </c>
      <c r="D11907" t="inlineStr">
        <is>
          <t>DB</t>
        </is>
      </c>
      <c r="E11907" t="inlineStr">
        <is>
          <t>Sr</t>
        </is>
      </c>
      <c r="F11907" t="inlineStr">
        <is>
          <t>6'1"</t>
        </is>
      </c>
      <c r="G11907" t="n">
        <v>202</v>
      </c>
      <c r="H11907" t="inlineStr">
        <is>
          <t>West Monroe, La.</t>
        </is>
      </c>
      <c r="I11907" t="inlineStr">
        <is>
          <t>Transfer from Miami (2026 portal)</t>
        </is>
      </c>
    </row>
    <row r="11908">
      <c r="A11908" t="inlineStr">
        <is>
          <t>Tennessee</t>
        </is>
      </c>
      <c r="B11908" t="n">
        <v>39</v>
      </c>
      <c r="C11908" t="inlineStr">
        <is>
          <t>Darryl Rivers</t>
        </is>
      </c>
      <c r="D11908" t="inlineStr">
        <is>
          <t>DL</t>
        </is>
      </c>
      <c r="E11908" t="inlineStr">
        <is>
          <t>Fr</t>
        </is>
      </c>
      <c r="F11908" t="inlineStr">
        <is>
          <t>6'5"</t>
        </is>
      </c>
      <c r="G11908" t="n">
        <v>287</v>
      </c>
      <c r="H11908" t="inlineStr">
        <is>
          <t>Powder Springs, Ga.</t>
        </is>
      </c>
    </row>
    <row r="11909">
      <c r="A11909" t="inlineStr">
        <is>
          <t>Tennessee</t>
        </is>
      </c>
      <c r="B11909" t="n">
        <v>36</v>
      </c>
      <c r="C11909" t="inlineStr">
        <is>
          <t>Nathan Roberts</t>
        </is>
      </c>
      <c r="D11909" t="inlineStr">
        <is>
          <t>WR</t>
        </is>
      </c>
      <c r="E11909" t="inlineStr">
        <is>
          <t>R-Jr</t>
        </is>
      </c>
      <c r="F11909" t="inlineStr">
        <is>
          <t>6'4"</t>
        </is>
      </c>
      <c r="G11909" t="n">
        <v>209</v>
      </c>
      <c r="H11909" t="inlineStr">
        <is>
          <t>Morristown, Tenn.</t>
        </is>
      </c>
    </row>
    <row r="11910">
      <c r="A11910" t="inlineStr">
        <is>
          <t>Tennessee</t>
        </is>
      </c>
      <c r="B11910" t="n">
        <v>19</v>
      </c>
      <c r="C11910" t="inlineStr">
        <is>
          <t>Nathan Robinson</t>
        </is>
      </c>
      <c r="D11910" t="inlineStr">
        <is>
          <t>DL</t>
        </is>
      </c>
      <c r="E11910" t="inlineStr">
        <is>
          <t>R-Jr</t>
        </is>
      </c>
      <c r="F11910" t="inlineStr">
        <is>
          <t>6'7"</t>
        </is>
      </c>
      <c r="G11910" t="n">
        <v>295</v>
      </c>
      <c r="H11910" t="inlineStr">
        <is>
          <t>Greenbrier, Tenn.</t>
        </is>
      </c>
    </row>
    <row r="11911">
      <c r="A11911" t="inlineStr">
        <is>
          <t>Tennessee</t>
        </is>
      </c>
      <c r="B11911" t="n">
        <v>98</v>
      </c>
      <c r="C11911" t="inlineStr">
        <is>
          <t>Jackson Ross</t>
        </is>
      </c>
      <c r="D11911" t="inlineStr">
        <is>
          <t>P</t>
        </is>
      </c>
      <c r="E11911" t="inlineStr">
        <is>
          <t>R-Sr</t>
        </is>
      </c>
      <c r="F11911" t="inlineStr">
        <is>
          <t>6'4"</t>
        </is>
      </c>
      <c r="G11911" t="n">
        <v>203</v>
      </c>
      <c r="H11911" t="inlineStr">
        <is>
          <t>Melbourne, Australia</t>
        </is>
      </c>
    </row>
    <row r="11912">
      <c r="A11912" t="inlineStr">
        <is>
          <t>Tennessee</t>
        </is>
      </c>
      <c r="B11912" t="n">
        <v>28</v>
      </c>
      <c r="C11912" t="inlineStr">
        <is>
          <t>Brayden Rouse</t>
        </is>
      </c>
      <c r="D11912" t="inlineStr">
        <is>
          <t>LB</t>
        </is>
      </c>
      <c r="E11912" t="inlineStr">
        <is>
          <t>Fr</t>
        </is>
      </c>
      <c r="F11912" t="inlineStr">
        <is>
          <t>6'3"</t>
        </is>
      </c>
      <c r="G11912" t="n">
        <v>225</v>
      </c>
      <c r="H11912" t="inlineStr">
        <is>
          <t>Woodstock, Ga.</t>
        </is>
      </c>
    </row>
    <row r="11913">
      <c r="A11913" t="inlineStr">
        <is>
          <t>Tennessee</t>
        </is>
      </c>
      <c r="B11913" t="n">
        <v>70</v>
      </c>
      <c r="C11913" t="inlineStr">
        <is>
          <t>David Sanders Jr.</t>
        </is>
      </c>
      <c r="D11913" t="inlineStr">
        <is>
          <t>OL</t>
        </is>
      </c>
      <c r="E11913" t="inlineStr">
        <is>
          <t>So</t>
        </is>
      </c>
      <c r="F11913" t="inlineStr">
        <is>
          <t>6'6"</t>
        </is>
      </c>
      <c r="G11913" t="n">
        <v>310</v>
      </c>
      <c r="H11913" t="inlineStr">
        <is>
          <t>Charlotte, N.C.</t>
        </is>
      </c>
    </row>
    <row r="11914">
      <c r="A11914" t="inlineStr">
        <is>
          <t>Tennessee</t>
        </is>
      </c>
      <c r="B11914" t="n">
        <v>50</v>
      </c>
      <c r="C11914" t="inlineStr">
        <is>
          <t>Ryan Scott</t>
        </is>
      </c>
      <c r="D11914" t="inlineStr">
        <is>
          <t>LB</t>
        </is>
      </c>
      <c r="E11914" t="inlineStr">
        <is>
          <t>R-So</t>
        </is>
      </c>
      <c r="F11914" t="inlineStr">
        <is>
          <t>6'1"</t>
        </is>
      </c>
      <c r="G11914" t="n">
        <v>220</v>
      </c>
      <c r="H11914" t="inlineStr">
        <is>
          <t>Knoxville, Tenn.</t>
        </is>
      </c>
    </row>
    <row r="11915">
      <c r="A11915" t="inlineStr">
        <is>
          <t>Tennessee</t>
        </is>
      </c>
      <c r="B11915" t="n">
        <v>57</v>
      </c>
      <c r="C11915" t="inlineStr">
        <is>
          <t>Grier Short</t>
        </is>
      </c>
      <c r="D11915" t="inlineStr">
        <is>
          <t>LB</t>
        </is>
      </c>
      <c r="E11915" t="inlineStr">
        <is>
          <t>R-So</t>
        </is>
      </c>
      <c r="F11915" t="inlineStr">
        <is>
          <t>6'1"</t>
        </is>
      </c>
      <c r="G11915" t="n">
        <v>222</v>
      </c>
      <c r="H11915" t="inlineStr">
        <is>
          <t>Franklin, Tenn.</t>
        </is>
      </c>
    </row>
    <row r="11916">
      <c r="A11916" t="inlineStr">
        <is>
          <t>Tennessee</t>
        </is>
      </c>
      <c r="B11916" t="n">
        <v>87</v>
      </c>
      <c r="C11916" t="inlineStr">
        <is>
          <t>Nuk Simmons</t>
        </is>
      </c>
      <c r="D11916" t="inlineStr">
        <is>
          <t>DL</t>
        </is>
      </c>
      <c r="E11916" t="inlineStr">
        <is>
          <t>Fr</t>
        </is>
      </c>
      <c r="F11916" t="inlineStr">
        <is>
          <t>6'3"</t>
        </is>
      </c>
      <c r="G11916" t="n">
        <v>300</v>
      </c>
      <c r="H11916" t="inlineStr">
        <is>
          <t>Columbus, Ga.</t>
        </is>
      </c>
    </row>
    <row r="11917">
      <c r="A11917" t="inlineStr">
        <is>
          <t>Tennessee</t>
        </is>
      </c>
      <c r="B11917" t="n">
        <v>30</v>
      </c>
      <c r="C11917" t="inlineStr">
        <is>
          <t>Javonte Smith</t>
        </is>
      </c>
      <c r="D11917" t="inlineStr">
        <is>
          <t>DB</t>
        </is>
      </c>
      <c r="E11917" t="inlineStr">
        <is>
          <t>Fr</t>
        </is>
      </c>
      <c r="F11917" t="inlineStr">
        <is>
          <t>6'0"</t>
        </is>
      </c>
      <c r="G11917" t="n">
        <v>183</v>
      </c>
      <c r="H11917" t="inlineStr">
        <is>
          <t>Jackson, Tenn.</t>
        </is>
      </c>
    </row>
    <row r="11918">
      <c r="A11918" t="inlineStr">
        <is>
          <t>Tennessee</t>
        </is>
      </c>
      <c r="B11918" t="n">
        <v>1</v>
      </c>
      <c r="C11918" t="inlineStr">
        <is>
          <t>Travis Smith Jr.</t>
        </is>
      </c>
      <c r="D11918" t="inlineStr">
        <is>
          <t>WR</t>
        </is>
      </c>
      <c r="E11918" t="inlineStr">
        <is>
          <t>So</t>
        </is>
      </c>
      <c r="F11918" t="inlineStr">
        <is>
          <t>6'3"</t>
        </is>
      </c>
      <c r="G11918" t="n">
        <v>215</v>
      </c>
      <c r="H11918" t="inlineStr">
        <is>
          <t>Atlanta, Ga.</t>
        </is>
      </c>
    </row>
    <row r="11919">
      <c r="A11919" t="inlineStr">
        <is>
          <t>Tennessee</t>
        </is>
      </c>
      <c r="B11919" t="n">
        <v>13</v>
      </c>
      <c r="C11919" t="inlineStr">
        <is>
          <t>Edwin Spillman</t>
        </is>
      </c>
      <c r="D11919" t="inlineStr">
        <is>
          <t>LB</t>
        </is>
      </c>
      <c r="E11919" t="inlineStr">
        <is>
          <t>R-So</t>
        </is>
      </c>
      <c r="F11919" t="inlineStr">
        <is>
          <t>6'1"</t>
        </is>
      </c>
      <c r="G11919" t="n">
        <v>225</v>
      </c>
      <c r="H11919" t="inlineStr">
        <is>
          <t>Nashville, Tenn.</t>
        </is>
      </c>
    </row>
    <row r="11920">
      <c r="A11920" t="inlineStr">
        <is>
          <t>Tennessee</t>
        </is>
      </c>
      <c r="B11920" t="n">
        <v>14</v>
      </c>
      <c r="C11920" t="inlineStr">
        <is>
          <t>Braylon Staley</t>
        </is>
      </c>
      <c r="D11920" t="inlineStr">
        <is>
          <t>WR</t>
        </is>
      </c>
      <c r="E11920" t="inlineStr">
        <is>
          <t>R-So</t>
        </is>
      </c>
      <c r="F11920" t="inlineStr">
        <is>
          <t>6'0"</t>
        </is>
      </c>
      <c r="G11920" t="n">
        <v>190</v>
      </c>
      <c r="H11920" t="inlineStr">
        <is>
          <t>Aiken, S.C.</t>
        </is>
      </c>
    </row>
    <row r="11921">
      <c r="A11921" t="inlineStr">
        <is>
          <t>Tennessee</t>
        </is>
      </c>
      <c r="B11921" t="n">
        <v>8</v>
      </c>
      <c r="C11921" t="inlineStr">
        <is>
          <t>Ryan Staub</t>
        </is>
      </c>
      <c r="D11921" t="inlineStr">
        <is>
          <t>QB</t>
        </is>
      </c>
      <c r="E11921" t="inlineStr">
        <is>
          <t>R-Jr</t>
        </is>
      </c>
      <c r="F11921" t="inlineStr">
        <is>
          <t>6'1"</t>
        </is>
      </c>
      <c r="G11921" t="n">
        <v>204</v>
      </c>
      <c r="H11921" t="inlineStr">
        <is>
          <t>Stevenson Ranch, Calif.</t>
        </is>
      </c>
      <c r="I11921" t="inlineStr">
        <is>
          <t>Transfer from Colorado (2026 portal)</t>
        </is>
      </c>
    </row>
    <row r="11922">
      <c r="A11922" t="inlineStr">
        <is>
          <t>Tennessee</t>
        </is>
      </c>
      <c r="B11922" t="n">
        <v>60</v>
      </c>
      <c r="C11922" t="inlineStr">
        <is>
          <t>Thomas Storm</t>
        </is>
      </c>
      <c r="D11922" t="inlineStr">
        <is>
          <t>OL</t>
        </is>
      </c>
      <c r="E11922" t="inlineStr">
        <is>
          <t>Fr</t>
        </is>
      </c>
      <c r="F11922" t="inlineStr">
        <is>
          <t>6'4"</t>
        </is>
      </c>
      <c r="G11922" t="n">
        <v>281</v>
      </c>
      <c r="H11922" t="inlineStr">
        <is>
          <t>Brighton, Mich.</t>
        </is>
      </c>
    </row>
    <row r="11923">
      <c r="A11923" t="inlineStr">
        <is>
          <t>Tennessee</t>
        </is>
      </c>
      <c r="B11923" t="n">
        <v>22</v>
      </c>
      <c r="C11923" t="inlineStr">
        <is>
          <t>Jeremiah Telander</t>
        </is>
      </c>
      <c r="D11923" t="inlineStr">
        <is>
          <t>LB</t>
        </is>
      </c>
      <c r="E11923" t="inlineStr">
        <is>
          <t>Sr</t>
        </is>
      </c>
      <c r="F11923" t="inlineStr">
        <is>
          <t>6'2"</t>
        </is>
      </c>
      <c r="G11923" t="n">
        <v>235</v>
      </c>
      <c r="H11923" t="inlineStr">
        <is>
          <t>Gainesville, Ga.</t>
        </is>
      </c>
    </row>
    <row r="11924">
      <c r="A11924" t="inlineStr">
        <is>
          <t>Tennessee</t>
        </is>
      </c>
      <c r="B11924" t="n">
        <v>21</v>
      </c>
      <c r="C11924" t="inlineStr">
        <is>
          <t>Jamyan Theodore</t>
        </is>
      </c>
      <c r="D11924" t="inlineStr">
        <is>
          <t>DB</t>
        </is>
      </c>
      <c r="E11924" t="inlineStr">
        <is>
          <t>Fr</t>
        </is>
      </c>
      <c r="F11924" t="inlineStr">
        <is>
          <t>6'0"</t>
        </is>
      </c>
      <c r="G11924" t="n">
        <v>173</v>
      </c>
      <c r="H11924" t="inlineStr">
        <is>
          <t>Cleveland, Ohio</t>
        </is>
      </c>
    </row>
    <row r="11925">
      <c r="A11925" t="inlineStr">
        <is>
          <t>Tennessee</t>
        </is>
      </c>
      <c r="B11925" t="n">
        <v>82</v>
      </c>
      <c r="C11925" t="inlineStr">
        <is>
          <t>Trent Thomas</t>
        </is>
      </c>
      <c r="D11925" t="inlineStr">
        <is>
          <t>TE</t>
        </is>
      </c>
      <c r="E11925" t="inlineStr">
        <is>
          <t>R-Jr</t>
        </is>
      </c>
      <c r="F11925" t="inlineStr">
        <is>
          <t>6'5"</t>
        </is>
      </c>
      <c r="G11925" t="n">
        <v>252</v>
      </c>
      <c r="H11925" t="inlineStr">
        <is>
          <t>Mobile, Ala.</t>
        </is>
      </c>
      <c r="I11925" t="inlineStr">
        <is>
          <t>Transfer from South Alabama (2026 portal)</t>
        </is>
      </c>
    </row>
    <row r="11926">
      <c r="A11926" t="inlineStr">
        <is>
          <t>Tennessee</t>
        </is>
      </c>
      <c r="B11926" t="n">
        <v>85</v>
      </c>
      <c r="C11926" t="inlineStr">
        <is>
          <t>Luke Thompson</t>
        </is>
      </c>
      <c r="D11926" t="inlineStr">
        <is>
          <t>WR</t>
        </is>
      </c>
      <c r="E11926" t="inlineStr">
        <is>
          <t>Fr</t>
        </is>
      </c>
      <c r="F11926" t="inlineStr">
        <is>
          <t>6'1"</t>
        </is>
      </c>
      <c r="G11926" t="n">
        <v>193</v>
      </c>
      <c r="H11926" t="inlineStr">
        <is>
          <t>Franklin, Tenn.</t>
        </is>
      </c>
    </row>
    <row r="11927">
      <c r="A11927" t="inlineStr">
        <is>
          <t>Tennessee</t>
        </is>
      </c>
      <c r="B11927" t="n">
        <v>94</v>
      </c>
      <c r="C11927" t="inlineStr">
        <is>
          <t>Josh Turbyville</t>
        </is>
      </c>
      <c r="D11927" t="inlineStr">
        <is>
          <t>P/PK</t>
        </is>
      </c>
      <c r="E11927" t="inlineStr">
        <is>
          <t>R-Sr</t>
        </is>
      </c>
      <c r="F11927" t="inlineStr">
        <is>
          <t>6'2"</t>
        </is>
      </c>
      <c r="G11927" t="n">
        <v>195</v>
      </c>
      <c r="H11927" t="inlineStr">
        <is>
          <t>Knoxville, Tenn.</t>
        </is>
      </c>
    </row>
    <row r="11928">
      <c r="A11928" t="inlineStr">
        <is>
          <t>Tennessee</t>
        </is>
      </c>
      <c r="B11928" t="n">
        <v>74</v>
      </c>
      <c r="C11928" t="inlineStr">
        <is>
          <t>Shamurad Umarov</t>
        </is>
      </c>
      <c r="D11928" t="inlineStr">
        <is>
          <t>OL</t>
        </is>
      </c>
      <c r="E11928" t="inlineStr">
        <is>
          <t>R-Jr</t>
        </is>
      </c>
      <c r="F11928" t="inlineStr">
        <is>
          <t>6'7"</t>
        </is>
      </c>
      <c r="G11928" t="n">
        <v>321</v>
      </c>
      <c r="H11928" t="inlineStr">
        <is>
          <t>Alpharetta, Ga.</t>
        </is>
      </c>
    </row>
    <row r="11929">
      <c r="A11929" t="inlineStr">
        <is>
          <t>Tennessee</t>
        </is>
      </c>
      <c r="B11929" t="n">
        <v>17</v>
      </c>
      <c r="C11929" t="inlineStr">
        <is>
          <t>Ethan Utley</t>
        </is>
      </c>
      <c r="D11929" t="inlineStr">
        <is>
          <t>DL</t>
        </is>
      </c>
      <c r="E11929" t="inlineStr">
        <is>
          <t>So</t>
        </is>
      </c>
      <c r="F11929" t="inlineStr">
        <is>
          <t>6'4"</t>
        </is>
      </c>
      <c r="G11929" t="n">
        <v>287</v>
      </c>
      <c r="H11929" t="inlineStr">
        <is>
          <t>Nashville, Tenn.</t>
        </is>
      </c>
    </row>
    <row r="11930">
      <c r="A11930" t="inlineStr">
        <is>
          <t>Tennessee</t>
        </is>
      </c>
      <c r="B11930" t="n">
        <v>23</v>
      </c>
      <c r="C11930" t="inlineStr">
        <is>
          <t>Sidney Walton</t>
        </is>
      </c>
      <c r="D11930" t="inlineStr">
        <is>
          <t>DB</t>
        </is>
      </c>
      <c r="E11930" t="inlineStr">
        <is>
          <t>So</t>
        </is>
      </c>
      <c r="F11930" t="inlineStr">
        <is>
          <t>6'1"</t>
        </is>
      </c>
      <c r="G11930" t="n">
        <v>197</v>
      </c>
      <c r="H11930" t="inlineStr">
        <is>
          <t>Moody, Ala.</t>
        </is>
      </c>
    </row>
    <row r="11931">
      <c r="A11931" t="inlineStr">
        <is>
          <t>Tennessee</t>
        </is>
      </c>
      <c r="B11931" t="n">
        <v>18</v>
      </c>
      <c r="C11931" t="inlineStr">
        <is>
          <t>Tyree Weathersby</t>
        </is>
      </c>
      <c r="D11931" t="inlineStr">
        <is>
          <t>DL</t>
        </is>
      </c>
      <c r="E11931" t="inlineStr">
        <is>
          <t>R-Jr</t>
        </is>
      </c>
      <c r="F11931" t="inlineStr">
        <is>
          <t>6'5"</t>
        </is>
      </c>
      <c r="G11931" t="n">
        <v>268</v>
      </c>
      <c r="H11931" t="inlineStr">
        <is>
          <t>Douglasville, Ga.</t>
        </is>
      </c>
    </row>
    <row r="11932">
      <c r="A11932" t="inlineStr">
        <is>
          <t>Tennessee</t>
        </is>
      </c>
      <c r="B11932" t="n">
        <v>51</v>
      </c>
      <c r="C11932" t="inlineStr">
        <is>
          <t>TJ White</t>
        </is>
      </c>
      <c r="D11932" t="inlineStr">
        <is>
          <t>LB</t>
        </is>
      </c>
      <c r="E11932" t="inlineStr">
        <is>
          <t>Fr</t>
        </is>
      </c>
      <c r="F11932" t="inlineStr">
        <is>
          <t>6'2"</t>
        </is>
      </c>
      <c r="G11932" t="n">
        <v>237</v>
      </c>
      <c r="H11932" t="inlineStr">
        <is>
          <t>Jackson, Miss.</t>
        </is>
      </c>
    </row>
    <row r="11933">
      <c r="A11933" t="inlineStr">
        <is>
          <t>Tennessee</t>
        </is>
      </c>
      <c r="B11933" t="n">
        <v>77</v>
      </c>
      <c r="C11933" t="inlineStr">
        <is>
          <t>Ory Williams</t>
        </is>
      </c>
      <c r="D11933" t="inlineStr">
        <is>
          <t>OL</t>
        </is>
      </c>
      <c r="E11933" t="inlineStr">
        <is>
          <t>R-So</t>
        </is>
      </c>
      <c r="F11933" t="inlineStr">
        <is>
          <t>6'8"</t>
        </is>
      </c>
      <c r="G11933" t="n">
        <v>330</v>
      </c>
      <c r="H11933" t="inlineStr">
        <is>
          <t>San Marcos, Texas</t>
        </is>
      </c>
      <c r="I11933" t="inlineStr">
        <is>
          <t>Transfer from LSU (2026 portal)</t>
        </is>
      </c>
    </row>
    <row r="11934">
      <c r="A11934" t="inlineStr">
        <is>
          <t>Tennessee</t>
        </is>
      </c>
      <c r="B11934" t="n">
        <v>87</v>
      </c>
      <c r="C11934" t="inlineStr">
        <is>
          <t>Luca Wolf</t>
        </is>
      </c>
      <c r="D11934" t="inlineStr">
        <is>
          <t>TE</t>
        </is>
      </c>
      <c r="E11934" t="inlineStr">
        <is>
          <t>Fr</t>
        </is>
      </c>
      <c r="F11934" t="inlineStr">
        <is>
          <t>6'5"</t>
        </is>
      </c>
      <c r="G11934" t="n">
        <v>255</v>
      </c>
      <c r="H11934" t="inlineStr">
        <is>
          <t>Vienna, Austria</t>
        </is>
      </c>
    </row>
    <row r="11935">
      <c r="A11935" t="inlineStr">
        <is>
          <t>Tennessee</t>
        </is>
      </c>
      <c r="B11935" t="n">
        <v>31</v>
      </c>
      <c r="C11935" t="inlineStr">
        <is>
          <t>Joel Wyatt</t>
        </is>
      </c>
      <c r="D11935" t="inlineStr">
        <is>
          <t>DB</t>
        </is>
      </c>
      <c r="E11935" t="inlineStr">
        <is>
          <t>Fr</t>
        </is>
      </c>
      <c r="F11935" t="inlineStr">
        <is>
          <t>6'4"</t>
        </is>
      </c>
      <c r="G11935" t="n">
        <v>210</v>
      </c>
      <c r="H11935" t="inlineStr">
        <is>
          <t>Shelbyville, Tenn.</t>
        </is>
      </c>
    </row>
    <row r="11936">
      <c r="A11936" t="inlineStr">
        <is>
          <t>Texas</t>
        </is>
      </c>
      <c r="B11936" t="n">
        <v>35</v>
      </c>
      <c r="C11936" t="inlineStr">
        <is>
          <t>Rett Andersen</t>
        </is>
      </c>
      <c r="D11936" t="inlineStr">
        <is>
          <t>WR</t>
        </is>
      </c>
      <c r="E11936" t="inlineStr">
        <is>
          <t>Sr</t>
        </is>
      </c>
      <c r="F11936" t="inlineStr">
        <is>
          <t>5'11"</t>
        </is>
      </c>
      <c r="G11936" t="n">
        <v>189</v>
      </c>
      <c r="H11936" t="inlineStr">
        <is>
          <t>San Antonio, Texas</t>
        </is>
      </c>
    </row>
    <row r="11937">
      <c r="A11937" t="inlineStr">
        <is>
          <t>Texas</t>
        </is>
      </c>
      <c r="B11937" t="n">
        <v>16</v>
      </c>
      <c r="C11937" t="inlineStr">
        <is>
          <t>Tyler Atkinson</t>
        </is>
      </c>
      <c r="D11937" t="inlineStr">
        <is>
          <t>LB</t>
        </is>
      </c>
      <c r="E11937" t="inlineStr">
        <is>
          <t>Fr</t>
        </is>
      </c>
      <c r="F11937" t="inlineStr">
        <is>
          <t>6'1"</t>
        </is>
      </c>
      <c r="G11937" t="n">
        <v>216</v>
      </c>
      <c r="H11937" t="inlineStr">
        <is>
          <t>Lawrenceville, Ga.</t>
        </is>
      </c>
    </row>
    <row r="11938">
      <c r="A11938" t="inlineStr">
        <is>
          <t>Texas</t>
        </is>
      </c>
      <c r="B11938" t="n">
        <v>73</v>
      </c>
      <c r="C11938" t="inlineStr">
        <is>
          <t>Brandon Baker</t>
        </is>
      </c>
      <c r="D11938" t="inlineStr">
        <is>
          <t>OL</t>
        </is>
      </c>
      <c r="E11938" t="inlineStr">
        <is>
          <t>Jr</t>
        </is>
      </c>
      <c r="F11938" t="inlineStr">
        <is>
          <t>6'4"</t>
        </is>
      </c>
      <c r="G11938" t="n">
        <v>305</v>
      </c>
      <c r="H11938" t="inlineStr">
        <is>
          <t>Ontario, Calif.</t>
        </is>
      </c>
    </row>
    <row r="11939">
      <c r="A11939" t="inlineStr">
        <is>
          <t>Texas</t>
        </is>
      </c>
      <c r="B11939" t="n">
        <v>82</v>
      </c>
      <c r="C11939" t="inlineStr">
        <is>
          <t>Ridge Barker</t>
        </is>
      </c>
      <c r="D11939" t="inlineStr">
        <is>
          <t>TE</t>
        </is>
      </c>
      <c r="E11939" t="inlineStr">
        <is>
          <t>Jr</t>
        </is>
      </c>
      <c r="F11939" t="inlineStr">
        <is>
          <t>6'4"</t>
        </is>
      </c>
      <c r="G11939" t="n">
        <v>247</v>
      </c>
      <c r="H11939" t="inlineStr">
        <is>
          <t>Lucas, Texas</t>
        </is>
      </c>
    </row>
    <row r="11940">
      <c r="A11940" t="inlineStr">
        <is>
          <t>Texas</t>
        </is>
      </c>
      <c r="B11940" t="n">
        <v>46</v>
      </c>
      <c r="C11940" t="inlineStr">
        <is>
          <t>Spencer Barnett</t>
        </is>
      </c>
      <c r="D11940" t="inlineStr">
        <is>
          <t>K</t>
        </is>
      </c>
      <c r="E11940" t="inlineStr">
        <is>
          <t>So</t>
        </is>
      </c>
      <c r="F11940" t="inlineStr">
        <is>
          <t>6'0"</t>
        </is>
      </c>
      <c r="G11940" t="n">
        <v>199</v>
      </c>
      <c r="H11940" t="inlineStr">
        <is>
          <t>Austin, Texas</t>
        </is>
      </c>
    </row>
    <row r="11941">
      <c r="A11941" t="inlineStr">
        <is>
          <t>Texas</t>
        </is>
      </c>
      <c r="B11941" t="n">
        <v>6</v>
      </c>
      <c r="C11941" t="inlineStr">
        <is>
          <t>Dia Bell</t>
        </is>
      </c>
      <c r="D11941" t="inlineStr">
        <is>
          <t>QB</t>
        </is>
      </c>
      <c r="E11941" t="inlineStr">
        <is>
          <t>Fr</t>
        </is>
      </c>
      <c r="F11941" t="inlineStr">
        <is>
          <t>6'3"</t>
        </is>
      </c>
      <c r="G11941" t="n">
        <v>212</v>
      </c>
      <c r="H11941" t="inlineStr">
        <is>
          <t>Fort Lauderdale, Fla.</t>
        </is>
      </c>
    </row>
    <row r="11942">
      <c r="A11942" t="inlineStr">
        <is>
          <t>Texas</t>
        </is>
      </c>
      <c r="B11942" t="n">
        <v>33</v>
      </c>
      <c r="C11942" t="inlineStr">
        <is>
          <t>Carson Berger</t>
        </is>
      </c>
      <c r="D11942" t="inlineStr">
        <is>
          <t>RB</t>
        </is>
      </c>
      <c r="E11942" t="inlineStr">
        <is>
          <t>Jr</t>
        </is>
      </c>
      <c r="F11942" t="inlineStr">
        <is>
          <t>5'11"</t>
        </is>
      </c>
      <c r="G11942" t="n">
        <v>200</v>
      </c>
      <c r="H11942" t="inlineStr">
        <is>
          <t>Houston, Texas</t>
        </is>
      </c>
    </row>
    <row r="11943">
      <c r="A11943" t="inlineStr">
        <is>
          <t>Texas</t>
        </is>
      </c>
      <c r="B11943" t="n">
        <v>18</v>
      </c>
      <c r="C11943" t="inlineStr">
        <is>
          <t>Sterling Berkhalter</t>
        </is>
      </c>
      <c r="D11943" t="inlineStr">
        <is>
          <t>WR</t>
        </is>
      </c>
      <c r="E11943" t="inlineStr">
        <is>
          <t>Sr</t>
        </is>
      </c>
      <c r="F11943" t="inlineStr">
        <is>
          <t>6'3"</t>
        </is>
      </c>
      <c r="G11943" t="n">
        <v>192</v>
      </c>
      <c r="H11943" t="inlineStr">
        <is>
          <t>Cincinnati, Ohio</t>
        </is>
      </c>
      <c r="I11943" t="inlineStr">
        <is>
          <t>Transfer from Wake Forest (2026 portal)</t>
        </is>
      </c>
    </row>
    <row r="11944">
      <c r="A11944" t="inlineStr">
        <is>
          <t>Texas</t>
        </is>
      </c>
      <c r="B11944" t="n">
        <v>3</v>
      </c>
      <c r="C11944" t="inlineStr">
        <is>
          <t>Rasheem Biles</t>
        </is>
      </c>
      <c r="D11944" t="inlineStr">
        <is>
          <t>LB</t>
        </is>
      </c>
      <c r="E11944" t="inlineStr">
        <is>
          <t>Sr</t>
        </is>
      </c>
      <c r="F11944" t="inlineStr">
        <is>
          <t>6'1"</t>
        </is>
      </c>
      <c r="G11944" t="n">
        <v>220</v>
      </c>
      <c r="H11944" t="inlineStr">
        <is>
          <t>Columbus, Ohio</t>
        </is>
      </c>
      <c r="I11944" t="inlineStr">
        <is>
          <t>Transfer from Pittsburgh (2026 portal)</t>
        </is>
      </c>
    </row>
    <row r="11945">
      <c r="A11945" t="inlineStr">
        <is>
          <t>Texas</t>
        </is>
      </c>
      <c r="B11945" t="n">
        <v>4</v>
      </c>
      <c r="C11945" t="inlineStr">
        <is>
          <t>Jermaine Bishop Jr.</t>
        </is>
      </c>
      <c r="D11945" t="inlineStr">
        <is>
          <t>WR</t>
        </is>
      </c>
      <c r="E11945" t="inlineStr">
        <is>
          <t>Fr</t>
        </is>
      </c>
      <c r="F11945" t="inlineStr">
        <is>
          <t>6'0"</t>
        </is>
      </c>
      <c r="G11945" t="n">
        <v>165</v>
      </c>
      <c r="H11945" t="inlineStr">
        <is>
          <t>Willis, Texas</t>
        </is>
      </c>
    </row>
    <row r="11946">
      <c r="A11946" t="inlineStr">
        <is>
          <t>Texas</t>
        </is>
      </c>
      <c r="B11946" t="n">
        <v>6</v>
      </c>
      <c r="C11946" t="inlineStr">
        <is>
          <t>Kobe Black</t>
        </is>
      </c>
      <c r="D11946" t="inlineStr">
        <is>
          <t>DB</t>
        </is>
      </c>
      <c r="E11946" t="inlineStr">
        <is>
          <t>Jr</t>
        </is>
      </c>
      <c r="F11946" t="inlineStr">
        <is>
          <t>6'2"</t>
        </is>
      </c>
      <c r="G11946" t="n">
        <v>200</v>
      </c>
      <c r="H11946" t="inlineStr">
        <is>
          <t>Waco, Texas</t>
        </is>
      </c>
    </row>
    <row r="11947">
      <c r="A11947" t="inlineStr">
        <is>
          <t>Texas</t>
        </is>
      </c>
      <c r="B11947" t="n">
        <v>89</v>
      </c>
      <c r="C11947" t="inlineStr">
        <is>
          <t>Ty Boatright</t>
        </is>
      </c>
      <c r="D11947" t="inlineStr">
        <is>
          <t>WR</t>
        </is>
      </c>
      <c r="E11947" t="inlineStr">
        <is>
          <t>Sr</t>
        </is>
      </c>
      <c r="F11947" t="inlineStr">
        <is>
          <t>6'0"</t>
        </is>
      </c>
      <c r="G11947" t="n">
        <v>181</v>
      </c>
      <c r="H11947" t="inlineStr">
        <is>
          <t>Kingwood, Texas</t>
        </is>
      </c>
    </row>
    <row r="11948">
      <c r="A11948" t="inlineStr">
        <is>
          <t>Texas</t>
        </is>
      </c>
      <c r="B11948" t="n">
        <v>44</v>
      </c>
      <c r="C11948" t="inlineStr">
        <is>
          <t>Markus Boswell</t>
        </is>
      </c>
      <c r="D11948" t="inlineStr">
        <is>
          <t>LB</t>
        </is>
      </c>
      <c r="E11948" t="inlineStr">
        <is>
          <t>So</t>
        </is>
      </c>
      <c r="F11948" t="inlineStr">
        <is>
          <t>6'1"</t>
        </is>
      </c>
      <c r="G11948" t="n">
        <v>229</v>
      </c>
      <c r="H11948" t="inlineStr">
        <is>
          <t>Austin, Texas</t>
        </is>
      </c>
      <c r="I11948" t="inlineStr">
        <is>
          <t>Transfer from Akron (2026 portal)</t>
        </is>
      </c>
    </row>
    <row r="11949">
      <c r="A11949" t="inlineStr">
        <is>
          <t>Texas</t>
        </is>
      </c>
      <c r="B11949" t="n">
        <v>13</v>
      </c>
      <c r="C11949" t="inlineStr">
        <is>
          <t>Kohen Brown</t>
        </is>
      </c>
      <c r="D11949" t="inlineStr">
        <is>
          <t>WR</t>
        </is>
      </c>
      <c r="E11949" t="inlineStr">
        <is>
          <t>Fr</t>
        </is>
      </c>
      <c r="F11949" t="inlineStr">
        <is>
          <t>6'0"</t>
        </is>
      </c>
      <c r="G11949" t="n">
        <v>193</v>
      </c>
      <c r="H11949" t="inlineStr">
        <is>
          <t>Dallas, Texas</t>
        </is>
      </c>
    </row>
    <row r="11950">
      <c r="A11950" t="inlineStr">
        <is>
          <t>Texas</t>
        </is>
      </c>
      <c r="B11950" t="n">
        <v>0</v>
      </c>
      <c r="C11950" t="inlineStr">
        <is>
          <t>Raleek Brown</t>
        </is>
      </c>
      <c r="D11950" t="inlineStr">
        <is>
          <t>RB</t>
        </is>
      </c>
      <c r="E11950" t="inlineStr">
        <is>
          <t>Sr</t>
        </is>
      </c>
      <c r="F11950" t="inlineStr">
        <is>
          <t>5'9"</t>
        </is>
      </c>
      <c r="G11950" t="n">
        <v>191</v>
      </c>
      <c r="H11950" t="inlineStr">
        <is>
          <t>Stockton, Calif.</t>
        </is>
      </c>
      <c r="I11950" t="inlineStr">
        <is>
          <t>Transfer from Arizona State (2026 portal)</t>
        </is>
      </c>
    </row>
    <row r="11951">
      <c r="A11951" t="inlineStr">
        <is>
          <t>Texas</t>
        </is>
      </c>
      <c r="B11951" t="n">
        <v>35</v>
      </c>
      <c r="C11951" t="inlineStr">
        <is>
          <t>McCoy Bruce</t>
        </is>
      </c>
      <c r="D11951" t="inlineStr">
        <is>
          <t>DB</t>
        </is>
      </c>
      <c r="E11951" t="inlineStr">
        <is>
          <t>Jr</t>
        </is>
      </c>
      <c r="F11951" t="inlineStr">
        <is>
          <t>5'10"</t>
        </is>
      </c>
      <c r="G11951" t="n">
        <v>185</v>
      </c>
      <c r="H11951" t="inlineStr">
        <is>
          <t>Boerne, Texas</t>
        </is>
      </c>
    </row>
    <row r="11952">
      <c r="A11952" t="inlineStr">
        <is>
          <t>Texas</t>
        </is>
      </c>
      <c r="B11952" t="n">
        <v>45</v>
      </c>
      <c r="C11952" t="inlineStr">
        <is>
          <t>Mikey Bukauskas</t>
        </is>
      </c>
      <c r="D11952" t="inlineStr">
        <is>
          <t>P</t>
        </is>
      </c>
      <c r="E11952" t="inlineStr">
        <is>
          <t>Fr</t>
        </is>
      </c>
      <c r="F11952" t="inlineStr">
        <is>
          <t>6'2"</t>
        </is>
      </c>
      <c r="G11952" t="n">
        <v>212</v>
      </c>
      <c r="H11952" t="inlineStr">
        <is>
          <t>Prosper, Texas</t>
        </is>
      </c>
    </row>
    <row r="11953">
      <c r="A11953" t="inlineStr">
        <is>
          <t>Texas</t>
        </is>
      </c>
      <c r="B11953" t="n">
        <v>94</v>
      </c>
      <c r="C11953" t="inlineStr">
        <is>
          <t>Jamarion Carlton</t>
        </is>
      </c>
      <c r="D11953" t="inlineStr">
        <is>
          <t>EDGE</t>
        </is>
      </c>
      <c r="E11953" t="inlineStr">
        <is>
          <t>Fr</t>
        </is>
      </c>
      <c r="F11953" t="inlineStr">
        <is>
          <t>6'5"</t>
        </is>
      </c>
      <c r="G11953" t="n">
        <v>279</v>
      </c>
      <c r="H11953" t="inlineStr">
        <is>
          <t>Temple, Texas</t>
        </is>
      </c>
    </row>
    <row r="11954">
      <c r="A11954" t="inlineStr">
        <is>
          <t>Texas</t>
        </is>
      </c>
      <c r="B11954" t="n">
        <v>48</v>
      </c>
      <c r="C11954" t="inlineStr">
        <is>
          <t>Bryce Chambers</t>
        </is>
      </c>
      <c r="D11954" t="inlineStr">
        <is>
          <t>TE</t>
        </is>
      </c>
      <c r="E11954" t="inlineStr">
        <is>
          <t>Sr</t>
        </is>
      </c>
      <c r="F11954" t="inlineStr">
        <is>
          <t>6'1"</t>
        </is>
      </c>
      <c r="G11954" t="n">
        <v>212</v>
      </c>
      <c r="H11954" t="inlineStr">
        <is>
          <t>Austin, Texas</t>
        </is>
      </c>
    </row>
    <row r="11955">
      <c r="A11955" t="inlineStr">
        <is>
          <t>Texas</t>
        </is>
      </c>
      <c r="B11955" t="n">
        <v>33</v>
      </c>
      <c r="C11955" t="inlineStr">
        <is>
          <t>Myron Charles</t>
        </is>
      </c>
      <c r="D11955" t="inlineStr">
        <is>
          <t>DL</t>
        </is>
      </c>
      <c r="E11955" t="inlineStr">
        <is>
          <t>R-Fr</t>
        </is>
      </c>
      <c r="F11955" t="inlineStr">
        <is>
          <t>6'4"</t>
        </is>
      </c>
      <c r="G11955" t="n">
        <v>313</v>
      </c>
      <c r="H11955" t="inlineStr">
        <is>
          <t>Port Charlotte, Fla.</t>
        </is>
      </c>
    </row>
    <row r="11956">
      <c r="A11956" t="inlineStr">
        <is>
          <t>Texas</t>
        </is>
      </c>
      <c r="B11956" t="n">
        <v>75</v>
      </c>
      <c r="C11956" t="inlineStr">
        <is>
          <t>Jaydon Chatman</t>
        </is>
      </c>
      <c r="D11956" t="inlineStr">
        <is>
          <t>OL</t>
        </is>
      </c>
      <c r="E11956" t="inlineStr">
        <is>
          <t>Jr</t>
        </is>
      </c>
      <c r="F11956" t="inlineStr">
        <is>
          <t>6'4"</t>
        </is>
      </c>
      <c r="G11956" t="n">
        <v>315</v>
      </c>
      <c r="H11956" t="inlineStr">
        <is>
          <t>Harker Heights, Texas</t>
        </is>
      </c>
    </row>
    <row r="11957">
      <c r="A11957" t="inlineStr">
        <is>
          <t>Texas</t>
        </is>
      </c>
      <c r="B11957" t="n">
        <v>43</v>
      </c>
      <c r="C11957" t="inlineStr">
        <is>
          <t>Mac Chiumento</t>
        </is>
      </c>
      <c r="D11957" t="inlineStr">
        <is>
          <t>P</t>
        </is>
      </c>
      <c r="E11957" t="inlineStr">
        <is>
          <t>Sr</t>
        </is>
      </c>
      <c r="F11957" t="inlineStr">
        <is>
          <t>6'4"</t>
        </is>
      </c>
      <c r="G11957" t="n">
        <v>219</v>
      </c>
      <c r="H11957" t="inlineStr">
        <is>
          <t>Daytona Beach, Fla.</t>
        </is>
      </c>
      <c r="I11957" t="inlineStr">
        <is>
          <t>Transfer from Florida State (2026 portal)</t>
        </is>
      </c>
    </row>
    <row r="11958">
      <c r="A11958" t="inlineStr">
        <is>
          <t>Texas</t>
        </is>
      </c>
      <c r="B11958" t="n">
        <v>76</v>
      </c>
      <c r="C11958" t="inlineStr">
        <is>
          <t>Jackson Christian</t>
        </is>
      </c>
      <c r="D11958" t="inlineStr">
        <is>
          <t>OL</t>
        </is>
      </c>
      <c r="E11958" t="inlineStr">
        <is>
          <t>R-Fr</t>
        </is>
      </c>
      <c r="F11958" t="inlineStr">
        <is>
          <t>6'5"</t>
        </is>
      </c>
      <c r="G11958" t="n">
        <v>317</v>
      </c>
      <c r="H11958" t="inlineStr">
        <is>
          <t>Port Neches, Texas</t>
        </is>
      </c>
    </row>
    <row r="11959">
      <c r="A11959" t="inlineStr">
        <is>
          <t>Texas</t>
        </is>
      </c>
      <c r="B11959" t="n">
        <v>77</v>
      </c>
      <c r="C11959" t="inlineStr">
        <is>
          <t>Andre Cojoe</t>
        </is>
      </c>
      <c r="D11959" t="inlineStr">
        <is>
          <t>OL</t>
        </is>
      </c>
      <c r="E11959" t="inlineStr">
        <is>
          <t>So</t>
        </is>
      </c>
      <c r="F11959" t="inlineStr">
        <is>
          <t>6'6"</t>
        </is>
      </c>
      <c r="G11959" t="n">
        <v>348</v>
      </c>
      <c r="H11959" t="inlineStr">
        <is>
          <t>Grand Prairie, Texas</t>
        </is>
      </c>
    </row>
    <row r="11960">
      <c r="A11960" t="inlineStr">
        <is>
          <t>Texas</t>
        </is>
      </c>
      <c r="B11960" t="n">
        <v>8</v>
      </c>
      <c r="C11960" t="inlineStr">
        <is>
          <t>Cam Coleman</t>
        </is>
      </c>
      <c r="D11960" t="inlineStr">
        <is>
          <t>WR</t>
        </is>
      </c>
      <c r="E11960" t="inlineStr">
        <is>
          <t>Jr</t>
        </is>
      </c>
      <c r="F11960" t="inlineStr">
        <is>
          <t>6'3"</t>
        </is>
      </c>
      <c r="G11960" t="n">
        <v>200</v>
      </c>
      <c r="H11960" t="inlineStr">
        <is>
          <t>Phenix City, Ala.</t>
        </is>
      </c>
      <c r="I11960" t="inlineStr">
        <is>
          <t>Transfer from Auburn (2026 portal)</t>
        </is>
      </c>
    </row>
    <row r="11961">
      <c r="A11961" t="inlineStr">
        <is>
          <t>Texas</t>
        </is>
      </c>
      <c r="B11961" t="n">
        <v>58</v>
      </c>
      <c r="C11961" t="inlineStr">
        <is>
          <t>Devin Coleman</t>
        </is>
      </c>
      <c r="D11961" t="inlineStr">
        <is>
          <t>OL</t>
        </is>
      </c>
      <c r="E11961" t="inlineStr">
        <is>
          <t>R-Fr</t>
        </is>
      </c>
      <c r="F11961" t="inlineStr">
        <is>
          <t>6'5"</t>
        </is>
      </c>
      <c r="G11961" t="n">
        <v>333</v>
      </c>
      <c r="H11961" t="inlineStr">
        <is>
          <t>Cedar Hill, Texas</t>
        </is>
      </c>
    </row>
    <row r="11962">
      <c r="A11962" t="inlineStr">
        <is>
          <t>Texas</t>
        </is>
      </c>
      <c r="B11962" t="n">
        <v>53</v>
      </c>
      <c r="C11962" t="inlineStr">
        <is>
          <t>Isaiah Coleman</t>
        </is>
      </c>
      <c r="D11962" t="inlineStr">
        <is>
          <t>DL</t>
        </is>
      </c>
      <c r="E11962" t="inlineStr">
        <is>
          <t>R-Fr</t>
        </is>
      </c>
      <c r="F11962" t="inlineStr">
        <is>
          <t>6'1"</t>
        </is>
      </c>
      <c r="G11962" t="n">
        <v>292</v>
      </c>
      <c r="H11962" t="inlineStr">
        <is>
          <t>Cedar Hill, Texas</t>
        </is>
      </c>
    </row>
    <row r="11963">
      <c r="A11963" t="inlineStr">
        <is>
          <t>Texas</t>
        </is>
      </c>
      <c r="B11963" t="n">
        <v>78</v>
      </c>
      <c r="C11963" t="inlineStr">
        <is>
          <t>Jordan Coleman</t>
        </is>
      </c>
      <c r="D11963" t="inlineStr">
        <is>
          <t>OL</t>
        </is>
      </c>
      <c r="E11963" t="inlineStr">
        <is>
          <t>R-Fr</t>
        </is>
      </c>
      <c r="F11963" t="inlineStr">
        <is>
          <t>6'5"</t>
        </is>
      </c>
      <c r="G11963" t="n">
        <v>354</v>
      </c>
      <c r="H11963" t="inlineStr">
        <is>
          <t>Cedar Hill, Texas</t>
        </is>
      </c>
    </row>
    <row r="11964">
      <c r="A11964" t="inlineStr">
        <is>
          <t>Texas</t>
        </is>
      </c>
      <c r="B11964" t="n">
        <v>49</v>
      </c>
      <c r="C11964" t="inlineStr">
        <is>
          <t>Jake Collett</t>
        </is>
      </c>
      <c r="D11964" t="inlineStr">
        <is>
          <t>K</t>
        </is>
      </c>
      <c r="E11964" t="inlineStr">
        <is>
          <t>Fr</t>
        </is>
      </c>
      <c r="F11964" t="inlineStr">
        <is>
          <t>6'0"</t>
        </is>
      </c>
      <c r="G11964" t="n">
        <v>177</v>
      </c>
      <c r="H11964" t="inlineStr">
        <is>
          <t>Ringgold, Ga.</t>
        </is>
      </c>
    </row>
    <row r="11965">
      <c r="A11965" t="inlineStr">
        <is>
          <t>Texas</t>
        </is>
      </c>
      <c r="B11965" t="n">
        <v>5</v>
      </c>
      <c r="C11965" t="inlineStr">
        <is>
          <t>Derrek Cooper</t>
        </is>
      </c>
      <c r="D11965" t="inlineStr">
        <is>
          <t>RB</t>
        </is>
      </c>
      <c r="E11965" t="inlineStr">
        <is>
          <t>Fr</t>
        </is>
      </c>
      <c r="F11965" t="inlineStr">
        <is>
          <t>6'1"</t>
        </is>
      </c>
      <c r="G11965" t="n">
        <v>210</v>
      </c>
      <c r="H11965" t="inlineStr">
        <is>
          <t>Lauderhill, Fla.</t>
        </is>
      </c>
    </row>
    <row r="11966">
      <c r="A11966" t="inlineStr">
        <is>
          <t>Texas</t>
        </is>
      </c>
      <c r="B11966" t="n">
        <v>28</v>
      </c>
      <c r="C11966" t="inlineStr">
        <is>
          <t>Justin Cryer</t>
        </is>
      </c>
      <c r="D11966" t="inlineStr">
        <is>
          <t>LB</t>
        </is>
      </c>
      <c r="E11966" t="inlineStr">
        <is>
          <t>Sr</t>
        </is>
      </c>
      <c r="F11966" t="inlineStr">
        <is>
          <t>6'1"</t>
        </is>
      </c>
      <c r="G11966" t="n">
        <v>246</v>
      </c>
      <c r="H11966" t="inlineStr">
        <is>
          <t>Katy, Texas</t>
        </is>
      </c>
      <c r="I11966" t="inlineStr">
        <is>
          <t>Transfer from Florida State (2026 portal)</t>
        </is>
      </c>
    </row>
    <row r="11967">
      <c r="A11967" t="inlineStr">
        <is>
          <t>Texas</t>
        </is>
      </c>
      <c r="B11967" t="n">
        <v>30</v>
      </c>
      <c r="C11967" t="inlineStr">
        <is>
          <t>Rocky Cummings</t>
        </is>
      </c>
      <c r="D11967" t="inlineStr">
        <is>
          <t>LB</t>
        </is>
      </c>
      <c r="E11967" t="inlineStr">
        <is>
          <t>Fr</t>
        </is>
      </c>
      <c r="F11967" t="inlineStr">
        <is>
          <t>6'4"</t>
        </is>
      </c>
      <c r="G11967" t="n">
        <v>226</v>
      </c>
      <c r="H11967" t="inlineStr">
        <is>
          <t>Carlsbad, Calif.</t>
        </is>
      </c>
    </row>
    <row r="11968">
      <c r="A11968" t="inlineStr">
        <is>
          <t>Texas</t>
        </is>
      </c>
      <c r="B11968" t="n">
        <v>37</v>
      </c>
      <c r="C11968" t="inlineStr">
        <is>
          <t>Jonathan Cunningham</t>
        </is>
      </c>
      <c r="D11968" t="inlineStr">
        <is>
          <t>LB</t>
        </is>
      </c>
      <c r="E11968" t="inlineStr">
        <is>
          <t>R-Fr</t>
        </is>
      </c>
      <c r="F11968" t="inlineStr">
        <is>
          <t>6'2"</t>
        </is>
      </c>
      <c r="G11968" t="n">
        <v>192</v>
      </c>
      <c r="H11968" t="inlineStr">
        <is>
          <t>Fort Worth, Texas</t>
        </is>
      </c>
    </row>
    <row r="11969">
      <c r="A11969" t="inlineStr">
        <is>
          <t>Texas</t>
        </is>
      </c>
      <c r="B11969" t="n">
        <v>25</v>
      </c>
      <c r="C11969" t="inlineStr">
        <is>
          <t>Toray Davis</t>
        </is>
      </c>
      <c r="D11969" t="inlineStr">
        <is>
          <t>DB</t>
        </is>
      </c>
      <c r="E11969" t="inlineStr">
        <is>
          <t>Fr</t>
        </is>
      </c>
      <c r="F11969" t="inlineStr">
        <is>
          <t>6'1"</t>
        </is>
      </c>
      <c r="G11969" t="n">
        <v>198</v>
      </c>
      <c r="H11969" t="inlineStr">
        <is>
          <t>Thornton, Colo.</t>
        </is>
      </c>
    </row>
    <row r="11970">
      <c r="A11970" t="inlineStr">
        <is>
          <t>Texas</t>
        </is>
      </c>
      <c r="B11970" t="n">
        <v>47</v>
      </c>
      <c r="C11970" t="inlineStr">
        <is>
          <t>Trey Dubuc</t>
        </is>
      </c>
      <c r="D11970" t="inlineStr">
        <is>
          <t>DS</t>
        </is>
      </c>
      <c r="E11970" t="inlineStr">
        <is>
          <t>Jr</t>
        </is>
      </c>
      <c r="F11970" t="inlineStr">
        <is>
          <t>6'1"</t>
        </is>
      </c>
      <c r="G11970" t="n">
        <v>211</v>
      </c>
      <c r="H11970" t="inlineStr">
        <is>
          <t>Fort Lauderdale, Fla.</t>
        </is>
      </c>
      <c r="I11970" t="inlineStr">
        <is>
          <t>Transfer from New Mexico (2026 portal)</t>
        </is>
      </c>
    </row>
    <row r="11971">
      <c r="A11971" t="inlineStr">
        <is>
          <t>Texas</t>
        </is>
      </c>
      <c r="B11971" t="n">
        <v>48</v>
      </c>
      <c r="C11971" t="inlineStr">
        <is>
          <t>Jackson Duffey</t>
        </is>
      </c>
      <c r="D11971" t="inlineStr">
        <is>
          <t>DB</t>
        </is>
      </c>
      <c r="E11971" t="inlineStr">
        <is>
          <t>Jr</t>
        </is>
      </c>
      <c r="F11971" t="inlineStr">
        <is>
          <t>5'11"</t>
        </is>
      </c>
      <c r="G11971" t="n">
        <v>183</v>
      </c>
      <c r="H11971" t="inlineStr">
        <is>
          <t>Spring Branch, Texas</t>
        </is>
      </c>
    </row>
    <row r="11972">
      <c r="A11972" t="inlineStr">
        <is>
          <t>Texas</t>
        </is>
      </c>
      <c r="B11972" t="n">
        <v>25</v>
      </c>
      <c r="C11972" t="inlineStr">
        <is>
          <t>Luke Dunham</t>
        </is>
      </c>
      <c r="D11972" t="inlineStr">
        <is>
          <t>QB</t>
        </is>
      </c>
      <c r="E11972" t="inlineStr">
        <is>
          <t>So</t>
        </is>
      </c>
      <c r="F11972" t="inlineStr">
        <is>
          <t>6'3"</t>
        </is>
      </c>
      <c r="G11972" t="n">
        <v>184</v>
      </c>
      <c r="H11972" t="inlineStr">
        <is>
          <t>Austin, Texas</t>
        </is>
      </c>
    </row>
    <row r="11973">
      <c r="A11973" t="inlineStr">
        <is>
          <t>Texas</t>
        </is>
      </c>
      <c r="B11973" t="n">
        <v>17</v>
      </c>
      <c r="C11973" t="inlineStr">
        <is>
          <t>Xavier Filsaime</t>
        </is>
      </c>
      <c r="D11973" t="inlineStr">
        <is>
          <t>DB</t>
        </is>
      </c>
      <c r="E11973" t="inlineStr">
        <is>
          <t>Jr</t>
        </is>
      </c>
      <c r="F11973" t="inlineStr">
        <is>
          <t>6'1"</t>
        </is>
      </c>
      <c r="G11973" t="n">
        <v>198</v>
      </c>
      <c r="H11973" t="inlineStr">
        <is>
          <t>McKinney, Texas</t>
        </is>
      </c>
    </row>
    <row r="11974">
      <c r="A11974" t="inlineStr">
        <is>
          <t>Texas</t>
        </is>
      </c>
      <c r="B11974" t="n">
        <v>43</v>
      </c>
      <c r="C11974" t="inlineStr">
        <is>
          <t>Eric Garza</t>
        </is>
      </c>
      <c r="D11974" t="inlineStr">
        <is>
          <t>LB</t>
        </is>
      </c>
      <c r="E11974" t="inlineStr">
        <is>
          <t>Jr</t>
        </is>
      </c>
      <c r="F11974" t="inlineStr">
        <is>
          <t>5'11"</t>
        </is>
      </c>
      <c r="G11974" t="n">
        <v>207</v>
      </c>
      <c r="H11974" t="inlineStr">
        <is>
          <t>Southlake, Texas</t>
        </is>
      </c>
    </row>
    <row r="11975">
      <c r="A11975" t="inlineStr">
        <is>
          <t>Texas</t>
        </is>
      </c>
      <c r="B11975" t="n">
        <v>95</v>
      </c>
      <c r="C11975" t="inlineStr">
        <is>
          <t>Ian Geffrard</t>
        </is>
      </c>
      <c r="D11975" t="inlineStr">
        <is>
          <t>DL</t>
        </is>
      </c>
      <c r="E11975" t="inlineStr">
        <is>
          <t>Sr</t>
        </is>
      </c>
      <c r="F11975" t="inlineStr">
        <is>
          <t>6'5"</t>
        </is>
      </c>
      <c r="G11975" t="n">
        <v>378</v>
      </c>
      <c r="H11975" t="inlineStr">
        <is>
          <t>Mableton, Ga.</t>
        </is>
      </c>
      <c r="I11975" t="inlineStr">
        <is>
          <t>Transfer from Arkansas (2026 portal)</t>
        </is>
      </c>
    </row>
    <row r="11976">
      <c r="A11976" t="inlineStr">
        <is>
          <t>Texas</t>
        </is>
      </c>
      <c r="B11976" t="n">
        <v>74</v>
      </c>
      <c r="C11976" t="inlineStr">
        <is>
          <t>Trevor Goosby</t>
        </is>
      </c>
      <c r="D11976" t="inlineStr">
        <is>
          <t>OL</t>
        </is>
      </c>
      <c r="E11976" t="inlineStr">
        <is>
          <t>Jr</t>
        </is>
      </c>
      <c r="F11976" t="inlineStr">
        <is>
          <t>6'7"</t>
        </is>
      </c>
      <c r="G11976" t="n">
        <v>325</v>
      </c>
      <c r="H11976" t="inlineStr">
        <is>
          <t>Melissa, Texas</t>
        </is>
      </c>
    </row>
    <row r="11977">
      <c r="A11977" t="inlineStr">
        <is>
          <t>Texas</t>
        </is>
      </c>
      <c r="B11977" t="n">
        <v>13</v>
      </c>
      <c r="C11977" t="inlineStr">
        <is>
          <t>Zelus Hicks</t>
        </is>
      </c>
      <c r="D11977" t="inlineStr">
        <is>
          <t>DB</t>
        </is>
      </c>
      <c r="E11977" t="inlineStr">
        <is>
          <t>R-Fr</t>
        </is>
      </c>
      <c r="F11977" t="inlineStr">
        <is>
          <t>6'2"</t>
        </is>
      </c>
      <c r="G11977" t="n">
        <v>190</v>
      </c>
      <c r="H11977" t="inlineStr">
        <is>
          <t>Atlanta, Ga.</t>
        </is>
      </c>
    </row>
    <row r="11978">
      <c r="A11978" t="inlineStr">
        <is>
          <t>Texas</t>
        </is>
      </c>
      <c r="B11978" t="n">
        <v>21</v>
      </c>
      <c r="C11978" t="inlineStr">
        <is>
          <t>Hayward Howard Jr.</t>
        </is>
      </c>
      <c r="D11978" t="inlineStr">
        <is>
          <t>DB</t>
        </is>
      </c>
      <c r="E11978" t="inlineStr">
        <is>
          <t>Fr</t>
        </is>
      </c>
      <c r="F11978" t="inlineStr">
        <is>
          <t>6'2"</t>
        </is>
      </c>
      <c r="G11978" t="n">
        <v>184</v>
      </c>
      <c r="H11978" t="inlineStr">
        <is>
          <t>New Orleans, La.</t>
        </is>
      </c>
    </row>
    <row r="11979">
      <c r="A11979" t="inlineStr">
        <is>
          <t>Texas</t>
        </is>
      </c>
      <c r="B11979" t="n">
        <v>40</v>
      </c>
      <c r="C11979" t="inlineStr">
        <is>
          <t>Lance Jackson</t>
        </is>
      </c>
      <c r="D11979" t="inlineStr">
        <is>
          <t>EDGE</t>
        </is>
      </c>
      <c r="E11979" t="inlineStr">
        <is>
          <t>So</t>
        </is>
      </c>
      <c r="F11979" t="inlineStr">
        <is>
          <t>6'5"</t>
        </is>
      </c>
      <c r="G11979" t="n">
        <v>272</v>
      </c>
      <c r="H11979" t="inlineStr">
        <is>
          <t>Texarkana, Texas</t>
        </is>
      </c>
    </row>
    <row r="11980">
      <c r="A11980" t="inlineStr">
        <is>
          <t>Texas</t>
        </is>
      </c>
      <c r="B11980" t="n">
        <v>97</v>
      </c>
      <c r="C11980" t="inlineStr">
        <is>
          <t>Alex January</t>
        </is>
      </c>
      <c r="D11980" t="inlineStr">
        <is>
          <t>DL</t>
        </is>
      </c>
      <c r="E11980" t="inlineStr">
        <is>
          <t>Jr</t>
        </is>
      </c>
      <c r="F11980" t="inlineStr">
        <is>
          <t>6'5"</t>
        </is>
      </c>
      <c r="G11980" t="n">
        <v>312</v>
      </c>
      <c r="H11980" t="inlineStr">
        <is>
          <t>Duncanville, Texas</t>
        </is>
      </c>
    </row>
    <row r="11981">
      <c r="A11981" t="inlineStr">
        <is>
          <t>Texas</t>
        </is>
      </c>
      <c r="B11981" t="n">
        <v>88</v>
      </c>
      <c r="C11981" t="inlineStr">
        <is>
          <t>Charlie Jilek</t>
        </is>
      </c>
      <c r="D11981" t="inlineStr">
        <is>
          <t>TE</t>
        </is>
      </c>
      <c r="E11981" t="inlineStr">
        <is>
          <t>Fr</t>
        </is>
      </c>
      <c r="F11981" t="inlineStr">
        <is>
          <t>6'5"</t>
        </is>
      </c>
      <c r="G11981" t="n">
        <v>240</v>
      </c>
      <c r="H11981" t="inlineStr">
        <is>
          <t>Portage, Mich.</t>
        </is>
      </c>
    </row>
    <row r="11982">
      <c r="A11982" t="inlineStr">
        <is>
          <t>Texas</t>
        </is>
      </c>
      <c r="B11982" t="n">
        <v>52</v>
      </c>
      <c r="C11982" t="inlineStr">
        <is>
          <t>James Johnson</t>
        </is>
      </c>
      <c r="D11982" t="inlineStr">
        <is>
          <t>DL</t>
        </is>
      </c>
      <c r="E11982" t="inlineStr">
        <is>
          <t>Fr</t>
        </is>
      </c>
      <c r="F11982" t="inlineStr">
        <is>
          <t>6'3"</t>
        </is>
      </c>
      <c r="G11982" t="n">
        <v>274</v>
      </c>
      <c r="H11982" t="inlineStr">
        <is>
          <t>Fort Myers, Fla.</t>
        </is>
      </c>
    </row>
    <row r="11983">
      <c r="A11983" t="inlineStr">
        <is>
          <t>Texas</t>
        </is>
      </c>
      <c r="B11983" t="n">
        <v>23</v>
      </c>
      <c r="C11983" t="inlineStr">
        <is>
          <t>Jordon Johnson-Rubell</t>
        </is>
      </c>
      <c r="D11983" t="inlineStr">
        <is>
          <t>DB</t>
        </is>
      </c>
      <c r="E11983" t="inlineStr">
        <is>
          <t>Jr</t>
        </is>
      </c>
      <c r="F11983" t="inlineStr">
        <is>
          <t>5'10"</t>
        </is>
      </c>
      <c r="G11983" t="n">
        <v>206</v>
      </c>
      <c r="H11983" t="inlineStr">
        <is>
          <t>Fort Worth, Texas</t>
        </is>
      </c>
    </row>
    <row r="11984">
      <c r="A11984" t="inlineStr">
        <is>
          <t>Texas</t>
        </is>
      </c>
      <c r="B11984" t="n">
        <v>93</v>
      </c>
      <c r="C11984" t="inlineStr">
        <is>
          <t>Hero Kanu</t>
        </is>
      </c>
      <c r="D11984" t="inlineStr">
        <is>
          <t>DL</t>
        </is>
      </c>
      <c r="E11984" t="inlineStr">
        <is>
          <t>Sr</t>
        </is>
      </c>
      <c r="F11984" t="inlineStr">
        <is>
          <t>6'5"</t>
        </is>
      </c>
      <c r="G11984" t="n">
        <v>321</v>
      </c>
      <c r="H11984" t="inlineStr">
        <is>
          <t>Geltendorf, Germany</t>
        </is>
      </c>
    </row>
    <row r="11985">
      <c r="A11985" t="inlineStr">
        <is>
          <t>Texas</t>
        </is>
      </c>
      <c r="B11985" t="n">
        <v>69</v>
      </c>
      <c r="C11985" t="inlineStr">
        <is>
          <t>Brooks Kieschnick Jr.</t>
        </is>
      </c>
      <c r="D11985" t="inlineStr">
        <is>
          <t>OL</t>
        </is>
      </c>
      <c r="E11985" t="inlineStr">
        <is>
          <t>Sr</t>
        </is>
      </c>
      <c r="F11985" t="inlineStr">
        <is>
          <t>6'3"</t>
        </is>
      </c>
      <c r="G11985" t="n">
        <v>267</v>
      </c>
      <c r="H11985" t="inlineStr">
        <is>
          <t>San Antonio, Texas</t>
        </is>
      </c>
    </row>
    <row r="11986">
      <c r="A11986" t="inlineStr">
        <is>
          <t>Texas</t>
        </is>
      </c>
      <c r="B11986" t="n">
        <v>9</v>
      </c>
      <c r="C11986" t="inlineStr">
        <is>
          <t>Karle "KJ" Lacey Jr.</t>
        </is>
      </c>
      <c r="D11986" t="inlineStr">
        <is>
          <t>QB</t>
        </is>
      </c>
      <c r="E11986" t="inlineStr">
        <is>
          <t>R-Fr</t>
        </is>
      </c>
      <c r="F11986" t="inlineStr">
        <is>
          <t>6'0"</t>
        </is>
      </c>
      <c r="G11986" t="n">
        <v>186</v>
      </c>
      <c r="H11986" t="inlineStr">
        <is>
          <t>Saraland, Ala.</t>
        </is>
      </c>
    </row>
    <row r="11987">
      <c r="A11987" t="inlineStr">
        <is>
          <t>Texas</t>
        </is>
      </c>
      <c r="B11987" t="n">
        <v>29</v>
      </c>
      <c r="C11987" t="inlineStr">
        <is>
          <t>Graceson Littleton</t>
        </is>
      </c>
      <c r="D11987" t="inlineStr">
        <is>
          <t>DB</t>
        </is>
      </c>
      <c r="E11987" t="inlineStr">
        <is>
          <t>So</t>
        </is>
      </c>
      <c r="F11987" t="inlineStr">
        <is>
          <t>6'0"</t>
        </is>
      </c>
      <c r="G11987" t="n">
        <v>185</v>
      </c>
      <c r="H11987" t="inlineStr">
        <is>
          <t>Tampa, Fla.</t>
        </is>
      </c>
    </row>
    <row r="11988">
      <c r="A11988" t="inlineStr">
        <is>
          <t>Texas</t>
        </is>
      </c>
      <c r="B11988" t="n">
        <v>7</v>
      </c>
      <c r="C11988" t="inlineStr">
        <is>
          <t>Kaliq Lockett</t>
        </is>
      </c>
      <c r="D11988" t="inlineStr">
        <is>
          <t>WR</t>
        </is>
      </c>
      <c r="E11988" t="inlineStr">
        <is>
          <t>R-Fr</t>
        </is>
      </c>
      <c r="F11988" t="inlineStr">
        <is>
          <t>6'2"</t>
        </is>
      </c>
      <c r="G11988" t="n">
        <v>186</v>
      </c>
      <c r="H11988" t="inlineStr">
        <is>
          <t>Dallas, Texas</t>
        </is>
      </c>
    </row>
    <row r="11989">
      <c r="A11989" t="inlineStr">
        <is>
          <t>Texas</t>
        </is>
      </c>
      <c r="B11989" t="n">
        <v>27</v>
      </c>
      <c r="C11989" t="inlineStr">
        <is>
          <t>Wardell Mack</t>
        </is>
      </c>
      <c r="D11989" t="inlineStr">
        <is>
          <t>DB</t>
        </is>
      </c>
      <c r="E11989" t="inlineStr">
        <is>
          <t>So</t>
        </is>
      </c>
      <c r="F11989" t="inlineStr">
        <is>
          <t>6'0"</t>
        </is>
      </c>
      <c r="G11989" t="n">
        <v>177</v>
      </c>
      <c r="H11989" t="inlineStr">
        <is>
          <t>New Orleans, La.</t>
        </is>
      </c>
    </row>
    <row r="11990">
      <c r="A11990" t="inlineStr">
        <is>
          <t>Texas</t>
        </is>
      </c>
      <c r="B11990" t="n">
        <v>16</v>
      </c>
      <c r="C11990" t="inlineStr">
        <is>
          <t>Arch Manning</t>
        </is>
      </c>
      <c r="D11990" t="inlineStr">
        <is>
          <t>QB</t>
        </is>
      </c>
      <c r="E11990" t="inlineStr">
        <is>
          <t>Jr</t>
        </is>
      </c>
      <c r="F11990" t="inlineStr">
        <is>
          <t>6'4"</t>
        </is>
      </c>
      <c r="G11990" t="n">
        <v>226</v>
      </c>
      <c r="H11990" t="inlineStr">
        <is>
          <t>New Orleans, La.</t>
        </is>
      </c>
    </row>
    <row r="11991">
      <c r="A11991" t="inlineStr">
        <is>
          <t>Texas</t>
        </is>
      </c>
      <c r="B11991" t="n">
        <v>5</v>
      </c>
      <c r="C11991" t="inlineStr">
        <is>
          <t>Bo Mascoe</t>
        </is>
      </c>
      <c r="D11991" t="inlineStr">
        <is>
          <t>DB</t>
        </is>
      </c>
      <c r="E11991" t="inlineStr">
        <is>
          <t>Sr</t>
        </is>
      </c>
      <c r="F11991" t="inlineStr">
        <is>
          <t>5'11"</t>
        </is>
      </c>
      <c r="G11991" t="n">
        <v>190</v>
      </c>
      <c r="H11991" t="inlineStr">
        <is>
          <t>Kissimmee, Fla.</t>
        </is>
      </c>
      <c r="I11991" t="inlineStr">
        <is>
          <t>Transfer from Rutgers (2026 portal)</t>
        </is>
      </c>
    </row>
    <row r="11992">
      <c r="A11992" t="inlineStr">
        <is>
          <t>Texas</t>
        </is>
      </c>
      <c r="B11992" t="n">
        <v>15</v>
      </c>
      <c r="C11992" t="inlineStr">
        <is>
          <t>Michael Masunas</t>
        </is>
      </c>
      <c r="D11992" t="inlineStr">
        <is>
          <t>TE</t>
        </is>
      </c>
      <c r="E11992" t="inlineStr">
        <is>
          <t>Sr</t>
        </is>
      </c>
      <c r="F11992" t="inlineStr">
        <is>
          <t>6'5"</t>
        </is>
      </c>
      <c r="G11992" t="n">
        <v>257</v>
      </c>
      <c r="H11992" t="inlineStr">
        <is>
          <t>Tucson, Ariz.</t>
        </is>
      </c>
      <c r="I11992" t="inlineStr">
        <is>
          <t>Transfer from Michigan State (2026 portal)</t>
        </is>
      </c>
    </row>
    <row r="11993">
      <c r="A11993" t="inlineStr">
        <is>
          <t>Texas</t>
        </is>
      </c>
      <c r="B11993" t="n">
        <v>11</v>
      </c>
      <c r="C11993" t="inlineStr">
        <is>
          <t>Samari Matthews</t>
        </is>
      </c>
      <c r="D11993" t="inlineStr">
        <is>
          <t>DB</t>
        </is>
      </c>
      <c r="E11993" t="inlineStr">
        <is>
          <t>Fr</t>
        </is>
      </c>
      <c r="F11993" t="inlineStr">
        <is>
          <t>6'1"</t>
        </is>
      </c>
      <c r="G11993" t="n">
        <v>197</v>
      </c>
      <c r="H11993" t="inlineStr">
        <is>
          <t>Charlotte, N.C.</t>
        </is>
      </c>
    </row>
    <row r="11994">
      <c r="A11994" t="inlineStr">
        <is>
          <t>Texas</t>
        </is>
      </c>
      <c r="B11994" t="n">
        <v>17</v>
      </c>
      <c r="C11994" t="inlineStr">
        <is>
          <t>Daylan McCutcheon</t>
        </is>
      </c>
      <c r="D11994" t="inlineStr">
        <is>
          <t>WR</t>
        </is>
      </c>
      <c r="E11994" t="inlineStr">
        <is>
          <t>So</t>
        </is>
      </c>
      <c r="F11994" t="inlineStr">
        <is>
          <t>5'11"</t>
        </is>
      </c>
      <c r="G11994" t="n">
        <v>175</v>
      </c>
      <c r="H11994" t="inlineStr">
        <is>
          <t>Lucas, Texas</t>
        </is>
      </c>
    </row>
    <row r="11995">
      <c r="A11995" t="inlineStr">
        <is>
          <t>Texas</t>
        </is>
      </c>
      <c r="B11995" t="n">
        <v>4</v>
      </c>
      <c r="C11995" t="inlineStr">
        <is>
          <t>Jelani McDonald</t>
        </is>
      </c>
      <c r="D11995" t="inlineStr">
        <is>
          <t>DB</t>
        </is>
      </c>
      <c r="E11995" t="inlineStr">
        <is>
          <t>Sr</t>
        </is>
      </c>
      <c r="F11995" t="inlineStr">
        <is>
          <t>6'2"</t>
        </is>
      </c>
      <c r="G11995" t="n">
        <v>200</v>
      </c>
      <c r="H11995" t="inlineStr">
        <is>
          <t>Waco, Texas</t>
        </is>
      </c>
    </row>
    <row r="11996">
      <c r="A11996" t="inlineStr">
        <is>
          <t>Texas</t>
        </is>
      </c>
      <c r="B11996" t="n">
        <v>19</v>
      </c>
      <c r="C11996" t="inlineStr">
        <is>
          <t>MJ Morris</t>
        </is>
      </c>
      <c r="D11996" t="inlineStr">
        <is>
          <t>QB</t>
        </is>
      </c>
      <c r="E11996" t="inlineStr">
        <is>
          <t>Sr</t>
        </is>
      </c>
      <c r="F11996" t="inlineStr">
        <is>
          <t>6'1"</t>
        </is>
      </c>
      <c r="G11996" t="n">
        <v>201</v>
      </c>
      <c r="H11996" t="inlineStr">
        <is>
          <t>Carrollton, Ga.</t>
        </is>
      </c>
      <c r="I11996" t="inlineStr">
        <is>
          <t>Transfer from Coastal Carolina (2026 portal)</t>
        </is>
      </c>
    </row>
    <row r="11997">
      <c r="A11997" t="inlineStr">
        <is>
          <t>Texas</t>
        </is>
      </c>
      <c r="B11997" t="n">
        <v>3</v>
      </c>
      <c r="C11997" t="inlineStr">
        <is>
          <t>Emmett Mosley V</t>
        </is>
      </c>
      <c r="D11997" t="inlineStr">
        <is>
          <t>WR</t>
        </is>
      </c>
      <c r="E11997" t="inlineStr">
        <is>
          <t>Jr</t>
        </is>
      </c>
      <c r="F11997" t="inlineStr">
        <is>
          <t>6'2"</t>
        </is>
      </c>
      <c r="G11997" t="n">
        <v>190</v>
      </c>
      <c r="H11997" t="inlineStr">
        <is>
          <t>Chicago, Ill.</t>
        </is>
      </c>
    </row>
    <row r="11998">
      <c r="A11998" t="inlineStr">
        <is>
          <t>Texas</t>
        </is>
      </c>
      <c r="B11998" t="n">
        <v>79</v>
      </c>
      <c r="C11998" t="inlineStr">
        <is>
          <t>Jonte Newman</t>
        </is>
      </c>
      <c r="D11998" t="inlineStr">
        <is>
          <t>OL</t>
        </is>
      </c>
      <c r="E11998" t="inlineStr">
        <is>
          <t>R-Fr</t>
        </is>
      </c>
      <c r="F11998" t="inlineStr">
        <is>
          <t>6'4"</t>
        </is>
      </c>
      <c r="G11998" t="n">
        <v>302</v>
      </c>
      <c r="H11998" t="inlineStr">
        <is>
          <t>Cypress, Texas</t>
        </is>
      </c>
      <c r="I11998" t="inlineStr">
        <is>
          <t>Transfer from Texas A&amp;M (2026 portal)</t>
        </is>
      </c>
    </row>
    <row r="11999">
      <c r="A11999" t="inlineStr">
        <is>
          <t>Texas</t>
        </is>
      </c>
      <c r="B11999" t="n">
        <v>21</v>
      </c>
      <c r="C11999" t="inlineStr">
        <is>
          <t>Ryan Niblett</t>
        </is>
      </c>
      <c r="D11999" t="inlineStr">
        <is>
          <t>RB/WR</t>
        </is>
      </c>
      <c r="E11999" t="inlineStr">
        <is>
          <t>Jr</t>
        </is>
      </c>
      <c r="F11999" t="inlineStr">
        <is>
          <t>5'10"</t>
        </is>
      </c>
      <c r="G11999" t="n">
        <v>192</v>
      </c>
      <c r="H11999" t="inlineStr">
        <is>
          <t>Houston, Texas</t>
        </is>
      </c>
    </row>
    <row r="12000">
      <c r="A12000" t="inlineStr">
        <is>
          <t>Texas</t>
        </is>
      </c>
      <c r="B12000" t="n">
        <v>42</v>
      </c>
      <c r="C12000" t="inlineStr">
        <is>
          <t>Trott O'Neal</t>
        </is>
      </c>
      <c r="D12000" t="inlineStr">
        <is>
          <t>DS</t>
        </is>
      </c>
      <c r="E12000" t="inlineStr">
        <is>
          <t>Fr</t>
        </is>
      </c>
      <c r="F12000" t="inlineStr">
        <is>
          <t>6'1"</t>
        </is>
      </c>
      <c r="G12000" t="n">
        <v>240</v>
      </c>
      <c r="H12000" t="inlineStr">
        <is>
          <t>The Colony, Texas</t>
        </is>
      </c>
    </row>
    <row r="12001">
      <c r="A12001" t="inlineStr">
        <is>
          <t>Texas</t>
        </is>
      </c>
      <c r="B12001" t="n">
        <v>18</v>
      </c>
      <c r="C12001" t="inlineStr">
        <is>
          <t>Kosi Okpala</t>
        </is>
      </c>
      <c r="D12001" t="inlineStr">
        <is>
          <t>LB</t>
        </is>
      </c>
      <c r="E12001" t="inlineStr">
        <is>
          <t>Fr</t>
        </is>
      </c>
      <c r="F12001" t="inlineStr">
        <is>
          <t>6'3"</t>
        </is>
      </c>
      <c r="G12001" t="n">
        <v>239</v>
      </c>
      <c r="H12001" t="inlineStr">
        <is>
          <t>Houston, Texas</t>
        </is>
      </c>
    </row>
    <row r="12002">
      <c r="A12002" t="inlineStr">
        <is>
          <t>Texas</t>
        </is>
      </c>
      <c r="B12002" t="n">
        <v>46</v>
      </c>
      <c r="C12002" t="inlineStr">
        <is>
          <t>Smith Orogbo</t>
        </is>
      </c>
      <c r="D12002" t="inlineStr">
        <is>
          <t>EDGE</t>
        </is>
      </c>
      <c r="E12002" t="inlineStr">
        <is>
          <t>R-Fr</t>
        </is>
      </c>
      <c r="F12002" t="inlineStr">
        <is>
          <t>6'4"</t>
        </is>
      </c>
      <c r="G12002" t="n">
        <v>225</v>
      </c>
      <c r="H12002" t="inlineStr">
        <is>
          <t>Houston, Texas</t>
        </is>
      </c>
    </row>
    <row r="12003">
      <c r="A12003" t="inlineStr">
        <is>
          <t>Texas</t>
        </is>
      </c>
      <c r="B12003" t="n">
        <v>8</v>
      </c>
      <c r="C12003" t="inlineStr">
        <is>
          <t>Kade Phillips</t>
        </is>
      </c>
      <c r="D12003" t="inlineStr">
        <is>
          <t>DB</t>
        </is>
      </c>
      <c r="E12003" t="inlineStr">
        <is>
          <t>So</t>
        </is>
      </c>
      <c r="F12003" t="inlineStr">
        <is>
          <t>6'0"</t>
        </is>
      </c>
      <c r="G12003" t="n">
        <v>194</v>
      </c>
      <c r="H12003" t="inlineStr">
        <is>
          <t>Missouri City, Texas</t>
        </is>
      </c>
    </row>
    <row r="12004">
      <c r="A12004" t="inlineStr">
        <is>
          <t>Texas</t>
        </is>
      </c>
      <c r="B12004" t="n">
        <v>86</v>
      </c>
      <c r="C12004" t="inlineStr">
        <is>
          <t>Hudson Powell</t>
        </is>
      </c>
      <c r="D12004" t="inlineStr">
        <is>
          <t>TE</t>
        </is>
      </c>
      <c r="E12004" t="inlineStr">
        <is>
          <t>Jr</t>
        </is>
      </c>
      <c r="F12004" t="inlineStr">
        <is>
          <t>6'6"</t>
        </is>
      </c>
      <c r="G12004" t="n">
        <v>193</v>
      </c>
      <c r="H12004" t="inlineStr">
        <is>
          <t>Austin, Texas</t>
        </is>
      </c>
    </row>
    <row r="12005">
      <c r="A12005" t="inlineStr">
        <is>
          <t>Texas</t>
        </is>
      </c>
      <c r="B12005" t="n">
        <v>87</v>
      </c>
      <c r="C12005" t="inlineStr">
        <is>
          <t>Will Randle</t>
        </is>
      </c>
      <c r="D12005" t="inlineStr">
        <is>
          <t>TE</t>
        </is>
      </c>
      <c r="E12005" t="inlineStr">
        <is>
          <t>Jr</t>
        </is>
      </c>
      <c r="F12005" t="inlineStr">
        <is>
          <t>6'4"</t>
        </is>
      </c>
      <c r="G12005" t="n">
        <v>242</v>
      </c>
      <c r="H12005" t="inlineStr">
        <is>
          <t>New Orleans, La.</t>
        </is>
      </c>
    </row>
    <row r="12006">
      <c r="A12006" t="inlineStr">
        <is>
          <t>Texas</t>
        </is>
      </c>
      <c r="B12006" t="n">
        <v>31</v>
      </c>
      <c r="C12006" t="inlineStr">
        <is>
          <t>Yaheim Riley</t>
        </is>
      </c>
      <c r="D12006" t="inlineStr">
        <is>
          <t>DB</t>
        </is>
      </c>
      <c r="E12006" t="inlineStr">
        <is>
          <t>Fr</t>
        </is>
      </c>
      <c r="F12006" t="inlineStr">
        <is>
          <t>5'11"</t>
        </is>
      </c>
      <c r="G12006" t="n">
        <v>180</v>
      </c>
      <c r="H12006" t="inlineStr">
        <is>
          <t>Miami, Fla.</t>
        </is>
      </c>
    </row>
    <row r="12007">
      <c r="A12007" t="inlineStr">
        <is>
          <t>Texas</t>
        </is>
      </c>
      <c r="B12007" t="n">
        <v>24</v>
      </c>
      <c r="C12007" t="inlineStr">
        <is>
          <t>Warren Roberson</t>
        </is>
      </c>
      <c r="D12007" t="inlineStr">
        <is>
          <t>DB</t>
        </is>
      </c>
      <c r="E12007" t="inlineStr">
        <is>
          <t>Jr</t>
        </is>
      </c>
      <c r="F12007" t="inlineStr">
        <is>
          <t>6'0"</t>
        </is>
      </c>
      <c r="G12007" t="n">
        <v>188</v>
      </c>
      <c r="H12007" t="inlineStr">
        <is>
          <t>Red Oak, Texas</t>
        </is>
      </c>
    </row>
    <row r="12008">
      <c r="A12008" t="inlineStr">
        <is>
          <t>Texas</t>
        </is>
      </c>
      <c r="B12008" t="n">
        <v>62</v>
      </c>
      <c r="C12008" t="inlineStr">
        <is>
          <t>Connor Robertson</t>
        </is>
      </c>
      <c r="D12008" t="inlineStr">
        <is>
          <t>OL</t>
        </is>
      </c>
      <c r="E12008" t="inlineStr">
        <is>
          <t>Sr</t>
        </is>
      </c>
      <c r="F12008" t="inlineStr">
        <is>
          <t>6'4"</t>
        </is>
      </c>
      <c r="G12008" t="n">
        <v>317</v>
      </c>
      <c r="H12008" t="inlineStr">
        <is>
          <t>Austin, Texas</t>
        </is>
      </c>
    </row>
    <row r="12009">
      <c r="A12009" t="inlineStr">
        <is>
          <t>Texas</t>
        </is>
      </c>
      <c r="B12009" t="n">
        <v>32</v>
      </c>
      <c r="C12009" t="inlineStr">
        <is>
          <t>Brady Sarkisian</t>
        </is>
      </c>
      <c r="D12009" t="inlineStr">
        <is>
          <t>LB</t>
        </is>
      </c>
      <c r="E12009" t="inlineStr">
        <is>
          <t>Sr</t>
        </is>
      </c>
      <c r="F12009" t="inlineStr">
        <is>
          <t>6'1"</t>
        </is>
      </c>
      <c r="G12009" t="n">
        <v>221</v>
      </c>
      <c r="H12009" t="inlineStr">
        <is>
          <t>Newport Beach, Calif.</t>
        </is>
      </c>
    </row>
    <row r="12010">
      <c r="A12010" t="inlineStr">
        <is>
          <t>Texas</t>
        </is>
      </c>
      <c r="B12010" t="n">
        <v>70</v>
      </c>
      <c r="C12010" t="inlineStr">
        <is>
          <t>Kaden Scherer</t>
        </is>
      </c>
      <c r="D12010" t="inlineStr">
        <is>
          <t>OL</t>
        </is>
      </c>
      <c r="E12010" t="inlineStr">
        <is>
          <t>Fr</t>
        </is>
      </c>
      <c r="F12010" t="inlineStr">
        <is>
          <t>6'6"</t>
        </is>
      </c>
      <c r="G12010" t="n">
        <v>299</v>
      </c>
      <c r="H12010" t="inlineStr">
        <is>
          <t>Georgetown, Texas</t>
        </is>
      </c>
    </row>
    <row r="12011">
      <c r="A12011" t="inlineStr">
        <is>
          <t>Texas</t>
        </is>
      </c>
      <c r="B12011" t="n">
        <v>83</v>
      </c>
      <c r="C12011" t="inlineStr">
        <is>
          <t>Spencer Shannon</t>
        </is>
      </c>
      <c r="D12011" t="inlineStr">
        <is>
          <t>TE</t>
        </is>
      </c>
      <c r="E12011" t="inlineStr">
        <is>
          <t>Jr</t>
        </is>
      </c>
      <c r="F12011" t="inlineStr">
        <is>
          <t>6'7"</t>
        </is>
      </c>
      <c r="G12011" t="n">
        <v>266</v>
      </c>
      <c r="H12011" t="inlineStr">
        <is>
          <t>San Clemente, Calif.</t>
        </is>
      </c>
    </row>
    <row r="12012">
      <c r="A12012" t="inlineStr">
        <is>
          <t>Texas</t>
        </is>
      </c>
      <c r="B12012" t="n">
        <v>90</v>
      </c>
      <c r="C12012" t="inlineStr">
        <is>
          <t>Josiah Sharma</t>
        </is>
      </c>
      <c r="D12012" t="inlineStr">
        <is>
          <t>DL</t>
        </is>
      </c>
      <c r="E12012" t="inlineStr">
        <is>
          <t>R-Fr</t>
        </is>
      </c>
      <c r="F12012" t="inlineStr">
        <is>
          <t>6'4"</t>
        </is>
      </c>
      <c r="G12012" t="n">
        <v>336</v>
      </c>
      <c r="H12012" t="inlineStr">
        <is>
          <t>Folsom, Calif.</t>
        </is>
      </c>
    </row>
    <row r="12013">
      <c r="A12013" t="inlineStr">
        <is>
          <t>Texas</t>
        </is>
      </c>
      <c r="B12013" t="n">
        <v>71</v>
      </c>
      <c r="C12013" t="inlineStr">
        <is>
          <t>Melvin Siani</t>
        </is>
      </c>
      <c r="D12013" t="inlineStr">
        <is>
          <t>OL</t>
        </is>
      </c>
      <c r="E12013" t="inlineStr">
        <is>
          <t>Sr</t>
        </is>
      </c>
      <c r="F12013" t="inlineStr">
        <is>
          <t>6'6"</t>
        </is>
      </c>
      <c r="G12013" t="n">
        <v>313</v>
      </c>
      <c r="H12013" t="inlineStr">
        <is>
          <t>Hamilton, Ontario</t>
        </is>
      </c>
      <c r="I12013" t="inlineStr">
        <is>
          <t>Transfer from Wake Forest (2026 portal)</t>
        </is>
      </c>
    </row>
    <row r="12014">
      <c r="A12014" t="inlineStr">
        <is>
          <t>Texas</t>
        </is>
      </c>
      <c r="B12014" t="n">
        <v>56</v>
      </c>
      <c r="C12014" t="inlineStr">
        <is>
          <t>Dylan Sikorski</t>
        </is>
      </c>
      <c r="D12014" t="inlineStr">
        <is>
          <t>OL</t>
        </is>
      </c>
      <c r="E12014" t="inlineStr">
        <is>
          <t>So</t>
        </is>
      </c>
      <c r="F12014" t="inlineStr">
        <is>
          <t>6'4"</t>
        </is>
      </c>
      <c r="G12014" t="n">
        <v>344</v>
      </c>
      <c r="H12014" t="inlineStr">
        <is>
          <t>Sumner, Wash.</t>
        </is>
      </c>
      <c r="I12014" t="inlineStr">
        <is>
          <t>Transfer from Oregon State (2026 portal)</t>
        </is>
      </c>
    </row>
    <row r="12015">
      <c r="A12015" t="inlineStr">
        <is>
          <t>Texas</t>
        </is>
      </c>
      <c r="B12015" t="n">
        <v>1</v>
      </c>
      <c r="C12015" t="inlineStr">
        <is>
          <t>Colin Simmons</t>
        </is>
      </c>
      <c r="D12015" t="inlineStr">
        <is>
          <t>EDGE</t>
        </is>
      </c>
      <c r="E12015" t="inlineStr">
        <is>
          <t>Jr</t>
        </is>
      </c>
      <c r="F12015" t="inlineStr">
        <is>
          <t>6'3"</t>
        </is>
      </c>
      <c r="G12015" t="n">
        <v>245</v>
      </c>
      <c r="H12015" t="inlineStr">
        <is>
          <t>Dallas, Texas</t>
        </is>
      </c>
    </row>
    <row r="12016">
      <c r="A12016" t="inlineStr">
        <is>
          <t>Texas</t>
        </is>
      </c>
      <c r="B12016" t="n">
        <v>31</v>
      </c>
      <c r="C12016" t="inlineStr">
        <is>
          <t>James Simon</t>
        </is>
      </c>
      <c r="D12016" t="inlineStr">
        <is>
          <t>RB</t>
        </is>
      </c>
      <c r="E12016" t="inlineStr">
        <is>
          <t>R-Fr</t>
        </is>
      </c>
      <c r="F12016" t="inlineStr">
        <is>
          <t>5'11"</t>
        </is>
      </c>
      <c r="G12016" t="n">
        <v>203</v>
      </c>
      <c r="H12016" t="inlineStr">
        <is>
          <t>Shreveport, La.</t>
        </is>
      </c>
    </row>
    <row r="12017">
      <c r="A12017" t="inlineStr">
        <is>
          <t>Texas</t>
        </is>
      </c>
      <c r="B12017" t="n">
        <v>26</v>
      </c>
      <c r="C12017" t="inlineStr">
        <is>
          <t>Ty'Anthony Smith</t>
        </is>
      </c>
      <c r="D12017" t="inlineStr">
        <is>
          <t>LB</t>
        </is>
      </c>
      <c r="E12017" t="inlineStr">
        <is>
          <t>Jr</t>
        </is>
      </c>
      <c r="F12017" t="inlineStr">
        <is>
          <t>6'1"</t>
        </is>
      </c>
      <c r="G12017" t="n">
        <v>205</v>
      </c>
      <c r="H12017" t="inlineStr">
        <is>
          <t>Jasper, Texas</t>
        </is>
      </c>
    </row>
    <row r="12018">
      <c r="A12018" t="inlineStr">
        <is>
          <t>Texas</t>
        </is>
      </c>
      <c r="B12018" t="n">
        <v>2</v>
      </c>
      <c r="C12018" t="inlineStr">
        <is>
          <t>Hollywood Smothers</t>
        </is>
      </c>
      <c r="D12018" t="inlineStr">
        <is>
          <t>RB</t>
        </is>
      </c>
      <c r="E12018" t="inlineStr">
        <is>
          <t>Jr</t>
        </is>
      </c>
      <c r="F12018" t="inlineStr">
        <is>
          <t>5'11"</t>
        </is>
      </c>
      <c r="G12018" t="n">
        <v>195</v>
      </c>
      <c r="H12018" t="inlineStr">
        <is>
          <t>Charlotte, N.C.</t>
        </is>
      </c>
      <c r="I12018" t="inlineStr">
        <is>
          <t>Transfer from NC State (2026 portal)</t>
        </is>
      </c>
    </row>
    <row r="12019">
      <c r="A12019" t="inlineStr">
        <is>
          <t>Texas</t>
        </is>
      </c>
      <c r="B12019" t="n">
        <v>14</v>
      </c>
      <c r="C12019" t="inlineStr">
        <is>
          <t>Brad Spence</t>
        </is>
      </c>
      <c r="D12019" t="inlineStr">
        <is>
          <t>EDGE</t>
        </is>
      </c>
      <c r="E12019" t="inlineStr">
        <is>
          <t>Sr</t>
        </is>
      </c>
      <c r="F12019" t="inlineStr">
        <is>
          <t>6'2"</t>
        </is>
      </c>
      <c r="G12019" t="n">
        <v>242</v>
      </c>
      <c r="H12019" t="inlineStr">
        <is>
          <t>Houston, Texas</t>
        </is>
      </c>
    </row>
    <row r="12020">
      <c r="A12020" t="inlineStr">
        <is>
          <t>Texas</t>
        </is>
      </c>
      <c r="B12020" t="n">
        <v>44</v>
      </c>
      <c r="C12020" t="inlineStr">
        <is>
          <t>Gianni Spetic</t>
        </is>
      </c>
      <c r="D12020" t="inlineStr">
        <is>
          <t>K</t>
        </is>
      </c>
      <c r="E12020" t="inlineStr">
        <is>
          <t>Sr</t>
        </is>
      </c>
      <c r="F12020" t="inlineStr">
        <is>
          <t>6'3"</t>
        </is>
      </c>
      <c r="G12020" t="n">
        <v>223</v>
      </c>
      <c r="H12020" t="inlineStr">
        <is>
          <t>Chardon, Ohio</t>
        </is>
      </c>
      <c r="I12020" t="inlineStr">
        <is>
          <t>Transfer from Memphis (2026 portal)</t>
        </is>
      </c>
    </row>
    <row r="12021">
      <c r="A12021" t="inlineStr">
        <is>
          <t>Texas</t>
        </is>
      </c>
      <c r="B12021" t="n">
        <v>14</v>
      </c>
      <c r="C12021" t="inlineStr">
        <is>
          <t>Chris Stewart</t>
        </is>
      </c>
      <c r="D12021" t="inlineStr">
        <is>
          <t>WR</t>
        </is>
      </c>
      <c r="E12021" t="inlineStr">
        <is>
          <t>Fr</t>
        </is>
      </c>
      <c r="F12021" t="inlineStr">
        <is>
          <t>6'0"</t>
        </is>
      </c>
      <c r="G12021" t="n">
        <v>183</v>
      </c>
      <c r="H12021" t="inlineStr">
        <is>
          <t>Missouri City, Texas</t>
        </is>
      </c>
    </row>
    <row r="12022">
      <c r="A12022" t="inlineStr">
        <is>
          <t>Texas</t>
        </is>
      </c>
      <c r="B12022" t="n">
        <v>64</v>
      </c>
      <c r="C12022" t="inlineStr">
        <is>
          <t>Robert Sweeney</t>
        </is>
      </c>
      <c r="D12022" t="inlineStr">
        <is>
          <t>OL</t>
        </is>
      </c>
      <c r="E12022" t="inlineStr">
        <is>
          <t>Sr</t>
        </is>
      </c>
      <c r="F12022" t="inlineStr">
        <is>
          <t>6'5"</t>
        </is>
      </c>
      <c r="G12022" t="n">
        <v>294</v>
      </c>
      <c r="H12022" t="inlineStr">
        <is>
          <t>Dallas, Texas</t>
        </is>
      </c>
    </row>
    <row r="12023">
      <c r="A12023" t="inlineStr">
        <is>
          <t>Texas</t>
        </is>
      </c>
      <c r="B12023" t="n">
        <v>15</v>
      </c>
      <c r="C12023" t="inlineStr">
        <is>
          <t>Justus Terry</t>
        </is>
      </c>
      <c r="D12023" t="inlineStr">
        <is>
          <t>DL</t>
        </is>
      </c>
      <c r="E12023" t="inlineStr">
        <is>
          <t>So</t>
        </is>
      </c>
      <c r="F12023" t="inlineStr">
        <is>
          <t>6'5"</t>
        </is>
      </c>
      <c r="G12023" t="n">
        <v>287</v>
      </c>
      <c r="H12023" t="inlineStr">
        <is>
          <t>Manchester, Ga.</t>
        </is>
      </c>
    </row>
    <row r="12024">
      <c r="A12024" t="inlineStr">
        <is>
          <t>Texas</t>
        </is>
      </c>
      <c r="B12024" t="n">
        <v>11</v>
      </c>
      <c r="C12024" t="inlineStr">
        <is>
          <t>Michael Terry III</t>
        </is>
      </c>
      <c r="D12024" t="inlineStr">
        <is>
          <t>RB</t>
        </is>
      </c>
      <c r="E12024" t="inlineStr">
        <is>
          <t>R-Fr</t>
        </is>
      </c>
      <c r="F12024" t="inlineStr">
        <is>
          <t>6'3"</t>
        </is>
      </c>
      <c r="G12024" t="n">
        <v>227</v>
      </c>
      <c r="H12024" t="inlineStr">
        <is>
          <t>San Antonio, Texas</t>
        </is>
      </c>
    </row>
    <row r="12025">
      <c r="A12025" t="inlineStr">
        <is>
          <t>Texas</t>
        </is>
      </c>
      <c r="B12025" t="n">
        <v>81</v>
      </c>
      <c r="C12025" t="inlineStr">
        <is>
          <t>Nick Townsend</t>
        </is>
      </c>
      <c r="D12025" t="inlineStr">
        <is>
          <t>TE</t>
        </is>
      </c>
      <c r="E12025" t="inlineStr">
        <is>
          <t>So</t>
        </is>
      </c>
      <c r="F12025" t="inlineStr">
        <is>
          <t>6'3"</t>
        </is>
      </c>
      <c r="G12025" t="n">
        <v>246</v>
      </c>
      <c r="H12025" t="inlineStr">
        <is>
          <t>Houston, Texas</t>
        </is>
      </c>
    </row>
    <row r="12026">
      <c r="A12026" t="inlineStr">
        <is>
          <t>Texas</t>
        </is>
      </c>
      <c r="B12026" t="n">
        <v>51</v>
      </c>
      <c r="C12026" t="inlineStr">
        <is>
          <t>John Turntine III</t>
        </is>
      </c>
      <c r="D12026" t="inlineStr">
        <is>
          <t>OL</t>
        </is>
      </c>
      <c r="E12026" t="inlineStr">
        <is>
          <t>Fr</t>
        </is>
      </c>
      <c r="F12026" t="inlineStr">
        <is>
          <t>6'4"</t>
        </is>
      </c>
      <c r="G12026" t="n">
        <v>284</v>
      </c>
      <c r="H12026" t="inlineStr">
        <is>
          <t>Fort Worth, Texas</t>
        </is>
      </c>
    </row>
    <row r="12027">
      <c r="A12027" t="inlineStr">
        <is>
          <t>Texas</t>
        </is>
      </c>
      <c r="B12027" t="n">
        <v>41</v>
      </c>
      <c r="C12027" t="inlineStr">
        <is>
          <t>Ziky Umeozulu</t>
        </is>
      </c>
      <c r="D12027" t="inlineStr">
        <is>
          <t>DB</t>
        </is>
      </c>
      <c r="E12027" t="inlineStr">
        <is>
          <t>So</t>
        </is>
      </c>
      <c r="F12027" t="inlineStr">
        <is>
          <t>6'3"</t>
        </is>
      </c>
      <c r="G12027" t="n">
        <v>207</v>
      </c>
      <c r="H12027" t="inlineStr">
        <is>
          <t>Allen, Texas</t>
        </is>
      </c>
    </row>
    <row r="12028">
      <c r="A12028" t="inlineStr">
        <is>
          <t>Texas</t>
        </is>
      </c>
      <c r="B12028" t="n">
        <v>19</v>
      </c>
      <c r="C12028" t="inlineStr">
        <is>
          <t>Zina Umeozulu</t>
        </is>
      </c>
      <c r="D12028" t="inlineStr">
        <is>
          <t>EDGE</t>
        </is>
      </c>
      <c r="E12028" t="inlineStr">
        <is>
          <t>So</t>
        </is>
      </c>
      <c r="F12028" t="inlineStr">
        <is>
          <t>6'5"</t>
        </is>
      </c>
      <c r="G12028" t="n">
        <v>265</v>
      </c>
      <c r="H12028" t="inlineStr">
        <is>
          <t>Allen, Texas</t>
        </is>
      </c>
    </row>
    <row r="12029">
      <c r="A12029" t="inlineStr">
        <is>
          <t>Texas</t>
        </is>
      </c>
      <c r="B12029" t="n">
        <v>92</v>
      </c>
      <c r="C12029" t="inlineStr">
        <is>
          <t>Colton Vasek</t>
        </is>
      </c>
      <c r="D12029" t="inlineStr">
        <is>
          <t>EDGE</t>
        </is>
      </c>
      <c r="E12029" t="inlineStr">
        <is>
          <t>Jr</t>
        </is>
      </c>
      <c r="F12029" t="inlineStr">
        <is>
          <t>6'5"</t>
        </is>
      </c>
      <c r="G12029" t="n">
        <v>256</v>
      </c>
      <c r="H12029" t="inlineStr">
        <is>
          <t>Austin, Texas</t>
        </is>
      </c>
    </row>
    <row r="12030">
      <c r="A12030" t="inlineStr">
        <is>
          <t>Texas</t>
        </is>
      </c>
      <c r="B12030" t="n">
        <v>28</v>
      </c>
      <c r="C12030" t="inlineStr">
        <is>
          <t>Jett Walker</t>
        </is>
      </c>
      <c r="D12030" t="inlineStr">
        <is>
          <t>RB</t>
        </is>
      </c>
      <c r="E12030" t="inlineStr">
        <is>
          <t>Fr</t>
        </is>
      </c>
      <c r="F12030" t="inlineStr">
        <is>
          <t>6'1"</t>
        </is>
      </c>
      <c r="G12030" t="n">
        <v>222</v>
      </c>
      <c r="H12030" t="inlineStr">
        <is>
          <t>Georgetown, Texas</t>
        </is>
      </c>
    </row>
    <row r="12031">
      <c r="A12031" t="inlineStr">
        <is>
          <t>Texas</t>
        </is>
      </c>
      <c r="B12031" t="n">
        <v>88</v>
      </c>
      <c r="C12031" t="inlineStr">
        <is>
          <t>Maraad Watson</t>
        </is>
      </c>
      <c r="D12031" t="inlineStr">
        <is>
          <t>DL</t>
        </is>
      </c>
      <c r="E12031" t="inlineStr">
        <is>
          <t>Jr</t>
        </is>
      </c>
      <c r="F12031" t="inlineStr">
        <is>
          <t>6'3"</t>
        </is>
      </c>
      <c r="G12031" t="n">
        <v>333</v>
      </c>
      <c r="H12031" t="inlineStr">
        <is>
          <t>Irvington, N.J.</t>
        </is>
      </c>
    </row>
    <row r="12032">
      <c r="A12032" t="inlineStr">
        <is>
          <t>Texas</t>
        </is>
      </c>
      <c r="B12032" t="n">
        <v>99</v>
      </c>
      <c r="C12032" t="inlineStr">
        <is>
          <t>Richard Wesley</t>
        </is>
      </c>
      <c r="D12032" t="inlineStr">
        <is>
          <t>EDGE</t>
        </is>
      </c>
      <c r="E12032" t="inlineStr">
        <is>
          <t>Fr</t>
        </is>
      </c>
      <c r="F12032" t="inlineStr">
        <is>
          <t>6'4"</t>
        </is>
      </c>
      <c r="G12032" t="n">
        <v>254</v>
      </c>
      <c r="H12032" t="inlineStr">
        <is>
          <t>Sylmar, Calif.</t>
        </is>
      </c>
    </row>
    <row r="12033">
      <c r="A12033" t="inlineStr">
        <is>
          <t>Texas</t>
        </is>
      </c>
      <c r="B12033" t="n">
        <v>9</v>
      </c>
      <c r="C12033" t="inlineStr">
        <is>
          <t>Jonah Williams</t>
        </is>
      </c>
      <c r="D12033" t="inlineStr">
        <is>
          <t>DB</t>
        </is>
      </c>
      <c r="E12033" t="inlineStr">
        <is>
          <t>So</t>
        </is>
      </c>
      <c r="F12033" t="inlineStr">
        <is>
          <t>6'3"</t>
        </is>
      </c>
      <c r="G12033" t="n">
        <v>210</v>
      </c>
      <c r="H12033" t="inlineStr">
        <is>
          <t>Galveston, Texas</t>
        </is>
      </c>
    </row>
    <row r="12034">
      <c r="A12034" t="inlineStr">
        <is>
          <t>Texas</t>
        </is>
      </c>
      <c r="B12034" t="n">
        <v>96</v>
      </c>
      <c r="C12034" t="inlineStr">
        <is>
          <t>Zion Williams</t>
        </is>
      </c>
      <c r="D12034" t="inlineStr">
        <is>
          <t>DL</t>
        </is>
      </c>
      <c r="E12034" t="inlineStr">
        <is>
          <t>R-Fr</t>
        </is>
      </c>
      <c r="F12034" t="inlineStr">
        <is>
          <t>6'4"</t>
        </is>
      </c>
      <c r="G12034" t="n">
        <v>364</v>
      </c>
      <c r="H12034" t="inlineStr">
        <is>
          <t>Lufkin, Texas</t>
        </is>
      </c>
      <c r="I12034" t="inlineStr">
        <is>
          <t>Transfer from LSU (2026 portal)</t>
        </is>
      </c>
    </row>
    <row r="12035">
      <c r="A12035" t="inlineStr">
        <is>
          <t>Texas</t>
        </is>
      </c>
      <c r="B12035" t="n">
        <v>2</v>
      </c>
      <c r="C12035" t="inlineStr">
        <is>
          <t>Derek Williams Jr.</t>
        </is>
      </c>
      <c r="D12035" t="inlineStr">
        <is>
          <t>DB</t>
        </is>
      </c>
      <c r="E12035" t="inlineStr">
        <is>
          <t>Jr</t>
        </is>
      </c>
      <c r="F12035" t="inlineStr">
        <is>
          <t>6'2"</t>
        </is>
      </c>
      <c r="G12035" t="n">
        <v>193</v>
      </c>
      <c r="H12035" t="inlineStr">
        <is>
          <t>New Iberia, La.</t>
        </is>
      </c>
    </row>
    <row r="12036">
      <c r="A12036" t="inlineStr">
        <is>
          <t>Texas</t>
        </is>
      </c>
      <c r="B12036" t="n">
        <v>1</v>
      </c>
      <c r="C12036" t="inlineStr">
        <is>
          <t>Ryan Wingo</t>
        </is>
      </c>
      <c r="D12036" t="inlineStr">
        <is>
          <t>WR</t>
        </is>
      </c>
      <c r="E12036" t="inlineStr">
        <is>
          <t>Jr</t>
        </is>
      </c>
      <c r="F12036" t="inlineStr">
        <is>
          <t>6'2"</t>
        </is>
      </c>
      <c r="G12036" t="n">
        <v>211</v>
      </c>
      <c r="H12036" t="inlineStr">
        <is>
          <t>St. Louis, Mo.</t>
        </is>
      </c>
    </row>
    <row r="12037">
      <c r="A12037" t="inlineStr">
        <is>
          <t>Texas</t>
        </is>
      </c>
      <c r="B12037" t="n">
        <v>85</v>
      </c>
      <c r="C12037" t="inlineStr">
        <is>
          <t>Emaree Winston</t>
        </is>
      </c>
      <c r="D12037" t="inlineStr">
        <is>
          <t>TE</t>
        </is>
      </c>
      <c r="E12037" t="inlineStr">
        <is>
          <t>So</t>
        </is>
      </c>
      <c r="F12037" t="inlineStr">
        <is>
          <t>6'1"</t>
        </is>
      </c>
      <c r="G12037" t="n">
        <v>246</v>
      </c>
      <c r="H12037" t="inlineStr">
        <is>
          <t>Calhoun, Ga.</t>
        </is>
      </c>
    </row>
    <row r="12038">
      <c r="A12038" t="inlineStr">
        <is>
          <t>Texas A&amp;M</t>
        </is>
      </c>
      <c r="B12038" t="n">
        <v>95</v>
      </c>
      <c r="C12038" t="inlineStr">
        <is>
          <t>Alex Abbott</t>
        </is>
      </c>
      <c r="D12038" t="inlineStr">
        <is>
          <t>P</t>
        </is>
      </c>
      <c r="E12038" t="inlineStr">
        <is>
          <t>RS Soph</t>
        </is>
      </c>
      <c r="F12038" t="inlineStr">
        <is>
          <t>6'0"</t>
        </is>
      </c>
      <c r="G12038" t="n">
        <v>190</v>
      </c>
      <c r="H12038" t="inlineStr">
        <is>
          <t>Montgomery, Texas</t>
        </is>
      </c>
    </row>
    <row r="12039">
      <c r="A12039" t="inlineStr">
        <is>
          <t>Texas A&amp;M</t>
        </is>
      </c>
      <c r="B12039" t="n">
        <v>71</v>
      </c>
      <c r="C12039" t="inlineStr">
        <is>
          <t>Tyree Adams</t>
        </is>
      </c>
      <c r="D12039" t="inlineStr">
        <is>
          <t>OL</t>
        </is>
      </c>
      <c r="E12039" t="inlineStr">
        <is>
          <t>RS Jr</t>
        </is>
      </c>
      <c r="F12039" t="inlineStr">
        <is>
          <t>6'7"</t>
        </is>
      </c>
      <c r="G12039" t="n">
        <v>310</v>
      </c>
      <c r="H12039" t="inlineStr">
        <is>
          <t>Marrero, La.</t>
        </is>
      </c>
      <c r="I12039" t="inlineStr">
        <is>
          <t>Transfer from LSU (2026 portal)</t>
        </is>
      </c>
    </row>
    <row r="12040">
      <c r="A12040" t="inlineStr">
        <is>
          <t>Texas A&amp;M</t>
        </is>
      </c>
      <c r="B12040" t="n">
        <v>50</v>
      </c>
      <c r="C12040" t="inlineStr">
        <is>
          <t>Isendre "Papa" Ahfua</t>
        </is>
      </c>
      <c r="D12040" t="inlineStr">
        <is>
          <t>OL</t>
        </is>
      </c>
      <c r="E12040" t="inlineStr">
        <is>
          <t>RS Soph</t>
        </is>
      </c>
      <c r="F12040" t="inlineStr">
        <is>
          <t>6'3"</t>
        </is>
      </c>
      <c r="G12040" t="n">
        <v>342</v>
      </c>
      <c r="H12040" t="inlineStr">
        <is>
          <t>Seattle, Wash.</t>
        </is>
      </c>
    </row>
    <row r="12041">
      <c r="A12041" t="inlineStr">
        <is>
          <t>Texas A&amp;M</t>
        </is>
      </c>
      <c r="B12041" t="n">
        <v>1</v>
      </c>
      <c r="C12041" t="inlineStr">
        <is>
          <t>Bryce Anderson</t>
        </is>
      </c>
      <c r="D12041" t="inlineStr">
        <is>
          <t>NI</t>
        </is>
      </c>
      <c r="E12041" t="inlineStr">
        <is>
          <t>Grad</t>
        </is>
      </c>
      <c r="F12041" t="inlineStr">
        <is>
          <t>5'10"</t>
        </is>
      </c>
      <c r="G12041" t="n">
        <v>186</v>
      </c>
      <c r="H12041" t="inlineStr">
        <is>
          <t>Beaumont, Texas</t>
        </is>
      </c>
    </row>
    <row r="12042">
      <c r="A12042" t="inlineStr">
        <is>
          <t>Texas A&amp;M</t>
        </is>
      </c>
      <c r="B12042" t="n">
        <v>84</v>
      </c>
      <c r="C12042" t="inlineStr">
        <is>
          <t>Richie Anderson</t>
        </is>
      </c>
      <c r="D12042" t="inlineStr">
        <is>
          <t>TE</t>
        </is>
      </c>
      <c r="E12042" t="inlineStr">
        <is>
          <t>RS Jr</t>
        </is>
      </c>
      <c r="F12042" t="inlineStr">
        <is>
          <t>6'4"</t>
        </is>
      </c>
      <c r="G12042" t="n">
        <v>255</v>
      </c>
      <c r="H12042" t="inlineStr">
        <is>
          <t>Tualatin, Ore.</t>
        </is>
      </c>
      <c r="I12042" t="inlineStr">
        <is>
          <t>Transfer from Fresno State (2026 portal)</t>
        </is>
      </c>
    </row>
    <row r="12043">
      <c r="A12043" t="inlineStr">
        <is>
          <t>Texas A&amp;M</t>
        </is>
      </c>
      <c r="B12043" t="n">
        <v>9</v>
      </c>
      <c r="C12043" t="inlineStr">
        <is>
          <t>Kiotti Armstrong</t>
        </is>
      </c>
      <c r="D12043" t="inlineStr">
        <is>
          <t>TE</t>
        </is>
      </c>
      <c r="E12043" t="inlineStr">
        <is>
          <t>RS Fr</t>
        </is>
      </c>
      <c r="F12043" t="inlineStr">
        <is>
          <t>6'5"</t>
        </is>
      </c>
      <c r="G12043" t="n">
        <v>275</v>
      </c>
      <c r="H12043" t="inlineStr">
        <is>
          <t>Jasper, Texas</t>
        </is>
      </c>
    </row>
    <row r="12044">
      <c r="A12044" t="inlineStr">
        <is>
          <t>Texas A&amp;M</t>
        </is>
      </c>
      <c r="B12044" t="n">
        <v>23</v>
      </c>
      <c r="C12044" t="inlineStr">
        <is>
          <t>Brandon Arrington</t>
        </is>
      </c>
      <c r="D12044" t="inlineStr">
        <is>
          <t>CB</t>
        </is>
      </c>
      <c r="E12044" t="inlineStr">
        <is>
          <t>Fr</t>
        </is>
      </c>
      <c r="F12044" t="inlineStr">
        <is>
          <t>6'2"</t>
        </is>
      </c>
      <c r="G12044" t="n">
        <v>185</v>
      </c>
      <c r="H12044" t="inlineStr">
        <is>
          <t>San Diego, Calif.</t>
        </is>
      </c>
    </row>
    <row r="12045">
      <c r="A12045" t="inlineStr">
        <is>
          <t>Texas A&amp;M</t>
        </is>
      </c>
      <c r="B12045" t="n">
        <v>22</v>
      </c>
      <c r="C12045" t="inlineStr">
        <is>
          <t>Carsyn Baker</t>
        </is>
      </c>
      <c r="D12045" t="inlineStr">
        <is>
          <t>RB</t>
        </is>
      </c>
      <c r="E12045" t="inlineStr">
        <is>
          <t>Fr</t>
        </is>
      </c>
      <c r="F12045" t="inlineStr">
        <is>
          <t>6'0"</t>
        </is>
      </c>
      <c r="G12045" t="n">
        <v>195</v>
      </c>
      <c r="H12045" t="inlineStr">
        <is>
          <t>Fairburn, Ga.</t>
        </is>
      </c>
    </row>
    <row r="12046">
      <c r="A12046" t="inlineStr">
        <is>
          <t>Texas A&amp;M</t>
        </is>
      </c>
      <c r="B12046" t="n">
        <v>76</v>
      </c>
      <c r="C12046" t="inlineStr">
        <is>
          <t>Trovon Baugh</t>
        </is>
      </c>
      <c r="D12046" t="inlineStr">
        <is>
          <t>OL</t>
        </is>
      </c>
      <c r="E12046" t="inlineStr">
        <is>
          <t>Grad</t>
        </is>
      </c>
      <c r="F12046" t="inlineStr">
        <is>
          <t>6'4"</t>
        </is>
      </c>
      <c r="G12046" t="n">
        <v>335</v>
      </c>
      <c r="H12046" t="inlineStr">
        <is>
          <t>Atlanta, Ga.</t>
        </is>
      </c>
      <c r="I12046" t="inlineStr">
        <is>
          <t>Transfer from South Carolina (2026 portal)</t>
        </is>
      </c>
    </row>
    <row r="12047">
      <c r="A12047" t="inlineStr">
        <is>
          <t>Texas A&amp;M</t>
        </is>
      </c>
      <c r="B12047" t="n">
        <v>16</v>
      </c>
      <c r="C12047" t="inlineStr">
        <is>
          <t>Jamar Beal-Goines</t>
        </is>
      </c>
      <c r="D12047" t="inlineStr">
        <is>
          <t>CB</t>
        </is>
      </c>
      <c r="E12047" t="inlineStr">
        <is>
          <t>RS Fr</t>
        </is>
      </c>
      <c r="F12047" t="inlineStr">
        <is>
          <t>5'11"</t>
        </is>
      </c>
      <c r="G12047" t="n">
        <v>180</v>
      </c>
      <c r="H12047" t="inlineStr">
        <is>
          <t>Phoenix, Ariz.</t>
        </is>
      </c>
    </row>
    <row r="12048">
      <c r="A12048" t="inlineStr">
        <is>
          <t>Texas A&amp;M</t>
        </is>
      </c>
      <c r="B12048" t="n">
        <v>46</v>
      </c>
      <c r="C12048" t="inlineStr">
        <is>
          <t>Qui Beck</t>
        </is>
      </c>
      <c r="D12048" t="inlineStr">
        <is>
          <t>LB</t>
        </is>
      </c>
      <c r="E12048" t="inlineStr">
        <is>
          <t>Fr</t>
        </is>
      </c>
      <c r="F12048" t="inlineStr">
        <is>
          <t>6'0"</t>
        </is>
      </c>
      <c r="G12048" t="n">
        <v>215</v>
      </c>
      <c r="H12048" t="inlineStr">
        <is>
          <t>Carthage, Texas</t>
        </is>
      </c>
    </row>
    <row r="12049">
      <c r="A12049" t="inlineStr">
        <is>
          <t>Texas A&amp;M</t>
        </is>
      </c>
      <c r="B12049" t="n">
        <v>8</v>
      </c>
      <c r="C12049" t="inlineStr">
        <is>
          <t>Ashton Bethel-Roman</t>
        </is>
      </c>
      <c r="D12049" t="inlineStr">
        <is>
          <t>WR</t>
        </is>
      </c>
      <c r="E12049" t="inlineStr">
        <is>
          <t>RS Soph</t>
        </is>
      </c>
      <c r="F12049" t="inlineStr">
        <is>
          <t>6'0"</t>
        </is>
      </c>
      <c r="G12049" t="n">
        <v>185</v>
      </c>
      <c r="H12049" t="inlineStr">
        <is>
          <t>Missouri City, Texas</t>
        </is>
      </c>
    </row>
    <row r="12050">
      <c r="A12050" t="inlineStr">
        <is>
          <t>Texas A&amp;M</t>
        </is>
      </c>
      <c r="B12050" t="n">
        <v>12</v>
      </c>
      <c r="C12050" t="inlineStr">
        <is>
          <t>Nana Boadi-Owusu</t>
        </is>
      </c>
      <c r="D12050" t="inlineStr">
        <is>
          <t>DE</t>
        </is>
      </c>
      <c r="E12050" t="inlineStr">
        <is>
          <t>Grad</t>
        </is>
      </c>
      <c r="F12050" t="inlineStr">
        <is>
          <t>6'1"</t>
        </is>
      </c>
      <c r="G12050" t="n">
        <v>246</v>
      </c>
      <c r="H12050" t="inlineStr">
        <is>
          <t>Arlington, Texas</t>
        </is>
      </c>
    </row>
    <row r="12051">
      <c r="A12051" t="inlineStr">
        <is>
          <t>Texas A&amp;M</t>
        </is>
      </c>
      <c r="B12051" t="n">
        <v>70</v>
      </c>
      <c r="C12051" t="inlineStr">
        <is>
          <t>Robert Bourdon</t>
        </is>
      </c>
      <c r="D12051" t="inlineStr">
        <is>
          <t>OL</t>
        </is>
      </c>
      <c r="E12051" t="inlineStr">
        <is>
          <t>RS Soph</t>
        </is>
      </c>
      <c r="F12051" t="inlineStr">
        <is>
          <t>6'6"</t>
        </is>
      </c>
      <c r="G12051" t="n">
        <v>318</v>
      </c>
      <c r="H12051" t="inlineStr">
        <is>
          <t>Collierville, Tenn.</t>
        </is>
      </c>
    </row>
    <row r="12052">
      <c r="A12052" t="inlineStr">
        <is>
          <t>Texas A&amp;M</t>
        </is>
      </c>
      <c r="B12052" t="n">
        <v>81</v>
      </c>
      <c r="C12052" t="inlineStr">
        <is>
          <t>Luke Braden</t>
        </is>
      </c>
      <c r="D12052" t="inlineStr">
        <is>
          <t>TE</t>
        </is>
      </c>
      <c r="E12052" t="inlineStr">
        <is>
          <t>RS Soph</t>
        </is>
      </c>
      <c r="F12052" t="inlineStr">
        <is>
          <t>6'4"</t>
        </is>
      </c>
      <c r="G12052" t="n">
        <v>245</v>
      </c>
      <c r="H12052" t="inlineStr">
        <is>
          <t>Stratford, Texas</t>
        </is>
      </c>
    </row>
    <row r="12053">
      <c r="A12053" t="inlineStr">
        <is>
          <t>Texas A&amp;M</t>
        </is>
      </c>
      <c r="B12053" t="n">
        <v>43</v>
      </c>
      <c r="C12053" t="inlineStr">
        <is>
          <t>Carter Braugh</t>
        </is>
      </c>
      <c r="D12053" t="inlineStr">
        <is>
          <t>TE</t>
        </is>
      </c>
      <c r="E12053" t="inlineStr">
        <is>
          <t>RS Soph</t>
        </is>
      </c>
      <c r="F12053" t="inlineStr">
        <is>
          <t>6'6"</t>
        </is>
      </c>
      <c r="G12053" t="n">
        <v>246</v>
      </c>
      <c r="H12053" t="inlineStr">
        <is>
          <t>Austin, Texas</t>
        </is>
      </c>
    </row>
    <row r="12054">
      <c r="A12054" t="inlineStr">
        <is>
          <t>Texas A&amp;M</t>
        </is>
      </c>
      <c r="B12054" t="n">
        <v>7</v>
      </c>
      <c r="C12054" t="inlineStr">
        <is>
          <t>Dalton Brooks</t>
        </is>
      </c>
      <c r="D12054" t="inlineStr">
        <is>
          <t>S</t>
        </is>
      </c>
      <c r="E12054" t="inlineStr">
        <is>
          <t>Sr</t>
        </is>
      </c>
      <c r="F12054" t="inlineStr">
        <is>
          <t>6'0"</t>
        </is>
      </c>
      <c r="G12054" t="n">
        <v>193</v>
      </c>
      <c r="H12054" t="inlineStr">
        <is>
          <t>Shiner, Texas</t>
        </is>
      </c>
    </row>
    <row r="12055">
      <c r="A12055" t="inlineStr">
        <is>
          <t>Texas A&amp;M</t>
        </is>
      </c>
      <c r="B12055" t="n">
        <v>20</v>
      </c>
      <c r="C12055" t="inlineStr">
        <is>
          <t>Mike Brown</t>
        </is>
      </c>
      <c r="D12055" t="inlineStr">
        <is>
          <t>WR</t>
        </is>
      </c>
      <c r="E12055" t="inlineStr">
        <is>
          <t>Fr</t>
        </is>
      </c>
      <c r="F12055" t="inlineStr">
        <is>
          <t>6'0"</t>
        </is>
      </c>
      <c r="G12055" t="n">
        <v>182</v>
      </c>
      <c r="H12055" t="inlineStr">
        <is>
          <t>Houston, Texas</t>
        </is>
      </c>
    </row>
    <row r="12056">
      <c r="A12056" t="inlineStr">
        <is>
          <t>Texas A&amp;M</t>
        </is>
      </c>
      <c r="B12056" t="n">
        <v>86</v>
      </c>
      <c r="C12056" t="inlineStr">
        <is>
          <t>Ryan Burtin</t>
        </is>
      </c>
      <c r="D12056" t="inlineStr">
        <is>
          <t>CB</t>
        </is>
      </c>
      <c r="E12056" t="inlineStr">
        <is>
          <t>RS Jr</t>
        </is>
      </c>
      <c r="F12056" t="inlineStr">
        <is>
          <t>5'7"</t>
        </is>
      </c>
      <c r="G12056" t="n">
        <v>170</v>
      </c>
      <c r="H12056" t="inlineStr">
        <is>
          <t>Bryan, Texas</t>
        </is>
      </c>
    </row>
    <row r="12057">
      <c r="A12057" t="inlineStr">
        <is>
          <t>Texas A&amp;M</t>
        </is>
      </c>
      <c r="B12057" t="n">
        <v>85</v>
      </c>
      <c r="C12057" t="inlineStr">
        <is>
          <t>Chase Burton</t>
        </is>
      </c>
      <c r="D12057" t="inlineStr">
        <is>
          <t>WR</t>
        </is>
      </c>
      <c r="E12057" t="inlineStr">
        <is>
          <t>RS Jr</t>
        </is>
      </c>
      <c r="F12057" t="inlineStr">
        <is>
          <t>5'10"</t>
        </is>
      </c>
      <c r="G12057" t="n">
        <v>187</v>
      </c>
      <c r="H12057" t="inlineStr">
        <is>
          <t>Dallas, Texas</t>
        </is>
      </c>
    </row>
    <row r="12058">
      <c r="A12058" t="inlineStr">
        <is>
          <t>Texas A&amp;M</t>
        </is>
      </c>
      <c r="B12058" t="n">
        <v>6</v>
      </c>
      <c r="C12058" t="inlineStr">
        <is>
          <t>Terry Bussey</t>
        </is>
      </c>
      <c r="D12058" t="inlineStr">
        <is>
          <t>WR</t>
        </is>
      </c>
      <c r="E12058" t="inlineStr">
        <is>
          <t>Jr</t>
        </is>
      </c>
      <c r="F12058" t="inlineStr">
        <is>
          <t>5'10"</t>
        </is>
      </c>
      <c r="G12058" t="n">
        <v>195</v>
      </c>
      <c r="H12058" t="inlineStr">
        <is>
          <t>Timpson, Texas</t>
        </is>
      </c>
    </row>
    <row r="12059">
      <c r="A12059" t="inlineStr">
        <is>
          <t>Texas A&amp;M</t>
        </is>
      </c>
      <c r="B12059" t="n">
        <v>4</v>
      </c>
      <c r="C12059" t="inlineStr">
        <is>
          <t>Tawfiq Byard</t>
        </is>
      </c>
      <c r="D12059" t="inlineStr">
        <is>
          <t>S</t>
        </is>
      </c>
      <c r="E12059" t="inlineStr">
        <is>
          <t>RS Jr</t>
        </is>
      </c>
      <c r="F12059" t="inlineStr">
        <is>
          <t>6'1"</t>
        </is>
      </c>
      <c r="G12059" t="n">
        <v>195</v>
      </c>
      <c r="H12059" t="inlineStr">
        <is>
          <t>Hyattsville, Md.</t>
        </is>
      </c>
      <c r="I12059" t="inlineStr">
        <is>
          <t>Transfer from Colorado (2026 portal)</t>
        </is>
      </c>
    </row>
    <row r="12060">
      <c r="A12060" t="inlineStr">
        <is>
          <t>Texas A&amp;M</t>
        </is>
      </c>
      <c r="B12060" t="n">
        <v>16</v>
      </c>
      <c r="C12060" t="inlineStr">
        <is>
          <t>Helaman Casuga</t>
        </is>
      </c>
      <c r="D12060" t="inlineStr">
        <is>
          <t>QB</t>
        </is>
      </c>
      <c r="E12060" t="inlineStr">
        <is>
          <t>Fr</t>
        </is>
      </c>
      <c r="F12060" t="inlineStr">
        <is>
          <t>6'0"</t>
        </is>
      </c>
      <c r="G12060" t="n">
        <v>200</v>
      </c>
      <c r="H12060" t="inlineStr">
        <is>
          <t>Kona, Hawai'i</t>
        </is>
      </c>
    </row>
    <row r="12061">
      <c r="A12061" t="inlineStr">
        <is>
          <t>Texas A&amp;M</t>
        </is>
      </c>
      <c r="B12061" t="n">
        <v>83</v>
      </c>
      <c r="C12061" t="inlineStr">
        <is>
          <t>Colton Chmelar</t>
        </is>
      </c>
      <c r="D12061" t="inlineStr">
        <is>
          <t>K</t>
        </is>
      </c>
      <c r="E12061" t="inlineStr">
        <is>
          <t>RS Fr</t>
        </is>
      </c>
      <c r="F12061" t="inlineStr">
        <is>
          <t>6'0"</t>
        </is>
      </c>
      <c r="G12061" t="n">
        <v>191</v>
      </c>
      <c r="H12061" t="inlineStr">
        <is>
          <t>College Station, Texas</t>
        </is>
      </c>
    </row>
    <row r="12062">
      <c r="A12062" t="inlineStr">
        <is>
          <t>Texas A&amp;M</t>
        </is>
      </c>
      <c r="B12062" t="n">
        <v>98</v>
      </c>
      <c r="C12062" t="inlineStr">
        <is>
          <t>Jesse Chukwu</t>
        </is>
      </c>
      <c r="D12062" t="inlineStr">
        <is>
          <t>DE</t>
        </is>
      </c>
      <c r="E12062" t="inlineStr">
        <is>
          <t>RS Sr</t>
        </is>
      </c>
      <c r="F12062" t="inlineStr">
        <is>
          <t>6'0"</t>
        </is>
      </c>
      <c r="G12062" t="n">
        <v>225</v>
      </c>
      <c r="H12062" t="inlineStr">
        <is>
          <t>Cypress, Texas</t>
        </is>
      </c>
    </row>
    <row r="12063">
      <c r="A12063" t="inlineStr">
        <is>
          <t>Texas A&amp;M</t>
        </is>
      </c>
      <c r="B12063" t="n">
        <v>45</v>
      </c>
      <c r="C12063" t="inlineStr">
        <is>
          <t>Tommy Colligan</t>
        </is>
      </c>
      <c r="D12063" t="inlineStr">
        <is>
          <t>LB</t>
        </is>
      </c>
      <c r="E12063" t="inlineStr">
        <is>
          <t>RS Jr</t>
        </is>
      </c>
      <c r="F12063" t="inlineStr">
        <is>
          <t>6'1"</t>
        </is>
      </c>
      <c r="G12063" t="n">
        <v>226</v>
      </c>
      <c r="H12063" t="inlineStr">
        <is>
          <t>San Antonio, Texas</t>
        </is>
      </c>
    </row>
    <row r="12064">
      <c r="A12064" t="inlineStr">
        <is>
          <t>Texas A&amp;M</t>
        </is>
      </c>
      <c r="B12064" t="n">
        <v>28</v>
      </c>
      <c r="C12064" t="inlineStr">
        <is>
          <t>Chance Collins</t>
        </is>
      </c>
      <c r="D12064" t="inlineStr">
        <is>
          <t>S</t>
        </is>
      </c>
      <c r="E12064" t="inlineStr">
        <is>
          <t>Fr</t>
        </is>
      </c>
      <c r="F12064" t="inlineStr">
        <is>
          <t>6'1"</t>
        </is>
      </c>
      <c r="G12064" t="n">
        <v>189</v>
      </c>
      <c r="H12064" t="inlineStr">
        <is>
          <t>Mansfield, Texas</t>
        </is>
      </c>
    </row>
    <row r="12065">
      <c r="A12065" t="inlineStr">
        <is>
          <t>Texas A&amp;M</t>
        </is>
      </c>
      <c r="B12065" t="n">
        <v>21</v>
      </c>
      <c r="C12065" t="inlineStr">
        <is>
          <t>Ray Coney</t>
        </is>
      </c>
      <c r="D12065" t="inlineStr">
        <is>
          <t>LB</t>
        </is>
      </c>
      <c r="E12065" t="inlineStr">
        <is>
          <t>Sr</t>
        </is>
      </c>
      <c r="F12065" t="inlineStr">
        <is>
          <t>6'2"</t>
        </is>
      </c>
      <c r="G12065" t="n">
        <v>240</v>
      </c>
      <c r="H12065" t="inlineStr">
        <is>
          <t>Fairfield, Ohio</t>
        </is>
      </c>
      <c r="I12065" t="inlineStr">
        <is>
          <t>Transfer from Tulsa (2026 portal)</t>
        </is>
      </c>
    </row>
    <row r="12066">
      <c r="A12066" t="inlineStr">
        <is>
          <t>Texas A&amp;M</t>
        </is>
      </c>
      <c r="B12066" t="n">
        <v>1</v>
      </c>
      <c r="C12066" t="inlineStr">
        <is>
          <t>Mario Craver</t>
        </is>
      </c>
      <c r="D12066" t="inlineStr">
        <is>
          <t>WR</t>
        </is>
      </c>
      <c r="E12066" t="inlineStr">
        <is>
          <t>Jr</t>
        </is>
      </c>
      <c r="F12066" t="inlineStr">
        <is>
          <t>5'9"</t>
        </is>
      </c>
      <c r="G12066" t="n">
        <v>165</v>
      </c>
      <c r="H12066" t="inlineStr">
        <is>
          <t>Birmingham, Ala.</t>
        </is>
      </c>
    </row>
    <row r="12067">
      <c r="A12067" t="inlineStr">
        <is>
          <t>Texas A&amp;M</t>
        </is>
      </c>
      <c r="B12067" t="n">
        <v>20</v>
      </c>
      <c r="C12067" t="inlineStr">
        <is>
          <t>Adonyss Currie</t>
        </is>
      </c>
      <c r="D12067" t="inlineStr">
        <is>
          <t>CB</t>
        </is>
      </c>
      <c r="E12067" t="inlineStr">
        <is>
          <t>RS Fr</t>
        </is>
      </c>
      <c r="F12067" t="inlineStr">
        <is>
          <t>6'0"</t>
        </is>
      </c>
      <c r="G12067" t="n">
        <v>174</v>
      </c>
      <c r="H12067" t="inlineStr">
        <is>
          <t>Lancaster, Calif.</t>
        </is>
      </c>
    </row>
    <row r="12068">
      <c r="A12068" t="inlineStr">
        <is>
          <t>Texas A&amp;M</t>
        </is>
      </c>
      <c r="B12068" t="n">
        <v>13</v>
      </c>
      <c r="C12068" t="inlineStr">
        <is>
          <t>Myles Davis</t>
        </is>
      </c>
      <c r="D12068" t="inlineStr">
        <is>
          <t>S</t>
        </is>
      </c>
      <c r="E12068" t="inlineStr">
        <is>
          <t>Jr</t>
        </is>
      </c>
      <c r="F12068" t="inlineStr">
        <is>
          <t>6'1"</t>
        </is>
      </c>
      <c r="G12068" t="n">
        <v>196</v>
      </c>
      <c r="H12068" t="inlineStr">
        <is>
          <t>Converse, Texas</t>
        </is>
      </c>
    </row>
    <row r="12069">
      <c r="A12069" t="inlineStr">
        <is>
          <t>Texas A&amp;M</t>
        </is>
      </c>
      <c r="B12069" t="n">
        <v>11</v>
      </c>
      <c r="C12069" t="inlineStr">
        <is>
          <t>Brandon Davis-Swain</t>
        </is>
      </c>
      <c r="D12069" t="inlineStr">
        <is>
          <t>DT</t>
        </is>
      </c>
      <c r="E12069" t="inlineStr">
        <is>
          <t>RS Soph</t>
        </is>
      </c>
      <c r="F12069" t="inlineStr">
        <is>
          <t>6'4"</t>
        </is>
      </c>
      <c r="G12069" t="n">
        <v>290</v>
      </c>
      <c r="H12069" t="inlineStr">
        <is>
          <t>Detroit, Mich.</t>
        </is>
      </c>
      <c r="I12069" t="inlineStr">
        <is>
          <t>Transfer from Colorado (2026 portal)</t>
        </is>
      </c>
    </row>
    <row r="12070">
      <c r="A12070" t="inlineStr">
        <is>
          <t>Texas A&amp;M</t>
        </is>
      </c>
      <c r="B12070" t="n">
        <v>78</v>
      </c>
      <c r="C12070" t="inlineStr">
        <is>
          <t>Coen Echols</t>
        </is>
      </c>
      <c r="D12070" t="inlineStr">
        <is>
          <t>OL</t>
        </is>
      </c>
      <c r="E12070" t="inlineStr">
        <is>
          <t>RS Soph</t>
        </is>
      </c>
      <c r="F12070" t="inlineStr">
        <is>
          <t>6'4"</t>
        </is>
      </c>
      <c r="G12070" t="n">
        <v>315</v>
      </c>
      <c r="H12070" t="inlineStr">
        <is>
          <t>Katy, Texas</t>
        </is>
      </c>
      <c r="I12070" t="inlineStr">
        <is>
          <t>Transfer from LSU (2026 portal)</t>
        </is>
      </c>
    </row>
    <row r="12071">
      <c r="A12071" t="inlineStr">
        <is>
          <t>Texas A&amp;M</t>
        </is>
      </c>
      <c r="B12071" t="n">
        <v>29</v>
      </c>
      <c r="C12071" t="inlineStr">
        <is>
          <t>Justin Echols</t>
        </is>
      </c>
      <c r="D12071" t="inlineStr">
        <is>
          <t>NI</t>
        </is>
      </c>
      <c r="E12071" t="inlineStr">
        <is>
          <t>RS Sr</t>
        </is>
      </c>
      <c r="F12071" t="inlineStr">
        <is>
          <t>6'1"</t>
        </is>
      </c>
      <c r="G12071" t="n">
        <v>200</v>
      </c>
      <c r="H12071" t="inlineStr">
        <is>
          <t>Katy, Texas</t>
        </is>
      </c>
    </row>
    <row r="12072">
      <c r="A12072" t="inlineStr">
        <is>
          <t>Texas A&amp;M</t>
        </is>
      </c>
      <c r="B12072" t="n">
        <v>0</v>
      </c>
      <c r="C12072" t="inlineStr">
        <is>
          <t>KJ Edwards</t>
        </is>
      </c>
      <c r="D12072" t="inlineStr">
        <is>
          <t>RB</t>
        </is>
      </c>
      <c r="E12072" t="inlineStr">
        <is>
          <t>Fr</t>
        </is>
      </c>
      <c r="F12072" t="inlineStr">
        <is>
          <t>5'10"</t>
        </is>
      </c>
      <c r="G12072" t="n">
        <v>187</v>
      </c>
      <c r="H12072" t="inlineStr">
        <is>
          <t>Carthage, Texas</t>
        </is>
      </c>
    </row>
    <row r="12073">
      <c r="A12073" t="inlineStr">
        <is>
          <t>Texas A&amp;M</t>
        </is>
      </c>
      <c r="B12073" t="n">
        <v>40</v>
      </c>
      <c r="C12073" t="inlineStr">
        <is>
          <t>Gray Evans</t>
        </is>
      </c>
      <c r="D12073" t="inlineStr">
        <is>
          <t>LS</t>
        </is>
      </c>
      <c r="E12073" t="inlineStr">
        <is>
          <t>RS Fr</t>
        </is>
      </c>
      <c r="F12073" t="inlineStr">
        <is>
          <t>6'2"</t>
        </is>
      </c>
      <c r="G12073" t="n">
        <v>223</v>
      </c>
      <c r="H12073" t="inlineStr">
        <is>
          <t>Houston, Texas</t>
        </is>
      </c>
    </row>
    <row r="12074">
      <c r="A12074" t="inlineStr">
        <is>
          <t>Texas A&amp;M</t>
        </is>
      </c>
      <c r="B12074" t="n">
        <v>75</v>
      </c>
      <c r="C12074" t="inlineStr">
        <is>
          <t>Wilkin Formby</t>
        </is>
      </c>
      <c r="D12074" t="inlineStr">
        <is>
          <t>OL</t>
        </is>
      </c>
      <c r="E12074" t="inlineStr">
        <is>
          <t>Grad</t>
        </is>
      </c>
      <c r="F12074" t="inlineStr">
        <is>
          <t>6'7"</t>
        </is>
      </c>
      <c r="G12074" t="n">
        <v>295</v>
      </c>
      <c r="H12074" t="inlineStr">
        <is>
          <t>Tuscaloosa, Ala.</t>
        </is>
      </c>
      <c r="I12074" t="inlineStr">
        <is>
          <t>Transfer from Alabama (2026 portal)</t>
        </is>
      </c>
    </row>
    <row r="12075">
      <c r="A12075" t="inlineStr">
        <is>
          <t>Texas A&amp;M</t>
        </is>
      </c>
      <c r="B12075" t="n">
        <v>31</v>
      </c>
      <c r="C12075" t="inlineStr">
        <is>
          <t>Shea Freibaum</t>
        </is>
      </c>
      <c r="D12075" t="inlineStr">
        <is>
          <t>LS</t>
        </is>
      </c>
      <c r="E12075" t="inlineStr">
        <is>
          <t>RS Jr</t>
        </is>
      </c>
      <c r="F12075" t="inlineStr">
        <is>
          <t>6'1"</t>
        </is>
      </c>
      <c r="G12075" t="n">
        <v>205</v>
      </c>
      <c r="H12075" t="inlineStr">
        <is>
          <t>Scottsdale, Ariz.</t>
        </is>
      </c>
      <c r="I12075" t="inlineStr">
        <is>
          <t>Transfer from Oklahoma State (2026 portal)</t>
        </is>
      </c>
    </row>
    <row r="12076">
      <c r="A12076" t="inlineStr">
        <is>
          <t>Texas A&amp;M</t>
        </is>
      </c>
      <c r="B12076" t="n">
        <v>73</v>
      </c>
      <c r="C12076" t="inlineStr">
        <is>
          <t>Ashton Funk</t>
        </is>
      </c>
      <c r="D12076" t="inlineStr">
        <is>
          <t>OL</t>
        </is>
      </c>
      <c r="E12076" t="inlineStr">
        <is>
          <t>RS Soph</t>
        </is>
      </c>
      <c r="F12076" t="inlineStr">
        <is>
          <t>6'6"</t>
        </is>
      </c>
      <c r="G12076" t="n">
        <v>322</v>
      </c>
      <c r="H12076" t="inlineStr">
        <is>
          <t>Katy, Texas</t>
        </is>
      </c>
    </row>
    <row r="12077">
      <c r="A12077" t="inlineStr">
        <is>
          <t>Texas A&amp;M</t>
        </is>
      </c>
      <c r="B12077" t="n">
        <v>62</v>
      </c>
      <c r="C12077" t="inlineStr">
        <is>
          <t>Marcus Garcia</t>
        </is>
      </c>
      <c r="D12077" t="inlineStr">
        <is>
          <t>OL</t>
        </is>
      </c>
      <c r="E12077" t="inlineStr">
        <is>
          <t>RS Fr</t>
        </is>
      </c>
      <c r="F12077" t="inlineStr">
        <is>
          <t>6'3"</t>
        </is>
      </c>
      <c r="G12077" t="n">
        <v>304</v>
      </c>
      <c r="H12077" t="inlineStr">
        <is>
          <t>Denton, Texas</t>
        </is>
      </c>
    </row>
    <row r="12078">
      <c r="A12078" t="inlineStr">
        <is>
          <t>Texas A&amp;M</t>
        </is>
      </c>
      <c r="B12078" t="n">
        <v>34</v>
      </c>
      <c r="C12078" t="inlineStr">
        <is>
          <t>Kyle Garvis</t>
        </is>
      </c>
      <c r="D12078" t="inlineStr">
        <is>
          <t>LB</t>
        </is>
      </c>
      <c r="E12078" t="inlineStr">
        <is>
          <t>RS Soph</t>
        </is>
      </c>
      <c r="F12078" t="inlineStr">
        <is>
          <t>5'10"</t>
        </is>
      </c>
      <c r="G12078" t="n">
        <v>223</v>
      </c>
      <c r="H12078" t="inlineStr">
        <is>
          <t>Houston, Texas</t>
        </is>
      </c>
    </row>
    <row r="12079">
      <c r="A12079" t="inlineStr">
        <is>
          <t>Texas A&amp;M</t>
        </is>
      </c>
      <c r="B12079" t="n">
        <v>37</v>
      </c>
      <c r="C12079" t="inlineStr">
        <is>
          <t>Peyton Gay</t>
        </is>
      </c>
      <c r="D12079" t="inlineStr">
        <is>
          <t>S</t>
        </is>
      </c>
      <c r="E12079" t="inlineStr">
        <is>
          <t>RS Soph</t>
        </is>
      </c>
      <c r="F12079" t="inlineStr">
        <is>
          <t>5'10"</t>
        </is>
      </c>
      <c r="G12079" t="n">
        <v>206</v>
      </c>
      <c r="H12079" t="inlineStr">
        <is>
          <t>Panama City, Fla.</t>
        </is>
      </c>
    </row>
    <row r="12080">
      <c r="A12080" t="inlineStr">
        <is>
          <t>Texas A&amp;M</t>
        </is>
      </c>
      <c r="B12080" t="n">
        <v>26</v>
      </c>
      <c r="C12080" t="inlineStr">
        <is>
          <t>Layne Gerke</t>
        </is>
      </c>
      <c r="D12080" t="inlineStr">
        <is>
          <t>S</t>
        </is>
      </c>
      <c r="E12080" t="inlineStr">
        <is>
          <t>RS Soph</t>
        </is>
      </c>
      <c r="F12080" t="inlineStr">
        <is>
          <t>5'10"</t>
        </is>
      </c>
      <c r="G12080" t="n">
        <v>193</v>
      </c>
      <c r="H12080" t="inlineStr">
        <is>
          <t>Hallettsville, Texas</t>
        </is>
      </c>
    </row>
    <row r="12081">
      <c r="A12081" t="inlineStr">
        <is>
          <t>Texas A&amp;M</t>
        </is>
      </c>
      <c r="B12081" t="n">
        <v>9</v>
      </c>
      <c r="C12081" t="inlineStr">
        <is>
          <t>Rickey Gibson III</t>
        </is>
      </c>
      <c r="D12081" t="inlineStr">
        <is>
          <t>CB</t>
        </is>
      </c>
      <c r="E12081" t="inlineStr">
        <is>
          <t>Grad</t>
        </is>
      </c>
      <c r="F12081" t="inlineStr">
        <is>
          <t>6'0"</t>
        </is>
      </c>
      <c r="G12081" t="n">
        <v>185</v>
      </c>
      <c r="H12081" t="inlineStr">
        <is>
          <t>Trussville, Ala.</t>
        </is>
      </c>
      <c r="I12081" t="inlineStr">
        <is>
          <t>Transfer from Tennessee (2026 portal)</t>
        </is>
      </c>
    </row>
    <row r="12082">
      <c r="A12082" t="inlineStr">
        <is>
          <t>Texas A&amp;M</t>
        </is>
      </c>
      <c r="B12082" t="n">
        <v>22</v>
      </c>
      <c r="C12082" t="inlineStr">
        <is>
          <t>Tristian Givens</t>
        </is>
      </c>
      <c r="D12082" t="inlineStr">
        <is>
          <t>DE</t>
        </is>
      </c>
      <c r="E12082" t="inlineStr">
        <is>
          <t>Fr</t>
        </is>
      </c>
      <c r="F12082" t="inlineStr">
        <is>
          <t>6'3"</t>
        </is>
      </c>
      <c r="G12082" t="n">
        <v>215</v>
      </c>
      <c r="H12082" t="inlineStr">
        <is>
          <t>Columbus, Ga.</t>
        </is>
      </c>
    </row>
    <row r="12083">
      <c r="A12083" t="inlineStr">
        <is>
          <t>Texas A&amp;M</t>
        </is>
      </c>
      <c r="B12083" t="n">
        <v>39</v>
      </c>
      <c r="C12083" t="inlineStr">
        <is>
          <t>Adam Graham</t>
        </is>
      </c>
      <c r="D12083" t="inlineStr">
        <is>
          <t>NI</t>
        </is>
      </c>
      <c r="E12083" t="inlineStr">
        <is>
          <t>RS Soph</t>
        </is>
      </c>
      <c r="F12083" t="inlineStr">
        <is>
          <t>5'11"</t>
        </is>
      </c>
      <c r="G12083" t="n">
        <v>195</v>
      </c>
      <c r="H12083" t="inlineStr">
        <is>
          <t>Kingwood, Texas</t>
        </is>
      </c>
    </row>
    <row r="12084">
      <c r="A12084" t="inlineStr">
        <is>
          <t>Texas A&amp;M</t>
        </is>
      </c>
      <c r="B12084" t="n">
        <v>42</v>
      </c>
      <c r="C12084" t="inlineStr">
        <is>
          <t>Boomer Graham</t>
        </is>
      </c>
      <c r="D12084" t="inlineStr">
        <is>
          <t>LS</t>
        </is>
      </c>
      <c r="E12084" t="inlineStr">
        <is>
          <t>RS Soph</t>
        </is>
      </c>
      <c r="F12084" t="inlineStr">
        <is>
          <t>5'9"</t>
        </is>
      </c>
      <c r="G12084" t="n">
        <v>200</v>
      </c>
      <c r="H12084" t="inlineStr">
        <is>
          <t>Houston, Texas</t>
        </is>
      </c>
    </row>
    <row r="12085">
      <c r="A12085" t="inlineStr">
        <is>
          <t>Texas A&amp;M</t>
        </is>
      </c>
      <c r="B12085" t="n">
        <v>3</v>
      </c>
      <c r="C12085" t="inlineStr">
        <is>
          <t>Aaron Gregory</t>
        </is>
      </c>
      <c r="D12085" t="inlineStr">
        <is>
          <t>WR</t>
        </is>
      </c>
      <c r="E12085" t="inlineStr">
        <is>
          <t>Fr</t>
        </is>
      </c>
      <c r="F12085" t="inlineStr">
        <is>
          <t>6'2"</t>
        </is>
      </c>
      <c r="G12085" t="n">
        <v>177</v>
      </c>
      <c r="H12085" t="inlineStr">
        <is>
          <t>Augusta, Ga.</t>
        </is>
      </c>
    </row>
    <row r="12086">
      <c r="A12086" t="inlineStr">
        <is>
          <t>Texas A&amp;M</t>
        </is>
      </c>
      <c r="B12086" t="n">
        <v>24</v>
      </c>
      <c r="C12086" t="inlineStr">
        <is>
          <t>Camren Hamiel</t>
        </is>
      </c>
      <c r="D12086" t="inlineStr">
        <is>
          <t>NI</t>
        </is>
      </c>
      <c r="E12086" t="inlineStr">
        <is>
          <t>Fr</t>
        </is>
      </c>
      <c r="F12086" t="inlineStr">
        <is>
          <t>5'10"</t>
        </is>
      </c>
      <c r="G12086" t="n">
        <v>174</v>
      </c>
      <c r="H12086" t="inlineStr">
        <is>
          <t>Detroit, Mich.</t>
        </is>
      </c>
    </row>
    <row r="12087">
      <c r="A12087" t="inlineStr">
        <is>
          <t>Texas A&amp;M</t>
        </is>
      </c>
      <c r="B12087" t="n">
        <v>83</v>
      </c>
      <c r="C12087" t="inlineStr">
        <is>
          <t>Will Hargett</t>
        </is>
      </c>
      <c r="D12087" t="inlineStr">
        <is>
          <t>WR</t>
        </is>
      </c>
      <c r="E12087" t="inlineStr">
        <is>
          <t>RS Fr</t>
        </is>
      </c>
      <c r="F12087" t="inlineStr">
        <is>
          <t>5'9"</t>
        </is>
      </c>
      <c r="G12087" t="n">
        <v>165</v>
      </c>
      <c r="H12087" t="inlineStr">
        <is>
          <t>College Station, Texas</t>
        </is>
      </c>
    </row>
    <row r="12088">
      <c r="A12088" t="inlineStr">
        <is>
          <t>Texas A&amp;M</t>
        </is>
      </c>
      <c r="B12088" t="n">
        <v>13</v>
      </c>
      <c r="C12088" t="inlineStr">
        <is>
          <t>Brady Hart</t>
        </is>
      </c>
      <c r="D12088" t="inlineStr">
        <is>
          <t>QB</t>
        </is>
      </c>
      <c r="E12088" t="inlineStr">
        <is>
          <t>RS Fr</t>
        </is>
      </c>
      <c r="F12088" t="inlineStr">
        <is>
          <t>6'4"</t>
        </is>
      </c>
      <c r="G12088" t="n">
        <v>195</v>
      </c>
      <c r="H12088" t="inlineStr">
        <is>
          <t>Cocoa, Fla.</t>
        </is>
      </c>
    </row>
    <row r="12089">
      <c r="A12089" t="inlineStr">
        <is>
          <t>Texas A&amp;M</t>
        </is>
      </c>
      <c r="B12089" t="n">
        <v>17</v>
      </c>
      <c r="C12089" t="inlineStr">
        <is>
          <t>Ryan Henderson</t>
        </is>
      </c>
      <c r="D12089" t="inlineStr">
        <is>
          <t>DE</t>
        </is>
      </c>
      <c r="E12089" t="inlineStr">
        <is>
          <t>Grad</t>
        </is>
      </c>
      <c r="F12089" t="inlineStr">
        <is>
          <t>6'3"</t>
        </is>
      </c>
      <c r="G12089" t="n">
        <v>250</v>
      </c>
      <c r="H12089" t="inlineStr">
        <is>
          <t>Las Vegas, Nev.</t>
        </is>
      </c>
      <c r="I12089" t="inlineStr">
        <is>
          <t>Transfer from San Diego State (2026 portal)</t>
        </is>
      </c>
    </row>
    <row r="12090">
      <c r="A12090" t="inlineStr">
        <is>
          <t>Texas A&amp;M</t>
        </is>
      </c>
      <c r="B12090" t="n">
        <v>5</v>
      </c>
      <c r="C12090" t="inlineStr">
        <is>
          <t>DJ Hicks</t>
        </is>
      </c>
      <c r="D12090" t="inlineStr">
        <is>
          <t>DT</t>
        </is>
      </c>
      <c r="E12090" t="inlineStr">
        <is>
          <t>Sr</t>
        </is>
      </c>
      <c r="F12090" t="inlineStr">
        <is>
          <t>6'3"</t>
        </is>
      </c>
      <c r="G12090" t="n">
        <v>295</v>
      </c>
      <c r="H12090" t="inlineStr">
        <is>
          <t>Katy, Texas</t>
        </is>
      </c>
    </row>
    <row r="12091">
      <c r="A12091" t="inlineStr">
        <is>
          <t>Texas A&amp;M</t>
        </is>
      </c>
      <c r="B12091" t="n">
        <v>7</v>
      </c>
      <c r="C12091" t="inlineStr">
        <is>
          <t>Isaiah Horton</t>
        </is>
      </c>
      <c r="D12091" t="inlineStr">
        <is>
          <t>WR</t>
        </is>
      </c>
      <c r="E12091" t="inlineStr">
        <is>
          <t>Grad</t>
        </is>
      </c>
      <c r="F12091" t="inlineStr">
        <is>
          <t>6'4"</t>
        </is>
      </c>
      <c r="G12091" t="n">
        <v>208</v>
      </c>
      <c r="H12091" t="inlineStr">
        <is>
          <t>Nashville, Tenn.</t>
        </is>
      </c>
      <c r="I12091" t="inlineStr">
        <is>
          <t>Transfer from Alabama (2026 portal)</t>
        </is>
      </c>
    </row>
    <row r="12092">
      <c r="A12092" t="inlineStr">
        <is>
          <t>Texas A&amp;M</t>
        </is>
      </c>
      <c r="B12092" t="n">
        <v>6</v>
      </c>
      <c r="C12092" t="inlineStr">
        <is>
          <t>Julio Humphrey</t>
        </is>
      </c>
      <c r="D12092" t="inlineStr">
        <is>
          <t>CB</t>
        </is>
      </c>
      <c r="E12092" t="inlineStr">
        <is>
          <t>RS Sr</t>
        </is>
      </c>
      <c r="F12092" t="inlineStr">
        <is>
          <t>6'1"</t>
        </is>
      </c>
      <c r="G12092" t="n">
        <v>195</v>
      </c>
      <c r="H12092" t="inlineStr">
        <is>
          <t>Galveston, Texas</t>
        </is>
      </c>
    </row>
    <row r="12093">
      <c r="A12093" t="inlineStr">
        <is>
          <t>Texas A&amp;M</t>
        </is>
      </c>
      <c r="B12093" t="n">
        <v>52</v>
      </c>
      <c r="C12093" t="inlineStr">
        <is>
          <t>Blake Ivy</t>
        </is>
      </c>
      <c r="D12093" t="inlineStr">
        <is>
          <t>OL</t>
        </is>
      </c>
      <c r="E12093" t="inlineStr">
        <is>
          <t>RS Soph</t>
        </is>
      </c>
      <c r="F12093" t="inlineStr">
        <is>
          <t>6'3"</t>
        </is>
      </c>
      <c r="G12093" t="n">
        <v>336</v>
      </c>
      <c r="H12093" t="inlineStr">
        <is>
          <t>League City, Texas</t>
        </is>
      </c>
    </row>
    <row r="12094">
      <c r="A12094" t="inlineStr">
        <is>
          <t>Texas A&amp;M</t>
        </is>
      </c>
      <c r="B12094" t="n">
        <v>42</v>
      </c>
      <c r="C12094" t="inlineStr">
        <is>
          <t>Kendall Jackson</t>
        </is>
      </c>
      <c r="D12094" t="inlineStr">
        <is>
          <t>DE</t>
        </is>
      </c>
      <c r="E12094" t="inlineStr">
        <is>
          <t>RS Soph</t>
        </is>
      </c>
      <c r="F12094" t="inlineStr">
        <is>
          <t>6'3"</t>
        </is>
      </c>
      <c r="G12094" t="n">
        <v>256</v>
      </c>
      <c r="H12094" t="inlineStr">
        <is>
          <t>Gainesville, Fla.</t>
        </is>
      </c>
    </row>
    <row r="12095">
      <c r="A12095" t="inlineStr">
        <is>
          <t>Texas A&amp;M</t>
        </is>
      </c>
      <c r="B12095" t="n">
        <v>86</v>
      </c>
      <c r="C12095" t="inlineStr">
        <is>
          <t>Evan Jacobson</t>
        </is>
      </c>
      <c r="D12095" t="inlineStr">
        <is>
          <t>TE</t>
        </is>
      </c>
      <c r="E12095" t="inlineStr">
        <is>
          <t>Fr</t>
        </is>
      </c>
      <c r="F12095" t="inlineStr">
        <is>
          <t>6'5"</t>
        </is>
      </c>
      <c r="G12095" t="n">
        <v>217</v>
      </c>
      <c r="H12095" t="inlineStr">
        <is>
          <t>Waukee, Iowa</t>
        </is>
      </c>
    </row>
    <row r="12096">
      <c r="A12096" t="inlineStr">
        <is>
          <t>Texas A&amp;M</t>
        </is>
      </c>
      <c r="B12096" t="n">
        <v>19</v>
      </c>
      <c r="C12096" t="inlineStr">
        <is>
          <t>KK Johnson</t>
        </is>
      </c>
      <c r="D12096" t="inlineStr">
        <is>
          <t>TE</t>
        </is>
      </c>
      <c r="E12096" t="inlineStr">
        <is>
          <t>Fr</t>
        </is>
      </c>
      <c r="F12096" t="inlineStr">
        <is>
          <t>6'5"</t>
        </is>
      </c>
      <c r="G12096" t="n">
        <v>226</v>
      </c>
      <c r="H12096" t="inlineStr">
        <is>
          <t>Houston, Texas</t>
        </is>
      </c>
    </row>
    <row r="12097">
      <c r="A12097" t="inlineStr">
        <is>
          <t>Texas A&amp;M</t>
        </is>
      </c>
      <c r="B12097" t="n">
        <v>11</v>
      </c>
      <c r="C12097" t="inlineStr">
        <is>
          <t>Kelshaun Johnson</t>
        </is>
      </c>
      <c r="D12097" t="inlineStr">
        <is>
          <t>WR</t>
        </is>
      </c>
      <c r="E12097" t="inlineStr">
        <is>
          <t>RS Fr</t>
        </is>
      </c>
      <c r="F12097" t="inlineStr">
        <is>
          <t>5'11"</t>
        </is>
      </c>
      <c r="G12097" t="n">
        <v>168</v>
      </c>
      <c r="H12097" t="inlineStr">
        <is>
          <t>Hitchcock, Texas</t>
        </is>
      </c>
    </row>
    <row r="12098">
      <c r="A12098" t="inlineStr">
        <is>
          <t>Texas A&amp;M</t>
        </is>
      </c>
      <c r="B12098" t="n">
        <v>22</v>
      </c>
      <c r="C12098" t="inlineStr">
        <is>
          <t>Tom Tom Johnson Jr.</t>
        </is>
      </c>
      <c r="D12098" t="inlineStr">
        <is>
          <t>S</t>
        </is>
      </c>
      <c r="E12098" t="inlineStr">
        <is>
          <t>RS Fr</t>
        </is>
      </c>
      <c r="F12098" t="inlineStr">
        <is>
          <t>6'1"</t>
        </is>
      </c>
      <c r="G12098" t="n">
        <v>198</v>
      </c>
      <c r="H12098" t="inlineStr">
        <is>
          <t>Bushnell, Fla.</t>
        </is>
      </c>
    </row>
    <row r="12099">
      <c r="A12099" t="inlineStr">
        <is>
          <t>Texas A&amp;M</t>
        </is>
      </c>
      <c r="B12099" t="n">
        <v>10</v>
      </c>
      <c r="C12099" t="inlineStr">
        <is>
          <t>Marco Jones</t>
        </is>
      </c>
      <c r="D12099" t="inlineStr">
        <is>
          <t>DE</t>
        </is>
      </c>
      <c r="E12099" t="inlineStr">
        <is>
          <t>Soph</t>
        </is>
      </c>
      <c r="F12099" t="inlineStr">
        <is>
          <t>6'5"</t>
        </is>
      </c>
      <c r="G12099" t="n">
        <v>258</v>
      </c>
      <c r="H12099" t="inlineStr">
        <is>
          <t>Dublin, Calif.</t>
        </is>
      </c>
    </row>
    <row r="12100">
      <c r="A12100" t="inlineStr">
        <is>
          <t>Texas A&amp;M</t>
        </is>
      </c>
      <c r="B12100" t="n">
        <v>32</v>
      </c>
      <c r="C12100" t="inlineStr">
        <is>
          <t>Tank King</t>
        </is>
      </c>
      <c r="D12100" t="inlineStr">
        <is>
          <t>LB</t>
        </is>
      </c>
      <c r="E12100" t="inlineStr">
        <is>
          <t>Fr</t>
        </is>
      </c>
      <c r="F12100" t="inlineStr">
        <is>
          <t>6'0"</t>
        </is>
      </c>
      <c r="G12100" t="n">
        <v>210</v>
      </c>
      <c r="H12100" t="inlineStr">
        <is>
          <t>Port Arthur, Texas</t>
        </is>
      </c>
    </row>
    <row r="12101">
      <c r="A12101" t="inlineStr">
        <is>
          <t>Texas A&amp;M</t>
        </is>
      </c>
      <c r="B12101" t="n">
        <v>98</v>
      </c>
      <c r="C12101" t="inlineStr">
        <is>
          <t>Jermaine Kinsler</t>
        </is>
      </c>
      <c r="D12101" t="inlineStr">
        <is>
          <t>DT</t>
        </is>
      </c>
      <c r="E12101" t="inlineStr">
        <is>
          <t>Fr</t>
        </is>
      </c>
      <c r="F12101" t="inlineStr">
        <is>
          <t>6'5"</t>
        </is>
      </c>
      <c r="G12101" t="n">
        <v>285</v>
      </c>
      <c r="H12101" t="inlineStr">
        <is>
          <t>Ocala, Fla.</t>
        </is>
      </c>
    </row>
    <row r="12102">
      <c r="A12102" t="inlineStr">
        <is>
          <t>Texas A&amp;M</t>
        </is>
      </c>
      <c r="B12102" t="n">
        <v>74</v>
      </c>
      <c r="C12102" t="inlineStr">
        <is>
          <t>Zaden Krempin</t>
        </is>
      </c>
      <c r="D12102" t="inlineStr">
        <is>
          <t>OL</t>
        </is>
      </c>
      <c r="E12102" t="inlineStr">
        <is>
          <t>Fr</t>
        </is>
      </c>
      <c r="F12102" t="inlineStr">
        <is>
          <t>6'4"</t>
        </is>
      </c>
      <c r="G12102" t="n">
        <v>266</v>
      </c>
      <c r="H12102" t="inlineStr">
        <is>
          <t>Prosper, Texas</t>
        </is>
      </c>
    </row>
    <row r="12103">
      <c r="A12103" t="inlineStr">
        <is>
          <t>Texas A&amp;M</t>
        </is>
      </c>
      <c r="B12103" t="n">
        <v>19</v>
      </c>
      <c r="C12103" t="inlineStr">
        <is>
          <t>Paxton Land</t>
        </is>
      </c>
      <c r="D12103" t="inlineStr">
        <is>
          <t>QB</t>
        </is>
      </c>
      <c r="E12103" t="inlineStr">
        <is>
          <t>RS Soph</t>
        </is>
      </c>
      <c r="F12103" t="inlineStr">
        <is>
          <t>6'4"</t>
        </is>
      </c>
      <c r="G12103" t="n">
        <v>225</v>
      </c>
      <c r="H12103" t="inlineStr">
        <is>
          <t>Austin, Texas</t>
        </is>
      </c>
    </row>
    <row r="12104">
      <c r="A12104" t="inlineStr">
        <is>
          <t>Texas A&amp;M</t>
        </is>
      </c>
      <c r="B12104" t="n">
        <v>54</v>
      </c>
      <c r="C12104" t="inlineStr">
        <is>
          <t>Jordan Lockhart</t>
        </is>
      </c>
      <c r="D12104" t="inlineStr">
        <is>
          <t>LB</t>
        </is>
      </c>
      <c r="E12104" t="inlineStr">
        <is>
          <t>Jr</t>
        </is>
      </c>
      <c r="F12104" t="inlineStr">
        <is>
          <t>6'1"</t>
        </is>
      </c>
      <c r="G12104" t="n">
        <v>229</v>
      </c>
      <c r="H12104" t="inlineStr">
        <is>
          <t>Redlands, Calif.</t>
        </is>
      </c>
    </row>
    <row r="12105">
      <c r="A12105" t="inlineStr">
        <is>
          <t>Texas A&amp;M</t>
        </is>
      </c>
      <c r="B12105" t="n">
        <v>15</v>
      </c>
      <c r="C12105" t="inlineStr">
        <is>
          <t>Sam M'Pemba</t>
        </is>
      </c>
      <c r="D12105" t="inlineStr">
        <is>
          <t>DE</t>
        </is>
      </c>
      <c r="E12105" t="inlineStr">
        <is>
          <t>RS Jr</t>
        </is>
      </c>
      <c r="F12105" t="inlineStr">
        <is>
          <t>6'3"</t>
        </is>
      </c>
      <c r="G12105" t="n">
        <v>252</v>
      </c>
      <c r="H12105" t="inlineStr">
        <is>
          <t>Olivette, Mo.</t>
        </is>
      </c>
    </row>
    <row r="12106">
      <c r="A12106" t="inlineStr">
        <is>
          <t>Texas A&amp;M</t>
        </is>
      </c>
      <c r="B12106" t="n">
        <v>93</v>
      </c>
      <c r="C12106" t="inlineStr">
        <is>
          <t>Nathan Mabon</t>
        </is>
      </c>
      <c r="D12106" t="inlineStr">
        <is>
          <t>DT</t>
        </is>
      </c>
      <c r="E12106" t="inlineStr">
        <is>
          <t>RS Fr</t>
        </is>
      </c>
      <c r="F12106" t="inlineStr">
        <is>
          <t>6'0"</t>
        </is>
      </c>
      <c r="G12106" t="n">
        <v>292</v>
      </c>
      <c r="H12106" t="inlineStr">
        <is>
          <t>Arlington, Texas</t>
        </is>
      </c>
    </row>
    <row r="12107">
      <c r="A12107" t="inlineStr">
        <is>
          <t>Texas A&amp;M</t>
        </is>
      </c>
      <c r="B12107" t="n">
        <v>94</v>
      </c>
      <c r="C12107" t="inlineStr">
        <is>
          <t>Angelo McCullom</t>
        </is>
      </c>
      <c r="D12107" t="inlineStr">
        <is>
          <t>DT</t>
        </is>
      </c>
      <c r="E12107" t="inlineStr">
        <is>
          <t>Jr</t>
        </is>
      </c>
      <c r="F12107" t="inlineStr">
        <is>
          <t>6'2"</t>
        </is>
      </c>
      <c r="G12107" t="n">
        <v>300</v>
      </c>
      <c r="H12107" t="inlineStr">
        <is>
          <t>Pickerington, Ohio</t>
        </is>
      </c>
      <c r="I12107" t="inlineStr">
        <is>
          <t>Transfer from Illinois (2026 portal)</t>
        </is>
      </c>
    </row>
    <row r="12108">
      <c r="A12108" t="inlineStr">
        <is>
          <t>Texas A&amp;M</t>
        </is>
      </c>
      <c r="B12108" t="n">
        <v>56</v>
      </c>
      <c r="C12108" t="inlineStr">
        <is>
          <t>Nelson McGuire</t>
        </is>
      </c>
      <c r="D12108" t="inlineStr">
        <is>
          <t>OL</t>
        </is>
      </c>
      <c r="E12108" t="inlineStr">
        <is>
          <t>RS Fr</t>
        </is>
      </c>
      <c r="F12108" t="inlineStr">
        <is>
          <t>6'4"</t>
        </is>
      </c>
      <c r="G12108" t="n">
        <v>319</v>
      </c>
      <c r="H12108" t="inlineStr">
        <is>
          <t>Dallas, Texas</t>
        </is>
      </c>
    </row>
    <row r="12109">
      <c r="A12109" t="inlineStr">
        <is>
          <t>Texas A&amp;M</t>
        </is>
      </c>
      <c r="B12109" t="n">
        <v>55</v>
      </c>
      <c r="C12109" t="inlineStr">
        <is>
          <t>Hunter McKinney</t>
        </is>
      </c>
      <c r="D12109" t="inlineStr">
        <is>
          <t>OL</t>
        </is>
      </c>
      <c r="E12109" t="inlineStr">
        <is>
          <t>Fr</t>
        </is>
      </c>
      <c r="F12109" t="inlineStr">
        <is>
          <t>6'3"</t>
        </is>
      </c>
      <c r="G12109" t="n">
        <v>307</v>
      </c>
      <c r="H12109" t="inlineStr">
        <is>
          <t>Montgomery, Texas</t>
        </is>
      </c>
    </row>
    <row r="12110">
      <c r="A12110" t="inlineStr">
        <is>
          <t>Texas A&amp;M</t>
        </is>
      </c>
      <c r="B12110" t="n">
        <v>16</v>
      </c>
      <c r="C12110" t="inlineStr">
        <is>
          <t>Noah Mikhail</t>
        </is>
      </c>
      <c r="D12110" t="inlineStr">
        <is>
          <t>LB</t>
        </is>
      </c>
      <c r="E12110" t="inlineStr">
        <is>
          <t>Soph</t>
        </is>
      </c>
      <c r="F12110" t="inlineStr">
        <is>
          <t>6'2"</t>
        </is>
      </c>
      <c r="G12110" t="n">
        <v>223</v>
      </c>
      <c r="H12110" t="inlineStr">
        <is>
          <t>La Verne, Calif.</t>
        </is>
      </c>
    </row>
    <row r="12111">
      <c r="A12111" t="inlineStr">
        <is>
          <t>Texas A&amp;M</t>
        </is>
      </c>
      <c r="B12111" t="n">
        <v>33</v>
      </c>
      <c r="C12111" t="inlineStr">
        <is>
          <t>Storm Miller</t>
        </is>
      </c>
      <c r="D12111" t="inlineStr">
        <is>
          <t>LB</t>
        </is>
      </c>
      <c r="E12111" t="inlineStr">
        <is>
          <t>Fr</t>
        </is>
      </c>
      <c r="F12111" t="inlineStr">
        <is>
          <t>6'2"</t>
        </is>
      </c>
      <c r="G12111" t="n">
        <v>215</v>
      </c>
      <c r="H12111" t="inlineStr">
        <is>
          <t>Strongsville, Ohio</t>
        </is>
      </c>
    </row>
    <row r="12112">
      <c r="A12112" t="inlineStr">
        <is>
          <t>Texas A&amp;M</t>
        </is>
      </c>
      <c r="B12112" t="n">
        <v>92</v>
      </c>
      <c r="C12112" t="inlineStr">
        <is>
          <t>CJ Mims</t>
        </is>
      </c>
      <c r="D12112" t="inlineStr">
        <is>
          <t>DT</t>
        </is>
      </c>
      <c r="E12112" t="inlineStr">
        <is>
          <t>RS Sr</t>
        </is>
      </c>
      <c r="F12112" t="inlineStr">
        <is>
          <t>6'2"</t>
        </is>
      </c>
      <c r="G12112" t="n">
        <v>300</v>
      </c>
      <c r="H12112" t="inlineStr">
        <is>
          <t>New Bern, N.C.</t>
        </is>
      </c>
      <c r="I12112" t="inlineStr">
        <is>
          <t>Transfer from North Carolina (2026 portal)</t>
        </is>
      </c>
    </row>
    <row r="12113">
      <c r="A12113" t="inlineStr">
        <is>
          <t>Texas A&amp;M</t>
        </is>
      </c>
      <c r="B12113" t="n">
        <v>55</v>
      </c>
      <c r="C12113" t="inlineStr">
        <is>
          <t>Samu Moala</t>
        </is>
      </c>
      <c r="D12113" t="inlineStr">
        <is>
          <t>DE</t>
        </is>
      </c>
      <c r="E12113" t="inlineStr">
        <is>
          <t>Fr</t>
        </is>
      </c>
      <c r="F12113" t="inlineStr">
        <is>
          <t>6'4"</t>
        </is>
      </c>
      <c r="G12113" t="n">
        <v>247</v>
      </c>
      <c r="H12113" t="inlineStr">
        <is>
          <t>Carson, Calif.</t>
        </is>
      </c>
    </row>
    <row r="12114">
      <c r="A12114" t="inlineStr">
        <is>
          <t>Texas A&amp;M</t>
        </is>
      </c>
      <c r="B12114" t="n">
        <v>65</v>
      </c>
      <c r="C12114" t="inlineStr">
        <is>
          <t>Avery Morcho</t>
        </is>
      </c>
      <c r="D12114" t="inlineStr">
        <is>
          <t>OL</t>
        </is>
      </c>
      <c r="E12114" t="inlineStr">
        <is>
          <t>Fr</t>
        </is>
      </c>
      <c r="F12114" t="inlineStr">
        <is>
          <t>6'6"</t>
        </is>
      </c>
      <c r="G12114" t="n">
        <v>284</v>
      </c>
      <c r="H12114" t="inlineStr">
        <is>
          <t>Houston, Texas</t>
        </is>
      </c>
    </row>
    <row r="12115">
      <c r="A12115" t="inlineStr">
        <is>
          <t>Texas A&amp;M</t>
        </is>
      </c>
      <c r="B12115" t="n">
        <v>14</v>
      </c>
      <c r="C12115" t="inlineStr">
        <is>
          <t>Eli Morcos</t>
        </is>
      </c>
      <c r="D12115" t="inlineStr">
        <is>
          <t>QB</t>
        </is>
      </c>
      <c r="E12115" t="inlineStr">
        <is>
          <t>RS Fr</t>
        </is>
      </c>
      <c r="F12115" t="inlineStr">
        <is>
          <t>6'1"</t>
        </is>
      </c>
      <c r="G12115" t="n">
        <v>205</v>
      </c>
      <c r="H12115" t="inlineStr">
        <is>
          <t>Montgomery, Texas</t>
        </is>
      </c>
    </row>
    <row r="12116">
      <c r="A12116" t="inlineStr">
        <is>
          <t>Texas A&amp;M</t>
        </is>
      </c>
      <c r="B12116" t="n">
        <v>2</v>
      </c>
      <c r="C12116" t="inlineStr">
        <is>
          <t>Jamarion Morrow</t>
        </is>
      </c>
      <c r="D12116" t="inlineStr">
        <is>
          <t>RB</t>
        </is>
      </c>
      <c r="E12116" t="inlineStr">
        <is>
          <t>Soph</t>
        </is>
      </c>
      <c r="F12116" t="inlineStr">
        <is>
          <t>5'9"</t>
        </is>
      </c>
      <c r="G12116" t="n">
        <v>205</v>
      </c>
      <c r="H12116" t="inlineStr">
        <is>
          <t>Memphis, Tenn.</t>
        </is>
      </c>
    </row>
    <row r="12117">
      <c r="A12117" t="inlineStr">
        <is>
          <t>Texas A&amp;M</t>
        </is>
      </c>
      <c r="B12117" t="n">
        <v>72</v>
      </c>
      <c r="C12117" t="inlineStr">
        <is>
          <t>Joshua Moses</t>
        </is>
      </c>
      <c r="D12117" t="inlineStr">
        <is>
          <t>OL</t>
        </is>
      </c>
      <c r="E12117" t="inlineStr">
        <is>
          <t>RS Fr</t>
        </is>
      </c>
      <c r="F12117" t="inlineStr">
        <is>
          <t>6'2"</t>
        </is>
      </c>
      <c r="G12117" t="n">
        <v>359</v>
      </c>
      <c r="H12117" t="inlineStr">
        <is>
          <t>Houston, Texas</t>
        </is>
      </c>
    </row>
    <row r="12118">
      <c r="A12118" t="inlineStr">
        <is>
          <t>Texas A&amp;M</t>
        </is>
      </c>
      <c r="B12118" t="n">
        <v>90</v>
      </c>
      <c r="C12118" t="inlineStr">
        <is>
          <t>Asher Murray</t>
        </is>
      </c>
      <c r="D12118" t="inlineStr">
        <is>
          <t>K</t>
        </is>
      </c>
      <c r="E12118" t="inlineStr">
        <is>
          <t>Fr</t>
        </is>
      </c>
      <c r="F12118" t="inlineStr">
        <is>
          <t>5'10"</t>
        </is>
      </c>
      <c r="G12118" t="n">
        <v>176</v>
      </c>
      <c r="H12118" t="inlineStr">
        <is>
          <t>Shreveport, La.</t>
        </is>
      </c>
    </row>
    <row r="12119">
      <c r="A12119" t="inlineStr">
        <is>
          <t>Texas A&amp;M</t>
        </is>
      </c>
      <c r="B12119" t="n">
        <v>23</v>
      </c>
      <c r="C12119" t="inlineStr">
        <is>
          <t>DD Murray</t>
        </is>
      </c>
      <c r="D12119" t="inlineStr">
        <is>
          <t>RB</t>
        </is>
      </c>
      <c r="E12119" t="inlineStr">
        <is>
          <t>RS Fr</t>
        </is>
      </c>
      <c r="F12119" t="inlineStr">
        <is>
          <t>5'10"</t>
        </is>
      </c>
      <c r="G12119" t="n">
        <v>210</v>
      </c>
      <c r="H12119" t="inlineStr">
        <is>
          <t>Bellville, Texas</t>
        </is>
      </c>
    </row>
    <row r="12120">
      <c r="A12120" t="inlineStr">
        <is>
          <t>Texas A&amp;M</t>
        </is>
      </c>
      <c r="B12120" t="n">
        <v>80</v>
      </c>
      <c r="C12120" t="inlineStr">
        <is>
          <t>Jerome Myles</t>
        </is>
      </c>
      <c r="D12120" t="inlineStr">
        <is>
          <t>WR</t>
        </is>
      </c>
      <c r="E12120" t="inlineStr">
        <is>
          <t>RS Fr</t>
        </is>
      </c>
      <c r="F12120" t="inlineStr">
        <is>
          <t>6'2"</t>
        </is>
      </c>
      <c r="G12120" t="n">
        <v>220</v>
      </c>
      <c r="H12120" t="inlineStr">
        <is>
          <t>Draper, Utah</t>
        </is>
      </c>
    </row>
    <row r="12121">
      <c r="A12121" t="inlineStr">
        <is>
          <t>Texas A&amp;M</t>
        </is>
      </c>
      <c r="B12121" t="n">
        <v>54</v>
      </c>
      <c r="C12121" t="inlineStr">
        <is>
          <t>Mark Nabou Jr.</t>
        </is>
      </c>
      <c r="D12121" t="inlineStr">
        <is>
          <t>OL</t>
        </is>
      </c>
      <c r="E12121" t="inlineStr">
        <is>
          <t>Grad</t>
        </is>
      </c>
      <c r="F12121" t="inlineStr">
        <is>
          <t>6'4"</t>
        </is>
      </c>
      <c r="G12121" t="n">
        <v>330</v>
      </c>
      <c r="H12121" t="inlineStr">
        <is>
          <t>Lynnwood, Wash.</t>
        </is>
      </c>
    </row>
    <row r="12122">
      <c r="A12122" t="inlineStr">
        <is>
          <t>Texas A&amp;M</t>
        </is>
      </c>
      <c r="B12122" t="n">
        <v>18</v>
      </c>
      <c r="C12122" t="inlineStr">
        <is>
          <t>TK Norman</t>
        </is>
      </c>
      <c r="D12122" t="inlineStr">
        <is>
          <t>WR</t>
        </is>
      </c>
      <c r="E12122" t="inlineStr">
        <is>
          <t>RS Fr</t>
        </is>
      </c>
      <c r="F12122" t="inlineStr">
        <is>
          <t>6'0"</t>
        </is>
      </c>
      <c r="G12122" t="n">
        <v>182</v>
      </c>
      <c r="H12122" t="inlineStr">
        <is>
          <t>Montgomery, Ala.</t>
        </is>
      </c>
    </row>
    <row r="12123">
      <c r="A12123" t="inlineStr">
        <is>
          <t>Texas A&amp;M</t>
        </is>
      </c>
      <c r="B12123" t="n">
        <v>24</v>
      </c>
      <c r="C12123" t="inlineStr">
        <is>
          <t>David Olano</t>
        </is>
      </c>
      <c r="D12123" t="inlineStr">
        <is>
          <t>K</t>
        </is>
      </c>
      <c r="E12123" t="inlineStr">
        <is>
          <t>Grad</t>
        </is>
      </c>
      <c r="F12123" t="inlineStr">
        <is>
          <t>5'11"</t>
        </is>
      </c>
      <c r="G12123" t="n">
        <v>180</v>
      </c>
      <c r="H12123" t="inlineStr">
        <is>
          <t>Naperville, Ill.</t>
        </is>
      </c>
      <c r="I12123" t="inlineStr">
        <is>
          <t>Transfer from Illinois (2026 portal)</t>
        </is>
      </c>
    </row>
    <row r="12124">
      <c r="A12124" t="inlineStr">
        <is>
          <t>Texas A&amp;M</t>
        </is>
      </c>
      <c r="B12124" t="n">
        <v>4</v>
      </c>
      <c r="C12124" t="inlineStr">
        <is>
          <t>Rueben Owens II</t>
        </is>
      </c>
      <c r="D12124" t="inlineStr">
        <is>
          <t>RB</t>
        </is>
      </c>
      <c r="E12124" t="inlineStr">
        <is>
          <t>RS Jr</t>
        </is>
      </c>
      <c r="F12124" t="inlineStr">
        <is>
          <t>5'11"</t>
        </is>
      </c>
      <c r="G12124" t="n">
        <v>215</v>
      </c>
      <c r="H12124" t="inlineStr">
        <is>
          <t>El Campo, Texas</t>
        </is>
      </c>
    </row>
    <row r="12125">
      <c r="A12125" t="inlineStr">
        <is>
          <t>Texas A&amp;M</t>
        </is>
      </c>
      <c r="B12125" t="n">
        <v>16</v>
      </c>
      <c r="C12125" t="inlineStr">
        <is>
          <t>Bryce Perry-Wright</t>
        </is>
      </c>
      <c r="D12125" t="inlineStr">
        <is>
          <t>DE</t>
        </is>
      </c>
      <c r="E12125" t="inlineStr">
        <is>
          <t>Fr</t>
        </is>
      </c>
      <c r="F12125" t="inlineStr">
        <is>
          <t>6'2"</t>
        </is>
      </c>
      <c r="G12125" t="n">
        <v>253</v>
      </c>
      <c r="H12125" t="inlineStr">
        <is>
          <t>Atlanta, Ga.</t>
        </is>
      </c>
    </row>
    <row r="12126">
      <c r="A12126" t="inlineStr">
        <is>
          <t>Texas A&amp;M</t>
        </is>
      </c>
      <c r="B12126" t="n">
        <v>96</v>
      </c>
      <c r="C12126" t="inlineStr">
        <is>
          <t>Waylon Peters</t>
        </is>
      </c>
      <c r="D12126" t="inlineStr">
        <is>
          <t>P</t>
        </is>
      </c>
      <c r="E12126" t="inlineStr">
        <is>
          <t>Fr</t>
        </is>
      </c>
      <c r="F12126" t="inlineStr">
        <is>
          <t>6'4"</t>
        </is>
      </c>
      <c r="G12126" t="n">
        <v>193</v>
      </c>
      <c r="H12126" t="inlineStr">
        <is>
          <t>Montgomery, Texas</t>
        </is>
      </c>
    </row>
    <row r="12127">
      <c r="A12127" t="inlineStr">
        <is>
          <t>Texas A&amp;M</t>
        </is>
      </c>
      <c r="B12127" t="n">
        <v>13</v>
      </c>
      <c r="C12127" t="inlineStr">
        <is>
          <t>Deyjhon Pettaway</t>
        </is>
      </c>
      <c r="D12127" t="inlineStr">
        <is>
          <t>CB</t>
        </is>
      </c>
      <c r="E12127" t="inlineStr">
        <is>
          <t>RS Fr</t>
        </is>
      </c>
      <c r="F12127" t="inlineStr">
        <is>
          <t>5'10"</t>
        </is>
      </c>
      <c r="G12127" t="n">
        <v>188</v>
      </c>
      <c r="H12127" t="inlineStr">
        <is>
          <t>Katy, Texas</t>
        </is>
      </c>
    </row>
    <row r="12128">
      <c r="A12128" t="inlineStr">
        <is>
          <t>Texas A&amp;M</t>
        </is>
      </c>
      <c r="B12128" t="n">
        <v>3</v>
      </c>
      <c r="C12128" t="inlineStr">
        <is>
          <t>Marcus Ratcliffe</t>
        </is>
      </c>
      <c r="D12128" t="inlineStr">
        <is>
          <t>S</t>
        </is>
      </c>
      <c r="E12128" t="inlineStr">
        <is>
          <t>Sr</t>
        </is>
      </c>
      <c r="F12128" t="inlineStr">
        <is>
          <t>6'2"</t>
        </is>
      </c>
      <c r="G12128" t="n">
        <v>209</v>
      </c>
      <c r="H12128" t="inlineStr">
        <is>
          <t>Chula Vista, Calif.</t>
        </is>
      </c>
    </row>
    <row r="12129">
      <c r="A12129" t="inlineStr">
        <is>
          <t>Texas A&amp;M</t>
        </is>
      </c>
      <c r="B12129" t="n">
        <v>10</v>
      </c>
      <c r="C12129" t="inlineStr">
        <is>
          <t>Marcel Reed</t>
        </is>
      </c>
      <c r="D12129" t="inlineStr">
        <is>
          <t>QB</t>
        </is>
      </c>
      <c r="E12129" t="inlineStr">
        <is>
          <t>RS Jr</t>
        </is>
      </c>
      <c r="F12129" t="inlineStr">
        <is>
          <t>6'1"</t>
        </is>
      </c>
      <c r="G12129" t="n">
        <v>185</v>
      </c>
      <c r="H12129" t="inlineStr">
        <is>
          <t>Nashville, Tenn.</t>
        </is>
      </c>
    </row>
    <row r="12130">
      <c r="A12130" t="inlineStr">
        <is>
          <t>Texas A&amp;M</t>
        </is>
      </c>
      <c r="B12130" t="n">
        <v>2</v>
      </c>
      <c r="C12130" t="inlineStr">
        <is>
          <t>Dezz Ricks</t>
        </is>
      </c>
      <c r="D12130" t="inlineStr">
        <is>
          <t>CB</t>
        </is>
      </c>
      <c r="E12130" t="inlineStr">
        <is>
          <t>RS Jr</t>
        </is>
      </c>
      <c r="F12130" t="inlineStr">
        <is>
          <t>6'1"</t>
        </is>
      </c>
      <c r="G12130" t="n">
        <v>188</v>
      </c>
      <c r="H12130" t="inlineStr">
        <is>
          <t>Norfolk, Va.</t>
        </is>
      </c>
    </row>
    <row r="12131">
      <c r="A12131" t="inlineStr">
        <is>
          <t>Texas A&amp;M</t>
        </is>
      </c>
      <c r="B12131" t="n">
        <v>5</v>
      </c>
      <c r="C12131" t="inlineStr">
        <is>
          <t>Tiger Riden Jr.</t>
        </is>
      </c>
      <c r="D12131" t="inlineStr">
        <is>
          <t>RB</t>
        </is>
      </c>
      <c r="E12131" t="inlineStr">
        <is>
          <t>RS Fr</t>
        </is>
      </c>
      <c r="F12131" t="inlineStr">
        <is>
          <t>5'10"</t>
        </is>
      </c>
      <c r="G12131" t="n">
        <v>212</v>
      </c>
      <c r="H12131" t="inlineStr">
        <is>
          <t>DeSoto, Texas</t>
        </is>
      </c>
    </row>
    <row r="12132">
      <c r="A12132" t="inlineStr">
        <is>
          <t>Texas A&amp;M</t>
        </is>
      </c>
      <c r="B12132" t="n">
        <v>31</v>
      </c>
      <c r="C12132" t="inlineStr">
        <is>
          <t>Kelvion Riggins</t>
        </is>
      </c>
      <c r="D12132" t="inlineStr">
        <is>
          <t>LB</t>
        </is>
      </c>
      <c r="E12132" t="inlineStr">
        <is>
          <t>RS Fr</t>
        </is>
      </c>
      <c r="F12132" t="inlineStr">
        <is>
          <t>5'11"</t>
        </is>
      </c>
      <c r="G12132" t="n">
        <v>210</v>
      </c>
      <c r="H12132" t="inlineStr">
        <is>
          <t>Forney, Texas</t>
        </is>
      </c>
    </row>
    <row r="12133">
      <c r="A12133" t="inlineStr">
        <is>
          <t>Texas A&amp;M</t>
        </is>
      </c>
      <c r="B12133" t="n">
        <v>88</v>
      </c>
      <c r="C12133" t="inlineStr">
        <is>
          <t>Micah Riley</t>
        </is>
      </c>
      <c r="D12133" t="inlineStr">
        <is>
          <t>TE</t>
        </is>
      </c>
      <c r="E12133" t="inlineStr">
        <is>
          <t>RS Sr</t>
        </is>
      </c>
      <c r="F12133" t="inlineStr">
        <is>
          <t>6'5"</t>
        </is>
      </c>
      <c r="G12133" t="n">
        <v>257</v>
      </c>
      <c r="H12133" t="inlineStr">
        <is>
          <t>Omaha, Neb.</t>
        </is>
      </c>
    </row>
    <row r="12134">
      <c r="A12134" t="inlineStr">
        <is>
          <t>Texas A&amp;M</t>
        </is>
      </c>
      <c r="B12134" t="n">
        <v>99</v>
      </c>
      <c r="C12134" t="inlineStr">
        <is>
          <t>Landon Rink</t>
        </is>
      </c>
      <c r="D12134" t="inlineStr">
        <is>
          <t>DT</t>
        </is>
      </c>
      <c r="E12134" t="inlineStr">
        <is>
          <t>Soph</t>
        </is>
      </c>
      <c r="F12134" t="inlineStr">
        <is>
          <t>6'2"</t>
        </is>
      </c>
      <c r="G12134" t="n">
        <v>294</v>
      </c>
      <c r="H12134" t="inlineStr">
        <is>
          <t>Cypress, Texas</t>
        </is>
      </c>
    </row>
    <row r="12135">
      <c r="A12135" t="inlineStr">
        <is>
          <t>Texas A&amp;M</t>
        </is>
      </c>
      <c r="B12135" t="n">
        <v>19</v>
      </c>
      <c r="C12135" t="inlineStr">
        <is>
          <t>Bravion Rogers</t>
        </is>
      </c>
      <c r="D12135" t="inlineStr">
        <is>
          <t>NI</t>
        </is>
      </c>
      <c r="E12135" t="inlineStr">
        <is>
          <t>Sr</t>
        </is>
      </c>
      <c r="F12135" t="inlineStr">
        <is>
          <t>5'11"</t>
        </is>
      </c>
      <c r="G12135" t="n">
        <v>188</v>
      </c>
      <c r="H12135" t="inlineStr">
        <is>
          <t>La Grange, Texas</t>
        </is>
      </c>
    </row>
    <row r="12136">
      <c r="A12136" t="inlineStr">
        <is>
          <t>Texas A&amp;M</t>
        </is>
      </c>
      <c r="B12136" t="n">
        <v>79</v>
      </c>
      <c r="C12136" t="inlineStr">
        <is>
          <t>Lamont Rogers</t>
        </is>
      </c>
      <c r="D12136" t="inlineStr">
        <is>
          <t>OL</t>
        </is>
      </c>
      <c r="E12136" t="inlineStr">
        <is>
          <t>RS Fr</t>
        </is>
      </c>
      <c r="F12136" t="inlineStr">
        <is>
          <t>6'6"</t>
        </is>
      </c>
      <c r="G12136" t="n">
        <v>337</v>
      </c>
      <c r="H12136" t="inlineStr">
        <is>
          <t>Mesquite, Texas</t>
        </is>
      </c>
    </row>
    <row r="12137">
      <c r="A12137" t="inlineStr">
        <is>
          <t>Texas A&amp;M</t>
        </is>
      </c>
      <c r="B12137" t="n">
        <v>64</v>
      </c>
      <c r="C12137" t="inlineStr">
        <is>
          <t>Sam Roseborough</t>
        </is>
      </c>
      <c r="D12137" t="inlineStr">
        <is>
          <t>OL</t>
        </is>
      </c>
      <c r="E12137" t="inlineStr">
        <is>
          <t>Fr</t>
        </is>
      </c>
      <c r="F12137" t="inlineStr">
        <is>
          <t>6'3"</t>
        </is>
      </c>
      <c r="G12137" t="n">
        <v>289</v>
      </c>
      <c r="H12137" t="inlineStr">
        <is>
          <t>Clearwater, Fla.</t>
        </is>
      </c>
    </row>
    <row r="12138">
      <c r="A12138" t="inlineStr">
        <is>
          <t>Texas A&amp;M</t>
        </is>
      </c>
      <c r="B12138" t="n">
        <v>14</v>
      </c>
      <c r="C12138" t="inlineStr">
        <is>
          <t>Anto Saka</t>
        </is>
      </c>
      <c r="D12138" t="inlineStr">
        <is>
          <t>DE</t>
        </is>
      </c>
      <c r="E12138" t="inlineStr">
        <is>
          <t>Grad</t>
        </is>
      </c>
      <c r="F12138" t="inlineStr">
        <is>
          <t>6'4"</t>
        </is>
      </c>
      <c r="G12138" t="n">
        <v>255</v>
      </c>
      <c r="H12138" t="inlineStr">
        <is>
          <t>Baltimore, Md.</t>
        </is>
      </c>
      <c r="I12138" t="inlineStr">
        <is>
          <t>Transfer from Northwestern (2026 portal)</t>
        </is>
      </c>
    </row>
    <row r="12139">
      <c r="A12139" t="inlineStr">
        <is>
          <t>Texas A&amp;M</t>
        </is>
      </c>
      <c r="B12139" t="n">
        <v>88</v>
      </c>
      <c r="C12139" t="inlineStr">
        <is>
          <t>DJ Sanders</t>
        </is>
      </c>
      <c r="D12139" t="inlineStr">
        <is>
          <t>DT</t>
        </is>
      </c>
      <c r="E12139" t="inlineStr">
        <is>
          <t>RS Fr</t>
        </is>
      </c>
      <c r="F12139" t="inlineStr">
        <is>
          <t>6'3"</t>
        </is>
      </c>
      <c r="G12139" t="n">
        <v>315</v>
      </c>
      <c r="H12139" t="inlineStr">
        <is>
          <t>Bellville, Texas</t>
        </is>
      </c>
    </row>
    <row r="12140">
      <c r="A12140" t="inlineStr">
        <is>
          <t>Texas A&amp;M</t>
        </is>
      </c>
      <c r="B12140" t="n">
        <v>27</v>
      </c>
      <c r="C12140" t="inlineStr">
        <is>
          <t>Daymion Sanford</t>
        </is>
      </c>
      <c r="D12140" t="inlineStr">
        <is>
          <t>LB</t>
        </is>
      </c>
      <c r="E12140" t="inlineStr">
        <is>
          <t>Sr</t>
        </is>
      </c>
      <c r="F12140" t="inlineStr">
        <is>
          <t>6'2"</t>
        </is>
      </c>
      <c r="G12140" t="n">
        <v>230</v>
      </c>
      <c r="H12140" t="inlineStr">
        <is>
          <t>Katy, Texas</t>
        </is>
      </c>
    </row>
    <row r="12141">
      <c r="A12141" t="inlineStr">
        <is>
          <t>Texas A&amp;M</t>
        </is>
      </c>
      <c r="B12141" t="n">
        <v>43</v>
      </c>
      <c r="C12141" t="inlineStr">
        <is>
          <t>Jeremiah Searcy</t>
        </is>
      </c>
      <c r="D12141" t="inlineStr">
        <is>
          <t>LB</t>
        </is>
      </c>
      <c r="E12141" t="inlineStr">
        <is>
          <t>RS Fr</t>
        </is>
      </c>
      <c r="F12141" t="inlineStr">
        <is>
          <t>6'0"</t>
        </is>
      </c>
      <c r="G12141" t="n">
        <v>205</v>
      </c>
      <c r="H12141" t="inlineStr">
        <is>
          <t>Thomaston, Ga.</t>
        </is>
      </c>
    </row>
    <row r="12142">
      <c r="A12142" t="inlineStr">
        <is>
          <t>Texas A&amp;M</t>
        </is>
      </c>
      <c r="B12142" t="n">
        <v>18</v>
      </c>
      <c r="C12142" t="inlineStr">
        <is>
          <t>T.J. Searcy</t>
        </is>
      </c>
      <c r="D12142" t="inlineStr">
        <is>
          <t>DE</t>
        </is>
      </c>
      <c r="E12142" t="inlineStr">
        <is>
          <t>Sr</t>
        </is>
      </c>
      <c r="F12142" t="inlineStr">
        <is>
          <t>6'5"</t>
        </is>
      </c>
      <c r="G12142" t="n">
        <v>255</v>
      </c>
      <c r="H12142" t="inlineStr">
        <is>
          <t>Thomaston, Ga.</t>
        </is>
      </c>
    </row>
    <row r="12143">
      <c r="A12143" t="inlineStr">
        <is>
          <t>Texas A&amp;M</t>
        </is>
      </c>
      <c r="B12143" t="n">
        <v>8</v>
      </c>
      <c r="C12143" t="inlineStr">
        <is>
          <t>Jordan Shaw</t>
        </is>
      </c>
      <c r="D12143" t="inlineStr">
        <is>
          <t>CB</t>
        </is>
      </c>
      <c r="E12143" t="inlineStr">
        <is>
          <t>RS Jr</t>
        </is>
      </c>
      <c r="F12143" t="inlineStr">
        <is>
          <t>5'11"</t>
        </is>
      </c>
      <c r="G12143" t="n">
        <v>182</v>
      </c>
      <c r="H12143" t="inlineStr">
        <is>
          <t>Los Angeles, Calif.</t>
        </is>
      </c>
    </row>
    <row r="12144">
      <c r="A12144" t="inlineStr">
        <is>
          <t>Texas A&amp;M</t>
        </is>
      </c>
      <c r="B12144" t="n">
        <v>59</v>
      </c>
      <c r="C12144" t="inlineStr">
        <is>
          <t>Chace Sims</t>
        </is>
      </c>
      <c r="D12144" t="inlineStr">
        <is>
          <t>DT</t>
        </is>
      </c>
      <c r="E12144" t="inlineStr">
        <is>
          <t>RS Fr</t>
        </is>
      </c>
      <c r="F12144" t="inlineStr">
        <is>
          <t>6'3"</t>
        </is>
      </c>
      <c r="G12144" t="n">
        <v>294</v>
      </c>
      <c r="H12144" t="inlineStr">
        <is>
          <t>Richmond, Texas</t>
        </is>
      </c>
    </row>
    <row r="12145">
      <c r="A12145" t="inlineStr">
        <is>
          <t>Texas A&amp;M</t>
        </is>
      </c>
      <c r="B12145" t="n">
        <v>21</v>
      </c>
      <c r="C12145" t="inlineStr">
        <is>
          <t>Vic Singleton</t>
        </is>
      </c>
      <c r="D12145" t="inlineStr">
        <is>
          <t>CB</t>
        </is>
      </c>
      <c r="E12145" t="inlineStr">
        <is>
          <t>Fr</t>
        </is>
      </c>
      <c r="F12145" t="inlineStr">
        <is>
          <t>5'11"</t>
        </is>
      </c>
      <c r="G12145" t="n">
        <v>164</v>
      </c>
      <c r="H12145" t="inlineStr">
        <is>
          <t>Toledo, Ohio</t>
        </is>
      </c>
    </row>
    <row r="12146">
      <c r="A12146" t="inlineStr">
        <is>
          <t>Texas A&amp;M</t>
        </is>
      </c>
      <c r="B12146" t="n">
        <v>30</v>
      </c>
      <c r="C12146" t="inlineStr">
        <is>
          <t>TJ Smith</t>
        </is>
      </c>
      <c r="D12146" t="inlineStr">
        <is>
          <t>LB</t>
        </is>
      </c>
      <c r="E12146" t="inlineStr">
        <is>
          <t>Jr</t>
        </is>
      </c>
      <c r="F12146" t="inlineStr">
        <is>
          <t>6'1"</t>
        </is>
      </c>
      <c r="G12146" t="n">
        <v>235</v>
      </c>
      <c r="H12146" t="inlineStr">
        <is>
          <t>Los Angeles, Calif.</t>
        </is>
      </c>
      <c r="I12146" t="inlineStr">
        <is>
          <t>Transfer from Houston Christian (2026 portal)</t>
        </is>
      </c>
    </row>
    <row r="12147">
      <c r="A12147" t="inlineStr">
        <is>
          <t>Texas A&amp;M</t>
        </is>
      </c>
      <c r="B12147" t="n">
        <v>89</v>
      </c>
      <c r="C12147" t="inlineStr">
        <is>
          <t>Kade Stewart</t>
        </is>
      </c>
      <c r="D12147" t="inlineStr">
        <is>
          <t>WR</t>
        </is>
      </c>
      <c r="E12147" t="inlineStr">
        <is>
          <t>RS Fr</t>
        </is>
      </c>
      <c r="F12147" t="inlineStr">
        <is>
          <t>6'2"</t>
        </is>
      </c>
      <c r="G12147" t="n">
        <v>197</v>
      </c>
      <c r="H12147" t="inlineStr">
        <is>
          <t>Temple, Texas</t>
        </is>
      </c>
    </row>
    <row r="12148">
      <c r="A12148" t="inlineStr">
        <is>
          <t>Texas A&amp;M</t>
        </is>
      </c>
      <c r="B12148" t="n">
        <v>15</v>
      </c>
      <c r="C12148" t="inlineStr">
        <is>
          <t>Caleb Tafua</t>
        </is>
      </c>
      <c r="D12148" t="inlineStr">
        <is>
          <t>TE</t>
        </is>
      </c>
      <c r="E12148" t="inlineStr">
        <is>
          <t>Fr</t>
        </is>
      </c>
      <c r="F12148" t="inlineStr">
        <is>
          <t>6'5"</t>
        </is>
      </c>
      <c r="G12148" t="n">
        <v>215</v>
      </c>
      <c r="H12148" t="inlineStr">
        <is>
          <t>Long Beach, Calif.</t>
        </is>
      </c>
    </row>
    <row r="12149">
      <c r="A12149" t="inlineStr">
        <is>
          <t>Texas A&amp;M</t>
        </is>
      </c>
      <c r="B12149" t="n">
        <v>87</v>
      </c>
      <c r="C12149" t="inlineStr">
        <is>
          <t>Houston Thomas</t>
        </is>
      </c>
      <c r="D12149" t="inlineStr">
        <is>
          <t>TE</t>
        </is>
      </c>
      <c r="E12149" t="inlineStr">
        <is>
          <t>Grad</t>
        </is>
      </c>
      <c r="F12149" t="inlineStr">
        <is>
          <t>6'5"</t>
        </is>
      </c>
      <c r="G12149" t="n">
        <v>245</v>
      </c>
      <c r="H12149" t="inlineStr">
        <is>
          <t>College Station, Texas</t>
        </is>
      </c>
      <c r="I12149" t="inlineStr">
        <is>
          <t>Transfer from UTSA (2026 portal)</t>
        </is>
      </c>
    </row>
    <row r="12150">
      <c r="A12150" t="inlineStr">
        <is>
          <t>Texas A&amp;M</t>
        </is>
      </c>
      <c r="B12150" t="n">
        <v>77</v>
      </c>
      <c r="C12150" t="inlineStr">
        <is>
          <t>Tyler Thomas</t>
        </is>
      </c>
      <c r="D12150" t="inlineStr">
        <is>
          <t>OL</t>
        </is>
      </c>
      <c r="E12150" t="inlineStr">
        <is>
          <t>RS Fr</t>
        </is>
      </c>
      <c r="F12150" t="inlineStr">
        <is>
          <t>6'4"</t>
        </is>
      </c>
      <c r="G12150" t="n">
        <v>329</v>
      </c>
      <c r="H12150" t="inlineStr">
        <is>
          <t>Dickinson, Texas</t>
        </is>
      </c>
    </row>
    <row r="12151">
      <c r="A12151" t="inlineStr">
        <is>
          <t>Texas A&amp;M</t>
        </is>
      </c>
      <c r="B12151" t="n">
        <v>24</v>
      </c>
      <c r="C12151" t="inlineStr">
        <is>
          <t>Ramarian Tillman</t>
        </is>
      </c>
      <c r="D12151" t="inlineStr">
        <is>
          <t>RB</t>
        </is>
      </c>
      <c r="E12151" t="inlineStr">
        <is>
          <t>RS Soph</t>
        </is>
      </c>
      <c r="F12151" t="inlineStr">
        <is>
          <t>5'10"</t>
        </is>
      </c>
      <c r="G12151" t="n">
        <v>220</v>
      </c>
      <c r="H12151" t="inlineStr">
        <is>
          <t>Rockford, Ill.</t>
        </is>
      </c>
    </row>
    <row r="12152">
      <c r="A12152" t="inlineStr">
        <is>
          <t>Texas A&amp;M</t>
        </is>
      </c>
      <c r="B12152" t="n">
        <v>81</v>
      </c>
      <c r="C12152" t="inlineStr">
        <is>
          <t>Jayden Warren</t>
        </is>
      </c>
      <c r="D12152" t="inlineStr">
        <is>
          <t>WR</t>
        </is>
      </c>
      <c r="E12152" t="inlineStr">
        <is>
          <t>Fr</t>
        </is>
      </c>
      <c r="F12152" t="inlineStr">
        <is>
          <t>6'1"</t>
        </is>
      </c>
      <c r="G12152" t="n">
        <v>194</v>
      </c>
      <c r="H12152" t="inlineStr">
        <is>
          <t>Rosharon, Texas</t>
        </is>
      </c>
    </row>
    <row r="12153">
      <c r="A12153" t="inlineStr">
        <is>
          <t>Texas A&amp;M</t>
        </is>
      </c>
      <c r="B12153" t="n">
        <v>25</v>
      </c>
      <c r="C12153" t="inlineStr">
        <is>
          <t>Tamarion Watkins</t>
        </is>
      </c>
      <c r="D12153" t="inlineStr">
        <is>
          <t>LB</t>
        </is>
      </c>
      <c r="E12153" t="inlineStr">
        <is>
          <t>Fr</t>
        </is>
      </c>
      <c r="F12153" t="inlineStr">
        <is>
          <t>6'3"</t>
        </is>
      </c>
      <c r="G12153" t="n">
        <v>201</v>
      </c>
      <c r="H12153" t="inlineStr">
        <is>
          <t>Rock Hill, S.C.</t>
        </is>
      </c>
    </row>
    <row r="12154">
      <c r="A12154" t="inlineStr">
        <is>
          <t>Texas A&amp;M</t>
        </is>
      </c>
      <c r="B12154" t="n">
        <v>38</v>
      </c>
      <c r="C12154" t="inlineStr">
        <is>
          <t>Jared White</t>
        </is>
      </c>
      <c r="D12154" t="inlineStr">
        <is>
          <t>P</t>
        </is>
      </c>
      <c r="E12154" t="inlineStr">
        <is>
          <t>RS Jr</t>
        </is>
      </c>
      <c r="F12154" t="inlineStr">
        <is>
          <t>6'3"</t>
        </is>
      </c>
      <c r="G12154" t="n">
        <v>215</v>
      </c>
      <c r="H12154" t="inlineStr">
        <is>
          <t>Southlake, Texas</t>
        </is>
      </c>
    </row>
    <row r="12155">
      <c r="A12155" t="inlineStr">
        <is>
          <t>Texas A&amp;M</t>
        </is>
      </c>
      <c r="B12155" t="n">
        <v>37</v>
      </c>
      <c r="C12155" t="inlineStr">
        <is>
          <t>Tyler White</t>
        </is>
      </c>
      <c r="D12155" t="inlineStr">
        <is>
          <t>P</t>
        </is>
      </c>
      <c r="E12155" t="inlineStr">
        <is>
          <t>RS Jr</t>
        </is>
      </c>
      <c r="F12155" t="inlineStr">
        <is>
          <t>6'3"</t>
        </is>
      </c>
      <c r="G12155" t="n">
        <v>225</v>
      </c>
      <c r="H12155" t="inlineStr">
        <is>
          <t>Southlake, Texas</t>
        </is>
      </c>
    </row>
    <row r="12156">
      <c r="A12156" t="inlineStr">
        <is>
          <t>Texas A&amp;M</t>
        </is>
      </c>
      <c r="B12156" t="n">
        <v>17</v>
      </c>
      <c r="C12156" t="inlineStr">
        <is>
          <t>Madden Williams</t>
        </is>
      </c>
      <c r="D12156" t="inlineStr">
        <is>
          <t>WR</t>
        </is>
      </c>
      <c r="E12156" t="inlineStr">
        <is>
          <t>Fr</t>
        </is>
      </c>
      <c r="F12156" t="inlineStr">
        <is>
          <t>6'1"</t>
        </is>
      </c>
      <c r="G12156" t="n">
        <v>187</v>
      </c>
      <c r="H12156" t="inlineStr">
        <is>
          <t>Irvine, Calif.</t>
        </is>
      </c>
    </row>
    <row r="12157">
      <c r="A12157" t="inlineStr">
        <is>
          <t>Texas A&amp;M</t>
        </is>
      </c>
      <c r="B12157" t="n">
        <v>38</v>
      </c>
      <c r="C12157" t="inlineStr">
        <is>
          <t>Whitaker Williams</t>
        </is>
      </c>
      <c r="D12157" t="inlineStr">
        <is>
          <t>WR</t>
        </is>
      </c>
      <c r="E12157" t="inlineStr">
        <is>
          <t>RS Soph</t>
        </is>
      </c>
      <c r="F12157" t="inlineStr">
        <is>
          <t>6'2"</t>
        </is>
      </c>
      <c r="H12157" t="inlineStr">
        <is>
          <t>Frisco, Texas</t>
        </is>
      </c>
    </row>
    <row r="12158">
      <c r="A12158" t="inlineStr">
        <is>
          <t>Texas A&amp;M</t>
        </is>
      </c>
      <c r="B12158" t="n">
        <v>82</v>
      </c>
      <c r="C12158" t="inlineStr">
        <is>
          <t>Jonah Wilson</t>
        </is>
      </c>
      <c r="D12158" t="inlineStr">
        <is>
          <t>WR</t>
        </is>
      </c>
      <c r="E12158" t="inlineStr">
        <is>
          <t>RS Jr</t>
        </is>
      </c>
      <c r="F12158" t="inlineStr">
        <is>
          <t>6'2"</t>
        </is>
      </c>
      <c r="G12158" t="n">
        <v>211</v>
      </c>
      <c r="H12158" t="inlineStr">
        <is>
          <t>Houston, Texas</t>
        </is>
      </c>
    </row>
    <row r="12159">
      <c r="A12159" t="inlineStr">
        <is>
          <t>Texas A&amp;M</t>
        </is>
      </c>
      <c r="B12159" t="n">
        <v>15</v>
      </c>
      <c r="C12159" t="inlineStr">
        <is>
          <t>Tylan Wilson</t>
        </is>
      </c>
      <c r="D12159" t="inlineStr">
        <is>
          <t>S</t>
        </is>
      </c>
      <c r="E12159" t="inlineStr">
        <is>
          <t>Fr</t>
        </is>
      </c>
      <c r="F12159" t="inlineStr">
        <is>
          <t>6'1"</t>
        </is>
      </c>
      <c r="G12159" t="n">
        <v>185</v>
      </c>
      <c r="H12159" t="inlineStr">
        <is>
          <t>Pascagoula, Miss.</t>
        </is>
      </c>
    </row>
    <row r="12160">
      <c r="A12160" t="inlineStr">
        <is>
          <t>Texas State</t>
        </is>
      </c>
      <c r="B12160" t="n">
        <v>88</v>
      </c>
      <c r="C12160" t="inlineStr">
        <is>
          <t>Jussiah Ali</t>
        </is>
      </c>
      <c r="D12160" t="inlineStr">
        <is>
          <t>DL</t>
        </is>
      </c>
      <c r="E12160" t="inlineStr">
        <is>
          <t>Jr</t>
        </is>
      </c>
      <c r="F12160" t="inlineStr">
        <is>
          <t>-</t>
        </is>
      </c>
      <c r="H12160" t="inlineStr">
        <is>
          <t>San Antonio, Texas</t>
        </is>
      </c>
    </row>
    <row r="12161">
      <c r="A12161" t="inlineStr">
        <is>
          <t>Texas State</t>
        </is>
      </c>
      <c r="B12161" t="n">
        <v>0</v>
      </c>
      <c r="C12161" t="inlineStr">
        <is>
          <t>Taji Atkins</t>
        </is>
      </c>
      <c r="D12161" t="inlineStr">
        <is>
          <t>RB</t>
        </is>
      </c>
      <c r="E12161" t="inlineStr">
        <is>
          <t>R-So</t>
        </is>
      </c>
      <c r="F12161" t="inlineStr">
        <is>
          <t>5'8"</t>
        </is>
      </c>
      <c r="G12161" t="n">
        <v>181</v>
      </c>
      <c r="H12161" t="inlineStr">
        <is>
          <t>Houston, Texas</t>
        </is>
      </c>
    </row>
    <row r="12162">
      <c r="A12162" t="inlineStr">
        <is>
          <t>Texas State</t>
        </is>
      </c>
      <c r="B12162" t="n">
        <v>1</v>
      </c>
      <c r="C12162" t="inlineStr">
        <is>
          <t>Amarion Atwood</t>
        </is>
      </c>
      <c r="D12162" t="inlineStr">
        <is>
          <t>DB</t>
        </is>
      </c>
      <c r="E12162" t="inlineStr">
        <is>
          <t>R-Jr</t>
        </is>
      </c>
      <c r="F12162" t="inlineStr">
        <is>
          <t>6'1"</t>
        </is>
      </c>
      <c r="G12162" t="n">
        <v>182</v>
      </c>
      <c r="H12162" t="inlineStr">
        <is>
          <t>Dallas, Texas</t>
        </is>
      </c>
    </row>
    <row r="12163">
      <c r="A12163" t="inlineStr">
        <is>
          <t>Texas State</t>
        </is>
      </c>
      <c r="B12163" t="n">
        <v>77</v>
      </c>
      <c r="C12163" t="inlineStr">
        <is>
          <t>Bamidele Badusi</t>
        </is>
      </c>
      <c r="D12163" t="inlineStr">
        <is>
          <t>OL</t>
        </is>
      </c>
      <c r="E12163" t="inlineStr">
        <is>
          <t>R-Jr</t>
        </is>
      </c>
      <c r="F12163" t="inlineStr">
        <is>
          <t>6'6"</t>
        </is>
      </c>
      <c r="G12163" t="n">
        <v>328</v>
      </c>
      <c r="H12163" t="inlineStr">
        <is>
          <t>Grand Prairie, Texas</t>
        </is>
      </c>
    </row>
    <row r="12164">
      <c r="A12164" t="inlineStr">
        <is>
          <t>Texas State</t>
        </is>
      </c>
      <c r="B12164" t="n">
        <v>9</v>
      </c>
      <c r="C12164" t="inlineStr">
        <is>
          <t>Arvis Battle Jr.</t>
        </is>
      </c>
      <c r="D12164" t="inlineStr">
        <is>
          <t>TE</t>
        </is>
      </c>
      <c r="E12164" t="inlineStr">
        <is>
          <t>R-Fr</t>
        </is>
      </c>
      <c r="F12164" t="inlineStr">
        <is>
          <t>6'4"</t>
        </is>
      </c>
      <c r="G12164" t="n">
        <v>246</v>
      </c>
      <c r="H12164" t="inlineStr">
        <is>
          <t>Red Oak, Texas</t>
        </is>
      </c>
    </row>
    <row r="12165">
      <c r="A12165" t="inlineStr">
        <is>
          <t>Texas State</t>
        </is>
      </c>
      <c r="B12165" t="n">
        <v>32</v>
      </c>
      <c r="C12165" t="inlineStr">
        <is>
          <t>Javarius Bell</t>
        </is>
      </c>
      <c r="D12165" t="inlineStr">
        <is>
          <t>DL</t>
        </is>
      </c>
      <c r="E12165" t="inlineStr">
        <is>
          <t>R-Fr</t>
        </is>
      </c>
      <c r="F12165" t="inlineStr">
        <is>
          <t>6'1"</t>
        </is>
      </c>
      <c r="G12165" t="n">
        <v>306</v>
      </c>
      <c r="H12165" t="inlineStr">
        <is>
          <t>Brownsboro, Texas</t>
        </is>
      </c>
    </row>
    <row r="12166">
      <c r="A12166" t="inlineStr">
        <is>
          <t>Texas State</t>
        </is>
      </c>
      <c r="B12166" t="n">
        <v>38</v>
      </c>
      <c r="C12166" t="inlineStr">
        <is>
          <t>Jacob Bonilla</t>
        </is>
      </c>
      <c r="D12166" t="inlineStr">
        <is>
          <t>K</t>
        </is>
      </c>
      <c r="E12166" t="inlineStr">
        <is>
          <t>R-So</t>
        </is>
      </c>
      <c r="F12166" t="inlineStr">
        <is>
          <t>5'10"</t>
        </is>
      </c>
      <c r="G12166" t="n">
        <v>167</v>
      </c>
      <c r="H12166" t="inlineStr">
        <is>
          <t>Ontario, Canada</t>
        </is>
      </c>
    </row>
    <row r="12167">
      <c r="A12167" t="inlineStr">
        <is>
          <t>Texas State</t>
        </is>
      </c>
      <c r="B12167" t="n">
        <v>71</v>
      </c>
      <c r="C12167" t="inlineStr">
        <is>
          <t>William Boone</t>
        </is>
      </c>
      <c r="D12167" t="inlineStr">
        <is>
          <t>OL</t>
        </is>
      </c>
      <c r="E12167" t="inlineStr">
        <is>
          <t>Jr</t>
        </is>
      </c>
      <c r="F12167" t="inlineStr">
        <is>
          <t>6'6"</t>
        </is>
      </c>
      <c r="G12167" t="n">
        <v>351</v>
      </c>
      <c r="H12167" t="inlineStr">
        <is>
          <t>Conyers, Ga.</t>
        </is>
      </c>
      <c r="I12167" t="inlineStr">
        <is>
          <t>Transfer from North Carolina (2026 portal)</t>
        </is>
      </c>
    </row>
    <row r="12168">
      <c r="A12168" t="inlineStr">
        <is>
          <t>Texas State</t>
        </is>
      </c>
      <c r="B12168" t="n">
        <v>44</v>
      </c>
      <c r="C12168" t="inlineStr">
        <is>
          <t>Phillip Bradford</t>
        </is>
      </c>
      <c r="D12168" t="inlineStr">
        <is>
          <t>DL</t>
        </is>
      </c>
      <c r="E12168" t="inlineStr">
        <is>
          <t>R-Jr</t>
        </is>
      </c>
      <c r="F12168" t="inlineStr">
        <is>
          <t>6'6"</t>
        </is>
      </c>
      <c r="G12168" t="n">
        <v>308</v>
      </c>
      <c r="H12168" t="inlineStr">
        <is>
          <t>Monroe, La.</t>
        </is>
      </c>
      <c r="I12168" t="inlineStr">
        <is>
          <t>Transfer from McNeese (2026 portal)</t>
        </is>
      </c>
    </row>
    <row r="12169">
      <c r="A12169" t="inlineStr">
        <is>
          <t>Texas State</t>
        </is>
      </c>
      <c r="B12169" t="n">
        <v>9</v>
      </c>
      <c r="C12169" t="inlineStr">
        <is>
          <t>Jayden Bradley</t>
        </is>
      </c>
      <c r="D12169" t="inlineStr">
        <is>
          <t>DB</t>
        </is>
      </c>
      <c r="E12169" t="inlineStr">
        <is>
          <t>R-Fr</t>
        </is>
      </c>
      <c r="F12169" t="inlineStr">
        <is>
          <t>6'1"</t>
        </is>
      </c>
      <c r="G12169" t="n">
        <v>209</v>
      </c>
      <c r="H12169" t="inlineStr">
        <is>
          <t>Pensacola, Fla.</t>
        </is>
      </c>
    </row>
    <row r="12170">
      <c r="A12170" t="inlineStr">
        <is>
          <t>Texas State</t>
        </is>
      </c>
      <c r="B12170" t="n">
        <v>60</v>
      </c>
      <c r="C12170" t="inlineStr">
        <is>
          <t>Terrance Brown Jr.</t>
        </is>
      </c>
      <c r="D12170" t="inlineStr">
        <is>
          <t>OL</t>
        </is>
      </c>
      <c r="E12170" t="inlineStr">
        <is>
          <t>Fr</t>
        </is>
      </c>
      <c r="F12170" t="inlineStr">
        <is>
          <t>-</t>
        </is>
      </c>
      <c r="H12170" t="inlineStr">
        <is>
          <t>Killeen, Texas</t>
        </is>
      </c>
    </row>
    <row r="12171">
      <c r="A12171" t="inlineStr">
        <is>
          <t>Texas State</t>
        </is>
      </c>
      <c r="B12171" t="n">
        <v>21</v>
      </c>
      <c r="C12171" t="inlineStr">
        <is>
          <t>Mekhi Buchanan</t>
        </is>
      </c>
      <c r="D12171" t="inlineStr">
        <is>
          <t>DL</t>
        </is>
      </c>
      <c r="E12171" t="inlineStr">
        <is>
          <t>R-Jr</t>
        </is>
      </c>
      <c r="F12171" t="inlineStr">
        <is>
          <t>6'5"</t>
        </is>
      </c>
      <c r="G12171" t="n">
        <v>247</v>
      </c>
      <c r="H12171" t="inlineStr">
        <is>
          <t>Acworth, Ga.</t>
        </is>
      </c>
    </row>
    <row r="12172">
      <c r="A12172" t="inlineStr">
        <is>
          <t>Texas State</t>
        </is>
      </c>
      <c r="B12172" t="n">
        <v>4</v>
      </c>
      <c r="C12172" t="inlineStr">
        <is>
          <t>Torrance Burgess Jr.</t>
        </is>
      </c>
      <c r="D12172" t="inlineStr">
        <is>
          <t>RB</t>
        </is>
      </c>
      <c r="E12172" t="inlineStr">
        <is>
          <t>R-Sr</t>
        </is>
      </c>
      <c r="F12172" t="inlineStr">
        <is>
          <t>5'8"</t>
        </is>
      </c>
      <c r="G12172" t="n">
        <v>176</v>
      </c>
      <c r="H12172" t="inlineStr">
        <is>
          <t>Pearland, Texas</t>
        </is>
      </c>
    </row>
    <row r="12173">
      <c r="A12173" t="inlineStr">
        <is>
          <t>Texas State</t>
        </is>
      </c>
      <c r="B12173" t="n">
        <v>11</v>
      </c>
      <c r="C12173" t="inlineStr">
        <is>
          <t>TJ Burkhalter</t>
        </is>
      </c>
      <c r="D12173" t="inlineStr">
        <is>
          <t>LB</t>
        </is>
      </c>
      <c r="E12173" t="inlineStr">
        <is>
          <t>R-Fr</t>
        </is>
      </c>
      <c r="F12173" t="inlineStr">
        <is>
          <t>6'2"</t>
        </is>
      </c>
      <c r="G12173" t="n">
        <v>230</v>
      </c>
      <c r="H12173" t="inlineStr">
        <is>
          <t>Houston, Texas</t>
        </is>
      </c>
    </row>
    <row r="12174">
      <c r="A12174" t="inlineStr">
        <is>
          <t>Texas State</t>
        </is>
      </c>
      <c r="B12174" t="n">
        <v>68</v>
      </c>
      <c r="C12174" t="inlineStr">
        <is>
          <t>Sully Burns</t>
        </is>
      </c>
      <c r="D12174" t="inlineStr">
        <is>
          <t>OL</t>
        </is>
      </c>
      <c r="E12174" t="inlineStr">
        <is>
          <t>R-Sr</t>
        </is>
      </c>
      <c r="F12174" t="inlineStr">
        <is>
          <t>6'7"</t>
        </is>
      </c>
      <c r="G12174" t="n">
        <v>327</v>
      </c>
      <c r="H12174" t="inlineStr">
        <is>
          <t>Plano, Texas</t>
        </is>
      </c>
    </row>
    <row r="12175">
      <c r="A12175" t="inlineStr">
        <is>
          <t>Texas State</t>
        </is>
      </c>
      <c r="B12175" t="n">
        <v>96</v>
      </c>
      <c r="C12175" t="inlineStr">
        <is>
          <t>Bryce Carter</t>
        </is>
      </c>
      <c r="D12175" t="inlineStr">
        <is>
          <t>DL</t>
        </is>
      </c>
      <c r="E12175" t="inlineStr">
        <is>
          <t>R-Sr</t>
        </is>
      </c>
      <c r="F12175" t="inlineStr">
        <is>
          <t>6'3"</t>
        </is>
      </c>
      <c r="G12175" t="n">
        <v>309</v>
      </c>
      <c r="H12175" t="inlineStr">
        <is>
          <t>South Chesterfield, Va.</t>
        </is>
      </c>
    </row>
    <row r="12176">
      <c r="A12176" t="inlineStr">
        <is>
          <t>Texas State</t>
        </is>
      </c>
      <c r="B12176" t="n">
        <v>49</v>
      </c>
      <c r="C12176" t="inlineStr">
        <is>
          <t>Blaine Carver</t>
        </is>
      </c>
      <c r="D12176" t="inlineStr">
        <is>
          <t>LB</t>
        </is>
      </c>
      <c r="E12176" t="inlineStr">
        <is>
          <t>R-Fr</t>
        </is>
      </c>
      <c r="F12176" t="inlineStr">
        <is>
          <t>5'10"</t>
        </is>
      </c>
      <c r="G12176" t="n">
        <v>203</v>
      </c>
      <c r="H12176" t="inlineStr">
        <is>
          <t>Victoria, Texas</t>
        </is>
      </c>
    </row>
    <row r="12177">
      <c r="A12177" t="inlineStr">
        <is>
          <t>Texas State</t>
        </is>
      </c>
      <c r="B12177" t="n">
        <v>93</v>
      </c>
      <c r="C12177" t="inlineStr">
        <is>
          <t>Cam Christian</t>
        </is>
      </c>
      <c r="D12177" t="inlineStr">
        <is>
          <t>DL</t>
        </is>
      </c>
      <c r="E12177" t="inlineStr">
        <is>
          <t>Fr</t>
        </is>
      </c>
      <c r="F12177" t="inlineStr">
        <is>
          <t>6'0"</t>
        </is>
      </c>
      <c r="G12177" t="n">
        <v>302</v>
      </c>
      <c r="H12177" t="inlineStr">
        <is>
          <t>Kilgore, Texas</t>
        </is>
      </c>
    </row>
    <row r="12178">
      <c r="A12178" t="inlineStr">
        <is>
          <t>Texas State</t>
        </is>
      </c>
      <c r="B12178" t="n">
        <v>12</v>
      </c>
      <c r="C12178" t="inlineStr">
        <is>
          <t>Ta'Derius Collins</t>
        </is>
      </c>
      <c r="D12178" t="inlineStr">
        <is>
          <t>DL</t>
        </is>
      </c>
      <c r="E12178" t="inlineStr">
        <is>
          <t>R-Jr</t>
        </is>
      </c>
      <c r="F12178" t="inlineStr">
        <is>
          <t>6'4"</t>
        </is>
      </c>
      <c r="G12178" t="n">
        <v>233</v>
      </c>
      <c r="H12178" t="inlineStr">
        <is>
          <t>Shreveport, La.</t>
        </is>
      </c>
    </row>
    <row r="12179">
      <c r="A12179" t="inlineStr">
        <is>
          <t>Texas State</t>
        </is>
      </c>
      <c r="B12179" t="n">
        <v>16</v>
      </c>
      <c r="C12179" t="inlineStr">
        <is>
          <t>Terrence Cooks II</t>
        </is>
      </c>
      <c r="D12179" t="inlineStr">
        <is>
          <t>LB</t>
        </is>
      </c>
      <c r="E12179" t="inlineStr">
        <is>
          <t>R-Sr</t>
        </is>
      </c>
      <c r="F12179" t="inlineStr">
        <is>
          <t>6'2"</t>
        </is>
      </c>
      <c r="G12179" t="n">
        <v>231</v>
      </c>
      <c r="H12179" t="inlineStr">
        <is>
          <t>Pearland, Texas</t>
        </is>
      </c>
    </row>
    <row r="12180">
      <c r="A12180" t="inlineStr">
        <is>
          <t>Texas State</t>
        </is>
      </c>
      <c r="B12180" t="n">
        <v>85</v>
      </c>
      <c r="C12180" t="inlineStr">
        <is>
          <t>Russell Crawford</t>
        </is>
      </c>
      <c r="D12180" t="inlineStr">
        <is>
          <t>TE</t>
        </is>
      </c>
      <c r="E12180" t="inlineStr">
        <is>
          <t>Fr</t>
        </is>
      </c>
      <c r="F12180" t="inlineStr">
        <is>
          <t>-</t>
        </is>
      </c>
      <c r="H12180" t="inlineStr">
        <is>
          <t>Marshall, Texas</t>
        </is>
      </c>
    </row>
    <row r="12181">
      <c r="A12181" t="inlineStr">
        <is>
          <t>Texas State</t>
        </is>
      </c>
      <c r="B12181" t="n">
        <v>20</v>
      </c>
      <c r="C12181" t="inlineStr">
        <is>
          <t>Dameon Crowe</t>
        </is>
      </c>
      <c r="D12181" t="inlineStr">
        <is>
          <t>WR</t>
        </is>
      </c>
      <c r="E12181" t="inlineStr">
        <is>
          <t>Fr</t>
        </is>
      </c>
      <c r="F12181" t="inlineStr">
        <is>
          <t>5'6"</t>
        </is>
      </c>
      <c r="G12181" t="n">
        <v>160</v>
      </c>
      <c r="H12181" t="inlineStr">
        <is>
          <t>Richardson, Texas</t>
        </is>
      </c>
    </row>
    <row r="12182">
      <c r="A12182" t="inlineStr">
        <is>
          <t>Texas State</t>
        </is>
      </c>
      <c r="B12182" t="n">
        <v>41</v>
      </c>
      <c r="C12182" t="inlineStr">
        <is>
          <t>Dylan Cunanan</t>
        </is>
      </c>
      <c r="D12182" t="inlineStr">
        <is>
          <t>K/P</t>
        </is>
      </c>
      <c r="E12182" t="inlineStr">
        <is>
          <t>Jr</t>
        </is>
      </c>
      <c r="F12182" t="inlineStr">
        <is>
          <t>5'9"</t>
        </is>
      </c>
      <c r="G12182" t="n">
        <v>183</v>
      </c>
      <c r="H12182" t="inlineStr">
        <is>
          <t>Phoenix, Ariz.</t>
        </is>
      </c>
      <c r="I12182" t="inlineStr">
        <is>
          <t>Transfer from Toledo (2026 portal)</t>
        </is>
      </c>
    </row>
    <row r="12183">
      <c r="A12183" t="inlineStr">
        <is>
          <t>Texas State</t>
        </is>
      </c>
      <c r="B12183" t="n">
        <v>13</v>
      </c>
      <c r="C12183" t="inlineStr">
        <is>
          <t>Tucker Cusano</t>
        </is>
      </c>
      <c r="D12183" t="inlineStr">
        <is>
          <t>WR</t>
        </is>
      </c>
      <c r="E12183" t="inlineStr">
        <is>
          <t>R-Fr</t>
        </is>
      </c>
      <c r="F12183" t="inlineStr">
        <is>
          <t>6'2"</t>
        </is>
      </c>
      <c r="G12183" t="n">
        <v>205</v>
      </c>
      <c r="H12183" t="inlineStr">
        <is>
          <t>Dallas, Texas</t>
        </is>
      </c>
    </row>
    <row r="12184">
      <c r="A12184" t="inlineStr">
        <is>
          <t>Texas State</t>
        </is>
      </c>
      <c r="B12184" t="n">
        <v>26</v>
      </c>
      <c r="C12184" t="inlineStr">
        <is>
          <t>Chase Davis</t>
        </is>
      </c>
      <c r="D12184" t="inlineStr">
        <is>
          <t>DB</t>
        </is>
      </c>
      <c r="E12184" t="inlineStr">
        <is>
          <t>R-Jr</t>
        </is>
      </c>
      <c r="F12184" t="inlineStr">
        <is>
          <t>6'3"</t>
        </is>
      </c>
      <c r="G12184" t="n">
        <v>197</v>
      </c>
      <c r="H12184" t="inlineStr">
        <is>
          <t>Little Elm, Texas</t>
        </is>
      </c>
    </row>
    <row r="12185">
      <c r="A12185" t="inlineStr">
        <is>
          <t>Texas State</t>
        </is>
      </c>
      <c r="B12185" t="n">
        <v>23</v>
      </c>
      <c r="C12185" t="inlineStr">
        <is>
          <t>Darius Davis</t>
        </is>
      </c>
      <c r="D12185" t="inlineStr">
        <is>
          <t>LB</t>
        </is>
      </c>
      <c r="E12185" t="inlineStr">
        <is>
          <t>Fr</t>
        </is>
      </c>
      <c r="F12185" t="inlineStr">
        <is>
          <t>6'2"</t>
        </is>
      </c>
      <c r="G12185" t="n">
        <v>216</v>
      </c>
      <c r="H12185" t="inlineStr">
        <is>
          <t>San Marcos, Texas</t>
        </is>
      </c>
    </row>
    <row r="12186">
      <c r="A12186" t="inlineStr">
        <is>
          <t>Texas State</t>
        </is>
      </c>
      <c r="C12186" t="inlineStr">
        <is>
          <t>Devin Davis</t>
        </is>
      </c>
      <c r="D12186" t="inlineStr">
        <is>
          <t>DL</t>
        </is>
      </c>
      <c r="E12186" t="inlineStr">
        <is>
          <t>R-So</t>
        </is>
      </c>
      <c r="F12186" t="inlineStr">
        <is>
          <t>-</t>
        </is>
      </c>
      <c r="H12186" t="inlineStr">
        <is>
          <t>La Place, La.</t>
        </is>
      </c>
    </row>
    <row r="12187">
      <c r="A12187" t="inlineStr">
        <is>
          <t>Texas State</t>
        </is>
      </c>
      <c r="B12187" t="n">
        <v>34</v>
      </c>
      <c r="C12187" t="inlineStr">
        <is>
          <t>Jonathan Davis</t>
        </is>
      </c>
      <c r="D12187" t="inlineStr">
        <is>
          <t>DL</t>
        </is>
      </c>
      <c r="E12187" t="inlineStr">
        <is>
          <t>Jr</t>
        </is>
      </c>
      <c r="F12187" t="inlineStr">
        <is>
          <t>-</t>
        </is>
      </c>
      <c r="H12187" t="inlineStr">
        <is>
          <t>Oma, Miss.</t>
        </is>
      </c>
    </row>
    <row r="12188">
      <c r="A12188" t="inlineStr">
        <is>
          <t>Texas State</t>
        </is>
      </c>
      <c r="B12188" t="n">
        <v>1</v>
      </c>
      <c r="C12188" t="inlineStr">
        <is>
          <t>Chris Dawn, Jr.</t>
        </is>
      </c>
      <c r="D12188" t="inlineStr">
        <is>
          <t>WR</t>
        </is>
      </c>
      <c r="E12188" t="inlineStr">
        <is>
          <t>Sr</t>
        </is>
      </c>
      <c r="F12188" t="inlineStr">
        <is>
          <t>5'9"</t>
        </is>
      </c>
      <c r="G12188" t="n">
        <v>175</v>
      </c>
      <c r="H12188" t="inlineStr">
        <is>
          <t>Dallas, Texas</t>
        </is>
      </c>
    </row>
    <row r="12189">
      <c r="A12189" t="inlineStr">
        <is>
          <t>Texas State</t>
        </is>
      </c>
      <c r="B12189" t="n">
        <v>66</v>
      </c>
      <c r="C12189" t="inlineStr">
        <is>
          <t>Justin DeLeon</t>
        </is>
      </c>
      <c r="D12189" t="inlineStr">
        <is>
          <t>OL</t>
        </is>
      </c>
      <c r="E12189" t="inlineStr">
        <is>
          <t>R-Jr</t>
        </is>
      </c>
      <c r="F12189" t="inlineStr">
        <is>
          <t>6'3"</t>
        </is>
      </c>
      <c r="G12189" t="n">
        <v>319</v>
      </c>
      <c r="H12189" t="inlineStr">
        <is>
          <t>Kingsville, Texas</t>
        </is>
      </c>
    </row>
    <row r="12190">
      <c r="A12190" t="inlineStr">
        <is>
          <t>Texas State</t>
        </is>
      </c>
      <c r="B12190" t="n">
        <v>91</v>
      </c>
      <c r="C12190" t="inlineStr">
        <is>
          <t>J.P. Deeter</t>
        </is>
      </c>
      <c r="D12190" t="inlineStr">
        <is>
          <t>DL</t>
        </is>
      </c>
      <c r="E12190" t="inlineStr">
        <is>
          <t>R-Jr</t>
        </is>
      </c>
      <c r="F12190" t="inlineStr">
        <is>
          <t>6'3"</t>
        </is>
      </c>
      <c r="G12190" t="n">
        <v>294</v>
      </c>
      <c r="H12190" t="inlineStr">
        <is>
          <t>Manvel, Texas</t>
        </is>
      </c>
    </row>
    <row r="12191">
      <c r="A12191" t="inlineStr">
        <is>
          <t>Texas State</t>
        </is>
      </c>
      <c r="B12191" t="n">
        <v>50</v>
      </c>
      <c r="C12191" t="inlineStr">
        <is>
          <t>Jaylen Early</t>
        </is>
      </c>
      <c r="D12191" t="inlineStr">
        <is>
          <t>OL</t>
        </is>
      </c>
      <c r="E12191" t="inlineStr">
        <is>
          <t>R-Sr</t>
        </is>
      </c>
      <c r="F12191" t="inlineStr">
        <is>
          <t>6'4"</t>
        </is>
      </c>
      <c r="G12191" t="n">
        <v>315</v>
      </c>
      <c r="H12191" t="inlineStr">
        <is>
          <t>Duncanville, Texas</t>
        </is>
      </c>
      <c r="I12191" t="inlineStr">
        <is>
          <t>Transfer from Missouri (2026 portal)</t>
        </is>
      </c>
    </row>
    <row r="12192">
      <c r="A12192" t="inlineStr">
        <is>
          <t>Texas State</t>
        </is>
      </c>
      <c r="B12192" t="n">
        <v>2</v>
      </c>
      <c r="C12192" t="inlineStr">
        <is>
          <t>Kylen Evans</t>
        </is>
      </c>
      <c r="D12192" t="inlineStr">
        <is>
          <t>WR</t>
        </is>
      </c>
      <c r="E12192" t="inlineStr">
        <is>
          <t>R-So</t>
        </is>
      </c>
      <c r="F12192" t="inlineStr">
        <is>
          <t>6'2"</t>
        </is>
      </c>
      <c r="G12192" t="n">
        <v>200</v>
      </c>
      <c r="H12192" t="inlineStr">
        <is>
          <t>McKinney, Texas</t>
        </is>
      </c>
    </row>
    <row r="12193">
      <c r="A12193" t="inlineStr">
        <is>
          <t>Texas State</t>
        </is>
      </c>
      <c r="B12193" t="n">
        <v>92</v>
      </c>
      <c r="C12193" t="inlineStr">
        <is>
          <t>Thomas Flintoff</t>
        </is>
      </c>
      <c r="D12193" t="inlineStr">
        <is>
          <t>P</t>
        </is>
      </c>
      <c r="E12193" t="inlineStr">
        <is>
          <t>Fr</t>
        </is>
      </c>
      <c r="F12193" t="inlineStr">
        <is>
          <t>6'3"</t>
        </is>
      </c>
      <c r="G12193" t="n">
        <v>212</v>
      </c>
      <c r="H12193" t="inlineStr">
        <is>
          <t>Melbourne, Australia</t>
        </is>
      </c>
    </row>
    <row r="12194">
      <c r="A12194" t="inlineStr">
        <is>
          <t>Texas State</t>
        </is>
      </c>
      <c r="B12194" t="n">
        <v>37</v>
      </c>
      <c r="C12194" t="inlineStr">
        <is>
          <t>Jayden Flournoy</t>
        </is>
      </c>
      <c r="D12194" t="inlineStr">
        <is>
          <t>c</t>
        </is>
      </c>
      <c r="E12194" t="inlineStr">
        <is>
          <t>Fr</t>
        </is>
      </c>
      <c r="F12194" t="inlineStr">
        <is>
          <t>-</t>
        </is>
      </c>
      <c r="H12194" t="inlineStr">
        <is>
          <t>Burleson, Texas</t>
        </is>
      </c>
    </row>
    <row r="12195">
      <c r="A12195" t="inlineStr">
        <is>
          <t>Texas State</t>
        </is>
      </c>
      <c r="B12195" t="n">
        <v>40</v>
      </c>
      <c r="C12195" t="inlineStr">
        <is>
          <t>Simeon Garner</t>
        </is>
      </c>
      <c r="D12195" t="inlineStr">
        <is>
          <t>DL</t>
        </is>
      </c>
      <c r="E12195" t="inlineStr">
        <is>
          <t>R-Fr</t>
        </is>
      </c>
      <c r="F12195" t="inlineStr">
        <is>
          <t>6'3"</t>
        </is>
      </c>
      <c r="G12195" t="n">
        <v>288</v>
      </c>
      <c r="H12195" t="inlineStr">
        <is>
          <t>Tyler, Texas</t>
        </is>
      </c>
    </row>
    <row r="12196">
      <c r="A12196" t="inlineStr">
        <is>
          <t>Texas State</t>
        </is>
      </c>
      <c r="B12196" t="n">
        <v>72</v>
      </c>
      <c r="C12196" t="inlineStr">
        <is>
          <t>Kirk Gildon</t>
        </is>
      </c>
      <c r="D12196" t="inlineStr">
        <is>
          <t>OL</t>
        </is>
      </c>
      <c r="E12196" t="inlineStr">
        <is>
          <t>R-Fr</t>
        </is>
      </c>
      <c r="F12196" t="inlineStr">
        <is>
          <t>6'6"</t>
        </is>
      </c>
      <c r="G12196" t="n">
        <v>291</v>
      </c>
      <c r="H12196" t="inlineStr">
        <is>
          <t>Temple, Texas</t>
        </is>
      </c>
    </row>
    <row r="12197">
      <c r="A12197" t="inlineStr">
        <is>
          <t>Texas State</t>
        </is>
      </c>
      <c r="B12197" t="n">
        <v>36</v>
      </c>
      <c r="C12197" t="inlineStr">
        <is>
          <t>Greg Gipson Jr.</t>
        </is>
      </c>
      <c r="D12197" t="inlineStr">
        <is>
          <t>DB</t>
        </is>
      </c>
      <c r="E12197" t="inlineStr">
        <is>
          <t>R-Fr</t>
        </is>
      </c>
      <c r="F12197" t="inlineStr">
        <is>
          <t>6'1"</t>
        </is>
      </c>
      <c r="G12197" t="n">
        <v>180</v>
      </c>
      <c r="H12197" t="inlineStr">
        <is>
          <t>Dallas, Texas</t>
        </is>
      </c>
    </row>
    <row r="12198">
      <c r="A12198" t="inlineStr">
        <is>
          <t>Texas State</t>
        </is>
      </c>
      <c r="B12198" t="n">
        <v>18</v>
      </c>
      <c r="C12198" t="inlineStr">
        <is>
          <t>Josiah Graham</t>
        </is>
      </c>
      <c r="D12198" t="inlineStr">
        <is>
          <t>DL</t>
        </is>
      </c>
      <c r="E12198" t="inlineStr">
        <is>
          <t>R-Sr</t>
        </is>
      </c>
      <c r="F12198" t="inlineStr">
        <is>
          <t>-</t>
        </is>
      </c>
      <c r="H12198" t="inlineStr">
        <is>
          <t>Newport News, Va.</t>
        </is>
      </c>
      <c r="I12198" t="inlineStr">
        <is>
          <t>Transfer from Monmouth (2026 portal)</t>
        </is>
      </c>
    </row>
    <row r="12199">
      <c r="A12199" t="inlineStr">
        <is>
          <t>Texas State</t>
        </is>
      </c>
      <c r="B12199" t="n">
        <v>12</v>
      </c>
      <c r="C12199" t="inlineStr">
        <is>
          <t>La'Keyleon Graves</t>
        </is>
      </c>
      <c r="D12199" t="inlineStr">
        <is>
          <t>WR</t>
        </is>
      </c>
      <c r="E12199" t="inlineStr">
        <is>
          <t>Fr</t>
        </is>
      </c>
      <c r="F12199" t="inlineStr">
        <is>
          <t>6'2"</t>
        </is>
      </c>
      <c r="G12199" t="n">
        <v>201</v>
      </c>
      <c r="H12199" t="inlineStr">
        <is>
          <t>Kilgore, Texas</t>
        </is>
      </c>
    </row>
    <row r="12200">
      <c r="A12200" t="inlineStr">
        <is>
          <t>Texas State</t>
        </is>
      </c>
      <c r="B12200" t="n">
        <v>79</v>
      </c>
      <c r="C12200" t="inlineStr">
        <is>
          <t>Alan Grimme</t>
        </is>
      </c>
      <c r="D12200" t="inlineStr">
        <is>
          <t>OL</t>
        </is>
      </c>
      <c r="E12200" t="inlineStr">
        <is>
          <t>R-Jr</t>
        </is>
      </c>
      <c r="F12200" t="inlineStr">
        <is>
          <t>6'5"</t>
        </is>
      </c>
      <c r="G12200" t="n">
        <v>319</v>
      </c>
      <c r="H12200" t="inlineStr">
        <is>
          <t>Vancleave, Miss.</t>
        </is>
      </c>
    </row>
    <row r="12201">
      <c r="A12201" t="inlineStr">
        <is>
          <t>Texas State</t>
        </is>
      </c>
      <c r="B12201" t="n">
        <v>95</v>
      </c>
      <c r="C12201" t="inlineStr">
        <is>
          <t>Jaylen Harris</t>
        </is>
      </c>
      <c r="D12201" t="inlineStr">
        <is>
          <t>DL</t>
        </is>
      </c>
      <c r="E12201" t="inlineStr">
        <is>
          <t>R-Sr</t>
        </is>
      </c>
      <c r="F12201" t="inlineStr">
        <is>
          <t>-</t>
        </is>
      </c>
      <c r="H12201" t="inlineStr">
        <is>
          <t>Chicago, Ill.</t>
        </is>
      </c>
    </row>
    <row r="12202">
      <c r="A12202" t="inlineStr">
        <is>
          <t>Texas State</t>
        </is>
      </c>
      <c r="B12202" t="n">
        <v>24</v>
      </c>
      <c r="C12202" t="inlineStr">
        <is>
          <t>Juntavious Harris</t>
        </is>
      </c>
      <c r="D12202" t="inlineStr">
        <is>
          <t>RB</t>
        </is>
      </c>
      <c r="E12202" t="inlineStr">
        <is>
          <t>Fr</t>
        </is>
      </c>
      <c r="F12202" t="inlineStr">
        <is>
          <t>-</t>
        </is>
      </c>
      <c r="H12202" t="inlineStr">
        <is>
          <t>Euless, Texas</t>
        </is>
      </c>
    </row>
    <row r="12203">
      <c r="A12203" t="inlineStr">
        <is>
          <t>Texas State</t>
        </is>
      </c>
      <c r="B12203" t="n">
        <v>33</v>
      </c>
      <c r="C12203" t="inlineStr">
        <is>
          <t>Blake Isbell</t>
        </is>
      </c>
      <c r="D12203" t="inlineStr">
        <is>
          <t>DL</t>
        </is>
      </c>
      <c r="E12203" t="inlineStr">
        <is>
          <t>R-Fr</t>
        </is>
      </c>
      <c r="F12203" t="inlineStr">
        <is>
          <t>6'3"</t>
        </is>
      </c>
      <c r="G12203" t="n">
        <v>254</v>
      </c>
      <c r="H12203" t="inlineStr">
        <is>
          <t>Dallas, Texas</t>
        </is>
      </c>
    </row>
    <row r="12204">
      <c r="A12204" t="inlineStr">
        <is>
          <t>Texas State</t>
        </is>
      </c>
      <c r="B12204" t="n">
        <v>8</v>
      </c>
      <c r="C12204" t="inlineStr">
        <is>
          <t>Brad Jackson</t>
        </is>
      </c>
      <c r="D12204" t="inlineStr">
        <is>
          <t>QB</t>
        </is>
      </c>
      <c r="E12204" t="inlineStr">
        <is>
          <t>R-So</t>
        </is>
      </c>
      <c r="F12204" t="inlineStr">
        <is>
          <t>6'0"</t>
        </is>
      </c>
      <c r="G12204" t="n">
        <v>197</v>
      </c>
      <c r="H12204" t="inlineStr">
        <is>
          <t>San Antonio, Texas</t>
        </is>
      </c>
    </row>
    <row r="12205">
      <c r="A12205" t="inlineStr">
        <is>
          <t>Texas State</t>
        </is>
      </c>
      <c r="B12205" t="n">
        <v>6</v>
      </c>
      <c r="C12205" t="inlineStr">
        <is>
          <t>Davian Jackson</t>
        </is>
      </c>
      <c r="D12205" t="inlineStr">
        <is>
          <t>RB</t>
        </is>
      </c>
      <c r="E12205" t="inlineStr">
        <is>
          <t>R-Fr</t>
        </is>
      </c>
      <c r="F12205" t="inlineStr">
        <is>
          <t>6'1"</t>
        </is>
      </c>
      <c r="G12205" t="n">
        <v>196</v>
      </c>
      <c r="H12205" t="inlineStr">
        <is>
          <t>New Ilberia, La.</t>
        </is>
      </c>
      <c r="I12205" t="inlineStr">
        <is>
          <t>Transfer from Mississippi State (2026 portal)</t>
        </is>
      </c>
    </row>
    <row r="12206">
      <c r="A12206" t="inlineStr">
        <is>
          <t>Texas State</t>
        </is>
      </c>
      <c r="B12206" t="n">
        <v>75</v>
      </c>
      <c r="C12206" t="inlineStr">
        <is>
          <t>Rasheed Jackson</t>
        </is>
      </c>
      <c r="D12206" t="inlineStr">
        <is>
          <t>OL</t>
        </is>
      </c>
      <c r="E12206" t="inlineStr">
        <is>
          <t>R-Jr</t>
        </is>
      </c>
      <c r="F12206" t="inlineStr">
        <is>
          <t>6'7"</t>
        </is>
      </c>
      <c r="G12206" t="n">
        <v>339</v>
      </c>
      <c r="H12206" t="inlineStr">
        <is>
          <t>Columbus, Ohio</t>
        </is>
      </c>
      <c r="I12206" t="inlineStr">
        <is>
          <t>Transfer from TCU (2026 portal)</t>
        </is>
      </c>
    </row>
    <row r="12207">
      <c r="A12207" t="inlineStr">
        <is>
          <t>Texas State</t>
        </is>
      </c>
      <c r="B12207" t="n">
        <v>99</v>
      </c>
      <c r="C12207" t="inlineStr">
        <is>
          <t>Kaleb James</t>
        </is>
      </c>
      <c r="D12207" t="inlineStr">
        <is>
          <t>DL</t>
        </is>
      </c>
      <c r="E12207" t="inlineStr">
        <is>
          <t>R-Jr</t>
        </is>
      </c>
      <c r="F12207" t="inlineStr">
        <is>
          <t>6'4"</t>
        </is>
      </c>
      <c r="G12207" t="n">
        <v>286</v>
      </c>
      <c r="H12207" t="inlineStr">
        <is>
          <t>Mansfield, Texas</t>
        </is>
      </c>
      <c r="I12207" t="inlineStr">
        <is>
          <t>Transfer from Arkansas (2026 portal)</t>
        </is>
      </c>
    </row>
    <row r="12208">
      <c r="A12208" t="inlineStr">
        <is>
          <t>Texas State</t>
        </is>
      </c>
      <c r="B12208" t="n">
        <v>43</v>
      </c>
      <c r="C12208" t="inlineStr">
        <is>
          <t>Michael James</t>
        </is>
      </c>
      <c r="D12208" t="inlineStr">
        <is>
          <t>K</t>
        </is>
      </c>
      <c r="E12208" t="inlineStr">
        <is>
          <t>R-Sr</t>
        </is>
      </c>
      <c r="F12208" t="inlineStr">
        <is>
          <t>6'4"</t>
        </is>
      </c>
      <c r="G12208" t="n">
        <v>204</v>
      </c>
      <c r="H12208" t="inlineStr">
        <is>
          <t>Rockwall, Texas</t>
        </is>
      </c>
    </row>
    <row r="12209">
      <c r="A12209" t="inlineStr">
        <is>
          <t>Texas State</t>
        </is>
      </c>
      <c r="B12209" t="n">
        <v>5</v>
      </c>
      <c r="C12209" t="inlineStr">
        <is>
          <t>Jaylen Jenkins</t>
        </is>
      </c>
      <c r="D12209" t="inlineStr">
        <is>
          <t>RB</t>
        </is>
      </c>
      <c r="E12209" t="inlineStr">
        <is>
          <t>R-Sr</t>
        </is>
      </c>
      <c r="F12209" t="inlineStr">
        <is>
          <t>5'8"</t>
        </is>
      </c>
      <c r="G12209" t="n">
        <v>173</v>
      </c>
      <c r="H12209" t="inlineStr">
        <is>
          <t>Dallas, Texas</t>
        </is>
      </c>
    </row>
    <row r="12210">
      <c r="A12210" t="inlineStr">
        <is>
          <t>Texas State</t>
        </is>
      </c>
      <c r="B12210" t="n">
        <v>15</v>
      </c>
      <c r="C12210" t="inlineStr">
        <is>
          <t>Ayden Jones</t>
        </is>
      </c>
      <c r="D12210" t="inlineStr">
        <is>
          <t>LB</t>
        </is>
      </c>
      <c r="E12210" t="inlineStr">
        <is>
          <t>R-Jr</t>
        </is>
      </c>
      <c r="F12210" t="inlineStr">
        <is>
          <t>6'2"</t>
        </is>
      </c>
      <c r="G12210" t="n">
        <v>224</v>
      </c>
      <c r="H12210" t="inlineStr">
        <is>
          <t>Houston, Texas</t>
        </is>
      </c>
    </row>
    <row r="12211">
      <c r="A12211" t="inlineStr">
        <is>
          <t>Texas State</t>
        </is>
      </c>
      <c r="B12211" t="n">
        <v>17</v>
      </c>
      <c r="C12211" t="inlineStr">
        <is>
          <t>Christopher Jones</t>
        </is>
      </c>
      <c r="D12211" t="inlineStr">
        <is>
          <t>DB</t>
        </is>
      </c>
      <c r="E12211" t="inlineStr">
        <is>
          <t>R-So</t>
        </is>
      </c>
      <c r="F12211" t="inlineStr">
        <is>
          <t>6'2"</t>
        </is>
      </c>
      <c r="G12211" t="n">
        <v>189</v>
      </c>
      <c r="H12211" t="inlineStr">
        <is>
          <t>Houston, Texas</t>
        </is>
      </c>
    </row>
    <row r="12212">
      <c r="A12212" t="inlineStr">
        <is>
          <t>Texas State</t>
        </is>
      </c>
      <c r="B12212" t="n">
        <v>83</v>
      </c>
      <c r="C12212" t="inlineStr">
        <is>
          <t>Jonah Jones</t>
        </is>
      </c>
      <c r="D12212" t="inlineStr">
        <is>
          <t>WR</t>
        </is>
      </c>
      <c r="E12212" t="inlineStr">
        <is>
          <t>R-Fr</t>
        </is>
      </c>
      <c r="F12212" t="inlineStr">
        <is>
          <t>6'1"</t>
        </is>
      </c>
      <c r="G12212" t="n">
        <v>189</v>
      </c>
      <c r="H12212" t="inlineStr">
        <is>
          <t>Denton, Texas</t>
        </is>
      </c>
    </row>
    <row r="12213">
      <c r="A12213" t="inlineStr">
        <is>
          <t>Texas State</t>
        </is>
      </c>
      <c r="B12213" t="n">
        <v>14</v>
      </c>
      <c r="C12213" t="inlineStr">
        <is>
          <t>D'Ante Keys</t>
        </is>
      </c>
      <c r="D12213" t="inlineStr">
        <is>
          <t>DL</t>
        </is>
      </c>
      <c r="E12213" t="inlineStr">
        <is>
          <t>R-Fr</t>
        </is>
      </c>
      <c r="F12213" t="inlineStr">
        <is>
          <t>6'3"</t>
        </is>
      </c>
      <c r="G12213" t="n">
        <v>257</v>
      </c>
      <c r="H12213" t="inlineStr">
        <is>
          <t>Bellville, Texas</t>
        </is>
      </c>
    </row>
    <row r="12214">
      <c r="A12214" t="inlineStr">
        <is>
          <t>Texas State</t>
        </is>
      </c>
      <c r="B12214" t="n">
        <v>6</v>
      </c>
      <c r="C12214" t="inlineStr">
        <is>
          <t>Jo'Laison Landry</t>
        </is>
      </c>
      <c r="D12214" t="inlineStr">
        <is>
          <t>DL</t>
        </is>
      </c>
      <c r="E12214" t="inlineStr">
        <is>
          <t>R-Jr</t>
        </is>
      </c>
      <c r="F12214" t="inlineStr">
        <is>
          <t>6'3"</t>
        </is>
      </c>
      <c r="G12214" t="n">
        <v>260</v>
      </c>
      <c r="H12214" t="inlineStr">
        <is>
          <t>Houston, Texas</t>
        </is>
      </c>
    </row>
    <row r="12215">
      <c r="A12215" t="inlineStr">
        <is>
          <t>Texas State</t>
        </is>
      </c>
      <c r="B12215" t="n">
        <v>0</v>
      </c>
      <c r="C12215" t="inlineStr">
        <is>
          <t>Jayden Lawton</t>
        </is>
      </c>
      <c r="D12215" t="inlineStr">
        <is>
          <t>DB</t>
        </is>
      </c>
      <c r="E12215" t="inlineStr">
        <is>
          <t>R-Sr</t>
        </is>
      </c>
      <c r="F12215" t="inlineStr">
        <is>
          <t>6'3"</t>
        </is>
      </c>
      <c r="G12215" t="n">
        <v>193</v>
      </c>
      <c r="H12215" t="inlineStr">
        <is>
          <t>Dallas, Texas</t>
        </is>
      </c>
    </row>
    <row r="12216">
      <c r="A12216" t="inlineStr">
        <is>
          <t>Texas State</t>
        </is>
      </c>
      <c r="B12216" t="n">
        <v>25</v>
      </c>
      <c r="C12216" t="inlineStr">
        <is>
          <t>Skylar Lewis</t>
        </is>
      </c>
      <c r="D12216" t="inlineStr">
        <is>
          <t>DB</t>
        </is>
      </c>
      <c r="E12216" t="inlineStr">
        <is>
          <t>R-Fr</t>
        </is>
      </c>
      <c r="F12216" t="inlineStr">
        <is>
          <t>6'2"</t>
        </is>
      </c>
      <c r="G12216" t="n">
        <v>189</v>
      </c>
      <c r="H12216" t="inlineStr">
        <is>
          <t>Sulphur Springs, Texas</t>
        </is>
      </c>
    </row>
    <row r="12217">
      <c r="A12217" t="inlineStr">
        <is>
          <t>Texas State</t>
        </is>
      </c>
      <c r="B12217" t="n">
        <v>62</v>
      </c>
      <c r="C12217" t="inlineStr">
        <is>
          <t>Teagan Lindsey</t>
        </is>
      </c>
      <c r="D12217" t="inlineStr">
        <is>
          <t>OL</t>
        </is>
      </c>
      <c r="E12217" t="inlineStr">
        <is>
          <t>Fr</t>
        </is>
      </c>
      <c r="F12217" t="inlineStr">
        <is>
          <t>-</t>
        </is>
      </c>
      <c r="H12217" t="inlineStr">
        <is>
          <t>Callisburg, Texas</t>
        </is>
      </c>
    </row>
    <row r="12218">
      <c r="A12218" t="inlineStr">
        <is>
          <t>Texas State</t>
        </is>
      </c>
      <c r="B12218" t="n">
        <v>74</v>
      </c>
      <c r="C12218" t="inlineStr">
        <is>
          <t>Jayden Luckett</t>
        </is>
      </c>
      <c r="D12218" t="inlineStr">
        <is>
          <t>OL</t>
        </is>
      </c>
      <c r="E12218" t="inlineStr">
        <is>
          <t>Jr</t>
        </is>
      </c>
      <c r="F12218" t="inlineStr">
        <is>
          <t>6'6"</t>
        </is>
      </c>
      <c r="G12218" t="n">
        <v>306</v>
      </c>
      <c r="H12218" t="inlineStr">
        <is>
          <t>San Diego, Calif.</t>
        </is>
      </c>
    </row>
    <row r="12219">
      <c r="A12219" t="inlineStr">
        <is>
          <t>Texas State</t>
        </is>
      </c>
      <c r="B12219" t="n">
        <v>13</v>
      </c>
      <c r="C12219" t="inlineStr">
        <is>
          <t>Javante Mackey</t>
        </is>
      </c>
      <c r="D12219" t="inlineStr">
        <is>
          <t>LB</t>
        </is>
      </c>
      <c r="E12219" t="inlineStr">
        <is>
          <t>R-Jr</t>
        </is>
      </c>
      <c r="F12219" t="inlineStr">
        <is>
          <t>6'2"</t>
        </is>
      </c>
      <c r="G12219" t="n">
        <v>251</v>
      </c>
      <c r="H12219" t="inlineStr">
        <is>
          <t>Chicago, Ill.</t>
        </is>
      </c>
      <c r="I12219" t="inlineStr">
        <is>
          <t>Transfer from Arkansas State (2026 portal)</t>
        </is>
      </c>
    </row>
    <row r="12220">
      <c r="A12220" t="inlineStr">
        <is>
          <t>Texas State</t>
        </is>
      </c>
      <c r="B12220" t="n">
        <v>14</v>
      </c>
      <c r="C12220" t="inlineStr">
        <is>
          <t>Jordan Martin</t>
        </is>
      </c>
      <c r="D12220" t="inlineStr">
        <is>
          <t>WR</t>
        </is>
      </c>
      <c r="E12220" t="inlineStr">
        <is>
          <t>R-So</t>
        </is>
      </c>
      <c r="F12220" t="inlineStr">
        <is>
          <t>6'1"</t>
        </is>
      </c>
      <c r="G12220" t="n">
        <v>192</v>
      </c>
      <c r="H12220" t="inlineStr">
        <is>
          <t>Dallas, Texas</t>
        </is>
      </c>
    </row>
    <row r="12221">
      <c r="A12221" t="inlineStr">
        <is>
          <t>Texas State</t>
        </is>
      </c>
      <c r="B12221" t="n">
        <v>81</v>
      </c>
      <c r="C12221" t="inlineStr">
        <is>
          <t>Blake McLane</t>
        </is>
      </c>
      <c r="D12221" t="inlineStr">
        <is>
          <t>WR</t>
        </is>
      </c>
      <c r="E12221" t="inlineStr">
        <is>
          <t>Fr</t>
        </is>
      </c>
      <c r="F12221" t="inlineStr">
        <is>
          <t>6'3"</t>
        </is>
      </c>
      <c r="G12221" t="n">
        <v>208</v>
      </c>
      <c r="H12221" t="inlineStr">
        <is>
          <t>McKinney, Texas</t>
        </is>
      </c>
    </row>
    <row r="12222">
      <c r="A12222" t="inlineStr">
        <is>
          <t>Texas State</t>
        </is>
      </c>
      <c r="B12222" t="n">
        <v>22</v>
      </c>
      <c r="C12222" t="inlineStr">
        <is>
          <t>Will Mitchell II</t>
        </is>
      </c>
      <c r="D12222" t="inlineStr">
        <is>
          <t>DB</t>
        </is>
      </c>
      <c r="E12222" t="inlineStr">
        <is>
          <t>R-So</t>
        </is>
      </c>
      <c r="F12222" t="inlineStr">
        <is>
          <t>5'10"</t>
        </is>
      </c>
      <c r="G12222" t="n">
        <v>181</v>
      </c>
      <c r="H12222" t="inlineStr">
        <is>
          <t>Houston, Texas</t>
        </is>
      </c>
    </row>
    <row r="12223">
      <c r="A12223" t="inlineStr">
        <is>
          <t>Texas State</t>
        </is>
      </c>
      <c r="B12223" t="n">
        <v>2</v>
      </c>
      <c r="C12223" t="inlineStr">
        <is>
          <t>Trez Moore</t>
        </is>
      </c>
      <c r="D12223" t="inlineStr">
        <is>
          <t>DB</t>
        </is>
      </c>
      <c r="E12223" t="inlineStr">
        <is>
          <t>R-Sr</t>
        </is>
      </c>
      <c r="F12223" t="inlineStr">
        <is>
          <t>6'1"</t>
        </is>
      </c>
      <c r="G12223" t="n">
        <v>186</v>
      </c>
      <c r="H12223" t="inlineStr">
        <is>
          <t>St. Louis, Mo.</t>
        </is>
      </c>
    </row>
    <row r="12224">
      <c r="A12224" t="inlineStr">
        <is>
          <t>Texas State</t>
        </is>
      </c>
      <c r="B12224" t="n">
        <v>10</v>
      </c>
      <c r="C12224" t="inlineStr">
        <is>
          <t>Cole Nilles</t>
        </is>
      </c>
      <c r="D12224" t="inlineStr">
        <is>
          <t>LB</t>
        </is>
      </c>
      <c r="E12224" t="inlineStr">
        <is>
          <t>Jr</t>
        </is>
      </c>
      <c r="F12224" t="inlineStr">
        <is>
          <t>6'4"</t>
        </is>
      </c>
      <c r="G12224" t="n">
        <v>238</v>
      </c>
      <c r="H12224" t="inlineStr">
        <is>
          <t>Philadelphia, Pa.</t>
        </is>
      </c>
    </row>
    <row r="12225">
      <c r="A12225" t="inlineStr">
        <is>
          <t>Texas State</t>
        </is>
      </c>
      <c r="B12225" t="n">
        <v>7</v>
      </c>
      <c r="C12225" t="inlineStr">
        <is>
          <t>Ryan Nolan</t>
        </is>
      </c>
      <c r="D12225" t="inlineStr">
        <is>
          <t>DB</t>
        </is>
      </c>
      <c r="E12225" t="inlineStr">
        <is>
          <t>Sr</t>
        </is>
      </c>
      <c r="F12225" t="inlineStr">
        <is>
          <t>5'10"</t>
        </is>
      </c>
      <c r="G12225" t="n">
        <v>187</v>
      </c>
      <c r="H12225" t="inlineStr">
        <is>
          <t>Gainesville, Fla.</t>
        </is>
      </c>
    </row>
    <row r="12226">
      <c r="A12226" t="inlineStr">
        <is>
          <t>Texas State</t>
        </is>
      </c>
      <c r="B12226" t="n">
        <v>54</v>
      </c>
      <c r="C12226" t="inlineStr">
        <is>
          <t>Tyler Norris</t>
        </is>
      </c>
      <c r="D12226" t="inlineStr">
        <is>
          <t>OL</t>
        </is>
      </c>
      <c r="E12226" t="inlineStr">
        <is>
          <t>R-So</t>
        </is>
      </c>
      <c r="F12226" t="inlineStr">
        <is>
          <t>6'4"</t>
        </is>
      </c>
      <c r="G12226" t="n">
        <v>315</v>
      </c>
      <c r="H12226" t="inlineStr">
        <is>
          <t>Dallas, Texas</t>
        </is>
      </c>
    </row>
    <row r="12227">
      <c r="A12227" t="inlineStr">
        <is>
          <t>Texas State</t>
        </is>
      </c>
      <c r="B12227" t="n">
        <v>90</v>
      </c>
      <c r="C12227" t="inlineStr">
        <is>
          <t>Chancellor Owens</t>
        </is>
      </c>
      <c r="D12227" t="inlineStr">
        <is>
          <t>DL</t>
        </is>
      </c>
      <c r="E12227" t="inlineStr">
        <is>
          <t>R-Jr</t>
        </is>
      </c>
      <c r="F12227" t="inlineStr">
        <is>
          <t>6'3"</t>
        </is>
      </c>
      <c r="G12227" t="n">
        <v>296</v>
      </c>
      <c r="H12227" t="inlineStr">
        <is>
          <t>Halet, Texas</t>
        </is>
      </c>
      <c r="I12227" t="inlineStr">
        <is>
          <t>Transfer from Arizona (2026 portal)</t>
        </is>
      </c>
    </row>
    <row r="12228">
      <c r="A12228" t="inlineStr">
        <is>
          <t>Texas State</t>
        </is>
      </c>
      <c r="B12228" t="n">
        <v>17</v>
      </c>
      <c r="C12228" t="inlineStr">
        <is>
          <t>Gavin Parkhurst</t>
        </is>
      </c>
      <c r="D12228" t="inlineStr">
        <is>
          <t>QB</t>
        </is>
      </c>
      <c r="E12228" t="inlineStr">
        <is>
          <t>R-Fr</t>
        </is>
      </c>
      <c r="F12228" t="inlineStr">
        <is>
          <t>6'3"</t>
        </is>
      </c>
      <c r="G12228" t="n">
        <v>207</v>
      </c>
      <c r="H12228" t="inlineStr">
        <is>
          <t>Fort Worth, Texas</t>
        </is>
      </c>
    </row>
    <row r="12229">
      <c r="A12229" t="inlineStr">
        <is>
          <t>Texas State</t>
        </is>
      </c>
      <c r="B12229" t="n">
        <v>30</v>
      </c>
      <c r="C12229" t="inlineStr">
        <is>
          <t>Jason Patterson</t>
        </is>
      </c>
      <c r="D12229" t="inlineStr">
        <is>
          <t>DL</t>
        </is>
      </c>
      <c r="E12229" t="inlineStr">
        <is>
          <t>Sr</t>
        </is>
      </c>
      <c r="F12229" t="inlineStr">
        <is>
          <t>6'4"</t>
        </is>
      </c>
      <c r="G12229" t="n">
        <v>229</v>
      </c>
      <c r="H12229" t="inlineStr">
        <is>
          <t>Philadelphia, Pa.</t>
        </is>
      </c>
      <c r="I12229" t="inlineStr">
        <is>
          <t>Transfer from Texas Southern (2026 portal)</t>
        </is>
      </c>
    </row>
    <row r="12230">
      <c r="A12230" t="inlineStr">
        <is>
          <t>Texas State</t>
        </is>
      </c>
      <c r="B12230" t="n">
        <v>19</v>
      </c>
      <c r="C12230" t="inlineStr">
        <is>
          <t>Michael Patterson III</t>
        </is>
      </c>
      <c r="D12230" t="inlineStr">
        <is>
          <t>DB</t>
        </is>
      </c>
      <c r="E12230" t="inlineStr">
        <is>
          <t>R-Jr</t>
        </is>
      </c>
      <c r="F12230" t="inlineStr">
        <is>
          <t>5'10"</t>
        </is>
      </c>
      <c r="G12230" t="n">
        <v>169</v>
      </c>
      <c r="H12230" t="inlineStr">
        <is>
          <t>Houston, Texas</t>
        </is>
      </c>
      <c r="I12230" t="inlineStr">
        <is>
          <t>Transfer from Stephen F. Austin (2026 portal)</t>
        </is>
      </c>
    </row>
    <row r="12231">
      <c r="A12231" t="inlineStr">
        <is>
          <t>Texas State</t>
        </is>
      </c>
      <c r="B12231" t="n">
        <v>65</v>
      </c>
      <c r="C12231" t="inlineStr">
        <is>
          <t>Eric Perkins</t>
        </is>
      </c>
      <c r="D12231" t="inlineStr">
        <is>
          <t>OL</t>
        </is>
      </c>
      <c r="E12231" t="inlineStr">
        <is>
          <t>Fr</t>
        </is>
      </c>
      <c r="F12231" t="inlineStr">
        <is>
          <t>6'6"</t>
        </is>
      </c>
      <c r="G12231" t="n">
        <v>374</v>
      </c>
      <c r="H12231" t="inlineStr">
        <is>
          <t>Marshall, Texas</t>
        </is>
      </c>
    </row>
    <row r="12232">
      <c r="A12232" t="inlineStr">
        <is>
          <t>Texas State</t>
        </is>
      </c>
      <c r="B12232" t="n">
        <v>35</v>
      </c>
      <c r="C12232" t="inlineStr">
        <is>
          <t>Emmanuel Peter</t>
        </is>
      </c>
      <c r="D12232" t="inlineStr">
        <is>
          <t>DL</t>
        </is>
      </c>
      <c r="E12232" t="inlineStr">
        <is>
          <t>So</t>
        </is>
      </c>
      <c r="F12232" t="inlineStr">
        <is>
          <t>-</t>
        </is>
      </c>
      <c r="H12232" t="inlineStr">
        <is>
          <t>Las Vegas, Nev.</t>
        </is>
      </c>
    </row>
    <row r="12233">
      <c r="A12233" t="inlineStr">
        <is>
          <t>Texas State</t>
        </is>
      </c>
      <c r="B12233" t="n">
        <v>57</v>
      </c>
      <c r="C12233" t="inlineStr">
        <is>
          <t>Lincoln Petitjean</t>
        </is>
      </c>
      <c r="D12233" t="inlineStr">
        <is>
          <t>LS</t>
        </is>
      </c>
      <c r="E12233" t="inlineStr">
        <is>
          <t>Fr</t>
        </is>
      </c>
      <c r="F12233" t="inlineStr">
        <is>
          <t>-</t>
        </is>
      </c>
      <c r="H12233" t="inlineStr">
        <is>
          <t>Canaan, Conn.</t>
        </is>
      </c>
    </row>
    <row r="12234">
      <c r="A12234" t="inlineStr">
        <is>
          <t>Texas State</t>
        </is>
      </c>
      <c r="B12234" t="n">
        <v>8</v>
      </c>
      <c r="C12234" t="inlineStr">
        <is>
          <t>Cordarian Powell</t>
        </is>
      </c>
      <c r="D12234" t="inlineStr">
        <is>
          <t>DB</t>
        </is>
      </c>
      <c r="E12234" t="inlineStr">
        <is>
          <t>R-Fr</t>
        </is>
      </c>
      <c r="F12234" t="inlineStr">
        <is>
          <t>6'1"</t>
        </is>
      </c>
      <c r="G12234" t="n">
        <v>180</v>
      </c>
      <c r="H12234" t="inlineStr">
        <is>
          <t>Royse City, Texas</t>
        </is>
      </c>
    </row>
    <row r="12235">
      <c r="A12235" t="inlineStr">
        <is>
          <t>Texas State</t>
        </is>
      </c>
      <c r="B12235" t="n">
        <v>21</v>
      </c>
      <c r="C12235" t="inlineStr">
        <is>
          <t>Cole Pryor</t>
        </is>
      </c>
      <c r="D12235" t="inlineStr">
        <is>
          <t>RB</t>
        </is>
      </c>
      <c r="E12235" t="inlineStr">
        <is>
          <t>R-Fr</t>
        </is>
      </c>
      <c r="F12235" t="inlineStr">
        <is>
          <t>5'9"</t>
        </is>
      </c>
      <c r="G12235" t="n">
        <v>178</v>
      </c>
      <c r="H12235" t="inlineStr">
        <is>
          <t>San Antonio, Texas</t>
        </is>
      </c>
    </row>
    <row r="12236">
      <c r="A12236" t="inlineStr">
        <is>
          <t>Texas State</t>
        </is>
      </c>
      <c r="B12236" t="n">
        <v>10</v>
      </c>
      <c r="C12236" t="inlineStr">
        <is>
          <t>Shaker Reisig</t>
        </is>
      </c>
      <c r="D12236" t="inlineStr">
        <is>
          <t>QB</t>
        </is>
      </c>
      <c r="E12236" t="inlineStr">
        <is>
          <t>R-Fr</t>
        </is>
      </c>
      <c r="F12236" t="inlineStr">
        <is>
          <t>6'0"</t>
        </is>
      </c>
      <c r="G12236" t="n">
        <v>194</v>
      </c>
      <c r="H12236" t="inlineStr">
        <is>
          <t>Tulsa, Okla.</t>
        </is>
      </c>
      <c r="I12236" t="inlineStr">
        <is>
          <t>Transfer from Boston College (2026 portal)</t>
        </is>
      </c>
    </row>
    <row r="12237">
      <c r="A12237" t="inlineStr">
        <is>
          <t>Texas State</t>
        </is>
      </c>
      <c r="B12237" t="n">
        <v>58</v>
      </c>
      <c r="C12237" t="inlineStr">
        <is>
          <t>Aidin Rhodes</t>
        </is>
      </c>
      <c r="D12237" t="inlineStr">
        <is>
          <t>OL</t>
        </is>
      </c>
      <c r="E12237" t="inlineStr">
        <is>
          <t>R-Jr</t>
        </is>
      </c>
      <c r="F12237" t="inlineStr">
        <is>
          <t>6'3"</t>
        </is>
      </c>
      <c r="G12237" t="n">
        <v>281</v>
      </c>
      <c r="H12237" t="inlineStr">
        <is>
          <t>Sugar Land, Texas</t>
        </is>
      </c>
    </row>
    <row r="12238">
      <c r="A12238" t="inlineStr">
        <is>
          <t>Texas State</t>
        </is>
      </c>
      <c r="B12238" t="n">
        <v>24</v>
      </c>
      <c r="C12238" t="inlineStr">
        <is>
          <t>Dexter Ricks Jr.</t>
        </is>
      </c>
      <c r="D12238" t="inlineStr">
        <is>
          <t>DB</t>
        </is>
      </c>
      <c r="E12238" t="inlineStr">
        <is>
          <t>R-Sr</t>
        </is>
      </c>
      <c r="F12238" t="inlineStr">
        <is>
          <t>5'11"</t>
        </is>
      </c>
      <c r="G12238" t="n">
        <v>178</v>
      </c>
      <c r="H12238" t="inlineStr">
        <is>
          <t>Milledgeville, Ga.</t>
        </is>
      </c>
      <c r="I12238" t="inlineStr">
        <is>
          <t>Transfer from Liberty (2026 portal)</t>
        </is>
      </c>
    </row>
    <row r="12239">
      <c r="A12239" t="inlineStr">
        <is>
          <t>Texas State</t>
        </is>
      </c>
      <c r="B12239" t="n">
        <v>55</v>
      </c>
      <c r="C12239" t="inlineStr">
        <is>
          <t>Etueni Ropati</t>
        </is>
      </c>
      <c r="D12239" t="inlineStr">
        <is>
          <t>OL</t>
        </is>
      </c>
      <c r="E12239" t="inlineStr">
        <is>
          <t>R-Jr</t>
        </is>
      </c>
      <c r="F12239" t="inlineStr">
        <is>
          <t>6'5"</t>
        </is>
      </c>
      <c r="G12239" t="n">
        <v>321</v>
      </c>
      <c r="H12239" t="inlineStr">
        <is>
          <t>Killeen, Texas</t>
        </is>
      </c>
    </row>
    <row r="12240">
      <c r="A12240" t="inlineStr">
        <is>
          <t>Texas State</t>
        </is>
      </c>
      <c r="B12240" t="n">
        <v>70</v>
      </c>
      <c r="C12240" t="inlineStr">
        <is>
          <t>Ameer Ross</t>
        </is>
      </c>
      <c r="D12240" t="inlineStr">
        <is>
          <t>OL</t>
        </is>
      </c>
      <c r="E12240" t="inlineStr">
        <is>
          <t>R-Fr</t>
        </is>
      </c>
      <c r="F12240" t="inlineStr">
        <is>
          <t>6'5"</t>
        </is>
      </c>
      <c r="G12240" t="n">
        <v>373</v>
      </c>
      <c r="H12240" t="inlineStr">
        <is>
          <t>Duncanville, Texas</t>
        </is>
      </c>
    </row>
    <row r="12241">
      <c r="A12241" t="inlineStr">
        <is>
          <t>Texas State</t>
        </is>
      </c>
      <c r="B12241" t="n">
        <v>3</v>
      </c>
      <c r="C12241" t="inlineStr">
        <is>
          <t>Craig Royal Jr.</t>
        </is>
      </c>
      <c r="D12241" t="inlineStr">
        <is>
          <t>DB</t>
        </is>
      </c>
      <c r="E12241" t="inlineStr">
        <is>
          <t>Sr</t>
        </is>
      </c>
      <c r="F12241" t="inlineStr">
        <is>
          <t>6'2"</t>
        </is>
      </c>
      <c r="G12241" t="n">
        <v>185</v>
      </c>
      <c r="H12241" t="inlineStr">
        <is>
          <t>Houston, Texas</t>
        </is>
      </c>
    </row>
    <row r="12242">
      <c r="A12242" t="inlineStr">
        <is>
          <t>Texas State</t>
        </is>
      </c>
      <c r="B12242" t="n">
        <v>5</v>
      </c>
      <c r="C12242" t="inlineStr">
        <is>
          <t>DonTerry Russell</t>
        </is>
      </c>
      <c r="D12242" t="inlineStr">
        <is>
          <t>DL</t>
        </is>
      </c>
      <c r="E12242" t="inlineStr">
        <is>
          <t>R-Sr</t>
        </is>
      </c>
      <c r="F12242" t="inlineStr">
        <is>
          <t>6'5"</t>
        </is>
      </c>
      <c r="G12242" t="n">
        <v>228</v>
      </c>
      <c r="H12242" t="inlineStr">
        <is>
          <t>Jackson, Miss.</t>
        </is>
      </c>
    </row>
    <row r="12243">
      <c r="A12243" t="inlineStr">
        <is>
          <t>Texas State</t>
        </is>
      </c>
      <c r="B12243" t="n">
        <v>29</v>
      </c>
      <c r="C12243" t="inlineStr">
        <is>
          <t>Jordan Sample</t>
        </is>
      </c>
      <c r="D12243" t="inlineStr">
        <is>
          <t>LB</t>
        </is>
      </c>
      <c r="E12243" t="inlineStr">
        <is>
          <t>R-Jr</t>
        </is>
      </c>
      <c r="F12243" t="inlineStr">
        <is>
          <t>6'2"</t>
        </is>
      </c>
      <c r="G12243" t="n">
        <v>233</v>
      </c>
      <c r="H12243" t="inlineStr">
        <is>
          <t>Missouri City, Texas</t>
        </is>
      </c>
      <c r="I12243" t="inlineStr">
        <is>
          <t>Transfer from Arkansas State (2026 portal)</t>
        </is>
      </c>
    </row>
    <row r="12244">
      <c r="A12244" t="inlineStr">
        <is>
          <t>Texas State</t>
        </is>
      </c>
      <c r="B12244" t="n">
        <v>3</v>
      </c>
      <c r="C12244" t="inlineStr">
        <is>
          <t>Zechariah Sample</t>
        </is>
      </c>
      <c r="D12244" t="inlineStr">
        <is>
          <t>WR</t>
        </is>
      </c>
      <c r="E12244" t="inlineStr">
        <is>
          <t>R-So</t>
        </is>
      </c>
      <c r="F12244" t="inlineStr">
        <is>
          <t>5'10"</t>
        </is>
      </c>
      <c r="G12244" t="n">
        <v>175</v>
      </c>
      <c r="H12244" t="inlineStr">
        <is>
          <t>Pickens, Miss.</t>
        </is>
      </c>
      <c r="I12244" t="inlineStr">
        <is>
          <t>Transfer from Arizona State (2026 portal)</t>
        </is>
      </c>
    </row>
    <row r="12245">
      <c r="A12245" t="inlineStr">
        <is>
          <t>Texas State</t>
        </is>
      </c>
      <c r="B12245" t="n">
        <v>53</v>
      </c>
      <c r="C12245" t="inlineStr">
        <is>
          <t>Cameron Schultz</t>
        </is>
      </c>
      <c r="D12245" t="inlineStr">
        <is>
          <t>OL</t>
        </is>
      </c>
      <c r="E12245" t="inlineStr">
        <is>
          <t>R-Jr</t>
        </is>
      </c>
      <c r="F12245" t="inlineStr">
        <is>
          <t>6'4"</t>
        </is>
      </c>
      <c r="G12245" t="n">
        <v>291</v>
      </c>
      <c r="H12245" t="inlineStr">
        <is>
          <t>Foley, Ala.</t>
        </is>
      </c>
    </row>
    <row r="12246">
      <c r="A12246" t="inlineStr">
        <is>
          <t>Texas State</t>
        </is>
      </c>
      <c r="B12246" t="n">
        <v>94</v>
      </c>
      <c r="C12246" t="inlineStr">
        <is>
          <t>Joshua Selmes</t>
        </is>
      </c>
      <c r="D12246" t="inlineStr">
        <is>
          <t>P</t>
        </is>
      </c>
      <c r="E12246" t="inlineStr">
        <is>
          <t>So</t>
        </is>
      </c>
      <c r="F12246" t="inlineStr">
        <is>
          <t>-</t>
        </is>
      </c>
      <c r="H12246" t="inlineStr">
        <is>
          <t>Central Coast, Australia</t>
        </is>
      </c>
    </row>
    <row r="12247">
      <c r="A12247" t="inlineStr">
        <is>
          <t>Texas State</t>
        </is>
      </c>
      <c r="B12247" t="n">
        <v>88</v>
      </c>
      <c r="C12247" t="inlineStr">
        <is>
          <t>Jake Simpson</t>
        </is>
      </c>
      <c r="D12247" t="inlineStr">
        <is>
          <t>TE</t>
        </is>
      </c>
      <c r="E12247" t="inlineStr">
        <is>
          <t>R-Jr</t>
        </is>
      </c>
      <c r="F12247" t="inlineStr">
        <is>
          <t>6'5"</t>
        </is>
      </c>
      <c r="G12247" t="n">
        <v>246</v>
      </c>
      <c r="H12247" t="inlineStr">
        <is>
          <t>Azle, Texas</t>
        </is>
      </c>
    </row>
    <row r="12248">
      <c r="A12248" t="inlineStr">
        <is>
          <t>Texas State</t>
        </is>
      </c>
      <c r="B12248" t="n">
        <v>78</v>
      </c>
      <c r="C12248" t="inlineStr">
        <is>
          <t>Amari Smith</t>
        </is>
      </c>
      <c r="D12248" t="inlineStr">
        <is>
          <t>OL</t>
        </is>
      </c>
      <c r="E12248" t="inlineStr">
        <is>
          <t>R-Jr</t>
        </is>
      </c>
      <c r="F12248" t="inlineStr">
        <is>
          <t>6'6"</t>
        </is>
      </c>
      <c r="G12248" t="n">
        <v>332</v>
      </c>
      <c r="H12248" t="inlineStr">
        <is>
          <t>Brookhaven, Miss.</t>
        </is>
      </c>
    </row>
    <row r="12249">
      <c r="A12249" t="inlineStr">
        <is>
          <t>Texas State</t>
        </is>
      </c>
      <c r="B12249" t="n">
        <v>16</v>
      </c>
      <c r="C12249" t="inlineStr">
        <is>
          <t>Blake Smith</t>
        </is>
      </c>
      <c r="D12249" t="inlineStr">
        <is>
          <t>TE</t>
        </is>
      </c>
      <c r="E12249" t="inlineStr">
        <is>
          <t>R-Sr</t>
        </is>
      </c>
      <c r="F12249" t="inlineStr">
        <is>
          <t>6'4"</t>
        </is>
      </c>
      <c r="G12249" t="n">
        <v>250</v>
      </c>
      <c r="H12249" t="inlineStr">
        <is>
          <t>Southlake, Texas</t>
        </is>
      </c>
    </row>
    <row r="12250">
      <c r="A12250" t="inlineStr">
        <is>
          <t>Texas State</t>
        </is>
      </c>
      <c r="B12250" t="n">
        <v>27</v>
      </c>
      <c r="C12250" t="inlineStr">
        <is>
          <t>John Smith</t>
        </is>
      </c>
      <c r="D12250" t="inlineStr">
        <is>
          <t>DB</t>
        </is>
      </c>
      <c r="E12250" t="inlineStr">
        <is>
          <t>Fr</t>
        </is>
      </c>
      <c r="F12250" t="inlineStr">
        <is>
          <t>6'3"</t>
        </is>
      </c>
      <c r="G12250" t="n">
        <v>202</v>
      </c>
      <c r="H12250" t="inlineStr">
        <is>
          <t>Baytown, Texas</t>
        </is>
      </c>
      <c r="I12250" t="inlineStr">
        <is>
          <t>Transfer from Colorado State (2026 portal)</t>
        </is>
      </c>
    </row>
    <row r="12251">
      <c r="A12251" t="inlineStr">
        <is>
          <t>Texas State</t>
        </is>
      </c>
      <c r="B12251" t="n">
        <v>51</v>
      </c>
      <c r="C12251" t="inlineStr">
        <is>
          <t>Darian Snell</t>
        </is>
      </c>
      <c r="D12251" t="inlineStr">
        <is>
          <t>LS</t>
        </is>
      </c>
      <c r="E12251" t="inlineStr">
        <is>
          <t>R-So</t>
        </is>
      </c>
      <c r="F12251" t="inlineStr">
        <is>
          <t>6'3"</t>
        </is>
      </c>
      <c r="G12251" t="n">
        <v>218</v>
      </c>
      <c r="H12251" t="inlineStr">
        <is>
          <t>Houston, Texas</t>
        </is>
      </c>
    </row>
    <row r="12252">
      <c r="A12252" t="inlineStr">
        <is>
          <t>Texas State</t>
        </is>
      </c>
      <c r="B12252" t="n">
        <v>84</v>
      </c>
      <c r="C12252" t="inlineStr">
        <is>
          <t>Cole Snodgrass</t>
        </is>
      </c>
      <c r="D12252" t="inlineStr">
        <is>
          <t>TE</t>
        </is>
      </c>
      <c r="E12252" t="inlineStr">
        <is>
          <t>R-So</t>
        </is>
      </c>
      <c r="F12252" t="inlineStr">
        <is>
          <t>6'5"</t>
        </is>
      </c>
      <c r="G12252" t="n">
        <v>237</v>
      </c>
      <c r="H12252" t="inlineStr">
        <is>
          <t>Conroe, Texas</t>
        </is>
      </c>
    </row>
    <row r="12253">
      <c r="A12253" t="inlineStr">
        <is>
          <t>Texas State</t>
        </is>
      </c>
      <c r="B12253" t="n">
        <v>11</v>
      </c>
      <c r="C12253" t="inlineStr">
        <is>
          <t>Beau Sparks</t>
        </is>
      </c>
      <c r="D12253" t="inlineStr">
        <is>
          <t>WR</t>
        </is>
      </c>
      <c r="E12253" t="inlineStr">
        <is>
          <t>Sr</t>
        </is>
      </c>
      <c r="F12253" t="inlineStr">
        <is>
          <t>5'11"</t>
        </is>
      </c>
      <c r="G12253" t="n">
        <v>177</v>
      </c>
      <c r="H12253" t="inlineStr">
        <is>
          <t>El Paso, Texas</t>
        </is>
      </c>
    </row>
    <row r="12254">
      <c r="A12254" t="inlineStr">
        <is>
          <t>Texas State</t>
        </is>
      </c>
      <c r="B12254" t="n">
        <v>42</v>
      </c>
      <c r="C12254" t="inlineStr">
        <is>
          <t>Colt Sparks</t>
        </is>
      </c>
      <c r="D12254" t="inlineStr">
        <is>
          <t>DL</t>
        </is>
      </c>
      <c r="E12254" t="inlineStr">
        <is>
          <t>R-Fr</t>
        </is>
      </c>
      <c r="F12254" t="inlineStr">
        <is>
          <t>6'3"</t>
        </is>
      </c>
      <c r="G12254" t="n">
        <v>236</v>
      </c>
      <c r="H12254" t="inlineStr">
        <is>
          <t>Gladewater, Texas</t>
        </is>
      </c>
    </row>
    <row r="12255">
      <c r="A12255" t="inlineStr">
        <is>
          <t>Texas State</t>
        </is>
      </c>
      <c r="B12255" t="n">
        <v>18</v>
      </c>
      <c r="C12255" t="inlineStr">
        <is>
          <t>Ty Stamey</t>
        </is>
      </c>
      <c r="D12255" t="inlineStr">
        <is>
          <t>TE</t>
        </is>
      </c>
      <c r="E12255" t="inlineStr">
        <is>
          <t>R-Jr</t>
        </is>
      </c>
      <c r="F12255" t="inlineStr">
        <is>
          <t>6'7"</t>
        </is>
      </c>
      <c r="G12255" t="n">
        <v>250</v>
      </c>
      <c r="H12255" t="inlineStr">
        <is>
          <t>Spring, Texas</t>
        </is>
      </c>
    </row>
    <row r="12256">
      <c r="A12256" t="inlineStr">
        <is>
          <t>Texas State</t>
        </is>
      </c>
      <c r="B12256" t="n">
        <v>31</v>
      </c>
      <c r="C12256" t="inlineStr">
        <is>
          <t>Cullen Thompson</t>
        </is>
      </c>
      <c r="D12256" t="inlineStr">
        <is>
          <t>DL</t>
        </is>
      </c>
      <c r="E12256" t="inlineStr">
        <is>
          <t>Fr</t>
        </is>
      </c>
      <c r="F12256" t="inlineStr">
        <is>
          <t>6'3"</t>
        </is>
      </c>
      <c r="G12256" t="n">
        <v>220</v>
      </c>
      <c r="H12256" t="inlineStr">
        <is>
          <t>Spring, Texas</t>
        </is>
      </c>
    </row>
    <row r="12257">
      <c r="A12257" t="inlineStr">
        <is>
          <t>Texas State</t>
        </is>
      </c>
      <c r="B12257" t="n">
        <v>52</v>
      </c>
      <c r="C12257" t="inlineStr">
        <is>
          <t>Mikel Udengwu</t>
        </is>
      </c>
      <c r="D12257" t="inlineStr">
        <is>
          <t>OL</t>
        </is>
      </c>
      <c r="E12257" t="inlineStr">
        <is>
          <t>Jr</t>
        </is>
      </c>
      <c r="F12257" t="inlineStr">
        <is>
          <t>-</t>
        </is>
      </c>
      <c r="H12257" t="inlineStr">
        <is>
          <t>Norwalk, Calif.</t>
        </is>
      </c>
    </row>
    <row r="12258">
      <c r="A12258" t="inlineStr">
        <is>
          <t>Texas State</t>
        </is>
      </c>
      <c r="B12258" t="n">
        <v>15</v>
      </c>
      <c r="C12258" t="inlineStr">
        <is>
          <t>Stone Walker</t>
        </is>
      </c>
      <c r="D12258" t="inlineStr">
        <is>
          <t>QB</t>
        </is>
      </c>
      <c r="E12258" t="inlineStr">
        <is>
          <t>R-Jr</t>
        </is>
      </c>
      <c r="F12258" t="inlineStr">
        <is>
          <t>-</t>
        </is>
      </c>
      <c r="H12258" t="inlineStr">
        <is>
          <t>Houston, Texas</t>
        </is>
      </c>
    </row>
    <row r="12259">
      <c r="A12259" t="inlineStr">
        <is>
          <t>Texas State</t>
        </is>
      </c>
      <c r="B12259" t="n">
        <v>67</v>
      </c>
      <c r="C12259" t="inlineStr">
        <is>
          <t>Preston Ward</t>
        </is>
      </c>
      <c r="D12259" t="inlineStr">
        <is>
          <t>OL</t>
        </is>
      </c>
      <c r="E12259" t="inlineStr">
        <is>
          <t>R-Fr</t>
        </is>
      </c>
      <c r="F12259" t="inlineStr">
        <is>
          <t>6'2"</t>
        </is>
      </c>
      <c r="G12259" t="n">
        <v>304</v>
      </c>
      <c r="H12259" t="inlineStr">
        <is>
          <t>Dallas, Texas</t>
        </is>
      </c>
    </row>
    <row r="12260">
      <c r="A12260" t="inlineStr">
        <is>
          <t>Texas State</t>
        </is>
      </c>
      <c r="B12260" t="n">
        <v>23</v>
      </c>
      <c r="C12260" t="inlineStr">
        <is>
          <t>Xavier Warren</t>
        </is>
      </c>
      <c r="D12260" t="inlineStr">
        <is>
          <t>WR</t>
        </is>
      </c>
      <c r="E12260" t="inlineStr">
        <is>
          <t>Fr</t>
        </is>
      </c>
      <c r="F12260" t="inlineStr">
        <is>
          <t>-</t>
        </is>
      </c>
      <c r="H12260" t="inlineStr">
        <is>
          <t>Georgetown, Texas</t>
        </is>
      </c>
    </row>
    <row r="12261">
      <c r="A12261" t="inlineStr">
        <is>
          <t>Texas State</t>
        </is>
      </c>
      <c r="B12261" t="n">
        <v>6</v>
      </c>
      <c r="C12261" t="inlineStr">
        <is>
          <t>Easton Webb</t>
        </is>
      </c>
      <c r="D12261" t="inlineStr">
        <is>
          <t>QB</t>
        </is>
      </c>
      <c r="E12261" t="inlineStr">
        <is>
          <t>Fr</t>
        </is>
      </c>
      <c r="F12261" t="inlineStr">
        <is>
          <t>-</t>
        </is>
      </c>
      <c r="H12261" t="inlineStr">
        <is>
          <t>San Springs, Okla.</t>
        </is>
      </c>
    </row>
    <row r="12262">
      <c r="A12262" t="inlineStr">
        <is>
          <t>Texas State</t>
        </is>
      </c>
      <c r="B12262" t="n">
        <v>89</v>
      </c>
      <c r="C12262" t="inlineStr">
        <is>
          <t>Jordan Williams</t>
        </is>
      </c>
      <c r="D12262" t="inlineStr">
        <is>
          <t>TE</t>
        </is>
      </c>
      <c r="E12262" t="inlineStr">
        <is>
          <t>R-So</t>
        </is>
      </c>
      <c r="F12262" t="inlineStr">
        <is>
          <t>6'4"</t>
        </is>
      </c>
      <c r="G12262" t="n">
        <v>232</v>
      </c>
      <c r="H12262" t="inlineStr">
        <is>
          <t>Midland, Texas</t>
        </is>
      </c>
    </row>
    <row r="12263">
      <c r="A12263" t="inlineStr">
        <is>
          <t>Texas State</t>
        </is>
      </c>
      <c r="B12263" t="n">
        <v>28</v>
      </c>
      <c r="C12263" t="inlineStr">
        <is>
          <t>Tice Williams</t>
        </is>
      </c>
      <c r="D12263" t="inlineStr">
        <is>
          <t>LB</t>
        </is>
      </c>
      <c r="E12263" t="inlineStr">
        <is>
          <t>R-So</t>
        </is>
      </c>
      <c r="F12263" t="inlineStr">
        <is>
          <t>6'2"</t>
        </is>
      </c>
      <c r="G12263" t="n">
        <v>208</v>
      </c>
      <c r="H12263" t="inlineStr">
        <is>
          <t>The Woodlands, Texas</t>
        </is>
      </c>
    </row>
    <row r="12264">
      <c r="A12264" t="inlineStr">
        <is>
          <t>Texas State</t>
        </is>
      </c>
      <c r="B12264" t="n">
        <v>87</v>
      </c>
      <c r="C12264" t="inlineStr">
        <is>
          <t>Kris Willis</t>
        </is>
      </c>
      <c r="D12264" t="inlineStr">
        <is>
          <t>WR</t>
        </is>
      </c>
      <c r="E12264" t="inlineStr">
        <is>
          <t>R-So</t>
        </is>
      </c>
      <c r="F12264" t="inlineStr">
        <is>
          <t>5'10"</t>
        </is>
      </c>
      <c r="G12264" t="n">
        <v>186</v>
      </c>
      <c r="H12264" t="inlineStr">
        <is>
          <t>Houston, Texas</t>
        </is>
      </c>
    </row>
    <row r="12265">
      <c r="A12265" t="inlineStr">
        <is>
          <t>Texas State</t>
        </is>
      </c>
      <c r="B12265" t="n">
        <v>20</v>
      </c>
      <c r="C12265" t="inlineStr">
        <is>
          <t>Malik Willis</t>
        </is>
      </c>
      <c r="D12265" t="inlineStr">
        <is>
          <t>DB</t>
        </is>
      </c>
      <c r="E12265" t="inlineStr">
        <is>
          <t>R-Jr</t>
        </is>
      </c>
      <c r="F12265" t="inlineStr">
        <is>
          <t>6'2"</t>
        </is>
      </c>
      <c r="G12265" t="n">
        <v>172</v>
      </c>
      <c r="H12265" t="inlineStr">
        <is>
          <t>Rivera Beach, Fla.</t>
        </is>
      </c>
    </row>
    <row r="12266">
      <c r="A12266" t="inlineStr">
        <is>
          <t>Texas State</t>
        </is>
      </c>
      <c r="B12266" t="n">
        <v>4</v>
      </c>
      <c r="C12266" t="inlineStr">
        <is>
          <t>Tae Woody</t>
        </is>
      </c>
      <c r="D12266" t="inlineStr">
        <is>
          <t>DL</t>
        </is>
      </c>
      <c r="E12266" t="inlineStr">
        <is>
          <t>R-Sr</t>
        </is>
      </c>
      <c r="F12266" t="inlineStr">
        <is>
          <t>6'4"</t>
        </is>
      </c>
      <c r="G12266" t="n">
        <v>303</v>
      </c>
      <c r="H12266" t="inlineStr">
        <is>
          <t>Welch, Ala.</t>
        </is>
      </c>
      <c r="I12266" t="inlineStr">
        <is>
          <t>Transfer from UL Monroe (2026 portal)</t>
        </is>
      </c>
    </row>
    <row r="12267">
      <c r="A12267" t="inlineStr">
        <is>
          <t>Texas State</t>
        </is>
      </c>
      <c r="B12267" t="n">
        <v>48</v>
      </c>
      <c r="C12267" t="inlineStr">
        <is>
          <t>Braylon Young</t>
        </is>
      </c>
      <c r="D12267" t="inlineStr">
        <is>
          <t>DL</t>
        </is>
      </c>
      <c r="E12267" t="inlineStr">
        <is>
          <t>Fr</t>
        </is>
      </c>
      <c r="F12267" t="inlineStr">
        <is>
          <t>-</t>
        </is>
      </c>
      <c r="H12267" t="inlineStr">
        <is>
          <t>Denton, Texas</t>
        </is>
      </c>
    </row>
    <row r="12268">
      <c r="A12268" t="inlineStr">
        <is>
          <t>Texas Tech</t>
        </is>
      </c>
      <c r="B12268" t="n">
        <v>97</v>
      </c>
      <c r="C12268" t="inlineStr">
        <is>
          <t>Charles Anderson Jr.</t>
        </is>
      </c>
      <c r="D12268" t="inlineStr">
        <is>
          <t>OLB</t>
        </is>
      </c>
      <c r="E12268" t="inlineStr">
        <is>
          <t>So</t>
        </is>
      </c>
      <c r="F12268" t="inlineStr">
        <is>
          <t>6'6"</t>
        </is>
      </c>
      <c r="G12268" t="n">
        <v>275</v>
      </c>
      <c r="H12268" t="inlineStr">
        <is>
          <t>Houston, Texas</t>
        </is>
      </c>
    </row>
    <row r="12269">
      <c r="A12269" t="inlineStr">
        <is>
          <t>Texas Tech</t>
        </is>
      </c>
      <c r="B12269" t="n">
        <v>34</v>
      </c>
      <c r="C12269" t="inlineStr">
        <is>
          <t>Kaegan Ash</t>
        </is>
      </c>
      <c r="D12269" t="inlineStr">
        <is>
          <t>LB</t>
        </is>
      </c>
      <c r="E12269" t="inlineStr">
        <is>
          <t>Fr</t>
        </is>
      </c>
      <c r="F12269" t="inlineStr">
        <is>
          <t>6'0"</t>
        </is>
      </c>
      <c r="G12269" t="n">
        <v>205</v>
      </c>
      <c r="H12269" t="inlineStr">
        <is>
          <t>Mount Enterprise, Texas</t>
        </is>
      </c>
    </row>
    <row r="12270">
      <c r="A12270" t="inlineStr">
        <is>
          <t>Texas Tech</t>
        </is>
      </c>
      <c r="B12270" t="n">
        <v>27</v>
      </c>
      <c r="C12270" t="inlineStr">
        <is>
          <t>Amier Boyd</t>
        </is>
      </c>
      <c r="D12270" t="inlineStr">
        <is>
          <t>CB</t>
        </is>
      </c>
      <c r="E12270" t="inlineStr">
        <is>
          <t>Sr</t>
        </is>
      </c>
      <c r="F12270" t="inlineStr">
        <is>
          <t>6'2"</t>
        </is>
      </c>
      <c r="G12270" t="n">
        <v>190</v>
      </c>
      <c r="H12270" t="inlineStr">
        <is>
          <t>Phoenix, Ariz.</t>
        </is>
      </c>
    </row>
    <row r="12271">
      <c r="A12271" t="inlineStr">
        <is>
          <t>Texas Tech</t>
        </is>
      </c>
      <c r="B12271" t="n">
        <v>26</v>
      </c>
      <c r="C12271" t="inlineStr">
        <is>
          <t>Aaron Bradshaw</t>
        </is>
      </c>
      <c r="D12271" t="inlineStr">
        <is>
          <t>S</t>
        </is>
      </c>
      <c r="E12271" t="inlineStr">
        <is>
          <t>Fr</t>
        </is>
      </c>
      <c r="F12271" t="inlineStr">
        <is>
          <t>6'3"</t>
        </is>
      </c>
      <c r="G12271" t="n">
        <v>195</v>
      </c>
      <c r="H12271" t="inlineStr">
        <is>
          <t>Crowley, Texas</t>
        </is>
      </c>
    </row>
    <row r="12272">
      <c r="A12272" t="inlineStr">
        <is>
          <t>Texas Tech</t>
        </is>
      </c>
      <c r="B12272" t="n">
        <v>68</v>
      </c>
      <c r="C12272" t="inlineStr">
        <is>
          <t>Ren Brown</t>
        </is>
      </c>
      <c r="D12272" t="inlineStr">
        <is>
          <t>OL</t>
        </is>
      </c>
      <c r="E12272" t="inlineStr">
        <is>
          <t>R-Fr</t>
        </is>
      </c>
      <c r="F12272" t="inlineStr">
        <is>
          <t>6'4"</t>
        </is>
      </c>
      <c r="G12272" t="n">
        <v>305</v>
      </c>
      <c r="H12272" t="inlineStr">
        <is>
          <t>Stanton, Neb.</t>
        </is>
      </c>
    </row>
    <row r="12273">
      <c r="A12273" t="inlineStr">
        <is>
          <t>Texas Tech</t>
        </is>
      </c>
      <c r="B12273" t="n">
        <v>95</v>
      </c>
      <c r="C12273" t="inlineStr">
        <is>
          <t>Christian Bruce</t>
        </is>
      </c>
      <c r="D12273" t="inlineStr">
        <is>
          <t>DL</t>
        </is>
      </c>
      <c r="E12273" t="inlineStr">
        <is>
          <t>Fr</t>
        </is>
      </c>
      <c r="F12273" t="inlineStr">
        <is>
          <t>6'3"</t>
        </is>
      </c>
      <c r="G12273" t="n">
        <v>265</v>
      </c>
      <c r="H12273" t="inlineStr">
        <is>
          <t>Alpharetta, Ga.</t>
        </is>
      </c>
    </row>
    <row r="12274">
      <c r="A12274" t="inlineStr">
        <is>
          <t>Texas Tech</t>
        </is>
      </c>
      <c r="B12274" t="n">
        <v>92</v>
      </c>
      <c r="C12274" t="inlineStr">
        <is>
          <t>Bryce Butler</t>
        </is>
      </c>
      <c r="D12274" t="inlineStr">
        <is>
          <t>DL</t>
        </is>
      </c>
      <c r="E12274" t="inlineStr">
        <is>
          <t>Sr</t>
        </is>
      </c>
      <c r="F12274" t="inlineStr">
        <is>
          <t>6'4"</t>
        </is>
      </c>
      <c r="G12274" t="n">
        <v>325</v>
      </c>
      <c r="H12274" t="inlineStr">
        <is>
          <t>Toronto, Ont., Canada</t>
        </is>
      </c>
      <c r="I12274" t="inlineStr">
        <is>
          <t>Transfer from Washington (2026 portal)</t>
        </is>
      </c>
    </row>
    <row r="12275">
      <c r="A12275" t="inlineStr">
        <is>
          <t>Texas Tech</t>
        </is>
      </c>
      <c r="B12275" t="n">
        <v>13</v>
      </c>
      <c r="C12275" t="inlineStr">
        <is>
          <t>Chase Campbell</t>
        </is>
      </c>
      <c r="D12275" t="inlineStr">
        <is>
          <t>WR</t>
        </is>
      </c>
      <c r="E12275" t="inlineStr">
        <is>
          <t>Fr</t>
        </is>
      </c>
      <c r="F12275" t="inlineStr">
        <is>
          <t>6'0"</t>
        </is>
      </c>
      <c r="G12275" t="n">
        <v>190</v>
      </c>
      <c r="H12275" t="inlineStr">
        <is>
          <t>Lubbock, Texas</t>
        </is>
      </c>
    </row>
    <row r="12276">
      <c r="A12276" t="inlineStr">
        <is>
          <t>Texas Tech</t>
        </is>
      </c>
      <c r="B12276" t="n">
        <v>12</v>
      </c>
      <c r="C12276" t="inlineStr">
        <is>
          <t>Stephen Cannon</t>
        </is>
      </c>
      <c r="D12276" t="inlineStr">
        <is>
          <t>QB</t>
        </is>
      </c>
      <c r="E12276" t="inlineStr">
        <is>
          <t>Fr</t>
        </is>
      </c>
      <c r="F12276" t="inlineStr">
        <is>
          <t>6'2"</t>
        </is>
      </c>
      <c r="G12276" t="n">
        <v>205</v>
      </c>
      <c r="H12276" t="inlineStr">
        <is>
          <t>Savannah, Ga.</t>
        </is>
      </c>
    </row>
    <row r="12277">
      <c r="A12277" t="inlineStr">
        <is>
          <t>Texas Tech</t>
        </is>
      </c>
      <c r="B12277" t="n">
        <v>85</v>
      </c>
      <c r="C12277" t="inlineStr">
        <is>
          <t>Jett Carpenter</t>
        </is>
      </c>
      <c r="D12277" t="inlineStr">
        <is>
          <t>TE</t>
        </is>
      </c>
      <c r="E12277" t="inlineStr">
        <is>
          <t>Sr</t>
        </is>
      </c>
      <c r="F12277" t="inlineStr">
        <is>
          <t>6'3"</t>
        </is>
      </c>
      <c r="G12277" t="n">
        <v>250</v>
      </c>
      <c r="H12277" t="inlineStr">
        <is>
          <t>Medford, Ore</t>
        </is>
      </c>
      <c r="I12277" t="inlineStr">
        <is>
          <t>Transfer from Nevada (2026 portal)</t>
        </is>
      </c>
    </row>
    <row r="12278">
      <c r="A12278" t="inlineStr">
        <is>
          <t>Texas Tech</t>
        </is>
      </c>
      <c r="B12278" t="n">
        <v>7</v>
      </c>
      <c r="C12278" t="inlineStr">
        <is>
          <t>Terrance Carter Jr.</t>
        </is>
      </c>
      <c r="D12278" t="inlineStr">
        <is>
          <t>TE</t>
        </is>
      </c>
      <c r="E12278" t="inlineStr">
        <is>
          <t>Sr</t>
        </is>
      </c>
      <c r="F12278" t="inlineStr">
        <is>
          <t>6'2"</t>
        </is>
      </c>
      <c r="G12278" t="n">
        <v>245</v>
      </c>
      <c r="H12278" t="inlineStr">
        <is>
          <t>Killeen, Texas</t>
        </is>
      </c>
    </row>
    <row r="12279">
      <c r="A12279" t="inlineStr">
        <is>
          <t>Texas Tech</t>
        </is>
      </c>
      <c r="B12279" t="n">
        <v>61</v>
      </c>
      <c r="C12279" t="inlineStr">
        <is>
          <t>Connor Carty</t>
        </is>
      </c>
      <c r="D12279" t="inlineStr">
        <is>
          <t>OL</t>
        </is>
      </c>
      <c r="E12279" t="inlineStr">
        <is>
          <t>R-Fr</t>
        </is>
      </c>
      <c r="F12279" t="inlineStr">
        <is>
          <t>6'4"</t>
        </is>
      </c>
      <c r="G12279" t="n">
        <v>295</v>
      </c>
      <c r="H12279" t="inlineStr">
        <is>
          <t>Prosper, Texas</t>
        </is>
      </c>
    </row>
    <row r="12280">
      <c r="A12280" t="inlineStr">
        <is>
          <t>Texas Tech</t>
        </is>
      </c>
      <c r="B12280" t="n">
        <v>54</v>
      </c>
      <c r="C12280" t="inlineStr">
        <is>
          <t>Jordan Church</t>
        </is>
      </c>
      <c r="D12280" t="inlineStr">
        <is>
          <t>OL</t>
        </is>
      </c>
      <c r="E12280" t="inlineStr">
        <is>
          <t>Jr</t>
        </is>
      </c>
      <c r="F12280" t="inlineStr">
        <is>
          <t>6'4"</t>
        </is>
      </c>
      <c r="G12280" t="n">
        <v>310</v>
      </c>
      <c r="H12280" t="inlineStr">
        <is>
          <t>Fort Myers, Fla.</t>
        </is>
      </c>
      <c r="I12280" t="inlineStr">
        <is>
          <t>Transfer from Louisville (2026 portal)</t>
        </is>
      </c>
    </row>
    <row r="12281">
      <c r="A12281" t="inlineStr">
        <is>
          <t>Texas Tech</t>
        </is>
      </c>
      <c r="B12281" t="n">
        <v>52</v>
      </c>
      <c r="C12281" t="inlineStr">
        <is>
          <t>Cash Cleveland</t>
        </is>
      </c>
      <c r="D12281" t="inlineStr">
        <is>
          <t>OL</t>
        </is>
      </c>
      <c r="E12281" t="inlineStr">
        <is>
          <t>Jr</t>
        </is>
      </c>
      <c r="F12281" t="inlineStr">
        <is>
          <t>6'2"</t>
        </is>
      </c>
      <c r="G12281" t="n">
        <v>295</v>
      </c>
      <c r="H12281" t="inlineStr">
        <is>
          <t>Rockwall, Texas</t>
        </is>
      </c>
    </row>
    <row r="12282">
      <c r="A12282" t="inlineStr">
        <is>
          <t>Texas Tech</t>
        </is>
      </c>
      <c r="B12282" t="n">
        <v>51</v>
      </c>
      <c r="C12282" t="inlineStr">
        <is>
          <t>Jayden Cofield</t>
        </is>
      </c>
      <c r="D12282" t="inlineStr">
        <is>
          <t>DL</t>
        </is>
      </c>
      <c r="E12282" t="inlineStr">
        <is>
          <t>Jr</t>
        </is>
      </c>
      <c r="F12282" t="inlineStr">
        <is>
          <t>6'2"</t>
        </is>
      </c>
      <c r="G12282" t="n">
        <v>330</v>
      </c>
      <c r="H12282" t="inlineStr">
        <is>
          <t>Austin, Texas</t>
        </is>
      </c>
    </row>
    <row r="12283">
      <c r="A12283" t="inlineStr">
        <is>
          <t>Texas Tech</t>
        </is>
      </c>
      <c r="B12283" t="n">
        <v>76</v>
      </c>
      <c r="C12283" t="inlineStr">
        <is>
          <t>Jacob Crow</t>
        </is>
      </c>
      <c r="D12283" t="inlineStr">
        <is>
          <t>OL</t>
        </is>
      </c>
      <c r="E12283" t="inlineStr">
        <is>
          <t>Fr</t>
        </is>
      </c>
      <c r="F12283" t="inlineStr">
        <is>
          <t>6'9"</t>
        </is>
      </c>
      <c r="G12283" t="n">
        <v>310</v>
      </c>
      <c r="H12283" t="inlineStr">
        <is>
          <t>Alcoa, Tenn.</t>
        </is>
      </c>
    </row>
    <row r="12284">
      <c r="A12284" t="inlineStr">
        <is>
          <t>Texas Tech</t>
        </is>
      </c>
      <c r="B12284" t="n">
        <v>6</v>
      </c>
      <c r="C12284" t="inlineStr">
        <is>
          <t>John Curry</t>
        </is>
      </c>
      <c r="D12284" t="inlineStr">
        <is>
          <t>LB</t>
        </is>
      </c>
      <c r="E12284" t="inlineStr">
        <is>
          <t>Jr</t>
        </is>
      </c>
      <c r="F12284" t="inlineStr">
        <is>
          <t>6'2"</t>
        </is>
      </c>
      <c r="G12284" t="n">
        <v>235</v>
      </c>
      <c r="H12284" t="inlineStr">
        <is>
          <t>Lubbock, Texas</t>
        </is>
      </c>
    </row>
    <row r="12285">
      <c r="A12285" t="inlineStr">
        <is>
          <t>Texas Tech</t>
        </is>
      </c>
      <c r="B12285" t="n">
        <v>78</v>
      </c>
      <c r="C12285" t="inlineStr">
        <is>
          <t>Ellis Davis</t>
        </is>
      </c>
      <c r="D12285" t="inlineStr">
        <is>
          <t>OL</t>
        </is>
      </c>
      <c r="E12285" t="inlineStr">
        <is>
          <t>So</t>
        </is>
      </c>
      <c r="F12285" t="inlineStr">
        <is>
          <t>6'7"</t>
        </is>
      </c>
      <c r="G12285" t="n">
        <v>305</v>
      </c>
      <c r="H12285" t="inlineStr">
        <is>
          <t>Prosper, Texas</t>
        </is>
      </c>
    </row>
    <row r="12286">
      <c r="A12286" t="inlineStr">
        <is>
          <t>Texas Tech</t>
        </is>
      </c>
      <c r="B12286" t="n">
        <v>19</v>
      </c>
      <c r="C12286" t="inlineStr">
        <is>
          <t>Michael Dever</t>
        </is>
      </c>
      <c r="D12286" t="inlineStr">
        <is>
          <t>WR</t>
        </is>
      </c>
      <c r="E12286" t="inlineStr">
        <is>
          <t>R-Fr</t>
        </is>
      </c>
      <c r="F12286" t="inlineStr">
        <is>
          <t>6'1"</t>
        </is>
      </c>
      <c r="G12286" t="n">
        <v>195</v>
      </c>
      <c r="H12286" t="inlineStr">
        <is>
          <t>Lubbock, Texas</t>
        </is>
      </c>
    </row>
    <row r="12287">
      <c r="A12287" t="inlineStr">
        <is>
          <t>Texas Tech</t>
        </is>
      </c>
      <c r="B12287" t="n">
        <v>8</v>
      </c>
      <c r="C12287" t="inlineStr">
        <is>
          <t>Cameron Dickey</t>
        </is>
      </c>
      <c r="D12287" t="inlineStr">
        <is>
          <t>RB</t>
        </is>
      </c>
      <c r="E12287" t="inlineStr">
        <is>
          <t>Jr</t>
        </is>
      </c>
      <c r="F12287" t="inlineStr">
        <is>
          <t>5'10"</t>
        </is>
      </c>
      <c r="G12287" t="n">
        <v>215</v>
      </c>
      <c r="H12287" t="inlineStr">
        <is>
          <t>Austin, Texas</t>
        </is>
      </c>
    </row>
    <row r="12288">
      <c r="A12288" t="inlineStr">
        <is>
          <t>Texas Tech</t>
        </is>
      </c>
      <c r="B12288" t="n">
        <v>21</v>
      </c>
      <c r="C12288" t="inlineStr">
        <is>
          <t>Miquel Dingle Jr.</t>
        </is>
      </c>
      <c r="D12288" t="inlineStr">
        <is>
          <t>S</t>
        </is>
      </c>
      <c r="E12288" t="inlineStr">
        <is>
          <t>Jr</t>
        </is>
      </c>
      <c r="F12288" t="inlineStr">
        <is>
          <t>6'2"</t>
        </is>
      </c>
      <c r="G12288" t="n">
        <v>225</v>
      </c>
      <c r="H12288" t="inlineStr">
        <is>
          <t>Charleston, S.C.</t>
        </is>
      </c>
    </row>
    <row r="12289">
      <c r="A12289" t="inlineStr">
        <is>
          <t>Texas Tech</t>
        </is>
      </c>
      <c r="B12289" t="n">
        <v>3</v>
      </c>
      <c r="C12289" t="inlineStr">
        <is>
          <t>Coy Eakin</t>
        </is>
      </c>
      <c r="D12289" t="inlineStr">
        <is>
          <t>WR</t>
        </is>
      </c>
      <c r="E12289" t="inlineStr">
        <is>
          <t>Sr</t>
        </is>
      </c>
      <c r="F12289" t="inlineStr">
        <is>
          <t>6'2"</t>
        </is>
      </c>
      <c r="G12289" t="n">
        <v>210</v>
      </c>
      <c r="H12289" t="inlineStr">
        <is>
          <t>Stephenville, Texas</t>
        </is>
      </c>
    </row>
    <row r="12290">
      <c r="A12290" t="inlineStr">
        <is>
          <t>Texas Tech</t>
        </is>
      </c>
      <c r="B12290" t="n">
        <v>83</v>
      </c>
      <c r="C12290" t="inlineStr">
        <is>
          <t>Jack Esparza</t>
        </is>
      </c>
      <c r="D12290" t="inlineStr">
        <is>
          <t>TE</t>
        </is>
      </c>
      <c r="E12290" t="inlineStr">
        <is>
          <t>Sr</t>
        </is>
      </c>
      <c r="F12290" t="inlineStr">
        <is>
          <t>6'4"</t>
        </is>
      </c>
      <c r="G12290" t="n">
        <v>245</v>
      </c>
      <c r="H12290" t="inlineStr">
        <is>
          <t>Austin, Texas</t>
        </is>
      </c>
    </row>
    <row r="12291">
      <c r="A12291" t="inlineStr">
        <is>
          <t>Texas Tech</t>
        </is>
      </c>
      <c r="B12291" t="n">
        <v>24</v>
      </c>
      <c r="C12291" t="inlineStr">
        <is>
          <t>Malik Esquerra</t>
        </is>
      </c>
      <c r="D12291" t="inlineStr">
        <is>
          <t>S</t>
        </is>
      </c>
      <c r="E12291" t="inlineStr">
        <is>
          <t>So</t>
        </is>
      </c>
      <c r="F12291" t="inlineStr">
        <is>
          <t>6'3"</t>
        </is>
      </c>
      <c r="G12291" t="n">
        <v>210</v>
      </c>
      <c r="H12291" t="inlineStr">
        <is>
          <t>Killeen, Texas</t>
        </is>
      </c>
    </row>
    <row r="12292">
      <c r="A12292" t="inlineStr">
        <is>
          <t>Texas Tech</t>
        </is>
      </c>
      <c r="B12292" t="n">
        <v>56</v>
      </c>
      <c r="C12292" t="inlineStr">
        <is>
          <t>Amarie Fleming</t>
        </is>
      </c>
      <c r="D12292" t="inlineStr">
        <is>
          <t>OLB</t>
        </is>
      </c>
      <c r="E12292" t="inlineStr">
        <is>
          <t>Jr</t>
        </is>
      </c>
      <c r="F12292" t="inlineStr">
        <is>
          <t>6'2"</t>
        </is>
      </c>
      <c r="G12292" t="n">
        <v>230</v>
      </c>
      <c r="H12292" t="inlineStr">
        <is>
          <t>Mayo, Fla.</t>
        </is>
      </c>
      <c r="I12292" t="inlineStr">
        <is>
          <t>Transfer from Allen University (2026 portal)</t>
        </is>
      </c>
    </row>
    <row r="12293">
      <c r="A12293" t="inlineStr">
        <is>
          <t>Texas Tech</t>
        </is>
      </c>
      <c r="B12293" t="n">
        <v>18</v>
      </c>
      <c r="C12293" t="inlineStr">
        <is>
          <t>Kirk Francis</t>
        </is>
      </c>
      <c r="D12293" t="inlineStr">
        <is>
          <t>QB</t>
        </is>
      </c>
      <c r="E12293" t="inlineStr">
        <is>
          <t>Jr</t>
        </is>
      </c>
      <c r="F12293" t="inlineStr">
        <is>
          <t>6'2"</t>
        </is>
      </c>
      <c r="G12293" t="n">
        <v>200</v>
      </c>
      <c r="H12293" t="inlineStr">
        <is>
          <t>Tulsa, Okla.</t>
        </is>
      </c>
      <c r="I12293" t="inlineStr">
        <is>
          <t>Transfer from Tulsa (2026 portal)</t>
        </is>
      </c>
    </row>
    <row r="12294">
      <c r="A12294" t="inlineStr">
        <is>
          <t>Texas Tech</t>
        </is>
      </c>
      <c r="B12294" t="n">
        <v>21</v>
      </c>
      <c r="C12294" t="inlineStr">
        <is>
          <t>Tristian Gentry</t>
        </is>
      </c>
      <c r="D12294" t="inlineStr">
        <is>
          <t>WR</t>
        </is>
      </c>
      <c r="E12294" t="inlineStr">
        <is>
          <t>So</t>
        </is>
      </c>
      <c r="F12294" t="inlineStr">
        <is>
          <t>6'0"</t>
        </is>
      </c>
      <c r="G12294" t="n">
        <v>185</v>
      </c>
      <c r="H12294" t="inlineStr">
        <is>
          <t>Stephenville, Texas</t>
        </is>
      </c>
    </row>
    <row r="12295">
      <c r="A12295" t="inlineStr">
        <is>
          <t>Texas Tech</t>
        </is>
      </c>
      <c r="B12295" t="n">
        <v>77</v>
      </c>
      <c r="C12295" t="inlineStr">
        <is>
          <t>Elias Gillen</t>
        </is>
      </c>
      <c r="D12295" t="inlineStr">
        <is>
          <t>OL</t>
        </is>
      </c>
      <c r="E12295" t="inlineStr">
        <is>
          <t>R-Fr</t>
        </is>
      </c>
      <c r="F12295" t="inlineStr">
        <is>
          <t>6'6"</t>
        </is>
      </c>
      <c r="G12295" t="n">
        <v>315</v>
      </c>
      <c r="H12295" t="inlineStr">
        <is>
          <t>Rapid City, S.D.</t>
        </is>
      </c>
    </row>
    <row r="12296">
      <c r="A12296" t="inlineStr">
        <is>
          <t>Texas Tech</t>
        </is>
      </c>
      <c r="B12296" t="n">
        <v>71</v>
      </c>
      <c r="C12296" t="inlineStr">
        <is>
          <t>Bryce Gilmore</t>
        </is>
      </c>
      <c r="D12296" t="inlineStr">
        <is>
          <t>OL</t>
        </is>
      </c>
      <c r="E12296" t="inlineStr">
        <is>
          <t>Fr</t>
        </is>
      </c>
      <c r="F12296" t="inlineStr">
        <is>
          <t>6'4"</t>
        </is>
      </c>
      <c r="G12296" t="n">
        <v>285</v>
      </c>
      <c r="H12296" t="inlineStr">
        <is>
          <t>Prosper, Texas</t>
        </is>
      </c>
    </row>
    <row r="12297">
      <c r="A12297" t="inlineStr">
        <is>
          <t>Texas Tech</t>
        </is>
      </c>
      <c r="B12297" t="n">
        <v>11</v>
      </c>
      <c r="C12297" t="inlineStr">
        <is>
          <t>Brock Golwas</t>
        </is>
      </c>
      <c r="D12297" t="inlineStr">
        <is>
          <t>LB</t>
        </is>
      </c>
      <c r="E12297" t="inlineStr">
        <is>
          <t>So</t>
        </is>
      </c>
      <c r="F12297" t="inlineStr">
        <is>
          <t>6'1"</t>
        </is>
      </c>
      <c r="G12297" t="n">
        <v>240</v>
      </c>
      <c r="H12297" t="inlineStr">
        <is>
          <t>Flower Mound, Texas</t>
        </is>
      </c>
    </row>
    <row r="12298">
      <c r="A12298" t="inlineStr">
        <is>
          <t>Texas Tech</t>
        </is>
      </c>
      <c r="B12298" t="n">
        <v>12</v>
      </c>
      <c r="C12298" t="inlineStr">
        <is>
          <t>Tarrion Grant</t>
        </is>
      </c>
      <c r="D12298" t="inlineStr">
        <is>
          <t>CB</t>
        </is>
      </c>
      <c r="E12298" t="inlineStr">
        <is>
          <t>R-So</t>
        </is>
      </c>
      <c r="F12298" t="inlineStr">
        <is>
          <t>6'2"</t>
        </is>
      </c>
      <c r="G12298" t="n">
        <v>190</v>
      </c>
      <c r="H12298" t="inlineStr">
        <is>
          <t>Sumter, S.C.</t>
        </is>
      </c>
    </row>
    <row r="12299">
      <c r="A12299" t="inlineStr">
        <is>
          <t>Texas Tech</t>
        </is>
      </c>
      <c r="B12299" t="n">
        <v>30</v>
      </c>
      <c r="C12299" t="inlineStr">
        <is>
          <t>Jamarn Grant II</t>
        </is>
      </c>
      <c r="D12299" t="inlineStr">
        <is>
          <t>CB</t>
        </is>
      </c>
      <c r="E12299" t="inlineStr">
        <is>
          <t>So</t>
        </is>
      </c>
      <c r="F12299" t="inlineStr">
        <is>
          <t>6'2"</t>
        </is>
      </c>
      <c r="G12299" t="n">
        <v>200</v>
      </c>
      <c r="H12299" t="inlineStr">
        <is>
          <t>Fort Worth, Texas</t>
        </is>
      </c>
    </row>
    <row r="12300">
      <c r="A12300" t="inlineStr">
        <is>
          <t>Texas Tech</t>
        </is>
      </c>
      <c r="B12300" t="n">
        <v>73</v>
      </c>
      <c r="C12300" t="inlineStr">
        <is>
          <t>Danilo Guberinich</t>
        </is>
      </c>
      <c r="D12300" t="inlineStr">
        <is>
          <t>OL</t>
        </is>
      </c>
      <c r="E12300" t="inlineStr">
        <is>
          <t>R-Fr</t>
        </is>
      </c>
      <c r="F12300" t="inlineStr">
        <is>
          <t>6'5"</t>
        </is>
      </c>
      <c r="G12300" t="n">
        <v>295</v>
      </c>
      <c r="H12300" t="inlineStr">
        <is>
          <t>Ann Arbor, Mich.</t>
        </is>
      </c>
    </row>
    <row r="12301">
      <c r="A12301" t="inlineStr">
        <is>
          <t>Texas Tech</t>
        </is>
      </c>
      <c r="B12301" t="n">
        <v>29</v>
      </c>
      <c r="C12301" t="inlineStr">
        <is>
          <t>Luke Hamilton</t>
        </is>
      </c>
      <c r="D12301" t="inlineStr">
        <is>
          <t>CB</t>
        </is>
      </c>
      <c r="E12301" t="inlineStr">
        <is>
          <t>Fr</t>
        </is>
      </c>
      <c r="F12301" t="inlineStr">
        <is>
          <t>5'11"</t>
        </is>
      </c>
      <c r="G12301" t="n">
        <v>180</v>
      </c>
      <c r="H12301" t="inlineStr">
        <is>
          <t>Fayetteville, N.C.</t>
        </is>
      </c>
    </row>
    <row r="12302">
      <c r="A12302" t="inlineStr">
        <is>
          <t>Texas Tech</t>
        </is>
      </c>
      <c r="B12302" t="n">
        <v>15</v>
      </c>
      <c r="C12302" t="inlineStr">
        <is>
          <t>Will Hammond</t>
        </is>
      </c>
      <c r="D12302" t="inlineStr">
        <is>
          <t>QB</t>
        </is>
      </c>
      <c r="E12302" t="inlineStr">
        <is>
          <t>So</t>
        </is>
      </c>
      <c r="F12302" t="inlineStr">
        <is>
          <t>6'2"</t>
        </is>
      </c>
      <c r="G12302" t="n">
        <v>210</v>
      </c>
      <c r="H12302" t="inlineStr">
        <is>
          <t>Austin, Texas</t>
        </is>
      </c>
    </row>
    <row r="12303">
      <c r="A12303" t="inlineStr">
        <is>
          <t>Texas Tech</t>
        </is>
      </c>
      <c r="B12303" t="n">
        <v>16</v>
      </c>
      <c r="C12303" t="inlineStr">
        <is>
          <t>Ashton Hampton</t>
        </is>
      </c>
      <c r="D12303" t="inlineStr">
        <is>
          <t>CB</t>
        </is>
      </c>
      <c r="E12303" t="inlineStr">
        <is>
          <t>So</t>
        </is>
      </c>
      <c r="F12303" t="inlineStr">
        <is>
          <t>6'0"</t>
        </is>
      </c>
      <c r="G12303" t="n">
        <v>175</v>
      </c>
      <c r="H12303" t="inlineStr">
        <is>
          <t>Pearland, Texas</t>
        </is>
      </c>
    </row>
    <row r="12304">
      <c r="A12304" t="inlineStr">
        <is>
          <t>Texas Tech</t>
        </is>
      </c>
      <c r="B12304" t="n">
        <v>39</v>
      </c>
      <c r="C12304" t="inlineStr">
        <is>
          <t>Jacob Hand</t>
        </is>
      </c>
      <c r="D12304" t="inlineStr">
        <is>
          <t>K</t>
        </is>
      </c>
      <c r="E12304" t="inlineStr">
        <is>
          <t>Jr</t>
        </is>
      </c>
      <c r="F12304" t="inlineStr">
        <is>
          <t>6'1"</t>
        </is>
      </c>
      <c r="G12304" t="n">
        <v>175</v>
      </c>
      <c r="H12304" t="inlineStr">
        <is>
          <t>Mansfield, Texas</t>
        </is>
      </c>
      <c r="I12304" t="inlineStr">
        <is>
          <t>Transfer from Texas Tech (2026 portal)</t>
        </is>
      </c>
    </row>
    <row r="12305">
      <c r="A12305" t="inlineStr">
        <is>
          <t>Texas Tech</t>
        </is>
      </c>
      <c r="B12305" t="n">
        <v>48</v>
      </c>
      <c r="C12305" t="inlineStr">
        <is>
          <t>Stone Harrington</t>
        </is>
      </c>
      <c r="D12305" t="inlineStr">
        <is>
          <t>K</t>
        </is>
      </c>
      <c r="E12305" t="inlineStr">
        <is>
          <t>Sr</t>
        </is>
      </c>
      <c r="F12305" t="inlineStr">
        <is>
          <t>6'3"</t>
        </is>
      </c>
      <c r="G12305" t="n">
        <v>200</v>
      </c>
      <c r="H12305" t="inlineStr">
        <is>
          <t>Colleyville, Texas</t>
        </is>
      </c>
    </row>
    <row r="12306">
      <c r="A12306" t="inlineStr">
        <is>
          <t>Texas Tech</t>
        </is>
      </c>
      <c r="B12306" t="n">
        <v>0</v>
      </c>
      <c r="C12306" t="inlineStr">
        <is>
          <t>Mikal Harrison-Pilot</t>
        </is>
      </c>
      <c r="D12306" t="inlineStr">
        <is>
          <t>S</t>
        </is>
      </c>
      <c r="E12306" t="inlineStr">
        <is>
          <t>Jr</t>
        </is>
      </c>
      <c r="F12306" t="inlineStr">
        <is>
          <t>6'0"</t>
        </is>
      </c>
      <c r="G12306" t="n">
        <v>205</v>
      </c>
      <c r="H12306" t="inlineStr">
        <is>
          <t>Temple, Texas</t>
        </is>
      </c>
    </row>
    <row r="12307">
      <c r="A12307" t="inlineStr">
        <is>
          <t>Texas Tech</t>
        </is>
      </c>
      <c r="B12307" t="n">
        <v>35</v>
      </c>
      <c r="C12307" t="inlineStr">
        <is>
          <t>Michael Henderson III</t>
        </is>
      </c>
      <c r="D12307" t="inlineStr">
        <is>
          <t>RB</t>
        </is>
      </c>
      <c r="E12307" t="inlineStr">
        <is>
          <t>R-Fr</t>
        </is>
      </c>
      <c r="F12307" t="inlineStr">
        <is>
          <t>5'9"</t>
        </is>
      </c>
      <c r="G12307" t="n">
        <v>185</v>
      </c>
      <c r="H12307" t="inlineStr">
        <is>
          <t>Dallas, Texas</t>
        </is>
      </c>
    </row>
    <row r="12308">
      <c r="A12308" t="inlineStr">
        <is>
          <t>Texas Tech</t>
        </is>
      </c>
      <c r="B12308" t="n">
        <v>53</v>
      </c>
      <c r="C12308" t="inlineStr">
        <is>
          <t>Holton Hendrix</t>
        </is>
      </c>
      <c r="D12308" t="inlineStr">
        <is>
          <t>OL</t>
        </is>
      </c>
      <c r="E12308" t="inlineStr">
        <is>
          <t>So</t>
        </is>
      </c>
      <c r="F12308" t="inlineStr">
        <is>
          <t>6'4"</t>
        </is>
      </c>
      <c r="G12308" t="n">
        <v>300</v>
      </c>
      <c r="H12308" t="inlineStr">
        <is>
          <t>Lubbock, Texas</t>
        </is>
      </c>
    </row>
    <row r="12309">
      <c r="A12309" t="inlineStr">
        <is>
          <t>Texas Tech</t>
        </is>
      </c>
      <c r="B12309" t="n">
        <v>37</v>
      </c>
      <c r="C12309" t="inlineStr">
        <is>
          <t>Ian Hershey</t>
        </is>
      </c>
      <c r="D12309" t="inlineStr">
        <is>
          <t>P/K</t>
        </is>
      </c>
      <c r="E12309" t="inlineStr">
        <is>
          <t>Sr</t>
        </is>
      </c>
      <c r="F12309" t="inlineStr">
        <is>
          <t>5'11"</t>
        </is>
      </c>
      <c r="G12309" t="n">
        <v>190</v>
      </c>
      <c r="H12309" t="inlineStr">
        <is>
          <t>Pocatello, Idaho</t>
        </is>
      </c>
    </row>
    <row r="12310">
      <c r="A12310" t="inlineStr">
        <is>
          <t>Texas Tech</t>
        </is>
      </c>
      <c r="B12310" t="n">
        <v>66</v>
      </c>
      <c r="C12310" t="inlineStr">
        <is>
          <t>Jackson Hildebrand</t>
        </is>
      </c>
      <c r="D12310" t="inlineStr">
        <is>
          <t>OL</t>
        </is>
      </c>
      <c r="E12310" t="inlineStr">
        <is>
          <t>So</t>
        </is>
      </c>
      <c r="F12310" t="inlineStr">
        <is>
          <t>6'2"</t>
        </is>
      </c>
      <c r="G12310" t="n">
        <v>295</v>
      </c>
      <c r="H12310" t="inlineStr">
        <is>
          <t>San Antonio, Texas</t>
        </is>
      </c>
    </row>
    <row r="12311">
      <c r="A12311" t="inlineStr">
        <is>
          <t>Texas Tech</t>
        </is>
      </c>
      <c r="B12311" t="n">
        <v>35</v>
      </c>
      <c r="C12311" t="inlineStr">
        <is>
          <t>Adam Hill</t>
        </is>
      </c>
      <c r="D12311" t="inlineStr">
        <is>
          <t>LB</t>
        </is>
      </c>
      <c r="E12311" t="inlineStr">
        <is>
          <t>So</t>
        </is>
      </c>
      <c r="F12311" t="inlineStr">
        <is>
          <t>6'1"</t>
        </is>
      </c>
      <c r="G12311" t="n">
        <v>230</v>
      </c>
      <c r="H12311" t="inlineStr">
        <is>
          <t>Albany, Texas</t>
        </is>
      </c>
    </row>
    <row r="12312">
      <c r="A12312" t="inlineStr">
        <is>
          <t>Texas Tech</t>
        </is>
      </c>
      <c r="B12312" t="n">
        <v>10</v>
      </c>
      <c r="C12312" t="inlineStr">
        <is>
          <t>A.J. Holmes Jr.</t>
        </is>
      </c>
      <c r="D12312" t="inlineStr">
        <is>
          <t>DL</t>
        </is>
      </c>
      <c r="E12312" t="inlineStr">
        <is>
          <t>Sr</t>
        </is>
      </c>
      <c r="F12312" t="inlineStr">
        <is>
          <t>6'3"</t>
        </is>
      </c>
      <c r="G12312" t="n">
        <v>300</v>
      </c>
      <c r="H12312" t="inlineStr">
        <is>
          <t>Houston, Texas</t>
        </is>
      </c>
    </row>
    <row r="12313">
      <c r="A12313" t="inlineStr">
        <is>
          <t>Texas Tech</t>
        </is>
      </c>
      <c r="B12313" t="n">
        <v>1</v>
      </c>
      <c r="C12313" t="inlineStr">
        <is>
          <t>Micah Hudson</t>
        </is>
      </c>
      <c r="D12313" t="inlineStr">
        <is>
          <t>WR</t>
        </is>
      </c>
      <c r="E12313" t="inlineStr">
        <is>
          <t>Jr</t>
        </is>
      </c>
      <c r="F12313" t="inlineStr">
        <is>
          <t>6'0"</t>
        </is>
      </c>
      <c r="G12313" t="n">
        <v>200</v>
      </c>
      <c r="H12313" t="inlineStr">
        <is>
          <t>Temple, Texas</t>
        </is>
      </c>
    </row>
    <row r="12314">
      <c r="A12314" t="inlineStr">
        <is>
          <t>Texas Tech</t>
        </is>
      </c>
      <c r="B12314" t="n">
        <v>98</v>
      </c>
      <c r="C12314" t="inlineStr">
        <is>
          <t>Mateen Ibirogba</t>
        </is>
      </c>
      <c r="D12314" t="inlineStr">
        <is>
          <t>DL</t>
        </is>
      </c>
      <c r="E12314" t="inlineStr">
        <is>
          <t>Sr</t>
        </is>
      </c>
      <c r="F12314" t="inlineStr">
        <is>
          <t>6'4"</t>
        </is>
      </c>
      <c r="G12314" t="n">
        <v>300</v>
      </c>
      <c r="H12314" t="inlineStr">
        <is>
          <t>Clarksburg, Md.</t>
        </is>
      </c>
      <c r="I12314" t="inlineStr">
        <is>
          <t>Transfer from Wake Forest (2026 portal)</t>
        </is>
      </c>
    </row>
    <row r="12315">
      <c r="A12315" t="inlineStr">
        <is>
          <t>Texas Tech</t>
        </is>
      </c>
      <c r="B12315" t="n">
        <v>84</v>
      </c>
      <c r="C12315" t="inlineStr">
        <is>
          <t>Imari Jehiel</t>
        </is>
      </c>
      <c r="D12315" t="inlineStr">
        <is>
          <t>WR</t>
        </is>
      </c>
      <c r="E12315" t="inlineStr">
        <is>
          <t>Fr</t>
        </is>
      </c>
      <c r="F12315" t="inlineStr">
        <is>
          <t>6'0"</t>
        </is>
      </c>
      <c r="G12315" t="n">
        <v>195</v>
      </c>
      <c r="H12315" t="inlineStr">
        <is>
          <t>Heartland, Texas</t>
        </is>
      </c>
    </row>
    <row r="12316">
      <c r="A12316" t="inlineStr">
        <is>
          <t>Texas Tech</t>
        </is>
      </c>
      <c r="B12316" t="n">
        <v>90</v>
      </c>
      <c r="C12316" t="inlineStr">
        <is>
          <t>Ayden Johnson</t>
        </is>
      </c>
      <c r="D12316" t="inlineStr">
        <is>
          <t>DL</t>
        </is>
      </c>
      <c r="E12316" t="inlineStr">
        <is>
          <t>Fr</t>
        </is>
      </c>
      <c r="F12316" t="inlineStr">
        <is>
          <t>6'1"</t>
        </is>
      </c>
      <c r="G12316" t="n">
        <v>330</v>
      </c>
      <c r="H12316" t="inlineStr">
        <is>
          <t>Sulfur Springs, Texas</t>
        </is>
      </c>
    </row>
    <row r="12317">
      <c r="A12317" t="inlineStr">
        <is>
          <t>Texas Tech</t>
        </is>
      </c>
      <c r="B12317" t="n">
        <v>99</v>
      </c>
      <c r="C12317" t="inlineStr">
        <is>
          <t>Jojo Johnson</t>
        </is>
      </c>
      <c r="D12317" t="inlineStr">
        <is>
          <t>DL</t>
        </is>
      </c>
      <c r="E12317" t="inlineStr">
        <is>
          <t>Jr</t>
        </is>
      </c>
      <c r="F12317" t="inlineStr">
        <is>
          <t>6'2"</t>
        </is>
      </c>
      <c r="G12317" t="n">
        <v>290</v>
      </c>
      <c r="H12317" t="inlineStr">
        <is>
          <t>Salt Lake City, Utah</t>
        </is>
      </c>
      <c r="I12317" t="inlineStr">
        <is>
          <t>Transfer from Oregon State (2026 portal)</t>
        </is>
      </c>
    </row>
    <row r="12318">
      <c r="A12318" t="inlineStr">
        <is>
          <t>Texas Tech</t>
        </is>
      </c>
      <c r="B12318" t="n">
        <v>4</v>
      </c>
      <c r="C12318" t="inlineStr">
        <is>
          <t>Kenny Johnson</t>
        </is>
      </c>
      <c r="D12318" t="inlineStr">
        <is>
          <t>WR</t>
        </is>
      </c>
      <c r="E12318" t="inlineStr">
        <is>
          <t>Sr</t>
        </is>
      </c>
      <c r="F12318" t="inlineStr">
        <is>
          <t>6'1"</t>
        </is>
      </c>
      <c r="G12318" t="n">
        <v>200</v>
      </c>
      <c r="H12318" t="inlineStr">
        <is>
          <t>York, Pa.</t>
        </is>
      </c>
      <c r="I12318" t="inlineStr">
        <is>
          <t>Transfer from Pittsburgh (2026 portal)</t>
        </is>
      </c>
    </row>
    <row r="12319">
      <c r="A12319" t="inlineStr">
        <is>
          <t>Texas Tech</t>
        </is>
      </c>
      <c r="B12319" t="n">
        <v>91</v>
      </c>
      <c r="C12319" t="inlineStr">
        <is>
          <t>Krush Johnson</t>
        </is>
      </c>
      <c r="D12319" t="inlineStr">
        <is>
          <t>DL</t>
        </is>
      </c>
      <c r="E12319" t="inlineStr">
        <is>
          <t>Fr</t>
        </is>
      </c>
      <c r="F12319" t="inlineStr">
        <is>
          <t>6'2"</t>
        </is>
      </c>
      <c r="G12319" t="n">
        <v>295</v>
      </c>
      <c r="H12319" t="inlineStr">
        <is>
          <t>Amarillo, Texas</t>
        </is>
      </c>
    </row>
    <row r="12320">
      <c r="A12320" t="inlineStr">
        <is>
          <t>Texas Tech</t>
        </is>
      </c>
      <c r="B12320" t="n">
        <v>14</v>
      </c>
      <c r="C12320" t="inlineStr">
        <is>
          <t>Bryson Jones</t>
        </is>
      </c>
      <c r="D12320" t="inlineStr">
        <is>
          <t>WR</t>
        </is>
      </c>
      <c r="E12320" t="inlineStr">
        <is>
          <t>So</t>
        </is>
      </c>
      <c r="F12320" t="inlineStr">
        <is>
          <t>6'3"</t>
        </is>
      </c>
      <c r="G12320" t="n">
        <v>195</v>
      </c>
      <c r="H12320" t="inlineStr">
        <is>
          <t>Frisco, Texas</t>
        </is>
      </c>
    </row>
    <row r="12321">
      <c r="A12321" t="inlineStr">
        <is>
          <t>Texas Tech</t>
        </is>
      </c>
      <c r="B12321" t="n">
        <v>6</v>
      </c>
      <c r="C12321" t="inlineStr">
        <is>
          <t>Jalen Jones</t>
        </is>
      </c>
      <c r="D12321" t="inlineStr">
        <is>
          <t>WR</t>
        </is>
      </c>
      <c r="E12321" t="inlineStr">
        <is>
          <t>Jr</t>
        </is>
      </c>
      <c r="F12321" t="inlineStr">
        <is>
          <t>5'8"</t>
        </is>
      </c>
      <c r="G12321" t="n">
        <v>180</v>
      </c>
      <c r="H12321" t="inlineStr">
        <is>
          <t>Birmingham, Ala.</t>
        </is>
      </c>
      <c r="I12321" t="inlineStr">
        <is>
          <t>Transfer from Alabama State (2026 portal)</t>
        </is>
      </c>
    </row>
    <row r="12322">
      <c r="A12322" t="inlineStr">
        <is>
          <t>Texas Tech</t>
        </is>
      </c>
      <c r="B12322" t="n">
        <v>10</v>
      </c>
      <c r="C12322" t="inlineStr">
        <is>
          <t>Lloyd Jones III</t>
        </is>
      </c>
      <c r="D12322" t="inlineStr">
        <is>
          <t>QB</t>
        </is>
      </c>
      <c r="E12322" t="inlineStr">
        <is>
          <t>R-Fr</t>
        </is>
      </c>
      <c r="F12322" t="inlineStr">
        <is>
          <t>6'4"</t>
        </is>
      </c>
      <c r="G12322" t="n">
        <v>215</v>
      </c>
      <c r="H12322" t="inlineStr">
        <is>
          <t>Hitchcock, Texas</t>
        </is>
      </c>
    </row>
    <row r="12323">
      <c r="A12323" t="inlineStr">
        <is>
          <t>Texas Tech</t>
        </is>
      </c>
      <c r="B12323" t="n">
        <v>7</v>
      </c>
      <c r="C12323" t="inlineStr">
        <is>
          <t>Brenden Jordan</t>
        </is>
      </c>
      <c r="D12323" t="inlineStr">
        <is>
          <t>S</t>
        </is>
      </c>
      <c r="E12323" t="inlineStr">
        <is>
          <t>Sr</t>
        </is>
      </c>
      <c r="F12323" t="inlineStr">
        <is>
          <t>6'0"</t>
        </is>
      </c>
      <c r="G12323" t="n">
        <v>205</v>
      </c>
      <c r="H12323" t="inlineStr">
        <is>
          <t>Mansfield, Texas</t>
        </is>
      </c>
    </row>
    <row r="12324">
      <c r="A12324" t="inlineStr">
        <is>
          <t>Texas Tech</t>
        </is>
      </c>
      <c r="B12324" t="n">
        <v>88</v>
      </c>
      <c r="C12324" t="inlineStr">
        <is>
          <t>Quintaelyn Joyner</t>
        </is>
      </c>
      <c r="D12324" t="inlineStr">
        <is>
          <t>WR</t>
        </is>
      </c>
      <c r="E12324" t="inlineStr">
        <is>
          <t>R-Fr</t>
        </is>
      </c>
      <c r="F12324" t="inlineStr">
        <is>
          <t>6'0"</t>
        </is>
      </c>
      <c r="G12324" t="n">
        <v>200</v>
      </c>
      <c r="H12324" t="inlineStr">
        <is>
          <t>Austin, Texas</t>
        </is>
      </c>
    </row>
    <row r="12325">
      <c r="A12325" t="inlineStr">
        <is>
          <t>Texas Tech</t>
        </is>
      </c>
      <c r="B12325" t="n">
        <v>0</v>
      </c>
      <c r="C12325" t="inlineStr">
        <is>
          <t>Quinten Joyner</t>
        </is>
      </c>
      <c r="D12325" t="inlineStr">
        <is>
          <t>RB</t>
        </is>
      </c>
      <c r="E12325" t="inlineStr">
        <is>
          <t>Jr</t>
        </is>
      </c>
      <c r="F12325" t="inlineStr">
        <is>
          <t>5'11"</t>
        </is>
      </c>
      <c r="G12325" t="n">
        <v>220</v>
      </c>
      <c r="H12325" t="inlineStr">
        <is>
          <t>Austin, Texas</t>
        </is>
      </c>
    </row>
    <row r="12326">
      <c r="A12326" t="inlineStr">
        <is>
          <t>Texas Tech</t>
        </is>
      </c>
      <c r="B12326" t="n">
        <v>49</v>
      </c>
      <c r="C12326" t="inlineStr">
        <is>
          <t>Will Karoll</t>
        </is>
      </c>
      <c r="D12326" t="inlineStr">
        <is>
          <t>P</t>
        </is>
      </c>
      <c r="E12326" t="inlineStr">
        <is>
          <t>Sr</t>
        </is>
      </c>
      <c r="F12326" t="inlineStr">
        <is>
          <t>6'4"</t>
        </is>
      </c>
      <c r="G12326" t="n">
        <v>215</v>
      </c>
      <c r="H12326" t="inlineStr">
        <is>
          <t>Mosman, New South Wales, Australia</t>
        </is>
      </c>
      <c r="I12326" t="inlineStr">
        <is>
          <t>Transfer from UCLA (2026 portal)</t>
        </is>
      </c>
    </row>
    <row r="12327">
      <c r="A12327" t="inlineStr">
        <is>
          <t>Texas Tech</t>
        </is>
      </c>
      <c r="B12327" t="n">
        <v>1</v>
      </c>
      <c r="C12327" t="inlineStr">
        <is>
          <t>Julien Laventure</t>
        </is>
      </c>
      <c r="D12327" t="inlineStr">
        <is>
          <t>DL</t>
        </is>
      </c>
      <c r="E12327" t="inlineStr">
        <is>
          <t>Sr</t>
        </is>
      </c>
      <c r="F12327" t="inlineStr">
        <is>
          <t>6'0"</t>
        </is>
      </c>
      <c r="G12327" t="n">
        <v>285</v>
      </c>
      <c r="H12327" t="inlineStr">
        <is>
          <t>Upper Darby, Pa.</t>
        </is>
      </c>
      <c r="I12327" t="inlineStr">
        <is>
          <t>Transfer from Akron (2026 portal)</t>
        </is>
      </c>
    </row>
    <row r="12328">
      <c r="A12328" t="inlineStr">
        <is>
          <t>Texas Tech</t>
        </is>
      </c>
      <c r="B12328" t="n">
        <v>9</v>
      </c>
      <c r="C12328" t="inlineStr">
        <is>
          <t>Donte Lee Jr.</t>
        </is>
      </c>
      <c r="D12328" t="inlineStr">
        <is>
          <t>WR</t>
        </is>
      </c>
      <c r="E12328" t="inlineStr">
        <is>
          <t>Sr</t>
        </is>
      </c>
      <c r="F12328" t="inlineStr">
        <is>
          <t>6'3"</t>
        </is>
      </c>
      <c r="G12328" t="n">
        <v>190</v>
      </c>
      <c r="H12328" t="inlineStr">
        <is>
          <t>Baltimore, Md.</t>
        </is>
      </c>
      <c r="I12328" t="inlineStr">
        <is>
          <t>Transfer from Liberty (2026 portal)</t>
        </is>
      </c>
    </row>
    <row r="12329">
      <c r="A12329" t="inlineStr">
        <is>
          <t>Texas Tech</t>
        </is>
      </c>
      <c r="B12329" t="n">
        <v>43</v>
      </c>
      <c r="C12329" t="inlineStr">
        <is>
          <t>Chris Lemons</t>
        </is>
      </c>
      <c r="D12329" t="inlineStr">
        <is>
          <t>LB</t>
        </is>
      </c>
      <c r="E12329" t="inlineStr">
        <is>
          <t>Jr</t>
        </is>
      </c>
      <c r="F12329" t="inlineStr">
        <is>
          <t>6'2"</t>
        </is>
      </c>
      <c r="G12329" t="n">
        <v>225</v>
      </c>
      <c r="H12329" t="inlineStr">
        <is>
          <t>Prosper, Texas</t>
        </is>
      </c>
    </row>
    <row r="12330">
      <c r="A12330" t="inlineStr">
        <is>
          <t>Texas Tech</t>
        </is>
      </c>
      <c r="B12330" t="n">
        <v>17</v>
      </c>
      <c r="C12330" t="inlineStr">
        <is>
          <t>Noah Lewis</t>
        </is>
      </c>
      <c r="D12330" t="inlineStr">
        <is>
          <t>CB</t>
        </is>
      </c>
      <c r="E12330" t="inlineStr">
        <is>
          <t>Fr</t>
        </is>
      </c>
      <c r="F12330" t="inlineStr">
        <is>
          <t>5'10"</t>
        </is>
      </c>
      <c r="G12330" t="n">
        <v>180</v>
      </c>
      <c r="H12330" t="inlineStr">
        <is>
          <t>Terrell, Texas</t>
        </is>
      </c>
    </row>
    <row r="12331">
      <c r="A12331" t="inlineStr">
        <is>
          <t>Texas Tech</t>
        </is>
      </c>
      <c r="B12331" t="n">
        <v>89</v>
      </c>
      <c r="C12331" t="inlineStr">
        <is>
          <t>Jason Llewellyn</t>
        </is>
      </c>
      <c r="D12331" t="inlineStr">
        <is>
          <t>TE</t>
        </is>
      </c>
      <c r="E12331" t="inlineStr">
        <is>
          <t>Sr</t>
        </is>
      </c>
      <c r="F12331" t="inlineStr">
        <is>
          <t>6'5"</t>
        </is>
      </c>
      <c r="G12331" t="n">
        <v>255</v>
      </c>
      <c r="H12331" t="inlineStr">
        <is>
          <t>Aledo, Texas</t>
        </is>
      </c>
    </row>
    <row r="12332">
      <c r="A12332" t="inlineStr">
        <is>
          <t>Texas Tech</t>
        </is>
      </c>
      <c r="B12332" t="n">
        <v>5</v>
      </c>
      <c r="C12332" t="inlineStr">
        <is>
          <t>Matt Ludwig</t>
        </is>
      </c>
      <c r="D12332" t="inlineStr">
        <is>
          <t>TE</t>
        </is>
      </c>
      <c r="E12332" t="inlineStr">
        <is>
          <t>Fr</t>
        </is>
      </c>
      <c r="F12332" t="inlineStr">
        <is>
          <t>6'4"</t>
        </is>
      </c>
      <c r="G12332" t="n">
        <v>255</v>
      </c>
      <c r="H12332" t="inlineStr">
        <is>
          <t>Billings, Mont.</t>
        </is>
      </c>
    </row>
    <row r="12333">
      <c r="A12333" t="inlineStr">
        <is>
          <t>Texas Tech</t>
        </is>
      </c>
      <c r="B12333" t="n">
        <v>75</v>
      </c>
      <c r="C12333" t="inlineStr">
        <is>
          <t>Garin Maley</t>
        </is>
      </c>
      <c r="D12333" t="inlineStr">
        <is>
          <t>OL</t>
        </is>
      </c>
      <c r="E12333" t="inlineStr">
        <is>
          <t>R-Fr</t>
        </is>
      </c>
      <c r="F12333" t="inlineStr">
        <is>
          <t>6'5"</t>
        </is>
      </c>
      <c r="G12333" t="n">
        <v>290</v>
      </c>
      <c r="H12333" t="inlineStr">
        <is>
          <t>La Vista, Neb.</t>
        </is>
      </c>
    </row>
    <row r="12334">
      <c r="A12334" t="inlineStr">
        <is>
          <t>Texas Tech</t>
        </is>
      </c>
      <c r="B12334" t="n">
        <v>36</v>
      </c>
      <c r="C12334" t="inlineStr">
        <is>
          <t>Demarcus Marks</t>
        </is>
      </c>
      <c r="D12334" t="inlineStr">
        <is>
          <t>OLB</t>
        </is>
      </c>
      <c r="E12334" t="inlineStr">
        <is>
          <t>Fr</t>
        </is>
      </c>
      <c r="F12334" t="inlineStr">
        <is>
          <t>6'3"</t>
        </is>
      </c>
      <c r="G12334" t="n">
        <v>210</v>
      </c>
      <c r="H12334" t="inlineStr">
        <is>
          <t>Houston, Texas</t>
        </is>
      </c>
    </row>
    <row r="12335">
      <c r="A12335" t="inlineStr">
        <is>
          <t>Texas Tech</t>
        </is>
      </c>
      <c r="B12335" t="n">
        <v>4</v>
      </c>
      <c r="C12335" t="inlineStr">
        <is>
          <t>Davin Martin</t>
        </is>
      </c>
      <c r="D12335" t="inlineStr">
        <is>
          <t>CB</t>
        </is>
      </c>
      <c r="E12335" t="inlineStr">
        <is>
          <t>Jr</t>
        </is>
      </c>
      <c r="F12335" t="inlineStr">
        <is>
          <t>6'2"</t>
        </is>
      </c>
      <c r="G12335" t="n">
        <v>180</v>
      </c>
      <c r="H12335" t="inlineStr">
        <is>
          <t>Houston, Texas</t>
        </is>
      </c>
      <c r="I12335" t="inlineStr">
        <is>
          <t>Transfer from UTSA (2026 portal)</t>
        </is>
      </c>
    </row>
    <row r="12336">
      <c r="A12336" t="inlineStr">
        <is>
          <t>Texas Tech</t>
        </is>
      </c>
      <c r="B12336" t="n">
        <v>18</v>
      </c>
      <c r="C12336" t="inlineStr">
        <is>
          <t>S'Vioarean Martin</t>
        </is>
      </c>
      <c r="D12336" t="inlineStr">
        <is>
          <t>CB</t>
        </is>
      </c>
      <c r="E12336" t="inlineStr">
        <is>
          <t>Fr</t>
        </is>
      </c>
      <c r="F12336" t="inlineStr">
        <is>
          <t>6'2"</t>
        </is>
      </c>
      <c r="G12336" t="n">
        <v>195</v>
      </c>
      <c r="H12336" t="inlineStr">
        <is>
          <t>Palestine, Texas</t>
        </is>
      </c>
    </row>
    <row r="12337">
      <c r="A12337" t="inlineStr">
        <is>
          <t>Texas Tech</t>
        </is>
      </c>
      <c r="B12337" t="n">
        <v>8</v>
      </c>
      <c r="C12337" t="inlineStr">
        <is>
          <t>Jamond Mathis</t>
        </is>
      </c>
      <c r="D12337" t="inlineStr">
        <is>
          <t>OLB</t>
        </is>
      </c>
      <c r="E12337" t="inlineStr">
        <is>
          <t>Jr</t>
        </is>
      </c>
      <c r="F12337" t="inlineStr">
        <is>
          <t>6'1"</t>
        </is>
      </c>
      <c r="G12337" t="n">
        <v>250</v>
      </c>
      <c r="H12337" t="inlineStr">
        <is>
          <t>Saint Charles, Mo.</t>
        </is>
      </c>
      <c r="I12337" t="inlineStr">
        <is>
          <t>Transfer from Kent State (2026 portal)</t>
        </is>
      </c>
    </row>
    <row r="12338">
      <c r="A12338" t="inlineStr">
        <is>
          <t>Texas Tech</t>
        </is>
      </c>
      <c r="B12338" t="n">
        <v>56</v>
      </c>
      <c r="C12338" t="inlineStr">
        <is>
          <t>Jerald Mays</t>
        </is>
      </c>
      <c r="D12338" t="inlineStr">
        <is>
          <t>OL</t>
        </is>
      </c>
      <c r="E12338" t="inlineStr">
        <is>
          <t>Fr</t>
        </is>
      </c>
      <c r="F12338" t="inlineStr">
        <is>
          <t>6'4"</t>
        </is>
      </c>
      <c r="G12338" t="n">
        <v>320</v>
      </c>
      <c r="H12338" t="inlineStr">
        <is>
          <t>Pflugerville, Texas</t>
        </is>
      </c>
    </row>
    <row r="12339">
      <c r="A12339" t="inlineStr">
        <is>
          <t>Texas Tech</t>
        </is>
      </c>
      <c r="B12339" t="n">
        <v>28</v>
      </c>
      <c r="C12339" t="inlineStr">
        <is>
          <t>Braylan McDonald</t>
        </is>
      </c>
      <c r="D12339" t="inlineStr">
        <is>
          <t>S</t>
        </is>
      </c>
      <c r="E12339" t="inlineStr">
        <is>
          <t>R-Fr</t>
        </is>
      </c>
      <c r="F12339" t="inlineStr">
        <is>
          <t>6'0"</t>
        </is>
      </c>
      <c r="G12339" t="n">
        <v>195</v>
      </c>
      <c r="H12339" t="inlineStr">
        <is>
          <t>Terrell, Texas</t>
        </is>
      </c>
    </row>
    <row r="12340">
      <c r="A12340" t="inlineStr">
        <is>
          <t>Texas Tech</t>
        </is>
      </c>
      <c r="B12340" t="n">
        <v>50</v>
      </c>
      <c r="C12340" t="inlineStr">
        <is>
          <t>Patrick McMath</t>
        </is>
      </c>
      <c r="D12340" t="inlineStr">
        <is>
          <t>OL</t>
        </is>
      </c>
      <c r="E12340" t="inlineStr">
        <is>
          <t>R-Fr</t>
        </is>
      </c>
      <c r="F12340" t="inlineStr">
        <is>
          <t>6'4"</t>
        </is>
      </c>
      <c r="G12340" t="n">
        <v>290</v>
      </c>
      <c r="H12340" t="inlineStr">
        <is>
          <t>Katy, Texas</t>
        </is>
      </c>
    </row>
    <row r="12341">
      <c r="A12341" t="inlineStr">
        <is>
          <t>Texas Tech</t>
        </is>
      </c>
      <c r="B12341" t="n">
        <v>5</v>
      </c>
      <c r="C12341" t="inlineStr">
        <is>
          <t>Oliver Miles III</t>
        </is>
      </c>
      <c r="D12341" t="inlineStr">
        <is>
          <t>S</t>
        </is>
      </c>
      <c r="E12341" t="inlineStr">
        <is>
          <t>So</t>
        </is>
      </c>
      <c r="F12341" t="inlineStr">
        <is>
          <t>6'2"</t>
        </is>
      </c>
      <c r="G12341" t="n">
        <v>190</v>
      </c>
      <c r="H12341" t="inlineStr">
        <is>
          <t>El Campo, Texas</t>
        </is>
      </c>
    </row>
    <row r="12342">
      <c r="A12342" t="inlineStr">
        <is>
          <t>Texas Tech</t>
        </is>
      </c>
      <c r="B12342" t="n">
        <v>3</v>
      </c>
      <c r="C12342" t="inlineStr">
        <is>
          <t>Peyton Morgan</t>
        </is>
      </c>
      <c r="D12342" t="inlineStr">
        <is>
          <t>S</t>
        </is>
      </c>
      <c r="E12342" t="inlineStr">
        <is>
          <t>So</t>
        </is>
      </c>
      <c r="F12342" t="inlineStr">
        <is>
          <t>6'0"</t>
        </is>
      </c>
      <c r="G12342" t="n">
        <v>180</v>
      </c>
      <c r="H12342" t="inlineStr">
        <is>
          <t>Round Rock, Texas</t>
        </is>
      </c>
    </row>
    <row r="12343">
      <c r="A12343" t="inlineStr">
        <is>
          <t>Texas Tech</t>
        </is>
      </c>
      <c r="B12343" t="n">
        <v>33</v>
      </c>
      <c r="C12343" t="inlineStr">
        <is>
          <t>Ansel Nedore</t>
        </is>
      </c>
      <c r="D12343" t="inlineStr">
        <is>
          <t>OLB</t>
        </is>
      </c>
      <c r="E12343" t="inlineStr">
        <is>
          <t>Jr</t>
        </is>
      </c>
      <c r="F12343" t="inlineStr">
        <is>
          <t>6'3"</t>
        </is>
      </c>
      <c r="G12343" t="n">
        <v>270</v>
      </c>
      <c r="H12343" t="inlineStr">
        <is>
          <t>Round Rock, Texas</t>
        </is>
      </c>
    </row>
    <row r="12344">
      <c r="A12344" t="inlineStr">
        <is>
          <t>Texas Tech</t>
        </is>
      </c>
      <c r="B12344" t="n">
        <v>31</v>
      </c>
      <c r="C12344" t="inlineStr">
        <is>
          <t>Cord Nolan</t>
        </is>
      </c>
      <c r="D12344" t="inlineStr">
        <is>
          <t>LB</t>
        </is>
      </c>
      <c r="E12344" t="inlineStr">
        <is>
          <t>Fr</t>
        </is>
      </c>
      <c r="F12344" t="inlineStr">
        <is>
          <t>6'0"</t>
        </is>
      </c>
      <c r="G12344" t="n">
        <v>220</v>
      </c>
      <c r="H12344" t="inlineStr">
        <is>
          <t>Bixby, Okla.</t>
        </is>
      </c>
    </row>
    <row r="12345">
      <c r="A12345" t="inlineStr">
        <is>
          <t>Texas Tech</t>
        </is>
      </c>
      <c r="B12345" t="n">
        <v>51</v>
      </c>
      <c r="C12345" t="inlineStr">
        <is>
          <t>Felix Ojo</t>
        </is>
      </c>
      <c r="D12345" t="inlineStr">
        <is>
          <t>OL</t>
        </is>
      </c>
      <c r="E12345" t="inlineStr">
        <is>
          <t>Fr</t>
        </is>
      </c>
      <c r="F12345" t="inlineStr">
        <is>
          <t>6'6"</t>
        </is>
      </c>
      <c r="G12345" t="n">
        <v>295</v>
      </c>
      <c r="H12345" t="inlineStr">
        <is>
          <t>Mansfield, Texas</t>
        </is>
      </c>
    </row>
    <row r="12346">
      <c r="A12346" t="inlineStr">
        <is>
          <t>Texas Tech</t>
        </is>
      </c>
      <c r="B12346" t="n">
        <v>16</v>
      </c>
      <c r="C12346" t="inlineStr">
        <is>
          <t>Holden Phillips</t>
        </is>
      </c>
      <c r="D12346" t="inlineStr">
        <is>
          <t>QB</t>
        </is>
      </c>
      <c r="E12346" t="inlineStr">
        <is>
          <t>R-Fr</t>
        </is>
      </c>
      <c r="F12346" t="inlineStr">
        <is>
          <t>6'1"</t>
        </is>
      </c>
      <c r="G12346" t="n">
        <v>205</v>
      </c>
      <c r="H12346" t="inlineStr">
        <is>
          <t>Lubbock, Texas</t>
        </is>
      </c>
    </row>
    <row r="12347">
      <c r="A12347" t="inlineStr">
        <is>
          <t>Texas Tech</t>
        </is>
      </c>
      <c r="B12347" t="n">
        <v>9</v>
      </c>
      <c r="C12347" t="inlineStr">
        <is>
          <t>Corey Platt Jr.</t>
        </is>
      </c>
      <c r="D12347" t="inlineStr">
        <is>
          <t>LB</t>
        </is>
      </c>
      <c r="E12347" t="inlineStr">
        <is>
          <t>Sr</t>
        </is>
      </c>
      <c r="F12347" t="inlineStr">
        <is>
          <t>6'1"</t>
        </is>
      </c>
      <c r="G12347" t="n">
        <v>210</v>
      </c>
      <c r="H12347" t="inlineStr">
        <is>
          <t>Little Rock, Ark.</t>
        </is>
      </c>
      <c r="I12347" t="inlineStr">
        <is>
          <t>Transfer from Houston (2026 portal)</t>
        </is>
      </c>
    </row>
    <row r="12348">
      <c r="A12348" t="inlineStr">
        <is>
          <t>Texas Tech</t>
        </is>
      </c>
      <c r="B12348" t="n">
        <v>14</v>
      </c>
      <c r="C12348" t="inlineStr">
        <is>
          <t>Brice Pollock</t>
        </is>
      </c>
      <c r="D12348" t="inlineStr">
        <is>
          <t>CB</t>
        </is>
      </c>
      <c r="E12348" t="inlineStr">
        <is>
          <t>Sr</t>
        </is>
      </c>
      <c r="F12348" t="inlineStr">
        <is>
          <t>6'0"</t>
        </is>
      </c>
      <c r="G12348" t="n">
        <v>195</v>
      </c>
      <c r="H12348" t="inlineStr">
        <is>
          <t>Snellville, Ga.</t>
        </is>
      </c>
    </row>
    <row r="12349">
      <c r="A12349" t="inlineStr">
        <is>
          <t>Texas Tech</t>
        </is>
      </c>
      <c r="B12349" t="n">
        <v>70</v>
      </c>
      <c r="C12349" t="inlineStr">
        <is>
          <t>Jacob Ponton</t>
        </is>
      </c>
      <c r="D12349" t="inlineStr">
        <is>
          <t>OL</t>
        </is>
      </c>
      <c r="E12349" t="inlineStr">
        <is>
          <t>So</t>
        </is>
      </c>
      <c r="F12349" t="inlineStr">
        <is>
          <t>6'8"</t>
        </is>
      </c>
      <c r="G12349" t="n">
        <v>305</v>
      </c>
      <c r="H12349" t="inlineStr">
        <is>
          <t>Dripping Springs, Texas</t>
        </is>
      </c>
    </row>
    <row r="12350">
      <c r="A12350" t="inlineStr">
        <is>
          <t>Texas Tech</t>
        </is>
      </c>
      <c r="B12350" t="n">
        <v>80</v>
      </c>
      <c r="C12350" t="inlineStr">
        <is>
          <t>Kai Powell</t>
        </is>
      </c>
      <c r="D12350" t="inlineStr">
        <is>
          <t>WR</t>
        </is>
      </c>
      <c r="E12350" t="inlineStr">
        <is>
          <t>Jr</t>
        </is>
      </c>
      <c r="F12350" t="inlineStr">
        <is>
          <t>5'11"</t>
        </is>
      </c>
      <c r="G12350" t="n">
        <v>180</v>
      </c>
      <c r="H12350" t="inlineStr">
        <is>
          <t>Spring, Texas</t>
        </is>
      </c>
    </row>
    <row r="12351">
      <c r="A12351" t="inlineStr">
        <is>
          <t>Texas Tech</t>
        </is>
      </c>
      <c r="B12351" t="n">
        <v>23</v>
      </c>
      <c r="C12351" t="inlineStr">
        <is>
          <t>Maddox Quiller</t>
        </is>
      </c>
      <c r="D12351" t="inlineStr">
        <is>
          <t>S</t>
        </is>
      </c>
      <c r="E12351" t="inlineStr">
        <is>
          <t>Fr</t>
        </is>
      </c>
      <c r="F12351" t="inlineStr">
        <is>
          <t>6'0"</t>
        </is>
      </c>
      <c r="G12351" t="n">
        <v>205</v>
      </c>
      <c r="H12351" t="inlineStr">
        <is>
          <t>Pflugerville, Texas</t>
        </is>
      </c>
    </row>
    <row r="12352">
      <c r="A12352" t="inlineStr">
        <is>
          <t>Texas Tech</t>
        </is>
      </c>
      <c r="B12352" t="n">
        <v>22</v>
      </c>
      <c r="C12352" t="inlineStr">
        <is>
          <t>Marcus Ramon-Edwards</t>
        </is>
      </c>
      <c r="D12352" t="inlineStr">
        <is>
          <t>S</t>
        </is>
      </c>
      <c r="E12352" t="inlineStr">
        <is>
          <t>Jr</t>
        </is>
      </c>
      <c r="F12352" t="inlineStr">
        <is>
          <t>6'3"</t>
        </is>
      </c>
      <c r="G12352" t="n">
        <v>225</v>
      </c>
      <c r="H12352" t="inlineStr">
        <is>
          <t>Lubbock, Texas</t>
        </is>
      </c>
    </row>
    <row r="12353">
      <c r="A12353" t="inlineStr">
        <is>
          <t>Texas Tech</t>
        </is>
      </c>
      <c r="B12353" t="n">
        <v>13</v>
      </c>
      <c r="C12353" t="inlineStr">
        <is>
          <t>Ben Roberts</t>
        </is>
      </c>
      <c r="D12353" t="inlineStr">
        <is>
          <t>LB</t>
        </is>
      </c>
      <c r="E12353" t="inlineStr">
        <is>
          <t>Sr</t>
        </is>
      </c>
      <c r="F12353" t="inlineStr">
        <is>
          <t>6'3"</t>
        </is>
      </c>
      <c r="G12353" t="n">
        <v>245</v>
      </c>
      <c r="H12353" t="inlineStr">
        <is>
          <t>Haslet, Texas</t>
        </is>
      </c>
    </row>
    <row r="12354">
      <c r="A12354" t="inlineStr">
        <is>
          <t>Texas Tech</t>
        </is>
      </c>
      <c r="B12354" t="n">
        <v>86</v>
      </c>
      <c r="C12354" t="inlineStr">
        <is>
          <t>Sean Robinson</t>
        </is>
      </c>
      <c r="D12354" t="inlineStr">
        <is>
          <t>OLB</t>
        </is>
      </c>
      <c r="E12354" t="inlineStr">
        <is>
          <t>R-Fr</t>
        </is>
      </c>
      <c r="F12354" t="inlineStr">
        <is>
          <t>6'5"</t>
        </is>
      </c>
      <c r="G12354" t="n">
        <v>225</v>
      </c>
      <c r="H12354" t="inlineStr">
        <is>
          <t>Greenbrae, Calif.</t>
        </is>
      </c>
    </row>
    <row r="12355">
      <c r="A12355" t="inlineStr">
        <is>
          <t>Texas Tech</t>
        </is>
      </c>
      <c r="B12355" t="n">
        <v>15</v>
      </c>
      <c r="C12355" t="inlineStr">
        <is>
          <t>Austin Romaine</t>
        </is>
      </c>
      <c r="D12355" t="inlineStr">
        <is>
          <t>LB</t>
        </is>
      </c>
      <c r="E12355" t="inlineStr">
        <is>
          <t>Sr</t>
        </is>
      </c>
      <c r="F12355" t="inlineStr">
        <is>
          <t>6'2"</t>
        </is>
      </c>
      <c r="G12355" t="n">
        <v>240</v>
      </c>
      <c r="H12355" t="inlineStr">
        <is>
          <t>Hillsboro, Mo.</t>
        </is>
      </c>
      <c r="I12355" t="inlineStr">
        <is>
          <t>Transfer from Kansas State (2026 portal)</t>
        </is>
      </c>
    </row>
    <row r="12356">
      <c r="A12356" t="inlineStr">
        <is>
          <t>Texas Tech</t>
        </is>
      </c>
      <c r="B12356" t="n">
        <v>28</v>
      </c>
      <c r="C12356" t="inlineStr">
        <is>
          <t>Ashton Rowden</t>
        </is>
      </c>
      <c r="D12356" t="inlineStr">
        <is>
          <t>RB</t>
        </is>
      </c>
      <c r="E12356" t="inlineStr">
        <is>
          <t>Fr</t>
        </is>
      </c>
      <c r="F12356" t="inlineStr">
        <is>
          <t>5'11"</t>
        </is>
      </c>
      <c r="G12356" t="n">
        <v>205</v>
      </c>
      <c r="H12356" t="inlineStr">
        <is>
          <t>New Boston, Texas</t>
        </is>
      </c>
    </row>
    <row r="12357">
      <c r="A12357" t="inlineStr">
        <is>
          <t>Texas Tech</t>
        </is>
      </c>
      <c r="B12357" t="n">
        <v>79</v>
      </c>
      <c r="C12357" t="inlineStr">
        <is>
          <t>Howard Sampson</t>
        </is>
      </c>
      <c r="D12357" t="inlineStr">
        <is>
          <t>OL</t>
        </is>
      </c>
      <c r="E12357" t="inlineStr">
        <is>
          <t>Sr</t>
        </is>
      </c>
      <c r="F12357" t="inlineStr">
        <is>
          <t>6'8"</t>
        </is>
      </c>
      <c r="G12357" t="n">
        <v>330</v>
      </c>
      <c r="H12357" t="inlineStr">
        <is>
          <t>Houston, Texas</t>
        </is>
      </c>
    </row>
    <row r="12358">
      <c r="A12358" t="inlineStr">
        <is>
          <t>Texas Tech</t>
        </is>
      </c>
      <c r="B12358" t="n">
        <v>74</v>
      </c>
      <c r="C12358" t="inlineStr">
        <is>
          <t>Daniel Sill</t>
        </is>
      </c>
      <c r="D12358" t="inlineStr">
        <is>
          <t>OL</t>
        </is>
      </c>
      <c r="E12358" t="inlineStr">
        <is>
          <t>Jr</t>
        </is>
      </c>
      <c r="F12358" t="inlineStr">
        <is>
          <t>6'5"</t>
        </is>
      </c>
      <c r="G12358" t="n">
        <v>310</v>
      </c>
      <c r="H12358" t="inlineStr">
        <is>
          <t>College Station, Texas</t>
        </is>
      </c>
    </row>
    <row r="12359">
      <c r="A12359" t="inlineStr">
        <is>
          <t>Texas Tech</t>
        </is>
      </c>
      <c r="B12359" t="n">
        <v>11</v>
      </c>
      <c r="C12359" t="inlineStr">
        <is>
          <t>Malcolm Simmons</t>
        </is>
      </c>
      <c r="D12359" t="inlineStr">
        <is>
          <t>WR</t>
        </is>
      </c>
      <c r="E12359" t="inlineStr">
        <is>
          <t>Jr</t>
        </is>
      </c>
      <c r="F12359" t="inlineStr">
        <is>
          <t>6'0"</t>
        </is>
      </c>
      <c r="G12359" t="n">
        <v>180</v>
      </c>
      <c r="H12359" t="inlineStr">
        <is>
          <t>Montgomery, Ala.</t>
        </is>
      </c>
      <c r="I12359" t="inlineStr">
        <is>
          <t>Transfer from Auburn (2026 portal)</t>
        </is>
      </c>
    </row>
    <row r="12360">
      <c r="A12360" t="inlineStr">
        <is>
          <t>Texas Tech</t>
        </is>
      </c>
      <c r="B12360" t="n">
        <v>93</v>
      </c>
      <c r="C12360" t="inlineStr">
        <is>
          <t>Dylan Singleton</t>
        </is>
      </c>
      <c r="D12360" t="inlineStr">
        <is>
          <t>DL</t>
        </is>
      </c>
      <c r="E12360" t="inlineStr">
        <is>
          <t>R-Fr</t>
        </is>
      </c>
      <c r="F12360" t="inlineStr">
        <is>
          <t>6'5"</t>
        </is>
      </c>
      <c r="G12360" t="n">
        <v>305</v>
      </c>
      <c r="H12360" t="inlineStr">
        <is>
          <t>New Iberia, La.</t>
        </is>
      </c>
    </row>
    <row r="12361">
      <c r="A12361" t="inlineStr">
        <is>
          <t>Texas Tech</t>
        </is>
      </c>
      <c r="B12361" t="n">
        <v>40</v>
      </c>
      <c r="C12361" t="inlineStr">
        <is>
          <t>Wesley Smith</t>
        </is>
      </c>
      <c r="D12361" t="inlineStr">
        <is>
          <t>LB</t>
        </is>
      </c>
      <c r="E12361" t="inlineStr">
        <is>
          <t>Sr</t>
        </is>
      </c>
      <c r="F12361" t="inlineStr">
        <is>
          <t>5'10"</t>
        </is>
      </c>
      <c r="G12361" t="n">
        <v>220</v>
      </c>
      <c r="H12361" t="inlineStr">
        <is>
          <t>Midland, Texas</t>
        </is>
      </c>
    </row>
    <row r="12362">
      <c r="A12362" t="inlineStr">
        <is>
          <t>Texas Tech</t>
        </is>
      </c>
      <c r="B12362" t="n">
        <v>17</v>
      </c>
      <c r="C12362" t="inlineStr">
        <is>
          <t>Leyton Stone</t>
        </is>
      </c>
      <c r="D12362" t="inlineStr">
        <is>
          <t>WR</t>
        </is>
      </c>
      <c r="E12362" t="inlineStr">
        <is>
          <t>So</t>
        </is>
      </c>
      <c r="F12362" t="inlineStr">
        <is>
          <t>6'3"</t>
        </is>
      </c>
      <c r="G12362" t="n">
        <v>200</v>
      </c>
      <c r="H12362" t="inlineStr">
        <is>
          <t>Lubbock, Texas</t>
        </is>
      </c>
    </row>
    <row r="12363">
      <c r="A12363" t="inlineStr">
        <is>
          <t>Texas Tech</t>
        </is>
      </c>
      <c r="B12363" t="n">
        <v>20</v>
      </c>
      <c r="C12363" t="inlineStr">
        <is>
          <t>Adam Trick</t>
        </is>
      </c>
      <c r="D12363" t="inlineStr">
        <is>
          <t>OLB</t>
        </is>
      </c>
      <c r="E12363" t="inlineStr">
        <is>
          <t>Sr</t>
        </is>
      </c>
      <c r="F12363" t="inlineStr">
        <is>
          <t>6'4"</t>
        </is>
      </c>
      <c r="G12363" t="n">
        <v>250</v>
      </c>
      <c r="H12363" t="inlineStr">
        <is>
          <t>Dayton, Ohio</t>
        </is>
      </c>
      <c r="I12363" t="inlineStr">
        <is>
          <t>Transfer from Miami (OH) (2026 portal)</t>
        </is>
      </c>
    </row>
    <row r="12364">
      <c r="A12364" t="inlineStr">
        <is>
          <t>Texas Tech</t>
        </is>
      </c>
      <c r="B12364" t="n">
        <v>33</v>
      </c>
      <c r="C12364" t="inlineStr">
        <is>
          <t>Loic Tshibangu</t>
        </is>
      </c>
      <c r="D12364" t="inlineStr">
        <is>
          <t>RB</t>
        </is>
      </c>
      <c r="E12364" t="inlineStr">
        <is>
          <t>R-Jr</t>
        </is>
      </c>
      <c r="F12364" t="inlineStr">
        <is>
          <t>6'0"</t>
        </is>
      </c>
      <c r="G12364" t="n">
        <v>210</v>
      </c>
      <c r="H12364" t="inlineStr">
        <is>
          <t>Uccle, Belgium</t>
        </is>
      </c>
    </row>
    <row r="12365">
      <c r="A12365" t="inlineStr">
        <is>
          <t>Texas Tech</t>
        </is>
      </c>
      <c r="B12365" t="n">
        <v>65</v>
      </c>
      <c r="C12365" t="inlineStr">
        <is>
          <t>D'Anthis Upshaw Jr.</t>
        </is>
      </c>
      <c r="D12365" t="inlineStr">
        <is>
          <t>OL</t>
        </is>
      </c>
      <c r="E12365" t="inlineStr">
        <is>
          <t>So</t>
        </is>
      </c>
      <c r="F12365" t="inlineStr">
        <is>
          <t>6'5"</t>
        </is>
      </c>
      <c r="G12365" t="n">
        <v>305</v>
      </c>
      <c r="H12365" t="inlineStr">
        <is>
          <t>Irving, Texas</t>
        </is>
      </c>
    </row>
    <row r="12366">
      <c r="A12366" t="inlineStr">
        <is>
          <t>Texas Tech</t>
        </is>
      </c>
      <c r="B12366" t="n">
        <v>47</v>
      </c>
      <c r="C12366" t="inlineStr">
        <is>
          <t>Rylan Vagana</t>
        </is>
      </c>
      <c r="D12366" t="inlineStr">
        <is>
          <t>LS</t>
        </is>
      </c>
      <c r="E12366" t="inlineStr">
        <is>
          <t>So</t>
        </is>
      </c>
      <c r="F12366" t="inlineStr">
        <is>
          <t>6'0"</t>
        </is>
      </c>
      <c r="G12366" t="n">
        <v>215</v>
      </c>
      <c r="H12366" t="inlineStr">
        <is>
          <t>Huntington Beach, Calif.</t>
        </is>
      </c>
    </row>
    <row r="12367">
      <c r="A12367" t="inlineStr">
        <is>
          <t>Texas Tech</t>
        </is>
      </c>
      <c r="B12367" t="n">
        <v>25</v>
      </c>
      <c r="C12367" t="inlineStr">
        <is>
          <t>Donovan Webb</t>
        </is>
      </c>
      <c r="D12367" t="inlineStr">
        <is>
          <t>S</t>
        </is>
      </c>
      <c r="E12367" t="inlineStr">
        <is>
          <t>Fr</t>
        </is>
      </c>
      <c r="F12367" t="inlineStr">
        <is>
          <t>6'0"</t>
        </is>
      </c>
      <c r="G12367" t="n">
        <v>205</v>
      </c>
      <c r="H12367" t="inlineStr">
        <is>
          <t>Frisco, Texas</t>
        </is>
      </c>
    </row>
    <row r="12368">
      <c r="A12368" t="inlineStr">
        <is>
          <t>Texas Tech</t>
        </is>
      </c>
      <c r="B12368" t="n">
        <v>2</v>
      </c>
      <c r="C12368" t="inlineStr">
        <is>
          <t>Trey White</t>
        </is>
      </c>
      <c r="D12368" t="inlineStr">
        <is>
          <t>OLB</t>
        </is>
      </c>
      <c r="E12368" t="inlineStr">
        <is>
          <t>Sr</t>
        </is>
      </c>
      <c r="F12368" t="inlineStr">
        <is>
          <t>6'2"</t>
        </is>
      </c>
      <c r="G12368" t="n">
        <v>255</v>
      </c>
      <c r="H12368" t="inlineStr">
        <is>
          <t>San Diego, Calif.</t>
        </is>
      </c>
      <c r="I12368" t="inlineStr">
        <is>
          <t>Transfer from San Diego State (2026 portal)</t>
        </is>
      </c>
    </row>
    <row r="12369">
      <c r="A12369" t="inlineStr">
        <is>
          <t>Texas Tech</t>
        </is>
      </c>
      <c r="B12369" t="n">
        <v>32</v>
      </c>
      <c r="C12369" t="inlineStr">
        <is>
          <t>Sawyer Wilkerson</t>
        </is>
      </c>
      <c r="D12369" t="inlineStr">
        <is>
          <t>RB</t>
        </is>
      </c>
      <c r="E12369" t="inlineStr">
        <is>
          <t>So</t>
        </is>
      </c>
      <c r="F12369" t="inlineStr">
        <is>
          <t>6'0"</t>
        </is>
      </c>
      <c r="G12369" t="n">
        <v>220</v>
      </c>
      <c r="H12369" t="inlineStr">
        <is>
          <t>Stephenville, Texas</t>
        </is>
      </c>
    </row>
    <row r="12370">
      <c r="A12370" t="inlineStr">
        <is>
          <t>Texas Tech</t>
        </is>
      </c>
      <c r="B12370" t="n">
        <v>20</v>
      </c>
      <c r="C12370" t="inlineStr">
        <is>
          <t>J'Koby Williams</t>
        </is>
      </c>
      <c r="D12370" t="inlineStr">
        <is>
          <t>RB</t>
        </is>
      </c>
      <c r="E12370" t="inlineStr">
        <is>
          <t>Jr</t>
        </is>
      </c>
      <c r="F12370" t="inlineStr">
        <is>
          <t>5'10"</t>
        </is>
      </c>
      <c r="G12370" t="n">
        <v>185</v>
      </c>
      <c r="H12370" t="inlineStr">
        <is>
          <t>Beckville, Texas</t>
        </is>
      </c>
    </row>
    <row r="12371">
      <c r="A12371" t="inlineStr">
        <is>
          <t>Texas Tech</t>
        </is>
      </c>
      <c r="B12371" t="n">
        <v>96</v>
      </c>
      <c r="C12371" t="inlineStr">
        <is>
          <t>Keyshawn Williams</t>
        </is>
      </c>
      <c r="D12371" t="inlineStr">
        <is>
          <t>DL</t>
        </is>
      </c>
      <c r="E12371" t="inlineStr">
        <is>
          <t>So</t>
        </is>
      </c>
      <c r="F12371" t="inlineStr">
        <is>
          <t>6'3"</t>
        </is>
      </c>
      <c r="G12371" t="n">
        <v>320</v>
      </c>
      <c r="H12371" t="inlineStr">
        <is>
          <t>Houston, Texas</t>
        </is>
      </c>
    </row>
    <row r="12372">
      <c r="A12372" t="inlineStr">
        <is>
          <t>Texas Tech</t>
        </is>
      </c>
      <c r="B12372" t="n">
        <v>72</v>
      </c>
      <c r="C12372" t="inlineStr">
        <is>
          <t>Sheridan Wilson</t>
        </is>
      </c>
      <c r="D12372" t="inlineStr">
        <is>
          <t>OL</t>
        </is>
      </c>
      <c r="E12372" t="inlineStr">
        <is>
          <t>Sr</t>
        </is>
      </c>
      <c r="F12372" t="inlineStr">
        <is>
          <t>6'5"</t>
        </is>
      </c>
      <c r="G12372" t="n">
        <v>300</v>
      </c>
      <c r="H12372" t="inlineStr">
        <is>
          <t>Argyle, Texas</t>
        </is>
      </c>
    </row>
    <row r="12373">
      <c r="A12373" t="inlineStr">
        <is>
          <t>Texas Tech</t>
        </is>
      </c>
      <c r="B12373" t="n">
        <v>57</v>
      </c>
      <c r="C12373" t="inlineStr">
        <is>
          <t>Hunter Zambrano</t>
        </is>
      </c>
      <c r="D12373" t="inlineStr">
        <is>
          <t>OL</t>
        </is>
      </c>
      <c r="E12373" t="inlineStr">
        <is>
          <t>R-Sr</t>
        </is>
      </c>
      <c r="F12373" t="inlineStr">
        <is>
          <t>6'5"</t>
        </is>
      </c>
      <c r="G12373" t="n">
        <v>305</v>
      </c>
      <c r="H12373" t="inlineStr">
        <is>
          <t>Weston, Fla.</t>
        </is>
      </c>
    </row>
    <row r="12374">
      <c r="A12374" t="inlineStr">
        <is>
          <t>Toledo</t>
        </is>
      </c>
      <c r="B12374" t="n">
        <v>49</v>
      </c>
      <c r="C12374" t="inlineStr">
        <is>
          <t>Max Allen</t>
        </is>
      </c>
      <c r="D12374" t="inlineStr">
        <is>
          <t>LS</t>
        </is>
      </c>
      <c r="E12374" t="inlineStr">
        <is>
          <t>R-Fr</t>
        </is>
      </c>
      <c r="F12374" t="inlineStr">
        <is>
          <t>6'4"</t>
        </is>
      </c>
      <c r="G12374" t="n">
        <v>205</v>
      </c>
      <c r="H12374" t="inlineStr">
        <is>
          <t>Holly Springs, N.C.</t>
        </is>
      </c>
      <c r="I12374" t="inlineStr">
        <is>
          <t>Transfer from Mercer (2026 portal)</t>
        </is>
      </c>
    </row>
    <row r="12375">
      <c r="A12375" t="inlineStr">
        <is>
          <t>Toledo</t>
        </is>
      </c>
      <c r="B12375" t="n">
        <v>31</v>
      </c>
      <c r="C12375" t="inlineStr">
        <is>
          <t>Maddox Arnold</t>
        </is>
      </c>
      <c r="D12375" t="inlineStr">
        <is>
          <t>LB</t>
        </is>
      </c>
      <c r="E12375" t="inlineStr">
        <is>
          <t>R-Fr</t>
        </is>
      </c>
      <c r="F12375" t="inlineStr">
        <is>
          <t>6'2"</t>
        </is>
      </c>
      <c r="G12375" t="n">
        <v>225</v>
      </c>
      <c r="H12375" t="inlineStr">
        <is>
          <t>Cincinnati, Ohio</t>
        </is>
      </c>
    </row>
    <row r="12376">
      <c r="A12376" t="inlineStr">
        <is>
          <t>Toledo</t>
        </is>
      </c>
      <c r="B12376" t="n">
        <v>19</v>
      </c>
      <c r="C12376" t="inlineStr">
        <is>
          <t>Daryl Barnett Jr.</t>
        </is>
      </c>
      <c r="D12376" t="inlineStr">
        <is>
          <t>WR</t>
        </is>
      </c>
      <c r="E12376" t="inlineStr">
        <is>
          <t>So</t>
        </is>
      </c>
      <c r="F12376" t="inlineStr">
        <is>
          <t>6'2"</t>
        </is>
      </c>
      <c r="G12376" t="n">
        <v>195</v>
      </c>
      <c r="H12376" t="inlineStr">
        <is>
          <t>Toledo, Ohio</t>
        </is>
      </c>
    </row>
    <row r="12377">
      <c r="A12377" t="inlineStr">
        <is>
          <t>Toledo</t>
        </is>
      </c>
      <c r="B12377" t="n">
        <v>1</v>
      </c>
      <c r="C12377" t="inlineStr">
        <is>
          <t>Rico Bond</t>
        </is>
      </c>
      <c r="D12377" t="inlineStr">
        <is>
          <t>WR</t>
        </is>
      </c>
      <c r="E12377" t="inlineStr">
        <is>
          <t>So</t>
        </is>
      </c>
      <c r="H12377" t="inlineStr">
        <is>
          <t>St. Louis, Mo.</t>
        </is>
      </c>
      <c r="I12377" t="inlineStr">
        <is>
          <t>Transfer from Lindenwood (2026 portal)</t>
        </is>
      </c>
    </row>
    <row r="12378">
      <c r="A12378" t="inlineStr">
        <is>
          <t>Toledo</t>
        </is>
      </c>
      <c r="B12378" t="n">
        <v>14</v>
      </c>
      <c r="C12378" t="inlineStr">
        <is>
          <t>Tashi Braceful</t>
        </is>
      </c>
      <c r="D12378" t="inlineStr">
        <is>
          <t>WR</t>
        </is>
      </c>
      <c r="E12378" t="inlineStr">
        <is>
          <t>So</t>
        </is>
      </c>
      <c r="F12378" t="inlineStr">
        <is>
          <t>6'2"</t>
        </is>
      </c>
      <c r="G12378" t="n">
        <v>187</v>
      </c>
      <c r="H12378" t="inlineStr">
        <is>
          <t>Southfield, Mich.</t>
        </is>
      </c>
    </row>
    <row r="12379">
      <c r="A12379" t="inlineStr">
        <is>
          <t>Toledo</t>
        </is>
      </c>
      <c r="B12379" t="n">
        <v>99</v>
      </c>
      <c r="C12379" t="inlineStr">
        <is>
          <t>Caden Camese</t>
        </is>
      </c>
      <c r="D12379" t="inlineStr">
        <is>
          <t>DT</t>
        </is>
      </c>
      <c r="E12379" t="inlineStr">
        <is>
          <t>Sr</t>
        </is>
      </c>
      <c r="F12379" t="inlineStr">
        <is>
          <t>6'1"</t>
        </is>
      </c>
      <c r="G12379" t="n">
        <v>285</v>
      </c>
      <c r="H12379" t="inlineStr">
        <is>
          <t>Bellevue, Neb.</t>
        </is>
      </c>
      <c r="I12379" t="inlineStr">
        <is>
          <t>Transfer from Mercer (2026 portal)</t>
        </is>
      </c>
    </row>
    <row r="12380">
      <c r="A12380" t="inlineStr">
        <is>
          <t>Toledo</t>
        </is>
      </c>
      <c r="B12380" t="n">
        <v>74</v>
      </c>
      <c r="C12380" t="inlineStr">
        <is>
          <t>Ahmad Carwise</t>
        </is>
      </c>
      <c r="D12380" t="inlineStr">
        <is>
          <t>OL</t>
        </is>
      </c>
      <c r="E12380" t="inlineStr">
        <is>
          <t>So</t>
        </is>
      </c>
      <c r="F12380" t="inlineStr">
        <is>
          <t>6'5"</t>
        </is>
      </c>
      <c r="G12380" t="n">
        <v>300</v>
      </c>
      <c r="H12380" t="inlineStr">
        <is>
          <t>Piedmont, S.C.</t>
        </is>
      </c>
      <c r="I12380" t="inlineStr">
        <is>
          <t>Transfer from Gardner-Webb (2026 portal)</t>
        </is>
      </c>
    </row>
    <row r="12381">
      <c r="A12381" t="inlineStr">
        <is>
          <t>Toledo</t>
        </is>
      </c>
      <c r="B12381" t="n">
        <v>96</v>
      </c>
      <c r="C12381" t="inlineStr">
        <is>
          <t>Nathaniel Chandler</t>
        </is>
      </c>
      <c r="D12381" t="inlineStr">
        <is>
          <t>DL</t>
        </is>
      </c>
      <c r="E12381" t="inlineStr">
        <is>
          <t>Jr</t>
        </is>
      </c>
      <c r="F12381" t="inlineStr">
        <is>
          <t>6'4"</t>
        </is>
      </c>
      <c r="G12381" t="n">
        <v>269</v>
      </c>
      <c r="H12381" t="inlineStr">
        <is>
          <t>Smyrna, Del.</t>
        </is>
      </c>
    </row>
    <row r="12382">
      <c r="A12382" t="inlineStr">
        <is>
          <t>Toledo</t>
        </is>
      </c>
      <c r="B12382" t="n">
        <v>12</v>
      </c>
      <c r="C12382" t="inlineStr">
        <is>
          <t>Mo Conteh</t>
        </is>
      </c>
      <c r="D12382" t="inlineStr">
        <is>
          <t>S</t>
        </is>
      </c>
      <c r="E12382" t="inlineStr">
        <is>
          <t>Sr</t>
        </is>
      </c>
      <c r="F12382" t="inlineStr">
        <is>
          <t>6'0"</t>
        </is>
      </c>
      <c r="G12382" t="n">
        <v>190</v>
      </c>
      <c r="H12382" t="inlineStr">
        <is>
          <t>Columbus, Ohio</t>
        </is>
      </c>
      <c r="I12382" t="inlineStr">
        <is>
          <t>Transfer from Ohio Dominican (2026 portal)</t>
        </is>
      </c>
    </row>
    <row r="12383">
      <c r="A12383" t="inlineStr">
        <is>
          <t>Toledo</t>
        </is>
      </c>
      <c r="B12383" t="n">
        <v>5</v>
      </c>
      <c r="C12383" t="inlineStr">
        <is>
          <t>Terrell Crosby Jr.</t>
        </is>
      </c>
      <c r="D12383" t="inlineStr">
        <is>
          <t>WR</t>
        </is>
      </c>
      <c r="E12383" t="inlineStr">
        <is>
          <t>Sr</t>
        </is>
      </c>
      <c r="F12383" t="inlineStr">
        <is>
          <t>5'10"</t>
        </is>
      </c>
      <c r="G12383" t="n">
        <v>182</v>
      </c>
      <c r="H12383" t="inlineStr">
        <is>
          <t>St. Petersburg, Fla.</t>
        </is>
      </c>
    </row>
    <row r="12384">
      <c r="A12384" t="inlineStr">
        <is>
          <t>Toledo</t>
        </is>
      </c>
      <c r="B12384" t="n">
        <v>3</v>
      </c>
      <c r="C12384" t="inlineStr">
        <is>
          <t>Adjatay Dabbs</t>
        </is>
      </c>
      <c r="D12384" t="inlineStr">
        <is>
          <t>WR</t>
        </is>
      </c>
      <c r="E12384" t="inlineStr">
        <is>
          <t>Jr</t>
        </is>
      </c>
      <c r="F12384" t="inlineStr">
        <is>
          <t>6'0"</t>
        </is>
      </c>
      <c r="G12384" t="n">
        <v>170</v>
      </c>
      <c r="H12384" t="inlineStr">
        <is>
          <t>Greeneville, Tenn.</t>
        </is>
      </c>
      <c r="I12384" t="inlineStr">
        <is>
          <t>Transfer from Mercer (2026 portal)</t>
        </is>
      </c>
    </row>
    <row r="12385">
      <c r="A12385" t="inlineStr">
        <is>
          <t>Toledo</t>
        </is>
      </c>
      <c r="B12385" t="n">
        <v>13</v>
      </c>
      <c r="C12385" t="inlineStr">
        <is>
          <t>Jake DeHaan</t>
        </is>
      </c>
      <c r="D12385" t="inlineStr">
        <is>
          <t>QB</t>
        </is>
      </c>
      <c r="E12385" t="inlineStr">
        <is>
          <t>Jr</t>
        </is>
      </c>
      <c r="F12385" t="inlineStr">
        <is>
          <t>6'2"</t>
        </is>
      </c>
      <c r="G12385" t="n">
        <v>203</v>
      </c>
      <c r="H12385" t="inlineStr">
        <is>
          <t>Byron Center, Mich.</t>
        </is>
      </c>
    </row>
    <row r="12386">
      <c r="A12386" t="inlineStr">
        <is>
          <t>Toledo</t>
        </is>
      </c>
      <c r="B12386" t="n">
        <v>36</v>
      </c>
      <c r="C12386" t="inlineStr">
        <is>
          <t>Emilio Duran</t>
        </is>
      </c>
      <c r="D12386" t="inlineStr">
        <is>
          <t>P</t>
        </is>
      </c>
      <c r="E12386" t="inlineStr">
        <is>
          <t>Sr</t>
        </is>
      </c>
      <c r="F12386" t="inlineStr">
        <is>
          <t>6'0"</t>
        </is>
      </c>
      <c r="G12386" t="n">
        <v>200</v>
      </c>
      <c r="H12386" t="inlineStr">
        <is>
          <t>Ottawa Hills, Ohio</t>
        </is>
      </c>
    </row>
    <row r="12387">
      <c r="A12387" t="inlineStr">
        <is>
          <t>Toledo</t>
        </is>
      </c>
      <c r="B12387" t="n">
        <v>10</v>
      </c>
      <c r="C12387" t="inlineStr">
        <is>
          <t>Seth Elchert</t>
        </is>
      </c>
      <c r="D12387" t="inlineStr">
        <is>
          <t>WR</t>
        </is>
      </c>
      <c r="E12387" t="inlineStr">
        <is>
          <t>Fr</t>
        </is>
      </c>
      <c r="F12387" t="inlineStr">
        <is>
          <t>6'3"</t>
        </is>
      </c>
      <c r="G12387" t="n">
        <v>190</v>
      </c>
      <c r="H12387" t="inlineStr">
        <is>
          <t>Findlay, Ohio</t>
        </is>
      </c>
    </row>
    <row r="12388">
      <c r="A12388" t="inlineStr">
        <is>
          <t>Toledo</t>
        </is>
      </c>
      <c r="B12388" t="n">
        <v>15</v>
      </c>
      <c r="C12388" t="inlineStr">
        <is>
          <t>Michael-Arinzé Ezirim</t>
        </is>
      </c>
      <c r="D12388" t="inlineStr">
        <is>
          <t>S</t>
        </is>
      </c>
      <c r="E12388" t="inlineStr">
        <is>
          <t>So</t>
        </is>
      </c>
      <c r="F12388" t="inlineStr">
        <is>
          <t>6'1"</t>
        </is>
      </c>
      <c r="G12388" t="n">
        <v>183</v>
      </c>
      <c r="H12388" t="inlineStr">
        <is>
          <t>Dublin, Ohio</t>
        </is>
      </c>
    </row>
    <row r="12389">
      <c r="A12389" t="inlineStr">
        <is>
          <t>Toledo</t>
        </is>
      </c>
      <c r="B12389" t="n">
        <v>48</v>
      </c>
      <c r="C12389" t="inlineStr">
        <is>
          <t>Jordin Farrow</t>
        </is>
      </c>
      <c r="D12389" t="inlineStr">
        <is>
          <t>DT</t>
        </is>
      </c>
      <c r="E12389" t="inlineStr">
        <is>
          <t>R-Fr</t>
        </is>
      </c>
      <c r="F12389" t="inlineStr">
        <is>
          <t>6'3"</t>
        </is>
      </c>
      <c r="G12389" t="n">
        <v>292</v>
      </c>
      <c r="H12389" t="inlineStr">
        <is>
          <t>Inkster, Mich.</t>
        </is>
      </c>
    </row>
    <row r="12390">
      <c r="A12390" t="inlineStr">
        <is>
          <t>Toledo</t>
        </is>
      </c>
      <c r="B12390" t="n">
        <v>33</v>
      </c>
      <c r="C12390" t="inlineStr">
        <is>
          <t>Andrew Fineske</t>
        </is>
      </c>
      <c r="D12390" t="inlineStr">
        <is>
          <t>S</t>
        </is>
      </c>
      <c r="E12390" t="inlineStr">
        <is>
          <t>So</t>
        </is>
      </c>
      <c r="F12390" t="inlineStr">
        <is>
          <t>6'1"</t>
        </is>
      </c>
      <c r="G12390" t="n">
        <v>190</v>
      </c>
      <c r="H12390" t="inlineStr">
        <is>
          <t>Sylvania, Ohio</t>
        </is>
      </c>
    </row>
    <row r="12391">
      <c r="A12391" t="inlineStr">
        <is>
          <t>Toledo</t>
        </is>
      </c>
      <c r="B12391" t="n">
        <v>10</v>
      </c>
      <c r="C12391" t="inlineStr">
        <is>
          <t>Julian Fox</t>
        </is>
      </c>
      <c r="D12391" t="inlineStr">
        <is>
          <t>LB</t>
        </is>
      </c>
      <c r="E12391" t="inlineStr">
        <is>
          <t>Jr</t>
        </is>
      </c>
      <c r="F12391" t="inlineStr">
        <is>
          <t>6'1"</t>
        </is>
      </c>
      <c r="G12391" t="n">
        <v>220</v>
      </c>
      <c r="H12391" t="inlineStr">
        <is>
          <t>Cordele, Ga.</t>
        </is>
      </c>
    </row>
    <row r="12392">
      <c r="A12392" t="inlineStr">
        <is>
          <t>Toledo</t>
        </is>
      </c>
      <c r="B12392" t="n">
        <v>65</v>
      </c>
      <c r="C12392" t="inlineStr">
        <is>
          <t>Stephen Gales</t>
        </is>
      </c>
      <c r="D12392" t="inlineStr">
        <is>
          <t>OL</t>
        </is>
      </c>
      <c r="E12392" t="inlineStr">
        <is>
          <t>Sr</t>
        </is>
      </c>
      <c r="F12392" t="inlineStr">
        <is>
          <t>6'6"</t>
        </is>
      </c>
      <c r="G12392" t="n">
        <v>290</v>
      </c>
      <c r="H12392" t="inlineStr">
        <is>
          <t>Alliance, Ohio</t>
        </is>
      </c>
    </row>
    <row r="12393">
      <c r="A12393" t="inlineStr">
        <is>
          <t>Toledo</t>
        </is>
      </c>
      <c r="B12393" t="n">
        <v>9</v>
      </c>
      <c r="C12393" t="inlineStr">
        <is>
          <t>Kalvin Gilbert Jr.</t>
        </is>
      </c>
      <c r="D12393" t="inlineStr">
        <is>
          <t>WR</t>
        </is>
      </c>
      <c r="E12393" t="inlineStr">
        <is>
          <t>Jr</t>
        </is>
      </c>
      <c r="F12393" t="inlineStr">
        <is>
          <t>6'4"</t>
        </is>
      </c>
      <c r="G12393" t="n">
        <v>181</v>
      </c>
      <c r="H12393" t="inlineStr">
        <is>
          <t>Jacksonville, Fla</t>
        </is>
      </c>
      <c r="I12393" t="inlineStr">
        <is>
          <t>Transfer from Southeast Missouri State (2026 portal)</t>
        </is>
      </c>
    </row>
    <row r="12394">
      <c r="A12394" t="inlineStr">
        <is>
          <t>Toledo</t>
        </is>
      </c>
      <c r="B12394" t="n">
        <v>93</v>
      </c>
      <c r="C12394" t="inlineStr">
        <is>
          <t>Reice Griffith</t>
        </is>
      </c>
      <c r="D12394" t="inlineStr">
        <is>
          <t>PK</t>
        </is>
      </c>
      <c r="E12394" t="inlineStr">
        <is>
          <t>Sr</t>
        </is>
      </c>
      <c r="F12394" t="inlineStr">
        <is>
          <t>5'11"</t>
        </is>
      </c>
      <c r="G12394" t="n">
        <v>170</v>
      </c>
      <c r="H12394" t="inlineStr">
        <is>
          <t>Pace, Fla.</t>
        </is>
      </c>
      <c r="I12394" t="inlineStr">
        <is>
          <t>Transfer from Mercer (2026 portal)</t>
        </is>
      </c>
    </row>
    <row r="12395">
      <c r="A12395" t="inlineStr">
        <is>
          <t>Toledo</t>
        </is>
      </c>
      <c r="B12395" t="n">
        <v>60</v>
      </c>
      <c r="C12395" t="inlineStr">
        <is>
          <t>Jake Grimm</t>
        </is>
      </c>
      <c r="D12395" t="inlineStr">
        <is>
          <t>OL</t>
        </is>
      </c>
      <c r="E12395" t="inlineStr">
        <is>
          <t>So</t>
        </is>
      </c>
      <c r="F12395" t="inlineStr">
        <is>
          <t>6'4"</t>
        </is>
      </c>
      <c r="G12395" t="n">
        <v>295</v>
      </c>
      <c r="H12395" t="inlineStr">
        <is>
          <t>Gahanna, Ohio</t>
        </is>
      </c>
    </row>
    <row r="12396">
      <c r="A12396" t="inlineStr">
        <is>
          <t>Toledo</t>
        </is>
      </c>
      <c r="B12396" t="n">
        <v>41</v>
      </c>
      <c r="C12396" t="inlineStr">
        <is>
          <t>Cam Gwinn</t>
        </is>
      </c>
      <c r="D12396" t="inlineStr">
        <is>
          <t>DT</t>
        </is>
      </c>
      <c r="E12396" t="inlineStr">
        <is>
          <t>R-Fr</t>
        </is>
      </c>
      <c r="F12396" t="inlineStr">
        <is>
          <t>6'2"</t>
        </is>
      </c>
      <c r="G12396" t="n">
        <v>256</v>
      </c>
      <c r="H12396" t="inlineStr">
        <is>
          <t>Columbus, Ohio</t>
        </is>
      </c>
    </row>
    <row r="12397">
      <c r="A12397" t="inlineStr">
        <is>
          <t>Toledo</t>
        </is>
      </c>
      <c r="B12397" t="n">
        <v>26</v>
      </c>
      <c r="C12397" t="inlineStr">
        <is>
          <t>Tyler Hackenbracht</t>
        </is>
      </c>
      <c r="D12397" t="inlineStr">
        <is>
          <t>S</t>
        </is>
      </c>
      <c r="E12397" t="inlineStr">
        <is>
          <t>R-Fr</t>
        </is>
      </c>
      <c r="F12397" t="inlineStr">
        <is>
          <t>6'2"</t>
        </is>
      </c>
      <c r="G12397" t="n">
        <v>210</v>
      </c>
      <c r="H12397" t="inlineStr">
        <is>
          <t>Massillon, Ohio</t>
        </is>
      </c>
    </row>
    <row r="12398">
      <c r="A12398" t="inlineStr">
        <is>
          <t>Toledo</t>
        </is>
      </c>
      <c r="B12398" t="n">
        <v>12</v>
      </c>
      <c r="C12398" t="inlineStr">
        <is>
          <t>Bryson Hammer</t>
        </is>
      </c>
      <c r="D12398" t="inlineStr">
        <is>
          <t>WR</t>
        </is>
      </c>
      <c r="E12398" t="inlineStr">
        <is>
          <t>Jr</t>
        </is>
      </c>
      <c r="F12398" t="inlineStr">
        <is>
          <t>5'11"</t>
        </is>
      </c>
      <c r="G12398" t="n">
        <v>180</v>
      </c>
      <c r="H12398" t="inlineStr">
        <is>
          <t>Fremont, Ohio</t>
        </is>
      </c>
    </row>
    <row r="12399">
      <c r="A12399" t="inlineStr">
        <is>
          <t>Toledo</t>
        </is>
      </c>
      <c r="B12399" t="n">
        <v>73</v>
      </c>
      <c r="C12399" t="inlineStr">
        <is>
          <t>Jonathan Harder</t>
        </is>
      </c>
      <c r="D12399" t="inlineStr">
        <is>
          <t>OL</t>
        </is>
      </c>
      <c r="E12399" t="inlineStr">
        <is>
          <t>Sr</t>
        </is>
      </c>
      <c r="F12399" t="inlineStr">
        <is>
          <t>6'4"</t>
        </is>
      </c>
      <c r="G12399" t="n">
        <v>330</v>
      </c>
      <c r="H12399" t="inlineStr">
        <is>
          <t>Delaware, Ohio</t>
        </is>
      </c>
    </row>
    <row r="12400">
      <c r="A12400" t="inlineStr">
        <is>
          <t>Toledo</t>
        </is>
      </c>
      <c r="B12400" t="n">
        <v>71</v>
      </c>
      <c r="C12400" t="inlineStr">
        <is>
          <t>Matt Hofer</t>
        </is>
      </c>
      <c r="D12400" t="inlineStr">
        <is>
          <t>OL</t>
        </is>
      </c>
      <c r="E12400" t="inlineStr">
        <is>
          <t>So</t>
        </is>
      </c>
      <c r="F12400" t="inlineStr">
        <is>
          <t>6'5"</t>
        </is>
      </c>
      <c r="G12400" t="n">
        <v>288</v>
      </c>
      <c r="H12400" t="inlineStr">
        <is>
          <t>Valparaiso, Ind.</t>
        </is>
      </c>
    </row>
    <row r="12401">
      <c r="A12401" t="inlineStr">
        <is>
          <t>Toledo</t>
        </is>
      </c>
      <c r="B12401" t="n">
        <v>39</v>
      </c>
      <c r="C12401" t="inlineStr">
        <is>
          <t>Dylan Hohler</t>
        </is>
      </c>
      <c r="D12401" t="inlineStr">
        <is>
          <t>S</t>
        </is>
      </c>
      <c r="E12401" t="inlineStr">
        <is>
          <t>Jr</t>
        </is>
      </c>
      <c r="F12401" t="inlineStr">
        <is>
          <t>6'4"</t>
        </is>
      </c>
      <c r="G12401" t="n">
        <v>196</v>
      </c>
      <c r="H12401" t="inlineStr">
        <is>
          <t>Huron, Ohio</t>
        </is>
      </c>
    </row>
    <row r="12402">
      <c r="A12402" t="inlineStr">
        <is>
          <t>Toledo</t>
        </is>
      </c>
      <c r="B12402" t="n">
        <v>92</v>
      </c>
      <c r="C12402" t="inlineStr">
        <is>
          <t>Tommy Huss</t>
        </is>
      </c>
      <c r="D12402" t="inlineStr">
        <is>
          <t>DE</t>
        </is>
      </c>
      <c r="E12402" t="inlineStr">
        <is>
          <t>Jr</t>
        </is>
      </c>
      <c r="F12402" t="inlineStr">
        <is>
          <t>6'3"</t>
        </is>
      </c>
      <c r="G12402" t="n">
        <v>227</v>
      </c>
      <c r="H12402" t="inlineStr">
        <is>
          <t>Lambertville, Mich.</t>
        </is>
      </c>
    </row>
    <row r="12403">
      <c r="A12403" t="inlineStr">
        <is>
          <t>Toledo</t>
        </is>
      </c>
      <c r="B12403" t="n">
        <v>17</v>
      </c>
      <c r="C12403" t="inlineStr">
        <is>
          <t>Kaleb Hutchinson</t>
        </is>
      </c>
      <c r="D12403" t="inlineStr">
        <is>
          <t>S</t>
        </is>
      </c>
      <c r="E12403" t="inlineStr">
        <is>
          <t>Sr</t>
        </is>
      </c>
      <c r="F12403" t="inlineStr">
        <is>
          <t>6'0"</t>
        </is>
      </c>
      <c r="G12403" t="n">
        <v>185</v>
      </c>
      <c r="H12403" t="inlineStr">
        <is>
          <t>Augusta, Ga.</t>
        </is>
      </c>
      <c r="I12403" t="inlineStr">
        <is>
          <t>Transfer from Mercer (2026 portal)</t>
        </is>
      </c>
    </row>
    <row r="12404">
      <c r="A12404" t="inlineStr">
        <is>
          <t>Toledo</t>
        </is>
      </c>
      <c r="B12404" t="n">
        <v>4</v>
      </c>
      <c r="C12404" t="inlineStr">
        <is>
          <t>Autavius Ison</t>
        </is>
      </c>
      <c r="D12404" t="inlineStr">
        <is>
          <t>RB</t>
        </is>
      </c>
      <c r="E12404" t="inlineStr">
        <is>
          <t>Jr</t>
        </is>
      </c>
      <c r="F12404" t="inlineStr">
        <is>
          <t>5'11"</t>
        </is>
      </c>
      <c r="G12404" t="n">
        <v>190</v>
      </c>
      <c r="H12404" t="inlineStr">
        <is>
          <t>Atlanta, Ga.</t>
        </is>
      </c>
      <c r="I12404" t="inlineStr">
        <is>
          <t>Transfer from Mercer (2026 portal)</t>
        </is>
      </c>
    </row>
    <row r="12405">
      <c r="A12405" t="inlineStr">
        <is>
          <t>Toledo</t>
        </is>
      </c>
      <c r="B12405" t="n">
        <v>13</v>
      </c>
      <c r="C12405" t="inlineStr">
        <is>
          <t>Kari Jackson</t>
        </is>
      </c>
      <c r="D12405" t="inlineStr">
        <is>
          <t>LB</t>
        </is>
      </c>
      <c r="E12405" t="inlineStr">
        <is>
          <t>So</t>
        </is>
      </c>
      <c r="F12405" t="inlineStr">
        <is>
          <t>6'1"</t>
        </is>
      </c>
      <c r="G12405" t="n">
        <v>238</v>
      </c>
      <c r="H12405" t="inlineStr">
        <is>
          <t>West Bloomfield, Mich</t>
        </is>
      </c>
      <c r="I12405" t="inlineStr">
        <is>
          <t>Transfer from Penn State (2026 portal)</t>
        </is>
      </c>
    </row>
    <row r="12406">
      <c r="A12406" t="inlineStr">
        <is>
          <t>Toledo</t>
        </is>
      </c>
      <c r="B12406" t="n">
        <v>69</v>
      </c>
      <c r="C12406" t="inlineStr">
        <is>
          <t>Dominic Johnson</t>
        </is>
      </c>
      <c r="D12406" t="inlineStr">
        <is>
          <t>OL</t>
        </is>
      </c>
      <c r="E12406" t="inlineStr">
        <is>
          <t>So</t>
        </is>
      </c>
      <c r="F12406" t="inlineStr">
        <is>
          <t>6'3"</t>
        </is>
      </c>
      <c r="G12406" t="n">
        <v>290</v>
      </c>
      <c r="H12406" t="inlineStr">
        <is>
          <t>Ocala, Fla.</t>
        </is>
      </c>
      <c r="I12406" t="inlineStr">
        <is>
          <t>Transfer from Georgia State (2026 portal)</t>
        </is>
      </c>
    </row>
    <row r="12407">
      <c r="A12407" t="inlineStr">
        <is>
          <t>Toledo</t>
        </is>
      </c>
      <c r="B12407" t="n">
        <v>90</v>
      </c>
      <c r="C12407" t="inlineStr">
        <is>
          <t>Zach Johnson</t>
        </is>
      </c>
      <c r="D12407" t="inlineStr">
        <is>
          <t>DE</t>
        </is>
      </c>
      <c r="E12407" t="inlineStr">
        <is>
          <t>So</t>
        </is>
      </c>
      <c r="F12407" t="inlineStr">
        <is>
          <t>6'3"</t>
        </is>
      </c>
      <c r="G12407" t="n">
        <v>240</v>
      </c>
      <c r="H12407" t="inlineStr">
        <is>
          <t>Ocala, Fla.</t>
        </is>
      </c>
      <c r="I12407" t="inlineStr">
        <is>
          <t>Transfer from UAB (2026 portal)</t>
        </is>
      </c>
    </row>
    <row r="12408">
      <c r="A12408" t="inlineStr">
        <is>
          <t>Toledo</t>
        </is>
      </c>
      <c r="B12408" t="n">
        <v>1</v>
      </c>
      <c r="C12408" t="inlineStr">
        <is>
          <t>Cam Jones</t>
        </is>
      </c>
      <c r="D12408" t="inlineStr">
        <is>
          <t>CB</t>
        </is>
      </c>
      <c r="E12408" t="inlineStr">
        <is>
          <t>Jr</t>
        </is>
      </c>
      <c r="F12408" t="inlineStr">
        <is>
          <t>5'11"</t>
        </is>
      </c>
      <c r="G12408" t="n">
        <v>190</v>
      </c>
      <c r="H12408" t="inlineStr">
        <is>
          <t>Reading, Pa.</t>
        </is>
      </c>
      <c r="I12408" t="inlineStr">
        <is>
          <t>Transfer from Holy Cross (2026 portal)</t>
        </is>
      </c>
    </row>
    <row r="12409">
      <c r="A12409" t="inlineStr">
        <is>
          <t>Toledo</t>
        </is>
      </c>
      <c r="B12409" t="n">
        <v>2</v>
      </c>
      <c r="C12409" t="inlineStr">
        <is>
          <t>Trenton Jones</t>
        </is>
      </c>
      <c r="D12409" t="inlineStr">
        <is>
          <t>WR</t>
        </is>
      </c>
      <c r="E12409" t="inlineStr">
        <is>
          <t>R-Fr</t>
        </is>
      </c>
      <c r="F12409" t="inlineStr">
        <is>
          <t>5'10"</t>
        </is>
      </c>
      <c r="G12409" t="n">
        <v>185</v>
      </c>
      <c r="H12409" t="inlineStr">
        <is>
          <t>Hastings, Fla.</t>
        </is>
      </c>
    </row>
    <row r="12410">
      <c r="A12410" t="inlineStr">
        <is>
          <t>Toledo</t>
        </is>
      </c>
      <c r="B12410" t="n">
        <v>56</v>
      </c>
      <c r="C12410" t="inlineStr">
        <is>
          <t>Jacob Kropchak</t>
        </is>
      </c>
      <c r="D12410" t="inlineStr">
        <is>
          <t>OL</t>
        </is>
      </c>
      <c r="E12410" t="inlineStr">
        <is>
          <t>So</t>
        </is>
      </c>
      <c r="F12410" t="inlineStr">
        <is>
          <t>6'4"</t>
        </is>
      </c>
      <c r="G12410" t="n">
        <v>296</v>
      </c>
      <c r="H12410" t="inlineStr">
        <is>
          <t>Rochester Hills, Mich.</t>
        </is>
      </c>
    </row>
    <row r="12411">
      <c r="A12411" t="inlineStr">
        <is>
          <t>Toledo</t>
        </is>
      </c>
      <c r="B12411" t="n">
        <v>52</v>
      </c>
      <c r="C12411" t="inlineStr">
        <is>
          <t>Lucas Lambert-Pipkin</t>
        </is>
      </c>
      <c r="D12411" t="inlineStr">
        <is>
          <t>DT</t>
        </is>
      </c>
      <c r="E12411" t="inlineStr">
        <is>
          <t>Jr</t>
        </is>
      </c>
      <c r="F12411" t="inlineStr">
        <is>
          <t>6'2"</t>
        </is>
      </c>
      <c r="G12411" t="n">
        <v>285</v>
      </c>
      <c r="H12411" t="inlineStr">
        <is>
          <t>Cranberry Township, Pa.</t>
        </is>
      </c>
    </row>
    <row r="12412">
      <c r="A12412" t="inlineStr">
        <is>
          <t>Toledo</t>
        </is>
      </c>
      <c r="B12412" t="n">
        <v>85</v>
      </c>
      <c r="C12412" t="inlineStr">
        <is>
          <t>Josh Lee</t>
        </is>
      </c>
      <c r="D12412" t="inlineStr">
        <is>
          <t>DE</t>
        </is>
      </c>
      <c r="E12412" t="inlineStr">
        <is>
          <t>Sr</t>
        </is>
      </c>
      <c r="F12412" t="inlineStr">
        <is>
          <t>6'6"</t>
        </is>
      </c>
      <c r="G12412" t="n">
        <v>238</v>
      </c>
      <c r="H12412" t="inlineStr">
        <is>
          <t>Toledo, Ohio</t>
        </is>
      </c>
    </row>
    <row r="12413">
      <c r="A12413" t="inlineStr">
        <is>
          <t>Toledo</t>
        </is>
      </c>
      <c r="B12413" t="n">
        <v>43</v>
      </c>
      <c r="C12413" t="inlineStr">
        <is>
          <t>Sam Lee</t>
        </is>
      </c>
      <c r="D12413" t="inlineStr">
        <is>
          <t>TE</t>
        </is>
      </c>
      <c r="E12413" t="inlineStr">
        <is>
          <t>Sr</t>
        </is>
      </c>
      <c r="F12413" t="inlineStr">
        <is>
          <t>6'6"</t>
        </is>
      </c>
      <c r="G12413" t="n">
        <v>238</v>
      </c>
      <c r="H12413" t="inlineStr">
        <is>
          <t>Toledo, Ohio</t>
        </is>
      </c>
    </row>
    <row r="12414">
      <c r="A12414" t="inlineStr">
        <is>
          <t>Toledo</t>
        </is>
      </c>
      <c r="B12414" t="n">
        <v>6</v>
      </c>
      <c r="C12414" t="inlineStr">
        <is>
          <t>Langston Long</t>
        </is>
      </c>
      <c r="D12414" t="inlineStr">
        <is>
          <t>LB</t>
        </is>
      </c>
      <c r="E12414" t="inlineStr">
        <is>
          <t>Sr</t>
        </is>
      </c>
      <c r="F12414" t="inlineStr">
        <is>
          <t>6'3"</t>
        </is>
      </c>
      <c r="G12414" t="n">
        <v>225</v>
      </c>
      <c r="H12414" t="inlineStr">
        <is>
          <t>Woodbridge, Va.</t>
        </is>
      </c>
    </row>
    <row r="12415">
      <c r="A12415" t="inlineStr">
        <is>
          <t>Toledo</t>
        </is>
      </c>
      <c r="B12415" t="n">
        <v>81</v>
      </c>
      <c r="C12415" t="inlineStr">
        <is>
          <t>Ethan Malafa</t>
        </is>
      </c>
      <c r="D12415" t="inlineStr">
        <is>
          <t>TE</t>
        </is>
      </c>
      <c r="E12415" t="inlineStr">
        <is>
          <t>Sr</t>
        </is>
      </c>
      <c r="F12415" t="inlineStr">
        <is>
          <t>6'6"</t>
        </is>
      </c>
      <c r="G12415" t="n">
        <v>250</v>
      </c>
      <c r="H12415" t="inlineStr">
        <is>
          <t>Cincinnati, Ohio</t>
        </is>
      </c>
      <c r="I12415" t="inlineStr">
        <is>
          <t>Transfer from Butler (2026 portal)</t>
        </is>
      </c>
    </row>
    <row r="12416">
      <c r="A12416" t="inlineStr">
        <is>
          <t>Toledo</t>
        </is>
      </c>
      <c r="B12416" t="n">
        <v>62</v>
      </c>
      <c r="C12416" t="inlineStr">
        <is>
          <t>Christian Medlock</t>
        </is>
      </c>
      <c r="D12416" t="inlineStr">
        <is>
          <t>OL</t>
        </is>
      </c>
      <c r="E12416" t="inlineStr">
        <is>
          <t>Jr</t>
        </is>
      </c>
      <c r="F12416" t="inlineStr">
        <is>
          <t>6'5"</t>
        </is>
      </c>
      <c r="G12416" t="n">
        <v>304</v>
      </c>
      <c r="H12416" t="inlineStr">
        <is>
          <t>Homewood, Ill.</t>
        </is>
      </c>
    </row>
    <row r="12417">
      <c r="A12417" t="inlineStr">
        <is>
          <t>Toledo</t>
        </is>
      </c>
      <c r="B12417" t="n">
        <v>47</v>
      </c>
      <c r="C12417" t="inlineStr">
        <is>
          <t>Markus Meincke</t>
        </is>
      </c>
      <c r="D12417" t="inlineStr">
        <is>
          <t>P</t>
        </is>
      </c>
      <c r="E12417" t="inlineStr">
        <is>
          <t>Jr</t>
        </is>
      </c>
      <c r="F12417" t="inlineStr">
        <is>
          <t>6'7"</t>
        </is>
      </c>
      <c r="G12417" t="n">
        <v>220</v>
      </c>
      <c r="H12417" t="inlineStr">
        <is>
          <t>Hamburg, Germany</t>
        </is>
      </c>
      <c r="I12417" t="inlineStr">
        <is>
          <t>Transfer from Mercer (2026 portal)</t>
        </is>
      </c>
    </row>
    <row r="12418">
      <c r="A12418" t="inlineStr">
        <is>
          <t>Toledo</t>
        </is>
      </c>
      <c r="B12418" t="n">
        <v>22</v>
      </c>
      <c r="C12418" t="inlineStr">
        <is>
          <t>CJ Miller</t>
        </is>
      </c>
      <c r="D12418" t="inlineStr">
        <is>
          <t>RB</t>
        </is>
      </c>
      <c r="E12418" t="inlineStr">
        <is>
          <t>Jr</t>
        </is>
      </c>
      <c r="F12418" t="inlineStr">
        <is>
          <t>5'11"</t>
        </is>
      </c>
      <c r="G12418" t="n">
        <v>230</v>
      </c>
      <c r="H12418" t="inlineStr">
        <is>
          <t>Gadsden, Ala</t>
        </is>
      </c>
      <c r="I12418" t="inlineStr">
        <is>
          <t>Transfer from Mercer (2026 portal)</t>
        </is>
      </c>
    </row>
    <row r="12419">
      <c r="A12419" t="inlineStr">
        <is>
          <t>Toledo</t>
        </is>
      </c>
      <c r="B12419" t="n">
        <v>11</v>
      </c>
      <c r="C12419" t="inlineStr">
        <is>
          <t>Hyajah Miller</t>
        </is>
      </c>
      <c r="D12419" t="inlineStr">
        <is>
          <t>CB</t>
        </is>
      </c>
      <c r="E12419" t="inlineStr">
        <is>
          <t>So</t>
        </is>
      </c>
      <c r="F12419" t="inlineStr">
        <is>
          <t>6'2"</t>
        </is>
      </c>
      <c r="G12419" t="n">
        <v>175</v>
      </c>
      <c r="H12419" t="inlineStr">
        <is>
          <t>North Lauderdale, Fla.</t>
        </is>
      </c>
    </row>
    <row r="12420">
      <c r="A12420" t="inlineStr">
        <is>
          <t>Toledo</t>
        </is>
      </c>
      <c r="B12420" t="n">
        <v>83</v>
      </c>
      <c r="C12420" t="inlineStr">
        <is>
          <t>Omar Mims Jr.</t>
        </is>
      </c>
      <c r="D12420" t="inlineStr">
        <is>
          <t>WR</t>
        </is>
      </c>
      <c r="E12420" t="inlineStr">
        <is>
          <t>R-Fr</t>
        </is>
      </c>
      <c r="F12420" t="inlineStr">
        <is>
          <t>6'0"</t>
        </is>
      </c>
      <c r="G12420" t="n">
        <v>165</v>
      </c>
      <c r="H12420" t="inlineStr">
        <is>
          <t>East St. Louis, Ill.</t>
        </is>
      </c>
    </row>
    <row r="12421">
      <c r="A12421" t="inlineStr">
        <is>
          <t>Toledo</t>
        </is>
      </c>
      <c r="B12421" t="n">
        <v>11</v>
      </c>
      <c r="C12421" t="inlineStr">
        <is>
          <t>Walter Moses</t>
        </is>
      </c>
      <c r="D12421" t="inlineStr">
        <is>
          <t>QB</t>
        </is>
      </c>
      <c r="E12421" t="inlineStr">
        <is>
          <t>R-Fr</t>
        </is>
      </c>
      <c r="F12421" t="inlineStr">
        <is>
          <t>6'4"</t>
        </is>
      </c>
      <c r="G12421" t="n">
        <v>190</v>
      </c>
      <c r="H12421" t="inlineStr">
        <is>
          <t>Perry, Ohio</t>
        </is>
      </c>
    </row>
    <row r="12422">
      <c r="A12422" t="inlineStr">
        <is>
          <t>Toledo</t>
        </is>
      </c>
      <c r="B12422" t="n">
        <v>27</v>
      </c>
      <c r="C12422" t="inlineStr">
        <is>
          <t>Dane Nauman</t>
        </is>
      </c>
      <c r="D12422" t="inlineStr">
        <is>
          <t>RB</t>
        </is>
      </c>
      <c r="E12422" t="inlineStr">
        <is>
          <t>So</t>
        </is>
      </c>
      <c r="F12422" t="inlineStr">
        <is>
          <t>6'0"</t>
        </is>
      </c>
      <c r="G12422" t="n">
        <v>210</v>
      </c>
      <c r="H12422" t="inlineStr">
        <is>
          <t>Marengo, Ohio</t>
        </is>
      </c>
    </row>
    <row r="12423">
      <c r="A12423" t="inlineStr">
        <is>
          <t>Toledo</t>
        </is>
      </c>
      <c r="B12423" t="n">
        <v>88</v>
      </c>
      <c r="C12423" t="inlineStr">
        <is>
          <t>Jacob Newell</t>
        </is>
      </c>
      <c r="D12423" t="inlineStr">
        <is>
          <t>TE</t>
        </is>
      </c>
      <c r="E12423" t="inlineStr">
        <is>
          <t>Sr</t>
        </is>
      </c>
      <c r="F12423" t="inlineStr">
        <is>
          <t>6'4"</t>
        </is>
      </c>
      <c r="G12423" t="n">
        <v>245</v>
      </c>
      <c r="H12423" t="inlineStr">
        <is>
          <t>Springfield, Ore.</t>
        </is>
      </c>
    </row>
    <row r="12424">
      <c r="A12424" t="inlineStr">
        <is>
          <t>Toledo</t>
        </is>
      </c>
      <c r="B12424" t="n">
        <v>2</v>
      </c>
      <c r="C12424" t="inlineStr">
        <is>
          <t>Ezra Odinjor</t>
        </is>
      </c>
      <c r="D12424" t="inlineStr">
        <is>
          <t>DE</t>
        </is>
      </c>
      <c r="E12424" t="inlineStr">
        <is>
          <t>Jr</t>
        </is>
      </c>
      <c r="F12424" t="inlineStr">
        <is>
          <t>6'3"</t>
        </is>
      </c>
      <c r="G12424" t="n">
        <v>240</v>
      </c>
      <c r="H12424" t="inlineStr">
        <is>
          <t>Kennesaw, Ga.</t>
        </is>
      </c>
      <c r="I12424" t="inlineStr">
        <is>
          <t>Transfer from UAB (2026 portal)</t>
        </is>
      </c>
    </row>
    <row r="12425">
      <c r="A12425" t="inlineStr">
        <is>
          <t>Toledo</t>
        </is>
      </c>
      <c r="B12425" t="n">
        <v>5</v>
      </c>
      <c r="C12425" t="inlineStr">
        <is>
          <t>Damon Ollison II</t>
        </is>
      </c>
      <c r="D12425" t="inlineStr">
        <is>
          <t>LB</t>
        </is>
      </c>
      <c r="E12425" t="inlineStr">
        <is>
          <t>Sr</t>
        </is>
      </c>
      <c r="F12425" t="inlineStr">
        <is>
          <t>6'0"</t>
        </is>
      </c>
      <c r="G12425" t="n">
        <v>224</v>
      </c>
      <c r="H12425" t="inlineStr">
        <is>
          <t>Akron, Ohio</t>
        </is>
      </c>
    </row>
    <row r="12426">
      <c r="A12426" t="inlineStr">
        <is>
          <t>Toledo</t>
        </is>
      </c>
      <c r="B12426" t="n">
        <v>21</v>
      </c>
      <c r="C12426" t="inlineStr">
        <is>
          <t>LaDavion Osborn</t>
        </is>
      </c>
      <c r="D12426" t="inlineStr">
        <is>
          <t>CB</t>
        </is>
      </c>
      <c r="E12426" t="inlineStr">
        <is>
          <t>Sr</t>
        </is>
      </c>
      <c r="F12426" t="inlineStr">
        <is>
          <t>6'1"</t>
        </is>
      </c>
      <c r="G12426" t="n">
        <v>183</v>
      </c>
      <c r="H12426" t="inlineStr">
        <is>
          <t>Tyler, Texas</t>
        </is>
      </c>
      <c r="I12426" t="inlineStr">
        <is>
          <t>Transfer from Northern Colorado (2026 portal)</t>
        </is>
      </c>
    </row>
    <row r="12427">
      <c r="A12427" t="inlineStr">
        <is>
          <t>Toledo</t>
        </is>
      </c>
      <c r="B12427" t="n">
        <v>58</v>
      </c>
      <c r="C12427" t="inlineStr">
        <is>
          <t>Jake Palucki</t>
        </is>
      </c>
      <c r="D12427" t="inlineStr">
        <is>
          <t>OL</t>
        </is>
      </c>
      <c r="E12427" t="inlineStr">
        <is>
          <t>Fr</t>
        </is>
      </c>
      <c r="F12427" t="inlineStr">
        <is>
          <t>6'5"</t>
        </is>
      </c>
      <c r="G12427" t="n">
        <v>270</v>
      </c>
      <c r="H12427" t="inlineStr">
        <is>
          <t>Tinley Park, Ill.</t>
        </is>
      </c>
    </row>
    <row r="12428">
      <c r="A12428" t="inlineStr">
        <is>
          <t>Toledo</t>
        </is>
      </c>
      <c r="B12428" t="n">
        <v>95</v>
      </c>
      <c r="C12428" t="inlineStr">
        <is>
          <t>Wayne Peart II</t>
        </is>
      </c>
      <c r="D12428" t="inlineStr">
        <is>
          <t>DL</t>
        </is>
      </c>
      <c r="E12428" t="inlineStr">
        <is>
          <t>So</t>
        </is>
      </c>
      <c r="F12428" t="inlineStr">
        <is>
          <t>6'4"</t>
        </is>
      </c>
      <c r="G12428" t="n">
        <v>265</v>
      </c>
      <c r="H12428" t="inlineStr">
        <is>
          <t>Pembroke Pines, Fla.</t>
        </is>
      </c>
    </row>
    <row r="12429">
      <c r="A12429" t="inlineStr">
        <is>
          <t>Toledo</t>
        </is>
      </c>
      <c r="B12429" t="n">
        <v>23</v>
      </c>
      <c r="C12429" t="inlineStr">
        <is>
          <t>Israel Petite</t>
        </is>
      </c>
      <c r="D12429" t="inlineStr">
        <is>
          <t>CB</t>
        </is>
      </c>
      <c r="E12429" t="inlineStr">
        <is>
          <t>So</t>
        </is>
      </c>
      <c r="F12429" t="inlineStr">
        <is>
          <t>5'11"</t>
        </is>
      </c>
      <c r="G12429" t="n">
        <v>170</v>
      </c>
      <c r="H12429" t="inlineStr">
        <is>
          <t>Macedonia, Ohio</t>
        </is>
      </c>
      <c r="I12429" t="inlineStr">
        <is>
          <t>Transfer from Robert Morris (2026 portal)</t>
        </is>
      </c>
    </row>
    <row r="12430">
      <c r="A12430" t="inlineStr">
        <is>
          <t>Toledo</t>
        </is>
      </c>
      <c r="B12430" t="n">
        <v>19</v>
      </c>
      <c r="C12430" t="inlineStr">
        <is>
          <t>Isaac Prince</t>
        </is>
      </c>
      <c r="D12430" t="inlineStr">
        <is>
          <t>LB</t>
        </is>
      </c>
      <c r="E12430" t="inlineStr">
        <is>
          <t>Sr</t>
        </is>
      </c>
      <c r="F12430" t="inlineStr">
        <is>
          <t>6'0"</t>
        </is>
      </c>
      <c r="G12430" t="n">
        <v>215</v>
      </c>
      <c r="H12430" t="inlineStr">
        <is>
          <t>Snellville, Ga.</t>
        </is>
      </c>
    </row>
    <row r="12431">
      <c r="A12431" t="inlineStr">
        <is>
          <t>Toledo</t>
        </is>
      </c>
      <c r="B12431" t="n">
        <v>46</v>
      </c>
      <c r="C12431" t="inlineStr">
        <is>
          <t>Hunter Probst</t>
        </is>
      </c>
      <c r="D12431" t="inlineStr">
        <is>
          <t>P</t>
        </is>
      </c>
      <c r="E12431" t="inlineStr">
        <is>
          <t>Fr</t>
        </is>
      </c>
      <c r="F12431" t="inlineStr">
        <is>
          <t>6'5"</t>
        </is>
      </c>
      <c r="G12431" t="n">
        <v>210</v>
      </c>
      <c r="H12431" t="inlineStr">
        <is>
          <t>Santa Rosa, Calif.</t>
        </is>
      </c>
    </row>
    <row r="12432">
      <c r="A12432" t="inlineStr">
        <is>
          <t>Toledo</t>
        </is>
      </c>
      <c r="B12432" t="n">
        <v>50</v>
      </c>
      <c r="C12432" t="inlineStr">
        <is>
          <t>Luke Rector</t>
        </is>
      </c>
      <c r="D12432" t="inlineStr">
        <is>
          <t>OL</t>
        </is>
      </c>
      <c r="E12432" t="inlineStr">
        <is>
          <t>Jr</t>
        </is>
      </c>
      <c r="F12432" t="inlineStr">
        <is>
          <t>6'5"</t>
        </is>
      </c>
      <c r="G12432" t="n">
        <v>300</v>
      </c>
      <c r="H12432" t="inlineStr">
        <is>
          <t>Valdese, N.C</t>
        </is>
      </c>
      <c r="I12432" t="inlineStr">
        <is>
          <t>Transfer from Gardner-Webb (2026 portal)</t>
        </is>
      </c>
    </row>
    <row r="12433">
      <c r="A12433" t="inlineStr">
        <is>
          <t>Toledo</t>
        </is>
      </c>
      <c r="B12433" t="n">
        <v>6</v>
      </c>
      <c r="C12433" t="inlineStr">
        <is>
          <t>John Alan Richter</t>
        </is>
      </c>
      <c r="D12433" t="inlineStr">
        <is>
          <t>QB</t>
        </is>
      </c>
      <c r="E12433" t="inlineStr">
        <is>
          <t>Jr</t>
        </is>
      </c>
      <c r="F12433" t="inlineStr">
        <is>
          <t>6'3"</t>
        </is>
      </c>
      <c r="G12433" t="n">
        <v>225</v>
      </c>
      <c r="H12433" t="inlineStr">
        <is>
          <t>Gray, Ga.</t>
        </is>
      </c>
    </row>
    <row r="12434">
      <c r="A12434" t="inlineStr">
        <is>
          <t>Toledo</t>
        </is>
      </c>
      <c r="B12434" t="n">
        <v>7</v>
      </c>
      <c r="C12434" t="inlineStr">
        <is>
          <t>Khamoni Robinson</t>
        </is>
      </c>
      <c r="D12434" t="inlineStr">
        <is>
          <t>QB</t>
        </is>
      </c>
      <c r="E12434" t="inlineStr">
        <is>
          <t>Jr</t>
        </is>
      </c>
      <c r="F12434" t="inlineStr">
        <is>
          <t>6'1"</t>
        </is>
      </c>
      <c r="G12434" t="n">
        <v>195</v>
      </c>
      <c r="H12434" t="inlineStr">
        <is>
          <t>Monroe, N.C.</t>
        </is>
      </c>
      <c r="I12434" t="inlineStr">
        <is>
          <t>Transfer from Lenoir-Rhyne (2026 portal)</t>
        </is>
      </c>
    </row>
    <row r="12435">
      <c r="A12435" t="inlineStr">
        <is>
          <t>Toledo</t>
        </is>
      </c>
      <c r="B12435" t="n">
        <v>30</v>
      </c>
      <c r="C12435" t="inlineStr">
        <is>
          <t>Hayden Roy</t>
        </is>
      </c>
      <c r="D12435" t="inlineStr">
        <is>
          <t>LB</t>
        </is>
      </c>
      <c r="E12435" t="inlineStr">
        <is>
          <t>Fr</t>
        </is>
      </c>
      <c r="F12435" t="inlineStr">
        <is>
          <t>6'1"</t>
        </is>
      </c>
      <c r="G12435" t="n">
        <v>200</v>
      </c>
      <c r="H12435" t="inlineStr">
        <is>
          <t>Lyons, Ga.</t>
        </is>
      </c>
    </row>
    <row r="12436">
      <c r="A12436" t="inlineStr">
        <is>
          <t>Toledo</t>
        </is>
      </c>
      <c r="B12436" t="n">
        <v>29</v>
      </c>
      <c r="C12436" t="inlineStr">
        <is>
          <t>Tanner Rubinstein</t>
        </is>
      </c>
      <c r="D12436" t="inlineStr">
        <is>
          <t>FB</t>
        </is>
      </c>
      <c r="E12436" t="inlineStr">
        <is>
          <t>Sr</t>
        </is>
      </c>
      <c r="F12436" t="inlineStr">
        <is>
          <t>6'3"</t>
        </is>
      </c>
      <c r="G12436" t="n">
        <v>235</v>
      </c>
      <c r="H12436" t="inlineStr">
        <is>
          <t>Napoleon, Ohio</t>
        </is>
      </c>
    </row>
    <row r="12437">
      <c r="A12437" t="inlineStr">
        <is>
          <t>Toledo</t>
        </is>
      </c>
      <c r="B12437" t="n">
        <v>39</v>
      </c>
      <c r="C12437" t="inlineStr">
        <is>
          <t>Anthony Ruggles</t>
        </is>
      </c>
      <c r="D12437" t="inlineStr">
        <is>
          <t>PK/P</t>
        </is>
      </c>
      <c r="E12437" t="inlineStr">
        <is>
          <t>R-Fr</t>
        </is>
      </c>
      <c r="F12437" t="inlineStr">
        <is>
          <t>5'9"</t>
        </is>
      </c>
      <c r="G12437" t="n">
        <v>170</v>
      </c>
      <c r="H12437" t="inlineStr">
        <is>
          <t>Youngstown, Ohio</t>
        </is>
      </c>
    </row>
    <row r="12438">
      <c r="A12438" t="inlineStr">
        <is>
          <t>Toledo</t>
        </is>
      </c>
      <c r="B12438" t="n">
        <v>13</v>
      </c>
      <c r="C12438" t="inlineStr">
        <is>
          <t>Cooper Rusk</t>
        </is>
      </c>
      <c r="D12438" t="inlineStr">
        <is>
          <t>WR</t>
        </is>
      </c>
      <c r="E12438" t="inlineStr">
        <is>
          <t>Sr</t>
        </is>
      </c>
      <c r="F12438" t="inlineStr">
        <is>
          <t>5'10"</t>
        </is>
      </c>
      <c r="G12438" t="n">
        <v>190</v>
      </c>
      <c r="H12438" t="inlineStr">
        <is>
          <t>Macedonia, Ohio</t>
        </is>
      </c>
    </row>
    <row r="12439">
      <c r="A12439" t="inlineStr">
        <is>
          <t>Toledo</t>
        </is>
      </c>
      <c r="B12439" t="n">
        <v>25</v>
      </c>
      <c r="C12439" t="inlineStr">
        <is>
          <t>Tyrell Russell</t>
        </is>
      </c>
      <c r="D12439" t="inlineStr">
        <is>
          <t>CB</t>
        </is>
      </c>
      <c r="E12439" t="inlineStr">
        <is>
          <t>R-Fr</t>
        </is>
      </c>
      <c r="F12439" t="inlineStr">
        <is>
          <t>5'11"</t>
        </is>
      </c>
      <c r="G12439" t="n">
        <v>175</v>
      </c>
      <c r="H12439" t="inlineStr">
        <is>
          <t>Columbus, Ohio</t>
        </is>
      </c>
    </row>
    <row r="12440">
      <c r="A12440" t="inlineStr">
        <is>
          <t>Toledo</t>
        </is>
      </c>
      <c r="B12440" t="n">
        <v>23</v>
      </c>
      <c r="C12440" t="inlineStr">
        <is>
          <t>Noah Sanders</t>
        </is>
      </c>
      <c r="D12440" t="inlineStr">
        <is>
          <t>RB</t>
        </is>
      </c>
      <c r="E12440" t="inlineStr">
        <is>
          <t>R-Fr</t>
        </is>
      </c>
      <c r="F12440" t="inlineStr">
        <is>
          <t>5'11"</t>
        </is>
      </c>
      <c r="G12440" t="n">
        <v>170</v>
      </c>
      <c r="H12440" t="inlineStr">
        <is>
          <t>Franklin, Mich.</t>
        </is>
      </c>
    </row>
    <row r="12441">
      <c r="A12441" t="inlineStr">
        <is>
          <t>Toledo</t>
        </is>
      </c>
      <c r="B12441" t="n">
        <v>78</v>
      </c>
      <c r="C12441" t="inlineStr">
        <is>
          <t>Dylan Senda</t>
        </is>
      </c>
      <c r="D12441" t="inlineStr">
        <is>
          <t>OL</t>
        </is>
      </c>
      <c r="E12441" t="inlineStr">
        <is>
          <t>Jr</t>
        </is>
      </c>
      <c r="F12441" t="inlineStr">
        <is>
          <t>6'5"</t>
        </is>
      </c>
      <c r="G12441" t="n">
        <v>303</v>
      </c>
      <c r="H12441" t="inlineStr">
        <is>
          <t>Livonia, Mich.</t>
        </is>
      </c>
      <c r="I12441" t="inlineStr">
        <is>
          <t>Transfer from Auburn (2026 portal)</t>
        </is>
      </c>
    </row>
    <row r="12442">
      <c r="A12442" t="inlineStr">
        <is>
          <t>Toledo</t>
        </is>
      </c>
      <c r="B12442" t="n">
        <v>91</v>
      </c>
      <c r="C12442" t="inlineStr">
        <is>
          <t>Laith Shamma</t>
        </is>
      </c>
      <c r="D12442" t="inlineStr">
        <is>
          <t>DT</t>
        </is>
      </c>
      <c r="E12442" t="inlineStr">
        <is>
          <t>Jr</t>
        </is>
      </c>
      <c r="F12442" t="inlineStr">
        <is>
          <t>6'6"</t>
        </is>
      </c>
      <c r="G12442" t="n">
        <v>280</v>
      </c>
      <c r="H12442" t="inlineStr">
        <is>
          <t>Ann Arbor, Mich.</t>
        </is>
      </c>
    </row>
    <row r="12443">
      <c r="A12443" t="inlineStr">
        <is>
          <t>Toledo</t>
        </is>
      </c>
      <c r="B12443" t="n">
        <v>93</v>
      </c>
      <c r="C12443" t="inlineStr">
        <is>
          <t>Leonard Sharp</t>
        </is>
      </c>
      <c r="D12443" t="inlineStr">
        <is>
          <t>DL</t>
        </is>
      </c>
      <c r="E12443" t="inlineStr">
        <is>
          <t>R-Sr</t>
        </is>
      </c>
      <c r="F12443" t="inlineStr">
        <is>
          <t>6'4"</t>
        </is>
      </c>
      <c r="G12443" t="n">
        <v>283</v>
      </c>
      <c r="H12443" t="inlineStr">
        <is>
          <t>Bedford, Ohio</t>
        </is>
      </c>
    </row>
    <row r="12444">
      <c r="A12444" t="inlineStr">
        <is>
          <t>Toledo</t>
        </is>
      </c>
      <c r="B12444" t="n">
        <v>85</v>
      </c>
      <c r="C12444" t="inlineStr">
        <is>
          <t>Anthony Simpson</t>
        </is>
      </c>
      <c r="D12444" t="inlineStr">
        <is>
          <t>WR</t>
        </is>
      </c>
      <c r="E12444" t="inlineStr">
        <is>
          <t>Sr</t>
        </is>
      </c>
      <c r="F12444" t="inlineStr">
        <is>
          <t>5'11"</t>
        </is>
      </c>
      <c r="G12444" t="n">
        <v>186</v>
      </c>
      <c r="H12444" t="inlineStr">
        <is>
          <t>Hartford, Conn.</t>
        </is>
      </c>
      <c r="I12444" t="inlineStr">
        <is>
          <t>Transfer from Michigan (2026 portal)</t>
        </is>
      </c>
    </row>
    <row r="12445">
      <c r="A12445" t="inlineStr">
        <is>
          <t>Toledo</t>
        </is>
      </c>
      <c r="B12445" t="n">
        <v>7</v>
      </c>
      <c r="C12445" t="inlineStr">
        <is>
          <t>Armorion Smith</t>
        </is>
      </c>
      <c r="D12445" t="inlineStr">
        <is>
          <t>S</t>
        </is>
      </c>
      <c r="E12445" t="inlineStr">
        <is>
          <t>Sr</t>
        </is>
      </c>
      <c r="F12445" t="inlineStr">
        <is>
          <t>6'1"</t>
        </is>
      </c>
      <c r="G12445" t="n">
        <v>212</v>
      </c>
      <c r="H12445" t="inlineStr">
        <is>
          <t>River Rouge, Mich.</t>
        </is>
      </c>
      <c r="I12445" t="inlineStr">
        <is>
          <t>Transfer from Michigan State (2026 portal)</t>
        </is>
      </c>
    </row>
    <row r="12446">
      <c r="A12446" t="inlineStr">
        <is>
          <t>Toledo</t>
        </is>
      </c>
      <c r="B12446" t="n">
        <v>20</v>
      </c>
      <c r="C12446" t="inlineStr">
        <is>
          <t>Corey Smith</t>
        </is>
      </c>
      <c r="D12446" t="inlineStr">
        <is>
          <t>RB</t>
        </is>
      </c>
      <c r="E12446" t="inlineStr">
        <is>
          <t>So</t>
        </is>
      </c>
      <c r="F12446" t="inlineStr">
        <is>
          <t>5'10"</t>
        </is>
      </c>
      <c r="G12446" t="n">
        <v>175</v>
      </c>
      <c r="H12446" t="inlineStr">
        <is>
          <t>Milwaukee, Wis.</t>
        </is>
      </c>
      <c r="I12446" t="inlineStr">
        <is>
          <t>Transfer from Penn State (2026 portal)</t>
        </is>
      </c>
    </row>
    <row r="12447">
      <c r="A12447" t="inlineStr">
        <is>
          <t>Toledo</t>
        </is>
      </c>
      <c r="B12447" t="n">
        <v>28</v>
      </c>
      <c r="C12447" t="inlineStr">
        <is>
          <t>Sam Smith Jr.</t>
        </is>
      </c>
      <c r="D12447" t="inlineStr">
        <is>
          <t>LB</t>
        </is>
      </c>
      <c r="E12447" t="inlineStr">
        <is>
          <t>Jr</t>
        </is>
      </c>
      <c r="F12447" t="inlineStr">
        <is>
          <t>6'4"</t>
        </is>
      </c>
      <c r="G12447" t="n">
        <v>223</v>
      </c>
      <c r="H12447" t="inlineStr">
        <is>
          <t>Delta, Ohio</t>
        </is>
      </c>
    </row>
    <row r="12448">
      <c r="A12448" t="inlineStr">
        <is>
          <t>Toledo</t>
        </is>
      </c>
      <c r="B12448" t="n">
        <v>97</v>
      </c>
      <c r="C12448" t="inlineStr">
        <is>
          <t>Brian Stovall Jr.</t>
        </is>
      </c>
      <c r="D12448" t="inlineStr">
        <is>
          <t>DE</t>
        </is>
      </c>
      <c r="E12448" t="inlineStr">
        <is>
          <t>Fr</t>
        </is>
      </c>
      <c r="F12448" t="inlineStr">
        <is>
          <t>6'2"</t>
        </is>
      </c>
      <c r="G12448" t="n">
        <v>228</v>
      </c>
      <c r="H12448" t="inlineStr">
        <is>
          <t>Romulus. Mich.</t>
        </is>
      </c>
    </row>
    <row r="12449">
      <c r="A12449" t="inlineStr">
        <is>
          <t>Toledo</t>
        </is>
      </c>
      <c r="B12449" t="n">
        <v>80</v>
      </c>
      <c r="C12449" t="inlineStr">
        <is>
          <t>Peyton Strickland</t>
        </is>
      </c>
      <c r="D12449" t="inlineStr">
        <is>
          <t>TE</t>
        </is>
      </c>
      <c r="E12449" t="inlineStr">
        <is>
          <t>Sr</t>
        </is>
      </c>
      <c r="F12449" t="inlineStr">
        <is>
          <t>6'3"</t>
        </is>
      </c>
      <c r="G12449" t="n">
        <v>235</v>
      </c>
      <c r="H12449" t="inlineStr">
        <is>
          <t>Goffstown, N.H.</t>
        </is>
      </c>
    </row>
    <row r="12450">
      <c r="A12450" t="inlineStr">
        <is>
          <t>Toledo</t>
        </is>
      </c>
      <c r="B12450" t="n">
        <v>8</v>
      </c>
      <c r="C12450" t="inlineStr">
        <is>
          <t>KJ Thomas</t>
        </is>
      </c>
      <c r="D12450" t="inlineStr">
        <is>
          <t>CB</t>
        </is>
      </c>
      <c r="E12450" t="inlineStr">
        <is>
          <t>So</t>
        </is>
      </c>
      <c r="F12450" t="inlineStr">
        <is>
          <t>5'11"</t>
        </is>
      </c>
      <c r="G12450" t="n">
        <v>180</v>
      </c>
      <c r="H12450" t="inlineStr">
        <is>
          <t>Conyers, Ga.</t>
        </is>
      </c>
      <c r="I12450" t="inlineStr">
        <is>
          <t>Transfer from Mercer (2026 portal)</t>
        </is>
      </c>
    </row>
    <row r="12451">
      <c r="A12451" t="inlineStr">
        <is>
          <t>Toledo</t>
        </is>
      </c>
      <c r="B12451" t="n">
        <v>70</v>
      </c>
      <c r="C12451" t="inlineStr">
        <is>
          <t>Nick Thomas</t>
        </is>
      </c>
      <c r="D12451" t="inlineStr">
        <is>
          <t>OL</t>
        </is>
      </c>
      <c r="E12451" t="inlineStr">
        <is>
          <t>Sr</t>
        </is>
      </c>
      <c r="F12451" t="inlineStr">
        <is>
          <t>6'4"</t>
        </is>
      </c>
      <c r="G12451" t="n">
        <v>311</v>
      </c>
      <c r="H12451" t="inlineStr">
        <is>
          <t>East Orange, N.J</t>
        </is>
      </c>
      <c r="I12451" t="inlineStr">
        <is>
          <t>Transfer from Rhode Island (2026 portal)</t>
        </is>
      </c>
    </row>
    <row r="12452">
      <c r="A12452" t="inlineStr">
        <is>
          <t>Toledo</t>
        </is>
      </c>
      <c r="B12452" t="n">
        <v>22</v>
      </c>
      <c r="C12452" t="inlineStr">
        <is>
          <t>Nicholas Thompson</t>
        </is>
      </c>
      <c r="D12452" t="inlineStr">
        <is>
          <t>S</t>
        </is>
      </c>
      <c r="E12452" t="inlineStr">
        <is>
          <t>Jr</t>
        </is>
      </c>
      <c r="F12452" t="inlineStr">
        <is>
          <t>6'2"</t>
        </is>
      </c>
      <c r="G12452" t="n">
        <v>206</v>
      </c>
      <c r="H12452" t="inlineStr">
        <is>
          <t>Fort Wayne, Ind.</t>
        </is>
      </c>
    </row>
    <row r="12453">
      <c r="A12453" t="inlineStr">
        <is>
          <t>Toledo</t>
        </is>
      </c>
      <c r="B12453" t="n">
        <v>53</v>
      </c>
      <c r="C12453" t="inlineStr">
        <is>
          <t>Samuel Toniolo</t>
        </is>
      </c>
      <c r="D12453" t="inlineStr">
        <is>
          <t>DE</t>
        </is>
      </c>
      <c r="E12453" t="inlineStr">
        <is>
          <t>R-Fr</t>
        </is>
      </c>
      <c r="F12453" t="inlineStr">
        <is>
          <t>6'4"</t>
        </is>
      </c>
      <c r="G12453" t="n">
        <v>245</v>
      </c>
      <c r="H12453" t="inlineStr">
        <is>
          <t>Avon, Ohio</t>
        </is>
      </c>
    </row>
    <row r="12454">
      <c r="A12454" t="inlineStr">
        <is>
          <t>Toledo</t>
        </is>
      </c>
      <c r="B12454" t="n">
        <v>55</v>
      </c>
      <c r="C12454" t="inlineStr">
        <is>
          <t>Ibrahim Traore</t>
        </is>
      </c>
      <c r="D12454" t="inlineStr">
        <is>
          <t>OL</t>
        </is>
      </c>
      <c r="E12454" t="inlineStr">
        <is>
          <t>Sr</t>
        </is>
      </c>
      <c r="F12454" t="inlineStr">
        <is>
          <t>6'5"</t>
        </is>
      </c>
      <c r="G12454" t="n">
        <v>297</v>
      </c>
      <c r="H12454" t="inlineStr">
        <is>
          <t>Bronx, N.Y.</t>
        </is>
      </c>
    </row>
    <row r="12455">
      <c r="A12455" t="inlineStr">
        <is>
          <t>Toledo</t>
        </is>
      </c>
      <c r="B12455" t="n">
        <v>3</v>
      </c>
      <c r="C12455" t="inlineStr">
        <is>
          <t>Sharard Vaughn III</t>
        </is>
      </c>
      <c r="D12455" t="inlineStr">
        <is>
          <t>S</t>
        </is>
      </c>
      <c r="E12455" t="inlineStr">
        <is>
          <t>Fr</t>
        </is>
      </c>
      <c r="F12455" t="inlineStr">
        <is>
          <t>6'1"</t>
        </is>
      </c>
      <c r="G12455" t="n">
        <v>200</v>
      </c>
      <c r="H12455" t="inlineStr">
        <is>
          <t>Maumee, Ohio</t>
        </is>
      </c>
    </row>
    <row r="12456">
      <c r="A12456" t="inlineStr">
        <is>
          <t>Toledo</t>
        </is>
      </c>
      <c r="B12456" t="n">
        <v>24</v>
      </c>
      <c r="C12456" t="inlineStr">
        <is>
          <t>Connor Walendzak</t>
        </is>
      </c>
      <c r="D12456" t="inlineStr">
        <is>
          <t>RB</t>
        </is>
      </c>
      <c r="E12456" t="inlineStr">
        <is>
          <t>Sr</t>
        </is>
      </c>
      <c r="F12456" t="inlineStr">
        <is>
          <t>5'11"</t>
        </is>
      </c>
      <c r="G12456" t="n">
        <v>208</v>
      </c>
      <c r="H12456" t="inlineStr">
        <is>
          <t>Perrysburg, Ohio</t>
        </is>
      </c>
    </row>
    <row r="12457">
      <c r="A12457" t="inlineStr">
        <is>
          <t>Toledo</t>
        </is>
      </c>
      <c r="B12457" t="n">
        <v>4</v>
      </c>
      <c r="C12457" t="inlineStr">
        <is>
          <t>Donovan Watkins</t>
        </is>
      </c>
      <c r="D12457" t="inlineStr">
        <is>
          <t>S</t>
        </is>
      </c>
      <c r="E12457" t="inlineStr">
        <is>
          <t>Jr</t>
        </is>
      </c>
      <c r="F12457" t="inlineStr">
        <is>
          <t>5'11"</t>
        </is>
      </c>
      <c r="G12457" t="n">
        <v>180</v>
      </c>
      <c r="H12457" t="inlineStr">
        <is>
          <t>Winnsboro, S.C.</t>
        </is>
      </c>
      <c r="I12457" t="inlineStr">
        <is>
          <t>Transfer from Mercer (2026 portal)</t>
        </is>
      </c>
    </row>
    <row r="12458">
      <c r="A12458" t="inlineStr">
        <is>
          <t>Toledo</t>
        </is>
      </c>
      <c r="B12458" t="n">
        <v>35</v>
      </c>
      <c r="C12458" t="inlineStr">
        <is>
          <t>Bryant Weatherspoon, Jr.</t>
        </is>
      </c>
      <c r="D12458" t="inlineStr">
        <is>
          <t>DT</t>
        </is>
      </c>
      <c r="E12458" t="inlineStr">
        <is>
          <t>R-Fr</t>
        </is>
      </c>
      <c r="F12458" t="inlineStr">
        <is>
          <t>6'3"</t>
        </is>
      </c>
      <c r="G12458" t="n">
        <v>250</v>
      </c>
      <c r="H12458" t="inlineStr">
        <is>
          <t>Detroit, Mich.</t>
        </is>
      </c>
    </row>
    <row r="12459">
      <c r="A12459" t="inlineStr">
        <is>
          <t>Toledo</t>
        </is>
      </c>
      <c r="B12459" t="n">
        <v>67</v>
      </c>
      <c r="C12459" t="inlineStr">
        <is>
          <t>Cade Wilhelmi</t>
        </is>
      </c>
      <c r="D12459" t="inlineStr">
        <is>
          <t>OL</t>
        </is>
      </c>
      <c r="E12459" t="inlineStr">
        <is>
          <t>R-Fr</t>
        </is>
      </c>
      <c r="F12459" t="inlineStr">
        <is>
          <t>6'5"</t>
        </is>
      </c>
      <c r="G12459" t="n">
        <v>290</v>
      </c>
      <c r="H12459" t="inlineStr">
        <is>
          <t>Berkley, Mich.</t>
        </is>
      </c>
    </row>
    <row r="12460">
      <c r="A12460" t="inlineStr">
        <is>
          <t>Toledo</t>
        </is>
      </c>
      <c r="B12460" t="n">
        <v>28</v>
      </c>
      <c r="C12460" t="inlineStr">
        <is>
          <t>Kadale Williams</t>
        </is>
      </c>
      <c r="D12460" t="inlineStr">
        <is>
          <t>RB</t>
        </is>
      </c>
      <c r="E12460" t="inlineStr">
        <is>
          <t>R-Fr</t>
        </is>
      </c>
      <c r="F12460" t="inlineStr">
        <is>
          <t>6'1"</t>
        </is>
      </c>
      <c r="G12460" t="n">
        <v>180</v>
      </c>
      <c r="H12460" t="inlineStr">
        <is>
          <t>Jackson, Mich.</t>
        </is>
      </c>
    </row>
    <row r="12461">
      <c r="A12461" t="inlineStr">
        <is>
          <t>Toledo</t>
        </is>
      </c>
      <c r="B12461" t="n">
        <v>61</v>
      </c>
      <c r="C12461" t="inlineStr">
        <is>
          <t>Ameer Yasin</t>
        </is>
      </c>
      <c r="D12461" t="inlineStr">
        <is>
          <t>OL</t>
        </is>
      </c>
      <c r="E12461" t="inlineStr">
        <is>
          <t>R-Fr</t>
        </is>
      </c>
      <c r="F12461" t="inlineStr">
        <is>
          <t>6'5"</t>
        </is>
      </c>
      <c r="G12461" t="n">
        <v>305</v>
      </c>
      <c r="H12461" t="inlineStr">
        <is>
          <t>Tallmadge, Ohio</t>
        </is>
      </c>
    </row>
    <row r="12462">
      <c r="A12462" t="inlineStr">
        <is>
          <t>Toledo</t>
        </is>
      </c>
      <c r="B12462" t="n">
        <v>44</v>
      </c>
      <c r="C12462" t="inlineStr">
        <is>
          <t>Isaac Zay</t>
        </is>
      </c>
      <c r="D12462" t="inlineStr">
        <is>
          <t>LB</t>
        </is>
      </c>
      <c r="E12462" t="inlineStr">
        <is>
          <t>So</t>
        </is>
      </c>
      <c r="F12462" t="inlineStr">
        <is>
          <t>6'3"</t>
        </is>
      </c>
      <c r="G12462" t="n">
        <v>225</v>
      </c>
      <c r="H12462" t="inlineStr">
        <is>
          <t>Fort Wayne, Ind.</t>
        </is>
      </c>
    </row>
    <row r="12463">
      <c r="A12463" t="inlineStr">
        <is>
          <t>Toledo</t>
        </is>
      </c>
      <c r="B12463" t="n">
        <v>63</v>
      </c>
      <c r="C12463" t="inlineStr">
        <is>
          <t>Grant Zimmerly</t>
        </is>
      </c>
      <c r="D12463" t="inlineStr">
        <is>
          <t>OL</t>
        </is>
      </c>
      <c r="E12463" t="inlineStr">
        <is>
          <t>So</t>
        </is>
      </c>
      <c r="F12463" t="inlineStr">
        <is>
          <t>6'4"</t>
        </is>
      </c>
      <c r="G12463" t="n">
        <v>292</v>
      </c>
      <c r="H12463" t="inlineStr">
        <is>
          <t>Perrysburg, Ohio</t>
        </is>
      </c>
    </row>
    <row r="12464">
      <c r="A12464" t="inlineStr">
        <is>
          <t>Toledo</t>
        </is>
      </c>
      <c r="B12464" t="n">
        <v>0</v>
      </c>
      <c r="C12464" t="inlineStr">
        <is>
          <t>Andrew Zock</t>
        </is>
      </c>
      <c r="D12464" t="inlineStr">
        <is>
          <t>DE</t>
        </is>
      </c>
      <c r="E12464" t="inlineStr">
        <is>
          <t>Jr</t>
        </is>
      </c>
      <c r="F12464" t="inlineStr">
        <is>
          <t>6'2"</t>
        </is>
      </c>
      <c r="G12464" t="n">
        <v>250</v>
      </c>
      <c r="H12464" t="inlineStr">
        <is>
          <t>Citra, Fla.</t>
        </is>
      </c>
      <c r="I12464" t="inlineStr">
        <is>
          <t>Transfer from Mercer (2026 portal)</t>
        </is>
      </c>
    </row>
    <row r="12465">
      <c r="A12465" t="inlineStr">
        <is>
          <t>Toledo</t>
        </is>
      </c>
      <c r="B12465" t="n">
        <v>84</v>
      </c>
      <c r="C12465" t="inlineStr">
        <is>
          <t>Thomas Zsiros</t>
        </is>
      </c>
      <c r="D12465" t="inlineStr">
        <is>
          <t>WR</t>
        </is>
      </c>
      <c r="E12465" t="inlineStr">
        <is>
          <t>Sr</t>
        </is>
      </c>
      <c r="F12465" t="inlineStr">
        <is>
          <t>6'3"</t>
        </is>
      </c>
      <c r="G12465" t="n">
        <v>222</v>
      </c>
      <c r="H12465" t="inlineStr">
        <is>
          <t>Maumee, Ohio</t>
        </is>
      </c>
    </row>
    <row r="12466">
      <c r="A12466" t="inlineStr">
        <is>
          <t>Troy</t>
        </is>
      </c>
      <c r="B12466" t="n">
        <v>23</v>
      </c>
      <c r="C12466" t="inlineStr">
        <is>
          <t>JT Alvis</t>
        </is>
      </c>
      <c r="D12466" t="inlineStr">
        <is>
          <t>LB</t>
        </is>
      </c>
      <c r="E12466" t="inlineStr">
        <is>
          <t>R-Fr</t>
        </is>
      </c>
      <c r="F12466" t="inlineStr">
        <is>
          <t>6'1"</t>
        </is>
      </c>
      <c r="G12466" t="n">
        <v>205</v>
      </c>
      <c r="H12466" t="inlineStr">
        <is>
          <t>Helena, Ala.</t>
        </is>
      </c>
    </row>
    <row r="12467">
      <c r="A12467" t="inlineStr">
        <is>
          <t>Troy</t>
        </is>
      </c>
      <c r="B12467" t="n">
        <v>54</v>
      </c>
      <c r="C12467" t="inlineStr">
        <is>
          <t>Caleb Ash</t>
        </is>
      </c>
      <c r="D12467" t="inlineStr">
        <is>
          <t>OL</t>
        </is>
      </c>
      <c r="E12467" t="inlineStr">
        <is>
          <t>So</t>
        </is>
      </c>
      <c r="F12467" t="inlineStr">
        <is>
          <t>6'6"</t>
        </is>
      </c>
      <c r="G12467" t="n">
        <v>300</v>
      </c>
      <c r="H12467" t="inlineStr">
        <is>
          <t>Atlanta, Ga.</t>
        </is>
      </c>
    </row>
    <row r="12468">
      <c r="A12468" t="inlineStr">
        <is>
          <t>Troy</t>
        </is>
      </c>
      <c r="B12468" t="n">
        <v>46</v>
      </c>
      <c r="C12468" t="inlineStr">
        <is>
          <t>Gavyn Baker</t>
        </is>
      </c>
      <c r="D12468" t="inlineStr">
        <is>
          <t>LB</t>
        </is>
      </c>
      <c r="E12468" t="inlineStr">
        <is>
          <t>So</t>
        </is>
      </c>
      <c r="F12468" t="inlineStr">
        <is>
          <t>6'1"</t>
        </is>
      </c>
      <c r="G12468" t="n">
        <v>230</v>
      </c>
      <c r="H12468" t="inlineStr">
        <is>
          <t>Moody, Ala.</t>
        </is>
      </c>
    </row>
    <row r="12469">
      <c r="A12469" t="inlineStr">
        <is>
          <t>Troy</t>
        </is>
      </c>
      <c r="B12469" t="n">
        <v>16</v>
      </c>
      <c r="C12469" t="inlineStr">
        <is>
          <t>Jalen Ballard</t>
        </is>
      </c>
      <c r="D12469" t="inlineStr">
        <is>
          <t>K</t>
        </is>
      </c>
      <c r="E12469" t="inlineStr">
        <is>
          <t>Sr</t>
        </is>
      </c>
      <c r="F12469" t="inlineStr">
        <is>
          <t>6'2"</t>
        </is>
      </c>
      <c r="G12469" t="n">
        <v>193</v>
      </c>
      <c r="H12469" t="inlineStr">
        <is>
          <t>Brandon, Miss.</t>
        </is>
      </c>
      <c r="I12469" t="inlineStr">
        <is>
          <t>Transfer from Ole Miss (2026 portal)</t>
        </is>
      </c>
    </row>
    <row r="12470">
      <c r="A12470" t="inlineStr">
        <is>
          <t>Troy</t>
        </is>
      </c>
      <c r="B12470" t="n">
        <v>73</v>
      </c>
      <c r="C12470" t="inlineStr">
        <is>
          <t>Tyler Bell</t>
        </is>
      </c>
      <c r="D12470" t="inlineStr">
        <is>
          <t>OL</t>
        </is>
      </c>
      <c r="E12470" t="inlineStr">
        <is>
          <t>Jr</t>
        </is>
      </c>
      <c r="F12470" t="inlineStr">
        <is>
          <t>6'2"</t>
        </is>
      </c>
      <c r="G12470" t="n">
        <v>320</v>
      </c>
      <c r="H12470" t="inlineStr">
        <is>
          <t>Memphis, Tenn.</t>
        </is>
      </c>
    </row>
    <row r="12471">
      <c r="A12471" t="inlineStr">
        <is>
          <t>Troy</t>
        </is>
      </c>
      <c r="B12471" t="n">
        <v>86</v>
      </c>
      <c r="C12471" t="inlineStr">
        <is>
          <t>Jayvin Bennett</t>
        </is>
      </c>
      <c r="D12471" t="inlineStr">
        <is>
          <t>TE</t>
        </is>
      </c>
      <c r="E12471" t="inlineStr">
        <is>
          <t>So</t>
        </is>
      </c>
      <c r="F12471" t="inlineStr">
        <is>
          <t>6'2"</t>
        </is>
      </c>
      <c r="G12471" t="n">
        <v>230</v>
      </c>
      <c r="H12471" t="inlineStr">
        <is>
          <t>Buford, Ga.</t>
        </is>
      </c>
    </row>
    <row r="12472">
      <c r="A12472" t="inlineStr">
        <is>
          <t>Troy</t>
        </is>
      </c>
      <c r="B12472" t="n">
        <v>26</v>
      </c>
      <c r="C12472" t="inlineStr">
        <is>
          <t>DeWhitt Betterson Jr.</t>
        </is>
      </c>
      <c r="D12472" t="inlineStr">
        <is>
          <t>RB</t>
        </is>
      </c>
      <c r="E12472" t="inlineStr">
        <is>
          <t>Sr</t>
        </is>
      </c>
      <c r="F12472" t="inlineStr">
        <is>
          <t>6'0"</t>
        </is>
      </c>
      <c r="G12472" t="n">
        <v>215</v>
      </c>
      <c r="H12472" t="inlineStr">
        <is>
          <t>Ocala, Fla.</t>
        </is>
      </c>
    </row>
    <row r="12473">
      <c r="A12473" t="inlineStr">
        <is>
          <t>Troy</t>
        </is>
      </c>
      <c r="B12473" t="n">
        <v>66</v>
      </c>
      <c r="C12473" t="inlineStr">
        <is>
          <t>Jatorian Blackmon</t>
        </is>
      </c>
      <c r="D12473" t="inlineStr">
        <is>
          <t>OL</t>
        </is>
      </c>
      <c r="E12473" t="inlineStr">
        <is>
          <t>R-Fr</t>
        </is>
      </c>
      <c r="F12473" t="inlineStr">
        <is>
          <t>6'5"</t>
        </is>
      </c>
      <c r="G12473" t="n">
        <v>321</v>
      </c>
      <c r="H12473" t="inlineStr">
        <is>
          <t>LaGrange, Ga.</t>
        </is>
      </c>
    </row>
    <row r="12474">
      <c r="A12474" t="inlineStr">
        <is>
          <t>Troy</t>
        </is>
      </c>
      <c r="B12474" t="n">
        <v>19</v>
      </c>
      <c r="C12474" t="inlineStr">
        <is>
          <t>Jon Bocchino</t>
        </is>
      </c>
      <c r="D12474" t="inlineStr">
        <is>
          <t>S</t>
        </is>
      </c>
      <c r="E12474" t="inlineStr">
        <is>
          <t>R-Fr</t>
        </is>
      </c>
      <c r="F12474" t="inlineStr">
        <is>
          <t>6'0"</t>
        </is>
      </c>
      <c r="G12474" t="n">
        <v>200</v>
      </c>
      <c r="H12474" t="inlineStr">
        <is>
          <t>Niceville, Fla.</t>
        </is>
      </c>
    </row>
    <row r="12475">
      <c r="A12475" t="inlineStr">
        <is>
          <t>Troy</t>
        </is>
      </c>
      <c r="B12475" t="n">
        <v>63</v>
      </c>
      <c r="C12475" t="inlineStr">
        <is>
          <t>Gavin Bowlin</t>
        </is>
      </c>
      <c r="D12475" t="inlineStr">
        <is>
          <t>OL</t>
        </is>
      </c>
      <c r="E12475" t="inlineStr">
        <is>
          <t>R-Fr</t>
        </is>
      </c>
      <c r="F12475" t="inlineStr">
        <is>
          <t>6'6"</t>
        </is>
      </c>
      <c r="G12475" t="n">
        <v>335</v>
      </c>
      <c r="H12475" t="inlineStr">
        <is>
          <t>Leeds, Ala.</t>
        </is>
      </c>
    </row>
    <row r="12476">
      <c r="A12476" t="inlineStr">
        <is>
          <t>Troy</t>
        </is>
      </c>
      <c r="B12476" t="n">
        <v>2</v>
      </c>
      <c r="C12476" t="inlineStr">
        <is>
          <t>Jywon Boyd</t>
        </is>
      </c>
      <c r="D12476" t="inlineStr">
        <is>
          <t>WR</t>
        </is>
      </c>
      <c r="E12476" t="inlineStr">
        <is>
          <t>So</t>
        </is>
      </c>
      <c r="F12476" t="inlineStr">
        <is>
          <t>6'0"</t>
        </is>
      </c>
      <c r="G12476" t="n">
        <v>185</v>
      </c>
      <c r="H12476" t="inlineStr">
        <is>
          <t>Troy, Ala.</t>
        </is>
      </c>
    </row>
    <row r="12477">
      <c r="A12477" t="inlineStr">
        <is>
          <t>Troy</t>
        </is>
      </c>
      <c r="B12477" t="n">
        <v>71</v>
      </c>
      <c r="C12477" t="inlineStr">
        <is>
          <t>Antwone Breland</t>
        </is>
      </c>
      <c r="D12477" t="inlineStr">
        <is>
          <t>OL</t>
        </is>
      </c>
      <c r="E12477" t="inlineStr">
        <is>
          <t>Jr</t>
        </is>
      </c>
      <c r="F12477" t="inlineStr">
        <is>
          <t>6'6"</t>
        </is>
      </c>
      <c r="G12477" t="n">
        <v>315</v>
      </c>
      <c r="H12477" t="inlineStr">
        <is>
          <t>Hattiesburg, Miss.</t>
        </is>
      </c>
    </row>
    <row r="12478">
      <c r="A12478" t="inlineStr">
        <is>
          <t>Troy</t>
        </is>
      </c>
      <c r="B12478" t="n">
        <v>22</v>
      </c>
      <c r="C12478" t="inlineStr">
        <is>
          <t>Bryce Burgess</t>
        </is>
      </c>
      <c r="D12478" t="inlineStr">
        <is>
          <t>RB</t>
        </is>
      </c>
      <c r="E12478" t="inlineStr">
        <is>
          <t>Jr</t>
        </is>
      </c>
      <c r="F12478" t="inlineStr">
        <is>
          <t>5'7"</t>
        </is>
      </c>
      <c r="G12478" t="n">
        <v>170</v>
      </c>
      <c r="H12478" t="inlineStr">
        <is>
          <t>Houston, Texas</t>
        </is>
      </c>
    </row>
    <row r="12479">
      <c r="A12479" t="inlineStr">
        <is>
          <t>Troy</t>
        </is>
      </c>
      <c r="B12479" t="n">
        <v>34</v>
      </c>
      <c r="C12479" t="inlineStr">
        <is>
          <t>Dontaye Bush</t>
        </is>
      </c>
      <c r="D12479" t="inlineStr">
        <is>
          <t>DE</t>
        </is>
      </c>
      <c r="E12479" t="inlineStr">
        <is>
          <t>Fr</t>
        </is>
      </c>
      <c r="F12479" t="inlineStr">
        <is>
          <t>6'4"</t>
        </is>
      </c>
      <c r="G12479" t="n">
        <v>225</v>
      </c>
      <c r="H12479" t="inlineStr">
        <is>
          <t>Mobile, Ala.</t>
        </is>
      </c>
    </row>
    <row r="12480">
      <c r="A12480" t="inlineStr">
        <is>
          <t>Troy</t>
        </is>
      </c>
      <c r="B12480" t="n">
        <v>20</v>
      </c>
      <c r="C12480" t="inlineStr">
        <is>
          <t>Keyshawn Campbell</t>
        </is>
      </c>
      <c r="D12480" t="inlineStr">
        <is>
          <t>LB</t>
        </is>
      </c>
      <c r="E12480" t="inlineStr">
        <is>
          <t>Jr</t>
        </is>
      </c>
      <c r="F12480" t="inlineStr">
        <is>
          <t>6'0"</t>
        </is>
      </c>
      <c r="G12480" t="n">
        <v>218</v>
      </c>
      <c r="H12480" t="inlineStr">
        <is>
          <t>Vero Beach, Fla.</t>
        </is>
      </c>
    </row>
    <row r="12481">
      <c r="A12481" t="inlineStr">
        <is>
          <t>Troy</t>
        </is>
      </c>
      <c r="B12481" t="n">
        <v>65</v>
      </c>
      <c r="C12481" t="inlineStr">
        <is>
          <t>Tyler Cappi</t>
        </is>
      </c>
      <c r="D12481" t="inlineStr">
        <is>
          <t>OL</t>
        </is>
      </c>
      <c r="E12481" t="inlineStr">
        <is>
          <t>Sr</t>
        </is>
      </c>
      <c r="F12481" t="inlineStr">
        <is>
          <t>6'3"</t>
        </is>
      </c>
      <c r="G12481" t="n">
        <v>305</v>
      </c>
      <c r="H12481" t="inlineStr">
        <is>
          <t>Priceville, Ala.</t>
        </is>
      </c>
    </row>
    <row r="12482">
      <c r="A12482" t="inlineStr">
        <is>
          <t>Troy</t>
        </is>
      </c>
      <c r="B12482" t="n">
        <v>11</v>
      </c>
      <c r="C12482" t="inlineStr">
        <is>
          <t>Ty Clemons</t>
        </is>
      </c>
      <c r="D12482" t="inlineStr">
        <is>
          <t>DT</t>
        </is>
      </c>
      <c r="E12482" t="inlineStr">
        <is>
          <t>Sr</t>
        </is>
      </c>
      <c r="F12482" t="inlineStr">
        <is>
          <t>6'3"</t>
        </is>
      </c>
      <c r="G12482" t="n">
        <v>300</v>
      </c>
      <c r="H12482" t="inlineStr">
        <is>
          <t>Decatur, Ala.</t>
        </is>
      </c>
      <c r="I12482" t="inlineStr">
        <is>
          <t>Transfer from Boston College (2026 portal)</t>
        </is>
      </c>
    </row>
    <row r="12483">
      <c r="A12483" t="inlineStr">
        <is>
          <t>Troy</t>
        </is>
      </c>
      <c r="B12483" t="n">
        <v>10</v>
      </c>
      <c r="C12483" t="inlineStr">
        <is>
          <t>Knai Cook</t>
        </is>
      </c>
      <c r="D12483" t="inlineStr">
        <is>
          <t>S</t>
        </is>
      </c>
      <c r="E12483" t="inlineStr">
        <is>
          <t>Jr</t>
        </is>
      </c>
      <c r="F12483" t="inlineStr">
        <is>
          <t>6'0"</t>
        </is>
      </c>
      <c r="G12483" t="n">
        <v>203</v>
      </c>
      <c r="H12483" t="inlineStr">
        <is>
          <t>Duncan, S.C.</t>
        </is>
      </c>
      <c r="I12483" t="inlineStr">
        <is>
          <t>Transfer from Charleston Southern (2026 portal)</t>
        </is>
      </c>
    </row>
    <row r="12484">
      <c r="A12484" t="inlineStr">
        <is>
          <t>Troy</t>
        </is>
      </c>
      <c r="B12484" t="n">
        <v>28</v>
      </c>
      <c r="C12484" t="inlineStr">
        <is>
          <t>Evan Crenshaw</t>
        </is>
      </c>
      <c r="D12484" t="inlineStr">
        <is>
          <t>P</t>
        </is>
      </c>
      <c r="E12484" t="inlineStr">
        <is>
          <t>Sr</t>
        </is>
      </c>
      <c r="F12484" t="inlineStr">
        <is>
          <t>6'4"</t>
        </is>
      </c>
      <c r="G12484" t="n">
        <v>190</v>
      </c>
      <c r="H12484" t="inlineStr">
        <is>
          <t>Ponte Vedra Beach, Fla.</t>
        </is>
      </c>
    </row>
    <row r="12485">
      <c r="A12485" t="inlineStr">
        <is>
          <t>Troy</t>
        </is>
      </c>
      <c r="B12485" t="n">
        <v>9</v>
      </c>
      <c r="C12485" t="inlineStr">
        <is>
          <t>Goose Crowder</t>
        </is>
      </c>
      <c r="D12485" t="inlineStr">
        <is>
          <t>QB</t>
        </is>
      </c>
      <c r="E12485" t="inlineStr">
        <is>
          <t>Sr</t>
        </is>
      </c>
      <c r="F12485" t="inlineStr">
        <is>
          <t>6'2"</t>
        </is>
      </c>
      <c r="G12485" t="n">
        <v>212</v>
      </c>
      <c r="H12485" t="inlineStr">
        <is>
          <t>Gardendale, Ala.</t>
        </is>
      </c>
    </row>
    <row r="12486">
      <c r="A12486" t="inlineStr">
        <is>
          <t>Troy</t>
        </is>
      </c>
      <c r="B12486" t="n">
        <v>0</v>
      </c>
      <c r="C12486" t="inlineStr">
        <is>
          <t>Kam Curry</t>
        </is>
      </c>
      <c r="D12486" t="inlineStr">
        <is>
          <t>DT</t>
        </is>
      </c>
      <c r="E12486" t="inlineStr">
        <is>
          <t>Sr</t>
        </is>
      </c>
      <c r="F12486" t="inlineStr">
        <is>
          <t>6'2"</t>
        </is>
      </c>
      <c r="G12486" t="n">
        <v>300</v>
      </c>
      <c r="H12486" t="inlineStr">
        <is>
          <t>Midland, Texas</t>
        </is>
      </c>
    </row>
    <row r="12487">
      <c r="A12487" t="inlineStr">
        <is>
          <t>Troy</t>
        </is>
      </c>
      <c r="B12487" t="n">
        <v>93</v>
      </c>
      <c r="C12487" t="inlineStr">
        <is>
          <t>RaKeem Davis</t>
        </is>
      </c>
      <c r="D12487" t="inlineStr">
        <is>
          <t>DT</t>
        </is>
      </c>
      <c r="E12487" t="inlineStr">
        <is>
          <t>Jr</t>
        </is>
      </c>
      <c r="F12487" t="inlineStr">
        <is>
          <t>6'3"</t>
        </is>
      </c>
      <c r="G12487" t="n">
        <v>305</v>
      </c>
      <c r="H12487" t="inlineStr">
        <is>
          <t>Port Gibson, Miss.</t>
        </is>
      </c>
    </row>
    <row r="12488">
      <c r="A12488" t="inlineStr">
        <is>
          <t>Troy</t>
        </is>
      </c>
      <c r="B12488" t="n">
        <v>82</v>
      </c>
      <c r="C12488" t="inlineStr">
        <is>
          <t>Dylan Denson</t>
        </is>
      </c>
      <c r="D12488" t="inlineStr">
        <is>
          <t>WR</t>
        </is>
      </c>
      <c r="E12488" t="inlineStr">
        <is>
          <t>Fr</t>
        </is>
      </c>
      <c r="F12488" t="inlineStr">
        <is>
          <t>5'10"</t>
        </is>
      </c>
      <c r="G12488" t="n">
        <v>180</v>
      </c>
      <c r="H12488" t="inlineStr">
        <is>
          <t>Ft. Laurderdale, Fla.</t>
        </is>
      </c>
    </row>
    <row r="12489">
      <c r="A12489" t="inlineStr">
        <is>
          <t>Troy</t>
        </is>
      </c>
      <c r="B12489" t="n">
        <v>53</v>
      </c>
      <c r="C12489" t="inlineStr">
        <is>
          <t>Ashton Diggs</t>
        </is>
      </c>
      <c r="D12489" t="inlineStr">
        <is>
          <t>DT</t>
        </is>
      </c>
      <c r="E12489" t="inlineStr">
        <is>
          <t>So</t>
        </is>
      </c>
      <c r="F12489" t="inlineStr">
        <is>
          <t>6'3"</t>
        </is>
      </c>
      <c r="G12489" t="n">
        <v>230</v>
      </c>
      <c r="H12489" t="inlineStr">
        <is>
          <t>Loganville, Ga.</t>
        </is>
      </c>
    </row>
    <row r="12490">
      <c r="A12490" t="inlineStr">
        <is>
          <t>Troy</t>
        </is>
      </c>
      <c r="B12490" t="n">
        <v>5</v>
      </c>
      <c r="C12490" t="inlineStr">
        <is>
          <t>Mojo Dortch</t>
        </is>
      </c>
      <c r="D12490" t="inlineStr">
        <is>
          <t>WR</t>
        </is>
      </c>
      <c r="E12490" t="inlineStr">
        <is>
          <t>R-Jr</t>
        </is>
      </c>
      <c r="F12490" t="inlineStr">
        <is>
          <t>6'0"</t>
        </is>
      </c>
      <c r="G12490" t="n">
        <v>170</v>
      </c>
      <c r="H12490" t="inlineStr">
        <is>
          <t>Lucedale, Miss.</t>
        </is>
      </c>
    </row>
    <row r="12491">
      <c r="A12491" t="inlineStr">
        <is>
          <t>Troy</t>
        </is>
      </c>
      <c r="B12491" t="n">
        <v>79</v>
      </c>
      <c r="C12491" t="inlineStr">
        <is>
          <t>Corey Dudley</t>
        </is>
      </c>
      <c r="D12491" t="inlineStr">
        <is>
          <t>OL</t>
        </is>
      </c>
      <c r="E12491" t="inlineStr">
        <is>
          <t>Fr</t>
        </is>
      </c>
      <c r="F12491" t="inlineStr">
        <is>
          <t>6'5"</t>
        </is>
      </c>
      <c r="G12491" t="n">
        <v>330</v>
      </c>
      <c r="H12491" t="inlineStr">
        <is>
          <t>Marrero, La.</t>
        </is>
      </c>
    </row>
    <row r="12492">
      <c r="A12492" t="inlineStr">
        <is>
          <t>Troy</t>
        </is>
      </c>
      <c r="B12492" t="n">
        <v>45</v>
      </c>
      <c r="C12492" t="inlineStr">
        <is>
          <t>Jordan Ferrell</t>
        </is>
      </c>
      <c r="D12492" t="inlineStr">
        <is>
          <t>BAN</t>
        </is>
      </c>
      <c r="E12492" t="inlineStr">
        <is>
          <t>R-So</t>
        </is>
      </c>
      <c r="F12492" t="inlineStr">
        <is>
          <t>6'4"</t>
        </is>
      </c>
      <c r="G12492" t="n">
        <v>224</v>
      </c>
      <c r="H12492" t="inlineStr">
        <is>
          <t>Lawrenceville, Ga.</t>
        </is>
      </c>
    </row>
    <row r="12493">
      <c r="A12493" t="inlineStr">
        <is>
          <t>Troy</t>
        </is>
      </c>
      <c r="B12493" t="n">
        <v>30</v>
      </c>
      <c r="C12493" t="inlineStr">
        <is>
          <t>Keivay Foster</t>
        </is>
      </c>
      <c r="D12493" t="inlineStr">
        <is>
          <t>S</t>
        </is>
      </c>
      <c r="E12493" t="inlineStr">
        <is>
          <t>Fr</t>
        </is>
      </c>
      <c r="F12493" t="inlineStr">
        <is>
          <t>6'4"</t>
        </is>
      </c>
      <c r="G12493" t="n">
        <v>182</v>
      </c>
      <c r="H12493" t="inlineStr">
        <is>
          <t>Muscle Shoals, Ala.</t>
        </is>
      </c>
    </row>
    <row r="12494">
      <c r="A12494" t="inlineStr">
        <is>
          <t>Troy</t>
        </is>
      </c>
      <c r="B12494" t="n">
        <v>75</v>
      </c>
      <c r="C12494" t="inlineStr">
        <is>
          <t>Parks Glaze</t>
        </is>
      </c>
      <c r="D12494" t="inlineStr">
        <is>
          <t>OL</t>
        </is>
      </c>
      <c r="E12494" t="inlineStr">
        <is>
          <t>Fr</t>
        </is>
      </c>
      <c r="F12494" t="inlineStr">
        <is>
          <t>6'6"</t>
        </is>
      </c>
      <c r="G12494" t="n">
        <v>296</v>
      </c>
      <c r="H12494" t="inlineStr">
        <is>
          <t>Fairhope, Ala.</t>
        </is>
      </c>
    </row>
    <row r="12495">
      <c r="A12495" t="inlineStr">
        <is>
          <t>Troy</t>
        </is>
      </c>
      <c r="B12495" t="n">
        <v>8</v>
      </c>
      <c r="C12495" t="inlineStr">
        <is>
          <t>Marcus Goree Jr.</t>
        </is>
      </c>
      <c r="D12495" t="inlineStr">
        <is>
          <t>S</t>
        </is>
      </c>
      <c r="E12495" t="inlineStr">
        <is>
          <t>So</t>
        </is>
      </c>
      <c r="F12495" t="inlineStr">
        <is>
          <t>6'1"</t>
        </is>
      </c>
      <c r="G12495" t="n">
        <v>185</v>
      </c>
      <c r="H12495" t="inlineStr">
        <is>
          <t>Chattanooga, Tenn.</t>
        </is>
      </c>
      <c r="I12495" t="inlineStr">
        <is>
          <t>Transfer from Tennessee (2026 portal)</t>
        </is>
      </c>
    </row>
    <row r="12496">
      <c r="A12496" t="inlineStr">
        <is>
          <t>Troy</t>
        </is>
      </c>
      <c r="B12496" t="n">
        <v>41</v>
      </c>
      <c r="C12496" t="inlineStr">
        <is>
          <t>Makel Green</t>
        </is>
      </c>
      <c r="D12496" t="inlineStr">
        <is>
          <t>DE</t>
        </is>
      </c>
      <c r="E12496" t="inlineStr">
        <is>
          <t>R-Fr</t>
        </is>
      </c>
      <c r="F12496" t="inlineStr">
        <is>
          <t>6'2"</t>
        </is>
      </c>
      <c r="G12496" t="n">
        <v>243</v>
      </c>
      <c r="H12496" t="inlineStr">
        <is>
          <t>Phenix City, Ala.</t>
        </is>
      </c>
    </row>
    <row r="12497">
      <c r="A12497" t="inlineStr">
        <is>
          <t>Troy</t>
        </is>
      </c>
      <c r="B12497" t="n">
        <v>0</v>
      </c>
      <c r="C12497" t="inlineStr">
        <is>
          <t>Gavin Griffin</t>
        </is>
      </c>
      <c r="D12497" t="inlineStr">
        <is>
          <t>RB</t>
        </is>
      </c>
      <c r="E12497" t="inlineStr">
        <is>
          <t>Jr</t>
        </is>
      </c>
      <c r="F12497" t="inlineStr">
        <is>
          <t>5'10"</t>
        </is>
      </c>
      <c r="G12497" t="n">
        <v>195</v>
      </c>
      <c r="H12497" t="inlineStr">
        <is>
          <t>Canton, Miss.</t>
        </is>
      </c>
    </row>
    <row r="12498">
      <c r="A12498" t="inlineStr">
        <is>
          <t>Troy</t>
        </is>
      </c>
      <c r="B12498" t="n">
        <v>19</v>
      </c>
      <c r="C12498" t="inlineStr">
        <is>
          <t>Nick Hampton</t>
        </is>
      </c>
      <c r="D12498" t="inlineStr">
        <is>
          <t>TE</t>
        </is>
      </c>
      <c r="E12498" t="inlineStr">
        <is>
          <t>Fr</t>
        </is>
      </c>
      <c r="F12498" t="inlineStr">
        <is>
          <t>6'3"</t>
        </is>
      </c>
      <c r="G12498" t="n">
        <v>222</v>
      </c>
      <c r="H12498" t="inlineStr">
        <is>
          <t>Gulf Shores, Ala.</t>
        </is>
      </c>
    </row>
    <row r="12499">
      <c r="A12499" t="inlineStr">
        <is>
          <t>Troy</t>
        </is>
      </c>
      <c r="B12499" t="n">
        <v>14</v>
      </c>
      <c r="C12499" t="inlineStr">
        <is>
          <t>Marquis Harris</t>
        </is>
      </c>
      <c r="D12499" t="inlineStr">
        <is>
          <t>TE</t>
        </is>
      </c>
      <c r="E12499" t="inlineStr">
        <is>
          <t>R-Jr</t>
        </is>
      </c>
      <c r="F12499" t="inlineStr">
        <is>
          <t>6'5"</t>
        </is>
      </c>
      <c r="G12499" t="n">
        <v>270</v>
      </c>
      <c r="H12499" t="inlineStr">
        <is>
          <t>Shreveport, La.</t>
        </is>
      </c>
    </row>
    <row r="12500">
      <c r="A12500" t="inlineStr">
        <is>
          <t>Troy</t>
        </is>
      </c>
      <c r="B12500" t="n">
        <v>33</v>
      </c>
      <c r="C12500" t="inlineStr">
        <is>
          <t>Ethan Head</t>
        </is>
      </c>
      <c r="D12500" t="inlineStr">
        <is>
          <t>K</t>
        </is>
      </c>
      <c r="E12500" t="inlineStr">
        <is>
          <t>Jr</t>
        </is>
      </c>
      <c r="F12500" t="inlineStr">
        <is>
          <t>6'1"</t>
        </is>
      </c>
      <c r="G12500" t="n">
        <v>185</v>
      </c>
      <c r="H12500" t="inlineStr">
        <is>
          <t>Glen Ellyn, Ill.</t>
        </is>
      </c>
      <c r="I12500" t="inlineStr">
        <is>
          <t>Transfer from West Virginia (2026 portal)</t>
        </is>
      </c>
    </row>
    <row r="12501">
      <c r="A12501" t="inlineStr">
        <is>
          <t>Troy</t>
        </is>
      </c>
      <c r="B12501" t="n">
        <v>25</v>
      </c>
      <c r="C12501" t="inlineStr">
        <is>
          <t>Kavion Henderson</t>
        </is>
      </c>
      <c r="D12501" t="inlineStr">
        <is>
          <t>DE</t>
        </is>
      </c>
      <c r="E12501" t="inlineStr">
        <is>
          <t>So</t>
        </is>
      </c>
      <c r="F12501" t="inlineStr">
        <is>
          <t>6'2"</t>
        </is>
      </c>
      <c r="G12501" t="n">
        <v>256</v>
      </c>
      <c r="H12501" t="inlineStr">
        <is>
          <t>Leeds, Ala.</t>
        </is>
      </c>
      <c r="I12501" t="inlineStr">
        <is>
          <t>Transfer from Arkansas (2026 portal)</t>
        </is>
      </c>
    </row>
    <row r="12502">
      <c r="A12502" t="inlineStr">
        <is>
          <t>Troy</t>
        </is>
      </c>
      <c r="B12502" t="n">
        <v>44</v>
      </c>
      <c r="C12502" t="inlineStr">
        <is>
          <t>Luke Hodge</t>
        </is>
      </c>
      <c r="D12502" t="inlineStr">
        <is>
          <t>LB</t>
        </is>
      </c>
      <c r="E12502" t="inlineStr">
        <is>
          <t>Sr</t>
        </is>
      </c>
      <c r="F12502" t="inlineStr">
        <is>
          <t>6'2"</t>
        </is>
      </c>
      <c r="G12502" t="n">
        <v>225</v>
      </c>
      <c r="H12502" t="inlineStr">
        <is>
          <t>Oneonta, Ala.</t>
        </is>
      </c>
    </row>
    <row r="12503">
      <c r="A12503" t="inlineStr">
        <is>
          <t>Troy</t>
        </is>
      </c>
      <c r="B12503" t="n">
        <v>12</v>
      </c>
      <c r="C12503" t="inlineStr">
        <is>
          <t>Hayden Jackson</t>
        </is>
      </c>
      <c r="D12503" t="inlineStr">
        <is>
          <t>WR</t>
        </is>
      </c>
      <c r="E12503" t="inlineStr">
        <is>
          <t>Jr</t>
        </is>
      </c>
      <c r="F12503" t="inlineStr">
        <is>
          <t>5'11"</t>
        </is>
      </c>
      <c r="G12503" t="n">
        <v>155</v>
      </c>
      <c r="H12503" t="inlineStr">
        <is>
          <t>Douglasville, Ga.</t>
        </is>
      </c>
    </row>
    <row r="12504">
      <c r="A12504" t="inlineStr">
        <is>
          <t>Troy</t>
        </is>
      </c>
      <c r="B12504" t="n">
        <v>81</v>
      </c>
      <c r="C12504" t="inlineStr">
        <is>
          <t>Jah'Marren Jackson</t>
        </is>
      </c>
      <c r="D12504" t="inlineStr">
        <is>
          <t>WR</t>
        </is>
      </c>
      <c r="E12504" t="inlineStr">
        <is>
          <t>R-Fr</t>
        </is>
      </c>
      <c r="F12504" t="inlineStr">
        <is>
          <t>6'5"</t>
        </is>
      </c>
      <c r="G12504" t="n">
        <v>202</v>
      </c>
      <c r="H12504" t="inlineStr">
        <is>
          <t>McKenzie, Ala.</t>
        </is>
      </c>
    </row>
    <row r="12505">
      <c r="A12505" t="inlineStr">
        <is>
          <t>Troy</t>
        </is>
      </c>
      <c r="B12505" t="n">
        <v>36</v>
      </c>
      <c r="C12505" t="inlineStr">
        <is>
          <t>Hank James</t>
        </is>
      </c>
      <c r="D12505" t="inlineStr">
        <is>
          <t>S</t>
        </is>
      </c>
      <c r="E12505" t="inlineStr">
        <is>
          <t>Fr</t>
        </is>
      </c>
      <c r="F12505" t="inlineStr">
        <is>
          <t>6'0"</t>
        </is>
      </c>
      <c r="G12505" t="n">
        <v>170</v>
      </c>
      <c r="H12505" t="inlineStr">
        <is>
          <t>Paducah, Ky.</t>
        </is>
      </c>
    </row>
    <row r="12506">
      <c r="A12506" t="inlineStr">
        <is>
          <t>Troy</t>
        </is>
      </c>
      <c r="B12506" t="n">
        <v>6</v>
      </c>
      <c r="C12506" t="inlineStr">
        <is>
          <t>Jack James</t>
        </is>
      </c>
      <c r="D12506" t="inlineStr">
        <is>
          <t>QB</t>
        </is>
      </c>
      <c r="E12506" t="inlineStr">
        <is>
          <t>R-Fr</t>
        </is>
      </c>
      <c r="F12506" t="inlineStr">
        <is>
          <t>6'0"</t>
        </is>
      </c>
      <c r="G12506" t="n">
        <v>209</v>
      </c>
      <c r="H12506" t="inlineStr">
        <is>
          <t>Paducah, Ky.</t>
        </is>
      </c>
    </row>
    <row r="12507">
      <c r="A12507" t="inlineStr">
        <is>
          <t>Troy</t>
        </is>
      </c>
      <c r="B12507" t="n">
        <v>55</v>
      </c>
      <c r="C12507" t="inlineStr">
        <is>
          <t>Jordon Jones</t>
        </is>
      </c>
      <c r="D12507" t="inlineStr">
        <is>
          <t>OL</t>
        </is>
      </c>
      <c r="E12507" t="inlineStr">
        <is>
          <t>Sr</t>
        </is>
      </c>
      <c r="F12507" t="inlineStr">
        <is>
          <t>6'3"</t>
        </is>
      </c>
      <c r="G12507" t="n">
        <v>291</v>
      </c>
      <c r="H12507" t="inlineStr">
        <is>
          <t>Ashland, Ky.</t>
        </is>
      </c>
      <c r="I12507" t="inlineStr">
        <is>
          <t>Transfer from Ohio (2026 portal)</t>
        </is>
      </c>
    </row>
    <row r="12508">
      <c r="A12508" t="inlineStr">
        <is>
          <t>Troy</t>
        </is>
      </c>
      <c r="B12508" t="n">
        <v>15</v>
      </c>
      <c r="C12508" t="inlineStr">
        <is>
          <t>Keno Jones</t>
        </is>
      </c>
      <c r="D12508" t="inlineStr">
        <is>
          <t>LB</t>
        </is>
      </c>
      <c r="E12508" t="inlineStr">
        <is>
          <t>Sr</t>
        </is>
      </c>
      <c r="F12508" t="inlineStr">
        <is>
          <t>6'2"</t>
        </is>
      </c>
      <c r="G12508" t="n">
        <v>221</v>
      </c>
      <c r="H12508" t="inlineStr">
        <is>
          <t>Rocky Mount, N.C.</t>
        </is>
      </c>
    </row>
    <row r="12509">
      <c r="A12509" t="inlineStr">
        <is>
          <t>Troy</t>
        </is>
      </c>
      <c r="B12509" t="n">
        <v>9</v>
      </c>
      <c r="C12509" t="inlineStr">
        <is>
          <t>Jamarion Keyes</t>
        </is>
      </c>
      <c r="D12509" t="inlineStr">
        <is>
          <t>S</t>
        </is>
      </c>
      <c r="E12509" t="inlineStr">
        <is>
          <t>Jr</t>
        </is>
      </c>
      <c r="F12509" t="inlineStr">
        <is>
          <t>6'1"</t>
        </is>
      </c>
      <c r="G12509" t="n">
        <v>208</v>
      </c>
      <c r="H12509" t="inlineStr">
        <is>
          <t>Laurel, Miss.</t>
        </is>
      </c>
    </row>
    <row r="12510">
      <c r="A12510" t="inlineStr">
        <is>
          <t>Troy</t>
        </is>
      </c>
      <c r="B12510" t="n">
        <v>8</v>
      </c>
      <c r="C12510" t="inlineStr">
        <is>
          <t>TK Keyes</t>
        </is>
      </c>
      <c r="D12510" t="inlineStr">
        <is>
          <t>WR</t>
        </is>
      </c>
      <c r="E12510" t="inlineStr">
        <is>
          <t>So</t>
        </is>
      </c>
      <c r="F12510" t="inlineStr">
        <is>
          <t>6'2"</t>
        </is>
      </c>
      <c r="G12510" t="n">
        <v>202</v>
      </c>
      <c r="H12510" t="inlineStr">
        <is>
          <t>Taylorsville, Miss.</t>
        </is>
      </c>
    </row>
    <row r="12511">
      <c r="A12511" t="inlineStr">
        <is>
          <t>Troy</t>
        </is>
      </c>
      <c r="B12511" t="n">
        <v>10</v>
      </c>
      <c r="C12511" t="inlineStr">
        <is>
          <t>Tucker Kilcrease</t>
        </is>
      </c>
      <c r="D12511" t="inlineStr">
        <is>
          <t>QB</t>
        </is>
      </c>
      <c r="E12511" t="inlineStr">
        <is>
          <t>Sr</t>
        </is>
      </c>
      <c r="F12511" t="inlineStr">
        <is>
          <t>6'0"</t>
        </is>
      </c>
      <c r="G12511" t="n">
        <v>209</v>
      </c>
      <c r="H12511" t="inlineStr">
        <is>
          <t>Brantley, Ala.</t>
        </is>
      </c>
    </row>
    <row r="12512">
      <c r="A12512" t="inlineStr">
        <is>
          <t>Troy</t>
        </is>
      </c>
      <c r="B12512" t="n">
        <v>18</v>
      </c>
      <c r="C12512" t="inlineStr">
        <is>
          <t>Howard Kinchen</t>
        </is>
      </c>
      <c r="D12512" t="inlineStr">
        <is>
          <t>WR</t>
        </is>
      </c>
      <c r="E12512" t="inlineStr">
        <is>
          <t>Jr</t>
        </is>
      </c>
      <c r="F12512" t="inlineStr">
        <is>
          <t>6'3"</t>
        </is>
      </c>
      <c r="G12512" t="n">
        <v>192</v>
      </c>
      <c r="H12512" t="inlineStr">
        <is>
          <t>Lafayette, La.</t>
        </is>
      </c>
    </row>
    <row r="12513">
      <c r="A12513" t="inlineStr">
        <is>
          <t>Troy</t>
        </is>
      </c>
      <c r="B12513" t="n">
        <v>84</v>
      </c>
      <c r="C12513" t="inlineStr">
        <is>
          <t>Andrew Leslie</t>
        </is>
      </c>
      <c r="D12513" t="inlineStr">
        <is>
          <t>WR</t>
        </is>
      </c>
      <c r="E12513" t="inlineStr">
        <is>
          <t>R-Fr</t>
        </is>
      </c>
      <c r="F12513" t="inlineStr">
        <is>
          <t>5'11"</t>
        </is>
      </c>
      <c r="G12513" t="n">
        <v>195</v>
      </c>
      <c r="H12513" t="inlineStr">
        <is>
          <t>Conyers, Ga.</t>
        </is>
      </c>
    </row>
    <row r="12514">
      <c r="A12514" t="inlineStr">
        <is>
          <t>Troy</t>
        </is>
      </c>
      <c r="B12514" t="n">
        <v>49</v>
      </c>
      <c r="C12514" t="inlineStr">
        <is>
          <t>Austin Lewis</t>
        </is>
      </c>
      <c r="D12514" t="inlineStr">
        <is>
          <t>P</t>
        </is>
      </c>
      <c r="E12514" t="inlineStr">
        <is>
          <t>R-Fr</t>
        </is>
      </c>
      <c r="F12514" t="inlineStr">
        <is>
          <t>5'11"</t>
        </is>
      </c>
      <c r="G12514" t="n">
        <v>185</v>
      </c>
      <c r="H12514" t="inlineStr">
        <is>
          <t>Helena, Ala.</t>
        </is>
      </c>
    </row>
    <row r="12515">
      <c r="A12515" t="inlineStr">
        <is>
          <t>Troy</t>
        </is>
      </c>
      <c r="B12515" t="n">
        <v>29</v>
      </c>
      <c r="C12515" t="inlineStr">
        <is>
          <t>Joe Lott</t>
        </is>
      </c>
      <c r="D12515" t="inlineStr">
        <is>
          <t>S</t>
        </is>
      </c>
      <c r="E12515" t="inlineStr">
        <is>
          <t>So</t>
        </is>
      </c>
      <c r="F12515" t="inlineStr">
        <is>
          <t>6'3"</t>
        </is>
      </c>
      <c r="G12515" t="n">
        <v>196</v>
      </c>
      <c r="H12515" t="inlineStr">
        <is>
          <t>Mobile, Ala.</t>
        </is>
      </c>
    </row>
    <row r="12516">
      <c r="A12516" t="inlineStr">
        <is>
          <t>Troy</t>
        </is>
      </c>
      <c r="B12516" t="n">
        <v>15</v>
      </c>
      <c r="C12516" t="inlineStr">
        <is>
          <t>TJ Lott</t>
        </is>
      </c>
      <c r="D12516" t="inlineStr">
        <is>
          <t>WR</t>
        </is>
      </c>
      <c r="E12516" t="inlineStr">
        <is>
          <t>Jr</t>
        </is>
      </c>
      <c r="F12516" t="inlineStr">
        <is>
          <t>5'11"</t>
        </is>
      </c>
      <c r="G12516" t="n">
        <v>170</v>
      </c>
      <c r="H12516" t="inlineStr">
        <is>
          <t>Pahokee, Fla.</t>
        </is>
      </c>
      <c r="I12516" t="inlineStr">
        <is>
          <t>Transfer from Old Dominion (2026 portal)</t>
        </is>
      </c>
    </row>
    <row r="12517">
      <c r="A12517" t="inlineStr">
        <is>
          <t>Troy</t>
        </is>
      </c>
      <c r="B12517" t="n">
        <v>1</v>
      </c>
      <c r="C12517" t="inlineStr">
        <is>
          <t>Jordan Lovett</t>
        </is>
      </c>
      <c r="D12517" t="inlineStr">
        <is>
          <t>RB</t>
        </is>
      </c>
      <c r="E12517" t="inlineStr">
        <is>
          <t>Jr</t>
        </is>
      </c>
      <c r="F12517" t="inlineStr">
        <is>
          <t>5'10"</t>
        </is>
      </c>
      <c r="G12517" t="n">
        <v>200</v>
      </c>
      <c r="H12517" t="inlineStr">
        <is>
          <t>Statesboro, Ga.</t>
        </is>
      </c>
    </row>
    <row r="12518">
      <c r="A12518" t="inlineStr">
        <is>
          <t>Troy</t>
        </is>
      </c>
      <c r="B12518" t="n">
        <v>24</v>
      </c>
      <c r="C12518" t="inlineStr">
        <is>
          <t>Kinnick Manley</t>
        </is>
      </c>
      <c r="D12518" t="inlineStr">
        <is>
          <t>LS</t>
        </is>
      </c>
      <c r="E12518" t="inlineStr">
        <is>
          <t>Sr</t>
        </is>
      </c>
      <c r="F12518" t="inlineStr">
        <is>
          <t>6'2"</t>
        </is>
      </c>
      <c r="G12518" t="n">
        <v>205</v>
      </c>
      <c r="H12518" t="inlineStr">
        <is>
          <t>Firestone, Colo.</t>
        </is>
      </c>
    </row>
    <row r="12519">
      <c r="A12519" t="inlineStr">
        <is>
          <t>Troy</t>
        </is>
      </c>
      <c r="B12519" t="n">
        <v>32</v>
      </c>
      <c r="C12519" t="inlineStr">
        <is>
          <t>Jermaine McCree</t>
        </is>
      </c>
      <c r="D12519" t="inlineStr">
        <is>
          <t>CB</t>
        </is>
      </c>
      <c r="E12519" t="inlineStr">
        <is>
          <t>Fr</t>
        </is>
      </c>
      <c r="F12519" t="inlineStr">
        <is>
          <t>5'11"</t>
        </is>
      </c>
      <c r="G12519" t="n">
        <v>170</v>
      </c>
      <c r="H12519" t="inlineStr">
        <is>
          <t>Mobile, Ala.</t>
        </is>
      </c>
    </row>
    <row r="12520">
      <c r="A12520" t="inlineStr">
        <is>
          <t>Troy</t>
        </is>
      </c>
      <c r="B12520" t="n">
        <v>13</v>
      </c>
      <c r="C12520" t="inlineStr">
        <is>
          <t>Ky McNulty</t>
        </is>
      </c>
      <c r="D12520" t="inlineStr">
        <is>
          <t>WR</t>
        </is>
      </c>
      <c r="E12520" t="inlineStr">
        <is>
          <t>So</t>
        </is>
      </c>
      <c r="F12520" t="inlineStr">
        <is>
          <t>6'3"</t>
        </is>
      </c>
      <c r="G12520" t="n">
        <v>195</v>
      </c>
      <c r="H12520" t="inlineStr">
        <is>
          <t>Bay Minette, Ala.</t>
        </is>
      </c>
    </row>
    <row r="12521">
      <c r="A12521" t="inlineStr">
        <is>
          <t>Troy</t>
        </is>
      </c>
      <c r="B12521" t="n">
        <v>57</v>
      </c>
      <c r="C12521" t="inlineStr">
        <is>
          <t>Noah Mercer</t>
        </is>
      </c>
      <c r="D12521" t="inlineStr">
        <is>
          <t>OL</t>
        </is>
      </c>
      <c r="E12521" t="inlineStr">
        <is>
          <t>Jr</t>
        </is>
      </c>
      <c r="F12521" t="inlineStr">
        <is>
          <t>6'3"</t>
        </is>
      </c>
      <c r="G12521" t="n">
        <v>311</v>
      </c>
      <c r="H12521" t="inlineStr">
        <is>
          <t>Marianna, Fla.</t>
        </is>
      </c>
    </row>
    <row r="12522">
      <c r="A12522" t="inlineStr">
        <is>
          <t>Troy</t>
        </is>
      </c>
      <c r="B12522" t="n">
        <v>3</v>
      </c>
      <c r="C12522" t="inlineStr">
        <is>
          <t>Jaheim Merriweather</t>
        </is>
      </c>
      <c r="D12522" t="inlineStr">
        <is>
          <t>RB</t>
        </is>
      </c>
      <c r="E12522" t="inlineStr">
        <is>
          <t>Jr</t>
        </is>
      </c>
      <c r="F12522" t="inlineStr">
        <is>
          <t>6'2"</t>
        </is>
      </c>
      <c r="G12522" t="n">
        <v>215</v>
      </c>
      <c r="H12522" t="inlineStr">
        <is>
          <t>Jackson, Tenn.</t>
        </is>
      </c>
      <c r="I12522" t="inlineStr">
        <is>
          <t>Transfer from Purdue (2026 portal)</t>
        </is>
      </c>
    </row>
    <row r="12523">
      <c r="A12523" t="inlineStr">
        <is>
          <t>Troy</t>
        </is>
      </c>
      <c r="B12523" t="n">
        <v>95</v>
      </c>
      <c r="C12523" t="inlineStr">
        <is>
          <t>Miquon Merriweather</t>
        </is>
      </c>
      <c r="D12523" t="inlineStr">
        <is>
          <t>DT</t>
        </is>
      </c>
      <c r="E12523" t="inlineStr">
        <is>
          <t>Jr</t>
        </is>
      </c>
      <c r="F12523" t="inlineStr">
        <is>
          <t>6'2"</t>
        </is>
      </c>
      <c r="G12523" t="n">
        <v>306</v>
      </c>
      <c r="H12523" t="inlineStr">
        <is>
          <t>Columbus, Ga.</t>
        </is>
      </c>
    </row>
    <row r="12524">
      <c r="A12524" t="inlineStr">
        <is>
          <t>Troy</t>
        </is>
      </c>
      <c r="B12524" t="n">
        <v>13</v>
      </c>
      <c r="C12524" t="inlineStr">
        <is>
          <t>Daivon Nelson</t>
        </is>
      </c>
      <c r="D12524" t="inlineStr">
        <is>
          <t>SPR</t>
        </is>
      </c>
      <c r="E12524" t="inlineStr">
        <is>
          <t>Sr</t>
        </is>
      </c>
      <c r="F12524" t="inlineStr">
        <is>
          <t>6'3"</t>
        </is>
      </c>
      <c r="G12524" t="n">
        <v>208</v>
      </c>
      <c r="H12524" t="inlineStr">
        <is>
          <t>South Phoenix, Ariz.</t>
        </is>
      </c>
    </row>
    <row r="12525">
      <c r="A12525" t="inlineStr">
        <is>
          <t>Troy</t>
        </is>
      </c>
      <c r="B12525" t="n">
        <v>3</v>
      </c>
      <c r="C12525" t="inlineStr">
        <is>
          <t>Doug Nelson</t>
        </is>
      </c>
      <c r="D12525" t="inlineStr">
        <is>
          <t>SPR</t>
        </is>
      </c>
      <c r="E12525" t="inlineStr">
        <is>
          <t>Jr</t>
        </is>
      </c>
      <c r="F12525" t="inlineStr">
        <is>
          <t>6'3"</t>
        </is>
      </c>
      <c r="G12525" t="n">
        <v>207</v>
      </c>
      <c r="H12525" t="inlineStr">
        <is>
          <t>Hazlehurst, Miss.</t>
        </is>
      </c>
    </row>
    <row r="12526">
      <c r="A12526" t="inlineStr">
        <is>
          <t>Troy</t>
        </is>
      </c>
      <c r="B12526" t="n">
        <v>88</v>
      </c>
      <c r="C12526" t="inlineStr">
        <is>
          <t>Will Norman</t>
        </is>
      </c>
      <c r="D12526" t="inlineStr">
        <is>
          <t>DE</t>
        </is>
      </c>
      <c r="E12526" t="inlineStr">
        <is>
          <t>Jr</t>
        </is>
      </c>
      <c r="F12526" t="inlineStr">
        <is>
          <t>6'4"</t>
        </is>
      </c>
      <c r="G12526" t="n">
        <v>293</v>
      </c>
      <c r="H12526" t="inlineStr">
        <is>
          <t>Camden, N.J.</t>
        </is>
      </c>
    </row>
    <row r="12527">
      <c r="A12527" t="inlineStr">
        <is>
          <t>Troy</t>
        </is>
      </c>
      <c r="B12527" t="n">
        <v>17</v>
      </c>
      <c r="C12527" t="inlineStr">
        <is>
          <t>Marlin Odom</t>
        </is>
      </c>
      <c r="D12527" t="inlineStr">
        <is>
          <t>CB</t>
        </is>
      </c>
      <c r="E12527" t="inlineStr">
        <is>
          <t>So</t>
        </is>
      </c>
      <c r="F12527" t="inlineStr">
        <is>
          <t>6'2"</t>
        </is>
      </c>
      <c r="G12527" t="n">
        <v>176</v>
      </c>
      <c r="H12527" t="inlineStr">
        <is>
          <t>Lucedale, Miss.</t>
        </is>
      </c>
    </row>
    <row r="12528">
      <c r="A12528" t="inlineStr">
        <is>
          <t>Troy</t>
        </is>
      </c>
      <c r="B12528" t="n">
        <v>25</v>
      </c>
      <c r="C12528" t="inlineStr">
        <is>
          <t>Dennis Palmer</t>
        </is>
      </c>
      <c r="D12528" t="inlineStr">
        <is>
          <t>RB</t>
        </is>
      </c>
      <c r="E12528" t="inlineStr">
        <is>
          <t>R-So</t>
        </is>
      </c>
      <c r="F12528" t="inlineStr">
        <is>
          <t>5'10"</t>
        </is>
      </c>
      <c r="G12528" t="n">
        <v>200</v>
      </c>
      <c r="H12528" t="inlineStr">
        <is>
          <t>Jensen Beach, Fla.</t>
        </is>
      </c>
    </row>
    <row r="12529">
      <c r="A12529" t="inlineStr">
        <is>
          <t>Troy</t>
        </is>
      </c>
      <c r="B12529" t="n">
        <v>69</v>
      </c>
      <c r="C12529" t="inlineStr">
        <is>
          <t>Jermaine Paramore</t>
        </is>
      </c>
      <c r="D12529" t="inlineStr">
        <is>
          <t>DT</t>
        </is>
      </c>
      <c r="E12529" t="inlineStr">
        <is>
          <t>So</t>
        </is>
      </c>
      <c r="F12529" t="inlineStr">
        <is>
          <t>6'2"</t>
        </is>
      </c>
      <c r="G12529" t="n">
        <v>296</v>
      </c>
      <c r="H12529" t="inlineStr">
        <is>
          <t>Saraland, Ala.</t>
        </is>
      </c>
    </row>
    <row r="12530">
      <c r="A12530" t="inlineStr">
        <is>
          <t>Troy</t>
        </is>
      </c>
      <c r="B12530" t="n">
        <v>28</v>
      </c>
      <c r="C12530" t="inlineStr">
        <is>
          <t>Jaxon Penn</t>
        </is>
      </c>
      <c r="D12530" t="inlineStr">
        <is>
          <t>CB</t>
        </is>
      </c>
      <c r="E12530" t="inlineStr">
        <is>
          <t>Fr</t>
        </is>
      </c>
      <c r="F12530" t="inlineStr">
        <is>
          <t>5'10"</t>
        </is>
      </c>
      <c r="G12530" t="n">
        <v>190</v>
      </c>
      <c r="H12530" t="inlineStr">
        <is>
          <t>Florence, Ala.</t>
        </is>
      </c>
    </row>
    <row r="12531">
      <c r="A12531" t="inlineStr">
        <is>
          <t>Troy</t>
        </is>
      </c>
      <c r="B12531" t="n">
        <v>14</v>
      </c>
      <c r="C12531" t="inlineStr">
        <is>
          <t>Jonathan Pennix</t>
        </is>
      </c>
      <c r="D12531" t="inlineStr">
        <is>
          <t>CB</t>
        </is>
      </c>
      <c r="E12531" t="inlineStr">
        <is>
          <t>Jr</t>
        </is>
      </c>
      <c r="F12531" t="inlineStr">
        <is>
          <t>6'0"</t>
        </is>
      </c>
      <c r="G12531" t="n">
        <v>184</v>
      </c>
      <c r="H12531" t="inlineStr">
        <is>
          <t>Concord, Va.</t>
        </is>
      </c>
      <c r="I12531" t="inlineStr">
        <is>
          <t>Transfer from Southern Miss (2026 portal)</t>
        </is>
      </c>
    </row>
    <row r="12532">
      <c r="A12532" t="inlineStr">
        <is>
          <t>Troy</t>
        </is>
      </c>
      <c r="B12532" t="n">
        <v>18</v>
      </c>
      <c r="C12532" t="inlineStr">
        <is>
          <t>Jordan Perry</t>
        </is>
      </c>
      <c r="D12532" t="inlineStr">
        <is>
          <t>SPR</t>
        </is>
      </c>
      <c r="E12532" t="inlineStr">
        <is>
          <t>Sr</t>
        </is>
      </c>
      <c r="F12532" t="inlineStr">
        <is>
          <t>6'2"</t>
        </is>
      </c>
      <c r="G12532" t="n">
        <v>211</v>
      </c>
      <c r="H12532" t="inlineStr">
        <is>
          <t>Jefferson, Ga.</t>
        </is>
      </c>
    </row>
    <row r="12533">
      <c r="A12533" t="inlineStr">
        <is>
          <t>Troy</t>
        </is>
      </c>
      <c r="B12533" t="n">
        <v>37</v>
      </c>
      <c r="C12533" t="inlineStr">
        <is>
          <t>Jalen Peterson</t>
        </is>
      </c>
      <c r="D12533" t="inlineStr">
        <is>
          <t>CB</t>
        </is>
      </c>
      <c r="E12533" t="inlineStr">
        <is>
          <t>R-Fr</t>
        </is>
      </c>
      <c r="F12533" t="inlineStr">
        <is>
          <t>6'0"</t>
        </is>
      </c>
      <c r="G12533" t="n">
        <v>193</v>
      </c>
      <c r="H12533" t="inlineStr">
        <is>
          <t>Pinson, Ala.</t>
        </is>
      </c>
    </row>
    <row r="12534">
      <c r="A12534" t="inlineStr">
        <is>
          <t>Troy</t>
        </is>
      </c>
      <c r="B12534" t="n">
        <v>50</v>
      </c>
      <c r="C12534" t="inlineStr">
        <is>
          <t>Luke Petit</t>
        </is>
      </c>
      <c r="D12534" t="inlineStr">
        <is>
          <t>OL</t>
        </is>
      </c>
      <c r="E12534" t="inlineStr">
        <is>
          <t>Sr</t>
        </is>
      </c>
      <c r="F12534" t="inlineStr">
        <is>
          <t>6'3"</t>
        </is>
      </c>
      <c r="G12534" t="n">
        <v>297</v>
      </c>
      <c r="H12534" t="inlineStr">
        <is>
          <t>Akron, Ohio</t>
        </is>
      </c>
      <c r="I12534" t="inlineStr">
        <is>
          <t>Transfer from Furman (2026 portal)</t>
        </is>
      </c>
    </row>
    <row r="12535">
      <c r="A12535" t="inlineStr">
        <is>
          <t>Troy</t>
        </is>
      </c>
      <c r="B12535" t="n">
        <v>17</v>
      </c>
      <c r="C12535" t="inlineStr">
        <is>
          <t>Jace Petty</t>
        </is>
      </c>
      <c r="D12535" t="inlineStr">
        <is>
          <t>WR</t>
        </is>
      </c>
      <c r="E12535" t="inlineStr">
        <is>
          <t>Jr</t>
        </is>
      </c>
      <c r="F12535" t="inlineStr">
        <is>
          <t>5'11"</t>
        </is>
      </c>
      <c r="G12535" t="n">
        <v>175</v>
      </c>
      <c r="H12535" t="inlineStr">
        <is>
          <t>Frisco, Texas</t>
        </is>
      </c>
    </row>
    <row r="12536">
      <c r="A12536" t="inlineStr">
        <is>
          <t>Troy</t>
        </is>
      </c>
      <c r="B12536" t="n">
        <v>56</v>
      </c>
      <c r="C12536" t="inlineStr">
        <is>
          <t>Sharvon Pierre</t>
        </is>
      </c>
      <c r="D12536" t="inlineStr">
        <is>
          <t>OL</t>
        </is>
      </c>
      <c r="E12536" t="inlineStr">
        <is>
          <t>R-Fr</t>
        </is>
      </c>
      <c r="F12536" t="inlineStr">
        <is>
          <t>6'3"</t>
        </is>
      </c>
      <c r="G12536" t="n">
        <v>284</v>
      </c>
      <c r="H12536" t="inlineStr">
        <is>
          <t>Waycross, Ga.</t>
        </is>
      </c>
    </row>
    <row r="12537">
      <c r="A12537" t="inlineStr">
        <is>
          <t>Troy</t>
        </is>
      </c>
      <c r="B12537" t="n">
        <v>6</v>
      </c>
      <c r="C12537" t="inlineStr">
        <is>
          <t>Justin Powe</t>
        </is>
      </c>
      <c r="D12537" t="inlineStr">
        <is>
          <t>S</t>
        </is>
      </c>
      <c r="E12537" t="inlineStr">
        <is>
          <t>Sr</t>
        </is>
      </c>
      <c r="F12537" t="inlineStr">
        <is>
          <t>6'0"</t>
        </is>
      </c>
      <c r="G12537" t="n">
        <v>210</v>
      </c>
      <c r="H12537" t="inlineStr">
        <is>
          <t>Mobile, Ala.</t>
        </is>
      </c>
    </row>
    <row r="12538">
      <c r="A12538" t="inlineStr">
        <is>
          <t>Troy</t>
        </is>
      </c>
      <c r="B12538" t="n">
        <v>58</v>
      </c>
      <c r="C12538" t="inlineStr">
        <is>
          <t>Elijah Prather</t>
        </is>
      </c>
      <c r="D12538" t="inlineStr">
        <is>
          <t>OL</t>
        </is>
      </c>
      <c r="E12538" t="inlineStr">
        <is>
          <t>Jr</t>
        </is>
      </c>
      <c r="F12538" t="inlineStr">
        <is>
          <t>6'4"</t>
        </is>
      </c>
      <c r="G12538" t="n">
        <v>300</v>
      </c>
      <c r="H12538" t="inlineStr">
        <is>
          <t>LaVergne, Tenn.</t>
        </is>
      </c>
    </row>
    <row r="12539">
      <c r="A12539" t="inlineStr">
        <is>
          <t>Troy</t>
        </is>
      </c>
      <c r="B12539" t="n">
        <v>67</v>
      </c>
      <c r="C12539" t="inlineStr">
        <is>
          <t>Trinton Pritchett</t>
        </is>
      </c>
      <c r="D12539" t="inlineStr">
        <is>
          <t>OL</t>
        </is>
      </c>
      <c r="E12539" t="inlineStr">
        <is>
          <t>Fr</t>
        </is>
      </c>
      <c r="F12539" t="inlineStr">
        <is>
          <t>6'6"</t>
        </is>
      </c>
      <c r="G12539" t="n">
        <v>300</v>
      </c>
      <c r="H12539" t="inlineStr">
        <is>
          <t>Auburn, Ala.</t>
        </is>
      </c>
    </row>
    <row r="12540">
      <c r="A12540" t="inlineStr">
        <is>
          <t>Troy</t>
        </is>
      </c>
      <c r="B12540" t="n">
        <v>35</v>
      </c>
      <c r="C12540" t="inlineStr">
        <is>
          <t>Kendarius Reynolds</t>
        </is>
      </c>
      <c r="D12540" t="inlineStr">
        <is>
          <t>SPR</t>
        </is>
      </c>
      <c r="E12540" t="inlineStr">
        <is>
          <t>Fr</t>
        </is>
      </c>
      <c r="F12540" t="inlineStr">
        <is>
          <t>6'3"</t>
        </is>
      </c>
      <c r="G12540" t="n">
        <v>185</v>
      </c>
      <c r="H12540" t="inlineStr">
        <is>
          <t>Montgomery, Ala.</t>
        </is>
      </c>
    </row>
    <row r="12541">
      <c r="A12541" t="inlineStr">
        <is>
          <t>Troy</t>
        </is>
      </c>
      <c r="B12541" t="n">
        <v>77</v>
      </c>
      <c r="C12541" t="inlineStr">
        <is>
          <t>Darion Rivers</t>
        </is>
      </c>
      <c r="D12541" t="inlineStr">
        <is>
          <t>OL</t>
        </is>
      </c>
      <c r="E12541" t="inlineStr">
        <is>
          <t>Jr</t>
        </is>
      </c>
      <c r="F12541" t="inlineStr">
        <is>
          <t>6'6"</t>
        </is>
      </c>
      <c r="G12541" t="n">
        <v>320</v>
      </c>
      <c r="H12541" t="inlineStr">
        <is>
          <t>Charlotte, N.C.</t>
        </is>
      </c>
      <c r="I12541" t="inlineStr">
        <is>
          <t>Transfer from NC State (2026 portal)</t>
        </is>
      </c>
    </row>
    <row r="12542">
      <c r="A12542" t="inlineStr">
        <is>
          <t>Troy</t>
        </is>
      </c>
      <c r="B12542" t="n">
        <v>85</v>
      </c>
      <c r="C12542" t="inlineStr">
        <is>
          <t>Fabian Rogosch</t>
        </is>
      </c>
      <c r="D12542" t="inlineStr">
        <is>
          <t>TE</t>
        </is>
      </c>
      <c r="E12542" t="inlineStr">
        <is>
          <t>Sr</t>
        </is>
      </c>
      <c r="F12542" t="inlineStr">
        <is>
          <t>6'5"</t>
        </is>
      </c>
      <c r="G12542" t="n">
        <v>250</v>
      </c>
      <c r="H12542" t="inlineStr">
        <is>
          <t>Hamburg, Germany</t>
        </is>
      </c>
    </row>
    <row r="12543">
      <c r="A12543" t="inlineStr">
        <is>
          <t>Troy</t>
        </is>
      </c>
      <c r="B12543" t="n">
        <v>52</v>
      </c>
      <c r="C12543" t="inlineStr">
        <is>
          <t>Kendall Roseberry</t>
        </is>
      </c>
      <c r="D12543" t="inlineStr">
        <is>
          <t>DT</t>
        </is>
      </c>
      <c r="E12543" t="inlineStr">
        <is>
          <t>Fr</t>
        </is>
      </c>
      <c r="F12543" t="inlineStr">
        <is>
          <t>6'3"</t>
        </is>
      </c>
      <c r="G12543" t="n">
        <v>290</v>
      </c>
      <c r="H12543" t="inlineStr">
        <is>
          <t>Conyers, Ga.</t>
        </is>
      </c>
    </row>
    <row r="12544">
      <c r="A12544" t="inlineStr">
        <is>
          <t>Troy</t>
        </is>
      </c>
      <c r="B12544" t="n">
        <v>24</v>
      </c>
      <c r="C12544" t="inlineStr">
        <is>
          <t>Jeremiah Roux</t>
        </is>
      </c>
      <c r="D12544" t="inlineStr">
        <is>
          <t>LB</t>
        </is>
      </c>
      <c r="E12544" t="inlineStr">
        <is>
          <t>Fr</t>
        </is>
      </c>
      <c r="F12544" t="inlineStr">
        <is>
          <t>6'3"</t>
        </is>
      </c>
      <c r="G12544" t="n">
        <v>215</v>
      </c>
      <c r="H12544" t="inlineStr">
        <is>
          <t>Jonesboro, Ga.</t>
        </is>
      </c>
    </row>
    <row r="12545">
      <c r="A12545" t="inlineStr">
        <is>
          <t>Troy</t>
        </is>
      </c>
      <c r="B12545" t="n">
        <v>72</v>
      </c>
      <c r="C12545" t="inlineStr">
        <is>
          <t>Patrick Screws Jr.</t>
        </is>
      </c>
      <c r="D12545" t="inlineStr">
        <is>
          <t>OL</t>
        </is>
      </c>
      <c r="E12545" t="inlineStr">
        <is>
          <t>Jr</t>
        </is>
      </c>
      <c r="F12545" t="inlineStr">
        <is>
          <t>6'5"</t>
        </is>
      </c>
      <c r="G12545" t="n">
        <v>322</v>
      </c>
      <c r="H12545" t="inlineStr">
        <is>
          <t>Eufaula, Ala.</t>
        </is>
      </c>
    </row>
    <row r="12546">
      <c r="A12546" t="inlineStr">
        <is>
          <t>Troy</t>
        </is>
      </c>
      <c r="B12546" t="n">
        <v>40</v>
      </c>
      <c r="C12546" t="inlineStr">
        <is>
          <t>RJ Shamberger</t>
        </is>
      </c>
      <c r="D12546" t="inlineStr">
        <is>
          <t>DT</t>
        </is>
      </c>
      <c r="E12546" t="inlineStr">
        <is>
          <t>R-Fr</t>
        </is>
      </c>
      <c r="F12546" t="inlineStr">
        <is>
          <t>6'4"</t>
        </is>
      </c>
      <c r="G12546" t="n">
        <v>303</v>
      </c>
      <c r="H12546" t="inlineStr">
        <is>
          <t>Monroeville, Ala.</t>
        </is>
      </c>
    </row>
    <row r="12547">
      <c r="A12547" t="inlineStr">
        <is>
          <t>Troy</t>
        </is>
      </c>
      <c r="B12547" t="n">
        <v>22</v>
      </c>
      <c r="C12547" t="inlineStr">
        <is>
          <t>Donnie Smith</t>
        </is>
      </c>
      <c r="D12547" t="inlineStr">
        <is>
          <t>BAN</t>
        </is>
      </c>
      <c r="E12547" t="inlineStr">
        <is>
          <t>Sr</t>
        </is>
      </c>
      <c r="F12547" t="inlineStr">
        <is>
          <t>6'4"</t>
        </is>
      </c>
      <c r="G12547" t="n">
        <v>230</v>
      </c>
      <c r="H12547" t="inlineStr">
        <is>
          <t>Greenville, Miss.</t>
        </is>
      </c>
    </row>
    <row r="12548">
      <c r="A12548" t="inlineStr">
        <is>
          <t>Troy</t>
        </is>
      </c>
      <c r="B12548" t="n">
        <v>5</v>
      </c>
      <c r="C12548" t="inlineStr">
        <is>
          <t>Lonnie Smith</t>
        </is>
      </c>
      <c r="D12548" t="inlineStr">
        <is>
          <t>BAN</t>
        </is>
      </c>
      <c r="E12548" t="inlineStr">
        <is>
          <t>Jr</t>
        </is>
      </c>
      <c r="F12548" t="inlineStr">
        <is>
          <t>6'2"</t>
        </is>
      </c>
      <c r="G12548" t="n">
        <v>242</v>
      </c>
      <c r="H12548" t="inlineStr">
        <is>
          <t>Jackson, Miss.</t>
        </is>
      </c>
    </row>
    <row r="12549">
      <c r="A12549" t="inlineStr">
        <is>
          <t>Troy</t>
        </is>
      </c>
      <c r="B12549" t="n">
        <v>16</v>
      </c>
      <c r="C12549" t="inlineStr">
        <is>
          <t>Antonious Steele</t>
        </is>
      </c>
      <c r="D12549" t="inlineStr">
        <is>
          <t>S</t>
        </is>
      </c>
      <c r="E12549" t="inlineStr">
        <is>
          <t>R-Fr</t>
        </is>
      </c>
      <c r="F12549" t="inlineStr">
        <is>
          <t>6'1"</t>
        </is>
      </c>
      <c r="G12549" t="n">
        <v>197</v>
      </c>
      <c r="H12549" t="inlineStr">
        <is>
          <t>Centreville, Ala.</t>
        </is>
      </c>
    </row>
    <row r="12550">
      <c r="A12550" t="inlineStr">
        <is>
          <t>Troy</t>
        </is>
      </c>
      <c r="B12550" t="n">
        <v>2</v>
      </c>
      <c r="C12550" t="inlineStr">
        <is>
          <t>Bryce Steele</t>
        </is>
      </c>
      <c r="D12550" t="inlineStr">
        <is>
          <t>LB</t>
        </is>
      </c>
      <c r="E12550" t="inlineStr">
        <is>
          <t>Sr</t>
        </is>
      </c>
      <c r="F12550" t="inlineStr">
        <is>
          <t>6'1"</t>
        </is>
      </c>
      <c r="G12550" t="n">
        <v>230</v>
      </c>
      <c r="H12550" t="inlineStr">
        <is>
          <t>Raleigh, N.C.</t>
        </is>
      </c>
      <c r="I12550" t="inlineStr">
        <is>
          <t>Transfer from Boston College (2026 portal)</t>
        </is>
      </c>
    </row>
    <row r="12551">
      <c r="A12551" t="inlineStr">
        <is>
          <t>Troy</t>
        </is>
      </c>
      <c r="B12551" t="n">
        <v>1</v>
      </c>
      <c r="C12551" t="inlineStr">
        <is>
          <t>Jabari Strait</t>
        </is>
      </c>
      <c r="D12551" t="inlineStr">
        <is>
          <t>CB</t>
        </is>
      </c>
      <c r="E12551" t="inlineStr">
        <is>
          <t>Sr</t>
        </is>
      </c>
      <c r="F12551" t="inlineStr">
        <is>
          <t>6'2"</t>
        </is>
      </c>
      <c r="G12551" t="n">
        <v>170</v>
      </c>
      <c r="H12551" t="inlineStr">
        <is>
          <t>Birmingham, Ala.</t>
        </is>
      </c>
    </row>
    <row r="12552">
      <c r="A12552" t="inlineStr">
        <is>
          <t>Troy</t>
        </is>
      </c>
      <c r="B12552" t="n">
        <v>80</v>
      </c>
      <c r="C12552" t="inlineStr">
        <is>
          <t>JT Tang</t>
        </is>
      </c>
      <c r="D12552" t="inlineStr">
        <is>
          <t>TE</t>
        </is>
      </c>
      <c r="E12552" t="inlineStr">
        <is>
          <t>R-So</t>
        </is>
      </c>
      <c r="F12552" t="inlineStr">
        <is>
          <t>6'5"</t>
        </is>
      </c>
      <c r="G12552" t="n">
        <v>262</v>
      </c>
      <c r="H12552" t="inlineStr">
        <is>
          <t>Sydney, Australia</t>
        </is>
      </c>
    </row>
    <row r="12553">
      <c r="A12553" t="inlineStr">
        <is>
          <t>Troy</t>
        </is>
      </c>
      <c r="B12553" t="n">
        <v>7</v>
      </c>
      <c r="C12553" t="inlineStr">
        <is>
          <t>Kristian Tate</t>
        </is>
      </c>
      <c r="D12553" t="inlineStr">
        <is>
          <t>WR</t>
        </is>
      </c>
      <c r="E12553" t="inlineStr">
        <is>
          <t>Jr</t>
        </is>
      </c>
      <c r="F12553" t="inlineStr">
        <is>
          <t>6'2"</t>
        </is>
      </c>
      <c r="G12553" t="n">
        <v>174</v>
      </c>
      <c r="H12553" t="inlineStr">
        <is>
          <t>Seat Pleasant, Md.</t>
        </is>
      </c>
    </row>
    <row r="12554">
      <c r="A12554" t="inlineStr">
        <is>
          <t>Troy</t>
        </is>
      </c>
      <c r="B12554" t="n">
        <v>21</v>
      </c>
      <c r="C12554" t="inlineStr">
        <is>
          <t>Tai Terrell</t>
        </is>
      </c>
      <c r="D12554" t="inlineStr">
        <is>
          <t>CB</t>
        </is>
      </c>
      <c r="E12554" t="inlineStr">
        <is>
          <t>Jr</t>
        </is>
      </c>
      <c r="F12554" t="inlineStr">
        <is>
          <t>6'1"</t>
        </is>
      </c>
      <c r="G12554" t="n">
        <v>183</v>
      </c>
      <c r="H12554" t="inlineStr">
        <is>
          <t>St. Rose, La.</t>
        </is>
      </c>
    </row>
    <row r="12555">
      <c r="A12555" t="inlineStr">
        <is>
          <t>Troy</t>
        </is>
      </c>
      <c r="B12555" t="n">
        <v>4</v>
      </c>
      <c r="C12555" t="inlineStr">
        <is>
          <t>TJ Thompson</t>
        </is>
      </c>
      <c r="D12555" t="inlineStr">
        <is>
          <t>LB</t>
        </is>
      </c>
      <c r="E12555" t="inlineStr">
        <is>
          <t>Sr</t>
        </is>
      </c>
      <c r="F12555" t="inlineStr">
        <is>
          <t>6'0"</t>
        </is>
      </c>
      <c r="G12555" t="n">
        <v>225</v>
      </c>
      <c r="H12555" t="inlineStr">
        <is>
          <t>Bolton, Miss.</t>
        </is>
      </c>
    </row>
    <row r="12556">
      <c r="A12556" t="inlineStr">
        <is>
          <t>Troy</t>
        </is>
      </c>
      <c r="B12556" t="n">
        <v>74</v>
      </c>
      <c r="C12556" t="inlineStr">
        <is>
          <t>Tra'jon Townsend</t>
        </is>
      </c>
      <c r="D12556" t="inlineStr">
        <is>
          <t>OL</t>
        </is>
      </c>
      <c r="E12556" t="inlineStr">
        <is>
          <t>Jr</t>
        </is>
      </c>
      <c r="F12556" t="inlineStr">
        <is>
          <t>6'6"</t>
        </is>
      </c>
      <c r="G12556" t="n">
        <v>290</v>
      </c>
      <c r="H12556" t="inlineStr">
        <is>
          <t>Los Angeles, Calif.</t>
        </is>
      </c>
    </row>
    <row r="12557">
      <c r="A12557" t="inlineStr">
        <is>
          <t>Troy</t>
        </is>
      </c>
      <c r="B12557" t="n">
        <v>7</v>
      </c>
      <c r="C12557" t="inlineStr">
        <is>
          <t>Jordan Turner</t>
        </is>
      </c>
      <c r="D12557" t="inlineStr">
        <is>
          <t>CB</t>
        </is>
      </c>
      <c r="E12557" t="inlineStr">
        <is>
          <t>Jr</t>
        </is>
      </c>
      <c r="F12557" t="inlineStr">
        <is>
          <t>6'2"</t>
        </is>
      </c>
      <c r="G12557" t="n">
        <v>190</v>
      </c>
      <c r="H12557" t="inlineStr">
        <is>
          <t>Goose Creek, S.C.</t>
        </is>
      </c>
    </row>
    <row r="12558">
      <c r="A12558" t="inlineStr">
        <is>
          <t>Troy</t>
        </is>
      </c>
      <c r="B12558" t="n">
        <v>20</v>
      </c>
      <c r="C12558" t="inlineStr">
        <is>
          <t>Jaden Tynes</t>
        </is>
      </c>
      <c r="D12558" t="inlineStr">
        <is>
          <t>K</t>
        </is>
      </c>
      <c r="E12558" t="inlineStr">
        <is>
          <t>R-Fr</t>
        </is>
      </c>
      <c r="F12558" t="inlineStr">
        <is>
          <t>6'3"</t>
        </is>
      </c>
      <c r="G12558" t="n">
        <v>180</v>
      </c>
      <c r="H12558" t="inlineStr">
        <is>
          <t>Kansas City, Mo.</t>
        </is>
      </c>
    </row>
    <row r="12559">
      <c r="A12559" t="inlineStr">
        <is>
          <t>Troy</t>
        </is>
      </c>
      <c r="B12559" t="n">
        <v>27</v>
      </c>
      <c r="C12559" t="inlineStr">
        <is>
          <t>OJ Vaughan Jr.</t>
        </is>
      </c>
      <c r="D12559" t="inlineStr">
        <is>
          <t>S</t>
        </is>
      </c>
      <c r="E12559" t="inlineStr">
        <is>
          <t>So</t>
        </is>
      </c>
      <c r="F12559" t="inlineStr">
        <is>
          <t>5'9"</t>
        </is>
      </c>
      <c r="G12559" t="n">
        <v>195</v>
      </c>
      <c r="H12559" t="inlineStr">
        <is>
          <t>Brooklyn, N.Y.</t>
        </is>
      </c>
    </row>
    <row r="12560">
      <c r="A12560" t="inlineStr">
        <is>
          <t>Troy</t>
        </is>
      </c>
      <c r="B12560" t="n">
        <v>99</v>
      </c>
      <c r="C12560" t="inlineStr">
        <is>
          <t>Jaxon Villegez-Williams</t>
        </is>
      </c>
      <c r="D12560" t="inlineStr">
        <is>
          <t>DT</t>
        </is>
      </c>
      <c r="E12560" t="inlineStr">
        <is>
          <t>Fr</t>
        </is>
      </c>
      <c r="F12560" t="inlineStr">
        <is>
          <t>6'2"</t>
        </is>
      </c>
      <c r="G12560" t="n">
        <v>300</v>
      </c>
      <c r="H12560" t="inlineStr">
        <is>
          <t>Mobile, Ala.</t>
        </is>
      </c>
    </row>
    <row r="12561">
      <c r="A12561" t="inlineStr">
        <is>
          <t>Troy</t>
        </is>
      </c>
      <c r="B12561" t="n">
        <v>11</v>
      </c>
      <c r="C12561" t="inlineStr">
        <is>
          <t>Rodge Waldrop</t>
        </is>
      </c>
      <c r="D12561" t="inlineStr">
        <is>
          <t>QB</t>
        </is>
      </c>
      <c r="E12561" t="inlineStr">
        <is>
          <t>So</t>
        </is>
      </c>
      <c r="F12561" t="inlineStr">
        <is>
          <t>6'5"</t>
        </is>
      </c>
      <c r="G12561" t="n">
        <v>220</v>
      </c>
      <c r="H12561" t="inlineStr">
        <is>
          <t>Thomasville, Ga.</t>
        </is>
      </c>
    </row>
    <row r="12562">
      <c r="A12562" t="inlineStr">
        <is>
          <t>Troy</t>
        </is>
      </c>
      <c r="B12562" t="n">
        <v>87</v>
      </c>
      <c r="C12562" t="inlineStr">
        <is>
          <t>Colton Walls</t>
        </is>
      </c>
      <c r="D12562" t="inlineStr">
        <is>
          <t>LS</t>
        </is>
      </c>
      <c r="E12562" t="inlineStr">
        <is>
          <t>Jr</t>
        </is>
      </c>
      <c r="F12562" t="inlineStr">
        <is>
          <t>6'3"</t>
        </is>
      </c>
      <c r="G12562" t="n">
        <v>236</v>
      </c>
      <c r="H12562" t="inlineStr">
        <is>
          <t>Millbrook, Ala.</t>
        </is>
      </c>
    </row>
    <row r="12563">
      <c r="A12563" t="inlineStr">
        <is>
          <t>Troy</t>
        </is>
      </c>
      <c r="B12563" t="n">
        <v>21</v>
      </c>
      <c r="C12563" t="inlineStr">
        <is>
          <t>AC Walters</t>
        </is>
      </c>
      <c r="D12563" t="inlineStr">
        <is>
          <t>RB</t>
        </is>
      </c>
      <c r="E12563" t="inlineStr">
        <is>
          <t>R-Fr</t>
        </is>
      </c>
      <c r="F12563" t="inlineStr">
        <is>
          <t>5'10"</t>
        </is>
      </c>
      <c r="G12563" t="n">
        <v>205</v>
      </c>
      <c r="H12563" t="inlineStr">
        <is>
          <t>Montgomery, Ala.</t>
        </is>
      </c>
    </row>
    <row r="12564">
      <c r="A12564" t="inlineStr">
        <is>
          <t>Troy</t>
        </is>
      </c>
      <c r="B12564" t="n">
        <v>12</v>
      </c>
      <c r="C12564" t="inlineStr">
        <is>
          <t>Shemar Welch</t>
        </is>
      </c>
      <c r="D12564" t="inlineStr">
        <is>
          <t>CB</t>
        </is>
      </c>
      <c r="E12564" t="inlineStr">
        <is>
          <t>So</t>
        </is>
      </c>
      <c r="F12564" t="inlineStr">
        <is>
          <t>6'1"</t>
        </is>
      </c>
      <c r="G12564" t="n">
        <v>167</v>
      </c>
      <c r="H12564" t="inlineStr">
        <is>
          <t>Mobile, Ala.</t>
        </is>
      </c>
    </row>
    <row r="12565">
      <c r="A12565" t="inlineStr">
        <is>
          <t>Troy</t>
        </is>
      </c>
      <c r="B12565" t="n">
        <v>98</v>
      </c>
      <c r="C12565" t="inlineStr">
        <is>
          <t>Delvin Whitaker</t>
        </is>
      </c>
      <c r="D12565" t="inlineStr">
        <is>
          <t>DE</t>
        </is>
      </c>
      <c r="E12565" t="inlineStr">
        <is>
          <t>Jr</t>
        </is>
      </c>
      <c r="F12565" t="inlineStr">
        <is>
          <t>6'3"</t>
        </is>
      </c>
      <c r="G12565" t="n">
        <v>280</v>
      </c>
      <c r="H12565" t="inlineStr">
        <is>
          <t>St. Francisville, La.</t>
        </is>
      </c>
    </row>
    <row r="12566">
      <c r="A12566" t="inlineStr">
        <is>
          <t>Troy</t>
        </is>
      </c>
      <c r="B12566" t="n">
        <v>4</v>
      </c>
      <c r="C12566" t="inlineStr">
        <is>
          <t>Noreel White</t>
        </is>
      </c>
      <c r="D12566" t="inlineStr">
        <is>
          <t>WR</t>
        </is>
      </c>
      <c r="E12566" t="inlineStr">
        <is>
          <t>So</t>
        </is>
      </c>
      <c r="F12566" t="inlineStr">
        <is>
          <t>6'1"</t>
        </is>
      </c>
      <c r="G12566" t="n">
        <v>200</v>
      </c>
      <c r="H12566" t="inlineStr">
        <is>
          <t>Moss Point, Miss.</t>
        </is>
      </c>
    </row>
    <row r="12567">
      <c r="A12567" t="inlineStr">
        <is>
          <t>Troy</t>
        </is>
      </c>
      <c r="B12567" t="n">
        <v>89</v>
      </c>
      <c r="C12567" t="inlineStr">
        <is>
          <t>Jacorey Whitted</t>
        </is>
      </c>
      <c r="D12567" t="inlineStr">
        <is>
          <t>TE</t>
        </is>
      </c>
      <c r="E12567" t="inlineStr">
        <is>
          <t>So</t>
        </is>
      </c>
      <c r="F12567" t="inlineStr">
        <is>
          <t>6'6"</t>
        </is>
      </c>
      <c r="G12567" t="n">
        <v>265</v>
      </c>
      <c r="H12567" t="inlineStr">
        <is>
          <t>McCalla, Ala.</t>
        </is>
      </c>
    </row>
    <row r="12568">
      <c r="A12568" t="inlineStr">
        <is>
          <t>Troy</t>
        </is>
      </c>
      <c r="B12568" t="n">
        <v>31</v>
      </c>
      <c r="C12568" t="inlineStr">
        <is>
          <t>Ronald Wilder</t>
        </is>
      </c>
      <c r="D12568" t="inlineStr">
        <is>
          <t>LB</t>
        </is>
      </c>
      <c r="E12568" t="inlineStr">
        <is>
          <t>Fr</t>
        </is>
      </c>
      <c r="F12568" t="inlineStr">
        <is>
          <t>6'0"</t>
        </is>
      </c>
      <c r="G12568" t="n">
        <v>205</v>
      </c>
      <c r="H12568" t="inlineStr">
        <is>
          <t>Eutaw, Ala.</t>
        </is>
      </c>
    </row>
    <row r="12569">
      <c r="A12569" t="inlineStr">
        <is>
          <t>Troy</t>
        </is>
      </c>
      <c r="B12569" t="n">
        <v>38</v>
      </c>
      <c r="C12569" t="inlineStr">
        <is>
          <t>Hayden Wolfe</t>
        </is>
      </c>
      <c r="D12569" t="inlineStr">
        <is>
          <t>K</t>
        </is>
      </c>
      <c r="E12569" t="inlineStr">
        <is>
          <t>Jr</t>
        </is>
      </c>
      <c r="F12569" t="inlineStr">
        <is>
          <t>5'9"</t>
        </is>
      </c>
      <c r="G12569" t="n">
        <v>150</v>
      </c>
      <c r="H12569" t="inlineStr">
        <is>
          <t>Clinton, Miss.</t>
        </is>
      </c>
    </row>
    <row r="12570">
      <c r="A12570" t="inlineStr">
        <is>
          <t>Troy</t>
        </is>
      </c>
      <c r="B12570" t="n">
        <v>88</v>
      </c>
      <c r="C12570" t="inlineStr">
        <is>
          <t>Jackson Worley</t>
        </is>
      </c>
      <c r="D12570" t="inlineStr">
        <is>
          <t>TE</t>
        </is>
      </c>
      <c r="E12570" t="inlineStr">
        <is>
          <t>Jr</t>
        </is>
      </c>
      <c r="F12570" t="inlineStr">
        <is>
          <t>6'4"</t>
        </is>
      </c>
      <c r="G12570" t="n">
        <v>245</v>
      </c>
      <c r="H12570" t="inlineStr">
        <is>
          <t>West Palm Beach, Fla.</t>
        </is>
      </c>
    </row>
    <row r="12571">
      <c r="A12571" t="inlineStr">
        <is>
          <t>Tulane</t>
        </is>
      </c>
      <c r="B12571" t="n">
        <v>7</v>
      </c>
      <c r="C12571" t="inlineStr">
        <is>
          <t>Kevin Adams III</t>
        </is>
      </c>
      <c r="D12571" t="inlineStr">
        <is>
          <t>S</t>
        </is>
      </c>
      <c r="E12571" t="inlineStr">
        <is>
          <t>R-Jr</t>
        </is>
      </c>
      <c r="F12571" t="inlineStr">
        <is>
          <t>5'10"</t>
        </is>
      </c>
      <c r="G12571" t="n">
        <v>196</v>
      </c>
      <c r="H12571" t="inlineStr">
        <is>
          <t>Destrehan, LA</t>
        </is>
      </c>
    </row>
    <row r="12572">
      <c r="A12572" t="inlineStr">
        <is>
          <t>Tulane</t>
        </is>
      </c>
      <c r="B12572" t="n">
        <v>2</v>
      </c>
      <c r="C12572" t="inlineStr">
        <is>
          <t>Dickson Agu</t>
        </is>
      </c>
      <c r="D12572" t="inlineStr">
        <is>
          <t>LB</t>
        </is>
      </c>
      <c r="E12572" t="inlineStr">
        <is>
          <t>R-Jr</t>
        </is>
      </c>
      <c r="F12572" t="inlineStr">
        <is>
          <t>6'2"</t>
        </is>
      </c>
      <c r="G12572" t="n">
        <v>219</v>
      </c>
      <c r="H12572" t="inlineStr">
        <is>
          <t>Geismer, LA</t>
        </is>
      </c>
    </row>
    <row r="12573">
      <c r="A12573" t="inlineStr">
        <is>
          <t>Tulane</t>
        </is>
      </c>
      <c r="B12573" t="n">
        <v>22</v>
      </c>
      <c r="C12573" t="inlineStr">
        <is>
          <t>Justin Agu</t>
        </is>
      </c>
      <c r="D12573" t="inlineStr">
        <is>
          <t>CB</t>
        </is>
      </c>
      <c r="E12573" t="inlineStr">
        <is>
          <t>Gr</t>
        </is>
      </c>
      <c r="F12573" t="inlineStr">
        <is>
          <t>6'2"</t>
        </is>
      </c>
      <c r="G12573" t="n">
        <v>186</v>
      </c>
      <c r="H12573" t="inlineStr">
        <is>
          <t>Prairieville, LA</t>
        </is>
      </c>
      <c r="I12573" t="inlineStr">
        <is>
          <t>Transfer from Louisville (2026 portal)</t>
        </is>
      </c>
    </row>
    <row r="12574">
      <c r="A12574" t="inlineStr">
        <is>
          <t>Tulane</t>
        </is>
      </c>
      <c r="B12574" t="n">
        <v>38</v>
      </c>
      <c r="C12574" t="inlineStr">
        <is>
          <t>John Allen</t>
        </is>
      </c>
      <c r="D12574" t="inlineStr">
        <is>
          <t>P</t>
        </is>
      </c>
      <c r="E12574" t="inlineStr">
        <is>
          <t>Fr</t>
        </is>
      </c>
      <c r="F12574" t="inlineStr">
        <is>
          <t>6'4"</t>
        </is>
      </c>
      <c r="G12574" t="n">
        <v>175</v>
      </c>
      <c r="H12574" t="inlineStr">
        <is>
          <t>Miami, FL</t>
        </is>
      </c>
    </row>
    <row r="12575">
      <c r="A12575" t="inlineStr">
        <is>
          <t>Tulane</t>
        </is>
      </c>
      <c r="B12575" t="n">
        <v>97</v>
      </c>
      <c r="C12575" t="inlineStr">
        <is>
          <t>Nikolas Alston</t>
        </is>
      </c>
      <c r="D12575" t="inlineStr">
        <is>
          <t>DL</t>
        </is>
      </c>
      <c r="E12575" t="inlineStr">
        <is>
          <t>R-Fr</t>
        </is>
      </c>
      <c r="F12575" t="inlineStr">
        <is>
          <t>6'3"</t>
        </is>
      </c>
      <c r="G12575" t="n">
        <v>255</v>
      </c>
      <c r="H12575" t="inlineStr">
        <is>
          <t>Birmingham, AL</t>
        </is>
      </c>
    </row>
    <row r="12576">
      <c r="A12576" t="inlineStr">
        <is>
          <t>Tulane</t>
        </is>
      </c>
      <c r="B12576" t="n">
        <v>59</v>
      </c>
      <c r="C12576" t="inlineStr">
        <is>
          <t>Andre Amos, Jr.</t>
        </is>
      </c>
      <c r="D12576" t="inlineStr">
        <is>
          <t>OL</t>
        </is>
      </c>
      <c r="E12576" t="inlineStr">
        <is>
          <t>Fr</t>
        </is>
      </c>
      <c r="F12576" t="inlineStr">
        <is>
          <t>6'5"</t>
        </is>
      </c>
      <c r="G12576" t="n">
        <v>338</v>
      </c>
      <c r="H12576" t="inlineStr">
        <is>
          <t>Germantown, TN</t>
        </is>
      </c>
    </row>
    <row r="12577">
      <c r="A12577" t="inlineStr">
        <is>
          <t>Tulane</t>
        </is>
      </c>
      <c r="B12577" t="n">
        <v>57</v>
      </c>
      <c r="C12577" t="inlineStr">
        <is>
          <t>Jason Arredondo</t>
        </is>
      </c>
      <c r="D12577" t="inlineStr">
        <is>
          <t>LS</t>
        </is>
      </c>
      <c r="E12577" t="inlineStr">
        <is>
          <t>So</t>
        </is>
      </c>
      <c r="F12577" t="inlineStr">
        <is>
          <t>5'10"</t>
        </is>
      </c>
      <c r="G12577" t="n">
        <v>237</v>
      </c>
      <c r="H12577" t="inlineStr">
        <is>
          <t>Las Vegas, NV</t>
        </is>
      </c>
    </row>
    <row r="12578">
      <c r="A12578" t="inlineStr">
        <is>
          <t>Tulane</t>
        </is>
      </c>
      <c r="B12578" t="n">
        <v>73</v>
      </c>
      <c r="C12578" t="inlineStr">
        <is>
          <t>Elijah Baker</t>
        </is>
      </c>
      <c r="D12578" t="inlineStr">
        <is>
          <t>OL</t>
        </is>
      </c>
      <c r="E12578" t="inlineStr">
        <is>
          <t>R-So</t>
        </is>
      </c>
      <c r="F12578" t="inlineStr">
        <is>
          <t>6'3"</t>
        </is>
      </c>
      <c r="G12578" t="n">
        <v>289</v>
      </c>
      <c r="H12578" t="inlineStr">
        <is>
          <t>Hattiesburg, MS</t>
        </is>
      </c>
    </row>
    <row r="12579">
      <c r="A12579" t="inlineStr">
        <is>
          <t>Tulane</t>
        </is>
      </c>
      <c r="B12579" t="n">
        <v>78</v>
      </c>
      <c r="C12579" t="inlineStr">
        <is>
          <t>Reese Baker</t>
        </is>
      </c>
      <c r="D12579" t="inlineStr">
        <is>
          <t>OL</t>
        </is>
      </c>
      <c r="E12579" t="inlineStr">
        <is>
          <t>R-So</t>
        </is>
      </c>
      <c r="F12579" t="inlineStr">
        <is>
          <t>6'5"</t>
        </is>
      </c>
      <c r="G12579" t="n">
        <v>294</v>
      </c>
      <c r="H12579" t="inlineStr">
        <is>
          <t>Madison, AL</t>
        </is>
      </c>
    </row>
    <row r="12580">
      <c r="A12580" t="inlineStr">
        <is>
          <t>Tulane</t>
        </is>
      </c>
      <c r="B12580" t="n">
        <v>13</v>
      </c>
      <c r="C12580" t="inlineStr">
        <is>
          <t>Kajuan Banks</t>
        </is>
      </c>
      <c r="D12580" t="inlineStr">
        <is>
          <t>SPR</t>
        </is>
      </c>
      <c r="E12580" t="inlineStr">
        <is>
          <t>R-Sr</t>
        </is>
      </c>
      <c r="F12580" t="inlineStr">
        <is>
          <t>5'10"</t>
        </is>
      </c>
      <c r="G12580" t="n">
        <v>185</v>
      </c>
      <c r="H12580" t="inlineStr">
        <is>
          <t>Tallahassee, FL</t>
        </is>
      </c>
      <c r="I12580" t="inlineStr">
        <is>
          <t>Transfer from South Florida (2026 portal)</t>
        </is>
      </c>
    </row>
    <row r="12581">
      <c r="A12581" t="inlineStr">
        <is>
          <t>Tulane</t>
        </is>
      </c>
      <c r="B12581" t="n">
        <v>70</v>
      </c>
      <c r="C12581" t="inlineStr">
        <is>
          <t>Juelz Baptiste</t>
        </is>
      </c>
      <c r="D12581" t="inlineStr">
        <is>
          <t>OL</t>
        </is>
      </c>
      <c r="E12581" t="inlineStr">
        <is>
          <t>R-Fr</t>
        </is>
      </c>
      <c r="F12581" t="inlineStr">
        <is>
          <t>6'5"</t>
        </is>
      </c>
      <c r="G12581" t="n">
        <v>339</v>
      </c>
      <c r="H12581" t="inlineStr">
        <is>
          <t>New Orleans, LA</t>
        </is>
      </c>
    </row>
    <row r="12582">
      <c r="A12582" t="inlineStr">
        <is>
          <t>Tulane</t>
        </is>
      </c>
      <c r="B12582" t="n">
        <v>39</v>
      </c>
      <c r="C12582" t="inlineStr">
        <is>
          <t>John Barton</t>
        </is>
      </c>
      <c r="D12582" t="inlineStr">
        <is>
          <t>WR</t>
        </is>
      </c>
      <c r="E12582" t="inlineStr">
        <is>
          <t>R-Fr</t>
        </is>
      </c>
      <c r="F12582" t="inlineStr">
        <is>
          <t>5'11"</t>
        </is>
      </c>
      <c r="G12582" t="n">
        <v>210</v>
      </c>
      <c r="H12582" t="inlineStr">
        <is>
          <t>Lafayette, LA</t>
        </is>
      </c>
    </row>
    <row r="12583">
      <c r="A12583" t="inlineStr">
        <is>
          <t>Tulane</t>
        </is>
      </c>
      <c r="B12583" t="n">
        <v>4</v>
      </c>
      <c r="C12583" t="inlineStr">
        <is>
          <t>Jay Beamon</t>
        </is>
      </c>
      <c r="D12583" t="inlineStr">
        <is>
          <t>QB</t>
        </is>
      </c>
      <c r="E12583" t="inlineStr">
        <is>
          <t>R-Fr</t>
        </is>
      </c>
      <c r="F12583" t="inlineStr">
        <is>
          <t>6'4"</t>
        </is>
      </c>
      <c r="G12583" t="n">
        <v>204</v>
      </c>
      <c r="H12583" t="inlineStr">
        <is>
          <t>Cleveland, MS</t>
        </is>
      </c>
    </row>
    <row r="12584">
      <c r="A12584" t="inlineStr">
        <is>
          <t>Tulane</t>
        </is>
      </c>
      <c r="B12584" t="n">
        <v>51</v>
      </c>
      <c r="C12584" t="inlineStr">
        <is>
          <t>John Bock II</t>
        </is>
      </c>
      <c r="D12584" t="inlineStr">
        <is>
          <t>OL</t>
        </is>
      </c>
      <c r="E12584" t="inlineStr">
        <is>
          <t>R-Sr</t>
        </is>
      </c>
      <c r="F12584" t="inlineStr">
        <is>
          <t>6'3"</t>
        </is>
      </c>
      <c r="G12584" t="n">
        <v>306</v>
      </c>
      <c r="H12584" t="inlineStr">
        <is>
          <t>Fort Lauderdale, FL</t>
        </is>
      </c>
    </row>
    <row r="12585">
      <c r="A12585" t="inlineStr">
        <is>
          <t>Tulane</t>
        </is>
      </c>
      <c r="B12585" t="n">
        <v>80</v>
      </c>
      <c r="C12585" t="inlineStr">
        <is>
          <t>Vance Bolyard</t>
        </is>
      </c>
      <c r="D12585" t="inlineStr">
        <is>
          <t>TE</t>
        </is>
      </c>
      <c r="E12585" t="inlineStr">
        <is>
          <t>R-Jr</t>
        </is>
      </c>
      <c r="F12585" t="inlineStr">
        <is>
          <t>6'5"</t>
        </is>
      </c>
      <c r="G12585" t="n">
        <v>240</v>
      </c>
      <c r="H12585" t="inlineStr">
        <is>
          <t>Greensboro, NC</t>
        </is>
      </c>
      <c r="I12585" t="inlineStr">
        <is>
          <t>Transfer from Duke (2026 portal)</t>
        </is>
      </c>
    </row>
    <row r="12586">
      <c r="A12586" t="inlineStr">
        <is>
          <t>Tulane</t>
        </is>
      </c>
      <c r="B12586" t="n">
        <v>28</v>
      </c>
      <c r="C12586" t="inlineStr">
        <is>
          <t>Dylan Brasher</t>
        </is>
      </c>
      <c r="D12586" t="inlineStr">
        <is>
          <t>LB</t>
        </is>
      </c>
      <c r="E12586" t="inlineStr">
        <is>
          <t>Fr</t>
        </is>
      </c>
      <c r="F12586" t="inlineStr">
        <is>
          <t>6'2"</t>
        </is>
      </c>
      <c r="G12586" t="n">
        <v>215</v>
      </c>
      <c r="H12586" t="inlineStr">
        <is>
          <t>Dripping Springs, TX</t>
        </is>
      </c>
    </row>
    <row r="12587">
      <c r="A12587" t="inlineStr">
        <is>
          <t>Tulane</t>
        </is>
      </c>
      <c r="B12587" t="n">
        <v>5</v>
      </c>
      <c r="C12587" t="inlineStr">
        <is>
          <t>Anthony Brown-Stephens</t>
        </is>
      </c>
      <c r="D12587" t="inlineStr">
        <is>
          <t>WR</t>
        </is>
      </c>
      <c r="E12587" t="inlineStr">
        <is>
          <t>R-Sr</t>
        </is>
      </c>
      <c r="F12587" t="inlineStr">
        <is>
          <t>5'10"</t>
        </is>
      </c>
      <c r="G12587" t="n">
        <v>174</v>
      </c>
      <c r="H12587" t="inlineStr">
        <is>
          <t>Springfield, OH</t>
        </is>
      </c>
    </row>
    <row r="12588">
      <c r="A12588" t="inlineStr">
        <is>
          <t>Tulane</t>
        </is>
      </c>
      <c r="B12588" t="n">
        <v>14</v>
      </c>
      <c r="C12588" t="inlineStr">
        <is>
          <t>Dagan Bruno</t>
        </is>
      </c>
      <c r="D12588" t="inlineStr">
        <is>
          <t>QB</t>
        </is>
      </c>
      <c r="E12588" t="inlineStr">
        <is>
          <t>R-So</t>
        </is>
      </c>
      <c r="F12588" t="inlineStr">
        <is>
          <t>6'2"</t>
        </is>
      </c>
      <c r="G12588" t="n">
        <v>203</v>
      </c>
      <c r="H12588" t="inlineStr">
        <is>
          <t>New Orleans, LA</t>
        </is>
      </c>
    </row>
    <row r="12589">
      <c r="A12589" t="inlineStr">
        <is>
          <t>Tulane</t>
        </is>
      </c>
      <c r="B12589" t="n">
        <v>14</v>
      </c>
      <c r="C12589" t="inlineStr">
        <is>
          <t>Armani Cargo</t>
        </is>
      </c>
      <c r="D12589" t="inlineStr">
        <is>
          <t>CB</t>
        </is>
      </c>
      <c r="E12589" t="inlineStr">
        <is>
          <t>R-So</t>
        </is>
      </c>
      <c r="F12589" t="inlineStr">
        <is>
          <t>5'10"</t>
        </is>
      </c>
      <c r="G12589" t="n">
        <v>184</v>
      </c>
      <c r="H12589" t="inlineStr">
        <is>
          <t>Marrero, LA</t>
        </is>
      </c>
    </row>
    <row r="12590">
      <c r="A12590" t="inlineStr">
        <is>
          <t>Tulane</t>
        </is>
      </c>
      <c r="B12590" t="n">
        <v>9</v>
      </c>
      <c r="C12590" t="inlineStr">
        <is>
          <t>Zeon Chriss-Gremillion</t>
        </is>
      </c>
      <c r="D12590" t="inlineStr">
        <is>
          <t>QB</t>
        </is>
      </c>
      <c r="E12590" t="inlineStr">
        <is>
          <t>R-Sr</t>
        </is>
      </c>
      <c r="F12590" t="inlineStr">
        <is>
          <t>6'3"</t>
        </is>
      </c>
      <c r="G12590" t="n">
        <v>216</v>
      </c>
      <c r="H12590" t="inlineStr">
        <is>
          <t>Baton Rouge, LA</t>
        </is>
      </c>
      <c r="I12590" t="inlineStr">
        <is>
          <t>Transfer from Houston (2026 portal)</t>
        </is>
      </c>
    </row>
    <row r="12591">
      <c r="A12591" t="inlineStr">
        <is>
          <t>Tulane</t>
        </is>
      </c>
      <c r="B12591" t="n">
        <v>89</v>
      </c>
      <c r="C12591" t="inlineStr">
        <is>
          <t>DJ Cicero</t>
        </is>
      </c>
      <c r="D12591" t="inlineStr">
        <is>
          <t>TE</t>
        </is>
      </c>
      <c r="E12591" t="inlineStr">
        <is>
          <t>R-So</t>
        </is>
      </c>
      <c r="F12591" t="inlineStr">
        <is>
          <t>6'3"</t>
        </is>
      </c>
      <c r="G12591" t="n">
        <v>221</v>
      </c>
      <c r="H12591" t="inlineStr">
        <is>
          <t>Palos Verdes Estates, CA</t>
        </is>
      </c>
    </row>
    <row r="12592">
      <c r="A12592" t="inlineStr">
        <is>
          <t>Tulane</t>
        </is>
      </c>
      <c r="B12592" t="n">
        <v>63</v>
      </c>
      <c r="C12592" t="inlineStr">
        <is>
          <t>Graham Coady</t>
        </is>
      </c>
      <c r="D12592" t="inlineStr">
        <is>
          <t>LS</t>
        </is>
      </c>
      <c r="E12592" t="inlineStr">
        <is>
          <t>Fr</t>
        </is>
      </c>
      <c r="F12592" t="inlineStr">
        <is>
          <t>6'1"</t>
        </is>
      </c>
      <c r="G12592" t="n">
        <v>200</v>
      </c>
      <c r="H12592" t="inlineStr">
        <is>
          <t>Milton, GA</t>
        </is>
      </c>
    </row>
    <row r="12593">
      <c r="A12593" t="inlineStr">
        <is>
          <t>Tulane</t>
        </is>
      </c>
      <c r="B12593" t="n">
        <v>82</v>
      </c>
      <c r="C12593" t="inlineStr">
        <is>
          <t>KeyShaun Coleman</t>
        </is>
      </c>
      <c r="D12593" t="inlineStr">
        <is>
          <t>WR</t>
        </is>
      </c>
      <c r="E12593" t="inlineStr">
        <is>
          <t>Fr</t>
        </is>
      </c>
      <c r="F12593" t="inlineStr">
        <is>
          <t>6'4"</t>
        </is>
      </c>
      <c r="G12593" t="n">
        <v>195</v>
      </c>
      <c r="H12593" t="inlineStr">
        <is>
          <t>Madison, MS</t>
        </is>
      </c>
    </row>
    <row r="12594">
      <c r="A12594" t="inlineStr">
        <is>
          <t>Tulane</t>
        </is>
      </c>
      <c r="B12594" t="n">
        <v>92</v>
      </c>
      <c r="C12594" t="inlineStr">
        <is>
          <t>Armondous Cooley</t>
        </is>
      </c>
      <c r="D12594" t="inlineStr">
        <is>
          <t>DL</t>
        </is>
      </c>
      <c r="E12594" t="inlineStr">
        <is>
          <t>R-Sr</t>
        </is>
      </c>
      <c r="F12594" t="inlineStr">
        <is>
          <t>6'3"</t>
        </is>
      </c>
      <c r="G12594" t="n">
        <v>307</v>
      </c>
      <c r="H12594" t="inlineStr">
        <is>
          <t>Shubuta, MS</t>
        </is>
      </c>
    </row>
    <row r="12595">
      <c r="A12595" t="inlineStr">
        <is>
          <t>Tulane</t>
        </is>
      </c>
      <c r="B12595" t="n">
        <v>96</v>
      </c>
      <c r="C12595" t="inlineStr">
        <is>
          <t>Jackson Courville</t>
        </is>
      </c>
      <c r="D12595" t="inlineStr">
        <is>
          <t>K</t>
        </is>
      </c>
      <c r="E12595" t="inlineStr">
        <is>
          <t>R-Jr</t>
        </is>
      </c>
      <c r="F12595" t="inlineStr">
        <is>
          <t>5'10"</t>
        </is>
      </c>
      <c r="G12595" t="n">
        <v>181</v>
      </c>
      <c r="H12595" t="inlineStr">
        <is>
          <t>Centerville, OH</t>
        </is>
      </c>
      <c r="I12595" t="inlineStr">
        <is>
          <t>Transfer from Ohio State (2026 portal)</t>
        </is>
      </c>
    </row>
    <row r="12596">
      <c r="A12596" t="inlineStr">
        <is>
          <t>Tulane</t>
        </is>
      </c>
      <c r="B12596" t="n">
        <v>90</v>
      </c>
      <c r="C12596" t="inlineStr">
        <is>
          <t>Jordyn Crites</t>
        </is>
      </c>
      <c r="D12596" t="inlineStr">
        <is>
          <t>DL</t>
        </is>
      </c>
      <c r="E12596" t="inlineStr">
        <is>
          <t>Fr</t>
        </is>
      </c>
      <c r="F12596" t="inlineStr">
        <is>
          <t>6'7"</t>
        </is>
      </c>
      <c r="G12596" t="n">
        <v>260</v>
      </c>
      <c r="H12596" t="inlineStr">
        <is>
          <t>Friendswood, TX</t>
        </is>
      </c>
    </row>
    <row r="12597">
      <c r="A12597" t="inlineStr">
        <is>
          <t>Tulane</t>
        </is>
      </c>
      <c r="B12597" t="n">
        <v>54</v>
      </c>
      <c r="C12597" t="inlineStr">
        <is>
          <t>Jeffrey Curtis</t>
        </is>
      </c>
      <c r="D12597" t="inlineStr">
        <is>
          <t>LB</t>
        </is>
      </c>
      <c r="E12597" t="inlineStr">
        <is>
          <t>Fr</t>
        </is>
      </c>
      <c r="F12597" t="inlineStr">
        <is>
          <t>5'9"</t>
        </is>
      </c>
      <c r="G12597" t="n">
        <v>200</v>
      </c>
      <c r="H12597" t="inlineStr">
        <is>
          <t>River Ridge, LA</t>
        </is>
      </c>
    </row>
    <row r="12598">
      <c r="A12598" t="inlineStr">
        <is>
          <t>Tulane</t>
        </is>
      </c>
      <c r="B12598" t="n">
        <v>85</v>
      </c>
      <c r="C12598" t="inlineStr">
        <is>
          <t>Gabe Daniels</t>
        </is>
      </c>
      <c r="D12598" t="inlineStr">
        <is>
          <t>WR</t>
        </is>
      </c>
      <c r="E12598" t="inlineStr">
        <is>
          <t>So</t>
        </is>
      </c>
      <c r="F12598" t="inlineStr">
        <is>
          <t>6'2"</t>
        </is>
      </c>
      <c r="G12598" t="n">
        <v>190</v>
      </c>
      <c r="H12598" t="inlineStr">
        <is>
          <t>Atlanta, GA</t>
        </is>
      </c>
      <c r="I12598" t="inlineStr">
        <is>
          <t>Transfer from Syracuse (2026 portal)</t>
        </is>
      </c>
    </row>
    <row r="12599">
      <c r="A12599" t="inlineStr">
        <is>
          <t>Tulane</t>
        </is>
      </c>
      <c r="B12599" t="n">
        <v>6</v>
      </c>
      <c r="C12599" t="inlineStr">
        <is>
          <t>Johnnie Daniels</t>
        </is>
      </c>
      <c r="D12599" t="inlineStr">
        <is>
          <t>RB</t>
        </is>
      </c>
      <c r="E12599" t="inlineStr">
        <is>
          <t>R-Sr</t>
        </is>
      </c>
      <c r="F12599" t="inlineStr">
        <is>
          <t>5'10"</t>
        </is>
      </c>
      <c r="G12599" t="n">
        <v>213</v>
      </c>
      <c r="H12599" t="inlineStr">
        <is>
          <t>Crystal Springs, MS</t>
        </is>
      </c>
      <c r="I12599" t="inlineStr">
        <is>
          <t>Transfer from Mississippi State (2026 portal)</t>
        </is>
      </c>
    </row>
    <row r="12600">
      <c r="A12600" t="inlineStr">
        <is>
          <t>Tulane</t>
        </is>
      </c>
      <c r="B12600" t="n">
        <v>26</v>
      </c>
      <c r="C12600" t="inlineStr">
        <is>
          <t>Walker Davis</t>
        </is>
      </c>
      <c r="D12600" t="inlineStr">
        <is>
          <t>WR</t>
        </is>
      </c>
      <c r="E12600" t="inlineStr">
        <is>
          <t>R-So</t>
        </is>
      </c>
      <c r="F12600" t="inlineStr">
        <is>
          <t>6'0"</t>
        </is>
      </c>
      <c r="G12600" t="n">
        <v>196</v>
      </c>
      <c r="H12600" t="inlineStr">
        <is>
          <t>Dallas, TX</t>
        </is>
      </c>
    </row>
    <row r="12601">
      <c r="A12601" t="inlineStr">
        <is>
          <t>Tulane</t>
        </is>
      </c>
      <c r="B12601" t="n">
        <v>58</v>
      </c>
      <c r="C12601" t="inlineStr">
        <is>
          <t>Cayden Dees</t>
        </is>
      </c>
      <c r="D12601" t="inlineStr">
        <is>
          <t>BAN</t>
        </is>
      </c>
      <c r="E12601" t="inlineStr">
        <is>
          <t>Fr</t>
        </is>
      </c>
      <c r="F12601" t="inlineStr">
        <is>
          <t>6'3"</t>
        </is>
      </c>
      <c r="G12601" t="n">
        <v>250</v>
      </c>
      <c r="H12601" t="inlineStr">
        <is>
          <t>Montgomery, AL</t>
        </is>
      </c>
    </row>
    <row r="12602">
      <c r="A12602" t="inlineStr">
        <is>
          <t>Tulane</t>
        </is>
      </c>
      <c r="B12602" t="n">
        <v>98</v>
      </c>
      <c r="C12602" t="inlineStr">
        <is>
          <t>PaLanding Drammeh</t>
        </is>
      </c>
      <c r="D12602" t="inlineStr">
        <is>
          <t>DL</t>
        </is>
      </c>
      <c r="E12602" t="inlineStr">
        <is>
          <t>R-Fr</t>
        </is>
      </c>
      <c r="F12602" t="inlineStr">
        <is>
          <t>6'2"</t>
        </is>
      </c>
      <c r="G12602" t="n">
        <v>297</v>
      </c>
      <c r="H12602" t="inlineStr">
        <is>
          <t>Hoover, AL</t>
        </is>
      </c>
    </row>
    <row r="12603">
      <c r="A12603" t="inlineStr">
        <is>
          <t>Tulane</t>
        </is>
      </c>
      <c r="B12603" t="n">
        <v>47</v>
      </c>
      <c r="C12603" t="inlineStr">
        <is>
          <t>Zach Dresch</t>
        </is>
      </c>
      <c r="D12603" t="inlineStr">
        <is>
          <t>LB</t>
        </is>
      </c>
      <c r="E12603" t="inlineStr">
        <is>
          <t>Fr</t>
        </is>
      </c>
      <c r="F12603" t="inlineStr">
        <is>
          <t>6'3"</t>
        </is>
      </c>
      <c r="G12603" t="n">
        <v>214</v>
      </c>
      <c r="H12603" t="inlineStr">
        <is>
          <t>Cheshire, CT</t>
        </is>
      </c>
    </row>
    <row r="12604">
      <c r="A12604" t="inlineStr">
        <is>
          <t>Tulane</t>
        </is>
      </c>
      <c r="B12604" t="n">
        <v>74</v>
      </c>
      <c r="C12604" t="inlineStr">
        <is>
          <t>Jaxon Ducre</t>
        </is>
      </c>
      <c r="D12604" t="inlineStr">
        <is>
          <t>OL</t>
        </is>
      </c>
      <c r="E12604" t="inlineStr">
        <is>
          <t>R-So</t>
        </is>
      </c>
      <c r="F12604" t="inlineStr">
        <is>
          <t>6'3"</t>
        </is>
      </c>
      <c r="G12604" t="n">
        <v>248</v>
      </c>
      <c r="H12604" t="inlineStr">
        <is>
          <t>New Orleans, LA</t>
        </is>
      </c>
    </row>
    <row r="12605">
      <c r="A12605" t="inlineStr">
        <is>
          <t>Tulane</t>
        </is>
      </c>
      <c r="B12605" t="n">
        <v>21</v>
      </c>
      <c r="C12605" t="inlineStr">
        <is>
          <t>DJ Dugar</t>
        </is>
      </c>
      <c r="D12605" t="inlineStr">
        <is>
          <t>RB</t>
        </is>
      </c>
      <c r="E12605" t="inlineStr">
        <is>
          <t>R-Fr</t>
        </is>
      </c>
      <c r="F12605" t="inlineStr">
        <is>
          <t>6'1"</t>
        </is>
      </c>
      <c r="G12605" t="n">
        <v>215</v>
      </c>
      <c r="H12605" t="inlineStr">
        <is>
          <t>Leander, TX</t>
        </is>
      </c>
      <c r="I12605" t="inlineStr">
        <is>
          <t>Transfer from Oklahoma State (2026 portal)</t>
        </is>
      </c>
    </row>
    <row r="12606">
      <c r="A12606" t="inlineStr">
        <is>
          <t>Tulane</t>
        </is>
      </c>
      <c r="B12606" t="n">
        <v>52</v>
      </c>
      <c r="C12606" t="inlineStr">
        <is>
          <t>Tristen Fortenberry</t>
        </is>
      </c>
      <c r="D12606" t="inlineStr">
        <is>
          <t>OL</t>
        </is>
      </c>
      <c r="E12606" t="inlineStr">
        <is>
          <t>R-So</t>
        </is>
      </c>
      <c r="F12606" t="inlineStr">
        <is>
          <t>6'6"</t>
        </is>
      </c>
      <c r="G12606" t="n">
        <v>307</v>
      </c>
      <c r="H12606" t="inlineStr">
        <is>
          <t>Pascagoula, MS</t>
        </is>
      </c>
    </row>
    <row r="12607">
      <c r="A12607" t="inlineStr">
        <is>
          <t>Tulane</t>
        </is>
      </c>
      <c r="B12607" t="n">
        <v>83</v>
      </c>
      <c r="C12607" t="inlineStr">
        <is>
          <t>Seth Gale</t>
        </is>
      </c>
      <c r="D12607" t="inlineStr">
        <is>
          <t>WR</t>
        </is>
      </c>
      <c r="E12607" t="inlineStr">
        <is>
          <t>R-So</t>
        </is>
      </c>
      <c r="F12607" t="inlineStr">
        <is>
          <t>5'10"</t>
        </is>
      </c>
      <c r="G12607" t="n">
        <v>170</v>
      </c>
      <c r="H12607" t="inlineStr">
        <is>
          <t>Baton Rouge, LA</t>
        </is>
      </c>
    </row>
    <row r="12608">
      <c r="A12608" t="inlineStr">
        <is>
          <t>Tulane</t>
        </is>
      </c>
      <c r="B12608" t="n">
        <v>48</v>
      </c>
      <c r="C12608" t="inlineStr">
        <is>
          <t>Jah'rie Garner</t>
        </is>
      </c>
      <c r="D12608" t="inlineStr">
        <is>
          <t>BAN</t>
        </is>
      </c>
      <c r="E12608" t="inlineStr">
        <is>
          <t>R-Jr</t>
        </is>
      </c>
      <c r="F12608" t="inlineStr">
        <is>
          <t>6'3"</t>
        </is>
      </c>
      <c r="G12608" t="n">
        <v>232</v>
      </c>
      <c r="H12608" t="inlineStr">
        <is>
          <t>New Orleans, LA</t>
        </is>
      </c>
    </row>
    <row r="12609">
      <c r="A12609" t="inlineStr">
        <is>
          <t>Tulane</t>
        </is>
      </c>
      <c r="B12609" t="n">
        <v>67</v>
      </c>
      <c r="C12609" t="inlineStr">
        <is>
          <t>Tylan George</t>
        </is>
      </c>
      <c r="D12609" t="inlineStr">
        <is>
          <t>OL</t>
        </is>
      </c>
      <c r="E12609" t="inlineStr">
        <is>
          <t>Fr</t>
        </is>
      </c>
      <c r="F12609" t="inlineStr">
        <is>
          <t>6'3"</t>
        </is>
      </c>
      <c r="G12609" t="n">
        <v>339</v>
      </c>
      <c r="H12609" t="inlineStr">
        <is>
          <t>West Monroe, LA</t>
        </is>
      </c>
    </row>
    <row r="12610">
      <c r="A12610" t="inlineStr">
        <is>
          <t>Tulane</t>
        </is>
      </c>
      <c r="B12610" t="n">
        <v>30</v>
      </c>
      <c r="C12610" t="inlineStr">
        <is>
          <t>Syre Gilmore</t>
        </is>
      </c>
      <c r="D12610" t="inlineStr">
        <is>
          <t>DB</t>
        </is>
      </c>
      <c r="E12610" t="inlineStr">
        <is>
          <t>Fr</t>
        </is>
      </c>
      <c r="F12610" t="inlineStr">
        <is>
          <t>5'10"</t>
        </is>
      </c>
      <c r="G12610" t="n">
        <v>185</v>
      </c>
      <c r="H12610" t="inlineStr">
        <is>
          <t>New Orleans, LA</t>
        </is>
      </c>
    </row>
    <row r="12611">
      <c r="A12611" t="inlineStr">
        <is>
          <t>Tulane</t>
        </is>
      </c>
      <c r="B12611" t="n">
        <v>27</v>
      </c>
      <c r="C12611" t="inlineStr">
        <is>
          <t>Chase Green</t>
        </is>
      </c>
      <c r="D12611" t="inlineStr">
        <is>
          <t>S</t>
        </is>
      </c>
      <c r="E12611" t="inlineStr">
        <is>
          <t>R-So</t>
        </is>
      </c>
      <c r="F12611" t="inlineStr">
        <is>
          <t>5'10"</t>
        </is>
      </c>
      <c r="G12611" t="n">
        <v>193</v>
      </c>
      <c r="H12611" t="inlineStr">
        <is>
          <t>Largo, FL</t>
        </is>
      </c>
    </row>
    <row r="12612">
      <c r="A12612" t="inlineStr">
        <is>
          <t>Tulane</t>
        </is>
      </c>
      <c r="B12612" t="n">
        <v>22</v>
      </c>
      <c r="C12612" t="inlineStr">
        <is>
          <t>LJ Green</t>
        </is>
      </c>
      <c r="D12612" t="inlineStr">
        <is>
          <t>CB</t>
        </is>
      </c>
      <c r="E12612" t="inlineStr">
        <is>
          <t>R-Jr</t>
        </is>
      </c>
      <c r="F12612" t="inlineStr">
        <is>
          <t>5'10"</t>
        </is>
      </c>
      <c r="G12612" t="n">
        <v>174</v>
      </c>
      <c r="H12612" t="inlineStr">
        <is>
          <t>Montgomery, AL</t>
        </is>
      </c>
    </row>
    <row r="12613">
      <c r="A12613" t="inlineStr">
        <is>
          <t>Tulane</t>
        </is>
      </c>
      <c r="B12613" t="n">
        <v>96</v>
      </c>
      <c r="C12613" t="inlineStr">
        <is>
          <t>Geordan Guidry</t>
        </is>
      </c>
      <c r="D12613" t="inlineStr">
        <is>
          <t>DL</t>
        </is>
      </c>
      <c r="E12613" t="inlineStr">
        <is>
          <t>R-So</t>
        </is>
      </c>
      <c r="F12613" t="inlineStr">
        <is>
          <t>6'2"</t>
        </is>
      </c>
      <c r="G12613" t="n">
        <v>278</v>
      </c>
      <c r="H12613" t="inlineStr">
        <is>
          <t>Ruston, LA</t>
        </is>
      </c>
    </row>
    <row r="12614">
      <c r="A12614" t="inlineStr">
        <is>
          <t>Tulane</t>
        </is>
      </c>
      <c r="B12614" t="n">
        <v>81</v>
      </c>
      <c r="C12614" t="inlineStr">
        <is>
          <t>Deuce Hadley Jr.</t>
        </is>
      </c>
      <c r="D12614" t="inlineStr">
        <is>
          <t>WR</t>
        </is>
      </c>
      <c r="E12614" t="inlineStr">
        <is>
          <t>Fr</t>
        </is>
      </c>
      <c r="F12614" t="inlineStr">
        <is>
          <t>6'2"</t>
        </is>
      </c>
      <c r="G12614" t="n">
        <v>184</v>
      </c>
      <c r="H12614" t="inlineStr">
        <is>
          <t>Pompano Beach, FL</t>
        </is>
      </c>
    </row>
    <row r="12615">
      <c r="A12615" t="inlineStr">
        <is>
          <t>Tulane</t>
        </is>
      </c>
      <c r="B12615" t="n">
        <v>35</v>
      </c>
      <c r="C12615" t="inlineStr">
        <is>
          <t>Cooper Helmke</t>
        </is>
      </c>
      <c r="D12615" t="inlineStr">
        <is>
          <t>K</t>
        </is>
      </c>
      <c r="E12615" t="inlineStr">
        <is>
          <t>R-Fr</t>
        </is>
      </c>
      <c r="F12615" t="inlineStr">
        <is>
          <t>6'3"</t>
        </is>
      </c>
      <c r="G12615" t="n">
        <v>199</v>
      </c>
      <c r="H12615" t="inlineStr">
        <is>
          <t>Metairie, LA</t>
        </is>
      </c>
    </row>
    <row r="12616">
      <c r="A12616" t="inlineStr">
        <is>
          <t>Tulane</t>
        </is>
      </c>
      <c r="B12616" t="n">
        <v>10</v>
      </c>
      <c r="C12616" t="inlineStr">
        <is>
          <t>Gerrod Henderson</t>
        </is>
      </c>
      <c r="D12616" t="inlineStr">
        <is>
          <t>DE</t>
        </is>
      </c>
      <c r="E12616" t="inlineStr">
        <is>
          <t>R-Sr</t>
        </is>
      </c>
      <c r="F12616" t="inlineStr">
        <is>
          <t>6'2"</t>
        </is>
      </c>
      <c r="G12616" t="n">
        <v>246</v>
      </c>
      <c r="H12616" t="inlineStr">
        <is>
          <t>Spring, TX</t>
        </is>
      </c>
    </row>
    <row r="12617">
      <c r="A12617" t="inlineStr">
        <is>
          <t>Tulane</t>
        </is>
      </c>
      <c r="B12617" t="n">
        <v>2</v>
      </c>
      <c r="C12617" t="inlineStr">
        <is>
          <t>Destyn Hill</t>
        </is>
      </c>
      <c r="D12617" t="inlineStr">
        <is>
          <t>WR</t>
        </is>
      </c>
      <c r="E12617" t="inlineStr">
        <is>
          <t>R-Jr</t>
        </is>
      </c>
      <c r="F12617" t="inlineStr">
        <is>
          <t>6'1"</t>
        </is>
      </c>
      <c r="G12617" t="n">
        <v>189</v>
      </c>
      <c r="H12617" t="inlineStr">
        <is>
          <t>Algiers, LA</t>
        </is>
      </c>
      <c r="I12617" t="inlineStr">
        <is>
          <t>Transfer from LSU (2026 portal)</t>
        </is>
      </c>
    </row>
    <row r="12618">
      <c r="A12618" t="inlineStr">
        <is>
          <t>Tulane</t>
        </is>
      </c>
      <c r="B12618" t="n">
        <v>72</v>
      </c>
      <c r="C12618" t="inlineStr">
        <is>
          <t>Mitch Hodnett</t>
        </is>
      </c>
      <c r="D12618" t="inlineStr">
        <is>
          <t>OL</t>
        </is>
      </c>
      <c r="E12618" t="inlineStr">
        <is>
          <t>R-So</t>
        </is>
      </c>
      <c r="F12618" t="inlineStr">
        <is>
          <t>6'5"</t>
        </is>
      </c>
      <c r="G12618" t="n">
        <v>295</v>
      </c>
      <c r="H12618" t="inlineStr">
        <is>
          <t>Monroe, LA</t>
        </is>
      </c>
    </row>
    <row r="12619">
      <c r="A12619" t="inlineStr">
        <is>
          <t>Tulane</t>
        </is>
      </c>
      <c r="B12619" t="n">
        <v>34</v>
      </c>
      <c r="C12619" t="inlineStr">
        <is>
          <t>William Hudlow</t>
        </is>
      </c>
      <c r="D12619" t="inlineStr">
        <is>
          <t>P</t>
        </is>
      </c>
      <c r="E12619" t="inlineStr">
        <is>
          <t>R-Jr</t>
        </is>
      </c>
      <c r="F12619" t="inlineStr">
        <is>
          <t>5'11"</t>
        </is>
      </c>
      <c r="G12619" t="n">
        <v>215</v>
      </c>
      <c r="H12619" t="inlineStr">
        <is>
          <t>New Orleans, LA</t>
        </is>
      </c>
    </row>
    <row r="12620">
      <c r="A12620" t="inlineStr">
        <is>
          <t>Tulane</t>
        </is>
      </c>
      <c r="B12620" t="n">
        <v>11</v>
      </c>
      <c r="C12620" t="inlineStr">
        <is>
          <t>Dalton Hughes</t>
        </is>
      </c>
      <c r="D12620" t="inlineStr">
        <is>
          <t>LB</t>
        </is>
      </c>
      <c r="E12620" t="inlineStr">
        <is>
          <t>R-Sr</t>
        </is>
      </c>
      <c r="F12620" t="inlineStr">
        <is>
          <t>6'3"</t>
        </is>
      </c>
      <c r="G12620" t="n">
        <v>218</v>
      </c>
      <c r="H12620" t="inlineStr">
        <is>
          <t>Tupelo, MS</t>
        </is>
      </c>
      <c r="I12620" t="inlineStr">
        <is>
          <t>Transfer from South Alabama (2026 portal)</t>
        </is>
      </c>
    </row>
    <row r="12621">
      <c r="A12621" t="inlineStr">
        <is>
          <t>Tulane</t>
        </is>
      </c>
      <c r="B12621" t="n">
        <v>24</v>
      </c>
      <c r="C12621" t="inlineStr">
        <is>
          <t>Michael Igbinoghene</t>
        </is>
      </c>
      <c r="D12621" t="inlineStr">
        <is>
          <t>SPR</t>
        </is>
      </c>
      <c r="E12621" t="inlineStr">
        <is>
          <t>R-Fr</t>
        </is>
      </c>
      <c r="F12621" t="inlineStr">
        <is>
          <t>5'10"</t>
        </is>
      </c>
      <c r="G12621" t="n">
        <v>191</v>
      </c>
      <c r="H12621" t="inlineStr">
        <is>
          <t>Trussville, AL</t>
        </is>
      </c>
    </row>
    <row r="12622">
      <c r="A12622" t="inlineStr">
        <is>
          <t>Tulane</t>
        </is>
      </c>
      <c r="B12622" t="n">
        <v>26</v>
      </c>
      <c r="C12622" t="inlineStr">
        <is>
          <t>Dorion Jackson</t>
        </is>
      </c>
      <c r="D12622" t="inlineStr">
        <is>
          <t>S</t>
        </is>
      </c>
      <c r="E12622" t="inlineStr">
        <is>
          <t>R-Jr</t>
        </is>
      </c>
      <c r="F12622" t="inlineStr">
        <is>
          <t>6'2"</t>
        </is>
      </c>
      <c r="G12622" t="n">
        <v>212</v>
      </c>
      <c r="H12622" t="inlineStr">
        <is>
          <t>Wetumpka, AL</t>
        </is>
      </c>
    </row>
    <row r="12623">
      <c r="A12623" t="inlineStr">
        <is>
          <t>Tulane</t>
        </is>
      </c>
      <c r="B12623" t="n">
        <v>20</v>
      </c>
      <c r="C12623" t="inlineStr">
        <is>
          <t>Myrone Jean</t>
        </is>
      </c>
      <c r="D12623" t="inlineStr">
        <is>
          <t>DB</t>
        </is>
      </c>
      <c r="E12623" t="inlineStr">
        <is>
          <t>Fr</t>
        </is>
      </c>
      <c r="F12623" t="inlineStr">
        <is>
          <t>6'4"</t>
        </is>
      </c>
      <c r="G12623" t="n">
        <v>183</v>
      </c>
      <c r="H12623" t="inlineStr">
        <is>
          <t>Lake Wales, FL</t>
        </is>
      </c>
    </row>
    <row r="12624">
      <c r="A12624" t="inlineStr">
        <is>
          <t>Tulane</t>
        </is>
      </c>
      <c r="B12624" t="n">
        <v>19</v>
      </c>
      <c r="C12624" t="inlineStr">
        <is>
          <t>Dawson Johnson</t>
        </is>
      </c>
      <c r="D12624" t="inlineStr">
        <is>
          <t>TE</t>
        </is>
      </c>
      <c r="E12624" t="inlineStr">
        <is>
          <t>R-So</t>
        </is>
      </c>
      <c r="F12624" t="inlineStr">
        <is>
          <t>6'3"</t>
        </is>
      </c>
      <c r="G12624" t="n">
        <v>232</v>
      </c>
      <c r="H12624" t="inlineStr">
        <is>
          <t>Denver, CO</t>
        </is>
      </c>
      <c r="I12624" t="inlineStr">
        <is>
          <t>Transfer from Old Dominion (2026 portal)</t>
        </is>
      </c>
    </row>
    <row r="12625">
      <c r="A12625" t="inlineStr">
        <is>
          <t>Tulane</t>
        </is>
      </c>
      <c r="B12625" t="n">
        <v>11</v>
      </c>
      <c r="C12625" t="inlineStr">
        <is>
          <t>Trace Johnson</t>
        </is>
      </c>
      <c r="D12625" t="inlineStr">
        <is>
          <t>QB</t>
        </is>
      </c>
      <c r="E12625" t="inlineStr">
        <is>
          <t>Fr</t>
        </is>
      </c>
      <c r="F12625" t="inlineStr">
        <is>
          <t>6'1"</t>
        </is>
      </c>
      <c r="G12625" t="n">
        <v>186</v>
      </c>
      <c r="H12625" t="inlineStr">
        <is>
          <t>Laguna Niguel, CA</t>
        </is>
      </c>
    </row>
    <row r="12626">
      <c r="A12626" t="inlineStr">
        <is>
          <t>Tulane</t>
        </is>
      </c>
      <c r="B12626" t="n">
        <v>44</v>
      </c>
      <c r="C12626" t="inlineStr">
        <is>
          <t>Jean Claude Joseph III</t>
        </is>
      </c>
      <c r="D12626" t="inlineStr">
        <is>
          <t>LB</t>
        </is>
      </c>
      <c r="E12626" t="inlineStr">
        <is>
          <t>R-Jr</t>
        </is>
      </c>
      <c r="F12626" t="inlineStr">
        <is>
          <t>6'0"</t>
        </is>
      </c>
      <c r="G12626" t="n">
        <v>223</v>
      </c>
      <c r="H12626" t="inlineStr">
        <is>
          <t>Covington, GA</t>
        </is>
      </c>
    </row>
    <row r="12627">
      <c r="A12627" t="inlineStr">
        <is>
          <t>Tulane</t>
        </is>
      </c>
      <c r="B12627" t="n">
        <v>22</v>
      </c>
      <c r="C12627" t="inlineStr">
        <is>
          <t>Jakson Judge</t>
        </is>
      </c>
      <c r="D12627" t="inlineStr">
        <is>
          <t>TE</t>
        </is>
      </c>
      <c r="E12627" t="inlineStr">
        <is>
          <t>R-Jr</t>
        </is>
      </c>
      <c r="F12627" t="inlineStr">
        <is>
          <t>6'1"</t>
        </is>
      </c>
      <c r="G12627" t="n">
        <v>216</v>
      </c>
      <c r="H12627" t="inlineStr">
        <is>
          <t>Jacksonville, FL</t>
        </is>
      </c>
    </row>
    <row r="12628">
      <c r="A12628" t="inlineStr">
        <is>
          <t>Tulane</t>
        </is>
      </c>
      <c r="B12628" t="n">
        <v>31</v>
      </c>
      <c r="C12628" t="inlineStr">
        <is>
          <t>Carson Klein</t>
        </is>
      </c>
      <c r="D12628" t="inlineStr">
        <is>
          <t>S</t>
        </is>
      </c>
      <c r="E12628" t="inlineStr">
        <is>
          <t>R-So</t>
        </is>
      </c>
      <c r="F12628" t="inlineStr">
        <is>
          <t>6'2"</t>
        </is>
      </c>
      <c r="G12628" t="n">
        <v>203</v>
      </c>
      <c r="H12628" t="inlineStr">
        <is>
          <t>Dallas, TX</t>
        </is>
      </c>
    </row>
    <row r="12629">
      <c r="A12629" t="inlineStr">
        <is>
          <t>Tulane</t>
        </is>
      </c>
      <c r="B12629" t="n">
        <v>99</v>
      </c>
      <c r="C12629" t="inlineStr">
        <is>
          <t>Josh Lewis</t>
        </is>
      </c>
      <c r="D12629" t="inlineStr">
        <is>
          <t>DL</t>
        </is>
      </c>
      <c r="E12629" t="inlineStr">
        <is>
          <t>R-Fr</t>
        </is>
      </c>
      <c r="F12629" t="inlineStr">
        <is>
          <t>6'5"</t>
        </is>
      </c>
      <c r="G12629" t="n">
        <v>270</v>
      </c>
      <c r="H12629" t="inlineStr">
        <is>
          <t>Gonzales, LA</t>
        </is>
      </c>
    </row>
    <row r="12630">
      <c r="A12630" t="inlineStr">
        <is>
          <t>Tulane</t>
        </is>
      </c>
      <c r="B12630" t="n">
        <v>1</v>
      </c>
      <c r="C12630" t="inlineStr">
        <is>
          <t>Zycarl Lewis Jr.</t>
        </is>
      </c>
      <c r="D12630" t="inlineStr">
        <is>
          <t>WR</t>
        </is>
      </c>
      <c r="E12630" t="inlineStr">
        <is>
          <t>R-So</t>
        </is>
      </c>
      <c r="F12630" t="inlineStr">
        <is>
          <t>5'10"</t>
        </is>
      </c>
      <c r="G12630" t="n">
        <v>166</v>
      </c>
      <c r="H12630" t="inlineStr">
        <is>
          <t>Venice, FL</t>
        </is>
      </c>
    </row>
    <row r="12631">
      <c r="A12631" t="inlineStr">
        <is>
          <t>Tulane</t>
        </is>
      </c>
      <c r="B12631" t="n">
        <v>86</v>
      </c>
      <c r="C12631" t="inlineStr">
        <is>
          <t>Gabe Lovorn</t>
        </is>
      </c>
      <c r="D12631" t="inlineStr">
        <is>
          <t>TE</t>
        </is>
      </c>
      <c r="E12631" t="inlineStr">
        <is>
          <t>R-Fr</t>
        </is>
      </c>
      <c r="F12631" t="inlineStr">
        <is>
          <t>6'4"</t>
        </is>
      </c>
      <c r="G12631" t="n">
        <v>237</v>
      </c>
      <c r="H12631" t="inlineStr">
        <is>
          <t>Medina, TN</t>
        </is>
      </c>
    </row>
    <row r="12632">
      <c r="A12632" t="inlineStr">
        <is>
          <t>Tulane</t>
        </is>
      </c>
      <c r="B12632" t="n">
        <v>12</v>
      </c>
      <c r="C12632" t="inlineStr">
        <is>
          <t>Jaylin Lucas</t>
        </is>
      </c>
      <c r="D12632" t="inlineStr">
        <is>
          <t>RB</t>
        </is>
      </c>
      <c r="E12632" t="inlineStr">
        <is>
          <t>R-Sr</t>
        </is>
      </c>
      <c r="F12632" t="inlineStr">
        <is>
          <t>5'9"</t>
        </is>
      </c>
      <c r="G12632" t="n">
        <v>170</v>
      </c>
      <c r="H12632" t="inlineStr">
        <is>
          <t>Houma, LA</t>
        </is>
      </c>
      <c r="I12632" t="inlineStr">
        <is>
          <t>Transfer from Florida State (2026 portal)</t>
        </is>
      </c>
    </row>
    <row r="12633">
      <c r="A12633" t="inlineStr">
        <is>
          <t>Tulane</t>
        </is>
      </c>
      <c r="B12633" t="n">
        <v>41</v>
      </c>
      <c r="C12633" t="inlineStr">
        <is>
          <t>Chan Lumpkin</t>
        </is>
      </c>
      <c r="D12633" t="inlineStr">
        <is>
          <t>LB</t>
        </is>
      </c>
      <c r="E12633" t="inlineStr">
        <is>
          <t>Fr</t>
        </is>
      </c>
      <c r="F12633" t="inlineStr">
        <is>
          <t>6'4"</t>
        </is>
      </c>
      <c r="G12633" t="n">
        <v>211</v>
      </c>
      <c r="H12633" t="inlineStr">
        <is>
          <t>Reynolds, GA</t>
        </is>
      </c>
    </row>
    <row r="12634">
      <c r="A12634" t="inlineStr">
        <is>
          <t>Tulane</t>
        </is>
      </c>
      <c r="B12634" t="n">
        <v>46</v>
      </c>
      <c r="C12634" t="inlineStr">
        <is>
          <t>Zach Marini</t>
        </is>
      </c>
      <c r="D12634" t="inlineStr">
        <is>
          <t>K</t>
        </is>
      </c>
      <c r="E12634" t="inlineStr">
        <is>
          <t>R-So</t>
        </is>
      </c>
      <c r="F12634" t="inlineStr">
        <is>
          <t>5'11"</t>
        </is>
      </c>
      <c r="G12634" t="n">
        <v>171</v>
      </c>
      <c r="H12634" t="inlineStr">
        <is>
          <t>Seattle, WA</t>
        </is>
      </c>
    </row>
    <row r="12635">
      <c r="A12635" t="inlineStr">
        <is>
          <t>Tulane</t>
        </is>
      </c>
      <c r="B12635" t="n">
        <v>60</v>
      </c>
      <c r="C12635" t="inlineStr">
        <is>
          <t>Gavin Marks</t>
        </is>
      </c>
      <c r="D12635" t="inlineStr">
        <is>
          <t>OL</t>
        </is>
      </c>
      <c r="E12635" t="inlineStr">
        <is>
          <t>So</t>
        </is>
      </c>
      <c r="F12635" t="inlineStr">
        <is>
          <t>6'3"</t>
        </is>
      </c>
      <c r="G12635" t="n">
        <v>297</v>
      </c>
      <c r="H12635" t="inlineStr">
        <is>
          <t>Wendell, NC</t>
        </is>
      </c>
      <c r="I12635" t="inlineStr">
        <is>
          <t>Transfer from Mercer (2026 portal)</t>
        </is>
      </c>
    </row>
    <row r="12636">
      <c r="A12636" t="inlineStr">
        <is>
          <t>Tulane</t>
        </is>
      </c>
      <c r="B12636" t="n">
        <v>62</v>
      </c>
      <c r="C12636" t="inlineStr">
        <is>
          <t>Aiden Martin</t>
        </is>
      </c>
      <c r="D12636" t="inlineStr">
        <is>
          <t>OL</t>
        </is>
      </c>
      <c r="E12636" t="inlineStr">
        <is>
          <t>Fr</t>
        </is>
      </c>
      <c r="F12636" t="inlineStr">
        <is>
          <t>6'5"</t>
        </is>
      </c>
      <c r="G12636" t="n">
        <v>295</v>
      </c>
      <c r="H12636" t="inlineStr">
        <is>
          <t>Berryhill, OK</t>
        </is>
      </c>
    </row>
    <row r="12637">
      <c r="A12637" t="inlineStr">
        <is>
          <t>Tulane</t>
        </is>
      </c>
      <c r="B12637" t="n">
        <v>15</v>
      </c>
      <c r="C12637" t="inlineStr">
        <is>
          <t>Jordan McAllister</t>
        </is>
      </c>
      <c r="D12637" t="inlineStr">
        <is>
          <t>BAN</t>
        </is>
      </c>
      <c r="E12637" t="inlineStr">
        <is>
          <t>R-Jr</t>
        </is>
      </c>
      <c r="F12637" t="inlineStr">
        <is>
          <t>6'3"</t>
        </is>
      </c>
      <c r="G12637" t="n">
        <v>243</v>
      </c>
      <c r="H12637" t="inlineStr">
        <is>
          <t>South Orange, NJ</t>
        </is>
      </c>
      <c r="I12637" t="inlineStr">
        <is>
          <t>Transfer from New Hampshire (2026 portal)</t>
        </is>
      </c>
    </row>
    <row r="12638">
      <c r="A12638" t="inlineStr">
        <is>
          <t>Tulane</t>
        </is>
      </c>
      <c r="B12638" t="n">
        <v>25</v>
      </c>
      <c r="C12638" t="inlineStr">
        <is>
          <t>Jamauri McClure</t>
        </is>
      </c>
      <c r="D12638" t="inlineStr">
        <is>
          <t>RB</t>
        </is>
      </c>
      <c r="E12638" t="inlineStr">
        <is>
          <t>R-So</t>
        </is>
      </c>
      <c r="F12638" t="inlineStr">
        <is>
          <t>5'10"</t>
        </is>
      </c>
      <c r="G12638" t="n">
        <v>190</v>
      </c>
      <c r="H12638" t="inlineStr">
        <is>
          <t>Goshen, AL</t>
        </is>
      </c>
    </row>
    <row r="12639">
      <c r="A12639" t="inlineStr">
        <is>
          <t>Tulane</t>
        </is>
      </c>
      <c r="B12639" t="n">
        <v>43</v>
      </c>
      <c r="C12639" t="inlineStr">
        <is>
          <t>Grayson McPherson</t>
        </is>
      </c>
      <c r="D12639" t="inlineStr">
        <is>
          <t>LB</t>
        </is>
      </c>
      <c r="E12639" t="inlineStr">
        <is>
          <t>R-Fr</t>
        </is>
      </c>
      <c r="F12639" t="inlineStr">
        <is>
          <t>6'3"</t>
        </is>
      </c>
      <c r="G12639" t="n">
        <v>213</v>
      </c>
      <c r="H12639" t="inlineStr">
        <is>
          <t>Aurora, CO</t>
        </is>
      </c>
    </row>
    <row r="12640">
      <c r="A12640" t="inlineStr">
        <is>
          <t>Tulane</t>
        </is>
      </c>
      <c r="B12640" t="n">
        <v>38</v>
      </c>
      <c r="C12640" t="inlineStr">
        <is>
          <t>Evan Mickow</t>
        </is>
      </c>
      <c r="D12640" t="inlineStr">
        <is>
          <t>TE</t>
        </is>
      </c>
      <c r="E12640" t="inlineStr">
        <is>
          <t>Fr</t>
        </is>
      </c>
      <c r="F12640" t="inlineStr">
        <is>
          <t>6'5"</t>
        </is>
      </c>
      <c r="G12640" t="n">
        <v>225</v>
      </c>
      <c r="H12640" t="inlineStr">
        <is>
          <t>Fort Lauderdale, FL</t>
        </is>
      </c>
    </row>
    <row r="12641">
      <c r="A12641" t="inlineStr">
        <is>
          <t>Tulane</t>
        </is>
      </c>
      <c r="B12641" t="n">
        <v>58</v>
      </c>
      <c r="C12641" t="inlineStr">
        <is>
          <t>Ryan Mickow</t>
        </is>
      </c>
      <c r="D12641" t="inlineStr">
        <is>
          <t>OL</t>
        </is>
      </c>
      <c r="E12641" t="inlineStr">
        <is>
          <t>R-Jr</t>
        </is>
      </c>
      <c r="F12641" t="inlineStr">
        <is>
          <t>6'7"</t>
        </is>
      </c>
      <c r="G12641" t="n">
        <v>311</v>
      </c>
      <c r="H12641" t="inlineStr">
        <is>
          <t>Broward County, FL</t>
        </is>
      </c>
      <c r="I12641" t="inlineStr">
        <is>
          <t>Transfer from Boston College (2026 portal)</t>
        </is>
      </c>
    </row>
    <row r="12642">
      <c r="A12642" t="inlineStr">
        <is>
          <t>Tulane</t>
        </is>
      </c>
      <c r="B12642" t="n">
        <v>17</v>
      </c>
      <c r="C12642" t="inlineStr">
        <is>
          <t>Oliver Mitchell, Jr.</t>
        </is>
      </c>
      <c r="D12642" t="inlineStr">
        <is>
          <t>WR</t>
        </is>
      </c>
      <c r="E12642" t="inlineStr">
        <is>
          <t>So</t>
        </is>
      </c>
      <c r="F12642" t="inlineStr">
        <is>
          <t>6'1"</t>
        </is>
      </c>
      <c r="G12642" t="n">
        <v>188</v>
      </c>
      <c r="H12642" t="inlineStr">
        <is>
          <t>New Orleans, LA</t>
        </is>
      </c>
    </row>
    <row r="12643">
      <c r="A12643" t="inlineStr">
        <is>
          <t>Tulane</t>
        </is>
      </c>
      <c r="B12643" t="n">
        <v>16</v>
      </c>
      <c r="C12643" t="inlineStr">
        <is>
          <t>Garrett Mmahat</t>
        </is>
      </c>
      <c r="D12643" t="inlineStr">
        <is>
          <t>WR</t>
        </is>
      </c>
      <c r="E12643" t="inlineStr">
        <is>
          <t>R-Sr</t>
        </is>
      </c>
      <c r="F12643" t="inlineStr">
        <is>
          <t>6'0"</t>
        </is>
      </c>
      <c r="G12643" t="n">
        <v>196</v>
      </c>
      <c r="H12643" t="inlineStr">
        <is>
          <t>New Orleans, LA</t>
        </is>
      </c>
    </row>
    <row r="12644">
      <c r="A12644" t="inlineStr">
        <is>
          <t>Tulane</t>
        </is>
      </c>
      <c r="B12644" t="n">
        <v>20</v>
      </c>
      <c r="C12644" t="inlineStr">
        <is>
          <t>Gabe Mocek</t>
        </is>
      </c>
      <c r="D12644" t="inlineStr">
        <is>
          <t>RB</t>
        </is>
      </c>
      <c r="E12644" t="inlineStr">
        <is>
          <t>R-Fr</t>
        </is>
      </c>
      <c r="F12644" t="inlineStr">
        <is>
          <t>6'0"</t>
        </is>
      </c>
      <c r="G12644" t="n">
        <v>220</v>
      </c>
      <c r="H12644" t="inlineStr">
        <is>
          <t>Lafayette, LA</t>
        </is>
      </c>
    </row>
    <row r="12645">
      <c r="A12645" t="inlineStr">
        <is>
          <t>Tulane</t>
        </is>
      </c>
      <c r="B12645" t="n">
        <v>33</v>
      </c>
      <c r="C12645" t="inlineStr">
        <is>
          <t>Brooks Moore</t>
        </is>
      </c>
      <c r="D12645" t="inlineStr">
        <is>
          <t>P</t>
        </is>
      </c>
      <c r="E12645" t="inlineStr">
        <is>
          <t>Fr</t>
        </is>
      </c>
      <c r="F12645" t="inlineStr">
        <is>
          <t>6'1"</t>
        </is>
      </c>
      <c r="G12645" t="n">
        <v>200</v>
      </c>
      <c r="H12645" t="inlineStr">
        <is>
          <t>Adel, GA</t>
        </is>
      </c>
    </row>
    <row r="12646">
      <c r="A12646" t="inlineStr">
        <is>
          <t>Tulane</t>
        </is>
      </c>
      <c r="B12646" t="n">
        <v>30</v>
      </c>
      <c r="C12646" t="inlineStr">
        <is>
          <t>Joshua Moore</t>
        </is>
      </c>
      <c r="D12646" t="inlineStr">
        <is>
          <t>DB</t>
        </is>
      </c>
      <c r="E12646" t="inlineStr">
        <is>
          <t>R-Jr</t>
        </is>
      </c>
      <c r="F12646" t="inlineStr">
        <is>
          <t>6'2"</t>
        </is>
      </c>
      <c r="G12646" t="n">
        <v>203</v>
      </c>
      <c r="H12646" t="inlineStr">
        <is>
          <t>League City, TX</t>
        </is>
      </c>
    </row>
    <row r="12647">
      <c r="A12647" t="inlineStr">
        <is>
          <t>Tulane</t>
        </is>
      </c>
      <c r="B12647" t="n">
        <v>36</v>
      </c>
      <c r="C12647" t="inlineStr">
        <is>
          <t>Lawrence Moton</t>
        </is>
      </c>
      <c r="D12647" t="inlineStr">
        <is>
          <t>DB</t>
        </is>
      </c>
      <c r="E12647" t="inlineStr">
        <is>
          <t>Fr</t>
        </is>
      </c>
      <c r="F12647" t="inlineStr">
        <is>
          <t>6'4"</t>
        </is>
      </c>
      <c r="G12647" t="n">
        <v>190</v>
      </c>
      <c r="H12647" t="inlineStr">
        <is>
          <t>Kathleen, GA</t>
        </is>
      </c>
    </row>
    <row r="12648">
      <c r="A12648" t="inlineStr">
        <is>
          <t>Tulane</t>
        </is>
      </c>
      <c r="B12648" t="n">
        <v>0</v>
      </c>
      <c r="C12648" t="inlineStr">
        <is>
          <t>Shaun Nicholas</t>
        </is>
      </c>
      <c r="D12648" t="inlineStr">
        <is>
          <t>CB</t>
        </is>
      </c>
      <c r="E12648" t="inlineStr">
        <is>
          <t>Jr</t>
        </is>
      </c>
      <c r="F12648" t="inlineStr">
        <is>
          <t>6'4"</t>
        </is>
      </c>
      <c r="G12648" t="n">
        <v>197</v>
      </c>
      <c r="H12648" t="inlineStr">
        <is>
          <t>Harvey, LA</t>
        </is>
      </c>
    </row>
    <row r="12649">
      <c r="A12649" t="inlineStr">
        <is>
          <t>Tulane</t>
        </is>
      </c>
      <c r="B12649" t="n">
        <v>91</v>
      </c>
      <c r="C12649" t="inlineStr">
        <is>
          <t>Jackson Norwood</t>
        </is>
      </c>
      <c r="D12649" t="inlineStr">
        <is>
          <t>DL</t>
        </is>
      </c>
      <c r="E12649" t="inlineStr">
        <is>
          <t>Fr</t>
        </is>
      </c>
      <c r="F12649" t="inlineStr">
        <is>
          <t>6'3"</t>
        </is>
      </c>
      <c r="G12649" t="n">
        <v>270</v>
      </c>
      <c r="H12649" t="inlineStr">
        <is>
          <t>Westwego, LA</t>
        </is>
      </c>
    </row>
    <row r="12650">
      <c r="A12650" t="inlineStr">
        <is>
          <t>Tulane</t>
        </is>
      </c>
      <c r="B12650" t="n">
        <v>75</v>
      </c>
      <c r="C12650" t="inlineStr">
        <is>
          <t>Colin O'Carroll</t>
        </is>
      </c>
      <c r="D12650" t="inlineStr">
        <is>
          <t>OL</t>
        </is>
      </c>
      <c r="E12650" t="inlineStr">
        <is>
          <t>R-So</t>
        </is>
      </c>
      <c r="F12650" t="inlineStr">
        <is>
          <t>6'2"</t>
        </is>
      </c>
      <c r="G12650" t="n">
        <v>291</v>
      </c>
      <c r="H12650" t="inlineStr">
        <is>
          <t>Tampa, FL</t>
        </is>
      </c>
    </row>
    <row r="12651">
      <c r="A12651" t="inlineStr">
        <is>
          <t>Tulane</t>
        </is>
      </c>
      <c r="B12651" t="n">
        <v>15</v>
      </c>
      <c r="C12651" t="inlineStr">
        <is>
          <t>Antwaun Parham</t>
        </is>
      </c>
      <c r="D12651" t="inlineStr">
        <is>
          <t>WR</t>
        </is>
      </c>
      <c r="E12651" t="inlineStr">
        <is>
          <t>R-Fr</t>
        </is>
      </c>
      <c r="F12651" t="inlineStr">
        <is>
          <t>6'4"</t>
        </is>
      </c>
      <c r="G12651" t="n">
        <v>206</v>
      </c>
      <c r="H12651" t="inlineStr">
        <is>
          <t>Pompano Beach, FL</t>
        </is>
      </c>
    </row>
    <row r="12652">
      <c r="A12652" t="inlineStr">
        <is>
          <t>Tulane</t>
        </is>
      </c>
      <c r="B12652" t="n">
        <v>76</v>
      </c>
      <c r="C12652" t="inlineStr">
        <is>
          <t>Gresham Perry</t>
        </is>
      </c>
      <c r="D12652" t="inlineStr">
        <is>
          <t>OL</t>
        </is>
      </c>
      <c r="E12652" t="inlineStr">
        <is>
          <t>R-Fr</t>
        </is>
      </c>
      <c r="F12652" t="inlineStr">
        <is>
          <t>6'4"</t>
        </is>
      </c>
      <c r="G12652" t="n">
        <v>321</v>
      </c>
      <c r="H12652" t="inlineStr">
        <is>
          <t>Lafayette, LA</t>
        </is>
      </c>
    </row>
    <row r="12653">
      <c r="A12653" t="inlineStr">
        <is>
          <t>Tulane</t>
        </is>
      </c>
      <c r="B12653" t="n">
        <v>68</v>
      </c>
      <c r="C12653" t="inlineStr">
        <is>
          <t>Robbie Pizzolato</t>
        </is>
      </c>
      <c r="D12653" t="inlineStr">
        <is>
          <t>OL</t>
        </is>
      </c>
      <c r="E12653" t="inlineStr">
        <is>
          <t>R-Sr</t>
        </is>
      </c>
      <c r="F12653" t="inlineStr">
        <is>
          <t>6'4"</t>
        </is>
      </c>
      <c r="G12653" t="n">
        <v>307</v>
      </c>
      <c r="H12653" t="inlineStr">
        <is>
          <t>Metairie, LA</t>
        </is>
      </c>
    </row>
    <row r="12654">
      <c r="A12654" t="inlineStr">
        <is>
          <t>Tulane</t>
        </is>
      </c>
      <c r="B12654" t="n">
        <v>24</v>
      </c>
      <c r="C12654" t="inlineStr">
        <is>
          <t>Jake Randle</t>
        </is>
      </c>
      <c r="D12654" t="inlineStr">
        <is>
          <t>RB</t>
        </is>
      </c>
      <c r="E12654" t="inlineStr">
        <is>
          <t>Fr</t>
        </is>
      </c>
      <c r="F12654" t="inlineStr">
        <is>
          <t>5'10"</t>
        </is>
      </c>
      <c r="G12654" t="n">
        <v>190</v>
      </c>
      <c r="H12654" t="inlineStr">
        <is>
          <t>New Orleans, LA</t>
        </is>
      </c>
    </row>
    <row r="12655">
      <c r="A12655" t="inlineStr">
        <is>
          <t>Tulane</t>
        </is>
      </c>
      <c r="B12655" t="n">
        <v>77</v>
      </c>
      <c r="C12655" t="inlineStr">
        <is>
          <t>Darion Reed</t>
        </is>
      </c>
      <c r="D12655" t="inlineStr">
        <is>
          <t>OL</t>
        </is>
      </c>
      <c r="E12655" t="inlineStr">
        <is>
          <t>R-Jr</t>
        </is>
      </c>
      <c r="F12655" t="inlineStr">
        <is>
          <t>6'7"</t>
        </is>
      </c>
      <c r="G12655" t="n">
        <v>331</v>
      </c>
      <c r="H12655" t="inlineStr">
        <is>
          <t>Fort Worth, TX</t>
        </is>
      </c>
    </row>
    <row r="12656">
      <c r="A12656" t="inlineStr">
        <is>
          <t>Tulane</t>
        </is>
      </c>
      <c r="B12656" t="n">
        <v>8</v>
      </c>
      <c r="C12656" t="inlineStr">
        <is>
          <t>Bredell Richardson</t>
        </is>
      </c>
      <c r="D12656" t="inlineStr">
        <is>
          <t>WR</t>
        </is>
      </c>
      <c r="E12656" t="inlineStr">
        <is>
          <t>R-So</t>
        </is>
      </c>
      <c r="F12656" t="inlineStr">
        <is>
          <t>6'1"</t>
        </is>
      </c>
      <c r="G12656" t="n">
        <v>195</v>
      </c>
      <c r="H12656" t="inlineStr">
        <is>
          <t>Tampa, FL</t>
        </is>
      </c>
      <c r="I12656" t="inlineStr">
        <is>
          <t>Transfer from UCF (2026 portal)</t>
        </is>
      </c>
    </row>
    <row r="12657">
      <c r="A12657" t="inlineStr">
        <is>
          <t>Tulane</t>
        </is>
      </c>
      <c r="B12657" t="n">
        <v>87</v>
      </c>
      <c r="C12657" t="inlineStr">
        <is>
          <t>Cameron Roberts</t>
        </is>
      </c>
      <c r="D12657" t="inlineStr">
        <is>
          <t>TE</t>
        </is>
      </c>
      <c r="E12657" t="inlineStr">
        <is>
          <t>R-Fr</t>
        </is>
      </c>
      <c r="F12657" t="inlineStr">
        <is>
          <t>6'5"</t>
        </is>
      </c>
      <c r="G12657" t="n">
        <v>235</v>
      </c>
      <c r="H12657" t="inlineStr">
        <is>
          <t>Opa-Locka, FL</t>
        </is>
      </c>
    </row>
    <row r="12658">
      <c r="A12658" t="inlineStr">
        <is>
          <t>Tulane</t>
        </is>
      </c>
      <c r="B12658" t="n">
        <v>40</v>
      </c>
      <c r="C12658" t="inlineStr">
        <is>
          <t>Warren Roberts, Jr.</t>
        </is>
      </c>
      <c r="D12658" t="inlineStr">
        <is>
          <t>BAN</t>
        </is>
      </c>
      <c r="E12658" t="inlineStr">
        <is>
          <t>R-Fr</t>
        </is>
      </c>
      <c r="F12658" t="inlineStr">
        <is>
          <t>6'2"</t>
        </is>
      </c>
      <c r="G12658" t="n">
        <v>216</v>
      </c>
      <c r="H12658" t="inlineStr">
        <is>
          <t>New Orleans, LA</t>
        </is>
      </c>
    </row>
    <row r="12659">
      <c r="A12659" t="inlineStr">
        <is>
          <t>Tulane</t>
        </is>
      </c>
      <c r="B12659" t="n">
        <v>4</v>
      </c>
      <c r="C12659" t="inlineStr">
        <is>
          <t>Chris Rodgers</t>
        </is>
      </c>
      <c r="D12659" t="inlineStr">
        <is>
          <t>LB</t>
        </is>
      </c>
      <c r="E12659" t="inlineStr">
        <is>
          <t>Sr</t>
        </is>
      </c>
      <c r="F12659" t="inlineStr">
        <is>
          <t>6'1"</t>
        </is>
      </c>
      <c r="G12659" t="n">
        <v>229</v>
      </c>
      <c r="H12659" t="inlineStr">
        <is>
          <t>Corinth, MS</t>
        </is>
      </c>
    </row>
    <row r="12660">
      <c r="A12660" t="inlineStr">
        <is>
          <t>Tulane</t>
        </is>
      </c>
      <c r="B12660" t="n">
        <v>12</v>
      </c>
      <c r="C12660" t="inlineStr">
        <is>
          <t>Anthony Rogers</t>
        </is>
      </c>
      <c r="D12660" t="inlineStr">
        <is>
          <t>DB</t>
        </is>
      </c>
      <c r="E12660" t="inlineStr">
        <is>
          <t>R-So</t>
        </is>
      </c>
      <c r="F12660" t="inlineStr">
        <is>
          <t>5'11"</t>
        </is>
      </c>
      <c r="G12660" t="n">
        <v>171</v>
      </c>
      <c r="H12660" t="inlineStr">
        <is>
          <t>Laurel, MS</t>
        </is>
      </c>
    </row>
    <row r="12661">
      <c r="A12661" t="inlineStr">
        <is>
          <t>Tulane</t>
        </is>
      </c>
      <c r="B12661" t="n">
        <v>71</v>
      </c>
      <c r="C12661" t="inlineStr">
        <is>
          <t>Riley Rushing</t>
        </is>
      </c>
      <c r="D12661" t="inlineStr">
        <is>
          <t>OL</t>
        </is>
      </c>
      <c r="E12661" t="inlineStr">
        <is>
          <t>Jr</t>
        </is>
      </c>
      <c r="F12661" t="inlineStr">
        <is>
          <t>6'4"</t>
        </is>
      </c>
      <c r="G12661" t="n">
        <v>326</v>
      </c>
      <c r="H12661" t="inlineStr">
        <is>
          <t>Milton, GA</t>
        </is>
      </c>
      <c r="I12661" t="inlineStr">
        <is>
          <t>Transfer from Mars Hill (2026 portal)</t>
        </is>
      </c>
    </row>
    <row r="12662">
      <c r="A12662" t="inlineStr">
        <is>
          <t>Tulane</t>
        </is>
      </c>
      <c r="B12662" t="n">
        <v>23</v>
      </c>
      <c r="C12662" t="inlineStr">
        <is>
          <t>Orion Saunders</t>
        </is>
      </c>
      <c r="D12662" t="inlineStr">
        <is>
          <t>DB</t>
        </is>
      </c>
      <c r="E12662" t="inlineStr">
        <is>
          <t>Fr</t>
        </is>
      </c>
      <c r="F12662" t="inlineStr">
        <is>
          <t>6'4"</t>
        </is>
      </c>
      <c r="G12662" t="n">
        <v>180</v>
      </c>
      <c r="H12662" t="inlineStr">
        <is>
          <t>Concord, MA</t>
        </is>
      </c>
    </row>
    <row r="12663">
      <c r="A12663" t="inlineStr">
        <is>
          <t>Tulane</t>
        </is>
      </c>
      <c r="B12663" t="n">
        <v>7</v>
      </c>
      <c r="C12663" t="inlineStr">
        <is>
          <t>Cade Scott</t>
        </is>
      </c>
      <c r="D12663" t="inlineStr">
        <is>
          <t>QB</t>
        </is>
      </c>
      <c r="E12663" t="inlineStr">
        <is>
          <t>R-Fr</t>
        </is>
      </c>
      <c r="F12663" t="inlineStr">
        <is>
          <t>6'5"</t>
        </is>
      </c>
      <c r="G12663" t="n">
        <v>209</v>
      </c>
      <c r="H12663" t="inlineStr">
        <is>
          <t>Bradenburg, KY</t>
        </is>
      </c>
    </row>
    <row r="12664">
      <c r="A12664" t="inlineStr">
        <is>
          <t>Tulane</t>
        </is>
      </c>
      <c r="B12664" t="n">
        <v>37</v>
      </c>
      <c r="C12664" t="inlineStr">
        <is>
          <t>Cash Semonza</t>
        </is>
      </c>
      <c r="D12664" t="inlineStr">
        <is>
          <t>WR</t>
        </is>
      </c>
      <c r="E12664" t="inlineStr">
        <is>
          <t>R-Fr</t>
        </is>
      </c>
      <c r="F12664" t="inlineStr">
        <is>
          <t>5'10"</t>
        </is>
      </c>
      <c r="G12664" t="n">
        <v>165</v>
      </c>
      <c r="H12664" t="inlineStr">
        <is>
          <t>Mission Viejo, CA</t>
        </is>
      </c>
    </row>
    <row r="12665">
      <c r="A12665" t="inlineStr">
        <is>
          <t>Tulane</t>
        </is>
      </c>
      <c r="B12665" t="n">
        <v>3</v>
      </c>
      <c r="C12665" t="inlineStr">
        <is>
          <t>Kadin Semonza</t>
        </is>
      </c>
      <c r="D12665" t="inlineStr">
        <is>
          <t>QB</t>
        </is>
      </c>
      <c r="E12665" t="inlineStr">
        <is>
          <t>R-Jr</t>
        </is>
      </c>
      <c r="F12665" t="inlineStr">
        <is>
          <t>5'11"</t>
        </is>
      </c>
      <c r="G12665" t="n">
        <v>196</v>
      </c>
      <c r="H12665" t="inlineStr">
        <is>
          <t>Huntington Beach, CA</t>
        </is>
      </c>
    </row>
    <row r="12666">
      <c r="A12666" t="inlineStr">
        <is>
          <t>Tulane</t>
        </is>
      </c>
      <c r="B12666" t="n">
        <v>94</v>
      </c>
      <c r="C12666" t="inlineStr">
        <is>
          <t>Derrick Shepard, Jr.</t>
        </is>
      </c>
      <c r="D12666" t="inlineStr">
        <is>
          <t>DL</t>
        </is>
      </c>
      <c r="E12666" t="inlineStr">
        <is>
          <t>R-Sr</t>
        </is>
      </c>
      <c r="F12666" t="inlineStr">
        <is>
          <t>6'3"</t>
        </is>
      </c>
      <c r="G12666" t="n">
        <v>324</v>
      </c>
      <c r="H12666" t="inlineStr">
        <is>
          <t>Dayton, OH</t>
        </is>
      </c>
    </row>
    <row r="12667">
      <c r="A12667" t="inlineStr">
        <is>
          <t>Tulane</t>
        </is>
      </c>
      <c r="B12667" t="n">
        <v>5</v>
      </c>
      <c r="C12667" t="inlineStr">
        <is>
          <t>E'zaiah Shine</t>
        </is>
      </c>
      <c r="D12667" t="inlineStr">
        <is>
          <t>CB</t>
        </is>
      </c>
      <c r="E12667" t="inlineStr">
        <is>
          <t>R-So</t>
        </is>
      </c>
      <c r="F12667" t="inlineStr">
        <is>
          <t>6'1"</t>
        </is>
      </c>
      <c r="G12667" t="n">
        <v>196</v>
      </c>
      <c r="H12667" t="inlineStr">
        <is>
          <t>Daytona Beach, FL</t>
        </is>
      </c>
    </row>
    <row r="12668">
      <c r="A12668" t="inlineStr">
        <is>
          <t>Tulane</t>
        </is>
      </c>
      <c r="B12668" t="n">
        <v>88</v>
      </c>
      <c r="C12668" t="inlineStr">
        <is>
          <t>Colby Simpson</t>
        </is>
      </c>
      <c r="D12668" t="inlineStr">
        <is>
          <t>TE</t>
        </is>
      </c>
      <c r="E12668" t="inlineStr">
        <is>
          <t>Fr</t>
        </is>
      </c>
      <c r="F12668" t="inlineStr">
        <is>
          <t>6'6"</t>
        </is>
      </c>
      <c r="G12668" t="n">
        <v>231</v>
      </c>
      <c r="H12668" t="inlineStr">
        <is>
          <t>West Lake Village, CA</t>
        </is>
      </c>
    </row>
    <row r="12669">
      <c r="A12669" t="inlineStr">
        <is>
          <t>Tulane</t>
        </is>
      </c>
      <c r="B12669" t="n">
        <v>6</v>
      </c>
      <c r="C12669" t="inlineStr">
        <is>
          <t>Josh Sims</t>
        </is>
      </c>
      <c r="D12669" t="inlineStr">
        <is>
          <t>DB</t>
        </is>
      </c>
      <c r="E12669" t="inlineStr">
        <is>
          <t>R-Fr</t>
        </is>
      </c>
      <c r="F12669" t="inlineStr">
        <is>
          <t>6'0"</t>
        </is>
      </c>
      <c r="G12669" t="n">
        <v>189</v>
      </c>
      <c r="H12669" t="inlineStr">
        <is>
          <t>Nashville, TN</t>
        </is>
      </c>
    </row>
    <row r="12670">
      <c r="A12670" t="inlineStr">
        <is>
          <t>Tulane</t>
        </is>
      </c>
      <c r="B12670" t="n">
        <v>89</v>
      </c>
      <c r="C12670" t="inlineStr">
        <is>
          <t>Miles Smith</t>
        </is>
      </c>
      <c r="D12670" t="inlineStr">
        <is>
          <t>BAN</t>
        </is>
      </c>
      <c r="E12670" t="inlineStr">
        <is>
          <t>R-Fr</t>
        </is>
      </c>
      <c r="F12670" t="inlineStr">
        <is>
          <t>6'1"</t>
        </is>
      </c>
      <c r="G12670" t="n">
        <v>203</v>
      </c>
      <c r="H12670" t="inlineStr">
        <is>
          <t>Naples, FL</t>
        </is>
      </c>
    </row>
    <row r="12671">
      <c r="A12671" t="inlineStr">
        <is>
          <t>Tulane</t>
        </is>
      </c>
      <c r="B12671" t="n">
        <v>3</v>
      </c>
      <c r="C12671" t="inlineStr">
        <is>
          <t>TJ Smith</t>
        </is>
      </c>
      <c r="D12671" t="inlineStr">
        <is>
          <t>DB</t>
        </is>
      </c>
      <c r="E12671" t="inlineStr">
        <is>
          <t>Sr</t>
        </is>
      </c>
      <c r="F12671" t="inlineStr">
        <is>
          <t>5'10"</t>
        </is>
      </c>
      <c r="G12671" t="n">
        <v>175</v>
      </c>
      <c r="H12671" t="inlineStr">
        <is>
          <t>Arlington, TX</t>
        </is>
      </c>
    </row>
    <row r="12672">
      <c r="A12672" t="inlineStr">
        <is>
          <t>Tulane</t>
        </is>
      </c>
      <c r="B12672" t="n">
        <v>45</v>
      </c>
      <c r="C12672" t="inlineStr">
        <is>
          <t>Ed Smith IV</t>
        </is>
      </c>
      <c r="D12672" t="inlineStr">
        <is>
          <t>DL</t>
        </is>
      </c>
      <c r="E12672" t="inlineStr">
        <is>
          <t>R-Sr</t>
        </is>
      </c>
      <c r="F12672" t="inlineStr">
        <is>
          <t>6'3"</t>
        </is>
      </c>
      <c r="G12672" t="n">
        <v>302</v>
      </c>
      <c r="H12672" t="inlineStr">
        <is>
          <t>Tuscaloosa, AL</t>
        </is>
      </c>
      <c r="I12672" t="inlineStr">
        <is>
          <t>Transfer from South Alabama (2026 portal)</t>
        </is>
      </c>
    </row>
    <row r="12673">
      <c r="A12673" t="inlineStr">
        <is>
          <t>Tulane</t>
        </is>
      </c>
      <c r="B12673" t="n">
        <v>51</v>
      </c>
      <c r="C12673" t="inlineStr">
        <is>
          <t>Reshad Sterling</t>
        </is>
      </c>
      <c r="D12673" t="inlineStr">
        <is>
          <t>DL</t>
        </is>
      </c>
      <c r="E12673" t="inlineStr">
        <is>
          <t>R-Fr</t>
        </is>
      </c>
      <c r="F12673" t="inlineStr">
        <is>
          <t>6'3"</t>
        </is>
      </c>
      <c r="G12673" t="n">
        <v>262</v>
      </c>
      <c r="H12673" t="inlineStr">
        <is>
          <t>Lutcher, LA</t>
        </is>
      </c>
      <c r="I12673" t="inlineStr">
        <is>
          <t>Transfer from Houston (2026 portal)</t>
        </is>
      </c>
    </row>
    <row r="12674">
      <c r="A12674" t="inlineStr">
        <is>
          <t>Tulane</t>
        </is>
      </c>
      <c r="B12674" t="n">
        <v>21</v>
      </c>
      <c r="C12674" t="inlineStr">
        <is>
          <t>Macho Stevenson</t>
        </is>
      </c>
      <c r="D12674" t="inlineStr">
        <is>
          <t>CB</t>
        </is>
      </c>
      <c r="E12674" t="inlineStr">
        <is>
          <t>R-Jr</t>
        </is>
      </c>
      <c r="F12674" t="inlineStr">
        <is>
          <t>6'1"</t>
        </is>
      </c>
      <c r="G12674" t="n">
        <v>187</v>
      </c>
      <c r="H12674" t="inlineStr">
        <is>
          <t>Shreveport, LA</t>
        </is>
      </c>
      <c r="I12674" t="inlineStr">
        <is>
          <t>Transfer from Texas Tech (2026 portal)</t>
        </is>
      </c>
    </row>
    <row r="12675">
      <c r="A12675" t="inlineStr">
        <is>
          <t>Tulane</t>
        </is>
      </c>
      <c r="B12675" t="n">
        <v>55</v>
      </c>
      <c r="C12675" t="inlineStr">
        <is>
          <t>Dominic Steward</t>
        </is>
      </c>
      <c r="D12675" t="inlineStr">
        <is>
          <t>OL</t>
        </is>
      </c>
      <c r="E12675" t="inlineStr">
        <is>
          <t>R-So</t>
        </is>
      </c>
      <c r="F12675" t="inlineStr">
        <is>
          <t>6'5"</t>
        </is>
      </c>
      <c r="G12675" t="n">
        <v>280</v>
      </c>
      <c r="H12675" t="inlineStr">
        <is>
          <t>Atlanta, GA</t>
        </is>
      </c>
    </row>
    <row r="12676">
      <c r="A12676" t="inlineStr">
        <is>
          <t>Tulane</t>
        </is>
      </c>
      <c r="B12676" t="n">
        <v>53</v>
      </c>
      <c r="C12676" t="inlineStr">
        <is>
          <t>Jack Stivers</t>
        </is>
      </c>
      <c r="D12676" t="inlineStr">
        <is>
          <t>DL</t>
        </is>
      </c>
      <c r="E12676" t="inlineStr">
        <is>
          <t>R-So</t>
        </is>
      </c>
      <c r="F12676" t="inlineStr">
        <is>
          <t>6'3"</t>
        </is>
      </c>
      <c r="G12676" t="n">
        <v>280</v>
      </c>
      <c r="H12676" t="inlineStr">
        <is>
          <t>Atlanta, Georgia</t>
        </is>
      </c>
    </row>
    <row r="12677">
      <c r="A12677" t="inlineStr">
        <is>
          <t>Tulane</t>
        </is>
      </c>
      <c r="B12677" t="n">
        <v>10</v>
      </c>
      <c r="C12677" t="inlineStr">
        <is>
          <t>Kellen Tasby</t>
        </is>
      </c>
      <c r="D12677" t="inlineStr">
        <is>
          <t>WR</t>
        </is>
      </c>
      <c r="E12677" t="inlineStr">
        <is>
          <t>R-So</t>
        </is>
      </c>
      <c r="F12677" t="inlineStr">
        <is>
          <t>6'6"</t>
        </is>
      </c>
      <c r="G12677" t="n">
        <v>230</v>
      </c>
      <c r="H12677" t="inlineStr">
        <is>
          <t>Plano, TX</t>
        </is>
      </c>
    </row>
    <row r="12678">
      <c r="A12678" t="inlineStr">
        <is>
          <t>Tulane</t>
        </is>
      </c>
      <c r="B12678" t="n">
        <v>1</v>
      </c>
      <c r="C12678" t="inlineStr">
        <is>
          <t>Jack Tchienchou</t>
        </is>
      </c>
      <c r="D12678" t="inlineStr">
        <is>
          <t>S</t>
        </is>
      </c>
      <c r="E12678" t="inlineStr">
        <is>
          <t>R-Jr</t>
        </is>
      </c>
      <c r="F12678" t="inlineStr">
        <is>
          <t>5'10"</t>
        </is>
      </c>
      <c r="G12678" t="n">
        <v>181</v>
      </c>
      <c r="H12678" t="inlineStr">
        <is>
          <t>Atlanta, GA</t>
        </is>
      </c>
    </row>
    <row r="12679">
      <c r="A12679" t="inlineStr">
        <is>
          <t>Tulane</t>
        </is>
      </c>
      <c r="B12679" t="n">
        <v>23</v>
      </c>
      <c r="C12679" t="inlineStr">
        <is>
          <t>Holt Teichman</t>
        </is>
      </c>
      <c r="D12679" t="inlineStr">
        <is>
          <t>QB</t>
        </is>
      </c>
      <c r="E12679" t="inlineStr">
        <is>
          <t>Fr</t>
        </is>
      </c>
      <c r="F12679" t="inlineStr">
        <is>
          <t>6'2"</t>
        </is>
      </c>
      <c r="G12679" t="n">
        <v>180</v>
      </c>
      <c r="H12679" t="inlineStr">
        <is>
          <t>Houston, TX</t>
        </is>
      </c>
    </row>
    <row r="12680">
      <c r="A12680" t="inlineStr">
        <is>
          <t>Tulane</t>
        </is>
      </c>
      <c r="B12680" t="n">
        <v>13</v>
      </c>
      <c r="C12680" t="inlineStr">
        <is>
          <t>Ty Thompson</t>
        </is>
      </c>
      <c r="D12680" t="inlineStr">
        <is>
          <t>TE</t>
        </is>
      </c>
      <c r="E12680" t="inlineStr">
        <is>
          <t>Gr</t>
        </is>
      </c>
      <c r="F12680" t="inlineStr">
        <is>
          <t>6'4"</t>
        </is>
      </c>
      <c r="G12680" t="n">
        <v>240</v>
      </c>
      <c r="H12680" t="inlineStr">
        <is>
          <t>Gilbert, AZ</t>
        </is>
      </c>
    </row>
    <row r="12681">
      <c r="A12681" t="inlineStr">
        <is>
          <t>Tulane</t>
        </is>
      </c>
      <c r="B12681" t="n">
        <v>0</v>
      </c>
      <c r="C12681" t="inlineStr">
        <is>
          <t>Maurice Turner</t>
        </is>
      </c>
      <c r="D12681" t="inlineStr">
        <is>
          <t>RB</t>
        </is>
      </c>
      <c r="E12681" t="inlineStr">
        <is>
          <t>R-Sr</t>
        </is>
      </c>
      <c r="F12681" t="inlineStr">
        <is>
          <t>5'10"</t>
        </is>
      </c>
      <c r="G12681" t="n">
        <v>192</v>
      </c>
      <c r="H12681" t="inlineStr">
        <is>
          <t>Nicholls, GA</t>
        </is>
      </c>
    </row>
    <row r="12682">
      <c r="A12682" t="inlineStr">
        <is>
          <t>Tulane</t>
        </is>
      </c>
      <c r="B12682" t="n">
        <v>32</v>
      </c>
      <c r="C12682" t="inlineStr">
        <is>
          <t>Jordan West</t>
        </is>
      </c>
      <c r="D12682" t="inlineStr">
        <is>
          <t>RB</t>
        </is>
      </c>
      <c r="E12682" t="inlineStr">
        <is>
          <t>Jr</t>
        </is>
      </c>
      <c r="F12682" t="inlineStr">
        <is>
          <t>5'8"</t>
        </is>
      </c>
      <c r="G12682" t="n">
        <v>175</v>
      </c>
      <c r="H12682" t="inlineStr">
        <is>
          <t>New Orleans, LA</t>
        </is>
      </c>
    </row>
    <row r="12683">
      <c r="A12683" t="inlineStr">
        <is>
          <t>Tulane</t>
        </is>
      </c>
      <c r="B12683" t="n">
        <v>69</v>
      </c>
      <c r="C12683" t="inlineStr">
        <is>
          <t>AJ Westfield</t>
        </is>
      </c>
      <c r="D12683" t="inlineStr">
        <is>
          <t>DL</t>
        </is>
      </c>
      <c r="E12683" t="inlineStr">
        <is>
          <t>Fr</t>
        </is>
      </c>
      <c r="F12683" t="inlineStr">
        <is>
          <t>6'3"</t>
        </is>
      </c>
      <c r="G12683" t="n">
        <v>280</v>
      </c>
      <c r="H12683" t="inlineStr">
        <is>
          <t>Cleveland, TN</t>
        </is>
      </c>
    </row>
    <row r="12684">
      <c r="A12684" t="inlineStr">
        <is>
          <t>Tulane</t>
        </is>
      </c>
      <c r="B12684" t="n">
        <v>42</v>
      </c>
      <c r="C12684" t="inlineStr">
        <is>
          <t>Makai Williams</t>
        </is>
      </c>
      <c r="D12684" t="inlineStr">
        <is>
          <t>LB</t>
        </is>
      </c>
      <c r="E12684" t="inlineStr">
        <is>
          <t>Sr</t>
        </is>
      </c>
      <c r="F12684" t="inlineStr">
        <is>
          <t>6'1"</t>
        </is>
      </c>
      <c r="G12684" t="n">
        <v>231</v>
      </c>
      <c r="H12684" t="inlineStr">
        <is>
          <t>Cibolo, TX</t>
        </is>
      </c>
    </row>
    <row r="12685">
      <c r="A12685" t="inlineStr">
        <is>
          <t>Tulane</t>
        </is>
      </c>
      <c r="B12685" t="n">
        <v>55</v>
      </c>
      <c r="C12685" t="inlineStr">
        <is>
          <t>Nick Witherspoon</t>
        </is>
      </c>
      <c r="D12685" t="inlineStr">
        <is>
          <t>DL</t>
        </is>
      </c>
      <c r="E12685" t="inlineStr">
        <is>
          <t>Fr</t>
        </is>
      </c>
      <c r="F12685" t="inlineStr">
        <is>
          <t>6'3"</t>
        </is>
      </c>
      <c r="G12685" t="n">
        <v>335</v>
      </c>
      <c r="H12685" t="inlineStr">
        <is>
          <t>Tuscaloosa, AL</t>
        </is>
      </c>
    </row>
    <row r="12686">
      <c r="A12686" t="inlineStr">
        <is>
          <t>Tulane</t>
        </is>
      </c>
      <c r="B12686" t="n">
        <v>61</v>
      </c>
      <c r="C12686" t="inlineStr">
        <is>
          <t>Leo Wulffraat</t>
        </is>
      </c>
      <c r="D12686" t="inlineStr">
        <is>
          <t>OL</t>
        </is>
      </c>
      <c r="E12686" t="inlineStr">
        <is>
          <t>R-So</t>
        </is>
      </c>
      <c r="F12686" t="inlineStr">
        <is>
          <t>6'2"</t>
        </is>
      </c>
      <c r="G12686" t="n">
        <v>235</v>
      </c>
      <c r="H12686" t="inlineStr">
        <is>
          <t>Austin, TX</t>
        </is>
      </c>
    </row>
    <row r="12687">
      <c r="A12687" t="inlineStr">
        <is>
          <t>Tulane</t>
        </is>
      </c>
      <c r="B12687" t="n">
        <v>65</v>
      </c>
      <c r="C12687" t="inlineStr">
        <is>
          <t>Brady Wyatt</t>
        </is>
      </c>
      <c r="D12687" t="inlineStr">
        <is>
          <t>OL</t>
        </is>
      </c>
      <c r="E12687" t="inlineStr">
        <is>
          <t>Fr</t>
        </is>
      </c>
      <c r="F12687" t="inlineStr">
        <is>
          <t>6'6"</t>
        </is>
      </c>
      <c r="G12687" t="n">
        <v>330</v>
      </c>
      <c r="H12687" t="inlineStr">
        <is>
          <t>Dallas, TX</t>
        </is>
      </c>
    </row>
    <row r="12688">
      <c r="A12688" t="inlineStr">
        <is>
          <t>Tulsa</t>
        </is>
      </c>
      <c r="B12688" t="n">
        <v>33</v>
      </c>
      <c r="C12688" t="inlineStr">
        <is>
          <t>William Alexander</t>
        </is>
      </c>
      <c r="D12688" t="inlineStr">
        <is>
          <t>LB</t>
        </is>
      </c>
      <c r="E12688" t="inlineStr">
        <is>
          <t>R-Jr</t>
        </is>
      </c>
      <c r="F12688" t="inlineStr">
        <is>
          <t>6'2"</t>
        </is>
      </c>
      <c r="G12688" t="n">
        <v>230</v>
      </c>
      <c r="H12688" t="inlineStr">
        <is>
          <t>Magnolia, Texas</t>
        </is>
      </c>
    </row>
    <row r="12689">
      <c r="A12689" t="inlineStr">
        <is>
          <t>Tulsa</t>
        </is>
      </c>
      <c r="B12689" t="n">
        <v>16</v>
      </c>
      <c r="C12689" t="inlineStr">
        <is>
          <t>Andrew Alford</t>
        </is>
      </c>
      <c r="D12689" t="inlineStr">
        <is>
          <t>QB</t>
        </is>
      </c>
      <c r="E12689" t="inlineStr">
        <is>
          <t>R-Fr</t>
        </is>
      </c>
      <c r="F12689" t="inlineStr">
        <is>
          <t>6'0"</t>
        </is>
      </c>
      <c r="G12689" t="n">
        <v>200</v>
      </c>
      <c r="H12689" t="inlineStr">
        <is>
          <t>Columbus, Ga.</t>
        </is>
      </c>
    </row>
    <row r="12690">
      <c r="A12690" t="inlineStr">
        <is>
          <t>Tulsa</t>
        </is>
      </c>
      <c r="B12690" t="n">
        <v>6</v>
      </c>
      <c r="C12690" t="inlineStr">
        <is>
          <t>Damari Alston</t>
        </is>
      </c>
      <c r="D12690" t="inlineStr">
        <is>
          <t>RB</t>
        </is>
      </c>
      <c r="E12690" t="inlineStr">
        <is>
          <t>R-Sr</t>
        </is>
      </c>
      <c r="F12690" t="inlineStr">
        <is>
          <t>5'10"</t>
        </is>
      </c>
      <c r="G12690" t="n">
        <v>205</v>
      </c>
      <c r="H12690" t="inlineStr">
        <is>
          <t>Atlanta, Ga.</t>
        </is>
      </c>
      <c r="I12690" t="inlineStr">
        <is>
          <t>Transfer from Auburn (2026 portal)</t>
        </is>
      </c>
    </row>
    <row r="12691">
      <c r="A12691" t="inlineStr">
        <is>
          <t>Tulsa</t>
        </is>
      </c>
      <c r="B12691" t="n">
        <v>65</v>
      </c>
      <c r="C12691" t="inlineStr">
        <is>
          <t>Nick Anciaux</t>
        </is>
      </c>
      <c r="D12691" t="inlineStr">
        <is>
          <t>OL</t>
        </is>
      </c>
      <c r="E12691" t="inlineStr">
        <is>
          <t>Fr</t>
        </is>
      </c>
      <c r="F12691" t="inlineStr">
        <is>
          <t>6'5"</t>
        </is>
      </c>
      <c r="G12691" t="n">
        <v>260</v>
      </c>
      <c r="H12691" t="inlineStr">
        <is>
          <t>Wichita, Kan.</t>
        </is>
      </c>
    </row>
    <row r="12692">
      <c r="A12692" t="inlineStr">
        <is>
          <t>Tulsa</t>
        </is>
      </c>
      <c r="B12692" t="n">
        <v>51</v>
      </c>
      <c r="C12692" t="inlineStr">
        <is>
          <t>Javion Antai</t>
        </is>
      </c>
      <c r="D12692" t="inlineStr">
        <is>
          <t>OL</t>
        </is>
      </c>
      <c r="E12692" t="inlineStr">
        <is>
          <t>R-Fr</t>
        </is>
      </c>
      <c r="F12692" t="inlineStr">
        <is>
          <t>6'4"</t>
        </is>
      </c>
      <c r="G12692" t="n">
        <v>300</v>
      </c>
      <c r="H12692" t="inlineStr">
        <is>
          <t>Tulsa, Okla.</t>
        </is>
      </c>
    </row>
    <row r="12693">
      <c r="A12693" t="inlineStr">
        <is>
          <t>Tulsa</t>
        </is>
      </c>
      <c r="B12693" t="n">
        <v>32</v>
      </c>
      <c r="C12693" t="inlineStr">
        <is>
          <t>Hudson Ball</t>
        </is>
      </c>
      <c r="D12693" t="inlineStr">
        <is>
          <t>DL</t>
        </is>
      </c>
      <c r="E12693" t="inlineStr">
        <is>
          <t>So</t>
        </is>
      </c>
      <c r="F12693" t="inlineStr">
        <is>
          <t>6'3"</t>
        </is>
      </c>
      <c r="G12693" t="n">
        <v>255</v>
      </c>
      <c r="H12693" t="inlineStr">
        <is>
          <t>Springdale, Ark.</t>
        </is>
      </c>
    </row>
    <row r="12694">
      <c r="A12694" t="inlineStr">
        <is>
          <t>Tulsa</t>
        </is>
      </c>
      <c r="B12694" t="n">
        <v>8</v>
      </c>
      <c r="C12694" t="inlineStr">
        <is>
          <t>Kyden Barker</t>
        </is>
      </c>
      <c r="D12694" t="inlineStr">
        <is>
          <t>QB</t>
        </is>
      </c>
      <c r="E12694" t="inlineStr">
        <is>
          <t>Fr</t>
        </is>
      </c>
      <c r="F12694" t="inlineStr">
        <is>
          <t>6'1"</t>
        </is>
      </c>
      <c r="G12694" t="n">
        <v>215</v>
      </c>
      <c r="H12694" t="inlineStr">
        <is>
          <t>League City, Texas</t>
        </is>
      </c>
    </row>
    <row r="12695">
      <c r="A12695" t="inlineStr">
        <is>
          <t>Tulsa</t>
        </is>
      </c>
      <c r="B12695" t="n">
        <v>61</v>
      </c>
      <c r="C12695" t="inlineStr">
        <is>
          <t>Brooks Barron</t>
        </is>
      </c>
      <c r="D12695" t="inlineStr">
        <is>
          <t>OL</t>
        </is>
      </c>
      <c r="E12695" t="inlineStr">
        <is>
          <t>Fr</t>
        </is>
      </c>
      <c r="F12695" t="inlineStr">
        <is>
          <t>6'5"</t>
        </is>
      </c>
      <c r="G12695" t="n">
        <v>300</v>
      </c>
      <c r="H12695" t="inlineStr">
        <is>
          <t>Owasso, Okla.</t>
        </is>
      </c>
    </row>
    <row r="12696">
      <c r="A12696" t="inlineStr">
        <is>
          <t>Tulsa</t>
        </is>
      </c>
      <c r="B12696" t="n">
        <v>41</v>
      </c>
      <c r="C12696" t="inlineStr">
        <is>
          <t>Joel Bazinet</t>
        </is>
      </c>
      <c r="D12696" t="inlineStr">
        <is>
          <t>LS</t>
        </is>
      </c>
      <c r="E12696" t="inlineStr">
        <is>
          <t>Fr</t>
        </is>
      </c>
      <c r="F12696" t="inlineStr">
        <is>
          <t>5'10"</t>
        </is>
      </c>
      <c r="G12696" t="n">
        <v>210</v>
      </c>
      <c r="H12696" t="inlineStr">
        <is>
          <t>Orange Park, Fla.</t>
        </is>
      </c>
    </row>
    <row r="12697">
      <c r="A12697" t="inlineStr">
        <is>
          <t>Tulsa</t>
        </is>
      </c>
      <c r="B12697" t="n">
        <v>53</v>
      </c>
      <c r="C12697" t="inlineStr">
        <is>
          <t>Caleb Bowers</t>
        </is>
      </c>
      <c r="D12697" t="inlineStr">
        <is>
          <t>LB</t>
        </is>
      </c>
      <c r="E12697" t="inlineStr">
        <is>
          <t>R-So</t>
        </is>
      </c>
      <c r="F12697" t="inlineStr">
        <is>
          <t>6'4"</t>
        </is>
      </c>
      <c r="G12697" t="n">
        <v>240</v>
      </c>
      <c r="H12697" t="inlineStr">
        <is>
          <t>Dallas, Texas</t>
        </is>
      </c>
    </row>
    <row r="12698">
      <c r="A12698" t="inlineStr">
        <is>
          <t>Tulsa</t>
        </is>
      </c>
      <c r="B12698" t="n">
        <v>47</v>
      </c>
      <c r="C12698" t="inlineStr">
        <is>
          <t>Austin Bussman</t>
        </is>
      </c>
      <c r="D12698" t="inlineStr">
        <is>
          <t>S</t>
        </is>
      </c>
      <c r="E12698" t="inlineStr">
        <is>
          <t>Fr</t>
        </is>
      </c>
      <c r="F12698" t="inlineStr">
        <is>
          <t>5'10"</t>
        </is>
      </c>
      <c r="G12698" t="n">
        <v>185</v>
      </c>
      <c r="H12698" t="inlineStr">
        <is>
          <t>Southlake, Texas</t>
        </is>
      </c>
    </row>
    <row r="12699">
      <c r="A12699" t="inlineStr">
        <is>
          <t>Tulsa</t>
        </is>
      </c>
      <c r="B12699" t="n">
        <v>46</v>
      </c>
      <c r="C12699" t="inlineStr">
        <is>
          <t>Luke Bussman</t>
        </is>
      </c>
      <c r="D12699" t="inlineStr">
        <is>
          <t>S</t>
        </is>
      </c>
      <c r="E12699" t="inlineStr">
        <is>
          <t>Fr</t>
        </is>
      </c>
      <c r="F12699" t="inlineStr">
        <is>
          <t>5'10"</t>
        </is>
      </c>
      <c r="G12699" t="n">
        <v>185</v>
      </c>
      <c r="H12699" t="inlineStr">
        <is>
          <t>Southlake, Texas</t>
        </is>
      </c>
    </row>
    <row r="12700">
      <c r="A12700" t="inlineStr">
        <is>
          <t>Tulsa</t>
        </is>
      </c>
      <c r="B12700" t="n">
        <v>26</v>
      </c>
      <c r="C12700" t="inlineStr">
        <is>
          <t>Julian Byrd</t>
        </is>
      </c>
      <c r="D12700" t="inlineStr">
        <is>
          <t>CB</t>
        </is>
      </c>
      <c r="E12700" t="inlineStr">
        <is>
          <t>Fr</t>
        </is>
      </c>
      <c r="F12700" t="inlineStr">
        <is>
          <t>6'1"</t>
        </is>
      </c>
      <c r="G12700" t="n">
        <v>190</v>
      </c>
      <c r="H12700" t="inlineStr">
        <is>
          <t>Fairburn, Ga.</t>
        </is>
      </c>
    </row>
    <row r="12701">
      <c r="A12701" t="inlineStr">
        <is>
          <t>Tulsa</t>
        </is>
      </c>
      <c r="B12701" t="n">
        <v>7</v>
      </c>
      <c r="C12701" t="inlineStr">
        <is>
          <t>Jimmy Calloway</t>
        </is>
      </c>
      <c r="D12701" t="inlineStr">
        <is>
          <t>WR</t>
        </is>
      </c>
      <c r="E12701" t="inlineStr">
        <is>
          <t>Gr</t>
        </is>
      </c>
      <c r="F12701" t="inlineStr">
        <is>
          <t>6'0"</t>
        </is>
      </c>
      <c r="G12701" t="n">
        <v>190</v>
      </c>
      <c r="H12701" t="inlineStr">
        <is>
          <t>Morrow, Ga.</t>
        </is>
      </c>
      <c r="I12701" t="inlineStr">
        <is>
          <t>Transfer from Tulane (2026 portal)</t>
        </is>
      </c>
    </row>
    <row r="12702">
      <c r="A12702" t="inlineStr">
        <is>
          <t>Tulsa</t>
        </is>
      </c>
      <c r="B12702" t="n">
        <v>13</v>
      </c>
      <c r="C12702" t="inlineStr">
        <is>
          <t>NuNu Campbell</t>
        </is>
      </c>
      <c r="D12702" t="inlineStr">
        <is>
          <t>CB</t>
        </is>
      </c>
      <c r="E12702" t="inlineStr">
        <is>
          <t>R-Sr</t>
        </is>
      </c>
      <c r="F12702" t="inlineStr">
        <is>
          <t>5'11"</t>
        </is>
      </c>
      <c r="G12702" t="n">
        <v>180</v>
      </c>
      <c r="H12702" t="inlineStr">
        <is>
          <t>Tulsa, Okla.</t>
        </is>
      </c>
    </row>
    <row r="12703">
      <c r="A12703" t="inlineStr">
        <is>
          <t>Tulsa</t>
        </is>
      </c>
      <c r="B12703" t="n">
        <v>10</v>
      </c>
      <c r="C12703" t="inlineStr">
        <is>
          <t>Owen Carey</t>
        </is>
      </c>
      <c r="D12703" t="inlineStr">
        <is>
          <t>K</t>
        </is>
      </c>
      <c r="E12703" t="inlineStr">
        <is>
          <t>Fr</t>
        </is>
      </c>
      <c r="F12703" t="inlineStr">
        <is>
          <t>6'2"</t>
        </is>
      </c>
      <c r="G12703" t="n">
        <v>215</v>
      </c>
      <c r="H12703" t="inlineStr">
        <is>
          <t>Jacksonville, Fla.</t>
        </is>
      </c>
    </row>
    <row r="12704">
      <c r="A12704" t="inlineStr">
        <is>
          <t>Tulsa</t>
        </is>
      </c>
      <c r="B12704" t="n">
        <v>56</v>
      </c>
      <c r="C12704" t="inlineStr">
        <is>
          <t>Colten Christian</t>
        </is>
      </c>
      <c r="D12704" t="inlineStr">
        <is>
          <t>OL</t>
        </is>
      </c>
      <c r="E12704" t="inlineStr">
        <is>
          <t>R-So</t>
        </is>
      </c>
      <c r="F12704" t="inlineStr">
        <is>
          <t>6'4"</t>
        </is>
      </c>
      <c r="G12704" t="n">
        <v>320</v>
      </c>
      <c r="H12704" t="inlineStr">
        <is>
          <t>Collinsville, Okla.</t>
        </is>
      </c>
    </row>
    <row r="12705">
      <c r="A12705" t="inlineStr">
        <is>
          <t>Tulsa</t>
        </is>
      </c>
      <c r="B12705" t="n">
        <v>39</v>
      </c>
      <c r="C12705" t="inlineStr">
        <is>
          <t>Zach Claton</t>
        </is>
      </c>
      <c r="D12705" t="inlineStr">
        <is>
          <t>CB</t>
        </is>
      </c>
      <c r="E12705" t="inlineStr">
        <is>
          <t>Fr</t>
        </is>
      </c>
      <c r="F12705" t="inlineStr">
        <is>
          <t>6'0"</t>
        </is>
      </c>
      <c r="G12705" t="n">
        <v>170</v>
      </c>
      <c r="H12705" t="inlineStr">
        <is>
          <t>Rancho Santa Margarita, Calif.</t>
        </is>
      </c>
    </row>
    <row r="12706">
      <c r="A12706" t="inlineStr">
        <is>
          <t>Tulsa</t>
        </is>
      </c>
      <c r="B12706" t="n">
        <v>9</v>
      </c>
      <c r="C12706" t="inlineStr">
        <is>
          <t>Dax Collins</t>
        </is>
      </c>
      <c r="D12706" t="inlineStr">
        <is>
          <t>LB</t>
        </is>
      </c>
      <c r="E12706" t="inlineStr">
        <is>
          <t>Jr</t>
        </is>
      </c>
      <c r="F12706" t="inlineStr">
        <is>
          <t>6'0"</t>
        </is>
      </c>
      <c r="G12706" t="n">
        <v>210</v>
      </c>
      <c r="H12706" t="inlineStr">
        <is>
          <t>Poteau, Okla.</t>
        </is>
      </c>
    </row>
    <row r="12707">
      <c r="A12707" t="inlineStr">
        <is>
          <t>Tulsa</t>
        </is>
      </c>
      <c r="B12707" t="n">
        <v>18</v>
      </c>
      <c r="C12707" t="inlineStr">
        <is>
          <t>Raymir Coney</t>
        </is>
      </c>
      <c r="D12707" t="inlineStr">
        <is>
          <t>LB</t>
        </is>
      </c>
      <c r="E12707" t="inlineStr">
        <is>
          <t>Fr</t>
        </is>
      </c>
      <c r="F12707" t="inlineStr">
        <is>
          <t>6'1"</t>
        </is>
      </c>
      <c r="G12707" t="n">
        <v>225</v>
      </c>
      <c r="H12707" t="inlineStr">
        <is>
          <t>Cincinnati, Ohio</t>
        </is>
      </c>
    </row>
    <row r="12708">
      <c r="A12708" t="inlineStr">
        <is>
          <t>Tulsa</t>
        </is>
      </c>
      <c r="B12708" t="n">
        <v>12</v>
      </c>
      <c r="C12708" t="inlineStr">
        <is>
          <t>Connor Dantzler</t>
        </is>
      </c>
      <c r="D12708" t="inlineStr">
        <is>
          <t>QB</t>
        </is>
      </c>
      <c r="E12708" t="inlineStr">
        <is>
          <t>Fr</t>
        </is>
      </c>
      <c r="F12708" t="inlineStr">
        <is>
          <t>6'1"</t>
        </is>
      </c>
      <c r="G12708" t="n">
        <v>205</v>
      </c>
      <c r="H12708" t="inlineStr">
        <is>
          <t>Charleston, S.C.</t>
        </is>
      </c>
    </row>
    <row r="12709">
      <c r="A12709" t="inlineStr">
        <is>
          <t>Tulsa</t>
        </is>
      </c>
      <c r="B12709" t="n">
        <v>23</v>
      </c>
      <c r="C12709" t="inlineStr">
        <is>
          <t>Seth Davis</t>
        </is>
      </c>
      <c r="D12709" t="inlineStr">
        <is>
          <t>RB</t>
        </is>
      </c>
      <c r="E12709" t="inlineStr">
        <is>
          <t>R-Jr</t>
        </is>
      </c>
      <c r="F12709" t="inlineStr">
        <is>
          <t>5'7"</t>
        </is>
      </c>
      <c r="G12709" t="n">
        <v>185</v>
      </c>
      <c r="H12709" t="inlineStr">
        <is>
          <t>Katy, Texas</t>
        </is>
      </c>
      <c r="I12709" t="inlineStr">
        <is>
          <t>Transfer from Mississippi State (2026 portal)</t>
        </is>
      </c>
    </row>
    <row r="12710">
      <c r="A12710" t="inlineStr">
        <is>
          <t>Tulsa</t>
        </is>
      </c>
      <c r="B12710" t="n">
        <v>15</v>
      </c>
      <c r="C12710" t="inlineStr">
        <is>
          <t>Thomas Davis</t>
        </is>
      </c>
      <c r="D12710" t="inlineStr">
        <is>
          <t>DL</t>
        </is>
      </c>
      <c r="E12710" t="inlineStr">
        <is>
          <t>R-Sr</t>
        </is>
      </c>
      <c r="F12710" t="inlineStr">
        <is>
          <t>6'2"</t>
        </is>
      </c>
      <c r="G12710" t="n">
        <v>235</v>
      </c>
      <c r="H12710" t="inlineStr">
        <is>
          <t>Valdosta, Ga.</t>
        </is>
      </c>
      <c r="I12710" t="inlineStr">
        <is>
          <t>Transfer from App State (2026 portal)</t>
        </is>
      </c>
    </row>
    <row r="12711">
      <c r="A12711" t="inlineStr">
        <is>
          <t>Tulsa</t>
        </is>
      </c>
      <c r="B12711" t="n">
        <v>91</v>
      </c>
      <c r="C12711" t="inlineStr">
        <is>
          <t>Carson Dempsey</t>
        </is>
      </c>
      <c r="D12711" t="inlineStr">
        <is>
          <t>DL</t>
        </is>
      </c>
      <c r="E12711" t="inlineStr">
        <is>
          <t>Fr</t>
        </is>
      </c>
      <c r="F12711" t="inlineStr">
        <is>
          <t>6'3"</t>
        </is>
      </c>
      <c r="G12711" t="n">
        <v>225</v>
      </c>
      <c r="H12711" t="inlineStr">
        <is>
          <t>Aledo, Texas</t>
        </is>
      </c>
    </row>
    <row r="12712">
      <c r="A12712" t="inlineStr">
        <is>
          <t>Tulsa</t>
        </is>
      </c>
      <c r="B12712" t="n">
        <v>78</v>
      </c>
      <c r="C12712" t="inlineStr">
        <is>
          <t>Davis Dotson</t>
        </is>
      </c>
      <c r="D12712" t="inlineStr">
        <is>
          <t>OL</t>
        </is>
      </c>
      <c r="E12712" t="inlineStr">
        <is>
          <t>R-Sr</t>
        </is>
      </c>
      <c r="F12712" t="inlineStr">
        <is>
          <t>6'6"</t>
        </is>
      </c>
      <c r="G12712" t="n">
        <v>305</v>
      </c>
      <c r="H12712" t="inlineStr">
        <is>
          <t>Tulsa, Okla.</t>
        </is>
      </c>
    </row>
    <row r="12713">
      <c r="A12713" t="inlineStr">
        <is>
          <t>Tulsa</t>
        </is>
      </c>
      <c r="B12713" t="n">
        <v>3</v>
      </c>
      <c r="C12713" t="inlineStr">
        <is>
          <t>JD Drew</t>
        </is>
      </c>
      <c r="D12713" t="inlineStr">
        <is>
          <t>CB</t>
        </is>
      </c>
      <c r="E12713" t="inlineStr">
        <is>
          <t>R-Sr</t>
        </is>
      </c>
      <c r="F12713" t="inlineStr">
        <is>
          <t>6'0"</t>
        </is>
      </c>
      <c r="G12713" t="n">
        <v>170</v>
      </c>
      <c r="H12713" t="inlineStr">
        <is>
          <t>Tulsa, Okla.</t>
        </is>
      </c>
    </row>
    <row r="12714">
      <c r="A12714" t="inlineStr">
        <is>
          <t>Tulsa</t>
        </is>
      </c>
      <c r="B12714" t="n">
        <v>77</v>
      </c>
      <c r="C12714" t="inlineStr">
        <is>
          <t>Brody Duffel</t>
        </is>
      </c>
      <c r="D12714" t="inlineStr">
        <is>
          <t>OL</t>
        </is>
      </c>
      <c r="E12714" t="inlineStr">
        <is>
          <t>Jr</t>
        </is>
      </c>
      <c r="F12714" t="inlineStr">
        <is>
          <t>6'5"</t>
        </is>
      </c>
      <c r="G12714" t="n">
        <v>310</v>
      </c>
      <c r="H12714" t="inlineStr">
        <is>
          <t>Bixby, Okla.</t>
        </is>
      </c>
    </row>
    <row r="12715">
      <c r="A12715" t="inlineStr">
        <is>
          <t>Tulsa</t>
        </is>
      </c>
      <c r="B12715" t="n">
        <v>0</v>
      </c>
      <c r="C12715" t="inlineStr">
        <is>
          <t>Kyran Duhon</t>
        </is>
      </c>
      <c r="D12715" t="inlineStr">
        <is>
          <t>DL</t>
        </is>
      </c>
      <c r="E12715" t="inlineStr">
        <is>
          <t>Jr</t>
        </is>
      </c>
      <c r="F12715" t="inlineStr">
        <is>
          <t>6'2"</t>
        </is>
      </c>
      <c r="G12715" t="n">
        <v>265</v>
      </c>
      <c r="H12715" t="inlineStr">
        <is>
          <t>Lafayette, La.</t>
        </is>
      </c>
      <c r="I12715" t="inlineStr">
        <is>
          <t>Transfer from Oklahoma State (2026 portal)</t>
        </is>
      </c>
    </row>
    <row r="12716">
      <c r="A12716" t="inlineStr">
        <is>
          <t>Tulsa</t>
        </is>
      </c>
      <c r="B12716" t="n">
        <v>21</v>
      </c>
      <c r="C12716" t="inlineStr">
        <is>
          <t>Aquavious Dunbar</t>
        </is>
      </c>
      <c r="D12716" t="inlineStr">
        <is>
          <t>DL</t>
        </is>
      </c>
      <c r="E12716" t="inlineStr">
        <is>
          <t>R-So</t>
        </is>
      </c>
      <c r="F12716" t="inlineStr">
        <is>
          <t>6'1"</t>
        </is>
      </c>
      <c r="G12716" t="n">
        <v>255</v>
      </c>
      <c r="H12716" t="inlineStr">
        <is>
          <t>Lake Village, Ark.</t>
        </is>
      </c>
    </row>
    <row r="12717">
      <c r="A12717" t="inlineStr">
        <is>
          <t>Tulsa</t>
        </is>
      </c>
      <c r="B12717" t="n">
        <v>73</v>
      </c>
      <c r="C12717" t="inlineStr">
        <is>
          <t>Cam East</t>
        </is>
      </c>
      <c r="D12717" t="inlineStr">
        <is>
          <t>OL</t>
        </is>
      </c>
      <c r="E12717" t="inlineStr">
        <is>
          <t>R-Sr</t>
        </is>
      </c>
      <c r="F12717" t="inlineStr">
        <is>
          <t>6'8"</t>
        </is>
      </c>
      <c r="G12717" t="n">
        <v>330</v>
      </c>
      <c r="H12717" t="inlineStr">
        <is>
          <t>Marrero, La.</t>
        </is>
      </c>
    </row>
    <row r="12718">
      <c r="A12718" t="inlineStr">
        <is>
          <t>Tulsa</t>
        </is>
      </c>
      <c r="B12718" t="n">
        <v>15</v>
      </c>
      <c r="C12718" t="inlineStr">
        <is>
          <t>Kincayde Eng</t>
        </is>
      </c>
      <c r="D12718" t="inlineStr">
        <is>
          <t>QB</t>
        </is>
      </c>
      <c r="E12718" t="inlineStr">
        <is>
          <t>Fr</t>
        </is>
      </c>
      <c r="F12718" t="inlineStr">
        <is>
          <t>6'3"</t>
        </is>
      </c>
      <c r="G12718" t="n">
        <v>200</v>
      </c>
      <c r="H12718" t="inlineStr">
        <is>
          <t>Tulsa, Okla.</t>
        </is>
      </c>
    </row>
    <row r="12719">
      <c r="A12719" t="inlineStr">
        <is>
          <t>Tulsa</t>
        </is>
      </c>
      <c r="B12719" t="n">
        <v>60</v>
      </c>
      <c r="C12719" t="inlineStr">
        <is>
          <t>Hunter Erb</t>
        </is>
      </c>
      <c r="D12719" t="inlineStr">
        <is>
          <t>OL</t>
        </is>
      </c>
      <c r="E12719" t="inlineStr">
        <is>
          <t>R-Sr</t>
        </is>
      </c>
      <c r="F12719" t="inlineStr">
        <is>
          <t>6'6"</t>
        </is>
      </c>
      <c r="G12719" t="n">
        <v>330</v>
      </c>
      <c r="H12719" t="inlineStr">
        <is>
          <t>Newark, Texas</t>
        </is>
      </c>
    </row>
    <row r="12720">
      <c r="A12720" t="inlineStr">
        <is>
          <t>Tulsa</t>
        </is>
      </c>
      <c r="B12720" t="n">
        <v>29</v>
      </c>
      <c r="C12720" t="inlineStr">
        <is>
          <t>Keynan Farley</t>
        </is>
      </c>
      <c r="D12720" t="inlineStr">
        <is>
          <t>CB</t>
        </is>
      </c>
      <c r="E12720" t="inlineStr">
        <is>
          <t>Fr</t>
        </is>
      </c>
      <c r="F12720" t="inlineStr">
        <is>
          <t>6'0"</t>
        </is>
      </c>
      <c r="G12720" t="n">
        <v>200</v>
      </c>
      <c r="H12720" t="inlineStr">
        <is>
          <t>Tulsa, Okla.</t>
        </is>
      </c>
    </row>
    <row r="12721">
      <c r="A12721" t="inlineStr">
        <is>
          <t>Tulsa</t>
        </is>
      </c>
      <c r="B12721" t="n">
        <v>42</v>
      </c>
      <c r="C12721" t="inlineStr">
        <is>
          <t>Aidan Fedigan</t>
        </is>
      </c>
      <c r="D12721" t="inlineStr">
        <is>
          <t>LS</t>
        </is>
      </c>
      <c r="E12721" t="inlineStr">
        <is>
          <t>R-Sr</t>
        </is>
      </c>
      <c r="F12721" t="inlineStr">
        <is>
          <t>5'11"</t>
        </is>
      </c>
      <c r="G12721" t="n">
        <v>205</v>
      </c>
      <c r="H12721" t="inlineStr">
        <is>
          <t>Deland, Fla.</t>
        </is>
      </c>
    </row>
    <row r="12722">
      <c r="A12722" t="inlineStr">
        <is>
          <t>Tulsa</t>
        </is>
      </c>
      <c r="B12722" t="n">
        <v>44</v>
      </c>
      <c r="C12722" t="inlineStr">
        <is>
          <t>Kadin Fossung</t>
        </is>
      </c>
      <c r="D12722" t="inlineStr">
        <is>
          <t>DL</t>
        </is>
      </c>
      <c r="E12722" t="inlineStr">
        <is>
          <t>Fr</t>
        </is>
      </c>
      <c r="F12722" t="inlineStr">
        <is>
          <t>6'3"</t>
        </is>
      </c>
      <c r="G12722" t="n">
        <v>220</v>
      </c>
      <c r="H12722" t="inlineStr">
        <is>
          <t>Gainesville, Ga.</t>
        </is>
      </c>
    </row>
    <row r="12723">
      <c r="A12723" t="inlineStr">
        <is>
          <t>Tulsa</t>
        </is>
      </c>
      <c r="B12723" t="n">
        <v>82</v>
      </c>
      <c r="C12723" t="inlineStr">
        <is>
          <t>Chris Gacayan II</t>
        </is>
      </c>
      <c r="D12723" t="inlineStr">
        <is>
          <t>TE</t>
        </is>
      </c>
      <c r="E12723" t="inlineStr">
        <is>
          <t>R-Jr</t>
        </is>
      </c>
      <c r="F12723" t="inlineStr">
        <is>
          <t>6'3"</t>
        </is>
      </c>
      <c r="G12723" t="n">
        <v>245</v>
      </c>
      <c r="H12723" t="inlineStr">
        <is>
          <t>Axtell, Texas</t>
        </is>
      </c>
    </row>
    <row r="12724">
      <c r="A12724" t="inlineStr">
        <is>
          <t>Tulsa</t>
        </is>
      </c>
      <c r="B12724" t="n">
        <v>0</v>
      </c>
      <c r="C12724" t="inlineStr">
        <is>
          <t>Donnell Gee Jr.</t>
        </is>
      </c>
      <c r="D12724" t="inlineStr">
        <is>
          <t>WR</t>
        </is>
      </c>
      <c r="E12724" t="inlineStr">
        <is>
          <t>So</t>
        </is>
      </c>
      <c r="F12724" t="inlineStr">
        <is>
          <t>5'11"</t>
        </is>
      </c>
      <c r="G12724" t="n">
        <v>180</v>
      </c>
      <c r="H12724" t="inlineStr">
        <is>
          <t>Allen, Texas</t>
        </is>
      </c>
    </row>
    <row r="12725">
      <c r="A12725" t="inlineStr">
        <is>
          <t>Tulsa</t>
        </is>
      </c>
      <c r="B12725" t="n">
        <v>11</v>
      </c>
      <c r="C12725" t="inlineStr">
        <is>
          <t>Jaylen George</t>
        </is>
      </c>
      <c r="D12725" t="inlineStr">
        <is>
          <t>DL</t>
        </is>
      </c>
      <c r="E12725" t="inlineStr">
        <is>
          <t>Sr</t>
        </is>
      </c>
      <c r="F12725" t="inlineStr">
        <is>
          <t>6'3"</t>
        </is>
      </c>
      <c r="G12725" t="n">
        <v>295</v>
      </c>
      <c r="H12725" t="inlineStr">
        <is>
          <t>Suwanee, Ga.</t>
        </is>
      </c>
    </row>
    <row r="12726">
      <c r="A12726" t="inlineStr">
        <is>
          <t>Tulsa</t>
        </is>
      </c>
      <c r="B12726" t="n">
        <v>26</v>
      </c>
      <c r="C12726" t="inlineStr">
        <is>
          <t>Kainon Gibson</t>
        </is>
      </c>
      <c r="D12726" t="inlineStr">
        <is>
          <t>WR</t>
        </is>
      </c>
      <c r="E12726" t="inlineStr">
        <is>
          <t>Fr</t>
        </is>
      </c>
      <c r="F12726" t="inlineStr">
        <is>
          <t>5'9"</t>
        </is>
      </c>
      <c r="G12726" t="n">
        <v>170</v>
      </c>
      <c r="H12726" t="inlineStr">
        <is>
          <t>Tulsa, Okla.</t>
        </is>
      </c>
    </row>
    <row r="12727">
      <c r="A12727" t="inlineStr">
        <is>
          <t>Tulsa</t>
        </is>
      </c>
      <c r="B12727" t="n">
        <v>23</v>
      </c>
      <c r="C12727" t="inlineStr">
        <is>
          <t>Willie Goodwyn</t>
        </is>
      </c>
      <c r="D12727" t="inlineStr">
        <is>
          <t>CB</t>
        </is>
      </c>
      <c r="E12727" t="inlineStr">
        <is>
          <t>R-So</t>
        </is>
      </c>
      <c r="F12727" t="inlineStr">
        <is>
          <t>5'11"</t>
        </is>
      </c>
      <c r="G12727" t="n">
        <v>185</v>
      </c>
      <c r="H12727" t="inlineStr">
        <is>
          <t>Montgomery, Ala.</t>
        </is>
      </c>
    </row>
    <row r="12728">
      <c r="A12728" t="inlineStr">
        <is>
          <t>Tulsa</t>
        </is>
      </c>
      <c r="B12728" t="n">
        <v>7</v>
      </c>
      <c r="C12728" t="inlineStr">
        <is>
          <t>Elijah Green</t>
        </is>
      </c>
      <c r="D12728" t="inlineStr">
        <is>
          <t>CB</t>
        </is>
      </c>
      <c r="E12728" t="inlineStr">
        <is>
          <t>Jr</t>
        </is>
      </c>
      <c r="F12728" t="inlineStr">
        <is>
          <t>6'2"</t>
        </is>
      </c>
      <c r="G12728" t="n">
        <v>195</v>
      </c>
      <c r="H12728" t="inlineStr">
        <is>
          <t>Midwest City, Okla.</t>
        </is>
      </c>
    </row>
    <row r="12729">
      <c r="A12729" t="inlineStr">
        <is>
          <t>Tulsa</t>
        </is>
      </c>
      <c r="B12729" t="n">
        <v>8</v>
      </c>
      <c r="C12729" t="inlineStr">
        <is>
          <t>Korbyn Green</t>
        </is>
      </c>
      <c r="D12729" t="inlineStr">
        <is>
          <t>CB</t>
        </is>
      </c>
      <c r="E12729" t="inlineStr">
        <is>
          <t>R-Sr</t>
        </is>
      </c>
      <c r="F12729" t="inlineStr">
        <is>
          <t>6'0"</t>
        </is>
      </c>
      <c r="G12729" t="n">
        <v>185</v>
      </c>
      <c r="H12729" t="inlineStr">
        <is>
          <t>Tulsa, Okla.</t>
        </is>
      </c>
    </row>
    <row r="12730">
      <c r="A12730" t="inlineStr">
        <is>
          <t>Tulsa</t>
        </is>
      </c>
      <c r="B12730" t="n">
        <v>88</v>
      </c>
      <c r="C12730" t="inlineStr">
        <is>
          <t>Xavier Green</t>
        </is>
      </c>
      <c r="D12730" t="inlineStr">
        <is>
          <t>WR</t>
        </is>
      </c>
      <c r="E12730" t="inlineStr">
        <is>
          <t>Fr</t>
        </is>
      </c>
      <c r="F12730" t="inlineStr">
        <is>
          <t>5'10"</t>
        </is>
      </c>
      <c r="G12730" t="n">
        <v>165</v>
      </c>
      <c r="H12730" t="inlineStr">
        <is>
          <t>The Colony, Texas</t>
        </is>
      </c>
    </row>
    <row r="12731">
      <c r="A12731" t="inlineStr">
        <is>
          <t>Tulsa</t>
        </is>
      </c>
      <c r="B12731" t="n">
        <v>85</v>
      </c>
      <c r="C12731" t="inlineStr">
        <is>
          <t>Cole Greene</t>
        </is>
      </c>
      <c r="D12731" t="inlineStr">
        <is>
          <t>WR</t>
        </is>
      </c>
      <c r="E12731" t="inlineStr">
        <is>
          <t>R-Jr</t>
        </is>
      </c>
      <c r="F12731" t="inlineStr">
        <is>
          <t>5'9"</t>
        </is>
      </c>
      <c r="G12731" t="n">
        <v>180</v>
      </c>
      <c r="H12731" t="inlineStr">
        <is>
          <t>Edmond, Okla.</t>
        </is>
      </c>
    </row>
    <row r="12732">
      <c r="A12732" t="inlineStr">
        <is>
          <t>Tulsa</t>
        </is>
      </c>
      <c r="B12732" t="n">
        <v>95</v>
      </c>
      <c r="C12732" t="inlineStr">
        <is>
          <t>Evan Guenthner</t>
        </is>
      </c>
      <c r="D12732" t="inlineStr">
        <is>
          <t>K</t>
        </is>
      </c>
      <c r="E12732" t="inlineStr">
        <is>
          <t>R-Jr</t>
        </is>
      </c>
      <c r="F12732" t="inlineStr">
        <is>
          <t>5'10"</t>
        </is>
      </c>
      <c r="G12732" t="n">
        <v>165</v>
      </c>
      <c r="H12732" t="inlineStr">
        <is>
          <t>Noblesville, Ind.</t>
        </is>
      </c>
    </row>
    <row r="12733">
      <c r="A12733" t="inlineStr">
        <is>
          <t>Tulsa</t>
        </is>
      </c>
      <c r="B12733" t="n">
        <v>18</v>
      </c>
      <c r="C12733" t="inlineStr">
        <is>
          <t>Marlon Hauck</t>
        </is>
      </c>
      <c r="D12733" t="inlineStr">
        <is>
          <t>K</t>
        </is>
      </c>
      <c r="E12733" t="inlineStr">
        <is>
          <t>R-Sr</t>
        </is>
      </c>
      <c r="F12733" t="inlineStr">
        <is>
          <t>6'2"</t>
        </is>
      </c>
      <c r="G12733" t="n">
        <v>200</v>
      </c>
      <c r="H12733" t="inlineStr">
        <is>
          <t>Phoenix, Ariz.</t>
        </is>
      </c>
      <c r="I12733" t="inlineStr">
        <is>
          <t>Transfer from Mississippi State (2026 portal)</t>
        </is>
      </c>
    </row>
    <row r="12734">
      <c r="A12734" t="inlineStr">
        <is>
          <t>Tulsa</t>
        </is>
      </c>
      <c r="B12734" t="n">
        <v>10</v>
      </c>
      <c r="C12734" t="inlineStr">
        <is>
          <t>Baylor Hayes</t>
        </is>
      </c>
      <c r="D12734" t="inlineStr">
        <is>
          <t>QB</t>
        </is>
      </c>
      <c r="E12734" t="inlineStr">
        <is>
          <t>R-So</t>
        </is>
      </c>
      <c r="F12734" t="inlineStr">
        <is>
          <t>6'0"</t>
        </is>
      </c>
      <c r="G12734" t="n">
        <v>185</v>
      </c>
      <c r="H12734" t="inlineStr">
        <is>
          <t>Brentwood, Tenn.</t>
        </is>
      </c>
    </row>
    <row r="12735">
      <c r="A12735" t="inlineStr">
        <is>
          <t>Tulsa</t>
        </is>
      </c>
      <c r="B12735" t="n">
        <v>24</v>
      </c>
      <c r="C12735" t="inlineStr">
        <is>
          <t>Devin Hightower</t>
        </is>
      </c>
      <c r="D12735" t="inlineStr">
        <is>
          <t>LB</t>
        </is>
      </c>
      <c r="E12735" t="inlineStr">
        <is>
          <t>Gr</t>
        </is>
      </c>
      <c r="F12735" t="inlineStr">
        <is>
          <t>6'1"</t>
        </is>
      </c>
      <c r="G12735" t="n">
        <v>230</v>
      </c>
      <c r="H12735" t="inlineStr">
        <is>
          <t>Twinsburg, Ohio</t>
        </is>
      </c>
      <c r="I12735" t="inlineStr">
        <is>
          <t>Transfer from UAB (2026 portal)</t>
        </is>
      </c>
    </row>
    <row r="12736">
      <c r="A12736" t="inlineStr">
        <is>
          <t>Tulsa</t>
        </is>
      </c>
      <c r="B12736" t="n">
        <v>53</v>
      </c>
      <c r="C12736" t="inlineStr">
        <is>
          <t>Jack Hood</t>
        </is>
      </c>
      <c r="D12736" t="inlineStr">
        <is>
          <t>OL</t>
        </is>
      </c>
      <c r="E12736" t="inlineStr">
        <is>
          <t>R-So</t>
        </is>
      </c>
      <c r="F12736" t="inlineStr">
        <is>
          <t>6'5"</t>
        </is>
      </c>
      <c r="G12736" t="n">
        <v>295</v>
      </c>
      <c r="H12736" t="inlineStr">
        <is>
          <t>Rabun, Ga.</t>
        </is>
      </c>
    </row>
    <row r="12737">
      <c r="A12737" t="inlineStr">
        <is>
          <t>Tulsa</t>
        </is>
      </c>
      <c r="B12737" t="n">
        <v>88</v>
      </c>
      <c r="C12737" t="inlineStr">
        <is>
          <t>Dailen Howard</t>
        </is>
      </c>
      <c r="D12737" t="inlineStr">
        <is>
          <t>DL</t>
        </is>
      </c>
      <c r="E12737" t="inlineStr">
        <is>
          <t>Sr</t>
        </is>
      </c>
      <c r="F12737" t="inlineStr">
        <is>
          <t>6'1"</t>
        </is>
      </c>
      <c r="G12737" t="n">
        <v>275</v>
      </c>
      <c r="H12737" t="inlineStr">
        <is>
          <t>Athens, Ga.</t>
        </is>
      </c>
    </row>
    <row r="12738">
      <c r="A12738" t="inlineStr">
        <is>
          <t>Tulsa</t>
        </is>
      </c>
      <c r="B12738" t="n">
        <v>54</v>
      </c>
      <c r="C12738" t="inlineStr">
        <is>
          <t>Ross Johnston</t>
        </is>
      </c>
      <c r="D12738" t="inlineStr">
        <is>
          <t>OL</t>
        </is>
      </c>
      <c r="E12738" t="inlineStr">
        <is>
          <t>Jr</t>
        </is>
      </c>
      <c r="F12738" t="inlineStr">
        <is>
          <t>6'6"</t>
        </is>
      </c>
      <c r="G12738" t="n">
        <v>315</v>
      </c>
      <c r="H12738" t="inlineStr">
        <is>
          <t>Blanchard, Okla.</t>
        </is>
      </c>
    </row>
    <row r="12739">
      <c r="A12739" t="inlineStr">
        <is>
          <t>Tulsa</t>
        </is>
      </c>
      <c r="B12739" t="n">
        <v>20</v>
      </c>
      <c r="C12739" t="inlineStr">
        <is>
          <t>Trequan Jones</t>
        </is>
      </c>
      <c r="D12739" t="inlineStr">
        <is>
          <t>RB</t>
        </is>
      </c>
      <c r="E12739" t="inlineStr">
        <is>
          <t>Sr</t>
        </is>
      </c>
      <c r="F12739" t="inlineStr">
        <is>
          <t>5'9"</t>
        </is>
      </c>
      <c r="G12739" t="n">
        <v>180</v>
      </c>
      <c r="H12739" t="inlineStr">
        <is>
          <t>Bartow, Fla.</t>
        </is>
      </c>
      <c r="I12739" t="inlineStr">
        <is>
          <t>Transfer from Old Dominion (2026 portal)</t>
        </is>
      </c>
    </row>
    <row r="12740">
      <c r="A12740" t="inlineStr">
        <is>
          <t>Tulsa</t>
        </is>
      </c>
      <c r="B12740" t="n">
        <v>37</v>
      </c>
      <c r="C12740" t="inlineStr">
        <is>
          <t>Rohon Kazadi</t>
        </is>
      </c>
      <c r="D12740" t="inlineStr">
        <is>
          <t>STAR</t>
        </is>
      </c>
      <c r="E12740" t="inlineStr">
        <is>
          <t>R-Fr</t>
        </is>
      </c>
      <c r="F12740" t="inlineStr">
        <is>
          <t>6'2"</t>
        </is>
      </c>
      <c r="G12740" t="n">
        <v>190</v>
      </c>
      <c r="H12740" t="inlineStr">
        <is>
          <t>Plano, Texas</t>
        </is>
      </c>
    </row>
    <row r="12741">
      <c r="A12741" t="inlineStr">
        <is>
          <t>Tulsa</t>
        </is>
      </c>
      <c r="B12741" t="n">
        <v>69</v>
      </c>
      <c r="C12741" t="inlineStr">
        <is>
          <t>Ryley Kester</t>
        </is>
      </c>
      <c r="D12741" t="inlineStr">
        <is>
          <t>OL</t>
        </is>
      </c>
      <c r="E12741" t="inlineStr">
        <is>
          <t>Fr</t>
        </is>
      </c>
      <c r="F12741" t="inlineStr">
        <is>
          <t>6'3"</t>
        </is>
      </c>
      <c r="G12741" t="n">
        <v>290</v>
      </c>
      <c r="H12741" t="inlineStr">
        <is>
          <t>Jenks, Okla.</t>
        </is>
      </c>
    </row>
    <row r="12742">
      <c r="A12742" t="inlineStr">
        <is>
          <t>Tulsa</t>
        </is>
      </c>
      <c r="B12742" t="n">
        <v>28</v>
      </c>
      <c r="C12742" t="inlineStr">
        <is>
          <t>Carter Langenderfer</t>
        </is>
      </c>
      <c r="D12742" t="inlineStr">
        <is>
          <t>S</t>
        </is>
      </c>
      <c r="E12742" t="inlineStr">
        <is>
          <t>Fr</t>
        </is>
      </c>
      <c r="F12742" t="inlineStr">
        <is>
          <t>6'1"</t>
        </is>
      </c>
      <c r="G12742" t="n">
        <v>195</v>
      </c>
      <c r="H12742" t="inlineStr">
        <is>
          <t>Owasso, Okla.</t>
        </is>
      </c>
    </row>
    <row r="12743">
      <c r="A12743" t="inlineStr">
        <is>
          <t>Tulsa</t>
        </is>
      </c>
      <c r="B12743" t="n">
        <v>51</v>
      </c>
      <c r="C12743" t="inlineStr">
        <is>
          <t>Tristan Lawyer</t>
        </is>
      </c>
      <c r="D12743" t="inlineStr">
        <is>
          <t>DL</t>
        </is>
      </c>
      <c r="E12743" t="inlineStr">
        <is>
          <t>R-Fr</t>
        </is>
      </c>
      <c r="F12743" t="inlineStr">
        <is>
          <t>6'4"</t>
        </is>
      </c>
      <c r="G12743" t="n">
        <v>245</v>
      </c>
      <c r="H12743" t="inlineStr">
        <is>
          <t>Frisco, Texas</t>
        </is>
      </c>
    </row>
    <row r="12744">
      <c r="A12744" t="inlineStr">
        <is>
          <t>Tulsa</t>
        </is>
      </c>
      <c r="B12744" t="n">
        <v>19</v>
      </c>
      <c r="C12744" t="inlineStr">
        <is>
          <t>Rylan Leathers</t>
        </is>
      </c>
      <c r="D12744" t="inlineStr">
        <is>
          <t>S</t>
        </is>
      </c>
      <c r="E12744" t="inlineStr">
        <is>
          <t>R-So</t>
        </is>
      </c>
      <c r="F12744" t="inlineStr">
        <is>
          <t>6'0"</t>
        </is>
      </c>
      <c r="G12744" t="n">
        <v>190</v>
      </c>
      <c r="H12744" t="inlineStr">
        <is>
          <t>Amarillo, Texas</t>
        </is>
      </c>
      <c r="I12744" t="inlineStr">
        <is>
          <t>Transfer from Idaho State (2026 portal)</t>
        </is>
      </c>
    </row>
    <row r="12745">
      <c r="A12745" t="inlineStr">
        <is>
          <t>Tulsa</t>
        </is>
      </c>
      <c r="B12745" t="n">
        <v>18</v>
      </c>
      <c r="C12745" t="inlineStr">
        <is>
          <t>Courtney Lewis Jr.</t>
        </is>
      </c>
      <c r="D12745" t="inlineStr">
        <is>
          <t>WR</t>
        </is>
      </c>
      <c r="E12745" t="inlineStr">
        <is>
          <t>Fr</t>
        </is>
      </c>
      <c r="F12745" t="inlineStr">
        <is>
          <t>6'0"</t>
        </is>
      </c>
      <c r="G12745" t="n">
        <v>170</v>
      </c>
      <c r="H12745" t="inlineStr">
        <is>
          <t>Katy, Texas</t>
        </is>
      </c>
    </row>
    <row r="12746">
      <c r="A12746" t="inlineStr">
        <is>
          <t>Tulsa</t>
        </is>
      </c>
      <c r="B12746" t="n">
        <v>76</v>
      </c>
      <c r="C12746" t="inlineStr">
        <is>
          <t>Josh Love</t>
        </is>
      </c>
      <c r="D12746" t="inlineStr">
        <is>
          <t>OL</t>
        </is>
      </c>
      <c r="E12746" t="inlineStr">
        <is>
          <t>R-So</t>
        </is>
      </c>
      <c r="F12746" t="inlineStr">
        <is>
          <t>6'2"</t>
        </is>
      </c>
      <c r="G12746" t="n">
        <v>295</v>
      </c>
      <c r="H12746" t="inlineStr">
        <is>
          <t>Parker, Colo.</t>
        </is>
      </c>
    </row>
    <row r="12747">
      <c r="A12747" t="inlineStr">
        <is>
          <t>Tulsa</t>
        </is>
      </c>
      <c r="B12747" t="n">
        <v>90</v>
      </c>
      <c r="C12747" t="inlineStr">
        <is>
          <t>Jayden Madkins</t>
        </is>
      </c>
      <c r="D12747" t="inlineStr">
        <is>
          <t>DL</t>
        </is>
      </c>
      <c r="E12747" t="inlineStr">
        <is>
          <t>R-Sr</t>
        </is>
      </c>
      <c r="F12747" t="inlineStr">
        <is>
          <t>6'2"</t>
        </is>
      </c>
      <c r="G12747" t="n">
        <v>275</v>
      </c>
      <c r="H12747" t="inlineStr">
        <is>
          <t>Houston, Texas</t>
        </is>
      </c>
      <c r="I12747" t="inlineStr">
        <is>
          <t>Transfer from Louisiana Tech (2026 portal)</t>
        </is>
      </c>
    </row>
    <row r="12748">
      <c r="A12748" t="inlineStr">
        <is>
          <t>Tulsa</t>
        </is>
      </c>
      <c r="B12748" t="n">
        <v>89</v>
      </c>
      <c r="C12748" t="inlineStr">
        <is>
          <t>Kuba Malecki</t>
        </is>
      </c>
      <c r="D12748" t="inlineStr">
        <is>
          <t>TE</t>
        </is>
      </c>
      <c r="E12748" t="inlineStr">
        <is>
          <t>Fr</t>
        </is>
      </c>
      <c r="F12748" t="inlineStr">
        <is>
          <t>6'8"</t>
        </is>
      </c>
      <c r="G12748" t="n">
        <v>245</v>
      </c>
      <c r="H12748" t="inlineStr">
        <is>
          <t>Drogheda, Ireland</t>
        </is>
      </c>
    </row>
    <row r="12749">
      <c r="A12749" t="inlineStr">
        <is>
          <t>Tulsa</t>
        </is>
      </c>
      <c r="B12749" t="n">
        <v>58</v>
      </c>
      <c r="C12749" t="inlineStr">
        <is>
          <t>Dawson Matthews</t>
        </is>
      </c>
      <c r="D12749" t="inlineStr">
        <is>
          <t>OL</t>
        </is>
      </c>
      <c r="E12749" t="inlineStr">
        <is>
          <t>Fr</t>
        </is>
      </c>
      <c r="F12749" t="inlineStr">
        <is>
          <t>6'4"</t>
        </is>
      </c>
      <c r="G12749" t="n">
        <v>280</v>
      </c>
      <c r="H12749" t="inlineStr">
        <is>
          <t>Ada, Okla.</t>
        </is>
      </c>
    </row>
    <row r="12750">
      <c r="A12750" t="inlineStr">
        <is>
          <t>Tulsa</t>
        </is>
      </c>
      <c r="B12750" t="n">
        <v>52</v>
      </c>
      <c r="C12750" t="inlineStr">
        <is>
          <t>Ian Mayes</t>
        </is>
      </c>
      <c r="D12750" t="inlineStr">
        <is>
          <t>OL</t>
        </is>
      </c>
      <c r="E12750" t="inlineStr">
        <is>
          <t>So</t>
        </is>
      </c>
      <c r="F12750" t="inlineStr">
        <is>
          <t>6'3"</t>
        </is>
      </c>
      <c r="G12750" t="n">
        <v>300</v>
      </c>
      <c r="H12750" t="inlineStr">
        <is>
          <t>Grand Prairie, Texas</t>
        </is>
      </c>
    </row>
    <row r="12751">
      <c r="A12751" t="inlineStr">
        <is>
          <t>Tulsa</t>
        </is>
      </c>
      <c r="B12751" t="n">
        <v>11</v>
      </c>
      <c r="C12751" t="inlineStr">
        <is>
          <t>Grant McAtee</t>
        </is>
      </c>
      <c r="D12751" t="inlineStr">
        <is>
          <t>TE</t>
        </is>
      </c>
      <c r="E12751" t="inlineStr">
        <is>
          <t>Jr</t>
        </is>
      </c>
      <c r="F12751" t="inlineStr">
        <is>
          <t>6'5"</t>
        </is>
      </c>
      <c r="G12751" t="n">
        <v>220</v>
      </c>
      <c r="H12751" t="inlineStr">
        <is>
          <t>Mount Zion, Ill.</t>
        </is>
      </c>
      <c r="I12751" t="inlineStr">
        <is>
          <t>Transfer from North Central College (2026 portal)</t>
        </is>
      </c>
    </row>
    <row r="12752">
      <c r="A12752" t="inlineStr">
        <is>
          <t>Tulsa</t>
        </is>
      </c>
      <c r="B12752" t="n">
        <v>75</v>
      </c>
      <c r="C12752" t="inlineStr">
        <is>
          <t>Evan McClure</t>
        </is>
      </c>
      <c r="D12752" t="inlineStr">
        <is>
          <t>OL</t>
        </is>
      </c>
      <c r="E12752" t="inlineStr">
        <is>
          <t>R-So</t>
        </is>
      </c>
      <c r="F12752" t="inlineStr">
        <is>
          <t>6'4"</t>
        </is>
      </c>
      <c r="G12752" t="n">
        <v>310</v>
      </c>
      <c r="H12752" t="inlineStr">
        <is>
          <t>Bixby, Okla.</t>
        </is>
      </c>
    </row>
    <row r="12753">
      <c r="A12753" t="inlineStr">
        <is>
          <t>Tulsa</t>
        </is>
      </c>
      <c r="B12753" t="n">
        <v>20</v>
      </c>
      <c r="C12753" t="inlineStr">
        <is>
          <t>RJ McIntosh</t>
        </is>
      </c>
      <c r="D12753" t="inlineStr">
        <is>
          <t>S</t>
        </is>
      </c>
      <c r="E12753" t="inlineStr">
        <is>
          <t>R-Fr</t>
        </is>
      </c>
      <c r="F12753" t="inlineStr">
        <is>
          <t>6'1"</t>
        </is>
      </c>
      <c r="G12753" t="n">
        <v>190</v>
      </c>
      <c r="H12753" t="inlineStr">
        <is>
          <t>Lucas, Texas</t>
        </is>
      </c>
    </row>
    <row r="12754">
      <c r="A12754" t="inlineStr">
        <is>
          <t>Tulsa</t>
        </is>
      </c>
      <c r="B12754" t="n">
        <v>4</v>
      </c>
      <c r="C12754" t="inlineStr">
        <is>
          <t>DJ McKinney</t>
        </is>
      </c>
      <c r="D12754" t="inlineStr">
        <is>
          <t>RB</t>
        </is>
      </c>
      <c r="E12754" t="inlineStr">
        <is>
          <t>R-Jr</t>
        </is>
      </c>
      <c r="F12754" t="inlineStr">
        <is>
          <t>5'9"</t>
        </is>
      </c>
      <c r="G12754" t="n">
        <v>190</v>
      </c>
      <c r="H12754" t="inlineStr">
        <is>
          <t>Tulsa, Okla.</t>
        </is>
      </c>
      <c r="I12754" t="inlineStr">
        <is>
          <t>Transfer from New Mexico (2026 portal)</t>
        </is>
      </c>
    </row>
    <row r="12755">
      <c r="A12755" t="inlineStr">
        <is>
          <t>Tulsa</t>
        </is>
      </c>
      <c r="B12755" t="n">
        <v>32</v>
      </c>
      <c r="C12755" t="inlineStr">
        <is>
          <t>Max Moore</t>
        </is>
      </c>
      <c r="D12755" t="inlineStr">
        <is>
          <t>TE</t>
        </is>
      </c>
      <c r="E12755" t="inlineStr">
        <is>
          <t>Fr</t>
        </is>
      </c>
      <c r="F12755" t="inlineStr">
        <is>
          <t>6'4"</t>
        </is>
      </c>
      <c r="G12755" t="n">
        <v>210</v>
      </c>
      <c r="H12755" t="inlineStr">
        <is>
          <t>Mannford, Okla.</t>
        </is>
      </c>
    </row>
    <row r="12756">
      <c r="A12756" t="inlineStr">
        <is>
          <t>Tulsa</t>
        </is>
      </c>
      <c r="B12756" t="n">
        <v>66</v>
      </c>
      <c r="C12756" t="inlineStr">
        <is>
          <t>Will Morris</t>
        </is>
      </c>
      <c r="D12756" t="inlineStr">
        <is>
          <t>OL</t>
        </is>
      </c>
      <c r="E12756" t="inlineStr">
        <is>
          <t>R-Jr</t>
        </is>
      </c>
      <c r="F12756" t="inlineStr">
        <is>
          <t>6'3"</t>
        </is>
      </c>
      <c r="G12756" t="n">
        <v>300</v>
      </c>
      <c r="H12756" t="inlineStr">
        <is>
          <t>Edmond, Okla.</t>
        </is>
      </c>
    </row>
    <row r="12757">
      <c r="A12757" t="inlineStr">
        <is>
          <t>Tulsa</t>
        </is>
      </c>
      <c r="B12757" t="n">
        <v>28</v>
      </c>
      <c r="C12757" t="inlineStr">
        <is>
          <t>Sevion Morrison</t>
        </is>
      </c>
      <c r="D12757" t="inlineStr">
        <is>
          <t>RB</t>
        </is>
      </c>
      <c r="E12757" t="inlineStr">
        <is>
          <t>Gr</t>
        </is>
      </c>
      <c r="F12757" t="inlineStr">
        <is>
          <t>6'0"</t>
        </is>
      </c>
      <c r="G12757" t="n">
        <v>225</v>
      </c>
      <c r="H12757" t="inlineStr">
        <is>
          <t>Tulsa, Okla.</t>
        </is>
      </c>
    </row>
    <row r="12758">
      <c r="A12758" t="inlineStr">
        <is>
          <t>Tulsa</t>
        </is>
      </c>
      <c r="B12758" t="n">
        <v>19</v>
      </c>
      <c r="C12758" t="inlineStr">
        <is>
          <t>Barrett Mullen</t>
        </is>
      </c>
      <c r="D12758" t="inlineStr">
        <is>
          <t>QB</t>
        </is>
      </c>
      <c r="E12758" t="inlineStr">
        <is>
          <t>Fr</t>
        </is>
      </c>
      <c r="F12758" t="inlineStr">
        <is>
          <t>6'2"</t>
        </is>
      </c>
      <c r="G12758" t="n">
        <v>185</v>
      </c>
      <c r="H12758" t="inlineStr">
        <is>
          <t>Tulsa, Okla.</t>
        </is>
      </c>
    </row>
    <row r="12759">
      <c r="A12759" t="inlineStr">
        <is>
          <t>Tulsa</t>
        </is>
      </c>
      <c r="B12759" t="n">
        <v>10</v>
      </c>
      <c r="C12759" t="inlineStr">
        <is>
          <t>Arias Nash</t>
        </is>
      </c>
      <c r="D12759" t="inlineStr">
        <is>
          <t>DL</t>
        </is>
      </c>
      <c r="E12759" t="inlineStr">
        <is>
          <t>R-Sr</t>
        </is>
      </c>
      <c r="F12759" t="inlineStr">
        <is>
          <t>6'2"</t>
        </is>
      </c>
      <c r="G12759" t="n">
        <v>275</v>
      </c>
      <c r="H12759" t="inlineStr">
        <is>
          <t>Charlotte, N.C.</t>
        </is>
      </c>
      <c r="I12759" t="inlineStr">
        <is>
          <t>Transfer from Virginia Tech (2026 portal)</t>
        </is>
      </c>
    </row>
    <row r="12760">
      <c r="A12760" t="inlineStr">
        <is>
          <t>Tulsa</t>
        </is>
      </c>
      <c r="B12760" t="n">
        <v>99</v>
      </c>
      <c r="C12760" t="inlineStr">
        <is>
          <t>Tai Newhouse</t>
        </is>
      </c>
      <c r="D12760" t="inlineStr">
        <is>
          <t>DL</t>
        </is>
      </c>
      <c r="E12760" t="inlineStr">
        <is>
          <t>R-Sr</t>
        </is>
      </c>
      <c r="F12760" t="inlineStr">
        <is>
          <t>6'3"</t>
        </is>
      </c>
      <c r="G12760" t="n">
        <v>320</v>
      </c>
      <c r="H12760" t="inlineStr">
        <is>
          <t>Lawrence, Kan.</t>
        </is>
      </c>
    </row>
    <row r="12761">
      <c r="A12761" t="inlineStr">
        <is>
          <t>Tulsa</t>
        </is>
      </c>
      <c r="B12761" t="n">
        <v>42</v>
      </c>
      <c r="C12761" t="inlineStr">
        <is>
          <t>Reilarean Phillips</t>
        </is>
      </c>
      <c r="D12761" t="inlineStr">
        <is>
          <t>STAR</t>
        </is>
      </c>
      <c r="E12761" t="inlineStr">
        <is>
          <t>Fr</t>
        </is>
      </c>
      <c r="F12761" t="inlineStr">
        <is>
          <t>6'0"</t>
        </is>
      </c>
      <c r="G12761" t="n">
        <v>210</v>
      </c>
      <c r="H12761" t="inlineStr">
        <is>
          <t>Houston, Texas</t>
        </is>
      </c>
    </row>
    <row r="12762">
      <c r="A12762" t="inlineStr">
        <is>
          <t>Tulsa</t>
        </is>
      </c>
      <c r="B12762" t="n">
        <v>21</v>
      </c>
      <c r="C12762" t="inlineStr">
        <is>
          <t>Jamarcea Plater</t>
        </is>
      </c>
      <c r="D12762" t="inlineStr">
        <is>
          <t>RB</t>
        </is>
      </c>
      <c r="E12762" t="inlineStr">
        <is>
          <t>Fr</t>
        </is>
      </c>
      <c r="F12762" t="inlineStr">
        <is>
          <t>5'9"</t>
        </is>
      </c>
      <c r="G12762" t="n">
        <v>190</v>
      </c>
      <c r="H12762" t="inlineStr">
        <is>
          <t>Shreveport, La.</t>
        </is>
      </c>
    </row>
    <row r="12763">
      <c r="A12763" t="inlineStr">
        <is>
          <t>Tulsa</t>
        </is>
      </c>
      <c r="B12763" t="n">
        <v>70</v>
      </c>
      <c r="C12763" t="inlineStr">
        <is>
          <t>Alan Pond</t>
        </is>
      </c>
      <c r="D12763" t="inlineStr">
        <is>
          <t>OL</t>
        </is>
      </c>
      <c r="E12763" t="inlineStr">
        <is>
          <t>Jr</t>
        </is>
      </c>
      <c r="F12763" t="inlineStr">
        <is>
          <t>6'5"</t>
        </is>
      </c>
      <c r="G12763" t="n">
        <v>300</v>
      </c>
      <c r="H12763" t="inlineStr">
        <is>
          <t>Storm Lake, Iowa</t>
        </is>
      </c>
    </row>
    <row r="12764">
      <c r="A12764" t="inlineStr">
        <is>
          <t>Tulsa</t>
        </is>
      </c>
      <c r="B12764" t="n">
        <v>50</v>
      </c>
      <c r="C12764" t="inlineStr">
        <is>
          <t>Malachi Preciado</t>
        </is>
      </c>
      <c r="D12764" t="inlineStr">
        <is>
          <t>OL</t>
        </is>
      </c>
      <c r="E12764" t="inlineStr">
        <is>
          <t>R-Sr</t>
        </is>
      </c>
      <c r="F12764" t="inlineStr">
        <is>
          <t>6'2"</t>
        </is>
      </c>
      <c r="G12764" t="n">
        <v>305</v>
      </c>
      <c r="H12764" t="inlineStr">
        <is>
          <t>New Orleans, La.</t>
        </is>
      </c>
      <c r="I12764" t="inlineStr">
        <is>
          <t>Transfer from South Alabama (2026 portal)</t>
        </is>
      </c>
    </row>
    <row r="12765">
      <c r="A12765" t="inlineStr">
        <is>
          <t>Tulsa</t>
        </is>
      </c>
      <c r="B12765" t="n">
        <v>56</v>
      </c>
      <c r="C12765" t="inlineStr">
        <is>
          <t>Nathan Price</t>
        </is>
      </c>
      <c r="D12765" t="inlineStr">
        <is>
          <t>DL</t>
        </is>
      </c>
      <c r="E12765" t="inlineStr">
        <is>
          <t>R-So</t>
        </is>
      </c>
      <c r="F12765" t="inlineStr">
        <is>
          <t>6'1"</t>
        </is>
      </c>
      <c r="G12765" t="n">
        <v>310</v>
      </c>
      <c r="H12765" t="inlineStr">
        <is>
          <t>Owasso, Okla.</t>
        </is>
      </c>
    </row>
    <row r="12766">
      <c r="A12766" t="inlineStr">
        <is>
          <t>Tulsa</t>
        </is>
      </c>
      <c r="B12766" t="n">
        <v>74</v>
      </c>
      <c r="C12766" t="inlineStr">
        <is>
          <t>Logan Rich</t>
        </is>
      </c>
      <c r="D12766" t="inlineStr">
        <is>
          <t>OL</t>
        </is>
      </c>
      <c r="E12766" t="inlineStr">
        <is>
          <t>R-Fr</t>
        </is>
      </c>
      <c r="F12766" t="inlineStr">
        <is>
          <t>6'8"</t>
        </is>
      </c>
      <c r="G12766" t="n">
        <v>280</v>
      </c>
      <c r="H12766" t="inlineStr">
        <is>
          <t>Rockwall, Texas</t>
        </is>
      </c>
    </row>
    <row r="12767">
      <c r="A12767" t="inlineStr">
        <is>
          <t>Tulsa</t>
        </is>
      </c>
      <c r="B12767" t="n">
        <v>58</v>
      </c>
      <c r="C12767" t="inlineStr">
        <is>
          <t>Tyler Rich</t>
        </is>
      </c>
      <c r="D12767" t="inlineStr">
        <is>
          <t>DL</t>
        </is>
      </c>
      <c r="E12767" t="inlineStr">
        <is>
          <t>R-Jr</t>
        </is>
      </c>
      <c r="F12767" t="inlineStr">
        <is>
          <t>6'2"</t>
        </is>
      </c>
      <c r="G12767" t="n">
        <v>290</v>
      </c>
      <c r="H12767" t="inlineStr">
        <is>
          <t>Owasso, Okla.</t>
        </is>
      </c>
    </row>
    <row r="12768">
      <c r="A12768" t="inlineStr">
        <is>
          <t>Tulsa</t>
        </is>
      </c>
      <c r="B12768" t="n">
        <v>84</v>
      </c>
      <c r="C12768" t="inlineStr">
        <is>
          <t>Jewlyen Roberts</t>
        </is>
      </c>
      <c r="D12768" t="inlineStr">
        <is>
          <t>TE</t>
        </is>
      </c>
      <c r="E12768" t="inlineStr">
        <is>
          <t>R-So</t>
        </is>
      </c>
      <c r="F12768" t="inlineStr">
        <is>
          <t>6'5"</t>
        </is>
      </c>
      <c r="G12768" t="n">
        <v>255</v>
      </c>
      <c r="H12768" t="inlineStr">
        <is>
          <t>Dallas, Texas</t>
        </is>
      </c>
    </row>
    <row r="12769">
      <c r="A12769" t="inlineStr">
        <is>
          <t>Tulsa</t>
        </is>
      </c>
      <c r="B12769" t="n">
        <v>2</v>
      </c>
      <c r="C12769" t="inlineStr">
        <is>
          <t>Devin Robinson</t>
        </is>
      </c>
      <c r="D12769" t="inlineStr">
        <is>
          <t>STAR</t>
        </is>
      </c>
      <c r="E12769" t="inlineStr">
        <is>
          <t>R-Jr</t>
        </is>
      </c>
      <c r="F12769" t="inlineStr">
        <is>
          <t>6'0"</t>
        </is>
      </c>
      <c r="G12769" t="n">
        <v>210</v>
      </c>
      <c r="H12769" t="inlineStr">
        <is>
          <t>Tulsa, Okla.</t>
        </is>
      </c>
    </row>
    <row r="12770">
      <c r="A12770" t="inlineStr">
        <is>
          <t>Tulsa</t>
        </is>
      </c>
      <c r="B12770" t="n">
        <v>9</v>
      </c>
      <c r="C12770" t="inlineStr">
        <is>
          <t>Javon Ross</t>
        </is>
      </c>
      <c r="D12770" t="inlineStr">
        <is>
          <t>WR</t>
        </is>
      </c>
      <c r="E12770" t="inlineStr">
        <is>
          <t>Jr</t>
        </is>
      </c>
      <c r="F12770" t="inlineStr">
        <is>
          <t>5'8"</t>
        </is>
      </c>
      <c r="G12770" t="n">
        <v>170</v>
      </c>
      <c r="H12770" t="inlineStr">
        <is>
          <t>Deland, Fla.</t>
        </is>
      </c>
      <c r="I12770" t="inlineStr">
        <is>
          <t>Transfer from Bethune-Cookman (2026 portal)</t>
        </is>
      </c>
    </row>
    <row r="12771">
      <c r="A12771" t="inlineStr">
        <is>
          <t>Tulsa</t>
        </is>
      </c>
      <c r="B12771" t="n">
        <v>13</v>
      </c>
      <c r="C12771" t="inlineStr">
        <is>
          <t>Joshua Rushing</t>
        </is>
      </c>
      <c r="D12771" t="inlineStr">
        <is>
          <t>WR</t>
        </is>
      </c>
      <c r="E12771" t="inlineStr">
        <is>
          <t>Fr</t>
        </is>
      </c>
      <c r="F12771" t="inlineStr">
        <is>
          <t>6'3"</t>
        </is>
      </c>
      <c r="G12771" t="n">
        <v>195</v>
      </c>
      <c r="H12771" t="inlineStr">
        <is>
          <t>Lawton, Okla.</t>
        </is>
      </c>
    </row>
    <row r="12772">
      <c r="A12772" t="inlineStr">
        <is>
          <t>Tulsa</t>
        </is>
      </c>
      <c r="B12772" t="n">
        <v>12</v>
      </c>
      <c r="C12772" t="inlineStr">
        <is>
          <t>Dedaunte Scott</t>
        </is>
      </c>
      <c r="D12772" t="inlineStr">
        <is>
          <t>S</t>
        </is>
      </c>
      <c r="E12772" t="inlineStr">
        <is>
          <t>R-So</t>
        </is>
      </c>
      <c r="F12772" t="inlineStr">
        <is>
          <t>6'0"</t>
        </is>
      </c>
      <c r="G12772" t="n">
        <v>185</v>
      </c>
      <c r="H12772" t="inlineStr">
        <is>
          <t>Kennedale, Texas</t>
        </is>
      </c>
    </row>
    <row r="12773">
      <c r="A12773" t="inlineStr">
        <is>
          <t>Tulsa</t>
        </is>
      </c>
      <c r="B12773" t="n">
        <v>87</v>
      </c>
      <c r="C12773" t="inlineStr">
        <is>
          <t>Jackson Shockley</t>
        </is>
      </c>
      <c r="D12773" t="inlineStr">
        <is>
          <t>TE</t>
        </is>
      </c>
      <c r="E12773" t="inlineStr">
        <is>
          <t>R-Fr</t>
        </is>
      </c>
      <c r="F12773" t="inlineStr">
        <is>
          <t>6'3"</t>
        </is>
      </c>
      <c r="G12773" t="n">
        <v>235</v>
      </c>
      <c r="H12773" t="inlineStr">
        <is>
          <t>Lantana, Texas</t>
        </is>
      </c>
    </row>
    <row r="12774">
      <c r="A12774" t="inlineStr">
        <is>
          <t>Tulsa</t>
        </is>
      </c>
      <c r="B12774" t="n">
        <v>44</v>
      </c>
      <c r="C12774" t="inlineStr">
        <is>
          <t>Henry Simon</t>
        </is>
      </c>
      <c r="D12774" t="inlineStr">
        <is>
          <t>P</t>
        </is>
      </c>
      <c r="E12774" t="inlineStr">
        <is>
          <t>R-So</t>
        </is>
      </c>
      <c r="F12774" t="inlineStr">
        <is>
          <t>6'3"</t>
        </is>
      </c>
      <c r="G12774" t="n">
        <v>205</v>
      </c>
      <c r="H12774" t="inlineStr">
        <is>
          <t>Tulsa, Okla.</t>
        </is>
      </c>
    </row>
    <row r="12775">
      <c r="A12775" t="inlineStr">
        <is>
          <t>Tulsa</t>
        </is>
      </c>
      <c r="B12775" t="n">
        <v>2</v>
      </c>
      <c r="C12775" t="inlineStr">
        <is>
          <t>Oran Singleton Jr.</t>
        </is>
      </c>
      <c r="D12775" t="inlineStr">
        <is>
          <t>WR</t>
        </is>
      </c>
      <c r="E12775" t="inlineStr">
        <is>
          <t>R-Sr</t>
        </is>
      </c>
      <c r="F12775" t="inlineStr">
        <is>
          <t>5'8"</t>
        </is>
      </c>
      <c r="G12775" t="n">
        <v>165</v>
      </c>
      <c r="H12775" t="inlineStr">
        <is>
          <t>Clewiston, Fla.</t>
        </is>
      </c>
      <c r="I12775" t="inlineStr">
        <is>
          <t>Transfer from West Virginia (2026 portal)</t>
        </is>
      </c>
    </row>
    <row r="12776">
      <c r="A12776" t="inlineStr">
        <is>
          <t>Tulsa</t>
        </is>
      </c>
      <c r="B12776" t="n">
        <v>15</v>
      </c>
      <c r="C12776" t="inlineStr">
        <is>
          <t>Josh Smith</t>
        </is>
      </c>
      <c r="D12776" t="inlineStr">
        <is>
          <t>WR</t>
        </is>
      </c>
      <c r="E12776" t="inlineStr">
        <is>
          <t>R-So</t>
        </is>
      </c>
      <c r="F12776" t="inlineStr">
        <is>
          <t>6'4"</t>
        </is>
      </c>
      <c r="G12776" t="n">
        <v>225</v>
      </c>
      <c r="H12776" t="inlineStr">
        <is>
          <t>Heartland, Texas</t>
        </is>
      </c>
    </row>
    <row r="12777">
      <c r="A12777" t="inlineStr">
        <is>
          <t>Tulsa</t>
        </is>
      </c>
      <c r="B12777" t="n">
        <v>25</v>
      </c>
      <c r="C12777" t="inlineStr">
        <is>
          <t>Sam Stone</t>
        </is>
      </c>
      <c r="D12777" t="inlineStr">
        <is>
          <t>LB</t>
        </is>
      </c>
      <c r="E12777" t="inlineStr">
        <is>
          <t>R-Fr</t>
        </is>
      </c>
      <c r="F12777" t="inlineStr">
        <is>
          <t>6'1"</t>
        </is>
      </c>
      <c r="G12777" t="n">
        <v>225</v>
      </c>
      <c r="H12777" t="inlineStr">
        <is>
          <t>Tulsa, Okla.</t>
        </is>
      </c>
    </row>
    <row r="12778">
      <c r="A12778" t="inlineStr">
        <is>
          <t>Tulsa</t>
        </is>
      </c>
      <c r="B12778" t="n">
        <v>63</v>
      </c>
      <c r="C12778" t="inlineStr">
        <is>
          <t>Chaden Sullivan</t>
        </is>
      </c>
      <c r="D12778" t="inlineStr">
        <is>
          <t>OL</t>
        </is>
      </c>
      <c r="E12778" t="inlineStr">
        <is>
          <t>Jr</t>
        </is>
      </c>
      <c r="F12778" t="inlineStr">
        <is>
          <t>6'2"</t>
        </is>
      </c>
      <c r="G12778" t="n">
        <v>300</v>
      </c>
      <c r="H12778" t="inlineStr">
        <is>
          <t>Chandler, Okla.</t>
        </is>
      </c>
    </row>
    <row r="12779">
      <c r="A12779" t="inlineStr">
        <is>
          <t>Tulsa</t>
        </is>
      </c>
      <c r="B12779" t="n">
        <v>3</v>
      </c>
      <c r="C12779" t="inlineStr">
        <is>
          <t>Micah Tease</t>
        </is>
      </c>
      <c r="D12779" t="inlineStr">
        <is>
          <t>WR</t>
        </is>
      </c>
      <c r="E12779" t="inlineStr">
        <is>
          <t>R-Jr</t>
        </is>
      </c>
      <c r="F12779" t="inlineStr">
        <is>
          <t>6'0"</t>
        </is>
      </c>
      <c r="G12779" t="n">
        <v>190</v>
      </c>
      <c r="H12779" t="inlineStr">
        <is>
          <t>Tulsa, Okla.</t>
        </is>
      </c>
    </row>
    <row r="12780">
      <c r="A12780" t="inlineStr">
        <is>
          <t>Tulsa</t>
        </is>
      </c>
      <c r="B12780" t="n">
        <v>19</v>
      </c>
      <c r="C12780" t="inlineStr">
        <is>
          <t>Grayson Tempest</t>
        </is>
      </c>
      <c r="D12780" t="inlineStr">
        <is>
          <t>WR</t>
        </is>
      </c>
      <c r="E12780" t="inlineStr">
        <is>
          <t>Sr</t>
        </is>
      </c>
      <c r="F12780" t="inlineStr">
        <is>
          <t>5'10"</t>
        </is>
      </c>
      <c r="G12780" t="n">
        <v>190</v>
      </c>
      <c r="H12780" t="inlineStr">
        <is>
          <t>Tulsa, Okla.</t>
        </is>
      </c>
    </row>
    <row r="12781">
      <c r="A12781" t="inlineStr">
        <is>
          <t>Tulsa</t>
        </is>
      </c>
      <c r="B12781" t="n">
        <v>86</v>
      </c>
      <c r="C12781" t="inlineStr">
        <is>
          <t>Luke Tevis</t>
        </is>
      </c>
      <c r="D12781" t="inlineStr">
        <is>
          <t>TE</t>
        </is>
      </c>
      <c r="E12781" t="inlineStr">
        <is>
          <t>R-Fr</t>
        </is>
      </c>
      <c r="F12781" t="inlineStr">
        <is>
          <t>6'5"</t>
        </is>
      </c>
      <c r="G12781" t="n">
        <v>240</v>
      </c>
      <c r="H12781" t="inlineStr">
        <is>
          <t>Fort Worth, Texas</t>
        </is>
      </c>
    </row>
    <row r="12782">
      <c r="A12782" t="inlineStr">
        <is>
          <t>Tulsa</t>
        </is>
      </c>
      <c r="B12782" t="n">
        <v>6</v>
      </c>
      <c r="C12782" t="inlineStr">
        <is>
          <t>Chris Thompson Jr.</t>
        </is>
      </c>
      <c r="D12782" t="inlineStr">
        <is>
          <t>LB</t>
        </is>
      </c>
      <c r="E12782" t="inlineStr">
        <is>
          <t>Gr</t>
        </is>
      </c>
      <c r="F12782" t="inlineStr">
        <is>
          <t>6'3"</t>
        </is>
      </c>
      <c r="G12782" t="n">
        <v>245</v>
      </c>
      <c r="H12782" t="inlineStr">
        <is>
          <t>Duncanville, Texas</t>
        </is>
      </c>
    </row>
    <row r="12783">
      <c r="A12783" t="inlineStr">
        <is>
          <t>Tulsa</t>
        </is>
      </c>
      <c r="B12783" t="n">
        <v>29</v>
      </c>
      <c r="C12783" t="inlineStr">
        <is>
          <t>Max Tulen</t>
        </is>
      </c>
      <c r="D12783" t="inlineStr">
        <is>
          <t>P</t>
        </is>
      </c>
      <c r="E12783" t="inlineStr">
        <is>
          <t>R-Jr</t>
        </is>
      </c>
      <c r="F12783" t="inlineStr">
        <is>
          <t>6'2"</t>
        </is>
      </c>
      <c r="G12783" t="n">
        <v>200</v>
      </c>
      <c r="H12783" t="inlineStr">
        <is>
          <t>Melbourne, Australia</t>
        </is>
      </c>
      <c r="I12783" t="inlineStr">
        <is>
          <t>Transfer from Bethune-Cookman (2026 portal)</t>
        </is>
      </c>
    </row>
    <row r="12784">
      <c r="A12784" t="inlineStr">
        <is>
          <t>Tulsa</t>
        </is>
      </c>
      <c r="B12784" t="n">
        <v>35</v>
      </c>
      <c r="C12784" t="inlineStr">
        <is>
          <t>C.J. Turner</t>
        </is>
      </c>
      <c r="D12784" t="inlineStr">
        <is>
          <t>LB</t>
        </is>
      </c>
      <c r="E12784" t="inlineStr">
        <is>
          <t>R-Jr</t>
        </is>
      </c>
      <c r="F12784" t="inlineStr">
        <is>
          <t>6'1"</t>
        </is>
      </c>
      <c r="G12784" t="n">
        <v>220</v>
      </c>
      <c r="H12784" t="inlineStr">
        <is>
          <t>Star City, Ark.</t>
        </is>
      </c>
    </row>
    <row r="12785">
      <c r="A12785" t="inlineStr">
        <is>
          <t>Tulsa</t>
        </is>
      </c>
      <c r="B12785" t="n">
        <v>41</v>
      </c>
      <c r="C12785" t="inlineStr">
        <is>
          <t>Will Upshaw</t>
        </is>
      </c>
      <c r="D12785" t="inlineStr">
        <is>
          <t>DL</t>
        </is>
      </c>
      <c r="E12785" t="inlineStr">
        <is>
          <t>R-So</t>
        </is>
      </c>
      <c r="F12785" t="inlineStr">
        <is>
          <t>6'3"</t>
        </is>
      </c>
      <c r="G12785" t="n">
        <v>255</v>
      </c>
      <c r="H12785" t="inlineStr">
        <is>
          <t>Flower Mound, Texas</t>
        </is>
      </c>
    </row>
    <row r="12786">
      <c r="A12786" t="inlineStr">
        <is>
          <t>Tulsa</t>
        </is>
      </c>
      <c r="B12786" t="n">
        <v>22</v>
      </c>
      <c r="C12786" t="inlineStr">
        <is>
          <t>Kelvin Washington</t>
        </is>
      </c>
      <c r="D12786" t="inlineStr">
        <is>
          <t>RB</t>
        </is>
      </c>
      <c r="E12786" t="inlineStr">
        <is>
          <t>R-Fr</t>
        </is>
      </c>
      <c r="F12786" t="inlineStr">
        <is>
          <t>5'9"</t>
        </is>
      </c>
      <c r="G12786" t="n">
        <v>170</v>
      </c>
      <c r="H12786" t="inlineStr">
        <is>
          <t>Longview, Texas</t>
        </is>
      </c>
    </row>
    <row r="12787">
      <c r="A12787" t="inlineStr">
        <is>
          <t>Tulsa</t>
        </is>
      </c>
      <c r="B12787" t="n">
        <v>38</v>
      </c>
      <c r="C12787" t="inlineStr">
        <is>
          <t>Jack Watts</t>
        </is>
      </c>
      <c r="D12787" t="inlineStr">
        <is>
          <t>LB</t>
        </is>
      </c>
      <c r="E12787" t="inlineStr">
        <is>
          <t>Fr</t>
        </is>
      </c>
      <c r="F12787" t="inlineStr">
        <is>
          <t>6'2"</t>
        </is>
      </c>
      <c r="G12787" t="n">
        <v>225</v>
      </c>
      <c r="H12787" t="inlineStr">
        <is>
          <t>Nashville, Tenn.</t>
        </is>
      </c>
    </row>
    <row r="12788">
      <c r="A12788" t="inlineStr">
        <is>
          <t>Tulsa</t>
        </is>
      </c>
      <c r="B12788" t="n">
        <v>1</v>
      </c>
      <c r="C12788" t="inlineStr">
        <is>
          <t>David Wells Jr.</t>
        </is>
      </c>
      <c r="D12788" t="inlineStr">
        <is>
          <t>WR</t>
        </is>
      </c>
      <c r="E12788" t="inlineStr">
        <is>
          <t>R-Jr</t>
        </is>
      </c>
      <c r="F12788" t="inlineStr">
        <is>
          <t>6'2"</t>
        </is>
      </c>
      <c r="G12788" t="n">
        <v>170</v>
      </c>
      <c r="H12788" t="inlineStr">
        <is>
          <t>Lakewood, Wash.</t>
        </is>
      </c>
      <c r="I12788" t="inlineStr">
        <is>
          <t>Transfer from Oregon State (2026 portal)</t>
        </is>
      </c>
    </row>
    <row r="12789">
      <c r="A12789" t="inlineStr">
        <is>
          <t>Tulsa</t>
        </is>
      </c>
      <c r="B12789" t="n">
        <v>30</v>
      </c>
      <c r="C12789" t="inlineStr">
        <is>
          <t>Maruio White Jr.</t>
        </is>
      </c>
      <c r="D12789" t="inlineStr">
        <is>
          <t>DL</t>
        </is>
      </c>
      <c r="E12789" t="inlineStr">
        <is>
          <t>R-So</t>
        </is>
      </c>
      <c r="F12789" t="inlineStr">
        <is>
          <t>6'3"</t>
        </is>
      </c>
      <c r="G12789" t="n">
        <v>225</v>
      </c>
      <c r="H12789" t="inlineStr">
        <is>
          <t>Arlington, Texas</t>
        </is>
      </c>
    </row>
    <row r="12790">
      <c r="A12790" t="inlineStr">
        <is>
          <t>Tulsa</t>
        </is>
      </c>
      <c r="B12790" t="n">
        <v>5</v>
      </c>
      <c r="C12790" t="inlineStr">
        <is>
          <t>Ashton Williams</t>
        </is>
      </c>
      <c r="D12790" t="inlineStr">
        <is>
          <t>S</t>
        </is>
      </c>
      <c r="E12790" t="inlineStr">
        <is>
          <t>Jr</t>
        </is>
      </c>
      <c r="F12790" t="inlineStr">
        <is>
          <t>6'0"</t>
        </is>
      </c>
      <c r="G12790" t="n">
        <v>205</v>
      </c>
      <c r="H12790" t="inlineStr">
        <is>
          <t>Trophy Club, Texas</t>
        </is>
      </c>
    </row>
    <row r="12791">
      <c r="A12791" t="inlineStr">
        <is>
          <t>Tulsa</t>
        </is>
      </c>
      <c r="B12791" t="n">
        <v>22</v>
      </c>
      <c r="C12791" t="inlineStr">
        <is>
          <t>Ty Williams</t>
        </is>
      </c>
      <c r="D12791" t="inlineStr">
        <is>
          <t>STAR</t>
        </is>
      </c>
      <c r="E12791" t="inlineStr">
        <is>
          <t>R-Sr</t>
        </is>
      </c>
      <c r="F12791" t="inlineStr">
        <is>
          <t>6'1"</t>
        </is>
      </c>
      <c r="G12791" t="n">
        <v>200</v>
      </c>
      <c r="H12791" t="inlineStr">
        <is>
          <t>Muskogee, Okla.</t>
        </is>
      </c>
    </row>
    <row r="12792">
      <c r="A12792" t="inlineStr">
        <is>
          <t>Tulsa</t>
        </is>
      </c>
      <c r="B12792" t="n">
        <v>4</v>
      </c>
      <c r="C12792" t="inlineStr">
        <is>
          <t>Tyson Williams</t>
        </is>
      </c>
      <c r="D12792" t="inlineStr">
        <is>
          <t>S</t>
        </is>
      </c>
      <c r="E12792" t="inlineStr">
        <is>
          <t>Sr</t>
        </is>
      </c>
      <c r="F12792" t="inlineStr">
        <is>
          <t>5'10"</t>
        </is>
      </c>
      <c r="G12792" t="n">
        <v>190</v>
      </c>
      <c r="H12792" t="inlineStr">
        <is>
          <t>Bixby, Okla.</t>
        </is>
      </c>
    </row>
    <row r="12793">
      <c r="A12793" t="inlineStr">
        <is>
          <t>Tulsa</t>
        </is>
      </c>
      <c r="B12793" t="n">
        <v>1</v>
      </c>
      <c r="C12793" t="inlineStr">
        <is>
          <t>Zach Williams</t>
        </is>
      </c>
      <c r="D12793" t="inlineStr">
        <is>
          <t>S</t>
        </is>
      </c>
      <c r="E12793" t="inlineStr">
        <is>
          <t>Jr</t>
        </is>
      </c>
      <c r="F12793" t="inlineStr">
        <is>
          <t>6'2"</t>
        </is>
      </c>
      <c r="G12793" t="n">
        <v>195</v>
      </c>
      <c r="H12793" t="inlineStr">
        <is>
          <t>Tyler, Texas</t>
        </is>
      </c>
    </row>
    <row r="12794">
      <c r="A12794" t="inlineStr">
        <is>
          <t>Tulsa</t>
        </is>
      </c>
      <c r="B12794" t="n">
        <v>5</v>
      </c>
      <c r="C12794" t="inlineStr">
        <is>
          <t>Dexter Williams II</t>
        </is>
      </c>
      <c r="D12794" t="inlineStr">
        <is>
          <t>QB</t>
        </is>
      </c>
      <c r="E12794" t="inlineStr">
        <is>
          <t>Gr</t>
        </is>
      </c>
      <c r="F12794" t="inlineStr">
        <is>
          <t>6'1"</t>
        </is>
      </c>
      <c r="G12794" t="n">
        <v>220</v>
      </c>
      <c r="H12794" t="inlineStr">
        <is>
          <t>Macon, Ga.</t>
        </is>
      </c>
      <c r="I12794" t="inlineStr">
        <is>
          <t>Transfer from Kennesaw State (2026 portal)</t>
        </is>
      </c>
    </row>
    <row r="12795">
      <c r="A12795" t="inlineStr">
        <is>
          <t>Tulsa</t>
        </is>
      </c>
      <c r="B12795" t="n">
        <v>16</v>
      </c>
      <c r="C12795" t="inlineStr">
        <is>
          <t>Caldra Williford</t>
        </is>
      </c>
      <c r="D12795" t="inlineStr">
        <is>
          <t>CB</t>
        </is>
      </c>
      <c r="E12795" t="inlineStr">
        <is>
          <t>R-Sr</t>
        </is>
      </c>
      <c r="F12795" t="inlineStr">
        <is>
          <t>5'9"</t>
        </is>
      </c>
      <c r="G12795" t="n">
        <v>190</v>
      </c>
      <c r="H12795" t="inlineStr">
        <is>
          <t>St. Louis, Mo.</t>
        </is>
      </c>
      <c r="I12795" t="inlineStr">
        <is>
          <t>Transfer from Baylor (2026 portal)</t>
        </is>
      </c>
    </row>
    <row r="12796">
      <c r="A12796" t="inlineStr">
        <is>
          <t>Tulsa</t>
        </is>
      </c>
      <c r="B12796" t="n">
        <v>34</v>
      </c>
      <c r="C12796" t="inlineStr">
        <is>
          <t>Elijah Wilson</t>
        </is>
      </c>
      <c r="D12796" t="inlineStr">
        <is>
          <t>LB</t>
        </is>
      </c>
      <c r="E12796" t="inlineStr">
        <is>
          <t>R-Jr</t>
        </is>
      </c>
      <c r="F12796" t="inlineStr">
        <is>
          <t>6'1"</t>
        </is>
      </c>
      <c r="G12796" t="n">
        <v>240</v>
      </c>
      <c r="H12796" t="inlineStr">
        <is>
          <t>Duncanville, Texas</t>
        </is>
      </c>
    </row>
    <row r="12797">
      <c r="A12797" t="inlineStr">
        <is>
          <t>Tulsa</t>
        </is>
      </c>
      <c r="B12797" t="n">
        <v>27</v>
      </c>
      <c r="C12797" t="inlineStr">
        <is>
          <t>Zane Woodham</t>
        </is>
      </c>
      <c r="D12797" t="inlineStr">
        <is>
          <t>STAR</t>
        </is>
      </c>
      <c r="E12797" t="inlineStr">
        <is>
          <t>R-Sr</t>
        </is>
      </c>
      <c r="F12797" t="inlineStr">
        <is>
          <t>6'0"</t>
        </is>
      </c>
      <c r="G12797" t="n">
        <v>195</v>
      </c>
      <c r="H12797" t="inlineStr">
        <is>
          <t>Tulsa, Okla.</t>
        </is>
      </c>
    </row>
    <row r="12798">
      <c r="A12798" t="inlineStr">
        <is>
          <t>UAB</t>
        </is>
      </c>
      <c r="B12798" t="n">
        <v>36</v>
      </c>
      <c r="C12798" t="inlineStr">
        <is>
          <t>Chimenum Ajinwo</t>
        </is>
      </c>
      <c r="D12798" t="inlineStr">
        <is>
          <t>DB</t>
        </is>
      </c>
      <c r="E12798" t="inlineStr">
        <is>
          <t>Fr</t>
        </is>
      </c>
      <c r="F12798" t="inlineStr">
        <is>
          <t>5'11"</t>
        </is>
      </c>
      <c r="G12798" t="n">
        <v>185</v>
      </c>
      <c r="H12798" t="inlineStr">
        <is>
          <t>Pelham, Ala.</t>
        </is>
      </c>
    </row>
    <row r="12799">
      <c r="A12799" t="inlineStr">
        <is>
          <t>UAB</t>
        </is>
      </c>
      <c r="B12799" t="n">
        <v>32</v>
      </c>
      <c r="C12799" t="inlineStr">
        <is>
          <t>Colby Archie</t>
        </is>
      </c>
      <c r="D12799" t="inlineStr">
        <is>
          <t>LB</t>
        </is>
      </c>
      <c r="E12799" t="inlineStr">
        <is>
          <t>Jr</t>
        </is>
      </c>
      <c r="F12799" t="inlineStr">
        <is>
          <t>6'2"</t>
        </is>
      </c>
      <c r="G12799" t="n">
        <v>220</v>
      </c>
      <c r="H12799" t="inlineStr">
        <is>
          <t>Jackson, Miss.</t>
        </is>
      </c>
    </row>
    <row r="12800">
      <c r="A12800" t="inlineStr">
        <is>
          <t>UAB</t>
        </is>
      </c>
      <c r="B12800" t="n">
        <v>6</v>
      </c>
      <c r="C12800" t="inlineStr">
        <is>
          <t>Que Billingsley</t>
        </is>
      </c>
      <c r="D12800" t="inlineStr">
        <is>
          <t>DB</t>
        </is>
      </c>
      <c r="E12800" t="inlineStr">
        <is>
          <t>R-Jr</t>
        </is>
      </c>
      <c r="F12800" t="inlineStr">
        <is>
          <t>6'0"</t>
        </is>
      </c>
      <c r="G12800" t="n">
        <v>190</v>
      </c>
      <c r="H12800" t="inlineStr">
        <is>
          <t>Phenix City, Ala.</t>
        </is>
      </c>
      <c r="I12800" t="inlineStr">
        <is>
          <t>Transfer from Gardner-Webb (2026 portal)</t>
        </is>
      </c>
    </row>
    <row r="12801">
      <c r="A12801" t="inlineStr">
        <is>
          <t>UAB</t>
        </is>
      </c>
      <c r="B12801" t="n">
        <v>46</v>
      </c>
      <c r="C12801" t="inlineStr">
        <is>
          <t>Evan Bishop</t>
        </is>
      </c>
      <c r="D12801" t="inlineStr">
        <is>
          <t>LS</t>
        </is>
      </c>
      <c r="E12801" t="inlineStr">
        <is>
          <t>R-Jr</t>
        </is>
      </c>
      <c r="F12801" t="inlineStr">
        <is>
          <t>6'0"</t>
        </is>
      </c>
      <c r="G12801" t="n">
        <v>210</v>
      </c>
      <c r="H12801" t="inlineStr">
        <is>
          <t>Hoover, Ala.</t>
        </is>
      </c>
    </row>
    <row r="12802">
      <c r="A12802" t="inlineStr">
        <is>
          <t>UAB</t>
        </is>
      </c>
      <c r="B12802" t="n">
        <v>83</v>
      </c>
      <c r="C12802" t="inlineStr">
        <is>
          <t>Levi Brayton</t>
        </is>
      </c>
      <c r="D12802" t="inlineStr">
        <is>
          <t>WR</t>
        </is>
      </c>
      <c r="E12802" t="inlineStr">
        <is>
          <t>R-Fr</t>
        </is>
      </c>
      <c r="F12802" t="inlineStr">
        <is>
          <t>6'4"</t>
        </is>
      </c>
      <c r="G12802" t="n">
        <v>190</v>
      </c>
      <c r="H12802" t="inlineStr">
        <is>
          <t>Littleton, Colo.</t>
        </is>
      </c>
    </row>
    <row r="12803">
      <c r="A12803" t="inlineStr">
        <is>
          <t>UAB</t>
        </is>
      </c>
      <c r="B12803" t="n">
        <v>49</v>
      </c>
      <c r="C12803" t="inlineStr">
        <is>
          <t>Jacoby Bridges</t>
        </is>
      </c>
      <c r="D12803" t="inlineStr">
        <is>
          <t>LB</t>
        </is>
      </c>
      <c r="E12803" t="inlineStr">
        <is>
          <t>R-So</t>
        </is>
      </c>
      <c r="F12803" t="inlineStr">
        <is>
          <t>6'1"</t>
        </is>
      </c>
      <c r="G12803" t="n">
        <v>235</v>
      </c>
      <c r="H12803" t="inlineStr">
        <is>
          <t>Birmingham, Ala.</t>
        </is>
      </c>
    </row>
    <row r="12804">
      <c r="A12804" t="inlineStr">
        <is>
          <t>UAB</t>
        </is>
      </c>
      <c r="B12804" t="n">
        <v>8</v>
      </c>
      <c r="C12804" t="inlineStr">
        <is>
          <t>Kaleb Brown</t>
        </is>
      </c>
      <c r="D12804" t="inlineStr">
        <is>
          <t>WR</t>
        </is>
      </c>
      <c r="E12804" t="inlineStr">
        <is>
          <t>R-Sr</t>
        </is>
      </c>
      <c r="F12804" t="inlineStr">
        <is>
          <t>5'10"</t>
        </is>
      </c>
      <c r="G12804" t="n">
        <v>200</v>
      </c>
      <c r="H12804" t="inlineStr">
        <is>
          <t>Chicago, Ill.</t>
        </is>
      </c>
    </row>
    <row r="12805">
      <c r="A12805" t="inlineStr">
        <is>
          <t>UAB</t>
        </is>
      </c>
      <c r="B12805" t="n">
        <v>30</v>
      </c>
      <c r="C12805" t="inlineStr">
        <is>
          <t>Amari Brundidge</t>
        </is>
      </c>
      <c r="D12805" t="inlineStr">
        <is>
          <t>RB</t>
        </is>
      </c>
      <c r="E12805" t="inlineStr">
        <is>
          <t>R-So</t>
        </is>
      </c>
      <c r="F12805" t="inlineStr">
        <is>
          <t>6'0"</t>
        </is>
      </c>
      <c r="G12805" t="n">
        <v>225</v>
      </c>
      <c r="H12805" t="inlineStr">
        <is>
          <t>Birmingham, Ala.</t>
        </is>
      </c>
    </row>
    <row r="12806">
      <c r="A12806" t="inlineStr">
        <is>
          <t>UAB</t>
        </is>
      </c>
      <c r="B12806" t="n">
        <v>59</v>
      </c>
      <c r="C12806" t="inlineStr">
        <is>
          <t>Chris Burge</t>
        </is>
      </c>
      <c r="D12806" t="inlineStr">
        <is>
          <t>DE</t>
        </is>
      </c>
      <c r="E12806" t="inlineStr">
        <is>
          <t>R-So</t>
        </is>
      </c>
      <c r="F12806" t="inlineStr">
        <is>
          <t>6'3"</t>
        </is>
      </c>
      <c r="G12806" t="n">
        <v>250</v>
      </c>
      <c r="H12806" t="inlineStr">
        <is>
          <t>Leeds, Ala</t>
        </is>
      </c>
    </row>
    <row r="12807">
      <c r="A12807" t="inlineStr">
        <is>
          <t>UAB</t>
        </is>
      </c>
      <c r="B12807" t="n">
        <v>5</v>
      </c>
      <c r="C12807" t="inlineStr">
        <is>
          <t>Ryder Burton</t>
        </is>
      </c>
      <c r="D12807" t="inlineStr">
        <is>
          <t>QB</t>
        </is>
      </c>
      <c r="E12807" t="inlineStr">
        <is>
          <t>R-Jr</t>
        </is>
      </c>
      <c r="F12807" t="inlineStr">
        <is>
          <t>6'2"</t>
        </is>
      </c>
      <c r="G12807" t="n">
        <v>200</v>
      </c>
      <c r="H12807" t="inlineStr">
        <is>
          <t>Springville, Utah</t>
        </is>
      </c>
    </row>
    <row r="12808">
      <c r="A12808" t="inlineStr">
        <is>
          <t>UAB</t>
        </is>
      </c>
      <c r="B12808" t="n">
        <v>35</v>
      </c>
      <c r="C12808" t="inlineStr">
        <is>
          <t>Muaaz Byard</t>
        </is>
      </c>
      <c r="D12808" t="inlineStr">
        <is>
          <t>LB</t>
        </is>
      </c>
      <c r="E12808" t="inlineStr">
        <is>
          <t>R-Sr</t>
        </is>
      </c>
      <c r="F12808" t="inlineStr">
        <is>
          <t>6'2"</t>
        </is>
      </c>
      <c r="G12808" t="n">
        <v>230</v>
      </c>
      <c r="H12808" t="inlineStr">
        <is>
          <t>York, Pa.</t>
        </is>
      </c>
      <c r="I12808" t="inlineStr">
        <is>
          <t>Transfer from Middle Tennessee (2026 portal)</t>
        </is>
      </c>
    </row>
    <row r="12809">
      <c r="A12809" t="inlineStr">
        <is>
          <t>UAB</t>
        </is>
      </c>
      <c r="B12809" t="n">
        <v>19</v>
      </c>
      <c r="C12809" t="inlineStr">
        <is>
          <t>Malachi Character</t>
        </is>
      </c>
      <c r="D12809" t="inlineStr">
        <is>
          <t>LB</t>
        </is>
      </c>
      <c r="E12809" t="inlineStr">
        <is>
          <t>Fr</t>
        </is>
      </c>
      <c r="F12809" t="inlineStr">
        <is>
          <t>6'1"</t>
        </is>
      </c>
      <c r="G12809" t="n">
        <v>210</v>
      </c>
      <c r="H12809" t="inlineStr">
        <is>
          <t>Thomaston, Ga.</t>
        </is>
      </c>
    </row>
    <row r="12810">
      <c r="A12810" t="inlineStr">
        <is>
          <t>UAB</t>
        </is>
      </c>
      <c r="B12810" t="n">
        <v>19</v>
      </c>
      <c r="C12810" t="inlineStr">
        <is>
          <t>Gabriel Cline</t>
        </is>
      </c>
      <c r="D12810" t="inlineStr">
        <is>
          <t>TE</t>
        </is>
      </c>
      <c r="E12810" t="inlineStr">
        <is>
          <t>R-Fr</t>
        </is>
      </c>
      <c r="F12810" t="inlineStr">
        <is>
          <t>6'4"</t>
        </is>
      </c>
      <c r="G12810" t="n">
        <v>230</v>
      </c>
      <c r="H12810" t="inlineStr">
        <is>
          <t>Miami, Fla.</t>
        </is>
      </c>
    </row>
    <row r="12811">
      <c r="A12811" t="inlineStr">
        <is>
          <t>UAB</t>
        </is>
      </c>
      <c r="B12811" t="n">
        <v>31</v>
      </c>
      <c r="C12811" t="inlineStr">
        <is>
          <t>Rhett Cofer</t>
        </is>
      </c>
      <c r="D12811" t="inlineStr">
        <is>
          <t>LB</t>
        </is>
      </c>
      <c r="E12811" t="inlineStr">
        <is>
          <t>Fr</t>
        </is>
      </c>
      <c r="F12811" t="inlineStr">
        <is>
          <t>6'1"</t>
        </is>
      </c>
      <c r="G12811" t="n">
        <v>210</v>
      </c>
      <c r="H12811" t="inlineStr">
        <is>
          <t>Dora, Ala.</t>
        </is>
      </c>
    </row>
    <row r="12812">
      <c r="A12812" t="inlineStr">
        <is>
          <t>UAB</t>
        </is>
      </c>
      <c r="B12812" t="n">
        <v>10</v>
      </c>
      <c r="C12812" t="inlineStr">
        <is>
          <t>Marquise Collins</t>
        </is>
      </c>
      <c r="D12812" t="inlineStr">
        <is>
          <t>RB</t>
        </is>
      </c>
      <c r="E12812" t="inlineStr">
        <is>
          <t>R-Jr</t>
        </is>
      </c>
      <c r="F12812" t="inlineStr">
        <is>
          <t>5'9"</t>
        </is>
      </c>
      <c r="G12812" t="n">
        <v>210</v>
      </c>
      <c r="H12812" t="inlineStr">
        <is>
          <t>Bryan, Texas</t>
        </is>
      </c>
    </row>
    <row r="12813">
      <c r="A12813" t="inlineStr">
        <is>
          <t>UAB</t>
        </is>
      </c>
      <c r="B12813" t="n">
        <v>56</v>
      </c>
      <c r="C12813" t="inlineStr">
        <is>
          <t>Myles Cook</t>
        </is>
      </c>
      <c r="D12813" t="inlineStr">
        <is>
          <t>DE</t>
        </is>
      </c>
      <c r="E12813" t="inlineStr">
        <is>
          <t>R-So</t>
        </is>
      </c>
      <c r="F12813" t="inlineStr">
        <is>
          <t>6'2"</t>
        </is>
      </c>
      <c r="G12813" t="n">
        <v>285</v>
      </c>
      <c r="H12813" t="inlineStr">
        <is>
          <t>Madison, Ala.</t>
        </is>
      </c>
    </row>
    <row r="12814">
      <c r="A12814" t="inlineStr">
        <is>
          <t>UAB</t>
        </is>
      </c>
      <c r="B12814" t="n">
        <v>77</v>
      </c>
      <c r="C12814" t="inlineStr">
        <is>
          <t>Keyon Cox</t>
        </is>
      </c>
      <c r="D12814" t="inlineStr">
        <is>
          <t>OL</t>
        </is>
      </c>
      <c r="E12814" t="inlineStr">
        <is>
          <t>R-Jr</t>
        </is>
      </c>
      <c r="F12814" t="inlineStr">
        <is>
          <t>6'5"</t>
        </is>
      </c>
      <c r="G12814" t="n">
        <v>305</v>
      </c>
      <c r="H12814" t="inlineStr">
        <is>
          <t>Phenix City, Ala.</t>
        </is>
      </c>
      <c r="I12814" t="inlineStr">
        <is>
          <t>Transfer from Oregon State (2026 portal)</t>
        </is>
      </c>
    </row>
    <row r="12815">
      <c r="A12815" t="inlineStr">
        <is>
          <t>UAB</t>
        </is>
      </c>
      <c r="B12815" t="n">
        <v>16</v>
      </c>
      <c r="C12815" t="inlineStr">
        <is>
          <t>Isaiah Crozier</t>
        </is>
      </c>
      <c r="D12815" t="inlineStr">
        <is>
          <t>CB</t>
        </is>
      </c>
      <c r="E12815" t="inlineStr">
        <is>
          <t>R-Jr</t>
        </is>
      </c>
      <c r="F12815" t="inlineStr">
        <is>
          <t>6'0"</t>
        </is>
      </c>
      <c r="G12815" t="n">
        <v>180</v>
      </c>
      <c r="H12815" t="inlineStr">
        <is>
          <t>Pickerington, Ohio</t>
        </is>
      </c>
    </row>
    <row r="12816">
      <c r="A12816" t="inlineStr">
        <is>
          <t>UAB</t>
        </is>
      </c>
      <c r="B12816" t="n">
        <v>29</v>
      </c>
      <c r="C12816" t="inlineStr">
        <is>
          <t>Cam Cunningham</t>
        </is>
      </c>
      <c r="D12816" t="inlineStr">
        <is>
          <t>DL</t>
        </is>
      </c>
      <c r="E12816" t="inlineStr">
        <is>
          <t>Gr</t>
        </is>
      </c>
      <c r="F12816" t="inlineStr">
        <is>
          <t>6'1"</t>
        </is>
      </c>
      <c r="G12816" t="n">
        <v>325</v>
      </c>
      <c r="H12816" t="inlineStr">
        <is>
          <t>Portage, Mich.</t>
        </is>
      </c>
      <c r="I12816" t="inlineStr">
        <is>
          <t>Transfer from Youngstown State (2026 portal)</t>
        </is>
      </c>
    </row>
    <row r="12817">
      <c r="A12817" t="inlineStr">
        <is>
          <t>UAB</t>
        </is>
      </c>
      <c r="B12817" t="n">
        <v>9</v>
      </c>
      <c r="C12817" t="inlineStr">
        <is>
          <t>KJ Daniels</t>
        </is>
      </c>
      <c r="D12817" t="inlineStr">
        <is>
          <t>WR</t>
        </is>
      </c>
      <c r="E12817" t="inlineStr">
        <is>
          <t>R-So</t>
        </is>
      </c>
      <c r="F12817" t="inlineStr">
        <is>
          <t>5'10"</t>
        </is>
      </c>
      <c r="G12817" t="n">
        <v>170</v>
      </c>
      <c r="H12817" t="inlineStr">
        <is>
          <t>Franklinton, La.</t>
        </is>
      </c>
      <c r="I12817" t="inlineStr">
        <is>
          <t>Transfer from Oklahoma (2026 portal)</t>
        </is>
      </c>
    </row>
    <row r="12818">
      <c r="A12818" t="inlineStr">
        <is>
          <t>UAB</t>
        </is>
      </c>
      <c r="B12818" t="n">
        <v>43</v>
      </c>
      <c r="C12818" t="inlineStr">
        <is>
          <t>Braxtyn Davies</t>
        </is>
      </c>
      <c r="D12818" t="inlineStr">
        <is>
          <t>LB</t>
        </is>
      </c>
      <c r="E12818" t="inlineStr">
        <is>
          <t>R-Fr</t>
        </is>
      </c>
      <c r="F12818" t="inlineStr">
        <is>
          <t>6'0"</t>
        </is>
      </c>
      <c r="G12818" t="n">
        <v>210</v>
      </c>
      <c r="H12818" t="inlineStr">
        <is>
          <t>Newnan, Ga.</t>
        </is>
      </c>
    </row>
    <row r="12819">
      <c r="A12819" t="inlineStr">
        <is>
          <t>UAB</t>
        </is>
      </c>
      <c r="B12819" t="n">
        <v>48</v>
      </c>
      <c r="C12819" t="inlineStr">
        <is>
          <t>Phillip Davison Jr.</t>
        </is>
      </c>
      <c r="D12819" t="inlineStr">
        <is>
          <t>LB</t>
        </is>
      </c>
      <c r="E12819" t="inlineStr">
        <is>
          <t>R-So</t>
        </is>
      </c>
      <c r="F12819" t="inlineStr">
        <is>
          <t>6'1"</t>
        </is>
      </c>
      <c r="G12819" t="n">
        <v>225</v>
      </c>
      <c r="H12819" t="inlineStr">
        <is>
          <t>Birmingham, Ala.</t>
        </is>
      </c>
    </row>
    <row r="12820">
      <c r="A12820" t="inlineStr">
        <is>
          <t>UAB</t>
        </is>
      </c>
      <c r="B12820" t="n">
        <v>4</v>
      </c>
      <c r="C12820" t="inlineStr">
        <is>
          <t>Marlin Dean</t>
        </is>
      </c>
      <c r="D12820" t="inlineStr">
        <is>
          <t>OLB</t>
        </is>
      </c>
      <c r="E12820" t="inlineStr">
        <is>
          <t>Gr</t>
        </is>
      </c>
      <c r="F12820" t="inlineStr">
        <is>
          <t>6'5"</t>
        </is>
      </c>
      <c r="G12820" t="n">
        <v>240</v>
      </c>
      <c r="H12820" t="inlineStr">
        <is>
          <t>Elberton, Ga.</t>
        </is>
      </c>
      <c r="I12820" t="inlineStr">
        <is>
          <t>Transfer from Georgia State (2026 portal)</t>
        </is>
      </c>
    </row>
    <row r="12821">
      <c r="A12821" t="inlineStr">
        <is>
          <t>UAB</t>
        </is>
      </c>
      <c r="B12821" t="n">
        <v>39</v>
      </c>
      <c r="C12821" t="inlineStr">
        <is>
          <t>Jonah Delange</t>
        </is>
      </c>
      <c r="D12821" t="inlineStr">
        <is>
          <t>PK</t>
        </is>
      </c>
      <c r="E12821" t="inlineStr">
        <is>
          <t>Sr</t>
        </is>
      </c>
      <c r="F12821" t="inlineStr">
        <is>
          <t>6'0"</t>
        </is>
      </c>
      <c r="G12821" t="n">
        <v>170</v>
      </c>
      <c r="H12821" t="inlineStr">
        <is>
          <t>Mobile, Ala.</t>
        </is>
      </c>
    </row>
    <row r="12822">
      <c r="A12822" t="inlineStr">
        <is>
          <t>UAB</t>
        </is>
      </c>
      <c r="B12822" t="n">
        <v>12</v>
      </c>
      <c r="C12822" t="inlineStr">
        <is>
          <t>Vanden Dugger</t>
        </is>
      </c>
      <c r="D12822" t="inlineStr">
        <is>
          <t>QB</t>
        </is>
      </c>
      <c r="E12822" t="inlineStr">
        <is>
          <t>R-Fr</t>
        </is>
      </c>
      <c r="F12822" t="inlineStr">
        <is>
          <t>6'3"</t>
        </is>
      </c>
      <c r="G12822" t="n">
        <v>205</v>
      </c>
      <c r="H12822" t="inlineStr">
        <is>
          <t>Edmonton, Alberta Canada</t>
        </is>
      </c>
    </row>
    <row r="12823">
      <c r="A12823" t="inlineStr">
        <is>
          <t>UAB</t>
        </is>
      </c>
      <c r="B12823" t="n">
        <v>12</v>
      </c>
      <c r="C12823" t="inlineStr">
        <is>
          <t>Jaylen Elder</t>
        </is>
      </c>
      <c r="D12823" t="inlineStr">
        <is>
          <t>WR</t>
        </is>
      </c>
      <c r="E12823" t="inlineStr">
        <is>
          <t>So</t>
        </is>
      </c>
      <c r="F12823" t="inlineStr">
        <is>
          <t>5'11"</t>
        </is>
      </c>
      <c r="G12823" t="n">
        <v>160</v>
      </c>
      <c r="H12823" t="inlineStr">
        <is>
          <t>Madison, Ga.</t>
        </is>
      </c>
    </row>
    <row r="12824">
      <c r="A12824" t="inlineStr">
        <is>
          <t>UAB</t>
        </is>
      </c>
      <c r="B12824" t="n">
        <v>3</v>
      </c>
      <c r="C12824" t="inlineStr">
        <is>
          <t>Ike Esonwune</t>
        </is>
      </c>
      <c r="D12824" t="inlineStr">
        <is>
          <t>LB</t>
        </is>
      </c>
      <c r="E12824" t="inlineStr">
        <is>
          <t>R-Jr</t>
        </is>
      </c>
      <c r="F12824" t="inlineStr">
        <is>
          <t>6'1"</t>
        </is>
      </c>
      <c r="G12824" t="n">
        <v>225</v>
      </c>
      <c r="H12824" t="inlineStr">
        <is>
          <t>Manor, Texas</t>
        </is>
      </c>
      <c r="I12824" t="inlineStr">
        <is>
          <t>Transfer from Oklahoma State (2026 portal)</t>
        </is>
      </c>
    </row>
    <row r="12825">
      <c r="A12825" t="inlineStr">
        <is>
          <t>UAB</t>
        </is>
      </c>
      <c r="B12825" t="n">
        <v>85</v>
      </c>
      <c r="C12825" t="inlineStr">
        <is>
          <t>Antonio Ferguson</t>
        </is>
      </c>
      <c r="D12825" t="inlineStr">
        <is>
          <t>TE</t>
        </is>
      </c>
      <c r="E12825" t="inlineStr">
        <is>
          <t>R-Jr</t>
        </is>
      </c>
      <c r="F12825" t="inlineStr">
        <is>
          <t>6'3"</t>
        </is>
      </c>
      <c r="G12825" t="n">
        <v>235</v>
      </c>
      <c r="H12825" t="inlineStr">
        <is>
          <t>Apopka, Fla.</t>
        </is>
      </c>
    </row>
    <row r="12826">
      <c r="A12826" t="inlineStr">
        <is>
          <t>UAB</t>
        </is>
      </c>
      <c r="B12826" t="n">
        <v>21</v>
      </c>
      <c r="C12826" t="inlineStr">
        <is>
          <t>Draden Fullbright</t>
        </is>
      </c>
      <c r="D12826" t="inlineStr">
        <is>
          <t>DB</t>
        </is>
      </c>
      <c r="E12826" t="inlineStr">
        <is>
          <t>R-Fr</t>
        </is>
      </c>
      <c r="F12826" t="inlineStr">
        <is>
          <t>5'11"</t>
        </is>
      </c>
      <c r="G12826" t="n">
        <v>175</v>
      </c>
      <c r="H12826" t="inlineStr">
        <is>
          <t>Fort Worth, Texas</t>
        </is>
      </c>
      <c r="I12826" t="inlineStr">
        <is>
          <t>Transfer from Oklahoma State (2026 portal)</t>
        </is>
      </c>
    </row>
    <row r="12827">
      <c r="A12827" t="inlineStr">
        <is>
          <t>UAB</t>
        </is>
      </c>
      <c r="B12827" t="n">
        <v>13</v>
      </c>
      <c r="C12827" t="inlineStr">
        <is>
          <t>CD Gill</t>
        </is>
      </c>
      <c r="D12827" t="inlineStr">
        <is>
          <t>WR</t>
        </is>
      </c>
      <c r="E12827" t="inlineStr">
        <is>
          <t>R-Fr</t>
        </is>
      </c>
      <c r="F12827" t="inlineStr">
        <is>
          <t>5'7"</t>
        </is>
      </c>
      <c r="G12827" t="n">
        <v>160</v>
      </c>
      <c r="H12827" t="inlineStr">
        <is>
          <t>Saraland, Ala.</t>
        </is>
      </c>
    </row>
    <row r="12828">
      <c r="A12828" t="inlineStr">
        <is>
          <t>UAB</t>
        </is>
      </c>
      <c r="B12828" t="n">
        <v>7</v>
      </c>
      <c r="C12828" t="inlineStr">
        <is>
          <t>Blanche Gold</t>
        </is>
      </c>
      <c r="D12828" t="inlineStr">
        <is>
          <t>OLB</t>
        </is>
      </c>
      <c r="E12828" t="inlineStr">
        <is>
          <t>R-Sr</t>
        </is>
      </c>
      <c r="F12828" t="inlineStr">
        <is>
          <t>6'2"</t>
        </is>
      </c>
      <c r="G12828" t="n">
        <v>240</v>
      </c>
      <c r="H12828" t="inlineStr">
        <is>
          <t>Springdale, Md.</t>
        </is>
      </c>
      <c r="I12828" t="inlineStr">
        <is>
          <t>Transfer from Morgan State (2026 portal)</t>
        </is>
      </c>
    </row>
    <row r="12829">
      <c r="A12829" t="inlineStr">
        <is>
          <t>UAB</t>
        </is>
      </c>
      <c r="B12829" t="n">
        <v>5</v>
      </c>
      <c r="C12829" t="inlineStr">
        <is>
          <t>Delvon Gulley</t>
        </is>
      </c>
      <c r="D12829" t="inlineStr">
        <is>
          <t>CB</t>
        </is>
      </c>
      <c r="E12829" t="inlineStr">
        <is>
          <t>Jr</t>
        </is>
      </c>
      <c r="F12829" t="inlineStr">
        <is>
          <t>6'1"</t>
        </is>
      </c>
      <c r="G12829" t="n">
        <v>190</v>
      </c>
      <c r="H12829" t="inlineStr">
        <is>
          <t>Saraland, Ala.</t>
        </is>
      </c>
    </row>
    <row r="12830">
      <c r="A12830" t="inlineStr">
        <is>
          <t>UAB</t>
        </is>
      </c>
      <c r="B12830" t="n">
        <v>15</v>
      </c>
      <c r="C12830" t="inlineStr">
        <is>
          <t>Elijah Hall</t>
        </is>
      </c>
      <c r="D12830" t="inlineStr">
        <is>
          <t>DL</t>
        </is>
      </c>
      <c r="E12830" t="inlineStr">
        <is>
          <t>R-Sr</t>
        </is>
      </c>
      <c r="F12830" t="inlineStr">
        <is>
          <t>6'3"</t>
        </is>
      </c>
      <c r="G12830" t="n">
        <v>255</v>
      </c>
      <c r="H12830" t="inlineStr">
        <is>
          <t>Shelby, N.C.</t>
        </is>
      </c>
    </row>
    <row r="12831">
      <c r="A12831" t="inlineStr">
        <is>
          <t>UAB</t>
        </is>
      </c>
      <c r="B12831" t="n">
        <v>20</v>
      </c>
      <c r="C12831" t="inlineStr">
        <is>
          <t>Badger Hargett</t>
        </is>
      </c>
      <c r="D12831" t="inlineStr">
        <is>
          <t>P</t>
        </is>
      </c>
      <c r="E12831" t="inlineStr">
        <is>
          <t>R-Jr</t>
        </is>
      </c>
      <c r="F12831" t="inlineStr">
        <is>
          <t>5'10"</t>
        </is>
      </c>
      <c r="G12831" t="n">
        <v>190</v>
      </c>
      <c r="H12831" t="inlineStr">
        <is>
          <t>Lafayette, La.</t>
        </is>
      </c>
    </row>
    <row r="12832">
      <c r="A12832" t="inlineStr">
        <is>
          <t>UAB</t>
        </is>
      </c>
      <c r="B12832" t="n">
        <v>28</v>
      </c>
      <c r="C12832" t="inlineStr">
        <is>
          <t>Daimir Hicks</t>
        </is>
      </c>
      <c r="D12832" t="inlineStr">
        <is>
          <t>DB</t>
        </is>
      </c>
      <c r="E12832" t="inlineStr">
        <is>
          <t>Fr</t>
        </is>
      </c>
      <c r="F12832" t="inlineStr">
        <is>
          <t>5'11"</t>
        </is>
      </c>
      <c r="G12832" t="n">
        <v>180</v>
      </c>
      <c r="H12832" t="inlineStr">
        <is>
          <t>Springfield, Ga.</t>
        </is>
      </c>
    </row>
    <row r="12833">
      <c r="A12833" t="inlineStr">
        <is>
          <t>UAB</t>
        </is>
      </c>
      <c r="B12833" t="n">
        <v>21</v>
      </c>
      <c r="C12833" t="inlineStr">
        <is>
          <t>Hudson Higgins</t>
        </is>
      </c>
      <c r="D12833" t="inlineStr">
        <is>
          <t>RB</t>
        </is>
      </c>
      <c r="E12833" t="inlineStr">
        <is>
          <t>Fr</t>
        </is>
      </c>
      <c r="F12833" t="inlineStr">
        <is>
          <t>5'9"</t>
        </is>
      </c>
      <c r="G12833" t="n">
        <v>180</v>
      </c>
      <c r="H12833" t="inlineStr">
        <is>
          <t>Florence, Ala.</t>
        </is>
      </c>
    </row>
    <row r="12834">
      <c r="A12834" t="inlineStr">
        <is>
          <t>UAB</t>
        </is>
      </c>
      <c r="B12834" t="n">
        <v>14</v>
      </c>
      <c r="C12834" t="inlineStr">
        <is>
          <t>Jailen Holmes</t>
        </is>
      </c>
      <c r="D12834" t="inlineStr">
        <is>
          <t>WR</t>
        </is>
      </c>
      <c r="E12834" t="inlineStr">
        <is>
          <t>R-Sr</t>
        </is>
      </c>
      <c r="F12834" t="inlineStr">
        <is>
          <t>5'10"</t>
        </is>
      </c>
      <c r="G12834" t="n">
        <v>180</v>
      </c>
      <c r="H12834" t="inlineStr">
        <is>
          <t>Huntsville, Ala.</t>
        </is>
      </c>
    </row>
    <row r="12835">
      <c r="A12835" t="inlineStr">
        <is>
          <t>UAB</t>
        </is>
      </c>
      <c r="B12835" t="n">
        <v>23</v>
      </c>
      <c r="C12835" t="inlineStr">
        <is>
          <t>Mykale Hrabowski</t>
        </is>
      </c>
      <c r="D12835" t="inlineStr">
        <is>
          <t>DB</t>
        </is>
      </c>
      <c r="E12835" t="inlineStr">
        <is>
          <t>Fr</t>
        </is>
      </c>
      <c r="F12835" t="inlineStr">
        <is>
          <t>6'3"</t>
        </is>
      </c>
      <c r="G12835" t="n">
        <v>190</v>
      </c>
      <c r="H12835" t="inlineStr">
        <is>
          <t>Adamsville, Ala.</t>
        </is>
      </c>
    </row>
    <row r="12836">
      <c r="A12836" t="inlineStr">
        <is>
          <t>UAB</t>
        </is>
      </c>
      <c r="B12836" t="n">
        <v>44</v>
      </c>
      <c r="C12836" t="inlineStr">
        <is>
          <t>Scott Isacks</t>
        </is>
      </c>
      <c r="D12836" t="inlineStr">
        <is>
          <t>TE</t>
        </is>
      </c>
      <c r="E12836" t="inlineStr">
        <is>
          <t>R-Sr</t>
        </is>
      </c>
      <c r="F12836" t="inlineStr">
        <is>
          <t>6'4"</t>
        </is>
      </c>
      <c r="G12836" t="n">
        <v>250</v>
      </c>
      <c r="H12836" t="inlineStr">
        <is>
          <t>Metairie, La.</t>
        </is>
      </c>
      <c r="I12836" t="inlineStr">
        <is>
          <t>Transfer from Florida (2026 portal)</t>
        </is>
      </c>
    </row>
    <row r="12837">
      <c r="A12837" t="inlineStr">
        <is>
          <t>UAB</t>
        </is>
      </c>
      <c r="B12837" t="n">
        <v>17</v>
      </c>
      <c r="C12837" t="inlineStr">
        <is>
          <t>Tylin Jackson</t>
        </is>
      </c>
      <c r="D12837" t="inlineStr">
        <is>
          <t>DL</t>
        </is>
      </c>
      <c r="E12837" t="inlineStr">
        <is>
          <t>R-Jr</t>
        </is>
      </c>
      <c r="F12837" t="inlineStr">
        <is>
          <t>6'4"</t>
        </is>
      </c>
      <c r="G12837" t="n">
        <v>255</v>
      </c>
      <c r="H12837" t="inlineStr">
        <is>
          <t>Federal Way, Wash.</t>
        </is>
      </c>
      <c r="I12837" t="inlineStr">
        <is>
          <t>Transfer from Eastern Washington (2026 portal)</t>
        </is>
      </c>
    </row>
    <row r="12838">
      <c r="A12838" t="inlineStr">
        <is>
          <t>UAB</t>
        </is>
      </c>
      <c r="B12838" t="n">
        <v>18</v>
      </c>
      <c r="C12838" t="inlineStr">
        <is>
          <t>Cam Jennings</t>
        </is>
      </c>
      <c r="D12838" t="inlineStr">
        <is>
          <t>QB</t>
        </is>
      </c>
      <c r="E12838" t="inlineStr">
        <is>
          <t>R-So</t>
        </is>
      </c>
      <c r="F12838" t="inlineStr">
        <is>
          <t>6'1"</t>
        </is>
      </c>
      <c r="G12838" t="n">
        <v>225</v>
      </c>
      <c r="H12838" t="inlineStr">
        <is>
          <t>Birmingham, Ala</t>
        </is>
      </c>
    </row>
    <row r="12839">
      <c r="A12839" t="inlineStr">
        <is>
          <t>UAB</t>
        </is>
      </c>
      <c r="B12839" t="n">
        <v>6</v>
      </c>
      <c r="C12839" t="inlineStr">
        <is>
          <t>AJ Johnson</t>
        </is>
      </c>
      <c r="D12839" t="inlineStr">
        <is>
          <t>WR</t>
        </is>
      </c>
      <c r="E12839" t="inlineStr">
        <is>
          <t>Gr</t>
        </is>
      </c>
      <c r="F12839" t="inlineStr">
        <is>
          <t>6'3"</t>
        </is>
      </c>
      <c r="G12839" t="n">
        <v>205</v>
      </c>
      <c r="H12839" t="inlineStr">
        <is>
          <t>New Orleans, La.</t>
        </is>
      </c>
    </row>
    <row r="12840">
      <c r="A12840" t="inlineStr">
        <is>
          <t>UAB</t>
        </is>
      </c>
      <c r="B12840" t="n">
        <v>40</v>
      </c>
      <c r="C12840" t="inlineStr">
        <is>
          <t>Brayden Johnson</t>
        </is>
      </c>
      <c r="D12840" t="inlineStr">
        <is>
          <t>TE</t>
        </is>
      </c>
      <c r="E12840" t="inlineStr">
        <is>
          <t>R-So</t>
        </is>
      </c>
      <c r="F12840" t="inlineStr">
        <is>
          <t>6'2"</t>
        </is>
      </c>
      <c r="G12840" t="n">
        <v>265</v>
      </c>
      <c r="H12840" t="inlineStr">
        <is>
          <t>Elba, Ala.</t>
        </is>
      </c>
    </row>
    <row r="12841">
      <c r="A12841" t="inlineStr">
        <is>
          <t>UAB</t>
        </is>
      </c>
      <c r="B12841" t="n">
        <v>13</v>
      </c>
      <c r="C12841" t="inlineStr">
        <is>
          <t>Jeremiah Jordan</t>
        </is>
      </c>
      <c r="D12841" t="inlineStr">
        <is>
          <t>DB</t>
        </is>
      </c>
      <c r="E12841" t="inlineStr">
        <is>
          <t>R-Sr</t>
        </is>
      </c>
      <c r="F12841" t="inlineStr">
        <is>
          <t>6'2"</t>
        </is>
      </c>
      <c r="G12841" t="n">
        <v>205</v>
      </c>
      <c r="H12841" t="inlineStr">
        <is>
          <t>Cordova, Tenn.</t>
        </is>
      </c>
      <c r="I12841" t="inlineStr">
        <is>
          <t>Transfer from Memphis (2026 portal)</t>
        </is>
      </c>
    </row>
    <row r="12842">
      <c r="A12842" t="inlineStr">
        <is>
          <t>UAB</t>
        </is>
      </c>
      <c r="B12842" t="n">
        <v>37</v>
      </c>
      <c r="C12842" t="inlineStr">
        <is>
          <t>Love Kirby</t>
        </is>
      </c>
      <c r="D12842" t="inlineStr">
        <is>
          <t>S</t>
        </is>
      </c>
      <c r="E12842" t="inlineStr">
        <is>
          <t>R-So</t>
        </is>
      </c>
      <c r="F12842" t="inlineStr">
        <is>
          <t>5'11"</t>
        </is>
      </c>
      <c r="G12842" t="n">
        <v>195</v>
      </c>
      <c r="H12842" t="inlineStr">
        <is>
          <t>Anniston, Ala.</t>
        </is>
      </c>
    </row>
    <row r="12843">
      <c r="A12843" t="inlineStr">
        <is>
          <t>UAB</t>
        </is>
      </c>
      <c r="B12843" t="n">
        <v>51</v>
      </c>
      <c r="C12843" t="inlineStr">
        <is>
          <t>Payton Kirkland</t>
        </is>
      </c>
      <c r="D12843" t="inlineStr">
        <is>
          <t>OL</t>
        </is>
      </c>
      <c r="E12843" t="inlineStr">
        <is>
          <t>R-Jr</t>
        </is>
      </c>
      <c r="F12843" t="inlineStr">
        <is>
          <t>6'6"</t>
        </is>
      </c>
      <c r="G12843" t="n">
        <v>315</v>
      </c>
      <c r="H12843" t="inlineStr">
        <is>
          <t>Orlando, Fla.</t>
        </is>
      </c>
    </row>
    <row r="12844">
      <c r="A12844" t="inlineStr">
        <is>
          <t>UAB</t>
        </is>
      </c>
      <c r="B12844" t="n">
        <v>18</v>
      </c>
      <c r="C12844" t="inlineStr">
        <is>
          <t>Julius Lane Jr.</t>
        </is>
      </c>
      <c r="D12844" t="inlineStr">
        <is>
          <t>CB</t>
        </is>
      </c>
      <c r="E12844" t="inlineStr">
        <is>
          <t>R-Fr</t>
        </is>
      </c>
      <c r="F12844" t="inlineStr">
        <is>
          <t>5'10"</t>
        </is>
      </c>
      <c r="G12844" t="n">
        <v>160</v>
      </c>
      <c r="H12844" t="inlineStr">
        <is>
          <t>Montgomery, Ala.</t>
        </is>
      </c>
    </row>
    <row r="12845">
      <c r="A12845" t="inlineStr">
        <is>
          <t>UAB</t>
        </is>
      </c>
      <c r="B12845" t="n">
        <v>66</v>
      </c>
      <c r="C12845" t="inlineStr">
        <is>
          <t>Donovan Lawrence</t>
        </is>
      </c>
      <c r="D12845" t="inlineStr">
        <is>
          <t>OL</t>
        </is>
      </c>
      <c r="E12845" t="inlineStr">
        <is>
          <t>So</t>
        </is>
      </c>
      <c r="F12845" t="inlineStr">
        <is>
          <t>6'5"</t>
        </is>
      </c>
      <c r="G12845" t="n">
        <v>350</v>
      </c>
      <c r="H12845" t="inlineStr">
        <is>
          <t>Dacula, Ga.</t>
        </is>
      </c>
    </row>
    <row r="12846">
      <c r="A12846" t="inlineStr">
        <is>
          <t>UAB</t>
        </is>
      </c>
      <c r="B12846" t="n">
        <v>68</v>
      </c>
      <c r="C12846" t="inlineStr">
        <is>
          <t>Adam Lepkowski</t>
        </is>
      </c>
      <c r="D12846" t="inlineStr">
        <is>
          <t>OL</t>
        </is>
      </c>
      <c r="E12846" t="inlineStr">
        <is>
          <t>Gr</t>
        </is>
      </c>
      <c r="F12846" t="inlineStr">
        <is>
          <t>6'3"</t>
        </is>
      </c>
      <c r="G12846" t="n">
        <v>300</v>
      </c>
      <c r="H12846" t="inlineStr">
        <is>
          <t>Hoover, Ala.</t>
        </is>
      </c>
    </row>
    <row r="12847">
      <c r="A12847" t="inlineStr">
        <is>
          <t>UAB</t>
        </is>
      </c>
      <c r="B12847" t="n">
        <v>59</v>
      </c>
      <c r="C12847" t="inlineStr">
        <is>
          <t>Jaden Ligon</t>
        </is>
      </c>
      <c r="D12847" t="inlineStr">
        <is>
          <t>OL</t>
        </is>
      </c>
      <c r="E12847" t="inlineStr">
        <is>
          <t>R-So</t>
        </is>
      </c>
      <c r="F12847" t="inlineStr">
        <is>
          <t>6'5"</t>
        </is>
      </c>
      <c r="G12847" t="n">
        <v>340</v>
      </c>
      <c r="H12847" t="inlineStr">
        <is>
          <t>LaGrange, Ga.</t>
        </is>
      </c>
    </row>
    <row r="12848">
      <c r="A12848" t="inlineStr">
        <is>
          <t>UAB</t>
        </is>
      </c>
      <c r="B12848" t="n">
        <v>99</v>
      </c>
      <c r="C12848" t="inlineStr">
        <is>
          <t>Raymond Macias</t>
        </is>
      </c>
      <c r="D12848" t="inlineStr">
        <is>
          <t>DL</t>
        </is>
      </c>
      <c r="E12848" t="inlineStr">
        <is>
          <t>R-So</t>
        </is>
      </c>
      <c r="F12848" t="inlineStr">
        <is>
          <t>6'1"</t>
        </is>
      </c>
      <c r="G12848" t="n">
        <v>310</v>
      </c>
      <c r="H12848" t="inlineStr">
        <is>
          <t>Le Puente, Calif.</t>
        </is>
      </c>
      <c r="I12848" t="inlineStr">
        <is>
          <t>Transfer from Campbell (2026 portal)</t>
        </is>
      </c>
    </row>
    <row r="12849">
      <c r="A12849" t="inlineStr">
        <is>
          <t>UAB</t>
        </is>
      </c>
      <c r="B12849" t="n">
        <v>55</v>
      </c>
      <c r="C12849" t="inlineStr">
        <is>
          <t>Barrett Maddox</t>
        </is>
      </c>
      <c r="D12849" t="inlineStr">
        <is>
          <t>OL</t>
        </is>
      </c>
      <c r="E12849" t="inlineStr">
        <is>
          <t>Jr</t>
        </is>
      </c>
      <c r="F12849" t="inlineStr">
        <is>
          <t>6'6"</t>
        </is>
      </c>
      <c r="G12849" t="n">
        <v>325</v>
      </c>
      <c r="H12849" t="inlineStr">
        <is>
          <t>Clinton. Tenn.</t>
        </is>
      </c>
    </row>
    <row r="12850">
      <c r="A12850" t="inlineStr">
        <is>
          <t>UAB</t>
        </is>
      </c>
      <c r="B12850" t="n">
        <v>69</v>
      </c>
      <c r="C12850" t="inlineStr">
        <is>
          <t>Kade Martin</t>
        </is>
      </c>
      <c r="D12850" t="inlineStr">
        <is>
          <t>OL</t>
        </is>
      </c>
      <c r="E12850" t="inlineStr">
        <is>
          <t>R-So</t>
        </is>
      </c>
      <c r="F12850" t="inlineStr">
        <is>
          <t>6'4"</t>
        </is>
      </c>
      <c r="G12850" t="n">
        <v>310</v>
      </c>
      <c r="H12850" t="inlineStr">
        <is>
          <t>Trussville, Ala.</t>
        </is>
      </c>
    </row>
    <row r="12851">
      <c r="A12851" t="inlineStr">
        <is>
          <t>UAB</t>
        </is>
      </c>
      <c r="B12851" t="n">
        <v>58</v>
      </c>
      <c r="C12851" t="inlineStr">
        <is>
          <t>J'Quan Mason</t>
        </is>
      </c>
      <c r="D12851" t="inlineStr">
        <is>
          <t>DE</t>
        </is>
      </c>
      <c r="E12851" t="inlineStr">
        <is>
          <t>R-So</t>
        </is>
      </c>
      <c r="F12851" t="inlineStr">
        <is>
          <t>6'4"</t>
        </is>
      </c>
      <c r="G12851" t="n">
        <v>240</v>
      </c>
      <c r="H12851" t="inlineStr">
        <is>
          <t>McCalla, Ala.</t>
        </is>
      </c>
    </row>
    <row r="12852">
      <c r="A12852" t="inlineStr">
        <is>
          <t>UAB</t>
        </is>
      </c>
      <c r="B12852" t="n">
        <v>71</v>
      </c>
      <c r="C12852" t="inlineStr">
        <is>
          <t>Kyrik Mason</t>
        </is>
      </c>
      <c r="D12852" t="inlineStr">
        <is>
          <t>OL</t>
        </is>
      </c>
      <c r="E12852" t="inlineStr">
        <is>
          <t>Gr</t>
        </is>
      </c>
      <c r="F12852" t="inlineStr">
        <is>
          <t>6'4"</t>
        </is>
      </c>
      <c r="G12852" t="n">
        <v>305</v>
      </c>
      <c r="H12852" t="inlineStr">
        <is>
          <t>Columbia, Md.</t>
        </is>
      </c>
    </row>
    <row r="12853">
      <c r="A12853" t="inlineStr">
        <is>
          <t>UAB</t>
        </is>
      </c>
      <c r="B12853" t="n">
        <v>11</v>
      </c>
      <c r="C12853" t="inlineStr">
        <is>
          <t>Anta'Veon McKenzie</t>
        </is>
      </c>
      <c r="D12853" t="inlineStr">
        <is>
          <t>DB</t>
        </is>
      </c>
      <c r="E12853" t="inlineStr">
        <is>
          <t>R-Jr</t>
        </is>
      </c>
      <c r="F12853" t="inlineStr">
        <is>
          <t>6'1"</t>
        </is>
      </c>
      <c r="G12853" t="n">
        <v>195</v>
      </c>
      <c r="H12853" t="inlineStr">
        <is>
          <t>Stockton, Calif.</t>
        </is>
      </c>
      <c r="I12853" t="inlineStr">
        <is>
          <t>Transfer from Sacramento State (2026 portal)</t>
        </is>
      </c>
    </row>
    <row r="12854">
      <c r="A12854" t="inlineStr">
        <is>
          <t>UAB</t>
        </is>
      </c>
      <c r="B12854" t="n">
        <v>17</v>
      </c>
      <c r="C12854" t="inlineStr">
        <is>
          <t>Brogan McNab</t>
        </is>
      </c>
      <c r="D12854" t="inlineStr">
        <is>
          <t>WR</t>
        </is>
      </c>
      <c r="E12854" t="inlineStr">
        <is>
          <t>Fr</t>
        </is>
      </c>
      <c r="F12854" t="inlineStr">
        <is>
          <t>5'10"</t>
        </is>
      </c>
      <c r="G12854" t="n">
        <v>190</v>
      </c>
      <c r="H12854" t="inlineStr">
        <is>
          <t>Melbourne, Fla.</t>
        </is>
      </c>
    </row>
    <row r="12855">
      <c r="A12855" t="inlineStr">
        <is>
          <t>UAB</t>
        </is>
      </c>
      <c r="B12855" t="n">
        <v>3</v>
      </c>
      <c r="C12855" t="inlineStr">
        <is>
          <t>Bam McReynolds</t>
        </is>
      </c>
      <c r="D12855" t="inlineStr">
        <is>
          <t>RB</t>
        </is>
      </c>
      <c r="E12855" t="inlineStr">
        <is>
          <t>R-Sr</t>
        </is>
      </c>
      <c r="F12855" t="inlineStr">
        <is>
          <t>5'7"</t>
        </is>
      </c>
      <c r="G12855" t="n">
        <v>190</v>
      </c>
      <c r="H12855" t="inlineStr">
        <is>
          <t>Mobile, Ala.</t>
        </is>
      </c>
      <c r="I12855" t="inlineStr">
        <is>
          <t>Transfer from UL Monroe (2026 portal)</t>
        </is>
      </c>
    </row>
    <row r="12856">
      <c r="A12856" t="inlineStr">
        <is>
          <t>UAB</t>
        </is>
      </c>
      <c r="B12856" t="n">
        <v>26</v>
      </c>
      <c r="C12856" t="inlineStr">
        <is>
          <t>Gage Messick</t>
        </is>
      </c>
      <c r="D12856" t="inlineStr">
        <is>
          <t>LB</t>
        </is>
      </c>
      <c r="E12856" t="inlineStr">
        <is>
          <t>R-Sr</t>
        </is>
      </c>
      <c r="F12856" t="inlineStr">
        <is>
          <t>6'3"</t>
        </is>
      </c>
      <c r="G12856" t="n">
        <v>230</v>
      </c>
      <c r="H12856" t="inlineStr">
        <is>
          <t>Andalusia, Ala.</t>
        </is>
      </c>
    </row>
    <row r="12857">
      <c r="A12857" t="inlineStr">
        <is>
          <t>UAB</t>
        </is>
      </c>
      <c r="B12857" t="n">
        <v>0</v>
      </c>
      <c r="C12857" t="inlineStr">
        <is>
          <t>Ty Mims</t>
        </is>
      </c>
      <c r="D12857" t="inlineStr">
        <is>
          <t>WR</t>
        </is>
      </c>
      <c r="E12857" t="inlineStr">
        <is>
          <t>R-Sr</t>
        </is>
      </c>
      <c r="F12857" t="inlineStr">
        <is>
          <t>5'9"</t>
        </is>
      </c>
      <c r="G12857" t="n">
        <v>185</v>
      </c>
      <c r="H12857" t="inlineStr">
        <is>
          <t>Bay Minette, Ala.</t>
        </is>
      </c>
      <c r="I12857" t="inlineStr">
        <is>
          <t>Transfer from Texas State (2026 portal)</t>
        </is>
      </c>
    </row>
    <row r="12858">
      <c r="A12858" t="inlineStr">
        <is>
          <t>UAB</t>
        </is>
      </c>
      <c r="B12858" t="n">
        <v>26</v>
      </c>
      <c r="C12858" t="inlineStr">
        <is>
          <t>Jayson Moll</t>
        </is>
      </c>
      <c r="D12858" t="inlineStr">
        <is>
          <t>RB</t>
        </is>
      </c>
      <c r="E12858" t="inlineStr">
        <is>
          <t>Fr</t>
        </is>
      </c>
      <c r="F12858" t="inlineStr">
        <is>
          <t>5'7"</t>
        </is>
      </c>
      <c r="G12858" t="n">
        <v>175</v>
      </c>
      <c r="H12858" t="inlineStr">
        <is>
          <t>Bixby, Okla.</t>
        </is>
      </c>
    </row>
    <row r="12859">
      <c r="A12859" t="inlineStr">
        <is>
          <t>UAB</t>
        </is>
      </c>
      <c r="B12859" t="n">
        <v>28</v>
      </c>
      <c r="C12859" t="inlineStr">
        <is>
          <t>JR Mosley</t>
        </is>
      </c>
      <c r="D12859" t="inlineStr">
        <is>
          <t>RB</t>
        </is>
      </c>
      <c r="E12859" t="inlineStr">
        <is>
          <t>Fr</t>
        </is>
      </c>
      <c r="F12859" t="inlineStr">
        <is>
          <t>5'10"</t>
        </is>
      </c>
      <c r="G12859" t="n">
        <v>210</v>
      </c>
      <c r="H12859" t="inlineStr">
        <is>
          <t>Hoover, Ala.</t>
        </is>
      </c>
    </row>
    <row r="12860">
      <c r="A12860" t="inlineStr">
        <is>
          <t>UAB</t>
        </is>
      </c>
      <c r="B12860" t="n">
        <v>54</v>
      </c>
      <c r="C12860" t="inlineStr">
        <is>
          <t>Kyle Mosley</t>
        </is>
      </c>
      <c r="D12860" t="inlineStr">
        <is>
          <t>DT</t>
        </is>
      </c>
      <c r="E12860" t="inlineStr">
        <is>
          <t>R-So</t>
        </is>
      </c>
      <c r="F12860" t="inlineStr">
        <is>
          <t>6'1"</t>
        </is>
      </c>
      <c r="G12860" t="n">
        <v>305</v>
      </c>
      <c r="H12860" t="inlineStr">
        <is>
          <t>Atlanta, Ga.</t>
        </is>
      </c>
    </row>
    <row r="12861">
      <c r="A12861" t="inlineStr">
        <is>
          <t>UAB</t>
        </is>
      </c>
      <c r="B12861" t="n">
        <v>80</v>
      </c>
      <c r="C12861" t="inlineStr">
        <is>
          <t>Malik Muhammad</t>
        </is>
      </c>
      <c r="D12861" t="inlineStr">
        <is>
          <t>WR</t>
        </is>
      </c>
      <c r="E12861" t="inlineStr">
        <is>
          <t>R-So</t>
        </is>
      </c>
      <c r="F12861" t="inlineStr">
        <is>
          <t>6'1"</t>
        </is>
      </c>
      <c r="G12861" t="n">
        <v>205</v>
      </c>
      <c r="H12861" t="inlineStr">
        <is>
          <t>Birmingham, Ala.</t>
        </is>
      </c>
    </row>
    <row r="12862">
      <c r="A12862" t="inlineStr">
        <is>
          <t>UAB</t>
        </is>
      </c>
      <c r="B12862" t="n">
        <v>96</v>
      </c>
      <c r="C12862" t="inlineStr">
        <is>
          <t>Gavin Nelson</t>
        </is>
      </c>
      <c r="D12862" t="inlineStr">
        <is>
          <t>DL</t>
        </is>
      </c>
      <c r="E12862" t="inlineStr">
        <is>
          <t>R-Sr</t>
        </is>
      </c>
      <c r="F12862" t="inlineStr">
        <is>
          <t>6'5"</t>
        </is>
      </c>
      <c r="G12862" t="n">
        <v>295</v>
      </c>
      <c r="H12862" t="inlineStr">
        <is>
          <t>Birmingham, Ala.</t>
        </is>
      </c>
    </row>
    <row r="12863">
      <c r="A12863" t="inlineStr">
        <is>
          <t>UAB</t>
        </is>
      </c>
      <c r="B12863" t="n">
        <v>9</v>
      </c>
      <c r="C12863" t="inlineStr">
        <is>
          <t>Noah Nelson</t>
        </is>
      </c>
      <c r="D12863" t="inlineStr">
        <is>
          <t>DL</t>
        </is>
      </c>
      <c r="E12863" t="inlineStr">
        <is>
          <t>R-Sr</t>
        </is>
      </c>
      <c r="F12863" t="inlineStr">
        <is>
          <t>6'5"</t>
        </is>
      </c>
      <c r="G12863" t="n">
        <v>295</v>
      </c>
      <c r="H12863" t="inlineStr">
        <is>
          <t>Atlanta, Ga.</t>
        </is>
      </c>
      <c r="I12863" t="inlineStr">
        <is>
          <t>Transfer from Georgia State (2026 portal)</t>
        </is>
      </c>
    </row>
    <row r="12864">
      <c r="A12864" t="inlineStr">
        <is>
          <t>UAB</t>
        </is>
      </c>
      <c r="B12864" t="n">
        <v>22</v>
      </c>
      <c r="C12864" t="inlineStr">
        <is>
          <t>Drew Patterson</t>
        </is>
      </c>
      <c r="D12864" t="inlineStr">
        <is>
          <t>RB</t>
        </is>
      </c>
      <c r="E12864" t="inlineStr">
        <is>
          <t>R-Fr</t>
        </is>
      </c>
      <c r="F12864" t="inlineStr">
        <is>
          <t>5'9"</t>
        </is>
      </c>
      <c r="G12864" t="n">
        <v>205</v>
      </c>
      <c r="H12864" t="inlineStr">
        <is>
          <t>Nashville, Tenn.</t>
        </is>
      </c>
    </row>
    <row r="12865">
      <c r="A12865" t="inlineStr">
        <is>
          <t>UAB</t>
        </is>
      </c>
      <c r="B12865" t="n">
        <v>75</v>
      </c>
      <c r="C12865" t="inlineStr">
        <is>
          <t>Calib Perez</t>
        </is>
      </c>
      <c r="D12865" t="inlineStr">
        <is>
          <t>OL</t>
        </is>
      </c>
      <c r="E12865" t="inlineStr">
        <is>
          <t>Gr</t>
        </is>
      </c>
      <c r="F12865" t="inlineStr">
        <is>
          <t>6'5"</t>
        </is>
      </c>
      <c r="G12865" t="n">
        <v>315</v>
      </c>
      <c r="H12865" t="inlineStr">
        <is>
          <t>Pearland, Texas</t>
        </is>
      </c>
    </row>
    <row r="12866">
      <c r="A12866" t="inlineStr">
        <is>
          <t>UAB</t>
        </is>
      </c>
      <c r="B12866" t="n">
        <v>87</v>
      </c>
      <c r="C12866" t="inlineStr">
        <is>
          <t>Sean Persson</t>
        </is>
      </c>
      <c r="D12866" t="inlineStr">
        <is>
          <t>TE</t>
        </is>
      </c>
      <c r="E12866" t="inlineStr">
        <is>
          <t>R-So</t>
        </is>
      </c>
      <c r="F12866" t="inlineStr">
        <is>
          <t>6'5"</t>
        </is>
      </c>
      <c r="G12866" t="n">
        <v>245</v>
      </c>
      <c r="H12866" t="inlineStr">
        <is>
          <t>Spanish Fork, Utah</t>
        </is>
      </c>
      <c r="I12866" t="inlineStr">
        <is>
          <t>Transfer from Toledo (2026 portal)</t>
        </is>
      </c>
    </row>
    <row r="12867">
      <c r="A12867" t="inlineStr">
        <is>
          <t>UAB</t>
        </is>
      </c>
      <c r="B12867" t="n">
        <v>0</v>
      </c>
      <c r="C12867" t="inlineStr">
        <is>
          <t>Jotavian Pierce</t>
        </is>
      </c>
      <c r="D12867" t="inlineStr">
        <is>
          <t>DB</t>
        </is>
      </c>
      <c r="E12867" t="inlineStr">
        <is>
          <t>R-Fr</t>
        </is>
      </c>
      <c r="F12867" t="inlineStr">
        <is>
          <t>6'2"</t>
        </is>
      </c>
      <c r="G12867" t="n">
        <v>210</v>
      </c>
      <c r="H12867" t="inlineStr">
        <is>
          <t>Montgomery, Ala.</t>
        </is>
      </c>
    </row>
    <row r="12868">
      <c r="A12868" t="inlineStr">
        <is>
          <t>UAB</t>
        </is>
      </c>
      <c r="B12868" t="n">
        <v>57</v>
      </c>
      <c r="C12868" t="inlineStr">
        <is>
          <t>Aidan Platt</t>
        </is>
      </c>
      <c r="D12868" t="inlineStr">
        <is>
          <t>OL</t>
        </is>
      </c>
      <c r="E12868" t="inlineStr">
        <is>
          <t>R-Fr</t>
        </is>
      </c>
      <c r="F12868" t="inlineStr">
        <is>
          <t>6'3"</t>
        </is>
      </c>
      <c r="G12868" t="n">
        <v>305</v>
      </c>
      <c r="H12868" t="inlineStr">
        <is>
          <t>Auburn, Ala.</t>
        </is>
      </c>
    </row>
    <row r="12869">
      <c r="A12869" t="inlineStr">
        <is>
          <t>UAB</t>
        </is>
      </c>
      <c r="B12869" t="n">
        <v>11</v>
      </c>
      <c r="C12869" t="inlineStr">
        <is>
          <t>Adrian Posse</t>
        </is>
      </c>
      <c r="D12869" t="inlineStr">
        <is>
          <t>QB</t>
        </is>
      </c>
      <c r="E12869" t="inlineStr">
        <is>
          <t>R-So</t>
        </is>
      </c>
      <c r="F12869" t="inlineStr">
        <is>
          <t>6'4"</t>
        </is>
      </c>
      <c r="G12869" t="n">
        <v>215</v>
      </c>
      <c r="H12869" t="inlineStr">
        <is>
          <t>Miami, Fla.</t>
        </is>
      </c>
    </row>
    <row r="12870">
      <c r="A12870" t="inlineStr">
        <is>
          <t>UAB</t>
        </is>
      </c>
      <c r="B12870" t="n">
        <v>12</v>
      </c>
      <c r="C12870" t="inlineStr">
        <is>
          <t>Elijah Pratt</t>
        </is>
      </c>
      <c r="D12870" t="inlineStr">
        <is>
          <t>DB</t>
        </is>
      </c>
      <c r="E12870" t="inlineStr">
        <is>
          <t>R-Fr</t>
        </is>
      </c>
      <c r="F12870" t="inlineStr">
        <is>
          <t>5'11"</t>
        </is>
      </c>
      <c r="G12870" t="n">
        <v>180</v>
      </c>
      <c r="H12870" t="inlineStr">
        <is>
          <t>Arlington, Texas</t>
        </is>
      </c>
      <c r="I12870" t="inlineStr">
        <is>
          <t>Transfer from SMU (2026 portal)</t>
        </is>
      </c>
    </row>
    <row r="12871">
      <c r="A12871" t="inlineStr">
        <is>
          <t>UAB</t>
        </is>
      </c>
      <c r="B12871" t="n">
        <v>27</v>
      </c>
      <c r="C12871" t="inlineStr">
        <is>
          <t>Jordin Price</t>
        </is>
      </c>
      <c r="D12871" t="inlineStr">
        <is>
          <t>DB</t>
        </is>
      </c>
      <c r="E12871" t="inlineStr">
        <is>
          <t>Fr</t>
        </is>
      </c>
      <c r="F12871" t="inlineStr">
        <is>
          <t>5'9"</t>
        </is>
      </c>
      <c r="G12871" t="n">
        <v>170</v>
      </c>
      <c r="H12871" t="inlineStr">
        <is>
          <t>Orange Park, Fla.</t>
        </is>
      </c>
    </row>
    <row r="12872">
      <c r="A12872" t="inlineStr">
        <is>
          <t>UAB</t>
        </is>
      </c>
      <c r="B12872" t="n">
        <v>78</v>
      </c>
      <c r="C12872" t="inlineStr">
        <is>
          <t>Nelson Ramirez</t>
        </is>
      </c>
      <c r="D12872" t="inlineStr">
        <is>
          <t>OL</t>
        </is>
      </c>
      <c r="E12872" t="inlineStr">
        <is>
          <t>Sr</t>
        </is>
      </c>
      <c r="F12872" t="inlineStr">
        <is>
          <t>6'6"</t>
        </is>
      </c>
      <c r="G12872" t="n">
        <v>335</v>
      </c>
      <c r="H12872" t="inlineStr">
        <is>
          <t>Newman, Ga.</t>
        </is>
      </c>
    </row>
    <row r="12873">
      <c r="A12873" t="inlineStr">
        <is>
          <t>UAB</t>
        </is>
      </c>
      <c r="B12873" t="n">
        <v>52</v>
      </c>
      <c r="C12873" t="inlineStr">
        <is>
          <t>Hudson Reed</t>
        </is>
      </c>
      <c r="D12873" t="inlineStr">
        <is>
          <t>OL</t>
        </is>
      </c>
      <c r="E12873" t="inlineStr">
        <is>
          <t>Fr</t>
        </is>
      </c>
      <c r="F12873" t="inlineStr">
        <is>
          <t>6'5"</t>
        </is>
      </c>
      <c r="G12873" t="n">
        <v>300</v>
      </c>
      <c r="H12873" t="inlineStr">
        <is>
          <t>Hoover, Ala.</t>
        </is>
      </c>
    </row>
    <row r="12874">
      <c r="A12874" t="inlineStr">
        <is>
          <t>UAB</t>
        </is>
      </c>
      <c r="B12874" t="n">
        <v>4</v>
      </c>
      <c r="C12874" t="inlineStr">
        <is>
          <t>EJ Reid</t>
        </is>
      </c>
      <c r="D12874" t="inlineStr">
        <is>
          <t>WR</t>
        </is>
      </c>
      <c r="E12874" t="inlineStr">
        <is>
          <t>R-So</t>
        </is>
      </c>
      <c r="F12874" t="inlineStr">
        <is>
          <t>5'10"</t>
        </is>
      </c>
      <c r="G12874" t="n">
        <v>180</v>
      </c>
      <c r="H12874" t="inlineStr">
        <is>
          <t>Woodbridge, Va.</t>
        </is>
      </c>
      <c r="I12874" t="inlineStr">
        <is>
          <t>Transfer from Wake Forest (2026 portal)</t>
        </is>
      </c>
    </row>
    <row r="12875">
      <c r="A12875" t="inlineStr">
        <is>
          <t>UAB</t>
        </is>
      </c>
      <c r="B12875" t="n">
        <v>79</v>
      </c>
      <c r="C12875" t="inlineStr">
        <is>
          <t>Samuel Riddy</t>
        </is>
      </c>
      <c r="D12875" t="inlineStr">
        <is>
          <t>OL</t>
        </is>
      </c>
      <c r="E12875" t="inlineStr">
        <is>
          <t>R-Jr</t>
        </is>
      </c>
      <c r="F12875" t="inlineStr">
        <is>
          <t>6'5"</t>
        </is>
      </c>
      <c r="G12875" t="n">
        <v>330</v>
      </c>
      <c r="H12875" t="inlineStr">
        <is>
          <t>North Charleston, S.C.</t>
        </is>
      </c>
      <c r="I12875" t="inlineStr">
        <is>
          <t>Transfer from East Carolina (2026 portal)</t>
        </is>
      </c>
    </row>
    <row r="12876">
      <c r="A12876" t="inlineStr">
        <is>
          <t>UAB</t>
        </is>
      </c>
      <c r="B12876" t="n">
        <v>20</v>
      </c>
      <c r="C12876" t="inlineStr">
        <is>
          <t>Rashad Robinson</t>
        </is>
      </c>
      <c r="D12876" t="inlineStr">
        <is>
          <t>RB</t>
        </is>
      </c>
      <c r="E12876" t="inlineStr">
        <is>
          <t>Fr</t>
        </is>
      </c>
      <c r="F12876" t="inlineStr">
        <is>
          <t>5'9"</t>
        </is>
      </c>
      <c r="G12876" t="n">
        <v>210</v>
      </c>
      <c r="H12876" t="inlineStr">
        <is>
          <t>San Diego, Calif.</t>
        </is>
      </c>
    </row>
    <row r="12877">
      <c r="A12877" t="inlineStr">
        <is>
          <t>UAB</t>
        </is>
      </c>
      <c r="B12877" t="n">
        <v>2</v>
      </c>
      <c r="C12877" t="inlineStr">
        <is>
          <t>Rod Robinson II</t>
        </is>
      </c>
      <c r="D12877" t="inlineStr">
        <is>
          <t>RB</t>
        </is>
      </c>
      <c r="E12877" t="inlineStr">
        <is>
          <t>R-Jr</t>
        </is>
      </c>
      <c r="F12877" t="inlineStr">
        <is>
          <t>6'1"</t>
        </is>
      </c>
      <c r="G12877" t="n">
        <v>235</v>
      </c>
      <c r="H12877" t="inlineStr">
        <is>
          <t>San Diego, Calif.</t>
        </is>
      </c>
      <c r="I12877" t="inlineStr">
        <is>
          <t>Transfer from Georgia (2026 portal)</t>
        </is>
      </c>
    </row>
    <row r="12878">
      <c r="A12878" t="inlineStr">
        <is>
          <t>UAB</t>
        </is>
      </c>
      <c r="B12878" t="n">
        <v>16</v>
      </c>
      <c r="C12878" t="inlineStr">
        <is>
          <t>Nate Rogers</t>
        </is>
      </c>
      <c r="D12878" t="inlineStr">
        <is>
          <t>QB</t>
        </is>
      </c>
      <c r="E12878" t="inlineStr">
        <is>
          <t>R-So</t>
        </is>
      </c>
      <c r="F12878" t="inlineStr">
        <is>
          <t>5'10"</t>
        </is>
      </c>
      <c r="G12878" t="n">
        <v>190</v>
      </c>
      <c r="H12878" t="inlineStr">
        <is>
          <t>Wetumpka, Ala.</t>
        </is>
      </c>
    </row>
    <row r="12879">
      <c r="A12879" t="inlineStr">
        <is>
          <t>UAB</t>
        </is>
      </c>
      <c r="B12879" t="n">
        <v>52</v>
      </c>
      <c r="C12879" t="inlineStr">
        <is>
          <t>Sterling Sanders</t>
        </is>
      </c>
      <c r="D12879" t="inlineStr">
        <is>
          <t>DL</t>
        </is>
      </c>
      <c r="E12879" t="inlineStr">
        <is>
          <t>R-Fr</t>
        </is>
      </c>
      <c r="F12879" t="inlineStr">
        <is>
          <t>6'5"</t>
        </is>
      </c>
      <c r="G12879" t="n">
        <v>305</v>
      </c>
      <c r="H12879" t="inlineStr">
        <is>
          <t>Blythewood, S.C.</t>
        </is>
      </c>
      <c r="I12879" t="inlineStr">
        <is>
          <t>Transfer from Boston College (2026 portal)</t>
        </is>
      </c>
    </row>
    <row r="12880">
      <c r="A12880" t="inlineStr">
        <is>
          <t>UAB</t>
        </is>
      </c>
      <c r="B12880" t="n">
        <v>7</v>
      </c>
      <c r="C12880" t="inlineStr">
        <is>
          <t>Ja'Vin Simpkins</t>
        </is>
      </c>
      <c r="D12880" t="inlineStr">
        <is>
          <t>RB</t>
        </is>
      </c>
      <c r="E12880" t="inlineStr">
        <is>
          <t>R-Jr</t>
        </is>
      </c>
      <c r="F12880" t="inlineStr">
        <is>
          <t>5'9"</t>
        </is>
      </c>
      <c r="G12880" t="n">
        <v>185</v>
      </c>
      <c r="H12880" t="inlineStr">
        <is>
          <t>Miami, Fla.</t>
        </is>
      </c>
      <c r="I12880" t="inlineStr">
        <is>
          <t>Transfer from Coastal Carolina (2026 portal)</t>
        </is>
      </c>
    </row>
    <row r="12881">
      <c r="A12881" t="inlineStr">
        <is>
          <t>UAB</t>
        </is>
      </c>
      <c r="B12881" t="n">
        <v>35</v>
      </c>
      <c r="C12881" t="inlineStr">
        <is>
          <t>Owen Simpson</t>
        </is>
      </c>
      <c r="D12881" t="inlineStr">
        <is>
          <t>PK</t>
        </is>
      </c>
      <c r="E12881" t="inlineStr">
        <is>
          <t>So</t>
        </is>
      </c>
      <c r="F12881" t="inlineStr">
        <is>
          <t>6'1"</t>
        </is>
      </c>
      <c r="G12881" t="n">
        <v>190</v>
      </c>
      <c r="H12881" t="inlineStr">
        <is>
          <t>Birmingham, Ala.</t>
        </is>
      </c>
    </row>
    <row r="12882">
      <c r="A12882" t="inlineStr">
        <is>
          <t>UAB</t>
        </is>
      </c>
      <c r="B12882" t="n">
        <v>15</v>
      </c>
      <c r="C12882" t="inlineStr">
        <is>
          <t>Jayden Skelton</t>
        </is>
      </c>
      <c r="D12882" t="inlineStr">
        <is>
          <t>WR</t>
        </is>
      </c>
      <c r="E12882" t="inlineStr">
        <is>
          <t>Fr</t>
        </is>
      </c>
      <c r="F12882" t="inlineStr">
        <is>
          <t>5'9"</t>
        </is>
      </c>
      <c r="G12882" t="n">
        <v>170</v>
      </c>
      <c r="H12882" t="inlineStr">
        <is>
          <t>Thomaston, Ga.</t>
        </is>
      </c>
    </row>
    <row r="12883">
      <c r="A12883" t="inlineStr">
        <is>
          <t>UAB</t>
        </is>
      </c>
      <c r="B12883" t="n">
        <v>1</v>
      </c>
      <c r="C12883" t="inlineStr">
        <is>
          <t>CJ Smith</t>
        </is>
      </c>
      <c r="D12883" t="inlineStr">
        <is>
          <t>WR</t>
        </is>
      </c>
      <c r="E12883" t="inlineStr">
        <is>
          <t>R-Sr</t>
        </is>
      </c>
      <c r="F12883" t="inlineStr">
        <is>
          <t>6'3"</t>
        </is>
      </c>
      <c r="G12883" t="n">
        <v>205</v>
      </c>
      <c r="H12883" t="inlineStr">
        <is>
          <t>Apopka, Fla.</t>
        </is>
      </c>
      <c r="I12883" t="inlineStr">
        <is>
          <t>Transfer from Memphis (2026 portal)</t>
        </is>
      </c>
    </row>
    <row r="12884">
      <c r="A12884" t="inlineStr">
        <is>
          <t>UAB</t>
        </is>
      </c>
      <c r="B12884" t="n">
        <v>90</v>
      </c>
      <c r="C12884" t="inlineStr">
        <is>
          <t>Chris Spencer</t>
        </is>
      </c>
      <c r="D12884" t="inlineStr">
        <is>
          <t>DL</t>
        </is>
      </c>
      <c r="E12884" t="inlineStr">
        <is>
          <t>R-Sr</t>
        </is>
      </c>
      <c r="F12884" t="inlineStr">
        <is>
          <t>6'5"</t>
        </is>
      </c>
      <c r="G12884" t="n">
        <v>290</v>
      </c>
      <c r="H12884" t="inlineStr">
        <is>
          <t>Burgaw, N.C.</t>
        </is>
      </c>
      <c r="I12884" t="inlineStr">
        <is>
          <t>Transfer from Old Dominion (2026 portal)</t>
        </is>
      </c>
    </row>
    <row r="12885">
      <c r="A12885" t="inlineStr">
        <is>
          <t>UAB</t>
        </is>
      </c>
      <c r="B12885" t="n">
        <v>33</v>
      </c>
      <c r="C12885" t="inlineStr">
        <is>
          <t>Braden Sullivan</t>
        </is>
      </c>
      <c r="D12885" t="inlineStr">
        <is>
          <t>LB</t>
        </is>
      </c>
      <c r="E12885" t="inlineStr">
        <is>
          <t>Jr</t>
        </is>
      </c>
      <c r="F12885" t="inlineStr">
        <is>
          <t>6'2"</t>
        </is>
      </c>
      <c r="G12885" t="n">
        <v>245</v>
      </c>
      <c r="H12885" t="inlineStr">
        <is>
          <t>New Smyrna Beach, Fla.</t>
        </is>
      </c>
      <c r="I12885" t="inlineStr">
        <is>
          <t>Transfer from Eastern Kentucky (2026 portal)</t>
        </is>
      </c>
    </row>
    <row r="12886">
      <c r="A12886" t="inlineStr">
        <is>
          <t>UAB</t>
        </is>
      </c>
      <c r="B12886" t="n">
        <v>1</v>
      </c>
      <c r="C12886" t="inlineStr">
        <is>
          <t>Darrell Sweeting</t>
        </is>
      </c>
      <c r="D12886" t="inlineStr">
        <is>
          <t>DB</t>
        </is>
      </c>
      <c r="E12886" t="inlineStr">
        <is>
          <t>R-Jr</t>
        </is>
      </c>
      <c r="F12886" t="inlineStr">
        <is>
          <t>6'0"</t>
        </is>
      </c>
      <c r="G12886" t="n">
        <v>185</v>
      </c>
      <c r="H12886" t="inlineStr">
        <is>
          <t>West Palm Beach, Fla.</t>
        </is>
      </c>
      <c r="I12886" t="inlineStr">
        <is>
          <t>Transfer from Marshall (2026 portal)</t>
        </is>
      </c>
    </row>
    <row r="12887">
      <c r="A12887" t="inlineStr">
        <is>
          <t>UAB</t>
        </is>
      </c>
      <c r="B12887" t="n">
        <v>70</v>
      </c>
      <c r="C12887" t="inlineStr">
        <is>
          <t>Amos Talalele</t>
        </is>
      </c>
      <c r="D12887" t="inlineStr">
        <is>
          <t>DL</t>
        </is>
      </c>
      <c r="E12887" t="inlineStr">
        <is>
          <t>R-So</t>
        </is>
      </c>
      <c r="F12887" t="inlineStr">
        <is>
          <t>6'4"</t>
        </is>
      </c>
      <c r="G12887" t="n">
        <v>380</v>
      </c>
      <c r="H12887" t="inlineStr">
        <is>
          <t>Santa Clara, Calif.</t>
        </is>
      </c>
    </row>
    <row r="12888">
      <c r="A12888" t="inlineStr">
        <is>
          <t>UAB</t>
        </is>
      </c>
      <c r="B12888" t="n">
        <v>8</v>
      </c>
      <c r="C12888" t="inlineStr">
        <is>
          <t>Nigel Tate</t>
        </is>
      </c>
      <c r="D12888" t="inlineStr">
        <is>
          <t>DT</t>
        </is>
      </c>
      <c r="E12888" t="inlineStr">
        <is>
          <t>Gr</t>
        </is>
      </c>
      <c r="F12888" t="inlineStr">
        <is>
          <t>6'3"</t>
        </is>
      </c>
      <c r="G12888" t="n">
        <v>330</v>
      </c>
      <c r="H12888" t="inlineStr">
        <is>
          <t>Washington, D.C.</t>
        </is>
      </c>
    </row>
    <row r="12889">
      <c r="A12889" t="inlineStr">
        <is>
          <t>UAB</t>
        </is>
      </c>
      <c r="B12889" t="n">
        <v>88</v>
      </c>
      <c r="C12889" t="inlineStr">
        <is>
          <t>Braden Teague</t>
        </is>
      </c>
      <c r="D12889" t="inlineStr">
        <is>
          <t>TE</t>
        </is>
      </c>
      <c r="E12889" t="inlineStr">
        <is>
          <t>Fr</t>
        </is>
      </c>
      <c r="F12889" t="inlineStr">
        <is>
          <t>6'5"</t>
        </is>
      </c>
      <c r="G12889" t="n">
        <v>240</v>
      </c>
      <c r="H12889" t="inlineStr">
        <is>
          <t>Montgomery, Ala.</t>
        </is>
      </c>
    </row>
    <row r="12890">
      <c r="A12890" t="inlineStr">
        <is>
          <t>UAB</t>
        </is>
      </c>
      <c r="B12890" t="n">
        <v>2</v>
      </c>
      <c r="C12890" t="inlineStr">
        <is>
          <t>Guylijah Theodule</t>
        </is>
      </c>
      <c r="D12890" t="inlineStr">
        <is>
          <t>DB</t>
        </is>
      </c>
      <c r="E12890" t="inlineStr">
        <is>
          <t>Jr</t>
        </is>
      </c>
      <c r="F12890" t="inlineStr">
        <is>
          <t>6'2"</t>
        </is>
      </c>
      <c r="G12890" t="n">
        <v>175</v>
      </c>
      <c r="H12890" t="inlineStr">
        <is>
          <t>Miami, Fla.</t>
        </is>
      </c>
      <c r="I12890" t="inlineStr">
        <is>
          <t>Transfer from Southern Miss (2026 portal)</t>
        </is>
      </c>
    </row>
    <row r="12891">
      <c r="A12891" t="inlineStr">
        <is>
          <t>UAB</t>
        </is>
      </c>
      <c r="B12891" t="n">
        <v>25</v>
      </c>
      <c r="C12891" t="inlineStr">
        <is>
          <t>Jaylen Thompson</t>
        </is>
      </c>
      <c r="D12891" t="inlineStr">
        <is>
          <t>DB</t>
        </is>
      </c>
      <c r="E12891" t="inlineStr">
        <is>
          <t>R-So</t>
        </is>
      </c>
      <c r="F12891" t="inlineStr">
        <is>
          <t>6'2"</t>
        </is>
      </c>
      <c r="G12891" t="n">
        <v>210</v>
      </c>
      <c r="H12891" t="inlineStr">
        <is>
          <t>Murfreesboro, Tenn.</t>
        </is>
      </c>
      <c r="I12891" t="inlineStr">
        <is>
          <t>Transfer from Memphis (2026 portal)</t>
        </is>
      </c>
    </row>
    <row r="12892">
      <c r="A12892" t="inlineStr">
        <is>
          <t>UAB</t>
        </is>
      </c>
      <c r="B12892" t="n">
        <v>30</v>
      </c>
      <c r="C12892" t="inlineStr">
        <is>
          <t>Carson Tinsley</t>
        </is>
      </c>
      <c r="D12892" t="inlineStr">
        <is>
          <t>P</t>
        </is>
      </c>
      <c r="E12892" t="inlineStr">
        <is>
          <t>Fr</t>
        </is>
      </c>
      <c r="F12892" t="inlineStr">
        <is>
          <t>6'1"</t>
        </is>
      </c>
      <c r="G12892" t="n">
        <v>200</v>
      </c>
      <c r="H12892" t="inlineStr">
        <is>
          <t>Huntsville, Ala.</t>
        </is>
      </c>
    </row>
    <row r="12893">
      <c r="A12893" t="inlineStr">
        <is>
          <t>UAB</t>
        </is>
      </c>
      <c r="B12893" t="n">
        <v>22</v>
      </c>
      <c r="C12893" t="inlineStr">
        <is>
          <t>Courage Ugochukwu</t>
        </is>
      </c>
      <c r="D12893" t="inlineStr">
        <is>
          <t>DB</t>
        </is>
      </c>
      <c r="E12893" t="inlineStr">
        <is>
          <t>R-Sr</t>
        </is>
      </c>
      <c r="F12893" t="inlineStr">
        <is>
          <t>6'0"</t>
        </is>
      </c>
      <c r="G12893" t="n">
        <v>190</v>
      </c>
      <c r="H12893" t="inlineStr">
        <is>
          <t>Richmond, Texas</t>
        </is>
      </c>
      <c r="I12893" t="inlineStr">
        <is>
          <t>Transfer from Utah State (2026 portal)</t>
        </is>
      </c>
    </row>
    <row r="12894">
      <c r="A12894" t="inlineStr">
        <is>
          <t>UAB</t>
        </is>
      </c>
      <c r="B12894" t="n">
        <v>81</v>
      </c>
      <c r="C12894" t="inlineStr">
        <is>
          <t>Bradley Wainwright</t>
        </is>
      </c>
      <c r="D12894" t="inlineStr">
        <is>
          <t>WR</t>
        </is>
      </c>
      <c r="E12894" t="inlineStr">
        <is>
          <t>Fr</t>
        </is>
      </c>
      <c r="F12894" t="inlineStr">
        <is>
          <t>6'2"</t>
        </is>
      </c>
      <c r="G12894" t="n">
        <v>185</v>
      </c>
      <c r="H12894" t="inlineStr">
        <is>
          <t>Helena, Ala.</t>
        </is>
      </c>
    </row>
    <row r="12895">
      <c r="A12895" t="inlineStr">
        <is>
          <t>UAB</t>
        </is>
      </c>
      <c r="B12895" t="n">
        <v>74</v>
      </c>
      <c r="C12895" t="inlineStr">
        <is>
          <t>Barry Walker</t>
        </is>
      </c>
      <c r="D12895" t="inlineStr">
        <is>
          <t>OT</t>
        </is>
      </c>
      <c r="E12895" t="inlineStr">
        <is>
          <t>R-So</t>
        </is>
      </c>
      <c r="F12895" t="inlineStr">
        <is>
          <t>6'6"</t>
        </is>
      </c>
      <c r="G12895" t="n">
        <v>325</v>
      </c>
      <c r="H12895" t="inlineStr">
        <is>
          <t>Cordele, Ga.</t>
        </is>
      </c>
    </row>
    <row r="12896">
      <c r="A12896" t="inlineStr">
        <is>
          <t>UAB</t>
        </is>
      </c>
      <c r="B12896" t="n">
        <v>14</v>
      </c>
      <c r="C12896" t="inlineStr">
        <is>
          <t>Mantrez Walker</t>
        </is>
      </c>
      <c r="D12896" t="inlineStr">
        <is>
          <t>LB</t>
        </is>
      </c>
      <c r="E12896" t="inlineStr">
        <is>
          <t>R-Fr</t>
        </is>
      </c>
      <c r="F12896" t="inlineStr">
        <is>
          <t>6'1"</t>
        </is>
      </c>
      <c r="G12896" t="n">
        <v>230</v>
      </c>
      <c r="H12896" t="inlineStr">
        <is>
          <t>Buford, Ga.</t>
        </is>
      </c>
      <c r="I12896" t="inlineStr">
        <is>
          <t>Transfer from Colorado (2026 portal)</t>
        </is>
      </c>
    </row>
    <row r="12897">
      <c r="A12897" t="inlineStr">
        <is>
          <t>UAB</t>
        </is>
      </c>
      <c r="B12897" t="n">
        <v>84</v>
      </c>
      <c r="C12897" t="inlineStr">
        <is>
          <t>Lamar White</t>
        </is>
      </c>
      <c r="D12897" t="inlineStr">
        <is>
          <t>WR</t>
        </is>
      </c>
      <c r="E12897" t="inlineStr">
        <is>
          <t>R-So</t>
        </is>
      </c>
      <c r="F12897" t="inlineStr">
        <is>
          <t>5'11"</t>
        </is>
      </c>
      <c r="G12897" t="n">
        <v>200</v>
      </c>
      <c r="H12897" t="inlineStr">
        <is>
          <t>Suwanee, Ga.</t>
        </is>
      </c>
    </row>
    <row r="12898">
      <c r="A12898" t="inlineStr">
        <is>
          <t>UAB</t>
        </is>
      </c>
      <c r="B12898" t="n">
        <v>67</v>
      </c>
      <c r="C12898" t="inlineStr">
        <is>
          <t>Wes Wiggins</t>
        </is>
      </c>
      <c r="D12898" t="inlineStr">
        <is>
          <t>OL</t>
        </is>
      </c>
      <c r="E12898" t="inlineStr">
        <is>
          <t>Fr</t>
        </is>
      </c>
      <c r="F12898" t="inlineStr">
        <is>
          <t>6'3"</t>
        </is>
      </c>
      <c r="G12898" t="n">
        <v>300</v>
      </c>
      <c r="H12898" t="inlineStr">
        <is>
          <t>Smithville, Miss.</t>
        </is>
      </c>
    </row>
    <row r="12899">
      <c r="A12899" t="inlineStr">
        <is>
          <t>UAB</t>
        </is>
      </c>
      <c r="B12899" t="n">
        <v>24</v>
      </c>
      <c r="C12899" t="inlineStr">
        <is>
          <t>Diezel Wilkinson</t>
        </is>
      </c>
      <c r="D12899" t="inlineStr">
        <is>
          <t>DB</t>
        </is>
      </c>
      <c r="E12899" t="inlineStr">
        <is>
          <t>Jr</t>
        </is>
      </c>
      <c r="F12899" t="inlineStr">
        <is>
          <t>6'0"</t>
        </is>
      </c>
      <c r="G12899" t="n">
        <v>200</v>
      </c>
      <c r="H12899" t="inlineStr">
        <is>
          <t>Spokane, Wash.</t>
        </is>
      </c>
      <c r="I12899" t="inlineStr">
        <is>
          <t>Transfer from Montana (2026 portal)</t>
        </is>
      </c>
    </row>
    <row r="12900">
      <c r="A12900" t="inlineStr">
        <is>
          <t>UAB</t>
        </is>
      </c>
      <c r="B12900" t="n">
        <v>10</v>
      </c>
      <c r="C12900" t="inlineStr">
        <is>
          <t>Kris Wokomah</t>
        </is>
      </c>
      <c r="D12900" t="inlineStr">
        <is>
          <t>DB</t>
        </is>
      </c>
      <c r="E12900" t="inlineStr">
        <is>
          <t>R-So</t>
        </is>
      </c>
      <c r="F12900" t="inlineStr">
        <is>
          <t>6'0"</t>
        </is>
      </c>
      <c r="G12900" t="n">
        <v>190</v>
      </c>
      <c r="H12900" t="inlineStr">
        <is>
          <t>Arlington, Texas</t>
        </is>
      </c>
      <c r="I12900" t="inlineStr">
        <is>
          <t>Transfer from Baylor (2026 portal)</t>
        </is>
      </c>
    </row>
    <row r="12901">
      <c r="A12901" t="inlineStr">
        <is>
          <t>UAB</t>
        </is>
      </c>
      <c r="B12901" t="n">
        <v>64</v>
      </c>
      <c r="C12901" t="inlineStr">
        <is>
          <t>Cooper Young</t>
        </is>
      </c>
      <c r="D12901" t="inlineStr">
        <is>
          <t>OL</t>
        </is>
      </c>
      <c r="E12901" t="inlineStr">
        <is>
          <t>R-Jr</t>
        </is>
      </c>
      <c r="F12901" t="inlineStr">
        <is>
          <t>6'4"</t>
        </is>
      </c>
      <c r="G12901" t="n">
        <v>310</v>
      </c>
      <c r="H12901" t="inlineStr">
        <is>
          <t>Downingtown, Pa.</t>
        </is>
      </c>
      <c r="I12901" t="inlineStr">
        <is>
          <t>Transfer from West Virginia (2026 portal)</t>
        </is>
      </c>
    </row>
    <row r="12902">
      <c r="A12902" t="inlineStr">
        <is>
          <t>UCF</t>
        </is>
      </c>
      <c r="B12902" t="n">
        <v>35</v>
      </c>
      <c r="C12902" t="inlineStr">
        <is>
          <t>Agyeman Addae</t>
        </is>
      </c>
      <c r="D12902" t="inlineStr">
        <is>
          <t>RB</t>
        </is>
      </c>
      <c r="E12902" t="inlineStr">
        <is>
          <t>Sophomore</t>
        </is>
      </c>
      <c r="F12902" t="inlineStr">
        <is>
          <t>5'10"</t>
        </is>
      </c>
      <c r="G12902" t="n">
        <v>190</v>
      </c>
      <c r="H12902" t="inlineStr">
        <is>
          <t>Miami, Fla.</t>
        </is>
      </c>
    </row>
    <row r="12903">
      <c r="A12903" t="inlineStr">
        <is>
          <t>UCF</t>
        </is>
      </c>
      <c r="B12903" t="n">
        <v>10</v>
      </c>
      <c r="C12903" t="inlineStr">
        <is>
          <t>Kaleb Annett</t>
        </is>
      </c>
      <c r="D12903" t="inlineStr">
        <is>
          <t>QB</t>
        </is>
      </c>
      <c r="E12903" t="inlineStr">
        <is>
          <t>Redshirt Sophomore</t>
        </is>
      </c>
      <c r="F12903" t="inlineStr">
        <is>
          <t>6'3"</t>
        </is>
      </c>
      <c r="G12903" t="n">
        <v>200</v>
      </c>
      <c r="H12903" t="inlineStr">
        <is>
          <t>Newport Beach, Calif.</t>
        </is>
      </c>
      <c r="I12903" t="inlineStr">
        <is>
          <t>Transfer from Boise State (2026 portal)</t>
        </is>
      </c>
    </row>
    <row r="12904">
      <c r="A12904" t="inlineStr">
        <is>
          <t>UCF</t>
        </is>
      </c>
      <c r="B12904" t="n">
        <v>27</v>
      </c>
      <c r="C12904" t="inlineStr">
        <is>
          <t>Nicholas Antoine</t>
        </is>
      </c>
      <c r="D12904" t="inlineStr">
        <is>
          <t>DB</t>
        </is>
      </c>
      <c r="E12904" t="inlineStr">
        <is>
          <t>Redshirt Senior</t>
        </is>
      </c>
      <c r="F12904" t="inlineStr">
        <is>
          <t>6'4"</t>
        </is>
      </c>
      <c r="G12904" t="n">
        <v>205</v>
      </c>
      <c r="H12904" t="inlineStr">
        <is>
          <t>Daytona Beach, Fla.</t>
        </is>
      </c>
    </row>
    <row r="12905">
      <c r="A12905" t="inlineStr">
        <is>
          <t>UCF</t>
        </is>
      </c>
      <c r="B12905" t="n">
        <v>20</v>
      </c>
      <c r="C12905" t="inlineStr">
        <is>
          <t>Kaj Baker</t>
        </is>
      </c>
      <c r="D12905" t="inlineStr">
        <is>
          <t>RB</t>
        </is>
      </c>
      <c r="E12905" t="inlineStr">
        <is>
          <t>Freshman</t>
        </is>
      </c>
      <c r="F12905" t="inlineStr">
        <is>
          <t>5'8"</t>
        </is>
      </c>
      <c r="G12905" t="n">
        <v>160</v>
      </c>
      <c r="H12905" t="inlineStr">
        <is>
          <t>Miami, Fla.</t>
        </is>
      </c>
    </row>
    <row r="12906">
      <c r="A12906" t="inlineStr">
        <is>
          <t>UCF</t>
        </is>
      </c>
      <c r="B12906" t="n">
        <v>14</v>
      </c>
      <c r="C12906" t="inlineStr">
        <is>
          <t>Alonza Barnett III</t>
        </is>
      </c>
      <c r="D12906" t="inlineStr">
        <is>
          <t>QB</t>
        </is>
      </c>
      <c r="E12906" t="inlineStr">
        <is>
          <t>Redshirt Senior</t>
        </is>
      </c>
      <c r="F12906" t="inlineStr">
        <is>
          <t>5'11"</t>
        </is>
      </c>
      <c r="G12906" t="n">
        <v>210</v>
      </c>
      <c r="H12906" t="inlineStr">
        <is>
          <t>Whitsett, N.C.</t>
        </is>
      </c>
      <c r="I12906" t="inlineStr">
        <is>
          <t>Transfer from James Madison (2026 portal)</t>
        </is>
      </c>
    </row>
    <row r="12907">
      <c r="A12907" t="inlineStr">
        <is>
          <t>UCF</t>
        </is>
      </c>
      <c r="B12907" t="n">
        <v>21</v>
      </c>
      <c r="C12907" t="inlineStr">
        <is>
          <t>Ty Bartrum</t>
        </is>
      </c>
      <c r="D12907" t="inlineStr">
        <is>
          <t>DB</t>
        </is>
      </c>
      <c r="E12907" t="inlineStr">
        <is>
          <t>Redshirt Senior</t>
        </is>
      </c>
      <c r="F12907" t="inlineStr">
        <is>
          <t>6'1"</t>
        </is>
      </c>
      <c r="G12907" t="n">
        <v>205</v>
      </c>
      <c r="H12907" t="inlineStr">
        <is>
          <t>Pomeroy, Ohio</t>
        </is>
      </c>
      <c r="I12907" t="inlineStr">
        <is>
          <t>Transfer from Harvard (2026 portal)</t>
        </is>
      </c>
    </row>
    <row r="12908">
      <c r="A12908" t="inlineStr">
        <is>
          <t>UCF</t>
        </is>
      </c>
      <c r="B12908" t="n">
        <v>5</v>
      </c>
      <c r="C12908" t="inlineStr">
        <is>
          <t>DJ Bell</t>
        </is>
      </c>
      <c r="D12908" t="inlineStr">
        <is>
          <t>DB</t>
        </is>
      </c>
      <c r="E12908" t="inlineStr">
        <is>
          <t>Redshirt Senior</t>
        </is>
      </c>
      <c r="F12908" t="inlineStr">
        <is>
          <t>6'2"</t>
        </is>
      </c>
      <c r="G12908" t="n">
        <v>185</v>
      </c>
      <c r="H12908" t="inlineStr">
        <is>
          <t>Pensacola, Fla.</t>
        </is>
      </c>
    </row>
    <row r="12909">
      <c r="A12909" t="inlineStr">
        <is>
          <t>UCF</t>
        </is>
      </c>
      <c r="B12909" t="n">
        <v>1</v>
      </c>
      <c r="C12909" t="inlineStr">
        <is>
          <t>Jayden Bellamy</t>
        </is>
      </c>
      <c r="D12909" t="inlineStr">
        <is>
          <t>DB</t>
        </is>
      </c>
      <c r="E12909" t="inlineStr">
        <is>
          <t>Redshirt Senior</t>
        </is>
      </c>
      <c r="F12909" t="inlineStr">
        <is>
          <t>6'1"</t>
        </is>
      </c>
      <c r="G12909" t="n">
        <v>190</v>
      </c>
      <c r="H12909" t="inlineStr">
        <is>
          <t>Freehold, N.J.</t>
        </is>
      </c>
    </row>
    <row r="12910">
      <c r="A12910" t="inlineStr">
        <is>
          <t>UCF</t>
        </is>
      </c>
      <c r="B12910" t="n">
        <v>36</v>
      </c>
      <c r="C12910" t="inlineStr">
        <is>
          <t>Dylan Bennett</t>
        </is>
      </c>
      <c r="D12910" t="inlineStr">
        <is>
          <t>LB</t>
        </is>
      </c>
      <c r="E12910" t="inlineStr">
        <is>
          <t>Freshman</t>
        </is>
      </c>
      <c r="F12910" t="inlineStr">
        <is>
          <t>5'11"</t>
        </is>
      </c>
      <c r="G12910" t="n">
        <v>210</v>
      </c>
      <c r="H12910" t="inlineStr">
        <is>
          <t>West Palm Beach, Fla.</t>
        </is>
      </c>
    </row>
    <row r="12911">
      <c r="A12911" t="inlineStr">
        <is>
          <t>UCF</t>
        </is>
      </c>
      <c r="B12911" t="n">
        <v>49</v>
      </c>
      <c r="C12911" t="inlineStr">
        <is>
          <t>Atticus Bertrams</t>
        </is>
      </c>
      <c r="D12911" t="inlineStr">
        <is>
          <t>P</t>
        </is>
      </c>
      <c r="E12911" t="inlineStr">
        <is>
          <t>Senior</t>
        </is>
      </c>
      <c r="F12911" t="inlineStr">
        <is>
          <t>6'4"</t>
        </is>
      </c>
      <c r="G12911" t="n">
        <v>235</v>
      </c>
      <c r="H12911" t="inlineStr">
        <is>
          <t>Sydney, Australia</t>
        </is>
      </c>
      <c r="I12911" t="inlineStr">
        <is>
          <t>Transfer from Wisconsin (2026 portal)</t>
        </is>
      </c>
    </row>
    <row r="12912">
      <c r="A12912" t="inlineStr">
        <is>
          <t>UCF</t>
        </is>
      </c>
      <c r="B12912" t="n">
        <v>3</v>
      </c>
      <c r="C12912" t="inlineStr">
        <is>
          <t>Jonathan Bibbs</t>
        </is>
      </c>
      <c r="D12912" t="inlineStr">
        <is>
          <t>WR</t>
        </is>
      </c>
      <c r="E12912" t="inlineStr">
        <is>
          <t>Redshirt Sophomore</t>
        </is>
      </c>
      <c r="F12912" t="inlineStr">
        <is>
          <t>6'1"</t>
        </is>
      </c>
      <c r="G12912" t="n">
        <v>180</v>
      </c>
      <c r="H12912" t="inlineStr">
        <is>
          <t>Birmingham, Ala.</t>
        </is>
      </c>
      <c r="I12912" t="inlineStr">
        <is>
          <t>Transfer from UL Monroe (2026 portal)</t>
        </is>
      </c>
    </row>
    <row r="12913">
      <c r="A12913" t="inlineStr">
        <is>
          <t>UCF</t>
        </is>
      </c>
      <c r="B12913" t="n">
        <v>16</v>
      </c>
      <c r="C12913" t="inlineStr">
        <is>
          <t>Antonio "TJ" Branch Jr.</t>
        </is>
      </c>
      <c r="D12913" t="inlineStr">
        <is>
          <t>DB</t>
        </is>
      </c>
      <c r="E12913" t="inlineStr">
        <is>
          <t>Redshirt Freshman</t>
        </is>
      </c>
      <c r="F12913" t="inlineStr">
        <is>
          <t>6'3"</t>
        </is>
      </c>
      <c r="G12913" t="n">
        <v>175</v>
      </c>
      <c r="H12913" t="inlineStr">
        <is>
          <t>Miami, Fla.</t>
        </is>
      </c>
    </row>
    <row r="12914">
      <c r="A12914" t="inlineStr">
        <is>
          <t>UCF</t>
        </is>
      </c>
      <c r="B12914" t="n">
        <v>82</v>
      </c>
      <c r="C12914" t="inlineStr">
        <is>
          <t>Jordyn Bridgewater</t>
        </is>
      </c>
      <c r="D12914" t="inlineStr">
        <is>
          <t>Wide Receiver</t>
        </is>
      </c>
      <c r="E12914" t="inlineStr">
        <is>
          <t>Redshirt Sophomore</t>
        </is>
      </c>
      <c r="F12914" t="inlineStr">
        <is>
          <t>6'0"</t>
        </is>
      </c>
      <c r="G12914" t="n">
        <v>165</v>
      </c>
      <c r="H12914" t="inlineStr">
        <is>
          <t>New Orleans, La.</t>
        </is>
      </c>
    </row>
    <row r="12915">
      <c r="A12915" t="inlineStr">
        <is>
          <t>UCF</t>
        </is>
      </c>
      <c r="B12915" t="n">
        <v>88</v>
      </c>
      <c r="C12915" t="inlineStr">
        <is>
          <t>Grayson Brousseau</t>
        </is>
      </c>
      <c r="D12915" t="inlineStr">
        <is>
          <t>TE</t>
        </is>
      </c>
      <c r="E12915" t="inlineStr">
        <is>
          <t>Redshirt Sophomore</t>
        </is>
      </c>
      <c r="F12915" t="inlineStr">
        <is>
          <t>6'5"</t>
        </is>
      </c>
      <c r="G12915" t="n">
        <v>245</v>
      </c>
      <c r="H12915" t="inlineStr">
        <is>
          <t>Lehi, Utah</t>
        </is>
      </c>
      <c r="I12915" t="inlineStr">
        <is>
          <t>Transfer from Oklahoma State (2026 portal)</t>
        </is>
      </c>
    </row>
    <row r="12916">
      <c r="A12916" t="inlineStr">
        <is>
          <t>UCF</t>
        </is>
      </c>
      <c r="B12916" t="n">
        <v>83</v>
      </c>
      <c r="C12916" t="inlineStr">
        <is>
          <t>Dylan Burk</t>
        </is>
      </c>
      <c r="D12916" t="inlineStr">
        <is>
          <t>TE</t>
        </is>
      </c>
      <c r="E12916" t="inlineStr">
        <is>
          <t>Sophomore</t>
        </is>
      </c>
      <c r="F12916" t="inlineStr">
        <is>
          <t>6'7"</t>
        </is>
      </c>
      <c r="G12916" t="n">
        <v>255</v>
      </c>
      <c r="H12916" t="inlineStr">
        <is>
          <t>Melbourne, Fla.</t>
        </is>
      </c>
    </row>
    <row r="12917">
      <c r="A12917" t="inlineStr">
        <is>
          <t>UCF</t>
        </is>
      </c>
      <c r="B12917" t="n">
        <v>23</v>
      </c>
      <c r="C12917" t="inlineStr">
        <is>
          <t>Jayden Burnett</t>
        </is>
      </c>
      <c r="D12917" t="inlineStr">
        <is>
          <t>DB</t>
        </is>
      </c>
      <c r="E12917" t="inlineStr">
        <is>
          <t>Freshman</t>
        </is>
      </c>
      <c r="F12917" t="inlineStr">
        <is>
          <t>6'2"</t>
        </is>
      </c>
      <c r="G12917" t="n">
        <v>210</v>
      </c>
      <c r="H12917" t="inlineStr">
        <is>
          <t>Sarasota, Fla.</t>
        </is>
      </c>
    </row>
    <row r="12918">
      <c r="A12918" t="inlineStr">
        <is>
          <t>UCF</t>
        </is>
      </c>
      <c r="B12918" t="n">
        <v>72</v>
      </c>
      <c r="C12918" t="inlineStr">
        <is>
          <t>Dominick Campbell</t>
        </is>
      </c>
      <c r="D12918" t="inlineStr">
        <is>
          <t>OL</t>
        </is>
      </c>
      <c r="E12918" t="inlineStr">
        <is>
          <t>Redshirt Senior</t>
        </is>
      </c>
      <c r="F12918" t="inlineStr">
        <is>
          <t>6'9"</t>
        </is>
      </c>
      <c r="G12918" t="n">
        <v>310</v>
      </c>
      <c r="H12918" t="inlineStr">
        <is>
          <t>Scarborough, Maine</t>
        </is>
      </c>
    </row>
    <row r="12919">
      <c r="A12919" t="inlineStr">
        <is>
          <t>UCF</t>
        </is>
      </c>
      <c r="B12919" t="n">
        <v>16</v>
      </c>
      <c r="C12919" t="inlineStr">
        <is>
          <t>Dante Carr</t>
        </is>
      </c>
      <c r="D12919" t="inlineStr">
        <is>
          <t>QB</t>
        </is>
      </c>
      <c r="E12919" t="inlineStr">
        <is>
          <t>Freshman</t>
        </is>
      </c>
      <c r="F12919" t="inlineStr">
        <is>
          <t>6'4"</t>
        </is>
      </c>
      <c r="G12919" t="n">
        <v>220</v>
      </c>
      <c r="H12919" t="inlineStr">
        <is>
          <t>Minersville, Pa.</t>
        </is>
      </c>
    </row>
    <row r="12920">
      <c r="A12920" t="inlineStr">
        <is>
          <t>UCF</t>
        </is>
      </c>
      <c r="B12920" t="n">
        <v>20</v>
      </c>
      <c r="C12920" t="inlineStr">
        <is>
          <t>Lewis Carter</t>
        </is>
      </c>
      <c r="D12920" t="inlineStr">
        <is>
          <t>LB</t>
        </is>
      </c>
      <c r="E12920" t="inlineStr">
        <is>
          <t>Senior</t>
        </is>
      </c>
      <c r="F12920" t="inlineStr">
        <is>
          <t>6'0"</t>
        </is>
      </c>
      <c r="G12920" t="n">
        <v>225</v>
      </c>
      <c r="H12920" t="inlineStr">
        <is>
          <t>Tampa, Fla.</t>
        </is>
      </c>
    </row>
    <row r="12921">
      <c r="A12921" t="inlineStr">
        <is>
          <t>UCF</t>
        </is>
      </c>
      <c r="B12921" t="n">
        <v>11</v>
      </c>
      <c r="C12921" t="inlineStr">
        <is>
          <t>Landen Chambers</t>
        </is>
      </c>
      <c r="D12921" t="inlineStr">
        <is>
          <t>RB</t>
        </is>
      </c>
      <c r="E12921" t="inlineStr">
        <is>
          <t>Redshirt Junior</t>
        </is>
      </c>
      <c r="F12921" t="inlineStr">
        <is>
          <t>5'11"</t>
        </is>
      </c>
      <c r="G12921" t="n">
        <v>215</v>
      </c>
      <c r="H12921" t="inlineStr">
        <is>
          <t>Fort Worth, Texas</t>
        </is>
      </c>
      <c r="I12921" t="inlineStr">
        <is>
          <t>Transfer from Central Arkansas (2026 portal)</t>
        </is>
      </c>
    </row>
    <row r="12922">
      <c r="A12922" t="inlineStr">
        <is>
          <t>UCF</t>
        </is>
      </c>
      <c r="B12922" t="n">
        <v>9</v>
      </c>
      <c r="C12922" t="inlineStr">
        <is>
          <t>Waden Charles</t>
        </is>
      </c>
      <c r="D12922" t="inlineStr">
        <is>
          <t>WR</t>
        </is>
      </c>
      <c r="E12922" t="inlineStr">
        <is>
          <t>Sophomore</t>
        </is>
      </c>
      <c r="F12922" t="inlineStr">
        <is>
          <t>6'2"</t>
        </is>
      </c>
      <c r="G12922" t="n">
        <v>195</v>
      </c>
      <c r="H12922" t="inlineStr">
        <is>
          <t>Boynton Beach, Fla.</t>
        </is>
      </c>
    </row>
    <row r="12923">
      <c r="A12923" t="inlineStr">
        <is>
          <t>UCF</t>
        </is>
      </c>
      <c r="B12923" t="n">
        <v>77</v>
      </c>
      <c r="C12923" t="inlineStr">
        <is>
          <t>Kasiyah Charlton</t>
        </is>
      </c>
      <c r="D12923" t="inlineStr">
        <is>
          <t>OL</t>
        </is>
      </c>
      <c r="E12923" t="inlineStr">
        <is>
          <t>Freshman</t>
        </is>
      </c>
      <c r="F12923" t="inlineStr">
        <is>
          <t>6'7"</t>
        </is>
      </c>
      <c r="G12923" t="n">
        <v>315</v>
      </c>
      <c r="H12923" t="inlineStr">
        <is>
          <t>Brunswick, Ga.</t>
        </is>
      </c>
    </row>
    <row r="12924">
      <c r="A12924" t="inlineStr">
        <is>
          <t>UCF</t>
        </is>
      </c>
      <c r="B12924" t="n">
        <v>96</v>
      </c>
      <c r="C12924" t="inlineStr">
        <is>
          <t>Anthony Coaxum</t>
        </is>
      </c>
      <c r="D12924" t="inlineStr">
        <is>
          <t>DE</t>
        </is>
      </c>
      <c r="E12924" t="inlineStr">
        <is>
          <t>Fifth Year</t>
        </is>
      </c>
      <c r="F12924" t="inlineStr">
        <is>
          <t>6'4"</t>
        </is>
      </c>
      <c r="G12924" t="n">
        <v>270</v>
      </c>
      <c r="H12924" t="inlineStr">
        <is>
          <t>Fort Lauderdale, Fla.</t>
        </is>
      </c>
    </row>
    <row r="12925">
      <c r="A12925" t="inlineStr">
        <is>
          <t>UCF</t>
        </is>
      </c>
      <c r="B12925" t="n">
        <v>99</v>
      </c>
      <c r="C12925" t="inlineStr">
        <is>
          <t>Thomas Collins</t>
        </is>
      </c>
      <c r="D12925" t="inlineStr">
        <is>
          <t>DT</t>
        </is>
      </c>
      <c r="E12925" t="inlineStr">
        <is>
          <t>Redshirt Junior</t>
        </is>
      </c>
      <c r="F12925" t="inlineStr">
        <is>
          <t>6'1"</t>
        </is>
      </c>
      <c r="G12925" t="n">
        <v>280</v>
      </c>
      <c r="H12925" t="inlineStr">
        <is>
          <t>Gothenburg, Sweeden</t>
        </is>
      </c>
      <c r="I12925" t="inlineStr">
        <is>
          <t>Transfer from Oregon State (2026 portal)</t>
        </is>
      </c>
    </row>
    <row r="12926">
      <c r="A12926" t="inlineStr">
        <is>
          <t>UCF</t>
        </is>
      </c>
      <c r="B12926" t="n">
        <v>34</v>
      </c>
      <c r="C12926" t="inlineStr">
        <is>
          <t>Jahleel Culbreath</t>
        </is>
      </c>
      <c r="D12926" t="inlineStr">
        <is>
          <t>LB</t>
        </is>
      </c>
      <c r="E12926" t="inlineStr">
        <is>
          <t>Redshirt Senior</t>
        </is>
      </c>
      <c r="F12926" t="inlineStr">
        <is>
          <t>6'4"</t>
        </is>
      </c>
      <c r="G12926" t="n">
        <v>222</v>
      </c>
      <c r="H12926" t="inlineStr">
        <is>
          <t>Virginia Beach, Va.</t>
        </is>
      </c>
      <c r="I12926" t="inlineStr">
        <is>
          <t>Transfer from Old Dominion (2026 portal)</t>
        </is>
      </c>
    </row>
    <row r="12927">
      <c r="A12927" t="inlineStr">
        <is>
          <t>UCF</t>
        </is>
      </c>
      <c r="B12927" t="n">
        <v>24</v>
      </c>
      <c r="C12927" t="inlineStr">
        <is>
          <t>Tackett Curtis</t>
        </is>
      </c>
      <c r="D12927" t="inlineStr">
        <is>
          <t>LB</t>
        </is>
      </c>
      <c r="E12927" t="inlineStr">
        <is>
          <t>Senior</t>
        </is>
      </c>
      <c r="F12927" t="inlineStr">
        <is>
          <t>6'2"</t>
        </is>
      </c>
      <c r="G12927" t="n">
        <v>230</v>
      </c>
      <c r="H12927" t="inlineStr">
        <is>
          <t>Many, La.</t>
        </is>
      </c>
      <c r="I12927" t="inlineStr">
        <is>
          <t>Transfer from Wisconsin (2026 portal)</t>
        </is>
      </c>
    </row>
    <row r="12928">
      <c r="A12928" t="inlineStr">
        <is>
          <t>UCF</t>
        </is>
      </c>
      <c r="B12928" t="n">
        <v>78</v>
      </c>
      <c r="C12928" t="inlineStr">
        <is>
          <t>Preston Cushman</t>
        </is>
      </c>
      <c r="D12928" t="inlineStr">
        <is>
          <t>OL</t>
        </is>
      </c>
      <c r="E12928" t="inlineStr">
        <is>
          <t>Redshirt Senior</t>
        </is>
      </c>
      <c r="F12928" t="inlineStr">
        <is>
          <t>6'5"</t>
        </is>
      </c>
      <c r="G12928" t="n">
        <v>305</v>
      </c>
      <c r="H12928" t="inlineStr">
        <is>
          <t>St. Petersburg, Fla.</t>
        </is>
      </c>
    </row>
    <row r="12929">
      <c r="A12929" t="inlineStr">
        <is>
          <t>UCF</t>
        </is>
      </c>
      <c r="B12929" t="n">
        <v>41</v>
      </c>
      <c r="C12929" t="inlineStr">
        <is>
          <t>Bruno Dall</t>
        </is>
      </c>
      <c r="D12929" t="inlineStr">
        <is>
          <t>EDGE</t>
        </is>
      </c>
      <c r="E12929" t="inlineStr">
        <is>
          <t>Redshirt Junior</t>
        </is>
      </c>
      <c r="F12929" t="inlineStr">
        <is>
          <t>6'7"</t>
        </is>
      </c>
      <c r="G12929" t="n">
        <v>260</v>
      </c>
      <c r="H12929" t="inlineStr">
        <is>
          <t>Hamburg, Germany</t>
        </is>
      </c>
      <c r="I12929" t="inlineStr">
        <is>
          <t>Transfer from Akron (2026 portal)</t>
        </is>
      </c>
    </row>
    <row r="12930">
      <c r="A12930" t="inlineStr">
        <is>
          <t>UCF</t>
        </is>
      </c>
      <c r="B12930" t="n">
        <v>97</v>
      </c>
      <c r="C12930" t="inlineStr">
        <is>
          <t>Mason Denaburg</t>
        </is>
      </c>
      <c r="D12930" t="inlineStr">
        <is>
          <t>K/P</t>
        </is>
      </c>
      <c r="E12930" t="inlineStr">
        <is>
          <t>Redshirt Freshman</t>
        </is>
      </c>
      <c r="F12930" t="inlineStr">
        <is>
          <t>6'4"</t>
        </is>
      </c>
      <c r="G12930" t="n">
        <v>225</v>
      </c>
      <c r="H12930" t="inlineStr">
        <is>
          <t>Merritt Island, Fla.</t>
        </is>
      </c>
    </row>
    <row r="12931">
      <c r="A12931" t="inlineStr">
        <is>
          <t>UCF</t>
        </is>
      </c>
      <c r="B12931" t="n">
        <v>5</v>
      </c>
      <c r="C12931" t="inlineStr">
        <is>
          <t>Josh Derry</t>
        </is>
      </c>
      <c r="D12931" t="inlineStr">
        <is>
          <t>WR</t>
        </is>
      </c>
      <c r="E12931" t="inlineStr">
        <is>
          <t>Senior</t>
        </is>
      </c>
      <c r="F12931" t="inlineStr">
        <is>
          <t>5'9"</t>
        </is>
      </c>
      <c r="G12931" t="n">
        <v>182</v>
      </c>
      <c r="H12931" t="inlineStr">
        <is>
          <t>Baltimore, Md.</t>
        </is>
      </c>
      <c r="I12931" t="inlineStr">
        <is>
          <t>Transfer from Monmouth (2026 portal)</t>
        </is>
      </c>
    </row>
    <row r="12932">
      <c r="A12932" t="inlineStr">
        <is>
          <t>UCF</t>
        </is>
      </c>
      <c r="B12932" t="n">
        <v>17</v>
      </c>
      <c r="C12932" t="inlineStr">
        <is>
          <t>Jailen Duffie</t>
        </is>
      </c>
      <c r="D12932" t="inlineStr">
        <is>
          <t>DB</t>
        </is>
      </c>
      <c r="E12932" t="inlineStr">
        <is>
          <t>Redshirt Junior</t>
        </is>
      </c>
      <c r="F12932" t="inlineStr">
        <is>
          <t>5'11"</t>
        </is>
      </c>
      <c r="G12932" t="n">
        <v>175</v>
      </c>
      <c r="H12932" t="inlineStr">
        <is>
          <t>Waukegan, Ill.</t>
        </is>
      </c>
      <c r="I12932" t="inlineStr">
        <is>
          <t>Transfer from North Dakota State (2026 portal)</t>
        </is>
      </c>
    </row>
    <row r="12933">
      <c r="A12933" t="inlineStr">
        <is>
          <t>UCF</t>
        </is>
      </c>
      <c r="B12933" t="n">
        <v>10</v>
      </c>
      <c r="C12933" t="inlineStr">
        <is>
          <t>Sincere Edwards</t>
        </is>
      </c>
      <c r="D12933" t="inlineStr">
        <is>
          <t>EDGE</t>
        </is>
      </c>
      <c r="E12933" t="inlineStr">
        <is>
          <t>Junior</t>
        </is>
      </c>
      <c r="F12933" t="inlineStr">
        <is>
          <t>6'3"</t>
        </is>
      </c>
      <c r="G12933" t="n">
        <v>250</v>
      </c>
      <c r="H12933" t="inlineStr">
        <is>
          <t>Orlando, Fla.</t>
        </is>
      </c>
    </row>
    <row r="12934">
      <c r="A12934" t="inlineStr">
        <is>
          <t>UCF</t>
        </is>
      </c>
      <c r="B12934" t="n">
        <v>6</v>
      </c>
      <c r="C12934" t="inlineStr">
        <is>
          <t>Ric'Darious "DayDay" Farmer</t>
        </is>
      </c>
      <c r="D12934" t="inlineStr">
        <is>
          <t>WR</t>
        </is>
      </c>
      <c r="E12934" t="inlineStr">
        <is>
          <t>Redshirt Sophomore</t>
        </is>
      </c>
      <c r="F12934" t="inlineStr">
        <is>
          <t>6'0"</t>
        </is>
      </c>
      <c r="G12934" t="n">
        <v>160</v>
      </c>
      <c r="H12934" t="inlineStr">
        <is>
          <t>Melbourne, Fla.</t>
        </is>
      </c>
    </row>
    <row r="12935">
      <c r="A12935" t="inlineStr">
        <is>
          <t>UCF</t>
        </is>
      </c>
      <c r="B12935" t="n">
        <v>18</v>
      </c>
      <c r="C12935" t="inlineStr">
        <is>
          <t>Caleb Flagg</t>
        </is>
      </c>
      <c r="D12935" t="inlineStr">
        <is>
          <t>DB</t>
        </is>
      </c>
      <c r="E12935" t="inlineStr">
        <is>
          <t>Redshirt Senior</t>
        </is>
      </c>
      <c r="F12935" t="inlineStr">
        <is>
          <t>5'10"</t>
        </is>
      </c>
      <c r="G12935" t="n">
        <v>200</v>
      </c>
      <c r="H12935" t="inlineStr">
        <is>
          <t>Houston, Texas</t>
        </is>
      </c>
      <c r="I12935" t="inlineStr">
        <is>
          <t>Transfer from Missouri (2026 portal)</t>
        </is>
      </c>
    </row>
    <row r="12936">
      <c r="A12936" t="inlineStr">
        <is>
          <t>UCF</t>
        </is>
      </c>
      <c r="B12936" t="n">
        <v>75</v>
      </c>
      <c r="C12936" t="inlineStr">
        <is>
          <t>Tyler Gibson</t>
        </is>
      </c>
      <c r="D12936" t="inlineStr">
        <is>
          <t>OL</t>
        </is>
      </c>
      <c r="E12936" t="inlineStr">
        <is>
          <t>Redshirt Senior</t>
        </is>
      </c>
      <c r="F12936" t="inlineStr">
        <is>
          <t>6'5"</t>
        </is>
      </c>
      <c r="G12936" t="n">
        <v>308</v>
      </c>
      <c r="H12936" t="inlineStr">
        <is>
          <t>Atlanta, Ga.</t>
        </is>
      </c>
      <c r="I12936" t="inlineStr">
        <is>
          <t>Transfer from Charlotte (2026 portal)</t>
        </is>
      </c>
    </row>
    <row r="12937">
      <c r="A12937" t="inlineStr">
        <is>
          <t>UCF</t>
        </is>
      </c>
      <c r="B12937" t="n">
        <v>93</v>
      </c>
      <c r="C12937" t="inlineStr">
        <is>
          <t>Brad Gurley Jr.</t>
        </is>
      </c>
      <c r="D12937" t="inlineStr">
        <is>
          <t>DT</t>
        </is>
      </c>
      <c r="E12937" t="inlineStr">
        <is>
          <t>Redshirt Senior</t>
        </is>
      </c>
      <c r="F12937" t="inlineStr">
        <is>
          <t>6'2"</t>
        </is>
      </c>
      <c r="G12937" t="n">
        <v>290</v>
      </c>
      <c r="H12937" t="inlineStr">
        <is>
          <t>Bowling Green, Ky.</t>
        </is>
      </c>
      <c r="I12937" t="inlineStr">
        <is>
          <t>Transfer from Eastern Kentucky (2026 portal)</t>
        </is>
      </c>
    </row>
    <row r="12938">
      <c r="A12938" t="inlineStr">
        <is>
          <t>UCF</t>
        </is>
      </c>
      <c r="B12938" t="n">
        <v>87</v>
      </c>
      <c r="C12938" t="inlineStr">
        <is>
          <t>Brooks Hall</t>
        </is>
      </c>
      <c r="D12938" t="inlineStr">
        <is>
          <t>TE</t>
        </is>
      </c>
      <c r="E12938" t="inlineStr">
        <is>
          <t>Freshman</t>
        </is>
      </c>
      <c r="F12938" t="inlineStr">
        <is>
          <t>6'5"</t>
        </is>
      </c>
      <c r="G12938" t="n">
        <v>225</v>
      </c>
      <c r="H12938" t="inlineStr">
        <is>
          <t>Platte City, Mo.</t>
        </is>
      </c>
    </row>
    <row r="12939">
      <c r="A12939" t="inlineStr">
        <is>
          <t>UCF</t>
        </is>
      </c>
      <c r="B12939" t="n">
        <v>15</v>
      </c>
      <c r="C12939" t="inlineStr">
        <is>
          <t>Preston Hall</t>
        </is>
      </c>
      <c r="D12939" t="inlineStr">
        <is>
          <t>LB</t>
        </is>
      </c>
      <c r="E12939" t="inlineStr">
        <is>
          <t>Freshman</t>
        </is>
      </c>
      <c r="F12939" t="inlineStr">
        <is>
          <t>6'3"</t>
        </is>
      </c>
      <c r="G12939" t="n">
        <v>220</v>
      </c>
      <c r="H12939" t="inlineStr">
        <is>
          <t>Missouri City, Texas</t>
        </is>
      </c>
    </row>
    <row r="12940">
      <c r="A12940" t="inlineStr">
        <is>
          <t>UCF</t>
        </is>
      </c>
      <c r="B12940" t="n">
        <v>80</v>
      </c>
      <c r="C12940" t="inlineStr">
        <is>
          <t>Elijah Hardy</t>
        </is>
      </c>
      <c r="D12940" t="inlineStr">
        <is>
          <t>WR</t>
        </is>
      </c>
      <c r="E12940" t="inlineStr">
        <is>
          <t>Freshman</t>
        </is>
      </c>
      <c r="F12940" t="inlineStr">
        <is>
          <t>6'0"</t>
        </is>
      </c>
      <c r="G12940" t="n">
        <v>180</v>
      </c>
      <c r="H12940" t="inlineStr">
        <is>
          <t>Miami, Fla.</t>
        </is>
      </c>
    </row>
    <row r="12941">
      <c r="A12941" t="inlineStr">
        <is>
          <t>UCF</t>
        </is>
      </c>
      <c r="B12941" t="n">
        <v>30</v>
      </c>
      <c r="C12941" t="inlineStr">
        <is>
          <t>Otis Hardy</t>
        </is>
      </c>
      <c r="D12941" t="inlineStr">
        <is>
          <t>DB</t>
        </is>
      </c>
      <c r="E12941" t="inlineStr">
        <is>
          <t>Freshman</t>
        </is>
      </c>
      <c r="F12941" t="inlineStr">
        <is>
          <t>6'0"</t>
        </is>
      </c>
      <c r="G12941" t="n">
        <v>180</v>
      </c>
      <c r="H12941" t="inlineStr">
        <is>
          <t>Orlando, Fla.</t>
        </is>
      </c>
    </row>
    <row r="12942">
      <c r="A12942" t="inlineStr">
        <is>
          <t>UCF</t>
        </is>
      </c>
      <c r="B12942" t="n">
        <v>94</v>
      </c>
      <c r="C12942" t="inlineStr">
        <is>
          <t>L A Jessie Harrold</t>
        </is>
      </c>
      <c r="D12942" t="inlineStr">
        <is>
          <t>EDGE</t>
        </is>
      </c>
      <c r="E12942" t="inlineStr">
        <is>
          <t>Redshirt Freshman</t>
        </is>
      </c>
      <c r="F12942" t="inlineStr">
        <is>
          <t>6'5"</t>
        </is>
      </c>
      <c r="G12942" t="n">
        <v>260</v>
      </c>
      <c r="H12942" t="inlineStr">
        <is>
          <t>Tampa, Fla.</t>
        </is>
      </c>
      <c r="I12942" t="inlineStr">
        <is>
          <t>Transfer from Florida State (2026 portal)</t>
        </is>
      </c>
    </row>
    <row r="12943">
      <c r="A12943" t="inlineStr">
        <is>
          <t>UCF</t>
        </is>
      </c>
      <c r="B12943" t="n">
        <v>45</v>
      </c>
      <c r="C12943" t="inlineStr">
        <is>
          <t>Quentin Hatch</t>
        </is>
      </c>
      <c r="D12943" t="inlineStr">
        <is>
          <t>EDGE</t>
        </is>
      </c>
      <c r="E12943" t="inlineStr">
        <is>
          <t>Redshirt Senior</t>
        </is>
      </c>
      <c r="F12943" t="inlineStr">
        <is>
          <t>6'1"</t>
        </is>
      </c>
      <c r="G12943" t="n">
        <v>225</v>
      </c>
      <c r="H12943" t="inlineStr">
        <is>
          <t>Orlando, Fla.</t>
        </is>
      </c>
    </row>
    <row r="12944">
      <c r="A12944" t="inlineStr">
        <is>
          <t>UCF</t>
        </is>
      </c>
      <c r="B12944" t="n">
        <v>8</v>
      </c>
      <c r="C12944" t="inlineStr">
        <is>
          <t>Demari Henderson</t>
        </is>
      </c>
      <c r="D12944" t="inlineStr">
        <is>
          <t>DB</t>
        </is>
      </c>
      <c r="E12944" t="inlineStr">
        <is>
          <t>Redshirt Senior</t>
        </is>
      </c>
      <c r="F12944" t="inlineStr">
        <is>
          <t>6'0"</t>
        </is>
      </c>
      <c r="G12944" t="n">
        <v>185</v>
      </c>
      <c r="H12944" t="inlineStr">
        <is>
          <t>Sanford, Fla.</t>
        </is>
      </c>
    </row>
    <row r="12945">
      <c r="A12945" t="inlineStr">
        <is>
          <t>UCF</t>
        </is>
      </c>
      <c r="B12945" t="n">
        <v>19</v>
      </c>
      <c r="C12945" t="inlineStr">
        <is>
          <t>Rashad Henry</t>
        </is>
      </c>
      <c r="D12945" t="inlineStr">
        <is>
          <t>LB</t>
        </is>
      </c>
      <c r="E12945" t="inlineStr">
        <is>
          <t>Redshirt Junior</t>
        </is>
      </c>
      <c r="F12945" t="inlineStr">
        <is>
          <t>6'2"</t>
        </is>
      </c>
      <c r="G12945" t="n">
        <v>220</v>
      </c>
      <c r="H12945" t="inlineStr">
        <is>
          <t>Miami, Fla.</t>
        </is>
      </c>
      <c r="I12945" t="inlineStr">
        <is>
          <t>Transfer from Massachusetts (2026 portal)</t>
        </is>
      </c>
    </row>
    <row r="12946">
      <c r="A12946" t="inlineStr">
        <is>
          <t>UCF</t>
        </is>
      </c>
      <c r="B12946" t="n">
        <v>43</v>
      </c>
      <c r="C12946" t="inlineStr">
        <is>
          <t>Kyle Hicks</t>
        </is>
      </c>
      <c r="D12946" t="inlineStr">
        <is>
          <t>LS</t>
        </is>
      </c>
      <c r="E12946" t="inlineStr">
        <is>
          <t>Redshirt Sophomore</t>
        </is>
      </c>
      <c r="F12946" t="inlineStr">
        <is>
          <t>6'3"</t>
        </is>
      </c>
      <c r="G12946" t="n">
        <v>235</v>
      </c>
      <c r="H12946" t="inlineStr">
        <is>
          <t>Nashville, Tenn.</t>
        </is>
      </c>
      <c r="I12946" t="inlineStr">
        <is>
          <t>Transfer from Tennessee State (2026 portal)</t>
        </is>
      </c>
    </row>
    <row r="12947">
      <c r="A12947" t="inlineStr">
        <is>
          <t>UCF</t>
        </is>
      </c>
      <c r="B12947" t="n">
        <v>68</v>
      </c>
      <c r="C12947" t="inlineStr">
        <is>
          <t>Ethan Higgins</t>
        </is>
      </c>
      <c r="D12947" t="inlineStr">
        <is>
          <t>OL</t>
        </is>
      </c>
      <c r="E12947" t="inlineStr">
        <is>
          <t>Redshirt Junior</t>
        </is>
      </c>
      <c r="F12947" t="inlineStr">
        <is>
          <t>6'6"</t>
        </is>
      </c>
      <c r="G12947" t="n">
        <v>270</v>
      </c>
      <c r="H12947" t="inlineStr">
        <is>
          <t>Brooksville, Fla.</t>
        </is>
      </c>
    </row>
    <row r="12948">
      <c r="A12948" t="inlineStr">
        <is>
          <t>UCF</t>
        </is>
      </c>
      <c r="B12948" t="n">
        <v>85</v>
      </c>
      <c r="C12948" t="inlineStr">
        <is>
          <t>Carson Hinshaw</t>
        </is>
      </c>
      <c r="D12948" t="inlineStr">
        <is>
          <t>Wide Receiver</t>
        </is>
      </c>
      <c r="E12948" t="inlineStr">
        <is>
          <t>Redshirt Sophomore</t>
        </is>
      </c>
      <c r="F12948" t="inlineStr">
        <is>
          <t>5'10"</t>
        </is>
      </c>
      <c r="G12948" t="n">
        <v>165</v>
      </c>
      <c r="H12948" t="inlineStr">
        <is>
          <t>Lake Mary, Fla.</t>
        </is>
      </c>
    </row>
    <row r="12949">
      <c r="A12949" t="inlineStr">
        <is>
          <t>UCF</t>
        </is>
      </c>
      <c r="B12949" t="n">
        <v>86</v>
      </c>
      <c r="C12949" t="inlineStr">
        <is>
          <t>Chase Hinshaw</t>
        </is>
      </c>
      <c r="D12949" t="inlineStr">
        <is>
          <t>WR</t>
        </is>
      </c>
      <c r="E12949" t="inlineStr">
        <is>
          <t>Redshirt Freshman</t>
        </is>
      </c>
      <c r="F12949" t="inlineStr">
        <is>
          <t>6'2"</t>
        </is>
      </c>
      <c r="G12949" t="n">
        <v>175</v>
      </c>
      <c r="H12949" t="inlineStr">
        <is>
          <t>Lake Mary, Fla.</t>
        </is>
      </c>
    </row>
    <row r="12950">
      <c r="A12950" t="inlineStr">
        <is>
          <t>UCF</t>
        </is>
      </c>
      <c r="B12950" t="n">
        <v>2</v>
      </c>
      <c r="C12950" t="inlineStr">
        <is>
          <t>Tyren Hornes</t>
        </is>
      </c>
      <c r="D12950" t="inlineStr">
        <is>
          <t>WR</t>
        </is>
      </c>
      <c r="E12950" t="inlineStr">
        <is>
          <t>Freshman</t>
        </is>
      </c>
      <c r="F12950" t="inlineStr">
        <is>
          <t>6'0"</t>
        </is>
      </c>
      <c r="G12950" t="n">
        <v>175</v>
      </c>
      <c r="H12950" t="inlineStr">
        <is>
          <t>Bradenton, Fla.</t>
        </is>
      </c>
    </row>
    <row r="12951">
      <c r="A12951" t="inlineStr">
        <is>
          <t>UCF</t>
        </is>
      </c>
      <c r="B12951" t="n">
        <v>98</v>
      </c>
      <c r="C12951" t="inlineStr">
        <is>
          <t>Alhassan Iddrissu</t>
        </is>
      </c>
      <c r="D12951" t="inlineStr">
        <is>
          <t>EDGE</t>
        </is>
      </c>
      <c r="E12951" t="inlineStr">
        <is>
          <t>Freshman</t>
        </is>
      </c>
      <c r="F12951" t="inlineStr">
        <is>
          <t>6'6"</t>
        </is>
      </c>
      <c r="G12951" t="n">
        <v>250</v>
      </c>
      <c r="H12951" t="inlineStr">
        <is>
          <t>Oakdale, Conn.</t>
        </is>
      </c>
    </row>
    <row r="12952">
      <c r="A12952" t="inlineStr">
        <is>
          <t>UCF</t>
        </is>
      </c>
      <c r="B12952" t="n">
        <v>28</v>
      </c>
      <c r="C12952" t="inlineStr">
        <is>
          <t>Matt Irwin</t>
        </is>
      </c>
      <c r="D12952" t="inlineStr">
        <is>
          <t>DB</t>
        </is>
      </c>
      <c r="E12952" t="inlineStr">
        <is>
          <t>Junior</t>
        </is>
      </c>
      <c r="F12952" t="inlineStr">
        <is>
          <t>5'11"</t>
        </is>
      </c>
      <c r="G12952" t="n">
        <v>180</v>
      </c>
      <c r="H12952" t="inlineStr">
        <is>
          <t>Meridian, Idaho</t>
        </is>
      </c>
      <c r="I12952" t="inlineStr">
        <is>
          <t>Transfer from Idaho (2026 portal)</t>
        </is>
      </c>
    </row>
    <row r="12953">
      <c r="A12953" t="inlineStr">
        <is>
          <t>UCF</t>
        </is>
      </c>
      <c r="B12953" t="n">
        <v>7</v>
      </c>
      <c r="C12953" t="inlineStr">
        <is>
          <t>Antione Jackson</t>
        </is>
      </c>
      <c r="D12953" t="inlineStr">
        <is>
          <t>DB</t>
        </is>
      </c>
      <c r="E12953" t="inlineStr">
        <is>
          <t>Senior</t>
        </is>
      </c>
      <c r="F12953" t="inlineStr">
        <is>
          <t>6'1"</t>
        </is>
      </c>
      <c r="G12953" t="n">
        <v>185</v>
      </c>
      <c r="H12953" t="inlineStr">
        <is>
          <t>Lauderhill, Fla.</t>
        </is>
      </c>
    </row>
    <row r="12954">
      <c r="A12954" t="inlineStr">
        <is>
          <t>UCF</t>
        </is>
      </c>
      <c r="B12954" t="n">
        <v>95</v>
      </c>
      <c r="C12954" t="inlineStr">
        <is>
          <t>RJ Jackson Jr.</t>
        </is>
      </c>
      <c r="D12954" t="inlineStr">
        <is>
          <t>DT</t>
        </is>
      </c>
      <c r="E12954" t="inlineStr">
        <is>
          <t>Senior</t>
        </is>
      </c>
      <c r="F12954" t="inlineStr">
        <is>
          <t>6'3"</t>
        </is>
      </c>
      <c r="G12954" t="n">
        <v>310</v>
      </c>
      <c r="H12954" t="inlineStr">
        <is>
          <t>Choctaw, Okla.</t>
        </is>
      </c>
    </row>
    <row r="12955">
      <c r="A12955" t="inlineStr">
        <is>
          <t>UCF</t>
        </is>
      </c>
      <c r="B12955" t="n">
        <v>90</v>
      </c>
      <c r="C12955" t="inlineStr">
        <is>
          <t>Mujahid Jefferson</t>
        </is>
      </c>
      <c r="D12955" t="inlineStr">
        <is>
          <t>DT</t>
        </is>
      </c>
      <c r="E12955" t="inlineStr">
        <is>
          <t>Freshman</t>
        </is>
      </c>
      <c r="F12955" t="inlineStr">
        <is>
          <t>6'3"</t>
        </is>
      </c>
      <c r="G12955" t="n">
        <v>280</v>
      </c>
      <c r="H12955" t="inlineStr">
        <is>
          <t>Orlando, Fla.</t>
        </is>
      </c>
    </row>
    <row r="12956">
      <c r="A12956" t="inlineStr">
        <is>
          <t>UCF</t>
        </is>
      </c>
      <c r="B12956" t="n">
        <v>12</v>
      </c>
      <c r="C12956" t="inlineStr">
        <is>
          <t>Keyone Jenkins</t>
        </is>
      </c>
      <c r="D12956" t="inlineStr">
        <is>
          <t>QB</t>
        </is>
      </c>
      <c r="E12956" t="inlineStr">
        <is>
          <t>Senior</t>
        </is>
      </c>
      <c r="F12956" t="inlineStr">
        <is>
          <t>6'0"</t>
        </is>
      </c>
      <c r="G12956" t="n">
        <v>200</v>
      </c>
      <c r="H12956" t="inlineStr">
        <is>
          <t>Opa-Locka, Fla.</t>
        </is>
      </c>
      <c r="I12956" t="inlineStr">
        <is>
          <t>Transfer from Florida International (2026 portal)</t>
        </is>
      </c>
    </row>
    <row r="12957">
      <c r="A12957" t="inlineStr">
        <is>
          <t>UCF</t>
        </is>
      </c>
      <c r="B12957" t="n">
        <v>38</v>
      </c>
      <c r="C12957" t="inlineStr">
        <is>
          <t>Jayden Jennings</t>
        </is>
      </c>
      <c r="D12957" t="inlineStr">
        <is>
          <t>LB</t>
        </is>
      </c>
      <c r="E12957" t="inlineStr">
        <is>
          <t>Fifth Year</t>
        </is>
      </c>
      <c r="F12957" t="inlineStr">
        <is>
          <t>6'4"</t>
        </is>
      </c>
      <c r="G12957" t="n">
        <v>235</v>
      </c>
      <c r="H12957" t="inlineStr">
        <is>
          <t>Salem, Va.</t>
        </is>
      </c>
    </row>
    <row r="12958">
      <c r="A12958" t="inlineStr">
        <is>
          <t>UCF</t>
        </is>
      </c>
      <c r="B12958" t="n">
        <v>14</v>
      </c>
      <c r="C12958" t="inlineStr">
        <is>
          <t>Kahmel Johnson</t>
        </is>
      </c>
      <c r="D12958" t="inlineStr">
        <is>
          <t>DB</t>
        </is>
      </c>
      <c r="E12958" t="inlineStr">
        <is>
          <t>Redshirt Sophomore</t>
        </is>
      </c>
      <c r="F12958" t="inlineStr">
        <is>
          <t>6'2"</t>
        </is>
      </c>
      <c r="G12958" t="n">
        <v>200</v>
      </c>
      <c r="H12958" t="inlineStr">
        <is>
          <t>Jacksonville, Fla.</t>
        </is>
      </c>
      <c r="I12958" t="inlineStr">
        <is>
          <t>Transfer from Wayne State College (2026 portal)</t>
        </is>
      </c>
    </row>
    <row r="12959">
      <c r="A12959" t="inlineStr">
        <is>
          <t>UCF</t>
        </is>
      </c>
      <c r="B12959" t="n">
        <v>49</v>
      </c>
      <c r="C12959" t="inlineStr">
        <is>
          <t>Donnell Johnson III</t>
        </is>
      </c>
      <c r="D12959" t="inlineStr">
        <is>
          <t>DB</t>
        </is>
      </c>
      <c r="E12959" t="inlineStr">
        <is>
          <t>Redshirt Junior</t>
        </is>
      </c>
      <c r="G12959" t="n">
        <v>180</v>
      </c>
      <c r="H12959" t="inlineStr">
        <is>
          <t>Orlando, Fla.</t>
        </is>
      </c>
    </row>
    <row r="12960">
      <c r="A12960" t="inlineStr">
        <is>
          <t>UCF</t>
        </is>
      </c>
      <c r="B12960" t="n">
        <v>42</v>
      </c>
      <c r="C12960" t="inlineStr">
        <is>
          <t>Artavius Jones</t>
        </is>
      </c>
      <c r="D12960" t="inlineStr">
        <is>
          <t>DT</t>
        </is>
      </c>
      <c r="E12960" t="inlineStr">
        <is>
          <t>Redshirt Sophomore</t>
        </is>
      </c>
      <c r="F12960" t="inlineStr">
        <is>
          <t>6'3"</t>
        </is>
      </c>
      <c r="G12960" t="n">
        <v>305</v>
      </c>
      <c r="H12960" t="inlineStr">
        <is>
          <t>Blountstown, Fla.</t>
        </is>
      </c>
      <c r="I12960" t="inlineStr">
        <is>
          <t>Transfer from Miami (2026 portal)</t>
        </is>
      </c>
    </row>
    <row r="12961">
      <c r="A12961" t="inlineStr">
        <is>
          <t>UCF</t>
        </is>
      </c>
      <c r="B12961" t="n">
        <v>37</v>
      </c>
      <c r="C12961" t="inlineStr">
        <is>
          <t>Rocklyn Kelley</t>
        </is>
      </c>
      <c r="D12961" t="inlineStr">
        <is>
          <t>LS</t>
        </is>
      </c>
      <c r="E12961" t="inlineStr">
        <is>
          <t>Redshirt Freshman</t>
        </is>
      </c>
      <c r="F12961" t="inlineStr">
        <is>
          <t>6'1"</t>
        </is>
      </c>
      <c r="G12961" t="n">
        <v>225</v>
      </c>
      <c r="H12961" t="inlineStr">
        <is>
          <t>Denton, Texas</t>
        </is>
      </c>
    </row>
    <row r="12962">
      <c r="A12962" t="inlineStr">
        <is>
          <t>UCF</t>
        </is>
      </c>
      <c r="B12962" t="n">
        <v>26</v>
      </c>
      <c r="C12962" t="inlineStr">
        <is>
          <t>Elijah Keys</t>
        </is>
      </c>
      <c r="D12962" t="inlineStr">
        <is>
          <t>DB</t>
        </is>
      </c>
      <c r="E12962" t="inlineStr">
        <is>
          <t>Freshman</t>
        </is>
      </c>
      <c r="F12962" t="inlineStr">
        <is>
          <t>6'2"</t>
        </is>
      </c>
      <c r="G12962" t="n">
        <v>180</v>
      </c>
      <c r="H12962" t="inlineStr">
        <is>
          <t>Jacksonville, Fla.</t>
        </is>
      </c>
    </row>
    <row r="12963">
      <c r="A12963" t="inlineStr">
        <is>
          <t>UCF</t>
        </is>
      </c>
      <c r="B12963" t="n">
        <v>47</v>
      </c>
      <c r="C12963" t="inlineStr">
        <is>
          <t>Arthur Kingdom</t>
        </is>
      </c>
      <c r="D12963" t="inlineStr">
        <is>
          <t>LB</t>
        </is>
      </c>
      <c r="F12963" t="inlineStr">
        <is>
          <t>6'4"</t>
        </is>
      </c>
      <c r="G12963" t="n">
        <v>230</v>
      </c>
      <c r="H12963" t="inlineStr">
        <is>
          <t>Leicestershire, England</t>
        </is>
      </c>
    </row>
    <row r="12964">
      <c r="A12964" t="inlineStr">
        <is>
          <t>UCF</t>
        </is>
      </c>
      <c r="B12964" t="n">
        <v>12</v>
      </c>
      <c r="C12964" t="inlineStr">
        <is>
          <t>Aymeric Koumba</t>
        </is>
      </c>
      <c r="D12964" t="inlineStr">
        <is>
          <t>EDGE</t>
        </is>
      </c>
      <c r="E12964" t="inlineStr">
        <is>
          <t>Redshirt Junior</t>
        </is>
      </c>
      <c r="F12964" t="inlineStr">
        <is>
          <t>6'5"</t>
        </is>
      </c>
      <c r="G12964" t="n">
        <v>245</v>
      </c>
      <c r="H12964" t="inlineStr">
        <is>
          <t>Bordeaux, France</t>
        </is>
      </c>
    </row>
    <row r="12965">
      <c r="A12965" t="inlineStr">
        <is>
          <t>UCF</t>
        </is>
      </c>
      <c r="B12965" t="n">
        <v>92</v>
      </c>
      <c r="C12965" t="inlineStr">
        <is>
          <t>Jeffson Lafontant</t>
        </is>
      </c>
      <c r="D12965" t="inlineStr">
        <is>
          <t>DT</t>
        </is>
      </c>
      <c r="E12965" t="inlineStr">
        <is>
          <t>Redshirt Junior</t>
        </is>
      </c>
      <c r="F12965" t="inlineStr">
        <is>
          <t>6'3"</t>
        </is>
      </c>
      <c r="G12965" t="n">
        <v>295</v>
      </c>
      <c r="H12965" t="inlineStr">
        <is>
          <t>North Miami Beach, Fla.</t>
        </is>
      </c>
    </row>
    <row r="12966">
      <c r="A12966" t="inlineStr">
        <is>
          <t>UCF</t>
        </is>
      </c>
      <c r="B12966" t="n">
        <v>53</v>
      </c>
      <c r="C12966" t="inlineStr">
        <is>
          <t>LaParka Langston</t>
        </is>
      </c>
      <c r="D12966" t="inlineStr">
        <is>
          <t>OL</t>
        </is>
      </c>
      <c r="E12966" t="inlineStr">
        <is>
          <t>Redshirt Junior</t>
        </is>
      </c>
      <c r="F12966" t="inlineStr">
        <is>
          <t>6'7"</t>
        </is>
      </c>
      <c r="G12966" t="n">
        <v>285</v>
      </c>
      <c r="H12966" t="inlineStr">
        <is>
          <t>Atlanta, Ga.</t>
        </is>
      </c>
    </row>
    <row r="12967">
      <c r="A12967" t="inlineStr">
        <is>
          <t>UCF</t>
        </is>
      </c>
      <c r="B12967" t="n">
        <v>24</v>
      </c>
      <c r="C12967" t="inlineStr">
        <is>
          <t>Arthur Lewis IV</t>
        </is>
      </c>
      <c r="D12967" t="inlineStr">
        <is>
          <t>RB</t>
        </is>
      </c>
      <c r="E12967" t="inlineStr">
        <is>
          <t>Freshman</t>
        </is>
      </c>
      <c r="F12967" t="inlineStr">
        <is>
          <t>5'10"</t>
        </is>
      </c>
      <c r="G12967" t="n">
        <v>180</v>
      </c>
      <c r="H12967" t="inlineStr">
        <is>
          <t>Palatka, Fla.</t>
        </is>
      </c>
    </row>
    <row r="12968">
      <c r="A12968" t="inlineStr">
        <is>
          <t>UCF</t>
        </is>
      </c>
      <c r="C12968" t="inlineStr">
        <is>
          <t>Horace Lockett</t>
        </is>
      </c>
      <c r="D12968" t="inlineStr">
        <is>
          <t>DT</t>
        </is>
      </c>
      <c r="E12968" t="inlineStr">
        <is>
          <t>Redshirt Senior</t>
        </is>
      </c>
      <c r="F12968" t="inlineStr">
        <is>
          <t>6'6"</t>
        </is>
      </c>
      <c r="G12968" t="n">
        <v>355</v>
      </c>
      <c r="H12968" t="inlineStr">
        <is>
          <t>Atlanta, Ga.</t>
        </is>
      </c>
    </row>
    <row r="12969">
      <c r="A12969" t="inlineStr">
        <is>
          <t>UCF</t>
        </is>
      </c>
      <c r="B12969" t="n">
        <v>57</v>
      </c>
      <c r="C12969" t="inlineStr">
        <is>
          <t>Camp Lott</t>
        </is>
      </c>
      <c r="D12969" t="inlineStr">
        <is>
          <t>OL</t>
        </is>
      </c>
      <c r="E12969" t="inlineStr">
        <is>
          <t>Redshirt Freshman</t>
        </is>
      </c>
      <c r="F12969" t="inlineStr">
        <is>
          <t>6'6"</t>
        </is>
      </c>
      <c r="G12969" t="n">
        <v>265</v>
      </c>
      <c r="H12969" t="inlineStr">
        <is>
          <t>McComb, Miss.</t>
        </is>
      </c>
    </row>
    <row r="12970">
      <c r="A12970" t="inlineStr">
        <is>
          <t>UCF</t>
        </is>
      </c>
      <c r="B12970" t="n">
        <v>55</v>
      </c>
      <c r="C12970" t="inlineStr">
        <is>
          <t>Jacob Maiava</t>
        </is>
      </c>
      <c r="D12970" t="inlineStr">
        <is>
          <t>OL</t>
        </is>
      </c>
      <c r="E12970" t="inlineStr">
        <is>
          <t>Redshirt Freshman</t>
        </is>
      </c>
      <c r="F12970" t="inlineStr">
        <is>
          <t>6'2"</t>
        </is>
      </c>
      <c r="G12970" t="n">
        <v>280</v>
      </c>
      <c r="H12970" t="inlineStr">
        <is>
          <t>Kahuku, Hawaii</t>
        </is>
      </c>
    </row>
    <row r="12971">
      <c r="A12971" t="inlineStr">
        <is>
          <t>UCF</t>
        </is>
      </c>
      <c r="B12971" t="n">
        <v>79</v>
      </c>
      <c r="C12971" t="inlineStr">
        <is>
          <t>Daniel Marcellinus</t>
        </is>
      </c>
      <c r="D12971" t="inlineStr">
        <is>
          <t>OL</t>
        </is>
      </c>
      <c r="E12971" t="inlineStr">
        <is>
          <t>Redshirt Freshman</t>
        </is>
      </c>
      <c r="F12971" t="inlineStr">
        <is>
          <t>6'11"</t>
        </is>
      </c>
      <c r="G12971" t="n">
        <v>275</v>
      </c>
      <c r="H12971" t="inlineStr">
        <is>
          <t>Abia State, Nigeria</t>
        </is>
      </c>
    </row>
    <row r="12972">
      <c r="A12972" t="inlineStr">
        <is>
          <t>UCF</t>
        </is>
      </c>
      <c r="B12972" t="n">
        <v>8</v>
      </c>
      <c r="C12972" t="inlineStr">
        <is>
          <t>Rocco Marriott</t>
        </is>
      </c>
      <c r="D12972" t="inlineStr">
        <is>
          <t>QB</t>
        </is>
      </c>
      <c r="E12972" t="inlineStr">
        <is>
          <t>Freshman</t>
        </is>
      </c>
      <c r="F12972" t="inlineStr">
        <is>
          <t>6'4"</t>
        </is>
      </c>
      <c r="G12972" t="n">
        <v>220</v>
      </c>
      <c r="H12972" t="inlineStr">
        <is>
          <t>Kansas City, Mo.</t>
        </is>
      </c>
    </row>
    <row r="12973">
      <c r="A12973" t="inlineStr">
        <is>
          <t>UCF</t>
        </is>
      </c>
      <c r="B12973" t="n">
        <v>4</v>
      </c>
      <c r="C12973" t="inlineStr">
        <is>
          <t>Braeden Marshall</t>
        </is>
      </c>
      <c r="D12973" t="inlineStr">
        <is>
          <t>DB</t>
        </is>
      </c>
      <c r="E12973" t="inlineStr">
        <is>
          <t>Senior</t>
        </is>
      </c>
      <c r="F12973" t="inlineStr">
        <is>
          <t>5'10"</t>
        </is>
      </c>
      <c r="G12973" t="n">
        <v>200</v>
      </c>
      <c r="H12973" t="inlineStr">
        <is>
          <t>Lake Mary, Fla.</t>
        </is>
      </c>
    </row>
    <row r="12974">
      <c r="A12974" t="inlineStr">
        <is>
          <t>UCF</t>
        </is>
      </c>
      <c r="B12974" t="n">
        <v>31</v>
      </c>
      <c r="C12974" t="inlineStr">
        <is>
          <t>Noah McGough</t>
        </is>
      </c>
      <c r="D12974" t="inlineStr">
        <is>
          <t>K/P</t>
        </is>
      </c>
      <c r="E12974" t="inlineStr">
        <is>
          <t>Redshirt Freshman</t>
        </is>
      </c>
      <c r="F12974" t="inlineStr">
        <is>
          <t>5'11"</t>
        </is>
      </c>
      <c r="G12974" t="n">
        <v>175</v>
      </c>
      <c r="H12974" t="inlineStr">
        <is>
          <t>Dallas, Texas</t>
        </is>
      </c>
    </row>
    <row r="12975">
      <c r="A12975" t="inlineStr">
        <is>
          <t>UCF</t>
        </is>
      </c>
      <c r="B12975" t="n">
        <v>70</v>
      </c>
      <c r="C12975" t="inlineStr">
        <is>
          <t>RaiShaun McHaney</t>
        </is>
      </c>
      <c r="D12975" t="inlineStr">
        <is>
          <t>OL</t>
        </is>
      </c>
      <c r="E12975" t="inlineStr">
        <is>
          <t>Redshirt Freshman</t>
        </is>
      </c>
      <c r="F12975" t="inlineStr">
        <is>
          <t>6'8"</t>
        </is>
      </c>
      <c r="G12975" t="n">
        <v>270</v>
      </c>
      <c r="H12975" t="inlineStr">
        <is>
          <t>Indianapolis, Ind.</t>
        </is>
      </c>
    </row>
    <row r="12976">
      <c r="A12976" t="inlineStr">
        <is>
          <t>UCF</t>
        </is>
      </c>
      <c r="B12976" t="n">
        <v>58</v>
      </c>
      <c r="C12976" t="inlineStr">
        <is>
          <t>Connor Meadows</t>
        </is>
      </c>
      <c r="D12976" t="inlineStr">
        <is>
          <t>OL</t>
        </is>
      </c>
      <c r="E12976" t="inlineStr">
        <is>
          <t>Redshirt Senior</t>
        </is>
      </c>
      <c r="F12976" t="inlineStr">
        <is>
          <t>6'4"</t>
        </is>
      </c>
      <c r="G12976" t="n">
        <v>300</v>
      </c>
      <c r="H12976" t="inlineStr">
        <is>
          <t>Trenton, Tenn.</t>
        </is>
      </c>
    </row>
    <row r="12977">
      <c r="A12977" t="inlineStr">
        <is>
          <t>UCF</t>
        </is>
      </c>
      <c r="B12977" t="n">
        <v>55</v>
      </c>
      <c r="C12977" t="inlineStr">
        <is>
          <t>Noah Mercer</t>
        </is>
      </c>
      <c r="D12977" t="inlineStr">
        <is>
          <t>DT</t>
        </is>
      </c>
      <c r="E12977" t="inlineStr">
        <is>
          <t>Freshman</t>
        </is>
      </c>
      <c r="F12977" t="inlineStr">
        <is>
          <t>6'5"</t>
        </is>
      </c>
      <c r="G12977" t="n">
        <v>285</v>
      </c>
      <c r="H12977" t="inlineStr">
        <is>
          <t>Key West, Fla.</t>
        </is>
      </c>
    </row>
    <row r="12978">
      <c r="A12978" t="inlineStr">
        <is>
          <t>UCF</t>
        </is>
      </c>
      <c r="B12978" t="n">
        <v>42</v>
      </c>
      <c r="C12978" t="inlineStr">
        <is>
          <t>Chance Nixon</t>
        </is>
      </c>
      <c r="D12978" t="inlineStr">
        <is>
          <t>RB</t>
        </is>
      </c>
      <c r="E12978" t="inlineStr">
        <is>
          <t>Redshirt Freshman</t>
        </is>
      </c>
      <c r="F12978" t="inlineStr">
        <is>
          <t>5'9"</t>
        </is>
      </c>
      <c r="G12978" t="n">
        <v>179</v>
      </c>
      <c r="H12978" t="inlineStr">
        <is>
          <t>Oviedo, Fla.</t>
        </is>
      </c>
    </row>
    <row r="12979">
      <c r="A12979" t="inlineStr">
        <is>
          <t>UCF</t>
        </is>
      </c>
      <c r="B12979" t="n">
        <v>6</v>
      </c>
      <c r="C12979" t="inlineStr">
        <is>
          <t>Isaiah Nixon</t>
        </is>
      </c>
      <c r="D12979" t="inlineStr">
        <is>
          <t>EDGE</t>
        </is>
      </c>
      <c r="E12979" t="inlineStr">
        <is>
          <t>Redshirt Junior</t>
        </is>
      </c>
      <c r="F12979" t="inlineStr">
        <is>
          <t>6'4"</t>
        </is>
      </c>
      <c r="G12979" t="n">
        <v>245</v>
      </c>
      <c r="H12979" t="inlineStr">
        <is>
          <t>St. Petersburg, Fla.</t>
        </is>
      </c>
    </row>
    <row r="12980">
      <c r="A12980" t="inlineStr">
        <is>
          <t>UCF</t>
        </is>
      </c>
      <c r="B12980" t="n">
        <v>23</v>
      </c>
      <c r="C12980" t="inlineStr">
        <is>
          <t>Jordan Nunuha</t>
        </is>
      </c>
      <c r="D12980" t="inlineStr">
        <is>
          <t>WR</t>
        </is>
      </c>
      <c r="E12980" t="inlineStr">
        <is>
          <t>Freshman</t>
        </is>
      </c>
      <c r="F12980" t="inlineStr">
        <is>
          <t>6'3"</t>
        </is>
      </c>
      <c r="G12980" t="n">
        <v>195</v>
      </c>
      <c r="H12980" t="inlineStr">
        <is>
          <t>Nānākuli, Hawaii</t>
        </is>
      </c>
    </row>
    <row r="12981">
      <c r="A12981" t="inlineStr">
        <is>
          <t>UCF</t>
        </is>
      </c>
      <c r="B12981" t="n">
        <v>32</v>
      </c>
      <c r="C12981" t="inlineStr">
        <is>
          <t>Matthew Occhipinti</t>
        </is>
      </c>
      <c r="D12981" t="inlineStr">
        <is>
          <t>LB</t>
        </is>
      </c>
      <c r="E12981" t="inlineStr">
        <is>
          <t>Freshman</t>
        </is>
      </c>
      <c r="F12981" t="inlineStr">
        <is>
          <t>6'3"</t>
        </is>
      </c>
      <c r="G12981" t="n">
        <v>235</v>
      </c>
      <c r="H12981" t="inlineStr">
        <is>
          <t>Saddle Brook, N.J.</t>
        </is>
      </c>
    </row>
    <row r="12982">
      <c r="A12982" t="inlineStr">
        <is>
          <t>UCF</t>
        </is>
      </c>
      <c r="B12982" t="n">
        <v>81</v>
      </c>
      <c r="C12982" t="inlineStr">
        <is>
          <t>Zack Palmer</t>
        </is>
      </c>
      <c r="D12982" t="inlineStr">
        <is>
          <t>Wide Receiver</t>
        </is>
      </c>
      <c r="E12982" t="inlineStr">
        <is>
          <t>Redshirt Freshman</t>
        </is>
      </c>
      <c r="F12982" t="inlineStr">
        <is>
          <t>6'0"</t>
        </is>
      </c>
      <c r="G12982" t="n">
        <v>190</v>
      </c>
      <c r="H12982" t="inlineStr">
        <is>
          <t>Orlando, Fla.</t>
        </is>
      </c>
    </row>
    <row r="12983">
      <c r="A12983" t="inlineStr">
        <is>
          <t>UCF</t>
        </is>
      </c>
      <c r="B12983" t="n">
        <v>39</v>
      </c>
      <c r="C12983" t="inlineStr">
        <is>
          <t>Andrea Parisi</t>
        </is>
      </c>
      <c r="D12983" t="inlineStr">
        <is>
          <t>Wide Receiver</t>
        </is>
      </c>
      <c r="E12983" t="inlineStr">
        <is>
          <t>Redshirt Sophomore</t>
        </is>
      </c>
      <c r="F12983" t="inlineStr">
        <is>
          <t>5'11"</t>
        </is>
      </c>
      <c r="G12983" t="n">
        <v>195</v>
      </c>
      <c r="H12983" t="inlineStr">
        <is>
          <t>Bergamo, Italy</t>
        </is>
      </c>
    </row>
    <row r="12984">
      <c r="A12984" t="inlineStr">
        <is>
          <t>UCF</t>
        </is>
      </c>
      <c r="B12984" t="n">
        <v>33</v>
      </c>
      <c r="C12984" t="inlineStr">
        <is>
          <t>Phil Picciotti</t>
        </is>
      </c>
      <c r="D12984" t="inlineStr">
        <is>
          <t>LB</t>
        </is>
      </c>
      <c r="E12984" t="inlineStr">
        <is>
          <t>Redshirt Junior</t>
        </is>
      </c>
      <c r="F12984" t="inlineStr">
        <is>
          <t>6'3"</t>
        </is>
      </c>
      <c r="G12984" t="n">
        <v>230</v>
      </c>
      <c r="H12984" t="inlineStr">
        <is>
          <t>Perkasie, Pa.</t>
        </is>
      </c>
    </row>
    <row r="12985">
      <c r="A12985" t="inlineStr">
        <is>
          <t>UCF</t>
        </is>
      </c>
      <c r="B12985" t="n">
        <v>18</v>
      </c>
      <c r="C12985" t="inlineStr">
        <is>
          <t>Caden Piening</t>
        </is>
      </c>
      <c r="D12985" t="inlineStr">
        <is>
          <t>TE</t>
        </is>
      </c>
      <c r="E12985" t="inlineStr">
        <is>
          <t>Redshirt Freshman</t>
        </is>
      </c>
      <c r="F12985" t="inlineStr">
        <is>
          <t>6'5"</t>
        </is>
      </c>
      <c r="G12985" t="n">
        <v>245</v>
      </c>
      <c r="H12985" t="inlineStr">
        <is>
          <t>Cincinnati, Ohio</t>
        </is>
      </c>
    </row>
    <row r="12986">
      <c r="A12986" t="inlineStr">
        <is>
          <t>UCF</t>
        </is>
      </c>
      <c r="B12986" t="n">
        <v>29</v>
      </c>
      <c r="C12986" t="inlineStr">
        <is>
          <t>Tyce Porcher</t>
        </is>
      </c>
      <c r="D12986" t="inlineStr">
        <is>
          <t>DB</t>
        </is>
      </c>
      <c r="E12986" t="inlineStr">
        <is>
          <t>Freshman</t>
        </is>
      </c>
      <c r="F12986" t="inlineStr">
        <is>
          <t>6'1"</t>
        </is>
      </c>
      <c r="G12986" t="n">
        <v>190</v>
      </c>
      <c r="H12986" t="inlineStr">
        <is>
          <t>West Palm Beach, Fla.</t>
        </is>
      </c>
    </row>
    <row r="12987">
      <c r="A12987" t="inlineStr">
        <is>
          <t>UCF</t>
        </is>
      </c>
      <c r="B12987" t="n">
        <v>47</v>
      </c>
      <c r="C12987" t="inlineStr">
        <is>
          <t>Sam Powell</t>
        </is>
      </c>
      <c r="D12987" t="inlineStr">
        <is>
          <t>TE</t>
        </is>
      </c>
      <c r="E12987" t="inlineStr">
        <is>
          <t>Freshman</t>
        </is>
      </c>
      <c r="F12987" t="inlineStr">
        <is>
          <t>6'3"</t>
        </is>
      </c>
      <c r="G12987" t="n">
        <v>205</v>
      </c>
      <c r="H12987" t="inlineStr">
        <is>
          <t>Naples, Fla.</t>
        </is>
      </c>
    </row>
    <row r="12988">
      <c r="A12988" t="inlineStr">
        <is>
          <t>UCF</t>
        </is>
      </c>
      <c r="B12988" t="n">
        <v>74</v>
      </c>
      <c r="C12988" t="inlineStr">
        <is>
          <t>Matthew Prigmore</t>
        </is>
      </c>
      <c r="D12988" t="inlineStr">
        <is>
          <t>OL</t>
        </is>
      </c>
      <c r="E12988" t="inlineStr">
        <is>
          <t>Redshirt Junior</t>
        </is>
      </c>
      <c r="F12988" t="inlineStr">
        <is>
          <t>6'3"</t>
        </is>
      </c>
      <c r="G12988" t="n">
        <v>315</v>
      </c>
      <c r="H12988" t="inlineStr">
        <is>
          <t>Weston, Fla.</t>
        </is>
      </c>
    </row>
    <row r="12989">
      <c r="A12989" t="inlineStr">
        <is>
          <t>UCF</t>
        </is>
      </c>
      <c r="B12989" t="n">
        <v>22</v>
      </c>
      <c r="C12989" t="inlineStr">
        <is>
          <t>Amarion Queen</t>
        </is>
      </c>
      <c r="D12989" t="inlineStr">
        <is>
          <t>DB</t>
        </is>
      </c>
      <c r="E12989" t="inlineStr">
        <is>
          <t>Freshman</t>
        </is>
      </c>
      <c r="F12989" t="inlineStr">
        <is>
          <t>6'2"</t>
        </is>
      </c>
      <c r="G12989" t="n">
        <v>185</v>
      </c>
      <c r="H12989" t="inlineStr">
        <is>
          <t>Martin County, Fla.</t>
        </is>
      </c>
    </row>
    <row r="12990">
      <c r="A12990" t="inlineStr">
        <is>
          <t>UCF</t>
        </is>
      </c>
      <c r="B12990" t="n">
        <v>89</v>
      </c>
      <c r="C12990" t="inlineStr">
        <is>
          <t>Caleb Rollerson</t>
        </is>
      </c>
      <c r="D12990" t="inlineStr">
        <is>
          <t>Wide Receiver</t>
        </is>
      </c>
      <c r="E12990" t="inlineStr">
        <is>
          <t>Redshirt Sophomore</t>
        </is>
      </c>
      <c r="F12990" t="inlineStr">
        <is>
          <t>6'2"</t>
        </is>
      </c>
      <c r="G12990" t="n">
        <v>210</v>
      </c>
      <c r="H12990" t="inlineStr">
        <is>
          <t>Ocala, Fla.</t>
        </is>
      </c>
    </row>
    <row r="12991">
      <c r="A12991" t="inlineStr">
        <is>
          <t>UCF</t>
        </is>
      </c>
      <c r="B12991" t="n">
        <v>76</v>
      </c>
      <c r="C12991" t="inlineStr">
        <is>
          <t>Justin Royes</t>
        </is>
      </c>
      <c r="D12991" t="inlineStr">
        <is>
          <t>OL</t>
        </is>
      </c>
      <c r="E12991" t="inlineStr">
        <is>
          <t>Redshirt Junior</t>
        </is>
      </c>
      <c r="F12991" t="inlineStr">
        <is>
          <t>6'5"</t>
        </is>
      </c>
      <c r="G12991" t="n">
        <v>300</v>
      </c>
      <c r="H12991" t="inlineStr">
        <is>
          <t>Suffolk, Va.</t>
        </is>
      </c>
    </row>
    <row r="12992">
      <c r="A12992" t="inlineStr">
        <is>
          <t>UCF</t>
        </is>
      </c>
      <c r="B12992" t="n">
        <v>56</v>
      </c>
      <c r="C12992" t="inlineStr">
        <is>
          <t>Patrick Ryan</t>
        </is>
      </c>
      <c r="D12992" t="inlineStr">
        <is>
          <t>EDGE</t>
        </is>
      </c>
      <c r="E12992" t="inlineStr">
        <is>
          <t>Freshman</t>
        </is>
      </c>
      <c r="F12992" t="inlineStr">
        <is>
          <t>6'4"</t>
        </is>
      </c>
      <c r="G12992" t="n">
        <v>220</v>
      </c>
      <c r="H12992" t="inlineStr">
        <is>
          <t>Lake Mary, Fla.</t>
        </is>
      </c>
    </row>
    <row r="12993">
      <c r="A12993" t="inlineStr">
        <is>
          <t>UCF</t>
        </is>
      </c>
      <c r="B12993" t="n">
        <v>97</v>
      </c>
      <c r="C12993" t="inlineStr">
        <is>
          <t>Josh Schell</t>
        </is>
      </c>
      <c r="D12993" t="inlineStr">
        <is>
          <t>DT</t>
        </is>
      </c>
      <c r="E12993" t="inlineStr">
        <is>
          <t>Redshirt Senior</t>
        </is>
      </c>
      <c r="F12993" t="inlineStr">
        <is>
          <t>6'4"</t>
        </is>
      </c>
      <c r="G12993" t="n">
        <v>265</v>
      </c>
      <c r="H12993" t="inlineStr">
        <is>
          <t>Mt. Pleasant, Mich.</t>
        </is>
      </c>
      <c r="I12993" t="inlineStr">
        <is>
          <t>Transfer from Tennessee (2026 portal)</t>
        </is>
      </c>
    </row>
    <row r="12994">
      <c r="A12994" t="inlineStr">
        <is>
          <t>UCF</t>
        </is>
      </c>
      <c r="B12994" t="n">
        <v>67</v>
      </c>
      <c r="C12994" t="inlineStr">
        <is>
          <t>Noah Senka</t>
        </is>
      </c>
      <c r="D12994" t="inlineStr">
        <is>
          <t>OL</t>
        </is>
      </c>
      <c r="E12994" t="inlineStr">
        <is>
          <t>Redshirt Sophomore</t>
        </is>
      </c>
      <c r="F12994" t="inlineStr">
        <is>
          <t>6'2"</t>
        </is>
      </c>
      <c r="G12994" t="n">
        <v>295</v>
      </c>
      <c r="H12994" t="inlineStr">
        <is>
          <t>Seminole, Fla.</t>
        </is>
      </c>
    </row>
    <row r="12995">
      <c r="A12995" t="inlineStr">
        <is>
          <t>UCF</t>
        </is>
      </c>
      <c r="B12995" t="n">
        <v>61</v>
      </c>
      <c r="C12995" t="inlineStr">
        <is>
          <t>Owen Spell</t>
        </is>
      </c>
      <c r="D12995" t="inlineStr">
        <is>
          <t>OL</t>
        </is>
      </c>
      <c r="E12995" t="inlineStr">
        <is>
          <t>Senior</t>
        </is>
      </c>
      <c r="F12995" t="inlineStr">
        <is>
          <t>6'8"</t>
        </is>
      </c>
      <c r="G12995" t="n">
        <v>305</v>
      </c>
      <c r="H12995" t="inlineStr">
        <is>
          <t>Jesup, Ga.</t>
        </is>
      </c>
    </row>
    <row r="12996">
      <c r="A12996" t="inlineStr">
        <is>
          <t>UCF</t>
        </is>
      </c>
      <c r="B12996" t="n">
        <v>15</v>
      </c>
      <c r="C12996" t="inlineStr">
        <is>
          <t>Will Stone</t>
        </is>
      </c>
      <c r="D12996" t="inlineStr">
        <is>
          <t>PK</t>
        </is>
      </c>
      <c r="E12996" t="inlineStr">
        <is>
          <t>Redshirt Senior</t>
        </is>
      </c>
      <c r="F12996" t="inlineStr">
        <is>
          <t>6'2"</t>
        </is>
      </c>
      <c r="G12996" t="n">
        <v>195</v>
      </c>
      <c r="H12996" t="inlineStr">
        <is>
          <t>Austin, Texas</t>
        </is>
      </c>
      <c r="I12996" t="inlineStr">
        <is>
          <t>Transfer from Texas (2026 portal)</t>
        </is>
      </c>
    </row>
    <row r="12997">
      <c r="A12997" t="inlineStr">
        <is>
          <t>UCF</t>
        </is>
      </c>
      <c r="B12997" t="n">
        <v>25</v>
      </c>
      <c r="C12997" t="inlineStr">
        <is>
          <t>Rukeem Stroud</t>
        </is>
      </c>
      <c r="D12997" t="inlineStr">
        <is>
          <t>DB</t>
        </is>
      </c>
      <c r="E12997" t="inlineStr">
        <is>
          <t>Redshirt Freshman</t>
        </is>
      </c>
      <c r="F12997" t="inlineStr">
        <is>
          <t>5'11"</t>
        </is>
      </c>
      <c r="G12997" t="n">
        <v>165</v>
      </c>
      <c r="H12997" t="inlineStr">
        <is>
          <t>Plant City, Fla.</t>
        </is>
      </c>
    </row>
    <row r="12998">
      <c r="A12998" t="inlineStr">
        <is>
          <t>UCF</t>
        </is>
      </c>
      <c r="B12998" t="n">
        <v>4</v>
      </c>
      <c r="C12998" t="inlineStr">
        <is>
          <t>Taevion Swint</t>
        </is>
      </c>
      <c r="D12998" t="inlineStr">
        <is>
          <t>RB</t>
        </is>
      </c>
      <c r="E12998" t="inlineStr">
        <is>
          <t>Redshirt Freshman</t>
        </is>
      </c>
      <c r="F12998" t="inlineStr">
        <is>
          <t>5'10"</t>
        </is>
      </c>
      <c r="G12998" t="n">
        <v>185</v>
      </c>
      <c r="H12998" t="inlineStr">
        <is>
          <t>Kissimmee, Fla.</t>
        </is>
      </c>
    </row>
    <row r="12999">
      <c r="A12999" t="inlineStr">
        <is>
          <t>UCF</t>
        </is>
      </c>
      <c r="B12999" t="n">
        <v>73</v>
      </c>
      <c r="C12999" t="inlineStr">
        <is>
          <t>Henry Tabansi</t>
        </is>
      </c>
      <c r="D12999" t="inlineStr">
        <is>
          <t>OL</t>
        </is>
      </c>
      <c r="E12999" t="inlineStr">
        <is>
          <t>Redshirt Junior</t>
        </is>
      </c>
      <c r="F12999" t="inlineStr">
        <is>
          <t>6'5"</t>
        </is>
      </c>
      <c r="G12999" t="n">
        <v>306</v>
      </c>
      <c r="H12999" t="inlineStr">
        <is>
          <t>Staten Island, N.Y.</t>
        </is>
      </c>
      <c r="I12999" t="inlineStr">
        <is>
          <t>Transfer from Buffalo (2026 portal)</t>
        </is>
      </c>
    </row>
    <row r="13000">
      <c r="A13000" t="inlineStr">
        <is>
          <t>UCF</t>
        </is>
      </c>
      <c r="B13000" t="n">
        <v>11</v>
      </c>
      <c r="C13000" t="inlineStr">
        <is>
          <t>Ken Talley</t>
        </is>
      </c>
      <c r="D13000" t="inlineStr">
        <is>
          <t>EDGE</t>
        </is>
      </c>
      <c r="E13000" t="inlineStr">
        <is>
          <t>Redshirt Senior</t>
        </is>
      </c>
      <c r="F13000" t="inlineStr">
        <is>
          <t>6'3"</t>
        </is>
      </c>
      <c r="G13000" t="n">
        <v>260</v>
      </c>
      <c r="H13000" t="inlineStr">
        <is>
          <t>North Philadelphia, Pa.</t>
        </is>
      </c>
      <c r="I13000" t="inlineStr">
        <is>
          <t>Transfer from Arkansas (2026 portal)</t>
        </is>
      </c>
    </row>
    <row r="13001">
      <c r="A13001" t="inlineStr">
        <is>
          <t>UCF</t>
        </is>
      </c>
      <c r="B13001" t="n">
        <v>54</v>
      </c>
      <c r="C13001" t="inlineStr">
        <is>
          <t>Cooper Terpstra</t>
        </is>
      </c>
      <c r="D13001" t="inlineStr">
        <is>
          <t>OL</t>
        </is>
      </c>
      <c r="E13001" t="inlineStr">
        <is>
          <t>Redshirt Junior</t>
        </is>
      </c>
      <c r="F13001" t="inlineStr">
        <is>
          <t>6'4"</t>
        </is>
      </c>
      <c r="G13001" t="n">
        <v>305</v>
      </c>
      <c r="H13001" t="inlineStr">
        <is>
          <t>Holland, Mich.</t>
        </is>
      </c>
      <c r="I13001" t="inlineStr">
        <is>
          <t>Transfer from Michigan State (2026 portal)</t>
        </is>
      </c>
    </row>
    <row r="13002">
      <c r="A13002" t="inlineStr">
        <is>
          <t>UCF</t>
        </is>
      </c>
      <c r="B13002" t="n">
        <v>7</v>
      </c>
      <c r="C13002" t="inlineStr">
        <is>
          <t>Duane Thomas Jr.</t>
        </is>
      </c>
      <c r="D13002" t="inlineStr">
        <is>
          <t>Wide Receiver</t>
        </is>
      </c>
      <c r="E13002" t="inlineStr">
        <is>
          <t>Senior</t>
        </is>
      </c>
      <c r="F13002" t="inlineStr">
        <is>
          <t>5'8"</t>
        </is>
      </c>
      <c r="G13002" t="n">
        <v>175</v>
      </c>
      <c r="H13002" t="inlineStr">
        <is>
          <t>Miami Gardens, Fla.</t>
        </is>
      </c>
    </row>
    <row r="13003">
      <c r="A13003" t="inlineStr">
        <is>
          <t>UCF</t>
        </is>
      </c>
      <c r="B13003" t="n">
        <v>54</v>
      </c>
      <c r="C13003" t="inlineStr">
        <is>
          <t>Trenton Turner</t>
        </is>
      </c>
      <c r="D13003" t="inlineStr">
        <is>
          <t>DT</t>
        </is>
      </c>
      <c r="E13003" t="inlineStr">
        <is>
          <t>Redshirt Freshman</t>
        </is>
      </c>
      <c r="F13003" t="inlineStr">
        <is>
          <t>6'2"</t>
        </is>
      </c>
      <c r="G13003" t="n">
        <v>320</v>
      </c>
      <c r="H13003" t="inlineStr">
        <is>
          <t>Lakeland, Fla.</t>
        </is>
      </c>
    </row>
    <row r="13004">
      <c r="A13004" t="inlineStr">
        <is>
          <t>UCF</t>
        </is>
      </c>
      <c r="C13004" t="inlineStr">
        <is>
          <t>Dylan Wade</t>
        </is>
      </c>
      <c r="D13004" t="inlineStr">
        <is>
          <t>TE</t>
        </is>
      </c>
      <c r="E13004" t="inlineStr">
        <is>
          <t>Senior</t>
        </is>
      </c>
      <c r="F13004" t="inlineStr">
        <is>
          <t>6'2"</t>
        </is>
      </c>
      <c r="G13004" t="n">
        <v>240</v>
      </c>
      <c r="H13004" t="inlineStr">
        <is>
          <t>Orlando, Fla.</t>
        </is>
      </c>
    </row>
    <row r="13005">
      <c r="A13005" t="inlineStr">
        <is>
          <t>UCF</t>
        </is>
      </c>
      <c r="B13005" t="n">
        <v>84</v>
      </c>
      <c r="C13005" t="inlineStr">
        <is>
          <t>Thomas Wadsworth</t>
        </is>
      </c>
      <c r="D13005" t="inlineStr">
        <is>
          <t>TE</t>
        </is>
      </c>
      <c r="E13005" t="inlineStr">
        <is>
          <t>Redshirt Senior</t>
        </is>
      </c>
      <c r="F13005" t="inlineStr">
        <is>
          <t>6'3"</t>
        </is>
      </c>
      <c r="G13005" t="n">
        <v>245</v>
      </c>
      <c r="H13005" t="inlineStr">
        <is>
          <t>Melbourne, Fla.</t>
        </is>
      </c>
    </row>
    <row r="13006">
      <c r="A13006" t="inlineStr">
        <is>
          <t>UCF</t>
        </is>
      </c>
      <c r="B13006" t="n">
        <v>26</v>
      </c>
      <c r="C13006" t="inlineStr">
        <is>
          <t>Duke Watson</t>
        </is>
      </c>
      <c r="D13006" t="inlineStr">
        <is>
          <t>RB</t>
        </is>
      </c>
      <c r="E13006" t="inlineStr">
        <is>
          <t>Junior</t>
        </is>
      </c>
      <c r="F13006" t="inlineStr">
        <is>
          <t>5'11"</t>
        </is>
      </c>
      <c r="G13006" t="n">
        <v>185</v>
      </c>
      <c r="H13006" t="inlineStr">
        <is>
          <t>Forsyth, Ga.</t>
        </is>
      </c>
      <c r="I13006" t="inlineStr">
        <is>
          <t>Transfer from Louisville (2026 portal)</t>
        </is>
      </c>
    </row>
    <row r="13007">
      <c r="A13007" t="inlineStr">
        <is>
          <t>UCF</t>
        </is>
      </c>
      <c r="B13007" t="n">
        <v>66</v>
      </c>
      <c r="C13007" t="inlineStr">
        <is>
          <t>Brady Wayburn</t>
        </is>
      </c>
      <c r="D13007" t="inlineStr">
        <is>
          <t>OL</t>
        </is>
      </c>
      <c r="E13007" t="inlineStr">
        <is>
          <t>Redshirt Senior</t>
        </is>
      </c>
      <c r="F13007" t="inlineStr">
        <is>
          <t>6'5"</t>
        </is>
      </c>
      <c r="G13007" t="n">
        <v>305</v>
      </c>
      <c r="H13007" t="inlineStr">
        <is>
          <t>Gastonia, N.C.</t>
        </is>
      </c>
      <c r="I13007" t="inlineStr">
        <is>
          <t>Transfer from UConn (2026 portal)</t>
        </is>
      </c>
    </row>
    <row r="13008">
      <c r="A13008" t="inlineStr">
        <is>
          <t>UCF</t>
        </is>
      </c>
      <c r="B13008" t="n">
        <v>71</v>
      </c>
      <c r="C13008" t="inlineStr">
        <is>
          <t>Amahn Williams</t>
        </is>
      </c>
      <c r="D13008" t="inlineStr">
        <is>
          <t>OL</t>
        </is>
      </c>
      <c r="E13008" t="inlineStr">
        <is>
          <t>Freshman</t>
        </is>
      </c>
      <c r="F13008" t="inlineStr">
        <is>
          <t>6'4"</t>
        </is>
      </c>
      <c r="G13008" t="n">
        <v>280</v>
      </c>
      <c r="H13008" t="inlineStr">
        <is>
          <t>Randolph, Mass.</t>
        </is>
      </c>
    </row>
    <row r="13009">
      <c r="A13009" t="inlineStr">
        <is>
          <t>UCF</t>
        </is>
      </c>
      <c r="B13009" t="n">
        <v>2</v>
      </c>
      <c r="C13009" t="inlineStr">
        <is>
          <t>Jayden Williams</t>
        </is>
      </c>
      <c r="D13009" t="inlineStr">
        <is>
          <t>DB</t>
        </is>
      </c>
      <c r="E13009" t="inlineStr">
        <is>
          <t>Fifth Year</t>
        </is>
      </c>
      <c r="F13009" t="inlineStr">
        <is>
          <t>5'11"</t>
        </is>
      </c>
      <c r="G13009" t="n">
        <v>190</v>
      </c>
      <c r="H13009" t="inlineStr">
        <is>
          <t>Valrico, Fla.</t>
        </is>
      </c>
    </row>
    <row r="13010">
      <c r="A13010" t="inlineStr">
        <is>
          <t>UCLA</t>
        </is>
      </c>
      <c r="B13010" t="n">
        <v>50</v>
      </c>
      <c r="C13010" t="inlineStr">
        <is>
          <t>Salem Abdul-Wahab</t>
        </is>
      </c>
      <c r="D13010" t="inlineStr">
        <is>
          <t>LS</t>
        </is>
      </c>
      <c r="E13010" t="inlineStr">
        <is>
          <t>RSr</t>
        </is>
      </c>
      <c r="F13010" t="inlineStr">
        <is>
          <t>6'0"</t>
        </is>
      </c>
      <c r="G13010" t="n">
        <v>259</v>
      </c>
      <c r="H13010" t="inlineStr">
        <is>
          <t>Fontana, Calif.</t>
        </is>
      </c>
    </row>
    <row r="13011">
      <c r="A13011" t="inlineStr">
        <is>
          <t>UCLA</t>
        </is>
      </c>
      <c r="B13011" t="n">
        <v>94</v>
      </c>
      <c r="C13011" t="inlineStr">
        <is>
          <t>Marcus Almada</t>
        </is>
      </c>
      <c r="D13011" t="inlineStr">
        <is>
          <t>DL</t>
        </is>
      </c>
      <c r="E13011" t="inlineStr">
        <is>
          <t>Fr</t>
        </is>
      </c>
      <c r="F13011" t="inlineStr">
        <is>
          <t>6'3"</t>
        </is>
      </c>
      <c r="G13011" t="n">
        <v>294</v>
      </c>
      <c r="H13011" t="inlineStr">
        <is>
          <t>Cranston, R.I.</t>
        </is>
      </c>
    </row>
    <row r="13012">
      <c r="A13012" t="inlineStr">
        <is>
          <t>UCLA</t>
        </is>
      </c>
      <c r="B13012" t="n">
        <v>88</v>
      </c>
      <c r="C13012" t="inlineStr">
        <is>
          <t>Stevie Amar Jr.</t>
        </is>
      </c>
      <c r="D13012" t="inlineStr">
        <is>
          <t>TE</t>
        </is>
      </c>
      <c r="E13012" t="inlineStr">
        <is>
          <t>RFr</t>
        </is>
      </c>
      <c r="F13012" t="inlineStr">
        <is>
          <t>6'2"</t>
        </is>
      </c>
      <c r="G13012" t="n">
        <v>236</v>
      </c>
      <c r="H13012" t="inlineStr">
        <is>
          <t>Oxnard, Calif.</t>
        </is>
      </c>
      <c r="I13012" t="inlineStr">
        <is>
          <t>Transfer from Boston College (2026 portal)</t>
        </is>
      </c>
    </row>
    <row r="13013">
      <c r="A13013" t="inlineStr">
        <is>
          <t>UCLA</t>
        </is>
      </c>
      <c r="B13013" t="n">
        <v>74</v>
      </c>
      <c r="C13013" t="inlineStr">
        <is>
          <t>Julian Armella</t>
        </is>
      </c>
      <c r="D13013" t="inlineStr">
        <is>
          <t>OL</t>
        </is>
      </c>
      <c r="E13013" t="inlineStr">
        <is>
          <t>RSr</t>
        </is>
      </c>
      <c r="F13013" t="inlineStr">
        <is>
          <t>6'6"</t>
        </is>
      </c>
      <c r="G13013" t="n">
        <v>333</v>
      </c>
      <c r="H13013" t="inlineStr">
        <is>
          <t>Miami, Fla.</t>
        </is>
      </c>
    </row>
    <row r="13014">
      <c r="A13014" t="inlineStr">
        <is>
          <t>UCLA</t>
        </is>
      </c>
      <c r="B13014" t="n">
        <v>72</v>
      </c>
      <c r="C13014" t="inlineStr">
        <is>
          <t>K.D. Arnold</t>
        </is>
      </c>
      <c r="D13014" t="inlineStr">
        <is>
          <t>OL</t>
        </is>
      </c>
      <c r="E13014" t="inlineStr">
        <is>
          <t>Sr</t>
        </is>
      </c>
      <c r="F13014" t="inlineStr">
        <is>
          <t>6'6"</t>
        </is>
      </c>
      <c r="G13014" t="n">
        <v>304</v>
      </c>
      <c r="H13014" t="inlineStr">
        <is>
          <t>Atmore, Ala.</t>
        </is>
      </c>
    </row>
    <row r="13015">
      <c r="A13015" t="inlineStr">
        <is>
          <t>UCLA</t>
        </is>
      </c>
      <c r="B13015" t="n">
        <v>44</v>
      </c>
      <c r="C13015" t="inlineStr">
        <is>
          <t>Peter Bario</t>
        </is>
      </c>
      <c r="D13015" t="inlineStr">
        <is>
          <t>TE</t>
        </is>
      </c>
      <c r="E13015" t="inlineStr">
        <is>
          <t>RJr</t>
        </is>
      </c>
      <c r="F13015" t="inlineStr">
        <is>
          <t>6'2"</t>
        </is>
      </c>
      <c r="G13015" t="n">
        <v>241</v>
      </c>
      <c r="H13015" t="inlineStr">
        <is>
          <t>Sherman Oaks, Calif.</t>
        </is>
      </c>
    </row>
    <row r="13016">
      <c r="A13016" t="inlineStr">
        <is>
          <t>UCLA</t>
        </is>
      </c>
      <c r="B13016" t="n">
        <v>32</v>
      </c>
      <c r="C13016" t="inlineStr">
        <is>
          <t>Derrick Barksdale</t>
        </is>
      </c>
      <c r="D13016" t="inlineStr">
        <is>
          <t>DB</t>
        </is>
      </c>
      <c r="E13016" t="inlineStr">
        <is>
          <t>Sr</t>
        </is>
      </c>
      <c r="F13016" t="inlineStr">
        <is>
          <t>5'8"</t>
        </is>
      </c>
      <c r="G13016" t="n">
        <v>181</v>
      </c>
      <c r="H13016" t="inlineStr">
        <is>
          <t>Rock Hill, S.C.</t>
        </is>
      </c>
    </row>
    <row r="13017">
      <c r="A13017" t="inlineStr">
        <is>
          <t>UCLA</t>
        </is>
      </c>
      <c r="B13017" t="n">
        <v>43</v>
      </c>
      <c r="C13017" t="inlineStr">
        <is>
          <t>Brett Barry</t>
        </is>
      </c>
      <c r="D13017" t="inlineStr">
        <is>
          <t>DB</t>
        </is>
      </c>
      <c r="E13017" t="inlineStr">
        <is>
          <t>RSo</t>
        </is>
      </c>
      <c r="F13017" t="inlineStr">
        <is>
          <t>5'11"</t>
        </is>
      </c>
      <c r="G13017" t="n">
        <v>184</v>
      </c>
      <c r="H13017" t="inlineStr">
        <is>
          <t>San Diego, Calif.</t>
        </is>
      </c>
    </row>
    <row r="13018">
      <c r="A13018" t="inlineStr">
        <is>
          <t>UCLA</t>
        </is>
      </c>
      <c r="B13018" t="n">
        <v>45</v>
      </c>
      <c r="C13018" t="inlineStr">
        <is>
          <t>Chase Barry</t>
        </is>
      </c>
      <c r="D13018" t="inlineStr">
        <is>
          <t>P</t>
        </is>
      </c>
      <c r="E13018" t="inlineStr">
        <is>
          <t>RSr</t>
        </is>
      </c>
      <c r="F13018" t="inlineStr">
        <is>
          <t>6'3"</t>
        </is>
      </c>
      <c r="G13018" t="n">
        <v>205</v>
      </c>
      <c r="H13018" t="inlineStr">
        <is>
          <t>San Juan Capistrano, Calif.</t>
        </is>
      </c>
      <c r="I13018" t="inlineStr">
        <is>
          <t>Transfer from Oklahoma State (2026 portal)</t>
        </is>
      </c>
    </row>
    <row r="13019">
      <c r="A13019" t="inlineStr">
        <is>
          <t>UCLA</t>
        </is>
      </c>
      <c r="B13019" t="n">
        <v>15</v>
      </c>
      <c r="C13019" t="inlineStr">
        <is>
          <t>Mateen Bhaghani</t>
        </is>
      </c>
      <c r="D13019" t="inlineStr">
        <is>
          <t>K</t>
        </is>
      </c>
      <c r="E13019" t="inlineStr">
        <is>
          <t>Sr</t>
        </is>
      </c>
      <c r="F13019" t="inlineStr">
        <is>
          <t>6'0"</t>
        </is>
      </c>
      <c r="G13019" t="n">
        <v>178</v>
      </c>
      <c r="H13019" t="inlineStr">
        <is>
          <t>San Diego, Calif.</t>
        </is>
      </c>
    </row>
    <row r="13020">
      <c r="A13020" t="inlineStr">
        <is>
          <t>UCLA</t>
        </is>
      </c>
      <c r="B13020" t="n">
        <v>59</v>
      </c>
      <c r="C13020" t="inlineStr">
        <is>
          <t>Gavin Blum</t>
        </is>
      </c>
      <c r="D13020" t="inlineStr">
        <is>
          <t>DL</t>
        </is>
      </c>
      <c r="E13020" t="inlineStr">
        <is>
          <t>So</t>
        </is>
      </c>
      <c r="F13020" t="inlineStr">
        <is>
          <t>6'2"</t>
        </is>
      </c>
      <c r="G13020" t="n">
        <v>279</v>
      </c>
      <c r="H13020" t="inlineStr">
        <is>
          <t>San Juan Capistrano, Calif.</t>
        </is>
      </c>
    </row>
    <row r="13021">
      <c r="A13021" t="inlineStr">
        <is>
          <t>UCLA</t>
        </is>
      </c>
      <c r="B13021" t="n">
        <v>18</v>
      </c>
      <c r="C13021" t="inlineStr">
        <is>
          <t>DJ Bordeaux</t>
        </is>
      </c>
      <c r="D13021" t="inlineStr">
        <is>
          <t>QB</t>
        </is>
      </c>
      <c r="E13021" t="inlineStr">
        <is>
          <t>Fr</t>
        </is>
      </c>
      <c r="F13021" t="inlineStr">
        <is>
          <t>6'2"</t>
        </is>
      </c>
      <c r="G13021" t="n">
        <v>195</v>
      </c>
      <c r="H13021" t="inlineStr">
        <is>
          <t>Aurora, Colo.</t>
        </is>
      </c>
    </row>
    <row r="13022">
      <c r="A13022" t="inlineStr">
        <is>
          <t>UCLA</t>
        </is>
      </c>
      <c r="B13022" t="n">
        <v>55</v>
      </c>
      <c r="C13022" t="inlineStr">
        <is>
          <t>Eugene Brooks</t>
        </is>
      </c>
      <c r="D13022" t="inlineStr">
        <is>
          <t>OL</t>
        </is>
      </c>
      <c r="E13022" t="inlineStr">
        <is>
          <t>RSo</t>
        </is>
      </c>
      <c r="F13022" t="inlineStr">
        <is>
          <t>6'3"</t>
        </is>
      </c>
      <c r="G13022" t="n">
        <v>348</v>
      </c>
      <c r="H13022" t="inlineStr">
        <is>
          <t>Las Vegas, Nev.</t>
        </is>
      </c>
    </row>
    <row r="13023">
      <c r="A13023" t="inlineStr">
        <is>
          <t>UCLA</t>
        </is>
      </c>
      <c r="B13023" t="n">
        <v>12</v>
      </c>
      <c r="C13023" t="inlineStr">
        <is>
          <t>Jace Brown</t>
        </is>
      </c>
      <c r="D13023" t="inlineStr">
        <is>
          <t>WR</t>
        </is>
      </c>
      <c r="E13023" t="inlineStr">
        <is>
          <t>RFr</t>
        </is>
      </c>
      <c r="F13023" t="inlineStr">
        <is>
          <t>6'2"</t>
        </is>
      </c>
      <c r="G13023" t="n">
        <v>203</v>
      </c>
      <c r="H13023" t="inlineStr">
        <is>
          <t>Long Beach, Calif.</t>
        </is>
      </c>
    </row>
    <row r="13024">
      <c r="A13024" t="inlineStr">
        <is>
          <t>UCLA</t>
        </is>
      </c>
      <c r="B13024" t="n">
        <v>88</v>
      </c>
      <c r="C13024" t="inlineStr">
        <is>
          <t>Grant Buckey</t>
        </is>
      </c>
      <c r="D13024" t="inlineStr">
        <is>
          <t>DL</t>
        </is>
      </c>
      <c r="E13024" t="inlineStr">
        <is>
          <t>RJr</t>
        </is>
      </c>
      <c r="F13024" t="inlineStr">
        <is>
          <t>6'5"</t>
        </is>
      </c>
      <c r="G13024" t="n">
        <v>266</v>
      </c>
      <c r="H13024" t="inlineStr">
        <is>
          <t>Bakersfield, Calif.</t>
        </is>
      </c>
    </row>
    <row r="13025">
      <c r="A13025" t="inlineStr">
        <is>
          <t>UCLA</t>
        </is>
      </c>
      <c r="B13025" t="n">
        <v>73</v>
      </c>
      <c r="C13025" t="inlineStr">
        <is>
          <t>Quinn Buckey</t>
        </is>
      </c>
      <c r="D13025" t="inlineStr">
        <is>
          <t>OL</t>
        </is>
      </c>
      <c r="E13025" t="inlineStr">
        <is>
          <t>Fr</t>
        </is>
      </c>
      <c r="F13025" t="inlineStr">
        <is>
          <t>6'6"</t>
        </is>
      </c>
      <c r="G13025" t="n">
        <v>306</v>
      </c>
      <c r="H13025" t="inlineStr">
        <is>
          <t>Bakersfield, Calif.</t>
        </is>
      </c>
    </row>
    <row r="13026">
      <c r="A13026" t="inlineStr">
        <is>
          <t>UCLA</t>
        </is>
      </c>
      <c r="B13026" t="n">
        <v>44</v>
      </c>
      <c r="C13026" t="inlineStr">
        <is>
          <t>Giancarlo Cereghino</t>
        </is>
      </c>
      <c r="D13026" t="inlineStr">
        <is>
          <t>LS</t>
        </is>
      </c>
      <c r="E13026" t="inlineStr">
        <is>
          <t>Fr</t>
        </is>
      </c>
      <c r="F13026" t="inlineStr">
        <is>
          <t>6'0"</t>
        </is>
      </c>
      <c r="G13026" t="n">
        <v>204</v>
      </c>
      <c r="H13026" t="inlineStr">
        <is>
          <t>Moraga, Calif.</t>
        </is>
      </c>
    </row>
    <row r="13027">
      <c r="A13027" t="inlineStr">
        <is>
          <t>UCLA</t>
        </is>
      </c>
      <c r="B13027" t="n">
        <v>24</v>
      </c>
      <c r="C13027" t="inlineStr">
        <is>
          <t>Cole Cogshell</t>
        </is>
      </c>
      <c r="D13027" t="inlineStr">
        <is>
          <t>DL</t>
        </is>
      </c>
      <c r="E13027" t="inlineStr">
        <is>
          <t>So</t>
        </is>
      </c>
      <c r="F13027" t="inlineStr">
        <is>
          <t>6'3"</t>
        </is>
      </c>
      <c r="G13027" t="n">
        <v>249</v>
      </c>
      <c r="H13027" t="inlineStr">
        <is>
          <t>Pasadena, Calif.</t>
        </is>
      </c>
    </row>
    <row r="13028">
      <c r="A13028" t="inlineStr">
        <is>
          <t>UCLA</t>
        </is>
      </c>
      <c r="B13028" t="n">
        <v>31</v>
      </c>
      <c r="C13028" t="inlineStr">
        <is>
          <t>Chase Coleman</t>
        </is>
      </c>
      <c r="D13028" t="inlineStr">
        <is>
          <t>DB</t>
        </is>
      </c>
      <c r="E13028" t="inlineStr">
        <is>
          <t>RFr</t>
        </is>
      </c>
      <c r="F13028" t="inlineStr">
        <is>
          <t>6'2"</t>
        </is>
      </c>
      <c r="G13028" t="n">
        <v>166</v>
      </c>
      <c r="H13028" t="inlineStr">
        <is>
          <t>Frisco, Texas</t>
        </is>
      </c>
    </row>
    <row r="13029">
      <c r="A13029" t="inlineStr">
        <is>
          <t>UCLA</t>
        </is>
      </c>
      <c r="B13029" t="n">
        <v>33</v>
      </c>
      <c r="C13029" t="inlineStr">
        <is>
          <t>Karson Cox</t>
        </is>
      </c>
      <c r="D13029" t="inlineStr">
        <is>
          <t>RB</t>
        </is>
      </c>
      <c r="E13029" t="inlineStr">
        <is>
          <t>RFr</t>
        </is>
      </c>
      <c r="F13029" t="inlineStr">
        <is>
          <t>5'11"</t>
        </is>
      </c>
      <c r="G13029" t="n">
        <v>213</v>
      </c>
      <c r="H13029" t="inlineStr">
        <is>
          <t>Victorville, Calif.</t>
        </is>
      </c>
    </row>
    <row r="13030">
      <c r="A13030" t="inlineStr">
        <is>
          <t>UCLA</t>
        </is>
      </c>
      <c r="B13030" t="n">
        <v>11</v>
      </c>
      <c r="C13030" t="inlineStr">
        <is>
          <t>Nico Davillier</t>
        </is>
      </c>
      <c r="D13030" t="inlineStr">
        <is>
          <t>DL</t>
        </is>
      </c>
      <c r="E13030" t="inlineStr">
        <is>
          <t>RSr</t>
        </is>
      </c>
      <c r="F13030" t="inlineStr">
        <is>
          <t>6'2"</t>
        </is>
      </c>
      <c r="G13030" t="n">
        <v>274</v>
      </c>
      <c r="H13030" t="inlineStr">
        <is>
          <t>Maumelle, Ark.</t>
        </is>
      </c>
    </row>
    <row r="13031">
      <c r="A13031" t="inlineStr">
        <is>
          <t>UCLA</t>
        </is>
      </c>
      <c r="B13031" t="n">
        <v>68</v>
      </c>
      <c r="C13031" t="inlineStr">
        <is>
          <t>Jordan Davis</t>
        </is>
      </c>
      <c r="D13031" t="inlineStr">
        <is>
          <t>OL</t>
        </is>
      </c>
      <c r="E13031" t="inlineStr">
        <is>
          <t>RSr</t>
        </is>
      </c>
      <c r="F13031" t="inlineStr">
        <is>
          <t>6'4"</t>
        </is>
      </c>
      <c r="G13031" t="n">
        <v>328</v>
      </c>
      <c r="H13031" t="inlineStr">
        <is>
          <t>Fairburn, Ga.</t>
        </is>
      </c>
      <c r="I13031" t="inlineStr">
        <is>
          <t>Transfer from South Alabama (2026 portal)</t>
        </is>
      </c>
    </row>
    <row r="13032">
      <c r="A13032" t="inlineStr">
        <is>
          <t>UCLA</t>
        </is>
      </c>
      <c r="B13032" t="n">
        <v>92</v>
      </c>
      <c r="C13032" t="inlineStr">
        <is>
          <t>Darold DeNgohe</t>
        </is>
      </c>
      <c r="D13032" t="inlineStr">
        <is>
          <t>DL</t>
        </is>
      </c>
      <c r="E13032" t="inlineStr">
        <is>
          <t>RJr</t>
        </is>
      </c>
      <c r="F13032" t="inlineStr">
        <is>
          <t>6'2"</t>
        </is>
      </c>
      <c r="G13032" t="n">
        <v>312</v>
      </c>
      <c r="H13032" t="inlineStr">
        <is>
          <t>Philadelphia, Pa.</t>
        </is>
      </c>
      <c r="I13032" t="inlineStr">
        <is>
          <t>Transfer from Rutgers (2026 portal)</t>
        </is>
      </c>
    </row>
    <row r="13033">
      <c r="A13033" t="inlineStr">
        <is>
          <t>UCLA</t>
        </is>
      </c>
      <c r="B13033" t="n">
        <v>77</v>
      </c>
      <c r="C13033" t="inlineStr">
        <is>
          <t>JD Dean</t>
        </is>
      </c>
      <c r="D13033" t="inlineStr">
        <is>
          <t>OL</t>
        </is>
      </c>
      <c r="E13033" t="inlineStr">
        <is>
          <t>RFr</t>
        </is>
      </c>
      <c r="F13033" t="inlineStr">
        <is>
          <t>6'4"</t>
        </is>
      </c>
      <c r="G13033" t="n">
        <v>289</v>
      </c>
      <c r="H13033" t="inlineStr">
        <is>
          <t>Canton, Mass.</t>
        </is>
      </c>
    </row>
    <row r="13034">
      <c r="A13034" t="inlineStr">
        <is>
          <t>UCLA</t>
        </is>
      </c>
      <c r="B13034" t="n">
        <v>14</v>
      </c>
      <c r="C13034" t="inlineStr">
        <is>
          <t>Ty Dieffenbach</t>
        </is>
      </c>
      <c r="D13034" t="inlineStr">
        <is>
          <t>QB</t>
        </is>
      </c>
      <c r="E13034" t="inlineStr">
        <is>
          <t>RJr</t>
        </is>
      </c>
      <c r="F13034" t="inlineStr">
        <is>
          <t>6'6"</t>
        </is>
      </c>
      <c r="G13034" t="n">
        <v>227</v>
      </c>
      <c r="H13034" t="inlineStr">
        <is>
          <t>Calabasas, Calif.</t>
        </is>
      </c>
      <c r="I13034" t="inlineStr">
        <is>
          <t>Transfer from Cal Poly (2026 portal)</t>
        </is>
      </c>
    </row>
    <row r="13035">
      <c r="A13035" t="inlineStr">
        <is>
          <t>UCLA</t>
        </is>
      </c>
      <c r="B13035" t="n">
        <v>37</v>
      </c>
      <c r="C13035" t="inlineStr">
        <is>
          <t>Joshua Dixon</t>
        </is>
      </c>
      <c r="D13035" t="inlineStr">
        <is>
          <t>DB</t>
        </is>
      </c>
      <c r="E13035" t="inlineStr">
        <is>
          <t>RJr</t>
        </is>
      </c>
      <c r="F13035" t="inlineStr">
        <is>
          <t>5'11"</t>
        </is>
      </c>
      <c r="G13035" t="n">
        <v>193</v>
      </c>
      <c r="H13035" t="inlineStr">
        <is>
          <t>Van Nuys, Calif.</t>
        </is>
      </c>
    </row>
    <row r="13036">
      <c r="A13036" t="inlineStr">
        <is>
          <t>UCLA</t>
        </is>
      </c>
      <c r="B13036" t="n">
        <v>11</v>
      </c>
      <c r="C13036" t="inlineStr">
        <is>
          <t>Landon Ellis</t>
        </is>
      </c>
      <c r="D13036" t="inlineStr">
        <is>
          <t>WR</t>
        </is>
      </c>
      <c r="E13036" t="inlineStr">
        <is>
          <t>Sr</t>
        </is>
      </c>
      <c r="F13036" t="inlineStr">
        <is>
          <t>6'2"</t>
        </is>
      </c>
      <c r="G13036" t="n">
        <v>217</v>
      </c>
      <c r="H13036" t="inlineStr">
        <is>
          <t>Orange, Va.</t>
        </is>
      </c>
      <c r="I13036" t="inlineStr">
        <is>
          <t>Transfer from James Madison (2026 portal)</t>
        </is>
      </c>
    </row>
    <row r="13037">
      <c r="A13037" t="inlineStr">
        <is>
          <t>UCLA</t>
        </is>
      </c>
      <c r="B13037" t="n">
        <v>95</v>
      </c>
      <c r="C13037" t="inlineStr">
        <is>
          <t>Tyson Ford</t>
        </is>
      </c>
      <c r="D13037" t="inlineStr">
        <is>
          <t>DL</t>
        </is>
      </c>
      <c r="E13037" t="inlineStr">
        <is>
          <t>RJr</t>
        </is>
      </c>
      <c r="F13037" t="inlineStr">
        <is>
          <t>6'4"</t>
        </is>
      </c>
      <c r="G13037" t="n">
        <v>321</v>
      </c>
      <c r="H13037" t="inlineStr">
        <is>
          <t>St. Louis, Mo.</t>
        </is>
      </c>
      <c r="I13037" t="inlineStr">
        <is>
          <t>Transfer from California (2026 portal)</t>
        </is>
      </c>
    </row>
    <row r="13038">
      <c r="A13038" t="inlineStr">
        <is>
          <t>UCLA</t>
        </is>
      </c>
      <c r="B13038" t="n">
        <v>29</v>
      </c>
      <c r="C13038" t="inlineStr">
        <is>
          <t>Jayden Fox</t>
        </is>
      </c>
      <c r="D13038" t="inlineStr">
        <is>
          <t>RB</t>
        </is>
      </c>
      <c r="E13038" t="inlineStr">
        <is>
          <t>Fr</t>
        </is>
      </c>
      <c r="F13038" t="inlineStr">
        <is>
          <t>5'9"</t>
        </is>
      </c>
      <c r="G13038" t="n">
        <v>170</v>
      </c>
      <c r="H13038" t="inlineStr">
        <is>
          <t>Denver, Colo.</t>
        </is>
      </c>
    </row>
    <row r="13039">
      <c r="A13039" t="inlineStr">
        <is>
          <t>UCLA</t>
        </is>
      </c>
      <c r="B13039" t="n">
        <v>82</v>
      </c>
      <c r="C13039" t="inlineStr">
        <is>
          <t>Noah Fox-Flores</t>
        </is>
      </c>
      <c r="D13039" t="inlineStr">
        <is>
          <t>TE</t>
        </is>
      </c>
      <c r="E13039" t="inlineStr">
        <is>
          <t>So</t>
        </is>
      </c>
      <c r="F13039" t="inlineStr">
        <is>
          <t>6'3"</t>
        </is>
      </c>
      <c r="G13039" t="n">
        <v>244</v>
      </c>
      <c r="H13039" t="inlineStr">
        <is>
          <t>Tacoma, Wash.</t>
        </is>
      </c>
    </row>
    <row r="13040">
      <c r="A13040" t="inlineStr">
        <is>
          <t>UCLA</t>
        </is>
      </c>
      <c r="B13040" t="n">
        <v>55</v>
      </c>
      <c r="C13040" t="inlineStr">
        <is>
          <t>A.J. Fuimaono</t>
        </is>
      </c>
      <c r="D13040" t="inlineStr">
        <is>
          <t>DL</t>
        </is>
      </c>
      <c r="E13040" t="inlineStr">
        <is>
          <t>RJr</t>
        </is>
      </c>
      <c r="F13040" t="inlineStr">
        <is>
          <t>6'3"</t>
        </is>
      </c>
      <c r="G13040" t="n">
        <v>315</v>
      </c>
      <c r="H13040" t="inlineStr">
        <is>
          <t>Las Vegas, Nev.</t>
        </is>
      </c>
    </row>
    <row r="13041">
      <c r="A13041" t="inlineStr">
        <is>
          <t>UCLA</t>
        </is>
      </c>
      <c r="B13041" t="n">
        <v>35</v>
      </c>
      <c r="C13041" t="inlineStr">
        <is>
          <t>Curtis Gerrand</t>
        </is>
      </c>
      <c r="D13041" t="inlineStr">
        <is>
          <t>P</t>
        </is>
      </c>
      <c r="E13041" t="inlineStr">
        <is>
          <t>So</t>
        </is>
      </c>
      <c r="F13041" t="inlineStr">
        <is>
          <t>6'0"</t>
        </is>
      </c>
      <c r="G13041" t="n">
        <v>186</v>
      </c>
      <c r="H13041" t="inlineStr">
        <is>
          <t>Melbourne, Aus.</t>
        </is>
      </c>
      <c r="I13041" t="inlineStr">
        <is>
          <t>Transfer from Sam Houston (2026 portal)</t>
        </is>
      </c>
    </row>
    <row r="13042">
      <c r="A13042" t="inlineStr">
        <is>
          <t>UCLA</t>
        </is>
      </c>
      <c r="B13042" t="n">
        <v>18</v>
      </c>
      <c r="C13042" t="inlineStr">
        <is>
          <t>Osiris Gilbert</t>
        </is>
      </c>
      <c r="D13042" t="inlineStr">
        <is>
          <t>DB</t>
        </is>
      </c>
      <c r="E13042" t="inlineStr">
        <is>
          <t>So</t>
        </is>
      </c>
      <c r="F13042" t="inlineStr">
        <is>
          <t>5'9"</t>
        </is>
      </c>
      <c r="G13042" t="n">
        <v>179</v>
      </c>
      <c r="H13042" t="inlineStr">
        <is>
          <t>Duluth, Ga.</t>
        </is>
      </c>
      <c r="I13042" t="inlineStr">
        <is>
          <t>Transfer from UConn (2026 portal)</t>
        </is>
      </c>
    </row>
    <row r="13043">
      <c r="A13043" t="inlineStr">
        <is>
          <t>UCLA</t>
        </is>
      </c>
      <c r="B13043" t="n">
        <v>97</v>
      </c>
      <c r="C13043" t="inlineStr">
        <is>
          <t>Aiden Gobaira</t>
        </is>
      </c>
      <c r="D13043" t="inlineStr">
        <is>
          <t>DL</t>
        </is>
      </c>
      <c r="E13043" t="inlineStr">
        <is>
          <t>RSr</t>
        </is>
      </c>
      <c r="F13043" t="inlineStr">
        <is>
          <t>6'4"</t>
        </is>
      </c>
      <c r="G13043" t="n">
        <v>261</v>
      </c>
      <c r="H13043" t="inlineStr">
        <is>
          <t>Fairfax, Va.</t>
        </is>
      </c>
      <c r="I13043" t="inlineStr">
        <is>
          <t>Transfer from James Madison (2026 portal)</t>
        </is>
      </c>
    </row>
    <row r="13044">
      <c r="A13044" t="inlineStr">
        <is>
          <t>UCLA</t>
        </is>
      </c>
      <c r="B13044" t="n">
        <v>19</v>
      </c>
      <c r="C13044" t="inlineStr">
        <is>
          <t>Karson Gordon</t>
        </is>
      </c>
      <c r="D13044" t="inlineStr">
        <is>
          <t>WR</t>
        </is>
      </c>
      <c r="E13044" t="inlineStr">
        <is>
          <t>RSo</t>
        </is>
      </c>
      <c r="F13044" t="inlineStr">
        <is>
          <t>6'1"</t>
        </is>
      </c>
      <c r="G13044" t="n">
        <v>180</v>
      </c>
      <c r="H13044" t="inlineStr">
        <is>
          <t>Missouri City, Texas</t>
        </is>
      </c>
    </row>
    <row r="13045">
      <c r="A13045" t="inlineStr">
        <is>
          <t>UCLA</t>
        </is>
      </c>
      <c r="B13045" t="n">
        <v>17</v>
      </c>
      <c r="C13045" t="inlineStr">
        <is>
          <t>Colton Gumino</t>
        </is>
      </c>
      <c r="D13045" t="inlineStr">
        <is>
          <t>QB</t>
        </is>
      </c>
      <c r="E13045" t="inlineStr">
        <is>
          <t>RFr</t>
        </is>
      </c>
      <c r="F13045" t="inlineStr">
        <is>
          <t>6'0"</t>
        </is>
      </c>
      <c r="G13045" t="n">
        <v>196</v>
      </c>
      <c r="H13045" t="inlineStr">
        <is>
          <t>Arlington Heights, Ill.</t>
        </is>
      </c>
    </row>
    <row r="13046">
      <c r="A13046" t="inlineStr">
        <is>
          <t>UCLA</t>
        </is>
      </c>
      <c r="B13046" t="n">
        <v>15</v>
      </c>
      <c r="C13046" t="inlineStr">
        <is>
          <t>Marcus Harris</t>
        </is>
      </c>
      <c r="D13046" t="inlineStr">
        <is>
          <t>WR</t>
        </is>
      </c>
      <c r="E13046" t="inlineStr">
        <is>
          <t>RFr</t>
        </is>
      </c>
      <c r="F13046" t="inlineStr">
        <is>
          <t>6'0"</t>
        </is>
      </c>
      <c r="G13046" t="n">
        <v>192</v>
      </c>
      <c r="H13046" t="inlineStr">
        <is>
          <t>Eastvale, Calif.</t>
        </is>
      </c>
      <c r="I13046" t="inlineStr">
        <is>
          <t>Transfer from Washington (2026 portal)</t>
        </is>
      </c>
    </row>
    <row r="13047">
      <c r="A13047" t="inlineStr">
        <is>
          <t>UCLA</t>
        </is>
      </c>
      <c r="B13047" t="n">
        <v>12</v>
      </c>
      <c r="C13047" t="inlineStr">
        <is>
          <t>Malik Hartford</t>
        </is>
      </c>
      <c r="D13047" t="inlineStr">
        <is>
          <t>DB</t>
        </is>
      </c>
      <c r="E13047" t="inlineStr">
        <is>
          <t>RJr</t>
        </is>
      </c>
      <c r="F13047" t="inlineStr">
        <is>
          <t>6'2"</t>
        </is>
      </c>
      <c r="G13047" t="n">
        <v>193</v>
      </c>
      <c r="H13047" t="inlineStr">
        <is>
          <t>Cincinnati, Ohio</t>
        </is>
      </c>
      <c r="I13047" t="inlineStr">
        <is>
          <t>Transfer from Ohio State (2026 portal)</t>
        </is>
      </c>
    </row>
    <row r="13048">
      <c r="A13048" t="inlineStr">
        <is>
          <t>UCLA</t>
        </is>
      </c>
      <c r="B13048" t="n">
        <v>35</v>
      </c>
      <c r="C13048" t="inlineStr">
        <is>
          <t>Dallin Havea</t>
        </is>
      </c>
      <c r="D13048" t="inlineStr">
        <is>
          <t>DL</t>
        </is>
      </c>
      <c r="E13048" t="inlineStr">
        <is>
          <t>RSo</t>
        </is>
      </c>
      <c r="F13048" t="inlineStr">
        <is>
          <t>6'1"</t>
        </is>
      </c>
      <c r="G13048" t="n">
        <v>247</v>
      </c>
      <c r="H13048" t="inlineStr">
        <is>
          <t>Orem, Utah</t>
        </is>
      </c>
      <c r="I13048" t="inlineStr">
        <is>
          <t>Transfer from Utah Tech (2026 portal)</t>
        </is>
      </c>
    </row>
    <row r="13049">
      <c r="A13049" t="inlineStr">
        <is>
          <t>UCLA</t>
        </is>
      </c>
      <c r="B13049" t="n">
        <v>61</v>
      </c>
      <c r="C13049" t="inlineStr">
        <is>
          <t>Lucas Hickey</t>
        </is>
      </c>
      <c r="D13049" t="inlineStr">
        <is>
          <t>OL</t>
        </is>
      </c>
      <c r="E13049" t="inlineStr">
        <is>
          <t>Fr</t>
        </is>
      </c>
      <c r="F13049" t="inlineStr">
        <is>
          <t>6'3"</t>
        </is>
      </c>
      <c r="G13049" t="n">
        <v>290</v>
      </c>
      <c r="H13049" t="inlineStr">
        <is>
          <t>Prosper, Texas</t>
        </is>
      </c>
    </row>
    <row r="13050">
      <c r="A13050" t="inlineStr">
        <is>
          <t>UCLA</t>
        </is>
      </c>
      <c r="B13050" t="n">
        <v>35</v>
      </c>
      <c r="C13050" t="inlineStr">
        <is>
          <t>Logan Hirou</t>
        </is>
      </c>
      <c r="D13050" t="inlineStr">
        <is>
          <t>DB</t>
        </is>
      </c>
      <c r="E13050" t="inlineStr">
        <is>
          <t>Fr</t>
        </is>
      </c>
      <c r="F13050" t="inlineStr">
        <is>
          <t>6'0"</t>
        </is>
      </c>
      <c r="G13050" t="n">
        <v>193</v>
      </c>
      <c r="H13050" t="inlineStr">
        <is>
          <t>Rancho Santa Margarita, Calif.</t>
        </is>
      </c>
    </row>
    <row r="13051">
      <c r="A13051" t="inlineStr">
        <is>
          <t>UCLA</t>
        </is>
      </c>
      <c r="B13051" t="n">
        <v>17</v>
      </c>
      <c r="C13051" t="inlineStr">
        <is>
          <t>Lucien Holland</t>
        </is>
      </c>
      <c r="D13051" t="inlineStr">
        <is>
          <t>OLB</t>
        </is>
      </c>
      <c r="E13051" t="inlineStr">
        <is>
          <t>RFr</t>
        </is>
      </c>
      <c r="F13051" t="inlineStr">
        <is>
          <t>6'3"</t>
        </is>
      </c>
      <c r="G13051" t="n">
        <v>215</v>
      </c>
      <c r="H13051" t="inlineStr">
        <is>
          <t>Los Angeles, Calif.</t>
        </is>
      </c>
    </row>
    <row r="13052">
      <c r="A13052" t="inlineStr">
        <is>
          <t>UCLA</t>
        </is>
      </c>
      <c r="B13052" t="n">
        <v>10</v>
      </c>
      <c r="C13052" t="inlineStr">
        <is>
          <t>Madden Iamaleava</t>
        </is>
      </c>
      <c r="D13052" t="inlineStr">
        <is>
          <t>QB</t>
        </is>
      </c>
      <c r="E13052" t="inlineStr">
        <is>
          <t>RFr</t>
        </is>
      </c>
      <c r="F13052" t="inlineStr">
        <is>
          <t>6'2"</t>
        </is>
      </c>
      <c r="G13052" t="n">
        <v>197</v>
      </c>
      <c r="H13052" t="inlineStr">
        <is>
          <t>Long Beach, Calif.</t>
        </is>
      </c>
    </row>
    <row r="13053">
      <c r="A13053" t="inlineStr">
        <is>
          <t>UCLA</t>
        </is>
      </c>
      <c r="B13053" t="n">
        <v>9</v>
      </c>
      <c r="C13053" t="inlineStr">
        <is>
          <t>Nico Iamaleava</t>
        </is>
      </c>
      <c r="D13053" t="inlineStr">
        <is>
          <t>QB</t>
        </is>
      </c>
      <c r="E13053" t="inlineStr">
        <is>
          <t>RJr</t>
        </is>
      </c>
      <c r="F13053" t="inlineStr">
        <is>
          <t>6'5"</t>
        </is>
      </c>
      <c r="G13053" t="n">
        <v>215</v>
      </c>
      <c r="H13053" t="inlineStr">
        <is>
          <t>Long Beach, Calif.</t>
        </is>
      </c>
    </row>
    <row r="13054">
      <c r="A13054" t="inlineStr">
        <is>
          <t>UCLA</t>
        </is>
      </c>
      <c r="B13054" t="n">
        <v>76</v>
      </c>
      <c r="C13054" t="inlineStr">
        <is>
          <t>Mack Indestad</t>
        </is>
      </c>
      <c r="D13054" t="inlineStr">
        <is>
          <t>OL</t>
        </is>
      </c>
      <c r="E13054" t="inlineStr">
        <is>
          <t>RSr</t>
        </is>
      </c>
      <c r="F13054" t="inlineStr">
        <is>
          <t>6'8"</t>
        </is>
      </c>
      <c r="G13054" t="n">
        <v>311</v>
      </c>
      <c r="H13054" t="inlineStr">
        <is>
          <t>Lemont, Ill.</t>
        </is>
      </c>
      <c r="I13054" t="inlineStr">
        <is>
          <t>Transfer from Eastern Michigan (2026 portal)</t>
        </is>
      </c>
    </row>
    <row r="13055">
      <c r="A13055" t="inlineStr">
        <is>
          <t>UCLA</t>
        </is>
      </c>
      <c r="B13055" t="n">
        <v>25</v>
      </c>
      <c r="C13055" t="inlineStr">
        <is>
          <t>Kuron Jabari Jr.</t>
        </is>
      </c>
      <c r="D13055" t="inlineStr">
        <is>
          <t>DB</t>
        </is>
      </c>
      <c r="E13055" t="inlineStr">
        <is>
          <t>RFr</t>
        </is>
      </c>
      <c r="F13055" t="inlineStr">
        <is>
          <t>6'0"</t>
        </is>
      </c>
      <c r="G13055" t="n">
        <v>191</v>
      </c>
      <c r="H13055" t="inlineStr">
        <is>
          <t>Temecula, Calif.</t>
        </is>
      </c>
    </row>
    <row r="13056">
      <c r="A13056" t="inlineStr">
        <is>
          <t>UCLA</t>
        </is>
      </c>
      <c r="B13056" t="n">
        <v>1</v>
      </c>
      <c r="C13056" t="inlineStr">
        <is>
          <t>Scooter Jackson</t>
        </is>
      </c>
      <c r="D13056" t="inlineStr">
        <is>
          <t>DB</t>
        </is>
      </c>
      <c r="E13056" t="inlineStr">
        <is>
          <t>Sr</t>
        </is>
      </c>
      <c r="F13056" t="inlineStr">
        <is>
          <t>5'11"</t>
        </is>
      </c>
      <c r="G13056" t="n">
        <v>191</v>
      </c>
      <c r="H13056" t="inlineStr">
        <is>
          <t>Compton, Calif.</t>
        </is>
      </c>
    </row>
    <row r="13057">
      <c r="A13057" t="inlineStr">
        <is>
          <t>UCLA</t>
        </is>
      </c>
      <c r="B13057" t="n">
        <v>27</v>
      </c>
      <c r="C13057" t="inlineStr">
        <is>
          <t>Ta'Shawn James</t>
        </is>
      </c>
      <c r="D13057" t="inlineStr">
        <is>
          <t>DB</t>
        </is>
      </c>
      <c r="E13057" t="inlineStr">
        <is>
          <t>RJr</t>
        </is>
      </c>
      <c r="F13057" t="inlineStr">
        <is>
          <t>6'0"</t>
        </is>
      </c>
      <c r="G13057" t="n">
        <v>211</v>
      </c>
      <c r="H13057" t="inlineStr">
        <is>
          <t>Oklahoma City, Okla.</t>
        </is>
      </c>
      <c r="I13057" t="inlineStr">
        <is>
          <t>Transfer from Iowa State (2026 portal)</t>
        </is>
      </c>
    </row>
    <row r="13058">
      <c r="A13058" t="inlineStr">
        <is>
          <t>UCLA</t>
        </is>
      </c>
      <c r="B13058" t="n">
        <v>29</v>
      </c>
      <c r="C13058" t="inlineStr">
        <is>
          <t>Robert James III</t>
        </is>
      </c>
      <c r="D13058" t="inlineStr">
        <is>
          <t>DL</t>
        </is>
      </c>
      <c r="E13058" t="inlineStr">
        <is>
          <t>RFr</t>
        </is>
      </c>
      <c r="F13058" t="inlineStr">
        <is>
          <t>6'2"</t>
        </is>
      </c>
      <c r="G13058" t="n">
        <v>302</v>
      </c>
      <c r="H13058" t="inlineStr">
        <is>
          <t>Inglewood, Calif.</t>
        </is>
      </c>
    </row>
    <row r="13059">
      <c r="A13059" t="inlineStr">
        <is>
          <t>UCLA</t>
        </is>
      </c>
      <c r="B13059" t="n">
        <v>69</v>
      </c>
      <c r="C13059" t="inlineStr">
        <is>
          <t>Cooper Javorsky</t>
        </is>
      </c>
      <c r="D13059" t="inlineStr">
        <is>
          <t>OL</t>
        </is>
      </c>
      <c r="E13059" t="inlineStr">
        <is>
          <t>Fr</t>
        </is>
      </c>
      <c r="F13059" t="inlineStr">
        <is>
          <t>6'3"</t>
        </is>
      </c>
      <c r="G13059" t="n">
        <v>307</v>
      </c>
      <c r="H13059" t="inlineStr">
        <is>
          <t>Ladera Ranch, Calif.</t>
        </is>
      </c>
    </row>
    <row r="13060">
      <c r="A13060" t="inlineStr">
        <is>
          <t>UCLA</t>
        </is>
      </c>
      <c r="B13060" t="n">
        <v>58</v>
      </c>
      <c r="C13060" t="inlineStr">
        <is>
          <t>Jaylan Jeffers</t>
        </is>
      </c>
      <c r="D13060" t="inlineStr">
        <is>
          <t>OL</t>
        </is>
      </c>
      <c r="E13060" t="inlineStr">
        <is>
          <t>RSr</t>
        </is>
      </c>
      <c r="F13060" t="inlineStr">
        <is>
          <t>6'5"</t>
        </is>
      </c>
      <c r="G13060" t="n">
        <v>313</v>
      </c>
      <c r="H13060" t="inlineStr">
        <is>
          <t>Phoenix, Ariz.</t>
        </is>
      </c>
    </row>
    <row r="13061">
      <c r="A13061" t="inlineStr">
        <is>
          <t>UCLA</t>
        </is>
      </c>
      <c r="B13061" t="n">
        <v>67</v>
      </c>
      <c r="C13061" t="inlineStr">
        <is>
          <t>Camden Jensen</t>
        </is>
      </c>
      <c r="D13061" t="inlineStr">
        <is>
          <t>OL</t>
        </is>
      </c>
      <c r="E13061" t="inlineStr">
        <is>
          <t>Fr</t>
        </is>
      </c>
      <c r="F13061" t="inlineStr">
        <is>
          <t>6'7"</t>
        </is>
      </c>
      <c r="G13061" t="n">
        <v>283</v>
      </c>
      <c r="H13061" t="inlineStr">
        <is>
          <t>Littleton, Colo.</t>
        </is>
      </c>
    </row>
    <row r="13062">
      <c r="A13062" t="inlineStr">
        <is>
          <t>UCLA</t>
        </is>
      </c>
      <c r="B13062" t="n">
        <v>45</v>
      </c>
      <c r="C13062" t="inlineStr">
        <is>
          <t>Jamier Johnson</t>
        </is>
      </c>
      <c r="D13062" t="inlineStr">
        <is>
          <t>DB</t>
        </is>
      </c>
      <c r="E13062" t="inlineStr">
        <is>
          <t>RSr</t>
        </is>
      </c>
      <c r="F13062" t="inlineStr">
        <is>
          <t>5'11"</t>
        </is>
      </c>
      <c r="G13062" t="n">
        <v>190</v>
      </c>
      <c r="H13062" t="inlineStr">
        <is>
          <t>Pasadena, Calif.</t>
        </is>
      </c>
    </row>
    <row r="13063">
      <c r="A13063" t="inlineStr">
        <is>
          <t>UCLA</t>
        </is>
      </c>
      <c r="B13063" t="n">
        <v>75</v>
      </c>
      <c r="C13063" t="inlineStr">
        <is>
          <t>Nehemiah Johnson</t>
        </is>
      </c>
      <c r="D13063" t="inlineStr">
        <is>
          <t>OL</t>
        </is>
      </c>
      <c r="E13063" t="inlineStr">
        <is>
          <t>RFr</t>
        </is>
      </c>
      <c r="F13063" t="inlineStr">
        <is>
          <t>6'4"</t>
        </is>
      </c>
      <c r="G13063" t="n">
        <v>342</v>
      </c>
      <c r="H13063" t="inlineStr">
        <is>
          <t>Yorba Linda, Calif.</t>
        </is>
      </c>
    </row>
    <row r="13064">
      <c r="A13064" t="inlineStr">
        <is>
          <t>UCLA</t>
        </is>
      </c>
      <c r="B13064" t="n">
        <v>6</v>
      </c>
      <c r="C13064" t="inlineStr">
        <is>
          <t>Tao Johnson</t>
        </is>
      </c>
      <c r="D13064" t="inlineStr">
        <is>
          <t>DB</t>
        </is>
      </c>
      <c r="E13064" t="inlineStr">
        <is>
          <t>RSr</t>
        </is>
      </c>
      <c r="F13064" t="inlineStr">
        <is>
          <t>6'0"</t>
        </is>
      </c>
      <c r="G13064" t="n">
        <v>194</v>
      </c>
      <c r="H13064" t="inlineStr">
        <is>
          <t>Idaho Falls, Idaho</t>
        </is>
      </c>
      <c r="I13064" t="inlineStr">
        <is>
          <t>Transfer from Utah (2026 portal)</t>
        </is>
      </c>
    </row>
    <row r="13065">
      <c r="A13065" t="inlineStr">
        <is>
          <t>UCLA</t>
        </is>
      </c>
      <c r="B13065" t="n">
        <v>30</v>
      </c>
      <c r="C13065" t="inlineStr">
        <is>
          <t>Zeke Johnson</t>
        </is>
      </c>
      <c r="D13065" t="inlineStr">
        <is>
          <t>DB</t>
        </is>
      </c>
      <c r="E13065" t="inlineStr">
        <is>
          <t>RFr</t>
        </is>
      </c>
      <c r="F13065" t="inlineStr">
        <is>
          <t>6'1"</t>
        </is>
      </c>
      <c r="G13065" t="n">
        <v>202</v>
      </c>
      <c r="H13065" t="inlineStr">
        <is>
          <t>Redondo Beach, Calif.</t>
        </is>
      </c>
    </row>
    <row r="13066">
      <c r="A13066" t="inlineStr">
        <is>
          <t>UCLA</t>
        </is>
      </c>
      <c r="B13066" t="n">
        <v>46</v>
      </c>
      <c r="C13066" t="inlineStr">
        <is>
          <t>Markus Kier</t>
        </is>
      </c>
      <c r="D13066" t="inlineStr">
        <is>
          <t>WR</t>
        </is>
      </c>
      <c r="E13066" t="inlineStr">
        <is>
          <t>Fr</t>
        </is>
      </c>
      <c r="F13066" t="inlineStr">
        <is>
          <t>6'2"</t>
        </is>
      </c>
      <c r="G13066" t="n">
        <v>190</v>
      </c>
      <c r="H13066" t="inlineStr">
        <is>
          <t>Mission Viejo, Calif.</t>
        </is>
      </c>
    </row>
    <row r="13067">
      <c r="A13067" t="inlineStr">
        <is>
          <t>UCLA</t>
        </is>
      </c>
      <c r="B13067" t="n">
        <v>3</v>
      </c>
      <c r="C13067" t="inlineStr">
        <is>
          <t>Wayne Knight</t>
        </is>
      </c>
      <c r="D13067" t="inlineStr">
        <is>
          <t>RB</t>
        </is>
      </c>
      <c r="E13067" t="inlineStr">
        <is>
          <t>RSr</t>
        </is>
      </c>
      <c r="F13067" t="inlineStr">
        <is>
          <t>5'7"</t>
        </is>
      </c>
      <c r="G13067" t="n">
        <v>193</v>
      </c>
      <c r="H13067" t="inlineStr">
        <is>
          <t>Smyrna, Del.</t>
        </is>
      </c>
      <c r="I13067" t="inlineStr">
        <is>
          <t>Transfer from James Madison (2026 portal)</t>
        </is>
      </c>
    </row>
    <row r="13068">
      <c r="A13068" t="inlineStr">
        <is>
          <t>UCLA</t>
        </is>
      </c>
      <c r="B13068" t="n">
        <v>26</v>
      </c>
      <c r="C13068" t="inlineStr">
        <is>
          <t>CJ Lavender</t>
        </is>
      </c>
      <c r="D13068" t="inlineStr">
        <is>
          <t>DB</t>
        </is>
      </c>
      <c r="E13068" t="inlineStr">
        <is>
          <t>Fr</t>
        </is>
      </c>
      <c r="F13068" t="inlineStr">
        <is>
          <t>5'11"</t>
        </is>
      </c>
      <c r="G13068" t="n">
        <v>183</v>
      </c>
      <c r="H13068" t="inlineStr">
        <is>
          <t>Fontana, Calif.</t>
        </is>
      </c>
    </row>
    <row r="13069">
      <c r="A13069" t="inlineStr">
        <is>
          <t>UCLA</t>
        </is>
      </c>
      <c r="B13069" t="n">
        <v>22</v>
      </c>
      <c r="C13069" t="inlineStr">
        <is>
          <t>Dylan Lee</t>
        </is>
      </c>
      <c r="D13069" t="inlineStr">
        <is>
          <t>RB</t>
        </is>
      </c>
      <c r="E13069" t="inlineStr">
        <is>
          <t>RSo</t>
        </is>
      </c>
      <c r="F13069" t="inlineStr">
        <is>
          <t>6'0"</t>
        </is>
      </c>
      <c r="G13069" t="n">
        <v>216</v>
      </c>
      <c r="H13069" t="inlineStr">
        <is>
          <t>Phoenix, Ariz.</t>
        </is>
      </c>
      <c r="I13069" t="inlineStr">
        <is>
          <t>Transfer from Iowa State (2026 portal)</t>
        </is>
      </c>
    </row>
    <row r="13070">
      <c r="A13070" t="inlineStr">
        <is>
          <t>UCLA</t>
        </is>
      </c>
      <c r="B13070" t="n">
        <v>22</v>
      </c>
      <c r="C13070" t="inlineStr">
        <is>
          <t>Ty Lee</t>
        </is>
      </c>
      <c r="D13070" t="inlineStr">
        <is>
          <t>DB</t>
        </is>
      </c>
      <c r="E13070" t="inlineStr">
        <is>
          <t>RJr</t>
        </is>
      </c>
      <c r="F13070" t="inlineStr">
        <is>
          <t>6'2"</t>
        </is>
      </c>
      <c r="G13070" t="n">
        <v>204</v>
      </c>
      <c r="H13070" t="inlineStr">
        <is>
          <t>Garden Grove, Calif.</t>
        </is>
      </c>
    </row>
    <row r="13071">
      <c r="A13071" t="inlineStr">
        <is>
          <t>UCLA</t>
        </is>
      </c>
      <c r="B13071" t="n">
        <v>32</v>
      </c>
      <c r="C13071" t="inlineStr">
        <is>
          <t>Troy Leigber</t>
        </is>
      </c>
      <c r="D13071" t="inlineStr">
        <is>
          <t>RB</t>
        </is>
      </c>
      <c r="E13071" t="inlineStr">
        <is>
          <t>RJr</t>
        </is>
      </c>
      <c r="F13071" t="inlineStr">
        <is>
          <t>6'0"</t>
        </is>
      </c>
      <c r="G13071" t="n">
        <v>211</v>
      </c>
      <c r="H13071" t="inlineStr">
        <is>
          <t>Laguna Hills, Calif.</t>
        </is>
      </c>
    </row>
    <row r="13072">
      <c r="A13072" t="inlineStr">
        <is>
          <t>UCLA</t>
        </is>
      </c>
      <c r="B13072" t="n">
        <v>47</v>
      </c>
      <c r="C13072" t="inlineStr">
        <is>
          <t>Harry Lodge</t>
        </is>
      </c>
      <c r="D13072" t="inlineStr">
        <is>
          <t>TE</t>
        </is>
      </c>
      <c r="E13072" t="inlineStr">
        <is>
          <t>RSr</t>
        </is>
      </c>
      <c r="F13072" t="inlineStr">
        <is>
          <t>6'7"</t>
        </is>
      </c>
      <c r="G13072" t="n">
        <v>247</v>
      </c>
      <c r="H13072" t="inlineStr">
        <is>
          <t>Cambridge, Mass.</t>
        </is>
      </c>
      <c r="I13072" t="inlineStr">
        <is>
          <t>Transfer from Wake Forest (2026 portal)</t>
        </is>
      </c>
    </row>
    <row r="13073">
      <c r="A13073" t="inlineStr">
        <is>
          <t>UCLA</t>
        </is>
      </c>
      <c r="B13073" t="n">
        <v>85</v>
      </c>
      <c r="C13073" t="inlineStr">
        <is>
          <t>Brayden Loftin</t>
        </is>
      </c>
      <c r="D13073" t="inlineStr">
        <is>
          <t>TE</t>
        </is>
      </c>
      <c r="E13073" t="inlineStr">
        <is>
          <t>RSr</t>
        </is>
      </c>
      <c r="F13073" t="inlineStr">
        <is>
          <t>6'4"</t>
        </is>
      </c>
      <c r="G13073" t="n">
        <v>231</v>
      </c>
      <c r="H13073" t="inlineStr">
        <is>
          <t>Omaha, Neb.</t>
        </is>
      </c>
      <c r="I13073" t="inlineStr">
        <is>
          <t>Transfer from Kansas State (2026 portal)</t>
        </is>
      </c>
    </row>
    <row r="13074">
      <c r="A13074" t="inlineStr">
        <is>
          <t>UCLA</t>
        </is>
      </c>
      <c r="B13074" t="n">
        <v>21</v>
      </c>
      <c r="C13074" t="inlineStr">
        <is>
          <t>Dante Lovett</t>
        </is>
      </c>
      <c r="D13074" t="inlineStr">
        <is>
          <t>DB</t>
        </is>
      </c>
      <c r="E13074" t="inlineStr">
        <is>
          <t>RJr</t>
        </is>
      </c>
      <c r="F13074" t="inlineStr">
        <is>
          <t>6'0"</t>
        </is>
      </c>
      <c r="G13074" t="n">
        <v>198</v>
      </c>
      <c r="H13074" t="inlineStr">
        <is>
          <t>Crofton, Md.</t>
        </is>
      </c>
      <c r="I13074" t="inlineStr">
        <is>
          <t>Transfer from Virginia Tech (2026 portal)</t>
        </is>
      </c>
    </row>
    <row r="13075">
      <c r="A13075" t="inlineStr">
        <is>
          <t>UCLA</t>
        </is>
      </c>
      <c r="B13075" t="n">
        <v>40</v>
      </c>
      <c r="C13075" t="inlineStr">
        <is>
          <t>Mone Malafu</t>
        </is>
      </c>
      <c r="D13075" t="inlineStr">
        <is>
          <t>LB</t>
        </is>
      </c>
      <c r="E13075" t="inlineStr">
        <is>
          <t>RJr</t>
        </is>
      </c>
      <c r="F13075" t="inlineStr">
        <is>
          <t>6'1"</t>
        </is>
      </c>
      <c r="G13075" t="n">
        <v>252</v>
      </c>
      <c r="H13075" t="inlineStr">
        <is>
          <t>Kapa'a, Hawaii</t>
        </is>
      </c>
    </row>
    <row r="13076">
      <c r="A13076" t="inlineStr">
        <is>
          <t>UCLA</t>
        </is>
      </c>
      <c r="B13076" t="n">
        <v>4</v>
      </c>
      <c r="C13076" t="inlineStr">
        <is>
          <t>Cole Martin</t>
        </is>
      </c>
      <c r="D13076" t="inlineStr">
        <is>
          <t>DB</t>
        </is>
      </c>
      <c r="E13076" t="inlineStr">
        <is>
          <t>RJr</t>
        </is>
      </c>
      <c r="F13076" t="inlineStr">
        <is>
          <t>5'8"</t>
        </is>
      </c>
      <c r="G13076" t="n">
        <v>185</v>
      </c>
      <c r="H13076" t="inlineStr">
        <is>
          <t>Pasadena, Calif.</t>
        </is>
      </c>
    </row>
    <row r="13077">
      <c r="A13077" t="inlineStr">
        <is>
          <t>UCLA</t>
        </is>
      </c>
      <c r="B13077" t="n">
        <v>7</v>
      </c>
      <c r="C13077" t="inlineStr">
        <is>
          <t>Mikey Matthews</t>
        </is>
      </c>
      <c r="D13077" t="inlineStr">
        <is>
          <t>WR</t>
        </is>
      </c>
      <c r="E13077" t="inlineStr">
        <is>
          <t>Sr</t>
        </is>
      </c>
      <c r="F13077" t="inlineStr">
        <is>
          <t>5'8"</t>
        </is>
      </c>
      <c r="G13077" t="n">
        <v>182</v>
      </c>
      <c r="H13077" t="inlineStr">
        <is>
          <t>Irvine, Calif.</t>
        </is>
      </c>
    </row>
    <row r="13078">
      <c r="A13078" t="inlineStr">
        <is>
          <t>UCLA</t>
        </is>
      </c>
      <c r="B13078" t="n">
        <v>19</v>
      </c>
      <c r="C13078" t="inlineStr">
        <is>
          <t>Ryan McCulloch</t>
        </is>
      </c>
      <c r="D13078" t="inlineStr">
        <is>
          <t>OLB</t>
        </is>
      </c>
      <c r="E13078" t="inlineStr">
        <is>
          <t>RJr</t>
        </is>
      </c>
      <c r="F13078" t="inlineStr">
        <is>
          <t>6'2"</t>
        </is>
      </c>
      <c r="G13078" t="n">
        <v>258</v>
      </c>
      <c r="H13078" t="inlineStr">
        <is>
          <t>Arcadia, Calif.</t>
        </is>
      </c>
      <c r="I13078" t="inlineStr">
        <is>
          <t>Transfer from California (2026 portal)</t>
        </is>
      </c>
    </row>
    <row r="13079">
      <c r="A13079" t="inlineStr">
        <is>
          <t>UCLA</t>
        </is>
      </c>
      <c r="B13079" t="n">
        <v>78</v>
      </c>
      <c r="C13079" t="inlineStr">
        <is>
          <t>Michael McDonald</t>
        </is>
      </c>
      <c r="D13079" t="inlineStr">
        <is>
          <t>OL</t>
        </is>
      </c>
      <c r="E13079" t="inlineStr">
        <is>
          <t>So</t>
        </is>
      </c>
      <c r="F13079" t="inlineStr">
        <is>
          <t>6'4"</t>
        </is>
      </c>
      <c r="G13079" t="n">
        <v>353</v>
      </c>
      <c r="H13079" t="inlineStr">
        <is>
          <t>Los Angeles, Calif.</t>
        </is>
      </c>
    </row>
    <row r="13080">
      <c r="A13080" t="inlineStr">
        <is>
          <t>UCLA</t>
        </is>
      </c>
      <c r="B13080" t="n">
        <v>23</v>
      </c>
      <c r="C13080" t="inlineStr">
        <is>
          <t>Jhase McMillan</t>
        </is>
      </c>
      <c r="D13080" t="inlineStr">
        <is>
          <t>DB</t>
        </is>
      </c>
      <c r="E13080" t="inlineStr">
        <is>
          <t>So</t>
        </is>
      </c>
      <c r="F13080" t="inlineStr">
        <is>
          <t>5'9"</t>
        </is>
      </c>
      <c r="G13080" t="n">
        <v>170</v>
      </c>
      <c r="H13080" t="inlineStr">
        <is>
          <t>Fulshear, Texas</t>
        </is>
      </c>
      <c r="I13080" t="inlineStr">
        <is>
          <t>Transfer from Montana State (2026 portal)</t>
        </is>
      </c>
    </row>
    <row r="13081">
      <c r="A13081" t="inlineStr">
        <is>
          <t>UCLA</t>
        </is>
      </c>
      <c r="B13081" t="n">
        <v>23</v>
      </c>
      <c r="C13081" t="inlineStr">
        <is>
          <t>Jackson Meehan</t>
        </is>
      </c>
      <c r="D13081" t="inlineStr">
        <is>
          <t>WR</t>
        </is>
      </c>
      <c r="E13081" t="inlineStr">
        <is>
          <t>RSr</t>
        </is>
      </c>
      <c r="F13081" t="inlineStr">
        <is>
          <t>5'8"</t>
        </is>
      </c>
      <c r="G13081" t="n">
        <v>172</v>
      </c>
      <c r="H13081" t="inlineStr">
        <is>
          <t>Westlake Village, Calif.</t>
        </is>
      </c>
    </row>
    <row r="13082">
      <c r="A13082" t="inlineStr">
        <is>
          <t>UCLA</t>
        </is>
      </c>
      <c r="B13082" t="n">
        <v>19</v>
      </c>
      <c r="C13082" t="inlineStr">
        <is>
          <t>Lennox Miller</t>
        </is>
      </c>
      <c r="D13082" t="inlineStr">
        <is>
          <t>P</t>
        </is>
      </c>
      <c r="E13082" t="inlineStr">
        <is>
          <t>RFr</t>
        </is>
      </c>
      <c r="F13082" t="inlineStr">
        <is>
          <t>6'4"</t>
        </is>
      </c>
      <c r="G13082" t="n">
        <v>222</v>
      </c>
      <c r="H13082" t="inlineStr">
        <is>
          <t>Sydney, Australia</t>
        </is>
      </c>
    </row>
    <row r="13083">
      <c r="A13083" t="inlineStr">
        <is>
          <t>UCLA</t>
        </is>
      </c>
      <c r="B13083" t="n">
        <v>1</v>
      </c>
      <c r="C13083" t="inlineStr">
        <is>
          <t>Aidan Mizell</t>
        </is>
      </c>
      <c r="D13083" t="inlineStr">
        <is>
          <t>WR</t>
        </is>
      </c>
      <c r="E13083" t="inlineStr">
        <is>
          <t>RJr</t>
        </is>
      </c>
      <c r="F13083" t="inlineStr">
        <is>
          <t>6'1"</t>
        </is>
      </c>
      <c r="G13083" t="n">
        <v>177</v>
      </c>
      <c r="H13083" t="inlineStr">
        <is>
          <t>Orlando, Fla.</t>
        </is>
      </c>
      <c r="I13083" t="inlineStr">
        <is>
          <t>Transfer from Florida (2026 portal)</t>
        </is>
      </c>
    </row>
    <row r="13084">
      <c r="A13084" t="inlineStr">
        <is>
          <t>UCLA</t>
        </is>
      </c>
      <c r="B13084" t="n">
        <v>96</v>
      </c>
      <c r="C13084" t="inlineStr">
        <is>
          <t>James Moffat</t>
        </is>
      </c>
      <c r="D13084" t="inlineStr">
        <is>
          <t>DL</t>
        </is>
      </c>
      <c r="E13084" t="inlineStr">
        <is>
          <t>Fr</t>
        </is>
      </c>
      <c r="F13084" t="inlineStr">
        <is>
          <t>6'4"</t>
        </is>
      </c>
      <c r="G13084" t="n">
        <v>265</v>
      </c>
      <c r="H13084" t="inlineStr">
        <is>
          <t>Los Angeles, Calif.</t>
        </is>
      </c>
    </row>
    <row r="13085">
      <c r="A13085" t="inlineStr">
        <is>
          <t>UCLA</t>
        </is>
      </c>
      <c r="B13085" t="n">
        <v>81</v>
      </c>
      <c r="C13085" t="inlineStr">
        <is>
          <t>Kenneth Moore III</t>
        </is>
      </c>
      <c r="D13085" t="inlineStr">
        <is>
          <t>WR</t>
        </is>
      </c>
      <c r="E13085" t="inlineStr">
        <is>
          <t>Fr</t>
        </is>
      </c>
      <c r="F13085" t="inlineStr">
        <is>
          <t>5'10"</t>
        </is>
      </c>
      <c r="G13085" t="n">
        <v>172</v>
      </c>
      <c r="H13085" t="inlineStr">
        <is>
          <t>Stockton, Calif.</t>
        </is>
      </c>
    </row>
    <row r="13086">
      <c r="A13086" t="inlineStr">
        <is>
          <t>UCLA</t>
        </is>
      </c>
      <c r="B13086" t="n">
        <v>4</v>
      </c>
      <c r="C13086" t="inlineStr">
        <is>
          <t>Semaj Morgan</t>
        </is>
      </c>
      <c r="D13086" t="inlineStr">
        <is>
          <t>WR</t>
        </is>
      </c>
      <c r="E13086" t="inlineStr">
        <is>
          <t>Sr</t>
        </is>
      </c>
      <c r="F13086" t="inlineStr">
        <is>
          <t>5'9"</t>
        </is>
      </c>
      <c r="G13086" t="n">
        <v>174</v>
      </c>
      <c r="H13086" t="inlineStr">
        <is>
          <t>Detroit, Mich.</t>
        </is>
      </c>
      <c r="I13086" t="inlineStr">
        <is>
          <t>Transfer from Michigan (2026 portal)</t>
        </is>
      </c>
    </row>
    <row r="13087">
      <c r="A13087" t="inlineStr">
        <is>
          <t>UCLA</t>
        </is>
      </c>
      <c r="B13087" t="n">
        <v>36</v>
      </c>
      <c r="C13087" t="inlineStr">
        <is>
          <t>Wyatt Mosier</t>
        </is>
      </c>
      <c r="D13087" t="inlineStr">
        <is>
          <t>LB</t>
        </is>
      </c>
      <c r="E13087" t="inlineStr">
        <is>
          <t>RJr</t>
        </is>
      </c>
      <c r="F13087" t="inlineStr">
        <is>
          <t>6'1"</t>
        </is>
      </c>
      <c r="G13087" t="n">
        <v>226</v>
      </c>
      <c r="H13087" t="inlineStr">
        <is>
          <t>Yorba Linda, Calif.</t>
        </is>
      </c>
    </row>
    <row r="13088">
      <c r="A13088" t="inlineStr">
        <is>
          <t>UCLA</t>
        </is>
      </c>
      <c r="B13088" t="n">
        <v>30</v>
      </c>
      <c r="C13088" t="inlineStr">
        <is>
          <t>Halakilangi Muagututi’a</t>
        </is>
      </c>
      <c r="D13088" t="inlineStr">
        <is>
          <t>LS</t>
        </is>
      </c>
      <c r="E13088" t="inlineStr">
        <is>
          <t>RFr</t>
        </is>
      </c>
      <c r="F13088" t="inlineStr">
        <is>
          <t>5'11"</t>
        </is>
      </c>
      <c r="G13088" t="n">
        <v>237</v>
      </c>
      <c r="H13088" t="inlineStr">
        <is>
          <t>Laie, Hawaii</t>
        </is>
      </c>
    </row>
    <row r="13089">
      <c r="A13089" t="inlineStr">
        <is>
          <t>UCLA</t>
        </is>
      </c>
      <c r="B13089" t="n">
        <v>57</v>
      </c>
      <c r="C13089" t="inlineStr">
        <is>
          <t>Matthew Muasau</t>
        </is>
      </c>
      <c r="D13089" t="inlineStr">
        <is>
          <t>LB</t>
        </is>
      </c>
      <c r="E13089" t="inlineStr">
        <is>
          <t>Fr</t>
        </is>
      </c>
      <c r="F13089" t="inlineStr">
        <is>
          <t>6'0"</t>
        </is>
      </c>
      <c r="G13089" t="n">
        <v>240</v>
      </c>
      <c r="H13089" t="inlineStr">
        <is>
          <t>Bellflower, Calif.</t>
        </is>
      </c>
    </row>
    <row r="13090">
      <c r="A13090" t="inlineStr">
        <is>
          <t>UCLA</t>
        </is>
      </c>
      <c r="B13090" t="n">
        <v>71</v>
      </c>
      <c r="C13090" t="inlineStr">
        <is>
          <t>Sean Na'a</t>
        </is>
      </c>
      <c r="D13090" t="inlineStr">
        <is>
          <t>OL</t>
        </is>
      </c>
      <c r="E13090" t="inlineStr">
        <is>
          <t>RJr</t>
        </is>
      </c>
      <c r="F13090" t="inlineStr">
        <is>
          <t>6'3"</t>
        </is>
      </c>
      <c r="G13090" t="n">
        <v>308</v>
      </c>
      <c r="H13090" t="inlineStr">
        <is>
          <t>Inglewood, Calif.</t>
        </is>
      </c>
      <c r="I13090" t="inlineStr">
        <is>
          <t>Transfer from Arizona State (2026 portal)</t>
        </is>
      </c>
    </row>
    <row r="13091">
      <c r="A13091" t="inlineStr">
        <is>
          <t>UCLA</t>
        </is>
      </c>
      <c r="B13091" t="n">
        <v>10</v>
      </c>
      <c r="C13091" t="inlineStr">
        <is>
          <t>Sammy Omosigho</t>
        </is>
      </c>
      <c r="D13091" t="inlineStr">
        <is>
          <t>LB</t>
        </is>
      </c>
      <c r="E13091" t="inlineStr">
        <is>
          <t>Sr</t>
        </is>
      </c>
      <c r="F13091" t="inlineStr">
        <is>
          <t>6'2"</t>
        </is>
      </c>
      <c r="G13091" t="n">
        <v>239</v>
      </c>
      <c r="H13091" t="inlineStr">
        <is>
          <t>Crandall, Texas</t>
        </is>
      </c>
      <c r="I13091" t="inlineStr">
        <is>
          <t>Transfer from Oklahoma (2026 portal)</t>
        </is>
      </c>
    </row>
    <row r="13092">
      <c r="A13092" t="inlineStr">
        <is>
          <t>UCLA</t>
        </is>
      </c>
      <c r="B13092" t="n">
        <v>31</v>
      </c>
      <c r="C13092" t="inlineStr">
        <is>
          <t>Mateo Orosco</t>
        </is>
      </c>
      <c r="D13092" t="inlineStr">
        <is>
          <t>K</t>
        </is>
      </c>
      <c r="E13092" t="inlineStr">
        <is>
          <t>Fr</t>
        </is>
      </c>
      <c r="F13092" t="inlineStr">
        <is>
          <t>6'0"</t>
        </is>
      </c>
      <c r="G13092" t="n">
        <v>173</v>
      </c>
      <c r="H13092" t="inlineStr">
        <is>
          <t>San Diego, Calif.</t>
        </is>
      </c>
    </row>
    <row r="13093">
      <c r="A13093" t="inlineStr">
        <is>
          <t>UCLA</t>
        </is>
      </c>
      <c r="B13093" t="n">
        <v>54</v>
      </c>
      <c r="C13093" t="inlineStr">
        <is>
          <t>Derek Osman</t>
        </is>
      </c>
      <c r="D13093" t="inlineStr">
        <is>
          <t>OL</t>
        </is>
      </c>
      <c r="E13093" t="inlineStr">
        <is>
          <t>RSr</t>
        </is>
      </c>
      <c r="F13093" t="inlineStr">
        <is>
          <t>6'3"</t>
        </is>
      </c>
      <c r="G13093" t="n">
        <v>315</v>
      </c>
      <c r="H13093" t="inlineStr">
        <is>
          <t>Mercer Island, Wash.</t>
        </is>
      </c>
      <c r="I13093" t="inlineStr">
        <is>
          <t>Transfer from Harvard (2026 portal)</t>
        </is>
      </c>
    </row>
    <row r="13094">
      <c r="A13094" t="inlineStr">
        <is>
          <t>UCLA</t>
        </is>
      </c>
      <c r="B13094" t="n">
        <v>54</v>
      </c>
      <c r="C13094" t="inlineStr">
        <is>
          <t>Ty Partlow</t>
        </is>
      </c>
      <c r="D13094" t="inlineStr">
        <is>
          <t>DL</t>
        </is>
      </c>
      <c r="E13094" t="inlineStr">
        <is>
          <t>RFr</t>
        </is>
      </c>
      <c r="F13094" t="inlineStr">
        <is>
          <t>6'4"</t>
        </is>
      </c>
      <c r="G13094" t="n">
        <v>254</v>
      </c>
      <c r="H13094" t="inlineStr">
        <is>
          <t>Teaneck, N.J.</t>
        </is>
      </c>
    </row>
    <row r="13095">
      <c r="A13095" t="inlineStr">
        <is>
          <t>UCLA</t>
        </is>
      </c>
      <c r="B13095" t="n">
        <v>30</v>
      </c>
      <c r="C13095" t="inlineStr">
        <is>
          <t>Donavyn Pellot</t>
        </is>
      </c>
      <c r="D13095" t="inlineStr">
        <is>
          <t>LB</t>
        </is>
      </c>
      <c r="E13095" t="inlineStr">
        <is>
          <t>RJr</t>
        </is>
      </c>
      <c r="F13095" t="inlineStr">
        <is>
          <t>6'1"</t>
        </is>
      </c>
      <c r="G13095" t="n">
        <v>226</v>
      </c>
      <c r="H13095" t="inlineStr">
        <is>
          <t>Las Vegas, Nev.</t>
        </is>
      </c>
    </row>
    <row r="13096">
      <c r="A13096" t="inlineStr">
        <is>
          <t>UCLA</t>
        </is>
      </c>
      <c r="B13096" t="n">
        <v>89</v>
      </c>
      <c r="C13096" t="inlineStr">
        <is>
          <t>Josh Phifer</t>
        </is>
      </c>
      <c r="D13096" t="inlineStr">
        <is>
          <t>TE</t>
        </is>
      </c>
      <c r="E13096" t="inlineStr">
        <is>
          <t>RJr</t>
        </is>
      </c>
      <c r="F13096" t="inlineStr">
        <is>
          <t>6'5"</t>
        </is>
      </c>
      <c r="G13096" t="n">
        <v>258</v>
      </c>
      <c r="H13096" t="inlineStr">
        <is>
          <t>Peachtree City, Ga.</t>
        </is>
      </c>
      <c r="I13096" t="inlineStr">
        <is>
          <t>Transfer from James Madison (2026 portal)</t>
        </is>
      </c>
    </row>
    <row r="13097">
      <c r="A13097" t="inlineStr">
        <is>
          <t>UCLA</t>
        </is>
      </c>
      <c r="B13097" t="n">
        <v>2</v>
      </c>
      <c r="C13097" t="inlineStr">
        <is>
          <t>Rodrick Pleasant</t>
        </is>
      </c>
      <c r="D13097" t="inlineStr">
        <is>
          <t>DB</t>
        </is>
      </c>
      <c r="E13097" t="inlineStr">
        <is>
          <t>RJr</t>
        </is>
      </c>
      <c r="F13097" t="inlineStr">
        <is>
          <t>5'10"</t>
        </is>
      </c>
      <c r="G13097" t="n">
        <v>175</v>
      </c>
      <c r="H13097" t="inlineStr">
        <is>
          <t>Gardena, Calif.</t>
        </is>
      </c>
    </row>
    <row r="13098">
      <c r="A13098" t="inlineStr">
        <is>
          <t>UCLA</t>
        </is>
      </c>
      <c r="B13098" t="n">
        <v>62</v>
      </c>
      <c r="C13098" t="inlineStr">
        <is>
          <t>Michael Price</t>
        </is>
      </c>
      <c r="D13098" t="inlineStr">
        <is>
          <t>OL</t>
        </is>
      </c>
      <c r="E13098" t="inlineStr">
        <is>
          <t>Fr</t>
        </is>
      </c>
      <c r="F13098" t="inlineStr">
        <is>
          <t>6'5"</t>
        </is>
      </c>
      <c r="G13098" t="n">
        <v>297</v>
      </c>
      <c r="H13098" t="inlineStr">
        <is>
          <t>Huntsville, Ala.</t>
        </is>
      </c>
    </row>
    <row r="13099">
      <c r="A13099" t="inlineStr">
        <is>
          <t>UCLA</t>
        </is>
      </c>
      <c r="B13099" t="n">
        <v>48</v>
      </c>
      <c r="C13099" t="inlineStr">
        <is>
          <t>Major Pride</t>
        </is>
      </c>
      <c r="D13099" t="inlineStr">
        <is>
          <t>WR</t>
        </is>
      </c>
      <c r="E13099" t="inlineStr">
        <is>
          <t>Fr</t>
        </is>
      </c>
      <c r="F13099" t="inlineStr">
        <is>
          <t>6'2"</t>
        </is>
      </c>
      <c r="G13099" t="n">
        <v>203</v>
      </c>
      <c r="H13099" t="inlineStr">
        <is>
          <t>Stockton, Calif.</t>
        </is>
      </c>
    </row>
    <row r="13100">
      <c r="A13100" t="inlineStr">
        <is>
          <t>UCLA</t>
        </is>
      </c>
      <c r="B13100" t="n">
        <v>53</v>
      </c>
      <c r="C13100" t="inlineStr">
        <is>
          <t>Jacob Reis</t>
        </is>
      </c>
      <c r="D13100" t="inlineStr">
        <is>
          <t>LB</t>
        </is>
      </c>
      <c r="E13100" t="inlineStr">
        <is>
          <t>RSo</t>
        </is>
      </c>
      <c r="F13100" t="inlineStr">
        <is>
          <t>5'11"</t>
        </is>
      </c>
      <c r="G13100" t="n">
        <v>217</v>
      </c>
      <c r="H13100" t="inlineStr">
        <is>
          <t>Palos Verdes, Calif.</t>
        </is>
      </c>
    </row>
    <row r="13101">
      <c r="A13101" t="inlineStr">
        <is>
          <t>UCLA</t>
        </is>
      </c>
      <c r="B13101" t="n">
        <v>28</v>
      </c>
      <c r="C13101" t="inlineStr">
        <is>
          <t>Mason Rivera</t>
        </is>
      </c>
      <c r="D13101" t="inlineStr">
        <is>
          <t>DB</t>
        </is>
      </c>
      <c r="E13101" t="inlineStr">
        <is>
          <t>RSr</t>
        </is>
      </c>
      <c r="F13101" t="inlineStr">
        <is>
          <t>6'0"</t>
        </is>
      </c>
      <c r="G13101" t="n">
        <v>190</v>
      </c>
      <c r="H13101" t="inlineStr">
        <is>
          <t>Tracy, Calif.</t>
        </is>
      </c>
      <c r="I13101" t="inlineStr">
        <is>
          <t>Transfer from Cal Poly (2026 portal)</t>
        </is>
      </c>
    </row>
    <row r="13102">
      <c r="A13102" t="inlineStr">
        <is>
          <t>UCLA</t>
        </is>
      </c>
      <c r="B13102" t="n">
        <v>51</v>
      </c>
      <c r="C13102" t="inlineStr">
        <is>
          <t>Riley Robell</t>
        </is>
      </c>
      <c r="D13102" t="inlineStr">
        <is>
          <t>OL</t>
        </is>
      </c>
      <c r="E13102" t="inlineStr">
        <is>
          <t>RJr</t>
        </is>
      </c>
      <c r="F13102" t="inlineStr">
        <is>
          <t>6'2"</t>
        </is>
      </c>
      <c r="G13102" t="n">
        <v>284</v>
      </c>
      <c r="H13102" t="inlineStr">
        <is>
          <t>Harrisburg, Pa.</t>
        </is>
      </c>
      <c r="I13102" t="inlineStr">
        <is>
          <t>Transfer from James Madison (2026 portal)</t>
        </is>
      </c>
    </row>
    <row r="13103">
      <c r="A13103" t="inlineStr">
        <is>
          <t>UCLA</t>
        </is>
      </c>
      <c r="B13103" t="n">
        <v>20</v>
      </c>
      <c r="C13103" t="inlineStr">
        <is>
          <t>Shane Rosenthal</t>
        </is>
      </c>
      <c r="D13103" t="inlineStr">
        <is>
          <t>WR</t>
        </is>
      </c>
      <c r="E13103" t="inlineStr">
        <is>
          <t>RFr</t>
        </is>
      </c>
      <c r="F13103" t="inlineStr">
        <is>
          <t>5'11"</t>
        </is>
      </c>
      <c r="G13103" t="n">
        <v>192</v>
      </c>
      <c r="H13103" t="inlineStr">
        <is>
          <t>Newbury Park, Calif.</t>
        </is>
      </c>
    </row>
    <row r="13104">
      <c r="A13104" t="inlineStr">
        <is>
          <t>UCLA</t>
        </is>
      </c>
      <c r="B13104" t="n">
        <v>2</v>
      </c>
      <c r="C13104" t="inlineStr">
        <is>
          <t>Brian Rowe Jr.</t>
        </is>
      </c>
      <c r="D13104" t="inlineStr">
        <is>
          <t>WR</t>
        </is>
      </c>
      <c r="E13104" t="inlineStr">
        <is>
          <t>So</t>
        </is>
      </c>
      <c r="F13104" t="inlineStr">
        <is>
          <t>5'11"</t>
        </is>
      </c>
      <c r="G13104" t="n">
        <v>168</v>
      </c>
      <c r="H13104" t="inlineStr">
        <is>
          <t>Concord, N.C.</t>
        </is>
      </c>
      <c r="I13104" t="inlineStr">
        <is>
          <t>Transfer from South Carolina (2026 portal)</t>
        </is>
      </c>
    </row>
    <row r="13105">
      <c r="A13105" t="inlineStr">
        <is>
          <t>UCLA</t>
        </is>
      </c>
      <c r="B13105" t="n">
        <v>99</v>
      </c>
      <c r="C13105" t="inlineStr">
        <is>
          <t>Maxwell Roy</t>
        </is>
      </c>
      <c r="D13105" t="inlineStr">
        <is>
          <t>DL</t>
        </is>
      </c>
      <c r="E13105" t="inlineStr">
        <is>
          <t>RFr</t>
        </is>
      </c>
      <c r="F13105" t="inlineStr">
        <is>
          <t>6'3"</t>
        </is>
      </c>
      <c r="G13105" t="n">
        <v>320</v>
      </c>
      <c r="H13105" t="inlineStr">
        <is>
          <t>Philadelphia, Pa.</t>
        </is>
      </c>
      <c r="I13105" t="inlineStr">
        <is>
          <t>Transfer from Ohio State (2026 portal)</t>
        </is>
      </c>
    </row>
    <row r="13106">
      <c r="A13106" t="inlineStr">
        <is>
          <t>UCLA</t>
        </is>
      </c>
      <c r="B13106" t="n">
        <v>39</v>
      </c>
      <c r="C13106" t="inlineStr">
        <is>
          <t>Anthony Sacca</t>
        </is>
      </c>
      <c r="D13106" t="inlineStr">
        <is>
          <t>OLB</t>
        </is>
      </c>
      <c r="E13106" t="inlineStr">
        <is>
          <t>RFr</t>
        </is>
      </c>
      <c r="F13106" t="inlineStr">
        <is>
          <t>6'3"</t>
        </is>
      </c>
      <c r="G13106" t="n">
        <v>242</v>
      </c>
      <c r="H13106" t="inlineStr">
        <is>
          <t>Delran, N.J.</t>
        </is>
      </c>
      <c r="I13106" t="inlineStr">
        <is>
          <t>Transfer from Notre Dame (2026 portal)</t>
        </is>
      </c>
    </row>
    <row r="13107">
      <c r="A13107" t="inlineStr">
        <is>
          <t>UCLA</t>
        </is>
      </c>
      <c r="B13107" t="n">
        <v>86</v>
      </c>
      <c r="C13107" t="inlineStr">
        <is>
          <t>Jalen Saint Paul</t>
        </is>
      </c>
      <c r="D13107" t="inlineStr">
        <is>
          <t>WR</t>
        </is>
      </c>
      <c r="E13107" t="inlineStr">
        <is>
          <t>RSo</t>
        </is>
      </c>
      <c r="F13107" t="inlineStr">
        <is>
          <t>5'11"</t>
        </is>
      </c>
      <c r="G13107" t="n">
        <v>185</v>
      </c>
      <c r="H13107" t="inlineStr">
        <is>
          <t>Carlsbad, Calif.</t>
        </is>
      </c>
    </row>
    <row r="13108">
      <c r="A13108" t="inlineStr">
        <is>
          <t>UCLA</t>
        </is>
      </c>
      <c r="B13108" t="n">
        <v>44</v>
      </c>
      <c r="C13108" t="inlineStr">
        <is>
          <t>Ashton Sanders</t>
        </is>
      </c>
      <c r="D13108" t="inlineStr">
        <is>
          <t>DL</t>
        </is>
      </c>
      <c r="E13108" t="inlineStr">
        <is>
          <t>RJr</t>
        </is>
      </c>
      <c r="F13108" t="inlineStr">
        <is>
          <t>6'1"</t>
        </is>
      </c>
      <c r="G13108" t="n">
        <v>296</v>
      </c>
      <c r="H13108" t="inlineStr">
        <is>
          <t>Pasadena, Calif.</t>
        </is>
      </c>
    </row>
    <row r="13109">
      <c r="A13109" t="inlineStr">
        <is>
          <t>UCLA</t>
        </is>
      </c>
      <c r="B13109" t="n">
        <v>65</v>
      </c>
      <c r="C13109" t="inlineStr">
        <is>
          <t>Hall Schmidt</t>
        </is>
      </c>
      <c r="D13109" t="inlineStr">
        <is>
          <t>OL</t>
        </is>
      </c>
      <c r="E13109" t="inlineStr">
        <is>
          <t>RSr</t>
        </is>
      </c>
      <c r="F13109" t="inlineStr">
        <is>
          <t>6'6"</t>
        </is>
      </c>
      <c r="G13109" t="n">
        <v>317</v>
      </c>
      <c r="H13109" t="inlineStr">
        <is>
          <t>Gig Harbor, Wash.</t>
        </is>
      </c>
      <c r="I13109" t="inlineStr">
        <is>
          <t>Transfer from Boise State (2026 portal)</t>
        </is>
      </c>
    </row>
    <row r="13110">
      <c r="A13110" t="inlineStr">
        <is>
          <t>UCLA</t>
        </is>
      </c>
      <c r="B13110" t="n">
        <v>87</v>
      </c>
      <c r="C13110" t="inlineStr">
        <is>
          <t>Dylan Sims</t>
        </is>
      </c>
      <c r="D13110" t="inlineStr">
        <is>
          <t>TE</t>
        </is>
      </c>
      <c r="E13110" t="inlineStr">
        <is>
          <t>RFr</t>
        </is>
      </c>
      <c r="F13110" t="inlineStr">
        <is>
          <t>6'5"</t>
        </is>
      </c>
      <c r="G13110" t="n">
        <v>232</v>
      </c>
      <c r="H13110" t="inlineStr">
        <is>
          <t>Queen Creek, Ariz.</t>
        </is>
      </c>
    </row>
    <row r="13111">
      <c r="A13111" t="inlineStr">
        <is>
          <t>UCLA</t>
        </is>
      </c>
      <c r="B13111" t="n">
        <v>24</v>
      </c>
      <c r="C13111" t="inlineStr">
        <is>
          <t>Jonah Smith</t>
        </is>
      </c>
      <c r="D13111" t="inlineStr">
        <is>
          <t>WR</t>
        </is>
      </c>
      <c r="E13111" t="inlineStr">
        <is>
          <t>RFr</t>
        </is>
      </c>
      <c r="F13111" t="inlineStr">
        <is>
          <t>6'0"</t>
        </is>
      </c>
      <c r="G13111" t="n">
        <v>185</v>
      </c>
      <c r="H13111" t="inlineStr">
        <is>
          <t>Rancho Santa Margarita, Calif.</t>
        </is>
      </c>
    </row>
    <row r="13112">
      <c r="A13112" t="inlineStr">
        <is>
          <t>UCLA</t>
        </is>
      </c>
      <c r="B13112" t="n">
        <v>0</v>
      </c>
      <c r="C13112" t="inlineStr">
        <is>
          <t>Leland Smith</t>
        </is>
      </c>
      <c r="D13112" t="inlineStr">
        <is>
          <t>WR</t>
        </is>
      </c>
      <c r="E13112" t="inlineStr">
        <is>
          <t>Sr</t>
        </is>
      </c>
      <c r="F13112" t="inlineStr">
        <is>
          <t>6'4"</t>
        </is>
      </c>
      <c r="G13112" t="n">
        <v>218</v>
      </c>
      <c r="H13112" t="inlineStr">
        <is>
          <t>Houston, Texas</t>
        </is>
      </c>
      <c r="I13112" t="inlineStr">
        <is>
          <t>Transfer from San José State (2026 portal)</t>
        </is>
      </c>
    </row>
    <row r="13113">
      <c r="A13113" t="inlineStr">
        <is>
          <t>UCLA</t>
        </is>
      </c>
      <c r="B13113" t="n">
        <v>49</v>
      </c>
      <c r="C13113" t="inlineStr">
        <is>
          <t>Malaki Soliai-Tui</t>
        </is>
      </c>
      <c r="D13113" t="inlineStr">
        <is>
          <t>LB</t>
        </is>
      </c>
      <c r="E13113" t="inlineStr">
        <is>
          <t>Fr</t>
        </is>
      </c>
      <c r="F13113" t="inlineStr">
        <is>
          <t>5'11"</t>
        </is>
      </c>
      <c r="G13113" t="n">
        <v>231</v>
      </c>
      <c r="H13113" t="inlineStr">
        <is>
          <t>Kahuku, Hawaii</t>
        </is>
      </c>
    </row>
    <row r="13114">
      <c r="A13114" t="inlineStr">
        <is>
          <t>UCLA</t>
        </is>
      </c>
      <c r="B13114" t="n">
        <v>66</v>
      </c>
      <c r="C13114" t="inlineStr">
        <is>
          <t>Jensen Somerville</t>
        </is>
      </c>
      <c r="D13114" t="inlineStr">
        <is>
          <t>OL</t>
        </is>
      </c>
      <c r="E13114" t="inlineStr">
        <is>
          <t>RSo</t>
        </is>
      </c>
      <c r="F13114" t="inlineStr">
        <is>
          <t>6'8"</t>
        </is>
      </c>
      <c r="G13114" t="n">
        <v>321</v>
      </c>
      <c r="H13114" t="inlineStr">
        <is>
          <t>Lehi, Utah</t>
        </is>
      </c>
    </row>
    <row r="13115">
      <c r="A13115" t="inlineStr">
        <is>
          <t>UCLA</t>
        </is>
      </c>
      <c r="B13115" t="n">
        <v>56</v>
      </c>
      <c r="C13115" t="inlineStr">
        <is>
          <t>Drew Spinogatti</t>
        </is>
      </c>
      <c r="D13115" t="inlineStr">
        <is>
          <t>LB</t>
        </is>
      </c>
      <c r="E13115" t="inlineStr">
        <is>
          <t>Sr</t>
        </is>
      </c>
      <c r="F13115" t="inlineStr">
        <is>
          <t>6'0"</t>
        </is>
      </c>
      <c r="G13115" t="n">
        <v>229</v>
      </c>
      <c r="H13115" t="inlineStr">
        <is>
          <t>Winter Garden, Fla.</t>
        </is>
      </c>
      <c r="I13115" t="inlineStr">
        <is>
          <t>Transfer from James Madison (2026 portal)</t>
        </is>
      </c>
    </row>
    <row r="13116">
      <c r="A13116" t="inlineStr">
        <is>
          <t>UCLA</t>
        </is>
      </c>
      <c r="B13116" t="n">
        <v>3</v>
      </c>
      <c r="C13116" t="inlineStr">
        <is>
          <t>Robert Stafford III</t>
        </is>
      </c>
      <c r="D13116" t="inlineStr">
        <is>
          <t>DB</t>
        </is>
      </c>
      <c r="E13116" t="inlineStr">
        <is>
          <t>RJr</t>
        </is>
      </c>
      <c r="F13116" t="inlineStr">
        <is>
          <t>5'11"</t>
        </is>
      </c>
      <c r="G13116" t="n">
        <v>189</v>
      </c>
      <c r="H13116" t="inlineStr">
        <is>
          <t>Melbourne, Fla.</t>
        </is>
      </c>
    </row>
    <row r="13117">
      <c r="A13117" t="inlineStr">
        <is>
          <t>UCLA</t>
        </is>
      </c>
      <c r="B13117" t="n">
        <v>52</v>
      </c>
      <c r="C13117" t="inlineStr">
        <is>
          <t>Carter Sweazie</t>
        </is>
      </c>
      <c r="D13117" t="inlineStr">
        <is>
          <t>OL</t>
        </is>
      </c>
      <c r="E13117" t="inlineStr">
        <is>
          <t>RSr</t>
        </is>
      </c>
      <c r="F13117" t="inlineStr">
        <is>
          <t>6'1"</t>
        </is>
      </c>
      <c r="G13117" t="n">
        <v>342</v>
      </c>
      <c r="H13117" t="inlineStr">
        <is>
          <t>Sterling, Va.</t>
        </is>
      </c>
      <c r="I13117" t="inlineStr">
        <is>
          <t>Transfer from James Madison (2026 portal)</t>
        </is>
      </c>
    </row>
    <row r="13118">
      <c r="A13118" t="inlineStr">
        <is>
          <t>UCLA</t>
        </is>
      </c>
      <c r="B13118" t="n">
        <v>20</v>
      </c>
      <c r="C13118" t="inlineStr">
        <is>
          <t>Scott Taylor</t>
        </is>
      </c>
      <c r="D13118" t="inlineStr">
        <is>
          <t>OLB</t>
        </is>
      </c>
      <c r="E13118" t="inlineStr">
        <is>
          <t>So</t>
        </is>
      </c>
      <c r="F13118" t="inlineStr">
        <is>
          <t>6'4"</t>
        </is>
      </c>
      <c r="G13118" t="n">
        <v>241</v>
      </c>
      <c r="H13118" t="inlineStr">
        <is>
          <t>Los Angeles, Calif.</t>
        </is>
      </c>
    </row>
    <row r="13119">
      <c r="A13119" t="inlineStr">
        <is>
          <t>UCLA</t>
        </is>
      </c>
      <c r="B13119" t="n">
        <v>21</v>
      </c>
      <c r="C13119" t="inlineStr">
        <is>
          <t>Jaivian Thomas</t>
        </is>
      </c>
      <c r="D13119" t="inlineStr">
        <is>
          <t>RB</t>
        </is>
      </c>
      <c r="E13119" t="inlineStr">
        <is>
          <t>Sr</t>
        </is>
      </c>
      <c r="F13119" t="inlineStr">
        <is>
          <t>5'10"</t>
        </is>
      </c>
      <c r="G13119" t="n">
        <v>198</v>
      </c>
      <c r="H13119" t="inlineStr">
        <is>
          <t>Oakland, Calif.</t>
        </is>
      </c>
    </row>
    <row r="13120">
      <c r="A13120" t="inlineStr">
        <is>
          <t>UCLA</t>
        </is>
      </c>
      <c r="B13120" t="n">
        <v>70</v>
      </c>
      <c r="C13120" t="inlineStr">
        <is>
          <t>Caleb Walker</t>
        </is>
      </c>
      <c r="D13120" t="inlineStr">
        <is>
          <t>OL</t>
        </is>
      </c>
      <c r="E13120" t="inlineStr">
        <is>
          <t>RSr</t>
        </is>
      </c>
      <c r="F13120" t="inlineStr">
        <is>
          <t>6'4"</t>
        </is>
      </c>
      <c r="G13120" t="n">
        <v>311</v>
      </c>
      <c r="H13120" t="inlineStr">
        <is>
          <t>Visalia, Calif.</t>
        </is>
      </c>
    </row>
    <row r="13121">
      <c r="A13121" t="inlineStr">
        <is>
          <t>UCLA</t>
        </is>
      </c>
      <c r="B13121" t="n">
        <v>41</v>
      </c>
      <c r="C13121" t="inlineStr">
        <is>
          <t>Jewelous "JuJu" Walls</t>
        </is>
      </c>
      <c r="D13121" t="inlineStr">
        <is>
          <t>OLB</t>
        </is>
      </c>
      <c r="E13121" t="inlineStr">
        <is>
          <t>So</t>
        </is>
      </c>
      <c r="F13121" t="inlineStr">
        <is>
          <t>6'2"</t>
        </is>
      </c>
      <c r="G13121" t="n">
        <v>191</v>
      </c>
      <c r="H13121" t="inlineStr">
        <is>
          <t>Pittsburg, Calif.</t>
        </is>
      </c>
    </row>
    <row r="13122">
      <c r="A13122" t="inlineStr">
        <is>
          <t>UCLA</t>
        </is>
      </c>
      <c r="B13122" t="n">
        <v>90</v>
      </c>
      <c r="C13122" t="inlineStr">
        <is>
          <t>Amier Washington</t>
        </is>
      </c>
      <c r="D13122" t="inlineStr">
        <is>
          <t>DL</t>
        </is>
      </c>
      <c r="E13122" t="inlineStr">
        <is>
          <t>RJr</t>
        </is>
      </c>
      <c r="F13122" t="inlineStr">
        <is>
          <t>6'2"</t>
        </is>
      </c>
      <c r="G13122" t="n">
        <v>286</v>
      </c>
      <c r="H13122" t="inlineStr">
        <is>
          <t>Orange, Texas</t>
        </is>
      </c>
      <c r="I13122" t="inlineStr">
        <is>
          <t>Transfer from Texas Tech (2026 portal)</t>
        </is>
      </c>
    </row>
    <row r="13123">
      <c r="A13123" t="inlineStr">
        <is>
          <t>UCLA</t>
        </is>
      </c>
      <c r="B13123" t="n">
        <v>83</v>
      </c>
      <c r="C13123" t="inlineStr">
        <is>
          <t>Russell Weir</t>
        </is>
      </c>
      <c r="D13123" t="inlineStr">
        <is>
          <t>WR</t>
        </is>
      </c>
      <c r="E13123" t="inlineStr">
        <is>
          <t>RSo</t>
        </is>
      </c>
      <c r="F13123" t="inlineStr">
        <is>
          <t>6'1"</t>
        </is>
      </c>
      <c r="G13123" t="n">
        <v>201</v>
      </c>
      <c r="H13123" t="inlineStr">
        <is>
          <t>Corona del Mar, Calif.</t>
        </is>
      </c>
    </row>
    <row r="13124">
      <c r="A13124" t="inlineStr">
        <is>
          <t>UCLA</t>
        </is>
      </c>
      <c r="B13124" t="n">
        <v>15</v>
      </c>
      <c r="C13124" t="inlineStr">
        <is>
          <t>Sahir West</t>
        </is>
      </c>
      <c r="D13124" t="inlineStr">
        <is>
          <t>DL</t>
        </is>
      </c>
      <c r="E13124" t="inlineStr">
        <is>
          <t>RSo</t>
        </is>
      </c>
      <c r="F13124" t="inlineStr">
        <is>
          <t>6'3"</t>
        </is>
      </c>
      <c r="G13124" t="n">
        <v>279</v>
      </c>
      <c r="H13124" t="inlineStr">
        <is>
          <t>Baltimore, Md.</t>
        </is>
      </c>
      <c r="I13124" t="inlineStr">
        <is>
          <t>Transfer from James Madison (2026 portal)</t>
        </is>
      </c>
    </row>
    <row r="13125">
      <c r="A13125" t="inlineStr">
        <is>
          <t>UCLA</t>
        </is>
      </c>
      <c r="B13125" t="n">
        <v>7</v>
      </c>
      <c r="C13125" t="inlineStr">
        <is>
          <t>Aaron Williams</t>
        </is>
      </c>
      <c r="D13125" t="inlineStr">
        <is>
          <t>DB</t>
        </is>
      </c>
      <c r="E13125" t="inlineStr">
        <is>
          <t>RJr</t>
        </is>
      </c>
      <c r="F13125" t="inlineStr">
        <is>
          <t>6'1"</t>
        </is>
      </c>
      <c r="G13125" t="n">
        <v>183</v>
      </c>
      <c r="H13125" t="inlineStr">
        <is>
          <t>Moreno Valley, Calif.</t>
        </is>
      </c>
    </row>
    <row r="13126">
      <c r="A13126" t="inlineStr">
        <is>
          <t>UCLA</t>
        </is>
      </c>
      <c r="B13126" t="n">
        <v>6</v>
      </c>
      <c r="C13126" t="inlineStr">
        <is>
          <t>Anthony Woods</t>
        </is>
      </c>
      <c r="D13126" t="inlineStr">
        <is>
          <t>RB</t>
        </is>
      </c>
      <c r="E13126" t="inlineStr">
        <is>
          <t>RSr</t>
        </is>
      </c>
      <c r="F13126" t="inlineStr">
        <is>
          <t>5'11"</t>
        </is>
      </c>
      <c r="G13126" t="n">
        <v>192</v>
      </c>
      <c r="H13126" t="inlineStr">
        <is>
          <t>Palmdale, Calif.</t>
        </is>
      </c>
    </row>
    <row r="13127">
      <c r="A13127" t="inlineStr">
        <is>
          <t>UCLA</t>
        </is>
      </c>
      <c r="B13127" t="n">
        <v>9</v>
      </c>
      <c r="C13127" t="inlineStr">
        <is>
          <t>Jalen Woods</t>
        </is>
      </c>
      <c r="D13127" t="inlineStr">
        <is>
          <t>LB</t>
        </is>
      </c>
      <c r="E13127" t="inlineStr">
        <is>
          <t>RSr</t>
        </is>
      </c>
      <c r="F13127" t="inlineStr">
        <is>
          <t>6'1"</t>
        </is>
      </c>
      <c r="G13127" t="n">
        <v>224</v>
      </c>
      <c r="H13127" t="inlineStr">
        <is>
          <t>Compton, Calif.</t>
        </is>
      </c>
    </row>
    <row r="13128">
      <c r="A13128" t="inlineStr">
        <is>
          <t>UCLA</t>
        </is>
      </c>
      <c r="B13128" t="n">
        <v>64</v>
      </c>
      <c r="C13128" t="inlineStr">
        <is>
          <t>Sam Yoon</t>
        </is>
      </c>
      <c r="D13128" t="inlineStr">
        <is>
          <t>OL</t>
        </is>
      </c>
      <c r="E13128" t="inlineStr">
        <is>
          <t>RSr</t>
        </is>
      </c>
      <c r="F13128" t="inlineStr">
        <is>
          <t>6'5"</t>
        </is>
      </c>
      <c r="G13128" t="n">
        <v>315</v>
      </c>
      <c r="H13128" t="inlineStr">
        <is>
          <t>Pasadena, Calif.</t>
        </is>
      </c>
    </row>
    <row r="13129">
      <c r="A13129" t="inlineStr">
        <is>
          <t>UCLA</t>
        </is>
      </c>
      <c r="B13129" t="n">
        <v>63</v>
      </c>
      <c r="C13129" t="inlineStr">
        <is>
          <t>Zaheer Young</t>
        </is>
      </c>
      <c r="D13129" t="inlineStr">
        <is>
          <t>OL</t>
        </is>
      </c>
      <c r="E13129" t="inlineStr">
        <is>
          <t>So</t>
        </is>
      </c>
      <c r="F13129" t="inlineStr">
        <is>
          <t>6'5"</t>
        </is>
      </c>
      <c r="G13129" t="n">
        <v>290</v>
      </c>
      <c r="H13129" t="inlineStr">
        <is>
          <t>San Francisco, Calif.</t>
        </is>
      </c>
    </row>
    <row r="13130">
      <c r="A13130" t="inlineStr">
        <is>
          <t>UCLA</t>
        </is>
      </c>
      <c r="B13130" t="n">
        <v>14</v>
      </c>
      <c r="C13130" t="inlineStr">
        <is>
          <t>LaRue Zamorano III</t>
        </is>
      </c>
      <c r="D13130" t="inlineStr">
        <is>
          <t>DB</t>
        </is>
      </c>
      <c r="E13130" t="inlineStr">
        <is>
          <t>RFr</t>
        </is>
      </c>
      <c r="F13130" t="inlineStr">
        <is>
          <t>6'2"</t>
        </is>
      </c>
      <c r="G13130" t="n">
        <v>198</v>
      </c>
      <c r="H13130" t="inlineStr">
        <is>
          <t>Corona, Calif.</t>
        </is>
      </c>
    </row>
    <row r="13131">
      <c r="A13131" t="inlineStr">
        <is>
          <t>UConn</t>
        </is>
      </c>
      <c r="B13131" t="n">
        <v>15</v>
      </c>
      <c r="C13131" t="inlineStr">
        <is>
          <t>Cam Abshire</t>
        </is>
      </c>
      <c r="D13131" t="inlineStr">
        <is>
          <t>WR</t>
        </is>
      </c>
      <c r="E13131" t="inlineStr">
        <is>
          <t>R-Jr</t>
        </is>
      </c>
      <c r="F13131" t="inlineStr">
        <is>
          <t>6'4"</t>
        </is>
      </c>
      <c r="G13131" t="n">
        <v>185</v>
      </c>
      <c r="H13131" t="inlineStr">
        <is>
          <t>Roanoke, VA</t>
        </is>
      </c>
      <c r="I13131" t="inlineStr">
        <is>
          <t>Transfer from Oklahoma State (2026 portal)</t>
        </is>
      </c>
    </row>
    <row r="13132">
      <c r="A13132" t="inlineStr">
        <is>
          <t>UConn</t>
        </is>
      </c>
      <c r="B13132" t="n">
        <v>26</v>
      </c>
      <c r="C13132" t="inlineStr">
        <is>
          <t>Shmar Akande</t>
        </is>
      </c>
      <c r="D13132" t="inlineStr">
        <is>
          <t>DB</t>
        </is>
      </c>
      <c r="E13132" t="inlineStr">
        <is>
          <t>Fr</t>
        </is>
      </c>
      <c r="F13132" t="inlineStr">
        <is>
          <t>6'1"</t>
        </is>
      </c>
      <c r="G13132" t="n">
        <v>186</v>
      </c>
      <c r="H13132" t="inlineStr">
        <is>
          <t>Pembroke Pines, FL</t>
        </is>
      </c>
    </row>
    <row r="13133">
      <c r="A13133" t="inlineStr">
        <is>
          <t>UConn</t>
        </is>
      </c>
      <c r="B13133" t="n">
        <v>14</v>
      </c>
      <c r="C13133" t="inlineStr">
        <is>
          <t>Desmond Aladuge</t>
        </is>
      </c>
      <c r="D13133" t="inlineStr">
        <is>
          <t>DT</t>
        </is>
      </c>
      <c r="E13133" t="inlineStr">
        <is>
          <t>R-So</t>
        </is>
      </c>
      <c r="F13133" t="inlineStr">
        <is>
          <t>6'4"</t>
        </is>
      </c>
      <c r="G13133" t="n">
        <v>285</v>
      </c>
      <c r="H13133" t="inlineStr">
        <is>
          <t>Milford, DE</t>
        </is>
      </c>
      <c r="I13133" t="inlineStr">
        <is>
          <t>Transfer from Duke (2026 portal)</t>
        </is>
      </c>
    </row>
    <row r="13134">
      <c r="A13134" t="inlineStr">
        <is>
          <t>UConn</t>
        </is>
      </c>
      <c r="B13134" t="n">
        <v>9</v>
      </c>
      <c r="C13134" t="inlineStr">
        <is>
          <t>Julian Allen</t>
        </is>
      </c>
      <c r="D13134" t="inlineStr">
        <is>
          <t>WR</t>
        </is>
      </c>
      <c r="E13134" t="inlineStr">
        <is>
          <t>R-So</t>
        </is>
      </c>
      <c r="F13134" t="inlineStr">
        <is>
          <t>6'1"</t>
        </is>
      </c>
      <c r="G13134" t="n">
        <v>188</v>
      </c>
      <c r="H13134" t="inlineStr">
        <is>
          <t>St. Petersburg, FL</t>
        </is>
      </c>
      <c r="I13134" t="inlineStr">
        <is>
          <t>Transfer from Toledo (2026 portal)</t>
        </is>
      </c>
    </row>
    <row r="13135">
      <c r="A13135" t="inlineStr">
        <is>
          <t>UConn</t>
        </is>
      </c>
      <c r="B13135" t="n">
        <v>89</v>
      </c>
      <c r="C13135" t="inlineStr">
        <is>
          <t>Mike Baker</t>
        </is>
      </c>
      <c r="D13135" t="inlineStr">
        <is>
          <t>K</t>
        </is>
      </c>
      <c r="E13135" t="inlineStr">
        <is>
          <t>R-Fr</t>
        </is>
      </c>
      <c r="F13135" t="inlineStr">
        <is>
          <t>5'9"</t>
        </is>
      </c>
      <c r="G13135" t="n">
        <v>185</v>
      </c>
      <c r="H13135" t="inlineStr">
        <is>
          <t>Wilmette, IL</t>
        </is>
      </c>
      <c r="I13135" t="inlineStr">
        <is>
          <t>Transfer from Ole Miss (2026 portal)</t>
        </is>
      </c>
    </row>
    <row r="13136">
      <c r="A13136" t="inlineStr">
        <is>
          <t>UConn</t>
        </is>
      </c>
      <c r="B13136" t="n">
        <v>81</v>
      </c>
      <c r="C13136" t="inlineStr">
        <is>
          <t>Logan Barnes</t>
        </is>
      </c>
      <c r="D13136" t="inlineStr">
        <is>
          <t>WR</t>
        </is>
      </c>
      <c r="E13136" t="inlineStr">
        <is>
          <t>Fr</t>
        </is>
      </c>
      <c r="F13136" t="inlineStr">
        <is>
          <t>6'4"</t>
        </is>
      </c>
      <c r="G13136" t="n">
        <v>180</v>
      </c>
      <c r="H13136" t="inlineStr">
        <is>
          <t>Marion, IN</t>
        </is>
      </c>
    </row>
    <row r="13137">
      <c r="A13137" t="inlineStr">
        <is>
          <t>UConn</t>
        </is>
      </c>
      <c r="B13137" t="n">
        <v>8</v>
      </c>
      <c r="C13137" t="inlineStr">
        <is>
          <t>CJ Bell, Jr.</t>
        </is>
      </c>
      <c r="D13137" t="inlineStr">
        <is>
          <t>DB</t>
        </is>
      </c>
      <c r="E13137" t="inlineStr">
        <is>
          <t>Fr</t>
        </is>
      </c>
      <c r="F13137" t="inlineStr">
        <is>
          <t>6'1"</t>
        </is>
      </c>
      <c r="G13137" t="n">
        <v>186</v>
      </c>
      <c r="H13137" t="inlineStr">
        <is>
          <t>Mansfield, MA</t>
        </is>
      </c>
      <c r="I13137" t="inlineStr">
        <is>
          <t>Transfer from Iowa (2026 portal)</t>
        </is>
      </c>
    </row>
    <row r="13138">
      <c r="A13138" t="inlineStr">
        <is>
          <t>UConn</t>
        </is>
      </c>
      <c r="B13138" t="n">
        <v>33</v>
      </c>
      <c r="C13138" t="inlineStr">
        <is>
          <t>Carter Boskovich</t>
        </is>
      </c>
      <c r="D13138" t="inlineStr">
        <is>
          <t>DB</t>
        </is>
      </c>
      <c r="E13138" t="inlineStr">
        <is>
          <t>R-Jr</t>
        </is>
      </c>
      <c r="F13138" t="inlineStr">
        <is>
          <t>5'9"</t>
        </is>
      </c>
      <c r="G13138" t="n">
        <v>185</v>
      </c>
      <c r="H13138" t="inlineStr">
        <is>
          <t>Mission Viejo, CA</t>
        </is>
      </c>
    </row>
    <row r="13139">
      <c r="A13139" t="inlineStr">
        <is>
          <t>UConn</t>
        </is>
      </c>
      <c r="B13139" t="n">
        <v>23</v>
      </c>
      <c r="C13139" t="inlineStr">
        <is>
          <t>Cyncir Bowers</t>
        </is>
      </c>
      <c r="D13139" t="inlineStr">
        <is>
          <t>RB</t>
        </is>
      </c>
      <c r="E13139" t="inlineStr">
        <is>
          <t>So</t>
        </is>
      </c>
      <c r="F13139" t="inlineStr">
        <is>
          <t>5'10"</t>
        </is>
      </c>
      <c r="G13139" t="n">
        <v>191</v>
      </c>
      <c r="H13139" t="inlineStr">
        <is>
          <t>Harrisburg, PA</t>
        </is>
      </c>
      <c r="I13139" t="inlineStr">
        <is>
          <t>Transfer from West Virginia (2026 portal)</t>
        </is>
      </c>
    </row>
    <row r="13140">
      <c r="A13140" t="inlineStr">
        <is>
          <t>UConn</t>
        </is>
      </c>
      <c r="B13140" t="n">
        <v>22</v>
      </c>
      <c r="C13140" t="inlineStr">
        <is>
          <t>Axavier Bridges-Brooks</t>
        </is>
      </c>
      <c r="D13140" t="inlineStr">
        <is>
          <t>DB</t>
        </is>
      </c>
      <c r="E13140" t="inlineStr">
        <is>
          <t>So</t>
        </is>
      </c>
      <c r="F13140" t="inlineStr">
        <is>
          <t>6'0"</t>
        </is>
      </c>
      <c r="G13140" t="n">
        <v>185</v>
      </c>
      <c r="H13140" t="inlineStr">
        <is>
          <t>Upper Marlboro, MD</t>
        </is>
      </c>
    </row>
    <row r="13141">
      <c r="A13141" t="inlineStr">
        <is>
          <t>UConn</t>
        </is>
      </c>
      <c r="B13141" t="n">
        <v>19</v>
      </c>
      <c r="C13141" t="inlineStr">
        <is>
          <t>Javon Brown</t>
        </is>
      </c>
      <c r="D13141" t="inlineStr">
        <is>
          <t>WR</t>
        </is>
      </c>
      <c r="E13141" t="inlineStr">
        <is>
          <t>R-Fr</t>
        </is>
      </c>
      <c r="F13141" t="inlineStr">
        <is>
          <t>6'4"</t>
        </is>
      </c>
      <c r="G13141" t="n">
        <v>198</v>
      </c>
      <c r="H13141" t="inlineStr">
        <is>
          <t>Williston, FL</t>
        </is>
      </c>
      <c r="I13141" t="inlineStr">
        <is>
          <t>Transfer from Toledo (2026 portal)</t>
        </is>
      </c>
    </row>
    <row r="13142">
      <c r="A13142" t="inlineStr">
        <is>
          <t>UConn</t>
        </is>
      </c>
      <c r="B13142" t="n">
        <v>42</v>
      </c>
      <c r="C13142" t="inlineStr">
        <is>
          <t>Mike Burton</t>
        </is>
      </c>
      <c r="D13142" t="inlineStr">
        <is>
          <t>TE</t>
        </is>
      </c>
      <c r="E13142" t="inlineStr">
        <is>
          <t>R-Sr</t>
        </is>
      </c>
      <c r="F13142" t="inlineStr">
        <is>
          <t>6'2"</t>
        </is>
      </c>
      <c r="G13142" t="n">
        <v>250</v>
      </c>
      <c r="H13142" t="inlineStr">
        <is>
          <t>Wilton, CT</t>
        </is>
      </c>
    </row>
    <row r="13143">
      <c r="A13143" t="inlineStr">
        <is>
          <t>UConn</t>
        </is>
      </c>
      <c r="B13143" t="n">
        <v>97</v>
      </c>
      <c r="C13143" t="inlineStr">
        <is>
          <t>Chamberlain Campbell</t>
        </is>
      </c>
      <c r="D13143" t="inlineStr">
        <is>
          <t>DE</t>
        </is>
      </c>
      <c r="E13143" t="inlineStr">
        <is>
          <t>R-So</t>
        </is>
      </c>
      <c r="F13143" t="inlineStr">
        <is>
          <t>6'6"</t>
        </is>
      </c>
      <c r="G13143" t="n">
        <v>240</v>
      </c>
      <c r="H13143" t="inlineStr">
        <is>
          <t>St. Petersburg, FL</t>
        </is>
      </c>
      <c r="I13143" t="inlineStr">
        <is>
          <t>Transfer from Toledo (2026 portal)</t>
        </is>
      </c>
    </row>
    <row r="13144">
      <c r="A13144" t="inlineStr">
        <is>
          <t>UConn</t>
        </is>
      </c>
      <c r="B13144" t="n">
        <v>3</v>
      </c>
      <c r="C13144" t="inlineStr">
        <is>
          <t>Esean Carter</t>
        </is>
      </c>
      <c r="D13144" t="inlineStr">
        <is>
          <t>DT</t>
        </is>
      </c>
      <c r="E13144" t="inlineStr">
        <is>
          <t>Sr</t>
        </is>
      </c>
      <c r="F13144" t="inlineStr">
        <is>
          <t>6'2"</t>
        </is>
      </c>
      <c r="G13144" t="n">
        <v>285</v>
      </c>
      <c r="H13144" t="inlineStr">
        <is>
          <t>Detroit, MI</t>
        </is>
      </c>
    </row>
    <row r="13145">
      <c r="A13145" t="inlineStr">
        <is>
          <t>UConn</t>
        </is>
      </c>
      <c r="B13145" t="n">
        <v>69</v>
      </c>
      <c r="C13145" t="inlineStr">
        <is>
          <t>Ty Chan</t>
        </is>
      </c>
      <c r="D13145" t="inlineStr">
        <is>
          <t>OL</t>
        </is>
      </c>
      <c r="E13145" t="inlineStr">
        <is>
          <t>R-Sr</t>
        </is>
      </c>
      <c r="F13145" t="inlineStr">
        <is>
          <t>6'5"</t>
        </is>
      </c>
      <c r="G13145" t="n">
        <v>320</v>
      </c>
      <c r="H13145" t="inlineStr">
        <is>
          <t>Lowell, MA</t>
        </is>
      </c>
    </row>
    <row r="13146">
      <c r="A13146" t="inlineStr">
        <is>
          <t>UConn</t>
        </is>
      </c>
      <c r="B13146" t="n">
        <v>3</v>
      </c>
      <c r="C13146" t="inlineStr">
        <is>
          <t>Kenji Christian</t>
        </is>
      </c>
      <c r="D13146" t="inlineStr">
        <is>
          <t>RB</t>
        </is>
      </c>
      <c r="E13146" t="inlineStr">
        <is>
          <t>Jr</t>
        </is>
      </c>
      <c r="F13146" t="inlineStr">
        <is>
          <t>6'2"</t>
        </is>
      </c>
      <c r="G13146" t="n">
        <v>207</v>
      </c>
      <c r="H13146" t="inlineStr">
        <is>
          <t>Birmingham, AL</t>
        </is>
      </c>
    </row>
    <row r="13147">
      <c r="A13147" t="inlineStr">
        <is>
          <t>UConn</t>
        </is>
      </c>
      <c r="B13147" t="n">
        <v>47</v>
      </c>
      <c r="C13147" t="inlineStr">
        <is>
          <t>Zach Christinat</t>
        </is>
      </c>
      <c r="D13147" t="inlineStr">
        <is>
          <t>LS</t>
        </is>
      </c>
      <c r="E13147" t="inlineStr">
        <is>
          <t>R-Jr</t>
        </is>
      </c>
      <c r="F13147" t="inlineStr">
        <is>
          <t>6'1"</t>
        </is>
      </c>
      <c r="G13147" t="n">
        <v>210</v>
      </c>
      <c r="H13147" t="inlineStr">
        <is>
          <t>Norwalk, CT</t>
        </is>
      </c>
    </row>
    <row r="13148">
      <c r="A13148" t="inlineStr">
        <is>
          <t>UConn</t>
        </is>
      </c>
      <c r="B13148" t="n">
        <v>6</v>
      </c>
      <c r="C13148" t="inlineStr">
        <is>
          <t>Trey Cornist</t>
        </is>
      </c>
      <c r="D13148" t="inlineStr">
        <is>
          <t>RB</t>
        </is>
      </c>
      <c r="E13148" t="inlineStr">
        <is>
          <t>R-So</t>
        </is>
      </c>
      <c r="F13148" t="inlineStr">
        <is>
          <t>5'11"</t>
        </is>
      </c>
      <c r="G13148" t="n">
        <v>210</v>
      </c>
      <c r="H13148" t="inlineStr">
        <is>
          <t>Cincinnati, OH</t>
        </is>
      </c>
      <c r="I13148" t="inlineStr">
        <is>
          <t>Transfer from Central Michigan (2026 portal)</t>
        </is>
      </c>
    </row>
    <row r="13149">
      <c r="A13149" t="inlineStr">
        <is>
          <t>UConn</t>
        </is>
      </c>
      <c r="B13149" t="n">
        <v>24</v>
      </c>
      <c r="C13149" t="inlineStr">
        <is>
          <t>Tashi Crofut</t>
        </is>
      </c>
      <c r="D13149" t="inlineStr">
        <is>
          <t>LS</t>
        </is>
      </c>
      <c r="E13149" t="inlineStr">
        <is>
          <t>R-Fr</t>
        </is>
      </c>
      <c r="F13149" t="inlineStr">
        <is>
          <t>6'0"</t>
        </is>
      </c>
      <c r="G13149" t="n">
        <v>215</v>
      </c>
      <c r="H13149" t="inlineStr">
        <is>
          <t>Lake Oswego, OR</t>
        </is>
      </c>
    </row>
    <row r="13150">
      <c r="A13150" t="inlineStr">
        <is>
          <t>UConn</t>
        </is>
      </c>
      <c r="B13150" t="n">
        <v>10</v>
      </c>
      <c r="C13150" t="inlineStr">
        <is>
          <t>Jayden Davis</t>
        </is>
      </c>
      <c r="D13150" t="inlineStr">
        <is>
          <t>DB</t>
        </is>
      </c>
      <c r="E13150" t="inlineStr">
        <is>
          <t>Jr</t>
        </is>
      </c>
      <c r="F13150" t="inlineStr">
        <is>
          <t>6'1"</t>
        </is>
      </c>
      <c r="G13150" t="n">
        <v>192</v>
      </c>
      <c r="H13150" t="inlineStr">
        <is>
          <t>Fresno, CA</t>
        </is>
      </c>
      <c r="I13150" t="inlineStr">
        <is>
          <t>Transfer from Fresno State (2026 portal)</t>
        </is>
      </c>
    </row>
    <row r="13151">
      <c r="A13151" t="inlineStr">
        <is>
          <t>UConn</t>
        </is>
      </c>
      <c r="B13151" t="n">
        <v>6</v>
      </c>
      <c r="C13151" t="inlineStr">
        <is>
          <t>Renick Dorilas</t>
        </is>
      </c>
      <c r="D13151" t="inlineStr">
        <is>
          <t>DB</t>
        </is>
      </c>
      <c r="E13151" t="inlineStr">
        <is>
          <t>Fr</t>
        </is>
      </c>
      <c r="F13151" t="inlineStr">
        <is>
          <t>5'11"</t>
        </is>
      </c>
      <c r="G13151" t="n">
        <v>168</v>
      </c>
      <c r="H13151" t="inlineStr">
        <is>
          <t>Newark, NJ</t>
        </is>
      </c>
      <c r="I13151" t="inlineStr">
        <is>
          <t>Transfer from Rutgers (2026 portal)</t>
        </is>
      </c>
    </row>
    <row r="13152">
      <c r="A13152" t="inlineStr">
        <is>
          <t>UConn</t>
        </is>
      </c>
      <c r="B13152" t="n">
        <v>84</v>
      </c>
      <c r="C13152" t="inlineStr">
        <is>
          <t>Eddie Dresch</t>
        </is>
      </c>
      <c r="D13152" t="inlineStr">
        <is>
          <t>DL</t>
        </is>
      </c>
      <c r="E13152" t="inlineStr">
        <is>
          <t>R-So</t>
        </is>
      </c>
      <c r="F13152" t="inlineStr">
        <is>
          <t>6'3"</t>
        </is>
      </c>
      <c r="G13152" t="n">
        <v>225</v>
      </c>
      <c r="H13152" t="inlineStr">
        <is>
          <t>Ephrata, PA</t>
        </is>
      </c>
    </row>
    <row r="13153">
      <c r="A13153" t="inlineStr">
        <is>
          <t>UConn</t>
        </is>
      </c>
      <c r="B13153" t="n">
        <v>27</v>
      </c>
      <c r="C13153" t="inlineStr">
        <is>
          <t>Terris Dudley</t>
        </is>
      </c>
      <c r="D13153" t="inlineStr">
        <is>
          <t>LB</t>
        </is>
      </c>
      <c r="E13153" t="inlineStr">
        <is>
          <t>Fr</t>
        </is>
      </c>
      <c r="F13153" t="inlineStr">
        <is>
          <t>6'3"</t>
        </is>
      </c>
      <c r="G13153" t="n">
        <v>200</v>
      </c>
      <c r="H13153" t="inlineStr">
        <is>
          <t>Hilliard, OH</t>
        </is>
      </c>
      <c r="I13153" t="inlineStr">
        <is>
          <t>Transfer from NC State (2026 portal)</t>
        </is>
      </c>
    </row>
    <row r="13154">
      <c r="A13154" t="inlineStr">
        <is>
          <t>UConn</t>
        </is>
      </c>
      <c r="B13154" t="n">
        <v>11</v>
      </c>
      <c r="C13154" t="inlineStr">
        <is>
          <t>Avery Dunn</t>
        </is>
      </c>
      <c r="D13154" t="inlineStr">
        <is>
          <t>DL</t>
        </is>
      </c>
      <c r="E13154" t="inlineStr">
        <is>
          <t>Jr</t>
        </is>
      </c>
      <c r="F13154" t="inlineStr">
        <is>
          <t>6'4"</t>
        </is>
      </c>
      <c r="G13154" t="n">
        <v>250</v>
      </c>
      <c r="H13154" t="inlineStr">
        <is>
          <t>Shaker Heights, OH</t>
        </is>
      </c>
      <c r="I13154" t="inlineStr">
        <is>
          <t>Transfer from Toledo (2026 portal)</t>
        </is>
      </c>
    </row>
    <row r="13155">
      <c r="A13155" t="inlineStr">
        <is>
          <t>UConn</t>
        </is>
      </c>
      <c r="B13155" t="n">
        <v>16</v>
      </c>
      <c r="C13155" t="inlineStr">
        <is>
          <t>Kamren Flowers</t>
        </is>
      </c>
      <c r="D13155" t="inlineStr">
        <is>
          <t>WR</t>
        </is>
      </c>
      <c r="E13155" t="inlineStr">
        <is>
          <t>Fr</t>
        </is>
      </c>
      <c r="F13155" t="inlineStr">
        <is>
          <t>6'0"</t>
        </is>
      </c>
      <c r="G13155" t="n">
        <v>170</v>
      </c>
      <c r="H13155" t="inlineStr">
        <is>
          <t>Detroit, MI</t>
        </is>
      </c>
      <c r="I13155" t="inlineStr">
        <is>
          <t>Transfer from Toledo (2026 portal)</t>
        </is>
      </c>
    </row>
    <row r="13156">
      <c r="A13156" t="inlineStr">
        <is>
          <t>UConn</t>
        </is>
      </c>
      <c r="B13156" t="n">
        <v>80</v>
      </c>
      <c r="C13156" t="inlineStr">
        <is>
          <t>Alex Godavitarne</t>
        </is>
      </c>
      <c r="D13156" t="inlineStr">
        <is>
          <t>TE</t>
        </is>
      </c>
      <c r="E13156" t="inlineStr">
        <is>
          <t>R-Jr</t>
        </is>
      </c>
      <c r="F13156" t="inlineStr">
        <is>
          <t>6'4"</t>
        </is>
      </c>
      <c r="G13156" t="n">
        <v>235</v>
      </c>
      <c r="H13156" t="inlineStr">
        <is>
          <t>Washington, D.C.</t>
        </is>
      </c>
      <c r="I13156" t="inlineStr">
        <is>
          <t>Transfer from Wheeling (2026 portal)</t>
        </is>
      </c>
    </row>
    <row r="13157">
      <c r="A13157" t="inlineStr">
        <is>
          <t>UConn</t>
        </is>
      </c>
      <c r="B13157" t="n">
        <v>73</v>
      </c>
      <c r="C13157" t="inlineStr">
        <is>
          <t>Raphael Greene-Nyarko</t>
        </is>
      </c>
      <c r="D13157" t="inlineStr">
        <is>
          <t>OL</t>
        </is>
      </c>
      <c r="E13157" t="inlineStr">
        <is>
          <t>Fr</t>
        </is>
      </c>
      <c r="F13157" t="inlineStr">
        <is>
          <t>6'6"</t>
        </is>
      </c>
      <c r="G13157" t="n">
        <v>340</v>
      </c>
      <c r="H13157" t="inlineStr">
        <is>
          <t>Cincinnati, OH</t>
        </is>
      </c>
      <c r="I13157" t="inlineStr">
        <is>
          <t>Transfer from Toledo (2026 portal)</t>
        </is>
      </c>
    </row>
    <row r="13158">
      <c r="A13158" t="inlineStr">
        <is>
          <t>UConn</t>
        </is>
      </c>
      <c r="B13158" t="n">
        <v>75</v>
      </c>
      <c r="C13158" t="inlineStr">
        <is>
          <t>Hill Greenlee</t>
        </is>
      </c>
      <c r="D13158" t="inlineStr">
        <is>
          <t>OL</t>
        </is>
      </c>
      <c r="E13158" t="inlineStr">
        <is>
          <t>R-Fr</t>
        </is>
      </c>
      <c r="F13158" t="inlineStr">
        <is>
          <t>6'9"</t>
        </is>
      </c>
      <c r="G13158" t="n">
        <v>295</v>
      </c>
      <c r="H13158" t="inlineStr">
        <is>
          <t>Dallas, TX</t>
        </is>
      </c>
    </row>
    <row r="13159">
      <c r="A13159" t="inlineStr">
        <is>
          <t>UConn</t>
        </is>
      </c>
      <c r="B13159" t="n">
        <v>67</v>
      </c>
      <c r="C13159" t="inlineStr">
        <is>
          <t>Hannes Hammer</t>
        </is>
      </c>
      <c r="D13159" t="inlineStr">
        <is>
          <t>OL</t>
        </is>
      </c>
      <c r="E13159" t="inlineStr">
        <is>
          <t>R-Fr</t>
        </is>
      </c>
      <c r="F13159" t="inlineStr">
        <is>
          <t>6'7"</t>
        </is>
      </c>
      <c r="G13159" t="n">
        <v>313</v>
      </c>
      <c r="H13159" t="inlineStr">
        <is>
          <t>Cologne, Germany</t>
        </is>
      </c>
      <c r="I13159" t="inlineStr">
        <is>
          <t>Transfer from Virginia Tech (2026 portal)</t>
        </is>
      </c>
    </row>
    <row r="13160">
      <c r="A13160" t="inlineStr">
        <is>
          <t>UConn</t>
        </is>
      </c>
      <c r="B13160" t="n">
        <v>22</v>
      </c>
      <c r="C13160" t="inlineStr">
        <is>
          <t>Jaden Hart</t>
        </is>
      </c>
      <c r="D13160" t="inlineStr">
        <is>
          <t>RB</t>
        </is>
      </c>
      <c r="E13160" t="inlineStr">
        <is>
          <t>So</t>
        </is>
      </c>
      <c r="F13160" t="inlineStr">
        <is>
          <t>5'11"</t>
        </is>
      </c>
      <c r="G13160" t="n">
        <v>210</v>
      </c>
      <c r="H13160" t="inlineStr">
        <is>
          <t>Michigan City, IN</t>
        </is>
      </c>
      <c r="I13160" t="inlineStr">
        <is>
          <t>Transfer from Syracuse (2026 portal)</t>
        </is>
      </c>
    </row>
    <row r="13161">
      <c r="A13161" t="inlineStr">
        <is>
          <t>UConn</t>
        </is>
      </c>
      <c r="B13161" t="n">
        <v>18</v>
      </c>
      <c r="C13161" t="inlineStr">
        <is>
          <t>Kylish Hicks</t>
        </is>
      </c>
      <c r="D13161" t="inlineStr">
        <is>
          <t>DB</t>
        </is>
      </c>
      <c r="E13161" t="inlineStr">
        <is>
          <t>R-Sr</t>
        </is>
      </c>
      <c r="F13161" t="inlineStr">
        <is>
          <t>6'1"</t>
        </is>
      </c>
      <c r="G13161" t="n">
        <v>200</v>
      </c>
      <c r="H13161" t="inlineStr">
        <is>
          <t>Pikesville, MD</t>
        </is>
      </c>
    </row>
    <row r="13162">
      <c r="A13162" t="inlineStr">
        <is>
          <t>UConn</t>
        </is>
      </c>
      <c r="B13162" t="n">
        <v>95</v>
      </c>
      <c r="C13162" t="inlineStr">
        <is>
          <t>Melvin Hills III</t>
        </is>
      </c>
      <c r="D13162" t="inlineStr">
        <is>
          <t>DL</t>
        </is>
      </c>
      <c r="E13162" t="inlineStr">
        <is>
          <t>R-Fr</t>
        </is>
      </c>
      <c r="F13162" t="inlineStr">
        <is>
          <t>6'3"</t>
        </is>
      </c>
      <c r="G13162" t="n">
        <v>302</v>
      </c>
      <c r="H13162" t="inlineStr">
        <is>
          <t>New Iberia, LA</t>
        </is>
      </c>
      <c r="I13162" t="inlineStr">
        <is>
          <t>Transfer from Texas (2026 portal)</t>
        </is>
      </c>
    </row>
    <row r="13163">
      <c r="A13163" t="inlineStr">
        <is>
          <t>UConn</t>
        </is>
      </c>
      <c r="B13163" t="n">
        <v>94</v>
      </c>
      <c r="C13163" t="inlineStr">
        <is>
          <t>Matt Hoffman</t>
        </is>
      </c>
      <c r="D13163" t="inlineStr">
        <is>
          <t>DL</t>
        </is>
      </c>
      <c r="E13163" t="inlineStr">
        <is>
          <t>R-Sr</t>
        </is>
      </c>
      <c r="F13163" t="inlineStr">
        <is>
          <t>6'5"</t>
        </is>
      </c>
      <c r="G13163" t="n">
        <v>250</v>
      </c>
      <c r="H13163" t="inlineStr">
        <is>
          <t>Wyncote, PA</t>
        </is>
      </c>
    </row>
    <row r="13164">
      <c r="A13164" t="inlineStr">
        <is>
          <t>UConn</t>
        </is>
      </c>
      <c r="B13164" t="n">
        <v>19</v>
      </c>
      <c r="C13164" t="inlineStr">
        <is>
          <t>Ethan Hogg</t>
        </is>
      </c>
      <c r="D13164" t="inlineStr">
        <is>
          <t>LB</t>
        </is>
      </c>
      <c r="E13164" t="inlineStr">
        <is>
          <t>R-So</t>
        </is>
      </c>
      <c r="F13164" t="inlineStr">
        <is>
          <t>6'3"</t>
        </is>
      </c>
      <c r="G13164" t="n">
        <v>240</v>
      </c>
      <c r="H13164" t="inlineStr">
        <is>
          <t>Glenview, IL</t>
        </is>
      </c>
    </row>
    <row r="13165">
      <c r="A13165" t="inlineStr">
        <is>
          <t>UConn</t>
        </is>
      </c>
      <c r="B13165" t="n">
        <v>30</v>
      </c>
      <c r="C13165" t="inlineStr">
        <is>
          <t>Charles Johnson</t>
        </is>
      </c>
      <c r="D13165" t="inlineStr">
        <is>
          <t>LB</t>
        </is>
      </c>
      <c r="E13165" t="inlineStr">
        <is>
          <t>Fr</t>
        </is>
      </c>
      <c r="F13165" t="inlineStr">
        <is>
          <t>6'2"</t>
        </is>
      </c>
      <c r="G13165" t="n">
        <v>205</v>
      </c>
      <c r="H13165" t="inlineStr">
        <is>
          <t>King George, VA</t>
        </is>
      </c>
    </row>
    <row r="13166">
      <c r="A13166" t="inlineStr">
        <is>
          <t>UConn</t>
        </is>
      </c>
      <c r="B13166" t="n">
        <v>55</v>
      </c>
      <c r="C13166" t="inlineStr">
        <is>
          <t>Fred Johnson</t>
        </is>
      </c>
      <c r="D13166" t="inlineStr">
        <is>
          <t>OL</t>
        </is>
      </c>
      <c r="E13166" t="inlineStr">
        <is>
          <t>R-So</t>
        </is>
      </c>
      <c r="F13166" t="inlineStr">
        <is>
          <t>6'5"</t>
        </is>
      </c>
      <c r="G13166" t="n">
        <v>290</v>
      </c>
      <c r="H13166" t="inlineStr">
        <is>
          <t>Cleveland, OH</t>
        </is>
      </c>
    </row>
    <row r="13167">
      <c r="A13167" t="inlineStr">
        <is>
          <t>UConn</t>
        </is>
      </c>
      <c r="B13167" t="n">
        <v>47</v>
      </c>
      <c r="C13167" t="inlineStr">
        <is>
          <t>Jayden Jones</t>
        </is>
      </c>
      <c r="D13167" t="inlineStr">
        <is>
          <t>LB</t>
        </is>
      </c>
      <c r="E13167" t="inlineStr">
        <is>
          <t>Fr</t>
        </is>
      </c>
      <c r="F13167" t="inlineStr">
        <is>
          <t>6'2"</t>
        </is>
      </c>
      <c r="G13167" t="n">
        <v>210</v>
      </c>
      <c r="H13167" t="inlineStr">
        <is>
          <t>Millville, NJ</t>
        </is>
      </c>
    </row>
    <row r="13168">
      <c r="A13168" t="inlineStr">
        <is>
          <t>UConn</t>
        </is>
      </c>
      <c r="B13168" t="n">
        <v>91</v>
      </c>
      <c r="C13168" t="inlineStr">
        <is>
          <t>Mateo Kipke</t>
        </is>
      </c>
      <c r="D13168" t="inlineStr">
        <is>
          <t>EDGE</t>
        </is>
      </c>
      <c r="E13168" t="inlineStr">
        <is>
          <t>Fr</t>
        </is>
      </c>
      <c r="F13168" t="inlineStr">
        <is>
          <t>6'5"</t>
        </is>
      </c>
      <c r="G13168" t="n">
        <v>240</v>
      </c>
      <c r="H13168" t="inlineStr">
        <is>
          <t>Dexter, MI</t>
        </is>
      </c>
    </row>
    <row r="13169">
      <c r="A13169" t="inlineStr">
        <is>
          <t>UConn</t>
        </is>
      </c>
      <c r="B13169" t="n">
        <v>85</v>
      </c>
      <c r="C13169" t="inlineStr">
        <is>
          <t>Drew Kron</t>
        </is>
      </c>
      <c r="D13169" t="inlineStr">
        <is>
          <t>WR</t>
        </is>
      </c>
      <c r="E13169" t="inlineStr">
        <is>
          <t>Sr</t>
        </is>
      </c>
      <c r="F13169" t="inlineStr">
        <is>
          <t>6'1"</t>
        </is>
      </c>
      <c r="G13169" t="n">
        <v>185</v>
      </c>
      <c r="H13169" t="inlineStr">
        <is>
          <t>Hebron, CT</t>
        </is>
      </c>
    </row>
    <row r="13170">
      <c r="A13170" t="inlineStr">
        <is>
          <t>UConn</t>
        </is>
      </c>
      <c r="B13170" t="n">
        <v>59</v>
      </c>
      <c r="C13170" t="inlineStr">
        <is>
          <t>David LaGanga</t>
        </is>
      </c>
      <c r="D13170" t="inlineStr">
        <is>
          <t>LS</t>
        </is>
      </c>
      <c r="E13170" t="inlineStr">
        <is>
          <t>Jr</t>
        </is>
      </c>
      <c r="F13170" t="inlineStr">
        <is>
          <t>6'0"</t>
        </is>
      </c>
      <c r="G13170" t="n">
        <v>212</v>
      </c>
      <c r="H13170" t="inlineStr">
        <is>
          <t>Staten Island, NY</t>
        </is>
      </c>
      <c r="I13170" t="inlineStr">
        <is>
          <t>Transfer from Kentucky (2026 portal)</t>
        </is>
      </c>
    </row>
    <row r="13171">
      <c r="A13171" t="inlineStr">
        <is>
          <t>UConn</t>
        </is>
      </c>
      <c r="B13171" t="n">
        <v>8</v>
      </c>
      <c r="C13171" t="inlineStr">
        <is>
          <t>Zy'marion Lang</t>
        </is>
      </c>
      <c r="D13171" t="inlineStr">
        <is>
          <t>WR</t>
        </is>
      </c>
      <c r="E13171" t="inlineStr">
        <is>
          <t>So</t>
        </is>
      </c>
      <c r="F13171" t="inlineStr">
        <is>
          <t>6'3"</t>
        </is>
      </c>
      <c r="G13171" t="n">
        <v>180</v>
      </c>
      <c r="H13171" t="inlineStr">
        <is>
          <t>Sarasota, FL</t>
        </is>
      </c>
      <c r="I13171" t="inlineStr">
        <is>
          <t>Transfer from Toledo (2026 portal)</t>
        </is>
      </c>
    </row>
    <row r="13172">
      <c r="A13172" t="inlineStr">
        <is>
          <t>UConn</t>
        </is>
      </c>
      <c r="B13172" t="n">
        <v>96</v>
      </c>
      <c r="C13172" t="inlineStr">
        <is>
          <t>Makijah Latiker</t>
        </is>
      </c>
      <c r="D13172" t="inlineStr">
        <is>
          <t>EDGE</t>
        </is>
      </c>
      <c r="E13172" t="inlineStr">
        <is>
          <t>Fr</t>
        </is>
      </c>
      <c r="F13172" t="inlineStr">
        <is>
          <t>6'6"</t>
        </is>
      </c>
      <c r="G13172" t="n">
        <v>250</v>
      </c>
      <c r="H13172" t="inlineStr">
        <is>
          <t>Fayetteville, NC</t>
        </is>
      </c>
    </row>
    <row r="13173">
      <c r="A13173" t="inlineStr">
        <is>
          <t>UConn</t>
        </is>
      </c>
      <c r="B13173" t="n">
        <v>55</v>
      </c>
      <c r="C13173" t="inlineStr">
        <is>
          <t>Andrew Laurich</t>
        </is>
      </c>
      <c r="D13173" t="inlineStr">
        <is>
          <t>DL</t>
        </is>
      </c>
      <c r="E13173" t="inlineStr">
        <is>
          <t>R-So</t>
        </is>
      </c>
      <c r="F13173" t="inlineStr">
        <is>
          <t>6'3"</t>
        </is>
      </c>
      <c r="G13173" t="n">
        <v>295</v>
      </c>
      <c r="H13173" t="inlineStr">
        <is>
          <t>Yorkville, IL</t>
        </is>
      </c>
      <c r="I13173" t="inlineStr">
        <is>
          <t>Transfer from Colorado State (2026 portal)</t>
        </is>
      </c>
    </row>
    <row r="13174">
      <c r="A13174" t="inlineStr">
        <is>
          <t>UConn</t>
        </is>
      </c>
      <c r="B13174" t="n">
        <v>44</v>
      </c>
      <c r="C13174" t="inlineStr">
        <is>
          <t>John Lista</t>
        </is>
      </c>
      <c r="D13174" t="inlineStr">
        <is>
          <t>LB</t>
        </is>
      </c>
      <c r="E13174" t="inlineStr">
        <is>
          <t>Sr</t>
        </is>
      </c>
      <c r="F13174" t="inlineStr">
        <is>
          <t>6'2"</t>
        </is>
      </c>
      <c r="G13174" t="n">
        <v>220</v>
      </c>
      <c r="H13174" t="inlineStr">
        <is>
          <t>Fair Haven, NJ</t>
        </is>
      </c>
      <c r="I13174" t="inlineStr">
        <is>
          <t>Transfer from Pennsylvania (2026 portal)</t>
        </is>
      </c>
    </row>
    <row r="13175">
      <c r="A13175" t="inlineStr">
        <is>
          <t>UConn</t>
        </is>
      </c>
      <c r="B13175" t="n">
        <v>15</v>
      </c>
      <c r="C13175" t="inlineStr">
        <is>
          <t>Anas Luqman</t>
        </is>
      </c>
      <c r="D13175" t="inlineStr">
        <is>
          <t>DL</t>
        </is>
      </c>
      <c r="E13175" t="inlineStr">
        <is>
          <t>R-Jr</t>
        </is>
      </c>
      <c r="F13175" t="inlineStr">
        <is>
          <t>6'4"</t>
        </is>
      </c>
      <c r="G13175" t="n">
        <v>260</v>
      </c>
      <c r="H13175" t="inlineStr">
        <is>
          <t>Cincinnati, OH</t>
        </is>
      </c>
      <c r="I13175" t="inlineStr">
        <is>
          <t>Transfer from Ohio (2026 portal)</t>
        </is>
      </c>
    </row>
    <row r="13176">
      <c r="A13176" t="inlineStr">
        <is>
          <t>UConn</t>
        </is>
      </c>
      <c r="B13176" t="n">
        <v>36</v>
      </c>
      <c r="C13176" t="inlineStr">
        <is>
          <t>Tyler Marescot</t>
        </is>
      </c>
      <c r="D13176" t="inlineStr">
        <is>
          <t>DB</t>
        </is>
      </c>
      <c r="E13176" t="inlineStr">
        <is>
          <t>Fr</t>
        </is>
      </c>
      <c r="F13176" t="inlineStr">
        <is>
          <t>6'0"</t>
        </is>
      </c>
      <c r="G13176" t="n">
        <v>180</v>
      </c>
      <c r="H13176" t="inlineStr">
        <is>
          <t>Armonk, NY</t>
        </is>
      </c>
    </row>
    <row r="13177">
      <c r="A13177" t="inlineStr">
        <is>
          <t>UConn</t>
        </is>
      </c>
      <c r="B13177" t="n">
        <v>12</v>
      </c>
      <c r="C13177" t="inlineStr">
        <is>
          <t>Tucker McDonald</t>
        </is>
      </c>
      <c r="D13177" t="inlineStr">
        <is>
          <t>QB</t>
        </is>
      </c>
      <c r="E13177" t="inlineStr">
        <is>
          <t>R-Jr</t>
        </is>
      </c>
      <c r="F13177" t="inlineStr">
        <is>
          <t>6'2"</t>
        </is>
      </c>
      <c r="G13177" t="n">
        <v>200</v>
      </c>
      <c r="H13177" t="inlineStr">
        <is>
          <t>Holden, MA</t>
        </is>
      </c>
    </row>
    <row r="13178">
      <c r="A13178" t="inlineStr">
        <is>
          <t>UConn</t>
        </is>
      </c>
      <c r="B13178" t="n">
        <v>51</v>
      </c>
      <c r="C13178" t="inlineStr">
        <is>
          <t>Joe McGann</t>
        </is>
      </c>
      <c r="D13178" t="inlineStr">
        <is>
          <t>OL</t>
        </is>
      </c>
      <c r="E13178" t="inlineStr">
        <is>
          <t>So</t>
        </is>
      </c>
      <c r="F13178" t="inlineStr">
        <is>
          <t>6'6"</t>
        </is>
      </c>
      <c r="G13178" t="n">
        <v>290</v>
      </c>
      <c r="H13178" t="inlineStr">
        <is>
          <t>Lagrangeville, NY</t>
        </is>
      </c>
    </row>
    <row r="13179">
      <c r="A13179" t="inlineStr">
        <is>
          <t>UConn</t>
        </is>
      </c>
      <c r="B13179" t="n">
        <v>7</v>
      </c>
      <c r="C13179" t="inlineStr">
        <is>
          <t>Tyler McKinstry</t>
        </is>
      </c>
      <c r="D13179" t="inlineStr">
        <is>
          <t>DB</t>
        </is>
      </c>
      <c r="E13179" t="inlineStr">
        <is>
          <t>So</t>
        </is>
      </c>
      <c r="F13179" t="inlineStr">
        <is>
          <t>5'9"</t>
        </is>
      </c>
      <c r="G13179" t="n">
        <v>182</v>
      </c>
      <c r="H13179" t="inlineStr">
        <is>
          <t>Atlanta, GA</t>
        </is>
      </c>
      <c r="I13179" t="inlineStr">
        <is>
          <t>Transfer from Toledo (2026 portal)</t>
        </is>
      </c>
    </row>
    <row r="13180">
      <c r="A13180" t="inlineStr">
        <is>
          <t>UConn</t>
        </is>
      </c>
      <c r="B13180" t="n">
        <v>52</v>
      </c>
      <c r="C13180" t="inlineStr">
        <is>
          <t>Deron McLaughlin</t>
        </is>
      </c>
      <c r="D13180" t="inlineStr">
        <is>
          <t>OL</t>
        </is>
      </c>
      <c r="E13180" t="inlineStr">
        <is>
          <t>R-So</t>
        </is>
      </c>
      <c r="F13180" t="inlineStr">
        <is>
          <t>6'4"</t>
        </is>
      </c>
      <c r="G13180" t="n">
        <v>270</v>
      </c>
      <c r="H13180" t="inlineStr">
        <is>
          <t>Park Ridge, NJ</t>
        </is>
      </c>
    </row>
    <row r="13181">
      <c r="A13181" t="inlineStr">
        <is>
          <t>UConn</t>
        </is>
      </c>
      <c r="B13181" t="n">
        <v>4</v>
      </c>
      <c r="C13181" t="inlineStr">
        <is>
          <t>Jake Merklinger</t>
        </is>
      </c>
      <c r="D13181" t="inlineStr">
        <is>
          <t>QB</t>
        </is>
      </c>
      <c r="E13181" t="inlineStr">
        <is>
          <t>R-Fr</t>
        </is>
      </c>
      <c r="F13181" t="inlineStr">
        <is>
          <t>6'3"</t>
        </is>
      </c>
      <c r="G13181" t="n">
        <v>215</v>
      </c>
      <c r="H13181" t="inlineStr">
        <is>
          <t>Savannah, GA</t>
        </is>
      </c>
      <c r="I13181" t="inlineStr">
        <is>
          <t>Transfer from Tennessee (2026 portal)</t>
        </is>
      </c>
    </row>
    <row r="13182">
      <c r="A13182" t="inlineStr">
        <is>
          <t>UConn</t>
        </is>
      </c>
      <c r="B13182" t="n">
        <v>52</v>
      </c>
      <c r="C13182" t="inlineStr">
        <is>
          <t>Joshua Mickens</t>
        </is>
      </c>
      <c r="D13182" t="inlineStr">
        <is>
          <t>DE</t>
        </is>
      </c>
      <c r="E13182" t="inlineStr">
        <is>
          <t>Jr</t>
        </is>
      </c>
      <c r="F13182" t="inlineStr">
        <is>
          <t>6'3"</t>
        </is>
      </c>
      <c r="G13182" t="n">
        <v>250</v>
      </c>
      <c r="H13182" t="inlineStr">
        <is>
          <t>Indianapolis, IN</t>
        </is>
      </c>
      <c r="I13182" t="inlineStr">
        <is>
          <t>Transfer from Ohio State (2026 portal)</t>
        </is>
      </c>
    </row>
    <row r="13183">
      <c r="A13183" t="inlineStr">
        <is>
          <t>UConn</t>
        </is>
      </c>
      <c r="B13183" t="n">
        <v>23</v>
      </c>
      <c r="C13183" t="inlineStr">
        <is>
          <t>Steve Miller</t>
        </is>
      </c>
      <c r="D13183" t="inlineStr">
        <is>
          <t>DB</t>
        </is>
      </c>
      <c r="E13183" t="inlineStr">
        <is>
          <t>Fr</t>
        </is>
      </c>
      <c r="F13183" t="inlineStr">
        <is>
          <t>6'1"</t>
        </is>
      </c>
      <c r="G13183" t="n">
        <v>185</v>
      </c>
      <c r="H13183" t="inlineStr">
        <is>
          <t>Greensboro, GA</t>
        </is>
      </c>
      <c r="I13183" t="inlineStr">
        <is>
          <t>Transfer from USC (2026 portal)</t>
        </is>
      </c>
    </row>
    <row r="13184">
      <c r="A13184" t="inlineStr">
        <is>
          <t>UConn</t>
        </is>
      </c>
      <c r="B13184" t="n">
        <v>4</v>
      </c>
      <c r="C13184" t="inlineStr">
        <is>
          <t>Braedyn Moore</t>
        </is>
      </c>
      <c r="D13184" t="inlineStr">
        <is>
          <t>DB</t>
        </is>
      </c>
      <c r="E13184" t="inlineStr">
        <is>
          <t>So</t>
        </is>
      </c>
      <c r="F13184" t="inlineStr">
        <is>
          <t>6'2"</t>
        </is>
      </c>
      <c r="G13184" t="n">
        <v>204</v>
      </c>
      <c r="H13184" t="inlineStr">
        <is>
          <t>Hamilton, OH</t>
        </is>
      </c>
    </row>
    <row r="13185">
      <c r="A13185" t="inlineStr">
        <is>
          <t>UConn</t>
        </is>
      </c>
      <c r="B13185" t="n">
        <v>58</v>
      </c>
      <c r="C13185" t="inlineStr">
        <is>
          <t>Terrence Moore</t>
        </is>
      </c>
      <c r="D13185" t="inlineStr">
        <is>
          <t>OL</t>
        </is>
      </c>
      <c r="E13185" t="inlineStr">
        <is>
          <t>Sr</t>
        </is>
      </c>
      <c r="F13185" t="inlineStr">
        <is>
          <t>6'5"</t>
        </is>
      </c>
      <c r="G13185" t="n">
        <v>305</v>
      </c>
      <c r="H13185" t="inlineStr">
        <is>
          <t>Massillon, OH</t>
        </is>
      </c>
      <c r="I13185" t="inlineStr">
        <is>
          <t>Transfer from Toledo (2026 portal)</t>
        </is>
      </c>
    </row>
    <row r="13186">
      <c r="A13186" t="inlineStr">
        <is>
          <t>UConn</t>
        </is>
      </c>
      <c r="B13186" t="n">
        <v>62</v>
      </c>
      <c r="C13186" t="inlineStr">
        <is>
          <t>Ben Mulholland</t>
        </is>
      </c>
      <c r="D13186" t="inlineStr">
        <is>
          <t>OL</t>
        </is>
      </c>
      <c r="E13186" t="inlineStr">
        <is>
          <t>R-Fr</t>
        </is>
      </c>
      <c r="F13186" t="inlineStr">
        <is>
          <t>6'4"</t>
        </is>
      </c>
      <c r="G13186" t="n">
        <v>315</v>
      </c>
      <c r="H13186" t="inlineStr">
        <is>
          <t>Cypress, TX</t>
        </is>
      </c>
      <c r="I13186" t="inlineStr">
        <is>
          <t>Transfer from Houston Christian (2026 portal)</t>
        </is>
      </c>
    </row>
    <row r="13187">
      <c r="A13187" t="inlineStr">
        <is>
          <t>UConn</t>
        </is>
      </c>
      <c r="B13187" t="n">
        <v>2</v>
      </c>
      <c r="C13187" t="inlineStr">
        <is>
          <t>Tahjae Mullix</t>
        </is>
      </c>
      <c r="D13187" t="inlineStr">
        <is>
          <t>DL</t>
        </is>
      </c>
      <c r="E13187" t="inlineStr">
        <is>
          <t>Sr</t>
        </is>
      </c>
      <c r="F13187" t="inlineStr">
        <is>
          <t>6'0"</t>
        </is>
      </c>
      <c r="G13187" t="n">
        <v>282</v>
      </c>
      <c r="H13187" t="inlineStr">
        <is>
          <t>Covington, GA</t>
        </is>
      </c>
      <c r="I13187" t="inlineStr">
        <is>
          <t>Transfer from Oregon State (2026 portal)</t>
        </is>
      </c>
    </row>
    <row r="13188">
      <c r="A13188" t="inlineStr">
        <is>
          <t>UConn</t>
        </is>
      </c>
      <c r="B13188" t="n">
        <v>20</v>
      </c>
      <c r="C13188" t="inlineStr">
        <is>
          <t>Luke Murphy</t>
        </is>
      </c>
      <c r="D13188" t="inlineStr">
        <is>
          <t>LB</t>
        </is>
      </c>
      <c r="E13188" t="inlineStr">
        <is>
          <t>R-Sr</t>
        </is>
      </c>
      <c r="F13188" t="inlineStr">
        <is>
          <t>6'3"</t>
        </is>
      </c>
      <c r="G13188" t="n">
        <v>235</v>
      </c>
      <c r="H13188" t="inlineStr">
        <is>
          <t>Massilon, OH</t>
        </is>
      </c>
      <c r="I13188" t="inlineStr">
        <is>
          <t>Transfer from Coastal Carolina (2026 portal)</t>
        </is>
      </c>
    </row>
    <row r="13189">
      <c r="A13189" t="inlineStr">
        <is>
          <t>UConn</t>
        </is>
      </c>
      <c r="B13189" t="n">
        <v>39</v>
      </c>
      <c r="C13189" t="inlineStr">
        <is>
          <t>Charlie O'Connor</t>
        </is>
      </c>
      <c r="D13189" t="inlineStr">
        <is>
          <t>LB</t>
        </is>
      </c>
      <c r="E13189" t="inlineStr">
        <is>
          <t>So</t>
        </is>
      </c>
      <c r="F13189" t="inlineStr">
        <is>
          <t>6'4"</t>
        </is>
      </c>
      <c r="G13189" t="n">
        <v>215</v>
      </c>
      <c r="H13189" t="inlineStr">
        <is>
          <t>New Canaan, CT</t>
        </is>
      </c>
    </row>
    <row r="13190">
      <c r="A13190" t="inlineStr">
        <is>
          <t>UConn</t>
        </is>
      </c>
      <c r="B13190" t="n">
        <v>25</v>
      </c>
      <c r="C13190" t="inlineStr">
        <is>
          <t>Odera Orizu</t>
        </is>
      </c>
      <c r="D13190" t="inlineStr">
        <is>
          <t>DE</t>
        </is>
      </c>
      <c r="E13190" t="inlineStr">
        <is>
          <t>R-So</t>
        </is>
      </c>
      <c r="F13190" t="inlineStr">
        <is>
          <t>6'4"</t>
        </is>
      </c>
      <c r="G13190" t="n">
        <v>256</v>
      </c>
      <c r="H13190" t="inlineStr">
        <is>
          <t>Charlotte, NC</t>
        </is>
      </c>
      <c r="I13190" t="inlineStr">
        <is>
          <t>Transfer from NC State (2026 portal)</t>
        </is>
      </c>
    </row>
    <row r="13191">
      <c r="A13191" t="inlineStr">
        <is>
          <t>UConn</t>
        </is>
      </c>
      <c r="B13191" t="n">
        <v>7</v>
      </c>
      <c r="C13191" t="inlineStr">
        <is>
          <t>Kalieb Osborne</t>
        </is>
      </c>
      <c r="D13191" t="inlineStr">
        <is>
          <t>QB</t>
        </is>
      </c>
      <c r="E13191" t="inlineStr">
        <is>
          <t>R-Fr</t>
        </is>
      </c>
      <c r="F13191" t="inlineStr">
        <is>
          <t>6'3"</t>
        </is>
      </c>
      <c r="G13191" t="n">
        <v>204</v>
      </c>
      <c r="H13191" t="inlineStr">
        <is>
          <t>Pontiac, MI</t>
        </is>
      </c>
      <c r="I13191" t="inlineStr">
        <is>
          <t>Transfer from Toledo (2026 portal)</t>
        </is>
      </c>
    </row>
    <row r="13192">
      <c r="A13192" t="inlineStr">
        <is>
          <t>UConn</t>
        </is>
      </c>
      <c r="B13192" t="n">
        <v>74</v>
      </c>
      <c r="C13192" t="inlineStr">
        <is>
          <t>Nathan Pahanich</t>
        </is>
      </c>
      <c r="D13192" t="inlineStr">
        <is>
          <t>OL</t>
        </is>
      </c>
      <c r="E13192" t="inlineStr">
        <is>
          <t>Fr</t>
        </is>
      </c>
      <c r="F13192" t="inlineStr">
        <is>
          <t>6'4"</t>
        </is>
      </c>
      <c r="G13192" t="n">
        <v>291</v>
      </c>
      <c r="H13192" t="inlineStr">
        <is>
          <t>Princeton, NJ</t>
        </is>
      </c>
      <c r="I13192" t="inlineStr">
        <is>
          <t>Transfer from Wake Forest (2026 portal)</t>
        </is>
      </c>
    </row>
    <row r="13193">
      <c r="A13193" t="inlineStr">
        <is>
          <t>UConn</t>
        </is>
      </c>
      <c r="B13193" t="n">
        <v>24</v>
      </c>
      <c r="C13193" t="inlineStr">
        <is>
          <t>Zion Paret</t>
        </is>
      </c>
      <c r="D13193" t="inlineStr">
        <is>
          <t>DB</t>
        </is>
      </c>
      <c r="E13193" t="inlineStr">
        <is>
          <t>Fr</t>
        </is>
      </c>
      <c r="F13193" t="inlineStr">
        <is>
          <t>6'0"</t>
        </is>
      </c>
      <c r="G13193" t="n">
        <v>180</v>
      </c>
      <c r="H13193" t="inlineStr">
        <is>
          <t>Miami, FL</t>
        </is>
      </c>
      <c r="I13193" t="inlineStr">
        <is>
          <t>Transfer from Florida Atlantic (2026 portal)</t>
        </is>
      </c>
    </row>
    <row r="13194">
      <c r="A13194" t="inlineStr">
        <is>
          <t>UConn</t>
        </is>
      </c>
      <c r="B13194" t="n">
        <v>37</v>
      </c>
      <c r="C13194" t="inlineStr">
        <is>
          <t>Hayden Pegg</t>
        </is>
      </c>
      <c r="D13194" t="inlineStr">
        <is>
          <t>LB</t>
        </is>
      </c>
      <c r="E13194" t="inlineStr">
        <is>
          <t>R-So</t>
        </is>
      </c>
      <c r="F13194" t="inlineStr">
        <is>
          <t>6'3"</t>
        </is>
      </c>
      <c r="G13194" t="n">
        <v>200</v>
      </c>
      <c r="H13194" t="inlineStr">
        <is>
          <t>Malvern, PA</t>
        </is>
      </c>
    </row>
    <row r="13195">
      <c r="A13195" t="inlineStr">
        <is>
          <t>UConn</t>
        </is>
      </c>
      <c r="B13195" t="n">
        <v>13</v>
      </c>
      <c r="C13195" t="inlineStr">
        <is>
          <t>Bo Polston</t>
        </is>
      </c>
      <c r="D13195" t="inlineStr">
        <is>
          <t>QB</t>
        </is>
      </c>
      <c r="E13195" t="inlineStr">
        <is>
          <t>Fr</t>
        </is>
      </c>
      <c r="F13195" t="inlineStr">
        <is>
          <t>6'2"</t>
        </is>
      </c>
      <c r="G13195" t="n">
        <v>200</v>
      </c>
      <c r="H13195" t="inlineStr">
        <is>
          <t>Indianapolis, IN</t>
        </is>
      </c>
    </row>
    <row r="13196">
      <c r="A13196" t="inlineStr">
        <is>
          <t>UConn</t>
        </is>
      </c>
      <c r="B13196" t="n">
        <v>5</v>
      </c>
      <c r="C13196" t="inlineStr">
        <is>
          <t>Shamar Porter</t>
        </is>
      </c>
      <c r="D13196" t="inlineStr">
        <is>
          <t>WR</t>
        </is>
      </c>
      <c r="E13196" t="inlineStr">
        <is>
          <t>R-Jr</t>
        </is>
      </c>
      <c r="F13196" t="inlineStr">
        <is>
          <t>6'3"</t>
        </is>
      </c>
      <c r="G13196" t="n">
        <v>210</v>
      </c>
      <c r="H13196" t="inlineStr">
        <is>
          <t>Nashville, TN</t>
        </is>
      </c>
    </row>
    <row r="13197">
      <c r="A13197" t="inlineStr">
        <is>
          <t>UConn</t>
        </is>
      </c>
      <c r="B13197" t="n">
        <v>13</v>
      </c>
      <c r="C13197" t="inlineStr">
        <is>
          <t>Jayden Price</t>
        </is>
      </c>
      <c r="D13197" t="inlineStr">
        <is>
          <t>DB</t>
        </is>
      </c>
      <c r="E13197" t="inlineStr">
        <is>
          <t>Fr</t>
        </is>
      </c>
      <c r="F13197" t="inlineStr">
        <is>
          <t>6'3"</t>
        </is>
      </c>
      <c r="G13197" t="n">
        <v>185</v>
      </c>
      <c r="H13197" t="inlineStr">
        <is>
          <t>Seven Fields, PA</t>
        </is>
      </c>
      <c r="I13197" t="inlineStr">
        <is>
          <t>Transfer from Toledo (2026 portal)</t>
        </is>
      </c>
    </row>
    <row r="13198">
      <c r="A13198" t="inlineStr">
        <is>
          <t>UConn</t>
        </is>
      </c>
      <c r="B13198" t="n">
        <v>86</v>
      </c>
      <c r="C13198" t="inlineStr">
        <is>
          <t>Matt Ragan</t>
        </is>
      </c>
      <c r="D13198" t="inlineStr">
        <is>
          <t>TE</t>
        </is>
      </c>
      <c r="E13198" t="inlineStr">
        <is>
          <t>R-Jr</t>
        </is>
      </c>
      <c r="F13198" t="inlineStr">
        <is>
          <t>6'5"</t>
        </is>
      </c>
      <c r="H13198" t="inlineStr">
        <is>
          <t>Westboro, MA</t>
        </is>
      </c>
      <c r="I13198" t="inlineStr">
        <is>
          <t>Transfer from Boston College (2026 portal)</t>
        </is>
      </c>
    </row>
    <row r="13199">
      <c r="A13199" t="inlineStr">
        <is>
          <t>UConn</t>
        </is>
      </c>
      <c r="B13199" t="n">
        <v>24</v>
      </c>
      <c r="C13199" t="inlineStr">
        <is>
          <t>Dashun Reeder</t>
        </is>
      </c>
      <c r="D13199" t="inlineStr">
        <is>
          <t>RB</t>
        </is>
      </c>
      <c r="E13199" t="inlineStr">
        <is>
          <t>R-Fr</t>
        </is>
      </c>
      <c r="F13199" t="inlineStr">
        <is>
          <t>6'0"</t>
        </is>
      </c>
      <c r="G13199" t="n">
        <v>190</v>
      </c>
      <c r="H13199" t="inlineStr">
        <is>
          <t>Greenville, SC</t>
        </is>
      </c>
      <c r="I13199" t="inlineStr">
        <is>
          <t>Transfer from Northwestern (2026 portal)</t>
        </is>
      </c>
    </row>
    <row r="13200">
      <c r="A13200" t="inlineStr">
        <is>
          <t>UConn</t>
        </is>
      </c>
      <c r="B13200" t="n">
        <v>21</v>
      </c>
      <c r="C13200" t="inlineStr">
        <is>
          <t>Tracy Revels</t>
        </is>
      </c>
      <c r="D13200" t="inlineStr">
        <is>
          <t>DB</t>
        </is>
      </c>
      <c r="E13200" t="inlineStr">
        <is>
          <t>R-So</t>
        </is>
      </c>
      <c r="F13200" t="inlineStr">
        <is>
          <t>6'1"</t>
        </is>
      </c>
      <c r="G13200" t="n">
        <v>184</v>
      </c>
      <c r="H13200" t="inlineStr">
        <is>
          <t>Texarkana, TX</t>
        </is>
      </c>
      <c r="I13200" t="inlineStr">
        <is>
          <t>Transfer from Michigan State (2026 portal)</t>
        </is>
      </c>
    </row>
    <row r="13201">
      <c r="A13201" t="inlineStr">
        <is>
          <t>UConn</t>
        </is>
      </c>
      <c r="B13201" t="n">
        <v>79</v>
      </c>
      <c r="C13201" t="inlineStr">
        <is>
          <t>Christian Richter</t>
        </is>
      </c>
      <c r="D13201" t="inlineStr">
        <is>
          <t>OL</t>
        </is>
      </c>
      <c r="E13201" t="inlineStr">
        <is>
          <t>R-Jr</t>
        </is>
      </c>
      <c r="F13201" t="inlineStr">
        <is>
          <t>6'6"</t>
        </is>
      </c>
      <c r="G13201" t="n">
        <v>300</v>
      </c>
      <c r="H13201" t="inlineStr">
        <is>
          <t>Baltimore, MD</t>
        </is>
      </c>
      <c r="I13201" t="inlineStr">
        <is>
          <t>Transfer from Marshall (2026 portal)</t>
        </is>
      </c>
    </row>
    <row r="13202">
      <c r="A13202" t="inlineStr">
        <is>
          <t>UConn</t>
        </is>
      </c>
      <c r="B13202" t="n">
        <v>87</v>
      </c>
      <c r="C13202" t="inlineStr">
        <is>
          <t>Clemens Richter</t>
        </is>
      </c>
      <c r="D13202" t="inlineStr">
        <is>
          <t>TE</t>
        </is>
      </c>
      <c r="E13202" t="inlineStr">
        <is>
          <t>R-So</t>
        </is>
      </c>
      <c r="F13202" t="inlineStr">
        <is>
          <t>6'6"</t>
        </is>
      </c>
      <c r="G13202" t="n">
        <v>240</v>
      </c>
      <c r="H13202" t="inlineStr">
        <is>
          <t>Dresden, Germany</t>
        </is>
      </c>
    </row>
    <row r="13203">
      <c r="A13203" t="inlineStr">
        <is>
          <t>UConn</t>
        </is>
      </c>
      <c r="B13203" t="n">
        <v>26</v>
      </c>
      <c r="C13203" t="inlineStr">
        <is>
          <t>Soren Rief</t>
        </is>
      </c>
      <c r="D13203" t="inlineStr">
        <is>
          <t>RB</t>
        </is>
      </c>
      <c r="E13203" t="inlineStr">
        <is>
          <t>So</t>
        </is>
      </c>
      <c r="F13203" t="inlineStr">
        <is>
          <t>6'0"</t>
        </is>
      </c>
      <c r="G13203" t="n">
        <v>220</v>
      </c>
      <c r="H13203" t="inlineStr">
        <is>
          <t>Killingly, CT</t>
        </is>
      </c>
    </row>
    <row r="13204">
      <c r="A13204" t="inlineStr">
        <is>
          <t>UConn</t>
        </is>
      </c>
      <c r="B13204" t="n">
        <v>17</v>
      </c>
      <c r="C13204" t="inlineStr">
        <is>
          <t>Shamar Riser-Pressley</t>
        </is>
      </c>
      <c r="D13204" t="inlineStr">
        <is>
          <t>EDGE</t>
        </is>
      </c>
      <c r="E13204" t="inlineStr">
        <is>
          <t>R-Fr</t>
        </is>
      </c>
      <c r="F13204" t="inlineStr">
        <is>
          <t>6'6"</t>
        </is>
      </c>
      <c r="G13204" t="n">
        <v>271</v>
      </c>
      <c r="H13204" t="inlineStr">
        <is>
          <t>Detroit, MI</t>
        </is>
      </c>
      <c r="I13204" t="inlineStr">
        <is>
          <t>Transfer from Buffalo (2026 portal)</t>
        </is>
      </c>
    </row>
    <row r="13205">
      <c r="A13205" t="inlineStr">
        <is>
          <t>UConn</t>
        </is>
      </c>
      <c r="B13205" t="n">
        <v>76</v>
      </c>
      <c r="C13205" t="inlineStr">
        <is>
          <t>Dominic Rivera</t>
        </is>
      </c>
      <c r="D13205" t="inlineStr">
        <is>
          <t>OL</t>
        </is>
      </c>
      <c r="E13205" t="inlineStr">
        <is>
          <t>R-So</t>
        </is>
      </c>
      <c r="F13205" t="inlineStr">
        <is>
          <t>6'8"</t>
        </is>
      </c>
      <c r="G13205" t="n">
        <v>325</v>
      </c>
      <c r="H13205" t="inlineStr">
        <is>
          <t>Olmstead Falls, OH</t>
        </is>
      </c>
      <c r="I13205" t="inlineStr">
        <is>
          <t>Transfer from Toledo (2026 portal)</t>
        </is>
      </c>
    </row>
    <row r="13206">
      <c r="A13206" t="inlineStr">
        <is>
          <t>UConn</t>
        </is>
      </c>
      <c r="B13206" t="n">
        <v>25</v>
      </c>
      <c r="C13206" t="inlineStr">
        <is>
          <t>Daniel Rose</t>
        </is>
      </c>
      <c r="D13206" t="inlineStr">
        <is>
          <t>WR</t>
        </is>
      </c>
      <c r="E13206" t="inlineStr">
        <is>
          <t>So</t>
        </is>
      </c>
      <c r="F13206" t="inlineStr">
        <is>
          <t>5'10"</t>
        </is>
      </c>
      <c r="G13206" t="n">
        <v>150</v>
      </c>
      <c r="H13206" t="inlineStr">
        <is>
          <t>Lincoln, RI</t>
        </is>
      </c>
    </row>
    <row r="13207">
      <c r="A13207" t="inlineStr">
        <is>
          <t>UConn</t>
        </is>
      </c>
      <c r="B13207" t="n">
        <v>14</v>
      </c>
      <c r="C13207" t="inlineStr">
        <is>
          <t>Emanuel Ross</t>
        </is>
      </c>
      <c r="D13207" t="inlineStr">
        <is>
          <t>WR</t>
        </is>
      </c>
      <c r="E13207" t="inlineStr">
        <is>
          <t>R-Fr</t>
        </is>
      </c>
      <c r="F13207" t="inlineStr">
        <is>
          <t>6'2"</t>
        </is>
      </c>
      <c r="G13207" t="n">
        <v>202</v>
      </c>
      <c r="H13207" t="inlineStr">
        <is>
          <t>Jackson, NJ</t>
        </is>
      </c>
      <c r="I13207" t="inlineStr">
        <is>
          <t>Transfer from Syracuse (2026 portal)</t>
        </is>
      </c>
    </row>
    <row r="13208">
      <c r="A13208" t="inlineStr">
        <is>
          <t>UConn</t>
        </is>
      </c>
      <c r="B13208" t="n">
        <v>9</v>
      </c>
      <c r="C13208" t="inlineStr">
        <is>
          <t>Zakaih Saez</t>
        </is>
      </c>
      <c r="D13208" t="inlineStr">
        <is>
          <t>LB</t>
        </is>
      </c>
      <c r="E13208" t="inlineStr">
        <is>
          <t>R-So</t>
        </is>
      </c>
      <c r="F13208" t="inlineStr">
        <is>
          <t>6'4"</t>
        </is>
      </c>
      <c r="G13208" t="n">
        <v>230</v>
      </c>
      <c r="H13208" t="inlineStr">
        <is>
          <t>Lake Worth, FL</t>
        </is>
      </c>
      <c r="I13208" t="inlineStr">
        <is>
          <t>Transfer from Oregon State (2026 portal)</t>
        </is>
      </c>
    </row>
    <row r="13209">
      <c r="A13209" t="inlineStr">
        <is>
          <t>UConn</t>
        </is>
      </c>
      <c r="B13209" t="n">
        <v>0</v>
      </c>
      <c r="C13209" t="inlineStr">
        <is>
          <t>K'Von Sherman</t>
        </is>
      </c>
      <c r="D13209" t="inlineStr">
        <is>
          <t>LB</t>
        </is>
      </c>
      <c r="E13209" t="inlineStr">
        <is>
          <t>Jr</t>
        </is>
      </c>
      <c r="F13209" t="inlineStr">
        <is>
          <t>6'2"</t>
        </is>
      </c>
      <c r="G13209" t="n">
        <v>236</v>
      </c>
      <c r="H13209" t="inlineStr">
        <is>
          <t>Pearland, TX</t>
        </is>
      </c>
      <c r="I13209" t="inlineStr">
        <is>
          <t>Transfer from Toledo (2026 portal)</t>
        </is>
      </c>
    </row>
    <row r="13210">
      <c r="A13210" t="inlineStr">
        <is>
          <t>UConn</t>
        </is>
      </c>
      <c r="B13210" t="n">
        <v>20</v>
      </c>
      <c r="C13210" t="inlineStr">
        <is>
          <t>Shawn Simeon</t>
        </is>
      </c>
      <c r="D13210" t="inlineStr">
        <is>
          <t>RB</t>
        </is>
      </c>
      <c r="E13210" t="inlineStr">
        <is>
          <t>Fr</t>
        </is>
      </c>
      <c r="F13210" t="inlineStr">
        <is>
          <t>5'10"</t>
        </is>
      </c>
      <c r="G13210" t="n">
        <v>180</v>
      </c>
      <c r="H13210" t="inlineStr">
        <is>
          <t>Naples, FL</t>
        </is>
      </c>
    </row>
    <row r="13211">
      <c r="A13211" t="inlineStr">
        <is>
          <t>UConn</t>
        </is>
      </c>
      <c r="B13211" t="n">
        <v>18</v>
      </c>
      <c r="C13211" t="inlineStr">
        <is>
          <t>Tyler Smith</t>
        </is>
      </c>
      <c r="D13211" t="inlineStr">
        <is>
          <t>QB</t>
        </is>
      </c>
      <c r="E13211" t="inlineStr">
        <is>
          <t>R-Fr</t>
        </is>
      </c>
      <c r="F13211" t="inlineStr">
        <is>
          <t>6'1"</t>
        </is>
      </c>
      <c r="G13211" t="n">
        <v>190</v>
      </c>
      <c r="H13211" t="inlineStr">
        <is>
          <t>Shelton, CT</t>
        </is>
      </c>
    </row>
    <row r="13212">
      <c r="A13212" t="inlineStr">
        <is>
          <t>UConn</t>
        </is>
      </c>
      <c r="B13212" t="n">
        <v>12</v>
      </c>
      <c r="C13212" t="inlineStr">
        <is>
          <t>Saxton Suchanic</t>
        </is>
      </c>
      <c r="D13212" t="inlineStr">
        <is>
          <t>DB</t>
        </is>
      </c>
      <c r="E13212" t="inlineStr">
        <is>
          <t>Fr</t>
        </is>
      </c>
      <c r="F13212" t="inlineStr">
        <is>
          <t>6'2"</t>
        </is>
      </c>
      <c r="G13212" t="n">
        <v>180</v>
      </c>
      <c r="H13212" t="inlineStr">
        <is>
          <t>York, PA</t>
        </is>
      </c>
    </row>
    <row r="13213">
      <c r="A13213" t="inlineStr">
        <is>
          <t>UConn</t>
        </is>
      </c>
      <c r="B13213" t="n">
        <v>35</v>
      </c>
      <c r="C13213" t="inlineStr">
        <is>
          <t>Spencer Sullins</t>
        </is>
      </c>
      <c r="D13213" t="inlineStr">
        <is>
          <t>P</t>
        </is>
      </c>
      <c r="E13213" t="inlineStr">
        <is>
          <t>R-Fr</t>
        </is>
      </c>
      <c r="F13213" t="inlineStr">
        <is>
          <t>6'3"</t>
        </is>
      </c>
      <c r="G13213" t="n">
        <v>199</v>
      </c>
      <c r="H13213" t="inlineStr">
        <is>
          <t>Athens, TN</t>
        </is>
      </c>
    </row>
    <row r="13214">
      <c r="A13214" t="inlineStr">
        <is>
          <t>UConn</t>
        </is>
      </c>
      <c r="B13214" t="n">
        <v>78</v>
      </c>
      <c r="C13214" t="inlineStr">
        <is>
          <t>Isiah Switzer</t>
        </is>
      </c>
      <c r="D13214" t="inlineStr">
        <is>
          <t>OL</t>
        </is>
      </c>
      <c r="E13214" t="inlineStr">
        <is>
          <t>Fr</t>
        </is>
      </c>
      <c r="F13214" t="inlineStr">
        <is>
          <t>6'6"</t>
        </is>
      </c>
      <c r="G13214" t="n">
        <v>285</v>
      </c>
      <c r="H13214" t="inlineStr">
        <is>
          <t>Cleveland, OH</t>
        </is>
      </c>
      <c r="I13214" t="inlineStr">
        <is>
          <t>Transfer from Toledo (2026 portal)</t>
        </is>
      </c>
    </row>
    <row r="13215">
      <c r="A13215" t="inlineStr">
        <is>
          <t>UConn</t>
        </is>
      </c>
      <c r="B13215" t="n">
        <v>11</v>
      </c>
      <c r="C13215" t="inlineStr">
        <is>
          <t>Ryder Treadway</t>
        </is>
      </c>
      <c r="D13215" t="inlineStr">
        <is>
          <t>WR</t>
        </is>
      </c>
      <c r="E13215" t="inlineStr">
        <is>
          <t>Fr</t>
        </is>
      </c>
      <c r="F13215" t="inlineStr">
        <is>
          <t>6'3"</t>
        </is>
      </c>
      <c r="G13215" t="n">
        <v>193</v>
      </c>
      <c r="H13215" t="inlineStr">
        <is>
          <t>Frisco, TX</t>
        </is>
      </c>
      <c r="I13215" t="inlineStr">
        <is>
          <t>Transfer from Toledo (2026 portal)</t>
        </is>
      </c>
    </row>
    <row r="13216">
      <c r="A13216" t="inlineStr">
        <is>
          <t>UConn</t>
        </is>
      </c>
      <c r="B13216" t="n">
        <v>56</v>
      </c>
      <c r="C13216" t="inlineStr">
        <is>
          <t>Tamarus Walker</t>
        </is>
      </c>
      <c r="D13216" t="inlineStr">
        <is>
          <t>OL</t>
        </is>
      </c>
      <c r="E13216" t="inlineStr">
        <is>
          <t>R-Jr</t>
        </is>
      </c>
      <c r="F13216" t="inlineStr">
        <is>
          <t>6'3"</t>
        </is>
      </c>
      <c r="G13216" t="n">
        <v>320</v>
      </c>
      <c r="H13216" t="inlineStr">
        <is>
          <t>Baltimore, MD</t>
        </is>
      </c>
    </row>
    <row r="13217">
      <c r="A13217" t="inlineStr">
        <is>
          <t>UConn</t>
        </is>
      </c>
      <c r="B13217" t="n">
        <v>49</v>
      </c>
      <c r="C13217" t="inlineStr">
        <is>
          <t>Tommy Warner</t>
        </is>
      </c>
      <c r="D13217" t="inlineStr">
        <is>
          <t>P</t>
        </is>
      </c>
      <c r="E13217" t="inlineStr">
        <is>
          <t>Fr</t>
        </is>
      </c>
      <c r="F13217" t="inlineStr">
        <is>
          <t>6'3"</t>
        </is>
      </c>
      <c r="G13217" t="n">
        <v>199</v>
      </c>
      <c r="H13217" t="inlineStr">
        <is>
          <t>Melbourne, Australia</t>
        </is>
      </c>
      <c r="I13217" t="inlineStr">
        <is>
          <t>Transfer from Northwest Missouri State (2026 portal)</t>
        </is>
      </c>
    </row>
    <row r="13218">
      <c r="A13218" t="inlineStr">
        <is>
          <t>UConn</t>
        </is>
      </c>
      <c r="B13218" t="n">
        <v>83</v>
      </c>
      <c r="C13218" t="inlineStr">
        <is>
          <t>Xavier Watson</t>
        </is>
      </c>
      <c r="D13218" t="inlineStr">
        <is>
          <t>TE</t>
        </is>
      </c>
      <c r="E13218" t="inlineStr">
        <is>
          <t>So</t>
        </is>
      </c>
      <c r="F13218" t="inlineStr">
        <is>
          <t>6'4"</t>
        </is>
      </c>
      <c r="G13218" t="n">
        <v>210</v>
      </c>
      <c r="H13218" t="inlineStr">
        <is>
          <t>Waverly, NY</t>
        </is>
      </c>
    </row>
    <row r="13219">
      <c r="A13219" t="inlineStr">
        <is>
          <t>UConn</t>
        </is>
      </c>
      <c r="B13219" t="n">
        <v>28</v>
      </c>
      <c r="C13219" t="inlineStr">
        <is>
          <t>Elijah Whitaker</t>
        </is>
      </c>
      <c r="D13219" t="inlineStr">
        <is>
          <t>DB</t>
        </is>
      </c>
      <c r="E13219" t="inlineStr">
        <is>
          <t>Fr</t>
        </is>
      </c>
      <c r="F13219" t="inlineStr">
        <is>
          <t>6'0"</t>
        </is>
      </c>
      <c r="G13219" t="n">
        <v>175</v>
      </c>
      <c r="H13219" t="inlineStr">
        <is>
          <t>Griffin, GA</t>
        </is>
      </c>
    </row>
    <row r="13220">
      <c r="A13220" t="inlineStr">
        <is>
          <t>UConn</t>
        </is>
      </c>
      <c r="B13220" t="n">
        <v>59</v>
      </c>
      <c r="C13220" t="inlineStr">
        <is>
          <t>Finn Wilkins</t>
        </is>
      </c>
      <c r="D13220" t="inlineStr">
        <is>
          <t>OL</t>
        </is>
      </c>
      <c r="E13220" t="inlineStr">
        <is>
          <t>R-So</t>
        </is>
      </c>
      <c r="F13220" t="inlineStr">
        <is>
          <t>6'5"</t>
        </is>
      </c>
      <c r="G13220" t="n">
        <v>315</v>
      </c>
      <c r="H13220" t="inlineStr">
        <is>
          <t>Herndon, VA</t>
        </is>
      </c>
    </row>
    <row r="13221">
      <c r="A13221" t="inlineStr">
        <is>
          <t>UConn</t>
        </is>
      </c>
      <c r="B13221" t="n">
        <v>5</v>
      </c>
      <c r="C13221" t="inlineStr">
        <is>
          <t>Rickey Williams</t>
        </is>
      </c>
      <c r="D13221" t="inlineStr">
        <is>
          <t>LB</t>
        </is>
      </c>
      <c r="E13221" t="inlineStr">
        <is>
          <t>R-Fr</t>
        </is>
      </c>
      <c r="F13221" t="inlineStr">
        <is>
          <t>6'2"</t>
        </is>
      </c>
      <c r="G13221" t="n">
        <v>230</v>
      </c>
      <c r="H13221" t="inlineStr">
        <is>
          <t>Akron, OH</t>
        </is>
      </c>
      <c r="I13221" t="inlineStr">
        <is>
          <t>Transfer from Toledo (2026 portal)</t>
        </is>
      </c>
    </row>
    <row r="13222">
      <c r="A13222" t="inlineStr">
        <is>
          <t>UConn</t>
        </is>
      </c>
      <c r="B13222" t="n">
        <v>17</v>
      </c>
      <c r="C13222" t="inlineStr">
        <is>
          <t>Teddy Williams</t>
        </is>
      </c>
      <c r="D13222" t="inlineStr">
        <is>
          <t>WR</t>
        </is>
      </c>
      <c r="E13222" t="inlineStr">
        <is>
          <t>R-Jr</t>
        </is>
      </c>
      <c r="F13222" t="inlineStr">
        <is>
          <t>6'0"</t>
        </is>
      </c>
      <c r="G13222" t="n">
        <v>180</v>
      </c>
      <c r="H13222" t="inlineStr">
        <is>
          <t>Portland, CT</t>
        </is>
      </c>
    </row>
    <row r="13223">
      <c r="A13223" t="inlineStr">
        <is>
          <t>UConn</t>
        </is>
      </c>
      <c r="B13223" t="n">
        <v>2</v>
      </c>
      <c r="C13223" t="inlineStr">
        <is>
          <t>Jediyah Willoughby</t>
        </is>
      </c>
      <c r="D13223" t="inlineStr">
        <is>
          <t>WR</t>
        </is>
      </c>
      <c r="E13223" t="inlineStr">
        <is>
          <t>So</t>
        </is>
      </c>
      <c r="F13223" t="inlineStr">
        <is>
          <t>6'1"</t>
        </is>
      </c>
      <c r="G13223" t="n">
        <v>202</v>
      </c>
      <c r="H13223" t="inlineStr">
        <is>
          <t>Fairburn, GA</t>
        </is>
      </c>
      <c r="I13223" t="inlineStr">
        <is>
          <t>Transfer from Toledo (2026 portal)</t>
        </is>
      </c>
    </row>
    <row r="13224">
      <c r="A13224" t="inlineStr">
        <is>
          <t>UConn</t>
        </is>
      </c>
      <c r="B13224" t="n">
        <v>0</v>
      </c>
      <c r="C13224" t="inlineStr">
        <is>
          <t>Ky "Flash" Wilson</t>
        </is>
      </c>
      <c r="D13224" t="inlineStr">
        <is>
          <t>WR</t>
        </is>
      </c>
      <c r="E13224" t="inlineStr">
        <is>
          <t>Jr</t>
        </is>
      </c>
      <c r="F13224" t="inlineStr">
        <is>
          <t>5'9"</t>
        </is>
      </c>
      <c r="G13224" t="n">
        <v>180</v>
      </c>
      <c r="H13224" t="inlineStr">
        <is>
          <t>Farrell, PA</t>
        </is>
      </c>
    </row>
    <row r="13225">
      <c r="A13225" t="inlineStr">
        <is>
          <t>UConn</t>
        </is>
      </c>
      <c r="B13225" t="n">
        <v>29</v>
      </c>
      <c r="C13225" t="inlineStr">
        <is>
          <t>Lewenski Ydore</t>
        </is>
      </c>
      <c r="D13225" t="inlineStr">
        <is>
          <t>LB</t>
        </is>
      </c>
      <c r="E13225" t="inlineStr">
        <is>
          <t>So</t>
        </is>
      </c>
      <c r="F13225" t="inlineStr">
        <is>
          <t>6'2"</t>
        </is>
      </c>
      <c r="G13225" t="n">
        <v>220</v>
      </c>
      <c r="H13225" t="inlineStr">
        <is>
          <t>Miami, FL</t>
        </is>
      </c>
    </row>
    <row r="13226">
      <c r="A13226" t="inlineStr">
        <is>
          <t>UConn</t>
        </is>
      </c>
      <c r="B13226" t="n">
        <v>53</v>
      </c>
      <c r="C13226" t="inlineStr">
        <is>
          <t>Christos Zigoumis</t>
        </is>
      </c>
      <c r="D13226" t="inlineStr">
        <is>
          <t>OL</t>
        </is>
      </c>
      <c r="E13226" t="inlineStr">
        <is>
          <t>So</t>
        </is>
      </c>
      <c r="F13226" t="inlineStr">
        <is>
          <t>6'6"</t>
        </is>
      </c>
      <c r="G13226" t="n">
        <v>240</v>
      </c>
      <c r="H13226" t="inlineStr">
        <is>
          <t>Ottawa, Ontario</t>
        </is>
      </c>
    </row>
    <row r="13227">
      <c r="A13227" t="inlineStr">
        <is>
          <t>UL Monroe</t>
        </is>
      </c>
      <c r="B13227" t="n">
        <v>7</v>
      </c>
      <c r="C13227" t="inlineStr">
        <is>
          <t>Ameyr Adams</t>
        </is>
      </c>
      <c r="D13227" t="inlineStr">
        <is>
          <t>DB</t>
        </is>
      </c>
      <c r="E13227" t="inlineStr">
        <is>
          <t>Jr</t>
        </is>
      </c>
      <c r="F13227" t="inlineStr">
        <is>
          <t>6'0"</t>
        </is>
      </c>
      <c r="G13227" t="n">
        <v>200</v>
      </c>
      <c r="H13227" t="inlineStr">
        <is>
          <t>Fairhope, Ala.</t>
        </is>
      </c>
    </row>
    <row r="13228">
      <c r="A13228" t="inlineStr">
        <is>
          <t>UL Monroe</t>
        </is>
      </c>
      <c r="B13228" t="n">
        <v>23</v>
      </c>
      <c r="C13228" t="inlineStr">
        <is>
          <t>LaZavier Amos</t>
        </is>
      </c>
      <c r="D13228" t="inlineStr">
        <is>
          <t>LB</t>
        </is>
      </c>
      <c r="E13228" t="inlineStr">
        <is>
          <t>Jr</t>
        </is>
      </c>
      <c r="F13228" t="inlineStr">
        <is>
          <t>6'1"</t>
        </is>
      </c>
      <c r="G13228" t="n">
        <v>220</v>
      </c>
      <c r="H13228" t="inlineStr">
        <is>
          <t>Waco, Texas</t>
        </is>
      </c>
    </row>
    <row r="13229">
      <c r="A13229" t="inlineStr">
        <is>
          <t>UL Monroe</t>
        </is>
      </c>
      <c r="B13229" t="n">
        <v>8</v>
      </c>
      <c r="C13229" t="inlineStr">
        <is>
          <t>Bryce Anderson</t>
        </is>
      </c>
      <c r="D13229" t="inlineStr">
        <is>
          <t>TE</t>
        </is>
      </c>
      <c r="E13229" t="inlineStr">
        <is>
          <t>Sr</t>
        </is>
      </c>
      <c r="F13229" t="inlineStr">
        <is>
          <t>6'5"</t>
        </is>
      </c>
      <c r="G13229" t="n">
        <v>250</v>
      </c>
      <c r="H13229" t="inlineStr">
        <is>
          <t>West Des Moines, Iowa</t>
        </is>
      </c>
      <c r="I13229" t="inlineStr">
        <is>
          <t>Transfer from Memphis (2026 portal)</t>
        </is>
      </c>
    </row>
    <row r="13230">
      <c r="A13230" t="inlineStr">
        <is>
          <t>UL Monroe</t>
        </is>
      </c>
      <c r="B13230" t="n">
        <v>58</v>
      </c>
      <c r="C13230" t="inlineStr">
        <is>
          <t>Nolan Anderson</t>
        </is>
      </c>
      <c r="D13230" t="inlineStr">
        <is>
          <t>OL</t>
        </is>
      </c>
      <c r="E13230" t="inlineStr">
        <is>
          <t>Jr</t>
        </is>
      </c>
      <c r="F13230" t="inlineStr">
        <is>
          <t>6'5"</t>
        </is>
      </c>
      <c r="G13230" t="n">
        <v>320</v>
      </c>
      <c r="H13230" t="inlineStr">
        <is>
          <t>West Des Moines, Iowa</t>
        </is>
      </c>
    </row>
    <row r="13231">
      <c r="A13231" t="inlineStr">
        <is>
          <t>UL Monroe</t>
        </is>
      </c>
      <c r="B13231" t="n">
        <v>55</v>
      </c>
      <c r="C13231" t="inlineStr">
        <is>
          <t>David Applewhite</t>
        </is>
      </c>
      <c r="D13231" t="inlineStr">
        <is>
          <t>OL</t>
        </is>
      </c>
      <c r="E13231" t="inlineStr">
        <is>
          <t>Jr</t>
        </is>
      </c>
      <c r="F13231" t="inlineStr">
        <is>
          <t>6'4"</t>
        </is>
      </c>
      <c r="G13231" t="n">
        <v>305</v>
      </c>
      <c r="H13231" t="inlineStr">
        <is>
          <t>Rocky Mount, N.C.</t>
        </is>
      </c>
    </row>
    <row r="13232">
      <c r="A13232" t="inlineStr">
        <is>
          <t>UL Monroe</t>
        </is>
      </c>
      <c r="B13232" t="n">
        <v>10</v>
      </c>
      <c r="C13232" t="inlineStr">
        <is>
          <t>Aidan Armenta</t>
        </is>
      </c>
      <c r="D13232" t="inlineStr">
        <is>
          <t>QB</t>
        </is>
      </c>
      <c r="E13232" t="inlineStr">
        <is>
          <t>Sr</t>
        </is>
      </c>
      <c r="F13232" t="inlineStr">
        <is>
          <t>6'3"</t>
        </is>
      </c>
      <c r="G13232" t="n">
        <v>210</v>
      </c>
      <c r="H13232" t="inlineStr">
        <is>
          <t>Albuquerque, N.M.</t>
        </is>
      </c>
    </row>
    <row r="13233">
      <c r="A13233" t="inlineStr">
        <is>
          <t>UL Monroe</t>
        </is>
      </c>
      <c r="B13233" t="n">
        <v>35</v>
      </c>
      <c r="C13233" t="inlineStr">
        <is>
          <t>Ethan Bailey</t>
        </is>
      </c>
      <c r="D13233" t="inlineStr">
        <is>
          <t>DL</t>
        </is>
      </c>
      <c r="E13233" t="inlineStr">
        <is>
          <t>So</t>
        </is>
      </c>
      <c r="F13233" t="inlineStr">
        <is>
          <t>6'3"</t>
        </is>
      </c>
      <c r="G13233" t="n">
        <v>225</v>
      </c>
      <c r="H13233" t="inlineStr">
        <is>
          <t>Montgomery, Ala.</t>
        </is>
      </c>
    </row>
    <row r="13234">
      <c r="A13234" t="inlineStr">
        <is>
          <t>UL Monroe</t>
        </is>
      </c>
      <c r="B13234" t="n">
        <v>10</v>
      </c>
      <c r="C13234" t="inlineStr">
        <is>
          <t>Rickey Banks</t>
        </is>
      </c>
      <c r="D13234" t="inlineStr">
        <is>
          <t>LB</t>
        </is>
      </c>
      <c r="E13234" t="inlineStr">
        <is>
          <t>Jr</t>
        </is>
      </c>
      <c r="F13234" t="inlineStr">
        <is>
          <t>6'1"</t>
        </is>
      </c>
      <c r="G13234" t="n">
        <v>220</v>
      </c>
      <c r="H13234" t="inlineStr">
        <is>
          <t>Madison, Miss.</t>
        </is>
      </c>
    </row>
    <row r="13235">
      <c r="A13235" t="inlineStr">
        <is>
          <t>UL Monroe</t>
        </is>
      </c>
      <c r="B13235" t="n">
        <v>24</v>
      </c>
      <c r="C13235" t="inlineStr">
        <is>
          <t>Navarion Benson</t>
        </is>
      </c>
      <c r="D13235" t="inlineStr">
        <is>
          <t>DB</t>
        </is>
      </c>
      <c r="E13235" t="inlineStr">
        <is>
          <t>5th</t>
        </is>
      </c>
      <c r="F13235" t="inlineStr">
        <is>
          <t>6'0"</t>
        </is>
      </c>
      <c r="G13235" t="n">
        <v>160</v>
      </c>
      <c r="H13235" t="inlineStr">
        <is>
          <t>Crystal Springs, Miss.</t>
        </is>
      </c>
    </row>
    <row r="13236">
      <c r="A13236" t="inlineStr">
        <is>
          <t>UL Monroe</t>
        </is>
      </c>
      <c r="B13236" t="n">
        <v>91</v>
      </c>
      <c r="C13236" t="inlineStr">
        <is>
          <t>Charles Binet</t>
        </is>
      </c>
      <c r="D13236" t="inlineStr">
        <is>
          <t>DL</t>
        </is>
      </c>
      <c r="E13236" t="inlineStr">
        <is>
          <t>Fr</t>
        </is>
      </c>
      <c r="F13236" t="inlineStr">
        <is>
          <t>6'2"</t>
        </is>
      </c>
      <c r="G13236" t="n">
        <v>280</v>
      </c>
      <c r="H13236" t="inlineStr">
        <is>
          <t>Rabun Gap, Ga.</t>
        </is>
      </c>
    </row>
    <row r="13237">
      <c r="A13237" t="inlineStr">
        <is>
          <t>UL Monroe</t>
        </is>
      </c>
      <c r="B13237" t="n">
        <v>6</v>
      </c>
      <c r="C13237" t="inlineStr">
        <is>
          <t>Demarcco Blanton</t>
        </is>
      </c>
      <c r="D13237" t="inlineStr">
        <is>
          <t>WR</t>
        </is>
      </c>
      <c r="E13237" t="inlineStr">
        <is>
          <t>Sr</t>
        </is>
      </c>
      <c r="F13237" t="inlineStr">
        <is>
          <t>6'0"</t>
        </is>
      </c>
      <c r="G13237" t="n">
        <v>185</v>
      </c>
      <c r="H13237" t="inlineStr">
        <is>
          <t>Summit, Miss.</t>
        </is>
      </c>
    </row>
    <row r="13238">
      <c r="A13238" t="inlineStr">
        <is>
          <t>UL Monroe</t>
        </is>
      </c>
      <c r="B13238" t="n">
        <v>62</v>
      </c>
      <c r="C13238" t="inlineStr">
        <is>
          <t>Adameon Botley</t>
        </is>
      </c>
      <c r="D13238" t="inlineStr">
        <is>
          <t>OL</t>
        </is>
      </c>
      <c r="E13238" t="inlineStr">
        <is>
          <t>5th</t>
        </is>
      </c>
      <c r="F13238" t="inlineStr">
        <is>
          <t>6'3"</t>
        </is>
      </c>
      <c r="G13238" t="n">
        <v>295</v>
      </c>
      <c r="H13238" t="inlineStr">
        <is>
          <t>Oberlin, La.</t>
        </is>
      </c>
    </row>
    <row r="13239">
      <c r="A13239" t="inlineStr">
        <is>
          <t>UL Monroe</t>
        </is>
      </c>
      <c r="B13239" t="n">
        <v>5</v>
      </c>
      <c r="C13239" t="inlineStr">
        <is>
          <t>Brandon Buckhaulter</t>
        </is>
      </c>
      <c r="D13239" t="inlineStr">
        <is>
          <t>WR</t>
        </is>
      </c>
      <c r="E13239" t="inlineStr">
        <is>
          <t>5th</t>
        </is>
      </c>
      <c r="F13239" t="inlineStr">
        <is>
          <t>6'1"</t>
        </is>
      </c>
      <c r="G13239" t="n">
        <v>205</v>
      </c>
      <c r="H13239" t="inlineStr">
        <is>
          <t>Jackson, Miss.</t>
        </is>
      </c>
    </row>
    <row r="13240">
      <c r="A13240" t="inlineStr">
        <is>
          <t>UL Monroe</t>
        </is>
      </c>
      <c r="B13240" t="n">
        <v>9</v>
      </c>
      <c r="C13240" t="inlineStr">
        <is>
          <t>Jaeden Calender</t>
        </is>
      </c>
      <c r="D13240" t="inlineStr">
        <is>
          <t>LB</t>
        </is>
      </c>
      <c r="E13240" t="inlineStr">
        <is>
          <t>Jr</t>
        </is>
      </c>
      <c r="F13240" t="inlineStr">
        <is>
          <t>6'0"</t>
        </is>
      </c>
      <c r="G13240" t="n">
        <v>230</v>
      </c>
      <c r="H13240" t="inlineStr">
        <is>
          <t>Brandon, Miss.</t>
        </is>
      </c>
    </row>
    <row r="13241">
      <c r="A13241" t="inlineStr">
        <is>
          <t>UL Monroe</t>
        </is>
      </c>
      <c r="B13241" t="n">
        <v>89</v>
      </c>
      <c r="C13241" t="inlineStr">
        <is>
          <t>Cade Callahan</t>
        </is>
      </c>
      <c r="D13241" t="inlineStr">
        <is>
          <t>TE</t>
        </is>
      </c>
      <c r="E13241" t="inlineStr">
        <is>
          <t>Jr</t>
        </is>
      </c>
      <c r="F13241" t="inlineStr">
        <is>
          <t>6'3"</t>
        </is>
      </c>
      <c r="G13241" t="n">
        <v>220</v>
      </c>
      <c r="H13241" t="inlineStr">
        <is>
          <t>Townsend, Mass.</t>
        </is>
      </c>
      <c r="I13241" t="inlineStr">
        <is>
          <t>Transfer from Merrimack (2026 portal)</t>
        </is>
      </c>
    </row>
    <row r="13242">
      <c r="A13242" t="inlineStr">
        <is>
          <t>UL Monroe</t>
        </is>
      </c>
      <c r="B13242" t="n">
        <v>2</v>
      </c>
      <c r="C13242" t="inlineStr">
        <is>
          <t>Javon Campbell</t>
        </is>
      </c>
      <c r="D13242" t="inlineStr">
        <is>
          <t>WR</t>
        </is>
      </c>
      <c r="E13242" t="inlineStr">
        <is>
          <t>5th</t>
        </is>
      </c>
      <c r="F13242" t="inlineStr">
        <is>
          <t>6'1"</t>
        </is>
      </c>
      <c r="G13242" t="n">
        <v>195</v>
      </c>
      <c r="H13242" t="inlineStr">
        <is>
          <t>King George, Va.</t>
        </is>
      </c>
    </row>
    <row r="13243">
      <c r="A13243" t="inlineStr">
        <is>
          <t>UL Monroe</t>
        </is>
      </c>
      <c r="B13243" t="n">
        <v>12</v>
      </c>
      <c r="C13243" t="inlineStr">
        <is>
          <t>Austin Carlisle</t>
        </is>
      </c>
      <c r="D13243" t="inlineStr">
        <is>
          <t>QB</t>
        </is>
      </c>
      <c r="E13243" t="inlineStr">
        <is>
          <t>So</t>
        </is>
      </c>
      <c r="F13243" t="inlineStr">
        <is>
          <t>5'10"</t>
        </is>
      </c>
      <c r="G13243" t="n">
        <v>190</v>
      </c>
      <c r="H13243" t="inlineStr">
        <is>
          <t>Missouri City, Texas</t>
        </is>
      </c>
      <c r="I13243" t="inlineStr">
        <is>
          <t>Transfer from Houston (2026 portal)</t>
        </is>
      </c>
    </row>
    <row r="13244">
      <c r="A13244" t="inlineStr">
        <is>
          <t>UL Monroe</t>
        </is>
      </c>
      <c r="B13244" t="n">
        <v>20</v>
      </c>
      <c r="C13244" t="inlineStr">
        <is>
          <t>Don Chaney</t>
        </is>
      </c>
      <c r="D13244" t="inlineStr">
        <is>
          <t>RB</t>
        </is>
      </c>
      <c r="E13244" t="inlineStr">
        <is>
          <t>Gr</t>
        </is>
      </c>
      <c r="F13244" t="inlineStr">
        <is>
          <t>5'11"</t>
        </is>
      </c>
      <c r="G13244" t="n">
        <v>235</v>
      </c>
      <c r="H13244" t="inlineStr">
        <is>
          <t>Homestead, Fla.</t>
        </is>
      </c>
      <c r="I13244" t="inlineStr">
        <is>
          <t>Transfer from Charlotte (2026 portal)</t>
        </is>
      </c>
    </row>
    <row r="13245">
      <c r="A13245" t="inlineStr">
        <is>
          <t>UL Monroe</t>
        </is>
      </c>
      <c r="B13245" t="n">
        <v>22</v>
      </c>
      <c r="C13245" t="inlineStr">
        <is>
          <t>Fred Clark</t>
        </is>
      </c>
      <c r="D13245" t="inlineStr">
        <is>
          <t>LB</t>
        </is>
      </c>
      <c r="E13245" t="inlineStr">
        <is>
          <t>So</t>
        </is>
      </c>
      <c r="F13245" t="inlineStr">
        <is>
          <t>6'3"</t>
        </is>
      </c>
      <c r="G13245" t="n">
        <v>205</v>
      </c>
      <c r="H13245" t="inlineStr">
        <is>
          <t>Monroe, La.</t>
        </is>
      </c>
    </row>
    <row r="13246">
      <c r="A13246" t="inlineStr">
        <is>
          <t>UL Monroe</t>
        </is>
      </c>
      <c r="B13246" t="n">
        <v>4</v>
      </c>
      <c r="C13246" t="inlineStr">
        <is>
          <t>JP Coulter</t>
        </is>
      </c>
      <c r="D13246" t="inlineStr">
        <is>
          <t>WR</t>
        </is>
      </c>
      <c r="E13246" t="inlineStr">
        <is>
          <t>Sr</t>
        </is>
      </c>
      <c r="F13246" t="inlineStr">
        <is>
          <t>5'11"</t>
        </is>
      </c>
      <c r="G13246" t="n">
        <v>185</v>
      </c>
      <c r="H13246" t="inlineStr">
        <is>
          <t>Ocean Springs, Miss.</t>
        </is>
      </c>
    </row>
    <row r="13247">
      <c r="A13247" t="inlineStr">
        <is>
          <t>UL Monroe</t>
        </is>
      </c>
      <c r="B13247" t="n">
        <v>28</v>
      </c>
      <c r="C13247" t="inlineStr">
        <is>
          <t>Jonathan Crain</t>
        </is>
      </c>
      <c r="D13247" t="inlineStr">
        <is>
          <t>DB</t>
        </is>
      </c>
      <c r="E13247" t="inlineStr">
        <is>
          <t>Jr</t>
        </is>
      </c>
      <c r="F13247" t="inlineStr">
        <is>
          <t>5'11"</t>
        </is>
      </c>
      <c r="G13247" t="n">
        <v>165</v>
      </c>
      <c r="H13247" t="inlineStr">
        <is>
          <t>Brandon, Miss.</t>
        </is>
      </c>
    </row>
    <row r="13248">
      <c r="A13248" t="inlineStr">
        <is>
          <t>UL Monroe</t>
        </is>
      </c>
      <c r="B13248" t="n">
        <v>56</v>
      </c>
      <c r="C13248" t="inlineStr">
        <is>
          <t>Kaliem Croswell</t>
        </is>
      </c>
      <c r="D13248" t="inlineStr">
        <is>
          <t>OL</t>
        </is>
      </c>
      <c r="E13248" t="inlineStr">
        <is>
          <t>Sr</t>
        </is>
      </c>
      <c r="F13248" t="inlineStr">
        <is>
          <t>6'3"</t>
        </is>
      </c>
      <c r="G13248" t="n">
        <v>310</v>
      </c>
      <c r="H13248" t="inlineStr">
        <is>
          <t>Philadelphia, Pa.</t>
        </is>
      </c>
    </row>
    <row r="13249">
      <c r="A13249" t="inlineStr">
        <is>
          <t>UL Monroe</t>
        </is>
      </c>
      <c r="B13249" t="n">
        <v>72</v>
      </c>
      <c r="C13249" t="inlineStr">
        <is>
          <t>Sean Dugery</t>
        </is>
      </c>
      <c r="D13249" t="inlineStr">
        <is>
          <t>OL</t>
        </is>
      </c>
      <c r="E13249" t="inlineStr">
        <is>
          <t>Sr</t>
        </is>
      </c>
      <c r="F13249" t="inlineStr">
        <is>
          <t>6'3"</t>
        </is>
      </c>
      <c r="G13249" t="n">
        <v>310</v>
      </c>
      <c r="H13249" t="inlineStr">
        <is>
          <t>Glen Mills, Pa.</t>
        </is>
      </c>
      <c r="I13249" t="inlineStr">
        <is>
          <t>Transfer from Memphis (2026 portal)</t>
        </is>
      </c>
    </row>
    <row r="13250">
      <c r="A13250" t="inlineStr">
        <is>
          <t>UL Monroe</t>
        </is>
      </c>
      <c r="B13250" t="n">
        <v>39</v>
      </c>
      <c r="C13250" t="inlineStr">
        <is>
          <t>Cooper Eldridge</t>
        </is>
      </c>
      <c r="D13250" t="inlineStr">
        <is>
          <t>LB</t>
        </is>
      </c>
      <c r="E13250" t="inlineStr">
        <is>
          <t>Sr</t>
        </is>
      </c>
      <c r="F13250" t="inlineStr">
        <is>
          <t>6'4"</t>
        </is>
      </c>
      <c r="G13250" t="n">
        <v>225</v>
      </c>
      <c r="H13250" t="inlineStr">
        <is>
          <t>Rayville, La.</t>
        </is>
      </c>
    </row>
    <row r="13251">
      <c r="A13251" t="inlineStr">
        <is>
          <t>UL Monroe</t>
        </is>
      </c>
      <c r="B13251" t="n">
        <v>69</v>
      </c>
      <c r="C13251" t="inlineStr">
        <is>
          <t>Bright Fagbamiye</t>
        </is>
      </c>
      <c r="D13251" t="inlineStr">
        <is>
          <t>OL</t>
        </is>
      </c>
      <c r="E13251" t="inlineStr">
        <is>
          <t>Sr</t>
        </is>
      </c>
      <c r="F13251" t="inlineStr">
        <is>
          <t>6'6"</t>
        </is>
      </c>
      <c r="G13251" t="n">
        <v>295</v>
      </c>
      <c r="H13251" t="inlineStr">
        <is>
          <t>Indianapolis, Ind.</t>
        </is>
      </c>
      <c r="I13251" t="inlineStr">
        <is>
          <t>Transfer from Tiffin University (2026 portal)</t>
        </is>
      </c>
    </row>
    <row r="13252">
      <c r="A13252" t="inlineStr">
        <is>
          <t>UL Monroe</t>
        </is>
      </c>
      <c r="B13252" t="n">
        <v>8</v>
      </c>
      <c r="C13252" t="inlineStr">
        <is>
          <t>Carl Fauntroy</t>
        </is>
      </c>
      <c r="D13252" t="inlineStr">
        <is>
          <t>S</t>
        </is>
      </c>
      <c r="E13252" t="inlineStr">
        <is>
          <t>Sr</t>
        </is>
      </c>
      <c r="F13252" t="inlineStr">
        <is>
          <t>6'0"</t>
        </is>
      </c>
      <c r="G13252" t="n">
        <v>190</v>
      </c>
      <c r="H13252" t="inlineStr">
        <is>
          <t>Mobile, Ala.</t>
        </is>
      </c>
    </row>
    <row r="13253">
      <c r="A13253" t="inlineStr">
        <is>
          <t>UL Monroe</t>
        </is>
      </c>
      <c r="B13253" t="n">
        <v>46</v>
      </c>
      <c r="C13253" t="inlineStr">
        <is>
          <t>Matthew Feibush</t>
        </is>
      </c>
      <c r="D13253" t="inlineStr">
        <is>
          <t>LS</t>
        </is>
      </c>
      <c r="E13253" t="inlineStr">
        <is>
          <t>So</t>
        </is>
      </c>
      <c r="F13253" t="inlineStr">
        <is>
          <t>5'8"</t>
        </is>
      </c>
      <c r="G13253" t="n">
        <v>190</v>
      </c>
      <c r="H13253" t="inlineStr">
        <is>
          <t>Vail, Ariz.</t>
        </is>
      </c>
    </row>
    <row r="13254">
      <c r="A13254" t="inlineStr">
        <is>
          <t>UL Monroe</t>
        </is>
      </c>
      <c r="B13254" t="n">
        <v>3</v>
      </c>
      <c r="C13254" t="inlineStr">
        <is>
          <t>Noah Flemmings</t>
        </is>
      </c>
      <c r="D13254" t="inlineStr">
        <is>
          <t>LB</t>
        </is>
      </c>
      <c r="E13254" t="inlineStr">
        <is>
          <t>Sr</t>
        </is>
      </c>
      <c r="F13254" t="inlineStr">
        <is>
          <t>6'4"</t>
        </is>
      </c>
      <c r="G13254" t="n">
        <v>250</v>
      </c>
      <c r="H13254" t="inlineStr">
        <is>
          <t>Austin, Texas</t>
        </is>
      </c>
    </row>
    <row r="13255">
      <c r="A13255" t="inlineStr">
        <is>
          <t>UL Monroe</t>
        </is>
      </c>
      <c r="B13255" t="n">
        <v>21</v>
      </c>
      <c r="C13255" t="inlineStr">
        <is>
          <t>Orlando Freemont</t>
        </is>
      </c>
      <c r="D13255" t="inlineStr">
        <is>
          <t>S</t>
        </is>
      </c>
      <c r="E13255" t="inlineStr">
        <is>
          <t>Fr</t>
        </is>
      </c>
      <c r="F13255" t="inlineStr">
        <is>
          <t>5'10"</t>
        </is>
      </c>
      <c r="G13255" t="n">
        <v>180</v>
      </c>
      <c r="H13255" t="inlineStr">
        <is>
          <t>Monroe, La.</t>
        </is>
      </c>
    </row>
    <row r="13256">
      <c r="A13256" t="inlineStr">
        <is>
          <t>UL Monroe</t>
        </is>
      </c>
      <c r="B13256" t="n">
        <v>13</v>
      </c>
      <c r="C13256" t="inlineStr">
        <is>
          <t>Parker Fulghum</t>
        </is>
      </c>
      <c r="D13256" t="inlineStr">
        <is>
          <t>WR</t>
        </is>
      </c>
      <c r="E13256" t="inlineStr">
        <is>
          <t>Jr</t>
        </is>
      </c>
      <c r="F13256" t="inlineStr">
        <is>
          <t>6'1"</t>
        </is>
      </c>
      <c r="G13256" t="n">
        <v>205</v>
      </c>
      <c r="H13256" t="inlineStr">
        <is>
          <t>Shreveport, La.</t>
        </is>
      </c>
      <c r="I13256" t="inlineStr">
        <is>
          <t>Transfer from Clemson (2026 portal)</t>
        </is>
      </c>
    </row>
    <row r="13257">
      <c r="A13257" t="inlineStr">
        <is>
          <t>UL Monroe</t>
        </is>
      </c>
      <c r="B13257" t="n">
        <v>19</v>
      </c>
      <c r="C13257" t="inlineStr">
        <is>
          <t>Marcus Galloway</t>
        </is>
      </c>
      <c r="D13257" t="inlineStr">
        <is>
          <t>WR</t>
        </is>
      </c>
      <c r="E13257" t="inlineStr">
        <is>
          <t>So</t>
        </is>
      </c>
      <c r="F13257" t="inlineStr">
        <is>
          <t>5'9"</t>
        </is>
      </c>
      <c r="G13257" t="n">
        <v>155</v>
      </c>
      <c r="H13257" t="inlineStr">
        <is>
          <t>Bradenton, Fla.</t>
        </is>
      </c>
    </row>
    <row r="13258">
      <c r="A13258" t="inlineStr">
        <is>
          <t>UL Monroe</t>
        </is>
      </c>
      <c r="B13258" t="n">
        <v>65</v>
      </c>
      <c r="C13258" t="inlineStr">
        <is>
          <t>Freddie Gavin</t>
        </is>
      </c>
      <c r="D13258" t="inlineStr">
        <is>
          <t>OL</t>
        </is>
      </c>
      <c r="E13258" t="inlineStr">
        <is>
          <t>Jr</t>
        </is>
      </c>
      <c r="F13258" t="inlineStr">
        <is>
          <t>6'5"</t>
        </is>
      </c>
      <c r="G13258" t="n">
        <v>290</v>
      </c>
      <c r="H13258" t="inlineStr">
        <is>
          <t>Heidelberg, Miss.</t>
        </is>
      </c>
    </row>
    <row r="13259">
      <c r="A13259" t="inlineStr">
        <is>
          <t>UL Monroe</t>
        </is>
      </c>
      <c r="B13259" t="n">
        <v>61</v>
      </c>
      <c r="C13259" t="inlineStr">
        <is>
          <t>Ben Gehrke</t>
        </is>
      </c>
      <c r="D13259" t="inlineStr">
        <is>
          <t>OL</t>
        </is>
      </c>
      <c r="E13259" t="inlineStr">
        <is>
          <t>Jr</t>
        </is>
      </c>
      <c r="F13259" t="inlineStr">
        <is>
          <t>6'3"</t>
        </is>
      </c>
      <c r="G13259" t="n">
        <v>285</v>
      </c>
      <c r="H13259" t="inlineStr">
        <is>
          <t>Houston, Texas</t>
        </is>
      </c>
    </row>
    <row r="13260">
      <c r="A13260" t="inlineStr">
        <is>
          <t>UL Monroe</t>
        </is>
      </c>
      <c r="B13260" t="n">
        <v>70</v>
      </c>
      <c r="C13260" t="inlineStr">
        <is>
          <t>John Curtis Goodman Jr.</t>
        </is>
      </c>
      <c r="D13260" t="inlineStr">
        <is>
          <t>OL</t>
        </is>
      </c>
      <c r="E13260" t="inlineStr">
        <is>
          <t>5th</t>
        </is>
      </c>
      <c r="F13260" t="inlineStr">
        <is>
          <t>6'6"</t>
        </is>
      </c>
      <c r="G13260" t="n">
        <v>310</v>
      </c>
      <c r="H13260" t="inlineStr">
        <is>
          <t>Alexandria, La.</t>
        </is>
      </c>
    </row>
    <row r="13261">
      <c r="A13261" t="inlineStr">
        <is>
          <t>UL Monroe</t>
        </is>
      </c>
      <c r="B13261" t="n">
        <v>15</v>
      </c>
      <c r="C13261" t="inlineStr">
        <is>
          <t>Steven Gorski</t>
        </is>
      </c>
      <c r="D13261" t="inlineStr">
        <is>
          <t>TE</t>
        </is>
      </c>
      <c r="E13261" t="inlineStr">
        <is>
          <t>Sr</t>
        </is>
      </c>
      <c r="F13261" t="inlineStr">
        <is>
          <t>6'3"</t>
        </is>
      </c>
      <c r="G13261" t="n">
        <v>240</v>
      </c>
      <c r="H13261" t="inlineStr">
        <is>
          <t>Milwaukee, Wis.</t>
        </is>
      </c>
    </row>
    <row r="13262">
      <c r="A13262" t="inlineStr">
        <is>
          <t>UL Monroe</t>
        </is>
      </c>
      <c r="B13262" t="n">
        <v>9</v>
      </c>
      <c r="C13262" t="inlineStr">
        <is>
          <t>Landon Graves</t>
        </is>
      </c>
      <c r="D13262" t="inlineStr">
        <is>
          <t>QB</t>
        </is>
      </c>
      <c r="E13262" t="inlineStr">
        <is>
          <t>Sr</t>
        </is>
      </c>
      <c r="F13262" t="inlineStr">
        <is>
          <t>5'11"</t>
        </is>
      </c>
      <c r="G13262" t="n">
        <v>190</v>
      </c>
      <c r="H13262" t="inlineStr">
        <is>
          <t>Monroe, La.</t>
        </is>
      </c>
    </row>
    <row r="13263">
      <c r="A13263" t="inlineStr">
        <is>
          <t>UL Monroe</t>
        </is>
      </c>
      <c r="B13263" t="n">
        <v>52</v>
      </c>
      <c r="C13263" t="inlineStr">
        <is>
          <t>Edarius Green</t>
        </is>
      </c>
      <c r="D13263" t="inlineStr">
        <is>
          <t>OL</t>
        </is>
      </c>
      <c r="E13263" t="inlineStr">
        <is>
          <t>Jr</t>
        </is>
      </c>
      <c r="F13263" t="inlineStr">
        <is>
          <t>6'4"</t>
        </is>
      </c>
      <c r="G13263" t="n">
        <v>275</v>
      </c>
      <c r="H13263" t="inlineStr">
        <is>
          <t>Natchez, Miss.</t>
        </is>
      </c>
    </row>
    <row r="13264">
      <c r="A13264" t="inlineStr">
        <is>
          <t>UL Monroe</t>
        </is>
      </c>
      <c r="B13264" t="n">
        <v>73</v>
      </c>
      <c r="C13264" t="inlineStr">
        <is>
          <t>Jeremyah Green</t>
        </is>
      </c>
      <c r="D13264" t="inlineStr">
        <is>
          <t>OL</t>
        </is>
      </c>
      <c r="E13264" t="inlineStr">
        <is>
          <t>Fr</t>
        </is>
      </c>
      <c r="F13264" t="inlineStr">
        <is>
          <t>6'4"</t>
        </is>
      </c>
      <c r="G13264" t="n">
        <v>300</v>
      </c>
      <c r="H13264" t="inlineStr">
        <is>
          <t>Quitman, Ark.</t>
        </is>
      </c>
    </row>
    <row r="13265">
      <c r="A13265" t="inlineStr">
        <is>
          <t>UL Monroe</t>
        </is>
      </c>
      <c r="B13265" t="n">
        <v>85</v>
      </c>
      <c r="C13265" t="inlineStr">
        <is>
          <t>Nate Green</t>
        </is>
      </c>
      <c r="D13265" t="inlineStr">
        <is>
          <t>TE</t>
        </is>
      </c>
      <c r="E13265" t="inlineStr">
        <is>
          <t>Jr</t>
        </is>
      </c>
      <c r="F13265" t="inlineStr">
        <is>
          <t>6'5"</t>
        </is>
      </c>
      <c r="G13265" t="n">
        <v>320</v>
      </c>
      <c r="H13265" t="inlineStr">
        <is>
          <t>West Monroe, La.</t>
        </is>
      </c>
    </row>
    <row r="13266">
      <c r="A13266" t="inlineStr">
        <is>
          <t>UL Monroe</t>
        </is>
      </c>
      <c r="B13266" t="n">
        <v>50</v>
      </c>
      <c r="C13266" t="inlineStr">
        <is>
          <t>Quentis Griffin Jr.</t>
        </is>
      </c>
      <c r="D13266" t="inlineStr">
        <is>
          <t>OL</t>
        </is>
      </c>
      <c r="E13266" t="inlineStr">
        <is>
          <t>5th</t>
        </is>
      </c>
      <c r="F13266" t="inlineStr">
        <is>
          <t>6'5"</t>
        </is>
      </c>
      <c r="G13266" t="n">
        <v>325</v>
      </c>
      <c r="H13266" t="inlineStr">
        <is>
          <t>Centreville, Miss.</t>
        </is>
      </c>
    </row>
    <row r="13267">
      <c r="A13267" t="inlineStr">
        <is>
          <t>UL Monroe</t>
        </is>
      </c>
      <c r="B13267" t="n">
        <v>99</v>
      </c>
      <c r="C13267" t="inlineStr">
        <is>
          <t>Marvin Hall</t>
        </is>
      </c>
      <c r="D13267" t="inlineStr">
        <is>
          <t>DE</t>
        </is>
      </c>
      <c r="E13267" t="inlineStr">
        <is>
          <t>Sr</t>
        </is>
      </c>
      <c r="F13267" t="inlineStr">
        <is>
          <t>6'3"</t>
        </is>
      </c>
      <c r="G13267" t="n">
        <v>300</v>
      </c>
      <c r="H13267" t="inlineStr">
        <is>
          <t>St. Louis, Mo.</t>
        </is>
      </c>
    </row>
    <row r="13268">
      <c r="A13268" t="inlineStr">
        <is>
          <t>UL Monroe</t>
        </is>
      </c>
      <c r="B13268" t="n">
        <v>16</v>
      </c>
      <c r="C13268" t="inlineStr">
        <is>
          <t>RJ Hall</t>
        </is>
      </c>
      <c r="D13268" t="inlineStr">
        <is>
          <t>DB</t>
        </is>
      </c>
      <c r="E13268" t="inlineStr">
        <is>
          <t>Jr</t>
        </is>
      </c>
      <c r="F13268" t="inlineStr">
        <is>
          <t>5'10"</t>
        </is>
      </c>
      <c r="G13268" t="n">
        <v>185</v>
      </c>
      <c r="H13268" t="inlineStr">
        <is>
          <t>Terry, Miss.</t>
        </is>
      </c>
    </row>
    <row r="13269">
      <c r="A13269" t="inlineStr">
        <is>
          <t>UL Monroe</t>
        </is>
      </c>
      <c r="B13269" t="n">
        <v>6</v>
      </c>
      <c r="C13269" t="inlineStr">
        <is>
          <t>Jay Harper</t>
        </is>
      </c>
      <c r="D13269" t="inlineStr">
        <is>
          <t>DB</t>
        </is>
      </c>
      <c r="E13269" t="inlineStr">
        <is>
          <t>Jr</t>
        </is>
      </c>
      <c r="F13269" t="inlineStr">
        <is>
          <t>5'11"</t>
        </is>
      </c>
      <c r="G13269" t="n">
        <v>180</v>
      </c>
      <c r="H13269" t="inlineStr">
        <is>
          <t>Valley, Ala.</t>
        </is>
      </c>
    </row>
    <row r="13270">
      <c r="A13270" t="inlineStr">
        <is>
          <t>UL Monroe</t>
        </is>
      </c>
      <c r="B13270" t="n">
        <v>84</v>
      </c>
      <c r="C13270" t="inlineStr">
        <is>
          <t>Quad Harrison</t>
        </is>
      </c>
      <c r="D13270" t="inlineStr">
        <is>
          <t>TE</t>
        </is>
      </c>
      <c r="E13270" t="inlineStr">
        <is>
          <t>5th</t>
        </is>
      </c>
      <c r="F13270" t="inlineStr">
        <is>
          <t>6'5"</t>
        </is>
      </c>
      <c r="G13270" t="n">
        <v>225</v>
      </c>
      <c r="H13270" t="inlineStr">
        <is>
          <t>Birmingham, Ala.</t>
        </is>
      </c>
    </row>
    <row r="13271">
      <c r="A13271" t="inlineStr">
        <is>
          <t>UL Monroe</t>
        </is>
      </c>
      <c r="B13271" t="n">
        <v>44</v>
      </c>
      <c r="C13271" t="inlineStr">
        <is>
          <t>Jase Hoath</t>
        </is>
      </c>
      <c r="D13271" t="inlineStr">
        <is>
          <t>TE</t>
        </is>
      </c>
      <c r="E13271" t="inlineStr">
        <is>
          <t>Sr</t>
        </is>
      </c>
      <c r="F13271" t="inlineStr">
        <is>
          <t>6'3"</t>
        </is>
      </c>
      <c r="G13271" t="n">
        <v>245</v>
      </c>
      <c r="H13271" t="inlineStr">
        <is>
          <t>Columbia, Tenn.</t>
        </is>
      </c>
      <c r="I13271" t="inlineStr">
        <is>
          <t>Transfer from Tennessee State (2026 portal)</t>
        </is>
      </c>
    </row>
    <row r="13272">
      <c r="A13272" t="inlineStr">
        <is>
          <t>UL Monroe</t>
        </is>
      </c>
      <c r="B13272" t="n">
        <v>0</v>
      </c>
      <c r="C13272" t="inlineStr">
        <is>
          <t>Kelbee Holmes</t>
        </is>
      </c>
      <c r="D13272" t="inlineStr">
        <is>
          <t>LB</t>
        </is>
      </c>
      <c r="E13272" t="inlineStr">
        <is>
          <t>5th</t>
        </is>
      </c>
      <c r="F13272" t="inlineStr">
        <is>
          <t>5'11"</t>
        </is>
      </c>
      <c r="G13272" t="n">
        <v>220</v>
      </c>
      <c r="H13272" t="inlineStr">
        <is>
          <t>Philadelphia, Miss.</t>
        </is>
      </c>
    </row>
    <row r="13273">
      <c r="A13273" t="inlineStr">
        <is>
          <t>UL Monroe</t>
        </is>
      </c>
      <c r="B13273" t="n">
        <v>42</v>
      </c>
      <c r="C13273" t="inlineStr">
        <is>
          <t>Gavin Howard</t>
        </is>
      </c>
      <c r="D13273" t="inlineStr">
        <is>
          <t>DB</t>
        </is>
      </c>
      <c r="E13273" t="inlineStr">
        <is>
          <t>Fr</t>
        </is>
      </c>
      <c r="F13273" t="inlineStr">
        <is>
          <t>5'11"</t>
        </is>
      </c>
      <c r="G13273" t="n">
        <v>180</v>
      </c>
      <c r="H13273" t="inlineStr">
        <is>
          <t>Goodman, Miss.</t>
        </is>
      </c>
    </row>
    <row r="13274">
      <c r="A13274" t="inlineStr">
        <is>
          <t>UL Monroe</t>
        </is>
      </c>
      <c r="B13274" t="n">
        <v>28</v>
      </c>
      <c r="C13274" t="inlineStr">
        <is>
          <t>Larell Howling</t>
        </is>
      </c>
      <c r="D13274" t="inlineStr">
        <is>
          <t>S</t>
        </is>
      </c>
      <c r="E13274" t="inlineStr">
        <is>
          <t>Sr</t>
        </is>
      </c>
      <c r="F13274" t="inlineStr">
        <is>
          <t>5'11"</t>
        </is>
      </c>
      <c r="G13274" t="n">
        <v>190</v>
      </c>
      <c r="H13274" t="inlineStr">
        <is>
          <t>Channelview, Texas</t>
        </is>
      </c>
      <c r="I13274" t="inlineStr">
        <is>
          <t>Transfer from Coastal Carolina (2026 portal)</t>
        </is>
      </c>
    </row>
    <row r="13275">
      <c r="A13275" t="inlineStr">
        <is>
          <t>UL Monroe</t>
        </is>
      </c>
      <c r="B13275" t="n">
        <v>18</v>
      </c>
      <c r="C13275" t="inlineStr">
        <is>
          <t>Dalen Huston</t>
        </is>
      </c>
      <c r="D13275" t="inlineStr">
        <is>
          <t>TE</t>
        </is>
      </c>
      <c r="E13275" t="inlineStr">
        <is>
          <t>Jr</t>
        </is>
      </c>
      <c r="F13275" t="inlineStr">
        <is>
          <t>6'3"</t>
        </is>
      </c>
      <c r="G13275" t="n">
        <v>220</v>
      </c>
      <c r="H13275" t="inlineStr">
        <is>
          <t>Johnston, Iowa</t>
        </is>
      </c>
    </row>
    <row r="13276">
      <c r="A13276" t="inlineStr">
        <is>
          <t>UL Monroe</t>
        </is>
      </c>
      <c r="B13276" t="n">
        <v>64</v>
      </c>
      <c r="C13276" t="inlineStr">
        <is>
          <t>Drew Hutchinson</t>
        </is>
      </c>
      <c r="D13276" t="inlineStr">
        <is>
          <t>OL</t>
        </is>
      </c>
      <c r="E13276" t="inlineStr">
        <is>
          <t>5th</t>
        </is>
      </c>
      <c r="F13276" t="inlineStr">
        <is>
          <t>6'4"</t>
        </is>
      </c>
      <c r="G13276" t="n">
        <v>305</v>
      </c>
      <c r="H13276" t="inlineStr">
        <is>
          <t>Springhill, La.</t>
        </is>
      </c>
    </row>
    <row r="13277">
      <c r="A13277" t="inlineStr">
        <is>
          <t>UL Monroe</t>
        </is>
      </c>
      <c r="B13277" t="n">
        <v>88</v>
      </c>
      <c r="C13277" t="inlineStr">
        <is>
          <t>Marcellus Jackson</t>
        </is>
      </c>
      <c r="D13277" t="inlineStr">
        <is>
          <t>WR</t>
        </is>
      </c>
      <c r="E13277" t="inlineStr">
        <is>
          <t>Sr</t>
        </is>
      </c>
      <c r="F13277" t="inlineStr">
        <is>
          <t>5'8"</t>
        </is>
      </c>
      <c r="G13277" t="n">
        <v>160</v>
      </c>
      <c r="H13277" t="inlineStr">
        <is>
          <t>Knoxville, Tenn.</t>
        </is>
      </c>
    </row>
    <row r="13278">
      <c r="A13278" t="inlineStr">
        <is>
          <t>UL Monroe</t>
        </is>
      </c>
      <c r="B13278" t="n">
        <v>5</v>
      </c>
      <c r="C13278" t="inlineStr">
        <is>
          <t>Zy Jackson</t>
        </is>
      </c>
      <c r="D13278" t="inlineStr">
        <is>
          <t>DB</t>
        </is>
      </c>
      <c r="E13278" t="inlineStr">
        <is>
          <t>Sr</t>
        </is>
      </c>
      <c r="F13278" t="inlineStr">
        <is>
          <t>5'11"</t>
        </is>
      </c>
      <c r="G13278" t="n">
        <v>165</v>
      </c>
      <c r="H13278" t="inlineStr">
        <is>
          <t>Hazlehurst, Miss.</t>
        </is>
      </c>
    </row>
    <row r="13279">
      <c r="A13279" t="inlineStr">
        <is>
          <t>UL Monroe</t>
        </is>
      </c>
      <c r="B13279" t="n">
        <v>95</v>
      </c>
      <c r="C13279" t="inlineStr">
        <is>
          <t>Levontae Jacobs</t>
        </is>
      </c>
      <c r="D13279" t="inlineStr">
        <is>
          <t>DL</t>
        </is>
      </c>
      <c r="E13279" t="inlineStr">
        <is>
          <t>6th</t>
        </is>
      </c>
      <c r="F13279" t="inlineStr">
        <is>
          <t>6'3"</t>
        </is>
      </c>
      <c r="G13279" t="n">
        <v>315</v>
      </c>
      <c r="H13279" t="inlineStr">
        <is>
          <t>Salisbury, N.C.</t>
        </is>
      </c>
    </row>
    <row r="13280">
      <c r="A13280" t="inlineStr">
        <is>
          <t>UL Monroe</t>
        </is>
      </c>
      <c r="B13280" t="n">
        <v>3</v>
      </c>
      <c r="C13280" t="inlineStr">
        <is>
          <t>Derrick Jameson</t>
        </is>
      </c>
      <c r="D13280" t="inlineStr">
        <is>
          <t>RB</t>
        </is>
      </c>
      <c r="E13280" t="inlineStr">
        <is>
          <t>Sr</t>
        </is>
      </c>
      <c r="F13280" t="inlineStr">
        <is>
          <t>6'0"</t>
        </is>
      </c>
      <c r="G13280" t="n">
        <v>215</v>
      </c>
      <c r="H13280" t="inlineStr">
        <is>
          <t>Maple Grove, Minn.</t>
        </is>
      </c>
      <c r="I13280" t="inlineStr">
        <is>
          <t>Transfer from Utah State (2026 portal)</t>
        </is>
      </c>
    </row>
    <row r="13281">
      <c r="A13281" t="inlineStr">
        <is>
          <t>UL Monroe</t>
        </is>
      </c>
      <c r="B13281" t="n">
        <v>14</v>
      </c>
      <c r="C13281" t="inlineStr">
        <is>
          <t>DJ Jester</t>
        </is>
      </c>
      <c r="D13281" t="inlineStr">
        <is>
          <t>S</t>
        </is>
      </c>
      <c r="E13281" t="inlineStr">
        <is>
          <t>Jr</t>
        </is>
      </c>
      <c r="F13281" t="inlineStr">
        <is>
          <t>6'2"</t>
        </is>
      </c>
      <c r="G13281" t="n">
        <v>185</v>
      </c>
      <c r="H13281" t="inlineStr">
        <is>
          <t>Homestead, Fla.</t>
        </is>
      </c>
    </row>
    <row r="13282">
      <c r="A13282" t="inlineStr">
        <is>
          <t>UL Monroe</t>
        </is>
      </c>
      <c r="B13282" t="n">
        <v>14</v>
      </c>
      <c r="C13282" t="inlineStr">
        <is>
          <t>Bryson Kimbrough</t>
        </is>
      </c>
      <c r="D13282" t="inlineStr">
        <is>
          <t>QB</t>
        </is>
      </c>
      <c r="E13282" t="inlineStr">
        <is>
          <t>So</t>
        </is>
      </c>
      <c r="F13282" t="inlineStr">
        <is>
          <t>6'2"</t>
        </is>
      </c>
      <c r="G13282" t="n">
        <v>205</v>
      </c>
      <c r="H13282" t="inlineStr">
        <is>
          <t>Tuscaloosa, Ala.</t>
        </is>
      </c>
    </row>
    <row r="13283">
      <c r="A13283" t="inlineStr">
        <is>
          <t>UL Monroe</t>
        </is>
      </c>
      <c r="B13283" t="n">
        <v>26</v>
      </c>
      <c r="C13283" t="inlineStr">
        <is>
          <t>Trevon Kinchen</t>
        </is>
      </c>
      <c r="D13283" t="inlineStr">
        <is>
          <t>RB</t>
        </is>
      </c>
      <c r="E13283" t="inlineStr">
        <is>
          <t>Jr</t>
        </is>
      </c>
      <c r="F13283" t="inlineStr">
        <is>
          <t>5'10"</t>
        </is>
      </c>
      <c r="G13283" t="n">
        <v>225</v>
      </c>
      <c r="H13283" t="inlineStr">
        <is>
          <t>Hampton, Ga.</t>
        </is>
      </c>
    </row>
    <row r="13284">
      <c r="A13284" t="inlineStr">
        <is>
          <t>UL Monroe</t>
        </is>
      </c>
      <c r="B13284" t="n">
        <v>99</v>
      </c>
      <c r="C13284" t="inlineStr">
        <is>
          <t>Max Larson</t>
        </is>
      </c>
      <c r="D13284" t="inlineStr">
        <is>
          <t>K</t>
        </is>
      </c>
      <c r="E13284" t="inlineStr">
        <is>
          <t>5th</t>
        </is>
      </c>
      <c r="F13284" t="inlineStr">
        <is>
          <t>6'0"</t>
        </is>
      </c>
      <c r="G13284" t="n">
        <v>190</v>
      </c>
      <c r="H13284" t="inlineStr">
        <is>
          <t>Davie, Fla.</t>
        </is>
      </c>
    </row>
    <row r="13285">
      <c r="A13285" t="inlineStr">
        <is>
          <t>UL Monroe</t>
        </is>
      </c>
      <c r="B13285" t="n">
        <v>29</v>
      </c>
      <c r="C13285" t="inlineStr">
        <is>
          <t>Makin Lenard</t>
        </is>
      </c>
      <c r="D13285" t="inlineStr">
        <is>
          <t>RB</t>
        </is>
      </c>
      <c r="E13285" t="inlineStr">
        <is>
          <t>So</t>
        </is>
      </c>
      <c r="F13285" t="inlineStr">
        <is>
          <t>5'11"</t>
        </is>
      </c>
      <c r="G13285" t="n">
        <v>200</v>
      </c>
      <c r="H13285" t="inlineStr">
        <is>
          <t>Monroe, La.</t>
        </is>
      </c>
    </row>
    <row r="13286">
      <c r="A13286" t="inlineStr">
        <is>
          <t>UL Monroe</t>
        </is>
      </c>
      <c r="B13286" t="n">
        <v>12</v>
      </c>
      <c r="C13286" t="inlineStr">
        <is>
          <t>Jayden Lewis</t>
        </is>
      </c>
      <c r="D13286" t="inlineStr">
        <is>
          <t>DB</t>
        </is>
      </c>
      <c r="E13286" t="inlineStr">
        <is>
          <t>Jr</t>
        </is>
      </c>
      <c r="F13286" t="inlineStr">
        <is>
          <t>6'2"</t>
        </is>
      </c>
      <c r="G13286" t="n">
        <v>180</v>
      </c>
      <c r="H13286" t="inlineStr">
        <is>
          <t>Pinson, Ala.</t>
        </is>
      </c>
    </row>
    <row r="13287">
      <c r="A13287" t="inlineStr">
        <is>
          <t>UL Monroe</t>
        </is>
      </c>
      <c r="B13287" t="n">
        <v>25</v>
      </c>
      <c r="C13287" t="inlineStr">
        <is>
          <t>Moses Madubuike</t>
        </is>
      </c>
      <c r="D13287" t="inlineStr">
        <is>
          <t>DE</t>
        </is>
      </c>
      <c r="E13287" t="inlineStr">
        <is>
          <t>Jr</t>
        </is>
      </c>
      <c r="F13287" t="inlineStr">
        <is>
          <t>6'4"</t>
        </is>
      </c>
      <c r="G13287" t="n">
        <v>250</v>
      </c>
      <c r="H13287" t="inlineStr">
        <is>
          <t>Arlington, Texas</t>
        </is>
      </c>
    </row>
    <row r="13288">
      <c r="A13288" t="inlineStr">
        <is>
          <t>UL Monroe</t>
        </is>
      </c>
      <c r="B13288" t="n">
        <v>71</v>
      </c>
      <c r="C13288" t="inlineStr">
        <is>
          <t>Van Martinez</t>
        </is>
      </c>
      <c r="D13288" t="inlineStr">
        <is>
          <t>OL</t>
        </is>
      </c>
      <c r="E13288" t="inlineStr">
        <is>
          <t>Fr</t>
        </is>
      </c>
      <c r="F13288" t="inlineStr">
        <is>
          <t>6'4"</t>
        </is>
      </c>
      <c r="G13288" t="n">
        <v>260</v>
      </c>
      <c r="H13288" t="inlineStr">
        <is>
          <t>Monroe, La.</t>
        </is>
      </c>
    </row>
    <row r="13289">
      <c r="A13289" t="inlineStr">
        <is>
          <t>UL Monroe</t>
        </is>
      </c>
      <c r="B13289" t="n">
        <v>19</v>
      </c>
      <c r="C13289" t="inlineStr">
        <is>
          <t>Le'Kell Mc'Gowan</t>
        </is>
      </c>
      <c r="D13289" t="inlineStr">
        <is>
          <t>LB</t>
        </is>
      </c>
      <c r="E13289" t="inlineStr">
        <is>
          <t>Jr</t>
        </is>
      </c>
      <c r="F13289" t="inlineStr">
        <is>
          <t>6'4"</t>
        </is>
      </c>
      <c r="G13289" t="n">
        <v>250</v>
      </c>
      <c r="H13289" t="inlineStr">
        <is>
          <t>League City, Texas</t>
        </is>
      </c>
      <c r="I13289" t="inlineStr">
        <is>
          <t>Transfer from Memphis (2026 portal)</t>
        </is>
      </c>
    </row>
    <row r="13290">
      <c r="A13290" t="inlineStr">
        <is>
          <t>UL Monroe</t>
        </is>
      </c>
      <c r="B13290" t="n">
        <v>45</v>
      </c>
      <c r="C13290" t="inlineStr">
        <is>
          <t>Cliff Mosley</t>
        </is>
      </c>
      <c r="D13290" t="inlineStr">
        <is>
          <t>DL</t>
        </is>
      </c>
      <c r="E13290" t="inlineStr">
        <is>
          <t>5th</t>
        </is>
      </c>
      <c r="F13290" t="inlineStr">
        <is>
          <t>6'4"</t>
        </is>
      </c>
      <c r="G13290" t="n">
        <v>325</v>
      </c>
      <c r="H13290" t="inlineStr">
        <is>
          <t>Shreveport, La.</t>
        </is>
      </c>
    </row>
    <row r="13291">
      <c r="A13291" t="inlineStr">
        <is>
          <t>UL Monroe</t>
        </is>
      </c>
      <c r="B13291" t="n">
        <v>27</v>
      </c>
      <c r="C13291" t="inlineStr">
        <is>
          <t>Abram Murray</t>
        </is>
      </c>
      <c r="D13291" t="inlineStr">
        <is>
          <t>K</t>
        </is>
      </c>
      <c r="E13291" t="inlineStr">
        <is>
          <t>Jr</t>
        </is>
      </c>
      <c r="F13291" t="inlineStr">
        <is>
          <t>6'0"</t>
        </is>
      </c>
      <c r="G13291" t="n">
        <v>200</v>
      </c>
      <c r="H13291" t="inlineStr">
        <is>
          <t>Shreveport, La.</t>
        </is>
      </c>
      <c r="I13291" t="inlineStr">
        <is>
          <t>Transfer from California (2026 portal)</t>
        </is>
      </c>
    </row>
    <row r="13292">
      <c r="A13292" t="inlineStr">
        <is>
          <t>UL Monroe</t>
        </is>
      </c>
      <c r="B13292" t="n">
        <v>4</v>
      </c>
      <c r="C13292" t="inlineStr">
        <is>
          <t>Derek Omoregie</t>
        </is>
      </c>
      <c r="D13292" t="inlineStr">
        <is>
          <t>DE</t>
        </is>
      </c>
      <c r="E13292" t="inlineStr">
        <is>
          <t>5th</t>
        </is>
      </c>
      <c r="F13292" t="inlineStr">
        <is>
          <t>6'5"</t>
        </is>
      </c>
      <c r="G13292" t="n">
        <v>275</v>
      </c>
      <c r="H13292" t="inlineStr">
        <is>
          <t>Lynn, Mass.</t>
        </is>
      </c>
    </row>
    <row r="13293">
      <c r="A13293" t="inlineStr">
        <is>
          <t>UL Monroe</t>
        </is>
      </c>
      <c r="B13293" t="n">
        <v>80</v>
      </c>
      <c r="C13293" t="inlineStr">
        <is>
          <t>Keidric Osunde-Brown</t>
        </is>
      </c>
      <c r="D13293" t="inlineStr">
        <is>
          <t>WR</t>
        </is>
      </c>
      <c r="E13293" t="inlineStr">
        <is>
          <t>Fr</t>
        </is>
      </c>
      <c r="F13293" t="inlineStr">
        <is>
          <t>5'6"</t>
        </is>
      </c>
      <c r="G13293" t="n">
        <v>150</v>
      </c>
      <c r="H13293" t="inlineStr">
        <is>
          <t>Arlington, Texas</t>
        </is>
      </c>
    </row>
    <row r="13294">
      <c r="A13294" t="inlineStr">
        <is>
          <t>UL Monroe</t>
        </is>
      </c>
      <c r="B13294" t="n">
        <v>18</v>
      </c>
      <c r="C13294" t="inlineStr">
        <is>
          <t>Taijh Overton</t>
        </is>
      </c>
      <c r="D13294" t="inlineStr">
        <is>
          <t>S</t>
        </is>
      </c>
      <c r="E13294" t="inlineStr">
        <is>
          <t>Jr</t>
        </is>
      </c>
      <c r="F13294" t="inlineStr">
        <is>
          <t>6'2"</t>
        </is>
      </c>
      <c r="G13294" t="n">
        <v>185</v>
      </c>
      <c r="H13294" t="inlineStr">
        <is>
          <t>Mobile, Ala.</t>
        </is>
      </c>
      <c r="I13294" t="inlineStr">
        <is>
          <t>Transfer from Arkansas (2026 portal)</t>
        </is>
      </c>
    </row>
    <row r="13295">
      <c r="A13295" t="inlineStr">
        <is>
          <t>UL Monroe</t>
        </is>
      </c>
      <c r="B13295" t="n">
        <v>14</v>
      </c>
      <c r="C13295" t="inlineStr">
        <is>
          <t>Jackson Parker</t>
        </is>
      </c>
      <c r="D13295" t="inlineStr">
        <is>
          <t>LB</t>
        </is>
      </c>
      <c r="E13295" t="inlineStr">
        <is>
          <t>So</t>
        </is>
      </c>
      <c r="F13295" t="inlineStr">
        <is>
          <t>6'4"</t>
        </is>
      </c>
      <c r="G13295" t="n">
        <v>230</v>
      </c>
      <c r="H13295" t="inlineStr">
        <is>
          <t>Florence, Miss.</t>
        </is>
      </c>
    </row>
    <row r="13296">
      <c r="A13296" t="inlineStr">
        <is>
          <t>UL Monroe</t>
        </is>
      </c>
      <c r="B13296" t="n">
        <v>17</v>
      </c>
      <c r="C13296" t="inlineStr">
        <is>
          <t>Chris Payne</t>
        </is>
      </c>
      <c r="D13296" t="inlineStr">
        <is>
          <t>S</t>
        </is>
      </c>
      <c r="E13296" t="inlineStr">
        <is>
          <t>Jr</t>
        </is>
      </c>
      <c r="F13296" t="inlineStr">
        <is>
          <t>6'0"</t>
        </is>
      </c>
      <c r="G13296" t="n">
        <v>184</v>
      </c>
      <c r="H13296" t="inlineStr">
        <is>
          <t>Cincinnati, Ohio</t>
        </is>
      </c>
      <c r="I13296" t="inlineStr">
        <is>
          <t>Transfer from Lake Erie (2026 portal)</t>
        </is>
      </c>
    </row>
    <row r="13297">
      <c r="A13297" t="inlineStr">
        <is>
          <t>UL Monroe</t>
        </is>
      </c>
      <c r="B13297" t="n">
        <v>23</v>
      </c>
      <c r="C13297" t="inlineStr">
        <is>
          <t>CJ Phillip</t>
        </is>
      </c>
      <c r="D13297" t="inlineStr">
        <is>
          <t>RB</t>
        </is>
      </c>
      <c r="E13297" t="inlineStr">
        <is>
          <t>Jr</t>
        </is>
      </c>
      <c r="F13297" t="inlineStr">
        <is>
          <t>5'11"</t>
        </is>
      </c>
      <c r="G13297" t="n">
        <v>195</v>
      </c>
      <c r="H13297" t="inlineStr">
        <is>
          <t>Des Moines, Iowa</t>
        </is>
      </c>
    </row>
    <row r="13298">
      <c r="A13298" t="inlineStr">
        <is>
          <t>UL Monroe</t>
        </is>
      </c>
      <c r="B13298" t="n">
        <v>41</v>
      </c>
      <c r="C13298" t="inlineStr">
        <is>
          <t>Wyatt Poland</t>
        </is>
      </c>
      <c r="D13298" t="inlineStr">
        <is>
          <t>DL</t>
        </is>
      </c>
      <c r="E13298" t="inlineStr">
        <is>
          <t>Fr</t>
        </is>
      </c>
      <c r="F13298" t="inlineStr">
        <is>
          <t>6'3"</t>
        </is>
      </c>
      <c r="G13298" t="n">
        <v>230</v>
      </c>
      <c r="H13298" t="inlineStr">
        <is>
          <t>Monroe, La.</t>
        </is>
      </c>
    </row>
    <row r="13299">
      <c r="A13299" t="inlineStr">
        <is>
          <t>UL Monroe</t>
        </is>
      </c>
      <c r="B13299" t="n">
        <v>34</v>
      </c>
      <c r="C13299" t="inlineStr">
        <is>
          <t>Gavin Polk</t>
        </is>
      </c>
      <c r="D13299" t="inlineStr">
        <is>
          <t>K</t>
        </is>
      </c>
      <c r="E13299" t="inlineStr">
        <is>
          <t>Fr</t>
        </is>
      </c>
      <c r="F13299" t="inlineStr">
        <is>
          <t>6'2"</t>
        </is>
      </c>
      <c r="G13299" t="n">
        <v>170</v>
      </c>
      <c r="H13299" t="inlineStr">
        <is>
          <t>Monroe, La.</t>
        </is>
      </c>
    </row>
    <row r="13300">
      <c r="A13300" t="inlineStr">
        <is>
          <t>UL Monroe</t>
        </is>
      </c>
      <c r="B13300" t="n">
        <v>47</v>
      </c>
      <c r="C13300" t="inlineStr">
        <is>
          <t>Christian Ponti</t>
        </is>
      </c>
      <c r="D13300" t="inlineStr">
        <is>
          <t>RB</t>
        </is>
      </c>
      <c r="E13300" t="inlineStr">
        <is>
          <t>Fr</t>
        </is>
      </c>
      <c r="F13300" t="inlineStr">
        <is>
          <t>5'10"</t>
        </is>
      </c>
      <c r="G13300" t="n">
        <v>215</v>
      </c>
      <c r="H13300" t="inlineStr">
        <is>
          <t>West Monroe, La.</t>
        </is>
      </c>
    </row>
    <row r="13301">
      <c r="A13301" t="inlineStr">
        <is>
          <t>UL Monroe</t>
        </is>
      </c>
      <c r="B13301" t="n">
        <v>16</v>
      </c>
      <c r="C13301" t="inlineStr">
        <is>
          <t>Ty Purdy</t>
        </is>
      </c>
      <c r="D13301" t="inlineStr">
        <is>
          <t>QB</t>
        </is>
      </c>
      <c r="E13301" t="inlineStr">
        <is>
          <t>Sr</t>
        </is>
      </c>
      <c r="F13301" t="inlineStr">
        <is>
          <t>6'2"</t>
        </is>
      </c>
      <c r="G13301" t="n">
        <v>180</v>
      </c>
      <c r="H13301" t="inlineStr">
        <is>
          <t>Raymond, Iowa</t>
        </is>
      </c>
    </row>
    <row r="13302">
      <c r="A13302" t="inlineStr">
        <is>
          <t>UL Monroe</t>
        </is>
      </c>
      <c r="B13302" t="n">
        <v>94</v>
      </c>
      <c r="C13302" t="inlineStr">
        <is>
          <t>Alexei Ramirez</t>
        </is>
      </c>
      <c r="D13302" t="inlineStr">
        <is>
          <t>DL</t>
        </is>
      </c>
      <c r="E13302" t="inlineStr">
        <is>
          <t>So</t>
        </is>
      </c>
      <c r="F13302" t="inlineStr">
        <is>
          <t>6'3"</t>
        </is>
      </c>
      <c r="G13302" t="n">
        <v>275</v>
      </c>
      <c r="H13302" t="inlineStr">
        <is>
          <t>Houston, Texas</t>
        </is>
      </c>
    </row>
    <row r="13303">
      <c r="A13303" t="inlineStr">
        <is>
          <t>UL Monroe</t>
        </is>
      </c>
      <c r="B13303" t="n">
        <v>1</v>
      </c>
      <c r="C13303" t="inlineStr">
        <is>
          <t>LT Robinson</t>
        </is>
      </c>
      <c r="D13303" t="inlineStr">
        <is>
          <t>WR</t>
        </is>
      </c>
      <c r="E13303" t="inlineStr">
        <is>
          <t>Jr</t>
        </is>
      </c>
      <c r="F13303" t="inlineStr">
        <is>
          <t>5'10"</t>
        </is>
      </c>
      <c r="G13303" t="n">
        <v>170</v>
      </c>
      <c r="H13303" t="inlineStr">
        <is>
          <t>Wichita, Kan.</t>
        </is>
      </c>
    </row>
    <row r="13304">
      <c r="A13304" t="inlineStr">
        <is>
          <t>UL Monroe</t>
        </is>
      </c>
      <c r="B13304" t="n">
        <v>25</v>
      </c>
      <c r="C13304" t="inlineStr">
        <is>
          <t>Bryson Roland</t>
        </is>
      </c>
      <c r="D13304" t="inlineStr">
        <is>
          <t>RB</t>
        </is>
      </c>
      <c r="E13304" t="inlineStr">
        <is>
          <t>So</t>
        </is>
      </c>
      <c r="F13304" t="inlineStr">
        <is>
          <t>5'8"</t>
        </is>
      </c>
      <c r="G13304" t="n">
        <v>180</v>
      </c>
      <c r="H13304" t="inlineStr">
        <is>
          <t>Waco, Texas</t>
        </is>
      </c>
      <c r="I13304" t="inlineStr">
        <is>
          <t>Transfer from Arkansas Tech (2026 portal)</t>
        </is>
      </c>
    </row>
    <row r="13305">
      <c r="A13305" t="inlineStr">
        <is>
          <t>UL Monroe</t>
        </is>
      </c>
      <c r="B13305" t="n">
        <v>30</v>
      </c>
      <c r="C13305" t="inlineStr">
        <is>
          <t>Marcus Ross</t>
        </is>
      </c>
      <c r="D13305" t="inlineStr">
        <is>
          <t>LB</t>
        </is>
      </c>
      <c r="E13305" t="inlineStr">
        <is>
          <t>5th</t>
        </is>
      </c>
      <c r="F13305" t="inlineStr">
        <is>
          <t>6'2"</t>
        </is>
      </c>
      <c r="G13305" t="n">
        <v>230</v>
      </c>
      <c r="H13305" t="inlineStr">
        <is>
          <t>New Hebron, Miss.</t>
        </is>
      </c>
    </row>
    <row r="13306">
      <c r="A13306" t="inlineStr">
        <is>
          <t>UL Monroe</t>
        </is>
      </c>
      <c r="B13306" t="n">
        <v>51</v>
      </c>
      <c r="C13306" t="inlineStr">
        <is>
          <t>Jaden Rowe</t>
        </is>
      </c>
      <c r="D13306" t="inlineStr">
        <is>
          <t>DL</t>
        </is>
      </c>
      <c r="E13306" t="inlineStr">
        <is>
          <t>Jr</t>
        </is>
      </c>
      <c r="F13306" t="inlineStr">
        <is>
          <t>6'3"</t>
        </is>
      </c>
      <c r="G13306" t="n">
        <v>310</v>
      </c>
      <c r="H13306" t="inlineStr">
        <is>
          <t>Dallas, Texas</t>
        </is>
      </c>
    </row>
    <row r="13307">
      <c r="A13307" t="inlineStr">
        <is>
          <t>UL Monroe</t>
        </is>
      </c>
      <c r="B13307" t="n">
        <v>60</v>
      </c>
      <c r="C13307" t="inlineStr">
        <is>
          <t>Jordan Rowe</t>
        </is>
      </c>
      <c r="D13307" t="inlineStr">
        <is>
          <t>OL</t>
        </is>
      </c>
      <c r="E13307" t="inlineStr">
        <is>
          <t>Jr</t>
        </is>
      </c>
      <c r="F13307" t="inlineStr">
        <is>
          <t>6'3"</t>
        </is>
      </c>
      <c r="G13307" t="n">
        <v>320</v>
      </c>
      <c r="H13307" t="inlineStr">
        <is>
          <t>Dallas, Texas</t>
        </is>
      </c>
    </row>
    <row r="13308">
      <c r="A13308" t="inlineStr">
        <is>
          <t>UL Monroe</t>
        </is>
      </c>
      <c r="B13308" t="n">
        <v>13</v>
      </c>
      <c r="C13308" t="inlineStr">
        <is>
          <t>Armoni Rue</t>
        </is>
      </c>
      <c r="D13308" t="inlineStr">
        <is>
          <t>DB</t>
        </is>
      </c>
      <c r="E13308" t="inlineStr">
        <is>
          <t>Sr</t>
        </is>
      </c>
      <c r="F13308" t="inlineStr">
        <is>
          <t>5'11"</t>
        </is>
      </c>
      <c r="G13308" t="n">
        <v>175</v>
      </c>
      <c r="H13308" t="inlineStr">
        <is>
          <t>Lakeland, Fla.</t>
        </is>
      </c>
      <c r="I13308" t="inlineStr">
        <is>
          <t>Transfer from Michigan State (2026 portal)</t>
        </is>
      </c>
    </row>
    <row r="13309">
      <c r="A13309" t="inlineStr">
        <is>
          <t>UL Monroe</t>
        </is>
      </c>
      <c r="B13309" t="n">
        <v>47</v>
      </c>
      <c r="C13309" t="inlineStr">
        <is>
          <t>Makenzie Ryan</t>
        </is>
      </c>
      <c r="D13309" t="inlineStr">
        <is>
          <t>P</t>
        </is>
      </c>
      <c r="E13309" t="inlineStr">
        <is>
          <t>Jr</t>
        </is>
      </c>
      <c r="F13309" t="inlineStr">
        <is>
          <t>6'1"</t>
        </is>
      </c>
      <c r="G13309" t="n">
        <v>210</v>
      </c>
      <c r="H13309" t="inlineStr">
        <is>
          <t>Kyabram, Australia</t>
        </is>
      </c>
    </row>
    <row r="13310">
      <c r="A13310" t="inlineStr">
        <is>
          <t>UL Monroe</t>
        </is>
      </c>
      <c r="B13310" t="n">
        <v>92</v>
      </c>
      <c r="C13310" t="inlineStr">
        <is>
          <t>James Smith</t>
        </is>
      </c>
      <c r="D13310" t="inlineStr">
        <is>
          <t>DL</t>
        </is>
      </c>
      <c r="E13310" t="inlineStr">
        <is>
          <t>5th</t>
        </is>
      </c>
      <c r="F13310" t="inlineStr">
        <is>
          <t>6'3"</t>
        </is>
      </c>
      <c r="G13310" t="n">
        <v>275</v>
      </c>
      <c r="H13310" t="inlineStr">
        <is>
          <t>Virginia Beach, Va.</t>
        </is>
      </c>
    </row>
    <row r="13311">
      <c r="A13311" t="inlineStr">
        <is>
          <t>UL Monroe</t>
        </is>
      </c>
      <c r="B13311" t="n">
        <v>77</v>
      </c>
      <c r="C13311" t="inlineStr">
        <is>
          <t>Reese Steele</t>
        </is>
      </c>
      <c r="D13311" t="inlineStr">
        <is>
          <t>OL</t>
        </is>
      </c>
      <c r="E13311" t="inlineStr">
        <is>
          <t>6th</t>
        </is>
      </c>
      <c r="F13311" t="inlineStr">
        <is>
          <t>6'5"</t>
        </is>
      </c>
      <c r="G13311" t="n">
        <v>300</v>
      </c>
      <c r="H13311" t="inlineStr">
        <is>
          <t>Des Moines, Iowa</t>
        </is>
      </c>
    </row>
    <row r="13312">
      <c r="A13312" t="inlineStr">
        <is>
          <t>UL Monroe</t>
        </is>
      </c>
      <c r="B13312" t="n">
        <v>1</v>
      </c>
      <c r="C13312" t="inlineStr">
        <is>
          <t>Jabari Tiller</t>
        </is>
      </c>
      <c r="D13312" t="inlineStr">
        <is>
          <t>DB</t>
        </is>
      </c>
      <c r="E13312" t="inlineStr">
        <is>
          <t>Sr</t>
        </is>
      </c>
      <c r="F13312" t="inlineStr">
        <is>
          <t>6'1"</t>
        </is>
      </c>
      <c r="G13312" t="n">
        <v>190</v>
      </c>
      <c r="H13312" t="inlineStr">
        <is>
          <t>Sumter, S.C.</t>
        </is>
      </c>
    </row>
    <row r="13313">
      <c r="A13313" t="inlineStr">
        <is>
          <t>UL Monroe</t>
        </is>
      </c>
      <c r="B13313" t="n">
        <v>90</v>
      </c>
      <c r="C13313" t="inlineStr">
        <is>
          <t>Zyan Tremont</t>
        </is>
      </c>
      <c r="D13313" t="inlineStr">
        <is>
          <t>DL</t>
        </is>
      </c>
      <c r="E13313" t="inlineStr">
        <is>
          <t>Jr</t>
        </is>
      </c>
      <c r="F13313" t="inlineStr">
        <is>
          <t>6'5"</t>
        </is>
      </c>
      <c r="G13313" t="n">
        <v>300</v>
      </c>
      <c r="H13313" t="inlineStr">
        <is>
          <t>Prairieville, La.</t>
        </is>
      </c>
    </row>
    <row r="13314">
      <c r="A13314" t="inlineStr">
        <is>
          <t>UL Monroe</t>
        </is>
      </c>
      <c r="B13314" t="n">
        <v>7</v>
      </c>
      <c r="C13314" t="inlineStr">
        <is>
          <t>Nic Trujillo</t>
        </is>
      </c>
      <c r="D13314" t="inlineStr">
        <is>
          <t>WR</t>
        </is>
      </c>
      <c r="E13314" t="inlineStr">
        <is>
          <t>Sr</t>
        </is>
      </c>
      <c r="F13314" t="inlineStr">
        <is>
          <t>6'1"</t>
        </is>
      </c>
      <c r="G13314" t="n">
        <v>185</v>
      </c>
      <c r="H13314" t="inlineStr">
        <is>
          <t>Rio Rancho, N.M.</t>
        </is>
      </c>
    </row>
    <row r="13315">
      <c r="A13315" t="inlineStr">
        <is>
          <t>UL Monroe</t>
        </is>
      </c>
      <c r="B13315" t="n">
        <v>82</v>
      </c>
      <c r="C13315" t="inlineStr">
        <is>
          <t>Jaiden Tucker</t>
        </is>
      </c>
      <c r="D13315" t="inlineStr">
        <is>
          <t>WR</t>
        </is>
      </c>
      <c r="E13315" t="inlineStr">
        <is>
          <t>Fr</t>
        </is>
      </c>
      <c r="F13315" t="inlineStr">
        <is>
          <t>5'11"</t>
        </is>
      </c>
      <c r="G13315" t="n">
        <v>170</v>
      </c>
      <c r="H13315" t="inlineStr">
        <is>
          <t>Lexington, Miss.</t>
        </is>
      </c>
    </row>
    <row r="13316">
      <c r="A13316" t="inlineStr">
        <is>
          <t>UL Monroe</t>
        </is>
      </c>
      <c r="B13316" t="n">
        <v>74</v>
      </c>
      <c r="C13316" t="inlineStr">
        <is>
          <t>Roscoe Tucker</t>
        </is>
      </c>
      <c r="D13316" t="inlineStr">
        <is>
          <t>OL</t>
        </is>
      </c>
      <c r="E13316" t="inlineStr">
        <is>
          <t>Sr</t>
        </is>
      </c>
      <c r="F13316" t="inlineStr">
        <is>
          <t>6'4"</t>
        </is>
      </c>
      <c r="G13316" t="n">
        <v>325</v>
      </c>
      <c r="H13316" t="inlineStr">
        <is>
          <t>Meridian, Miss.</t>
        </is>
      </c>
    </row>
    <row r="13317">
      <c r="A13317" t="inlineStr">
        <is>
          <t>UL Monroe</t>
        </is>
      </c>
      <c r="B13317" t="n">
        <v>98</v>
      </c>
      <c r="C13317" t="inlineStr">
        <is>
          <t>Colton Vatne</t>
        </is>
      </c>
      <c r="D13317" t="inlineStr">
        <is>
          <t>DL</t>
        </is>
      </c>
      <c r="E13317" t="inlineStr">
        <is>
          <t>Jr</t>
        </is>
      </c>
      <c r="F13317" t="inlineStr">
        <is>
          <t>6'3"</t>
        </is>
      </c>
      <c r="G13317" t="n">
        <v>275</v>
      </c>
      <c r="H13317" t="inlineStr">
        <is>
          <t>Flower Mound, Texas</t>
        </is>
      </c>
    </row>
    <row r="13318">
      <c r="A13318" t="inlineStr">
        <is>
          <t>UL Monroe</t>
        </is>
      </c>
      <c r="B13318" t="n">
        <v>17</v>
      </c>
      <c r="C13318" t="inlineStr">
        <is>
          <t>Bret Vincent</t>
        </is>
      </c>
      <c r="D13318" t="inlineStr">
        <is>
          <t>WR</t>
        </is>
      </c>
      <c r="E13318" t="inlineStr">
        <is>
          <t>Jr</t>
        </is>
      </c>
      <c r="F13318" t="inlineStr">
        <is>
          <t>5'8"</t>
        </is>
      </c>
      <c r="G13318" t="n">
        <v>150</v>
      </c>
      <c r="H13318" t="inlineStr">
        <is>
          <t>Spanish Fort, Ala.</t>
        </is>
      </c>
    </row>
    <row r="13319">
      <c r="A13319" t="inlineStr">
        <is>
          <t>UL Monroe</t>
        </is>
      </c>
      <c r="B13319" t="n">
        <v>67</v>
      </c>
      <c r="C13319" t="inlineStr">
        <is>
          <t>AJ Vinson</t>
        </is>
      </c>
      <c r="D13319" t="inlineStr">
        <is>
          <t>OL</t>
        </is>
      </c>
      <c r="E13319" t="inlineStr">
        <is>
          <t>Sr</t>
        </is>
      </c>
      <c r="F13319" t="inlineStr">
        <is>
          <t>6'5"</t>
        </is>
      </c>
      <c r="G13319" t="n">
        <v>305</v>
      </c>
      <c r="H13319" t="inlineStr">
        <is>
          <t>Social Circle, Ga.</t>
        </is>
      </c>
    </row>
    <row r="13320">
      <c r="A13320" t="inlineStr">
        <is>
          <t>UL Monroe</t>
        </is>
      </c>
      <c r="B13320" t="n">
        <v>21</v>
      </c>
      <c r="C13320" t="inlineStr">
        <is>
          <t>Julian Walker</t>
        </is>
      </c>
      <c r="D13320" t="inlineStr">
        <is>
          <t>RB</t>
        </is>
      </c>
      <c r="E13320" t="inlineStr">
        <is>
          <t>So</t>
        </is>
      </c>
      <c r="F13320" t="inlineStr">
        <is>
          <t>5'9"</t>
        </is>
      </c>
      <c r="G13320" t="n">
        <v>200</v>
      </c>
      <c r="H13320" t="inlineStr">
        <is>
          <t>Pittsburgh, Pa.</t>
        </is>
      </c>
      <c r="I13320" t="inlineStr">
        <is>
          <t>Transfer from St. Vincent (2026 portal)</t>
        </is>
      </c>
    </row>
    <row r="13321">
      <c r="A13321" t="inlineStr">
        <is>
          <t>UL Monroe</t>
        </is>
      </c>
      <c r="B13321" t="n">
        <v>20</v>
      </c>
      <c r="C13321" t="inlineStr">
        <is>
          <t>Jordyn Williams</t>
        </is>
      </c>
      <c r="D13321" t="inlineStr">
        <is>
          <t>DB</t>
        </is>
      </c>
      <c r="E13321" t="inlineStr">
        <is>
          <t>Jr</t>
        </is>
      </c>
      <c r="F13321" t="inlineStr">
        <is>
          <t>5'10"</t>
        </is>
      </c>
      <c r="G13321" t="n">
        <v>175</v>
      </c>
      <c r="H13321" t="inlineStr">
        <is>
          <t>Monroe, La.</t>
        </is>
      </c>
    </row>
    <row r="13322">
      <c r="A13322" t="inlineStr">
        <is>
          <t>UL Monroe</t>
        </is>
      </c>
      <c r="B13322" t="n">
        <v>15</v>
      </c>
      <c r="C13322" t="inlineStr">
        <is>
          <t>TJ Williams</t>
        </is>
      </c>
      <c r="D13322" t="inlineStr">
        <is>
          <t>LB</t>
        </is>
      </c>
      <c r="E13322" t="inlineStr">
        <is>
          <t>Jr</t>
        </is>
      </c>
      <c r="F13322" t="inlineStr">
        <is>
          <t>6'2"</t>
        </is>
      </c>
      <c r="G13322" t="n">
        <v>210</v>
      </c>
      <c r="H13322" t="inlineStr">
        <is>
          <t>Houston, Texas</t>
        </is>
      </c>
    </row>
    <row r="13323">
      <c r="A13323" t="inlineStr">
        <is>
          <t>UL Monroe</t>
        </is>
      </c>
      <c r="B13323" t="n">
        <v>44</v>
      </c>
      <c r="C13323" t="inlineStr">
        <is>
          <t>CJ Wilson</t>
        </is>
      </c>
      <c r="D13323" t="inlineStr">
        <is>
          <t>DL</t>
        </is>
      </c>
      <c r="E13323" t="inlineStr">
        <is>
          <t>6th</t>
        </is>
      </c>
      <c r="F13323" t="inlineStr">
        <is>
          <t>6'2"</t>
        </is>
      </c>
      <c r="G13323" t="n">
        <v>250</v>
      </c>
      <c r="H13323" t="inlineStr">
        <is>
          <t>Detroit, Mich.</t>
        </is>
      </c>
      <c r="I13323" t="inlineStr">
        <is>
          <t>Transfer from Butler (2026 portal)</t>
        </is>
      </c>
    </row>
    <row r="13324">
      <c r="A13324" t="inlineStr">
        <is>
          <t>UL Monroe</t>
        </is>
      </c>
      <c r="B13324" t="n">
        <v>2</v>
      </c>
      <c r="C13324" t="inlineStr">
        <is>
          <t>Korian Wilson</t>
        </is>
      </c>
      <c r="D13324" t="inlineStr">
        <is>
          <t>DB</t>
        </is>
      </c>
      <c r="E13324" t="inlineStr">
        <is>
          <t>Sr</t>
        </is>
      </c>
      <c r="F13324" t="inlineStr">
        <is>
          <t>5'10"</t>
        </is>
      </c>
      <c r="G13324" t="n">
        <v>195</v>
      </c>
      <c r="H13324" t="inlineStr">
        <is>
          <t>Mobile, Ala.</t>
        </is>
      </c>
    </row>
    <row r="13325">
      <c r="A13325" t="inlineStr">
        <is>
          <t>UL Monroe</t>
        </is>
      </c>
      <c r="B13325" t="n">
        <v>48</v>
      </c>
      <c r="C13325" t="inlineStr">
        <is>
          <t>Nolan Wilson</t>
        </is>
      </c>
      <c r="D13325" t="inlineStr">
        <is>
          <t>LS</t>
        </is>
      </c>
      <c r="E13325" t="inlineStr">
        <is>
          <t>5th</t>
        </is>
      </c>
      <c r="F13325" t="inlineStr">
        <is>
          <t>6'2"</t>
        </is>
      </c>
      <c r="G13325" t="n">
        <v>225</v>
      </c>
      <c r="H13325" t="inlineStr">
        <is>
          <t>Newhall, Calif.</t>
        </is>
      </c>
    </row>
    <row r="13326">
      <c r="A13326" t="inlineStr">
        <is>
          <t>UL Monroe</t>
        </is>
      </c>
      <c r="B13326" t="n">
        <v>33</v>
      </c>
      <c r="C13326" t="inlineStr">
        <is>
          <t>Willie Wilson</t>
        </is>
      </c>
      <c r="D13326" t="inlineStr">
        <is>
          <t>DB</t>
        </is>
      </c>
      <c r="E13326" t="inlineStr">
        <is>
          <t>Sr</t>
        </is>
      </c>
      <c r="F13326" t="inlineStr">
        <is>
          <t>6'0"</t>
        </is>
      </c>
      <c r="G13326" t="n">
        <v>185</v>
      </c>
      <c r="H13326" t="inlineStr">
        <is>
          <t>North Brunswick, N.J.</t>
        </is>
      </c>
      <c r="I13326" t="inlineStr">
        <is>
          <t>Transfer from American International (2026 portal)</t>
        </is>
      </c>
    </row>
    <row r="13327">
      <c r="A13327" t="inlineStr">
        <is>
          <t>UL Monroe</t>
        </is>
      </c>
      <c r="B13327" t="n">
        <v>22</v>
      </c>
      <c r="C13327" t="inlineStr">
        <is>
          <t>Jaydon Wright</t>
        </is>
      </c>
      <c r="D13327" t="inlineStr">
        <is>
          <t>RB</t>
        </is>
      </c>
      <c r="E13327" t="inlineStr">
        <is>
          <t>Jr</t>
        </is>
      </c>
      <c r="F13327" t="inlineStr">
        <is>
          <t>5'11"</t>
        </is>
      </c>
      <c r="G13327" t="n">
        <v>220</v>
      </c>
      <c r="H13327" t="inlineStr">
        <is>
          <t>Kankakee, Ill.</t>
        </is>
      </c>
    </row>
    <row r="13328">
      <c r="A13328" t="inlineStr">
        <is>
          <t>UNLV</t>
        </is>
      </c>
      <c r="B13328" t="n">
        <v>88</v>
      </c>
      <c r="C13328" t="inlineStr">
        <is>
          <t>Mo Abbasher</t>
        </is>
      </c>
      <c r="D13328" t="inlineStr">
        <is>
          <t>DL</t>
        </is>
      </c>
      <c r="E13328" t="inlineStr">
        <is>
          <t>Jr</t>
        </is>
      </c>
      <c r="F13328" t="inlineStr">
        <is>
          <t>6'3"</t>
        </is>
      </c>
      <c r="G13328" t="n">
        <v>305</v>
      </c>
      <c r="H13328" t="inlineStr">
        <is>
          <t>Coppell, TX</t>
        </is>
      </c>
    </row>
    <row r="13329">
      <c r="A13329" t="inlineStr">
        <is>
          <t>UNLV</t>
        </is>
      </c>
      <c r="B13329" t="n">
        <v>70</v>
      </c>
      <c r="C13329" t="inlineStr">
        <is>
          <t>Alekai Afoa</t>
        </is>
      </c>
      <c r="D13329" t="inlineStr">
        <is>
          <t>OL</t>
        </is>
      </c>
      <c r="E13329" t="inlineStr">
        <is>
          <t>Jr</t>
        </is>
      </c>
      <c r="F13329" t="inlineStr">
        <is>
          <t>6'4"</t>
        </is>
      </c>
      <c r="G13329" t="n">
        <v>295</v>
      </c>
      <c r="H13329" t="inlineStr">
        <is>
          <t>San Ramon, CA</t>
        </is>
      </c>
    </row>
    <row r="13330">
      <c r="A13330" t="inlineStr">
        <is>
          <t>UNLV</t>
        </is>
      </c>
      <c r="B13330" t="n">
        <v>45</v>
      </c>
      <c r="C13330" t="inlineStr">
        <is>
          <t>Cole Albrecht</t>
        </is>
      </c>
      <c r="D13330" t="inlineStr">
        <is>
          <t>OLB</t>
        </is>
      </c>
      <c r="E13330" t="inlineStr">
        <is>
          <t>Fr</t>
        </is>
      </c>
      <c r="F13330" t="inlineStr">
        <is>
          <t>6'4"</t>
        </is>
      </c>
      <c r="G13330" t="n">
        <v>245</v>
      </c>
      <c r="H13330" t="inlineStr">
        <is>
          <t>Sandy, UT</t>
        </is>
      </c>
    </row>
    <row r="13331">
      <c r="A13331" t="inlineStr">
        <is>
          <t>UNLV</t>
        </is>
      </c>
      <c r="B13331" t="n">
        <v>13</v>
      </c>
      <c r="C13331" t="inlineStr">
        <is>
          <t>Jaylen Allen</t>
        </is>
      </c>
      <c r="D13331" t="inlineStr">
        <is>
          <t>DB</t>
        </is>
      </c>
      <c r="E13331" t="inlineStr">
        <is>
          <t>So</t>
        </is>
      </c>
      <c r="F13331" t="inlineStr">
        <is>
          <t>6'0"</t>
        </is>
      </c>
      <c r="G13331" t="n">
        <v>185</v>
      </c>
      <c r="H13331" t="inlineStr">
        <is>
          <t>Las Vegas, NV</t>
        </is>
      </c>
    </row>
    <row r="13332">
      <c r="A13332" t="inlineStr">
        <is>
          <t>UNLV</t>
        </is>
      </c>
      <c r="B13332" t="n">
        <v>16</v>
      </c>
      <c r="C13332" t="inlineStr">
        <is>
          <t>Mohamed Altayeb</t>
        </is>
      </c>
      <c r="D13332" t="inlineStr">
        <is>
          <t>DL</t>
        </is>
      </c>
      <c r="E13332" t="inlineStr">
        <is>
          <t>Sr</t>
        </is>
      </c>
      <c r="F13332" t="inlineStr">
        <is>
          <t>6'4"</t>
        </is>
      </c>
      <c r="G13332" t="n">
        <v>290</v>
      </c>
      <c r="H13332" t="inlineStr">
        <is>
          <t>Castle Rock, CO</t>
        </is>
      </c>
    </row>
    <row r="13333">
      <c r="A13333" t="inlineStr">
        <is>
          <t>UNLV</t>
        </is>
      </c>
      <c r="B13333" t="n">
        <v>15</v>
      </c>
      <c r="C13333" t="inlineStr">
        <is>
          <t>Blesyng Alualu-Tuiolemotu</t>
        </is>
      </c>
      <c r="D13333" t="inlineStr">
        <is>
          <t>LB</t>
        </is>
      </c>
      <c r="E13333" t="inlineStr">
        <is>
          <t>Jr</t>
        </is>
      </c>
      <c r="F13333" t="inlineStr">
        <is>
          <t>6'1"</t>
        </is>
      </c>
      <c r="G13333" t="n">
        <v>220</v>
      </c>
      <c r="H13333" t="inlineStr">
        <is>
          <t>Kalihi, HI</t>
        </is>
      </c>
    </row>
    <row r="13334">
      <c r="A13334" t="inlineStr">
        <is>
          <t>UNLV</t>
        </is>
      </c>
      <c r="B13334" t="n">
        <v>11</v>
      </c>
      <c r="C13334" t="inlineStr">
        <is>
          <t>Jackson Arnold</t>
        </is>
      </c>
      <c r="D13334" t="inlineStr">
        <is>
          <t>QB</t>
        </is>
      </c>
      <c r="E13334" t="inlineStr">
        <is>
          <t>Sr</t>
        </is>
      </c>
      <c r="F13334" t="inlineStr">
        <is>
          <t>6'1"</t>
        </is>
      </c>
      <c r="G13334" t="n">
        <v>220</v>
      </c>
      <c r="H13334" t="inlineStr">
        <is>
          <t>Denton, TX</t>
        </is>
      </c>
      <c r="I13334" t="inlineStr">
        <is>
          <t>Transfer from Auburn (2026 portal)</t>
        </is>
      </c>
    </row>
    <row r="13335">
      <c r="A13335" t="inlineStr">
        <is>
          <t>UNLV</t>
        </is>
      </c>
      <c r="B13335" t="n">
        <v>40</v>
      </c>
      <c r="C13335" t="inlineStr">
        <is>
          <t>Armand Ausbon</t>
        </is>
      </c>
      <c r="D13335" t="inlineStr">
        <is>
          <t>DL</t>
        </is>
      </c>
      <c r="E13335" t="inlineStr">
        <is>
          <t>Jr</t>
        </is>
      </c>
      <c r="F13335" t="inlineStr">
        <is>
          <t>6'3"</t>
        </is>
      </c>
      <c r="G13335" t="n">
        <v>250</v>
      </c>
      <c r="H13335" t="inlineStr">
        <is>
          <t>Houston, TX</t>
        </is>
      </c>
    </row>
    <row r="13336">
      <c r="A13336" t="inlineStr">
        <is>
          <t>UNLV</t>
        </is>
      </c>
      <c r="B13336" t="n">
        <v>35</v>
      </c>
      <c r="C13336" t="inlineStr">
        <is>
          <t>Brayden Baker</t>
        </is>
      </c>
      <c r="D13336" t="inlineStr">
        <is>
          <t>PK</t>
        </is>
      </c>
      <c r="E13336" t="inlineStr">
        <is>
          <t>Fr</t>
        </is>
      </c>
      <c r="F13336" t="inlineStr">
        <is>
          <t>6'0"</t>
        </is>
      </c>
      <c r="G13336" t="n">
        <v>170</v>
      </c>
      <c r="H13336" t="inlineStr">
        <is>
          <t>Scottsdale, AZ</t>
        </is>
      </c>
    </row>
    <row r="13337">
      <c r="A13337" t="inlineStr">
        <is>
          <t>UNLV</t>
        </is>
      </c>
      <c r="B13337" t="n">
        <v>43</v>
      </c>
      <c r="C13337" t="inlineStr">
        <is>
          <t>Jae Beasley II</t>
        </is>
      </c>
      <c r="D13337" t="inlineStr">
        <is>
          <t>TE</t>
        </is>
      </c>
      <c r="E13337" t="inlineStr">
        <is>
          <t>Jr</t>
        </is>
      </c>
      <c r="F13337" t="inlineStr">
        <is>
          <t>6'3"</t>
        </is>
      </c>
      <c r="G13337" t="n">
        <v>250</v>
      </c>
      <c r="H13337" t="inlineStr">
        <is>
          <t>Henderson, NV</t>
        </is>
      </c>
    </row>
    <row r="13338">
      <c r="A13338" t="inlineStr">
        <is>
          <t>UNLV</t>
        </is>
      </c>
      <c r="B13338" t="n">
        <v>15</v>
      </c>
      <c r="C13338" t="inlineStr">
        <is>
          <t>Tatum Bell Jr.</t>
        </is>
      </c>
      <c r="D13338" t="inlineStr">
        <is>
          <t>WR</t>
        </is>
      </c>
      <c r="E13338" t="inlineStr">
        <is>
          <t>Fr</t>
        </is>
      </c>
      <c r="F13338" t="inlineStr">
        <is>
          <t>6'0"</t>
        </is>
      </c>
      <c r="G13338" t="n">
        <v>205</v>
      </c>
      <c r="H13338" t="inlineStr">
        <is>
          <t>Frisco, TX</t>
        </is>
      </c>
    </row>
    <row r="13339">
      <c r="A13339" t="inlineStr">
        <is>
          <t>UNLV</t>
        </is>
      </c>
      <c r="B13339" t="n">
        <v>48</v>
      </c>
      <c r="C13339" t="inlineStr">
        <is>
          <t>CJ Besser</t>
        </is>
      </c>
      <c r="D13339" t="inlineStr">
        <is>
          <t>DL</t>
        </is>
      </c>
      <c r="E13339" t="inlineStr">
        <is>
          <t>Fr</t>
        </is>
      </c>
      <c r="F13339" t="inlineStr">
        <is>
          <t>6'3"</t>
        </is>
      </c>
      <c r="G13339" t="n">
        <v>245</v>
      </c>
      <c r="H13339" t="inlineStr">
        <is>
          <t>Las Vegas, NV</t>
        </is>
      </c>
    </row>
    <row r="13340">
      <c r="A13340" t="inlineStr">
        <is>
          <t>UNLV</t>
        </is>
      </c>
      <c r="B13340" t="n">
        <v>52</v>
      </c>
      <c r="C13340" t="inlineStr">
        <is>
          <t>Jacob Beza</t>
        </is>
      </c>
      <c r="D13340" t="inlineStr">
        <is>
          <t>LB</t>
        </is>
      </c>
      <c r="E13340" t="inlineStr">
        <is>
          <t>So</t>
        </is>
      </c>
      <c r="F13340" t="inlineStr">
        <is>
          <t>6'0"</t>
        </is>
      </c>
      <c r="G13340" t="n">
        <v>235</v>
      </c>
      <c r="H13340" t="inlineStr">
        <is>
          <t>Henderson, NV</t>
        </is>
      </c>
    </row>
    <row r="13341">
      <c r="A13341" t="inlineStr">
        <is>
          <t>UNLV</t>
        </is>
      </c>
      <c r="B13341" t="n">
        <v>75</v>
      </c>
      <c r="C13341" t="inlineStr">
        <is>
          <t>Mateo Bilaver</t>
        </is>
      </c>
      <c r="D13341" t="inlineStr">
        <is>
          <t>OL</t>
        </is>
      </c>
      <c r="E13341" t="inlineStr">
        <is>
          <t>Fr</t>
        </is>
      </c>
      <c r="F13341" t="inlineStr">
        <is>
          <t>6'6"</t>
        </is>
      </c>
      <c r="G13341" t="n">
        <v>315</v>
      </c>
      <c r="H13341" t="inlineStr">
        <is>
          <t>North Hollywood, CA</t>
        </is>
      </c>
    </row>
    <row r="13342">
      <c r="A13342" t="inlineStr">
        <is>
          <t>UNLV</t>
        </is>
      </c>
      <c r="B13342" t="n">
        <v>1</v>
      </c>
      <c r="C13342" t="inlineStr">
        <is>
          <t>Mumu Bin-Wahad</t>
        </is>
      </c>
      <c r="D13342" t="inlineStr">
        <is>
          <t>DB</t>
        </is>
      </c>
      <c r="E13342" t="inlineStr">
        <is>
          <t>Sr</t>
        </is>
      </c>
      <c r="F13342" t="inlineStr">
        <is>
          <t>5'11"</t>
        </is>
      </c>
      <c r="G13342" t="n">
        <v>190</v>
      </c>
      <c r="H13342" t="inlineStr">
        <is>
          <t>Atlanta, GA</t>
        </is>
      </c>
    </row>
    <row r="13343">
      <c r="A13343" t="inlineStr">
        <is>
          <t>UNLV</t>
        </is>
      </c>
      <c r="B13343" t="n">
        <v>28</v>
      </c>
      <c r="C13343" t="inlineStr">
        <is>
          <t>Vern Blair</t>
        </is>
      </c>
      <c r="D13343" t="inlineStr">
        <is>
          <t>DB</t>
        </is>
      </c>
      <c r="E13343" t="inlineStr">
        <is>
          <t>Fr</t>
        </is>
      </c>
      <c r="F13343" t="inlineStr">
        <is>
          <t>6'0"</t>
        </is>
      </c>
      <c r="G13343" t="n">
        <v>170</v>
      </c>
      <c r="H13343" t="inlineStr">
        <is>
          <t>Amarillo, TX</t>
        </is>
      </c>
    </row>
    <row r="13344">
      <c r="A13344" t="inlineStr">
        <is>
          <t>UNLV</t>
        </is>
      </c>
      <c r="B13344" t="n">
        <v>19</v>
      </c>
      <c r="C13344" t="inlineStr">
        <is>
          <t>Danny Boden</t>
        </is>
      </c>
      <c r="D13344" t="inlineStr">
        <is>
          <t>WR</t>
        </is>
      </c>
      <c r="E13344" t="inlineStr">
        <is>
          <t>R-Fr</t>
        </is>
      </c>
      <c r="F13344" t="inlineStr">
        <is>
          <t>6'0"</t>
        </is>
      </c>
      <c r="G13344" t="n">
        <v>180</v>
      </c>
      <c r="H13344" t="inlineStr">
        <is>
          <t>Dunwoody, GA</t>
        </is>
      </c>
    </row>
    <row r="13345">
      <c r="A13345" t="inlineStr">
        <is>
          <t>UNLV</t>
        </is>
      </c>
      <c r="B13345" t="n">
        <v>79</v>
      </c>
      <c r="C13345" t="inlineStr">
        <is>
          <t>Austin Boyd</t>
        </is>
      </c>
      <c r="D13345" t="inlineStr">
        <is>
          <t>OL</t>
        </is>
      </c>
      <c r="E13345" t="inlineStr">
        <is>
          <t>Sr</t>
        </is>
      </c>
      <c r="F13345" t="inlineStr">
        <is>
          <t>6'4"</t>
        </is>
      </c>
      <c r="G13345" t="n">
        <v>305</v>
      </c>
      <c r="H13345" t="inlineStr">
        <is>
          <t>Lehi, UT</t>
        </is>
      </c>
    </row>
    <row r="13346">
      <c r="A13346" t="inlineStr">
        <is>
          <t>UNLV</t>
        </is>
      </c>
      <c r="B13346" t="n">
        <v>78</v>
      </c>
      <c r="C13346" t="inlineStr">
        <is>
          <t>Jackson Brown</t>
        </is>
      </c>
      <c r="D13346" t="inlineStr">
        <is>
          <t>OL</t>
        </is>
      </c>
      <c r="E13346" t="inlineStr">
        <is>
          <t>R-Jr</t>
        </is>
      </c>
      <c r="F13346" t="inlineStr">
        <is>
          <t>6'6"</t>
        </is>
      </c>
      <c r="G13346" t="n">
        <v>310</v>
      </c>
      <c r="H13346" t="inlineStr">
        <is>
          <t>Danville, CA</t>
        </is>
      </c>
      <c r="I13346" t="inlineStr">
        <is>
          <t>Transfer from Pittsburgh (2026 portal)</t>
        </is>
      </c>
    </row>
    <row r="13347">
      <c r="A13347" t="inlineStr">
        <is>
          <t>UNLV</t>
        </is>
      </c>
      <c r="B13347" t="n">
        <v>84</v>
      </c>
      <c r="C13347" t="inlineStr">
        <is>
          <t>Keyan Burnett</t>
        </is>
      </c>
      <c r="D13347" t="inlineStr">
        <is>
          <t>TE</t>
        </is>
      </c>
      <c r="E13347" t="inlineStr">
        <is>
          <t>Sr</t>
        </is>
      </c>
      <c r="F13347" t="inlineStr">
        <is>
          <t>6'6"</t>
        </is>
      </c>
      <c r="G13347" t="n">
        <v>250</v>
      </c>
      <c r="H13347" t="inlineStr">
        <is>
          <t>Ladera Ranch, CA</t>
        </is>
      </c>
      <c r="I13347" t="inlineStr">
        <is>
          <t>Transfer from Arizona (2026 portal)</t>
        </is>
      </c>
    </row>
    <row r="13348">
      <c r="A13348" t="inlineStr">
        <is>
          <t>UNLV</t>
        </is>
      </c>
      <c r="B13348" t="n">
        <v>85</v>
      </c>
      <c r="C13348" t="inlineStr">
        <is>
          <t>Matt Byrnes</t>
        </is>
      </c>
      <c r="D13348" t="inlineStr">
        <is>
          <t>TE</t>
        </is>
      </c>
      <c r="E13348" t="inlineStr">
        <is>
          <t>Sr</t>
        </is>
      </c>
      <c r="F13348" t="inlineStr">
        <is>
          <t>6'6"</t>
        </is>
      </c>
      <c r="G13348" t="n">
        <v>250</v>
      </c>
      <c r="H13348" t="inlineStr">
        <is>
          <t>Chicago, IL</t>
        </is>
      </c>
    </row>
    <row r="13349">
      <c r="A13349" t="inlineStr">
        <is>
          <t>UNLV</t>
        </is>
      </c>
      <c r="B13349" t="n">
        <v>81</v>
      </c>
      <c r="C13349" t="inlineStr">
        <is>
          <t>Vincent Carner</t>
        </is>
      </c>
      <c r="D13349" t="inlineStr">
        <is>
          <t>WR</t>
        </is>
      </c>
      <c r="E13349" t="inlineStr">
        <is>
          <t>Fr</t>
        </is>
      </c>
      <c r="F13349" t="inlineStr">
        <is>
          <t>6'4"</t>
        </is>
      </c>
      <c r="G13349" t="n">
        <v>205</v>
      </c>
      <c r="H13349" t="inlineStr">
        <is>
          <t>Newbury Park, CA</t>
        </is>
      </c>
    </row>
    <row r="13350">
      <c r="A13350" t="inlineStr">
        <is>
          <t>UNLV</t>
        </is>
      </c>
      <c r="B13350" t="n">
        <v>26</v>
      </c>
      <c r="C13350" t="inlineStr">
        <is>
          <t>Matt Choules</t>
        </is>
      </c>
      <c r="D13350" t="inlineStr">
        <is>
          <t>P</t>
        </is>
      </c>
      <c r="E13350" t="inlineStr">
        <is>
          <t>R-Fr</t>
        </is>
      </c>
      <c r="F13350" t="inlineStr">
        <is>
          <t>6'3"</t>
        </is>
      </c>
      <c r="G13350" t="n">
        <v>225</v>
      </c>
      <c r="H13350" t="inlineStr">
        <is>
          <t>Canberra, Australia</t>
        </is>
      </c>
    </row>
    <row r="13351">
      <c r="A13351" t="inlineStr">
        <is>
          <t>UNLV</t>
        </is>
      </c>
      <c r="B13351" t="n">
        <v>14</v>
      </c>
      <c r="C13351" t="inlineStr">
        <is>
          <t>Logan Christensen</t>
        </is>
      </c>
      <c r="D13351" t="inlineStr">
        <is>
          <t>S</t>
        </is>
      </c>
      <c r="E13351" t="inlineStr">
        <is>
          <t>So</t>
        </is>
      </c>
      <c r="F13351" t="inlineStr">
        <is>
          <t>6'0"</t>
        </is>
      </c>
      <c r="G13351" t="n">
        <v>200</v>
      </c>
      <c r="H13351" t="inlineStr">
        <is>
          <t>Rancho Santa Margarita</t>
        </is>
      </c>
    </row>
    <row r="13352">
      <c r="A13352" t="inlineStr">
        <is>
          <t>UNLV</t>
        </is>
      </c>
      <c r="B13352" t="n">
        <v>13</v>
      </c>
      <c r="C13352" t="inlineStr">
        <is>
          <t>Sebastian Circo</t>
        </is>
      </c>
      <c r="D13352" t="inlineStr">
        <is>
          <t>QB</t>
        </is>
      </c>
      <c r="E13352" t="inlineStr">
        <is>
          <t>R-Fr</t>
        </is>
      </c>
      <c r="F13352" t="inlineStr">
        <is>
          <t>6'2"</t>
        </is>
      </c>
      <c r="G13352" t="n">
        <v>195</v>
      </c>
      <c r="H13352" t="inlineStr">
        <is>
          <t>Fort Lauderdale, FL</t>
        </is>
      </c>
    </row>
    <row r="13353">
      <c r="A13353" t="inlineStr">
        <is>
          <t>UNLV</t>
        </is>
      </c>
      <c r="B13353" t="n">
        <v>20</v>
      </c>
      <c r="C13353" t="inlineStr">
        <is>
          <t>Landyn Cleveland</t>
        </is>
      </c>
      <c r="D13353" t="inlineStr">
        <is>
          <t>S</t>
        </is>
      </c>
      <c r="E13353" t="inlineStr">
        <is>
          <t>Jr</t>
        </is>
      </c>
      <c r="F13353" t="inlineStr">
        <is>
          <t>6'0"</t>
        </is>
      </c>
      <c r="G13353" t="n">
        <v>190</v>
      </c>
      <c r="H13353" t="inlineStr">
        <is>
          <t>Dallas, TX</t>
        </is>
      </c>
      <c r="I13353" t="inlineStr">
        <is>
          <t>Transfer from Oklahoma State (2026 portal)</t>
        </is>
      </c>
    </row>
    <row r="13354">
      <c r="A13354" t="inlineStr">
        <is>
          <t>UNLV</t>
        </is>
      </c>
      <c r="B13354" t="n">
        <v>94</v>
      </c>
      <c r="C13354" t="inlineStr">
        <is>
          <t>Lucas Conti</t>
        </is>
      </c>
      <c r="D13354" t="inlineStr">
        <is>
          <t>DL</t>
        </is>
      </c>
      <c r="E13354" t="inlineStr">
        <is>
          <t>Jr</t>
        </is>
      </c>
      <c r="F13354" t="inlineStr">
        <is>
          <t>6'5"</t>
        </is>
      </c>
      <c r="G13354" t="n">
        <v>295</v>
      </c>
      <c r="H13354" t="inlineStr">
        <is>
          <t>Corona, CA</t>
        </is>
      </c>
    </row>
    <row r="13355">
      <c r="A13355" t="inlineStr">
        <is>
          <t>UNLV</t>
        </is>
      </c>
      <c r="B13355" t="n">
        <v>99</v>
      </c>
      <c r="C13355" t="inlineStr">
        <is>
          <t>Jordan Covington</t>
        </is>
      </c>
      <c r="D13355" t="inlineStr">
        <is>
          <t>DL</t>
        </is>
      </c>
      <c r="E13355" t="inlineStr">
        <is>
          <t>R-Fr</t>
        </is>
      </c>
      <c r="F13355" t="inlineStr">
        <is>
          <t>6'4"</t>
        </is>
      </c>
      <c r="G13355" t="n">
        <v>290</v>
      </c>
      <c r="H13355" t="inlineStr">
        <is>
          <t>McKinney, TX</t>
        </is>
      </c>
    </row>
    <row r="13356">
      <c r="A13356" t="inlineStr">
        <is>
          <t>UNLV</t>
        </is>
      </c>
      <c r="B13356" t="n">
        <v>3</v>
      </c>
      <c r="C13356" t="inlineStr">
        <is>
          <t>Dee Crayton</t>
        </is>
      </c>
      <c r="D13356" t="inlineStr">
        <is>
          <t>LB</t>
        </is>
      </c>
      <c r="E13356" t="inlineStr">
        <is>
          <t>Sr</t>
        </is>
      </c>
      <c r="F13356" t="inlineStr">
        <is>
          <t>6'2"</t>
        </is>
      </c>
      <c r="G13356" t="n">
        <v>230</v>
      </c>
      <c r="H13356" t="inlineStr">
        <is>
          <t>Alpharetta, GA</t>
        </is>
      </c>
      <c r="I13356" t="inlineStr">
        <is>
          <t>Transfer from Clemson (2026 portal)</t>
        </is>
      </c>
    </row>
    <row r="13357">
      <c r="A13357" t="inlineStr">
        <is>
          <t>UNLV</t>
        </is>
      </c>
      <c r="B13357" t="n">
        <v>25</v>
      </c>
      <c r="C13357" t="inlineStr">
        <is>
          <t>Brock DeFries</t>
        </is>
      </c>
      <c r="D13357" t="inlineStr">
        <is>
          <t>S</t>
        </is>
      </c>
      <c r="E13357" t="inlineStr">
        <is>
          <t>R-Fr</t>
        </is>
      </c>
      <c r="F13357" t="inlineStr">
        <is>
          <t>5'10"</t>
        </is>
      </c>
      <c r="G13357" t="n">
        <v>190</v>
      </c>
      <c r="H13357" t="inlineStr">
        <is>
          <t>Mission Viejo, CA</t>
        </is>
      </c>
    </row>
    <row r="13358">
      <c r="A13358" t="inlineStr">
        <is>
          <t>UNLV</t>
        </is>
      </c>
      <c r="B13358" t="n">
        <v>89</v>
      </c>
      <c r="C13358" t="inlineStr">
        <is>
          <t>Andreas Diaz-Nicolaidis</t>
        </is>
      </c>
      <c r="D13358" t="inlineStr">
        <is>
          <t>TE</t>
        </is>
      </c>
      <c r="E13358" t="inlineStr">
        <is>
          <t>Fr</t>
        </is>
      </c>
      <c r="F13358" t="inlineStr">
        <is>
          <t>6'3"</t>
        </is>
      </c>
      <c r="G13358" t="n">
        <v>250</v>
      </c>
      <c r="H13358" t="inlineStr">
        <is>
          <t>Portland, OR</t>
        </is>
      </c>
    </row>
    <row r="13359">
      <c r="A13359" t="inlineStr">
        <is>
          <t>UNLV</t>
        </is>
      </c>
      <c r="B13359" t="n">
        <v>76</v>
      </c>
      <c r="C13359" t="inlineStr">
        <is>
          <t>Chrysanthos Fetokakis</t>
        </is>
      </c>
      <c r="D13359" t="inlineStr">
        <is>
          <t>OL</t>
        </is>
      </c>
      <c r="E13359" t="inlineStr">
        <is>
          <t>R-Fr</t>
        </is>
      </c>
      <c r="F13359" t="inlineStr">
        <is>
          <t>6'5"</t>
        </is>
      </c>
      <c r="G13359" t="n">
        <v>335</v>
      </c>
      <c r="H13359" t="inlineStr">
        <is>
          <t>Houston, TX</t>
        </is>
      </c>
    </row>
    <row r="13360">
      <c r="A13360" t="inlineStr">
        <is>
          <t>UNLV</t>
        </is>
      </c>
      <c r="B13360" t="n">
        <v>36</v>
      </c>
      <c r="C13360" t="inlineStr">
        <is>
          <t>Justin Flowe</t>
        </is>
      </c>
      <c r="D13360" t="inlineStr">
        <is>
          <t>LB</t>
        </is>
      </c>
      <c r="E13360" t="inlineStr">
        <is>
          <t>5th</t>
        </is>
      </c>
      <c r="F13360" t="inlineStr">
        <is>
          <t>6'2"</t>
        </is>
      </c>
      <c r="G13360" t="n">
        <v>230</v>
      </c>
      <c r="H13360" t="inlineStr">
        <is>
          <t>Chino, CA</t>
        </is>
      </c>
    </row>
    <row r="13361">
      <c r="A13361" t="inlineStr">
        <is>
          <t>UNLV</t>
        </is>
      </c>
      <c r="B13361" t="n">
        <v>96</v>
      </c>
      <c r="C13361" t="inlineStr">
        <is>
          <t>Prin Fox</t>
        </is>
      </c>
      <c r="D13361" t="inlineStr">
        <is>
          <t>DL</t>
        </is>
      </c>
      <c r="E13361" t="inlineStr">
        <is>
          <t>Fr</t>
        </is>
      </c>
      <c r="F13361" t="inlineStr">
        <is>
          <t>6'2"</t>
        </is>
      </c>
      <c r="G13361" t="n">
        <v>280</v>
      </c>
      <c r="H13361" t="inlineStr">
        <is>
          <t>Cashmere, WA</t>
        </is>
      </c>
    </row>
    <row r="13362">
      <c r="A13362" t="inlineStr">
        <is>
          <t>UNLV</t>
        </is>
      </c>
      <c r="B13362" t="n">
        <v>10</v>
      </c>
      <c r="C13362" t="inlineStr">
        <is>
          <t>Tre Fulton</t>
        </is>
      </c>
      <c r="D13362" t="inlineStr">
        <is>
          <t>DB</t>
        </is>
      </c>
      <c r="E13362" t="inlineStr">
        <is>
          <t>So</t>
        </is>
      </c>
      <c r="F13362" t="inlineStr">
        <is>
          <t>6'3"</t>
        </is>
      </c>
      <c r="G13362" t="n">
        <v>190</v>
      </c>
      <c r="H13362" t="inlineStr">
        <is>
          <t>Bakersfield, CA</t>
        </is>
      </c>
    </row>
    <row r="13363">
      <c r="A13363" t="inlineStr">
        <is>
          <t>UNLV</t>
        </is>
      </c>
      <c r="B13363" t="n">
        <v>14</v>
      </c>
      <c r="C13363" t="inlineStr">
        <is>
          <t>Derek Garcia</t>
        </is>
      </c>
      <c r="D13363" t="inlineStr">
        <is>
          <t>QB</t>
        </is>
      </c>
      <c r="E13363" t="inlineStr">
        <is>
          <t>Fr</t>
        </is>
      </c>
      <c r="F13363" t="inlineStr">
        <is>
          <t>6'4"</t>
        </is>
      </c>
      <c r="G13363" t="n">
        <v>205</v>
      </c>
      <c r="H13363" t="inlineStr">
        <is>
          <t>Ventura, CA</t>
        </is>
      </c>
    </row>
    <row r="13364">
      <c r="A13364" t="inlineStr">
        <is>
          <t>UNLV</t>
        </is>
      </c>
      <c r="B13364" t="n">
        <v>73</v>
      </c>
      <c r="C13364" t="inlineStr">
        <is>
          <t>Jesus Garcia II</t>
        </is>
      </c>
      <c r="D13364" t="inlineStr">
        <is>
          <t>OL</t>
        </is>
      </c>
      <c r="E13364" t="inlineStr">
        <is>
          <t>Fr</t>
        </is>
      </c>
      <c r="F13364" t="inlineStr">
        <is>
          <t>6'5"</t>
        </is>
      </c>
      <c r="G13364" t="n">
        <v>290</v>
      </c>
      <c r="H13364" t="inlineStr">
        <is>
          <t>Southeast San Diego, CA</t>
        </is>
      </c>
    </row>
    <row r="13365">
      <c r="A13365" t="inlineStr">
        <is>
          <t>UNLV</t>
        </is>
      </c>
      <c r="B13365" t="n">
        <v>0</v>
      </c>
      <c r="C13365" t="inlineStr">
        <is>
          <t>Jaylon Glover</t>
        </is>
      </c>
      <c r="D13365" t="inlineStr">
        <is>
          <t>RB</t>
        </is>
      </c>
      <c r="E13365" t="inlineStr">
        <is>
          <t>Sr</t>
        </is>
      </c>
      <c r="F13365" t="inlineStr">
        <is>
          <t>5'9"</t>
        </is>
      </c>
      <c r="G13365" t="n">
        <v>210</v>
      </c>
      <c r="H13365" t="inlineStr">
        <is>
          <t>Lakeland, FL</t>
        </is>
      </c>
    </row>
    <row r="13366">
      <c r="A13366" t="inlineStr">
        <is>
          <t>UNLV</t>
        </is>
      </c>
      <c r="B13366" t="n">
        <v>92</v>
      </c>
      <c r="C13366" t="inlineStr">
        <is>
          <t>Herb Gray</t>
        </is>
      </c>
      <c r="D13366" t="inlineStr">
        <is>
          <t>DL</t>
        </is>
      </c>
      <c r="E13366" t="inlineStr">
        <is>
          <t>R-So</t>
        </is>
      </c>
      <c r="F13366" t="inlineStr">
        <is>
          <t>6'3"</t>
        </is>
      </c>
      <c r="G13366" t="n">
        <v>275</v>
      </c>
      <c r="H13366" t="inlineStr">
        <is>
          <t>Upper Marlboro, MD</t>
        </is>
      </c>
      <c r="I13366" t="inlineStr">
        <is>
          <t>Transfer from Tennessee (2026 portal)</t>
        </is>
      </c>
    </row>
    <row r="13367">
      <c r="A13367" t="inlineStr">
        <is>
          <t>UNLV</t>
        </is>
      </c>
      <c r="B13367" t="n">
        <v>51</v>
      </c>
      <c r="C13367" t="inlineStr">
        <is>
          <t>Alexander Green</t>
        </is>
      </c>
      <c r="D13367" t="inlineStr">
        <is>
          <t>LB</t>
        </is>
      </c>
      <c r="E13367" t="inlineStr">
        <is>
          <t>R-Fr</t>
        </is>
      </c>
      <c r="F13367" t="inlineStr">
        <is>
          <t>6'2"</t>
        </is>
      </c>
      <c r="G13367" t="n">
        <v>235</v>
      </c>
      <c r="H13367" t="inlineStr">
        <is>
          <t>Las Vegas, NV</t>
        </is>
      </c>
    </row>
    <row r="13368">
      <c r="A13368" t="inlineStr">
        <is>
          <t>UNLV</t>
        </is>
      </c>
      <c r="B13368" t="n">
        <v>60</v>
      </c>
      <c r="C13368" t="inlineStr">
        <is>
          <t>Josh Haney</t>
        </is>
      </c>
      <c r="D13368" t="inlineStr">
        <is>
          <t>OL</t>
        </is>
      </c>
      <c r="E13368" t="inlineStr">
        <is>
          <t>Fr</t>
        </is>
      </c>
      <c r="F13368" t="inlineStr">
        <is>
          <t>6'4"</t>
        </is>
      </c>
      <c r="G13368" t="n">
        <v>280</v>
      </c>
    </row>
    <row r="13369">
      <c r="A13369" t="inlineStr">
        <is>
          <t>UNLV</t>
        </is>
      </c>
      <c r="B13369" t="n">
        <v>80</v>
      </c>
      <c r="C13369" t="inlineStr">
        <is>
          <t>Jesse Harden</t>
        </is>
      </c>
      <c r="D13369" t="inlineStr">
        <is>
          <t>WR</t>
        </is>
      </c>
      <c r="E13369" t="inlineStr">
        <is>
          <t>Fr</t>
        </is>
      </c>
      <c r="F13369" t="inlineStr">
        <is>
          <t>6'3"</t>
        </is>
      </c>
      <c r="G13369" t="n">
        <v>185</v>
      </c>
      <c r="H13369" t="inlineStr">
        <is>
          <t>Tampa, FL</t>
        </is>
      </c>
    </row>
    <row r="13370">
      <c r="A13370" t="inlineStr">
        <is>
          <t>UNLV</t>
        </is>
      </c>
      <c r="B13370" t="n">
        <v>2</v>
      </c>
      <c r="C13370" t="inlineStr">
        <is>
          <t>Denver Harris</t>
        </is>
      </c>
      <c r="D13370" t="inlineStr">
        <is>
          <t>DB</t>
        </is>
      </c>
      <c r="E13370" t="inlineStr">
        <is>
          <t>Sr</t>
        </is>
      </c>
      <c r="F13370" t="inlineStr">
        <is>
          <t>6'0"</t>
        </is>
      </c>
      <c r="G13370" t="n">
        <v>190</v>
      </c>
      <c r="H13370" t="inlineStr">
        <is>
          <t>Houston, TX</t>
        </is>
      </c>
    </row>
    <row r="13371">
      <c r="A13371" t="inlineStr">
        <is>
          <t>UNLV</t>
        </is>
      </c>
      <c r="B13371" t="n">
        <v>71</v>
      </c>
      <c r="C13371" t="inlineStr">
        <is>
          <t>Ed Haynes</t>
        </is>
      </c>
      <c r="D13371" t="inlineStr">
        <is>
          <t>OL</t>
        </is>
      </c>
      <c r="E13371" t="inlineStr">
        <is>
          <t>So</t>
        </is>
      </c>
      <c r="F13371" t="inlineStr">
        <is>
          <t>6'4"</t>
        </is>
      </c>
      <c r="G13371" t="n">
        <v>310</v>
      </c>
      <c r="H13371" t="inlineStr">
        <is>
          <t>Henderson, NV</t>
        </is>
      </c>
    </row>
    <row r="13372">
      <c r="A13372" t="inlineStr">
        <is>
          <t>UNLV</t>
        </is>
      </c>
      <c r="B13372" t="n">
        <v>24</v>
      </c>
      <c r="C13372" t="inlineStr">
        <is>
          <t>Avery Helm</t>
        </is>
      </c>
      <c r="D13372" t="inlineStr">
        <is>
          <t>DB</t>
        </is>
      </c>
      <c r="E13372" t="inlineStr">
        <is>
          <t>Sr</t>
        </is>
      </c>
      <c r="F13372" t="inlineStr">
        <is>
          <t>6'1"</t>
        </is>
      </c>
      <c r="G13372" t="n">
        <v>185</v>
      </c>
      <c r="H13372" t="inlineStr">
        <is>
          <t>Missouri City, TX</t>
        </is>
      </c>
    </row>
    <row r="13373">
      <c r="A13373" t="inlineStr">
        <is>
          <t>UNLV</t>
        </is>
      </c>
      <c r="B13373" t="n">
        <v>31</v>
      </c>
      <c r="C13373" t="inlineStr">
        <is>
          <t>Ronnell Hewitt Jr.</t>
        </is>
      </c>
      <c r="D13373" t="inlineStr">
        <is>
          <t>LB</t>
        </is>
      </c>
      <c r="E13373" t="inlineStr">
        <is>
          <t>Fr</t>
        </is>
      </c>
      <c r="F13373" t="inlineStr">
        <is>
          <t>6'1"</t>
        </is>
      </c>
      <c r="G13373" t="n">
        <v>225</v>
      </c>
      <c r="H13373" t="inlineStr">
        <is>
          <t>Los Angeles, CA</t>
        </is>
      </c>
    </row>
    <row r="13374">
      <c r="A13374" t="inlineStr">
        <is>
          <t>UNLV</t>
        </is>
      </c>
      <c r="B13374" t="n">
        <v>11</v>
      </c>
      <c r="C13374" t="inlineStr">
        <is>
          <t>Mark Iheanachor</t>
        </is>
      </c>
      <c r="D13374" t="inlineStr">
        <is>
          <t>LB</t>
        </is>
      </c>
      <c r="E13374" t="inlineStr">
        <is>
          <t>R-Fr</t>
        </is>
      </c>
      <c r="F13374" t="inlineStr">
        <is>
          <t>6'2"</t>
        </is>
      </c>
      <c r="G13374" t="n">
        <v>220</v>
      </c>
      <c r="H13374" t="inlineStr">
        <is>
          <t>Los Angeles, CA</t>
        </is>
      </c>
      <c r="I13374" t="inlineStr">
        <is>
          <t>Transfer from SMU (2026 portal)</t>
        </is>
      </c>
    </row>
    <row r="13375">
      <c r="A13375" t="inlineStr">
        <is>
          <t>UNLV</t>
        </is>
      </c>
      <c r="B13375" t="n">
        <v>4</v>
      </c>
      <c r="C13375" t="inlineStr">
        <is>
          <t>DeAngelo Irvin Jr.</t>
        </is>
      </c>
      <c r="D13375" t="inlineStr">
        <is>
          <t>WR</t>
        </is>
      </c>
      <c r="E13375" t="inlineStr">
        <is>
          <t>Sr</t>
        </is>
      </c>
      <c r="F13375" t="inlineStr">
        <is>
          <t>5'8"</t>
        </is>
      </c>
      <c r="G13375" t="n">
        <v>170</v>
      </c>
      <c r="H13375" t="inlineStr">
        <is>
          <t>Midwest City, OK</t>
        </is>
      </c>
    </row>
    <row r="13376">
      <c r="A13376" t="inlineStr">
        <is>
          <t>UNLV</t>
        </is>
      </c>
      <c r="B13376" t="n">
        <v>47</v>
      </c>
      <c r="C13376" t="inlineStr">
        <is>
          <t>Tyson Jacobson</t>
        </is>
      </c>
      <c r="D13376" t="inlineStr">
        <is>
          <t>LS</t>
        </is>
      </c>
      <c r="E13376" t="inlineStr">
        <is>
          <t>R-Jr</t>
        </is>
      </c>
      <c r="F13376" t="inlineStr">
        <is>
          <t>6'0"</t>
        </is>
      </c>
      <c r="G13376" t="n">
        <v>215</v>
      </c>
      <c r="H13376" t="inlineStr">
        <is>
          <t>Camas, WA</t>
        </is>
      </c>
    </row>
    <row r="13377">
      <c r="A13377" t="inlineStr">
        <is>
          <t>UNLV</t>
        </is>
      </c>
      <c r="B13377" t="n">
        <v>88</v>
      </c>
      <c r="C13377" t="inlineStr">
        <is>
          <t>Velltray Jefferson</t>
        </is>
      </c>
      <c r="D13377" t="inlineStr">
        <is>
          <t>TE</t>
        </is>
      </c>
      <c r="E13377" t="inlineStr">
        <is>
          <t>Sr</t>
        </is>
      </c>
      <c r="F13377" t="inlineStr">
        <is>
          <t>6'5"</t>
        </is>
      </c>
      <c r="G13377" t="n">
        <v>260</v>
      </c>
      <c r="H13377" t="inlineStr">
        <is>
          <t>Fresno, CA</t>
        </is>
      </c>
    </row>
    <row r="13378">
      <c r="A13378" t="inlineStr">
        <is>
          <t>UNLV</t>
        </is>
      </c>
      <c r="B13378" t="n">
        <v>24</v>
      </c>
      <c r="C13378" t="inlineStr">
        <is>
          <t>Darrien Jones</t>
        </is>
      </c>
      <c r="D13378" t="inlineStr">
        <is>
          <t>RB</t>
        </is>
      </c>
      <c r="E13378" t="inlineStr">
        <is>
          <t>Jr</t>
        </is>
      </c>
      <c r="F13378" t="inlineStr">
        <is>
          <t>6'0"</t>
        </is>
      </c>
      <c r="G13378" t="n">
        <v>215</v>
      </c>
      <c r="H13378" t="inlineStr">
        <is>
          <t>Kansas City, MO</t>
        </is>
      </c>
    </row>
    <row r="13379">
      <c r="A13379" t="inlineStr">
        <is>
          <t>UNLV</t>
        </is>
      </c>
      <c r="B13379" t="n">
        <v>8</v>
      </c>
      <c r="C13379" t="inlineStr">
        <is>
          <t>Kamuela Ka'aihue</t>
        </is>
      </c>
      <c r="D13379" t="inlineStr">
        <is>
          <t>LB</t>
        </is>
      </c>
      <c r="E13379" t="inlineStr">
        <is>
          <t>Sr</t>
        </is>
      </c>
      <c r="F13379" t="inlineStr">
        <is>
          <t>6'2"</t>
        </is>
      </c>
      <c r="G13379" t="n">
        <v>240</v>
      </c>
      <c r="H13379" t="inlineStr">
        <is>
          <t>Papakolea, HI</t>
        </is>
      </c>
    </row>
    <row r="13380">
      <c r="A13380" t="inlineStr">
        <is>
          <t>UNLV</t>
        </is>
      </c>
      <c r="B13380" t="n">
        <v>5</v>
      </c>
      <c r="C13380" t="inlineStr">
        <is>
          <t>Quandarius Keyes</t>
        </is>
      </c>
      <c r="D13380" t="inlineStr">
        <is>
          <t>DB</t>
        </is>
      </c>
      <c r="E13380" t="inlineStr">
        <is>
          <t>Sr</t>
        </is>
      </c>
      <c r="F13380" t="inlineStr">
        <is>
          <t>6'1"</t>
        </is>
      </c>
      <c r="G13380" t="n">
        <v>185</v>
      </c>
      <c r="H13380" t="inlineStr">
        <is>
          <t>Laurel, MS</t>
        </is>
      </c>
    </row>
    <row r="13381">
      <c r="A13381" t="inlineStr">
        <is>
          <t>UNLV</t>
        </is>
      </c>
      <c r="B13381" t="n">
        <v>22</v>
      </c>
      <c r="C13381" t="inlineStr">
        <is>
          <t>Darien Lewis</t>
        </is>
      </c>
      <c r="D13381" t="inlineStr">
        <is>
          <t>DB</t>
        </is>
      </c>
      <c r="E13381" t="inlineStr">
        <is>
          <t>Fr</t>
        </is>
      </c>
      <c r="F13381" t="inlineStr">
        <is>
          <t>6'0"</t>
        </is>
      </c>
      <c r="G13381" t="n">
        <v>205</v>
      </c>
      <c r="H13381" t="inlineStr">
        <is>
          <t>Amarillo, TX</t>
        </is>
      </c>
    </row>
    <row r="13382">
      <c r="A13382" t="inlineStr">
        <is>
          <t>UNLV</t>
        </is>
      </c>
      <c r="B13382" t="n">
        <v>90</v>
      </c>
      <c r="C13382" t="inlineStr">
        <is>
          <t>Eliah Logo</t>
        </is>
      </c>
      <c r="D13382" t="inlineStr">
        <is>
          <t>DL</t>
        </is>
      </c>
      <c r="E13382" t="inlineStr">
        <is>
          <t>R-Fr</t>
        </is>
      </c>
      <c r="F13382" t="inlineStr">
        <is>
          <t>6'2"</t>
        </is>
      </c>
      <c r="G13382" t="n">
        <v>310</v>
      </c>
      <c r="H13382" t="inlineStr">
        <is>
          <t>Henderson, NV</t>
        </is>
      </c>
    </row>
    <row r="13383">
      <c r="A13383" t="inlineStr">
        <is>
          <t>UNLV</t>
        </is>
      </c>
      <c r="B13383" t="n">
        <v>8</v>
      </c>
      <c r="C13383" t="inlineStr">
        <is>
          <t>Taeshaun Lyons</t>
        </is>
      </c>
      <c r="D13383" t="inlineStr">
        <is>
          <t>WR</t>
        </is>
      </c>
      <c r="E13383" t="inlineStr">
        <is>
          <t>R-Jr</t>
        </is>
      </c>
      <c r="F13383" t="inlineStr">
        <is>
          <t>6'1"</t>
        </is>
      </c>
      <c r="G13383" t="n">
        <v>190</v>
      </c>
      <c r="H13383" t="inlineStr">
        <is>
          <t>Hayward, CA</t>
        </is>
      </c>
    </row>
    <row r="13384">
      <c r="A13384" t="inlineStr">
        <is>
          <t>UNLV</t>
        </is>
      </c>
      <c r="B13384" t="n">
        <v>61</v>
      </c>
      <c r="C13384" t="inlineStr">
        <is>
          <t>Fuad Maali</t>
        </is>
      </c>
      <c r="D13384" t="inlineStr">
        <is>
          <t>OL</t>
        </is>
      </c>
      <c r="E13384" t="inlineStr">
        <is>
          <t>Fr</t>
        </is>
      </c>
      <c r="F13384" t="inlineStr">
        <is>
          <t>6'6"</t>
        </is>
      </c>
      <c r="G13384" t="n">
        <v>285</v>
      </c>
      <c r="H13384" t="inlineStr">
        <is>
          <t>Orlando, FL</t>
        </is>
      </c>
    </row>
    <row r="13385">
      <c r="A13385" t="inlineStr">
        <is>
          <t>UNLV</t>
        </is>
      </c>
      <c r="B13385" t="n">
        <v>29</v>
      </c>
      <c r="C13385" t="inlineStr">
        <is>
          <t>Mohammad Maali</t>
        </is>
      </c>
      <c r="D13385" t="inlineStr">
        <is>
          <t>RB</t>
        </is>
      </c>
      <c r="E13385" t="inlineStr">
        <is>
          <t>Sr</t>
        </is>
      </c>
      <c r="F13385" t="inlineStr">
        <is>
          <t>5'11"</t>
        </is>
      </c>
      <c r="G13385" t="n">
        <v>210</v>
      </c>
      <c r="H13385" t="inlineStr">
        <is>
          <t>Las Vegas, NV</t>
        </is>
      </c>
    </row>
    <row r="13386">
      <c r="A13386" t="inlineStr">
        <is>
          <t>UNLV</t>
        </is>
      </c>
      <c r="B13386" t="n">
        <v>19</v>
      </c>
      <c r="C13386" t="inlineStr">
        <is>
          <t>Tylen Mathews</t>
        </is>
      </c>
      <c r="D13386" t="inlineStr">
        <is>
          <t>DB</t>
        </is>
      </c>
      <c r="E13386" t="inlineStr">
        <is>
          <t>Fr</t>
        </is>
      </c>
      <c r="F13386" t="inlineStr">
        <is>
          <t>6'0"</t>
        </is>
      </c>
      <c r="G13386" t="n">
        <v>185</v>
      </c>
      <c r="H13386" t="inlineStr">
        <is>
          <t>Lake Cormorant, MS</t>
        </is>
      </c>
    </row>
    <row r="13387">
      <c r="A13387" t="inlineStr">
        <is>
          <t>UNLV</t>
        </is>
      </c>
      <c r="B13387" t="n">
        <v>33</v>
      </c>
      <c r="C13387" t="inlineStr">
        <is>
          <t>Tate Matthews</t>
        </is>
      </c>
      <c r="D13387" t="inlineStr">
        <is>
          <t>LB</t>
        </is>
      </c>
      <c r="E13387" t="inlineStr">
        <is>
          <t>Fr</t>
        </is>
      </c>
      <c r="F13387" t="inlineStr">
        <is>
          <t>6'2"</t>
        </is>
      </c>
      <c r="G13387" t="n">
        <v>215</v>
      </c>
      <c r="H13387" t="inlineStr">
        <is>
          <t>Denver, CO</t>
        </is>
      </c>
    </row>
    <row r="13388">
      <c r="A13388" t="inlineStr">
        <is>
          <t>UNLV</t>
        </is>
      </c>
      <c r="B13388" t="n">
        <v>6</v>
      </c>
      <c r="C13388" t="inlineStr">
        <is>
          <t>Kayden McGee</t>
        </is>
      </c>
      <c r="D13388" t="inlineStr">
        <is>
          <t>WR</t>
        </is>
      </c>
      <c r="E13388" t="inlineStr">
        <is>
          <t>R-So</t>
        </is>
      </c>
      <c r="F13388" t="inlineStr">
        <is>
          <t>6'0"</t>
        </is>
      </c>
      <c r="G13388" t="n">
        <v>170</v>
      </c>
      <c r="H13388" t="inlineStr">
        <is>
          <t>Muskogee, OK</t>
        </is>
      </c>
    </row>
    <row r="13389">
      <c r="A13389" t="inlineStr">
        <is>
          <t>UNLV</t>
        </is>
      </c>
      <c r="B13389" t="n">
        <v>5</v>
      </c>
      <c r="C13389" t="inlineStr">
        <is>
          <t>Tavian McNair</t>
        </is>
      </c>
      <c r="D13389" t="inlineStr">
        <is>
          <t>WR</t>
        </is>
      </c>
      <c r="E13389" t="inlineStr">
        <is>
          <t>R-Fr</t>
        </is>
      </c>
      <c r="F13389" t="inlineStr">
        <is>
          <t>6'2"</t>
        </is>
      </c>
      <c r="G13389" t="n">
        <v>185</v>
      </c>
      <c r="H13389" t="inlineStr">
        <is>
          <t>North Las Vegas, NV</t>
        </is>
      </c>
    </row>
    <row r="13390">
      <c r="A13390" t="inlineStr">
        <is>
          <t>UNLV</t>
        </is>
      </c>
      <c r="B13390" t="n">
        <v>83</v>
      </c>
      <c r="C13390" t="inlineStr">
        <is>
          <t>Cassidee Miles</t>
        </is>
      </c>
      <c r="D13390" t="inlineStr">
        <is>
          <t>WR</t>
        </is>
      </c>
      <c r="E13390" t="inlineStr">
        <is>
          <t>R-Fr</t>
        </is>
      </c>
      <c r="F13390" t="inlineStr">
        <is>
          <t>6'5"</t>
        </is>
      </c>
      <c r="G13390" t="n">
        <v>190</v>
      </c>
      <c r="H13390" t="inlineStr">
        <is>
          <t>Fort Worth, TX</t>
        </is>
      </c>
    </row>
    <row r="13391">
      <c r="A13391" t="inlineStr">
        <is>
          <t>UNLV</t>
        </is>
      </c>
      <c r="B13391" t="n">
        <v>29</v>
      </c>
      <c r="C13391" t="inlineStr">
        <is>
          <t>AJ Morton</t>
        </is>
      </c>
      <c r="D13391" t="inlineStr">
        <is>
          <t>DB</t>
        </is>
      </c>
      <c r="E13391" t="inlineStr">
        <is>
          <t>Fr</t>
        </is>
      </c>
      <c r="F13391" t="inlineStr">
        <is>
          <t>6'0"</t>
        </is>
      </c>
      <c r="G13391" t="n">
        <v>190</v>
      </c>
      <c r="H13391" t="inlineStr">
        <is>
          <t>Seattle, WA</t>
        </is>
      </c>
    </row>
    <row r="13392">
      <c r="A13392" t="inlineStr">
        <is>
          <t>UNLV</t>
        </is>
      </c>
      <c r="B13392" t="n">
        <v>30</v>
      </c>
      <c r="C13392" t="inlineStr">
        <is>
          <t>Jordan Njoku</t>
        </is>
      </c>
      <c r="D13392" t="inlineStr">
        <is>
          <t>LB</t>
        </is>
      </c>
      <c r="E13392" t="inlineStr">
        <is>
          <t>Fr</t>
        </is>
      </c>
      <c r="F13392" t="inlineStr">
        <is>
          <t>6'3"</t>
        </is>
      </c>
      <c r="G13392" t="n">
        <v>235</v>
      </c>
      <c r="H13392" t="inlineStr">
        <is>
          <t>Los Angeles, CA</t>
        </is>
      </c>
    </row>
    <row r="13393">
      <c r="A13393" t="inlineStr">
        <is>
          <t>UNLV</t>
        </is>
      </c>
      <c r="B13393" t="n">
        <v>4</v>
      </c>
      <c r="C13393" t="inlineStr">
        <is>
          <t>Tony-Louis Nkuba</t>
        </is>
      </c>
      <c r="D13393" t="inlineStr">
        <is>
          <t>DB</t>
        </is>
      </c>
      <c r="E13393" t="inlineStr">
        <is>
          <t>So</t>
        </is>
      </c>
      <c r="F13393" t="inlineStr">
        <is>
          <t>6'1"</t>
        </is>
      </c>
      <c r="G13393" t="n">
        <v>195</v>
      </c>
      <c r="H13393" t="inlineStr">
        <is>
          <t>Lewisville, TX</t>
        </is>
      </c>
    </row>
    <row r="13394">
      <c r="A13394" t="inlineStr">
        <is>
          <t>UNLV</t>
        </is>
      </c>
      <c r="B13394" t="n">
        <v>87</v>
      </c>
      <c r="C13394" t="inlineStr">
        <is>
          <t>Demari Nunley</t>
        </is>
      </c>
      <c r="D13394" t="inlineStr">
        <is>
          <t>WR</t>
        </is>
      </c>
      <c r="E13394" t="inlineStr">
        <is>
          <t>Fr</t>
        </is>
      </c>
      <c r="F13394" t="inlineStr">
        <is>
          <t>6'3"</t>
        </is>
      </c>
      <c r="G13394" t="n">
        <v>195</v>
      </c>
      <c r="H13394" t="inlineStr">
        <is>
          <t>Los Angeles, CA</t>
        </is>
      </c>
    </row>
    <row r="13395">
      <c r="A13395" t="inlineStr">
        <is>
          <t>UNLV</t>
        </is>
      </c>
      <c r="B13395" t="n">
        <v>56</v>
      </c>
      <c r="C13395" t="inlineStr">
        <is>
          <t>Andrew O'Reilly</t>
        </is>
      </c>
      <c r="D13395" t="inlineStr">
        <is>
          <t>LS</t>
        </is>
      </c>
      <c r="E13395" t="inlineStr">
        <is>
          <t>So</t>
        </is>
      </c>
      <c r="F13395" t="inlineStr">
        <is>
          <t>6'4"</t>
        </is>
      </c>
      <c r="G13395" t="n">
        <v>210</v>
      </c>
      <c r="H13395" t="inlineStr">
        <is>
          <t>Las Vegas, NV</t>
        </is>
      </c>
    </row>
    <row r="13396">
      <c r="A13396" t="inlineStr">
        <is>
          <t>UNLV</t>
        </is>
      </c>
      <c r="B13396" t="n">
        <v>1</v>
      </c>
      <c r="C13396" t="inlineStr">
        <is>
          <t>Alex Orji</t>
        </is>
      </c>
      <c r="D13396" t="inlineStr">
        <is>
          <t>QB</t>
        </is>
      </c>
      <c r="E13396" t="inlineStr">
        <is>
          <t>Sr</t>
        </is>
      </c>
      <c r="F13396" t="inlineStr">
        <is>
          <t>6'3"</t>
        </is>
      </c>
      <c r="G13396" t="n">
        <v>240</v>
      </c>
      <c r="H13396" t="inlineStr">
        <is>
          <t>Sachse, TX</t>
        </is>
      </c>
    </row>
    <row r="13397">
      <c r="A13397" t="inlineStr">
        <is>
          <t>UNLV</t>
        </is>
      </c>
      <c r="B13397" t="n">
        <v>27</v>
      </c>
      <c r="C13397" t="inlineStr">
        <is>
          <t>Cameron Parodi</t>
        </is>
      </c>
      <c r="D13397" t="inlineStr">
        <is>
          <t>DB</t>
        </is>
      </c>
      <c r="E13397" t="inlineStr">
        <is>
          <t>Fr</t>
        </is>
      </c>
      <c r="F13397" t="inlineStr">
        <is>
          <t>6'2"</t>
        </is>
      </c>
      <c r="G13397" t="n">
        <v>200</v>
      </c>
      <c r="H13397" t="inlineStr">
        <is>
          <t>Milton, GA</t>
        </is>
      </c>
    </row>
    <row r="13398">
      <c r="A13398" t="inlineStr">
        <is>
          <t>UNLV</t>
        </is>
      </c>
      <c r="B13398" t="n">
        <v>68</v>
      </c>
      <c r="C13398" t="inlineStr">
        <is>
          <t>Ivan Peña</t>
        </is>
      </c>
      <c r="D13398" t="inlineStr">
        <is>
          <t>OL</t>
        </is>
      </c>
      <c r="E13398" t="inlineStr">
        <is>
          <t>Fr</t>
        </is>
      </c>
      <c r="F13398" t="inlineStr">
        <is>
          <t>6'6"</t>
        </is>
      </c>
      <c r="G13398" t="n">
        <v>345</v>
      </c>
      <c r="H13398" t="inlineStr">
        <is>
          <t>Las Vegas, NV</t>
        </is>
      </c>
    </row>
    <row r="13399">
      <c r="A13399" t="inlineStr">
        <is>
          <t>UNLV</t>
        </is>
      </c>
      <c r="B13399" t="n">
        <v>7</v>
      </c>
      <c r="C13399" t="inlineStr">
        <is>
          <t>Jake Pope</t>
        </is>
      </c>
      <c r="D13399" t="inlineStr">
        <is>
          <t>S</t>
        </is>
      </c>
      <c r="E13399" t="inlineStr">
        <is>
          <t>Sr</t>
        </is>
      </c>
      <c r="F13399" t="inlineStr">
        <is>
          <t>6'1"</t>
        </is>
      </c>
      <c r="G13399" t="n">
        <v>200</v>
      </c>
      <c r="H13399" t="inlineStr">
        <is>
          <t>Buford, GA</t>
        </is>
      </c>
    </row>
    <row r="13400">
      <c r="A13400" t="inlineStr">
        <is>
          <t>UNLV</t>
        </is>
      </c>
      <c r="B13400" t="n">
        <v>42</v>
      </c>
      <c r="C13400" t="inlineStr">
        <is>
          <t>Andre Porter</t>
        </is>
      </c>
      <c r="D13400" t="inlineStr">
        <is>
          <t>DE</t>
        </is>
      </c>
      <c r="E13400" t="inlineStr">
        <is>
          <t>So</t>
        </is>
      </c>
      <c r="F13400" t="inlineStr">
        <is>
          <t>6'2"</t>
        </is>
      </c>
      <c r="G13400" t="n">
        <v>245</v>
      </c>
      <c r="H13400" t="inlineStr">
        <is>
          <t>Las Vegas, NV</t>
        </is>
      </c>
    </row>
    <row r="13401">
      <c r="A13401" t="inlineStr">
        <is>
          <t>UNLV</t>
        </is>
      </c>
      <c r="B13401" t="n">
        <v>54</v>
      </c>
      <c r="C13401" t="inlineStr">
        <is>
          <t>Poe Purcell</t>
        </is>
      </c>
      <c r="D13401" t="inlineStr">
        <is>
          <t>DL</t>
        </is>
      </c>
      <c r="E13401" t="inlineStr">
        <is>
          <t>Fr</t>
        </is>
      </c>
      <c r="F13401" t="inlineStr">
        <is>
          <t>6'3"</t>
        </is>
      </c>
      <c r="G13401" t="n">
        <v>320</v>
      </c>
      <c r="H13401" t="inlineStr">
        <is>
          <t>Las Vegas, NV</t>
        </is>
      </c>
    </row>
    <row r="13402">
      <c r="A13402" t="inlineStr">
        <is>
          <t>UNLV</t>
        </is>
      </c>
      <c r="B13402" t="n">
        <v>49</v>
      </c>
      <c r="C13402" t="inlineStr">
        <is>
          <t>Noah Randazzo</t>
        </is>
      </c>
      <c r="D13402" t="inlineStr">
        <is>
          <t>PK</t>
        </is>
      </c>
      <c r="E13402" t="inlineStr">
        <is>
          <t>Fr</t>
        </is>
      </c>
      <c r="F13402" t="inlineStr">
        <is>
          <t>5'11"</t>
        </is>
      </c>
      <c r="G13402" t="n">
        <v>185</v>
      </c>
      <c r="H13402" t="inlineStr">
        <is>
          <t>Las Vegas, NV</t>
        </is>
      </c>
    </row>
    <row r="13403">
      <c r="A13403" t="inlineStr">
        <is>
          <t>UNLV</t>
        </is>
      </c>
      <c r="B13403" t="n">
        <v>2</v>
      </c>
      <c r="C13403" t="inlineStr">
        <is>
          <t>Taz Reddicks</t>
        </is>
      </c>
      <c r="D13403" t="inlineStr">
        <is>
          <t>WR</t>
        </is>
      </c>
      <c r="E13403" t="inlineStr">
        <is>
          <t>R-Jr</t>
        </is>
      </c>
      <c r="F13403" t="inlineStr">
        <is>
          <t>5'11"</t>
        </is>
      </c>
      <c r="G13403" t="n">
        <v>195</v>
      </c>
      <c r="H13403" t="inlineStr">
        <is>
          <t>Fort Lauderdale, FL</t>
        </is>
      </c>
      <c r="I13403" t="inlineStr">
        <is>
          <t>Transfer from Oregon State (2026 portal)</t>
        </is>
      </c>
    </row>
    <row r="13404">
      <c r="A13404" t="inlineStr">
        <is>
          <t>UNLV</t>
        </is>
      </c>
      <c r="B13404" t="n">
        <v>65</v>
      </c>
      <c r="C13404" t="inlineStr">
        <is>
          <t>Ace Robinson</t>
        </is>
      </c>
      <c r="D13404" t="inlineStr">
        <is>
          <t>OL</t>
        </is>
      </c>
      <c r="E13404" t="inlineStr">
        <is>
          <t>R-Fr</t>
        </is>
      </c>
      <c r="F13404" t="inlineStr">
        <is>
          <t>6'4"</t>
        </is>
      </c>
      <c r="G13404" t="n">
        <v>285</v>
      </c>
      <c r="H13404" t="inlineStr">
        <is>
          <t>Oakland, CA</t>
        </is>
      </c>
    </row>
    <row r="13405">
      <c r="A13405" t="inlineStr">
        <is>
          <t>UNLV</t>
        </is>
      </c>
      <c r="B13405" t="n">
        <v>97</v>
      </c>
      <c r="C13405" t="inlineStr">
        <is>
          <t>Bryce Robinson</t>
        </is>
      </c>
      <c r="D13405" t="inlineStr">
        <is>
          <t>DL</t>
        </is>
      </c>
      <c r="E13405" t="inlineStr">
        <is>
          <t>Fr</t>
        </is>
      </c>
      <c r="F13405" t="inlineStr">
        <is>
          <t>6'3"</t>
        </is>
      </c>
      <c r="G13405" t="n">
        <v>280</v>
      </c>
      <c r="H13405" t="inlineStr">
        <is>
          <t>Marietta, GA</t>
        </is>
      </c>
    </row>
    <row r="13406">
      <c r="A13406" t="inlineStr">
        <is>
          <t>UNLV</t>
        </is>
      </c>
      <c r="B13406" t="n">
        <v>91</v>
      </c>
      <c r="C13406" t="inlineStr">
        <is>
          <t>Elias Rudolph</t>
        </is>
      </c>
      <c r="D13406" t="inlineStr">
        <is>
          <t>OLB</t>
        </is>
      </c>
      <c r="E13406" t="inlineStr">
        <is>
          <t>R-So</t>
        </is>
      </c>
      <c r="F13406" t="inlineStr">
        <is>
          <t>6'5"</t>
        </is>
      </c>
      <c r="G13406" t="n">
        <v>205</v>
      </c>
      <c r="H13406" t="inlineStr">
        <is>
          <t>Deerfield Beach, FL</t>
        </is>
      </c>
    </row>
    <row r="13407">
      <c r="A13407" t="inlineStr">
        <is>
          <t>UNLV</t>
        </is>
      </c>
      <c r="B13407" t="n">
        <v>62</v>
      </c>
      <c r="C13407" t="inlineStr">
        <is>
          <t>Eli Sanchez</t>
        </is>
      </c>
      <c r="D13407" t="inlineStr">
        <is>
          <t>OL</t>
        </is>
      </c>
      <c r="E13407" t="inlineStr">
        <is>
          <t>Fr</t>
        </is>
      </c>
      <c r="F13407" t="inlineStr">
        <is>
          <t>6'3"</t>
        </is>
      </c>
      <c r="G13407" t="n">
        <v>300</v>
      </c>
      <c r="H13407" t="inlineStr">
        <is>
          <t>Sandusky, OH</t>
        </is>
      </c>
    </row>
    <row r="13408">
      <c r="A13408" t="inlineStr">
        <is>
          <t>UNLV</t>
        </is>
      </c>
      <c r="B13408" t="n">
        <v>23</v>
      </c>
      <c r="C13408" t="inlineStr">
        <is>
          <t>Cam Santee</t>
        </is>
      </c>
      <c r="D13408" t="inlineStr">
        <is>
          <t>LB</t>
        </is>
      </c>
      <c r="E13408" t="inlineStr">
        <is>
          <t>Sr</t>
        </is>
      </c>
      <c r="F13408" t="inlineStr">
        <is>
          <t>6'3"</t>
        </is>
      </c>
      <c r="G13408" t="n">
        <v>235</v>
      </c>
      <c r="H13408" t="inlineStr">
        <is>
          <t>Avon, Ohio</t>
        </is>
      </c>
      <c r="I13408" t="inlineStr">
        <is>
          <t>Transfer from Holy Cross (2026 portal)</t>
        </is>
      </c>
    </row>
    <row r="13409">
      <c r="A13409" t="inlineStr">
        <is>
          <t>UNLV</t>
        </is>
      </c>
      <c r="B13409" t="n">
        <v>32</v>
      </c>
      <c r="C13409" t="inlineStr">
        <is>
          <t>Kenji Scanlan</t>
        </is>
      </c>
      <c r="D13409" t="inlineStr">
        <is>
          <t>DE</t>
        </is>
      </c>
      <c r="E13409" t="inlineStr">
        <is>
          <t>So</t>
        </is>
      </c>
      <c r="F13409" t="inlineStr">
        <is>
          <t>6'2"</t>
        </is>
      </c>
      <c r="G13409" t="n">
        <v>245</v>
      </c>
      <c r="H13409" t="inlineStr">
        <is>
          <t>Tacoma, WA</t>
        </is>
      </c>
    </row>
    <row r="13410">
      <c r="A13410" t="inlineStr">
        <is>
          <t>UNLV</t>
        </is>
      </c>
      <c r="B13410" t="n">
        <v>39</v>
      </c>
      <c r="C13410" t="inlineStr">
        <is>
          <t>Ethan Schwartz</t>
        </is>
      </c>
      <c r="D13410" t="inlineStr">
        <is>
          <t>P</t>
        </is>
      </c>
      <c r="E13410" t="inlineStr">
        <is>
          <t>So</t>
        </is>
      </c>
      <c r="F13410" t="inlineStr">
        <is>
          <t>6'5"</t>
        </is>
      </c>
      <c r="G13410" t="n">
        <v>205</v>
      </c>
      <c r="H13410" t="inlineStr">
        <is>
          <t>Mission Viejo, CA</t>
        </is>
      </c>
    </row>
    <row r="13411">
      <c r="A13411" t="inlineStr">
        <is>
          <t>UNLV</t>
        </is>
      </c>
      <c r="B13411" t="n">
        <v>57</v>
      </c>
      <c r="C13411" t="inlineStr">
        <is>
          <t>Zach Scott</t>
        </is>
      </c>
      <c r="D13411" t="inlineStr">
        <is>
          <t>OL</t>
        </is>
      </c>
      <c r="E13411" t="inlineStr">
        <is>
          <t>Fr</t>
        </is>
      </c>
      <c r="F13411" t="inlineStr">
        <is>
          <t>6'5"</t>
        </is>
      </c>
      <c r="G13411" t="n">
        <v>325</v>
      </c>
      <c r="H13411" t="inlineStr">
        <is>
          <t>Henderson, NV</t>
        </is>
      </c>
    </row>
    <row r="13412">
      <c r="A13412" t="inlineStr">
        <is>
          <t>UNLV</t>
        </is>
      </c>
      <c r="B13412" t="n">
        <v>55</v>
      </c>
      <c r="C13412" t="inlineStr">
        <is>
          <t>Griffin Scroggs</t>
        </is>
      </c>
      <c r="D13412" t="inlineStr">
        <is>
          <t>OL</t>
        </is>
      </c>
      <c r="E13412" t="inlineStr">
        <is>
          <t>R-Sr</t>
        </is>
      </c>
      <c r="F13412" t="inlineStr">
        <is>
          <t>6'3"</t>
        </is>
      </c>
      <c r="G13412" t="n">
        <v>330</v>
      </c>
      <c r="H13412" t="inlineStr">
        <is>
          <t>Grayson, GA</t>
        </is>
      </c>
      <c r="I13412" t="inlineStr">
        <is>
          <t>Transfer from App State (2026 portal)</t>
        </is>
      </c>
    </row>
    <row r="13413">
      <c r="A13413" t="inlineStr">
        <is>
          <t>UNLV</t>
        </is>
      </c>
      <c r="B13413" t="n">
        <v>46</v>
      </c>
      <c r="C13413" t="inlineStr">
        <is>
          <t>Mason Senzaki</t>
        </is>
      </c>
      <c r="D13413" t="inlineStr">
        <is>
          <t>LS</t>
        </is>
      </c>
      <c r="E13413" t="inlineStr">
        <is>
          <t>Fr</t>
        </is>
      </c>
      <c r="F13413" t="inlineStr">
        <is>
          <t>6'1"</t>
        </is>
      </c>
      <c r="G13413" t="n">
        <v>205</v>
      </c>
      <c r="H13413" t="inlineStr">
        <is>
          <t>Las Vegas, NV</t>
        </is>
      </c>
    </row>
    <row r="13414">
      <c r="A13414" t="inlineStr">
        <is>
          <t>UNLV</t>
        </is>
      </c>
      <c r="B13414" t="n">
        <v>10</v>
      </c>
      <c r="C13414" t="inlineStr">
        <is>
          <t>Troy Stellato</t>
        </is>
      </c>
      <c r="D13414" t="inlineStr">
        <is>
          <t>WR</t>
        </is>
      </c>
      <c r="E13414" t="inlineStr">
        <is>
          <t>Sr</t>
        </is>
      </c>
      <c r="F13414" t="inlineStr">
        <is>
          <t>6'1"</t>
        </is>
      </c>
      <c r="G13414" t="n">
        <v>195</v>
      </c>
      <c r="H13414" t="inlineStr">
        <is>
          <t>Fort Lauderdale, FL</t>
        </is>
      </c>
      <c r="I13414" t="inlineStr">
        <is>
          <t>Transfer from Kentucky (2026 portal)</t>
        </is>
      </c>
    </row>
    <row r="13415">
      <c r="A13415" t="inlineStr">
        <is>
          <t>UNLV</t>
        </is>
      </c>
      <c r="B13415" t="n">
        <v>74</v>
      </c>
      <c r="C13415" t="inlineStr">
        <is>
          <t>Amare Taase</t>
        </is>
      </c>
      <c r="D13415" t="inlineStr">
        <is>
          <t>OL</t>
        </is>
      </c>
      <c r="E13415" t="inlineStr">
        <is>
          <t>R-So</t>
        </is>
      </c>
      <c r="F13415" t="inlineStr">
        <is>
          <t>6'4"</t>
        </is>
      </c>
      <c r="G13415" t="n">
        <v>330</v>
      </c>
      <c r="H13415" t="inlineStr">
        <is>
          <t>Scottsdale, AZ</t>
        </is>
      </c>
    </row>
    <row r="13416">
      <c r="A13416" t="inlineStr">
        <is>
          <t>UNLV</t>
        </is>
      </c>
      <c r="B13416" t="n">
        <v>50</v>
      </c>
      <c r="C13416" t="inlineStr">
        <is>
          <t>Tevita Tausinga</t>
        </is>
      </c>
      <c r="D13416" t="inlineStr">
        <is>
          <t>OL</t>
        </is>
      </c>
      <c r="E13416" t="inlineStr">
        <is>
          <t>Fr</t>
        </is>
      </c>
      <c r="F13416" t="inlineStr">
        <is>
          <t>6'5"</t>
        </is>
      </c>
      <c r="G13416" t="n">
        <v>350</v>
      </c>
      <c r="H13416" t="inlineStr">
        <is>
          <t>Sacramento, CA</t>
        </is>
      </c>
    </row>
    <row r="13417">
      <c r="A13417" t="inlineStr">
        <is>
          <t>UNLV</t>
        </is>
      </c>
      <c r="B13417" t="n">
        <v>9</v>
      </c>
      <c r="C13417" t="inlineStr">
        <is>
          <t>Jai'Den Thomas</t>
        </is>
      </c>
      <c r="D13417" t="inlineStr">
        <is>
          <t>RB</t>
        </is>
      </c>
      <c r="E13417" t="inlineStr">
        <is>
          <t>Sr</t>
        </is>
      </c>
      <c r="F13417" t="inlineStr">
        <is>
          <t>5'9"</t>
        </is>
      </c>
      <c r="G13417" t="n">
        <v>195</v>
      </c>
      <c r="H13417" t="inlineStr">
        <is>
          <t>Atlanta, GA</t>
        </is>
      </c>
    </row>
    <row r="13418">
      <c r="A13418" t="inlineStr">
        <is>
          <t>UNLV</t>
        </is>
      </c>
      <c r="B13418" t="n">
        <v>9</v>
      </c>
      <c r="C13418" t="inlineStr">
        <is>
          <t>Landen Thomas</t>
        </is>
      </c>
      <c r="D13418" t="inlineStr">
        <is>
          <t>DL</t>
        </is>
      </c>
      <c r="E13418" t="inlineStr">
        <is>
          <t>Jr</t>
        </is>
      </c>
      <c r="F13418" t="inlineStr">
        <is>
          <t>6'3"</t>
        </is>
      </c>
      <c r="G13418" t="n">
        <v>255</v>
      </c>
      <c r="H13418" t="inlineStr">
        <is>
          <t>Zachary, LA</t>
        </is>
      </c>
    </row>
    <row r="13419">
      <c r="A13419" t="inlineStr">
        <is>
          <t>UNLV</t>
        </is>
      </c>
      <c r="B13419" t="n">
        <v>37</v>
      </c>
      <c r="C13419" t="inlineStr">
        <is>
          <t>Triston Thomas</t>
        </is>
      </c>
      <c r="D13419" t="inlineStr">
        <is>
          <t>DB</t>
        </is>
      </c>
      <c r="E13419" t="inlineStr">
        <is>
          <t>Fr</t>
        </is>
      </c>
      <c r="F13419" t="inlineStr">
        <is>
          <t>5'9"</t>
        </is>
      </c>
      <c r="G13419" t="n">
        <v>180</v>
      </c>
      <c r="H13419" t="inlineStr">
        <is>
          <t>Los Angeles, CA</t>
        </is>
      </c>
    </row>
    <row r="13420">
      <c r="A13420" t="inlineStr">
        <is>
          <t>UNLV</t>
        </is>
      </c>
      <c r="B13420" t="n">
        <v>72</v>
      </c>
      <c r="C13420" t="inlineStr">
        <is>
          <t>Will Thomas</t>
        </is>
      </c>
      <c r="D13420" t="inlineStr">
        <is>
          <t>OL</t>
        </is>
      </c>
      <c r="E13420" t="inlineStr">
        <is>
          <t>Sr</t>
        </is>
      </c>
      <c r="F13420" t="inlineStr">
        <is>
          <t>6'7"</t>
        </is>
      </c>
      <c r="G13420" t="n">
        <v>305</v>
      </c>
      <c r="H13420" t="inlineStr">
        <is>
          <t>Tulsa, OK</t>
        </is>
      </c>
    </row>
    <row r="13421">
      <c r="A13421" t="inlineStr">
        <is>
          <t>UNLV</t>
        </is>
      </c>
      <c r="B13421" t="n">
        <v>77</v>
      </c>
      <c r="C13421" t="inlineStr">
        <is>
          <t>Colton Thomasson</t>
        </is>
      </c>
      <c r="D13421" t="inlineStr">
        <is>
          <t>OL</t>
        </is>
      </c>
      <c r="E13421" t="inlineStr">
        <is>
          <t>R-Jr</t>
        </is>
      </c>
      <c r="F13421" t="inlineStr">
        <is>
          <t>6'8"</t>
        </is>
      </c>
      <c r="G13421" t="n">
        <v>325</v>
      </c>
      <c r="H13421" t="inlineStr">
        <is>
          <t>Spring Branch, TX</t>
        </is>
      </c>
      <c r="I13421" t="inlineStr">
        <is>
          <t>Transfer from Baylor (2026 portal)</t>
        </is>
      </c>
    </row>
    <row r="13422">
      <c r="A13422" t="inlineStr">
        <is>
          <t>UNLV</t>
        </is>
      </c>
      <c r="B13422" t="n">
        <v>86</v>
      </c>
      <c r="C13422" t="inlineStr">
        <is>
          <t>David Titone-Perez</t>
        </is>
      </c>
      <c r="D13422" t="inlineStr">
        <is>
          <t>WR</t>
        </is>
      </c>
      <c r="E13422" t="inlineStr">
        <is>
          <t>So</t>
        </is>
      </c>
      <c r="F13422" t="inlineStr">
        <is>
          <t>6'0"</t>
        </is>
      </c>
      <c r="G13422" t="n">
        <v>170</v>
      </c>
      <c r="H13422" t="inlineStr">
        <is>
          <t>Hacienda Heights, CA</t>
        </is>
      </c>
    </row>
    <row r="13423">
      <c r="A13423" t="inlineStr">
        <is>
          <t>UNLV</t>
        </is>
      </c>
      <c r="B13423" t="n">
        <v>44</v>
      </c>
      <c r="C13423" t="inlineStr">
        <is>
          <t>Kal-El Togafau</t>
        </is>
      </c>
      <c r="D13423" t="inlineStr">
        <is>
          <t>DL</t>
        </is>
      </c>
      <c r="E13423" t="inlineStr">
        <is>
          <t>R-Fr</t>
        </is>
      </c>
      <c r="F13423" t="inlineStr">
        <is>
          <t>6'3"</t>
        </is>
      </c>
      <c r="G13423" t="n">
        <v>270</v>
      </c>
      <c r="H13423" t="inlineStr">
        <is>
          <t>Rancho Cucamonga, CA</t>
        </is>
      </c>
    </row>
    <row r="13424">
      <c r="A13424" t="inlineStr">
        <is>
          <t>UNLV</t>
        </is>
      </c>
      <c r="B13424" t="n">
        <v>66</v>
      </c>
      <c r="C13424" t="inlineStr">
        <is>
          <t>BJ Tolo</t>
        </is>
      </c>
      <c r="D13424" t="inlineStr">
        <is>
          <t>OL</t>
        </is>
      </c>
      <c r="E13424" t="inlineStr">
        <is>
          <t>R-Jr</t>
        </is>
      </c>
      <c r="F13424" t="inlineStr">
        <is>
          <t>6'1"</t>
        </is>
      </c>
      <c r="G13424" t="n">
        <v>320</v>
      </c>
      <c r="H13424" t="inlineStr">
        <is>
          <t>Santa Ana, CA</t>
        </is>
      </c>
    </row>
    <row r="13425">
      <c r="A13425" t="inlineStr">
        <is>
          <t>UNLV</t>
        </is>
      </c>
      <c r="B13425" t="n">
        <v>21</v>
      </c>
      <c r="C13425" t="inlineStr">
        <is>
          <t>Joshua Tuchek</t>
        </is>
      </c>
      <c r="D13425" t="inlineStr">
        <is>
          <t>DB</t>
        </is>
      </c>
      <c r="E13425" t="inlineStr">
        <is>
          <t>R-Fr</t>
        </is>
      </c>
      <c r="F13425" t="inlineStr">
        <is>
          <t>6'1"</t>
        </is>
      </c>
      <c r="G13425" t="n">
        <v>175</v>
      </c>
      <c r="H13425" t="inlineStr">
        <is>
          <t>Long Beach, CA</t>
        </is>
      </c>
    </row>
    <row r="13426">
      <c r="A13426" t="inlineStr">
        <is>
          <t>UNLV</t>
        </is>
      </c>
      <c r="B13426" t="n">
        <v>22</v>
      </c>
      <c r="C13426" t="inlineStr">
        <is>
          <t>Skylar Vann</t>
        </is>
      </c>
      <c r="D13426" t="inlineStr">
        <is>
          <t>RB</t>
        </is>
      </c>
      <c r="E13426" t="inlineStr">
        <is>
          <t>Fr</t>
        </is>
      </c>
      <c r="F13426" t="inlineStr">
        <is>
          <t>5'11"</t>
        </is>
      </c>
      <c r="G13426" t="n">
        <v>190</v>
      </c>
      <c r="H13426" t="inlineStr">
        <is>
          <t>Los Angeles, CA</t>
        </is>
      </c>
    </row>
    <row r="13427">
      <c r="A13427" t="inlineStr">
        <is>
          <t>UNLV</t>
        </is>
      </c>
      <c r="B13427" t="n">
        <v>32</v>
      </c>
      <c r="C13427" t="inlineStr">
        <is>
          <t>Ramon Villela</t>
        </is>
      </c>
      <c r="D13427" t="inlineStr">
        <is>
          <t>PK</t>
        </is>
      </c>
      <c r="E13427" t="inlineStr">
        <is>
          <t>Jr</t>
        </is>
      </c>
      <c r="F13427" t="inlineStr">
        <is>
          <t>6'2"</t>
        </is>
      </c>
      <c r="G13427" t="n">
        <v>210</v>
      </c>
      <c r="H13427" t="inlineStr">
        <is>
          <t>Upland, CA</t>
        </is>
      </c>
    </row>
    <row r="13428">
      <c r="A13428" t="inlineStr">
        <is>
          <t>UNLV</t>
        </is>
      </c>
      <c r="B13428" t="n">
        <v>17</v>
      </c>
      <c r="C13428" t="inlineStr">
        <is>
          <t>Amorion Walker</t>
        </is>
      </c>
      <c r="D13428" t="inlineStr">
        <is>
          <t>WR</t>
        </is>
      </c>
      <c r="E13428" t="inlineStr">
        <is>
          <t>R-Sr</t>
        </is>
      </c>
      <c r="F13428" t="inlineStr">
        <is>
          <t>6'4"</t>
        </is>
      </c>
      <c r="G13428" t="n">
        <v>190</v>
      </c>
      <c r="H13428" t="inlineStr">
        <is>
          <t>Ponchatoula, LA</t>
        </is>
      </c>
      <c r="I13428" t="inlineStr">
        <is>
          <t>Transfer from Middle Tennessee (2026 portal)</t>
        </is>
      </c>
    </row>
    <row r="13429">
      <c r="A13429" t="inlineStr">
        <is>
          <t>UNLV</t>
        </is>
      </c>
      <c r="B13429" t="n">
        <v>95</v>
      </c>
      <c r="C13429" t="inlineStr">
        <is>
          <t>Bryce Waters</t>
        </is>
      </c>
      <c r="D13429" t="inlineStr">
        <is>
          <t>DL</t>
        </is>
      </c>
      <c r="E13429" t="inlineStr">
        <is>
          <t>Fr</t>
        </is>
      </c>
      <c r="F13429" t="inlineStr">
        <is>
          <t>6'4"</t>
        </is>
      </c>
      <c r="G13429" t="n">
        <v>320</v>
      </c>
      <c r="H13429" t="inlineStr">
        <is>
          <t>Tampa, FL</t>
        </is>
      </c>
    </row>
    <row r="13430">
      <c r="A13430" t="inlineStr">
        <is>
          <t>UNLV</t>
        </is>
      </c>
      <c r="B13430" t="n">
        <v>67</v>
      </c>
      <c r="C13430" t="inlineStr">
        <is>
          <t>Malik White</t>
        </is>
      </c>
      <c r="D13430" t="inlineStr">
        <is>
          <t>OL</t>
        </is>
      </c>
      <c r="E13430" t="inlineStr">
        <is>
          <t>Fr</t>
        </is>
      </c>
      <c r="F13430" t="inlineStr">
        <is>
          <t>6'5"</t>
        </is>
      </c>
      <c r="G13430" t="n">
        <v>305</v>
      </c>
      <c r="H13430" t="inlineStr">
        <is>
          <t>Rancho Cucamonga, CA</t>
        </is>
      </c>
    </row>
    <row r="13431">
      <c r="A13431" t="inlineStr">
        <is>
          <t>UNLV</t>
        </is>
      </c>
      <c r="B13431" t="n">
        <v>41</v>
      </c>
      <c r="C13431" t="inlineStr">
        <is>
          <t>Aveon Williams</t>
        </is>
      </c>
      <c r="D13431" t="inlineStr">
        <is>
          <t>TE</t>
        </is>
      </c>
      <c r="E13431" t="inlineStr">
        <is>
          <t>Fr</t>
        </is>
      </c>
      <c r="F13431" t="inlineStr">
        <is>
          <t>6'5"</t>
        </is>
      </c>
      <c r="G13431" t="n">
        <v>265</v>
      </c>
      <c r="H13431" t="inlineStr">
        <is>
          <t>Casa Grande, AZ</t>
        </is>
      </c>
    </row>
    <row r="13432">
      <c r="A13432" t="inlineStr">
        <is>
          <t>UNLV</t>
        </is>
      </c>
      <c r="B13432" t="n">
        <v>23</v>
      </c>
      <c r="C13432" t="inlineStr">
        <is>
          <t>Kamran Williams</t>
        </is>
      </c>
      <c r="D13432" t="inlineStr">
        <is>
          <t>RB</t>
        </is>
      </c>
      <c r="E13432" t="inlineStr">
        <is>
          <t>R-Fr</t>
        </is>
      </c>
      <c r="F13432" t="inlineStr">
        <is>
          <t>5'10"</t>
        </is>
      </c>
      <c r="G13432" t="n">
        <v>185</v>
      </c>
      <c r="H13432" t="inlineStr">
        <is>
          <t>Jefferson, TX</t>
        </is>
      </c>
    </row>
    <row r="13433">
      <c r="A13433" t="inlineStr">
        <is>
          <t>UNLV</t>
        </is>
      </c>
      <c r="B13433" t="n">
        <v>82</v>
      </c>
      <c r="C13433" t="inlineStr">
        <is>
          <t>Peyton Zachary</t>
        </is>
      </c>
      <c r="D13433" t="inlineStr">
        <is>
          <t>WR</t>
        </is>
      </c>
      <c r="E13433" t="inlineStr">
        <is>
          <t>Fr</t>
        </is>
      </c>
      <c r="F13433" t="inlineStr">
        <is>
          <t>5'8"</t>
        </is>
      </c>
      <c r="G13433" t="n">
        <v>170</v>
      </c>
      <c r="H13433" t="inlineStr">
        <is>
          <t>Atlanta, GA</t>
        </is>
      </c>
    </row>
    <row r="13434">
      <c r="A13434" t="inlineStr">
        <is>
          <t>USC</t>
        </is>
      </c>
      <c r="B13434" t="n">
        <v>97</v>
      </c>
      <c r="C13434" t="inlineStr">
        <is>
          <t>Jide Abasiri</t>
        </is>
      </c>
      <c r="D13434" t="inlineStr">
        <is>
          <t>DT</t>
        </is>
      </c>
      <c r="E13434" t="inlineStr">
        <is>
          <t>Jr</t>
        </is>
      </c>
      <c r="F13434" t="inlineStr">
        <is>
          <t>6'5"</t>
        </is>
      </c>
      <c r="G13434" t="n">
        <v>295</v>
      </c>
      <c r="H13434" t="inlineStr">
        <is>
          <t>Prior Lake, Minn.</t>
        </is>
      </c>
    </row>
    <row r="13435">
      <c r="A13435" t="inlineStr">
        <is>
          <t>USC</t>
        </is>
      </c>
      <c r="B13435" t="n">
        <v>22</v>
      </c>
      <c r="C13435" t="inlineStr">
        <is>
          <t>Shahn Alston</t>
        </is>
      </c>
      <c r="D13435" t="inlineStr">
        <is>
          <t>RB</t>
        </is>
      </c>
      <c r="E13435" t="inlineStr">
        <is>
          <t>Fr</t>
        </is>
      </c>
      <c r="F13435" t="inlineStr">
        <is>
          <t>5'10"</t>
        </is>
      </c>
      <c r="G13435" t="n">
        <v>220</v>
      </c>
      <c r="H13435" t="inlineStr">
        <is>
          <t>Painesville, Ohio</t>
        </is>
      </c>
    </row>
    <row r="13436">
      <c r="A13436" t="inlineStr">
        <is>
          <t>USC</t>
        </is>
      </c>
      <c r="B13436" t="n">
        <v>9</v>
      </c>
      <c r="C13436" t="inlineStr">
        <is>
          <t>Terrell Anderson</t>
        </is>
      </c>
      <c r="D13436" t="inlineStr">
        <is>
          <t>WR</t>
        </is>
      </c>
      <c r="E13436" t="inlineStr">
        <is>
          <t>Jr</t>
        </is>
      </c>
      <c r="F13436" t="inlineStr">
        <is>
          <t>6'2"</t>
        </is>
      </c>
      <c r="G13436" t="n">
        <v>200</v>
      </c>
      <c r="H13436" t="inlineStr">
        <is>
          <t>Detroit, Mich.</t>
        </is>
      </c>
      <c r="I13436" t="inlineStr">
        <is>
          <t>Transfer from NC State (2026 portal)</t>
        </is>
      </c>
    </row>
    <row r="13437">
      <c r="A13437" t="inlineStr">
        <is>
          <t>USC</t>
        </is>
      </c>
      <c r="B13437" t="n">
        <v>84</v>
      </c>
      <c r="C13437" t="inlineStr">
        <is>
          <t>Tucker Ashcraft</t>
        </is>
      </c>
      <c r="D13437" t="inlineStr">
        <is>
          <t>TE</t>
        </is>
      </c>
      <c r="E13437" t="inlineStr">
        <is>
          <t>R-Jr</t>
        </is>
      </c>
      <c r="F13437" t="inlineStr">
        <is>
          <t>6'5"</t>
        </is>
      </c>
      <c r="G13437" t="n">
        <v>260</v>
      </c>
      <c r="H13437" t="inlineStr">
        <is>
          <t>Seattle, Wash.</t>
        </is>
      </c>
      <c r="I13437" t="inlineStr">
        <is>
          <t>Transfer from Wisconsin (2026 portal)</t>
        </is>
      </c>
    </row>
    <row r="13438">
      <c r="A13438" t="inlineStr">
        <is>
          <t>USC</t>
        </is>
      </c>
      <c r="B13438" t="n">
        <v>85</v>
      </c>
      <c r="C13438" t="inlineStr">
        <is>
          <t>Tron Baker</t>
        </is>
      </c>
      <c r="D13438" t="inlineStr">
        <is>
          <t>WR</t>
        </is>
      </c>
      <c r="E13438" t="inlineStr">
        <is>
          <t>Fr</t>
        </is>
      </c>
      <c r="F13438" t="inlineStr">
        <is>
          <t>6'0"</t>
        </is>
      </c>
      <c r="G13438" t="n">
        <v>200</v>
      </c>
      <c r="H13438" t="inlineStr">
        <is>
          <t>Long Beach, Calif.</t>
        </is>
      </c>
    </row>
    <row r="13439">
      <c r="A13439" t="inlineStr">
        <is>
          <t>USC</t>
        </is>
      </c>
      <c r="B13439" t="n">
        <v>46</v>
      </c>
      <c r="C13439" t="inlineStr">
        <is>
          <t>Dylan Black</t>
        </is>
      </c>
      <c r="D13439" t="inlineStr">
        <is>
          <t>SNP</t>
        </is>
      </c>
      <c r="E13439" t="inlineStr">
        <is>
          <t>R-Sr</t>
        </is>
      </c>
      <c r="F13439" t="inlineStr">
        <is>
          <t>6'1"</t>
        </is>
      </c>
      <c r="G13439" t="n">
        <v>220</v>
      </c>
      <c r="H13439" t="inlineStr">
        <is>
          <t>Reno, Nev.</t>
        </is>
      </c>
    </row>
    <row r="13440">
      <c r="A13440" t="inlineStr">
        <is>
          <t>USC</t>
        </is>
      </c>
      <c r="B13440" t="n">
        <v>88</v>
      </c>
      <c r="C13440" t="inlineStr">
        <is>
          <t>Floyd Boucard</t>
        </is>
      </c>
      <c r="D13440" t="inlineStr">
        <is>
          <t>DT</t>
        </is>
      </c>
      <c r="E13440" t="inlineStr">
        <is>
          <t>So</t>
        </is>
      </c>
      <c r="F13440" t="inlineStr">
        <is>
          <t>6'3"</t>
        </is>
      </c>
      <c r="G13440" t="n">
        <v>305</v>
      </c>
      <c r="H13440" t="inlineStr">
        <is>
          <t>Montreal, Quebec</t>
        </is>
      </c>
    </row>
    <row r="13441">
      <c r="A13441" t="inlineStr">
        <is>
          <t>USC</t>
        </is>
      </c>
      <c r="B13441" t="n">
        <v>19</v>
      </c>
      <c r="C13441" t="inlineStr">
        <is>
          <t>Mark Bowman</t>
        </is>
      </c>
      <c r="D13441" t="inlineStr">
        <is>
          <t>TE</t>
        </is>
      </c>
      <c r="E13441" t="inlineStr">
        <is>
          <t>Fr</t>
        </is>
      </c>
      <c r="F13441" t="inlineStr">
        <is>
          <t>6'4"</t>
        </is>
      </c>
      <c r="G13441" t="n">
        <v>235</v>
      </c>
      <c r="H13441" t="inlineStr">
        <is>
          <t>Castle Rock, Colo.</t>
        </is>
      </c>
    </row>
    <row r="13442">
      <c r="A13442" t="inlineStr">
        <is>
          <t>USC</t>
        </is>
      </c>
      <c r="B13442" t="n">
        <v>53</v>
      </c>
      <c r="C13442" t="inlineStr">
        <is>
          <t>Luke Brown</t>
        </is>
      </c>
      <c r="D13442" t="inlineStr">
        <is>
          <t>SNP</t>
        </is>
      </c>
      <c r="E13442" t="inlineStr">
        <is>
          <t>R-Fr</t>
        </is>
      </c>
      <c r="F13442" t="inlineStr">
        <is>
          <t>6'2"</t>
        </is>
      </c>
      <c r="G13442" t="n">
        <v>200</v>
      </c>
      <c r="H13442" t="inlineStr">
        <is>
          <t>China Spring, Texas</t>
        </is>
      </c>
    </row>
    <row r="13443">
      <c r="A13443" t="inlineStr">
        <is>
          <t>USC</t>
        </is>
      </c>
      <c r="B13443" t="n">
        <v>16</v>
      </c>
      <c r="C13443" t="inlineStr">
        <is>
          <t>Prophet Brown</t>
        </is>
      </c>
      <c r="D13443" t="inlineStr">
        <is>
          <t>CB</t>
        </is>
      </c>
      <c r="E13443" t="inlineStr">
        <is>
          <t>R-Sr</t>
        </is>
      </c>
      <c r="F13443" t="inlineStr">
        <is>
          <t>5'11"</t>
        </is>
      </c>
      <c r="G13443" t="n">
        <v>190</v>
      </c>
      <c r="H13443" t="inlineStr">
        <is>
          <t>Sacramento, Calif.</t>
        </is>
      </c>
    </row>
    <row r="13444">
      <c r="A13444" t="inlineStr">
        <is>
          <t>USC</t>
        </is>
      </c>
      <c r="B13444" t="n">
        <v>17</v>
      </c>
      <c r="C13444" t="inlineStr">
        <is>
          <t>Deven Bryant</t>
        </is>
      </c>
      <c r="D13444" t="inlineStr">
        <is>
          <t>LB</t>
        </is>
      </c>
      <c r="E13444" t="inlineStr">
        <is>
          <t>R-Jr</t>
        </is>
      </c>
      <c r="F13444" t="inlineStr">
        <is>
          <t>5'11"</t>
        </is>
      </c>
      <c r="G13444" t="n">
        <v>230</v>
      </c>
      <c r="H13444" t="inlineStr">
        <is>
          <t>Carson, Calif.</t>
        </is>
      </c>
      <c r="I13444" t="inlineStr">
        <is>
          <t>Transfer from Washington (2026 portal)</t>
        </is>
      </c>
    </row>
    <row r="13445">
      <c r="A13445" t="inlineStr">
        <is>
          <t>USC</t>
        </is>
      </c>
      <c r="B13445" t="n">
        <v>75</v>
      </c>
      <c r="C13445" t="inlineStr">
        <is>
          <t>Ratumana Bulabalavu</t>
        </is>
      </c>
      <c r="D13445" t="inlineStr">
        <is>
          <t>OL</t>
        </is>
      </c>
      <c r="E13445" t="inlineStr">
        <is>
          <t>R-So</t>
        </is>
      </c>
      <c r="F13445" t="inlineStr">
        <is>
          <t>6'3"</t>
        </is>
      </c>
      <c r="G13445" t="n">
        <v>325</v>
      </c>
      <c r="H13445" t="inlineStr">
        <is>
          <t>Stockton, Calif.</t>
        </is>
      </c>
    </row>
    <row r="13446">
      <c r="A13446" t="inlineStr">
        <is>
          <t>USC</t>
        </is>
      </c>
      <c r="B13446" t="n">
        <v>35</v>
      </c>
      <c r="C13446" t="inlineStr">
        <is>
          <t>Lachlan Carrigan</t>
        </is>
      </c>
      <c r="D13446" t="inlineStr">
        <is>
          <t>P</t>
        </is>
      </c>
      <c r="E13446" t="inlineStr">
        <is>
          <t>So</t>
        </is>
      </c>
      <c r="F13446" t="inlineStr">
        <is>
          <t>6'3"</t>
        </is>
      </c>
      <c r="G13446" t="n">
        <v>200</v>
      </c>
      <c r="H13446" t="inlineStr">
        <is>
          <t>Melbourne, Australia</t>
        </is>
      </c>
      <c r="I13446" t="inlineStr">
        <is>
          <t>Transfer from Memphis (2026 portal)</t>
        </is>
      </c>
    </row>
    <row r="13447">
      <c r="A13447" t="inlineStr">
        <is>
          <t>USC</t>
        </is>
      </c>
      <c r="B13447" t="n">
        <v>37</v>
      </c>
      <c r="C13447" t="inlineStr">
        <is>
          <t>Trestin Castro</t>
        </is>
      </c>
      <c r="D13447" t="inlineStr">
        <is>
          <t>CB</t>
        </is>
      </c>
      <c r="E13447" t="inlineStr">
        <is>
          <t>R-Fr</t>
        </is>
      </c>
      <c r="F13447" t="inlineStr">
        <is>
          <t>6'0"</t>
        </is>
      </c>
      <c r="G13447" t="n">
        <v>185</v>
      </c>
      <c r="H13447" t="inlineStr">
        <is>
          <t>Upland, Calif.</t>
        </is>
      </c>
    </row>
    <row r="13448">
      <c r="A13448" t="inlineStr">
        <is>
          <t>USC</t>
        </is>
      </c>
      <c r="B13448" t="n">
        <v>45</v>
      </c>
      <c r="C13448" t="inlineStr">
        <is>
          <t>Caden Chittenden</t>
        </is>
      </c>
      <c r="D13448" t="inlineStr">
        <is>
          <t>K</t>
        </is>
      </c>
      <c r="E13448" t="inlineStr">
        <is>
          <t>R-So</t>
        </is>
      </c>
      <c r="F13448" t="inlineStr">
        <is>
          <t>5'10"</t>
        </is>
      </c>
      <c r="G13448" t="n">
        <v>190</v>
      </c>
      <c r="H13448" t="inlineStr">
        <is>
          <t>Las Vegas, Nev.</t>
        </is>
      </c>
    </row>
    <row r="13449">
      <c r="A13449" t="inlineStr">
        <is>
          <t>USC</t>
        </is>
      </c>
      <c r="B13449" t="n">
        <v>89</v>
      </c>
      <c r="C13449" t="inlineStr">
        <is>
          <t>Brendan Cho</t>
        </is>
      </c>
      <c r="D13449" t="inlineStr">
        <is>
          <t>DT</t>
        </is>
      </c>
      <c r="E13449" t="inlineStr">
        <is>
          <t>R-So</t>
        </is>
      </c>
      <c r="F13449" t="inlineStr">
        <is>
          <t>6'3"</t>
        </is>
      </c>
      <c r="G13449" t="n">
        <v>300</v>
      </c>
      <c r="H13449" t="inlineStr">
        <is>
          <t>Chatsworth, Calif.</t>
        </is>
      </c>
    </row>
    <row r="13450">
      <c r="A13450" t="inlineStr">
        <is>
          <t>USC</t>
        </is>
      </c>
      <c r="B13450" t="n">
        <v>1</v>
      </c>
      <c r="C13450" t="inlineStr">
        <is>
          <t>Kameryn Crawford</t>
        </is>
      </c>
      <c r="D13450" t="inlineStr">
        <is>
          <t>DE</t>
        </is>
      </c>
      <c r="E13450" t="inlineStr">
        <is>
          <t>Jr</t>
        </is>
      </c>
      <c r="F13450" t="inlineStr">
        <is>
          <t>6'5"</t>
        </is>
      </c>
      <c r="G13450" t="n">
        <v>265</v>
      </c>
      <c r="H13450" t="inlineStr">
        <is>
          <t>Mobile, Ala.</t>
        </is>
      </c>
    </row>
    <row r="13451">
      <c r="A13451" t="inlineStr">
        <is>
          <t>USC</t>
        </is>
      </c>
      <c r="B13451" t="n">
        <v>34</v>
      </c>
      <c r="C13451" t="inlineStr">
        <is>
          <t>Jayden Crowder</t>
        </is>
      </c>
      <c r="D13451" t="inlineStr">
        <is>
          <t>CB</t>
        </is>
      </c>
      <c r="E13451" t="inlineStr">
        <is>
          <t>Fr</t>
        </is>
      </c>
      <c r="F13451" t="inlineStr">
        <is>
          <t>5'10"</t>
        </is>
      </c>
      <c r="G13451" t="n">
        <v>170</v>
      </c>
      <c r="H13451" t="inlineStr">
        <is>
          <t>Eastvale, Calif.</t>
        </is>
      </c>
    </row>
    <row r="13452">
      <c r="A13452" t="inlineStr">
        <is>
          <t>USC</t>
        </is>
      </c>
      <c r="B13452" t="n">
        <v>46</v>
      </c>
      <c r="C13452" t="inlineStr">
        <is>
          <t>Nick De Fina</t>
        </is>
      </c>
      <c r="D13452" t="inlineStr">
        <is>
          <t>LB</t>
        </is>
      </c>
      <c r="E13452" t="inlineStr">
        <is>
          <t>Sr</t>
        </is>
      </c>
      <c r="F13452" t="inlineStr">
        <is>
          <t>6'0"</t>
        </is>
      </c>
      <c r="G13452" t="n">
        <v>205</v>
      </c>
      <c r="H13452" t="inlineStr">
        <is>
          <t>San Diego, Calif.</t>
        </is>
      </c>
    </row>
    <row r="13453">
      <c r="A13453" t="inlineStr">
        <is>
          <t>USC</t>
        </is>
      </c>
      <c r="B13453" t="n">
        <v>78</v>
      </c>
      <c r="C13453" t="inlineStr">
        <is>
          <t>Chase Deniz</t>
        </is>
      </c>
      <c r="D13453" t="inlineStr">
        <is>
          <t>OL</t>
        </is>
      </c>
      <c r="E13453" t="inlineStr">
        <is>
          <t>Fr</t>
        </is>
      </c>
      <c r="F13453" t="inlineStr">
        <is>
          <t>6'7"</t>
        </is>
      </c>
      <c r="G13453" t="n">
        <v>300</v>
      </c>
      <c r="H13453" t="inlineStr">
        <is>
          <t>San Diego, Calif.</t>
        </is>
      </c>
    </row>
    <row r="13454">
      <c r="A13454" t="inlineStr">
        <is>
          <t>USC</t>
        </is>
      </c>
      <c r="B13454" t="n">
        <v>17</v>
      </c>
      <c r="C13454" t="inlineStr">
        <is>
          <t>Kayden Dixon-Wyatt</t>
        </is>
      </c>
      <c r="D13454" t="inlineStr">
        <is>
          <t>WR</t>
        </is>
      </c>
      <c r="E13454" t="inlineStr">
        <is>
          <t>Fr</t>
        </is>
      </c>
      <c r="F13454" t="inlineStr">
        <is>
          <t>6'2"</t>
        </is>
      </c>
      <c r="G13454" t="n">
        <v>195</v>
      </c>
      <c r="H13454" t="inlineStr">
        <is>
          <t>Hayward, Calif.</t>
        </is>
      </c>
    </row>
    <row r="13455">
      <c r="A13455" t="inlineStr">
        <is>
          <t>USC</t>
        </is>
      </c>
      <c r="B13455" t="n">
        <v>29</v>
      </c>
      <c r="C13455" t="inlineStr">
        <is>
          <t>Will Doherty</t>
        </is>
      </c>
      <c r="D13455" t="inlineStr">
        <is>
          <t>QB</t>
        </is>
      </c>
      <c r="E13455" t="inlineStr">
        <is>
          <t>Jr</t>
        </is>
      </c>
      <c r="F13455" t="inlineStr">
        <is>
          <t>6'4"</t>
        </is>
      </c>
      <c r="G13455" t="n">
        <v>215</v>
      </c>
      <c r="H13455" t="inlineStr">
        <is>
          <t>Manhattan Beach, Calif.</t>
        </is>
      </c>
    </row>
    <row r="13456">
      <c r="A13456" t="inlineStr">
        <is>
          <t>USC</t>
        </is>
      </c>
      <c r="B13456" t="n">
        <v>70</v>
      </c>
      <c r="C13456" t="inlineStr">
        <is>
          <t>Aaron Dunn</t>
        </is>
      </c>
      <c r="D13456" t="inlineStr">
        <is>
          <t>OL</t>
        </is>
      </c>
      <c r="E13456" t="inlineStr">
        <is>
          <t>R-Fr</t>
        </is>
      </c>
      <c r="F13456" t="inlineStr">
        <is>
          <t>6'7"</t>
        </is>
      </c>
      <c r="G13456" t="n">
        <v>315</v>
      </c>
      <c r="H13456" t="inlineStr">
        <is>
          <t>Spanish Fork, Utah</t>
        </is>
      </c>
    </row>
    <row r="13457">
      <c r="A13457" t="inlineStr">
        <is>
          <t>USC</t>
        </is>
      </c>
      <c r="B13457" t="n">
        <v>51</v>
      </c>
      <c r="C13457" t="inlineStr">
        <is>
          <t>Vlad Dyakonov</t>
        </is>
      </c>
      <c r="D13457" t="inlineStr">
        <is>
          <t>OL</t>
        </is>
      </c>
      <c r="E13457" t="inlineStr">
        <is>
          <t>Fr</t>
        </is>
      </c>
      <c r="F13457" t="inlineStr">
        <is>
          <t>6'6"</t>
        </is>
      </c>
      <c r="G13457" t="n">
        <v>285</v>
      </c>
      <c r="H13457" t="inlineStr">
        <is>
          <t>Folsom, Calif.</t>
        </is>
      </c>
    </row>
    <row r="13458">
      <c r="A13458" t="inlineStr">
        <is>
          <t>USC</t>
        </is>
      </c>
      <c r="B13458" t="n">
        <v>36</v>
      </c>
      <c r="C13458" t="inlineStr">
        <is>
          <t>Peyton "Man Man" Dyer</t>
        </is>
      </c>
      <c r="D13458" t="inlineStr">
        <is>
          <t>S</t>
        </is>
      </c>
      <c r="E13458" t="inlineStr">
        <is>
          <t>Fr</t>
        </is>
      </c>
      <c r="F13458" t="inlineStr">
        <is>
          <t>6'0"</t>
        </is>
      </c>
      <c r="G13458" t="n">
        <v>195</v>
      </c>
      <c r="H13458" t="inlineStr">
        <is>
          <t>Decatur, Ga.</t>
        </is>
      </c>
    </row>
    <row r="13459">
      <c r="A13459" t="inlineStr">
        <is>
          <t>USC</t>
        </is>
      </c>
      <c r="B13459" t="n">
        <v>76</v>
      </c>
      <c r="C13459" t="inlineStr">
        <is>
          <t>John Fifita</t>
        </is>
      </c>
      <c r="D13459" t="inlineStr">
        <is>
          <t>OL</t>
        </is>
      </c>
      <c r="E13459" t="inlineStr">
        <is>
          <t>Fr</t>
        </is>
      </c>
      <c r="F13459" t="inlineStr">
        <is>
          <t>6'6"</t>
        </is>
      </c>
      <c r="G13459" t="n">
        <v>395</v>
      </c>
      <c r="H13459" t="inlineStr">
        <is>
          <t>Mountain View, Calif.</t>
        </is>
      </c>
    </row>
    <row r="13460">
      <c r="A13460" t="inlineStr">
        <is>
          <t>USC</t>
        </is>
      </c>
      <c r="B13460" t="n">
        <v>18</v>
      </c>
      <c r="C13460" t="inlineStr">
        <is>
          <t>Zuriah Fisher</t>
        </is>
      </c>
      <c r="D13460" t="inlineStr">
        <is>
          <t>DE</t>
        </is>
      </c>
      <c r="E13460" t="inlineStr">
        <is>
          <t>R-Sr</t>
        </is>
      </c>
      <c r="F13460" t="inlineStr">
        <is>
          <t>6'2"</t>
        </is>
      </c>
      <c r="G13460" t="n">
        <v>265</v>
      </c>
      <c r="H13460" t="inlineStr">
        <is>
          <t>Aliquippa, Pa.</t>
        </is>
      </c>
      <c r="I13460" t="inlineStr">
        <is>
          <t>Transfer from Penn State (2026 portal)</t>
        </is>
      </c>
    </row>
    <row r="13461">
      <c r="A13461" t="inlineStr">
        <is>
          <t>USC</t>
        </is>
      </c>
      <c r="B13461" t="n">
        <v>30</v>
      </c>
      <c r="C13461" t="inlineStr">
        <is>
          <t>Marquis Gallegos</t>
        </is>
      </c>
      <c r="D13461" t="inlineStr">
        <is>
          <t>S</t>
        </is>
      </c>
      <c r="E13461" t="inlineStr">
        <is>
          <t>R-So</t>
        </is>
      </c>
      <c r="F13461" t="inlineStr">
        <is>
          <t>6'0"</t>
        </is>
      </c>
      <c r="G13461" t="n">
        <v>190</v>
      </c>
      <c r="H13461" t="inlineStr">
        <is>
          <t>North Hollywood, Calif.</t>
        </is>
      </c>
    </row>
    <row r="13462">
      <c r="A13462" t="inlineStr">
        <is>
          <t>USC</t>
        </is>
      </c>
      <c r="B13462" t="n">
        <v>7</v>
      </c>
      <c r="C13462" t="inlineStr">
        <is>
          <t>Alex Graham</t>
        </is>
      </c>
      <c r="D13462" t="inlineStr">
        <is>
          <t>CB</t>
        </is>
      </c>
      <c r="E13462" t="inlineStr">
        <is>
          <t>R-Fr</t>
        </is>
      </c>
      <c r="F13462" t="inlineStr">
        <is>
          <t>6'0"</t>
        </is>
      </c>
      <c r="G13462" t="n">
        <v>200</v>
      </c>
      <c r="H13462" t="inlineStr">
        <is>
          <t>Detroit, Mich.</t>
        </is>
      </c>
    </row>
    <row r="13463">
      <c r="A13463" t="inlineStr">
        <is>
          <t>USC</t>
        </is>
      </c>
      <c r="B13463" t="n">
        <v>2</v>
      </c>
      <c r="C13463" t="inlineStr">
        <is>
          <t>Elbert "Rock" Hill IV</t>
        </is>
      </c>
      <c r="D13463" t="inlineStr">
        <is>
          <t>CB</t>
        </is>
      </c>
      <c r="E13463" t="inlineStr">
        <is>
          <t>Fr</t>
        </is>
      </c>
      <c r="F13463" t="inlineStr">
        <is>
          <t>5'10"</t>
        </is>
      </c>
      <c r="G13463" t="n">
        <v>185</v>
      </c>
      <c r="H13463" t="inlineStr">
        <is>
          <t>Cleveland, Ohio</t>
        </is>
      </c>
    </row>
    <row r="13464">
      <c r="A13464" t="inlineStr">
        <is>
          <t>USC</t>
        </is>
      </c>
      <c r="B13464" t="n">
        <v>16</v>
      </c>
      <c r="C13464" t="inlineStr">
        <is>
          <t>Tanook Hines</t>
        </is>
      </c>
      <c r="D13464" t="inlineStr">
        <is>
          <t>WR</t>
        </is>
      </c>
      <c r="E13464" t="inlineStr">
        <is>
          <t>So</t>
        </is>
      </c>
      <c r="F13464" t="inlineStr">
        <is>
          <t>6'0"</t>
        </is>
      </c>
      <c r="G13464" t="n">
        <v>195</v>
      </c>
      <c r="H13464" t="inlineStr">
        <is>
          <t>Houston, Texas</t>
        </is>
      </c>
    </row>
    <row r="13465">
      <c r="A13465" t="inlineStr">
        <is>
          <t>USC</t>
        </is>
      </c>
      <c r="B13465" t="n">
        <v>29</v>
      </c>
      <c r="C13465" t="inlineStr">
        <is>
          <t>Joshua Holland II</t>
        </is>
      </c>
      <c r="D13465" t="inlineStr">
        <is>
          <t>CB</t>
        </is>
      </c>
      <c r="E13465" t="inlineStr">
        <is>
          <t>Fr</t>
        </is>
      </c>
      <c r="F13465" t="inlineStr">
        <is>
          <t>6'1"</t>
        </is>
      </c>
      <c r="G13465" t="n">
        <v>180</v>
      </c>
      <c r="H13465" t="inlineStr">
        <is>
          <t>Long Beach, Calif.</t>
        </is>
      </c>
    </row>
    <row r="13466">
      <c r="A13466" t="inlineStr">
        <is>
          <t>USC</t>
        </is>
      </c>
      <c r="B13466" t="n">
        <v>7</v>
      </c>
      <c r="C13466" t="inlineStr">
        <is>
          <t>Sam Huard</t>
        </is>
      </c>
      <c r="D13466" t="inlineStr">
        <is>
          <t>QB</t>
        </is>
      </c>
      <c r="E13466" t="inlineStr">
        <is>
          <t>R-Sr</t>
        </is>
      </c>
      <c r="F13466" t="inlineStr">
        <is>
          <t>6'1"</t>
        </is>
      </c>
      <c r="G13466" t="n">
        <v>210</v>
      </c>
      <c r="H13466" t="inlineStr">
        <is>
          <t>Bellevue, Wash.</t>
        </is>
      </c>
    </row>
    <row r="13467">
      <c r="A13467" t="inlineStr">
        <is>
          <t>USC</t>
        </is>
      </c>
      <c r="B13467" t="n">
        <v>22</v>
      </c>
      <c r="C13467" t="inlineStr">
        <is>
          <t>Talanoa Ili</t>
        </is>
      </c>
      <c r="D13467" t="inlineStr">
        <is>
          <t>LB</t>
        </is>
      </c>
      <c r="E13467" t="inlineStr">
        <is>
          <t>Fr</t>
        </is>
      </c>
      <c r="F13467" t="inlineStr">
        <is>
          <t>6'3"</t>
        </is>
      </c>
      <c r="G13467" t="n">
        <v>225</v>
      </c>
      <c r="H13467" t="inlineStr">
        <is>
          <t>Chino, Calif.</t>
        </is>
      </c>
    </row>
    <row r="13468">
      <c r="A13468" t="inlineStr">
        <is>
          <t>USC</t>
        </is>
      </c>
      <c r="B13468" t="n">
        <v>18</v>
      </c>
      <c r="C13468" t="inlineStr">
        <is>
          <t>Romero Ison</t>
        </is>
      </c>
      <c r="D13468" t="inlineStr">
        <is>
          <t>WR</t>
        </is>
      </c>
      <c r="E13468" t="inlineStr">
        <is>
          <t>R-Fr</t>
        </is>
      </c>
      <c r="F13468" t="inlineStr">
        <is>
          <t>6'0"</t>
        </is>
      </c>
      <c r="G13468" t="n">
        <v>180</v>
      </c>
      <c r="H13468" t="inlineStr">
        <is>
          <t>Baltimore, Md.</t>
        </is>
      </c>
    </row>
    <row r="13469">
      <c r="A13469" t="inlineStr">
        <is>
          <t>USC</t>
        </is>
      </c>
      <c r="B13469" t="n">
        <v>98</v>
      </c>
      <c r="C13469" t="inlineStr">
        <is>
          <t>Cash Jacobsen</t>
        </is>
      </c>
      <c r="D13469" t="inlineStr">
        <is>
          <t>DT</t>
        </is>
      </c>
      <c r="E13469" t="inlineStr">
        <is>
          <t>R-Fr</t>
        </is>
      </c>
      <c r="F13469" t="inlineStr">
        <is>
          <t>6'4"</t>
        </is>
      </c>
      <c r="G13469" t="n">
        <v>295</v>
      </c>
      <c r="H13469" t="inlineStr">
        <is>
          <t>Jenks, Okla.</t>
        </is>
      </c>
    </row>
    <row r="13470">
      <c r="A13470" t="inlineStr">
        <is>
          <t>USC</t>
        </is>
      </c>
      <c r="B13470" t="n">
        <v>99</v>
      </c>
      <c r="C13470" t="inlineStr">
        <is>
          <t>Jamaal Jarrett</t>
        </is>
      </c>
      <c r="D13470" t="inlineStr">
        <is>
          <t>DT</t>
        </is>
      </c>
      <c r="E13470" t="inlineStr">
        <is>
          <t>R-Jr</t>
        </is>
      </c>
      <c r="F13470" t="inlineStr">
        <is>
          <t>6'5"</t>
        </is>
      </c>
      <c r="G13470" t="n">
        <v>375</v>
      </c>
      <c r="H13470" t="inlineStr">
        <is>
          <t>Greensboro, N.C.</t>
        </is>
      </c>
    </row>
    <row r="13471">
      <c r="A13471" t="inlineStr">
        <is>
          <t>USC</t>
        </is>
      </c>
      <c r="B13471" t="n">
        <v>87</v>
      </c>
      <c r="C13471" t="inlineStr">
        <is>
          <t>Josiah Jefferson</t>
        </is>
      </c>
      <c r="D13471" t="inlineStr">
        <is>
          <t>TE</t>
        </is>
      </c>
      <c r="E13471" t="inlineStr">
        <is>
          <t>Jr</t>
        </is>
      </c>
      <c r="F13471" t="inlineStr">
        <is>
          <t>6'3"</t>
        </is>
      </c>
      <c r="G13471" t="n">
        <v>235</v>
      </c>
      <c r="H13471" t="inlineStr">
        <is>
          <t>San Diego, Calif.</t>
        </is>
      </c>
    </row>
    <row r="13472">
      <c r="A13472" t="inlineStr">
        <is>
          <t>USC</t>
        </is>
      </c>
      <c r="B13472" t="n">
        <v>27</v>
      </c>
      <c r="C13472" t="inlineStr">
        <is>
          <t>Chasen Johnson</t>
        </is>
      </c>
      <c r="D13472" t="inlineStr">
        <is>
          <t>CB</t>
        </is>
      </c>
      <c r="E13472" t="inlineStr">
        <is>
          <t>R-So</t>
        </is>
      </c>
      <c r="F13472" t="inlineStr">
        <is>
          <t>6'1"</t>
        </is>
      </c>
      <c r="G13472" t="n">
        <v>195</v>
      </c>
      <c r="H13472" t="inlineStr">
        <is>
          <t>Sanford, Fla.</t>
        </is>
      </c>
    </row>
    <row r="13473">
      <c r="A13473" t="inlineStr">
        <is>
          <t>USC</t>
        </is>
      </c>
      <c r="B13473" t="n">
        <v>90</v>
      </c>
      <c r="C13473" t="inlineStr">
        <is>
          <t>Jake Johnson</t>
        </is>
      </c>
      <c r="D13473" t="inlineStr">
        <is>
          <t>DT</t>
        </is>
      </c>
      <c r="E13473" t="inlineStr">
        <is>
          <t>Fr</t>
        </is>
      </c>
      <c r="F13473" t="inlineStr">
        <is>
          <t>6'3"</t>
        </is>
      </c>
      <c r="G13473" t="n">
        <v>300</v>
      </c>
      <c r="H13473" t="inlineStr">
        <is>
          <t>Prosper, Texas</t>
        </is>
      </c>
    </row>
    <row r="13474">
      <c r="A13474" t="inlineStr">
        <is>
          <t>USC</t>
        </is>
      </c>
      <c r="B13474" t="n">
        <v>50</v>
      </c>
      <c r="C13474" t="inlineStr">
        <is>
          <t>Taylor "Taybo" Johnson</t>
        </is>
      </c>
      <c r="D13474" t="inlineStr">
        <is>
          <t>LB</t>
        </is>
      </c>
      <c r="E13474" t="inlineStr">
        <is>
          <t>Fr</t>
        </is>
      </c>
      <c r="F13474" t="inlineStr">
        <is>
          <t>6'0"</t>
        </is>
      </c>
      <c r="G13474" t="n">
        <v>210</v>
      </c>
      <c r="H13474" t="inlineStr">
        <is>
          <t>San Bernardino, Calif.</t>
        </is>
      </c>
    </row>
    <row r="13475">
      <c r="A13475" t="inlineStr">
        <is>
          <t>USC</t>
        </is>
      </c>
      <c r="B13475" t="n">
        <v>44</v>
      </c>
      <c r="C13475" t="inlineStr">
        <is>
          <t>Braeden Jones</t>
        </is>
      </c>
      <c r="D13475" t="inlineStr">
        <is>
          <t>DT</t>
        </is>
      </c>
      <c r="E13475" t="inlineStr">
        <is>
          <t>Fr</t>
        </is>
      </c>
      <c r="F13475" t="inlineStr">
        <is>
          <t>6'4"</t>
        </is>
      </c>
      <c r="G13475" t="n">
        <v>265</v>
      </c>
      <c r="H13475" t="inlineStr">
        <is>
          <t>Chicago, Ill.</t>
        </is>
      </c>
    </row>
    <row r="13476">
      <c r="A13476" t="inlineStr">
        <is>
          <t>USC</t>
        </is>
      </c>
      <c r="B13476" t="n">
        <v>2</v>
      </c>
      <c r="C13476" t="inlineStr">
        <is>
          <t>Waymond Jordan</t>
        </is>
      </c>
      <c r="D13476" t="inlineStr">
        <is>
          <t>RB</t>
        </is>
      </c>
      <c r="E13476" t="inlineStr">
        <is>
          <t>Sr</t>
        </is>
      </c>
      <c r="F13476" t="inlineStr">
        <is>
          <t>5'10"</t>
        </is>
      </c>
      <c r="G13476" t="n">
        <v>215</v>
      </c>
      <c r="H13476" t="inlineStr">
        <is>
          <t>Pensacola, Fla.</t>
        </is>
      </c>
    </row>
    <row r="13477">
      <c r="A13477" t="inlineStr">
        <is>
          <t>USC</t>
        </is>
      </c>
      <c r="B13477" t="n">
        <v>49</v>
      </c>
      <c r="C13477" t="inlineStr">
        <is>
          <t>Simote Katoanga</t>
        </is>
      </c>
      <c r="D13477" t="inlineStr">
        <is>
          <t>DE</t>
        </is>
      </c>
      <c r="E13477" t="inlineStr">
        <is>
          <t>Fr</t>
        </is>
      </c>
      <c r="F13477" t="inlineStr">
        <is>
          <t>6'5"</t>
        </is>
      </c>
      <c r="G13477" t="n">
        <v>270</v>
      </c>
      <c r="H13477" t="inlineStr">
        <is>
          <t>Oceanside, Calif.</t>
        </is>
      </c>
    </row>
    <row r="13478">
      <c r="A13478" t="inlineStr">
        <is>
          <t>USC</t>
        </is>
      </c>
      <c r="B13478" t="n">
        <v>66</v>
      </c>
      <c r="C13478" t="inlineStr">
        <is>
          <t>Breck Kolojay</t>
        </is>
      </c>
      <c r="D13478" t="inlineStr">
        <is>
          <t>OL</t>
        </is>
      </c>
      <c r="E13478" t="inlineStr">
        <is>
          <t>Fr</t>
        </is>
      </c>
      <c r="F13478" t="inlineStr">
        <is>
          <t>6'7"</t>
        </is>
      </c>
      <c r="G13478" t="n">
        <v>320</v>
      </c>
      <c r="H13478" t="inlineStr">
        <is>
          <t>Denver, Colo.</t>
        </is>
      </c>
    </row>
    <row r="13479">
      <c r="A13479" t="inlineStr">
        <is>
          <t>USC</t>
        </is>
      </c>
      <c r="B13479" t="n">
        <v>62</v>
      </c>
      <c r="C13479" t="inlineStr">
        <is>
          <t>Travis Leonard</t>
        </is>
      </c>
      <c r="D13479" t="inlineStr">
        <is>
          <t>OL</t>
        </is>
      </c>
      <c r="E13479" t="inlineStr">
        <is>
          <t>R-So</t>
        </is>
      </c>
      <c r="F13479" t="inlineStr">
        <is>
          <t>5'11"</t>
        </is>
      </c>
      <c r="G13479" t="n">
        <v>290</v>
      </c>
      <c r="H13479" t="inlineStr">
        <is>
          <t>Long Beach, Calif.</t>
        </is>
      </c>
    </row>
    <row r="13480">
      <c r="A13480" t="inlineStr">
        <is>
          <t>USC</t>
        </is>
      </c>
      <c r="B13480" t="n">
        <v>19</v>
      </c>
      <c r="C13480" t="inlineStr">
        <is>
          <t>Brandon Lockhart</t>
        </is>
      </c>
      <c r="D13480" t="inlineStr">
        <is>
          <t>CB</t>
        </is>
      </c>
      <c r="E13480" t="inlineStr">
        <is>
          <t>Fr</t>
        </is>
      </c>
      <c r="F13480" t="inlineStr">
        <is>
          <t>6'2"</t>
        </is>
      </c>
      <c r="G13480" t="n">
        <v>180</v>
      </c>
      <c r="H13480" t="inlineStr">
        <is>
          <t>Los Angeles, Calif.</t>
        </is>
      </c>
    </row>
    <row r="13481">
      <c r="A13481" t="inlineStr">
        <is>
          <t>USC</t>
        </is>
      </c>
      <c r="B13481" t="n">
        <v>14</v>
      </c>
      <c r="C13481" t="inlineStr">
        <is>
          <t>Jayden Maiava</t>
        </is>
      </c>
      <c r="D13481" t="inlineStr">
        <is>
          <t>QB</t>
        </is>
      </c>
      <c r="E13481" t="inlineStr">
        <is>
          <t>R-Sr</t>
        </is>
      </c>
      <c r="F13481" t="inlineStr">
        <is>
          <t>6'4"</t>
        </is>
      </c>
      <c r="G13481" t="n">
        <v>225</v>
      </c>
      <c r="H13481" t="inlineStr">
        <is>
          <t>Palolo, Hawaii</t>
        </is>
      </c>
    </row>
    <row r="13482">
      <c r="A13482" t="inlineStr">
        <is>
          <t>USC</t>
        </is>
      </c>
      <c r="B13482" t="n">
        <v>57</v>
      </c>
      <c r="C13482" t="inlineStr">
        <is>
          <t>Roman Marchetti</t>
        </is>
      </c>
      <c r="D13482" t="inlineStr">
        <is>
          <t>LB</t>
        </is>
      </c>
      <c r="E13482" t="inlineStr">
        <is>
          <t>R-Sr</t>
        </is>
      </c>
      <c r="F13482" t="inlineStr">
        <is>
          <t>6'2"</t>
        </is>
      </c>
      <c r="G13482" t="n">
        <v>225</v>
      </c>
      <c r="H13482" t="inlineStr">
        <is>
          <t>Tustin, Calif.</t>
        </is>
      </c>
    </row>
    <row r="13483">
      <c r="A13483" t="inlineStr">
        <is>
          <t>USC</t>
        </is>
      </c>
      <c r="B13483" t="n">
        <v>23</v>
      </c>
      <c r="C13483" t="inlineStr">
        <is>
          <t>Walter Matthews</t>
        </is>
      </c>
      <c r="D13483" t="inlineStr">
        <is>
          <t>TE</t>
        </is>
      </c>
      <c r="E13483" t="inlineStr">
        <is>
          <t>R-So</t>
        </is>
      </c>
      <c r="F13483" t="inlineStr">
        <is>
          <t>6'6"</t>
        </is>
      </c>
      <c r="G13483" t="n">
        <v>285</v>
      </c>
      <c r="H13483" t="inlineStr">
        <is>
          <t>Hiram, Ga.</t>
        </is>
      </c>
    </row>
    <row r="13484">
      <c r="A13484" t="inlineStr">
        <is>
          <t>USC</t>
        </is>
      </c>
      <c r="B13484" t="n">
        <v>41</v>
      </c>
      <c r="C13484" t="inlineStr">
        <is>
          <t>Cian McKelvey</t>
        </is>
      </c>
      <c r="D13484" t="inlineStr">
        <is>
          <t>RB</t>
        </is>
      </c>
      <c r="E13484" t="inlineStr">
        <is>
          <t>R-Jr</t>
        </is>
      </c>
      <c r="F13484" t="inlineStr">
        <is>
          <t>5'9"</t>
        </is>
      </c>
      <c r="G13484" t="n">
        <v>185</v>
      </c>
      <c r="H13484" t="inlineStr">
        <is>
          <t>Prescott, Ariz.</t>
        </is>
      </c>
    </row>
    <row r="13485">
      <c r="A13485" t="inlineStr">
        <is>
          <t>USC</t>
        </is>
      </c>
      <c r="B13485" t="n">
        <v>49</v>
      </c>
      <c r="C13485" t="inlineStr">
        <is>
          <t>Fisher Melton</t>
        </is>
      </c>
      <c r="D13485" t="inlineStr">
        <is>
          <t>TE</t>
        </is>
      </c>
      <c r="E13485" t="inlineStr">
        <is>
          <t>R-Fr</t>
        </is>
      </c>
      <c r="F13485" t="inlineStr">
        <is>
          <t>6'4"</t>
        </is>
      </c>
      <c r="G13485" t="n">
        <v>240</v>
      </c>
      <c r="H13485" t="inlineStr">
        <is>
          <t>Ladera Ranch, Calif.</t>
        </is>
      </c>
    </row>
    <row r="13486">
      <c r="A13486" t="inlineStr">
        <is>
          <t>USC</t>
        </is>
      </c>
      <c r="B13486" t="n">
        <v>60</v>
      </c>
      <c r="C13486" t="inlineStr">
        <is>
          <t>Kaylon Miller</t>
        </is>
      </c>
      <c r="D13486" t="inlineStr">
        <is>
          <t>OL</t>
        </is>
      </c>
      <c r="E13486" t="inlineStr">
        <is>
          <t>R-So</t>
        </is>
      </c>
      <c r="F13486" t="inlineStr">
        <is>
          <t>6'0"</t>
        </is>
      </c>
      <c r="G13486" t="n">
        <v>295</v>
      </c>
      <c r="H13486" t="inlineStr">
        <is>
          <t>Calabasas, Calif.</t>
        </is>
      </c>
    </row>
    <row r="13487">
      <c r="A13487" t="inlineStr">
        <is>
          <t>USC</t>
        </is>
      </c>
      <c r="B13487" t="n">
        <v>8</v>
      </c>
      <c r="C13487" t="inlineStr">
        <is>
          <t>King Miller</t>
        </is>
      </c>
      <c r="D13487" t="inlineStr">
        <is>
          <t>RB</t>
        </is>
      </c>
      <c r="E13487" t="inlineStr">
        <is>
          <t>R-So</t>
        </is>
      </c>
      <c r="F13487" t="inlineStr">
        <is>
          <t>6'0"</t>
        </is>
      </c>
      <c r="G13487" t="n">
        <v>215</v>
      </c>
      <c r="H13487" t="inlineStr">
        <is>
          <t>Calabasas, Calif.</t>
        </is>
      </c>
    </row>
    <row r="13488">
      <c r="A13488" t="inlineStr">
        <is>
          <t>USC</t>
        </is>
      </c>
      <c r="B13488" t="n">
        <v>4</v>
      </c>
      <c r="C13488" t="inlineStr">
        <is>
          <t>Trent Mosley</t>
        </is>
      </c>
      <c r="D13488" t="inlineStr">
        <is>
          <t>WR</t>
        </is>
      </c>
      <c r="E13488" t="inlineStr">
        <is>
          <t>Fr</t>
        </is>
      </c>
      <c r="F13488" t="inlineStr">
        <is>
          <t>5'10"</t>
        </is>
      </c>
      <c r="G13488" t="n">
        <v>180</v>
      </c>
      <c r="H13488" t="inlineStr">
        <is>
          <t>Chicago, Ill.</t>
        </is>
      </c>
    </row>
    <row r="13489">
      <c r="A13489" t="inlineStr">
        <is>
          <t>USC</t>
        </is>
      </c>
      <c r="B13489" t="n">
        <v>26</v>
      </c>
      <c r="C13489" t="inlineStr">
        <is>
          <t>Elijah Newby</t>
        </is>
      </c>
      <c r="D13489" t="inlineStr">
        <is>
          <t>LB</t>
        </is>
      </c>
      <c r="E13489" t="inlineStr">
        <is>
          <t>R-So</t>
        </is>
      </c>
      <c r="F13489" t="inlineStr">
        <is>
          <t>6'3"</t>
        </is>
      </c>
      <c r="G13489" t="n">
        <v>235</v>
      </c>
      <c r="H13489" t="inlineStr">
        <is>
          <t>Cheshire, Conn.</t>
        </is>
      </c>
    </row>
    <row r="13490">
      <c r="A13490" t="inlineStr">
        <is>
          <t>USC</t>
        </is>
      </c>
      <c r="B13490" t="n">
        <v>77</v>
      </c>
      <c r="C13490" t="inlineStr">
        <is>
          <t>Alani Noa</t>
        </is>
      </c>
      <c r="D13490" t="inlineStr">
        <is>
          <t>OL</t>
        </is>
      </c>
      <c r="E13490" t="inlineStr">
        <is>
          <t>Sr</t>
        </is>
      </c>
      <c r="F13490" t="inlineStr">
        <is>
          <t>6'3"</t>
        </is>
      </c>
      <c r="G13490" t="n">
        <v>315</v>
      </c>
      <c r="H13490" t="inlineStr">
        <is>
          <t>Sacramento, Calif.</t>
        </is>
      </c>
    </row>
    <row r="13491">
      <c r="A13491" t="inlineStr">
        <is>
          <t>USC</t>
        </is>
      </c>
      <c r="B13491" t="n">
        <v>67</v>
      </c>
      <c r="C13491" t="inlineStr">
        <is>
          <t>Kilian O'Connor</t>
        </is>
      </c>
      <c r="D13491" t="inlineStr">
        <is>
          <t>OL</t>
        </is>
      </c>
      <c r="E13491" t="inlineStr">
        <is>
          <t>R-Sr</t>
        </is>
      </c>
      <c r="F13491" t="inlineStr">
        <is>
          <t>6'1"</t>
        </is>
      </c>
      <c r="G13491" t="n">
        <v>295</v>
      </c>
      <c r="H13491" t="inlineStr">
        <is>
          <t>Ladera Ranch, Calif.</t>
        </is>
      </c>
    </row>
    <row r="13492">
      <c r="A13492" t="inlineStr">
        <is>
          <t>USC</t>
        </is>
      </c>
      <c r="B13492" t="n">
        <v>72</v>
      </c>
      <c r="C13492" t="inlineStr">
        <is>
          <t>Elijah Paige</t>
        </is>
      </c>
      <c r="D13492" t="inlineStr">
        <is>
          <t>OL</t>
        </is>
      </c>
      <c r="E13492" t="inlineStr">
        <is>
          <t>R-Jr</t>
        </is>
      </c>
      <c r="F13492" t="inlineStr">
        <is>
          <t>6'7"</t>
        </is>
      </c>
      <c r="G13492" t="n">
        <v>320</v>
      </c>
      <c r="H13492" t="inlineStr">
        <is>
          <t>Phoenix, Ariz.</t>
        </is>
      </c>
    </row>
    <row r="13493">
      <c r="A13493" t="inlineStr">
        <is>
          <t>USC</t>
        </is>
      </c>
      <c r="B13493" t="n">
        <v>71</v>
      </c>
      <c r="C13493" t="inlineStr">
        <is>
          <t>Keenyi Pepe</t>
        </is>
      </c>
      <c r="D13493" t="inlineStr">
        <is>
          <t>OL</t>
        </is>
      </c>
      <c r="E13493" t="inlineStr">
        <is>
          <t>Fr</t>
        </is>
      </c>
      <c r="F13493" t="inlineStr">
        <is>
          <t>6'7"</t>
        </is>
      </c>
      <c r="G13493" t="n">
        <v>330</v>
      </c>
      <c r="H13493" t="inlineStr">
        <is>
          <t>Long Beach, Calif.</t>
        </is>
      </c>
    </row>
    <row r="13494">
      <c r="A13494" t="inlineStr">
        <is>
          <t>USC</t>
        </is>
      </c>
      <c r="B13494" t="n">
        <v>28</v>
      </c>
      <c r="C13494" t="inlineStr">
        <is>
          <t>Carrington Pierce</t>
        </is>
      </c>
      <c r="D13494" t="inlineStr">
        <is>
          <t>CB</t>
        </is>
      </c>
      <c r="E13494" t="inlineStr">
        <is>
          <t>R-So</t>
        </is>
      </c>
      <c r="F13494" t="inlineStr">
        <is>
          <t>5'11"</t>
        </is>
      </c>
      <c r="G13494" t="n">
        <v>165</v>
      </c>
      <c r="H13494" t="inlineStr">
        <is>
          <t>Rancho Cucamonga, Calif.</t>
        </is>
      </c>
      <c r="I13494" t="inlineStr">
        <is>
          <t>Transfer from Oklahoma State (2026 portal)</t>
        </is>
      </c>
    </row>
    <row r="13495">
      <c r="A13495" t="inlineStr">
        <is>
          <t>USC</t>
        </is>
      </c>
      <c r="B13495" t="n">
        <v>6</v>
      </c>
      <c r="C13495" t="inlineStr">
        <is>
          <t>Christian Pierce</t>
        </is>
      </c>
      <c r="D13495" t="inlineStr">
        <is>
          <t>S</t>
        </is>
      </c>
      <c r="E13495" t="inlineStr">
        <is>
          <t>Sr</t>
        </is>
      </c>
      <c r="F13495" t="inlineStr">
        <is>
          <t>6'1"</t>
        </is>
      </c>
      <c r="G13495" t="n">
        <v>205</v>
      </c>
      <c r="H13495" t="inlineStr">
        <is>
          <t>Rancho Cucamonga, Calif.</t>
        </is>
      </c>
    </row>
    <row r="13496">
      <c r="A13496" t="inlineStr">
        <is>
          <t>USC</t>
        </is>
      </c>
      <c r="B13496" t="n">
        <v>95</v>
      </c>
      <c r="C13496" t="inlineStr">
        <is>
          <t>Jadyn Ramos</t>
        </is>
      </c>
      <c r="D13496" t="inlineStr">
        <is>
          <t>DE</t>
        </is>
      </c>
      <c r="E13496" t="inlineStr">
        <is>
          <t>R-Fr</t>
        </is>
      </c>
      <c r="F13496" t="inlineStr">
        <is>
          <t>6'4"</t>
        </is>
      </c>
      <c r="G13496" t="n">
        <v>235</v>
      </c>
      <c r="H13496" t="inlineStr">
        <is>
          <t>Houston, Texas</t>
        </is>
      </c>
    </row>
    <row r="13497">
      <c r="A13497" t="inlineStr">
        <is>
          <t>USC</t>
        </is>
      </c>
      <c r="B13497" t="n">
        <v>73</v>
      </c>
      <c r="C13497" t="inlineStr">
        <is>
          <t>Tobias Raymond</t>
        </is>
      </c>
      <c r="D13497" t="inlineStr">
        <is>
          <t>OL</t>
        </is>
      </c>
      <c r="E13497" t="inlineStr">
        <is>
          <t>R-Jr</t>
        </is>
      </c>
      <c r="F13497" t="inlineStr">
        <is>
          <t>6'6"</t>
        </is>
      </c>
      <c r="G13497" t="n">
        <v>310</v>
      </c>
      <c r="H13497" t="inlineStr">
        <is>
          <t>Ventura, Calif.</t>
        </is>
      </c>
    </row>
    <row r="13498">
      <c r="A13498" t="inlineStr">
        <is>
          <t>USC</t>
        </is>
      </c>
      <c r="B13498" t="n">
        <v>23</v>
      </c>
      <c r="C13498" t="inlineStr">
        <is>
          <t>Kendarius Reddick</t>
        </is>
      </c>
      <c r="D13498" t="inlineStr">
        <is>
          <t>S</t>
        </is>
      </c>
      <c r="E13498" t="inlineStr">
        <is>
          <t>So</t>
        </is>
      </c>
      <c r="F13498" t="inlineStr">
        <is>
          <t>5'11"</t>
        </is>
      </c>
      <c r="G13498" t="n">
        <v>180</v>
      </c>
      <c r="H13498" t="inlineStr">
        <is>
          <t>Thomasville, Ga.</t>
        </is>
      </c>
    </row>
    <row r="13499">
      <c r="A13499" t="inlineStr">
        <is>
          <t>USC</t>
        </is>
      </c>
      <c r="B13499" t="n">
        <v>6</v>
      </c>
      <c r="C13499" t="inlineStr">
        <is>
          <t>Deshonne Redeaux</t>
        </is>
      </c>
      <c r="D13499" t="inlineStr">
        <is>
          <t>RB</t>
        </is>
      </c>
      <c r="E13499" t="inlineStr">
        <is>
          <t>Fr</t>
        </is>
      </c>
      <c r="F13499" t="inlineStr">
        <is>
          <t>5'10"</t>
        </is>
      </c>
      <c r="G13499" t="n">
        <v>205</v>
      </c>
      <c r="H13499" t="inlineStr">
        <is>
          <t>Carson, Calif.</t>
        </is>
      </c>
    </row>
    <row r="13500">
      <c r="A13500" t="inlineStr">
        <is>
          <t>USC</t>
        </is>
      </c>
      <c r="B13500" t="n">
        <v>31</v>
      </c>
      <c r="C13500" t="inlineStr">
        <is>
          <t>Madden Riordan</t>
        </is>
      </c>
      <c r="D13500" t="inlineStr">
        <is>
          <t>S</t>
        </is>
      </c>
      <c r="E13500" t="inlineStr">
        <is>
          <t>Fr</t>
        </is>
      </c>
      <c r="F13500" t="inlineStr">
        <is>
          <t>5'10"</t>
        </is>
      </c>
      <c r="G13500" t="n">
        <v>170</v>
      </c>
      <c r="H13500" t="inlineStr">
        <is>
          <t>Pasadena, Calif.</t>
        </is>
      </c>
    </row>
    <row r="13501">
      <c r="A13501" t="inlineStr">
        <is>
          <t>USC</t>
        </is>
      </c>
      <c r="B13501" t="n">
        <v>14</v>
      </c>
      <c r="C13501" t="inlineStr">
        <is>
          <t>Ta'Mere Robinson</t>
        </is>
      </c>
      <c r="D13501" t="inlineStr">
        <is>
          <t>LB</t>
        </is>
      </c>
      <c r="E13501" t="inlineStr">
        <is>
          <t>R-Jr</t>
        </is>
      </c>
      <c r="F13501" t="inlineStr">
        <is>
          <t>6'3"</t>
        </is>
      </c>
      <c r="G13501" t="n">
        <v>230</v>
      </c>
      <c r="H13501" t="inlineStr">
        <is>
          <t>Pittsburgh, Pa.</t>
        </is>
      </c>
    </row>
    <row r="13502">
      <c r="A13502" t="inlineStr">
        <is>
          <t>USC</t>
        </is>
      </c>
      <c r="B13502" t="n">
        <v>38</v>
      </c>
      <c r="C13502" t="inlineStr">
        <is>
          <t>Isaiah Rubin</t>
        </is>
      </c>
      <c r="D13502" t="inlineStr">
        <is>
          <t>S</t>
        </is>
      </c>
      <c r="E13502" t="inlineStr">
        <is>
          <t>R-So</t>
        </is>
      </c>
      <c r="F13502" t="inlineStr">
        <is>
          <t>5'11"</t>
        </is>
      </c>
      <c r="G13502" t="n">
        <v>195</v>
      </c>
      <c r="H13502" t="inlineStr">
        <is>
          <t>Long Beach, Calif.</t>
        </is>
      </c>
    </row>
    <row r="13503">
      <c r="A13503" t="inlineStr">
        <is>
          <t>USC</t>
        </is>
      </c>
      <c r="B13503" t="n">
        <v>36</v>
      </c>
      <c r="C13503" t="inlineStr">
        <is>
          <t>Rey Sanchez</t>
        </is>
      </c>
      <c r="D13503" t="inlineStr">
        <is>
          <t>P</t>
        </is>
      </c>
      <c r="E13503" t="inlineStr">
        <is>
          <t>R-Sr</t>
        </is>
      </c>
      <c r="F13503" t="inlineStr">
        <is>
          <t>6'2"</t>
        </is>
      </c>
      <c r="G13503" t="n">
        <v>225</v>
      </c>
      <c r="H13503" t="inlineStr">
        <is>
          <t>Carson, Calif.</t>
        </is>
      </c>
    </row>
    <row r="13504">
      <c r="A13504" t="inlineStr">
        <is>
          <t>USC</t>
        </is>
      </c>
      <c r="B13504" t="n">
        <v>48</v>
      </c>
      <c r="C13504" t="inlineStr">
        <is>
          <t>Ryon Sayeri</t>
        </is>
      </c>
      <c r="D13504" t="inlineStr">
        <is>
          <t>P/K</t>
        </is>
      </c>
      <c r="E13504" t="inlineStr">
        <is>
          <t>R-So</t>
        </is>
      </c>
      <c r="F13504" t="inlineStr">
        <is>
          <t>5'11"</t>
        </is>
      </c>
      <c r="G13504" t="n">
        <v>180</v>
      </c>
      <c r="H13504" t="inlineStr">
        <is>
          <t>West Hills, Calif.</t>
        </is>
      </c>
    </row>
    <row r="13505">
      <c r="A13505" t="inlineStr">
        <is>
          <t>USC</t>
        </is>
      </c>
      <c r="B13505" t="n">
        <v>24</v>
      </c>
      <c r="C13505" t="inlineStr">
        <is>
          <t>Shaun Scott</t>
        </is>
      </c>
      <c r="D13505" t="inlineStr">
        <is>
          <t>LB</t>
        </is>
      </c>
      <c r="E13505" t="inlineStr">
        <is>
          <t>Fr</t>
        </is>
      </c>
      <c r="F13505" t="inlineStr">
        <is>
          <t>6'3"</t>
        </is>
      </c>
      <c r="G13505" t="n">
        <v>235</v>
      </c>
      <c r="H13505" t="inlineStr">
        <is>
          <t>Fontana, Calif.</t>
        </is>
      </c>
    </row>
    <row r="13506">
      <c r="A13506" t="inlineStr">
        <is>
          <t>USC</t>
        </is>
      </c>
      <c r="B13506" t="n">
        <v>40</v>
      </c>
      <c r="C13506" t="inlineStr">
        <is>
          <t>Shawn Sehra</t>
        </is>
      </c>
      <c r="D13506" t="inlineStr">
        <is>
          <t>CB</t>
        </is>
      </c>
      <c r="E13506" t="inlineStr">
        <is>
          <t>R-Jr</t>
        </is>
      </c>
      <c r="F13506" t="inlineStr">
        <is>
          <t>5'9"</t>
        </is>
      </c>
      <c r="G13506" t="n">
        <v>180</v>
      </c>
      <c r="H13506" t="inlineStr">
        <is>
          <t>Thousand Oaks, Calif.</t>
        </is>
      </c>
    </row>
    <row r="13507">
      <c r="A13507" t="inlineStr">
        <is>
          <t>USC</t>
        </is>
      </c>
      <c r="B13507" t="n">
        <v>81</v>
      </c>
      <c r="C13507" t="inlineStr">
        <is>
          <t>Cameron Sermons</t>
        </is>
      </c>
      <c r="D13507" t="inlineStr">
        <is>
          <t>WR</t>
        </is>
      </c>
      <c r="E13507" t="inlineStr">
        <is>
          <t>R-Fr</t>
        </is>
      </c>
      <c r="F13507" t="inlineStr">
        <is>
          <t>5'10"</t>
        </is>
      </c>
      <c r="G13507" t="n">
        <v>165</v>
      </c>
      <c r="H13507" t="inlineStr">
        <is>
          <t>San Bernardino, Calif.</t>
        </is>
      </c>
    </row>
    <row r="13508">
      <c r="A13508" t="inlineStr">
        <is>
          <t>USC</t>
        </is>
      </c>
      <c r="B13508" t="n">
        <v>21</v>
      </c>
      <c r="C13508" t="inlineStr">
        <is>
          <t>RJ Sermons</t>
        </is>
      </c>
      <c r="D13508" t="inlineStr">
        <is>
          <t>CB</t>
        </is>
      </c>
      <c r="E13508" t="inlineStr">
        <is>
          <t>R-Fr</t>
        </is>
      </c>
      <c r="F13508" t="inlineStr">
        <is>
          <t>6'1"</t>
        </is>
      </c>
      <c r="G13508" t="n">
        <v>195</v>
      </c>
      <c r="H13508" t="inlineStr">
        <is>
          <t>San Bernardino, Calif.</t>
        </is>
      </c>
    </row>
    <row r="13509">
      <c r="A13509" t="inlineStr">
        <is>
          <t>USC</t>
        </is>
      </c>
      <c r="B13509" t="n">
        <v>10</v>
      </c>
      <c r="C13509" t="inlineStr">
        <is>
          <t>Braylan Shelby</t>
        </is>
      </c>
      <c r="D13509" t="inlineStr">
        <is>
          <t>DE</t>
        </is>
      </c>
      <c r="E13509" t="inlineStr">
        <is>
          <t>Sr</t>
        </is>
      </c>
      <c r="F13509" t="inlineStr">
        <is>
          <t>6'5"</t>
        </is>
      </c>
      <c r="G13509" t="n">
        <v>265</v>
      </c>
      <c r="H13509" t="inlineStr">
        <is>
          <t>Friendswood, Texas</t>
        </is>
      </c>
    </row>
    <row r="13510">
      <c r="A13510" t="inlineStr">
        <is>
          <t>USC</t>
        </is>
      </c>
      <c r="B13510" t="n">
        <v>10</v>
      </c>
      <c r="C13510" t="inlineStr">
        <is>
          <t>Corey Simms</t>
        </is>
      </c>
      <c r="D13510" t="inlineStr">
        <is>
          <t>WR</t>
        </is>
      </c>
      <c r="E13510" t="inlineStr">
        <is>
          <t>So</t>
        </is>
      </c>
      <c r="F13510" t="inlineStr">
        <is>
          <t>6'3"</t>
        </is>
      </c>
      <c r="G13510" t="n">
        <v>205</v>
      </c>
      <c r="H13510" t="inlineStr">
        <is>
          <t>Saint Louis, Mo.</t>
        </is>
      </c>
    </row>
    <row r="13511">
      <c r="A13511" t="inlineStr">
        <is>
          <t>USC</t>
        </is>
      </c>
      <c r="B13511" t="n">
        <v>56</v>
      </c>
      <c r="C13511" t="inlineStr">
        <is>
          <t>Kannon Smith</t>
        </is>
      </c>
      <c r="D13511" t="inlineStr">
        <is>
          <t>OL</t>
        </is>
      </c>
      <c r="E13511" t="inlineStr">
        <is>
          <t>Fr</t>
        </is>
      </c>
      <c r="F13511" t="inlineStr">
        <is>
          <t>6'4"</t>
        </is>
      </c>
      <c r="G13511" t="n">
        <v>310</v>
      </c>
      <c r="H13511" t="inlineStr">
        <is>
          <t>Aurora, Colo.</t>
        </is>
      </c>
    </row>
    <row r="13512">
      <c r="A13512" t="inlineStr">
        <is>
          <t>USC</t>
        </is>
      </c>
      <c r="B13512" t="n">
        <v>8</v>
      </c>
      <c r="C13512" t="inlineStr">
        <is>
          <t>Desman Stephens II</t>
        </is>
      </c>
      <c r="D13512" t="inlineStr">
        <is>
          <t>LB</t>
        </is>
      </c>
      <c r="E13512" t="inlineStr">
        <is>
          <t>Jr</t>
        </is>
      </c>
      <c r="F13512" t="inlineStr">
        <is>
          <t>6'3"</t>
        </is>
      </c>
      <c r="G13512" t="n">
        <v>240</v>
      </c>
      <c r="H13512" t="inlineStr">
        <is>
          <t>Clarkston, Mich.</t>
        </is>
      </c>
    </row>
    <row r="13513">
      <c r="A13513" t="inlineStr">
        <is>
          <t>USC</t>
        </is>
      </c>
      <c r="B13513" t="n">
        <v>4</v>
      </c>
      <c r="C13513" t="inlineStr">
        <is>
          <t>Jahkeem Stewart</t>
        </is>
      </c>
      <c r="D13513" t="inlineStr">
        <is>
          <t>DT</t>
        </is>
      </c>
      <c r="E13513" t="inlineStr">
        <is>
          <t>So</t>
        </is>
      </c>
      <c r="F13513" t="inlineStr">
        <is>
          <t>6'5"</t>
        </is>
      </c>
      <c r="G13513" t="n">
        <v>290</v>
      </c>
      <c r="H13513" t="inlineStr">
        <is>
          <t>Reserve, La.</t>
        </is>
      </c>
    </row>
    <row r="13514">
      <c r="A13514" t="inlineStr">
        <is>
          <t>USC</t>
        </is>
      </c>
      <c r="B13514" t="n">
        <v>24</v>
      </c>
      <c r="C13514" t="inlineStr">
        <is>
          <t>Carson Tabaracci</t>
        </is>
      </c>
      <c r="D13514" t="inlineStr">
        <is>
          <t>TE</t>
        </is>
      </c>
      <c r="E13514" t="inlineStr">
        <is>
          <t>R-Sr</t>
        </is>
      </c>
      <c r="F13514" t="inlineStr">
        <is>
          <t>6'1"</t>
        </is>
      </c>
      <c r="G13514" t="n">
        <v>230</v>
      </c>
      <c r="H13514" t="inlineStr">
        <is>
          <t>Park City, Utah</t>
        </is>
      </c>
    </row>
    <row r="13515">
      <c r="A13515" t="inlineStr">
        <is>
          <t>USC</t>
        </is>
      </c>
      <c r="B13515" t="n">
        <v>57</v>
      </c>
      <c r="C13515" t="inlineStr">
        <is>
          <t>Esun Tafa</t>
        </is>
      </c>
      <c r="D13515" t="inlineStr">
        <is>
          <t>OL</t>
        </is>
      </c>
      <c r="E13515" t="inlineStr">
        <is>
          <t>Fr</t>
        </is>
      </c>
      <c r="F13515" t="inlineStr">
        <is>
          <t>6'4"</t>
        </is>
      </c>
      <c r="G13515" t="n">
        <v>340</v>
      </c>
      <c r="H13515" t="inlineStr">
        <is>
          <t>West Valley, Utah</t>
        </is>
      </c>
    </row>
    <row r="13516">
      <c r="A13516" t="inlineStr">
        <is>
          <t>USC</t>
        </is>
      </c>
      <c r="B13516" t="n">
        <v>65</v>
      </c>
      <c r="C13516" t="inlineStr">
        <is>
          <t>Erwin Taomi</t>
        </is>
      </c>
      <c r="D13516" t="inlineStr">
        <is>
          <t>OL</t>
        </is>
      </c>
      <c r="E13516" t="inlineStr">
        <is>
          <t>R-Jr</t>
        </is>
      </c>
      <c r="F13516" t="inlineStr">
        <is>
          <t>6'4"</t>
        </is>
      </c>
      <c r="G13516" t="n">
        <v>360</v>
      </c>
      <c r="H13516" t="inlineStr">
        <is>
          <t>Anchorage, Alaska</t>
        </is>
      </c>
    </row>
    <row r="13517">
      <c r="A13517" t="inlineStr">
        <is>
          <t>USC</t>
        </is>
      </c>
      <c r="B13517" t="n">
        <v>74</v>
      </c>
      <c r="C13517" t="inlineStr">
        <is>
          <t>Justin Tauanuu</t>
        </is>
      </c>
      <c r="D13517" t="inlineStr">
        <is>
          <t>OL</t>
        </is>
      </c>
      <c r="E13517" t="inlineStr">
        <is>
          <t>R-So</t>
        </is>
      </c>
      <c r="F13517" t="inlineStr">
        <is>
          <t>6'6"</t>
        </is>
      </c>
      <c r="G13517" t="n">
        <v>315</v>
      </c>
      <c r="H13517" t="inlineStr">
        <is>
          <t>Huntington Beach, Calif.</t>
        </is>
      </c>
    </row>
    <row r="13518">
      <c r="A13518" t="inlineStr">
        <is>
          <t>USC</t>
        </is>
      </c>
      <c r="B13518" t="n">
        <v>52</v>
      </c>
      <c r="C13518" t="inlineStr">
        <is>
          <t>Tomuhini "Tom Tom" Topui</t>
        </is>
      </c>
      <c r="D13518" t="inlineStr">
        <is>
          <t>DT</t>
        </is>
      </c>
      <c r="E13518" t="inlineStr">
        <is>
          <t>Fr</t>
        </is>
      </c>
      <c r="F13518" t="inlineStr">
        <is>
          <t>6'3"</t>
        </is>
      </c>
      <c r="G13518" t="n">
        <v>325</v>
      </c>
      <c r="H13518" t="inlineStr">
        <is>
          <t>Inglewood, Calif.</t>
        </is>
      </c>
    </row>
    <row r="13519">
      <c r="A13519" t="inlineStr">
        <is>
          <t>USC</t>
        </is>
      </c>
      <c r="B13519" t="n">
        <v>68</v>
      </c>
      <c r="C13519" t="inlineStr">
        <is>
          <t>Hayden Treter</t>
        </is>
      </c>
      <c r="D13519" t="inlineStr">
        <is>
          <t>OL</t>
        </is>
      </c>
      <c r="E13519" t="inlineStr">
        <is>
          <t>R-So</t>
        </is>
      </c>
      <c r="F13519" t="inlineStr">
        <is>
          <t>6'6"</t>
        </is>
      </c>
      <c r="G13519" t="n">
        <v>320</v>
      </c>
      <c r="H13519" t="inlineStr">
        <is>
          <t>Greenwood Village, Colo.</t>
        </is>
      </c>
    </row>
    <row r="13520">
      <c r="A13520" t="inlineStr">
        <is>
          <t>USC</t>
        </is>
      </c>
      <c r="B13520" t="n">
        <v>88</v>
      </c>
      <c r="C13520" t="inlineStr">
        <is>
          <t>Taniela Tupou</t>
        </is>
      </c>
      <c r="D13520" t="inlineStr">
        <is>
          <t>TE</t>
        </is>
      </c>
      <c r="E13520" t="inlineStr">
        <is>
          <t>R-Fr</t>
        </is>
      </c>
      <c r="F13520" t="inlineStr">
        <is>
          <t>6'3"</t>
        </is>
      </c>
      <c r="G13520" t="n">
        <v>250</v>
      </c>
      <c r="H13520" t="inlineStr">
        <is>
          <t>Carmichael, Calif.</t>
        </is>
      </c>
    </row>
    <row r="13521">
      <c r="A13521" t="inlineStr">
        <is>
          <t>USC</t>
        </is>
      </c>
      <c r="B13521" t="n">
        <v>9</v>
      </c>
      <c r="C13521" t="inlineStr">
        <is>
          <t>Kennedy Urlacher</t>
        </is>
      </c>
      <c r="D13521" t="inlineStr">
        <is>
          <t>S</t>
        </is>
      </c>
      <c r="E13521" t="inlineStr">
        <is>
          <t>Jr</t>
        </is>
      </c>
      <c r="F13521" t="inlineStr">
        <is>
          <t>5'11"</t>
        </is>
      </c>
      <c r="G13521" t="n">
        <v>195</v>
      </c>
      <c r="H13521" t="inlineStr">
        <is>
          <t>Chandler, Ariz.</t>
        </is>
      </c>
    </row>
    <row r="13522">
      <c r="A13522" t="inlineStr">
        <is>
          <t>USC</t>
        </is>
      </c>
      <c r="B13522" t="n">
        <v>79</v>
      </c>
      <c r="C13522" t="inlineStr">
        <is>
          <t>Elijah Vaikona</t>
        </is>
      </c>
      <c r="D13522" t="inlineStr">
        <is>
          <t>OL</t>
        </is>
      </c>
      <c r="E13522" t="inlineStr">
        <is>
          <t>R-Fr</t>
        </is>
      </c>
      <c r="F13522" t="inlineStr">
        <is>
          <t>6'8"</t>
        </is>
      </c>
      <c r="G13522" t="n">
        <v>385</v>
      </c>
      <c r="H13522" t="inlineStr">
        <is>
          <t>London, U.K.</t>
        </is>
      </c>
    </row>
    <row r="13523">
      <c r="A13523" t="inlineStr">
        <is>
          <t>USC</t>
        </is>
      </c>
      <c r="B13523" t="n">
        <v>91</v>
      </c>
      <c r="C13523" t="inlineStr">
        <is>
          <t>Alex VanSumeren</t>
        </is>
      </c>
      <c r="D13523" t="inlineStr">
        <is>
          <t>DT</t>
        </is>
      </c>
      <c r="E13523" t="inlineStr">
        <is>
          <t>R-Sr</t>
        </is>
      </c>
      <c r="F13523" t="inlineStr">
        <is>
          <t>6'2"</t>
        </is>
      </c>
      <c r="G13523" t="n">
        <v>295</v>
      </c>
      <c r="H13523" t="inlineStr">
        <is>
          <t>Bay City, Mich.</t>
        </is>
      </c>
      <c r="I13523" t="inlineStr">
        <is>
          <t>Transfer from Michigan State (2026 portal)</t>
        </is>
      </c>
    </row>
    <row r="13524">
      <c r="A13524" t="inlineStr">
        <is>
          <t>USC</t>
        </is>
      </c>
      <c r="B13524" t="n">
        <v>94</v>
      </c>
      <c r="C13524" t="inlineStr">
        <is>
          <t>Luke Wafle</t>
        </is>
      </c>
      <c r="D13524" t="inlineStr">
        <is>
          <t>DE</t>
        </is>
      </c>
      <c r="E13524" t="inlineStr">
        <is>
          <t>Fr</t>
        </is>
      </c>
      <c r="F13524" t="inlineStr">
        <is>
          <t>6'6"</t>
        </is>
      </c>
      <c r="G13524" t="n">
        <v>265</v>
      </c>
      <c r="H13524" t="inlineStr">
        <is>
          <t>Middletown, N.J.</t>
        </is>
      </c>
    </row>
    <row r="13525">
      <c r="A13525" t="inlineStr">
        <is>
          <t>USC</t>
        </is>
      </c>
      <c r="B13525" t="n">
        <v>15</v>
      </c>
      <c r="C13525" t="inlineStr">
        <is>
          <t>Jadyn Walker</t>
        </is>
      </c>
      <c r="D13525" t="inlineStr">
        <is>
          <t>LB</t>
        </is>
      </c>
      <c r="E13525" t="inlineStr">
        <is>
          <t>R-So</t>
        </is>
      </c>
      <c r="F13525" t="inlineStr">
        <is>
          <t>6'2"</t>
        </is>
      </c>
      <c r="G13525" t="n">
        <v>235</v>
      </c>
      <c r="H13525" t="inlineStr">
        <is>
          <t>Portage, Mich.</t>
        </is>
      </c>
    </row>
    <row r="13526">
      <c r="A13526" t="inlineStr">
        <is>
          <t>USC</t>
        </is>
      </c>
      <c r="B13526" t="n">
        <v>52</v>
      </c>
      <c r="C13526" t="inlineStr">
        <is>
          <t>Willi Wascher</t>
        </is>
      </c>
      <c r="D13526" t="inlineStr">
        <is>
          <t>OL</t>
        </is>
      </c>
      <c r="E13526" t="inlineStr">
        <is>
          <t>R-Fr</t>
        </is>
      </c>
      <c r="F13526" t="inlineStr">
        <is>
          <t>6'2"</t>
        </is>
      </c>
      <c r="G13526" t="n">
        <v>305</v>
      </c>
      <c r="H13526" t="inlineStr">
        <is>
          <t>Bellevue, Wash.</t>
        </is>
      </c>
    </row>
    <row r="13527">
      <c r="A13527" t="inlineStr">
        <is>
          <t>USC</t>
        </is>
      </c>
      <c r="B13527" t="n">
        <v>80</v>
      </c>
      <c r="C13527" t="inlineStr">
        <is>
          <t>Luc Weaver</t>
        </is>
      </c>
      <c r="D13527" t="inlineStr">
        <is>
          <t>WR</t>
        </is>
      </c>
      <c r="E13527" t="inlineStr">
        <is>
          <t>Fr</t>
        </is>
      </c>
      <c r="F13527" t="inlineStr">
        <is>
          <t>6'2"</t>
        </is>
      </c>
      <c r="G13527" t="n">
        <v>210</v>
      </c>
      <c r="H13527" t="inlineStr">
        <is>
          <t>Los Angeles, Calif.</t>
        </is>
      </c>
    </row>
    <row r="13528">
      <c r="A13528" t="inlineStr">
        <is>
          <t>USC</t>
        </is>
      </c>
      <c r="B13528" t="n">
        <v>93</v>
      </c>
      <c r="C13528" t="inlineStr">
        <is>
          <t>William Weisberg</t>
        </is>
      </c>
      <c r="D13528" t="inlineStr">
        <is>
          <t>P</t>
        </is>
      </c>
      <c r="E13528" t="inlineStr">
        <is>
          <t>R-Fr</t>
        </is>
      </c>
      <c r="F13528" t="inlineStr">
        <is>
          <t>6'3"</t>
        </is>
      </c>
      <c r="G13528" t="n">
        <v>190</v>
      </c>
      <c r="H13528" t="inlineStr">
        <is>
          <t>Los Angeles, Calif.</t>
        </is>
      </c>
    </row>
    <row r="13529">
      <c r="A13529" t="inlineStr">
        <is>
          <t>USC</t>
        </is>
      </c>
      <c r="B13529" t="n">
        <v>51</v>
      </c>
      <c r="C13529" t="inlineStr">
        <is>
          <t>Andrew Williams</t>
        </is>
      </c>
      <c r="D13529" t="inlineStr">
        <is>
          <t>DE</t>
        </is>
      </c>
      <c r="E13529" t="inlineStr">
        <is>
          <t>Fr</t>
        </is>
      </c>
      <c r="F13529" t="inlineStr">
        <is>
          <t>6'5"</t>
        </is>
      </c>
      <c r="G13529" t="n">
        <v>215</v>
      </c>
      <c r="H13529" t="inlineStr">
        <is>
          <t>Los Angeles, Calif.</t>
        </is>
      </c>
    </row>
    <row r="13530">
      <c r="A13530" t="inlineStr">
        <is>
          <t>USC</t>
        </is>
      </c>
      <c r="B13530" t="n">
        <v>15</v>
      </c>
      <c r="C13530" t="inlineStr">
        <is>
          <t>Jonas Williams</t>
        </is>
      </c>
      <c r="D13530" t="inlineStr">
        <is>
          <t>QB</t>
        </is>
      </c>
      <c r="E13530" t="inlineStr">
        <is>
          <t>Fr</t>
        </is>
      </c>
      <c r="F13530" t="inlineStr">
        <is>
          <t>6'1"</t>
        </is>
      </c>
      <c r="G13530" t="n">
        <v>215</v>
      </c>
      <c r="H13530" t="inlineStr">
        <is>
          <t>Chicago, Ill.</t>
        </is>
      </c>
    </row>
    <row r="13531">
      <c r="A13531" t="inlineStr">
        <is>
          <t>USC</t>
        </is>
      </c>
      <c r="B13531" t="n">
        <v>0</v>
      </c>
      <c r="C13531" t="inlineStr">
        <is>
          <t>Jontez Williams</t>
        </is>
      </c>
      <c r="D13531" t="inlineStr">
        <is>
          <t>CB</t>
        </is>
      </c>
      <c r="E13531" t="inlineStr">
        <is>
          <t>R-Sr</t>
        </is>
      </c>
      <c r="F13531" t="inlineStr">
        <is>
          <t>5'10"</t>
        </is>
      </c>
      <c r="G13531" t="n">
        <v>195</v>
      </c>
      <c r="H13531" t="inlineStr">
        <is>
          <t>Starke, Fla.</t>
        </is>
      </c>
      <c r="I13531" t="inlineStr">
        <is>
          <t>Transfer from Iowa State (2026 portal)</t>
        </is>
      </c>
    </row>
    <row r="13532">
      <c r="A13532" t="inlineStr">
        <is>
          <t>USC</t>
        </is>
      </c>
      <c r="B13532" t="n">
        <v>25</v>
      </c>
      <c r="C13532" t="inlineStr">
        <is>
          <t>Marcelles Williams</t>
        </is>
      </c>
      <c r="D13532" t="inlineStr">
        <is>
          <t>CB</t>
        </is>
      </c>
      <c r="E13532" t="inlineStr">
        <is>
          <t>R-So</t>
        </is>
      </c>
      <c r="F13532" t="inlineStr">
        <is>
          <t>5'11"</t>
        </is>
      </c>
      <c r="G13532" t="n">
        <v>190</v>
      </c>
      <c r="H13532" t="inlineStr">
        <is>
          <t>Carson, Calif.</t>
        </is>
      </c>
    </row>
    <row r="13533">
      <c r="A13533" t="inlineStr">
        <is>
          <t>USC</t>
        </is>
      </c>
      <c r="B13533" t="n">
        <v>0</v>
      </c>
      <c r="C13533" t="inlineStr">
        <is>
          <t>Zacharyus Williams</t>
        </is>
      </c>
      <c r="D13533" t="inlineStr">
        <is>
          <t>WR</t>
        </is>
      </c>
      <c r="E13533" t="inlineStr">
        <is>
          <t>R-So</t>
        </is>
      </c>
      <c r="F13533" t="inlineStr">
        <is>
          <t>6'2"</t>
        </is>
      </c>
      <c r="G13533" t="n">
        <v>200</v>
      </c>
      <c r="H13533" t="inlineStr">
        <is>
          <t>Carson, Calif.</t>
        </is>
      </c>
    </row>
    <row r="13534">
      <c r="A13534" t="inlineStr">
        <is>
          <t>USC</t>
        </is>
      </c>
      <c r="B13534" t="n">
        <v>45</v>
      </c>
      <c r="C13534" t="inlineStr">
        <is>
          <t>Jaimeon Winfield</t>
        </is>
      </c>
      <c r="D13534" t="inlineStr">
        <is>
          <t>DT</t>
        </is>
      </c>
      <c r="E13534" t="inlineStr">
        <is>
          <t>Fr</t>
        </is>
      </c>
      <c r="F13534" t="inlineStr">
        <is>
          <t>6'3"</t>
        </is>
      </c>
      <c r="G13534" t="n">
        <v>325</v>
      </c>
      <c r="H13534" t="inlineStr">
        <is>
          <t>Meridian, Miss.</t>
        </is>
      </c>
    </row>
    <row r="13535">
      <c r="A13535" t="inlineStr">
        <is>
          <t>USC</t>
        </is>
      </c>
      <c r="B13535" t="n">
        <v>27</v>
      </c>
      <c r="C13535" t="inlineStr">
        <is>
          <t>Riley Wormley</t>
        </is>
      </c>
      <c r="D13535" t="inlineStr">
        <is>
          <t>RB</t>
        </is>
      </c>
      <c r="E13535" t="inlineStr">
        <is>
          <t>R-Fr</t>
        </is>
      </c>
      <c r="F13535" t="inlineStr">
        <is>
          <t>5'9"</t>
        </is>
      </c>
      <c r="G13535" t="n">
        <v>190</v>
      </c>
      <c r="H13535" t="inlineStr">
        <is>
          <t>Euless, Texas</t>
        </is>
      </c>
    </row>
    <row r="13536">
      <c r="A13536" t="inlineStr">
        <is>
          <t>USC</t>
        </is>
      </c>
      <c r="B13536" t="n">
        <v>31</v>
      </c>
      <c r="C13536" t="inlineStr">
        <is>
          <t>Seth Zamora</t>
        </is>
      </c>
      <c r="D13536" t="inlineStr">
        <is>
          <t>WR</t>
        </is>
      </c>
      <c r="E13536" t="inlineStr">
        <is>
          <t>R-So</t>
        </is>
      </c>
      <c r="F13536" t="inlineStr">
        <is>
          <t>5'9"</t>
        </is>
      </c>
      <c r="G13536" t="n">
        <v>175</v>
      </c>
      <c r="H13536" t="inlineStr">
        <is>
          <t>Monrovia, Calif.</t>
        </is>
      </c>
    </row>
    <row r="13537">
      <c r="A13537" t="inlineStr">
        <is>
          <t>UTEP</t>
        </is>
      </c>
      <c r="B13537" t="n">
        <v>55</v>
      </c>
      <c r="C13537" t="inlineStr">
        <is>
          <t>Omoruyi Aliu-Otokiti</t>
        </is>
      </c>
      <c r="D13537" t="inlineStr">
        <is>
          <t>OL</t>
        </is>
      </c>
      <c r="E13537" t="inlineStr">
        <is>
          <t>Jr</t>
        </is>
      </c>
      <c r="F13537" t="inlineStr">
        <is>
          <t>6'4"</t>
        </is>
      </c>
      <c r="G13537" t="n">
        <v>315</v>
      </c>
      <c r="H13537" t="inlineStr">
        <is>
          <t>Orlando, Fla.</t>
        </is>
      </c>
      <c r="I13537" t="inlineStr">
        <is>
          <t>Transfer from Livingstone (2026 portal)</t>
        </is>
      </c>
    </row>
    <row r="13538">
      <c r="A13538" t="inlineStr">
        <is>
          <t>UTEP</t>
        </is>
      </c>
      <c r="B13538" t="n">
        <v>91</v>
      </c>
      <c r="C13538" t="inlineStr">
        <is>
          <t>Carlos Arreola</t>
        </is>
      </c>
      <c r="D13538" t="inlineStr">
        <is>
          <t>K</t>
        </is>
      </c>
      <c r="E13538" t="inlineStr">
        <is>
          <t>Sr</t>
        </is>
      </c>
      <c r="F13538" t="inlineStr">
        <is>
          <t>5'10"</t>
        </is>
      </c>
      <c r="G13538" t="n">
        <v>200</v>
      </c>
      <c r="H13538" t="inlineStr">
        <is>
          <t>El Paso, Texas</t>
        </is>
      </c>
    </row>
    <row r="13539">
      <c r="A13539" t="inlineStr">
        <is>
          <t>UTEP</t>
        </is>
      </c>
      <c r="B13539" t="n">
        <v>87</v>
      </c>
      <c r="C13539" t="inlineStr">
        <is>
          <t>Chance Bell</t>
        </is>
      </c>
      <c r="D13539" t="inlineStr">
        <is>
          <t>TE</t>
        </is>
      </c>
      <c r="E13539" t="inlineStr">
        <is>
          <t>Jr</t>
        </is>
      </c>
      <c r="F13539" t="inlineStr">
        <is>
          <t>6'5"</t>
        </is>
      </c>
      <c r="G13539" t="n">
        <v>225</v>
      </c>
      <c r="H13539" t="inlineStr">
        <is>
          <t>San Diego, Calif.</t>
        </is>
      </c>
    </row>
    <row r="13540">
      <c r="A13540" t="inlineStr">
        <is>
          <t>UTEP</t>
        </is>
      </c>
      <c r="B13540" t="n">
        <v>14</v>
      </c>
      <c r="C13540" t="inlineStr">
        <is>
          <t>Chace Biddle</t>
        </is>
      </c>
      <c r="D13540" t="inlineStr">
        <is>
          <t>S</t>
        </is>
      </c>
      <c r="E13540" t="inlineStr">
        <is>
          <t>R-Sr</t>
        </is>
      </c>
      <c r="F13540" t="inlineStr">
        <is>
          <t>6'0"</t>
        </is>
      </c>
      <c r="G13540" t="n">
        <v>205</v>
      </c>
      <c r="H13540" t="inlineStr">
        <is>
          <t>Garland, Texas</t>
        </is>
      </c>
    </row>
    <row r="13541">
      <c r="A13541" t="inlineStr">
        <is>
          <t>UTEP</t>
        </is>
      </c>
      <c r="B13541" t="n">
        <v>13</v>
      </c>
      <c r="C13541" t="inlineStr">
        <is>
          <t>Isaiah Bogerty</t>
        </is>
      </c>
      <c r="D13541" t="inlineStr">
        <is>
          <t>LB</t>
        </is>
      </c>
      <c r="E13541" t="inlineStr">
        <is>
          <t>R-Sr</t>
        </is>
      </c>
      <c r="F13541" t="inlineStr">
        <is>
          <t>6'3"</t>
        </is>
      </c>
      <c r="G13541" t="n">
        <v>230</v>
      </c>
      <c r="H13541" t="inlineStr">
        <is>
          <t>Stafford, Texas</t>
        </is>
      </c>
      <c r="I13541" t="inlineStr">
        <is>
          <t>Transfer from Texas Southern (2026 portal)</t>
        </is>
      </c>
    </row>
    <row r="13542">
      <c r="A13542" t="inlineStr">
        <is>
          <t>UTEP</t>
        </is>
      </c>
      <c r="B13542" t="n">
        <v>3</v>
      </c>
      <c r="C13542" t="inlineStr">
        <is>
          <t>Shakaun Bowser</t>
        </is>
      </c>
      <c r="D13542" t="inlineStr">
        <is>
          <t>DL</t>
        </is>
      </c>
      <c r="E13542" t="inlineStr">
        <is>
          <t>Sr</t>
        </is>
      </c>
      <c r="F13542" t="inlineStr">
        <is>
          <t>6'5"</t>
        </is>
      </c>
      <c r="G13542" t="n">
        <v>255</v>
      </c>
      <c r="H13542" t="inlineStr">
        <is>
          <t>Mesa, Ariz.</t>
        </is>
      </c>
    </row>
    <row r="13543">
      <c r="A13543" t="inlineStr">
        <is>
          <t>UTEP</t>
        </is>
      </c>
      <c r="B13543" t="n">
        <v>52</v>
      </c>
      <c r="C13543" t="inlineStr">
        <is>
          <t>Jackson Bradley</t>
        </is>
      </c>
      <c r="D13543" t="inlineStr">
        <is>
          <t>OL</t>
        </is>
      </c>
      <c r="E13543" t="inlineStr">
        <is>
          <t>5th</t>
        </is>
      </c>
      <c r="F13543" t="inlineStr">
        <is>
          <t>6'5"</t>
        </is>
      </c>
      <c r="G13543" t="n">
        <v>305</v>
      </c>
      <c r="H13543" t="inlineStr">
        <is>
          <t>Knoxville, Tenn.</t>
        </is>
      </c>
      <c r="I13543" t="inlineStr">
        <is>
          <t>Transfer from Cornell (2026 portal)</t>
        </is>
      </c>
    </row>
    <row r="13544">
      <c r="A13544" t="inlineStr">
        <is>
          <t>UTEP</t>
        </is>
      </c>
      <c r="C13544" t="inlineStr">
        <is>
          <t>Jerrell Brasher</t>
        </is>
      </c>
      <c r="D13544" t="inlineStr">
        <is>
          <t>DL</t>
        </is>
      </c>
      <c r="E13544" t="inlineStr">
        <is>
          <t>Jr</t>
        </is>
      </c>
      <c r="F13544" t="inlineStr">
        <is>
          <t>6'1"</t>
        </is>
      </c>
      <c r="G13544" t="n">
        <v>295</v>
      </c>
      <c r="H13544" t="inlineStr">
        <is>
          <t>Gadsden, Ala.</t>
        </is>
      </c>
    </row>
    <row r="13545">
      <c r="A13545" t="inlineStr">
        <is>
          <t>UTEP</t>
        </is>
      </c>
      <c r="B13545" t="n">
        <v>47</v>
      </c>
      <c r="C13545" t="inlineStr">
        <is>
          <t>Brady Braun</t>
        </is>
      </c>
      <c r="D13545" t="inlineStr">
        <is>
          <t>P</t>
        </is>
      </c>
      <c r="E13545" t="inlineStr">
        <is>
          <t>R-Sr</t>
        </is>
      </c>
      <c r="F13545" t="inlineStr">
        <is>
          <t>6'0"</t>
        </is>
      </c>
      <c r="G13545" t="n">
        <v>245</v>
      </c>
      <c r="H13545" t="inlineStr">
        <is>
          <t>Indianapolis, Ind.</t>
        </is>
      </c>
      <c r="I13545" t="inlineStr">
        <is>
          <t>Transfer from Gardner-Webb (2026 portal)</t>
        </is>
      </c>
    </row>
    <row r="13546">
      <c r="A13546" t="inlineStr">
        <is>
          <t>UTEP</t>
        </is>
      </c>
      <c r="B13546" t="n">
        <v>7</v>
      </c>
      <c r="C13546" t="inlineStr">
        <is>
          <t>Jaylan Brown</t>
        </is>
      </c>
      <c r="D13546" t="inlineStr">
        <is>
          <t>WR</t>
        </is>
      </c>
      <c r="E13546" t="inlineStr">
        <is>
          <t>R-So</t>
        </is>
      </c>
      <c r="F13546" t="inlineStr">
        <is>
          <t>6'1"</t>
        </is>
      </c>
      <c r="G13546" t="n">
        <v>185</v>
      </c>
      <c r="H13546" t="inlineStr">
        <is>
          <t>Nacogdoches, Texas</t>
        </is>
      </c>
    </row>
    <row r="13547">
      <c r="A13547" t="inlineStr">
        <is>
          <t>UTEP</t>
        </is>
      </c>
      <c r="B13547" t="n">
        <v>29</v>
      </c>
      <c r="C13547" t="inlineStr">
        <is>
          <t>Dylan Brown-Turner</t>
        </is>
      </c>
      <c r="D13547" t="inlineStr">
        <is>
          <t>Spur</t>
        </is>
      </c>
      <c r="E13547" t="inlineStr">
        <is>
          <t>R-Jr</t>
        </is>
      </c>
      <c r="F13547" t="inlineStr">
        <is>
          <t>6'1"</t>
        </is>
      </c>
      <c r="G13547" t="n">
        <v>225</v>
      </c>
      <c r="H13547" t="inlineStr">
        <is>
          <t>Dallas, Texas</t>
        </is>
      </c>
    </row>
    <row r="13548">
      <c r="A13548" t="inlineStr">
        <is>
          <t>UTEP</t>
        </is>
      </c>
      <c r="B13548" t="n">
        <v>41</v>
      </c>
      <c r="C13548" t="inlineStr">
        <is>
          <t>Vashon Brunswick II</t>
        </is>
      </c>
      <c r="D13548" t="inlineStr">
        <is>
          <t>LB</t>
        </is>
      </c>
      <c r="E13548" t="inlineStr">
        <is>
          <t>So</t>
        </is>
      </c>
      <c r="F13548" t="inlineStr">
        <is>
          <t>6'1"</t>
        </is>
      </c>
      <c r="G13548" t="n">
        <v>215</v>
      </c>
      <c r="H13548" t="inlineStr">
        <is>
          <t>Garland, Texas</t>
        </is>
      </c>
    </row>
    <row r="13549">
      <c r="A13549" t="inlineStr">
        <is>
          <t>UTEP</t>
        </is>
      </c>
      <c r="B13549" t="n">
        <v>11</v>
      </c>
      <c r="C13549" t="inlineStr">
        <is>
          <t>Derek Burns</t>
        </is>
      </c>
      <c r="D13549" t="inlineStr">
        <is>
          <t>DL</t>
        </is>
      </c>
      <c r="E13549" t="inlineStr">
        <is>
          <t>R-Jr</t>
        </is>
      </c>
      <c r="F13549" t="inlineStr">
        <is>
          <t>6'5"</t>
        </is>
      </c>
      <c r="G13549" t="n">
        <v>254</v>
      </c>
      <c r="H13549" t="inlineStr">
        <is>
          <t>Dallas, Texas</t>
        </is>
      </c>
    </row>
    <row r="13550">
      <c r="A13550" t="inlineStr">
        <is>
          <t>UTEP</t>
        </is>
      </c>
      <c r="C13550" t="inlineStr">
        <is>
          <t>Johan Camacho</t>
        </is>
      </c>
      <c r="D13550" t="inlineStr">
        <is>
          <t>TE</t>
        </is>
      </c>
      <c r="E13550" t="inlineStr">
        <is>
          <t>Fr</t>
        </is>
      </c>
      <c r="F13550" t="inlineStr">
        <is>
          <t>6'3"</t>
        </is>
      </c>
      <c r="G13550" t="n">
        <v>217</v>
      </c>
      <c r="H13550" t="inlineStr">
        <is>
          <t>El Paso, Texas</t>
        </is>
      </c>
    </row>
    <row r="13551">
      <c r="A13551" t="inlineStr">
        <is>
          <t>UTEP</t>
        </is>
      </c>
      <c r="B13551" t="n">
        <v>75</v>
      </c>
      <c r="C13551" t="inlineStr">
        <is>
          <t>Juan Camacho Jr.</t>
        </is>
      </c>
      <c r="D13551" t="inlineStr">
        <is>
          <t>OL</t>
        </is>
      </c>
      <c r="E13551" t="inlineStr">
        <is>
          <t>5th</t>
        </is>
      </c>
      <c r="F13551" t="inlineStr">
        <is>
          <t>6'6"</t>
        </is>
      </c>
      <c r="G13551" t="n">
        <v>285</v>
      </c>
      <c r="H13551" t="inlineStr">
        <is>
          <t>El Paso, Texas</t>
        </is>
      </c>
    </row>
    <row r="13552">
      <c r="A13552" t="inlineStr">
        <is>
          <t>UTEP</t>
        </is>
      </c>
      <c r="B13552" t="n">
        <v>18</v>
      </c>
      <c r="C13552" t="inlineStr">
        <is>
          <t>Rafeald Campbell</t>
        </is>
      </c>
      <c r="D13552" t="inlineStr">
        <is>
          <t>WR</t>
        </is>
      </c>
      <c r="E13552" t="inlineStr">
        <is>
          <t>R-So</t>
        </is>
      </c>
      <c r="F13552" t="inlineStr">
        <is>
          <t>5'11"</t>
        </is>
      </c>
      <c r="G13552" t="n">
        <v>175</v>
      </c>
      <c r="H13552" t="inlineStr">
        <is>
          <t>Arlington, Texas</t>
        </is>
      </c>
    </row>
    <row r="13553">
      <c r="A13553" t="inlineStr">
        <is>
          <t>UTEP</t>
        </is>
      </c>
      <c r="B13553" t="n">
        <v>11</v>
      </c>
      <c r="C13553" t="inlineStr">
        <is>
          <t>Royal Capell</t>
        </is>
      </c>
      <c r="D13553" t="inlineStr">
        <is>
          <t>WR</t>
        </is>
      </c>
      <c r="E13553" t="inlineStr">
        <is>
          <t>So</t>
        </is>
      </c>
      <c r="F13553" t="inlineStr">
        <is>
          <t>5'10"</t>
        </is>
      </c>
      <c r="G13553" t="n">
        <v>205</v>
      </c>
      <c r="H13553" t="inlineStr">
        <is>
          <t>Cibolo, Texas</t>
        </is>
      </c>
      <c r="I13553" t="inlineStr">
        <is>
          <t>Transfer from Oklahoma State (2026 portal)</t>
        </is>
      </c>
    </row>
    <row r="13554">
      <c r="A13554" t="inlineStr">
        <is>
          <t>UTEP</t>
        </is>
      </c>
      <c r="B13554" t="n">
        <v>5</v>
      </c>
      <c r="C13554" t="inlineStr">
        <is>
          <t>Carver Cheeks</t>
        </is>
      </c>
      <c r="D13554" t="inlineStr">
        <is>
          <t>WR</t>
        </is>
      </c>
      <c r="E13554" t="inlineStr">
        <is>
          <t>Sr</t>
        </is>
      </c>
      <c r="F13554" t="inlineStr">
        <is>
          <t>6'2"</t>
        </is>
      </c>
      <c r="G13554" t="n">
        <v>197</v>
      </c>
      <c r="H13554" t="inlineStr">
        <is>
          <t>Colorado Springs, Colo.</t>
        </is>
      </c>
    </row>
    <row r="13555">
      <c r="A13555" t="inlineStr">
        <is>
          <t>UTEP</t>
        </is>
      </c>
      <c r="B13555" t="n">
        <v>4</v>
      </c>
      <c r="C13555" t="inlineStr">
        <is>
          <t>Cash Cheeks</t>
        </is>
      </c>
      <c r="D13555" t="inlineStr">
        <is>
          <t>TE</t>
        </is>
      </c>
      <c r="E13555" t="inlineStr">
        <is>
          <t>R-Jr</t>
        </is>
      </c>
      <c r="F13555" t="inlineStr">
        <is>
          <t>6'7"</t>
        </is>
      </c>
      <c r="G13555" t="n">
        <v>235</v>
      </c>
      <c r="H13555" t="inlineStr">
        <is>
          <t>Colorado Springs, Colo.</t>
        </is>
      </c>
    </row>
    <row r="13556">
      <c r="A13556" t="inlineStr">
        <is>
          <t>UTEP</t>
        </is>
      </c>
      <c r="B13556" t="n">
        <v>90</v>
      </c>
      <c r="C13556" t="inlineStr">
        <is>
          <t>Ashton Coker</t>
        </is>
      </c>
      <c r="D13556" t="inlineStr">
        <is>
          <t>DT</t>
        </is>
      </c>
      <c r="E13556" t="inlineStr">
        <is>
          <t>Jr</t>
        </is>
      </c>
      <c r="F13556" t="inlineStr">
        <is>
          <t>6'2"</t>
        </is>
      </c>
      <c r="G13556" t="n">
        <v>290</v>
      </c>
      <c r="H13556" t="inlineStr">
        <is>
          <t>Katy, Texas</t>
        </is>
      </c>
    </row>
    <row r="13557">
      <c r="A13557" t="inlineStr">
        <is>
          <t>UTEP</t>
        </is>
      </c>
      <c r="B13557" t="n">
        <v>1</v>
      </c>
      <c r="C13557" t="inlineStr">
        <is>
          <t>EJ Colson</t>
        </is>
      </c>
      <c r="D13557" t="inlineStr">
        <is>
          <t>QB</t>
        </is>
      </c>
      <c r="E13557" t="inlineStr">
        <is>
          <t>R-So</t>
        </is>
      </c>
      <c r="F13557" t="inlineStr">
        <is>
          <t>6'1"</t>
        </is>
      </c>
      <c r="G13557" t="n">
        <v>190</v>
      </c>
      <c r="H13557" t="inlineStr">
        <is>
          <t>Byron, Ga.</t>
        </is>
      </c>
      <c r="I13557" t="inlineStr">
        <is>
          <t>Transfer from Incarnate Word (2026 portal)</t>
        </is>
      </c>
    </row>
    <row r="13558">
      <c r="A13558" t="inlineStr">
        <is>
          <t>UTEP</t>
        </is>
      </c>
      <c r="B13558" t="n">
        <v>0</v>
      </c>
      <c r="C13558" t="inlineStr">
        <is>
          <t>Justin Content</t>
        </is>
      </c>
      <c r="D13558" t="inlineStr">
        <is>
          <t>CB</t>
        </is>
      </c>
      <c r="E13558" t="inlineStr">
        <is>
          <t>Jr</t>
        </is>
      </c>
      <c r="F13558" t="inlineStr">
        <is>
          <t>6'1"</t>
        </is>
      </c>
      <c r="G13558" t="n">
        <v>185</v>
      </c>
      <c r="H13558" t="inlineStr">
        <is>
          <t>Hoschton, Ga.</t>
        </is>
      </c>
    </row>
    <row r="13559">
      <c r="A13559" t="inlineStr">
        <is>
          <t>UTEP</t>
        </is>
      </c>
      <c r="B13559" t="n">
        <v>33</v>
      </c>
      <c r="C13559" t="inlineStr">
        <is>
          <t>Parker Cushing</t>
        </is>
      </c>
      <c r="D13559" t="inlineStr">
        <is>
          <t>K/P</t>
        </is>
      </c>
      <c r="E13559" t="inlineStr">
        <is>
          <t>So</t>
        </is>
      </c>
      <c r="F13559" t="inlineStr">
        <is>
          <t>6'0"</t>
        </is>
      </c>
      <c r="G13559" t="n">
        <v>190</v>
      </c>
      <c r="H13559" t="inlineStr">
        <is>
          <t>Houston, Texas</t>
        </is>
      </c>
      <c r="I13559" t="inlineStr">
        <is>
          <t>Transfer from Peru State (2026 portal)</t>
        </is>
      </c>
    </row>
    <row r="13560">
      <c r="A13560" t="inlineStr">
        <is>
          <t>UTEP</t>
        </is>
      </c>
      <c r="B13560" t="n">
        <v>77</v>
      </c>
      <c r="C13560" t="inlineStr">
        <is>
          <t>Wesley Dallao-Kubik</t>
        </is>
      </c>
      <c r="D13560" t="inlineStr">
        <is>
          <t>OL</t>
        </is>
      </c>
      <c r="E13560" t="inlineStr">
        <is>
          <t>Fr</t>
        </is>
      </c>
      <c r="F13560" t="inlineStr">
        <is>
          <t>6'5"</t>
        </is>
      </c>
      <c r="G13560" t="n">
        <v>299</v>
      </c>
      <c r="H13560" t="inlineStr">
        <is>
          <t>Colleyville, Texas</t>
        </is>
      </c>
    </row>
    <row r="13561">
      <c r="A13561" t="inlineStr">
        <is>
          <t>UTEP</t>
        </is>
      </c>
      <c r="C13561" t="inlineStr">
        <is>
          <t>Dycin Davis</t>
        </is>
      </c>
      <c r="D13561" t="inlineStr">
        <is>
          <t>DE</t>
        </is>
      </c>
      <c r="E13561" t="inlineStr">
        <is>
          <t>Fr</t>
        </is>
      </c>
      <c r="F13561" t="inlineStr">
        <is>
          <t>6'2"</t>
        </is>
      </c>
      <c r="G13561" t="n">
        <v>238</v>
      </c>
      <c r="H13561" t="inlineStr">
        <is>
          <t>Abilene, Texas</t>
        </is>
      </c>
    </row>
    <row r="13562">
      <c r="A13562" t="inlineStr">
        <is>
          <t>UTEP</t>
        </is>
      </c>
      <c r="B13562" t="n">
        <v>76</v>
      </c>
      <c r="C13562" t="inlineStr">
        <is>
          <t>Diego De La Cruz</t>
        </is>
      </c>
      <c r="D13562" t="inlineStr">
        <is>
          <t>OL</t>
        </is>
      </c>
      <c r="E13562" t="inlineStr">
        <is>
          <t>R-Fr</t>
        </is>
      </c>
      <c r="F13562" t="inlineStr">
        <is>
          <t>6'4"</t>
        </is>
      </c>
      <c r="G13562" t="n">
        <v>300</v>
      </c>
      <c r="H13562" t="inlineStr">
        <is>
          <t>Monterrey, Mexico</t>
        </is>
      </c>
    </row>
    <row r="13563">
      <c r="A13563" t="inlineStr">
        <is>
          <t>UTEP</t>
        </is>
      </c>
      <c r="C13563" t="inlineStr">
        <is>
          <t>Chase Elrod</t>
        </is>
      </c>
      <c r="D13563" t="inlineStr">
        <is>
          <t>OL</t>
        </is>
      </c>
      <c r="E13563" t="inlineStr">
        <is>
          <t>Fr</t>
        </is>
      </c>
      <c r="F13563" t="inlineStr">
        <is>
          <t>6'5"</t>
        </is>
      </c>
      <c r="G13563" t="n">
        <v>275</v>
      </c>
      <c r="H13563" t="inlineStr">
        <is>
          <t>Seminole, Texas</t>
        </is>
      </c>
    </row>
    <row r="13564">
      <c r="A13564" t="inlineStr">
        <is>
          <t>UTEP</t>
        </is>
      </c>
      <c r="B13564" t="n">
        <v>82</v>
      </c>
      <c r="C13564" t="inlineStr">
        <is>
          <t>Judah Ezinwa</t>
        </is>
      </c>
      <c r="D13564" t="inlineStr">
        <is>
          <t>TE</t>
        </is>
      </c>
      <c r="E13564" t="inlineStr">
        <is>
          <t>R-Sr</t>
        </is>
      </c>
      <c r="F13564" t="inlineStr">
        <is>
          <t>6'3"</t>
        </is>
      </c>
      <c r="G13564" t="n">
        <v>235</v>
      </c>
      <c r="H13564" t="inlineStr">
        <is>
          <t>Fontana, Calif.</t>
        </is>
      </c>
    </row>
    <row r="13565">
      <c r="A13565" t="inlineStr">
        <is>
          <t>UTEP</t>
        </is>
      </c>
      <c r="B13565" t="n">
        <v>26</v>
      </c>
      <c r="C13565" t="inlineStr">
        <is>
          <t>Darien Fantroy</t>
        </is>
      </c>
      <c r="D13565" t="inlineStr">
        <is>
          <t>CB</t>
        </is>
      </c>
      <c r="E13565" t="inlineStr">
        <is>
          <t>R-Fr</t>
        </is>
      </c>
      <c r="F13565" t="inlineStr">
        <is>
          <t>6'2"</t>
        </is>
      </c>
      <c r="G13565" t="n">
        <v>175</v>
      </c>
      <c r="H13565" t="inlineStr">
        <is>
          <t>Killeen, Texas</t>
        </is>
      </c>
    </row>
    <row r="13566">
      <c r="A13566" t="inlineStr">
        <is>
          <t>UTEP</t>
        </is>
      </c>
      <c r="B13566" t="n">
        <v>16</v>
      </c>
      <c r="C13566" t="inlineStr">
        <is>
          <t>Mason Ferguson</t>
        </is>
      </c>
      <c r="D13566" t="inlineStr">
        <is>
          <t>WR</t>
        </is>
      </c>
      <c r="E13566" t="inlineStr">
        <is>
          <t>R-So</t>
        </is>
      </c>
      <c r="F13566" t="inlineStr">
        <is>
          <t>6'0"</t>
        </is>
      </c>
      <c r="G13566" t="n">
        <v>185</v>
      </c>
      <c r="H13566" t="inlineStr">
        <is>
          <t>Fort Worth, Texas</t>
        </is>
      </c>
    </row>
    <row r="13567">
      <c r="A13567" t="inlineStr">
        <is>
          <t>UTEP</t>
        </is>
      </c>
      <c r="B13567" t="n">
        <v>99</v>
      </c>
      <c r="C13567" t="inlineStr">
        <is>
          <t>Elijah Fields</t>
        </is>
      </c>
      <c r="D13567" t="inlineStr">
        <is>
          <t>DL</t>
        </is>
      </c>
      <c r="E13567" t="inlineStr">
        <is>
          <t>Sr</t>
        </is>
      </c>
      <c r="F13567" t="inlineStr">
        <is>
          <t>6'1"</t>
        </is>
      </c>
      <c r="G13567" t="n">
        <v>285</v>
      </c>
      <c r="H13567" t="inlineStr">
        <is>
          <t>Houston, Texas</t>
        </is>
      </c>
      <c r="I13567" t="inlineStr">
        <is>
          <t>Transfer from Stephen F. Austin (2026 portal)</t>
        </is>
      </c>
    </row>
    <row r="13568">
      <c r="A13568" t="inlineStr">
        <is>
          <t>UTEP</t>
        </is>
      </c>
      <c r="B13568" t="n">
        <v>44</v>
      </c>
      <c r="C13568" t="inlineStr">
        <is>
          <t>Oryend Fisher</t>
        </is>
      </c>
      <c r="D13568" t="inlineStr">
        <is>
          <t>DL</t>
        </is>
      </c>
      <c r="E13568" t="inlineStr">
        <is>
          <t>R-Jr</t>
        </is>
      </c>
      <c r="F13568" t="inlineStr">
        <is>
          <t>6'6"</t>
        </is>
      </c>
      <c r="G13568" t="n">
        <v>225</v>
      </c>
      <c r="H13568" t="inlineStr">
        <is>
          <t>Georgetown, Ky.</t>
        </is>
      </c>
    </row>
    <row r="13569">
      <c r="A13569" t="inlineStr">
        <is>
          <t>UTEP</t>
        </is>
      </c>
      <c r="B13569" t="n">
        <v>84</v>
      </c>
      <c r="C13569" t="inlineStr">
        <is>
          <t>Jamal Frilot</t>
        </is>
      </c>
      <c r="D13569" t="inlineStr">
        <is>
          <t>TE</t>
        </is>
      </c>
      <c r="E13569" t="inlineStr">
        <is>
          <t>R-Fr</t>
        </is>
      </c>
      <c r="F13569" t="inlineStr">
        <is>
          <t>6'3"</t>
        </is>
      </c>
      <c r="G13569" t="n">
        <v>230</v>
      </c>
      <c r="H13569" t="inlineStr">
        <is>
          <t>Houston, Texas</t>
        </is>
      </c>
    </row>
    <row r="13570">
      <c r="A13570" t="inlineStr">
        <is>
          <t>UTEP</t>
        </is>
      </c>
      <c r="B13570" t="n">
        <v>30</v>
      </c>
      <c r="C13570" t="inlineStr">
        <is>
          <t>Allen Gant</t>
        </is>
      </c>
      <c r="D13570" t="inlineStr">
        <is>
          <t>S</t>
        </is>
      </c>
      <c r="E13570" t="inlineStr">
        <is>
          <t>R-Fr</t>
        </is>
      </c>
      <c r="F13570" t="inlineStr">
        <is>
          <t>6'0"</t>
        </is>
      </c>
      <c r="G13570" t="n">
        <v>190</v>
      </c>
      <c r="H13570" t="inlineStr">
        <is>
          <t>Lubbock, Texas</t>
        </is>
      </c>
    </row>
    <row r="13571">
      <c r="A13571" t="inlineStr">
        <is>
          <t>UTEP</t>
        </is>
      </c>
      <c r="B13571" t="n">
        <v>24</v>
      </c>
      <c r="C13571" t="inlineStr">
        <is>
          <t>Jaime Guerrero</t>
        </is>
      </c>
      <c r="D13571" t="inlineStr">
        <is>
          <t>S</t>
        </is>
      </c>
      <c r="E13571" t="inlineStr">
        <is>
          <t>R-Sr</t>
        </is>
      </c>
      <c r="F13571" t="inlineStr">
        <is>
          <t>6'1"</t>
        </is>
      </c>
      <c r="G13571" t="n">
        <v>185</v>
      </c>
      <c r="H13571" t="inlineStr">
        <is>
          <t>El Paso, Texas</t>
        </is>
      </c>
    </row>
    <row r="13572">
      <c r="A13572" t="inlineStr">
        <is>
          <t>UTEP</t>
        </is>
      </c>
      <c r="B13572" t="n">
        <v>16</v>
      </c>
      <c r="C13572" t="inlineStr">
        <is>
          <t>Esteban Guillory</t>
        </is>
      </c>
      <c r="D13572" t="inlineStr">
        <is>
          <t>S</t>
        </is>
      </c>
      <c r="E13572" t="inlineStr">
        <is>
          <t>Sr</t>
        </is>
      </c>
      <c r="F13572" t="inlineStr">
        <is>
          <t>6'1"</t>
        </is>
      </c>
      <c r="G13572" t="n">
        <v>205</v>
      </c>
      <c r="H13572" t="inlineStr">
        <is>
          <t>San Antonio, Texas</t>
        </is>
      </c>
      <c r="I13572" t="inlineStr">
        <is>
          <t>Transfer from Western Illinois (2026 portal)</t>
        </is>
      </c>
    </row>
    <row r="13573">
      <c r="A13573" t="inlineStr">
        <is>
          <t>UTEP</t>
        </is>
      </c>
      <c r="B13573" t="n">
        <v>49</v>
      </c>
      <c r="C13573" t="inlineStr">
        <is>
          <t>Ian Hall</t>
        </is>
      </c>
      <c r="D13573" t="inlineStr">
        <is>
          <t>LS</t>
        </is>
      </c>
      <c r="E13573" t="inlineStr">
        <is>
          <t>Fr</t>
        </is>
      </c>
      <c r="F13573" t="inlineStr">
        <is>
          <t>6'2"</t>
        </is>
      </c>
      <c r="G13573" t="n">
        <v>215</v>
      </c>
      <c r="H13573" t="inlineStr">
        <is>
          <t>Houston, Texas</t>
        </is>
      </c>
    </row>
    <row r="13574">
      <c r="A13574" t="inlineStr">
        <is>
          <t>UTEP</t>
        </is>
      </c>
      <c r="C13574" t="inlineStr">
        <is>
          <t>Jalen Hamilton</t>
        </is>
      </c>
      <c r="D13574" t="inlineStr">
        <is>
          <t>LB</t>
        </is>
      </c>
      <c r="E13574" t="inlineStr">
        <is>
          <t>Fr</t>
        </is>
      </c>
      <c r="F13574" t="inlineStr">
        <is>
          <t>6'5"</t>
        </is>
      </c>
      <c r="G13574" t="n">
        <v>189</v>
      </c>
      <c r="H13574" t="inlineStr">
        <is>
          <t>Round Rock, Texas</t>
        </is>
      </c>
    </row>
    <row r="13575">
      <c r="A13575" t="inlineStr">
        <is>
          <t>UTEP</t>
        </is>
      </c>
      <c r="B13575" t="n">
        <v>4</v>
      </c>
      <c r="C13575" t="inlineStr">
        <is>
          <t>Garrett Hawkins</t>
        </is>
      </c>
      <c r="D13575" t="inlineStr">
        <is>
          <t>LB</t>
        </is>
      </c>
      <c r="E13575" t="inlineStr">
        <is>
          <t>R-Jr</t>
        </is>
      </c>
      <c r="F13575" t="inlineStr">
        <is>
          <t>6'3"</t>
        </is>
      </c>
      <c r="G13575" t="n">
        <v>227</v>
      </c>
      <c r="H13575" t="inlineStr">
        <is>
          <t>Sevierville, Tenn.</t>
        </is>
      </c>
    </row>
    <row r="13576">
      <c r="A13576" t="inlineStr">
        <is>
          <t>UTEP</t>
        </is>
      </c>
      <c r="B13576" t="n">
        <v>48</v>
      </c>
      <c r="C13576" t="inlineStr">
        <is>
          <t>Cade Hechter</t>
        </is>
      </c>
      <c r="D13576" t="inlineStr">
        <is>
          <t>K</t>
        </is>
      </c>
      <c r="E13576" t="inlineStr">
        <is>
          <t>Sr</t>
        </is>
      </c>
      <c r="F13576" t="inlineStr">
        <is>
          <t>6'2"</t>
        </is>
      </c>
      <c r="G13576" t="n">
        <v>245</v>
      </c>
      <c r="H13576" t="inlineStr">
        <is>
          <t>Sydney, Australia</t>
        </is>
      </c>
      <c r="I13576" t="inlineStr">
        <is>
          <t>Transfer from UT Martin (2026 portal)</t>
        </is>
      </c>
    </row>
    <row r="13577">
      <c r="A13577" t="inlineStr">
        <is>
          <t>UTEP</t>
        </is>
      </c>
      <c r="B13577" t="n">
        <v>13</v>
      </c>
      <c r="C13577" t="inlineStr">
        <is>
          <t>Nik Henry</t>
        </is>
      </c>
      <c r="D13577" t="inlineStr">
        <is>
          <t>WR</t>
        </is>
      </c>
      <c r="E13577" t="inlineStr">
        <is>
          <t>So</t>
        </is>
      </c>
      <c r="F13577" t="inlineStr">
        <is>
          <t>5'10"</t>
        </is>
      </c>
      <c r="G13577" t="n">
        <v>155</v>
      </c>
      <c r="H13577" t="inlineStr">
        <is>
          <t>Seguin, Texas</t>
        </is>
      </c>
    </row>
    <row r="13578">
      <c r="A13578" t="inlineStr">
        <is>
          <t>UTEP</t>
        </is>
      </c>
      <c r="B13578" t="n">
        <v>98</v>
      </c>
      <c r="C13578" t="inlineStr">
        <is>
          <t>Preston Hickey</t>
        </is>
      </c>
      <c r="D13578" t="inlineStr">
        <is>
          <t>DL</t>
        </is>
      </c>
      <c r="E13578" t="inlineStr">
        <is>
          <t>R-Sr</t>
        </is>
      </c>
      <c r="F13578" t="inlineStr">
        <is>
          <t>6'1"</t>
        </is>
      </c>
      <c r="G13578" t="n">
        <v>300</v>
      </c>
      <c r="H13578" t="inlineStr">
        <is>
          <t>Mandeville, La.</t>
        </is>
      </c>
      <c r="I13578" t="inlineStr">
        <is>
          <t>Transfer from Northwestern State (2026 portal)</t>
        </is>
      </c>
    </row>
    <row r="13579">
      <c r="A13579" t="inlineStr">
        <is>
          <t>UTEP</t>
        </is>
      </c>
      <c r="B13579" t="n">
        <v>25</v>
      </c>
      <c r="C13579" t="inlineStr">
        <is>
          <t>Zo Hill</t>
        </is>
      </c>
      <c r="D13579" t="inlineStr">
        <is>
          <t>WR</t>
        </is>
      </c>
      <c r="E13579" t="inlineStr">
        <is>
          <t>R-Fr</t>
        </is>
      </c>
      <c r="F13579" t="inlineStr">
        <is>
          <t>5'11"</t>
        </is>
      </c>
      <c r="G13579" t="n">
        <v>165</v>
      </c>
      <c r="H13579" t="inlineStr">
        <is>
          <t>Denton, Texas</t>
        </is>
      </c>
    </row>
    <row r="13580">
      <c r="A13580" t="inlineStr">
        <is>
          <t>UTEP</t>
        </is>
      </c>
      <c r="B13580" t="n">
        <v>88</v>
      </c>
      <c r="C13580" t="inlineStr">
        <is>
          <t>Truth Holmes</t>
        </is>
      </c>
      <c r="D13580" t="inlineStr">
        <is>
          <t>DL</t>
        </is>
      </c>
      <c r="E13580" t="inlineStr">
        <is>
          <t>Fr</t>
        </is>
      </c>
      <c r="F13580" t="inlineStr">
        <is>
          <t>6'2"</t>
        </is>
      </c>
      <c r="G13580" t="n">
        <v>293</v>
      </c>
      <c r="H13580" t="inlineStr">
        <is>
          <t>Sulphur Springs, Texas</t>
        </is>
      </c>
    </row>
    <row r="13581">
      <c r="A13581" t="inlineStr">
        <is>
          <t>UTEP</t>
        </is>
      </c>
      <c r="B13581" t="n">
        <v>15</v>
      </c>
      <c r="C13581" t="inlineStr">
        <is>
          <t>Donavan Howard</t>
        </is>
      </c>
      <c r="D13581" t="inlineStr">
        <is>
          <t>S</t>
        </is>
      </c>
      <c r="E13581" t="inlineStr">
        <is>
          <t>R-Sr</t>
        </is>
      </c>
      <c r="F13581" t="inlineStr">
        <is>
          <t>6'1"</t>
        </is>
      </c>
      <c r="G13581" t="n">
        <v>200</v>
      </c>
      <c r="H13581" t="inlineStr">
        <is>
          <t>Danville, Va.</t>
        </is>
      </c>
      <c r="I13581" t="inlineStr">
        <is>
          <t>Transfer from Virginia State (2026 portal)</t>
        </is>
      </c>
    </row>
    <row r="13582">
      <c r="A13582" t="inlineStr">
        <is>
          <t>UTEP</t>
        </is>
      </c>
      <c r="B13582" t="n">
        <v>70</v>
      </c>
      <c r="C13582" t="inlineStr">
        <is>
          <t>Maddox Huber</t>
        </is>
      </c>
      <c r="D13582" t="inlineStr">
        <is>
          <t>OL</t>
        </is>
      </c>
      <c r="E13582" t="inlineStr">
        <is>
          <t>R-Fr</t>
        </is>
      </c>
      <c r="F13582" t="inlineStr">
        <is>
          <t>6'7"</t>
        </is>
      </c>
      <c r="G13582" t="n">
        <v>300</v>
      </c>
      <c r="H13582" t="inlineStr">
        <is>
          <t>Hamshire, Texas</t>
        </is>
      </c>
    </row>
    <row r="13583">
      <c r="A13583" t="inlineStr">
        <is>
          <t>UTEP</t>
        </is>
      </c>
      <c r="C13583" t="inlineStr">
        <is>
          <t>Adarius Hutchinson</t>
        </is>
      </c>
      <c r="D13583" t="inlineStr">
        <is>
          <t>DB</t>
        </is>
      </c>
      <c r="E13583" t="inlineStr">
        <is>
          <t>Fr</t>
        </is>
      </c>
      <c r="F13583" t="inlineStr">
        <is>
          <t>6'2"</t>
        </is>
      </c>
      <c r="G13583" t="n">
        <v>182</v>
      </c>
      <c r="H13583" t="inlineStr">
        <is>
          <t>Bellville, Texas</t>
        </is>
      </c>
    </row>
    <row r="13584">
      <c r="A13584" t="inlineStr">
        <is>
          <t>UTEP</t>
        </is>
      </c>
      <c r="C13584" t="inlineStr">
        <is>
          <t>Caynan James</t>
        </is>
      </c>
      <c r="D13584" t="inlineStr">
        <is>
          <t>DL</t>
        </is>
      </c>
      <c r="E13584" t="inlineStr">
        <is>
          <t>Fr</t>
        </is>
      </c>
      <c r="F13584" t="inlineStr">
        <is>
          <t>6'0"</t>
        </is>
      </c>
      <c r="G13584" t="n">
        <v>284</v>
      </c>
      <c r="H13584" t="inlineStr">
        <is>
          <t>Fort Worth, Texas</t>
        </is>
      </c>
    </row>
    <row r="13585">
      <c r="A13585" t="inlineStr">
        <is>
          <t>UTEP</t>
        </is>
      </c>
      <c r="C13585" t="inlineStr">
        <is>
          <t>Grayson Johnson</t>
        </is>
      </c>
      <c r="D13585" t="inlineStr">
        <is>
          <t>OL</t>
        </is>
      </c>
      <c r="E13585" t="inlineStr">
        <is>
          <t>Jr</t>
        </is>
      </c>
      <c r="F13585" t="inlineStr">
        <is>
          <t>6'9"</t>
        </is>
      </c>
      <c r="G13585" t="n">
        <v>330</v>
      </c>
      <c r="H13585" t="inlineStr">
        <is>
          <t>Winston-Salem, N.C.</t>
        </is>
      </c>
    </row>
    <row r="13586">
      <c r="A13586" t="inlineStr">
        <is>
          <t>UTEP</t>
        </is>
      </c>
      <c r="C13586" t="inlineStr">
        <is>
          <t>Jacaleb Johnson</t>
        </is>
      </c>
      <c r="D13586" t="inlineStr">
        <is>
          <t>WR</t>
        </is>
      </c>
      <c r="E13586" t="inlineStr">
        <is>
          <t>Fr</t>
        </is>
      </c>
      <c r="F13586" t="inlineStr">
        <is>
          <t>6'0"</t>
        </is>
      </c>
      <c r="G13586" t="n">
        <v>198</v>
      </c>
      <c r="H13586" t="inlineStr">
        <is>
          <t>Silsbee, Texas</t>
        </is>
      </c>
    </row>
    <row r="13587">
      <c r="A13587" t="inlineStr">
        <is>
          <t>UTEP</t>
        </is>
      </c>
      <c r="B13587" t="n">
        <v>33</v>
      </c>
      <c r="C13587" t="inlineStr">
        <is>
          <t>Josiah Jones</t>
        </is>
      </c>
      <c r="D13587" t="inlineStr">
        <is>
          <t>S</t>
        </is>
      </c>
      <c r="E13587" t="inlineStr">
        <is>
          <t>R-Fr</t>
        </is>
      </c>
      <c r="F13587" t="inlineStr">
        <is>
          <t>6'2"</t>
        </is>
      </c>
      <c r="G13587" t="n">
        <v>185</v>
      </c>
      <c r="H13587" t="inlineStr">
        <is>
          <t>Chicago, Ill.</t>
        </is>
      </c>
    </row>
    <row r="13588">
      <c r="A13588" t="inlineStr">
        <is>
          <t>UTEP</t>
        </is>
      </c>
      <c r="B13588" t="n">
        <v>0</v>
      </c>
      <c r="C13588" t="inlineStr">
        <is>
          <t>Tavorus Jones</t>
        </is>
      </c>
      <c r="D13588" t="inlineStr">
        <is>
          <t>RB</t>
        </is>
      </c>
      <c r="E13588" t="inlineStr">
        <is>
          <t>R-Jr</t>
        </is>
      </c>
      <c r="F13588" t="inlineStr">
        <is>
          <t>5'9"</t>
        </is>
      </c>
      <c r="G13588" t="n">
        <v>205</v>
      </c>
      <c r="H13588" t="inlineStr">
        <is>
          <t>El Paso, Texas</t>
        </is>
      </c>
      <c r="I13588" t="inlineStr">
        <is>
          <t>Transfer from Missouri (2026 portal)</t>
        </is>
      </c>
    </row>
    <row r="13589">
      <c r="A13589" t="inlineStr">
        <is>
          <t>UTEP</t>
        </is>
      </c>
      <c r="B13589" t="n">
        <v>54</v>
      </c>
      <c r="C13589" t="inlineStr">
        <is>
          <t>Jaymon Lamb</t>
        </is>
      </c>
      <c r="D13589" t="inlineStr">
        <is>
          <t>OL</t>
        </is>
      </c>
      <c r="E13589" t="inlineStr">
        <is>
          <t>Jr</t>
        </is>
      </c>
      <c r="F13589" t="inlineStr">
        <is>
          <t>6'3"</t>
        </is>
      </c>
      <c r="G13589" t="n">
        <v>273</v>
      </c>
      <c r="H13589" t="inlineStr">
        <is>
          <t>Dallas, Texas</t>
        </is>
      </c>
      <c r="I13589" t="inlineStr">
        <is>
          <t>Transfer from North Texas (2026 portal)</t>
        </is>
      </c>
    </row>
    <row r="13590">
      <c r="A13590" t="inlineStr">
        <is>
          <t>UTEP</t>
        </is>
      </c>
      <c r="B13590" t="n">
        <v>45</v>
      </c>
      <c r="C13590" t="inlineStr">
        <is>
          <t>Justin Lee</t>
        </is>
      </c>
      <c r="D13590" t="inlineStr">
        <is>
          <t>LB</t>
        </is>
      </c>
      <c r="E13590" t="inlineStr">
        <is>
          <t>R-Fr</t>
        </is>
      </c>
      <c r="F13590" t="inlineStr">
        <is>
          <t>6'1"</t>
        </is>
      </c>
      <c r="G13590" t="n">
        <v>225</v>
      </c>
      <c r="H13590" t="inlineStr">
        <is>
          <t>Round Rock, Texas</t>
        </is>
      </c>
    </row>
    <row r="13591">
      <c r="A13591" t="inlineStr">
        <is>
          <t>UTEP</t>
        </is>
      </c>
      <c r="C13591" t="inlineStr">
        <is>
          <t>Braesen Leon</t>
        </is>
      </c>
      <c r="D13591" t="inlineStr">
        <is>
          <t>QB</t>
        </is>
      </c>
      <c r="E13591" t="inlineStr">
        <is>
          <t>So</t>
        </is>
      </c>
      <c r="F13591" t="inlineStr">
        <is>
          <t>6'1"</t>
        </is>
      </c>
      <c r="G13591" t="n">
        <v>195</v>
      </c>
      <c r="H13591" t="inlineStr">
        <is>
          <t>Gilbert, Ariz.</t>
        </is>
      </c>
    </row>
    <row r="13592">
      <c r="A13592" t="inlineStr">
        <is>
          <t>UTEP</t>
        </is>
      </c>
      <c r="B13592" t="n">
        <v>94</v>
      </c>
      <c r="C13592" t="inlineStr">
        <is>
          <t>Jimmy Leon</t>
        </is>
      </c>
      <c r="D13592" t="inlineStr">
        <is>
          <t>DL</t>
        </is>
      </c>
      <c r="E13592" t="inlineStr">
        <is>
          <t>R-Fr</t>
        </is>
      </c>
      <c r="F13592" t="inlineStr">
        <is>
          <t>6'4"</t>
        </is>
      </c>
      <c r="G13592" t="n">
        <v>240</v>
      </c>
      <c r="H13592" t="inlineStr">
        <is>
          <t>Tucson, Ariz.</t>
        </is>
      </c>
    </row>
    <row r="13593">
      <c r="A13593" t="inlineStr">
        <is>
          <t>UTEP</t>
        </is>
      </c>
      <c r="B13593" t="n">
        <v>41</v>
      </c>
      <c r="C13593" t="inlineStr">
        <is>
          <t>Carson Loeb</t>
        </is>
      </c>
      <c r="D13593" t="inlineStr">
        <is>
          <t>LS</t>
        </is>
      </c>
      <c r="E13593" t="inlineStr">
        <is>
          <t>So</t>
        </is>
      </c>
      <c r="F13593" t="inlineStr">
        <is>
          <t>6'0"</t>
        </is>
      </c>
      <c r="G13593" t="n">
        <v>210</v>
      </c>
      <c r="H13593" t="inlineStr">
        <is>
          <t>Cypress, Texas</t>
        </is>
      </c>
      <c r="I13593" t="inlineStr">
        <is>
          <t>Transfer from Texas-Permian Basin (2026 portal)</t>
        </is>
      </c>
    </row>
    <row r="13594">
      <c r="A13594" t="inlineStr">
        <is>
          <t>UTEP</t>
        </is>
      </c>
      <c r="B13594" t="n">
        <v>7</v>
      </c>
      <c r="C13594" t="inlineStr">
        <is>
          <t>Kode Lowe</t>
        </is>
      </c>
      <c r="D13594" t="inlineStr">
        <is>
          <t>S</t>
        </is>
      </c>
      <c r="E13594" t="inlineStr">
        <is>
          <t>R-Sr</t>
        </is>
      </c>
      <c r="F13594" t="inlineStr">
        <is>
          <t>6'1"</t>
        </is>
      </c>
      <c r="G13594" t="n">
        <v>205</v>
      </c>
      <c r="H13594" t="inlineStr">
        <is>
          <t>Coleman, Fla.</t>
        </is>
      </c>
    </row>
    <row r="13595">
      <c r="A13595" t="inlineStr">
        <is>
          <t>UTEP</t>
        </is>
      </c>
      <c r="C13595" t="inlineStr">
        <is>
          <t>Colt Matlock</t>
        </is>
      </c>
      <c r="D13595" t="inlineStr">
        <is>
          <t>DB</t>
        </is>
      </c>
      <c r="E13595" t="inlineStr">
        <is>
          <t>Fr</t>
        </is>
      </c>
      <c r="F13595" t="inlineStr">
        <is>
          <t>6'0"</t>
        </is>
      </c>
      <c r="G13595" t="n">
        <v>176</v>
      </c>
      <c r="H13595" t="inlineStr">
        <is>
          <t>Weatherford, Texas</t>
        </is>
      </c>
    </row>
    <row r="13596">
      <c r="A13596" t="inlineStr">
        <is>
          <t>UTEP</t>
        </is>
      </c>
      <c r="C13596" t="inlineStr">
        <is>
          <t>Isaiah Maumalanga</t>
        </is>
      </c>
      <c r="D13596" t="inlineStr">
        <is>
          <t>OL</t>
        </is>
      </c>
      <c r="E13596" t="inlineStr">
        <is>
          <t>R-Sr</t>
        </is>
      </c>
      <c r="F13596" t="inlineStr">
        <is>
          <t>6'5"</t>
        </is>
      </c>
      <c r="G13596" t="n">
        <v>290</v>
      </c>
      <c r="H13596" t="inlineStr">
        <is>
          <t>Dallas, Texas</t>
        </is>
      </c>
    </row>
    <row r="13597">
      <c r="A13597" t="inlineStr">
        <is>
          <t>UTEP</t>
        </is>
      </c>
      <c r="C13597" t="inlineStr">
        <is>
          <t>Pryce McClanahan</t>
        </is>
      </c>
      <c r="D13597" t="inlineStr">
        <is>
          <t>OL</t>
        </is>
      </c>
      <c r="E13597" t="inlineStr">
        <is>
          <t>Fr</t>
        </is>
      </c>
      <c r="F13597" t="inlineStr">
        <is>
          <t>6'2"</t>
        </is>
      </c>
      <c r="G13597" t="n">
        <v>323</v>
      </c>
      <c r="H13597" t="inlineStr">
        <is>
          <t>Cibolo, Texas</t>
        </is>
      </c>
    </row>
    <row r="13598">
      <c r="A13598" t="inlineStr">
        <is>
          <t>UTEP</t>
        </is>
      </c>
      <c r="B13598" t="n">
        <v>6</v>
      </c>
      <c r="C13598" t="inlineStr">
        <is>
          <t>Elijah McCoy</t>
        </is>
      </c>
      <c r="D13598" t="inlineStr">
        <is>
          <t>RB</t>
        </is>
      </c>
      <c r="E13598" t="inlineStr">
        <is>
          <t>So</t>
        </is>
      </c>
      <c r="F13598" t="inlineStr">
        <is>
          <t>5'9"</t>
        </is>
      </c>
      <c r="G13598" t="n">
        <v>190</v>
      </c>
      <c r="H13598" t="inlineStr">
        <is>
          <t>Midland, Texas</t>
        </is>
      </c>
    </row>
    <row r="13599">
      <c r="A13599" t="inlineStr">
        <is>
          <t>UTEP</t>
        </is>
      </c>
      <c r="C13599" t="inlineStr">
        <is>
          <t>Shaun McDowell</t>
        </is>
      </c>
      <c r="D13599" t="inlineStr">
        <is>
          <t>DL</t>
        </is>
      </c>
      <c r="E13599" t="inlineStr">
        <is>
          <t>Fr</t>
        </is>
      </c>
      <c r="F13599" t="inlineStr">
        <is>
          <t>6'1"</t>
        </is>
      </c>
      <c r="G13599" t="n">
        <v>283</v>
      </c>
      <c r="H13599" t="inlineStr">
        <is>
          <t>Richmond, Texas</t>
        </is>
      </c>
    </row>
    <row r="13600">
      <c r="A13600" t="inlineStr">
        <is>
          <t>UTEP</t>
        </is>
      </c>
      <c r="B13600" t="n">
        <v>23</v>
      </c>
      <c r="C13600" t="inlineStr">
        <is>
          <t>Kaleb Miles</t>
        </is>
      </c>
      <c r="D13600" t="inlineStr">
        <is>
          <t>CB</t>
        </is>
      </c>
      <c r="E13600" t="inlineStr">
        <is>
          <t>Jr</t>
        </is>
      </c>
      <c r="F13600" t="inlineStr">
        <is>
          <t>5'10"</t>
        </is>
      </c>
      <c r="G13600" t="n">
        <v>190</v>
      </c>
      <c r="H13600" t="inlineStr">
        <is>
          <t>Prosper, Texas</t>
        </is>
      </c>
      <c r="I13600" t="inlineStr">
        <is>
          <t>Transfer from East Texas A&amp;M (2026 portal)</t>
        </is>
      </c>
    </row>
    <row r="13601">
      <c r="A13601" t="inlineStr">
        <is>
          <t>UTEP</t>
        </is>
      </c>
      <c r="B13601" t="n">
        <v>19</v>
      </c>
      <c r="C13601" t="inlineStr">
        <is>
          <t>Sterling Miles</t>
        </is>
      </c>
      <c r="D13601" t="inlineStr">
        <is>
          <t>Bandit</t>
        </is>
      </c>
      <c r="E13601" t="inlineStr">
        <is>
          <t>R-Sr</t>
        </is>
      </c>
      <c r="F13601" t="inlineStr">
        <is>
          <t>6'4"</t>
        </is>
      </c>
      <c r="G13601" t="n">
        <v>238</v>
      </c>
      <c r="H13601" t="inlineStr">
        <is>
          <t>West Bloomfield, Mich.</t>
        </is>
      </c>
      <c r="I13601" t="inlineStr">
        <is>
          <t>Transfer from Eastern Michigan (2026 portal)</t>
        </is>
      </c>
    </row>
    <row r="13602">
      <c r="A13602" t="inlineStr">
        <is>
          <t>UTEP</t>
        </is>
      </c>
      <c r="B13602" t="n">
        <v>12</v>
      </c>
      <c r="C13602" t="inlineStr">
        <is>
          <t>Raymond Moore III</t>
        </is>
      </c>
      <c r="D13602" t="inlineStr">
        <is>
          <t>QB</t>
        </is>
      </c>
      <c r="E13602" t="inlineStr">
        <is>
          <t>R-So</t>
        </is>
      </c>
      <c r="F13602" t="inlineStr">
        <is>
          <t>6'4"</t>
        </is>
      </c>
      <c r="G13602" t="n">
        <v>180</v>
      </c>
      <c r="H13602" t="inlineStr">
        <is>
          <t>Baltimore, Md.</t>
        </is>
      </c>
      <c r="I13602" t="inlineStr">
        <is>
          <t>Transfer from Morgan State (2026 portal)</t>
        </is>
      </c>
    </row>
    <row r="13603">
      <c r="A13603" t="inlineStr">
        <is>
          <t>UTEP</t>
        </is>
      </c>
      <c r="B13603" t="n">
        <v>81</v>
      </c>
      <c r="C13603" t="inlineStr">
        <is>
          <t>Jeremiah Nash</t>
        </is>
      </c>
      <c r="D13603" t="inlineStr">
        <is>
          <t>WR</t>
        </is>
      </c>
      <c r="E13603" t="inlineStr">
        <is>
          <t>Jr</t>
        </is>
      </c>
      <c r="F13603" t="inlineStr">
        <is>
          <t>6'1"</t>
        </is>
      </c>
      <c r="G13603" t="n">
        <v>180</v>
      </c>
      <c r="H13603" t="inlineStr">
        <is>
          <t>Stockton, Calif.</t>
        </is>
      </c>
    </row>
    <row r="13604">
      <c r="A13604" t="inlineStr">
        <is>
          <t>UTEP</t>
        </is>
      </c>
      <c r="B13604" t="n">
        <v>88</v>
      </c>
      <c r="C13604" t="inlineStr">
        <is>
          <t>Benny Okwura</t>
        </is>
      </c>
      <c r="D13604" t="inlineStr">
        <is>
          <t>TE</t>
        </is>
      </c>
      <c r="E13604" t="inlineStr">
        <is>
          <t>Fr</t>
        </is>
      </c>
      <c r="F13604" t="inlineStr">
        <is>
          <t>6'4"</t>
        </is>
      </c>
      <c r="G13604" t="n">
        <v>219</v>
      </c>
      <c r="H13604" t="inlineStr">
        <is>
          <t>Houston, Texas</t>
        </is>
      </c>
    </row>
    <row r="13605">
      <c r="A13605" t="inlineStr">
        <is>
          <t>UTEP</t>
        </is>
      </c>
      <c r="B13605" t="n">
        <v>50</v>
      </c>
      <c r="C13605" t="inlineStr">
        <is>
          <t>Leander Parrish</t>
        </is>
      </c>
      <c r="D13605" t="inlineStr">
        <is>
          <t>DL</t>
        </is>
      </c>
      <c r="E13605" t="inlineStr">
        <is>
          <t>R-Fr</t>
        </is>
      </c>
      <c r="F13605" t="inlineStr">
        <is>
          <t>6'3"</t>
        </is>
      </c>
      <c r="G13605" t="n">
        <v>240</v>
      </c>
      <c r="H13605" t="inlineStr">
        <is>
          <t>Mesquite, Texas</t>
        </is>
      </c>
    </row>
    <row r="13606">
      <c r="A13606" t="inlineStr">
        <is>
          <t>UTEP</t>
        </is>
      </c>
      <c r="B13606" t="n">
        <v>71</v>
      </c>
      <c r="C13606" t="inlineStr">
        <is>
          <t>Preston Perkins</t>
        </is>
      </c>
      <c r="D13606" t="inlineStr">
        <is>
          <t>OL</t>
        </is>
      </c>
      <c r="E13606" t="inlineStr">
        <is>
          <t>R-Fr</t>
        </is>
      </c>
      <c r="F13606" t="inlineStr">
        <is>
          <t>6'6"</t>
        </is>
      </c>
      <c r="G13606" t="n">
        <v>270</v>
      </c>
      <c r="H13606" t="inlineStr">
        <is>
          <t>Austin, Texas</t>
        </is>
      </c>
    </row>
    <row r="13607">
      <c r="A13607" t="inlineStr">
        <is>
          <t>UTEP</t>
        </is>
      </c>
      <c r="B13607" t="n">
        <v>73</v>
      </c>
      <c r="C13607" t="inlineStr">
        <is>
          <t>Tyler Roberts</t>
        </is>
      </c>
      <c r="D13607" t="inlineStr">
        <is>
          <t>OL</t>
        </is>
      </c>
      <c r="E13607" t="inlineStr">
        <is>
          <t>R-Fr</t>
        </is>
      </c>
      <c r="F13607" t="inlineStr">
        <is>
          <t>6'8"</t>
        </is>
      </c>
      <c r="G13607" t="n">
        <v>314</v>
      </c>
      <c r="H13607" t="inlineStr">
        <is>
          <t>Argyle, Texas</t>
        </is>
      </c>
    </row>
    <row r="13608">
      <c r="A13608" t="inlineStr">
        <is>
          <t>UTEP</t>
        </is>
      </c>
      <c r="C13608" t="inlineStr">
        <is>
          <t>Eric Sandoval Araujo</t>
        </is>
      </c>
      <c r="D13608" t="inlineStr">
        <is>
          <t>OL</t>
        </is>
      </c>
      <c r="E13608" t="inlineStr">
        <is>
          <t>Fr</t>
        </is>
      </c>
      <c r="F13608" t="inlineStr">
        <is>
          <t>6'5"</t>
        </is>
      </c>
      <c r="G13608" t="n">
        <v>263</v>
      </c>
      <c r="H13608" t="inlineStr">
        <is>
          <t>El Paso, Texas</t>
        </is>
      </c>
    </row>
    <row r="13609">
      <c r="A13609" t="inlineStr">
        <is>
          <t>UTEP</t>
        </is>
      </c>
      <c r="C13609" t="inlineStr">
        <is>
          <t>Joshua Shaw</t>
        </is>
      </c>
      <c r="D13609" t="inlineStr">
        <is>
          <t>Bandit</t>
        </is>
      </c>
      <c r="E13609" t="inlineStr">
        <is>
          <t>Fr</t>
        </is>
      </c>
      <c r="F13609" t="inlineStr">
        <is>
          <t>6'2"</t>
        </is>
      </c>
      <c r="G13609" t="n">
        <v>216</v>
      </c>
      <c r="H13609" t="inlineStr">
        <is>
          <t>Allen, Texas</t>
        </is>
      </c>
    </row>
    <row r="13610">
      <c r="A13610" t="inlineStr">
        <is>
          <t>UTEP</t>
        </is>
      </c>
      <c r="B13610" t="n">
        <v>24</v>
      </c>
      <c r="C13610" t="inlineStr">
        <is>
          <t>CJ Simon</t>
        </is>
      </c>
      <c r="D13610" t="inlineStr">
        <is>
          <t>WR</t>
        </is>
      </c>
      <c r="E13610" t="inlineStr">
        <is>
          <t>R-Fr</t>
        </is>
      </c>
      <c r="F13610" t="inlineStr">
        <is>
          <t>6'0"</t>
        </is>
      </c>
      <c r="G13610" t="n">
        <v>165</v>
      </c>
      <c r="H13610" t="inlineStr">
        <is>
          <t>Tuttle, Okla.</t>
        </is>
      </c>
    </row>
    <row r="13611">
      <c r="A13611" t="inlineStr">
        <is>
          <t>UTEP</t>
        </is>
      </c>
      <c r="C13611" t="inlineStr">
        <is>
          <t>Daveon Singleton</t>
        </is>
      </c>
      <c r="D13611" t="inlineStr">
        <is>
          <t>MB</t>
        </is>
      </c>
      <c r="E13611" t="inlineStr">
        <is>
          <t>Fr</t>
        </is>
      </c>
      <c r="F13611" t="inlineStr">
        <is>
          <t>5'7"</t>
        </is>
      </c>
      <c r="G13611" t="n">
        <v>156</v>
      </c>
      <c r="H13611" t="inlineStr">
        <is>
          <t>El Paso, Texas</t>
        </is>
      </c>
    </row>
    <row r="13612">
      <c r="A13612" t="inlineStr">
        <is>
          <t>UTEP</t>
        </is>
      </c>
      <c r="B13612" t="n">
        <v>78</v>
      </c>
      <c r="C13612" t="inlineStr">
        <is>
          <t>Ryder Slaton</t>
        </is>
      </c>
      <c r="D13612" t="inlineStr">
        <is>
          <t>OL</t>
        </is>
      </c>
      <c r="E13612" t="inlineStr">
        <is>
          <t>R-Fr</t>
        </is>
      </c>
      <c r="F13612" t="inlineStr">
        <is>
          <t>6'7"</t>
        </is>
      </c>
      <c r="G13612" t="n">
        <v>280</v>
      </c>
      <c r="H13612" t="inlineStr">
        <is>
          <t>Melissa, Texas</t>
        </is>
      </c>
    </row>
    <row r="13613">
      <c r="A13613" t="inlineStr">
        <is>
          <t>UTEP</t>
        </is>
      </c>
      <c r="B13613" t="n">
        <v>3</v>
      </c>
      <c r="C13613" t="inlineStr">
        <is>
          <t>Jaden Smith</t>
        </is>
      </c>
      <c r="D13613" t="inlineStr">
        <is>
          <t>WR</t>
        </is>
      </c>
      <c r="E13613" t="inlineStr">
        <is>
          <t>R-Sr</t>
        </is>
      </c>
      <c r="F13613" t="inlineStr">
        <is>
          <t>5'10"</t>
        </is>
      </c>
      <c r="G13613" t="n">
        <v>195</v>
      </c>
      <c r="H13613" t="inlineStr">
        <is>
          <t>Atlanta, Ga.</t>
        </is>
      </c>
    </row>
    <row r="13614">
      <c r="A13614" t="inlineStr">
        <is>
          <t>UTEP</t>
        </is>
      </c>
      <c r="B13614" t="n">
        <v>40</v>
      </c>
      <c r="C13614" t="inlineStr">
        <is>
          <t>Jaxon Smith</t>
        </is>
      </c>
      <c r="D13614" t="inlineStr">
        <is>
          <t>DE</t>
        </is>
      </c>
      <c r="E13614" t="inlineStr">
        <is>
          <t>So</t>
        </is>
      </c>
      <c r="F13614" t="inlineStr">
        <is>
          <t>6'7"</t>
        </is>
      </c>
      <c r="G13614" t="n">
        <v>225</v>
      </c>
      <c r="H13614" t="inlineStr">
        <is>
          <t>Prague, Okla.</t>
        </is>
      </c>
    </row>
    <row r="13615">
      <c r="A13615" t="inlineStr">
        <is>
          <t>UTEP</t>
        </is>
      </c>
      <c r="C13615" t="inlineStr">
        <is>
          <t>Rashad Smith</t>
        </is>
      </c>
      <c r="D13615" t="inlineStr">
        <is>
          <t>OL</t>
        </is>
      </c>
      <c r="E13615" t="inlineStr">
        <is>
          <t>Jr</t>
        </is>
      </c>
      <c r="F13615" t="inlineStr">
        <is>
          <t>6'2"</t>
        </is>
      </c>
      <c r="G13615" t="n">
        <v>320</v>
      </c>
      <c r="H13615" t="inlineStr">
        <is>
          <t>Birmingham, Ala.</t>
        </is>
      </c>
    </row>
    <row r="13616">
      <c r="A13616" t="inlineStr">
        <is>
          <t>UTEP</t>
        </is>
      </c>
      <c r="B13616" t="n">
        <v>8</v>
      </c>
      <c r="C13616" t="inlineStr">
        <is>
          <t>Shay Smith</t>
        </is>
      </c>
      <c r="D13616" t="inlineStr">
        <is>
          <t>LB</t>
        </is>
      </c>
      <c r="E13616" t="inlineStr">
        <is>
          <t>R-So</t>
        </is>
      </c>
      <c r="F13616" t="inlineStr">
        <is>
          <t>6'2"</t>
        </is>
      </c>
      <c r="G13616" t="n">
        <v>215</v>
      </c>
      <c r="H13616" t="inlineStr">
        <is>
          <t>El Paso, Texas</t>
        </is>
      </c>
    </row>
    <row r="13617">
      <c r="A13617" t="inlineStr">
        <is>
          <t>UTEP</t>
        </is>
      </c>
      <c r="B13617" t="n">
        <v>2</v>
      </c>
      <c r="C13617" t="inlineStr">
        <is>
          <t>Xavier Smith</t>
        </is>
      </c>
      <c r="D13617" t="inlineStr">
        <is>
          <t>S</t>
        </is>
      </c>
      <c r="E13617" t="inlineStr">
        <is>
          <t>R-Sr</t>
        </is>
      </c>
      <c r="F13617" t="inlineStr">
        <is>
          <t>6'0"</t>
        </is>
      </c>
      <c r="G13617" t="n">
        <v>195</v>
      </c>
      <c r="H13617" t="inlineStr">
        <is>
          <t>Atlanta, Ga.</t>
        </is>
      </c>
    </row>
    <row r="13618">
      <c r="A13618" t="inlineStr">
        <is>
          <t>UTEP</t>
        </is>
      </c>
      <c r="B13618" t="n">
        <v>32</v>
      </c>
      <c r="C13618" t="inlineStr">
        <is>
          <t>Lamar Sperling</t>
        </is>
      </c>
      <c r="D13618" t="inlineStr">
        <is>
          <t>RB</t>
        </is>
      </c>
      <c r="E13618" t="inlineStr">
        <is>
          <t>R-Jr</t>
        </is>
      </c>
      <c r="F13618" t="inlineStr">
        <is>
          <t>5'8"</t>
        </is>
      </c>
      <c r="G13618" t="n">
        <v>190</v>
      </c>
      <c r="H13618" t="inlineStr">
        <is>
          <t>Akron, Ohio</t>
        </is>
      </c>
      <c r="I13618" t="inlineStr">
        <is>
          <t>Transfer from Buffalo (2026 portal)</t>
        </is>
      </c>
    </row>
    <row r="13619">
      <c r="A13619" t="inlineStr">
        <is>
          <t>UTEP</t>
        </is>
      </c>
      <c r="B13619" t="n">
        <v>20</v>
      </c>
      <c r="C13619" t="inlineStr">
        <is>
          <t>Grant Stewart</t>
        </is>
      </c>
      <c r="D13619" t="inlineStr">
        <is>
          <t>Spur</t>
        </is>
      </c>
      <c r="E13619" t="inlineStr">
        <is>
          <t>R-Fr</t>
        </is>
      </c>
      <c r="F13619" t="inlineStr">
        <is>
          <t>5'10"</t>
        </is>
      </c>
      <c r="G13619" t="n">
        <v>188</v>
      </c>
      <c r="H13619" t="inlineStr">
        <is>
          <t>Houston, Texas</t>
        </is>
      </c>
    </row>
    <row r="13620">
      <c r="A13620" t="inlineStr">
        <is>
          <t>UTEP</t>
        </is>
      </c>
      <c r="C13620" t="inlineStr">
        <is>
          <t>Jackson Stoner</t>
        </is>
      </c>
      <c r="D13620" t="inlineStr">
        <is>
          <t>TE</t>
        </is>
      </c>
      <c r="E13620" t="inlineStr">
        <is>
          <t>Fr</t>
        </is>
      </c>
      <c r="F13620" t="inlineStr">
        <is>
          <t>6'5"</t>
        </is>
      </c>
      <c r="G13620" t="n">
        <v>258</v>
      </c>
      <c r="H13620" t="inlineStr">
        <is>
          <t>Rockwall, Texas</t>
        </is>
      </c>
    </row>
    <row r="13621">
      <c r="A13621" t="inlineStr">
        <is>
          <t>UTEP</t>
        </is>
      </c>
      <c r="C13621" t="inlineStr">
        <is>
          <t>Carmelo Taylor</t>
        </is>
      </c>
      <c r="D13621" t="inlineStr">
        <is>
          <t>WR</t>
        </is>
      </c>
      <c r="E13621" t="inlineStr">
        <is>
          <t>Jr</t>
        </is>
      </c>
      <c r="F13621" t="inlineStr">
        <is>
          <t>6'0"</t>
        </is>
      </c>
      <c r="G13621" t="n">
        <v>169</v>
      </c>
      <c r="H13621" t="inlineStr">
        <is>
          <t>Roanoke, Va.</t>
        </is>
      </c>
    </row>
    <row r="13622">
      <c r="A13622" t="inlineStr">
        <is>
          <t>UTEP</t>
        </is>
      </c>
      <c r="B13622" t="n">
        <v>6</v>
      </c>
      <c r="C13622" t="inlineStr">
        <is>
          <t>Ekow Taylor</t>
        </is>
      </c>
      <c r="D13622" t="inlineStr">
        <is>
          <t>Bandit</t>
        </is>
      </c>
      <c r="E13622" t="inlineStr">
        <is>
          <t>Jr</t>
        </is>
      </c>
      <c r="F13622" t="inlineStr">
        <is>
          <t>6'5"</t>
        </is>
      </c>
      <c r="G13622" t="n">
        <v>220</v>
      </c>
      <c r="H13622" t="inlineStr">
        <is>
          <t>Bronx, N.Y.</t>
        </is>
      </c>
    </row>
    <row r="13623">
      <c r="A13623" t="inlineStr">
        <is>
          <t>UTEP</t>
        </is>
      </c>
      <c r="B13623" t="n">
        <v>35</v>
      </c>
      <c r="C13623" t="inlineStr">
        <is>
          <t>Kofi Taylor-Barrocks</t>
        </is>
      </c>
      <c r="D13623" t="inlineStr">
        <is>
          <t>Bandit</t>
        </is>
      </c>
      <c r="E13623" t="inlineStr">
        <is>
          <t>R-Jr</t>
        </is>
      </c>
      <c r="F13623" t="inlineStr">
        <is>
          <t>6'3"</t>
        </is>
      </c>
      <c r="G13623" t="n">
        <v>230</v>
      </c>
      <c r="H13623" t="inlineStr">
        <is>
          <t>London, England</t>
        </is>
      </c>
    </row>
    <row r="13624">
      <c r="A13624" t="inlineStr">
        <is>
          <t>UTEP</t>
        </is>
      </c>
      <c r="B13624" t="n">
        <v>8</v>
      </c>
      <c r="C13624" t="inlineStr">
        <is>
          <t>Kam Thomas</t>
        </is>
      </c>
      <c r="D13624" t="inlineStr">
        <is>
          <t>MB</t>
        </is>
      </c>
      <c r="E13624" t="inlineStr">
        <is>
          <t>5th</t>
        </is>
      </c>
      <c r="F13624" t="inlineStr">
        <is>
          <t>5'9"</t>
        </is>
      </c>
      <c r="G13624" t="n">
        <v>184</v>
      </c>
      <c r="H13624" t="inlineStr">
        <is>
          <t>Birmingham, Ala.</t>
        </is>
      </c>
    </row>
    <row r="13625">
      <c r="A13625" t="inlineStr">
        <is>
          <t>UTEP</t>
        </is>
      </c>
      <c r="B13625" t="n">
        <v>18</v>
      </c>
      <c r="C13625" t="inlineStr">
        <is>
          <t>Decorian Thompson</t>
        </is>
      </c>
      <c r="D13625" t="inlineStr">
        <is>
          <t>CB</t>
        </is>
      </c>
      <c r="E13625" t="inlineStr">
        <is>
          <t>Fr</t>
        </is>
      </c>
      <c r="F13625" t="inlineStr">
        <is>
          <t>5'10"</t>
        </is>
      </c>
      <c r="G13625" t="n">
        <v>170</v>
      </c>
      <c r="H13625" t="inlineStr">
        <is>
          <t>Mount Pleasant, Texas</t>
        </is>
      </c>
    </row>
    <row r="13626">
      <c r="A13626" t="inlineStr">
        <is>
          <t>UTEP</t>
        </is>
      </c>
      <c r="B13626" t="n">
        <v>27</v>
      </c>
      <c r="C13626" t="inlineStr">
        <is>
          <t>LaTristan Thompson</t>
        </is>
      </c>
      <c r="D13626" t="inlineStr">
        <is>
          <t>Spur</t>
        </is>
      </c>
      <c r="E13626" t="inlineStr">
        <is>
          <t>R-So</t>
        </is>
      </c>
      <c r="F13626" t="inlineStr">
        <is>
          <t>5'10"</t>
        </is>
      </c>
      <c r="G13626" t="n">
        <v>180</v>
      </c>
      <c r="H13626" t="inlineStr">
        <is>
          <t>Mount Pleasant, Texas</t>
        </is>
      </c>
      <c r="I13626" t="inlineStr">
        <is>
          <t>Transfer from Utah (2026 portal)</t>
        </is>
      </c>
    </row>
    <row r="13627">
      <c r="A13627" t="inlineStr">
        <is>
          <t>UTEP</t>
        </is>
      </c>
      <c r="B13627" t="n">
        <v>5</v>
      </c>
      <c r="C13627" t="inlineStr">
        <is>
          <t>TJ Tillman</t>
        </is>
      </c>
      <c r="D13627" t="inlineStr">
        <is>
          <t>CB</t>
        </is>
      </c>
      <c r="E13627" t="inlineStr">
        <is>
          <t>So</t>
        </is>
      </c>
      <c r="F13627" t="inlineStr">
        <is>
          <t>6'0"</t>
        </is>
      </c>
      <c r="G13627" t="n">
        <v>165</v>
      </c>
      <c r="H13627" t="inlineStr">
        <is>
          <t>Amarillo, Texas</t>
        </is>
      </c>
    </row>
    <row r="13628">
      <c r="A13628" t="inlineStr">
        <is>
          <t>UTEP</t>
        </is>
      </c>
      <c r="B13628" t="n">
        <v>95</v>
      </c>
      <c r="C13628" t="inlineStr">
        <is>
          <t>DAdrian Tinney-Anderson</t>
        </is>
      </c>
      <c r="D13628" t="inlineStr">
        <is>
          <t>DL</t>
        </is>
      </c>
      <c r="E13628" t="inlineStr">
        <is>
          <t>Fr</t>
        </is>
      </c>
      <c r="F13628" t="inlineStr">
        <is>
          <t>6'2"</t>
        </is>
      </c>
      <c r="G13628" t="n">
        <v>306</v>
      </c>
      <c r="H13628" t="inlineStr">
        <is>
          <t>Goliad, Texas</t>
        </is>
      </c>
    </row>
    <row r="13629">
      <c r="A13629" t="inlineStr">
        <is>
          <t>UTEP</t>
        </is>
      </c>
      <c r="B13629" t="n">
        <v>80</v>
      </c>
      <c r="C13629" t="inlineStr">
        <is>
          <t>Marcus Torres</t>
        </is>
      </c>
      <c r="D13629" t="inlineStr">
        <is>
          <t>WR</t>
        </is>
      </c>
      <c r="E13629" t="inlineStr">
        <is>
          <t>R-So</t>
        </is>
      </c>
      <c r="F13629" t="inlineStr">
        <is>
          <t>5'10"</t>
        </is>
      </c>
      <c r="G13629" t="n">
        <v>175</v>
      </c>
      <c r="H13629" t="inlineStr">
        <is>
          <t>El Paso, Texas</t>
        </is>
      </c>
    </row>
    <row r="13630">
      <c r="A13630" t="inlineStr">
        <is>
          <t>UTEP</t>
        </is>
      </c>
      <c r="B13630" t="n">
        <v>67</v>
      </c>
      <c r="C13630" t="inlineStr">
        <is>
          <t>Jayden Trapp</t>
        </is>
      </c>
      <c r="D13630" t="inlineStr">
        <is>
          <t>OL</t>
        </is>
      </c>
      <c r="E13630" t="inlineStr">
        <is>
          <t>R-So</t>
        </is>
      </c>
      <c r="F13630" t="inlineStr">
        <is>
          <t>6'3"</t>
        </is>
      </c>
      <c r="G13630" t="n">
        <v>300</v>
      </c>
      <c r="H13630" t="inlineStr">
        <is>
          <t>Columbus, Texas</t>
        </is>
      </c>
    </row>
    <row r="13631">
      <c r="A13631" t="inlineStr">
        <is>
          <t>UTEP</t>
        </is>
      </c>
      <c r="B13631" t="n">
        <v>48</v>
      </c>
      <c r="C13631" t="inlineStr">
        <is>
          <t>Japrei Wafer</t>
        </is>
      </c>
      <c r="D13631" t="inlineStr">
        <is>
          <t>LB</t>
        </is>
      </c>
      <c r="E13631" t="inlineStr">
        <is>
          <t>Fr</t>
        </is>
      </c>
      <c r="F13631" t="inlineStr">
        <is>
          <t>5'10"</t>
        </is>
      </c>
      <c r="G13631" t="n">
        <v>205</v>
      </c>
      <c r="H13631" t="inlineStr">
        <is>
          <t>Allen, Texas</t>
        </is>
      </c>
    </row>
    <row r="13632">
      <c r="A13632" t="inlineStr">
        <is>
          <t>UTEP</t>
        </is>
      </c>
      <c r="C13632" t="inlineStr">
        <is>
          <t>JD Wallace</t>
        </is>
      </c>
      <c r="D13632" t="inlineStr">
        <is>
          <t>WR</t>
        </is>
      </c>
      <c r="E13632" t="inlineStr">
        <is>
          <t>Fr</t>
        </is>
      </c>
      <c r="F13632" t="inlineStr">
        <is>
          <t>6'3"</t>
        </is>
      </c>
      <c r="G13632" t="n">
        <v>208</v>
      </c>
      <c r="H13632" t="inlineStr">
        <is>
          <t>Houston, Texas</t>
        </is>
      </c>
    </row>
    <row r="13633">
      <c r="A13633" t="inlineStr">
        <is>
          <t>UTEP</t>
        </is>
      </c>
      <c r="C13633" t="inlineStr">
        <is>
          <t>JD Wallace</t>
        </is>
      </c>
      <c r="D13633" t="inlineStr">
        <is>
          <t>WR</t>
        </is>
      </c>
      <c r="E13633" t="inlineStr">
        <is>
          <t>Fr</t>
        </is>
      </c>
      <c r="F13633" t="inlineStr">
        <is>
          <t>6'3"</t>
        </is>
      </c>
      <c r="G13633" t="n">
        <v>208</v>
      </c>
      <c r="H13633" t="inlineStr">
        <is>
          <t>Houston, Texas</t>
        </is>
      </c>
    </row>
    <row r="13634">
      <c r="A13634" t="inlineStr">
        <is>
          <t>UTEP</t>
        </is>
      </c>
      <c r="B13634" t="n">
        <v>10</v>
      </c>
      <c r="C13634" t="inlineStr">
        <is>
          <t>Chad Warner</t>
        </is>
      </c>
      <c r="D13634" t="inlineStr">
        <is>
          <t>QB</t>
        </is>
      </c>
      <c r="E13634" t="inlineStr">
        <is>
          <t>R-Fr</t>
        </is>
      </c>
      <c r="F13634" t="inlineStr">
        <is>
          <t>6'2"</t>
        </is>
      </c>
      <c r="G13634" t="n">
        <v>195</v>
      </c>
      <c r="H13634" t="inlineStr">
        <is>
          <t>Cibolo, Texas</t>
        </is>
      </c>
    </row>
    <row r="13635">
      <c r="A13635" t="inlineStr">
        <is>
          <t>UTEP</t>
        </is>
      </c>
      <c r="B13635" t="n">
        <v>9</v>
      </c>
      <c r="C13635" t="inlineStr">
        <is>
          <t>Bodey Weaver</t>
        </is>
      </c>
      <c r="D13635" t="inlineStr">
        <is>
          <t>QB</t>
        </is>
      </c>
      <c r="E13635" t="inlineStr">
        <is>
          <t>Fr</t>
        </is>
      </c>
      <c r="F13635" t="inlineStr">
        <is>
          <t>6'3"</t>
        </is>
      </c>
      <c r="G13635" t="n">
        <v>200</v>
      </c>
      <c r="H13635" t="inlineStr">
        <is>
          <t>Colleyville, Texas</t>
        </is>
      </c>
    </row>
    <row r="13636">
      <c r="A13636" t="inlineStr">
        <is>
          <t>UTEP</t>
        </is>
      </c>
      <c r="B13636" t="n">
        <v>22</v>
      </c>
      <c r="C13636" t="inlineStr">
        <is>
          <t>Kane White-Tinsley</t>
        </is>
      </c>
      <c r="D13636" t="inlineStr">
        <is>
          <t>LB</t>
        </is>
      </c>
      <c r="E13636" t="inlineStr">
        <is>
          <t>Fr</t>
        </is>
      </c>
      <c r="F13636" t="inlineStr">
        <is>
          <t>5'11"</t>
        </is>
      </c>
      <c r="G13636" t="n">
        <v>178</v>
      </c>
      <c r="H13636" t="inlineStr">
        <is>
          <t>Amarillo, Texas</t>
        </is>
      </c>
    </row>
    <row r="13637">
      <c r="A13637" t="inlineStr">
        <is>
          <t>UTEP</t>
        </is>
      </c>
      <c r="B13637" t="n">
        <v>17</v>
      </c>
      <c r="C13637" t="inlineStr">
        <is>
          <t>Darnell Williams</t>
        </is>
      </c>
      <c r="D13637" t="inlineStr">
        <is>
          <t>S</t>
        </is>
      </c>
      <c r="E13637" t="inlineStr">
        <is>
          <t>So</t>
        </is>
      </c>
      <c r="F13637" t="inlineStr">
        <is>
          <t>5'11"</t>
        </is>
      </c>
      <c r="G13637" t="n">
        <v>180</v>
      </c>
      <c r="H13637" t="inlineStr">
        <is>
          <t>Texarkana, Texas</t>
        </is>
      </c>
    </row>
    <row r="13638">
      <c r="A13638" t="inlineStr">
        <is>
          <t>UTEP</t>
        </is>
      </c>
      <c r="B13638" t="n">
        <v>56</v>
      </c>
      <c r="C13638" t="inlineStr">
        <is>
          <t>Brian Williams Jr.</t>
        </is>
      </c>
      <c r="D13638" t="inlineStr">
        <is>
          <t>OL</t>
        </is>
      </c>
      <c r="E13638" t="inlineStr">
        <is>
          <t>R-So</t>
        </is>
      </c>
      <c r="F13638" t="inlineStr">
        <is>
          <t>6'2"</t>
        </is>
      </c>
      <c r="G13638" t="n">
        <v>330</v>
      </c>
      <c r="H13638" t="inlineStr">
        <is>
          <t>Atlanta, Ga.</t>
        </is>
      </c>
      <c r="I13638" t="inlineStr">
        <is>
          <t>Transfer from Jackson State (2026 portal)</t>
        </is>
      </c>
    </row>
    <row r="13639">
      <c r="A13639" t="inlineStr">
        <is>
          <t>UTEP</t>
        </is>
      </c>
      <c r="B13639" t="n">
        <v>10</v>
      </c>
      <c r="C13639" t="inlineStr">
        <is>
          <t>Jayden Wilson</t>
        </is>
      </c>
      <c r="D13639" t="inlineStr">
        <is>
          <t>LB</t>
        </is>
      </c>
      <c r="E13639" t="inlineStr">
        <is>
          <t>Sr</t>
        </is>
      </c>
      <c r="F13639" t="inlineStr">
        <is>
          <t>6'1"</t>
        </is>
      </c>
      <c r="G13639" t="n">
        <v>218</v>
      </c>
      <c r="H13639" t="inlineStr">
        <is>
          <t>El Paso, Texas</t>
        </is>
      </c>
    </row>
    <row r="13640">
      <c r="A13640" t="inlineStr">
        <is>
          <t>UTEP</t>
        </is>
      </c>
      <c r="B13640" t="n">
        <v>25</v>
      </c>
      <c r="C13640" t="inlineStr">
        <is>
          <t>Royce Wilson</t>
        </is>
      </c>
      <c r="D13640" t="inlineStr">
        <is>
          <t>Bandit</t>
        </is>
      </c>
      <c r="E13640" t="inlineStr">
        <is>
          <t>R-Fr</t>
        </is>
      </c>
      <c r="F13640" t="inlineStr">
        <is>
          <t>6'3"</t>
        </is>
      </c>
      <c r="G13640" t="n">
        <v>220</v>
      </c>
      <c r="H13640" t="inlineStr">
        <is>
          <t>Houston, Texas</t>
        </is>
      </c>
    </row>
    <row r="13641">
      <c r="A13641" t="inlineStr">
        <is>
          <t>UTEP</t>
        </is>
      </c>
      <c r="B13641" t="n">
        <v>42</v>
      </c>
      <c r="C13641" t="inlineStr">
        <is>
          <t>Copelin Windfont</t>
        </is>
      </c>
      <c r="D13641" t="inlineStr">
        <is>
          <t>LB</t>
        </is>
      </c>
      <c r="E13641" t="inlineStr">
        <is>
          <t>R-Fr</t>
        </is>
      </c>
      <c r="F13641" t="inlineStr">
        <is>
          <t>6'0"</t>
        </is>
      </c>
      <c r="G13641" t="n">
        <v>220</v>
      </c>
      <c r="H13641" t="inlineStr">
        <is>
          <t>Barrett Station, Texas</t>
        </is>
      </c>
    </row>
    <row r="13642">
      <c r="A13642" t="inlineStr">
        <is>
          <t>UTEP</t>
        </is>
      </c>
      <c r="B13642" t="n">
        <v>57</v>
      </c>
      <c r="C13642" t="inlineStr">
        <is>
          <t>Craig Wydra</t>
        </is>
      </c>
      <c r="D13642" t="inlineStr">
        <is>
          <t>OL</t>
        </is>
      </c>
      <c r="E13642" t="inlineStr">
        <is>
          <t>R-So</t>
        </is>
      </c>
      <c r="F13642" t="inlineStr">
        <is>
          <t>6'4"</t>
        </is>
      </c>
      <c r="G13642" t="n">
        <v>305</v>
      </c>
      <c r="H13642" t="inlineStr">
        <is>
          <t>El Paso, Texas</t>
        </is>
      </c>
    </row>
    <row r="13643">
      <c r="A13643" t="inlineStr">
        <is>
          <t>UTSA</t>
        </is>
      </c>
      <c r="B13643" t="n">
        <v>89</v>
      </c>
      <c r="C13643" t="inlineStr">
        <is>
          <t>Collins Acheampong</t>
        </is>
      </c>
      <c r="D13643" t="inlineStr">
        <is>
          <t>DL</t>
        </is>
      </c>
      <c r="E13643" t="inlineStr">
        <is>
          <t>Redshirt Sophomore</t>
        </is>
      </c>
      <c r="F13643" t="inlineStr">
        <is>
          <t>6'7"</t>
        </is>
      </c>
      <c r="G13643" t="n">
        <v>270</v>
      </c>
      <c r="H13643" t="inlineStr">
        <is>
          <t>Cape Coast, Ghana</t>
        </is>
      </c>
      <c r="I13643" t="inlineStr">
        <is>
          <t>Transfer from Bowling Green (2026 portal)</t>
        </is>
      </c>
    </row>
    <row r="13644">
      <c r="A13644" t="inlineStr">
        <is>
          <t>UTSA</t>
        </is>
      </c>
      <c r="B13644" t="n">
        <v>15</v>
      </c>
      <c r="C13644" t="inlineStr">
        <is>
          <t>DJ Allen Jr.</t>
        </is>
      </c>
      <c r="D13644" t="inlineStr">
        <is>
          <t>WR</t>
        </is>
      </c>
      <c r="E13644" t="inlineStr">
        <is>
          <t>Redshirt Senior</t>
        </is>
      </c>
      <c r="F13644" t="inlineStr">
        <is>
          <t>5'11"</t>
        </is>
      </c>
      <c r="G13644" t="n">
        <v>190</v>
      </c>
      <c r="H13644" t="inlineStr">
        <is>
          <t>Gladewater, Texas</t>
        </is>
      </c>
    </row>
    <row r="13645">
      <c r="A13645" t="inlineStr">
        <is>
          <t>UTSA</t>
        </is>
      </c>
      <c r="B13645" t="n">
        <v>18</v>
      </c>
      <c r="C13645" t="inlineStr">
        <is>
          <t>David Amador II</t>
        </is>
      </c>
      <c r="D13645" t="inlineStr">
        <is>
          <t>WR</t>
        </is>
      </c>
      <c r="E13645" t="inlineStr">
        <is>
          <t>Redshirt Junior</t>
        </is>
      </c>
      <c r="F13645" t="inlineStr">
        <is>
          <t>6'0"</t>
        </is>
      </c>
      <c r="G13645" t="n">
        <v>195</v>
      </c>
      <c r="H13645" t="inlineStr">
        <is>
          <t>Houston, Texas</t>
        </is>
      </c>
    </row>
    <row r="13646">
      <c r="A13646" t="inlineStr">
        <is>
          <t>UTSA</t>
        </is>
      </c>
      <c r="B13646" t="n">
        <v>14</v>
      </c>
      <c r="C13646" t="inlineStr">
        <is>
          <t>Mekhi Anderson</t>
        </is>
      </c>
      <c r="D13646" t="inlineStr">
        <is>
          <t>WR</t>
        </is>
      </c>
      <c r="E13646" t="inlineStr">
        <is>
          <t>Redshirt Sophomore</t>
        </is>
      </c>
      <c r="F13646" t="inlineStr">
        <is>
          <t>5'9"</t>
        </is>
      </c>
      <c r="G13646" t="n">
        <v>170</v>
      </c>
      <c r="H13646" t="inlineStr">
        <is>
          <t>Tampa, Fla.</t>
        </is>
      </c>
    </row>
    <row r="13647">
      <c r="A13647" t="inlineStr">
        <is>
          <t>UTSA</t>
        </is>
      </c>
      <c r="B13647" t="n">
        <v>38</v>
      </c>
      <c r="C13647" t="inlineStr">
        <is>
          <t>TJ Andrews</t>
        </is>
      </c>
      <c r="D13647" t="inlineStr">
        <is>
          <t>RB</t>
        </is>
      </c>
      <c r="E13647" t="inlineStr">
        <is>
          <t>Redshirt Sophomore</t>
        </is>
      </c>
      <c r="F13647" t="inlineStr">
        <is>
          <t>6'2"</t>
        </is>
      </c>
      <c r="G13647" t="n">
        <v>210</v>
      </c>
      <c r="H13647" t="inlineStr">
        <is>
          <t>San Antonio, Texas</t>
        </is>
      </c>
    </row>
    <row r="13648">
      <c r="A13648" t="inlineStr">
        <is>
          <t>UTSA</t>
        </is>
      </c>
      <c r="B13648" t="n">
        <v>25</v>
      </c>
      <c r="C13648" t="inlineStr">
        <is>
          <t>Frankie Arthur Jr.</t>
        </is>
      </c>
      <c r="D13648" t="inlineStr">
        <is>
          <t>RB</t>
        </is>
      </c>
      <c r="E13648" t="inlineStr">
        <is>
          <t>Redshirt Sophomore</t>
        </is>
      </c>
      <c r="F13648" t="inlineStr">
        <is>
          <t>5'10"</t>
        </is>
      </c>
      <c r="G13648" t="n">
        <v>210</v>
      </c>
      <c r="H13648" t="inlineStr">
        <is>
          <t>Conroe, Texas</t>
        </is>
      </c>
    </row>
    <row r="13649">
      <c r="A13649" t="inlineStr">
        <is>
          <t>UTSA</t>
        </is>
      </c>
      <c r="B13649" t="n">
        <v>44</v>
      </c>
      <c r="C13649" t="inlineStr">
        <is>
          <t>Jeremiah Bailey</t>
        </is>
      </c>
      <c r="D13649" t="inlineStr">
        <is>
          <t>DL</t>
        </is>
      </c>
      <c r="E13649" t="inlineStr">
        <is>
          <t>Redshirt Senior</t>
        </is>
      </c>
      <c r="F13649" t="inlineStr">
        <is>
          <t>6'2"</t>
        </is>
      </c>
      <c r="G13649" t="n">
        <v>275</v>
      </c>
      <c r="H13649" t="inlineStr">
        <is>
          <t>Smyrna, Tenn.</t>
        </is>
      </c>
      <c r="I13649" t="inlineStr">
        <is>
          <t>Transfer from Eastern Kentucky (2026 portal)</t>
        </is>
      </c>
    </row>
    <row r="13650">
      <c r="A13650" t="inlineStr">
        <is>
          <t>UTSA</t>
        </is>
      </c>
      <c r="B13650" t="n">
        <v>32</v>
      </c>
      <c r="C13650" t="inlineStr">
        <is>
          <t>Elijah Baldwin</t>
        </is>
      </c>
      <c r="D13650" t="inlineStr">
        <is>
          <t>OLB</t>
        </is>
      </c>
      <c r="E13650" t="inlineStr">
        <is>
          <t>Redshirt Sophomore</t>
        </is>
      </c>
      <c r="F13650" t="inlineStr">
        <is>
          <t>6'7"</t>
        </is>
      </c>
      <c r="G13650" t="n">
        <v>230</v>
      </c>
      <c r="H13650" t="inlineStr">
        <is>
          <t>San Antonio, Texas</t>
        </is>
      </c>
      <c r="I13650" t="inlineStr">
        <is>
          <t>Transfer from UTEP (2026 portal)</t>
        </is>
      </c>
    </row>
    <row r="13651">
      <c r="A13651" t="inlineStr">
        <is>
          <t>UTSA</t>
        </is>
      </c>
      <c r="B13651" t="n">
        <v>19</v>
      </c>
      <c r="C13651" t="inlineStr">
        <is>
          <t>Johnny Bowens III</t>
        </is>
      </c>
      <c r="D13651" t="inlineStr">
        <is>
          <t>DL</t>
        </is>
      </c>
      <c r="E13651" t="inlineStr">
        <is>
          <t>Redshirt Sophomore</t>
        </is>
      </c>
      <c r="F13651" t="inlineStr">
        <is>
          <t>6'3"</t>
        </is>
      </c>
      <c r="G13651" t="n">
        <v>300</v>
      </c>
      <c r="H13651" t="inlineStr">
        <is>
          <t>Converse, Texas</t>
        </is>
      </c>
    </row>
    <row r="13652">
      <c r="A13652" t="inlineStr">
        <is>
          <t>UTSA</t>
        </is>
      </c>
      <c r="B13652" t="n">
        <v>23</v>
      </c>
      <c r="C13652" t="inlineStr">
        <is>
          <t>Kenneth Bradford</t>
        </is>
      </c>
      <c r="D13652" t="inlineStr">
        <is>
          <t>WR</t>
        </is>
      </c>
      <c r="E13652" t="inlineStr">
        <is>
          <t>Sophomore</t>
        </is>
      </c>
      <c r="F13652" t="inlineStr">
        <is>
          <t>6'4"</t>
        </is>
      </c>
      <c r="G13652" t="n">
        <v>195</v>
      </c>
      <c r="H13652" t="inlineStr">
        <is>
          <t>Missouri City, Texas</t>
        </is>
      </c>
    </row>
    <row r="13653">
      <c r="A13653" t="inlineStr">
        <is>
          <t>UTSA</t>
        </is>
      </c>
      <c r="B13653" t="n">
        <v>57</v>
      </c>
      <c r="C13653" t="inlineStr">
        <is>
          <t>Tysan Breaux</t>
        </is>
      </c>
      <c r="D13653" t="inlineStr">
        <is>
          <t>LB</t>
        </is>
      </c>
      <c r="E13653" t="inlineStr">
        <is>
          <t>Freshman</t>
        </is>
      </c>
      <c r="F13653" t="inlineStr">
        <is>
          <t>5'11"</t>
        </is>
      </c>
      <c r="G13653" t="n">
        <v>210</v>
      </c>
      <c r="H13653" t="inlineStr">
        <is>
          <t>Pflugerville, Texas</t>
        </is>
      </c>
    </row>
    <row r="13654">
      <c r="A13654" t="inlineStr">
        <is>
          <t>UTSA</t>
        </is>
      </c>
      <c r="B13654" t="n">
        <v>73</v>
      </c>
      <c r="C13654" t="inlineStr">
        <is>
          <t>A'marion Breland</t>
        </is>
      </c>
      <c r="D13654" t="inlineStr">
        <is>
          <t>OL</t>
        </is>
      </c>
      <c r="E13654" t="inlineStr">
        <is>
          <t>Redshirt Freshman</t>
        </is>
      </c>
      <c r="F13654" t="inlineStr">
        <is>
          <t>6'9"</t>
        </is>
      </c>
      <c r="G13654" t="n">
        <v>310</v>
      </c>
      <c r="H13654" t="inlineStr">
        <is>
          <t>Hattiesburg, Miss.</t>
        </is>
      </c>
    </row>
    <row r="13655">
      <c r="A13655" t="inlineStr">
        <is>
          <t>UTSA</t>
        </is>
      </c>
      <c r="B13655" t="n">
        <v>39</v>
      </c>
      <c r="C13655" t="inlineStr">
        <is>
          <t>Lawrence Brown Jr.</t>
        </is>
      </c>
      <c r="D13655" t="inlineStr">
        <is>
          <t>CB</t>
        </is>
      </c>
      <c r="E13655" t="inlineStr">
        <is>
          <t>Redshirt Junior</t>
        </is>
      </c>
      <c r="F13655" t="inlineStr">
        <is>
          <t>6'1"</t>
        </is>
      </c>
      <c r="G13655" t="n">
        <v>200</v>
      </c>
      <c r="H13655" t="inlineStr">
        <is>
          <t>Madison Heights, Va.</t>
        </is>
      </c>
    </row>
    <row r="13656">
      <c r="A13656" t="inlineStr">
        <is>
          <t>UTSA</t>
        </is>
      </c>
      <c r="B13656" t="n">
        <v>16</v>
      </c>
      <c r="C13656" t="inlineStr">
        <is>
          <t>Chris Bryson II</t>
        </is>
      </c>
      <c r="D13656" t="inlineStr">
        <is>
          <t>$B</t>
        </is>
      </c>
      <c r="E13656" t="inlineStr">
        <is>
          <t>Redshirt Junior</t>
        </is>
      </c>
      <c r="F13656" t="inlineStr">
        <is>
          <t>6'1"</t>
        </is>
      </c>
      <c r="G13656" t="n">
        <v>200</v>
      </c>
      <c r="H13656" t="inlineStr">
        <is>
          <t>San Antonio, Texas</t>
        </is>
      </c>
    </row>
    <row r="13657">
      <c r="A13657" t="inlineStr">
        <is>
          <t>UTSA</t>
        </is>
      </c>
      <c r="B13657" t="n">
        <v>38</v>
      </c>
      <c r="C13657" t="inlineStr">
        <is>
          <t>Israel Bullag</t>
        </is>
      </c>
      <c r="D13657" t="inlineStr">
        <is>
          <t>CB</t>
        </is>
      </c>
      <c r="E13657" t="inlineStr">
        <is>
          <t>Sophomore</t>
        </is>
      </c>
      <c r="F13657" t="inlineStr">
        <is>
          <t>5'10"</t>
        </is>
      </c>
      <c r="G13657" t="n">
        <v>170</v>
      </c>
      <c r="H13657" t="inlineStr">
        <is>
          <t>San Antonio, Texas</t>
        </is>
      </c>
    </row>
    <row r="13658">
      <c r="A13658" t="inlineStr">
        <is>
          <t>UTSA</t>
        </is>
      </c>
      <c r="B13658" t="n">
        <v>86</v>
      </c>
      <c r="C13658" t="inlineStr">
        <is>
          <t>Isaiah Butler-Tanner</t>
        </is>
      </c>
      <c r="D13658" t="inlineStr">
        <is>
          <t>TE</t>
        </is>
      </c>
      <c r="E13658" t="inlineStr">
        <is>
          <t>Redshirt Freshman</t>
        </is>
      </c>
      <c r="F13658" t="inlineStr">
        <is>
          <t>6'6"</t>
        </is>
      </c>
      <c r="G13658" t="n">
        <v>265</v>
      </c>
      <c r="H13658" t="inlineStr">
        <is>
          <t>Killeen, Texas</t>
        </is>
      </c>
    </row>
    <row r="13659">
      <c r="A13659" t="inlineStr">
        <is>
          <t>UTSA</t>
        </is>
      </c>
      <c r="B13659" t="n">
        <v>98</v>
      </c>
      <c r="C13659" t="inlineStr">
        <is>
          <t>Jameian Buxton</t>
        </is>
      </c>
      <c r="D13659" t="inlineStr">
        <is>
          <t>DL</t>
        </is>
      </c>
      <c r="E13659" t="inlineStr">
        <is>
          <t>Senior</t>
        </is>
      </c>
      <c r="F13659" t="inlineStr">
        <is>
          <t>6'2"</t>
        </is>
      </c>
      <c r="G13659" t="n">
        <v>325</v>
      </c>
      <c r="H13659" t="inlineStr">
        <is>
          <t>New Orleans, La.</t>
        </is>
      </c>
    </row>
    <row r="13660">
      <c r="A13660" t="inlineStr">
        <is>
          <t>UTSA</t>
        </is>
      </c>
      <c r="B13660" t="n">
        <v>81</v>
      </c>
      <c r="C13660" t="inlineStr">
        <is>
          <t>Miles Campbell</t>
        </is>
      </c>
      <c r="D13660" t="inlineStr">
        <is>
          <t>TE</t>
        </is>
      </c>
      <c r="E13660" t="inlineStr">
        <is>
          <t>Redshirt Senior</t>
        </is>
      </c>
      <c r="F13660" t="inlineStr">
        <is>
          <t>6'3"</t>
        </is>
      </c>
      <c r="G13660" t="n">
        <v>240</v>
      </c>
      <c r="H13660" t="inlineStr">
        <is>
          <t>Douglasville, Ga.</t>
        </is>
      </c>
      <c r="I13660" t="inlineStr">
        <is>
          <t>Transfer from Florida A&amp;M (2026 portal)</t>
        </is>
      </c>
    </row>
    <row r="13661">
      <c r="A13661" t="inlineStr">
        <is>
          <t>UTSA</t>
        </is>
      </c>
      <c r="B13661" t="n">
        <v>10</v>
      </c>
      <c r="C13661" t="inlineStr">
        <is>
          <t>Archie Chambers</t>
        </is>
      </c>
      <c r="D13661" t="inlineStr">
        <is>
          <t>$B</t>
        </is>
      </c>
      <c r="E13661" t="inlineStr">
        <is>
          <t>Junior</t>
        </is>
      </c>
      <c r="F13661" t="inlineStr">
        <is>
          <t>6'3"</t>
        </is>
      </c>
      <c r="G13661" t="n">
        <v>210</v>
      </c>
      <c r="H13661" t="inlineStr">
        <is>
          <t>New Orleans, La.</t>
        </is>
      </c>
    </row>
    <row r="13662">
      <c r="A13662" t="inlineStr">
        <is>
          <t>UTSA</t>
        </is>
      </c>
      <c r="B13662" t="n">
        <v>18</v>
      </c>
      <c r="C13662" t="inlineStr">
        <is>
          <t>Ahamad Chapman</t>
        </is>
      </c>
      <c r="D13662" t="inlineStr">
        <is>
          <t>CB</t>
        </is>
      </c>
      <c r="E13662" t="inlineStr">
        <is>
          <t>Redshirt Sophomore</t>
        </is>
      </c>
      <c r="F13662" t="inlineStr">
        <is>
          <t>6'2"</t>
        </is>
      </c>
      <c r="G13662" t="n">
        <v>175</v>
      </c>
      <c r="H13662" t="inlineStr">
        <is>
          <t>San Bernardino, Calif.</t>
        </is>
      </c>
    </row>
    <row r="13663">
      <c r="A13663" t="inlineStr">
        <is>
          <t>UTSA</t>
        </is>
      </c>
      <c r="B13663" t="n">
        <v>17</v>
      </c>
      <c r="C13663" t="inlineStr">
        <is>
          <t>Asaad Chapman</t>
        </is>
      </c>
      <c r="D13663" t="inlineStr">
        <is>
          <t>CB</t>
        </is>
      </c>
      <c r="E13663" t="inlineStr">
        <is>
          <t>Junior</t>
        </is>
      </c>
      <c r="F13663" t="inlineStr">
        <is>
          <t>6'3"</t>
        </is>
      </c>
      <c r="G13663" t="n">
        <v>195</v>
      </c>
      <c r="H13663" t="inlineStr">
        <is>
          <t>San Bernardino, Calif.</t>
        </is>
      </c>
    </row>
    <row r="13664">
      <c r="A13664" t="inlineStr">
        <is>
          <t>UTSA</t>
        </is>
      </c>
      <c r="B13664" t="n">
        <v>87</v>
      </c>
      <c r="C13664" t="inlineStr">
        <is>
          <t>Zahn Coakley</t>
        </is>
      </c>
      <c r="D13664" t="inlineStr">
        <is>
          <t>WR</t>
        </is>
      </c>
      <c r="E13664" t="inlineStr">
        <is>
          <t>Redshirt Junior</t>
        </is>
      </c>
      <c r="F13664" t="inlineStr">
        <is>
          <t>6'1"</t>
        </is>
      </c>
      <c r="G13664" t="n">
        <v>195</v>
      </c>
      <c r="H13664" t="inlineStr">
        <is>
          <t>Dallas, Texas</t>
        </is>
      </c>
      <c r="I13664" t="inlineStr">
        <is>
          <t>Transfer from App State (2026 portal)</t>
        </is>
      </c>
    </row>
    <row r="13665">
      <c r="A13665" t="inlineStr">
        <is>
          <t>UTSA</t>
        </is>
      </c>
      <c r="B13665" t="n">
        <v>12</v>
      </c>
      <c r="C13665" t="inlineStr">
        <is>
          <t>Camron Cooper</t>
        </is>
      </c>
      <c r="D13665" t="inlineStr">
        <is>
          <t>OLB</t>
        </is>
      </c>
      <c r="E13665" t="inlineStr">
        <is>
          <t>Redshirt Junior</t>
        </is>
      </c>
      <c r="F13665" t="inlineStr">
        <is>
          <t>6'3"</t>
        </is>
      </c>
      <c r="G13665" t="n">
        <v>245</v>
      </c>
      <c r="H13665" t="inlineStr">
        <is>
          <t>Dayton, Texas</t>
        </is>
      </c>
    </row>
    <row r="13666">
      <c r="A13666" t="inlineStr">
        <is>
          <t>UTSA</t>
        </is>
      </c>
      <c r="B13666" t="n">
        <v>42</v>
      </c>
      <c r="C13666" t="inlineStr">
        <is>
          <t>Mason Culton</t>
        </is>
      </c>
      <c r="D13666" t="inlineStr">
        <is>
          <t>RB</t>
        </is>
      </c>
      <c r="E13666" t="inlineStr">
        <is>
          <t>Redshirt Junior</t>
        </is>
      </c>
      <c r="F13666" t="inlineStr">
        <is>
          <t>5'7"</t>
        </is>
      </c>
      <c r="G13666" t="n">
        <v>190</v>
      </c>
      <c r="H13666" t="inlineStr">
        <is>
          <t>Houston, Texas</t>
        </is>
      </c>
    </row>
    <row r="13667">
      <c r="A13667" t="inlineStr">
        <is>
          <t>UTSA</t>
        </is>
      </c>
      <c r="B13667" t="n">
        <v>21</v>
      </c>
      <c r="C13667" t="inlineStr">
        <is>
          <t>Jarvse "Duece" Dickerson</t>
        </is>
      </c>
      <c r="D13667" t="inlineStr">
        <is>
          <t>S</t>
        </is>
      </c>
      <c r="E13667" t="inlineStr">
        <is>
          <t>Freshman</t>
        </is>
      </c>
      <c r="F13667" t="inlineStr">
        <is>
          <t>6'2"</t>
        </is>
      </c>
      <c r="G13667" t="n">
        <v>175</v>
      </c>
      <c r="H13667" t="inlineStr">
        <is>
          <t>Wallis, Texas</t>
        </is>
      </c>
    </row>
    <row r="13668">
      <c r="A13668" t="inlineStr">
        <is>
          <t>UTSA</t>
        </is>
      </c>
      <c r="B13668" t="n">
        <v>22</v>
      </c>
      <c r="C13668" t="inlineStr">
        <is>
          <t>Bryson Donnell</t>
        </is>
      </c>
      <c r="D13668" t="inlineStr">
        <is>
          <t>RB</t>
        </is>
      </c>
      <c r="E13668" t="inlineStr">
        <is>
          <t>Redshirt Senior</t>
        </is>
      </c>
      <c r="F13668" t="inlineStr">
        <is>
          <t>5'10"</t>
        </is>
      </c>
      <c r="G13668" t="n">
        <v>210</v>
      </c>
      <c r="H13668" t="inlineStr">
        <is>
          <t>Tyler, Texas</t>
        </is>
      </c>
    </row>
    <row r="13669">
      <c r="A13669" t="inlineStr">
        <is>
          <t>UTSA</t>
        </is>
      </c>
      <c r="B13669" t="n">
        <v>37</v>
      </c>
      <c r="C13669" t="inlineStr">
        <is>
          <t>Tristan Escobar</t>
        </is>
      </c>
      <c r="D13669" t="inlineStr">
        <is>
          <t>S</t>
        </is>
      </c>
      <c r="E13669" t="inlineStr">
        <is>
          <t>Redshirt Freshman</t>
        </is>
      </c>
      <c r="F13669" t="inlineStr">
        <is>
          <t>6'0"</t>
        </is>
      </c>
      <c r="G13669" t="n">
        <v>190</v>
      </c>
      <c r="H13669" t="inlineStr">
        <is>
          <t>San Antonio, Texas</t>
        </is>
      </c>
    </row>
    <row r="13670">
      <c r="A13670" t="inlineStr">
        <is>
          <t>UTSA</t>
        </is>
      </c>
      <c r="B13670" t="n">
        <v>95</v>
      </c>
      <c r="C13670" t="inlineStr">
        <is>
          <t>Drenon Fite III</t>
        </is>
      </c>
      <c r="D13670" t="inlineStr">
        <is>
          <t>DL</t>
        </is>
      </c>
      <c r="E13670" t="inlineStr">
        <is>
          <t>Redshirt Senior</t>
        </is>
      </c>
      <c r="F13670" t="inlineStr">
        <is>
          <t>6'4"</t>
        </is>
      </c>
      <c r="G13670" t="n">
        <v>260</v>
      </c>
      <c r="H13670" t="inlineStr">
        <is>
          <t>Tatum, Texas</t>
        </is>
      </c>
      <c r="I13670" t="inlineStr">
        <is>
          <t>Transfer from Louisiana (2026 portal)</t>
        </is>
      </c>
    </row>
    <row r="13671">
      <c r="A13671" t="inlineStr">
        <is>
          <t>UTSA</t>
        </is>
      </c>
      <c r="B13671" t="n">
        <v>31</v>
      </c>
      <c r="C13671" t="inlineStr">
        <is>
          <t>Caleb Garcia</t>
        </is>
      </c>
      <c r="D13671" t="inlineStr">
        <is>
          <t>WR</t>
        </is>
      </c>
      <c r="E13671" t="inlineStr">
        <is>
          <t>Senior</t>
        </is>
      </c>
      <c r="F13671" t="inlineStr">
        <is>
          <t>5'9"</t>
        </is>
      </c>
      <c r="G13671" t="n">
        <v>180</v>
      </c>
      <c r="H13671" t="inlineStr">
        <is>
          <t>Maricopa, Ariz.</t>
        </is>
      </c>
    </row>
    <row r="13672">
      <c r="A13672" t="inlineStr">
        <is>
          <t>UTSA</t>
        </is>
      </c>
      <c r="B13672" t="n">
        <v>71</v>
      </c>
      <c r="C13672" t="inlineStr">
        <is>
          <t>Jaylen Garth</t>
        </is>
      </c>
      <c r="D13672" t="inlineStr">
        <is>
          <t>OL</t>
        </is>
      </c>
      <c r="E13672" t="inlineStr">
        <is>
          <t>Redshirt Senior</t>
        </is>
      </c>
      <c r="F13672" t="inlineStr">
        <is>
          <t>6'5"</t>
        </is>
      </c>
      <c r="G13672" t="n">
        <v>310</v>
      </c>
      <c r="H13672" t="inlineStr">
        <is>
          <t>Port Neches, Texas</t>
        </is>
      </c>
    </row>
    <row r="13673">
      <c r="A13673" t="inlineStr">
        <is>
          <t>UTSA</t>
        </is>
      </c>
      <c r="B13673" t="n">
        <v>16</v>
      </c>
      <c r="C13673" t="inlineStr">
        <is>
          <t>Maguire Gasperson</t>
        </is>
      </c>
      <c r="D13673" t="inlineStr">
        <is>
          <t>QB</t>
        </is>
      </c>
      <c r="E13673" t="inlineStr">
        <is>
          <t>Freshman</t>
        </is>
      </c>
      <c r="F13673" t="inlineStr">
        <is>
          <t>6'0"</t>
        </is>
      </c>
      <c r="G13673" t="n">
        <v>185</v>
      </c>
      <c r="H13673" t="inlineStr">
        <is>
          <t>Argyle, Texas</t>
        </is>
      </c>
    </row>
    <row r="13674">
      <c r="A13674" t="inlineStr">
        <is>
          <t>UTSA</t>
        </is>
      </c>
      <c r="B13674" t="n">
        <v>12</v>
      </c>
      <c r="C13674" t="inlineStr">
        <is>
          <t>Max Gerlich</t>
        </is>
      </c>
      <c r="D13674" t="inlineStr">
        <is>
          <t>QB</t>
        </is>
      </c>
      <c r="E13674" t="inlineStr">
        <is>
          <t>Redshirt Freshman</t>
        </is>
      </c>
      <c r="F13674" t="inlineStr">
        <is>
          <t>6'3"</t>
        </is>
      </c>
      <c r="G13674" t="n">
        <v>215</v>
      </c>
      <c r="H13674" t="inlineStr">
        <is>
          <t>Austin, Texas</t>
        </is>
      </c>
    </row>
    <row r="13675">
      <c r="A13675" t="inlineStr">
        <is>
          <t>UTSA</t>
        </is>
      </c>
      <c r="B13675" t="n">
        <v>26</v>
      </c>
      <c r="C13675" t="inlineStr">
        <is>
          <t>Bryce Grays</t>
        </is>
      </c>
      <c r="D13675" t="inlineStr">
        <is>
          <t>$B</t>
        </is>
      </c>
      <c r="E13675" t="inlineStr">
        <is>
          <t>Redshirt Senior</t>
        </is>
      </c>
      <c r="F13675" t="inlineStr">
        <is>
          <t>6'1"</t>
        </is>
      </c>
      <c r="G13675" t="n">
        <v>205</v>
      </c>
      <c r="H13675" t="inlineStr">
        <is>
          <t>Richmond, Texas</t>
        </is>
      </c>
    </row>
    <row r="13676">
      <c r="A13676" t="inlineStr">
        <is>
          <t>UTSA</t>
        </is>
      </c>
      <c r="B13676" t="n">
        <v>51</v>
      </c>
      <c r="C13676" t="inlineStr">
        <is>
          <t>Aden Hall</t>
        </is>
      </c>
      <c r="D13676" t="inlineStr">
        <is>
          <t>LB</t>
        </is>
      </c>
      <c r="E13676" t="inlineStr">
        <is>
          <t>Freshman</t>
        </is>
      </c>
      <c r="F13676" t="inlineStr">
        <is>
          <t>6'0"</t>
        </is>
      </c>
      <c r="G13676" t="n">
        <v>195</v>
      </c>
      <c r="H13676" t="inlineStr">
        <is>
          <t>Leesburg, Fla.</t>
        </is>
      </c>
    </row>
    <row r="13677">
      <c r="A13677" t="inlineStr">
        <is>
          <t>UTSA</t>
        </is>
      </c>
      <c r="B13677" t="n">
        <v>82</v>
      </c>
      <c r="C13677" t="inlineStr">
        <is>
          <t>Prince Hall</t>
        </is>
      </c>
      <c r="D13677" t="inlineStr">
        <is>
          <t>WR</t>
        </is>
      </c>
      <c r="E13677" t="inlineStr">
        <is>
          <t>Freshman</t>
        </is>
      </c>
      <c r="F13677" t="inlineStr">
        <is>
          <t>6'2"</t>
        </is>
      </c>
      <c r="G13677" t="n">
        <v>200</v>
      </c>
      <c r="H13677" t="inlineStr">
        <is>
          <t>Killeen, Texas</t>
        </is>
      </c>
    </row>
    <row r="13678">
      <c r="A13678" t="inlineStr">
        <is>
          <t>UTSA</t>
        </is>
      </c>
      <c r="B13678" t="n">
        <v>13</v>
      </c>
      <c r="C13678" t="inlineStr">
        <is>
          <t>Jamel Hardy Jr.</t>
        </is>
      </c>
      <c r="D13678" t="inlineStr">
        <is>
          <t>WR</t>
        </is>
      </c>
      <c r="E13678" t="inlineStr">
        <is>
          <t>Redshirt Junior</t>
        </is>
      </c>
      <c r="F13678" t="inlineStr">
        <is>
          <t>6'2"</t>
        </is>
      </c>
      <c r="G13678" t="n">
        <v>195</v>
      </c>
      <c r="H13678" t="inlineStr">
        <is>
          <t>Dallas, Texas</t>
        </is>
      </c>
    </row>
    <row r="13679">
      <c r="A13679" t="inlineStr">
        <is>
          <t>UTSA</t>
        </is>
      </c>
      <c r="B13679" t="n">
        <v>11</v>
      </c>
      <c r="C13679" t="inlineStr">
        <is>
          <t>Will Henderson III</t>
        </is>
      </c>
      <c r="D13679" t="inlineStr">
        <is>
          <t>RB</t>
        </is>
      </c>
      <c r="E13679" t="inlineStr">
        <is>
          <t>Redshirt Sophomore</t>
        </is>
      </c>
      <c r="F13679" t="inlineStr">
        <is>
          <t>5'10"</t>
        </is>
      </c>
      <c r="G13679" t="n">
        <v>185</v>
      </c>
      <c r="H13679" t="inlineStr">
        <is>
          <t>Gilmer, Texas</t>
        </is>
      </c>
    </row>
    <row r="13680">
      <c r="A13680" t="inlineStr">
        <is>
          <t>UTSA</t>
        </is>
      </c>
      <c r="B13680" t="n">
        <v>65</v>
      </c>
      <c r="C13680" t="inlineStr">
        <is>
          <t>Jarrett Henry</t>
        </is>
      </c>
      <c r="D13680" t="inlineStr">
        <is>
          <t>OL</t>
        </is>
      </c>
      <c r="E13680" t="inlineStr">
        <is>
          <t>Redshirt Junior</t>
        </is>
      </c>
      <c r="F13680" t="inlineStr">
        <is>
          <t>6'5"</t>
        </is>
      </c>
      <c r="G13680" t="n">
        <v>320</v>
      </c>
      <c r="H13680" t="inlineStr">
        <is>
          <t>Palestine, Texas</t>
        </is>
      </c>
      <c r="I13680" t="inlineStr">
        <is>
          <t>Transfer from Oklahoma State (2026 portal)</t>
        </is>
      </c>
    </row>
    <row r="13681">
      <c r="A13681" t="inlineStr">
        <is>
          <t>UTSA</t>
        </is>
      </c>
      <c r="B13681" t="n">
        <v>10</v>
      </c>
      <c r="C13681" t="inlineStr">
        <is>
          <t>Brandon High Jr.</t>
        </is>
      </c>
      <c r="D13681" t="inlineStr">
        <is>
          <t>RB</t>
        </is>
      </c>
      <c r="E13681" t="inlineStr">
        <is>
          <t>Redshirt Junior</t>
        </is>
      </c>
      <c r="F13681" t="inlineStr">
        <is>
          <t>5'10"</t>
        </is>
      </c>
      <c r="G13681" t="n">
        <v>215</v>
      </c>
      <c r="H13681" t="inlineStr">
        <is>
          <t>Spring, Texas</t>
        </is>
      </c>
      <c r="I13681" t="inlineStr">
        <is>
          <t>Transfer from California (2026 portal)</t>
        </is>
      </c>
    </row>
    <row r="13682">
      <c r="A13682" t="inlineStr">
        <is>
          <t>UTSA</t>
        </is>
      </c>
      <c r="B13682" t="n">
        <v>43</v>
      </c>
      <c r="C13682" t="inlineStr">
        <is>
          <t>William Hodges</t>
        </is>
      </c>
      <c r="D13682" t="inlineStr">
        <is>
          <t>LS</t>
        </is>
      </c>
      <c r="E13682" t="inlineStr">
        <is>
          <t>Junior</t>
        </is>
      </c>
      <c r="F13682" t="inlineStr">
        <is>
          <t>6'2"</t>
        </is>
      </c>
      <c r="G13682" t="n">
        <v>200</v>
      </c>
      <c r="H13682" t="inlineStr">
        <is>
          <t>Sumrall, Miss.</t>
        </is>
      </c>
    </row>
    <row r="13683">
      <c r="A13683" t="inlineStr">
        <is>
          <t>UTSA</t>
        </is>
      </c>
      <c r="B13683" t="n">
        <v>20</v>
      </c>
      <c r="C13683" t="inlineStr">
        <is>
          <t>Caile Hogan</t>
        </is>
      </c>
      <c r="D13683" t="inlineStr">
        <is>
          <t>P</t>
        </is>
      </c>
      <c r="E13683" t="inlineStr">
        <is>
          <t>Junior</t>
        </is>
      </c>
      <c r="F13683" t="inlineStr">
        <is>
          <t>6'1"</t>
        </is>
      </c>
      <c r="G13683" t="n">
        <v>210</v>
      </c>
      <c r="H13683" t="inlineStr">
        <is>
          <t>Melbourne, Australia</t>
        </is>
      </c>
    </row>
    <row r="13684">
      <c r="A13684" t="inlineStr">
        <is>
          <t>UTSA</t>
        </is>
      </c>
      <c r="B13684" t="n">
        <v>28</v>
      </c>
      <c r="C13684" t="inlineStr">
        <is>
          <t>Trevon Hogan</t>
        </is>
      </c>
      <c r="D13684" t="inlineStr">
        <is>
          <t>CB</t>
        </is>
      </c>
      <c r="E13684" t="inlineStr">
        <is>
          <t>Senior</t>
        </is>
      </c>
      <c r="F13684" t="inlineStr">
        <is>
          <t>6'1"</t>
        </is>
      </c>
      <c r="G13684" t="n">
        <v>170</v>
      </c>
      <c r="H13684" t="inlineStr">
        <is>
          <t>La Porte, Texas</t>
        </is>
      </c>
    </row>
    <row r="13685">
      <c r="A13685" t="inlineStr">
        <is>
          <t>UTSA</t>
        </is>
      </c>
      <c r="B13685" t="n">
        <v>47</v>
      </c>
      <c r="C13685" t="inlineStr">
        <is>
          <t>Tim Huff Jr.</t>
        </is>
      </c>
      <c r="D13685" t="inlineStr">
        <is>
          <t>DL</t>
        </is>
      </c>
      <c r="E13685" t="inlineStr">
        <is>
          <t>Redshirt Senior</t>
        </is>
      </c>
      <c r="F13685" t="inlineStr">
        <is>
          <t>6'0"</t>
        </is>
      </c>
      <c r="G13685" t="n">
        <v>240</v>
      </c>
      <c r="H13685" t="inlineStr">
        <is>
          <t>San Antonio, Texas</t>
        </is>
      </c>
    </row>
    <row r="13686">
      <c r="A13686" t="inlineStr">
        <is>
          <t>UTSA</t>
        </is>
      </c>
      <c r="B13686" t="n">
        <v>52</v>
      </c>
      <c r="C13686" t="inlineStr">
        <is>
          <t>Preston Huneycutt</t>
        </is>
      </c>
      <c r="D13686" t="inlineStr">
        <is>
          <t>OL</t>
        </is>
      </c>
      <c r="E13686" t="inlineStr">
        <is>
          <t>Redshirt Sophomore</t>
        </is>
      </c>
      <c r="F13686" t="inlineStr">
        <is>
          <t>6'3"</t>
        </is>
      </c>
      <c r="G13686" t="n">
        <v>290</v>
      </c>
      <c r="H13686" t="inlineStr">
        <is>
          <t>Hutto, Texas</t>
        </is>
      </c>
    </row>
    <row r="13687">
      <c r="A13687" t="inlineStr">
        <is>
          <t>UTSA</t>
        </is>
      </c>
      <c r="B13687" t="n">
        <v>66</v>
      </c>
      <c r="C13687" t="inlineStr">
        <is>
          <t>Davion Hurth</t>
        </is>
      </c>
      <c r="D13687" t="inlineStr">
        <is>
          <t>OL</t>
        </is>
      </c>
      <c r="E13687" t="inlineStr">
        <is>
          <t>Redshirt Sophomore</t>
        </is>
      </c>
      <c r="F13687" t="inlineStr">
        <is>
          <t>6'4"</t>
        </is>
      </c>
      <c r="G13687" t="n">
        <v>255</v>
      </c>
      <c r="H13687" t="inlineStr">
        <is>
          <t>Mesquite, Texas</t>
        </is>
      </c>
    </row>
    <row r="13688">
      <c r="A13688" t="inlineStr">
        <is>
          <t>UTSA</t>
        </is>
      </c>
      <c r="B13688" t="n">
        <v>55</v>
      </c>
      <c r="C13688" t="inlineStr">
        <is>
          <t>Amare Johnson</t>
        </is>
      </c>
      <c r="D13688" t="inlineStr">
        <is>
          <t>LB</t>
        </is>
      </c>
      <c r="E13688" t="inlineStr">
        <is>
          <t>Redshirt Junior</t>
        </is>
      </c>
      <c r="F13688" t="inlineStr">
        <is>
          <t>6'1"</t>
        </is>
      </c>
      <c r="G13688" t="n">
        <v>215</v>
      </c>
      <c r="H13688" t="inlineStr">
        <is>
          <t>Del Valle, Texas</t>
        </is>
      </c>
    </row>
    <row r="13689">
      <c r="A13689" t="inlineStr">
        <is>
          <t>UTSA</t>
        </is>
      </c>
      <c r="B13689" t="n">
        <v>74</v>
      </c>
      <c r="C13689" t="inlineStr">
        <is>
          <t>Darrell Jones</t>
        </is>
      </c>
      <c r="D13689" t="inlineStr">
        <is>
          <t>OL</t>
        </is>
      </c>
      <c r="E13689" t="inlineStr">
        <is>
          <t>Senior</t>
        </is>
      </c>
      <c r="F13689" t="inlineStr">
        <is>
          <t>6'4"</t>
        </is>
      </c>
      <c r="G13689" t="n">
        <v>340</v>
      </c>
      <c r="H13689" t="inlineStr">
        <is>
          <t>Baltimore, Md.</t>
        </is>
      </c>
    </row>
    <row r="13690">
      <c r="A13690" t="inlineStr">
        <is>
          <t>UTSA</t>
        </is>
      </c>
      <c r="B13690" t="n">
        <v>92</v>
      </c>
      <c r="C13690" t="inlineStr">
        <is>
          <t>Jaylan Jones</t>
        </is>
      </c>
      <c r="D13690" t="inlineStr">
        <is>
          <t>DL</t>
        </is>
      </c>
      <c r="E13690" t="inlineStr">
        <is>
          <t>Redshirt Sophomore</t>
        </is>
      </c>
      <c r="F13690" t="inlineStr">
        <is>
          <t>6'0"</t>
        </is>
      </c>
      <c r="G13690" t="n">
        <v>300</v>
      </c>
      <c r="H13690" t="inlineStr">
        <is>
          <t>Cibolo, Texas</t>
        </is>
      </c>
    </row>
    <row r="13691">
      <c r="A13691" t="inlineStr">
        <is>
          <t>UTSA</t>
        </is>
      </c>
      <c r="B13691" t="n">
        <v>97</v>
      </c>
      <c r="C13691" t="inlineStr">
        <is>
          <t>King Justice</t>
        </is>
      </c>
      <c r="D13691" t="inlineStr">
        <is>
          <t>DL</t>
        </is>
      </c>
      <c r="E13691" t="inlineStr">
        <is>
          <t>Redshirt Freshman</t>
        </is>
      </c>
      <c r="F13691" t="inlineStr">
        <is>
          <t>6'1"</t>
        </is>
      </c>
      <c r="G13691" t="n">
        <v>300</v>
      </c>
      <c r="H13691" t="inlineStr">
        <is>
          <t>Port Charlotte, Fla.</t>
        </is>
      </c>
    </row>
    <row r="13692">
      <c r="A13692" t="inlineStr">
        <is>
          <t>UTSA</t>
        </is>
      </c>
      <c r="B13692" t="n">
        <v>72</v>
      </c>
      <c r="C13692" t="inlineStr">
        <is>
          <t>Ibrahim Kebe</t>
        </is>
      </c>
      <c r="D13692" t="inlineStr">
        <is>
          <t>OL</t>
        </is>
      </c>
      <c r="E13692" t="inlineStr">
        <is>
          <t>Redshirt Freshman</t>
        </is>
      </c>
      <c r="F13692" t="inlineStr">
        <is>
          <t>6'7"</t>
        </is>
      </c>
      <c r="G13692" t="n">
        <v>325</v>
      </c>
      <c r="H13692" t="inlineStr">
        <is>
          <t>Cincinnati, Ohio</t>
        </is>
      </c>
      <c r="I13692" t="inlineStr">
        <is>
          <t>Transfer from Ohio (2026 portal)</t>
        </is>
      </c>
    </row>
    <row r="13693">
      <c r="A13693" t="inlineStr">
        <is>
          <t>UTSA</t>
        </is>
      </c>
      <c r="B13693" t="n">
        <v>76</v>
      </c>
      <c r="C13693" t="inlineStr">
        <is>
          <t>Luke Lapeze</t>
        </is>
      </c>
      <c r="D13693" t="inlineStr">
        <is>
          <t>OL</t>
        </is>
      </c>
      <c r="E13693" t="inlineStr">
        <is>
          <t>Redshirt Senior</t>
        </is>
      </c>
      <c r="F13693" t="inlineStr">
        <is>
          <t>6'5"</t>
        </is>
      </c>
      <c r="G13693" t="n">
        <v>320</v>
      </c>
      <c r="H13693" t="inlineStr">
        <is>
          <t>Humble, Texas</t>
        </is>
      </c>
    </row>
    <row r="13694">
      <c r="A13694" t="inlineStr">
        <is>
          <t>UTSA</t>
        </is>
      </c>
      <c r="B13694" t="n">
        <v>99</v>
      </c>
      <c r="C13694" t="inlineStr">
        <is>
          <t>Tai Leonard</t>
        </is>
      </c>
      <c r="D13694" t="inlineStr">
        <is>
          <t>DL</t>
        </is>
      </c>
      <c r="E13694" t="inlineStr">
        <is>
          <t>Redshirt Senior</t>
        </is>
      </c>
      <c r="F13694" t="inlineStr">
        <is>
          <t>6'3"</t>
        </is>
      </c>
      <c r="G13694" t="n">
        <v>260</v>
      </c>
      <c r="H13694" t="inlineStr">
        <is>
          <t>Houston, Texas</t>
        </is>
      </c>
    </row>
    <row r="13695">
      <c r="A13695" t="inlineStr">
        <is>
          <t>UTSA</t>
        </is>
      </c>
      <c r="B13695" t="n">
        <v>24</v>
      </c>
      <c r="C13695" t="inlineStr">
        <is>
          <t>RJ Lester Jr.</t>
        </is>
      </c>
      <c r="D13695" t="inlineStr">
        <is>
          <t>CB</t>
        </is>
      </c>
      <c r="E13695" t="inlineStr">
        <is>
          <t>Redshirt Sophomore</t>
        </is>
      </c>
      <c r="F13695" t="inlineStr">
        <is>
          <t>6'3"</t>
        </is>
      </c>
      <c r="G13695" t="n">
        <v>180</v>
      </c>
      <c r="H13695" t="inlineStr">
        <is>
          <t>Fort Smith, Ark.</t>
        </is>
      </c>
    </row>
    <row r="13696">
      <c r="A13696" t="inlineStr">
        <is>
          <t>UTSA</t>
        </is>
      </c>
      <c r="B13696" t="n">
        <v>48</v>
      </c>
      <c r="C13696" t="inlineStr">
        <is>
          <t>Jacob Lopez-Veasey</t>
        </is>
      </c>
      <c r="D13696" t="inlineStr">
        <is>
          <t>DL</t>
        </is>
      </c>
      <c r="E13696" t="inlineStr">
        <is>
          <t>Freshman</t>
        </is>
      </c>
      <c r="F13696" t="inlineStr">
        <is>
          <t>6'5"</t>
        </is>
      </c>
      <c r="G13696" t="n">
        <v>255</v>
      </c>
      <c r="H13696" t="inlineStr">
        <is>
          <t>San Antonio, Texas</t>
        </is>
      </c>
    </row>
    <row r="13697">
      <c r="A13697" t="inlineStr">
        <is>
          <t>UTSA</t>
        </is>
      </c>
      <c r="B13697" t="n">
        <v>35</v>
      </c>
      <c r="C13697" t="inlineStr">
        <is>
          <t>Braeden Lott</t>
        </is>
      </c>
      <c r="D13697" t="inlineStr">
        <is>
          <t>LB</t>
        </is>
      </c>
      <c r="E13697" t="inlineStr">
        <is>
          <t>Freshman</t>
        </is>
      </c>
      <c r="F13697" t="inlineStr">
        <is>
          <t>6'1"</t>
        </is>
      </c>
      <c r="G13697" t="n">
        <v>210</v>
      </c>
      <c r="H13697" t="inlineStr">
        <is>
          <t>Austin, Texas</t>
        </is>
      </c>
    </row>
    <row r="13698">
      <c r="A13698" t="inlineStr">
        <is>
          <t>UTSA</t>
        </is>
      </c>
      <c r="B13698" t="n">
        <v>17</v>
      </c>
      <c r="C13698" t="inlineStr">
        <is>
          <t>James Madison II</t>
        </is>
      </c>
      <c r="D13698" t="inlineStr">
        <is>
          <t>WR</t>
        </is>
      </c>
      <c r="E13698" t="inlineStr">
        <is>
          <t>Redshirt Sophomore</t>
        </is>
      </c>
      <c r="F13698" t="inlineStr">
        <is>
          <t>6'3"</t>
        </is>
      </c>
      <c r="G13698" t="n">
        <v>200</v>
      </c>
      <c r="H13698" t="inlineStr">
        <is>
          <t>Kansas City, Mo.</t>
        </is>
      </c>
      <c r="I13698" t="inlineStr">
        <is>
          <t>Transfer from Missouri (2026 portal)</t>
        </is>
      </c>
    </row>
    <row r="13699">
      <c r="A13699" t="inlineStr">
        <is>
          <t>UTSA</t>
        </is>
      </c>
      <c r="B13699" t="n">
        <v>70</v>
      </c>
      <c r="C13699" t="inlineStr">
        <is>
          <t>Deandre Marshall</t>
        </is>
      </c>
      <c r="D13699" t="inlineStr">
        <is>
          <t>OL</t>
        </is>
      </c>
      <c r="E13699" t="inlineStr">
        <is>
          <t>Redshirt Senior</t>
        </is>
      </c>
      <c r="F13699" t="inlineStr">
        <is>
          <t>6'7"</t>
        </is>
      </c>
      <c r="G13699" t="n">
        <v>325</v>
      </c>
      <c r="H13699" t="inlineStr">
        <is>
          <t>San Antonio, Texas</t>
        </is>
      </c>
    </row>
    <row r="13700">
      <c r="A13700" t="inlineStr">
        <is>
          <t>UTSA</t>
        </is>
      </c>
      <c r="B13700" t="n">
        <v>13</v>
      </c>
      <c r="C13700" t="inlineStr">
        <is>
          <t>Owen McCown</t>
        </is>
      </c>
      <c r="D13700" t="inlineStr">
        <is>
          <t>QB</t>
        </is>
      </c>
      <c r="E13700" t="inlineStr">
        <is>
          <t>Redshirt Senior</t>
        </is>
      </c>
      <c r="F13700" t="inlineStr">
        <is>
          <t>6'1"</t>
        </is>
      </c>
      <c r="G13700" t="n">
        <v>190</v>
      </c>
      <c r="H13700" t="inlineStr">
        <is>
          <t>Rusk, Texas</t>
        </is>
      </c>
    </row>
    <row r="13701">
      <c r="A13701" t="inlineStr">
        <is>
          <t>UTSA</t>
        </is>
      </c>
      <c r="B13701" t="n">
        <v>75</v>
      </c>
      <c r="C13701" t="inlineStr">
        <is>
          <t>Jonah Miller</t>
        </is>
      </c>
      <c r="D13701" t="inlineStr">
        <is>
          <t>OL</t>
        </is>
      </c>
      <c r="E13701" t="inlineStr">
        <is>
          <t>Redshirt Senior</t>
        </is>
      </c>
      <c r="F13701" t="inlineStr">
        <is>
          <t>6'8"</t>
        </is>
      </c>
      <c r="G13701" t="n">
        <v>290</v>
      </c>
      <c r="H13701" t="inlineStr">
        <is>
          <t>Tucson, Ariz.</t>
        </is>
      </c>
    </row>
    <row r="13702">
      <c r="A13702" t="inlineStr">
        <is>
          <t>UTSA</t>
        </is>
      </c>
      <c r="B13702" t="n">
        <v>20</v>
      </c>
      <c r="C13702" t="inlineStr">
        <is>
          <t>Zach Morris</t>
        </is>
      </c>
      <c r="D13702" t="inlineStr">
        <is>
          <t>CB</t>
        </is>
      </c>
      <c r="E13702" t="inlineStr">
        <is>
          <t>Redshirt Senior</t>
        </is>
      </c>
      <c r="F13702" t="inlineStr">
        <is>
          <t>6'0"</t>
        </is>
      </c>
      <c r="G13702" t="n">
        <v>185</v>
      </c>
      <c r="H13702" t="inlineStr">
        <is>
          <t>Highland Village, Texas</t>
        </is>
      </c>
    </row>
    <row r="13703">
      <c r="A13703" t="inlineStr">
        <is>
          <t>UTSA</t>
        </is>
      </c>
      <c r="B13703" t="n">
        <v>22</v>
      </c>
      <c r="C13703" t="inlineStr">
        <is>
          <t>Elijah Newell</t>
        </is>
      </c>
      <c r="D13703" t="inlineStr">
        <is>
          <t>S</t>
        </is>
      </c>
      <c r="E13703" t="inlineStr">
        <is>
          <t>Redshirt Sophomore</t>
        </is>
      </c>
      <c r="F13703" t="inlineStr">
        <is>
          <t>5'10"</t>
        </is>
      </c>
      <c r="G13703" t="n">
        <v>190</v>
      </c>
      <c r="H13703" t="inlineStr">
        <is>
          <t>Maumelle, Ark.</t>
        </is>
      </c>
    </row>
    <row r="13704">
      <c r="A13704" t="inlineStr">
        <is>
          <t>UTSA</t>
        </is>
      </c>
      <c r="B13704" t="n">
        <v>26</v>
      </c>
      <c r="C13704" t="inlineStr">
        <is>
          <t>Tangoh Njoh</t>
        </is>
      </c>
      <c r="D13704" t="inlineStr">
        <is>
          <t>WR</t>
        </is>
      </c>
      <c r="E13704" t="inlineStr">
        <is>
          <t>Redshirt Sophomore</t>
        </is>
      </c>
      <c r="F13704" t="inlineStr">
        <is>
          <t>6'1"</t>
        </is>
      </c>
      <c r="G13704" t="n">
        <v>195</v>
      </c>
      <c r="H13704" t="inlineStr">
        <is>
          <t>Cypress, Texas</t>
        </is>
      </c>
    </row>
    <row r="13705">
      <c r="A13705" t="inlineStr">
        <is>
          <t>UTSA</t>
        </is>
      </c>
      <c r="B13705" t="n">
        <v>33</v>
      </c>
      <c r="C13705" t="inlineStr">
        <is>
          <t>Eze Osondu</t>
        </is>
      </c>
      <c r="D13705" t="inlineStr">
        <is>
          <t>LB</t>
        </is>
      </c>
      <c r="E13705" t="inlineStr">
        <is>
          <t>Redshirt Sophomore</t>
        </is>
      </c>
      <c r="F13705" t="inlineStr">
        <is>
          <t>6'2"</t>
        </is>
      </c>
      <c r="G13705" t="n">
        <v>230</v>
      </c>
      <c r="H13705" t="inlineStr">
        <is>
          <t>Trophy Club, Texas</t>
        </is>
      </c>
      <c r="I13705" t="inlineStr">
        <is>
          <t>Transfer from California (2026 portal)</t>
        </is>
      </c>
    </row>
    <row r="13706">
      <c r="A13706" t="inlineStr">
        <is>
          <t>UTSA</t>
        </is>
      </c>
      <c r="B13706" t="n">
        <v>50</v>
      </c>
      <c r="C13706" t="inlineStr">
        <is>
          <t>Michael Owoeye</t>
        </is>
      </c>
      <c r="D13706" t="inlineStr">
        <is>
          <t>LB</t>
        </is>
      </c>
      <c r="E13706" t="inlineStr">
        <is>
          <t>Redshirt Senior</t>
        </is>
      </c>
      <c r="F13706" t="inlineStr">
        <is>
          <t>5'10"</t>
        </is>
      </c>
      <c r="G13706" t="n">
        <v>215</v>
      </c>
      <c r="H13706" t="inlineStr">
        <is>
          <t>Cypress, Texas</t>
        </is>
      </c>
    </row>
    <row r="13707">
      <c r="A13707" t="inlineStr">
        <is>
          <t>UTSA</t>
        </is>
      </c>
      <c r="B13707" t="n">
        <v>98</v>
      </c>
      <c r="C13707" t="inlineStr">
        <is>
          <t>Jesse Perez</t>
        </is>
      </c>
      <c r="D13707" t="inlineStr">
        <is>
          <t>PK</t>
        </is>
      </c>
      <c r="E13707" t="inlineStr">
        <is>
          <t>Redshirt Freshman</t>
        </is>
      </c>
      <c r="F13707" t="inlineStr">
        <is>
          <t>5'7"</t>
        </is>
      </c>
      <c r="G13707" t="n">
        <v>135</v>
      </c>
      <c r="H13707" t="inlineStr">
        <is>
          <t>San Antonio, Texas</t>
        </is>
      </c>
    </row>
    <row r="13708">
      <c r="A13708" t="inlineStr">
        <is>
          <t>UTSA</t>
        </is>
      </c>
      <c r="B13708" t="n">
        <v>28</v>
      </c>
      <c r="C13708" t="inlineStr">
        <is>
          <t>A'Marion Peterson</t>
        </is>
      </c>
      <c r="D13708" t="inlineStr">
        <is>
          <t>RB</t>
        </is>
      </c>
      <c r="E13708" t="inlineStr">
        <is>
          <t>Redshirt Junior</t>
        </is>
      </c>
      <c r="F13708" t="inlineStr">
        <is>
          <t>6'0"</t>
        </is>
      </c>
      <c r="G13708" t="n">
        <v>215</v>
      </c>
      <c r="H13708" t="inlineStr">
        <is>
          <t>Wichita Falls, Texas</t>
        </is>
      </c>
    </row>
    <row r="13709">
      <c r="A13709" t="inlineStr">
        <is>
          <t>UTSA</t>
        </is>
      </c>
      <c r="B13709" t="n">
        <v>92</v>
      </c>
      <c r="C13709" t="inlineStr">
        <is>
          <t>Michael Petro</t>
        </is>
      </c>
      <c r="D13709" t="inlineStr">
        <is>
          <t>PK</t>
        </is>
      </c>
      <c r="E13709" t="inlineStr">
        <is>
          <t>Redshirt Junior</t>
        </is>
      </c>
      <c r="F13709" t="inlineStr">
        <is>
          <t>5'9"</t>
        </is>
      </c>
      <c r="G13709" t="n">
        <v>180</v>
      </c>
      <c r="H13709" t="inlineStr">
        <is>
          <t>Flower Mound, Texas</t>
        </is>
      </c>
    </row>
    <row r="13710">
      <c r="A13710" t="inlineStr">
        <is>
          <t>UTSA</t>
        </is>
      </c>
      <c r="B13710" t="n">
        <v>13</v>
      </c>
      <c r="C13710" t="inlineStr">
        <is>
          <t>Owen Pewee</t>
        </is>
      </c>
      <c r="D13710" t="inlineStr">
        <is>
          <t>LB</t>
        </is>
      </c>
      <c r="E13710" t="inlineStr">
        <is>
          <t>Redshirt Senior</t>
        </is>
      </c>
      <c r="F13710" t="inlineStr">
        <is>
          <t>6'2"</t>
        </is>
      </c>
      <c r="G13710" t="n">
        <v>220</v>
      </c>
      <c r="H13710" t="inlineStr">
        <is>
          <t>Cypress, Texas</t>
        </is>
      </c>
    </row>
    <row r="13711">
      <c r="A13711" t="inlineStr">
        <is>
          <t>UTSA</t>
        </is>
      </c>
      <c r="B13711" t="n">
        <v>88</v>
      </c>
      <c r="C13711" t="inlineStr">
        <is>
          <t>Byron Porter</t>
        </is>
      </c>
      <c r="D13711" t="inlineStr">
        <is>
          <t>DL</t>
        </is>
      </c>
      <c r="E13711" t="inlineStr">
        <is>
          <t>Sophomore</t>
        </is>
      </c>
      <c r="F13711" t="inlineStr">
        <is>
          <t>6'1"</t>
        </is>
      </c>
      <c r="G13711" t="n">
        <v>240</v>
      </c>
      <c r="H13711" t="inlineStr">
        <is>
          <t>Austin, Texas</t>
        </is>
      </c>
    </row>
    <row r="13712">
      <c r="A13712" t="inlineStr">
        <is>
          <t>UTSA</t>
        </is>
      </c>
      <c r="B13712" t="n">
        <v>90</v>
      </c>
      <c r="C13712" t="inlineStr">
        <is>
          <t>Donald Quaite Jr.</t>
        </is>
      </c>
      <c r="D13712" t="inlineStr">
        <is>
          <t>DL</t>
        </is>
      </c>
      <c r="E13712" t="inlineStr">
        <is>
          <t>Redshirt Junior</t>
        </is>
      </c>
      <c r="F13712" t="inlineStr">
        <is>
          <t>6'6"</t>
        </is>
      </c>
      <c r="G13712" t="n">
        <v>340</v>
      </c>
      <c r="H13712" t="inlineStr">
        <is>
          <t>Cedar Hill, Texas</t>
        </is>
      </c>
    </row>
    <row r="13713">
      <c r="A13713" t="inlineStr">
        <is>
          <t>UTSA</t>
        </is>
      </c>
      <c r="B13713" t="n">
        <v>69</v>
      </c>
      <c r="C13713" t="inlineStr">
        <is>
          <t>Eucebio Ramos</t>
        </is>
      </c>
      <c r="D13713" t="inlineStr">
        <is>
          <t>OL</t>
        </is>
      </c>
      <c r="E13713" t="inlineStr">
        <is>
          <t>Redshirt Senior</t>
        </is>
      </c>
      <c r="F13713" t="inlineStr">
        <is>
          <t>6'4"</t>
        </is>
      </c>
      <c r="G13713" t="n">
        <v>315</v>
      </c>
      <c r="H13713" t="inlineStr">
        <is>
          <t>San Antonio, Texas</t>
        </is>
      </c>
    </row>
    <row r="13714">
      <c r="A13714" t="inlineStr">
        <is>
          <t>UTSA</t>
        </is>
      </c>
      <c r="B13714" t="n">
        <v>83</v>
      </c>
      <c r="C13714" t="inlineStr">
        <is>
          <t>Cole Ramseur</t>
        </is>
      </c>
      <c r="D13714" t="inlineStr">
        <is>
          <t>TE</t>
        </is>
      </c>
      <c r="E13714" t="inlineStr">
        <is>
          <t>Senior</t>
        </is>
      </c>
      <c r="F13714" t="inlineStr">
        <is>
          <t>6'3"</t>
        </is>
      </c>
      <c r="G13714" t="n">
        <v>210</v>
      </c>
      <c r="H13714" t="inlineStr">
        <is>
          <t>San Antonio, Texas</t>
        </is>
      </c>
    </row>
    <row r="13715">
      <c r="A13715" t="inlineStr">
        <is>
          <t>UTSA</t>
        </is>
      </c>
      <c r="B13715" t="n">
        <v>24</v>
      </c>
      <c r="C13715" t="inlineStr">
        <is>
          <t>Mekhi Rice</t>
        </is>
      </c>
      <c r="D13715" t="inlineStr">
        <is>
          <t>WR</t>
        </is>
      </c>
      <c r="E13715" t="inlineStr">
        <is>
          <t>Senior</t>
        </is>
      </c>
      <c r="F13715" t="inlineStr">
        <is>
          <t>5'8"</t>
        </is>
      </c>
      <c r="G13715" t="n">
        <v>160</v>
      </c>
      <c r="H13715" t="inlineStr">
        <is>
          <t>Waco, Texas</t>
        </is>
      </c>
    </row>
    <row r="13716">
      <c r="A13716" t="inlineStr">
        <is>
          <t>UTSA</t>
        </is>
      </c>
      <c r="B13716" t="n">
        <v>57</v>
      </c>
      <c r="C13716" t="inlineStr">
        <is>
          <t>Ben Rios</t>
        </is>
      </c>
      <c r="D13716" t="inlineStr">
        <is>
          <t>OL</t>
        </is>
      </c>
      <c r="E13716" t="inlineStr">
        <is>
          <t>Redshirt Senior</t>
        </is>
      </c>
      <c r="F13716" t="inlineStr">
        <is>
          <t>6'6"</t>
        </is>
      </c>
      <c r="G13716" t="n">
        <v>295</v>
      </c>
      <c r="H13716" t="inlineStr">
        <is>
          <t>San Antonio, Texas</t>
        </is>
      </c>
    </row>
    <row r="13717">
      <c r="A13717" t="inlineStr">
        <is>
          <t>UTSA</t>
        </is>
      </c>
      <c r="B13717" t="n">
        <v>25</v>
      </c>
      <c r="C13717" t="inlineStr">
        <is>
          <t>Nate Robinson Jr.</t>
        </is>
      </c>
      <c r="D13717" t="inlineStr">
        <is>
          <t>S</t>
        </is>
      </c>
      <c r="E13717" t="inlineStr">
        <is>
          <t>Junior</t>
        </is>
      </c>
      <c r="F13717" t="inlineStr">
        <is>
          <t>6'1"</t>
        </is>
      </c>
      <c r="G13717" t="n">
        <v>200</v>
      </c>
      <c r="H13717" t="inlineStr">
        <is>
          <t>San Antonio, Texas</t>
        </is>
      </c>
      <c r="I13717" t="inlineStr">
        <is>
          <t>Transfer from Marist (2026 portal)</t>
        </is>
      </c>
    </row>
    <row r="13718">
      <c r="A13718" t="inlineStr">
        <is>
          <t>UTSA</t>
        </is>
      </c>
      <c r="B13718" t="n">
        <v>27</v>
      </c>
      <c r="C13718" t="inlineStr">
        <is>
          <t>Jakevian Rodgers</t>
        </is>
      </c>
      <c r="D13718" t="inlineStr">
        <is>
          <t>CB</t>
        </is>
      </c>
      <c r="E13718" t="inlineStr">
        <is>
          <t>Redshirt Junior</t>
        </is>
      </c>
      <c r="F13718" t="inlineStr">
        <is>
          <t>6'1"</t>
        </is>
      </c>
      <c r="G13718" t="n">
        <v>165</v>
      </c>
      <c r="H13718" t="inlineStr">
        <is>
          <t>Daingerfield, Texas</t>
        </is>
      </c>
    </row>
    <row r="13719">
      <c r="A13719" t="inlineStr">
        <is>
          <t>UTSA</t>
        </is>
      </c>
      <c r="B13719" t="n">
        <v>14</v>
      </c>
      <c r="C13719" t="inlineStr">
        <is>
          <t>Joel Rogers</t>
        </is>
      </c>
      <c r="D13719" t="inlineStr">
        <is>
          <t>S</t>
        </is>
      </c>
      <c r="E13719" t="inlineStr">
        <is>
          <t>Redshirt Sophomore</t>
        </is>
      </c>
      <c r="F13719" t="inlineStr">
        <is>
          <t>6'0"</t>
        </is>
      </c>
      <c r="G13719" t="n">
        <v>200</v>
      </c>
      <c r="H13719" t="inlineStr">
        <is>
          <t>St. Francisville, La.</t>
        </is>
      </c>
      <c r="I13719" t="inlineStr">
        <is>
          <t>Transfer from LSU (2026 portal)</t>
        </is>
      </c>
    </row>
    <row r="13720">
      <c r="A13720" t="inlineStr">
        <is>
          <t>UTSA</t>
        </is>
      </c>
      <c r="B13720" t="n">
        <v>46</v>
      </c>
      <c r="C13720" t="inlineStr">
        <is>
          <t>Lane Rogers</t>
        </is>
      </c>
      <c r="D13720" t="inlineStr">
        <is>
          <t>LB</t>
        </is>
      </c>
      <c r="E13720" t="inlineStr">
        <is>
          <t>Freshman</t>
        </is>
      </c>
      <c r="F13720" t="inlineStr">
        <is>
          <t>6'0"</t>
        </is>
      </c>
      <c r="G13720" t="n">
        <v>225</v>
      </c>
      <c r="H13720" t="inlineStr">
        <is>
          <t>Corpus Christi, Texas</t>
        </is>
      </c>
    </row>
    <row r="13721">
      <c r="A13721" t="inlineStr">
        <is>
          <t>UTSA</t>
        </is>
      </c>
      <c r="B13721" t="n">
        <v>85</v>
      </c>
      <c r="C13721" t="inlineStr">
        <is>
          <t>Ty Rupe</t>
        </is>
      </c>
      <c r="D13721" t="inlineStr">
        <is>
          <t>TE</t>
        </is>
      </c>
      <c r="E13721" t="inlineStr">
        <is>
          <t>Redshirt Freshman</t>
        </is>
      </c>
      <c r="F13721" t="inlineStr">
        <is>
          <t>6'7"</t>
        </is>
      </c>
      <c r="G13721" t="n">
        <v>245</v>
      </c>
      <c r="H13721" t="inlineStr">
        <is>
          <t>Spring, Texas</t>
        </is>
      </c>
    </row>
    <row r="13722">
      <c r="A13722" t="inlineStr">
        <is>
          <t>UTSA</t>
        </is>
      </c>
      <c r="B13722" t="n">
        <v>91</v>
      </c>
      <c r="C13722" t="inlineStr">
        <is>
          <t>Jusiah Sampleton</t>
        </is>
      </c>
      <c r="D13722" t="inlineStr">
        <is>
          <t>DL</t>
        </is>
      </c>
      <c r="E13722" t="inlineStr">
        <is>
          <t>Senior</t>
        </is>
      </c>
      <c r="F13722" t="inlineStr">
        <is>
          <t>6'0"</t>
        </is>
      </c>
      <c r="G13722" t="n">
        <v>305</v>
      </c>
      <c r="H13722" t="inlineStr">
        <is>
          <t>Giddings, Texas</t>
        </is>
      </c>
      <c r="I13722" t="inlineStr">
        <is>
          <t>Transfer from CSU-Pueblo (2026 portal)</t>
        </is>
      </c>
    </row>
    <row r="13723">
      <c r="A13723" t="inlineStr">
        <is>
          <t>UTSA</t>
        </is>
      </c>
      <c r="B13723" t="n">
        <v>55</v>
      </c>
      <c r="C13723" t="inlineStr">
        <is>
          <t>MJ Senegal</t>
        </is>
      </c>
      <c r="D13723" t="inlineStr">
        <is>
          <t>OL</t>
        </is>
      </c>
      <c r="E13723" t="inlineStr">
        <is>
          <t>Redshirt Junior</t>
        </is>
      </c>
      <c r="F13723" t="inlineStr">
        <is>
          <t>6'4"</t>
        </is>
      </c>
      <c r="G13723" t="n">
        <v>310</v>
      </c>
      <c r="H13723" t="inlineStr">
        <is>
          <t>Fresno, Calif.</t>
        </is>
      </c>
    </row>
    <row r="13724">
      <c r="A13724" t="inlineStr">
        <is>
          <t>UTSA</t>
        </is>
      </c>
      <c r="B13724" t="n">
        <v>80</v>
      </c>
      <c r="C13724" t="inlineStr">
        <is>
          <t>Wyatt Smiley</t>
        </is>
      </c>
      <c r="D13724" t="inlineStr">
        <is>
          <t>WR</t>
        </is>
      </c>
      <c r="E13724" t="inlineStr">
        <is>
          <t>Redshirt Freshman</t>
        </is>
      </c>
      <c r="F13724" t="inlineStr">
        <is>
          <t>6'4"</t>
        </is>
      </c>
      <c r="G13724" t="n">
        <v>180</v>
      </c>
      <c r="H13724" t="inlineStr">
        <is>
          <t>West Linn, Ore.</t>
        </is>
      </c>
    </row>
    <row r="13725">
      <c r="A13725" t="inlineStr">
        <is>
          <t>UTSA</t>
        </is>
      </c>
      <c r="B13725" t="n">
        <v>40</v>
      </c>
      <c r="C13725" t="inlineStr">
        <is>
          <t>Baylor Smith</t>
        </is>
      </c>
      <c r="D13725" t="inlineStr">
        <is>
          <t>CB</t>
        </is>
      </c>
      <c r="E13725" t="inlineStr">
        <is>
          <t>Freshman</t>
        </is>
      </c>
      <c r="F13725" t="inlineStr">
        <is>
          <t>5'10"</t>
        </is>
      </c>
      <c r="G13725" t="n">
        <v>170</v>
      </c>
      <c r="H13725" t="inlineStr">
        <is>
          <t>Richmond, Texas</t>
        </is>
      </c>
    </row>
    <row r="13726">
      <c r="A13726" t="inlineStr">
        <is>
          <t>UTSA</t>
        </is>
      </c>
      <c r="B13726" t="n">
        <v>94</v>
      </c>
      <c r="C13726" t="inlineStr">
        <is>
          <t>Eddy Smith</t>
        </is>
      </c>
      <c r="D13726" t="inlineStr">
        <is>
          <t>DL</t>
        </is>
      </c>
      <c r="E13726" t="inlineStr">
        <is>
          <t>Redshirt Sophomore</t>
        </is>
      </c>
      <c r="F13726" t="inlineStr">
        <is>
          <t>6'6"</t>
        </is>
      </c>
      <c r="G13726" t="n">
        <v>275</v>
      </c>
      <c r="H13726" t="inlineStr">
        <is>
          <t>Pearland, Texas</t>
        </is>
      </c>
      <c r="I13726" t="inlineStr">
        <is>
          <t>Transfer from Texas Tech (2026 portal)</t>
        </is>
      </c>
    </row>
    <row r="13727">
      <c r="A13727" t="inlineStr">
        <is>
          <t>UTSA</t>
        </is>
      </c>
      <c r="B13727" t="n">
        <v>21</v>
      </c>
      <c r="C13727" t="inlineStr">
        <is>
          <t>JC Solitaire</t>
        </is>
      </c>
      <c r="D13727" t="inlineStr">
        <is>
          <t>RB</t>
        </is>
      </c>
      <c r="E13727" t="inlineStr">
        <is>
          <t>Senior</t>
        </is>
      </c>
      <c r="F13727" t="inlineStr">
        <is>
          <t>5'9"</t>
        </is>
      </c>
      <c r="G13727" t="n">
        <v>195</v>
      </c>
      <c r="H13727" t="inlineStr">
        <is>
          <t>San Antonio, Texas</t>
        </is>
      </c>
    </row>
    <row r="13728">
      <c r="A13728" t="inlineStr">
        <is>
          <t>UTSA</t>
        </is>
      </c>
      <c r="B13728" t="n">
        <v>31</v>
      </c>
      <c r="C13728" t="inlineStr">
        <is>
          <t>Dylan Spencer</t>
        </is>
      </c>
      <c r="D13728" t="inlineStr">
        <is>
          <t>OLB</t>
        </is>
      </c>
      <c r="E13728" t="inlineStr">
        <is>
          <t>Redshirt Sophomore</t>
        </is>
      </c>
      <c r="F13728" t="inlineStr">
        <is>
          <t>6'5"</t>
        </is>
      </c>
      <c r="G13728" t="n">
        <v>245</v>
      </c>
      <c r="H13728" t="inlineStr">
        <is>
          <t>Houston, Texas</t>
        </is>
      </c>
      <c r="I13728" t="inlineStr">
        <is>
          <t>Transfer from Texas Tech (2026 portal)</t>
        </is>
      </c>
    </row>
    <row r="13729">
      <c r="A13729" t="inlineStr">
        <is>
          <t>UTSA</t>
        </is>
      </c>
      <c r="B13729" t="n">
        <v>59</v>
      </c>
      <c r="C13729" t="inlineStr">
        <is>
          <t>Ashton Stanford</t>
        </is>
      </c>
      <c r="D13729" t="inlineStr">
        <is>
          <t>OLB</t>
        </is>
      </c>
      <c r="E13729" t="inlineStr">
        <is>
          <t>Sophomore</t>
        </is>
      </c>
      <c r="F13729" t="inlineStr">
        <is>
          <t>6'1"</t>
        </is>
      </c>
      <c r="G13729" t="n">
        <v>215</v>
      </c>
      <c r="H13729" t="inlineStr">
        <is>
          <t>Harker Heights, Texas</t>
        </is>
      </c>
    </row>
    <row r="13730">
      <c r="A13730" t="inlineStr">
        <is>
          <t>UTSA</t>
        </is>
      </c>
      <c r="B13730" t="n">
        <v>47</v>
      </c>
      <c r="C13730" t="inlineStr">
        <is>
          <t>Jon Stephens III</t>
        </is>
      </c>
      <c r="D13730" t="inlineStr">
        <is>
          <t>LS</t>
        </is>
      </c>
      <c r="E13730" t="inlineStr">
        <is>
          <t>Redshirt Freshman</t>
        </is>
      </c>
      <c r="F13730" t="inlineStr">
        <is>
          <t>6'3"</t>
        </is>
      </c>
      <c r="G13730" t="n">
        <v>230</v>
      </c>
      <c r="H13730" t="inlineStr">
        <is>
          <t>Katy, Texas</t>
        </is>
      </c>
    </row>
    <row r="13731">
      <c r="A13731" t="inlineStr">
        <is>
          <t>UTSA</t>
        </is>
      </c>
      <c r="B13731" t="n">
        <v>11</v>
      </c>
      <c r="C13731" t="inlineStr">
        <is>
          <t>Brandon Tennison</t>
        </is>
      </c>
      <c r="D13731" t="inlineStr">
        <is>
          <t>QB</t>
        </is>
      </c>
      <c r="E13731" t="inlineStr">
        <is>
          <t>Redshirt Junior</t>
        </is>
      </c>
      <c r="F13731" t="inlineStr">
        <is>
          <t>5'10"</t>
        </is>
      </c>
      <c r="G13731" t="n">
        <v>190</v>
      </c>
      <c r="H13731" t="inlineStr">
        <is>
          <t>Gilmer, Texas</t>
        </is>
      </c>
    </row>
    <row r="13732">
      <c r="A13732" t="inlineStr">
        <is>
          <t>UTSA</t>
        </is>
      </c>
      <c r="B13732" t="n">
        <v>23</v>
      </c>
      <c r="C13732" t="inlineStr">
        <is>
          <t>Brandon Tucker</t>
        </is>
      </c>
      <c r="D13732" t="inlineStr">
        <is>
          <t>LB</t>
        </is>
      </c>
      <c r="E13732" t="inlineStr">
        <is>
          <t>Redshirt Senior</t>
        </is>
      </c>
      <c r="F13732" t="inlineStr">
        <is>
          <t>5'11"</t>
        </is>
      </c>
      <c r="G13732" t="n">
        <v>225</v>
      </c>
      <c r="H13732" t="inlineStr">
        <is>
          <t>DeSoto, Texas</t>
        </is>
      </c>
    </row>
    <row r="13733">
      <c r="A13733" t="inlineStr">
        <is>
          <t>UTSA</t>
        </is>
      </c>
      <c r="B13733" t="n">
        <v>59</v>
      </c>
      <c r="C13733" t="inlineStr">
        <is>
          <t>Joseph Ugwu Jr.</t>
        </is>
      </c>
      <c r="D13733" t="inlineStr">
        <is>
          <t>OL</t>
        </is>
      </c>
      <c r="E13733" t="inlineStr">
        <is>
          <t>Redshirt Sophomore</t>
        </is>
      </c>
      <c r="F13733" t="inlineStr">
        <is>
          <t>6'4"</t>
        </is>
      </c>
      <c r="G13733" t="n">
        <v>300</v>
      </c>
      <c r="H13733" t="inlineStr">
        <is>
          <t>Katy, Texas</t>
        </is>
      </c>
    </row>
    <row r="13734">
      <c r="A13734" t="inlineStr">
        <is>
          <t>UTSA</t>
        </is>
      </c>
      <c r="B13734" t="n">
        <v>11</v>
      </c>
      <c r="C13734" t="inlineStr">
        <is>
          <t>Cam Upshaw Jr.</t>
        </is>
      </c>
      <c r="D13734" t="inlineStr">
        <is>
          <t>S</t>
        </is>
      </c>
      <c r="E13734" t="inlineStr">
        <is>
          <t>Redshirt Junior</t>
        </is>
      </c>
      <c r="F13734" t="inlineStr">
        <is>
          <t>6'2"</t>
        </is>
      </c>
      <c r="G13734" t="n">
        <v>200</v>
      </c>
      <c r="H13734" t="inlineStr">
        <is>
          <t>Perry, Fla.</t>
        </is>
      </c>
    </row>
    <row r="13735">
      <c r="A13735" t="inlineStr">
        <is>
          <t>UTSA</t>
        </is>
      </c>
      <c r="B13735" t="n">
        <v>53</v>
      </c>
      <c r="C13735" t="inlineStr">
        <is>
          <t>Jamarri Vinson</t>
        </is>
      </c>
      <c r="D13735" t="inlineStr">
        <is>
          <t>LB</t>
        </is>
      </c>
      <c r="E13735" t="inlineStr">
        <is>
          <t>Sophomore</t>
        </is>
      </c>
      <c r="F13735" t="inlineStr">
        <is>
          <t>6'2"</t>
        </is>
      </c>
      <c r="G13735" t="n">
        <v>210</v>
      </c>
      <c r="H13735" t="inlineStr">
        <is>
          <t>Decatur, Ala.</t>
        </is>
      </c>
    </row>
    <row r="13736">
      <c r="A13736" t="inlineStr">
        <is>
          <t>UTSA</t>
        </is>
      </c>
      <c r="B13736" t="n">
        <v>34</v>
      </c>
      <c r="C13736" t="inlineStr">
        <is>
          <t>James Walley Jr.</t>
        </is>
      </c>
      <c r="D13736" t="inlineStr">
        <is>
          <t>LB</t>
        </is>
      </c>
      <c r="E13736" t="inlineStr">
        <is>
          <t>Redshirt Junior</t>
        </is>
      </c>
      <c r="F13736" t="inlineStr">
        <is>
          <t>6'2"</t>
        </is>
      </c>
      <c r="G13736" t="n">
        <v>250</v>
      </c>
      <c r="H13736" t="inlineStr">
        <is>
          <t>Missouri City, Texas</t>
        </is>
      </c>
    </row>
    <row r="13737">
      <c r="A13737" t="inlineStr">
        <is>
          <t>UTSA</t>
        </is>
      </c>
      <c r="B13737" t="n">
        <v>96</v>
      </c>
      <c r="C13737" t="inlineStr">
        <is>
          <t>Corey Walls</t>
        </is>
      </c>
      <c r="D13737" t="inlineStr">
        <is>
          <t>DL</t>
        </is>
      </c>
      <c r="E13737" t="inlineStr">
        <is>
          <t>Redshirt Freshman</t>
        </is>
      </c>
      <c r="F13737" t="inlineStr">
        <is>
          <t>6'2"</t>
        </is>
      </c>
      <c r="G13737" t="n">
        <v>250</v>
      </c>
      <c r="H13737" t="inlineStr">
        <is>
          <t>Rowlett, Texas</t>
        </is>
      </c>
    </row>
    <row r="13738">
      <c r="A13738" t="inlineStr">
        <is>
          <t>UTSA</t>
        </is>
      </c>
      <c r="B13738" t="n">
        <v>29</v>
      </c>
      <c r="C13738" t="inlineStr">
        <is>
          <t>Xavier Walton</t>
        </is>
      </c>
      <c r="D13738" t="inlineStr">
        <is>
          <t>S</t>
        </is>
      </c>
      <c r="E13738" t="inlineStr">
        <is>
          <t>Senior</t>
        </is>
      </c>
      <c r="F13738" t="inlineStr">
        <is>
          <t>5'10"</t>
        </is>
      </c>
      <c r="G13738" t="n">
        <v>200</v>
      </c>
      <c r="H13738" t="inlineStr">
        <is>
          <t>San Antonio, Texas</t>
        </is>
      </c>
      <c r="I13738" t="inlineStr">
        <is>
          <t>Transfer from Angelo State (2026 portal)</t>
        </is>
      </c>
    </row>
    <row r="13739">
      <c r="A13739" t="inlineStr">
        <is>
          <t>UTSA</t>
        </is>
      </c>
      <c r="B13739" t="n">
        <v>19</v>
      </c>
      <c r="C13739" t="inlineStr">
        <is>
          <t>TJ West</t>
        </is>
      </c>
      <c r="D13739" t="inlineStr">
        <is>
          <t>WR</t>
        </is>
      </c>
      <c r="E13739" t="inlineStr">
        <is>
          <t>Redshirt Junior</t>
        </is>
      </c>
      <c r="F13739" t="inlineStr">
        <is>
          <t>6'1"</t>
        </is>
      </c>
      <c r="G13739" t="n">
        <v>195</v>
      </c>
      <c r="H13739" t="inlineStr">
        <is>
          <t>Houston, Texas</t>
        </is>
      </c>
      <c r="I13739" t="inlineStr">
        <is>
          <t>Transfer from Texas Tech (2026 portal)</t>
        </is>
      </c>
    </row>
    <row r="13740">
      <c r="A13740" t="inlineStr">
        <is>
          <t>UTSA</t>
        </is>
      </c>
      <c r="B13740" t="n">
        <v>44</v>
      </c>
      <c r="C13740" t="inlineStr">
        <is>
          <t>Darion White</t>
        </is>
      </c>
      <c r="D13740" t="inlineStr">
        <is>
          <t>LB</t>
        </is>
      </c>
      <c r="E13740" t="inlineStr">
        <is>
          <t>Redshirt Senior</t>
        </is>
      </c>
      <c r="F13740" t="inlineStr">
        <is>
          <t>6'2"</t>
        </is>
      </c>
      <c r="G13740" t="n">
        <v>220</v>
      </c>
      <c r="H13740" t="inlineStr">
        <is>
          <t>Waco, Texas</t>
        </is>
      </c>
    </row>
    <row r="13741">
      <c r="A13741" t="inlineStr">
        <is>
          <t>UTSA</t>
        </is>
      </c>
      <c r="B13741" t="n">
        <v>12</v>
      </c>
      <c r="C13741" t="inlineStr">
        <is>
          <t>Marcellus Wilkerson</t>
        </is>
      </c>
      <c r="D13741" t="inlineStr">
        <is>
          <t>S</t>
        </is>
      </c>
      <c r="E13741" t="inlineStr">
        <is>
          <t>Redshirt Senior</t>
        </is>
      </c>
      <c r="F13741" t="inlineStr">
        <is>
          <t>6'1"</t>
        </is>
      </c>
      <c r="G13741" t="n">
        <v>210</v>
      </c>
      <c r="H13741" t="inlineStr">
        <is>
          <t>Fort Worth, Texas</t>
        </is>
      </c>
    </row>
    <row r="13742">
      <c r="A13742" t="inlineStr">
        <is>
          <t>UTSA</t>
        </is>
      </c>
      <c r="B13742" t="n">
        <v>18</v>
      </c>
      <c r="C13742" t="inlineStr">
        <is>
          <t>Kannon Williams</t>
        </is>
      </c>
      <c r="D13742" t="inlineStr">
        <is>
          <t>QB</t>
        </is>
      </c>
      <c r="E13742" t="inlineStr">
        <is>
          <t>Senior</t>
        </is>
      </c>
      <c r="F13742" t="inlineStr">
        <is>
          <t>6'3"</t>
        </is>
      </c>
      <c r="G13742" t="n">
        <v>210</v>
      </c>
      <c r="H13742" t="inlineStr">
        <is>
          <t>San Antonio, Texas</t>
        </is>
      </c>
    </row>
    <row r="13743">
      <c r="A13743" t="inlineStr">
        <is>
          <t>UTSA</t>
        </is>
      </c>
      <c r="B13743" t="n">
        <v>50</v>
      </c>
      <c r="C13743" t="inlineStr">
        <is>
          <t>Payton Williams</t>
        </is>
      </c>
      <c r="D13743" t="inlineStr">
        <is>
          <t>OL</t>
        </is>
      </c>
      <c r="E13743" t="inlineStr">
        <is>
          <t>Freshman</t>
        </is>
      </c>
      <c r="F13743" t="inlineStr">
        <is>
          <t>6'3"</t>
        </is>
      </c>
      <c r="G13743" t="n">
        <v>305</v>
      </c>
      <c r="H13743" t="inlineStr">
        <is>
          <t>Aledo, Texas</t>
        </is>
      </c>
    </row>
    <row r="13744">
      <c r="A13744" t="inlineStr">
        <is>
          <t>UTSA</t>
        </is>
      </c>
      <c r="B13744" t="n">
        <v>77</v>
      </c>
      <c r="C13744" t="inlineStr">
        <is>
          <t>Devron Williams Jr.</t>
        </is>
      </c>
      <c r="D13744" t="inlineStr">
        <is>
          <t>OL</t>
        </is>
      </c>
      <c r="E13744" t="inlineStr">
        <is>
          <t>Redshirt Sophomore</t>
        </is>
      </c>
      <c r="F13744" t="inlineStr">
        <is>
          <t>6'4"</t>
        </is>
      </c>
      <c r="G13744" t="n">
        <v>310</v>
      </c>
      <c r="H13744" t="inlineStr">
        <is>
          <t>Aledo, Texas</t>
        </is>
      </c>
    </row>
    <row r="13745">
      <c r="A13745" t="inlineStr">
        <is>
          <t>UTSA</t>
        </is>
      </c>
      <c r="B13745" t="n">
        <v>84</v>
      </c>
      <c r="C13745" t="inlineStr">
        <is>
          <t>AJ Wilson</t>
        </is>
      </c>
      <c r="D13745" t="inlineStr">
        <is>
          <t>WR</t>
        </is>
      </c>
      <c r="E13745" t="inlineStr">
        <is>
          <t>Senior</t>
        </is>
      </c>
      <c r="F13745" t="inlineStr">
        <is>
          <t>6'2"</t>
        </is>
      </c>
      <c r="G13745" t="n">
        <v>190</v>
      </c>
      <c r="H13745" t="inlineStr">
        <is>
          <t>Huntsville, Texas</t>
        </is>
      </c>
    </row>
    <row r="13746">
      <c r="A13746" t="inlineStr">
        <is>
          <t>UTSA</t>
        </is>
      </c>
      <c r="B13746" t="n">
        <v>89</v>
      </c>
      <c r="C13746" t="inlineStr">
        <is>
          <t>Brandon Young Jr.</t>
        </is>
      </c>
      <c r="D13746" t="inlineStr">
        <is>
          <t>TE</t>
        </is>
      </c>
      <c r="E13746" t="inlineStr">
        <is>
          <t>Junior</t>
        </is>
      </c>
      <c r="F13746" t="inlineStr">
        <is>
          <t>6'5"</t>
        </is>
      </c>
      <c r="G13746" t="n">
        <v>240</v>
      </c>
      <c r="H13746" t="inlineStr">
        <is>
          <t>Mansfield, Texas</t>
        </is>
      </c>
      <c r="I13746" t="inlineStr">
        <is>
          <t>Transfer from North Texas (2026 portal)</t>
        </is>
      </c>
    </row>
    <row r="13747">
      <c r="A13747" t="inlineStr">
        <is>
          <t>Utah</t>
        </is>
      </c>
      <c r="B13747" t="n">
        <v>75</v>
      </c>
      <c r="C13747" t="inlineStr">
        <is>
          <t>Roger Alderman</t>
        </is>
      </c>
      <c r="D13747" t="inlineStr">
        <is>
          <t>OL</t>
        </is>
      </c>
      <c r="E13747" t="inlineStr">
        <is>
          <t>R-Jr</t>
        </is>
      </c>
      <c r="F13747" t="inlineStr">
        <is>
          <t>6'4"</t>
        </is>
      </c>
      <c r="G13747" t="n">
        <v>302</v>
      </c>
      <c r="H13747" t="inlineStr">
        <is>
          <t>Sonora, Calif.</t>
        </is>
      </c>
    </row>
    <row r="13748">
      <c r="A13748" t="inlineStr">
        <is>
          <t>Utah</t>
        </is>
      </c>
      <c r="B13748" t="n">
        <v>12</v>
      </c>
      <c r="C13748" t="inlineStr">
        <is>
          <t>Davis Andrews</t>
        </is>
      </c>
      <c r="D13748" t="inlineStr">
        <is>
          <t>S</t>
        </is>
      </c>
      <c r="E13748" t="inlineStr">
        <is>
          <t>Fr</t>
        </is>
      </c>
      <c r="F13748" t="inlineStr">
        <is>
          <t>6'3"</t>
        </is>
      </c>
      <c r="G13748" t="n">
        <v>200</v>
      </c>
      <c r="H13748" t="inlineStr">
        <is>
          <t>Highland, Utah</t>
        </is>
      </c>
    </row>
    <row r="13749">
      <c r="A13749" t="inlineStr">
        <is>
          <t>Utah</t>
        </is>
      </c>
      <c r="B13749" t="n">
        <v>10</v>
      </c>
      <c r="C13749" t="inlineStr">
        <is>
          <t>Hunter Andrews</t>
        </is>
      </c>
      <c r="D13749" t="inlineStr">
        <is>
          <t>TE</t>
        </is>
      </c>
      <c r="E13749" t="inlineStr">
        <is>
          <t>R-So</t>
        </is>
      </c>
      <c r="F13749" t="inlineStr">
        <is>
          <t>6'3"</t>
        </is>
      </c>
      <c r="G13749" t="n">
        <v>230</v>
      </c>
      <c r="H13749" t="inlineStr">
        <is>
          <t>Magnolia, Texas</t>
        </is>
      </c>
    </row>
    <row r="13750">
      <c r="A13750" t="inlineStr">
        <is>
          <t>Utah</t>
        </is>
      </c>
      <c r="B13750" t="n">
        <v>9</v>
      </c>
      <c r="C13750" t="inlineStr">
        <is>
          <t>Kane Archer</t>
        </is>
      </c>
      <c r="D13750" t="inlineStr">
        <is>
          <t>QB</t>
        </is>
      </c>
      <c r="E13750" t="inlineStr">
        <is>
          <t>Fr</t>
        </is>
      </c>
      <c r="F13750" t="inlineStr">
        <is>
          <t>6'1"</t>
        </is>
      </c>
      <c r="G13750" t="n">
        <v>200</v>
      </c>
      <c r="H13750" t="inlineStr">
        <is>
          <t>Greenwood, Ark.</t>
        </is>
      </c>
    </row>
    <row r="13751">
      <c r="A13751" t="inlineStr">
        <is>
          <t>Utah</t>
        </is>
      </c>
      <c r="B13751" t="n">
        <v>82</v>
      </c>
      <c r="C13751" t="inlineStr">
        <is>
          <t>Max Ausmus</t>
        </is>
      </c>
      <c r="D13751" t="inlineStr">
        <is>
          <t>WR</t>
        </is>
      </c>
      <c r="E13751" t="inlineStr">
        <is>
          <t>So</t>
        </is>
      </c>
      <c r="F13751" t="inlineStr">
        <is>
          <t>6'1"</t>
        </is>
      </c>
      <c r="G13751" t="n">
        <v>185</v>
      </c>
      <c r="H13751" t="inlineStr">
        <is>
          <t>Redondo Beach, Calif.</t>
        </is>
      </c>
    </row>
    <row r="13752">
      <c r="A13752" t="inlineStr">
        <is>
          <t>Utah</t>
        </is>
      </c>
      <c r="B13752" t="n">
        <v>80</v>
      </c>
      <c r="C13752" t="inlineStr">
        <is>
          <t>Bryson Baker</t>
        </is>
      </c>
      <c r="D13752" t="inlineStr">
        <is>
          <t>WR</t>
        </is>
      </c>
      <c r="E13752" t="inlineStr">
        <is>
          <t>So</t>
        </is>
      </c>
      <c r="F13752" t="inlineStr">
        <is>
          <t>6'1"</t>
        </is>
      </c>
      <c r="G13752" t="n">
        <v>185</v>
      </c>
      <c r="H13752" t="inlineStr">
        <is>
          <t>Fresno, Calif.</t>
        </is>
      </c>
    </row>
    <row r="13753">
      <c r="A13753" t="inlineStr">
        <is>
          <t>Utah</t>
        </is>
      </c>
      <c r="B13753" t="n">
        <v>96</v>
      </c>
      <c r="C13753" t="inlineStr">
        <is>
          <t>Dilan Battle</t>
        </is>
      </c>
      <c r="D13753" t="inlineStr">
        <is>
          <t>DT</t>
        </is>
      </c>
      <c r="E13753" t="inlineStr">
        <is>
          <t>So</t>
        </is>
      </c>
      <c r="F13753" t="inlineStr">
        <is>
          <t>6'2"</t>
        </is>
      </c>
      <c r="G13753" t="n">
        <v>320</v>
      </c>
      <c r="H13753" t="inlineStr">
        <is>
          <t>Arlington, Texas</t>
        </is>
      </c>
    </row>
    <row r="13754">
      <c r="A13754" t="inlineStr">
        <is>
          <t>Utah</t>
        </is>
      </c>
      <c r="B13754" t="n">
        <v>21</v>
      </c>
      <c r="C13754" t="inlineStr">
        <is>
          <t>LaMarcus Bell</t>
        </is>
      </c>
      <c r="D13754" t="inlineStr">
        <is>
          <t>RB</t>
        </is>
      </c>
      <c r="E13754" t="inlineStr">
        <is>
          <t>Fr</t>
        </is>
      </c>
      <c r="F13754" t="inlineStr">
        <is>
          <t>6'0"</t>
        </is>
      </c>
      <c r="G13754" t="n">
        <v>200</v>
      </c>
      <c r="H13754" t="inlineStr">
        <is>
          <t>Portland, Ore.</t>
        </is>
      </c>
    </row>
    <row r="13755">
      <c r="A13755" t="inlineStr">
        <is>
          <t>Utah</t>
        </is>
      </c>
      <c r="B13755" t="n">
        <v>23</v>
      </c>
      <c r="C13755" t="inlineStr">
        <is>
          <t>Jackson Bennee</t>
        </is>
      </c>
      <c r="D13755" t="inlineStr">
        <is>
          <t>S</t>
        </is>
      </c>
      <c r="E13755" t="inlineStr">
        <is>
          <t>Jr</t>
        </is>
      </c>
      <c r="F13755" t="inlineStr">
        <is>
          <t>6'2"</t>
        </is>
      </c>
      <c r="G13755" t="n">
        <v>190</v>
      </c>
      <c r="H13755" t="inlineStr">
        <is>
          <t>Holladay, Utah</t>
        </is>
      </c>
    </row>
    <row r="13756">
      <c r="A13756" t="inlineStr">
        <is>
          <t>Utah</t>
        </is>
      </c>
      <c r="B13756" t="n">
        <v>89</v>
      </c>
      <c r="C13756" t="inlineStr">
        <is>
          <t>Noah Bennee</t>
        </is>
      </c>
      <c r="D13756" t="inlineStr">
        <is>
          <t>TE</t>
        </is>
      </c>
      <c r="E13756" t="inlineStr">
        <is>
          <t>Sr</t>
        </is>
      </c>
      <c r="F13756" t="inlineStr">
        <is>
          <t>6'4"</t>
        </is>
      </c>
      <c r="G13756" t="n">
        <v>240</v>
      </c>
      <c r="H13756" t="inlineStr">
        <is>
          <t>Holladay, Utah</t>
        </is>
      </c>
      <c r="I13756" t="inlineStr">
        <is>
          <t>Transfer from Weber State (2026 portal)</t>
        </is>
      </c>
    </row>
    <row r="13757">
      <c r="A13757" t="inlineStr">
        <is>
          <t>Utah</t>
        </is>
      </c>
      <c r="B13757" t="n">
        <v>46</v>
      </c>
      <c r="C13757" t="inlineStr">
        <is>
          <t>Mauka Bernard</t>
        </is>
      </c>
      <c r="D13757" t="inlineStr">
        <is>
          <t>DE</t>
        </is>
      </c>
      <c r="E13757" t="inlineStr">
        <is>
          <t>Fr</t>
        </is>
      </c>
      <c r="F13757" t="inlineStr">
        <is>
          <t>6'4"</t>
        </is>
      </c>
      <c r="G13757" t="n">
        <v>215</v>
      </c>
      <c r="H13757" t="inlineStr">
        <is>
          <t>Salt Lake City, Utah</t>
        </is>
      </c>
    </row>
    <row r="13758">
      <c r="A13758" t="inlineStr">
        <is>
          <t>Utah</t>
        </is>
      </c>
      <c r="B13758" t="n">
        <v>5</v>
      </c>
      <c r="C13758" t="inlineStr">
        <is>
          <t>Daniel Bray</t>
        </is>
      </c>
      <c r="D13758" t="inlineStr">
        <is>
          <t>RB</t>
        </is>
      </c>
      <c r="E13758" t="inlineStr">
        <is>
          <t>So</t>
        </is>
      </c>
      <c r="F13758" t="inlineStr">
        <is>
          <t>5'10"</t>
        </is>
      </c>
      <c r="G13758" t="n">
        <v>180</v>
      </c>
      <c r="H13758" t="inlineStr">
        <is>
          <t>Fort Worth, Texas</t>
        </is>
      </c>
    </row>
    <row r="13759">
      <c r="A13759" t="inlineStr">
        <is>
          <t>Utah</t>
        </is>
      </c>
      <c r="B13759" t="n">
        <v>26</v>
      </c>
      <c r="C13759" t="inlineStr">
        <is>
          <t>Nick Brown</t>
        </is>
      </c>
      <c r="D13759" t="inlineStr">
        <is>
          <t>CB</t>
        </is>
      </c>
      <c r="E13759" t="inlineStr">
        <is>
          <t>So</t>
        </is>
      </c>
      <c r="F13759" t="inlineStr">
        <is>
          <t>6'0"</t>
        </is>
      </c>
      <c r="G13759" t="n">
        <v>170</v>
      </c>
      <c r="H13759" t="inlineStr">
        <is>
          <t>Cypress, Texas</t>
        </is>
      </c>
      <c r="I13759" t="inlineStr">
        <is>
          <t>Transfer from Lamar (2026 portal)</t>
        </is>
      </c>
    </row>
    <row r="13760">
      <c r="A13760" t="inlineStr">
        <is>
          <t>Utah</t>
        </is>
      </c>
      <c r="B13760" t="n">
        <v>11</v>
      </c>
      <c r="C13760" t="inlineStr">
        <is>
          <t>Rock Caldwell</t>
        </is>
      </c>
      <c r="D13760" t="inlineStr">
        <is>
          <t>CB</t>
        </is>
      </c>
      <c r="E13760" t="inlineStr">
        <is>
          <t>R-Sr</t>
        </is>
      </c>
      <c r="F13760" t="inlineStr">
        <is>
          <t>6'3"</t>
        </is>
      </c>
      <c r="G13760" t="n">
        <v>190</v>
      </c>
      <c r="H13760" t="inlineStr">
        <is>
          <t>Ypsilanti, Mich.</t>
        </is>
      </c>
    </row>
    <row r="13761">
      <c r="A13761" t="inlineStr">
        <is>
          <t>Utah</t>
        </is>
      </c>
      <c r="B13761" t="n">
        <v>8</v>
      </c>
      <c r="C13761" t="inlineStr">
        <is>
          <t>Mana Carvalho</t>
        </is>
      </c>
      <c r="D13761" t="inlineStr">
        <is>
          <t>WR</t>
        </is>
      </c>
      <c r="E13761" t="inlineStr">
        <is>
          <t>So</t>
        </is>
      </c>
      <c r="F13761" t="inlineStr">
        <is>
          <t>5'9"</t>
        </is>
      </c>
      <c r="G13761" t="n">
        <v>175</v>
      </c>
      <c r="H13761" t="inlineStr">
        <is>
          <t>Laie, Hawaii</t>
        </is>
      </c>
    </row>
    <row r="13762">
      <c r="A13762" t="inlineStr">
        <is>
          <t>Utah</t>
        </is>
      </c>
      <c r="B13762" t="n">
        <v>44</v>
      </c>
      <c r="C13762" t="inlineStr">
        <is>
          <t>Logan Castor</t>
        </is>
      </c>
      <c r="D13762" t="inlineStr">
        <is>
          <t>SN</t>
        </is>
      </c>
      <c r="E13762" t="inlineStr">
        <is>
          <t>R-Sr</t>
        </is>
      </c>
      <c r="F13762" t="inlineStr">
        <is>
          <t>6'6"</t>
        </is>
      </c>
      <c r="G13762" t="n">
        <v>240</v>
      </c>
      <c r="H13762" t="inlineStr">
        <is>
          <t>Cottonwood Heights, Utah</t>
        </is>
      </c>
    </row>
    <row r="13763">
      <c r="A13763" t="inlineStr">
        <is>
          <t>Utah</t>
        </is>
      </c>
      <c r="B13763" t="n">
        <v>25</v>
      </c>
      <c r="C13763" t="inlineStr">
        <is>
          <t>Steve Chavez-Soto</t>
        </is>
      </c>
      <c r="D13763" t="inlineStr">
        <is>
          <t>RB</t>
        </is>
      </c>
      <c r="E13763" t="inlineStr">
        <is>
          <t>So</t>
        </is>
      </c>
      <c r="F13763" t="inlineStr">
        <is>
          <t>6'0"</t>
        </is>
      </c>
      <c r="G13763" t="n">
        <v>205</v>
      </c>
      <c r="H13763" t="inlineStr">
        <is>
          <t>Chino, Calif.</t>
        </is>
      </c>
      <c r="I13763" t="inlineStr">
        <is>
          <t>Transfer from San José State (2026 portal)</t>
        </is>
      </c>
    </row>
    <row r="13764">
      <c r="A13764" t="inlineStr">
        <is>
          <t>Utah</t>
        </is>
      </c>
      <c r="B13764" t="n">
        <v>5</v>
      </c>
      <c r="C13764" t="inlineStr">
        <is>
          <t>James Chenault</t>
        </is>
      </c>
      <c r="D13764" t="inlineStr">
        <is>
          <t>CB</t>
        </is>
      </c>
      <c r="E13764" t="inlineStr">
        <is>
          <t>Jr</t>
        </is>
      </c>
      <c r="F13764" t="inlineStr">
        <is>
          <t>6'0"</t>
        </is>
      </c>
      <c r="G13764" t="n">
        <v>180</v>
      </c>
      <c r="H13764" t="inlineStr">
        <is>
          <t>Orlando, Fla.</t>
        </is>
      </c>
      <c r="I13764" t="inlineStr">
        <is>
          <t>Transfer from South Florida (2026 portal)</t>
        </is>
      </c>
    </row>
    <row r="13765">
      <c r="A13765" t="inlineStr">
        <is>
          <t>Utah</t>
        </is>
      </c>
      <c r="B13765" t="n">
        <v>31</v>
      </c>
      <c r="C13765" t="inlineStr">
        <is>
          <t>Matt Clark</t>
        </is>
      </c>
      <c r="D13765" t="inlineStr">
        <is>
          <t>WR</t>
        </is>
      </c>
      <c r="E13765" t="inlineStr">
        <is>
          <t>R-So</t>
        </is>
      </c>
      <c r="F13765" t="inlineStr">
        <is>
          <t>5'11"</t>
        </is>
      </c>
      <c r="G13765" t="n">
        <v>181</v>
      </c>
      <c r="H13765" t="inlineStr">
        <is>
          <t>Mesa, Ariz.</t>
        </is>
      </c>
    </row>
    <row r="13766">
      <c r="A13766" t="inlineStr">
        <is>
          <t>Utah</t>
        </is>
      </c>
      <c r="B13766" t="n">
        <v>48</v>
      </c>
      <c r="C13766" t="inlineStr">
        <is>
          <t>Alex Cloward</t>
        </is>
      </c>
      <c r="D13766" t="inlineStr">
        <is>
          <t>DE</t>
        </is>
      </c>
      <c r="E13766" t="inlineStr">
        <is>
          <t>Fr</t>
        </is>
      </c>
      <c r="F13766" t="inlineStr">
        <is>
          <t>6'3"</t>
        </is>
      </c>
      <c r="G13766" t="n">
        <v>247</v>
      </c>
      <c r="H13766" t="inlineStr">
        <is>
          <t>Salem, Utah</t>
        </is>
      </c>
    </row>
    <row r="13767">
      <c r="A13767" t="inlineStr">
        <is>
          <t>Utah</t>
        </is>
      </c>
      <c r="B13767" t="n">
        <v>38</v>
      </c>
      <c r="C13767" t="inlineStr">
        <is>
          <t>Junior Coughlin</t>
        </is>
      </c>
      <c r="D13767" t="inlineStr">
        <is>
          <t>WR</t>
        </is>
      </c>
      <c r="E13767" t="inlineStr">
        <is>
          <t>So</t>
        </is>
      </c>
      <c r="F13767" t="inlineStr">
        <is>
          <t>6'0"</t>
        </is>
      </c>
      <c r="G13767" t="n">
        <v>176</v>
      </c>
      <c r="H13767" t="inlineStr">
        <is>
          <t>Lehi, Utah</t>
        </is>
      </c>
    </row>
    <row r="13768">
      <c r="A13768" t="inlineStr">
        <is>
          <t>Utah</t>
        </is>
      </c>
      <c r="B13768" t="n">
        <v>63</v>
      </c>
      <c r="C13768" t="inlineStr">
        <is>
          <t>Tanner Cragun</t>
        </is>
      </c>
      <c r="D13768" t="inlineStr">
        <is>
          <t>K</t>
        </is>
      </c>
      <c r="E13768" t="inlineStr">
        <is>
          <t>Jr</t>
        </is>
      </c>
      <c r="F13768" t="inlineStr">
        <is>
          <t>6'2"</t>
        </is>
      </c>
      <c r="G13768" t="n">
        <v>205</v>
      </c>
      <c r="H13768" t="inlineStr">
        <is>
          <t>Frisco, Texas</t>
        </is>
      </c>
    </row>
    <row r="13769">
      <c r="A13769" t="inlineStr">
        <is>
          <t>Utah</t>
        </is>
      </c>
      <c r="B13769" t="n">
        <v>17</v>
      </c>
      <c r="C13769" t="inlineStr">
        <is>
          <t>Dillon Curtis</t>
        </is>
      </c>
      <c r="D13769" t="inlineStr">
        <is>
          <t>K</t>
        </is>
      </c>
      <c r="E13769" t="inlineStr">
        <is>
          <t>So</t>
        </is>
      </c>
      <c r="F13769" t="inlineStr">
        <is>
          <t>6'2"</t>
        </is>
      </c>
      <c r="G13769" t="n">
        <v>190</v>
      </c>
      <c r="H13769" t="inlineStr">
        <is>
          <t>Murray, Utah</t>
        </is>
      </c>
    </row>
    <row r="13770">
      <c r="A13770" t="inlineStr">
        <is>
          <t>Utah</t>
        </is>
      </c>
      <c r="B13770" t="n">
        <v>4</v>
      </c>
      <c r="C13770" t="inlineStr">
        <is>
          <t>Devon Dampier</t>
        </is>
      </c>
      <c r="D13770" t="inlineStr">
        <is>
          <t>QB</t>
        </is>
      </c>
      <c r="E13770" t="inlineStr">
        <is>
          <t>Sr</t>
        </is>
      </c>
      <c r="F13770" t="inlineStr">
        <is>
          <t>5'11"</t>
        </is>
      </c>
      <c r="G13770" t="n">
        <v>210</v>
      </c>
      <c r="H13770" t="inlineStr">
        <is>
          <t>Phoenix, Ariz.</t>
        </is>
      </c>
    </row>
    <row r="13771">
      <c r="A13771" t="inlineStr">
        <is>
          <t>Utah</t>
        </is>
      </c>
      <c r="B13771" t="n">
        <v>9</v>
      </c>
      <c r="C13771" t="inlineStr">
        <is>
          <t>Elijah Davis</t>
        </is>
      </c>
      <c r="D13771" t="inlineStr">
        <is>
          <t>CB</t>
        </is>
      </c>
      <c r="E13771" t="inlineStr">
        <is>
          <t>R-Sr</t>
        </is>
      </c>
      <c r="F13771" t="inlineStr">
        <is>
          <t>6'0"</t>
        </is>
      </c>
      <c r="G13771" t="n">
        <v>185</v>
      </c>
      <c r="H13771" t="inlineStr">
        <is>
          <t>Winter Haven, Fla.</t>
        </is>
      </c>
    </row>
    <row r="13772">
      <c r="A13772" t="inlineStr">
        <is>
          <t>Utah</t>
        </is>
      </c>
      <c r="B13772" t="n">
        <v>8</v>
      </c>
      <c r="C13772" t="inlineStr">
        <is>
          <t>Ethan Day</t>
        </is>
      </c>
      <c r="D13772" t="inlineStr">
        <is>
          <t>DE</t>
        </is>
      </c>
      <c r="E13772" t="inlineStr">
        <is>
          <t>Jr</t>
        </is>
      </c>
      <c r="F13772" t="inlineStr">
        <is>
          <t>6'4"</t>
        </is>
      </c>
      <c r="G13772" t="n">
        <v>250</v>
      </c>
      <c r="H13772" t="inlineStr">
        <is>
          <t>Ripon, Calif.</t>
        </is>
      </c>
      <c r="I13772" t="inlineStr">
        <is>
          <t>Transfer from North Texas (2026 portal)</t>
        </is>
      </c>
    </row>
    <row r="13773">
      <c r="A13773" t="inlineStr">
        <is>
          <t>Utah</t>
        </is>
      </c>
      <c r="B13773" t="n">
        <v>93</v>
      </c>
      <c r="C13773" t="inlineStr">
        <is>
          <t>Kash Dillon</t>
        </is>
      </c>
      <c r="D13773" t="inlineStr">
        <is>
          <t>DE</t>
        </is>
      </c>
      <c r="E13773" t="inlineStr">
        <is>
          <t>R-So</t>
        </is>
      </c>
      <c r="F13773" t="inlineStr">
        <is>
          <t>6'5"</t>
        </is>
      </c>
      <c r="G13773" t="n">
        <v>252</v>
      </c>
      <c r="H13773" t="inlineStr">
        <is>
          <t>Draper, Utah</t>
        </is>
      </c>
    </row>
    <row r="13774">
      <c r="A13774" t="inlineStr">
        <is>
          <t>Utah</t>
        </is>
      </c>
      <c r="B13774" t="n">
        <v>83</v>
      </c>
      <c r="C13774" t="inlineStr">
        <is>
          <t>Elijah Elliss</t>
        </is>
      </c>
      <c r="D13774" t="inlineStr">
        <is>
          <t>LB</t>
        </is>
      </c>
      <c r="E13774" t="inlineStr">
        <is>
          <t>R-So</t>
        </is>
      </c>
      <c r="F13774" t="inlineStr">
        <is>
          <t>6'2"</t>
        </is>
      </c>
      <c r="G13774" t="n">
        <v>225</v>
      </c>
      <c r="H13774" t="inlineStr">
        <is>
          <t>Farmington, Utah</t>
        </is>
      </c>
    </row>
    <row r="13775">
      <c r="A13775" t="inlineStr">
        <is>
          <t>Utah</t>
        </is>
      </c>
      <c r="B13775" t="n">
        <v>31</v>
      </c>
      <c r="C13775" t="inlineStr">
        <is>
          <t>Jack Evans</t>
        </is>
      </c>
      <c r="D13775" t="inlineStr">
        <is>
          <t>S</t>
        </is>
      </c>
      <c r="E13775" t="inlineStr">
        <is>
          <t>So</t>
        </is>
      </c>
      <c r="F13775" t="inlineStr">
        <is>
          <t>6'0"</t>
        </is>
      </c>
      <c r="G13775" t="n">
        <v>192</v>
      </c>
      <c r="H13775" t="inlineStr">
        <is>
          <t>Salt Lake City, Utah</t>
        </is>
      </c>
    </row>
    <row r="13776">
      <c r="A13776" t="inlineStr">
        <is>
          <t>Utah</t>
        </is>
      </c>
      <c r="B13776" t="n">
        <v>1</v>
      </c>
      <c r="C13776" t="inlineStr">
        <is>
          <t>Rabbit Evans</t>
        </is>
      </c>
      <c r="D13776" t="inlineStr">
        <is>
          <t>S</t>
        </is>
      </c>
      <c r="E13776" t="inlineStr">
        <is>
          <t>Gr</t>
        </is>
      </c>
      <c r="F13776" t="inlineStr">
        <is>
          <t>6'1"</t>
        </is>
      </c>
      <c r="G13776" t="n">
        <v>205</v>
      </c>
      <c r="H13776" t="inlineStr">
        <is>
          <t>Jacksonville, Fla.</t>
        </is>
      </c>
    </row>
    <row r="13777">
      <c r="A13777" t="inlineStr">
        <is>
          <t>Utah</t>
        </is>
      </c>
      <c r="B13777" t="n">
        <v>15</v>
      </c>
      <c r="C13777" t="inlineStr">
        <is>
          <t>Byrd Ficklin</t>
        </is>
      </c>
      <c r="D13777" t="inlineStr">
        <is>
          <t>QB</t>
        </is>
      </c>
      <c r="E13777" t="inlineStr">
        <is>
          <t>So</t>
        </is>
      </c>
      <c r="F13777" t="inlineStr">
        <is>
          <t>6'1"</t>
        </is>
      </c>
      <c r="G13777" t="n">
        <v>200</v>
      </c>
      <c r="H13777" t="inlineStr">
        <is>
          <t>Muskogee, Okla.</t>
        </is>
      </c>
    </row>
    <row r="13778">
      <c r="A13778" t="inlineStr">
        <is>
          <t>Utah</t>
        </is>
      </c>
      <c r="B13778" t="n">
        <v>81</v>
      </c>
      <c r="C13778" t="inlineStr">
        <is>
          <t>Bear Fisher</t>
        </is>
      </c>
      <c r="D13778" t="inlineStr">
        <is>
          <t>TE</t>
        </is>
      </c>
      <c r="E13778" t="inlineStr">
        <is>
          <t>Fr</t>
        </is>
      </c>
      <c r="F13778" t="inlineStr">
        <is>
          <t>6'5"</t>
        </is>
      </c>
      <c r="G13778" t="n">
        <v>240</v>
      </c>
      <c r="H13778" t="inlineStr">
        <is>
          <t>Queen Creek, Ariz.</t>
        </is>
      </c>
    </row>
    <row r="13779">
      <c r="A13779" t="inlineStr">
        <is>
          <t>Utah</t>
        </is>
      </c>
      <c r="B13779" t="n">
        <v>40</v>
      </c>
      <c r="C13779" t="inlineStr">
        <is>
          <t>Paul Fitzgerald</t>
        </is>
      </c>
      <c r="D13779" t="inlineStr">
        <is>
          <t>DE</t>
        </is>
      </c>
      <c r="E13779" t="inlineStr">
        <is>
          <t>R-Sr</t>
        </is>
      </c>
      <c r="F13779" t="inlineStr">
        <is>
          <t>6'4"</t>
        </is>
      </c>
      <c r="G13779" t="n">
        <v>256</v>
      </c>
      <c r="H13779" t="inlineStr">
        <is>
          <t>Idaho Falls, Idaho</t>
        </is>
      </c>
    </row>
    <row r="13780">
      <c r="A13780" t="inlineStr">
        <is>
          <t>Utah</t>
        </is>
      </c>
      <c r="B13780" t="n">
        <v>36</v>
      </c>
      <c r="C13780" t="inlineStr">
        <is>
          <t>Brock Fonoimoana</t>
        </is>
      </c>
      <c r="D13780" t="inlineStr">
        <is>
          <t>LB</t>
        </is>
      </c>
      <c r="E13780" t="inlineStr">
        <is>
          <t>So</t>
        </is>
      </c>
      <c r="F13780" t="inlineStr">
        <is>
          <t>6'1"</t>
        </is>
      </c>
      <c r="G13780" t="n">
        <v>200</v>
      </c>
      <c r="H13780" t="inlineStr">
        <is>
          <t>Laie, Hawaii</t>
        </is>
      </c>
    </row>
    <row r="13781">
      <c r="A13781" t="inlineStr">
        <is>
          <t>Utah</t>
        </is>
      </c>
      <c r="B13781" t="n">
        <v>47</v>
      </c>
      <c r="C13781" t="inlineStr">
        <is>
          <t>Jared Fredrick</t>
        </is>
      </c>
      <c r="D13781" t="inlineStr">
        <is>
          <t>DE</t>
        </is>
      </c>
      <c r="E13781" t="inlineStr">
        <is>
          <t>Fr</t>
        </is>
      </c>
      <c r="F13781" t="inlineStr">
        <is>
          <t>6'3"</t>
        </is>
      </c>
      <c r="G13781" t="n">
        <v>220</v>
      </c>
      <c r="H13781" t="inlineStr">
        <is>
          <t>Salt Lake City, Utah</t>
        </is>
      </c>
    </row>
    <row r="13782">
      <c r="A13782" t="inlineStr">
        <is>
          <t>Utah</t>
        </is>
      </c>
      <c r="B13782" t="n">
        <v>25</v>
      </c>
      <c r="C13782" t="inlineStr">
        <is>
          <t>Manny Fuller</t>
        </is>
      </c>
      <c r="D13782" t="inlineStr">
        <is>
          <t>S</t>
        </is>
      </c>
      <c r="E13782" t="inlineStr">
        <is>
          <t>So</t>
        </is>
      </c>
      <c r="F13782" t="inlineStr">
        <is>
          <t>6'0"</t>
        </is>
      </c>
      <c r="G13782" t="n">
        <v>190</v>
      </c>
      <c r="H13782" t="inlineStr">
        <is>
          <t>El Paso, Texas</t>
        </is>
      </c>
    </row>
    <row r="13783">
      <c r="A13783" t="inlineStr">
        <is>
          <t>Utah</t>
        </is>
      </c>
      <c r="B13783" t="n">
        <v>72</v>
      </c>
      <c r="C13783" t="inlineStr">
        <is>
          <t>Isaiah Garcia</t>
        </is>
      </c>
      <c r="D13783" t="inlineStr">
        <is>
          <t>OL</t>
        </is>
      </c>
      <c r="E13783" t="inlineStr">
        <is>
          <t>R-So</t>
        </is>
      </c>
      <c r="F13783" t="inlineStr">
        <is>
          <t>6'5"</t>
        </is>
      </c>
      <c r="G13783" t="n">
        <v>310</v>
      </c>
      <c r="H13783" t="inlineStr">
        <is>
          <t>Magna, Utah</t>
        </is>
      </c>
    </row>
    <row r="13784">
      <c r="A13784" t="inlineStr">
        <is>
          <t>Utah</t>
        </is>
      </c>
      <c r="B13784" t="n">
        <v>7</v>
      </c>
      <c r="C13784" t="inlineStr">
        <is>
          <t>Johnathan Hall</t>
        </is>
      </c>
      <c r="D13784" t="inlineStr">
        <is>
          <t>LB</t>
        </is>
      </c>
      <c r="E13784" t="inlineStr">
        <is>
          <t>Sr</t>
        </is>
      </c>
      <c r="F13784" t="inlineStr">
        <is>
          <t>6'1"</t>
        </is>
      </c>
      <c r="G13784" t="n">
        <v>226</v>
      </c>
      <c r="H13784" t="inlineStr">
        <is>
          <t>Katy, Texas</t>
        </is>
      </c>
    </row>
    <row r="13785">
      <c r="A13785" t="inlineStr">
        <is>
          <t>Utah</t>
        </is>
      </c>
      <c r="B13785" t="n">
        <v>77</v>
      </c>
      <c r="C13785" t="inlineStr">
        <is>
          <t>Nick Hallock</t>
        </is>
      </c>
      <c r="D13785" t="inlineStr">
        <is>
          <t>OL</t>
        </is>
      </c>
      <c r="E13785" t="inlineStr">
        <is>
          <t>So</t>
        </is>
      </c>
      <c r="F13785" t="inlineStr">
        <is>
          <t>6'4"</t>
        </is>
      </c>
      <c r="G13785" t="n">
        <v>275</v>
      </c>
      <c r="H13785" t="inlineStr">
        <is>
          <t>South Jordan, Utah</t>
        </is>
      </c>
    </row>
    <row r="13786">
      <c r="A13786" t="inlineStr">
        <is>
          <t>Utah</t>
        </is>
      </c>
      <c r="B13786" t="n">
        <v>79</v>
      </c>
      <c r="C13786" t="inlineStr">
        <is>
          <t>Alex Harrison</t>
        </is>
      </c>
      <c r="D13786" t="inlineStr">
        <is>
          <t>OL</t>
        </is>
      </c>
      <c r="E13786" t="inlineStr">
        <is>
          <t>Gr</t>
        </is>
      </c>
      <c r="F13786" t="inlineStr">
        <is>
          <t>6'5"</t>
        </is>
      </c>
      <c r="G13786" t="n">
        <v>309</v>
      </c>
      <c r="H13786" t="inlineStr">
        <is>
          <t>Bountiful, Utah</t>
        </is>
      </c>
    </row>
    <row r="13787">
      <c r="A13787" t="inlineStr">
        <is>
          <t>Utah</t>
        </is>
      </c>
      <c r="B13787" t="n">
        <v>4</v>
      </c>
      <c r="C13787" t="inlineStr">
        <is>
          <t>JC Hart</t>
        </is>
      </c>
      <c r="D13787" t="inlineStr">
        <is>
          <t>CB</t>
        </is>
      </c>
      <c r="E13787" t="inlineStr">
        <is>
          <t>R-Jr</t>
        </is>
      </c>
      <c r="F13787" t="inlineStr">
        <is>
          <t>6'2"</t>
        </is>
      </c>
      <c r="G13787" t="n">
        <v>202</v>
      </c>
      <c r="H13787" t="inlineStr">
        <is>
          <t>Loachapoka, Ala.</t>
        </is>
      </c>
    </row>
    <row r="13788">
      <c r="A13788" t="inlineStr">
        <is>
          <t>Utah</t>
        </is>
      </c>
      <c r="B13788" t="n">
        <v>20</v>
      </c>
      <c r="C13788" t="inlineStr">
        <is>
          <t>Mateaki Helu</t>
        </is>
      </c>
      <c r="D13788" t="inlineStr">
        <is>
          <t>RB</t>
        </is>
      </c>
      <c r="E13788" t="inlineStr">
        <is>
          <t>So</t>
        </is>
      </c>
      <c r="F13788" t="inlineStr">
        <is>
          <t>6'1"</t>
        </is>
      </c>
      <c r="G13788" t="n">
        <v>224</v>
      </c>
      <c r="H13788" t="inlineStr">
        <is>
          <t>Tooele, Utah</t>
        </is>
      </c>
    </row>
    <row r="13789">
      <c r="A13789" t="inlineStr">
        <is>
          <t>Utah</t>
        </is>
      </c>
      <c r="B13789" t="n">
        <v>37</v>
      </c>
      <c r="C13789" t="inlineStr">
        <is>
          <t>Anthony Hernandez</t>
        </is>
      </c>
      <c r="D13789" t="inlineStr">
        <is>
          <t>LB</t>
        </is>
      </c>
      <c r="E13789" t="inlineStr">
        <is>
          <t>R-So</t>
        </is>
      </c>
      <c r="F13789" t="inlineStr">
        <is>
          <t>5'10"</t>
        </is>
      </c>
      <c r="G13789" t="n">
        <v>192</v>
      </c>
      <c r="H13789" t="inlineStr">
        <is>
          <t>Park City, Utah</t>
        </is>
      </c>
    </row>
    <row r="13790">
      <c r="A13790" t="inlineStr">
        <is>
          <t>Utah</t>
        </is>
      </c>
      <c r="B13790" t="n">
        <v>29</v>
      </c>
      <c r="C13790" t="inlineStr">
        <is>
          <t>Major Hinchen</t>
        </is>
      </c>
      <c r="D13790" t="inlineStr">
        <is>
          <t>CB</t>
        </is>
      </c>
      <c r="E13790" t="inlineStr">
        <is>
          <t>Fr</t>
        </is>
      </c>
      <c r="F13790" t="inlineStr">
        <is>
          <t>6'2"</t>
        </is>
      </c>
      <c r="G13790" t="n">
        <v>175</v>
      </c>
      <c r="H13790" t="inlineStr">
        <is>
          <t>La Quinta, Calif.</t>
        </is>
      </c>
    </row>
    <row r="13791">
      <c r="A13791" t="inlineStr">
        <is>
          <t>Utah</t>
        </is>
      </c>
      <c r="B13791" t="n">
        <v>15</v>
      </c>
      <c r="C13791" t="inlineStr">
        <is>
          <t>Lance Holtzclaw</t>
        </is>
      </c>
      <c r="D13791" t="inlineStr">
        <is>
          <t>DE</t>
        </is>
      </c>
      <c r="E13791" t="inlineStr">
        <is>
          <t>R-Sr</t>
        </is>
      </c>
      <c r="F13791" t="inlineStr">
        <is>
          <t>6'3"</t>
        </is>
      </c>
      <c r="G13791" t="n">
        <v>245</v>
      </c>
      <c r="H13791" t="inlineStr">
        <is>
          <t>Boston, Mass.</t>
        </is>
      </c>
    </row>
    <row r="13792">
      <c r="A13792" t="inlineStr">
        <is>
          <t>Utah</t>
        </is>
      </c>
      <c r="B13792" t="n">
        <v>92</v>
      </c>
      <c r="C13792" t="inlineStr">
        <is>
          <t>Nicholas Igwe</t>
        </is>
      </c>
      <c r="D13792" t="inlineStr">
        <is>
          <t>DE</t>
        </is>
      </c>
      <c r="E13792" t="inlineStr">
        <is>
          <t>So</t>
        </is>
      </c>
      <c r="F13792" t="inlineStr">
        <is>
          <t>6'4"</t>
        </is>
      </c>
      <c r="G13792" t="n">
        <v>255</v>
      </c>
      <c r="H13792" t="inlineStr">
        <is>
          <t>Houston, Texas</t>
        </is>
      </c>
    </row>
    <row r="13793">
      <c r="A13793" t="inlineStr">
        <is>
          <t>Utah</t>
        </is>
      </c>
      <c r="B13793" t="n">
        <v>73</v>
      </c>
      <c r="C13793" t="inlineStr">
        <is>
          <t>Cedric Jefferson</t>
        </is>
      </c>
      <c r="D13793" t="inlineStr">
        <is>
          <t>OL</t>
        </is>
      </c>
      <c r="E13793" t="inlineStr">
        <is>
          <t>Jr</t>
        </is>
      </c>
      <c r="F13793" t="inlineStr">
        <is>
          <t>6'5"</t>
        </is>
      </c>
      <c r="G13793" t="n">
        <v>300</v>
      </c>
      <c r="H13793" t="inlineStr">
        <is>
          <t>Temecula, Calif.</t>
        </is>
      </c>
      <c r="I13793" t="inlineStr">
        <is>
          <t>Transfer from Montana State (2026 portal)</t>
        </is>
      </c>
    </row>
    <row r="13794">
      <c r="A13794" t="inlineStr">
        <is>
          <t>Utah</t>
        </is>
      </c>
      <c r="B13794" t="n">
        <v>13</v>
      </c>
      <c r="C13794" t="inlineStr">
        <is>
          <t>Michael Johnson</t>
        </is>
      </c>
      <c r="D13794" t="inlineStr">
        <is>
          <t>QB</t>
        </is>
      </c>
      <c r="E13794" t="inlineStr">
        <is>
          <t>Fr</t>
        </is>
      </c>
      <c r="F13794" t="inlineStr">
        <is>
          <t>6'0"</t>
        </is>
      </c>
      <c r="G13794" t="n">
        <v>175</v>
      </c>
      <c r="H13794" t="inlineStr">
        <is>
          <t>Ellenwood, Ga.</t>
        </is>
      </c>
    </row>
    <row r="13795">
      <c r="A13795" t="inlineStr">
        <is>
          <t>Utah</t>
        </is>
      </c>
      <c r="B13795" t="n">
        <v>3</v>
      </c>
      <c r="C13795" t="inlineStr">
        <is>
          <t>Nate Johnson</t>
        </is>
      </c>
      <c r="D13795" t="inlineStr">
        <is>
          <t>ATH</t>
        </is>
      </c>
      <c r="E13795" t="inlineStr">
        <is>
          <t>R-Sr</t>
        </is>
      </c>
      <c r="F13795" t="inlineStr">
        <is>
          <t>6'1"</t>
        </is>
      </c>
      <c r="G13795" t="n">
        <v>200</v>
      </c>
      <c r="H13795" t="inlineStr">
        <is>
          <t>Clovis, Calif.</t>
        </is>
      </c>
    </row>
    <row r="13796">
      <c r="A13796" t="inlineStr">
        <is>
          <t>Utah</t>
        </is>
      </c>
      <c r="B13796" t="n">
        <v>11</v>
      </c>
      <c r="C13796" t="inlineStr">
        <is>
          <t>Ricky Johnson</t>
        </is>
      </c>
      <c r="D13796" t="inlineStr">
        <is>
          <t>WR</t>
        </is>
      </c>
      <c r="E13796" t="inlineStr">
        <is>
          <t>So</t>
        </is>
      </c>
      <c r="F13796" t="inlineStr">
        <is>
          <t>6'2"</t>
        </is>
      </c>
      <c r="G13796" t="n">
        <v>185</v>
      </c>
      <c r="H13796" t="inlineStr">
        <is>
          <t>Warner Robins, Ga.</t>
        </is>
      </c>
      <c r="I13796" t="inlineStr">
        <is>
          <t>Transfer from Mississippi State (2026 portal)</t>
        </is>
      </c>
    </row>
    <row r="13797">
      <c r="A13797" t="inlineStr">
        <is>
          <t>Utah</t>
        </is>
      </c>
      <c r="B13797" t="n">
        <v>51</v>
      </c>
      <c r="C13797" t="inlineStr">
        <is>
          <t>Karson Kaufusi</t>
        </is>
      </c>
      <c r="D13797" t="inlineStr">
        <is>
          <t>DT</t>
        </is>
      </c>
      <c r="E13797" t="inlineStr">
        <is>
          <t>So</t>
        </is>
      </c>
      <c r="F13797" t="inlineStr">
        <is>
          <t>6'6"</t>
        </is>
      </c>
      <c r="G13797" t="n">
        <v>305</v>
      </c>
      <c r="H13797" t="inlineStr">
        <is>
          <t>Holladay, Utah</t>
        </is>
      </c>
    </row>
    <row r="13798">
      <c r="A13798" t="inlineStr">
        <is>
          <t>Utah</t>
        </is>
      </c>
      <c r="B13798" t="n">
        <v>56</v>
      </c>
      <c r="C13798" t="inlineStr">
        <is>
          <t>Isaiah Kema</t>
        </is>
      </c>
      <c r="D13798" t="inlineStr">
        <is>
          <t>OL</t>
        </is>
      </c>
      <c r="E13798" t="inlineStr">
        <is>
          <t>Fr</t>
        </is>
      </c>
      <c r="F13798" t="inlineStr">
        <is>
          <t>6'3"</t>
        </is>
      </c>
      <c r="G13798" t="n">
        <v>312</v>
      </c>
      <c r="H13798" t="inlineStr">
        <is>
          <t>Lubbock, Texas</t>
        </is>
      </c>
      <c r="I13798" t="inlineStr">
        <is>
          <t>Transfer from Ohio State (2026 portal)</t>
        </is>
      </c>
    </row>
    <row r="13799">
      <c r="A13799" t="inlineStr">
        <is>
          <t>Utah</t>
        </is>
      </c>
      <c r="B13799" t="n">
        <v>33</v>
      </c>
      <c r="C13799" t="inlineStr">
        <is>
          <t>Kana'i Lopes</t>
        </is>
      </c>
      <c r="D13799" t="inlineStr">
        <is>
          <t>TE</t>
        </is>
      </c>
      <c r="E13799" t="inlineStr">
        <is>
          <t>R-So</t>
        </is>
      </c>
      <c r="F13799" t="inlineStr">
        <is>
          <t>6'3"</t>
        </is>
      </c>
      <c r="G13799" t="n">
        <v>228</v>
      </c>
      <c r="H13799" t="inlineStr">
        <is>
          <t>Las Vegas, Nev.</t>
        </is>
      </c>
    </row>
    <row r="13800">
      <c r="A13800" t="inlineStr">
        <is>
          <t>Utah</t>
        </is>
      </c>
      <c r="B13800" t="n">
        <v>43</v>
      </c>
      <c r="C13800" t="inlineStr">
        <is>
          <t>Grady Mareko</t>
        </is>
      </c>
      <c r="D13800" t="inlineStr">
        <is>
          <t>LB</t>
        </is>
      </c>
      <c r="E13800" t="inlineStr">
        <is>
          <t>Jr</t>
        </is>
      </c>
      <c r="F13800" t="inlineStr">
        <is>
          <t>6'1"</t>
        </is>
      </c>
      <c r="G13800" t="n">
        <v>231</v>
      </c>
      <c r="H13800" t="inlineStr">
        <is>
          <t>Leone, American Samoa</t>
        </is>
      </c>
    </row>
    <row r="13801">
      <c r="A13801" t="inlineStr">
        <is>
          <t>Utah</t>
        </is>
      </c>
      <c r="B13801" t="n">
        <v>18</v>
      </c>
      <c r="C13801" t="inlineStr">
        <is>
          <t>Tobias Merriweather</t>
        </is>
      </c>
      <c r="D13801" t="inlineStr">
        <is>
          <t>WR</t>
        </is>
      </c>
      <c r="E13801" t="inlineStr">
        <is>
          <t>Sr</t>
        </is>
      </c>
      <c r="F13801" t="inlineStr">
        <is>
          <t>6'5"</t>
        </is>
      </c>
      <c r="G13801" t="n">
        <v>200</v>
      </c>
      <c r="H13801" t="inlineStr">
        <is>
          <t>West Camas, Wash.</t>
        </is>
      </c>
    </row>
    <row r="13802">
      <c r="A13802" t="inlineStr">
        <is>
          <t>Utah</t>
        </is>
      </c>
      <c r="B13802" t="n">
        <v>41</v>
      </c>
      <c r="C13802" t="inlineStr">
        <is>
          <t>LaGary Mitchell</t>
        </is>
      </c>
      <c r="D13802" t="inlineStr">
        <is>
          <t>LB</t>
        </is>
      </c>
      <c r="E13802" t="inlineStr">
        <is>
          <t>Fr</t>
        </is>
      </c>
      <c r="F13802" t="inlineStr">
        <is>
          <t>6'2"</t>
        </is>
      </c>
      <c r="G13802" t="n">
        <v>212</v>
      </c>
      <c r="H13802" t="inlineStr">
        <is>
          <t>Meridian, Idaho</t>
        </is>
      </c>
    </row>
    <row r="13803">
      <c r="A13803" t="inlineStr">
        <is>
          <t>Utah</t>
        </is>
      </c>
      <c r="B13803" t="n">
        <v>90</v>
      </c>
      <c r="C13803" t="inlineStr">
        <is>
          <t>Jireh Moe</t>
        </is>
      </c>
      <c r="D13803" t="inlineStr">
        <is>
          <t>DT</t>
        </is>
      </c>
      <c r="E13803" t="inlineStr">
        <is>
          <t>So</t>
        </is>
      </c>
      <c r="F13803" t="inlineStr">
        <is>
          <t>6'0"</t>
        </is>
      </c>
      <c r="G13803" t="n">
        <v>280</v>
      </c>
      <c r="H13803" t="inlineStr">
        <is>
          <t>Westminster, Calif.</t>
        </is>
      </c>
      <c r="I13803" t="inlineStr">
        <is>
          <t>Transfer from San José State (2026 portal)</t>
        </is>
      </c>
    </row>
    <row r="13804">
      <c r="A13804" t="inlineStr">
        <is>
          <t>Utah</t>
        </is>
      </c>
      <c r="B13804" t="n">
        <v>62</v>
      </c>
      <c r="C13804" t="inlineStr">
        <is>
          <t>Solatoa Moea'i</t>
        </is>
      </c>
      <c r="D13804" t="inlineStr">
        <is>
          <t>OL</t>
        </is>
      </c>
      <c r="E13804" t="inlineStr">
        <is>
          <t>Sr</t>
        </is>
      </c>
      <c r="F13804" t="inlineStr">
        <is>
          <t>6'4"</t>
        </is>
      </c>
      <c r="G13804" t="n">
        <v>325</v>
      </c>
      <c r="H13804" t="inlineStr">
        <is>
          <t>Laie, Hawaii</t>
        </is>
      </c>
    </row>
    <row r="13805">
      <c r="A13805" t="inlineStr">
        <is>
          <t>Utah</t>
        </is>
      </c>
      <c r="B13805" t="n">
        <v>86</v>
      </c>
      <c r="C13805" t="inlineStr">
        <is>
          <t>Will Monney</t>
        </is>
      </c>
      <c r="D13805" t="inlineStr">
        <is>
          <t>TE</t>
        </is>
      </c>
      <c r="E13805" t="inlineStr">
        <is>
          <t>Jr</t>
        </is>
      </c>
      <c r="F13805" t="inlineStr">
        <is>
          <t>6'4"</t>
        </is>
      </c>
      <c r="G13805" t="n">
        <v>230</v>
      </c>
      <c r="H13805" t="inlineStr">
        <is>
          <t>Springville, UT</t>
        </is>
      </c>
      <c r="I13805" t="inlineStr">
        <is>
          <t>Transfer from Oklahoma State (2026 portal)</t>
        </is>
      </c>
    </row>
    <row r="13806">
      <c r="A13806" t="inlineStr">
        <is>
          <t>Utah</t>
        </is>
      </c>
      <c r="B13806" t="n">
        <v>44</v>
      </c>
      <c r="C13806" t="inlineStr">
        <is>
          <t>Sione Motuapuaka</t>
        </is>
      </c>
      <c r="D13806" t="inlineStr">
        <is>
          <t>TE</t>
        </is>
      </c>
      <c r="E13806" t="inlineStr">
        <is>
          <t>So</t>
        </is>
      </c>
      <c r="F13806" t="inlineStr">
        <is>
          <t>5'11"</t>
        </is>
      </c>
      <c r="G13806" t="n">
        <v>276</v>
      </c>
      <c r="H13806" t="inlineStr">
        <is>
          <t>Las Vegas, Nev.</t>
        </is>
      </c>
    </row>
    <row r="13807">
      <c r="A13807" t="inlineStr">
        <is>
          <t>Utah</t>
        </is>
      </c>
      <c r="B13807" t="n">
        <v>38</v>
      </c>
      <c r="C13807" t="inlineStr">
        <is>
          <t>Tommy Nelson</t>
        </is>
      </c>
      <c r="D13807" t="inlineStr">
        <is>
          <t>S</t>
        </is>
      </c>
      <c r="E13807" t="inlineStr">
        <is>
          <t>So</t>
        </is>
      </c>
      <c r="F13807" t="inlineStr">
        <is>
          <t>6'3"</t>
        </is>
      </c>
      <c r="G13807" t="n">
        <v>193</v>
      </c>
      <c r="H13807" t="inlineStr">
        <is>
          <t>Salt Lake City, Utah</t>
        </is>
      </c>
    </row>
    <row r="13808">
      <c r="A13808" t="inlineStr">
        <is>
          <t>Utah</t>
        </is>
      </c>
      <c r="B13808" t="n">
        <v>87</v>
      </c>
      <c r="C13808" t="inlineStr">
        <is>
          <t>Mitch Nielsen</t>
        </is>
      </c>
      <c r="D13808" t="inlineStr">
        <is>
          <t>TE</t>
        </is>
      </c>
      <c r="E13808" t="inlineStr">
        <is>
          <t>So</t>
        </is>
      </c>
      <c r="F13808" t="inlineStr">
        <is>
          <t>6'1"</t>
        </is>
      </c>
      <c r="G13808" t="n">
        <v>232</v>
      </c>
      <c r="H13808" t="inlineStr">
        <is>
          <t>Farmington, Utah</t>
        </is>
      </c>
    </row>
    <row r="13809">
      <c r="A13809" t="inlineStr">
        <is>
          <t>Utah</t>
        </is>
      </c>
      <c r="B13809" t="n">
        <v>55</v>
      </c>
      <c r="C13809" t="inlineStr">
        <is>
          <t>Kelvin Obot</t>
        </is>
      </c>
      <c r="D13809" t="inlineStr">
        <is>
          <t>OL</t>
        </is>
      </c>
      <c r="E13809" t="inlineStr">
        <is>
          <t>Fr</t>
        </is>
      </c>
      <c r="F13809" t="inlineStr">
        <is>
          <t>6'5"</t>
        </is>
      </c>
      <c r="G13809" t="n">
        <v>295</v>
      </c>
      <c r="H13809" t="inlineStr">
        <is>
          <t>Fruitland, Idaho</t>
        </is>
      </c>
    </row>
    <row r="13810">
      <c r="A13810" t="inlineStr">
        <is>
          <t>Utah</t>
        </is>
      </c>
      <c r="B13810" t="n">
        <v>34</v>
      </c>
      <c r="C13810" t="inlineStr">
        <is>
          <t>Ashton Olevao</t>
        </is>
      </c>
      <c r="D13810" t="inlineStr">
        <is>
          <t>S</t>
        </is>
      </c>
      <c r="E13810" t="inlineStr">
        <is>
          <t>So</t>
        </is>
      </c>
      <c r="F13810" t="inlineStr">
        <is>
          <t>6'0"</t>
        </is>
      </c>
      <c r="G13810" t="n">
        <v>200</v>
      </c>
      <c r="H13810" t="inlineStr">
        <is>
          <t>Salt Lake City, Utah</t>
        </is>
      </c>
    </row>
    <row r="13811">
      <c r="A13811" t="inlineStr">
        <is>
          <t>Utah</t>
        </is>
      </c>
      <c r="B13811" t="n">
        <v>74</v>
      </c>
      <c r="C13811" t="inlineStr">
        <is>
          <t>Keith Olson</t>
        </is>
      </c>
      <c r="D13811" t="inlineStr">
        <is>
          <t>OL</t>
        </is>
      </c>
      <c r="E13811" t="inlineStr">
        <is>
          <t>R-Sr</t>
        </is>
      </c>
      <c r="F13811" t="inlineStr">
        <is>
          <t>6'6"</t>
        </is>
      </c>
      <c r="G13811" t="n">
        <v>307</v>
      </c>
      <c r="H13811" t="inlineStr">
        <is>
          <t>Napavine, Wash.</t>
        </is>
      </c>
    </row>
    <row r="13812">
      <c r="A13812" t="inlineStr">
        <is>
          <t>Utah</t>
        </is>
      </c>
      <c r="B13812" t="n">
        <v>18</v>
      </c>
      <c r="C13812" t="inlineStr">
        <is>
          <t>Earl Parker</t>
        </is>
      </c>
      <c r="D13812" t="inlineStr">
        <is>
          <t>CB</t>
        </is>
      </c>
      <c r="E13812" t="inlineStr">
        <is>
          <t>Jr</t>
        </is>
      </c>
      <c r="F13812" t="inlineStr">
        <is>
          <t>6'2"</t>
        </is>
      </c>
      <c r="G13812" t="n">
        <v>186</v>
      </c>
      <c r="H13812" t="inlineStr">
        <is>
          <t>Fairbanks, Alaska</t>
        </is>
      </c>
    </row>
    <row r="13813">
      <c r="A13813" t="inlineStr">
        <is>
          <t>Utah</t>
        </is>
      </c>
      <c r="B13813" t="n">
        <v>1</v>
      </c>
      <c r="C13813" t="inlineStr">
        <is>
          <t>Wayshawn Parker</t>
        </is>
      </c>
      <c r="D13813" t="inlineStr">
        <is>
          <t>RB</t>
        </is>
      </c>
      <c r="E13813" t="inlineStr">
        <is>
          <t>Jr</t>
        </is>
      </c>
      <c r="F13813" t="inlineStr">
        <is>
          <t>5'10"</t>
        </is>
      </c>
      <c r="G13813" t="n">
        <v>205</v>
      </c>
      <c r="H13813" t="inlineStr">
        <is>
          <t>Richmond, Calif.</t>
        </is>
      </c>
    </row>
    <row r="13814">
      <c r="A13814" t="inlineStr">
        <is>
          <t>Utah</t>
        </is>
      </c>
      <c r="B13814" t="n">
        <v>64</v>
      </c>
      <c r="C13814" t="inlineStr">
        <is>
          <t>Reece Parmenter</t>
        </is>
      </c>
      <c r="D13814" t="inlineStr">
        <is>
          <t>OL</t>
        </is>
      </c>
      <c r="E13814" t="inlineStr">
        <is>
          <t>R-So</t>
        </is>
      </c>
      <c r="F13814" t="inlineStr">
        <is>
          <t>6'5"</t>
        </is>
      </c>
      <c r="G13814" t="n">
        <v>319</v>
      </c>
      <c r="H13814" t="inlineStr">
        <is>
          <t>St. George, Utah</t>
        </is>
      </c>
    </row>
    <row r="13815">
      <c r="A13815" t="inlineStr">
        <is>
          <t>Utah</t>
        </is>
      </c>
      <c r="B13815" t="n">
        <v>7</v>
      </c>
      <c r="C13815" t="inlineStr">
        <is>
          <t>Braden Pegan</t>
        </is>
      </c>
      <c r="D13815" t="inlineStr">
        <is>
          <t>WR</t>
        </is>
      </c>
      <c r="E13815" t="inlineStr">
        <is>
          <t>Jr</t>
        </is>
      </c>
      <c r="F13815" t="inlineStr">
        <is>
          <t>6'3"</t>
        </is>
      </c>
      <c r="G13815" t="n">
        <v>210</v>
      </c>
      <c r="H13815" t="inlineStr">
        <is>
          <t>San Juan Capistrano, Calif.</t>
        </is>
      </c>
      <c r="I13815" t="inlineStr">
        <is>
          <t>Transfer from Utah State (2026 portal)</t>
        </is>
      </c>
    </row>
    <row r="13816">
      <c r="A13816" t="inlineStr">
        <is>
          <t>Utah</t>
        </is>
      </c>
      <c r="B13816" t="n">
        <v>78</v>
      </c>
      <c r="C13816" t="inlineStr">
        <is>
          <t>Taniela Pepa</t>
        </is>
      </c>
      <c r="D13816" t="inlineStr">
        <is>
          <t>DT</t>
        </is>
      </c>
      <c r="E13816" t="inlineStr">
        <is>
          <t>So</t>
        </is>
      </c>
      <c r="F13816" t="inlineStr">
        <is>
          <t>6'1"</t>
        </is>
      </c>
      <c r="G13816" t="n">
        <v>297</v>
      </c>
      <c r="H13816" t="inlineStr">
        <is>
          <t>South Jordan, Utah</t>
        </is>
      </c>
    </row>
    <row r="13817">
      <c r="A13817" t="inlineStr">
        <is>
          <t>Utah</t>
        </is>
      </c>
      <c r="B13817" t="n">
        <v>92</v>
      </c>
      <c r="C13817" t="inlineStr">
        <is>
          <t>Orion Phillips</t>
        </is>
      </c>
      <c r="D13817" t="inlineStr">
        <is>
          <t>P</t>
        </is>
      </c>
      <c r="E13817" t="inlineStr">
        <is>
          <t>Jr</t>
        </is>
      </c>
      <c r="F13817" t="inlineStr">
        <is>
          <t>6'3"</t>
        </is>
      </c>
      <c r="G13817" t="n">
        <v>180</v>
      </c>
      <c r="H13817" t="inlineStr">
        <is>
          <t>Sandringham, Australia</t>
        </is>
      </c>
    </row>
    <row r="13818">
      <c r="A13818" t="inlineStr">
        <is>
          <t>Utah</t>
        </is>
      </c>
      <c r="B13818" t="n">
        <v>35</v>
      </c>
      <c r="C13818" t="inlineStr">
        <is>
          <t>Preston Pitts</t>
        </is>
      </c>
      <c r="D13818" t="inlineStr">
        <is>
          <t>LB</t>
        </is>
      </c>
      <c r="E13818" t="inlineStr">
        <is>
          <t>Fr</t>
        </is>
      </c>
      <c r="F13818" t="inlineStr">
        <is>
          <t>6'4"</t>
        </is>
      </c>
      <c r="G13818" t="n">
        <v>225</v>
      </c>
      <c r="H13818" t="inlineStr">
        <is>
          <t>League City, Texas</t>
        </is>
      </c>
    </row>
    <row r="13819">
      <c r="A13819" t="inlineStr">
        <is>
          <t>Utah</t>
        </is>
      </c>
      <c r="B13819" t="n">
        <v>0</v>
      </c>
      <c r="C13819" t="inlineStr">
        <is>
          <t>Cyrus Polu</t>
        </is>
      </c>
      <c r="D13819" t="inlineStr">
        <is>
          <t>LB</t>
        </is>
      </c>
      <c r="E13819" t="inlineStr">
        <is>
          <t>So</t>
        </is>
      </c>
      <c r="F13819" t="inlineStr">
        <is>
          <t>6'1"</t>
        </is>
      </c>
      <c r="G13819" t="n">
        <v>225</v>
      </c>
      <c r="H13819" t="inlineStr">
        <is>
          <t>St. George, Utah</t>
        </is>
      </c>
    </row>
    <row r="13820">
      <c r="A13820" t="inlineStr">
        <is>
          <t>Utah</t>
        </is>
      </c>
      <c r="B13820" t="n">
        <v>57</v>
      </c>
      <c r="C13820" t="inlineStr">
        <is>
          <t>Stanley Raass</t>
        </is>
      </c>
      <c r="D13820" t="inlineStr">
        <is>
          <t>DT</t>
        </is>
      </c>
      <c r="E13820" t="inlineStr">
        <is>
          <t>Fr</t>
        </is>
      </c>
      <c r="F13820" t="inlineStr">
        <is>
          <t>6'0"</t>
        </is>
      </c>
      <c r="G13820" t="n">
        <v>290</v>
      </c>
      <c r="H13820" t="inlineStr">
        <is>
          <t>Laie, Hawaii</t>
        </is>
      </c>
    </row>
    <row r="13821">
      <c r="A13821" t="inlineStr">
        <is>
          <t>Utah</t>
        </is>
      </c>
      <c r="B13821" t="n">
        <v>85</v>
      </c>
      <c r="C13821" t="inlineStr">
        <is>
          <t>Broderick Redden</t>
        </is>
      </c>
      <c r="D13821" t="inlineStr">
        <is>
          <t>TE</t>
        </is>
      </c>
      <c r="E13821" t="inlineStr">
        <is>
          <t>So</t>
        </is>
      </c>
      <c r="F13821" t="inlineStr">
        <is>
          <t>6'4"</t>
        </is>
      </c>
      <c r="G13821" t="n">
        <v>233</v>
      </c>
      <c r="H13821" t="inlineStr">
        <is>
          <t>San Clemente, Calif.</t>
        </is>
      </c>
    </row>
    <row r="13822">
      <c r="A13822" t="inlineStr">
        <is>
          <t>Utah</t>
        </is>
      </c>
      <c r="B13822" t="n">
        <v>13</v>
      </c>
      <c r="C13822" t="inlineStr">
        <is>
          <t>Elijah Reed</t>
        </is>
      </c>
      <c r="D13822" t="inlineStr">
        <is>
          <t>CB</t>
        </is>
      </c>
      <c r="E13822" t="inlineStr">
        <is>
          <t>Sr</t>
        </is>
      </c>
      <c r="F13822" t="inlineStr">
        <is>
          <t>6'3"</t>
        </is>
      </c>
      <c r="G13822" t="n">
        <v>200</v>
      </c>
      <c r="H13822" t="inlineStr">
        <is>
          <t>Louisville, Ky.</t>
        </is>
      </c>
      <c r="I13822" t="inlineStr">
        <is>
          <t>Transfer from Akron (2026 portal)</t>
        </is>
      </c>
    </row>
    <row r="13823">
      <c r="A13823" t="inlineStr">
        <is>
          <t>Utah</t>
        </is>
      </c>
      <c r="B13823" t="n">
        <v>42</v>
      </c>
      <c r="C13823" t="inlineStr">
        <is>
          <t>Tayson Reid</t>
        </is>
      </c>
      <c r="D13823" t="inlineStr">
        <is>
          <t>LB</t>
        </is>
      </c>
      <c r="E13823" t="inlineStr">
        <is>
          <t>So</t>
        </is>
      </c>
      <c r="F13823" t="inlineStr">
        <is>
          <t>6'0"</t>
        </is>
      </c>
      <c r="G13823" t="n">
        <v>230</v>
      </c>
      <c r="H13823" t="inlineStr">
        <is>
          <t>Spanish Fork, Utah</t>
        </is>
      </c>
    </row>
    <row r="13824">
      <c r="A13824" t="inlineStr">
        <is>
          <t>Utah</t>
        </is>
      </c>
      <c r="B13824" t="n">
        <v>24</v>
      </c>
      <c r="C13824" t="inlineStr">
        <is>
          <t>Boston Reinhold</t>
        </is>
      </c>
      <c r="D13824" t="inlineStr">
        <is>
          <t>RB</t>
        </is>
      </c>
      <c r="E13824" t="inlineStr">
        <is>
          <t>Fr</t>
        </is>
      </c>
      <c r="F13824" t="inlineStr">
        <is>
          <t>5'11"</t>
        </is>
      </c>
      <c r="G13824" t="n">
        <v>200</v>
      </c>
      <c r="H13824" t="inlineStr">
        <is>
          <t>Farmington, Utah</t>
        </is>
      </c>
    </row>
    <row r="13825">
      <c r="A13825" t="inlineStr">
        <is>
          <t>Utah</t>
        </is>
      </c>
      <c r="B13825" t="n">
        <v>10</v>
      </c>
      <c r="C13825" t="inlineStr">
        <is>
          <t>Trey Reynolds</t>
        </is>
      </c>
      <c r="D13825" t="inlineStr">
        <is>
          <t>LB</t>
        </is>
      </c>
      <c r="E13825" t="inlineStr">
        <is>
          <t>Sr</t>
        </is>
      </c>
      <c r="F13825" t="inlineStr">
        <is>
          <t>6'1"</t>
        </is>
      </c>
      <c r="G13825" t="n">
        <v>231</v>
      </c>
      <c r="H13825" t="inlineStr">
        <is>
          <t>Queen Creek, Ariz.</t>
        </is>
      </c>
    </row>
    <row r="13826">
      <c r="A13826" t="inlineStr">
        <is>
          <t>Utah</t>
        </is>
      </c>
      <c r="B13826" t="n">
        <v>37</v>
      </c>
      <c r="C13826" t="inlineStr">
        <is>
          <t>Peyton Rice</t>
        </is>
      </c>
      <c r="D13826" t="inlineStr">
        <is>
          <t>WR</t>
        </is>
      </c>
      <c r="E13826" t="inlineStr">
        <is>
          <t>R-Jr</t>
        </is>
      </c>
      <c r="F13826" t="inlineStr">
        <is>
          <t>5'10"</t>
        </is>
      </c>
      <c r="G13826" t="n">
        <v>180</v>
      </c>
      <c r="H13826" t="inlineStr">
        <is>
          <t>Salt Lake City, Utah</t>
        </is>
      </c>
    </row>
    <row r="13827">
      <c r="A13827" t="inlineStr">
        <is>
          <t>Utah</t>
        </is>
      </c>
      <c r="B13827" t="n">
        <v>6</v>
      </c>
      <c r="C13827" t="inlineStr">
        <is>
          <t>Nate Ritchie</t>
        </is>
      </c>
      <c r="D13827" t="inlineStr">
        <is>
          <t>S</t>
        </is>
      </c>
      <c r="E13827" t="inlineStr">
        <is>
          <t>Sr</t>
        </is>
      </c>
      <c r="F13827" t="inlineStr">
        <is>
          <t>6'2"</t>
        </is>
      </c>
      <c r="G13827" t="n">
        <v>207</v>
      </c>
      <c r="H13827" t="inlineStr">
        <is>
          <t>Cedar Hills, Utah</t>
        </is>
      </c>
    </row>
    <row r="13828">
      <c r="A13828" t="inlineStr">
        <is>
          <t>Utah</t>
        </is>
      </c>
      <c r="B13828" t="n">
        <v>97</v>
      </c>
      <c r="C13828" t="inlineStr">
        <is>
          <t>Lucas Samsula</t>
        </is>
      </c>
      <c r="D13828" t="inlineStr">
        <is>
          <t>DT</t>
        </is>
      </c>
      <c r="E13828" t="inlineStr">
        <is>
          <t>So</t>
        </is>
      </c>
      <c r="F13828" t="inlineStr">
        <is>
          <t>6'4"</t>
        </is>
      </c>
      <c r="G13828" t="n">
        <v>306</v>
      </c>
      <c r="H13828" t="inlineStr">
        <is>
          <t>Plano, Texas</t>
        </is>
      </c>
      <c r="I13828" t="inlineStr">
        <is>
          <t>Transfer from Wyoming (2026 portal)</t>
        </is>
      </c>
    </row>
    <row r="13829">
      <c r="A13829" t="inlineStr">
        <is>
          <t>Utah</t>
        </is>
      </c>
      <c r="B13829" t="n">
        <v>45</v>
      </c>
      <c r="C13829" t="inlineStr">
        <is>
          <t>Pupu Sepulona</t>
        </is>
      </c>
      <c r="D13829" t="inlineStr">
        <is>
          <t>DT</t>
        </is>
      </c>
      <c r="E13829" t="inlineStr">
        <is>
          <t>So</t>
        </is>
      </c>
      <c r="F13829" t="inlineStr">
        <is>
          <t>6'2"</t>
        </is>
      </c>
      <c r="G13829" t="n">
        <v>298</v>
      </c>
      <c r="H13829" t="inlineStr">
        <is>
          <t>Kalihi, Hawaii</t>
        </is>
      </c>
    </row>
    <row r="13830">
      <c r="A13830" t="inlineStr">
        <is>
          <t>Utah</t>
        </is>
      </c>
      <c r="B13830" t="n">
        <v>67</v>
      </c>
      <c r="C13830" t="inlineStr">
        <is>
          <t>Soren Shinofield</t>
        </is>
      </c>
      <c r="D13830" t="inlineStr">
        <is>
          <t>OL</t>
        </is>
      </c>
      <c r="E13830" t="inlineStr">
        <is>
          <t>So</t>
        </is>
      </c>
      <c r="F13830" t="inlineStr">
        <is>
          <t>6'6"</t>
        </is>
      </c>
      <c r="G13830" t="n">
        <v>304</v>
      </c>
      <c r="H13830" t="inlineStr">
        <is>
          <t>Greenwood Village, Colo.</t>
        </is>
      </c>
    </row>
    <row r="13831">
      <c r="A13831" t="inlineStr">
        <is>
          <t>Utah</t>
        </is>
      </c>
      <c r="B13831" t="n">
        <v>0</v>
      </c>
      <c r="C13831" t="inlineStr">
        <is>
          <t>Kyri Shoels</t>
        </is>
      </c>
      <c r="D13831" t="inlineStr">
        <is>
          <t>WR</t>
        </is>
      </c>
      <c r="E13831" t="inlineStr">
        <is>
          <t>Sr</t>
        </is>
      </c>
      <c r="F13831" t="inlineStr">
        <is>
          <t>6'0"</t>
        </is>
      </c>
      <c r="G13831" t="n">
        <v>182</v>
      </c>
      <c r="H13831" t="inlineStr">
        <is>
          <t>Las Vegas, Nev.</t>
        </is>
      </c>
      <c r="I13831" t="inlineStr">
        <is>
          <t>Transfer from San José State (2026 portal)</t>
        </is>
      </c>
    </row>
    <row r="13832">
      <c r="A13832" t="inlineStr">
        <is>
          <t>Utah</t>
        </is>
      </c>
      <c r="B13832" t="n">
        <v>12</v>
      </c>
      <c r="C13832" t="inlineStr">
        <is>
          <t>Larry Simmons</t>
        </is>
      </c>
      <c r="D13832" t="inlineStr">
        <is>
          <t>WR</t>
        </is>
      </c>
      <c r="E13832" t="inlineStr">
        <is>
          <t>Sr</t>
        </is>
      </c>
      <c r="F13832" t="inlineStr">
        <is>
          <t>6'1"</t>
        </is>
      </c>
      <c r="G13832" t="n">
        <v>190</v>
      </c>
      <c r="H13832" t="inlineStr">
        <is>
          <t>Moss Point, Miss.</t>
        </is>
      </c>
    </row>
    <row r="13833">
      <c r="A13833" t="inlineStr">
        <is>
          <t>Utah</t>
        </is>
      </c>
      <c r="B13833" t="n">
        <v>32</v>
      </c>
      <c r="C13833" t="inlineStr">
        <is>
          <t>Josh Sovereign</t>
        </is>
      </c>
      <c r="D13833" t="inlineStr">
        <is>
          <t>S</t>
        </is>
      </c>
      <c r="E13833" t="inlineStr">
        <is>
          <t>So</t>
        </is>
      </c>
      <c r="F13833" t="inlineStr">
        <is>
          <t>5'11"</t>
        </is>
      </c>
      <c r="G13833" t="n">
        <v>198</v>
      </c>
      <c r="H13833" t="inlineStr">
        <is>
          <t>Chandler, Ariz.</t>
        </is>
      </c>
    </row>
    <row r="13834">
      <c r="A13834" t="inlineStr">
        <is>
          <t>Utah</t>
        </is>
      </c>
      <c r="B13834" t="n">
        <v>14</v>
      </c>
      <c r="C13834" t="inlineStr">
        <is>
          <t>Cole Standage</t>
        </is>
      </c>
      <c r="D13834" t="inlineStr">
        <is>
          <t>S</t>
        </is>
      </c>
      <c r="E13834" t="inlineStr">
        <is>
          <t>So</t>
        </is>
      </c>
      <c r="F13834" t="inlineStr">
        <is>
          <t>6'2"</t>
        </is>
      </c>
      <c r="G13834" t="n">
        <v>200</v>
      </c>
      <c r="H13834" t="inlineStr">
        <is>
          <t>Mesa, Ariz.</t>
        </is>
      </c>
    </row>
    <row r="13835">
      <c r="A13835" t="inlineStr">
        <is>
          <t>Utah</t>
        </is>
      </c>
      <c r="B13835" t="n">
        <v>16</v>
      </c>
      <c r="C13835" t="inlineStr">
        <is>
          <t>PJ Takitaki</t>
        </is>
      </c>
      <c r="D13835" t="inlineStr">
        <is>
          <t>DE</t>
        </is>
      </c>
      <c r="E13835" t="inlineStr">
        <is>
          <t>Fr</t>
        </is>
      </c>
      <c r="F13835" t="inlineStr">
        <is>
          <t>6'3"</t>
        </is>
      </c>
      <c r="G13835" t="n">
        <v>223</v>
      </c>
      <c r="H13835" t="inlineStr">
        <is>
          <t>Lehi, Utah</t>
        </is>
      </c>
    </row>
    <row r="13836">
      <c r="A13836" t="inlineStr">
        <is>
          <t>Utah</t>
        </is>
      </c>
      <c r="B13836" t="n">
        <v>99</v>
      </c>
      <c r="C13836" t="inlineStr">
        <is>
          <t>Semi Taulanga</t>
        </is>
      </c>
      <c r="D13836" t="inlineStr">
        <is>
          <t>TE</t>
        </is>
      </c>
      <c r="E13836" t="inlineStr">
        <is>
          <t>So</t>
        </is>
      </c>
      <c r="F13836" t="inlineStr">
        <is>
          <t>5'11"</t>
        </is>
      </c>
      <c r="G13836" t="n">
        <v>317</v>
      </c>
      <c r="H13836" t="inlineStr">
        <is>
          <t>Santa Ana, Calif.</t>
        </is>
      </c>
    </row>
    <row r="13837">
      <c r="A13837" t="inlineStr">
        <is>
          <t>Utah</t>
        </is>
      </c>
      <c r="B13837" t="n">
        <v>94</v>
      </c>
      <c r="C13837" t="inlineStr">
        <is>
          <t>Mike Tauteoli</t>
        </is>
      </c>
      <c r="D13837" t="inlineStr">
        <is>
          <t>DT</t>
        </is>
      </c>
      <c r="E13837" t="inlineStr">
        <is>
          <t>Jr</t>
        </is>
      </c>
      <c r="F13837" t="inlineStr">
        <is>
          <t>6'4"</t>
        </is>
      </c>
      <c r="G13837" t="n">
        <v>300</v>
      </c>
      <c r="H13837" t="inlineStr">
        <is>
          <t>Midvale, Utah</t>
        </is>
      </c>
    </row>
    <row r="13838">
      <c r="A13838" t="inlineStr">
        <is>
          <t>Utah</t>
        </is>
      </c>
      <c r="B13838" t="n">
        <v>21</v>
      </c>
      <c r="C13838" t="inlineStr">
        <is>
          <t>Nate Tilmon</t>
        </is>
      </c>
      <c r="D13838" t="inlineStr">
        <is>
          <t>S</t>
        </is>
      </c>
      <c r="E13838" t="inlineStr">
        <is>
          <t>So</t>
        </is>
      </c>
      <c r="F13838" t="inlineStr">
        <is>
          <t>6'1"</t>
        </is>
      </c>
      <c r="G13838" t="n">
        <v>196</v>
      </c>
      <c r="H13838" t="inlineStr">
        <is>
          <t>Arlington, Texas</t>
        </is>
      </c>
    </row>
    <row r="13839">
      <c r="A13839" t="inlineStr">
        <is>
          <t>Utah</t>
        </is>
      </c>
      <c r="B13839" t="n">
        <v>99</v>
      </c>
      <c r="C13839" t="inlineStr">
        <is>
          <t>Jamal Wallace</t>
        </is>
      </c>
      <c r="D13839" t="inlineStr">
        <is>
          <t>DT</t>
        </is>
      </c>
      <c r="E13839" t="inlineStr">
        <is>
          <t>Sr</t>
        </is>
      </c>
      <c r="F13839" t="inlineStr">
        <is>
          <t>6'3"</t>
        </is>
      </c>
      <c r="G13839" t="n">
        <v>313</v>
      </c>
      <c r="H13839" t="inlineStr">
        <is>
          <t>Kansas City, Mo.</t>
        </is>
      </c>
      <c r="I13839" t="inlineStr">
        <is>
          <t>Transfer from Tennessee (2026 portal)</t>
        </is>
      </c>
    </row>
    <row r="13840">
      <c r="A13840" t="inlineStr">
        <is>
          <t>Utah</t>
        </is>
      </c>
      <c r="B13840" t="n">
        <v>19</v>
      </c>
      <c r="C13840" t="inlineStr">
        <is>
          <t>Dylan Waters</t>
        </is>
      </c>
      <c r="D13840" t="inlineStr">
        <is>
          <t>CB</t>
        </is>
      </c>
      <c r="E13840" t="inlineStr">
        <is>
          <t>Fr</t>
        </is>
      </c>
      <c r="F13840" t="inlineStr">
        <is>
          <t>6'0"</t>
        </is>
      </c>
      <c r="G13840" t="n">
        <v>185</v>
      </c>
      <c r="H13840" t="inlineStr">
        <is>
          <t>Missouri City, Texas</t>
        </is>
      </c>
    </row>
    <row r="13841">
      <c r="A13841" t="inlineStr">
        <is>
          <t>Utah</t>
        </is>
      </c>
      <c r="B13841" t="n">
        <v>2</v>
      </c>
      <c r="C13841" t="inlineStr">
        <is>
          <t>Creed Whittemore</t>
        </is>
      </c>
      <c r="D13841" t="inlineStr">
        <is>
          <t>WR</t>
        </is>
      </c>
      <c r="E13841" t="inlineStr">
        <is>
          <t>R-Jr</t>
        </is>
      </c>
      <c r="F13841" t="inlineStr">
        <is>
          <t>5'11"</t>
        </is>
      </c>
      <c r="G13841" t="n">
        <v>182</v>
      </c>
      <c r="H13841" t="inlineStr">
        <is>
          <t>Gainesville, Fla.</t>
        </is>
      </c>
    </row>
    <row r="13842">
      <c r="A13842" t="inlineStr">
        <is>
          <t>Utah</t>
        </is>
      </c>
      <c r="B13842" t="n">
        <v>76</v>
      </c>
      <c r="C13842" t="inlineStr">
        <is>
          <t>Zereoue Williams</t>
        </is>
      </c>
      <c r="D13842" t="inlineStr">
        <is>
          <t>OL</t>
        </is>
      </c>
      <c r="E13842" t="inlineStr">
        <is>
          <t>Gr</t>
        </is>
      </c>
      <c r="F13842" t="inlineStr">
        <is>
          <t>6'8"</t>
        </is>
      </c>
      <c r="G13842" t="n">
        <v>305</v>
      </c>
      <c r="H13842" t="inlineStr">
        <is>
          <t>Phoenix, Ariz.</t>
        </is>
      </c>
    </row>
    <row r="13843">
      <c r="A13843" t="inlineStr">
        <is>
          <t>Utah</t>
        </is>
      </c>
      <c r="B13843" t="n">
        <v>24</v>
      </c>
      <c r="C13843" t="inlineStr">
        <is>
          <t>Marcus Wimberly</t>
        </is>
      </c>
      <c r="D13843" t="inlineStr">
        <is>
          <t>S</t>
        </is>
      </c>
      <c r="E13843" t="inlineStr">
        <is>
          <t>Fr</t>
        </is>
      </c>
      <c r="F13843" t="inlineStr">
        <is>
          <t>6'1"</t>
        </is>
      </c>
      <c r="G13843" t="n">
        <v>185</v>
      </c>
      <c r="H13843" t="inlineStr">
        <is>
          <t>Bauxite, Ark.</t>
        </is>
      </c>
      <c r="I13843" t="inlineStr">
        <is>
          <t>Transfer from Oklahoma (2026 portal)</t>
        </is>
      </c>
    </row>
    <row r="13844">
      <c r="A13844" t="inlineStr">
        <is>
          <t>Utah</t>
        </is>
      </c>
      <c r="B13844" t="n">
        <v>6</v>
      </c>
      <c r="C13844" t="inlineStr">
        <is>
          <t>Daidren Zipperer</t>
        </is>
      </c>
      <c r="D13844" t="inlineStr">
        <is>
          <t>WR</t>
        </is>
      </c>
      <c r="E13844" t="inlineStr">
        <is>
          <t>R-Jr</t>
        </is>
      </c>
      <c r="F13844" t="inlineStr">
        <is>
          <t>6'0"</t>
        </is>
      </c>
      <c r="G13844" t="n">
        <v>175</v>
      </c>
      <c r="H13844" t="inlineStr">
        <is>
          <t>Lakeland, Fla.</t>
        </is>
      </c>
    </row>
    <row r="13845">
      <c r="A13845" t="inlineStr">
        <is>
          <t>Utah State</t>
        </is>
      </c>
      <c r="C13845" t="inlineStr">
        <is>
          <t>Kian Afrookhteh</t>
        </is>
      </c>
      <c r="D13845" t="inlineStr">
        <is>
          <t>K</t>
        </is>
      </c>
      <c r="E13845" t="inlineStr">
        <is>
          <t>Sr</t>
        </is>
      </c>
      <c r="F13845" t="inlineStr">
        <is>
          <t>5'7"</t>
        </is>
      </c>
      <c r="G13845" t="n">
        <v>195</v>
      </c>
      <c r="H13845" t="inlineStr">
        <is>
          <t>Laguna Niguel, Calif.</t>
        </is>
      </c>
      <c r="I13845" t="inlineStr">
        <is>
          <t>Transfer from Coastal Carolina (2026 portal)</t>
        </is>
      </c>
    </row>
    <row r="13846">
      <c r="A13846" t="inlineStr">
        <is>
          <t>Utah State</t>
        </is>
      </c>
      <c r="C13846" t="inlineStr">
        <is>
          <t>Talan Arnett</t>
        </is>
      </c>
      <c r="D13846" t="inlineStr">
        <is>
          <t>WR</t>
        </is>
      </c>
      <c r="E13846" t="inlineStr">
        <is>
          <t>Fr</t>
        </is>
      </c>
      <c r="F13846" t="inlineStr">
        <is>
          <t>5'10"</t>
        </is>
      </c>
      <c r="G13846" t="n">
        <v>185</v>
      </c>
      <c r="H13846" t="inlineStr">
        <is>
          <t>Mesa, Ariz.</t>
        </is>
      </c>
    </row>
    <row r="13847">
      <c r="A13847" t="inlineStr">
        <is>
          <t>Utah State</t>
        </is>
      </c>
      <c r="B13847" t="n">
        <v>12</v>
      </c>
      <c r="C13847" t="inlineStr">
        <is>
          <t>Bobby Arnold</t>
        </is>
      </c>
      <c r="D13847" t="inlineStr">
        <is>
          <t>CB</t>
        </is>
      </c>
      <c r="E13847" t="inlineStr">
        <is>
          <t>Sr</t>
        </is>
      </c>
      <c r="F13847" t="inlineStr">
        <is>
          <t>5'9"</t>
        </is>
      </c>
      <c r="G13847" t="n">
        <v>180</v>
      </c>
      <c r="H13847" t="inlineStr">
        <is>
          <t>Newark, Del.</t>
        </is>
      </c>
    </row>
    <row r="13848">
      <c r="A13848" t="inlineStr">
        <is>
          <t>Utah State</t>
        </is>
      </c>
      <c r="B13848" t="n">
        <v>27</v>
      </c>
      <c r="C13848" t="inlineStr">
        <is>
          <t>Blake Barnes</t>
        </is>
      </c>
      <c r="D13848" t="inlineStr">
        <is>
          <t>OLB</t>
        </is>
      </c>
      <c r="E13848" t="inlineStr">
        <is>
          <t>So</t>
        </is>
      </c>
      <c r="F13848" t="inlineStr">
        <is>
          <t>6'1"</t>
        </is>
      </c>
      <c r="G13848" t="n">
        <v>200</v>
      </c>
      <c r="H13848" t="inlineStr">
        <is>
          <t>Milford, Utah</t>
        </is>
      </c>
    </row>
    <row r="13849">
      <c r="A13849" t="inlineStr">
        <is>
          <t>Utah State</t>
        </is>
      </c>
      <c r="B13849" t="n">
        <v>26</v>
      </c>
      <c r="C13849" t="inlineStr">
        <is>
          <t>D'Andre Barnes</t>
        </is>
      </c>
      <c r="D13849" t="inlineStr">
        <is>
          <t>S</t>
        </is>
      </c>
      <c r="E13849" t="inlineStr">
        <is>
          <t>Jr</t>
        </is>
      </c>
      <c r="F13849" t="inlineStr">
        <is>
          <t>6'1"</t>
        </is>
      </c>
      <c r="G13849" t="n">
        <v>200</v>
      </c>
      <c r="H13849" t="inlineStr">
        <is>
          <t>Aurora, Colo.</t>
        </is>
      </c>
    </row>
    <row r="13850">
      <c r="A13850" t="inlineStr">
        <is>
          <t>Utah State</t>
        </is>
      </c>
      <c r="C13850" t="inlineStr">
        <is>
          <t>Tiki Bell</t>
        </is>
      </c>
      <c r="D13850" t="inlineStr">
        <is>
          <t>DT</t>
        </is>
      </c>
      <c r="E13850" t="inlineStr">
        <is>
          <t>Fr</t>
        </is>
      </c>
      <c r="F13850" t="inlineStr">
        <is>
          <t>6'4"</t>
        </is>
      </c>
      <c r="G13850" t="n">
        <v>315</v>
      </c>
      <c r="H13850" t="inlineStr">
        <is>
          <t>Hamilton Orlando, Canada</t>
        </is>
      </c>
    </row>
    <row r="13851">
      <c r="A13851" t="inlineStr">
        <is>
          <t>Utah State</t>
        </is>
      </c>
      <c r="C13851" t="inlineStr">
        <is>
          <t>Antonio Bluiett</t>
        </is>
      </c>
      <c r="D13851" t="inlineStr">
        <is>
          <t>CB</t>
        </is>
      </c>
      <c r="E13851" t="inlineStr">
        <is>
          <t>Sr</t>
        </is>
      </c>
      <c r="F13851" t="inlineStr">
        <is>
          <t>6'1"</t>
        </is>
      </c>
      <c r="G13851" t="n">
        <v>195</v>
      </c>
      <c r="H13851" t="inlineStr">
        <is>
          <t>Buffalo, Minn.</t>
        </is>
      </c>
      <c r="I13851" t="inlineStr">
        <is>
          <t>Transfer from North Dakota (2026 portal)</t>
        </is>
      </c>
    </row>
    <row r="13852">
      <c r="A13852" t="inlineStr">
        <is>
          <t>Utah State</t>
        </is>
      </c>
      <c r="B13852" t="n">
        <v>81</v>
      </c>
      <c r="C13852" t="inlineStr">
        <is>
          <t>Nikko Boncore</t>
        </is>
      </c>
      <c r="D13852" t="inlineStr">
        <is>
          <t>WR</t>
        </is>
      </c>
      <c r="E13852" t="inlineStr">
        <is>
          <t>R-Fr</t>
        </is>
      </c>
      <c r="F13852" t="inlineStr">
        <is>
          <t>5'11"</t>
        </is>
      </c>
      <c r="G13852" t="n">
        <v>185</v>
      </c>
      <c r="H13852" t="inlineStr">
        <is>
          <t>Peoria, Ariz.</t>
        </is>
      </c>
    </row>
    <row r="13853">
      <c r="A13853" t="inlineStr">
        <is>
          <t>Utah State</t>
        </is>
      </c>
      <c r="C13853" t="inlineStr">
        <is>
          <t>Judd Bowen</t>
        </is>
      </c>
      <c r="D13853" t="inlineStr">
        <is>
          <t>ILB</t>
        </is>
      </c>
      <c r="E13853" t="inlineStr">
        <is>
          <t>Fr</t>
        </is>
      </c>
      <c r="F13853" t="inlineStr">
        <is>
          <t>6'2"</t>
        </is>
      </c>
      <c r="G13853" t="n">
        <v>215</v>
      </c>
      <c r="H13853" t="inlineStr">
        <is>
          <t>South Jordan, Utah</t>
        </is>
      </c>
    </row>
    <row r="13854">
      <c r="A13854" t="inlineStr">
        <is>
          <t>Utah State</t>
        </is>
      </c>
      <c r="C13854" t="inlineStr">
        <is>
          <t>Grady Brosterhous</t>
        </is>
      </c>
      <c r="D13854" t="inlineStr">
        <is>
          <t>QB</t>
        </is>
      </c>
      <c r="E13854" t="inlineStr">
        <is>
          <t>Gr</t>
        </is>
      </c>
      <c r="F13854" t="inlineStr">
        <is>
          <t>6'3"</t>
        </is>
      </c>
      <c r="G13854" t="n">
        <v>210</v>
      </c>
      <c r="H13854" t="inlineStr">
        <is>
          <t>Charlotte, N.C.</t>
        </is>
      </c>
      <c r="I13854" t="inlineStr">
        <is>
          <t>Transfer from Virginia (2026 portal)</t>
        </is>
      </c>
    </row>
    <row r="13855">
      <c r="A13855" t="inlineStr">
        <is>
          <t>Utah State</t>
        </is>
      </c>
      <c r="B13855" t="n">
        <v>17</v>
      </c>
      <c r="C13855" t="inlineStr">
        <is>
          <t>Mataira Brown</t>
        </is>
      </c>
      <c r="D13855" t="inlineStr">
        <is>
          <t>ILB</t>
        </is>
      </c>
      <c r="E13855" t="inlineStr">
        <is>
          <t>Jr</t>
        </is>
      </c>
      <c r="F13855" t="inlineStr">
        <is>
          <t>6'2"</t>
        </is>
      </c>
      <c r="G13855" t="n">
        <v>225</v>
      </c>
      <c r="H13855" t="inlineStr">
        <is>
          <t>Pleasant Grove, Utah</t>
        </is>
      </c>
    </row>
    <row r="13856">
      <c r="A13856" t="inlineStr">
        <is>
          <t>Utah State</t>
        </is>
      </c>
      <c r="C13856" t="inlineStr">
        <is>
          <t>Crew Cacciacarne</t>
        </is>
      </c>
      <c r="D13856" t="inlineStr">
        <is>
          <t>QB</t>
        </is>
      </c>
      <c r="E13856" t="inlineStr">
        <is>
          <t>Fr</t>
        </is>
      </c>
      <c r="F13856" t="inlineStr">
        <is>
          <t>6'0"</t>
        </is>
      </c>
      <c r="G13856" t="n">
        <v>190</v>
      </c>
      <c r="H13856" t="inlineStr">
        <is>
          <t>Pleasant View, Utah</t>
        </is>
      </c>
    </row>
    <row r="13857">
      <c r="A13857" t="inlineStr">
        <is>
          <t>Utah State</t>
        </is>
      </c>
      <c r="C13857" t="inlineStr">
        <is>
          <t>Trent Call</t>
        </is>
      </c>
      <c r="D13857" t="inlineStr">
        <is>
          <t>WR</t>
        </is>
      </c>
      <c r="E13857" t="inlineStr">
        <is>
          <t>So</t>
        </is>
      </c>
      <c r="F13857" t="inlineStr">
        <is>
          <t>6'3"</t>
        </is>
      </c>
      <c r="G13857" t="n">
        <v>190</v>
      </c>
      <c r="H13857" t="inlineStr">
        <is>
          <t>Lehi, Utah</t>
        </is>
      </c>
    </row>
    <row r="13858">
      <c r="A13858" t="inlineStr">
        <is>
          <t>Utah State</t>
        </is>
      </c>
      <c r="C13858" t="inlineStr">
        <is>
          <t>Chantz Chargualaf</t>
        </is>
      </c>
      <c r="D13858" t="inlineStr">
        <is>
          <t>OL</t>
        </is>
      </c>
      <c r="E13858" t="inlineStr">
        <is>
          <t>Fr</t>
        </is>
      </c>
      <c r="F13858" t="inlineStr">
        <is>
          <t>6'2"</t>
        </is>
      </c>
      <c r="G13858" t="n">
        <v>290</v>
      </c>
      <c r="H13858" t="inlineStr">
        <is>
          <t>Ewa Beach, Hawaii</t>
        </is>
      </c>
    </row>
    <row r="13859">
      <c r="A13859" t="inlineStr">
        <is>
          <t>Utah State</t>
        </is>
      </c>
      <c r="C13859" t="inlineStr">
        <is>
          <t>Mavrik Chlarson</t>
        </is>
      </c>
      <c r="D13859" t="inlineStr">
        <is>
          <t>WR</t>
        </is>
      </c>
      <c r="E13859" t="inlineStr">
        <is>
          <t>Fr</t>
        </is>
      </c>
      <c r="F13859" t="inlineStr">
        <is>
          <t>6'1"</t>
        </is>
      </c>
      <c r="G13859" t="n">
        <v>180</v>
      </c>
      <c r="H13859" t="inlineStr">
        <is>
          <t>Tooele, Utah</t>
        </is>
      </c>
    </row>
    <row r="13860">
      <c r="A13860" t="inlineStr">
        <is>
          <t>Utah State</t>
        </is>
      </c>
      <c r="C13860" t="inlineStr">
        <is>
          <t>Asher Cunningham</t>
        </is>
      </c>
      <c r="D13860" t="inlineStr">
        <is>
          <t>ILB</t>
        </is>
      </c>
      <c r="E13860" t="inlineStr">
        <is>
          <t>Jr</t>
        </is>
      </c>
      <c r="F13860" t="inlineStr">
        <is>
          <t>6'2"</t>
        </is>
      </c>
      <c r="G13860" t="n">
        <v>240</v>
      </c>
      <c r="H13860" t="inlineStr">
        <is>
          <t>Asheville, N.C.</t>
        </is>
      </c>
      <c r="I13860" t="inlineStr">
        <is>
          <t>Transfer from Elon (2026 portal)</t>
        </is>
      </c>
    </row>
    <row r="13861">
      <c r="A13861" t="inlineStr">
        <is>
          <t>Utah State</t>
        </is>
      </c>
      <c r="C13861" t="inlineStr">
        <is>
          <t>Crew DeMartini</t>
        </is>
      </c>
      <c r="D13861" t="inlineStr">
        <is>
          <t>CB</t>
        </is>
      </c>
      <c r="E13861" t="inlineStr">
        <is>
          <t>Fr</t>
        </is>
      </c>
      <c r="F13861" t="inlineStr">
        <is>
          <t>6'1"</t>
        </is>
      </c>
      <c r="G13861" t="n">
        <v>180</v>
      </c>
      <c r="H13861" t="inlineStr">
        <is>
          <t>Provo, Utah</t>
        </is>
      </c>
    </row>
    <row r="13862">
      <c r="A13862" t="inlineStr">
        <is>
          <t>Utah State</t>
        </is>
      </c>
      <c r="C13862" t="inlineStr">
        <is>
          <t>BJ Diakite</t>
        </is>
      </c>
      <c r="D13862" t="inlineStr">
        <is>
          <t>OLB</t>
        </is>
      </c>
      <c r="E13862" t="inlineStr">
        <is>
          <t>Gr</t>
        </is>
      </c>
      <c r="F13862" t="inlineStr">
        <is>
          <t>6'4"</t>
        </is>
      </c>
      <c r="G13862" t="n">
        <v>250</v>
      </c>
      <c r="H13862" t="inlineStr">
        <is>
          <t>Birmingham, Ala.</t>
        </is>
      </c>
      <c r="I13862" t="inlineStr">
        <is>
          <t>Transfer from North Alabama (2026 portal)</t>
        </is>
      </c>
    </row>
    <row r="13863">
      <c r="A13863" t="inlineStr">
        <is>
          <t>Utah State</t>
        </is>
      </c>
      <c r="B13863" t="n">
        <v>32</v>
      </c>
      <c r="C13863" t="inlineStr">
        <is>
          <t>Charger Doty</t>
        </is>
      </c>
      <c r="D13863" t="inlineStr">
        <is>
          <t>S</t>
        </is>
      </c>
      <c r="E13863" t="inlineStr">
        <is>
          <t>So</t>
        </is>
      </c>
      <c r="F13863" t="inlineStr">
        <is>
          <t>5'11"</t>
        </is>
      </c>
      <c r="G13863" t="n">
        <v>205</v>
      </c>
      <c r="H13863" t="inlineStr">
        <is>
          <t>South Jordan, Utah</t>
        </is>
      </c>
    </row>
    <row r="13864">
      <c r="A13864" t="inlineStr">
        <is>
          <t>Utah State</t>
        </is>
      </c>
      <c r="B13864" t="n">
        <v>33</v>
      </c>
      <c r="C13864" t="inlineStr">
        <is>
          <t>Luke Durfey</t>
        </is>
      </c>
      <c r="D13864" t="inlineStr">
        <is>
          <t>ILB</t>
        </is>
      </c>
      <c r="E13864" t="inlineStr">
        <is>
          <t>So</t>
        </is>
      </c>
      <c r="F13864" t="inlineStr">
        <is>
          <t>5'11"</t>
        </is>
      </c>
      <c r="G13864" t="n">
        <v>225</v>
      </c>
      <c r="H13864" t="inlineStr">
        <is>
          <t>Salt Lake City, Utah</t>
        </is>
      </c>
    </row>
    <row r="13865">
      <c r="A13865" t="inlineStr">
        <is>
          <t>Utah State</t>
        </is>
      </c>
      <c r="C13865" t="inlineStr">
        <is>
          <t>Dontae Dyson</t>
        </is>
      </c>
      <c r="D13865" t="inlineStr">
        <is>
          <t>CB</t>
        </is>
      </c>
      <c r="E13865" t="inlineStr">
        <is>
          <t>Fr</t>
        </is>
      </c>
      <c r="F13865" t="inlineStr">
        <is>
          <t>6'0"</t>
        </is>
      </c>
      <c r="G13865" t="n">
        <v>165</v>
      </c>
      <c r="H13865" t="inlineStr">
        <is>
          <t>Layton, Utah</t>
        </is>
      </c>
    </row>
    <row r="13866">
      <c r="A13866" t="inlineStr">
        <is>
          <t>Utah State</t>
        </is>
      </c>
      <c r="B13866" t="n">
        <v>27</v>
      </c>
      <c r="C13866" t="inlineStr">
        <is>
          <t>Chika Ebunoha</t>
        </is>
      </c>
      <c r="D13866" t="inlineStr">
        <is>
          <t>S</t>
        </is>
      </c>
      <c r="E13866" t="inlineStr">
        <is>
          <t>Sr</t>
        </is>
      </c>
      <c r="F13866" t="inlineStr">
        <is>
          <t>5'11"</t>
        </is>
      </c>
      <c r="G13866" t="n">
        <v>185</v>
      </c>
      <c r="H13866" t="inlineStr">
        <is>
          <t>Tucson, Ariz.</t>
        </is>
      </c>
    </row>
    <row r="13867">
      <c r="A13867" t="inlineStr">
        <is>
          <t>Utah State</t>
        </is>
      </c>
      <c r="C13867" t="inlineStr">
        <is>
          <t>Brycen Edwards</t>
        </is>
      </c>
      <c r="D13867" t="inlineStr">
        <is>
          <t>ILB</t>
        </is>
      </c>
      <c r="E13867" t="inlineStr">
        <is>
          <t>Gr</t>
        </is>
      </c>
      <c r="F13867" t="inlineStr">
        <is>
          <t>6'1"</t>
        </is>
      </c>
      <c r="G13867" t="n">
        <v>225</v>
      </c>
      <c r="H13867" t="inlineStr">
        <is>
          <t>Fredericksburg, Va.</t>
        </is>
      </c>
    </row>
    <row r="13868">
      <c r="A13868" t="inlineStr">
        <is>
          <t>Utah State</t>
        </is>
      </c>
      <c r="B13868" t="n">
        <v>43</v>
      </c>
      <c r="C13868" t="inlineStr">
        <is>
          <t>Owen Edwards</t>
        </is>
      </c>
      <c r="D13868" t="inlineStr">
        <is>
          <t>LS</t>
        </is>
      </c>
      <c r="E13868" t="inlineStr">
        <is>
          <t>R-So</t>
        </is>
      </c>
      <c r="F13868" t="inlineStr">
        <is>
          <t>5'11"</t>
        </is>
      </c>
      <c r="G13868" t="n">
        <v>205</v>
      </c>
      <c r="H13868" t="inlineStr">
        <is>
          <t>Washougal, Wash.</t>
        </is>
      </c>
    </row>
    <row r="13869">
      <c r="A13869" t="inlineStr">
        <is>
          <t>Utah State</t>
        </is>
      </c>
      <c r="C13869" t="inlineStr">
        <is>
          <t>Brody Flores</t>
        </is>
      </c>
      <c r="D13869" t="inlineStr">
        <is>
          <t>OLB</t>
        </is>
      </c>
      <c r="E13869" t="inlineStr">
        <is>
          <t>Fr</t>
        </is>
      </c>
      <c r="F13869" t="inlineStr">
        <is>
          <t>6'2"</t>
        </is>
      </c>
      <c r="G13869" t="n">
        <v>200</v>
      </c>
      <c r="H13869" t="inlineStr">
        <is>
          <t>Aurora, Colo.</t>
        </is>
      </c>
    </row>
    <row r="13870">
      <c r="A13870" t="inlineStr">
        <is>
          <t>Utah State</t>
        </is>
      </c>
      <c r="B13870" t="n">
        <v>10</v>
      </c>
      <c r="C13870" t="inlineStr">
        <is>
          <t>Anthony Garcia</t>
        </is>
      </c>
      <c r="D13870" t="inlineStr">
        <is>
          <t>WR</t>
        </is>
      </c>
      <c r="E13870" t="inlineStr">
        <is>
          <t>Jr</t>
        </is>
      </c>
      <c r="F13870" t="inlineStr">
        <is>
          <t>6'2"</t>
        </is>
      </c>
      <c r="G13870" t="n">
        <v>195</v>
      </c>
      <c r="H13870" t="inlineStr">
        <is>
          <t>Sacramento, Calif.</t>
        </is>
      </c>
    </row>
    <row r="13871">
      <c r="A13871" t="inlineStr">
        <is>
          <t>Utah State</t>
        </is>
      </c>
      <c r="C13871" t="inlineStr">
        <is>
          <t>Brady Goodman</t>
        </is>
      </c>
      <c r="D13871" t="inlineStr">
        <is>
          <t>QB</t>
        </is>
      </c>
      <c r="E13871" t="inlineStr">
        <is>
          <t>Fr</t>
        </is>
      </c>
      <c r="F13871" t="inlineStr">
        <is>
          <t>6'4"</t>
        </is>
      </c>
      <c r="G13871" t="n">
        <v>205</v>
      </c>
      <c r="H13871" t="inlineStr">
        <is>
          <t>Mesa, Ariz.</t>
        </is>
      </c>
    </row>
    <row r="13872">
      <c r="A13872" t="inlineStr">
        <is>
          <t>Utah State</t>
        </is>
      </c>
      <c r="C13872" t="inlineStr">
        <is>
          <t>Markie Grant</t>
        </is>
      </c>
      <c r="D13872" t="inlineStr">
        <is>
          <t>CB</t>
        </is>
      </c>
      <c r="E13872" t="inlineStr">
        <is>
          <t>So</t>
        </is>
      </c>
      <c r="F13872" t="inlineStr">
        <is>
          <t>5'11"</t>
        </is>
      </c>
      <c r="G13872" t="n">
        <v>175</v>
      </c>
      <c r="H13872" t="inlineStr">
        <is>
          <t>Houston, Texas</t>
        </is>
      </c>
      <c r="I13872" t="inlineStr">
        <is>
          <t>Transfer from Wyoming (2026 portal)</t>
        </is>
      </c>
    </row>
    <row r="13873">
      <c r="A13873" t="inlineStr">
        <is>
          <t>Utah State</t>
        </is>
      </c>
      <c r="B13873" t="n">
        <v>45</v>
      </c>
      <c r="C13873" t="inlineStr">
        <is>
          <t>Diego Grateron</t>
        </is>
      </c>
      <c r="D13873" t="inlineStr">
        <is>
          <t>ILB</t>
        </is>
      </c>
      <c r="E13873" t="inlineStr">
        <is>
          <t>R-Jr</t>
        </is>
      </c>
      <c r="F13873" t="inlineStr">
        <is>
          <t>5'9"</t>
        </is>
      </c>
      <c r="G13873" t="n">
        <v>210</v>
      </c>
      <c r="H13873" t="inlineStr">
        <is>
          <t>South Jordan, Utah</t>
        </is>
      </c>
    </row>
    <row r="13874">
      <c r="A13874" t="inlineStr">
        <is>
          <t>Utah State</t>
        </is>
      </c>
      <c r="C13874" t="inlineStr">
        <is>
          <t>Tyler Haley</t>
        </is>
      </c>
      <c r="D13874" t="inlineStr">
        <is>
          <t>K</t>
        </is>
      </c>
      <c r="E13874" t="inlineStr">
        <is>
          <t>So</t>
        </is>
      </c>
      <c r="F13874" t="inlineStr">
        <is>
          <t>5'10"</t>
        </is>
      </c>
      <c r="G13874" t="n">
        <v>170</v>
      </c>
      <c r="H13874" t="inlineStr">
        <is>
          <t>Santee, Calif.</t>
        </is>
      </c>
    </row>
    <row r="13875">
      <c r="A13875" t="inlineStr">
        <is>
          <t>Utah State</t>
        </is>
      </c>
      <c r="B13875" t="n">
        <v>4</v>
      </c>
      <c r="C13875" t="inlineStr">
        <is>
          <t>Brevin Hamblin</t>
        </is>
      </c>
      <c r="D13875" t="inlineStr">
        <is>
          <t>S</t>
        </is>
      </c>
      <c r="E13875" t="inlineStr">
        <is>
          <t>Sr</t>
        </is>
      </c>
      <c r="F13875" t="inlineStr">
        <is>
          <t>6'5"</t>
        </is>
      </c>
      <c r="G13875" t="n">
        <v>205</v>
      </c>
      <c r="H13875" t="inlineStr">
        <is>
          <t>Syracuse, Utah</t>
        </is>
      </c>
    </row>
    <row r="13876">
      <c r="A13876" t="inlineStr">
        <is>
          <t>Utah State</t>
        </is>
      </c>
      <c r="C13876" t="inlineStr">
        <is>
          <t>Easton Hammond</t>
        </is>
      </c>
      <c r="D13876" t="inlineStr">
        <is>
          <t>OL</t>
        </is>
      </c>
      <c r="E13876" t="inlineStr">
        <is>
          <t>Fr</t>
        </is>
      </c>
      <c r="F13876" t="inlineStr">
        <is>
          <t>6'3"</t>
        </is>
      </c>
      <c r="G13876" t="n">
        <v>275</v>
      </c>
      <c r="H13876" t="inlineStr">
        <is>
          <t>Millville, Utah</t>
        </is>
      </c>
    </row>
    <row r="13877">
      <c r="A13877" t="inlineStr">
        <is>
          <t>Utah State</t>
        </is>
      </c>
      <c r="B13877" t="n">
        <v>51</v>
      </c>
      <c r="C13877" t="inlineStr">
        <is>
          <t>Kauasi Hansen</t>
        </is>
      </c>
      <c r="D13877" t="inlineStr">
        <is>
          <t>OL</t>
        </is>
      </c>
      <c r="E13877" t="inlineStr">
        <is>
          <t>R-Fr</t>
        </is>
      </c>
      <c r="F13877" t="inlineStr">
        <is>
          <t>6'4"</t>
        </is>
      </c>
      <c r="G13877" t="n">
        <v>295</v>
      </c>
      <c r="H13877" t="inlineStr">
        <is>
          <t>Herriman, Utah</t>
        </is>
      </c>
    </row>
    <row r="13878">
      <c r="A13878" t="inlineStr">
        <is>
          <t>Utah State</t>
        </is>
      </c>
      <c r="C13878" t="inlineStr">
        <is>
          <t>Jordan Harris</t>
        </is>
      </c>
      <c r="D13878" t="inlineStr">
        <is>
          <t>CB</t>
        </is>
      </c>
      <c r="E13878" t="inlineStr">
        <is>
          <t>Fr</t>
        </is>
      </c>
      <c r="F13878" t="inlineStr">
        <is>
          <t>5'11"</t>
        </is>
      </c>
      <c r="G13878" t="n">
        <v>175</v>
      </c>
      <c r="H13878" t="inlineStr">
        <is>
          <t>Cypress, Texas</t>
        </is>
      </c>
    </row>
    <row r="13879">
      <c r="A13879" t="inlineStr">
        <is>
          <t>Utah State</t>
        </is>
      </c>
      <c r="B13879" t="n">
        <v>13</v>
      </c>
      <c r="C13879" t="inlineStr">
        <is>
          <t>Hyrum Hatch</t>
        </is>
      </c>
      <c r="D13879" t="inlineStr">
        <is>
          <t>LS</t>
        </is>
      </c>
      <c r="E13879" t="inlineStr">
        <is>
          <t>Jr</t>
        </is>
      </c>
      <c r="F13879" t="inlineStr">
        <is>
          <t>6'0"</t>
        </is>
      </c>
      <c r="G13879" t="n">
        <v>210</v>
      </c>
      <c r="H13879" t="inlineStr">
        <is>
          <t>Buffalo, Wyo.</t>
        </is>
      </c>
    </row>
    <row r="13880">
      <c r="A13880" t="inlineStr">
        <is>
          <t>Utah State</t>
        </is>
      </c>
      <c r="C13880" t="inlineStr">
        <is>
          <t>Rex Haynes</t>
        </is>
      </c>
      <c r="D13880" t="inlineStr">
        <is>
          <t>WR</t>
        </is>
      </c>
      <c r="E13880" t="inlineStr">
        <is>
          <t>Jr</t>
        </is>
      </c>
      <c r="F13880" t="inlineStr">
        <is>
          <t>6'5"</t>
        </is>
      </c>
      <c r="G13880" t="n">
        <v>205</v>
      </c>
      <c r="H13880" t="inlineStr">
        <is>
          <t>San Diego, Calif.</t>
        </is>
      </c>
      <c r="I13880" t="inlineStr">
        <is>
          <t>Transfer from Arizona (2026 portal)</t>
        </is>
      </c>
    </row>
    <row r="13881">
      <c r="A13881" t="inlineStr">
        <is>
          <t>Utah State</t>
        </is>
      </c>
      <c r="C13881" t="inlineStr">
        <is>
          <t>McCae Hillstead</t>
        </is>
      </c>
      <c r="D13881" t="inlineStr">
        <is>
          <t>QB</t>
        </is>
      </c>
      <c r="E13881" t="inlineStr">
        <is>
          <t>Jr</t>
        </is>
      </c>
      <c r="F13881" t="inlineStr">
        <is>
          <t>5'10"</t>
        </is>
      </c>
      <c r="G13881" t="n">
        <v>190</v>
      </c>
      <c r="H13881" t="inlineStr">
        <is>
          <t>Lehi, Utah</t>
        </is>
      </c>
      <c r="I13881" t="inlineStr">
        <is>
          <t>Transfer from BYU (2026 portal)</t>
        </is>
      </c>
    </row>
    <row r="13882">
      <c r="A13882" t="inlineStr">
        <is>
          <t>Utah State</t>
        </is>
      </c>
      <c r="C13882" t="inlineStr">
        <is>
          <t>Charlie Holbrook</t>
        </is>
      </c>
      <c r="D13882" t="inlineStr">
        <is>
          <t>WR</t>
        </is>
      </c>
      <c r="E13882" t="inlineStr">
        <is>
          <t>Fr</t>
        </is>
      </c>
      <c r="F13882" t="inlineStr">
        <is>
          <t>6'2"</t>
        </is>
      </c>
      <c r="G13882" t="n">
        <v>200</v>
      </c>
      <c r="H13882" t="inlineStr">
        <is>
          <t>Salt Lake City, Utah</t>
        </is>
      </c>
    </row>
    <row r="13883">
      <c r="A13883" t="inlineStr">
        <is>
          <t>Utah State</t>
        </is>
      </c>
      <c r="C13883" t="inlineStr">
        <is>
          <t>Jeremiah Holmes</t>
        </is>
      </c>
      <c r="D13883" t="inlineStr">
        <is>
          <t>OLB</t>
        </is>
      </c>
      <c r="E13883" t="inlineStr">
        <is>
          <t>Sr</t>
        </is>
      </c>
      <c r="F13883" t="inlineStr">
        <is>
          <t>6'2"</t>
        </is>
      </c>
      <c r="G13883" t="n">
        <v>235</v>
      </c>
      <c r="H13883" t="inlineStr">
        <is>
          <t>Durham, N.C.</t>
        </is>
      </c>
      <c r="I13883" t="inlineStr">
        <is>
          <t>Transfer from The Citadel (2026 portal)</t>
        </is>
      </c>
    </row>
    <row r="13884">
      <c r="A13884" t="inlineStr">
        <is>
          <t>Utah State</t>
        </is>
      </c>
      <c r="B13884" t="n">
        <v>31</v>
      </c>
      <c r="C13884" t="inlineStr">
        <is>
          <t>Dakota Howell</t>
        </is>
      </c>
      <c r="D13884" t="inlineStr">
        <is>
          <t>ILB</t>
        </is>
      </c>
      <c r="E13884" t="inlineStr">
        <is>
          <t>So</t>
        </is>
      </c>
      <c r="F13884" t="inlineStr">
        <is>
          <t>5'11"</t>
        </is>
      </c>
      <c r="G13884" t="n">
        <v>220</v>
      </c>
      <c r="H13884" t="inlineStr">
        <is>
          <t>Crozet, Va.</t>
        </is>
      </c>
    </row>
    <row r="13885">
      <c r="A13885" t="inlineStr">
        <is>
          <t>Utah State</t>
        </is>
      </c>
      <c r="B13885" t="n">
        <v>61</v>
      </c>
      <c r="C13885" t="inlineStr">
        <is>
          <t>K'leyone Iosua</t>
        </is>
      </c>
      <c r="D13885" t="inlineStr">
        <is>
          <t>OL</t>
        </is>
      </c>
      <c r="E13885" t="inlineStr">
        <is>
          <t>Jr</t>
        </is>
      </c>
      <c r="F13885" t="inlineStr">
        <is>
          <t>6'3"</t>
        </is>
      </c>
      <c r="G13885" t="n">
        <v>315</v>
      </c>
      <c r="H13885" t="inlineStr">
        <is>
          <t>Corvallis, Ore.</t>
        </is>
      </c>
    </row>
    <row r="13886">
      <c r="A13886" t="inlineStr">
        <is>
          <t>Utah State</t>
        </is>
      </c>
      <c r="C13886" t="inlineStr">
        <is>
          <t>Adonis Jackson</t>
        </is>
      </c>
      <c r="D13886" t="inlineStr">
        <is>
          <t>OLB</t>
        </is>
      </c>
      <c r="E13886" t="inlineStr">
        <is>
          <t>Sr</t>
        </is>
      </c>
      <c r="F13886" t="inlineStr">
        <is>
          <t>6'3"</t>
        </is>
      </c>
      <c r="G13886" t="n">
        <v>265</v>
      </c>
      <c r="H13886" t="inlineStr">
        <is>
          <t>Las Vegas, Nev.</t>
        </is>
      </c>
      <c r="I13886" t="inlineStr">
        <is>
          <t>Transfer from Mississippi Valley State (2026 portal)</t>
        </is>
      </c>
    </row>
    <row r="13887">
      <c r="A13887" t="inlineStr">
        <is>
          <t>Utah State</t>
        </is>
      </c>
      <c r="C13887" t="inlineStr">
        <is>
          <t>O'Shea Jackson-Webb</t>
        </is>
      </c>
      <c r="D13887" t="inlineStr">
        <is>
          <t>CB</t>
        </is>
      </c>
      <c r="E13887" t="inlineStr">
        <is>
          <t>Fr</t>
        </is>
      </c>
      <c r="F13887" t="inlineStr">
        <is>
          <t>6'0"</t>
        </is>
      </c>
      <c r="G13887" t="n">
        <v>170</v>
      </c>
      <c r="H13887" t="inlineStr">
        <is>
          <t>Clovis, Calif.</t>
        </is>
      </c>
    </row>
    <row r="13888">
      <c r="A13888" t="inlineStr">
        <is>
          <t>Utah State</t>
        </is>
      </c>
      <c r="B13888" t="n">
        <v>8</v>
      </c>
      <c r="C13888" t="inlineStr">
        <is>
          <t>Javen Jacobs</t>
        </is>
      </c>
      <c r="D13888" t="inlineStr">
        <is>
          <t>RB</t>
        </is>
      </c>
      <c r="E13888" t="inlineStr">
        <is>
          <t>Sr</t>
        </is>
      </c>
      <c r="F13888" t="inlineStr">
        <is>
          <t>5'10"</t>
        </is>
      </c>
      <c r="G13888" t="n">
        <v>205</v>
      </c>
      <c r="H13888" t="inlineStr">
        <is>
          <t>Chandler, Ariz.</t>
        </is>
      </c>
    </row>
    <row r="13889">
      <c r="A13889" t="inlineStr">
        <is>
          <t>Utah State</t>
        </is>
      </c>
      <c r="C13889" t="inlineStr">
        <is>
          <t>James Jennette</t>
        </is>
      </c>
      <c r="D13889" t="inlineStr">
        <is>
          <t>OLB</t>
        </is>
      </c>
      <c r="E13889" t="inlineStr">
        <is>
          <t>Gr</t>
        </is>
      </c>
      <c r="F13889" t="inlineStr">
        <is>
          <t>6'5"</t>
        </is>
      </c>
      <c r="G13889" t="n">
        <v>225</v>
      </c>
      <c r="H13889" t="inlineStr">
        <is>
          <t>Durham N.C.</t>
        </is>
      </c>
      <c r="I13889" t="inlineStr">
        <is>
          <t>Transfer from Virginia Tech (2026 portal)</t>
        </is>
      </c>
    </row>
    <row r="13890">
      <c r="A13890" t="inlineStr">
        <is>
          <t>Utah State</t>
        </is>
      </c>
      <c r="B13890" t="n">
        <v>25</v>
      </c>
      <c r="C13890" t="inlineStr">
        <is>
          <t>Chris Joe</t>
        </is>
      </c>
      <c r="D13890" t="inlineStr">
        <is>
          <t>OLB</t>
        </is>
      </c>
      <c r="E13890" t="inlineStr">
        <is>
          <t>So</t>
        </is>
      </c>
      <c r="F13890" t="inlineStr">
        <is>
          <t>6'4"</t>
        </is>
      </c>
      <c r="G13890" t="n">
        <v>230</v>
      </c>
      <c r="H13890" t="inlineStr">
        <is>
          <t>Brentwood, Calif.</t>
        </is>
      </c>
    </row>
    <row r="13891">
      <c r="A13891" t="inlineStr">
        <is>
          <t>Utah State</t>
        </is>
      </c>
      <c r="C13891" t="inlineStr">
        <is>
          <t>LJ Johnson Jr.</t>
        </is>
      </c>
      <c r="D13891" t="inlineStr">
        <is>
          <t>WR</t>
        </is>
      </c>
      <c r="E13891" t="inlineStr">
        <is>
          <t>So</t>
        </is>
      </c>
      <c r="F13891" t="inlineStr">
        <is>
          <t>5'10"</t>
        </is>
      </c>
      <c r="G13891" t="n">
        <v>180</v>
      </c>
      <c r="H13891" t="inlineStr">
        <is>
          <t>Madisonville, Texas</t>
        </is>
      </c>
      <c r="I13891" t="inlineStr">
        <is>
          <t>Transfer from Texas State (2026 portal)</t>
        </is>
      </c>
    </row>
    <row r="13892">
      <c r="A13892" t="inlineStr">
        <is>
          <t>Utah State</t>
        </is>
      </c>
      <c r="B13892" t="n">
        <v>93</v>
      </c>
      <c r="C13892" t="inlineStr">
        <is>
          <t>Tanner Jolley</t>
        </is>
      </c>
      <c r="D13892" t="inlineStr">
        <is>
          <t>DT</t>
        </is>
      </c>
      <c r="E13892" t="inlineStr">
        <is>
          <t>Jr</t>
        </is>
      </c>
      <c r="F13892" t="inlineStr">
        <is>
          <t>6'2"</t>
        </is>
      </c>
      <c r="G13892" t="n">
        <v>255</v>
      </c>
      <c r="H13892" t="inlineStr">
        <is>
          <t>Fruita, Colo.</t>
        </is>
      </c>
    </row>
    <row r="13893">
      <c r="A13893" t="inlineStr">
        <is>
          <t>Utah State</t>
        </is>
      </c>
      <c r="C13893" t="inlineStr">
        <is>
          <t>David Kabongo</t>
        </is>
      </c>
      <c r="D13893" t="inlineStr">
        <is>
          <t>S</t>
        </is>
      </c>
      <c r="E13893" t="inlineStr">
        <is>
          <t>So</t>
        </is>
      </c>
      <c r="F13893" t="inlineStr">
        <is>
          <t>5'11"</t>
        </is>
      </c>
      <c r="G13893" t="n">
        <v>190</v>
      </c>
      <c r="H13893" t="inlineStr">
        <is>
          <t>Fort Worth, Texas</t>
        </is>
      </c>
      <c r="I13893" t="inlineStr">
        <is>
          <t>Transfer from Oklahoma State (2026 portal)</t>
        </is>
      </c>
    </row>
    <row r="13894">
      <c r="A13894" t="inlineStr">
        <is>
          <t>Utah State</t>
        </is>
      </c>
      <c r="B13894" t="n">
        <v>18</v>
      </c>
      <c r="C13894" t="inlineStr">
        <is>
          <t>Kache Kaio</t>
        </is>
      </c>
      <c r="D13894" t="inlineStr">
        <is>
          <t>TE</t>
        </is>
      </c>
      <c r="E13894" t="inlineStr">
        <is>
          <t>Jr</t>
        </is>
      </c>
      <c r="F13894" t="inlineStr">
        <is>
          <t>6'3"</t>
        </is>
      </c>
      <c r="G13894" t="n">
        <v>240</v>
      </c>
      <c r="H13894" t="inlineStr">
        <is>
          <t>Laie, Hawaii</t>
        </is>
      </c>
    </row>
    <row r="13895">
      <c r="A13895" t="inlineStr">
        <is>
          <t>Utah State</t>
        </is>
      </c>
      <c r="B13895" t="n">
        <v>59</v>
      </c>
      <c r="C13895" t="inlineStr">
        <is>
          <t>Cole Keele</t>
        </is>
      </c>
      <c r="D13895" t="inlineStr">
        <is>
          <t>OL</t>
        </is>
      </c>
      <c r="E13895" t="inlineStr">
        <is>
          <t>Jr</t>
        </is>
      </c>
      <c r="F13895" t="inlineStr">
        <is>
          <t>6'3"</t>
        </is>
      </c>
      <c r="G13895" t="n">
        <v>315</v>
      </c>
      <c r="H13895" t="inlineStr">
        <is>
          <t>Morgan, Utah</t>
        </is>
      </c>
    </row>
    <row r="13896">
      <c r="A13896" t="inlineStr">
        <is>
          <t>Utah State</t>
        </is>
      </c>
      <c r="B13896" t="n">
        <v>26</v>
      </c>
      <c r="C13896" t="inlineStr">
        <is>
          <t>Tre Kofe</t>
        </is>
      </c>
      <c r="D13896" t="inlineStr">
        <is>
          <t>RB</t>
        </is>
      </c>
      <c r="E13896" t="inlineStr">
        <is>
          <t>So</t>
        </is>
      </c>
      <c r="F13896" t="inlineStr">
        <is>
          <t>5'9"</t>
        </is>
      </c>
      <c r="G13896" t="n">
        <v>215</v>
      </c>
      <c r="H13896" t="inlineStr">
        <is>
          <t>Idaho Falls, Idaho</t>
        </is>
      </c>
    </row>
    <row r="13897">
      <c r="A13897" t="inlineStr">
        <is>
          <t>Utah State</t>
        </is>
      </c>
      <c r="C13897" t="inlineStr">
        <is>
          <t>Kaholi Krau</t>
        </is>
      </c>
      <c r="D13897" t="inlineStr">
        <is>
          <t>OL</t>
        </is>
      </c>
      <c r="E13897" t="inlineStr">
        <is>
          <t>Fr</t>
        </is>
      </c>
      <c r="F13897" t="inlineStr">
        <is>
          <t>6'6"</t>
        </is>
      </c>
      <c r="G13897" t="n">
        <v>315</v>
      </c>
      <c r="H13897" t="inlineStr">
        <is>
          <t>Wailuki, Hawaii</t>
        </is>
      </c>
    </row>
    <row r="13898">
      <c r="A13898" t="inlineStr">
        <is>
          <t>Utah State</t>
        </is>
      </c>
      <c r="B13898" t="n">
        <v>25</v>
      </c>
      <c r="C13898" t="inlineStr">
        <is>
          <t>Ravian Larry</t>
        </is>
      </c>
      <c r="D13898" t="inlineStr">
        <is>
          <t>RB</t>
        </is>
      </c>
      <c r="E13898" t="inlineStr">
        <is>
          <t>R-Fr</t>
        </is>
      </c>
      <c r="F13898" t="inlineStr">
        <is>
          <t>5'11"</t>
        </is>
      </c>
      <c r="G13898" t="n">
        <v>205</v>
      </c>
      <c r="H13898" t="inlineStr">
        <is>
          <t>Idabel, Okla.</t>
        </is>
      </c>
    </row>
    <row r="13899">
      <c r="A13899" t="inlineStr">
        <is>
          <t>Utah State</t>
        </is>
      </c>
      <c r="C13899" t="inlineStr">
        <is>
          <t>Faimafili Laulu-Snuka</t>
        </is>
      </c>
      <c r="D13899" t="inlineStr">
        <is>
          <t>ILB</t>
        </is>
      </c>
      <c r="E13899" t="inlineStr">
        <is>
          <t>Fr</t>
        </is>
      </c>
      <c r="F13899" t="inlineStr">
        <is>
          <t>6'1"</t>
        </is>
      </c>
      <c r="G13899" t="n">
        <v>230</v>
      </c>
      <c r="H13899" t="inlineStr">
        <is>
          <t>Salt Lake City, Utah</t>
        </is>
      </c>
    </row>
    <row r="13900">
      <c r="A13900" t="inlineStr">
        <is>
          <t>Utah State</t>
        </is>
      </c>
      <c r="C13900" t="inlineStr">
        <is>
          <t>Chapman Lewis</t>
        </is>
      </c>
      <c r="D13900" t="inlineStr">
        <is>
          <t>S</t>
        </is>
      </c>
      <c r="E13900" t="inlineStr">
        <is>
          <t>Jr</t>
        </is>
      </c>
      <c r="F13900" t="inlineStr">
        <is>
          <t>6'1"</t>
        </is>
      </c>
      <c r="G13900" t="n">
        <v>175</v>
      </c>
      <c r="H13900" t="inlineStr">
        <is>
          <t>Fort Worth, Texas</t>
        </is>
      </c>
      <c r="I13900" t="inlineStr">
        <is>
          <t>Transfer from Texas Tech (2026 portal)</t>
        </is>
      </c>
    </row>
    <row r="13901">
      <c r="A13901" t="inlineStr">
        <is>
          <t>Utah State</t>
        </is>
      </c>
      <c r="B13901" t="n">
        <v>55</v>
      </c>
      <c r="C13901" t="inlineStr">
        <is>
          <t>Jimmy Liston</t>
        </is>
      </c>
      <c r="D13901" t="inlineStr">
        <is>
          <t>OL</t>
        </is>
      </c>
      <c r="E13901" t="inlineStr">
        <is>
          <t>Jr</t>
        </is>
      </c>
      <c r="F13901" t="inlineStr">
        <is>
          <t>6'4"</t>
        </is>
      </c>
      <c r="G13901" t="n">
        <v>300</v>
      </c>
      <c r="H13901" t="inlineStr">
        <is>
          <t>Hinsdale, Ill.</t>
        </is>
      </c>
    </row>
    <row r="13902">
      <c r="A13902" t="inlineStr">
        <is>
          <t>Utah State</t>
        </is>
      </c>
      <c r="C13902" t="inlineStr">
        <is>
          <t>Kasen Long</t>
        </is>
      </c>
      <c r="D13902" t="inlineStr">
        <is>
          <t>DE</t>
        </is>
      </c>
      <c r="E13902" t="inlineStr">
        <is>
          <t>So</t>
        </is>
      </c>
      <c r="F13902" t="inlineStr">
        <is>
          <t>6'6"</t>
        </is>
      </c>
      <c r="G13902" t="n">
        <v>270</v>
      </c>
      <c r="H13902" t="inlineStr">
        <is>
          <t>Lubbock, Texas</t>
        </is>
      </c>
      <c r="I13902" t="inlineStr">
        <is>
          <t>Transfer from Texas Tech (2026 portal)</t>
        </is>
      </c>
    </row>
    <row r="13903">
      <c r="A13903" t="inlineStr">
        <is>
          <t>Utah State</t>
        </is>
      </c>
      <c r="C13903" t="inlineStr">
        <is>
          <t>Kadin Lynch</t>
        </is>
      </c>
      <c r="D13903" t="inlineStr">
        <is>
          <t>OL</t>
        </is>
      </c>
      <c r="E13903" t="inlineStr">
        <is>
          <t>Sr</t>
        </is>
      </c>
      <c r="F13903" t="inlineStr">
        <is>
          <t>6'4"</t>
        </is>
      </c>
      <c r="G13903" t="n">
        <v>300</v>
      </c>
      <c r="H13903" t="inlineStr">
        <is>
          <t>Asheville, N.C.</t>
        </is>
      </c>
      <c r="I13903" t="inlineStr">
        <is>
          <t>Transfer from William &amp; Mary (2026 portal)</t>
        </is>
      </c>
    </row>
    <row r="13904">
      <c r="A13904" t="inlineStr">
        <is>
          <t>Utah State</t>
        </is>
      </c>
      <c r="C13904" t="inlineStr">
        <is>
          <t>Grayson Lytton</t>
        </is>
      </c>
      <c r="D13904" t="inlineStr">
        <is>
          <t>K</t>
        </is>
      </c>
      <c r="E13904" t="inlineStr">
        <is>
          <t>So</t>
        </is>
      </c>
      <c r="F13904" t="inlineStr">
        <is>
          <t>5'10"</t>
        </is>
      </c>
      <c r="G13904" t="n">
        <v>155</v>
      </c>
      <c r="H13904" t="inlineStr">
        <is>
          <t>Collierville, Tenn.</t>
        </is>
      </c>
    </row>
    <row r="13905">
      <c r="A13905" t="inlineStr">
        <is>
          <t>Utah State</t>
        </is>
      </c>
      <c r="C13905" t="inlineStr">
        <is>
          <t>Ronnie Mageo</t>
        </is>
      </c>
      <c r="D13905" t="inlineStr">
        <is>
          <t>DT</t>
        </is>
      </c>
      <c r="E13905" t="inlineStr">
        <is>
          <t>Sr</t>
        </is>
      </c>
      <c r="F13905" t="inlineStr">
        <is>
          <t>6'5"</t>
        </is>
      </c>
      <c r="G13905" t="n">
        <v>290</v>
      </c>
      <c r="H13905" t="inlineStr">
        <is>
          <t>Daphne, Ala.</t>
        </is>
      </c>
      <c r="I13905" t="inlineStr">
        <is>
          <t>Transfer from Baylor (2026 portal)</t>
        </is>
      </c>
    </row>
    <row r="13906">
      <c r="A13906" t="inlineStr">
        <is>
          <t>Utah State</t>
        </is>
      </c>
      <c r="B13906" t="n">
        <v>72</v>
      </c>
      <c r="C13906" t="inlineStr">
        <is>
          <t>George Maile</t>
        </is>
      </c>
      <c r="D13906" t="inlineStr">
        <is>
          <t>OL</t>
        </is>
      </c>
      <c r="E13906" t="inlineStr">
        <is>
          <t>Sr</t>
        </is>
      </c>
      <c r="F13906" t="inlineStr">
        <is>
          <t>6'4"</t>
        </is>
      </c>
      <c r="G13906" t="n">
        <v>310</v>
      </c>
      <c r="H13906" t="inlineStr">
        <is>
          <t>West Valley City, Utah</t>
        </is>
      </c>
    </row>
    <row r="13907">
      <c r="A13907" t="inlineStr">
        <is>
          <t>Utah State</t>
        </is>
      </c>
      <c r="C13907" t="inlineStr">
        <is>
          <t>Maximus Maile</t>
        </is>
      </c>
      <c r="D13907" t="inlineStr">
        <is>
          <t>ILB</t>
        </is>
      </c>
      <c r="E13907" t="inlineStr">
        <is>
          <t>Fr</t>
        </is>
      </c>
      <c r="F13907" t="inlineStr">
        <is>
          <t>6'0"</t>
        </is>
      </c>
      <c r="G13907" t="n">
        <v>220</v>
      </c>
      <c r="H13907" t="inlineStr">
        <is>
          <t>Meridian, Idaho</t>
        </is>
      </c>
    </row>
    <row r="13908">
      <c r="A13908" t="inlineStr">
        <is>
          <t>Utah State</t>
        </is>
      </c>
      <c r="C13908" t="inlineStr">
        <is>
          <t>Kaleb Maryland</t>
        </is>
      </c>
      <c r="D13908" t="inlineStr">
        <is>
          <t>QB</t>
        </is>
      </c>
      <c r="E13908" t="inlineStr">
        <is>
          <t>Fr</t>
        </is>
      </c>
      <c r="F13908" t="inlineStr">
        <is>
          <t>5'11"</t>
        </is>
      </c>
      <c r="G13908" t="n">
        <v>190</v>
      </c>
      <c r="H13908" t="inlineStr">
        <is>
          <t>Houston, Texas</t>
        </is>
      </c>
    </row>
    <row r="13909">
      <c r="A13909" t="inlineStr">
        <is>
          <t>Utah State</t>
        </is>
      </c>
      <c r="C13909" t="inlineStr">
        <is>
          <t>Tyler Masdea</t>
        </is>
      </c>
      <c r="D13909" t="inlineStr">
        <is>
          <t>TE</t>
        </is>
      </c>
      <c r="E13909" t="inlineStr">
        <is>
          <t>Sr</t>
        </is>
      </c>
      <c r="F13909" t="inlineStr">
        <is>
          <t>6'0"</t>
        </is>
      </c>
      <c r="G13909" t="n">
        <v>290</v>
      </c>
      <c r="H13909" t="inlineStr">
        <is>
          <t>Carnegie, Pa.</t>
        </is>
      </c>
      <c r="I13909" t="inlineStr">
        <is>
          <t>Transfer from Shippensburg (2026 portal)</t>
        </is>
      </c>
    </row>
    <row r="13910">
      <c r="A13910" t="inlineStr">
        <is>
          <t>Utah State</t>
        </is>
      </c>
      <c r="B13910" t="n">
        <v>15</v>
      </c>
      <c r="C13910" t="inlineStr">
        <is>
          <t>D'Angelo Mayes</t>
        </is>
      </c>
      <c r="D13910" t="inlineStr">
        <is>
          <t>CB</t>
        </is>
      </c>
      <c r="E13910" t="inlineStr">
        <is>
          <t>Jr</t>
        </is>
      </c>
      <c r="F13910" t="inlineStr">
        <is>
          <t>6'1"</t>
        </is>
      </c>
      <c r="G13910" t="n">
        <v>185</v>
      </c>
      <c r="H13910" t="inlineStr">
        <is>
          <t>Syracuse, Utah</t>
        </is>
      </c>
    </row>
    <row r="13911">
      <c r="A13911" t="inlineStr">
        <is>
          <t>Utah State</t>
        </is>
      </c>
      <c r="C13911" t="inlineStr">
        <is>
          <t>Cade McCall</t>
        </is>
      </c>
      <c r="D13911" t="inlineStr">
        <is>
          <t>WR</t>
        </is>
      </c>
      <c r="E13911" t="inlineStr">
        <is>
          <t>Fr</t>
        </is>
      </c>
      <c r="F13911" t="inlineStr">
        <is>
          <t>6'0"</t>
        </is>
      </c>
      <c r="G13911" t="n">
        <v>180</v>
      </c>
      <c r="H13911" t="inlineStr">
        <is>
          <t>Katy, Texas</t>
        </is>
      </c>
    </row>
    <row r="13912">
      <c r="A13912" t="inlineStr">
        <is>
          <t>Utah State</t>
        </is>
      </c>
      <c r="C13912" t="inlineStr">
        <is>
          <t>John McClellan</t>
        </is>
      </c>
      <c r="D13912" t="inlineStr">
        <is>
          <t>ILB</t>
        </is>
      </c>
      <c r="E13912" t="inlineStr">
        <is>
          <t>Fr</t>
        </is>
      </c>
      <c r="F13912" t="inlineStr">
        <is>
          <t>6'2"</t>
        </is>
      </c>
      <c r="G13912" t="n">
        <v>215</v>
      </c>
      <c r="H13912" t="inlineStr">
        <is>
          <t>Rohnert Park, Calif.</t>
        </is>
      </c>
    </row>
    <row r="13913">
      <c r="A13913" t="inlineStr">
        <is>
          <t>Utah State</t>
        </is>
      </c>
      <c r="C13913" t="inlineStr">
        <is>
          <t>Preston McDaniel</t>
        </is>
      </c>
      <c r="D13913" t="inlineStr">
        <is>
          <t>TE</t>
        </is>
      </c>
      <c r="E13913" t="inlineStr">
        <is>
          <t>Fr</t>
        </is>
      </c>
      <c r="F13913" t="inlineStr">
        <is>
          <t>6'4"</t>
        </is>
      </c>
      <c r="G13913" t="n">
        <v>225</v>
      </c>
      <c r="H13913" t="inlineStr">
        <is>
          <t>Idaho Falls, Idaho</t>
        </is>
      </c>
    </row>
    <row r="13914">
      <c r="A13914" t="inlineStr">
        <is>
          <t>Utah State</t>
        </is>
      </c>
      <c r="B13914" t="n">
        <v>9</v>
      </c>
      <c r="C13914" t="inlineStr">
        <is>
          <t>Tyree Morris</t>
        </is>
      </c>
      <c r="D13914" t="inlineStr">
        <is>
          <t>DT</t>
        </is>
      </c>
      <c r="E13914" t="inlineStr">
        <is>
          <t>Sr</t>
        </is>
      </c>
      <c r="F13914" t="inlineStr">
        <is>
          <t>6'5"</t>
        </is>
      </c>
      <c r="G13914" t="n">
        <v>280</v>
      </c>
      <c r="H13914" t="inlineStr">
        <is>
          <t>Mechanicsburg, Pa.</t>
        </is>
      </c>
    </row>
    <row r="13915">
      <c r="A13915" t="inlineStr">
        <is>
          <t>Utah State</t>
        </is>
      </c>
      <c r="B13915" t="n">
        <v>65</v>
      </c>
      <c r="C13915" t="inlineStr">
        <is>
          <t>Tavo Motu'apuaka</t>
        </is>
      </c>
      <c r="D13915" t="inlineStr">
        <is>
          <t>OL</t>
        </is>
      </c>
      <c r="E13915" t="inlineStr">
        <is>
          <t>Sr</t>
        </is>
      </c>
      <c r="F13915" t="inlineStr">
        <is>
          <t>6'4"</t>
        </is>
      </c>
      <c r="G13915" t="n">
        <v>335</v>
      </c>
      <c r="H13915" t="inlineStr">
        <is>
          <t>Honolulu, Hawai'i</t>
        </is>
      </c>
    </row>
    <row r="13916">
      <c r="A13916" t="inlineStr">
        <is>
          <t>Utah State</t>
        </is>
      </c>
      <c r="B13916" t="n">
        <v>95</v>
      </c>
      <c r="C13916" t="inlineStr">
        <is>
          <t>Paxton Naegle</t>
        </is>
      </c>
      <c r="D13916" t="inlineStr">
        <is>
          <t>DT</t>
        </is>
      </c>
      <c r="E13916" t="inlineStr">
        <is>
          <t>R-Fr</t>
        </is>
      </c>
      <c r="F13916" t="inlineStr">
        <is>
          <t>6'4"</t>
        </is>
      </c>
      <c r="G13916" t="n">
        <v>265</v>
      </c>
      <c r="H13916" t="inlineStr">
        <is>
          <t>Draper, Utah</t>
        </is>
      </c>
    </row>
    <row r="13917">
      <c r="A13917" t="inlineStr">
        <is>
          <t>Utah State</t>
        </is>
      </c>
      <c r="C13917" t="inlineStr">
        <is>
          <t>Lucas Neidig</t>
        </is>
      </c>
      <c r="D13917" t="inlineStr">
        <is>
          <t>OL</t>
        </is>
      </c>
      <c r="E13917" t="inlineStr">
        <is>
          <t>Fr</t>
        </is>
      </c>
      <c r="F13917" t="inlineStr">
        <is>
          <t>6'7"</t>
        </is>
      </c>
      <c r="G13917" t="n">
        <v>270</v>
      </c>
      <c r="H13917" t="inlineStr">
        <is>
          <t>South Jordan, Utah</t>
        </is>
      </c>
    </row>
    <row r="13918">
      <c r="A13918" t="inlineStr">
        <is>
          <t>Utah State</t>
        </is>
      </c>
      <c r="B13918" t="n">
        <v>54</v>
      </c>
      <c r="C13918" t="inlineStr">
        <is>
          <t>Jackson Nelson</t>
        </is>
      </c>
      <c r="D13918" t="inlineStr">
        <is>
          <t>OL</t>
        </is>
      </c>
      <c r="E13918" t="inlineStr">
        <is>
          <t>So</t>
        </is>
      </c>
      <c r="F13918" t="inlineStr">
        <is>
          <t>6'7"</t>
        </is>
      </c>
      <c r="G13918" t="n">
        <v>285</v>
      </c>
      <c r="H13918" t="inlineStr">
        <is>
          <t>Salem Hills, Utah</t>
        </is>
      </c>
    </row>
    <row r="13919">
      <c r="A13919" t="inlineStr">
        <is>
          <t>Utah State</t>
        </is>
      </c>
      <c r="C13919" t="inlineStr">
        <is>
          <t>Jude Nelson</t>
        </is>
      </c>
      <c r="D13919" t="inlineStr">
        <is>
          <t>TE</t>
        </is>
      </c>
      <c r="E13919" t="inlineStr">
        <is>
          <t>Fr</t>
        </is>
      </c>
      <c r="F13919" t="inlineStr">
        <is>
          <t>6'4"</t>
        </is>
      </c>
      <c r="G13919" t="n">
        <v>230</v>
      </c>
      <c r="H13919" t="inlineStr">
        <is>
          <t>Long Beach, Calif.</t>
        </is>
      </c>
    </row>
    <row r="13920">
      <c r="A13920" t="inlineStr">
        <is>
          <t>Utah State</t>
        </is>
      </c>
      <c r="C13920" t="inlineStr">
        <is>
          <t>Evan Nesmith</t>
        </is>
      </c>
      <c r="D13920" t="inlineStr">
        <is>
          <t>OL</t>
        </is>
      </c>
      <c r="E13920" t="inlineStr">
        <is>
          <t>Gr</t>
        </is>
      </c>
      <c r="F13920" t="inlineStr">
        <is>
          <t>6'5"</t>
        </is>
      </c>
      <c r="G13920" t="n">
        <v>290</v>
      </c>
      <c r="H13920" t="inlineStr">
        <is>
          <t>Rochester, N.Y.</t>
        </is>
      </c>
    </row>
    <row r="13921">
      <c r="A13921" t="inlineStr">
        <is>
          <t>Utah State</t>
        </is>
      </c>
      <c r="B13921" t="n">
        <v>14</v>
      </c>
      <c r="C13921" t="inlineStr">
        <is>
          <t>Bronson Olevao Jr.</t>
        </is>
      </c>
      <c r="D13921" t="inlineStr">
        <is>
          <t>ILB</t>
        </is>
      </c>
      <c r="E13921" t="inlineStr">
        <is>
          <t>Sr</t>
        </is>
      </c>
      <c r="F13921" t="inlineStr">
        <is>
          <t>6'1"</t>
        </is>
      </c>
      <c r="G13921" t="n">
        <v>220</v>
      </c>
      <c r="H13921" t="inlineStr">
        <is>
          <t>Salt Lake City, Utah</t>
        </is>
      </c>
    </row>
    <row r="13922">
      <c r="A13922" t="inlineStr">
        <is>
          <t>Utah State</t>
        </is>
      </c>
      <c r="B13922" t="n">
        <v>15</v>
      </c>
      <c r="C13922" t="inlineStr">
        <is>
          <t>Ty Olsen</t>
        </is>
      </c>
      <c r="D13922" t="inlineStr">
        <is>
          <t>WR</t>
        </is>
      </c>
      <c r="E13922" t="inlineStr">
        <is>
          <t>R-Fr</t>
        </is>
      </c>
      <c r="F13922" t="inlineStr">
        <is>
          <t>6'1"</t>
        </is>
      </c>
      <c r="G13922" t="n">
        <v>200</v>
      </c>
      <c r="H13922" t="inlineStr">
        <is>
          <t>San Diego, Calif.</t>
        </is>
      </c>
    </row>
    <row r="13923">
      <c r="A13923" t="inlineStr">
        <is>
          <t>Utah State</t>
        </is>
      </c>
      <c r="B13923" t="n">
        <v>92</v>
      </c>
      <c r="C13923" t="inlineStr">
        <is>
          <t>Joshua Papu</t>
        </is>
      </c>
      <c r="D13923" t="inlineStr">
        <is>
          <t>DT</t>
        </is>
      </c>
      <c r="E13923" t="inlineStr">
        <is>
          <t>So</t>
        </is>
      </c>
      <c r="F13923" t="inlineStr">
        <is>
          <t>6'3"</t>
        </is>
      </c>
      <c r="G13923" t="n">
        <v>290</v>
      </c>
      <c r="H13923" t="inlineStr">
        <is>
          <t>Fagatogo, American Samoa</t>
        </is>
      </c>
    </row>
    <row r="13924">
      <c r="A13924" t="inlineStr">
        <is>
          <t>Utah State</t>
        </is>
      </c>
      <c r="C13924" t="inlineStr">
        <is>
          <t>Jordan Pendleton</t>
        </is>
      </c>
      <c r="D13924" t="inlineStr">
        <is>
          <t>ILB</t>
        </is>
      </c>
      <c r="E13924" t="inlineStr">
        <is>
          <t>Sr</t>
        </is>
      </c>
      <c r="F13924" t="inlineStr">
        <is>
          <t>6'4"</t>
        </is>
      </c>
      <c r="G13924" t="n">
        <v>235</v>
      </c>
      <c r="H13924" t="inlineStr">
        <is>
          <t>Memphis, Tenn.</t>
        </is>
      </c>
    </row>
    <row r="13925">
      <c r="A13925" t="inlineStr">
        <is>
          <t>Utah State</t>
        </is>
      </c>
      <c r="C13925" t="inlineStr">
        <is>
          <t>Fisher Pyne</t>
        </is>
      </c>
      <c r="D13925" t="inlineStr">
        <is>
          <t>OLB</t>
        </is>
      </c>
      <c r="E13925" t="inlineStr">
        <is>
          <t>Fr</t>
        </is>
      </c>
      <c r="F13925" t="inlineStr">
        <is>
          <t>6'2"</t>
        </is>
      </c>
      <c r="G13925" t="n">
        <v>225</v>
      </c>
      <c r="H13925" t="inlineStr">
        <is>
          <t>Gallatin, Tenn.</t>
        </is>
      </c>
    </row>
    <row r="13926">
      <c r="A13926" t="inlineStr">
        <is>
          <t>Utah State</t>
        </is>
      </c>
      <c r="C13926" t="inlineStr">
        <is>
          <t>John Randle Jr.</t>
        </is>
      </c>
      <c r="D13926" t="inlineStr">
        <is>
          <t>OL</t>
        </is>
      </c>
      <c r="E13926" t="inlineStr">
        <is>
          <t>So</t>
        </is>
      </c>
      <c r="F13926" t="inlineStr">
        <is>
          <t>6'4"</t>
        </is>
      </c>
      <c r="G13926" t="n">
        <v>280</v>
      </c>
      <c r="H13926" t="inlineStr">
        <is>
          <t>Horn Lake, Miss.</t>
        </is>
      </c>
      <c r="I13926" t="inlineStr">
        <is>
          <t>Transfer from Purdue (2026 portal)</t>
        </is>
      </c>
    </row>
    <row r="13927">
      <c r="A13927" t="inlineStr">
        <is>
          <t>Utah State</t>
        </is>
      </c>
      <c r="B13927" t="n">
        <v>19</v>
      </c>
      <c r="C13927" t="inlineStr">
        <is>
          <t>Landon Rehkow</t>
        </is>
      </c>
      <c r="D13927" t="inlineStr">
        <is>
          <t>P</t>
        </is>
      </c>
      <c r="E13927" t="inlineStr">
        <is>
          <t>Jr</t>
        </is>
      </c>
      <c r="F13927" t="inlineStr">
        <is>
          <t>6'1"</t>
        </is>
      </c>
      <c r="G13927" t="n">
        <v>195</v>
      </c>
      <c r="H13927" t="inlineStr">
        <is>
          <t>Veradale, Wash.</t>
        </is>
      </c>
    </row>
    <row r="13928">
      <c r="A13928" t="inlineStr">
        <is>
          <t>Utah State</t>
        </is>
      </c>
      <c r="C13928" t="inlineStr">
        <is>
          <t>Collin Remenowksy</t>
        </is>
      </c>
      <c r="D13928" t="inlineStr">
        <is>
          <t>TE</t>
        </is>
      </c>
      <c r="E13928" t="inlineStr">
        <is>
          <t>Sr</t>
        </is>
      </c>
      <c r="F13928" t="inlineStr">
        <is>
          <t>6'1"</t>
        </is>
      </c>
      <c r="G13928" t="n">
        <v>245</v>
      </c>
      <c r="H13928" t="inlineStr">
        <is>
          <t>Pleasant Plain, Ohio</t>
        </is>
      </c>
    </row>
    <row r="13929">
      <c r="A13929" t="inlineStr">
        <is>
          <t>Utah State</t>
        </is>
      </c>
      <c r="C13929" t="inlineStr">
        <is>
          <t>Javon Robinson</t>
        </is>
      </c>
      <c r="D13929" t="inlineStr">
        <is>
          <t>WR</t>
        </is>
      </c>
      <c r="E13929" t="inlineStr">
        <is>
          <t>Sr</t>
        </is>
      </c>
      <c r="F13929" t="inlineStr">
        <is>
          <t>5'6"</t>
        </is>
      </c>
      <c r="G13929" t="n">
        <v>155</v>
      </c>
      <c r="H13929" t="inlineStr">
        <is>
          <t>Florida City, Fla.</t>
        </is>
      </c>
      <c r="I13929" t="inlineStr">
        <is>
          <t>Transfer from Georgia State (2026 portal)</t>
        </is>
      </c>
    </row>
    <row r="13930">
      <c r="A13930" t="inlineStr">
        <is>
          <t>Utah State</t>
        </is>
      </c>
      <c r="C13930" t="inlineStr">
        <is>
          <t>Steven Sannieniola</t>
        </is>
      </c>
      <c r="D13930" t="inlineStr">
        <is>
          <t>S</t>
        </is>
      </c>
      <c r="E13930" t="inlineStr">
        <is>
          <t>Gr</t>
        </is>
      </c>
      <c r="F13930" t="inlineStr">
        <is>
          <t>6'2"</t>
        </is>
      </c>
      <c r="G13930" t="n">
        <v>205</v>
      </c>
      <c r="H13930" t="inlineStr">
        <is>
          <t>Bowie, Md.</t>
        </is>
      </c>
      <c r="I13930" t="inlineStr">
        <is>
          <t>Transfer from Vanderbilt (2026 portal)</t>
        </is>
      </c>
    </row>
    <row r="13931">
      <c r="A13931" t="inlineStr">
        <is>
          <t>Utah State</t>
        </is>
      </c>
      <c r="C13931" t="inlineStr">
        <is>
          <t>Spencer Scappini</t>
        </is>
      </c>
      <c r="D13931" t="inlineStr">
        <is>
          <t>OL</t>
        </is>
      </c>
      <c r="E13931" t="inlineStr">
        <is>
          <t>Fr</t>
        </is>
      </c>
      <c r="F13931" t="inlineStr">
        <is>
          <t>6'3"</t>
        </is>
      </c>
      <c r="G13931" t="n">
        <v>305</v>
      </c>
      <c r="H13931" t="inlineStr">
        <is>
          <t>Renton, Wash.</t>
        </is>
      </c>
    </row>
    <row r="13932">
      <c r="A13932" t="inlineStr">
        <is>
          <t>Utah State</t>
        </is>
      </c>
      <c r="B13932" t="n">
        <v>38</v>
      </c>
      <c r="C13932" t="inlineStr">
        <is>
          <t>John Shepard</t>
        </is>
      </c>
      <c r="D13932" t="inlineStr">
        <is>
          <t>CB</t>
        </is>
      </c>
      <c r="E13932" t="inlineStr">
        <is>
          <t>R-Jr</t>
        </is>
      </c>
      <c r="F13932" t="inlineStr">
        <is>
          <t>6'3"</t>
        </is>
      </c>
      <c r="G13932" t="n">
        <v>200</v>
      </c>
      <c r="H13932" t="inlineStr">
        <is>
          <t>Oak Park, Ill.</t>
        </is>
      </c>
    </row>
    <row r="13933">
      <c r="A13933" t="inlineStr">
        <is>
          <t>Utah State</t>
        </is>
      </c>
      <c r="B13933" t="n">
        <v>77</v>
      </c>
      <c r="C13933" t="inlineStr">
        <is>
          <t>Jared Smith</t>
        </is>
      </c>
      <c r="D13933" t="inlineStr">
        <is>
          <t>OL</t>
        </is>
      </c>
      <c r="E13933" t="inlineStr">
        <is>
          <t>R-Fr</t>
        </is>
      </c>
      <c r="F13933" t="inlineStr">
        <is>
          <t>6'3"</t>
        </is>
      </c>
      <c r="G13933" t="n">
        <v>265</v>
      </c>
      <c r="H13933" t="inlineStr">
        <is>
          <t>Alpine, Utah</t>
        </is>
      </c>
    </row>
    <row r="13934">
      <c r="A13934" t="inlineStr">
        <is>
          <t>Utah State</t>
        </is>
      </c>
      <c r="C13934" t="inlineStr">
        <is>
          <t>Makai So'o</t>
        </is>
      </c>
      <c r="D13934" t="inlineStr">
        <is>
          <t>S</t>
        </is>
      </c>
      <c r="E13934" t="inlineStr">
        <is>
          <t>Fr</t>
        </is>
      </c>
      <c r="F13934" t="inlineStr">
        <is>
          <t>6'0"</t>
        </is>
      </c>
      <c r="G13934" t="n">
        <v>185</v>
      </c>
      <c r="H13934" t="inlineStr">
        <is>
          <t>Layton, Utah</t>
        </is>
      </c>
    </row>
    <row r="13935">
      <c r="A13935" t="inlineStr">
        <is>
          <t>Utah State</t>
        </is>
      </c>
      <c r="B13935" t="n">
        <v>37</v>
      </c>
      <c r="C13935" t="inlineStr">
        <is>
          <t>Dylan Sprague</t>
        </is>
      </c>
      <c r="D13935" t="inlineStr">
        <is>
          <t>P</t>
        </is>
      </c>
      <c r="E13935" t="inlineStr">
        <is>
          <t>Sr</t>
        </is>
      </c>
      <c r="F13935" t="inlineStr">
        <is>
          <t>5'11"</t>
        </is>
      </c>
      <c r="G13935" t="n">
        <v>180</v>
      </c>
      <c r="H13935" t="inlineStr">
        <is>
          <t>Laguna Beach, Calif.</t>
        </is>
      </c>
    </row>
    <row r="13936">
      <c r="A13936" t="inlineStr">
        <is>
          <t>Utah State</t>
        </is>
      </c>
      <c r="B13936" t="n">
        <v>6</v>
      </c>
      <c r="C13936" t="inlineStr">
        <is>
          <t>Demick Starling</t>
        </is>
      </c>
      <c r="D13936" t="inlineStr">
        <is>
          <t>WR</t>
        </is>
      </c>
      <c r="E13936" t="inlineStr">
        <is>
          <t>Gr</t>
        </is>
      </c>
      <c r="F13936" t="inlineStr">
        <is>
          <t>6'0"</t>
        </is>
      </c>
      <c r="G13936" t="n">
        <v>190</v>
      </c>
      <c r="H13936" t="inlineStr">
        <is>
          <t>Nashville, Tenn.</t>
        </is>
      </c>
    </row>
    <row r="13937">
      <c r="A13937" t="inlineStr">
        <is>
          <t>Utah State</t>
        </is>
      </c>
      <c r="C13937" t="inlineStr">
        <is>
          <t>Kye Stokes</t>
        </is>
      </c>
      <c r="D13937" t="inlineStr">
        <is>
          <t>CB</t>
        </is>
      </c>
      <c r="E13937" t="inlineStr">
        <is>
          <t>Sr</t>
        </is>
      </c>
      <c r="F13937" t="inlineStr">
        <is>
          <t>6'0"</t>
        </is>
      </c>
      <c r="G13937" t="n">
        <v>190</v>
      </c>
      <c r="H13937" t="inlineStr">
        <is>
          <t>Tampa, Fla.</t>
        </is>
      </c>
      <c r="I13937" t="inlineStr">
        <is>
          <t>Transfer from Cincinnati (2026 portal)</t>
        </is>
      </c>
    </row>
    <row r="13938">
      <c r="A13938" t="inlineStr">
        <is>
          <t>Utah State</t>
        </is>
      </c>
      <c r="C13938" t="inlineStr">
        <is>
          <t>Harrison Taggart</t>
        </is>
      </c>
      <c r="D13938" t="inlineStr">
        <is>
          <t>ILB</t>
        </is>
      </c>
      <c r="E13938" t="inlineStr">
        <is>
          <t>Sr</t>
        </is>
      </c>
      <c r="F13938" t="inlineStr">
        <is>
          <t>6'1"</t>
        </is>
      </c>
      <c r="G13938" t="n">
        <v>230</v>
      </c>
      <c r="H13938" t="inlineStr">
        <is>
          <t>Draper, Utah</t>
        </is>
      </c>
      <c r="I13938" t="inlineStr">
        <is>
          <t>Transfer from California (2026 portal)</t>
        </is>
      </c>
    </row>
    <row r="13939">
      <c r="A13939" t="inlineStr">
        <is>
          <t>Utah State</t>
        </is>
      </c>
      <c r="C13939" t="inlineStr">
        <is>
          <t>Viliami Tapa'atoutai</t>
        </is>
      </c>
      <c r="D13939" t="inlineStr">
        <is>
          <t>ILB</t>
        </is>
      </c>
      <c r="E13939" t="inlineStr">
        <is>
          <t>Fr</t>
        </is>
      </c>
      <c r="F13939" t="inlineStr">
        <is>
          <t>6'3"</t>
        </is>
      </c>
      <c r="G13939" t="n">
        <v>200</v>
      </c>
      <c r="H13939" t="inlineStr">
        <is>
          <t>Woods Cross, Utah</t>
        </is>
      </c>
    </row>
    <row r="13940">
      <c r="A13940" t="inlineStr">
        <is>
          <t>Utah State</t>
        </is>
      </c>
      <c r="C13940" t="inlineStr">
        <is>
          <t>Clyde Taulapapa</t>
        </is>
      </c>
      <c r="D13940" t="inlineStr">
        <is>
          <t>RB</t>
        </is>
      </c>
      <c r="E13940" t="inlineStr">
        <is>
          <t>R-Fr</t>
        </is>
      </c>
      <c r="F13940" t="inlineStr">
        <is>
          <t>6'0"</t>
        </is>
      </c>
      <c r="G13940" t="n">
        <v>205</v>
      </c>
      <c r="H13940" t="inlineStr">
        <is>
          <t>Kahuku, Hawaii</t>
        </is>
      </c>
    </row>
    <row r="13941">
      <c r="A13941" t="inlineStr">
        <is>
          <t>Utah State</t>
        </is>
      </c>
      <c r="B13941" t="n">
        <v>55</v>
      </c>
      <c r="C13941" t="inlineStr">
        <is>
          <t>Tevita Tuha</t>
        </is>
      </c>
      <c r="D13941" t="inlineStr">
        <is>
          <t>OLB</t>
        </is>
      </c>
      <c r="E13941" t="inlineStr">
        <is>
          <t>Sr</t>
        </is>
      </c>
      <c r="F13941" t="inlineStr">
        <is>
          <t>6'2"</t>
        </is>
      </c>
      <c r="G13941" t="n">
        <v>270</v>
      </c>
      <c r="H13941" t="inlineStr">
        <is>
          <t>Salt Lake City, Utah</t>
        </is>
      </c>
    </row>
    <row r="13942">
      <c r="A13942" t="inlineStr">
        <is>
          <t>Utah State</t>
        </is>
      </c>
      <c r="C13942" t="inlineStr">
        <is>
          <t>Ta'avili Tuitama</t>
        </is>
      </c>
      <c r="D13942" t="inlineStr">
        <is>
          <t>DT</t>
        </is>
      </c>
      <c r="E13942" t="inlineStr">
        <is>
          <t>Sr</t>
        </is>
      </c>
      <c r="F13942" t="inlineStr">
        <is>
          <t>6'1"</t>
        </is>
      </c>
      <c r="G13942" t="n">
        <v>305</v>
      </c>
      <c r="H13942" t="inlineStr">
        <is>
          <t>Mapusaga, American Samoa</t>
        </is>
      </c>
    </row>
    <row r="13943">
      <c r="A13943" t="inlineStr">
        <is>
          <t>Utah State</t>
        </is>
      </c>
      <c r="B13943" t="n">
        <v>28</v>
      </c>
      <c r="C13943" t="inlineStr">
        <is>
          <t>Carson Tujague</t>
        </is>
      </c>
      <c r="D13943" t="inlineStr">
        <is>
          <t>DT</t>
        </is>
      </c>
      <c r="E13943" t="inlineStr">
        <is>
          <t>So</t>
        </is>
      </c>
      <c r="F13943" t="inlineStr">
        <is>
          <t>6'3"</t>
        </is>
      </c>
      <c r="G13943" t="n">
        <v>280</v>
      </c>
      <c r="H13943" t="inlineStr">
        <is>
          <t>Crozet, Va.</t>
        </is>
      </c>
    </row>
    <row r="13944">
      <c r="A13944" t="inlineStr">
        <is>
          <t>Utah State</t>
        </is>
      </c>
      <c r="B13944" t="n">
        <v>16</v>
      </c>
      <c r="C13944" t="inlineStr">
        <is>
          <t>Lava Vailahi</t>
        </is>
      </c>
      <c r="D13944" t="inlineStr">
        <is>
          <t>S</t>
        </is>
      </c>
      <c r="E13944" t="inlineStr">
        <is>
          <t>R-Fr</t>
        </is>
      </c>
      <c r="F13944" t="inlineStr">
        <is>
          <t>5'11"</t>
        </is>
      </c>
      <c r="G13944" t="n">
        <v>165</v>
      </c>
      <c r="H13944" t="inlineStr">
        <is>
          <t>Salt Lake City, Utah</t>
        </is>
      </c>
    </row>
    <row r="13945">
      <c r="A13945" t="inlineStr">
        <is>
          <t>Utah State</t>
        </is>
      </c>
      <c r="C13945" t="inlineStr">
        <is>
          <t>Sesi Vailahi</t>
        </is>
      </c>
      <c r="D13945" t="inlineStr">
        <is>
          <t>RB</t>
        </is>
      </c>
      <c r="E13945" t="inlineStr">
        <is>
          <t>Jr</t>
        </is>
      </c>
      <c r="F13945" t="inlineStr">
        <is>
          <t>5'9"</t>
        </is>
      </c>
      <c r="G13945" t="n">
        <v>205</v>
      </c>
      <c r="H13945" t="inlineStr">
        <is>
          <t>Salt Lake City, Utah</t>
        </is>
      </c>
      <c r="I13945" t="inlineStr">
        <is>
          <t>Transfer from Oklahoma State (2026 portal)</t>
        </is>
      </c>
    </row>
    <row r="13946">
      <c r="A13946" t="inlineStr">
        <is>
          <t>Utah State</t>
        </is>
      </c>
      <c r="B13946" t="n">
        <v>98</v>
      </c>
      <c r="C13946" t="inlineStr">
        <is>
          <t>Bryan Vogl</t>
        </is>
      </c>
      <c r="D13946" t="inlineStr">
        <is>
          <t>DT</t>
        </is>
      </c>
      <c r="E13946" t="inlineStr">
        <is>
          <t>Jr</t>
        </is>
      </c>
      <c r="F13946" t="inlineStr">
        <is>
          <t>6'2"</t>
        </is>
      </c>
      <c r="G13946" t="n">
        <v>260</v>
      </c>
      <c r="H13946" t="inlineStr">
        <is>
          <t>Eagle Mountain, Utah</t>
        </is>
      </c>
    </row>
    <row r="13947">
      <c r="A13947" t="inlineStr">
        <is>
          <t>Utah State</t>
        </is>
      </c>
      <c r="C13947" t="inlineStr">
        <is>
          <t>Chewy Wade</t>
        </is>
      </c>
      <c r="D13947" t="inlineStr">
        <is>
          <t>OL</t>
        </is>
      </c>
      <c r="E13947" t="inlineStr">
        <is>
          <t>So</t>
        </is>
      </c>
      <c r="F13947" t="inlineStr">
        <is>
          <t>6'5"</t>
        </is>
      </c>
      <c r="G13947" t="n">
        <v>295</v>
      </c>
      <c r="H13947" t="inlineStr">
        <is>
          <t>Edmond, Okla.</t>
        </is>
      </c>
    </row>
    <row r="13948">
      <c r="A13948" t="inlineStr">
        <is>
          <t>Utah State</t>
        </is>
      </c>
      <c r="B13948" t="n">
        <v>28</v>
      </c>
      <c r="C13948" t="inlineStr">
        <is>
          <t>Nehemiah Washington</t>
        </is>
      </c>
      <c r="D13948" t="inlineStr">
        <is>
          <t>RB</t>
        </is>
      </c>
      <c r="E13948" t="inlineStr">
        <is>
          <t>R-Fr</t>
        </is>
      </c>
      <c r="F13948" t="inlineStr">
        <is>
          <t>6'0"</t>
        </is>
      </c>
      <c r="G13948" t="n">
        <v>215</v>
      </c>
      <c r="H13948" t="inlineStr">
        <is>
          <t>Federal Way, Wash.</t>
        </is>
      </c>
    </row>
    <row r="13949">
      <c r="A13949" t="inlineStr">
        <is>
          <t>Utah State</t>
        </is>
      </c>
      <c r="C13949" t="inlineStr">
        <is>
          <t>Kaina Watson</t>
        </is>
      </c>
      <c r="D13949" t="inlineStr">
        <is>
          <t>WR</t>
        </is>
      </c>
      <c r="E13949" t="inlineStr">
        <is>
          <t>Fr</t>
        </is>
      </c>
      <c r="F13949" t="inlineStr">
        <is>
          <t>6'1"</t>
        </is>
      </c>
      <c r="G13949" t="n">
        <v>175</v>
      </c>
      <c r="H13949" t="inlineStr">
        <is>
          <t>Las Vegas, Nev.</t>
        </is>
      </c>
    </row>
    <row r="13950">
      <c r="A13950" t="inlineStr">
        <is>
          <t>Utah State</t>
        </is>
      </c>
      <c r="C13950" t="inlineStr">
        <is>
          <t>JT White</t>
        </is>
      </c>
      <c r="D13950" t="inlineStr">
        <is>
          <t>RB</t>
        </is>
      </c>
      <c r="E13950" t="inlineStr">
        <is>
          <t>Fr</t>
        </is>
      </c>
      <c r="F13950" t="inlineStr">
        <is>
          <t>5'11"</t>
        </is>
      </c>
      <c r="G13950" t="n">
        <v>190</v>
      </c>
      <c r="H13950" t="inlineStr">
        <is>
          <t>Providence, Utah</t>
        </is>
      </c>
    </row>
    <row r="13951">
      <c r="A13951" t="inlineStr">
        <is>
          <t>Utah State</t>
        </is>
      </c>
      <c r="B13951" t="n">
        <v>23</v>
      </c>
      <c r="C13951" t="inlineStr">
        <is>
          <t>Noah White</t>
        </is>
      </c>
      <c r="D13951" t="inlineStr">
        <is>
          <t>RB</t>
        </is>
      </c>
      <c r="E13951" t="inlineStr">
        <is>
          <t>So</t>
        </is>
      </c>
      <c r="F13951" t="inlineStr">
        <is>
          <t>5'9"</t>
        </is>
      </c>
      <c r="G13951" t="n">
        <v>195</v>
      </c>
      <c r="H13951" t="inlineStr">
        <is>
          <t>Millville, Utah</t>
        </is>
      </c>
    </row>
    <row r="13952">
      <c r="A13952" t="inlineStr">
        <is>
          <t>Utah State</t>
        </is>
      </c>
      <c r="C13952" t="inlineStr">
        <is>
          <t>Seth Wilfred</t>
        </is>
      </c>
      <c r="D13952" t="inlineStr">
        <is>
          <t>OL</t>
        </is>
      </c>
      <c r="E13952" t="inlineStr">
        <is>
          <t>Jr</t>
        </is>
      </c>
      <c r="F13952" t="inlineStr">
        <is>
          <t>6'6"</t>
        </is>
      </c>
      <c r="G13952" t="n">
        <v>315</v>
      </c>
      <c r="H13952" t="inlineStr">
        <is>
          <t>Las Vegas, Nev.</t>
        </is>
      </c>
      <c r="I13952" t="inlineStr">
        <is>
          <t>Transfer from Auburn (2026 portal)</t>
        </is>
      </c>
    </row>
    <row r="13953">
      <c r="A13953" t="inlineStr">
        <is>
          <t>Utah State</t>
        </is>
      </c>
      <c r="C13953" t="inlineStr">
        <is>
          <t>Bronco Winterton</t>
        </is>
      </c>
      <c r="D13953" t="inlineStr">
        <is>
          <t>S</t>
        </is>
      </c>
      <c r="E13953" t="inlineStr">
        <is>
          <t>Fr</t>
        </is>
      </c>
      <c r="F13953" t="inlineStr">
        <is>
          <t>6'0"</t>
        </is>
      </c>
      <c r="G13953" t="n">
        <v>190</v>
      </c>
      <c r="H13953" t="inlineStr">
        <is>
          <t>Pleasant Grove, Utah</t>
        </is>
      </c>
    </row>
    <row r="13954">
      <c r="A13954" t="inlineStr">
        <is>
          <t>Utah State</t>
        </is>
      </c>
      <c r="C13954" t="inlineStr">
        <is>
          <t>Eli Wood</t>
        </is>
      </c>
      <c r="D13954" t="inlineStr">
        <is>
          <t>WR</t>
        </is>
      </c>
      <c r="E13954" t="inlineStr">
        <is>
          <t>Gr</t>
        </is>
      </c>
      <c r="F13954" t="inlineStr">
        <is>
          <t>6'2"</t>
        </is>
      </c>
      <c r="G13954" t="n">
        <v>210</v>
      </c>
      <c r="H13954" t="inlineStr">
        <is>
          <t>Lynchburg, Va.</t>
        </is>
      </c>
      <c r="I13954" t="inlineStr">
        <is>
          <t>Transfer from Virginia (2026 portal)</t>
        </is>
      </c>
    </row>
    <row r="13955">
      <c r="A13955" t="inlineStr">
        <is>
          <t>Utah State</t>
        </is>
      </c>
      <c r="C13955" t="inlineStr">
        <is>
          <t>Quincy Wright</t>
        </is>
      </c>
      <c r="D13955" t="inlineStr">
        <is>
          <t>DT</t>
        </is>
      </c>
      <c r="E13955" t="inlineStr">
        <is>
          <t>Sr</t>
        </is>
      </c>
      <c r="F13955" t="inlineStr">
        <is>
          <t>6'2"</t>
        </is>
      </c>
      <c r="G13955" t="n">
        <v>325</v>
      </c>
      <c r="H13955" t="inlineStr">
        <is>
          <t>Dallas, Texas</t>
        </is>
      </c>
      <c r="I13955" t="inlineStr">
        <is>
          <t>Transfer from Arkansas State (2026 portal)</t>
        </is>
      </c>
    </row>
    <row r="13956">
      <c r="A13956" t="inlineStr">
        <is>
          <t>Vanderbilt</t>
        </is>
      </c>
      <c r="B13956" t="n">
        <v>17</v>
      </c>
      <c r="C13956" t="inlineStr">
        <is>
          <t>Cole Adams</t>
        </is>
      </c>
      <c r="D13956" t="inlineStr">
        <is>
          <t>WR</t>
        </is>
      </c>
      <c r="E13956" t="inlineStr">
        <is>
          <t>Graduate</t>
        </is>
      </c>
      <c r="F13956" t="inlineStr">
        <is>
          <t>5'10"</t>
        </is>
      </c>
      <c r="G13956" t="n">
        <v>183</v>
      </c>
      <c r="H13956" t="inlineStr">
        <is>
          <t>Owasso, Okla.</t>
        </is>
      </c>
      <c r="I13956" t="inlineStr">
        <is>
          <t>Transfer from Alabama (2026 portal)</t>
        </is>
      </c>
    </row>
    <row r="13957">
      <c r="A13957" t="inlineStr">
        <is>
          <t>Vanderbilt</t>
        </is>
      </c>
      <c r="B13957" t="n">
        <v>28</v>
      </c>
      <c r="C13957" t="inlineStr">
        <is>
          <t>Sedrick Alexander</t>
        </is>
      </c>
      <c r="D13957" t="inlineStr">
        <is>
          <t>RB</t>
        </is>
      </c>
      <c r="E13957" t="inlineStr">
        <is>
          <t>Senior</t>
        </is>
      </c>
      <c r="F13957" t="inlineStr">
        <is>
          <t>5'9"</t>
        </is>
      </c>
      <c r="G13957" t="n">
        <v>207</v>
      </c>
      <c r="H13957" t="inlineStr">
        <is>
          <t>Austin, Texas</t>
        </is>
      </c>
    </row>
    <row r="13958">
      <c r="A13958" t="inlineStr">
        <is>
          <t>Vanderbilt</t>
        </is>
      </c>
      <c r="B13958" t="n">
        <v>51</v>
      </c>
      <c r="C13958" t="inlineStr">
        <is>
          <t>Clinton Azubuike</t>
        </is>
      </c>
      <c r="D13958" t="inlineStr">
        <is>
          <t>OL</t>
        </is>
      </c>
      <c r="E13958" t="inlineStr">
        <is>
          <t>Junior</t>
        </is>
      </c>
      <c r="F13958" t="inlineStr">
        <is>
          <t>6'8"</t>
        </is>
      </c>
      <c r="G13958" t="n">
        <v>310</v>
      </c>
      <c r="H13958" t="inlineStr">
        <is>
          <t>Lagos, Nigeria</t>
        </is>
      </c>
    </row>
    <row r="13959">
      <c r="A13959" t="inlineStr">
        <is>
          <t>Vanderbilt</t>
        </is>
      </c>
      <c r="B13959" t="n">
        <v>42</v>
      </c>
      <c r="C13959" t="inlineStr">
        <is>
          <t>Jake Balis</t>
        </is>
      </c>
      <c r="D13959" t="inlineStr">
        <is>
          <t>RB</t>
        </is>
      </c>
      <c r="E13959" t="inlineStr">
        <is>
          <t>Junior</t>
        </is>
      </c>
      <c r="F13959" t="inlineStr">
        <is>
          <t>5'9"</t>
        </is>
      </c>
      <c r="G13959" t="n">
        <v>200</v>
      </c>
      <c r="H13959" t="inlineStr">
        <is>
          <t>Granger, Ind.</t>
        </is>
      </c>
    </row>
    <row r="13960">
      <c r="A13960" t="inlineStr">
        <is>
          <t>Vanderbilt</t>
        </is>
      </c>
      <c r="B13960" t="n">
        <v>13</v>
      </c>
      <c r="C13960" t="inlineStr">
        <is>
          <t>Kayleb Barnett</t>
        </is>
      </c>
      <c r="D13960" t="inlineStr">
        <is>
          <t>WR</t>
        </is>
      </c>
      <c r="E13960" t="inlineStr">
        <is>
          <t>Sophomore</t>
        </is>
      </c>
      <c r="F13960" t="inlineStr">
        <is>
          <t>5'8"</t>
        </is>
      </c>
      <c r="G13960" t="n">
        <v>155</v>
      </c>
      <c r="H13960" t="inlineStr">
        <is>
          <t>Tulsa, Okla.</t>
        </is>
      </c>
    </row>
    <row r="13961">
      <c r="A13961" t="inlineStr">
        <is>
          <t>Vanderbilt</t>
        </is>
      </c>
      <c r="B13961" t="n">
        <v>45</v>
      </c>
      <c r="C13961" t="inlineStr">
        <is>
          <t>Ty Bartholomew</t>
        </is>
      </c>
      <c r="D13961" t="inlineStr">
        <is>
          <t>LB</t>
        </is>
      </c>
      <c r="E13961" t="inlineStr">
        <is>
          <t>Senior</t>
        </is>
      </c>
      <c r="F13961" t="inlineStr">
        <is>
          <t>6'1"</t>
        </is>
      </c>
      <c r="G13961" t="n">
        <v>235</v>
      </c>
      <c r="H13961" t="inlineStr">
        <is>
          <t>Nashville, Tenn.</t>
        </is>
      </c>
    </row>
    <row r="13962">
      <c r="A13962" t="inlineStr">
        <is>
          <t>Vanderbilt</t>
        </is>
      </c>
      <c r="B13962" t="n">
        <v>1</v>
      </c>
      <c r="C13962" t="inlineStr">
        <is>
          <t>Blaze Berlowitz</t>
        </is>
      </c>
      <c r="D13962" t="inlineStr">
        <is>
          <t>QB</t>
        </is>
      </c>
      <c r="E13962" t="inlineStr">
        <is>
          <t>Senior</t>
        </is>
      </c>
      <c r="F13962" t="inlineStr">
        <is>
          <t>6'3"</t>
        </is>
      </c>
      <c r="G13962" t="n">
        <v>200</v>
      </c>
      <c r="H13962" t="inlineStr">
        <is>
          <t>Cushing, Okla.</t>
        </is>
      </c>
    </row>
    <row r="13963">
      <c r="A13963" t="inlineStr">
        <is>
          <t>Vanderbilt</t>
        </is>
      </c>
      <c r="B13963" t="n">
        <v>49</v>
      </c>
      <c r="C13963" t="inlineStr">
        <is>
          <t>Simeon Boulware</t>
        </is>
      </c>
      <c r="D13963" t="inlineStr">
        <is>
          <t>DL</t>
        </is>
      </c>
      <c r="E13963" t="inlineStr">
        <is>
          <t>Junior</t>
        </is>
      </c>
      <c r="F13963" t="inlineStr">
        <is>
          <t>6'5"</t>
        </is>
      </c>
      <c r="G13963" t="n">
        <v>258</v>
      </c>
      <c r="H13963" t="inlineStr">
        <is>
          <t>Dacula, Ga.</t>
        </is>
      </c>
    </row>
    <row r="13964">
      <c r="A13964" t="inlineStr">
        <is>
          <t>Vanderbilt</t>
        </is>
      </c>
      <c r="B13964" t="n">
        <v>97</v>
      </c>
      <c r="C13964" t="inlineStr">
        <is>
          <t>Hayden Bray</t>
        </is>
      </c>
      <c r="D13964" t="inlineStr">
        <is>
          <t>DL</t>
        </is>
      </c>
      <c r="E13964" t="inlineStr">
        <is>
          <t>Graduate</t>
        </is>
      </c>
      <c r="F13964" t="inlineStr">
        <is>
          <t>6'4"</t>
        </is>
      </c>
      <c r="G13964" t="n">
        <v>277</v>
      </c>
      <c r="H13964" t="inlineStr">
        <is>
          <t>Austin, Texas</t>
        </is>
      </c>
    </row>
    <row r="13965">
      <c r="A13965" t="inlineStr">
        <is>
          <t>Vanderbilt</t>
        </is>
      </c>
      <c r="B13965" t="n">
        <v>27</v>
      </c>
      <c r="C13965" t="inlineStr">
        <is>
          <t>Bradley Brown</t>
        </is>
      </c>
      <c r="D13965" t="inlineStr">
        <is>
          <t>S</t>
        </is>
      </c>
      <c r="E13965" t="inlineStr">
        <is>
          <t>Freshman</t>
        </is>
      </c>
      <c r="F13965" t="inlineStr">
        <is>
          <t>6'0"</t>
        </is>
      </c>
      <c r="G13965" t="n">
        <v>185</v>
      </c>
      <c r="H13965" t="inlineStr">
        <is>
          <t>Plano, Texas</t>
        </is>
      </c>
    </row>
    <row r="13966">
      <c r="A13966" t="inlineStr">
        <is>
          <t>Vanderbilt</t>
        </is>
      </c>
      <c r="B13966" t="n">
        <v>5</v>
      </c>
      <c r="C13966" t="inlineStr">
        <is>
          <t>Tristen Brown</t>
        </is>
      </c>
      <c r="D13966" t="inlineStr">
        <is>
          <t>WR</t>
        </is>
      </c>
      <c r="E13966" t="inlineStr">
        <is>
          <t>Junior</t>
        </is>
      </c>
      <c r="F13966" t="inlineStr">
        <is>
          <t>5'10"</t>
        </is>
      </c>
      <c r="G13966" t="n">
        <v>185</v>
      </c>
      <c r="H13966" t="inlineStr">
        <is>
          <t>Houston, Texas</t>
        </is>
      </c>
    </row>
    <row r="13967">
      <c r="A13967" t="inlineStr">
        <is>
          <t>Vanderbilt</t>
        </is>
      </c>
      <c r="B13967" t="n">
        <v>36</v>
      </c>
      <c r="C13967" t="inlineStr">
        <is>
          <t>Josiah Broxton</t>
        </is>
      </c>
      <c r="D13967" t="inlineStr">
        <is>
          <t>LB</t>
        </is>
      </c>
      <c r="E13967" t="inlineStr">
        <is>
          <t>Sophomore</t>
        </is>
      </c>
      <c r="F13967" t="inlineStr">
        <is>
          <t>5'10"</t>
        </is>
      </c>
      <c r="G13967" t="n">
        <v>220</v>
      </c>
      <c r="H13967" t="inlineStr">
        <is>
          <t>Tallahassee, Fla.</t>
        </is>
      </c>
    </row>
    <row r="13968">
      <c r="A13968" t="inlineStr">
        <is>
          <t>Vanderbilt</t>
        </is>
      </c>
      <c r="B13968" t="n">
        <v>55</v>
      </c>
      <c r="C13968" t="inlineStr">
        <is>
          <t>Aaron Bryant</t>
        </is>
      </c>
      <c r="D13968" t="inlineStr">
        <is>
          <t>DL</t>
        </is>
      </c>
      <c r="E13968" t="inlineStr">
        <is>
          <t>Senior</t>
        </is>
      </c>
      <c r="F13968" t="inlineStr">
        <is>
          <t>6'2"</t>
        </is>
      </c>
      <c r="G13968" t="n">
        <v>320</v>
      </c>
      <c r="H13968" t="inlineStr">
        <is>
          <t>Southaven, Miss.</t>
        </is>
      </c>
    </row>
    <row r="13969">
      <c r="A13969" t="inlineStr">
        <is>
          <t>Vanderbilt</t>
        </is>
      </c>
      <c r="B13969" t="n">
        <v>87</v>
      </c>
      <c r="C13969" t="inlineStr">
        <is>
          <t>Ty Burd</t>
        </is>
      </c>
      <c r="D13969" t="inlineStr">
        <is>
          <t>WR</t>
        </is>
      </c>
      <c r="E13969" t="inlineStr">
        <is>
          <t>Senior</t>
        </is>
      </c>
      <c r="F13969" t="inlineStr">
        <is>
          <t>6'1"</t>
        </is>
      </c>
      <c r="G13969" t="n">
        <v>165</v>
      </c>
      <c r="H13969" t="inlineStr">
        <is>
          <t>Nashville, Tenn.</t>
        </is>
      </c>
    </row>
    <row r="13970">
      <c r="A13970" t="inlineStr">
        <is>
          <t>Vanderbilt</t>
        </is>
      </c>
      <c r="B13970" t="n">
        <v>84</v>
      </c>
      <c r="C13970" t="inlineStr">
        <is>
          <t>Owen Cabell</t>
        </is>
      </c>
      <c r="D13970" t="inlineStr">
        <is>
          <t>WR</t>
        </is>
      </c>
      <c r="E13970" t="inlineStr">
        <is>
          <t>Freshman</t>
        </is>
      </c>
      <c r="F13970" t="inlineStr">
        <is>
          <t>6'2"</t>
        </is>
      </c>
      <c r="G13970" t="n">
        <v>201</v>
      </c>
      <c r="H13970" t="inlineStr">
        <is>
          <t>Nashville, Tenn.</t>
        </is>
      </c>
    </row>
    <row r="13971">
      <c r="A13971" t="inlineStr">
        <is>
          <t>Vanderbilt</t>
        </is>
      </c>
      <c r="B13971" t="n">
        <v>98</v>
      </c>
      <c r="C13971" t="inlineStr">
        <is>
          <t>Daryl Campbell</t>
        </is>
      </c>
      <c r="D13971" t="inlineStr">
        <is>
          <t>DT</t>
        </is>
      </c>
      <c r="E13971" t="inlineStr">
        <is>
          <t>Freshman</t>
        </is>
      </c>
      <c r="F13971" t="inlineStr">
        <is>
          <t>6'1"</t>
        </is>
      </c>
      <c r="G13971" t="n">
        <v>280</v>
      </c>
      <c r="H13971" t="inlineStr">
        <is>
          <t>Katy, Texas</t>
        </is>
      </c>
    </row>
    <row r="13972">
      <c r="A13972" t="inlineStr">
        <is>
          <t>Vanderbilt</t>
        </is>
      </c>
      <c r="B13972" t="n">
        <v>29</v>
      </c>
      <c r="C13972" t="inlineStr">
        <is>
          <t>Miles Capers</t>
        </is>
      </c>
      <c r="D13972" t="inlineStr">
        <is>
          <t>EDGE</t>
        </is>
      </c>
      <c r="E13972" t="inlineStr">
        <is>
          <t>Graduate</t>
        </is>
      </c>
      <c r="F13972" t="inlineStr">
        <is>
          <t>6'4"</t>
        </is>
      </c>
      <c r="G13972" t="n">
        <v>249</v>
      </c>
      <c r="H13972" t="inlineStr">
        <is>
          <t>Sumter, S.C.</t>
        </is>
      </c>
    </row>
    <row r="13973">
      <c r="A13973" t="inlineStr">
        <is>
          <t>Vanderbilt</t>
        </is>
      </c>
      <c r="B13973" t="n">
        <v>1</v>
      </c>
      <c r="C13973" t="inlineStr">
        <is>
          <t>Dontae Carter</t>
        </is>
      </c>
      <c r="D13973" t="inlineStr">
        <is>
          <t>S</t>
        </is>
      </c>
      <c r="E13973" t="inlineStr">
        <is>
          <t>Junior</t>
        </is>
      </c>
      <c r="F13973" t="inlineStr">
        <is>
          <t>6'1"</t>
        </is>
      </c>
      <c r="G13973" t="n">
        <v>196</v>
      </c>
      <c r="H13973" t="inlineStr">
        <is>
          <t>Cibolo, Texas</t>
        </is>
      </c>
    </row>
    <row r="13974">
      <c r="A13974" t="inlineStr">
        <is>
          <t>Vanderbilt</t>
        </is>
      </c>
      <c r="B13974" t="n">
        <v>32</v>
      </c>
      <c r="C13974" t="inlineStr">
        <is>
          <t>Mason Carter</t>
        </is>
      </c>
      <c r="D13974" t="inlineStr">
        <is>
          <t>EDGE</t>
        </is>
      </c>
      <c r="E13974" t="inlineStr">
        <is>
          <t>Junior</t>
        </is>
      </c>
      <c r="F13974" t="inlineStr">
        <is>
          <t>6'5"</t>
        </is>
      </c>
      <c r="G13974" t="n">
        <v>251</v>
      </c>
      <c r="H13974" t="inlineStr">
        <is>
          <t>Jacksonville, Fla.</t>
        </is>
      </c>
    </row>
    <row r="13975">
      <c r="A13975" t="inlineStr">
        <is>
          <t>Vanderbilt</t>
        </is>
      </c>
      <c r="B13975" t="n">
        <v>99</v>
      </c>
      <c r="C13975" t="inlineStr">
        <is>
          <t>Talan Carter</t>
        </is>
      </c>
      <c r="D13975" t="inlineStr">
        <is>
          <t>DL</t>
        </is>
      </c>
      <c r="E13975" t="inlineStr">
        <is>
          <t>Sophomore</t>
        </is>
      </c>
      <c r="F13975" t="inlineStr">
        <is>
          <t>6'1"</t>
        </is>
      </c>
      <c r="G13975" t="n">
        <v>280</v>
      </c>
      <c r="H13975" t="inlineStr">
        <is>
          <t>Ocean Springs, Miss.</t>
        </is>
      </c>
      <c r="I13975" t="inlineStr">
        <is>
          <t>Transfer from Jacksonville State (2026 portal)</t>
        </is>
      </c>
    </row>
    <row r="13976">
      <c r="A13976" t="inlineStr">
        <is>
          <t>Vanderbilt</t>
        </is>
      </c>
      <c r="B13976" t="n">
        <v>21</v>
      </c>
      <c r="C13976" t="inlineStr">
        <is>
          <t>Davin Chandler</t>
        </is>
      </c>
      <c r="D13976" t="inlineStr">
        <is>
          <t>S</t>
        </is>
      </c>
      <c r="E13976" t="inlineStr">
        <is>
          <t>Sophomore</t>
        </is>
      </c>
      <c r="F13976" t="inlineStr">
        <is>
          <t>6'0"</t>
        </is>
      </c>
      <c r="G13976" t="n">
        <v>190</v>
      </c>
      <c r="H13976" t="inlineStr">
        <is>
          <t>Berlin, Md.</t>
        </is>
      </c>
    </row>
    <row r="13977">
      <c r="A13977" t="inlineStr">
        <is>
          <t>Vanderbilt</t>
        </is>
      </c>
      <c r="B13977" t="n">
        <v>9</v>
      </c>
      <c r="C13977" t="inlineStr">
        <is>
          <t>Brycen Coleman</t>
        </is>
      </c>
      <c r="D13977" t="inlineStr">
        <is>
          <t>WR</t>
        </is>
      </c>
      <c r="E13977" t="inlineStr">
        <is>
          <t>Junior</t>
        </is>
      </c>
      <c r="F13977" t="inlineStr">
        <is>
          <t>6'5"</t>
        </is>
      </c>
      <c r="G13977" t="n">
        <v>215</v>
      </c>
      <c r="H13977" t="inlineStr">
        <is>
          <t>Ocean City, Md.</t>
        </is>
      </c>
    </row>
    <row r="13978">
      <c r="A13978" t="inlineStr">
        <is>
          <t>Vanderbilt</t>
        </is>
      </c>
      <c r="B13978" t="n">
        <v>18</v>
      </c>
      <c r="C13978" t="inlineStr">
        <is>
          <t>Jayvontay Conner</t>
        </is>
      </c>
      <c r="D13978" t="inlineStr">
        <is>
          <t>TE</t>
        </is>
      </c>
      <c r="E13978" t="inlineStr">
        <is>
          <t>Junior</t>
        </is>
      </c>
      <c r="F13978" t="inlineStr">
        <is>
          <t>6'4"</t>
        </is>
      </c>
      <c r="G13978" t="n">
        <v>235</v>
      </c>
      <c r="H13978" t="inlineStr">
        <is>
          <t>Winston-Salem, N.C.</t>
        </is>
      </c>
      <c r="I13978" t="inlineStr">
        <is>
          <t>Transfer from East Carolina (2026 portal)</t>
        </is>
      </c>
    </row>
    <row r="13979">
      <c r="A13979" t="inlineStr">
        <is>
          <t>Vanderbilt</t>
        </is>
      </c>
      <c r="B13979" t="n">
        <v>56</v>
      </c>
      <c r="C13979" t="inlineStr">
        <is>
          <t>Lyndon Cooper</t>
        </is>
      </c>
      <c r="D13979" t="inlineStr">
        <is>
          <t>OL</t>
        </is>
      </c>
      <c r="E13979" t="inlineStr">
        <is>
          <t>Graduate</t>
        </is>
      </c>
      <c r="F13979" t="inlineStr">
        <is>
          <t>6'2"</t>
        </is>
      </c>
      <c r="G13979" t="n">
        <v>310</v>
      </c>
      <c r="H13979" t="inlineStr">
        <is>
          <t>Atlanta, Ga.</t>
        </is>
      </c>
      <c r="I13979" t="inlineStr">
        <is>
          <t>Transfer from Pittsburgh (2026 portal)</t>
        </is>
      </c>
    </row>
    <row r="13980">
      <c r="A13980" t="inlineStr">
        <is>
          <t>Vanderbilt</t>
        </is>
      </c>
      <c r="B13980" t="n">
        <v>22</v>
      </c>
      <c r="C13980" t="inlineStr">
        <is>
          <t>Bryce Cowan</t>
        </is>
      </c>
      <c r="D13980" t="inlineStr">
        <is>
          <t>LB</t>
        </is>
      </c>
      <c r="E13980" t="inlineStr">
        <is>
          <t>Senior</t>
        </is>
      </c>
      <c r="F13980" t="inlineStr">
        <is>
          <t>6'4"</t>
        </is>
      </c>
      <c r="G13980" t="n">
        <v>235</v>
      </c>
      <c r="H13980" t="inlineStr">
        <is>
          <t>Tallahassee, Fla.</t>
        </is>
      </c>
    </row>
    <row r="13981">
      <c r="A13981" t="inlineStr">
        <is>
          <t>Vanderbilt</t>
        </is>
      </c>
      <c r="B13981" t="n">
        <v>20</v>
      </c>
      <c r="C13981" t="inlineStr">
        <is>
          <t>Jamison Curtis</t>
        </is>
      </c>
      <c r="D13981" t="inlineStr">
        <is>
          <t>LB</t>
        </is>
      </c>
      <c r="E13981" t="inlineStr">
        <is>
          <t>Junior</t>
        </is>
      </c>
      <c r="F13981" t="inlineStr">
        <is>
          <t>6'1"</t>
        </is>
      </c>
      <c r="G13981" t="n">
        <v>238</v>
      </c>
      <c r="H13981" t="inlineStr">
        <is>
          <t>Mobile, Ala.</t>
        </is>
      </c>
    </row>
    <row r="13982">
      <c r="A13982" t="inlineStr">
        <is>
          <t>Vanderbilt</t>
        </is>
      </c>
      <c r="B13982" t="n">
        <v>2</v>
      </c>
      <c r="C13982" t="inlineStr">
        <is>
          <t>Jared Curtis</t>
        </is>
      </c>
      <c r="D13982" t="inlineStr">
        <is>
          <t>QB</t>
        </is>
      </c>
      <c r="E13982" t="inlineStr">
        <is>
          <t>Freshman</t>
        </is>
      </c>
      <c r="F13982" t="inlineStr">
        <is>
          <t>6'3"</t>
        </is>
      </c>
      <c r="G13982" t="n">
        <v>230</v>
      </c>
      <c r="H13982" t="inlineStr">
        <is>
          <t>Nashville, Tenn.</t>
        </is>
      </c>
    </row>
    <row r="13983">
      <c r="A13983" t="inlineStr">
        <is>
          <t>Vanderbilt</t>
        </is>
      </c>
      <c r="B13983" t="n">
        <v>43</v>
      </c>
      <c r="C13983" t="inlineStr">
        <is>
          <t>Luke D'Alise</t>
        </is>
      </c>
      <c r="D13983" t="inlineStr">
        <is>
          <t>LB</t>
        </is>
      </c>
      <c r="E13983" t="inlineStr">
        <is>
          <t>Junior</t>
        </is>
      </c>
      <c r="F13983" t="inlineStr">
        <is>
          <t>6'0"</t>
        </is>
      </c>
      <c r="G13983" t="n">
        <v>204</v>
      </c>
      <c r="H13983" t="inlineStr">
        <is>
          <t>Oak Park, Ill.</t>
        </is>
      </c>
    </row>
    <row r="13984">
      <c r="A13984" t="inlineStr">
        <is>
          <t>Vanderbilt</t>
        </is>
      </c>
      <c r="B13984" t="n">
        <v>35</v>
      </c>
      <c r="C13984" t="inlineStr">
        <is>
          <t>Payne Daniel</t>
        </is>
      </c>
      <c r="D13984" t="inlineStr">
        <is>
          <t>S</t>
        </is>
      </c>
      <c r="E13984" t="inlineStr">
        <is>
          <t>Senior</t>
        </is>
      </c>
      <c r="F13984" t="inlineStr">
        <is>
          <t>5'11"</t>
        </is>
      </c>
      <c r="G13984" t="n">
        <v>185</v>
      </c>
      <c r="H13984" t="inlineStr">
        <is>
          <t>Nashville, Tenn.</t>
        </is>
      </c>
    </row>
    <row r="13985">
      <c r="A13985" t="inlineStr">
        <is>
          <t>Vanderbilt</t>
        </is>
      </c>
      <c r="B13985" t="n">
        <v>26</v>
      </c>
      <c r="C13985" t="inlineStr">
        <is>
          <t>Cayden Daniels</t>
        </is>
      </c>
      <c r="D13985" t="inlineStr">
        <is>
          <t>CB</t>
        </is>
      </c>
      <c r="E13985" t="inlineStr">
        <is>
          <t>Sophomore</t>
        </is>
      </c>
      <c r="F13985" t="inlineStr">
        <is>
          <t>6'1"</t>
        </is>
      </c>
      <c r="G13985" t="n">
        <v>189</v>
      </c>
      <c r="H13985" t="inlineStr">
        <is>
          <t>Cordele, Ga.</t>
        </is>
      </c>
    </row>
    <row r="13986">
      <c r="A13986" t="inlineStr">
        <is>
          <t>Vanderbilt</t>
        </is>
      </c>
      <c r="B13986" t="n">
        <v>46</v>
      </c>
      <c r="C13986" t="inlineStr">
        <is>
          <t>Mustafa Dannett</t>
        </is>
      </c>
      <c r="D13986" t="inlineStr">
        <is>
          <t>CB</t>
        </is>
      </c>
      <c r="E13986" t="inlineStr">
        <is>
          <t>Senior</t>
        </is>
      </c>
      <c r="F13986" t="inlineStr">
        <is>
          <t>6'0"</t>
        </is>
      </c>
      <c r="G13986" t="n">
        <v>175</v>
      </c>
      <c r="H13986" t="inlineStr">
        <is>
          <t>New London, Conn.</t>
        </is>
      </c>
    </row>
    <row r="13987">
      <c r="A13987" t="inlineStr">
        <is>
          <t>Vanderbilt</t>
        </is>
      </c>
      <c r="B13987" t="n">
        <v>16</v>
      </c>
      <c r="C13987" t="inlineStr">
        <is>
          <t>Jaylin Davies</t>
        </is>
      </c>
      <c r="D13987" t="inlineStr">
        <is>
          <t>CB</t>
        </is>
      </c>
      <c r="E13987" t="inlineStr">
        <is>
          <t>Graduate</t>
        </is>
      </c>
      <c r="F13987" t="inlineStr">
        <is>
          <t>5'11"</t>
        </is>
      </c>
      <c r="G13987" t="n">
        <v>180</v>
      </c>
      <c r="H13987" t="inlineStr">
        <is>
          <t>Rancho Cucamonga, Calif.</t>
        </is>
      </c>
      <c r="I13987" t="inlineStr">
        <is>
          <t>Transfer from Oklahoma State (2026 portal)</t>
        </is>
      </c>
    </row>
    <row r="13988">
      <c r="A13988" t="inlineStr">
        <is>
          <t>Vanderbilt</t>
        </is>
      </c>
      <c r="B13988" t="n">
        <v>65</v>
      </c>
      <c r="C13988" t="inlineStr">
        <is>
          <t>Micah DeBose</t>
        </is>
      </c>
      <c r="D13988" t="inlineStr">
        <is>
          <t>OL</t>
        </is>
      </c>
      <c r="E13988" t="inlineStr">
        <is>
          <t>Sophomore</t>
        </is>
      </c>
      <c r="F13988" t="inlineStr">
        <is>
          <t>6'5"</t>
        </is>
      </c>
      <c r="G13988" t="n">
        <v>335</v>
      </c>
      <c r="H13988" t="inlineStr">
        <is>
          <t>Mobile, Ala.</t>
        </is>
      </c>
      <c r="I13988" t="inlineStr">
        <is>
          <t>Transfer from Alabama (2026 portal)</t>
        </is>
      </c>
    </row>
    <row r="13989">
      <c r="A13989" t="inlineStr">
        <is>
          <t>Vanderbilt</t>
        </is>
      </c>
      <c r="B13989" t="n">
        <v>47</v>
      </c>
      <c r="C13989" t="inlineStr">
        <is>
          <t>Justin Dewers</t>
        </is>
      </c>
      <c r="D13989" t="inlineStr">
        <is>
          <t>K</t>
        </is>
      </c>
      <c r="E13989" t="inlineStr">
        <is>
          <t>Sophomore</t>
        </is>
      </c>
      <c r="F13989" t="inlineStr">
        <is>
          <t>6'2"</t>
        </is>
      </c>
      <c r="G13989" t="n">
        <v>195</v>
      </c>
      <c r="H13989" t="inlineStr">
        <is>
          <t>Plano, Texas</t>
        </is>
      </c>
    </row>
    <row r="13990">
      <c r="A13990" t="inlineStr">
        <is>
          <t>Vanderbilt</t>
        </is>
      </c>
      <c r="B13990" t="n">
        <v>15</v>
      </c>
      <c r="C13990" t="inlineStr">
        <is>
          <t>Mike Diatta</t>
        </is>
      </c>
      <c r="D13990" t="inlineStr">
        <is>
          <t>DT</t>
        </is>
      </c>
      <c r="E13990" t="inlineStr">
        <is>
          <t>Graduate</t>
        </is>
      </c>
      <c r="F13990" t="inlineStr">
        <is>
          <t>6'5"</t>
        </is>
      </c>
      <c r="G13990" t="n">
        <v>295</v>
      </c>
      <c r="H13990" t="inlineStr">
        <is>
          <t>Antioch, Tenn.</t>
        </is>
      </c>
      <c r="I13990" t="inlineStr">
        <is>
          <t>Transfer from Oklahoma State (2026 portal)</t>
        </is>
      </c>
    </row>
    <row r="13991">
      <c r="A13991" t="inlineStr">
        <is>
          <t>Vanderbilt</t>
        </is>
      </c>
      <c r="B13991" t="n">
        <v>89</v>
      </c>
      <c r="C13991" t="inlineStr">
        <is>
          <t>Cameran Dickson</t>
        </is>
      </c>
      <c r="D13991" t="inlineStr">
        <is>
          <t>WR</t>
        </is>
      </c>
      <c r="E13991" t="inlineStr">
        <is>
          <t>Sophomore</t>
        </is>
      </c>
      <c r="F13991" t="inlineStr">
        <is>
          <t>6'0"</t>
        </is>
      </c>
      <c r="G13991" t="n">
        <v>185</v>
      </c>
      <c r="H13991" t="inlineStr">
        <is>
          <t>Corpus Christi, Texas</t>
        </is>
      </c>
    </row>
    <row r="13992">
      <c r="A13992" t="inlineStr">
        <is>
          <t>Vanderbilt</t>
        </is>
      </c>
      <c r="B13992" t="n">
        <v>11</v>
      </c>
      <c r="C13992" t="inlineStr">
        <is>
          <t>Jack Elliott</t>
        </is>
      </c>
      <c r="D13992" t="inlineStr">
        <is>
          <t>QB</t>
        </is>
      </c>
      <c r="E13992" t="inlineStr">
        <is>
          <t>Sophomore</t>
        </is>
      </c>
      <c r="F13992" t="inlineStr">
        <is>
          <t>6'0"</t>
        </is>
      </c>
      <c r="G13992" t="n">
        <v>205</v>
      </c>
      <c r="H13992" t="inlineStr">
        <is>
          <t>Orland Park, Ill.</t>
        </is>
      </c>
    </row>
    <row r="13993">
      <c r="A13993" t="inlineStr">
        <is>
          <t>Vanderbilt</t>
        </is>
      </c>
      <c r="B13993" t="n">
        <v>24</v>
      </c>
      <c r="C13993" t="inlineStr">
        <is>
          <t>Gabe Fields</t>
        </is>
      </c>
      <c r="D13993" t="inlineStr">
        <is>
          <t>RB</t>
        </is>
      </c>
      <c r="E13993" t="inlineStr">
        <is>
          <t>Sophomore</t>
        </is>
      </c>
      <c r="F13993" t="inlineStr">
        <is>
          <t>6'0"</t>
        </is>
      </c>
      <c r="G13993" t="n">
        <v>217</v>
      </c>
      <c r="H13993" t="inlineStr">
        <is>
          <t>Saint Joseph, Mo.</t>
        </is>
      </c>
    </row>
    <row r="13994">
      <c r="A13994" t="inlineStr">
        <is>
          <t>Vanderbilt</t>
        </is>
      </c>
      <c r="B13994" t="n">
        <v>44</v>
      </c>
      <c r="C13994" t="inlineStr">
        <is>
          <t>Gabe Fisher</t>
        </is>
      </c>
      <c r="D13994" t="inlineStr">
        <is>
          <t>FB/TE</t>
        </is>
      </c>
      <c r="E13994" t="inlineStr">
        <is>
          <t>Senior</t>
        </is>
      </c>
      <c r="F13994" t="inlineStr">
        <is>
          <t>6'1"</t>
        </is>
      </c>
      <c r="G13994" t="n">
        <v>245</v>
      </c>
      <c r="H13994" t="inlineStr">
        <is>
          <t>Nashville, Tenn.</t>
        </is>
      </c>
    </row>
    <row r="13995">
      <c r="A13995" t="inlineStr">
        <is>
          <t>Vanderbilt</t>
        </is>
      </c>
      <c r="B13995" t="n">
        <v>57</v>
      </c>
      <c r="C13995" t="inlineStr">
        <is>
          <t>Max Fisher</t>
        </is>
      </c>
      <c r="D13995" t="inlineStr">
        <is>
          <t>OL</t>
        </is>
      </c>
      <c r="E13995" t="inlineStr">
        <is>
          <t>Senior</t>
        </is>
      </c>
      <c r="F13995" t="inlineStr">
        <is>
          <t>6'2"</t>
        </is>
      </c>
      <c r="G13995" t="n">
        <v>270</v>
      </c>
      <c r="H13995" t="inlineStr">
        <is>
          <t>Nashville, Tenn.</t>
        </is>
      </c>
    </row>
    <row r="13996">
      <c r="A13996" t="inlineStr">
        <is>
          <t>Vanderbilt</t>
        </is>
      </c>
      <c r="B13996" t="n">
        <v>82</v>
      </c>
      <c r="C13996" t="inlineStr">
        <is>
          <t>Adam Gehm</t>
        </is>
      </c>
      <c r="D13996" t="inlineStr">
        <is>
          <t>TE</t>
        </is>
      </c>
      <c r="E13996" t="inlineStr">
        <is>
          <t>Freshman</t>
        </is>
      </c>
      <c r="F13996" t="inlineStr">
        <is>
          <t>6'6"</t>
        </is>
      </c>
      <c r="G13996" t="n">
        <v>235</v>
      </c>
      <c r="H13996" t="inlineStr">
        <is>
          <t>Harmony, Pa.</t>
        </is>
      </c>
    </row>
    <row r="13997">
      <c r="A13997" t="inlineStr">
        <is>
          <t>Vanderbilt</t>
        </is>
      </c>
      <c r="B13997" t="n">
        <v>18</v>
      </c>
      <c r="C13997" t="inlineStr">
        <is>
          <t>Jalen Gilbert</t>
        </is>
      </c>
      <c r="D13997" t="inlineStr">
        <is>
          <t>S</t>
        </is>
      </c>
      <c r="E13997" t="inlineStr">
        <is>
          <t>Senior</t>
        </is>
      </c>
      <c r="F13997" t="inlineStr">
        <is>
          <t>6'0"</t>
        </is>
      </c>
      <c r="G13997" t="n">
        <v>208</v>
      </c>
      <c r="H13997" t="inlineStr">
        <is>
          <t>Round Rock, Texas</t>
        </is>
      </c>
    </row>
    <row r="13998">
      <c r="A13998" t="inlineStr">
        <is>
          <t>Vanderbilt</t>
        </is>
      </c>
      <c r="B13998" t="n">
        <v>50</v>
      </c>
      <c r="C13998" t="inlineStr">
        <is>
          <t>Gunner Givens</t>
        </is>
      </c>
      <c r="D13998" t="inlineStr">
        <is>
          <t>OL</t>
        </is>
      </c>
      <c r="E13998" t="inlineStr">
        <is>
          <t>Senior</t>
        </is>
      </c>
      <c r="F13998" t="inlineStr">
        <is>
          <t>6'5"</t>
        </is>
      </c>
      <c r="G13998" t="n">
        <v>325</v>
      </c>
      <c r="H13998" t="inlineStr">
        <is>
          <t>Covington, Va.</t>
        </is>
      </c>
    </row>
    <row r="13999">
      <c r="A13999" t="inlineStr">
        <is>
          <t>Vanderbilt</t>
        </is>
      </c>
      <c r="B13999" t="n">
        <v>71</v>
      </c>
      <c r="C13999" t="inlineStr">
        <is>
          <t>Ted Gregoire</t>
        </is>
      </c>
      <c r="D13999" t="inlineStr">
        <is>
          <t>OL</t>
        </is>
      </c>
      <c r="E13999" t="inlineStr">
        <is>
          <t>Senior</t>
        </is>
      </c>
      <c r="F13999" t="inlineStr">
        <is>
          <t>6'3"</t>
        </is>
      </c>
      <c r="G13999" t="n">
        <v>330</v>
      </c>
      <c r="H13999" t="inlineStr">
        <is>
          <t>Roselle, N.J.</t>
        </is>
      </c>
    </row>
    <row r="14000">
      <c r="A14000" t="inlineStr">
        <is>
          <t>Vanderbilt</t>
        </is>
      </c>
      <c r="B14000" t="n">
        <v>13</v>
      </c>
      <c r="C14000" t="inlineStr">
        <is>
          <t>Tate Hamby</t>
        </is>
      </c>
      <c r="D14000" t="inlineStr">
        <is>
          <t>LB</t>
        </is>
      </c>
      <c r="E14000" t="inlineStr">
        <is>
          <t>Junior</t>
        </is>
      </c>
      <c r="F14000" t="inlineStr">
        <is>
          <t>6'2"</t>
        </is>
      </c>
      <c r="G14000" t="n">
        <v>208</v>
      </c>
      <c r="H14000" t="inlineStr">
        <is>
          <t>West Monroe, La.</t>
        </is>
      </c>
    </row>
    <row r="14001">
      <c r="A14001" t="inlineStr">
        <is>
          <t>Vanderbilt</t>
        </is>
      </c>
      <c r="B14001" t="n">
        <v>23</v>
      </c>
      <c r="C14001" t="inlineStr">
        <is>
          <t>Evan Hampton</t>
        </is>
      </c>
      <c r="D14001" t="inlineStr">
        <is>
          <t>RB</t>
        </is>
      </c>
      <c r="E14001" t="inlineStr">
        <is>
          <t>Freshman</t>
        </is>
      </c>
      <c r="F14001" t="inlineStr">
        <is>
          <t>6'0"</t>
        </is>
      </c>
      <c r="G14001" t="n">
        <v>215</v>
      </c>
      <c r="H14001" t="inlineStr">
        <is>
          <t>Owensboro, Ky.</t>
        </is>
      </c>
    </row>
    <row r="14002">
      <c r="A14002" t="inlineStr">
        <is>
          <t>Vanderbilt</t>
        </is>
      </c>
      <c r="B14002" t="n">
        <v>8</v>
      </c>
      <c r="C14002" t="inlineStr">
        <is>
          <t>CJ Heard</t>
        </is>
      </c>
      <c r="D14002" t="inlineStr">
        <is>
          <t>S</t>
        </is>
      </c>
      <c r="E14002" t="inlineStr">
        <is>
          <t>Junior</t>
        </is>
      </c>
      <c r="F14002" t="inlineStr">
        <is>
          <t>5'11"</t>
        </is>
      </c>
      <c r="G14002" t="n">
        <v>210</v>
      </c>
      <c r="H14002" t="inlineStr">
        <is>
          <t>Atlanta, Ga.</t>
        </is>
      </c>
    </row>
    <row r="14003">
      <c r="A14003" t="inlineStr">
        <is>
          <t>Vanderbilt</t>
        </is>
      </c>
      <c r="B14003" t="n">
        <v>4</v>
      </c>
      <c r="C14003" t="inlineStr">
        <is>
          <t>Martel Hight</t>
        </is>
      </c>
      <c r="D14003" t="inlineStr">
        <is>
          <t>CB/WR</t>
        </is>
      </c>
      <c r="E14003" t="inlineStr">
        <is>
          <t>Senior</t>
        </is>
      </c>
      <c r="F14003" t="inlineStr">
        <is>
          <t>6'0"</t>
        </is>
      </c>
      <c r="G14003" t="n">
        <v>188</v>
      </c>
      <c r="H14003" t="inlineStr">
        <is>
          <t>Rome, Ga.</t>
        </is>
      </c>
    </row>
    <row r="14004">
      <c r="A14004" t="inlineStr">
        <is>
          <t>Vanderbilt</t>
        </is>
      </c>
      <c r="B14004" t="n">
        <v>85</v>
      </c>
      <c r="C14004" t="inlineStr">
        <is>
          <t>Lebron Hill</t>
        </is>
      </c>
      <c r="D14004" t="inlineStr">
        <is>
          <t>WR</t>
        </is>
      </c>
      <c r="E14004" t="inlineStr">
        <is>
          <t>Sophomore</t>
        </is>
      </c>
      <c r="F14004" t="inlineStr">
        <is>
          <t>6'5"</t>
        </is>
      </c>
      <c r="G14004" t="n">
        <v>190</v>
      </c>
      <c r="H14004" t="inlineStr">
        <is>
          <t>Hammond, Ind.</t>
        </is>
      </c>
    </row>
    <row r="14005">
      <c r="A14005" t="inlineStr">
        <is>
          <t>Vanderbilt</t>
        </is>
      </c>
      <c r="B14005" t="n">
        <v>12</v>
      </c>
      <c r="C14005" t="inlineStr">
        <is>
          <t>Vanzale Hinton</t>
        </is>
      </c>
      <c r="D14005" t="inlineStr">
        <is>
          <t>S</t>
        </is>
      </c>
      <c r="E14005" t="inlineStr">
        <is>
          <t>Sophomore</t>
        </is>
      </c>
      <c r="F14005" t="inlineStr">
        <is>
          <t>6'0"</t>
        </is>
      </c>
      <c r="G14005" t="n">
        <v>196</v>
      </c>
      <c r="H14005" t="inlineStr">
        <is>
          <t>Chattanooga, Tenn.</t>
        </is>
      </c>
    </row>
    <row r="14006">
      <c r="A14006" t="inlineStr">
        <is>
          <t>Vanderbilt</t>
        </is>
      </c>
      <c r="B14006" t="n">
        <v>30</v>
      </c>
      <c r="C14006" t="inlineStr">
        <is>
          <t>Austin Howard</t>
        </is>
      </c>
      <c r="D14006" t="inlineStr">
        <is>
          <t>LB</t>
        </is>
      </c>
      <c r="E14006" t="inlineStr">
        <is>
          <t>Sophomore</t>
        </is>
      </c>
      <c r="F14006" t="inlineStr">
        <is>
          <t>6'2"</t>
        </is>
      </c>
      <c r="G14006" t="n">
        <v>245</v>
      </c>
      <c r="H14006" t="inlineStr">
        <is>
          <t>Memphis, Tenn.</t>
        </is>
      </c>
    </row>
    <row r="14007">
      <c r="A14007" t="inlineStr">
        <is>
          <t>Vanderbilt</t>
        </is>
      </c>
      <c r="B14007" t="n">
        <v>53</v>
      </c>
      <c r="C14007" t="inlineStr">
        <is>
          <t>Glenn Seabrooks III</t>
        </is>
      </c>
      <c r="D14007" t="inlineStr">
        <is>
          <t>DL</t>
        </is>
      </c>
      <c r="E14007" t="inlineStr">
        <is>
          <t>Junior</t>
        </is>
      </c>
      <c r="F14007" t="inlineStr">
        <is>
          <t>6'3"</t>
        </is>
      </c>
      <c r="G14007" t="n">
        <v>340</v>
      </c>
      <c r="H14007" t="inlineStr">
        <is>
          <t>Nashville, Tenn.</t>
        </is>
      </c>
    </row>
    <row r="14008">
      <c r="A14008" t="inlineStr">
        <is>
          <t>Vanderbilt</t>
        </is>
      </c>
      <c r="B14008" t="n">
        <v>58</v>
      </c>
      <c r="C14008" t="inlineStr">
        <is>
          <t>Orion Irving</t>
        </is>
      </c>
      <c r="D14008" t="inlineStr">
        <is>
          <t>OL</t>
        </is>
      </c>
      <c r="E14008" t="inlineStr">
        <is>
          <t>Senior</t>
        </is>
      </c>
      <c r="F14008" t="inlineStr">
        <is>
          <t>6'6"</t>
        </is>
      </c>
      <c r="G14008" t="n">
        <v>310</v>
      </c>
      <c r="H14008" t="inlineStr">
        <is>
          <t>Houston, Texas</t>
        </is>
      </c>
    </row>
    <row r="14009">
      <c r="A14009" t="inlineStr">
        <is>
          <t>Vanderbilt</t>
        </is>
      </c>
      <c r="B14009" t="n">
        <v>19</v>
      </c>
      <c r="C14009" t="inlineStr">
        <is>
          <t>CJ Jackson</t>
        </is>
      </c>
      <c r="D14009" t="inlineStr">
        <is>
          <t>EDGE</t>
        </is>
      </c>
      <c r="E14009" t="inlineStr">
        <is>
          <t>Junior</t>
        </is>
      </c>
      <c r="F14009" t="inlineStr">
        <is>
          <t>6'4"</t>
        </is>
      </c>
      <c r="G14009" t="n">
        <v>250</v>
      </c>
      <c r="H14009" t="inlineStr">
        <is>
          <t>Tucker, Ga.</t>
        </is>
      </c>
      <c r="I14009" t="inlineStr">
        <is>
          <t>Transfer from LSU (2026 portal)</t>
        </is>
      </c>
    </row>
    <row r="14010">
      <c r="A14010" t="inlineStr">
        <is>
          <t>Vanderbilt</t>
        </is>
      </c>
      <c r="B14010" t="n">
        <v>88</v>
      </c>
      <c r="C14010" t="inlineStr">
        <is>
          <t>Wils Jackson</t>
        </is>
      </c>
      <c r="D14010" t="inlineStr">
        <is>
          <t>WR</t>
        </is>
      </c>
      <c r="E14010" t="inlineStr">
        <is>
          <t>Sophomore</t>
        </is>
      </c>
      <c r="F14010" t="inlineStr">
        <is>
          <t>6'5"</t>
        </is>
      </c>
      <c r="G14010" t="n">
        <v>205</v>
      </c>
      <c r="H14010" t="inlineStr">
        <is>
          <t>Franklin, Tenn.</t>
        </is>
      </c>
    </row>
    <row r="14011">
      <c r="A14011" t="inlineStr">
        <is>
          <t>Vanderbilt</t>
        </is>
      </c>
      <c r="B14011" t="n">
        <v>93</v>
      </c>
      <c r="C14011" t="inlineStr">
        <is>
          <t>Nikhil Jefferson</t>
        </is>
      </c>
      <c r="D14011" t="inlineStr">
        <is>
          <t>DL</t>
        </is>
      </c>
      <c r="E14011" t="inlineStr">
        <is>
          <t>Sophomore</t>
        </is>
      </c>
      <c r="F14011" t="inlineStr">
        <is>
          <t>6'1"</t>
        </is>
      </c>
      <c r="G14011" t="n">
        <v>330</v>
      </c>
      <c r="H14011" t="inlineStr">
        <is>
          <t>Tampa, Fla.</t>
        </is>
      </c>
    </row>
    <row r="14012">
      <c r="A14012" t="inlineStr">
        <is>
          <t>Vanderbilt</t>
        </is>
      </c>
      <c r="B14012" t="n">
        <v>75</v>
      </c>
      <c r="C14012" t="inlineStr">
        <is>
          <t>Beau Johnson</t>
        </is>
      </c>
      <c r="D14012" t="inlineStr">
        <is>
          <t>OL</t>
        </is>
      </c>
      <c r="E14012" t="inlineStr">
        <is>
          <t>Junior</t>
        </is>
      </c>
      <c r="F14012" t="inlineStr">
        <is>
          <t>6'6"</t>
        </is>
      </c>
      <c r="G14012" t="n">
        <v>305</v>
      </c>
      <c r="H14012" t="inlineStr">
        <is>
          <t>Spring Lake Park, Minn.</t>
        </is>
      </c>
      <c r="I14012" t="inlineStr">
        <is>
          <t>Transfer from North Dakota State (2026 portal)</t>
        </is>
      </c>
    </row>
    <row r="14013">
      <c r="A14013" t="inlineStr">
        <is>
          <t>Vanderbilt</t>
        </is>
      </c>
      <c r="B14013" t="n">
        <v>7</v>
      </c>
      <c r="C14013" t="inlineStr">
        <is>
          <t>Ricardo Jones</t>
        </is>
      </c>
      <c r="D14013" t="inlineStr">
        <is>
          <t>S</t>
        </is>
      </c>
      <c r="E14013" t="inlineStr">
        <is>
          <t>Junior</t>
        </is>
      </c>
      <c r="F14013" t="inlineStr">
        <is>
          <t>6'2"</t>
        </is>
      </c>
      <c r="G14013" t="n">
        <v>200</v>
      </c>
      <c r="H14013" t="inlineStr">
        <is>
          <t>Warner Robins, Ga.</t>
        </is>
      </c>
      <c r="I14013" t="inlineStr">
        <is>
          <t>Transfer from Clemson (2026 portal)</t>
        </is>
      </c>
    </row>
    <row r="14014">
      <c r="A14014" t="inlineStr">
        <is>
          <t>Vanderbilt</t>
        </is>
      </c>
      <c r="B14014" t="n">
        <v>28</v>
      </c>
      <c r="C14014" t="inlineStr">
        <is>
          <t>Thomas Jones</t>
        </is>
      </c>
      <c r="D14014" t="inlineStr">
        <is>
          <t>S</t>
        </is>
      </c>
      <c r="E14014" t="inlineStr">
        <is>
          <t>Sophomore</t>
        </is>
      </c>
      <c r="F14014" t="inlineStr">
        <is>
          <t>5'11"</t>
        </is>
      </c>
      <c r="G14014" t="n">
        <v>195</v>
      </c>
      <c r="H14014" t="inlineStr">
        <is>
          <t>Smyrna, Tenn.</t>
        </is>
      </c>
    </row>
    <row r="14015">
      <c r="A14015" t="inlineStr">
        <is>
          <t>Vanderbilt</t>
        </is>
      </c>
      <c r="B14015" t="n">
        <v>10</v>
      </c>
      <c r="C14015" t="inlineStr">
        <is>
          <t>Brian Allen Jr.</t>
        </is>
      </c>
      <c r="D14015" t="inlineStr">
        <is>
          <t>EDGE</t>
        </is>
      </c>
      <c r="E14015" t="inlineStr">
        <is>
          <t>Graduate</t>
        </is>
      </c>
      <c r="F14015" t="inlineStr">
        <is>
          <t>6'3"</t>
        </is>
      </c>
      <c r="G14015" t="n">
        <v>264</v>
      </c>
      <c r="H14015" t="inlineStr">
        <is>
          <t>Lake in the Hills, Ill.</t>
        </is>
      </c>
    </row>
    <row r="14016">
      <c r="A14016" t="inlineStr">
        <is>
          <t>Vanderbilt</t>
        </is>
      </c>
      <c r="B14016" t="n">
        <v>44</v>
      </c>
      <c r="C14016" t="inlineStr">
        <is>
          <t>Daniel Vollmer Jr.</t>
        </is>
      </c>
      <c r="D14016" t="inlineStr">
        <is>
          <t>LB</t>
        </is>
      </c>
      <c r="E14016" t="inlineStr">
        <is>
          <t>Freshman</t>
        </is>
      </c>
      <c r="F14016" t="inlineStr">
        <is>
          <t>6'2"</t>
        </is>
      </c>
      <c r="G14016" t="n">
        <v>215</v>
      </c>
      <c r="H14016" t="inlineStr">
        <is>
          <t>Cincinnati, Ohio</t>
        </is>
      </c>
    </row>
    <row r="14017">
      <c r="A14017" t="inlineStr">
        <is>
          <t>Vanderbilt</t>
        </is>
      </c>
      <c r="B14017" t="n">
        <v>17</v>
      </c>
      <c r="C14017" t="inlineStr">
        <is>
          <t>Edwin Kolenge</t>
        </is>
      </c>
      <c r="D14017" t="inlineStr">
        <is>
          <t>EDGE</t>
        </is>
      </c>
      <c r="E14017" t="inlineStr">
        <is>
          <t>Graduate</t>
        </is>
      </c>
      <c r="F14017" t="inlineStr">
        <is>
          <t>6'3"</t>
        </is>
      </c>
      <c r="G14017" t="n">
        <v>260</v>
      </c>
      <c r="H14017" t="inlineStr">
        <is>
          <t>Montreal, Quebec</t>
        </is>
      </c>
      <c r="I14017" t="inlineStr">
        <is>
          <t>Transfer from Boston College (2026 portal)</t>
        </is>
      </c>
    </row>
    <row r="14018">
      <c r="A14018" t="inlineStr">
        <is>
          <t>Vanderbilt</t>
        </is>
      </c>
      <c r="B14018" t="n">
        <v>2</v>
      </c>
      <c r="C14018" t="inlineStr">
        <is>
          <t>Jaylin Lackey</t>
        </is>
      </c>
      <c r="D14018" t="inlineStr">
        <is>
          <t>CB</t>
        </is>
      </c>
      <c r="E14018" t="inlineStr">
        <is>
          <t>Junior</t>
        </is>
      </c>
      <c r="F14018" t="inlineStr">
        <is>
          <t>6'0"</t>
        </is>
      </c>
      <c r="G14018" t="n">
        <v>195</v>
      </c>
      <c r="H14018" t="inlineStr">
        <is>
          <t>Monroe, Ga.</t>
        </is>
      </c>
    </row>
    <row r="14019">
      <c r="A14019" t="inlineStr">
        <is>
          <t>Vanderbilt</t>
        </is>
      </c>
      <c r="B14019" t="n">
        <v>41</v>
      </c>
      <c r="C14019" t="inlineStr">
        <is>
          <t>Jamezell Lassiter</t>
        </is>
      </c>
      <c r="D14019" t="inlineStr">
        <is>
          <t>RB</t>
        </is>
      </c>
      <c r="E14019" t="inlineStr">
        <is>
          <t>Junior</t>
        </is>
      </c>
      <c r="F14019" t="inlineStr">
        <is>
          <t>5'8"</t>
        </is>
      </c>
      <c r="G14019" t="n">
        <v>192</v>
      </c>
      <c r="H14019" t="inlineStr">
        <is>
          <t>Providence, R.I.</t>
        </is>
      </c>
    </row>
    <row r="14020">
      <c r="A14020" t="inlineStr">
        <is>
          <t>Vanderbilt</t>
        </is>
      </c>
      <c r="B14020" t="n">
        <v>3</v>
      </c>
      <c r="C14020" t="inlineStr">
        <is>
          <t>Carson Lawrence</t>
        </is>
      </c>
      <c r="D14020" t="inlineStr">
        <is>
          <t>S</t>
        </is>
      </c>
      <c r="E14020" t="inlineStr">
        <is>
          <t>Sophomore</t>
        </is>
      </c>
      <c r="F14020" t="inlineStr">
        <is>
          <t>6'2"</t>
        </is>
      </c>
      <c r="G14020" t="n">
        <v>212</v>
      </c>
      <c r="H14020" t="inlineStr">
        <is>
          <t>Chattanooga, Tenn.</t>
        </is>
      </c>
    </row>
    <row r="14021">
      <c r="A14021" t="inlineStr">
        <is>
          <t>Vanderbilt</t>
        </is>
      </c>
      <c r="B14021" t="n">
        <v>20</v>
      </c>
      <c r="C14021" t="inlineStr">
        <is>
          <t>Izayah Lee</t>
        </is>
      </c>
      <c r="D14021" t="inlineStr">
        <is>
          <t>RB</t>
        </is>
      </c>
      <c r="E14021" t="inlineStr">
        <is>
          <t>Freshman</t>
        </is>
      </c>
      <c r="F14021" t="inlineStr">
        <is>
          <t>5'11"</t>
        </is>
      </c>
      <c r="G14021" t="n">
        <v>215</v>
      </c>
      <c r="H14021" t="inlineStr">
        <is>
          <t>Lancaster, Texas</t>
        </is>
      </c>
    </row>
    <row r="14022">
      <c r="A14022" t="inlineStr">
        <is>
          <t>Vanderbilt</t>
        </is>
      </c>
      <c r="B14022" t="n">
        <v>25</v>
      </c>
      <c r="C14022" t="inlineStr">
        <is>
          <t>Mason Lewis</t>
        </is>
      </c>
      <c r="D14022" t="inlineStr">
        <is>
          <t>S</t>
        </is>
      </c>
      <c r="E14022" t="inlineStr">
        <is>
          <t>Freshman</t>
        </is>
      </c>
      <c r="F14022" t="inlineStr">
        <is>
          <t>6'0"</t>
        </is>
      </c>
      <c r="G14022" t="n">
        <v>195</v>
      </c>
      <c r="H14022" t="inlineStr">
        <is>
          <t>Queen Creek, Ariz.</t>
        </is>
      </c>
    </row>
    <row r="14023">
      <c r="A14023" t="inlineStr">
        <is>
          <t>Vanderbilt</t>
        </is>
      </c>
      <c r="B14023" t="n">
        <v>11</v>
      </c>
      <c r="C14023" t="inlineStr">
        <is>
          <t>Bryan Longwell</t>
        </is>
      </c>
      <c r="D14023" t="inlineStr">
        <is>
          <t>LB</t>
        </is>
      </c>
      <c r="E14023" t="inlineStr">
        <is>
          <t>Senior</t>
        </is>
      </c>
      <c r="F14023" t="inlineStr">
        <is>
          <t>6'1"</t>
        </is>
      </c>
      <c r="G14023" t="n">
        <v>240</v>
      </c>
      <c r="H14023" t="inlineStr">
        <is>
          <t>Nashville, Tenn.</t>
        </is>
      </c>
    </row>
    <row r="14024">
      <c r="A14024" t="inlineStr">
        <is>
          <t>Vanderbilt</t>
        </is>
      </c>
      <c r="B14024" t="n">
        <v>94</v>
      </c>
      <c r="C14024" t="inlineStr">
        <is>
          <t>Bradley Mann</t>
        </is>
      </c>
      <c r="D14024" t="inlineStr">
        <is>
          <t>DL</t>
        </is>
      </c>
      <c r="E14024" t="inlineStr">
        <is>
          <t>Graduate</t>
        </is>
      </c>
      <c r="F14024" t="inlineStr">
        <is>
          <t>6'6"</t>
        </is>
      </c>
      <c r="G14024" t="n">
        <v>308</v>
      </c>
      <c r="H14024" t="inlineStr">
        <is>
          <t>Jacksonville, Fla.</t>
        </is>
      </c>
    </row>
    <row r="14025">
      <c r="A14025" t="inlineStr">
        <is>
          <t>Vanderbilt</t>
        </is>
      </c>
      <c r="B14025" t="n">
        <v>6</v>
      </c>
      <c r="C14025" t="inlineStr">
        <is>
          <t>Jordan Matthews</t>
        </is>
      </c>
      <c r="D14025" t="inlineStr">
        <is>
          <t>CB</t>
        </is>
      </c>
      <c r="E14025" t="inlineStr">
        <is>
          <t>Senior</t>
        </is>
      </c>
      <c r="F14025" t="inlineStr">
        <is>
          <t>6'2"</t>
        </is>
      </c>
      <c r="G14025" t="n">
        <v>192</v>
      </c>
      <c r="H14025" t="inlineStr">
        <is>
          <t>Baton Rouge, La.</t>
        </is>
      </c>
    </row>
    <row r="14026">
      <c r="A14026" t="inlineStr">
        <is>
          <t>Vanderbilt</t>
        </is>
      </c>
      <c r="B14026" t="n">
        <v>95</v>
      </c>
      <c r="C14026" t="inlineStr">
        <is>
          <t>Jace McCallum</t>
        </is>
      </c>
      <c r="D14026" t="inlineStr">
        <is>
          <t>EDGE</t>
        </is>
      </c>
      <c r="E14026" t="inlineStr">
        <is>
          <t>Freshman</t>
        </is>
      </c>
      <c r="F14026" t="inlineStr">
        <is>
          <t>6'2"</t>
        </is>
      </c>
      <c r="G14026" t="n">
        <v>243</v>
      </c>
      <c r="H14026" t="inlineStr">
        <is>
          <t>Concord, N.C.</t>
        </is>
      </c>
    </row>
    <row r="14027">
      <c r="A14027" t="inlineStr">
        <is>
          <t>Vanderbilt</t>
        </is>
      </c>
      <c r="B14027" t="n">
        <v>42</v>
      </c>
      <c r="C14027" t="inlineStr">
        <is>
          <t>Blaine McClure</t>
        </is>
      </c>
      <c r="D14027" t="inlineStr">
        <is>
          <t>CB</t>
        </is>
      </c>
      <c r="E14027" t="inlineStr">
        <is>
          <t>Junior</t>
        </is>
      </c>
      <c r="F14027" t="inlineStr">
        <is>
          <t>6'1"</t>
        </is>
      </c>
      <c r="G14027" t="n">
        <v>185</v>
      </c>
      <c r="H14027" t="inlineStr">
        <is>
          <t>Greenwich, Conn.</t>
        </is>
      </c>
    </row>
    <row r="14028">
      <c r="A14028" t="inlineStr">
        <is>
          <t>Vanderbilt</t>
        </is>
      </c>
      <c r="B14028" t="n">
        <v>70</v>
      </c>
      <c r="C14028" t="inlineStr">
        <is>
          <t>Cade McConnell</t>
        </is>
      </c>
      <c r="D14028" t="inlineStr">
        <is>
          <t>OL</t>
        </is>
      </c>
      <c r="E14028" t="inlineStr">
        <is>
          <t>Senior</t>
        </is>
      </c>
      <c r="F14028" t="inlineStr">
        <is>
          <t>6'5"</t>
        </is>
      </c>
      <c r="G14028" t="n">
        <v>323</v>
      </c>
      <c r="H14028" t="inlineStr">
        <is>
          <t>Choctaw, Okla.</t>
        </is>
      </c>
    </row>
    <row r="14029">
      <c r="A14029" t="inlineStr">
        <is>
          <t>Vanderbilt</t>
        </is>
      </c>
      <c r="B14029" t="n">
        <v>15</v>
      </c>
      <c r="C14029" t="inlineStr">
        <is>
          <t>Joseph McVay</t>
        </is>
      </c>
      <c r="D14029" t="inlineStr">
        <is>
          <t>WR</t>
        </is>
      </c>
      <c r="E14029" t="inlineStr">
        <is>
          <t>Junior</t>
        </is>
      </c>
      <c r="F14029" t="inlineStr">
        <is>
          <t>6'1"</t>
        </is>
      </c>
      <c r="G14029" t="n">
        <v>200</v>
      </c>
      <c r="H14029" t="inlineStr">
        <is>
          <t>Earle, Ark.</t>
        </is>
      </c>
    </row>
    <row r="14030">
      <c r="A14030" t="inlineStr">
        <is>
          <t>Vanderbilt</t>
        </is>
      </c>
      <c r="B14030" t="n">
        <v>10</v>
      </c>
      <c r="C14030" t="inlineStr">
        <is>
          <t>Whit Muschamp</t>
        </is>
      </c>
      <c r="D14030" t="inlineStr">
        <is>
          <t>QB</t>
        </is>
      </c>
      <c r="E14030" t="inlineStr">
        <is>
          <t>Junior</t>
        </is>
      </c>
      <c r="F14030" t="inlineStr">
        <is>
          <t>6'1"</t>
        </is>
      </c>
      <c r="G14030" t="n">
        <v>195</v>
      </c>
      <c r="H14030" t="inlineStr">
        <is>
          <t>Columbia, S.C.</t>
        </is>
      </c>
    </row>
    <row r="14031">
      <c r="A14031" t="inlineStr">
        <is>
          <t>Vanderbilt</t>
        </is>
      </c>
      <c r="B14031" t="n">
        <v>5</v>
      </c>
      <c r="C14031" t="inlineStr">
        <is>
          <t>Issa Ouattara</t>
        </is>
      </c>
      <c r="D14031" t="inlineStr">
        <is>
          <t>DL</t>
        </is>
      </c>
      <c r="E14031" t="inlineStr">
        <is>
          <t>Graduate</t>
        </is>
      </c>
      <c r="F14031" t="inlineStr">
        <is>
          <t>6'7"</t>
        </is>
      </c>
      <c r="G14031" t="n">
        <v>315</v>
      </c>
      <c r="H14031" t="inlineStr">
        <is>
          <t>Cologne, Germany</t>
        </is>
      </c>
    </row>
    <row r="14032">
      <c r="A14032" t="inlineStr">
        <is>
          <t>Vanderbilt</t>
        </is>
      </c>
      <c r="B14032" t="n">
        <v>53</v>
      </c>
      <c r="C14032" t="inlineStr">
        <is>
          <t>Stone Owens</t>
        </is>
      </c>
      <c r="D14032" t="inlineStr">
        <is>
          <t>LS</t>
        </is>
      </c>
      <c r="E14032" t="inlineStr">
        <is>
          <t>Sophomore</t>
        </is>
      </c>
      <c r="F14032" t="inlineStr">
        <is>
          <t>6'0"</t>
        </is>
      </c>
      <c r="G14032" t="n">
        <v>200</v>
      </c>
      <c r="H14032" t="inlineStr">
        <is>
          <t>Tampa, Fla.</t>
        </is>
      </c>
    </row>
    <row r="14033">
      <c r="A14033" t="inlineStr">
        <is>
          <t>Vanderbilt</t>
        </is>
      </c>
      <c r="B14033" t="n">
        <v>73</v>
      </c>
      <c r="C14033" t="inlineStr">
        <is>
          <t>Pulelei'ite Primus</t>
        </is>
      </c>
      <c r="D14033" t="inlineStr">
        <is>
          <t>OL</t>
        </is>
      </c>
      <c r="E14033" t="inlineStr">
        <is>
          <t>Freshman</t>
        </is>
      </c>
      <c r="F14033" t="inlineStr">
        <is>
          <t>6'4"</t>
        </is>
      </c>
      <c r="G14033" t="n">
        <v>355</v>
      </c>
      <c r="H14033" t="inlineStr">
        <is>
          <t>Midland, Texas</t>
        </is>
      </c>
    </row>
    <row r="14034">
      <c r="A14034" t="inlineStr">
        <is>
          <t>Vanderbilt</t>
        </is>
      </c>
      <c r="B14034" t="n">
        <v>80</v>
      </c>
      <c r="C14034" t="inlineStr">
        <is>
          <t>Claiborne Richards</t>
        </is>
      </c>
      <c r="D14034" t="inlineStr">
        <is>
          <t>WR</t>
        </is>
      </c>
      <c r="E14034" t="inlineStr">
        <is>
          <t>Senior</t>
        </is>
      </c>
      <c r="F14034" t="inlineStr">
        <is>
          <t>5'11"</t>
        </is>
      </c>
      <c r="G14034" t="n">
        <v>186</v>
      </c>
      <c r="H14034" t="inlineStr">
        <is>
          <t>Nashville, Tenn.</t>
        </is>
      </c>
    </row>
    <row r="14035">
      <c r="A14035" t="inlineStr">
        <is>
          <t>Vanderbilt</t>
        </is>
      </c>
      <c r="B14035" t="n">
        <v>86</v>
      </c>
      <c r="C14035" t="inlineStr">
        <is>
          <t>Tilden Riley</t>
        </is>
      </c>
      <c r="D14035" t="inlineStr">
        <is>
          <t>TE</t>
        </is>
      </c>
      <c r="E14035" t="inlineStr">
        <is>
          <t>Freshman</t>
        </is>
      </c>
      <c r="F14035" t="inlineStr">
        <is>
          <t>6'5"</t>
        </is>
      </c>
      <c r="G14035" t="n">
        <v>217</v>
      </c>
      <c r="H14035" t="inlineStr">
        <is>
          <t>Orangeburg, S.C.</t>
        </is>
      </c>
    </row>
    <row r="14036">
      <c r="A14036" t="inlineStr">
        <is>
          <t>Vanderbilt</t>
        </is>
      </c>
      <c r="B14036" t="n">
        <v>24</v>
      </c>
      <c r="C14036" t="inlineStr">
        <is>
          <t>Nick Rinaldi</t>
        </is>
      </c>
      <c r="D14036" t="inlineStr">
        <is>
          <t>LB</t>
        </is>
      </c>
      <c r="E14036" t="inlineStr">
        <is>
          <t>Graduate</t>
        </is>
      </c>
      <c r="F14036" t="inlineStr">
        <is>
          <t>6'3"</t>
        </is>
      </c>
      <c r="G14036" t="n">
        <v>240</v>
      </c>
      <c r="H14036" t="inlineStr">
        <is>
          <t>Dover, Mass.</t>
        </is>
      </c>
    </row>
    <row r="14037">
      <c r="A14037" t="inlineStr">
        <is>
          <t>Vanderbilt</t>
        </is>
      </c>
      <c r="B14037" t="n">
        <v>49</v>
      </c>
      <c r="C14037" t="inlineStr">
        <is>
          <t>Elijah Rooney</t>
        </is>
      </c>
      <c r="D14037" t="inlineStr">
        <is>
          <t>TE</t>
        </is>
      </c>
      <c r="E14037" t="inlineStr">
        <is>
          <t>Junior</t>
        </is>
      </c>
      <c r="F14037" t="inlineStr">
        <is>
          <t>6'5"</t>
        </is>
      </c>
      <c r="G14037" t="n">
        <v>230</v>
      </c>
      <c r="H14037" t="inlineStr">
        <is>
          <t>New Smyrna Beach, Fla.</t>
        </is>
      </c>
    </row>
    <row r="14038">
      <c r="A14038" t="inlineStr">
        <is>
          <t>Vanderbilt</t>
        </is>
      </c>
      <c r="B14038" t="n">
        <v>14</v>
      </c>
      <c r="C14038" t="inlineStr">
        <is>
          <t>Jailen Ruth</t>
        </is>
      </c>
      <c r="D14038" t="inlineStr">
        <is>
          <t>S</t>
        </is>
      </c>
      <c r="E14038" t="inlineStr">
        <is>
          <t>Junior</t>
        </is>
      </c>
      <c r="F14038" t="inlineStr">
        <is>
          <t>6'3"</t>
        </is>
      </c>
      <c r="G14038" t="n">
        <v>225</v>
      </c>
      <c r="H14038" t="inlineStr">
        <is>
          <t>Hawthorne, Fla.</t>
        </is>
      </c>
    </row>
    <row r="14039">
      <c r="A14039" t="inlineStr">
        <is>
          <t>Vanderbilt</t>
        </is>
      </c>
      <c r="B14039" t="n">
        <v>54</v>
      </c>
      <c r="C14039" t="inlineStr">
        <is>
          <t>Kaden Schickel</t>
        </is>
      </c>
      <c r="D14039" t="inlineStr">
        <is>
          <t>LS</t>
        </is>
      </c>
      <c r="E14039" t="inlineStr">
        <is>
          <t>Graduate</t>
        </is>
      </c>
      <c r="F14039" t="inlineStr">
        <is>
          <t>6'2"</t>
        </is>
      </c>
      <c r="G14039" t="n">
        <v>210</v>
      </c>
      <c r="H14039" t="inlineStr">
        <is>
          <t>Fredericksburg, Va.</t>
        </is>
      </c>
      <c r="I14039" t="inlineStr">
        <is>
          <t>Transfer from Michigan State (2026 portal)</t>
        </is>
      </c>
    </row>
    <row r="14040">
      <c r="A14040" t="inlineStr">
        <is>
          <t>Vanderbilt</t>
        </is>
      </c>
      <c r="B14040" t="n">
        <v>0</v>
      </c>
      <c r="C14040" t="inlineStr">
        <is>
          <t>Cobey Sellers</t>
        </is>
      </c>
      <c r="D14040" t="inlineStr">
        <is>
          <t>CB</t>
        </is>
      </c>
      <c r="E14040" t="inlineStr">
        <is>
          <t>Sophomore</t>
        </is>
      </c>
      <c r="F14040" t="inlineStr">
        <is>
          <t>5'11"</t>
        </is>
      </c>
      <c r="G14040" t="n">
        <v>178</v>
      </c>
      <c r="H14040" t="inlineStr">
        <is>
          <t>Houston, Texas</t>
        </is>
      </c>
      <c r="I14040" t="inlineStr">
        <is>
          <t>Transfer from Texas A&amp;M (2026 portal)</t>
        </is>
      </c>
    </row>
    <row r="14041">
      <c r="A14041" t="inlineStr">
        <is>
          <t>Vanderbilt</t>
        </is>
      </c>
      <c r="B14041" t="n">
        <v>0</v>
      </c>
      <c r="C14041" t="inlineStr">
        <is>
          <t>Junior Sherrill</t>
        </is>
      </c>
      <c r="D14041" t="inlineStr">
        <is>
          <t>WR</t>
        </is>
      </c>
      <c r="E14041" t="inlineStr">
        <is>
          <t>Senior</t>
        </is>
      </c>
      <c r="F14041" t="inlineStr">
        <is>
          <t>5'11"</t>
        </is>
      </c>
      <c r="G14041" t="n">
        <v>200</v>
      </c>
      <c r="H14041" t="inlineStr">
        <is>
          <t>Nashville, Tenn.</t>
        </is>
      </c>
    </row>
    <row r="14042">
      <c r="A14042" t="inlineStr">
        <is>
          <t>Vanderbilt</t>
        </is>
      </c>
      <c r="B14042" t="n">
        <v>54</v>
      </c>
      <c r="C14042" t="inlineStr">
        <is>
          <t>Tripp Skewes</t>
        </is>
      </c>
      <c r="D14042" t="inlineStr">
        <is>
          <t>OL</t>
        </is>
      </c>
      <c r="E14042" t="inlineStr">
        <is>
          <t>Freshman</t>
        </is>
      </c>
      <c r="F14042" t="inlineStr">
        <is>
          <t>6'7"</t>
        </is>
      </c>
      <c r="G14042" t="n">
        <v>285</v>
      </c>
      <c r="H14042" t="inlineStr">
        <is>
          <t>Denver, Colo.</t>
        </is>
      </c>
    </row>
    <row r="14043">
      <c r="A14043" t="inlineStr">
        <is>
          <t>Vanderbilt</t>
        </is>
      </c>
      <c r="B14043" t="n">
        <v>81</v>
      </c>
      <c r="C14043" t="inlineStr">
        <is>
          <t>Kahden Smith</t>
        </is>
      </c>
      <c r="D14043" t="inlineStr">
        <is>
          <t>WR</t>
        </is>
      </c>
      <c r="E14043" t="inlineStr">
        <is>
          <t>Freshman</t>
        </is>
      </c>
      <c r="F14043" t="inlineStr">
        <is>
          <t>6'2"</t>
        </is>
      </c>
      <c r="G14043" t="n">
        <v>195</v>
      </c>
      <c r="H14043" t="inlineStr">
        <is>
          <t>Moundville, Ala.</t>
        </is>
      </c>
    </row>
    <row r="14044">
      <c r="A14044" t="inlineStr">
        <is>
          <t>Vanderbilt</t>
        </is>
      </c>
      <c r="B14044" t="n">
        <v>77</v>
      </c>
      <c r="C14044" t="inlineStr">
        <is>
          <t>Michael Smith</t>
        </is>
      </c>
      <c r="D14044" t="inlineStr">
        <is>
          <t>OL</t>
        </is>
      </c>
      <c r="E14044" t="inlineStr">
        <is>
          <t>Junior</t>
        </is>
      </c>
      <c r="F14044" t="inlineStr">
        <is>
          <t>6'6"</t>
        </is>
      </c>
      <c r="G14044" t="n">
        <v>330</v>
      </c>
      <c r="H14044" t="inlineStr">
        <is>
          <t>Picayune, Miss.</t>
        </is>
      </c>
    </row>
    <row r="14045">
      <c r="A14045" t="inlineStr">
        <is>
          <t>Vanderbilt</t>
        </is>
      </c>
      <c r="B14045" t="n">
        <v>72</v>
      </c>
      <c r="C14045" t="inlineStr">
        <is>
          <t>Mitchell Smith</t>
        </is>
      </c>
      <c r="D14045" t="inlineStr">
        <is>
          <t>OL</t>
        </is>
      </c>
      <c r="E14045" t="inlineStr">
        <is>
          <t>Freshman</t>
        </is>
      </c>
      <c r="F14045" t="inlineStr">
        <is>
          <t>6'6"</t>
        </is>
      </c>
      <c r="G14045" t="n">
        <v>320</v>
      </c>
      <c r="H14045" t="inlineStr">
        <is>
          <t>Picayune, Miss.</t>
        </is>
      </c>
    </row>
    <row r="14046">
      <c r="A14046" t="inlineStr">
        <is>
          <t>Vanderbilt</t>
        </is>
      </c>
      <c r="B14046" t="n">
        <v>16</v>
      </c>
      <c r="C14046" t="inlineStr">
        <is>
          <t>Cole Spence</t>
        </is>
      </c>
      <c r="D14046" t="inlineStr">
        <is>
          <t>TE</t>
        </is>
      </c>
      <c r="E14046" t="inlineStr">
        <is>
          <t>Graduate</t>
        </is>
      </c>
      <c r="F14046" t="inlineStr">
        <is>
          <t>6'7"</t>
        </is>
      </c>
      <c r="G14046" t="n">
        <v>255</v>
      </c>
      <c r="H14046" t="inlineStr">
        <is>
          <t>Roswell, Ga.</t>
        </is>
      </c>
    </row>
    <row r="14047">
      <c r="A14047" t="inlineStr">
        <is>
          <t>Vanderbilt</t>
        </is>
      </c>
      <c r="B14047" t="n">
        <v>90</v>
      </c>
      <c r="C14047" t="inlineStr">
        <is>
          <t>Jake Stanish</t>
        </is>
      </c>
      <c r="D14047" t="inlineStr">
        <is>
          <t>EDGE</t>
        </is>
      </c>
      <c r="E14047" t="inlineStr">
        <is>
          <t>Sophomore</t>
        </is>
      </c>
      <c r="F14047" t="inlineStr">
        <is>
          <t>6'3"</t>
        </is>
      </c>
      <c r="G14047" t="n">
        <v>270</v>
      </c>
      <c r="H14047" t="inlineStr">
        <is>
          <t>Chicago, Ill.</t>
        </is>
      </c>
    </row>
    <row r="14048">
      <c r="A14048" t="inlineStr">
        <is>
          <t>Vanderbilt</t>
        </is>
      </c>
      <c r="B14048" t="n">
        <v>92</v>
      </c>
      <c r="C14048" t="inlineStr">
        <is>
          <t>Jaylon Stone</t>
        </is>
      </c>
      <c r="D14048" t="inlineStr">
        <is>
          <t>DL</t>
        </is>
      </c>
      <c r="E14048" t="inlineStr">
        <is>
          <t>Senior</t>
        </is>
      </c>
      <c r="F14048" t="inlineStr">
        <is>
          <t>6'2"</t>
        </is>
      </c>
      <c r="G14048" t="n">
        <v>306</v>
      </c>
      <c r="H14048" t="inlineStr">
        <is>
          <t>Decatur, Ga.</t>
        </is>
      </c>
    </row>
    <row r="14049">
      <c r="A14049" t="inlineStr">
        <is>
          <t>Vanderbilt</t>
        </is>
      </c>
      <c r="B14049" t="n">
        <v>88</v>
      </c>
      <c r="C14049" t="inlineStr">
        <is>
          <t>Brock Taylor</t>
        </is>
      </c>
      <c r="D14049" t="inlineStr">
        <is>
          <t>K</t>
        </is>
      </c>
      <c r="E14049" t="inlineStr">
        <is>
          <t>Senior</t>
        </is>
      </c>
      <c r="F14049" t="inlineStr">
        <is>
          <t>6'1"</t>
        </is>
      </c>
      <c r="G14049" t="n">
        <v>165</v>
      </c>
      <c r="H14049" t="inlineStr">
        <is>
          <t>Knoxville, Tenn.</t>
        </is>
      </c>
    </row>
    <row r="14050">
      <c r="A14050" t="inlineStr">
        <is>
          <t>Vanderbilt</t>
        </is>
      </c>
      <c r="B14050" t="n">
        <v>12</v>
      </c>
      <c r="C14050" t="inlineStr">
        <is>
          <t>Walter Taylor</t>
        </is>
      </c>
      <c r="D14050" t="inlineStr">
        <is>
          <t>TE</t>
        </is>
      </c>
      <c r="E14050" t="inlineStr">
        <is>
          <t>Senior</t>
        </is>
      </c>
      <c r="F14050" t="inlineStr">
        <is>
          <t>6'7"</t>
        </is>
      </c>
      <c r="G14050" t="n">
        <v>235</v>
      </c>
      <c r="H14050" t="inlineStr">
        <is>
          <t>Jackson, Ala.</t>
        </is>
      </c>
      <c r="I14050" t="inlineStr">
        <is>
          <t>Transfer from Ball State (2026 portal)</t>
        </is>
      </c>
    </row>
    <row r="14051">
      <c r="A14051" t="inlineStr">
        <is>
          <t>Vanderbilt</t>
        </is>
      </c>
      <c r="B14051" t="n">
        <v>14</v>
      </c>
      <c r="C14051" t="inlineStr">
        <is>
          <t>Ja'Cory Thomas</t>
        </is>
      </c>
      <c r="D14051" t="inlineStr">
        <is>
          <t>WR</t>
        </is>
      </c>
      <c r="E14051" t="inlineStr">
        <is>
          <t>Junior</t>
        </is>
      </c>
      <c r="F14051" t="inlineStr">
        <is>
          <t>6'3"</t>
        </is>
      </c>
      <c r="G14051" t="n">
        <v>215</v>
      </c>
      <c r="H14051" t="inlineStr">
        <is>
          <t>Walker, La.</t>
        </is>
      </c>
      <c r="I14051" t="inlineStr">
        <is>
          <t>Transfer from Old Dominion (2026 portal)</t>
        </is>
      </c>
    </row>
    <row r="14052">
      <c r="A14052" t="inlineStr">
        <is>
          <t>Vanderbilt</t>
        </is>
      </c>
      <c r="B14052" t="n">
        <v>45</v>
      </c>
      <c r="C14052" t="inlineStr">
        <is>
          <t>Maurice Veney</t>
        </is>
      </c>
      <c r="D14052" t="inlineStr">
        <is>
          <t>TE</t>
        </is>
      </c>
      <c r="E14052" t="inlineStr">
        <is>
          <t>Junior</t>
        </is>
      </c>
      <c r="F14052" t="inlineStr">
        <is>
          <t>6'4"</t>
        </is>
      </c>
      <c r="G14052" t="n">
        <v>270</v>
      </c>
      <c r="H14052" t="inlineStr">
        <is>
          <t>Philadelphia, Pa.</t>
        </is>
      </c>
      <c r="I14052" t="inlineStr">
        <is>
          <t>Transfer from Morehouse (2026 portal)</t>
        </is>
      </c>
    </row>
    <row r="14053">
      <c r="A14053" t="inlineStr">
        <is>
          <t>Vanderbilt</t>
        </is>
      </c>
      <c r="B14053" t="n">
        <v>37</v>
      </c>
      <c r="C14053" t="inlineStr">
        <is>
          <t>Jack Wanzung</t>
        </is>
      </c>
      <c r="D14053" t="inlineStr">
        <is>
          <t>CB</t>
        </is>
      </c>
      <c r="E14053" t="inlineStr">
        <is>
          <t>Sophomore</t>
        </is>
      </c>
      <c r="F14053" t="inlineStr">
        <is>
          <t>6'0"</t>
        </is>
      </c>
      <c r="G14053" t="n">
        <v>184</v>
      </c>
      <c r="H14053" t="inlineStr">
        <is>
          <t>Chicago, Ill.</t>
        </is>
      </c>
    </row>
    <row r="14054">
      <c r="A14054" t="inlineStr">
        <is>
          <t>Vanderbilt</t>
        </is>
      </c>
      <c r="B14054" t="n">
        <v>79</v>
      </c>
      <c r="C14054" t="inlineStr">
        <is>
          <t>Conor Weasler</t>
        </is>
      </c>
      <c r="D14054" t="inlineStr">
        <is>
          <t>P</t>
        </is>
      </c>
      <c r="E14054" t="inlineStr">
        <is>
          <t>Senior</t>
        </is>
      </c>
      <c r="F14054" t="inlineStr">
        <is>
          <t>6'0"</t>
        </is>
      </c>
      <c r="G14054" t="n">
        <v>187</v>
      </c>
      <c r="H14054" t="inlineStr">
        <is>
          <t>Kentfield, Calif.</t>
        </is>
      </c>
    </row>
    <row r="14055">
      <c r="A14055" t="inlineStr">
        <is>
          <t>Vanderbilt</t>
        </is>
      </c>
      <c r="B14055" t="n">
        <v>78</v>
      </c>
      <c r="C14055" t="inlineStr">
        <is>
          <t>Keegan Wechsler</t>
        </is>
      </c>
      <c r="D14055" t="inlineStr">
        <is>
          <t>OL</t>
        </is>
      </c>
      <c r="E14055" t="inlineStr">
        <is>
          <t>Senior</t>
        </is>
      </c>
      <c r="F14055" t="inlineStr">
        <is>
          <t>6'2"</t>
        </is>
      </c>
      <c r="G14055" t="n">
        <v>295</v>
      </c>
      <c r="H14055" t="inlineStr">
        <is>
          <t>Frisco, Texas</t>
        </is>
      </c>
    </row>
    <row r="14056">
      <c r="A14056" t="inlineStr">
        <is>
          <t>Vanderbilt</t>
        </is>
      </c>
      <c r="B14056" t="n">
        <v>52</v>
      </c>
      <c r="C14056" t="inlineStr">
        <is>
          <t>Kevo Wesley</t>
        </is>
      </c>
      <c r="D14056" t="inlineStr">
        <is>
          <t>OL</t>
        </is>
      </c>
      <c r="E14056" t="inlineStr">
        <is>
          <t>Graduate</t>
        </is>
      </c>
      <c r="F14056" t="inlineStr">
        <is>
          <t>6'4"</t>
        </is>
      </c>
      <c r="G14056" t="n">
        <v>317</v>
      </c>
      <c r="H14056" t="inlineStr">
        <is>
          <t>Chicago, Ill.</t>
        </is>
      </c>
    </row>
    <row r="14057">
      <c r="A14057" t="inlineStr">
        <is>
          <t>Vanderbilt</t>
        </is>
      </c>
      <c r="B14057" t="n">
        <v>62</v>
      </c>
      <c r="C14057" t="inlineStr">
        <is>
          <t>CJ Williams</t>
        </is>
      </c>
      <c r="D14057" t="inlineStr">
        <is>
          <t>OL</t>
        </is>
      </c>
      <c r="E14057" t="inlineStr">
        <is>
          <t>Junior</t>
        </is>
      </c>
      <c r="F14057" t="inlineStr">
        <is>
          <t>6'6"</t>
        </is>
      </c>
      <c r="G14057" t="n">
        <v>331</v>
      </c>
      <c r="H14057" t="inlineStr">
        <is>
          <t>Amityville, N.Y.</t>
        </is>
      </c>
    </row>
    <row r="14058">
      <c r="A14058" t="inlineStr">
        <is>
          <t>Vanderbilt</t>
        </is>
      </c>
      <c r="B14058" t="n">
        <v>55</v>
      </c>
      <c r="C14058" t="inlineStr">
        <is>
          <t>George Williams-Haseotes</t>
        </is>
      </c>
      <c r="D14058" t="inlineStr">
        <is>
          <t>OL</t>
        </is>
      </c>
      <c r="E14058" t="inlineStr">
        <is>
          <t>Freshman</t>
        </is>
      </c>
      <c r="F14058" t="inlineStr">
        <is>
          <t>6'3"</t>
        </is>
      </c>
      <c r="G14058" t="n">
        <v>295</v>
      </c>
      <c r="H14058" t="inlineStr">
        <is>
          <t>Naples, Fla.</t>
        </is>
      </c>
    </row>
    <row r="14059">
      <c r="A14059" t="inlineStr">
        <is>
          <t>Vanderbilt</t>
        </is>
      </c>
      <c r="B14059" t="n">
        <v>22</v>
      </c>
      <c r="C14059" t="inlineStr">
        <is>
          <t>Makhilyn Young</t>
        </is>
      </c>
      <c r="D14059" t="inlineStr">
        <is>
          <t>RB</t>
        </is>
      </c>
      <c r="E14059" t="inlineStr">
        <is>
          <t>Senior</t>
        </is>
      </c>
      <c r="F14059" t="inlineStr">
        <is>
          <t>5'10"</t>
        </is>
      </c>
      <c r="G14059" t="n">
        <v>210</v>
      </c>
      <c r="H14059" t="inlineStr">
        <is>
          <t>Midland, Texas</t>
        </is>
      </c>
    </row>
    <row r="14060">
      <c r="A14060" t="inlineStr">
        <is>
          <t>Virginia</t>
        </is>
      </c>
      <c r="B14060" t="n">
        <v>13</v>
      </c>
      <c r="C14060" t="inlineStr">
        <is>
          <t>Josiah Abdullah</t>
        </is>
      </c>
      <c r="D14060" t="inlineStr">
        <is>
          <t>WR</t>
        </is>
      </c>
      <c r="E14060" t="inlineStr">
        <is>
          <t>Sophomore</t>
        </is>
      </c>
      <c r="F14060" t="inlineStr">
        <is>
          <t>5'10"</t>
        </is>
      </c>
      <c r="G14060" t="n">
        <v>192</v>
      </c>
      <c r="H14060" t="inlineStr">
        <is>
          <t>Columbus, Ga.</t>
        </is>
      </c>
    </row>
    <row r="14061">
      <c r="A14061" t="inlineStr">
        <is>
          <t>Virginia</t>
        </is>
      </c>
      <c r="B14061" t="n">
        <v>79</v>
      </c>
      <c r="C14061" t="inlineStr">
        <is>
          <t>Jon Adair</t>
        </is>
      </c>
      <c r="D14061" t="inlineStr">
        <is>
          <t>OL</t>
        </is>
      </c>
      <c r="E14061" t="inlineStr">
        <is>
          <t>Sophomore</t>
        </is>
      </c>
      <c r="F14061" t="inlineStr">
        <is>
          <t>6'5"</t>
        </is>
      </c>
      <c r="G14061" t="n">
        <v>308</v>
      </c>
      <c r="H14061" t="inlineStr">
        <is>
          <t>Franklin, Tenn.</t>
        </is>
      </c>
    </row>
    <row r="14062">
      <c r="A14062" t="inlineStr">
        <is>
          <t>Virginia</t>
        </is>
      </c>
      <c r="B14062" t="n">
        <v>21</v>
      </c>
      <c r="C14062" t="inlineStr">
        <is>
          <t>Keke Adams</t>
        </is>
      </c>
      <c r="D14062" t="inlineStr">
        <is>
          <t>S</t>
        </is>
      </c>
      <c r="E14062" t="inlineStr">
        <is>
          <t>Junior</t>
        </is>
      </c>
      <c r="F14062" t="inlineStr">
        <is>
          <t>6'0"</t>
        </is>
      </c>
      <c r="G14062" t="n">
        <v>198</v>
      </c>
      <c r="H14062" t="inlineStr">
        <is>
          <t>Hartford, Conn.</t>
        </is>
      </c>
    </row>
    <row r="14063">
      <c r="A14063" t="inlineStr">
        <is>
          <t>Virginia</t>
        </is>
      </c>
      <c r="B14063" t="n">
        <v>20</v>
      </c>
      <c r="C14063" t="inlineStr">
        <is>
          <t>Omillio Agard</t>
        </is>
      </c>
      <c r="D14063" t="inlineStr">
        <is>
          <t>CB</t>
        </is>
      </c>
      <c r="E14063" t="inlineStr">
        <is>
          <t>Junior</t>
        </is>
      </c>
      <c r="F14063" t="inlineStr">
        <is>
          <t>5'11"</t>
        </is>
      </c>
      <c r="G14063" t="n">
        <v>187</v>
      </c>
      <c r="H14063" t="inlineStr">
        <is>
          <t>Philadelphia, Pa.</t>
        </is>
      </c>
      <c r="I14063" t="inlineStr">
        <is>
          <t>Transfer from Wisconsin (2026 portal)</t>
        </is>
      </c>
    </row>
    <row r="14064">
      <c r="A14064" t="inlineStr">
        <is>
          <t>Virginia</t>
        </is>
      </c>
      <c r="B14064" t="n">
        <v>92</v>
      </c>
      <c r="C14064" t="inlineStr">
        <is>
          <t>Jonathan Allen</t>
        </is>
      </c>
      <c r="D14064" t="inlineStr">
        <is>
          <t>DT</t>
        </is>
      </c>
      <c r="E14064" t="inlineStr">
        <is>
          <t>Senior</t>
        </is>
      </c>
      <c r="F14064" t="inlineStr">
        <is>
          <t>6'2"</t>
        </is>
      </c>
      <c r="G14064" t="n">
        <v>304</v>
      </c>
      <c r="H14064" t="inlineStr">
        <is>
          <t>Birmingham, Ala.</t>
        </is>
      </c>
      <c r="I14064" t="inlineStr">
        <is>
          <t>Transfer from UAB (2026 portal)</t>
        </is>
      </c>
    </row>
    <row r="14065">
      <c r="A14065" t="inlineStr">
        <is>
          <t>Virginia</t>
        </is>
      </c>
      <c r="B14065" t="n">
        <v>33</v>
      </c>
      <c r="C14065" t="inlineStr">
        <is>
          <t>Nnanna Anyanwu</t>
        </is>
      </c>
      <c r="D14065" t="inlineStr">
        <is>
          <t>DE</t>
        </is>
      </c>
      <c r="E14065" t="inlineStr">
        <is>
          <t>Graduate Student</t>
        </is>
      </c>
      <c r="F14065" t="inlineStr">
        <is>
          <t>6'5"</t>
        </is>
      </c>
      <c r="G14065" t="n">
        <v>251</v>
      </c>
      <c r="H14065" t="inlineStr">
        <is>
          <t>Hampton, Ga.</t>
        </is>
      </c>
      <c r="I14065" t="inlineStr">
        <is>
          <t>Transfer from UTSA (2026 portal)</t>
        </is>
      </c>
    </row>
    <row r="14066">
      <c r="A14066" t="inlineStr">
        <is>
          <t>Virginia</t>
        </is>
      </c>
      <c r="B14066" t="n">
        <v>99</v>
      </c>
      <c r="C14066" t="inlineStr">
        <is>
          <t>Devon Baxter</t>
        </is>
      </c>
      <c r="D14066" t="inlineStr">
        <is>
          <t>DE</t>
        </is>
      </c>
      <c r="E14066" t="inlineStr">
        <is>
          <t>Junior</t>
        </is>
      </c>
      <c r="F14066" t="inlineStr">
        <is>
          <t>6'6"</t>
        </is>
      </c>
      <c r="G14066" t="n">
        <v>244</v>
      </c>
      <c r="H14066" t="inlineStr">
        <is>
          <t>Clinton, Md.</t>
        </is>
      </c>
      <c r="I14066" t="inlineStr">
        <is>
          <t>Transfer from Michigan (2026 portal)</t>
        </is>
      </c>
    </row>
    <row r="14067">
      <c r="A14067" t="inlineStr">
        <is>
          <t>Virginia</t>
        </is>
      </c>
      <c r="B14067" t="n">
        <v>28</v>
      </c>
      <c r="C14067" t="inlineStr">
        <is>
          <t>Solomon Beebe</t>
        </is>
      </c>
      <c r="D14067" t="inlineStr">
        <is>
          <t>RB</t>
        </is>
      </c>
      <c r="E14067" t="inlineStr">
        <is>
          <t>Junior</t>
        </is>
      </c>
      <c r="F14067" t="inlineStr">
        <is>
          <t>5'10"</t>
        </is>
      </c>
      <c r="G14067" t="n">
        <v>199</v>
      </c>
      <c r="H14067" t="inlineStr">
        <is>
          <t>Montgomery, Ala.</t>
        </is>
      </c>
      <c r="I14067" t="inlineStr">
        <is>
          <t>Transfer from UAB (2026 portal)</t>
        </is>
      </c>
    </row>
    <row r="14068">
      <c r="A14068" t="inlineStr">
        <is>
          <t>Virginia</t>
        </is>
      </c>
      <c r="B14068" t="n">
        <v>41</v>
      </c>
      <c r="C14068" t="inlineStr">
        <is>
          <t>Will Bettridge</t>
        </is>
      </c>
      <c r="D14068" t="inlineStr">
        <is>
          <t>K</t>
        </is>
      </c>
      <c r="E14068" t="inlineStr">
        <is>
          <t>Graduate Student</t>
        </is>
      </c>
      <c r="F14068" t="inlineStr">
        <is>
          <t>5'11"</t>
        </is>
      </c>
      <c r="G14068" t="n">
        <v>191</v>
      </c>
      <c r="H14068" t="inlineStr">
        <is>
          <t>Miami, Fla.</t>
        </is>
      </c>
    </row>
    <row r="14069">
      <c r="A14069" t="inlineStr">
        <is>
          <t>Virginia</t>
        </is>
      </c>
      <c r="B14069" t="n">
        <v>75</v>
      </c>
      <c r="C14069" t="inlineStr">
        <is>
          <t>Dylan Biehl</t>
        </is>
      </c>
      <c r="D14069" t="inlineStr">
        <is>
          <t>OL</t>
        </is>
      </c>
      <c r="E14069" t="inlineStr">
        <is>
          <t>Freshman</t>
        </is>
      </c>
      <c r="F14069" t="inlineStr">
        <is>
          <t>6'4"</t>
        </is>
      </c>
      <c r="G14069" t="n">
        <v>277</v>
      </c>
      <c r="H14069" t="inlineStr">
        <is>
          <t>Suwanee, Ga.</t>
        </is>
      </c>
    </row>
    <row r="14070">
      <c r="A14070" t="inlineStr">
        <is>
          <t>Virginia</t>
        </is>
      </c>
      <c r="B14070" t="n">
        <v>52</v>
      </c>
      <c r="C14070" t="inlineStr">
        <is>
          <t>McKale Boley</t>
        </is>
      </c>
      <c r="D14070" t="inlineStr">
        <is>
          <t>OL</t>
        </is>
      </c>
      <c r="E14070" t="inlineStr">
        <is>
          <t>Graduate Student</t>
        </is>
      </c>
      <c r="F14070" t="inlineStr">
        <is>
          <t>6'5"</t>
        </is>
      </c>
      <c r="G14070" t="n">
        <v>329</v>
      </c>
      <c r="H14070" t="inlineStr">
        <is>
          <t>Hattiesburg, Miss.</t>
        </is>
      </c>
    </row>
    <row r="14071">
      <c r="A14071" t="inlineStr">
        <is>
          <t>Virginia</t>
        </is>
      </c>
      <c r="B14071" t="n">
        <v>28</v>
      </c>
      <c r="C14071" t="inlineStr">
        <is>
          <t>Dallas Brannon</t>
        </is>
      </c>
      <c r="D14071" t="inlineStr">
        <is>
          <t>LB</t>
        </is>
      </c>
      <c r="E14071" t="inlineStr">
        <is>
          <t>Freshman</t>
        </is>
      </c>
      <c r="F14071" t="inlineStr">
        <is>
          <t>6'2"</t>
        </is>
      </c>
      <c r="G14071" t="n">
        <v>219</v>
      </c>
      <c r="H14071" t="inlineStr">
        <is>
          <t>Charlotte, N.C.</t>
        </is>
      </c>
    </row>
    <row r="14072">
      <c r="A14072" t="inlineStr">
        <is>
          <t>Virginia</t>
        </is>
      </c>
      <c r="B14072" t="n">
        <v>55</v>
      </c>
      <c r="C14072" t="inlineStr">
        <is>
          <t>Anthony Britton</t>
        </is>
      </c>
      <c r="D14072" t="inlineStr">
        <is>
          <t>DT</t>
        </is>
      </c>
      <c r="E14072" t="inlineStr">
        <is>
          <t>Senior</t>
        </is>
      </c>
      <c r="F14072" t="inlineStr">
        <is>
          <t>6'3"</t>
        </is>
      </c>
      <c r="G14072" t="n">
        <v>308</v>
      </c>
      <c r="H14072" t="inlineStr">
        <is>
          <t>Norfolk, Va.</t>
        </is>
      </c>
    </row>
    <row r="14073">
      <c r="A14073" t="inlineStr">
        <is>
          <t>Virginia</t>
        </is>
      </c>
      <c r="B14073" t="n">
        <v>13</v>
      </c>
      <c r="C14073" t="inlineStr">
        <is>
          <t>Myles Brown</t>
        </is>
      </c>
      <c r="D14073" t="inlineStr">
        <is>
          <t>LB</t>
        </is>
      </c>
      <c r="E14073" t="inlineStr">
        <is>
          <t>Junior</t>
        </is>
      </c>
      <c r="F14073" t="inlineStr">
        <is>
          <t>6'3"</t>
        </is>
      </c>
      <c r="G14073" t="n">
        <v>226</v>
      </c>
      <c r="H14073" t="inlineStr">
        <is>
          <t>Columbia, S.C.</t>
        </is>
      </c>
    </row>
    <row r="14074">
      <c r="A14074" t="inlineStr">
        <is>
          <t>Virginia</t>
        </is>
      </c>
      <c r="B14074" t="n">
        <v>20</v>
      </c>
      <c r="C14074" t="inlineStr">
        <is>
          <t>Xavier Brown</t>
        </is>
      </c>
      <c r="D14074" t="inlineStr">
        <is>
          <t>RB</t>
        </is>
      </c>
      <c r="E14074" t="inlineStr">
        <is>
          <t>Graduate Student</t>
        </is>
      </c>
      <c r="F14074" t="inlineStr">
        <is>
          <t>5'10"</t>
        </is>
      </c>
      <c r="G14074" t="n">
        <v>202</v>
      </c>
      <c r="H14074" t="inlineStr">
        <is>
          <t>Lexington, Ky.</t>
        </is>
      </c>
    </row>
    <row r="14075">
      <c r="A14075" t="inlineStr">
        <is>
          <t>Virginia</t>
        </is>
      </c>
      <c r="B14075" t="n">
        <v>69</v>
      </c>
      <c r="C14075" t="inlineStr">
        <is>
          <t>Ryan Brubaker</t>
        </is>
      </c>
      <c r="D14075" t="inlineStr">
        <is>
          <t>OL</t>
        </is>
      </c>
      <c r="E14075" t="inlineStr">
        <is>
          <t>Graduate Student</t>
        </is>
      </c>
      <c r="F14075" t="inlineStr">
        <is>
          <t>6'6"</t>
        </is>
      </c>
      <c r="G14075" t="n">
        <v>313</v>
      </c>
      <c r="H14075" t="inlineStr">
        <is>
          <t>Reamstown, Pa.</t>
        </is>
      </c>
      <c r="I14075" t="inlineStr">
        <is>
          <t>Transfer from South Carolina (2026 portal)</t>
        </is>
      </c>
    </row>
    <row r="14076">
      <c r="A14076" t="inlineStr">
        <is>
          <t>Virginia</t>
        </is>
      </c>
      <c r="B14076" t="n">
        <v>14</v>
      </c>
      <c r="C14076" t="inlineStr">
        <is>
          <t>Fisher Camac</t>
        </is>
      </c>
      <c r="D14076" t="inlineStr">
        <is>
          <t>DE</t>
        </is>
      </c>
      <c r="E14076" t="inlineStr">
        <is>
          <t>Senior</t>
        </is>
      </c>
      <c r="F14076" t="inlineStr">
        <is>
          <t>6'7"</t>
        </is>
      </c>
      <c r="G14076" t="n">
        <v>262</v>
      </c>
      <c r="H14076" t="inlineStr">
        <is>
          <t>Gilbert, Ariz.</t>
        </is>
      </c>
    </row>
    <row r="14077">
      <c r="A14077" t="inlineStr">
        <is>
          <t>Virginia</t>
        </is>
      </c>
      <c r="B14077" t="n">
        <v>31</v>
      </c>
      <c r="C14077" t="inlineStr">
        <is>
          <t>Patrick Campbell</t>
        </is>
      </c>
      <c r="D14077" t="inlineStr">
        <is>
          <t>DB</t>
        </is>
      </c>
      <c r="E14077" t="inlineStr">
        <is>
          <t>Graduate Student</t>
        </is>
      </c>
      <c r="F14077" t="inlineStr">
        <is>
          <t>6'0"</t>
        </is>
      </c>
      <c r="G14077" t="n">
        <v>195</v>
      </c>
      <c r="H14077" t="inlineStr">
        <is>
          <t>Snellville, Ga.</t>
        </is>
      </c>
      <c r="I14077" t="inlineStr">
        <is>
          <t>Transfer from Dartmouth (2026 portal)</t>
        </is>
      </c>
    </row>
    <row r="14078">
      <c r="A14078" t="inlineStr">
        <is>
          <t>Virginia</t>
        </is>
      </c>
      <c r="B14078" t="n">
        <v>82</v>
      </c>
      <c r="C14078" t="inlineStr">
        <is>
          <t>DaMari Carter</t>
        </is>
      </c>
      <c r="D14078" t="inlineStr">
        <is>
          <t>WR</t>
        </is>
      </c>
      <c r="E14078" t="inlineStr">
        <is>
          <t>Freshman</t>
        </is>
      </c>
      <c r="F14078" t="inlineStr">
        <is>
          <t>6'2"</t>
        </is>
      </c>
      <c r="G14078" t="n">
        <v>200</v>
      </c>
      <c r="H14078" t="inlineStr">
        <is>
          <t>Richmond, Va.</t>
        </is>
      </c>
    </row>
    <row r="14079">
      <c r="A14079" t="inlineStr">
        <is>
          <t>Virginia</t>
        </is>
      </c>
      <c r="B14079" t="n">
        <v>34</v>
      </c>
      <c r="C14079" t="inlineStr">
        <is>
          <t>Kevin Chadwick Jr.</t>
        </is>
      </c>
      <c r="D14079" t="inlineStr">
        <is>
          <t>S</t>
        </is>
      </c>
      <c r="E14079" t="inlineStr">
        <is>
          <t>Senior</t>
        </is>
      </c>
      <c r="F14079" t="inlineStr">
        <is>
          <t>5'11"</t>
        </is>
      </c>
      <c r="G14079" t="n">
        <v>209</v>
      </c>
      <c r="H14079" t="inlineStr">
        <is>
          <t>Vienna, Va.</t>
        </is>
      </c>
    </row>
    <row r="14080">
      <c r="A14080" t="inlineStr">
        <is>
          <t>Virginia</t>
        </is>
      </c>
      <c r="B14080" t="n">
        <v>88</v>
      </c>
      <c r="C14080" t="inlineStr">
        <is>
          <t>Kervins Choute</t>
        </is>
      </c>
      <c r="D14080" t="inlineStr">
        <is>
          <t>DL</t>
        </is>
      </c>
      <c r="E14080" t="inlineStr">
        <is>
          <t>Graduate Student</t>
        </is>
      </c>
      <c r="F14080" t="inlineStr">
        <is>
          <t>6'4"</t>
        </is>
      </c>
      <c r="G14080" t="n">
        <v>293</v>
      </c>
      <c r="H14080" t="inlineStr">
        <is>
          <t>Fort Lauderdale, Fla.</t>
        </is>
      </c>
      <c r="I14080" t="inlineStr">
        <is>
          <t>Transfer from UConn (2026 portal)</t>
        </is>
      </c>
    </row>
    <row r="14081">
      <c r="A14081" t="inlineStr">
        <is>
          <t>Virginia</t>
        </is>
      </c>
      <c r="B14081" t="n">
        <v>39</v>
      </c>
      <c r="C14081" t="inlineStr">
        <is>
          <t>Zach Christinat</t>
        </is>
      </c>
      <c r="D14081" t="inlineStr">
        <is>
          <t>LS</t>
        </is>
      </c>
      <c r="E14081" t="inlineStr">
        <is>
          <t>Graduate Student</t>
        </is>
      </c>
      <c r="F14081" t="inlineStr">
        <is>
          <t>6'1"</t>
        </is>
      </c>
      <c r="G14081" t="n">
        <v>210</v>
      </c>
      <c r="H14081" t="inlineStr">
        <is>
          <t>Norwalk, Conn.</t>
        </is>
      </c>
    </row>
    <row r="14082">
      <c r="A14082" t="inlineStr">
        <is>
          <t>Virginia</t>
        </is>
      </c>
      <c r="B14082" t="n">
        <v>8</v>
      </c>
      <c r="C14082" t="inlineStr">
        <is>
          <t>TyLyric Coleman</t>
        </is>
      </c>
      <c r="D14082" t="inlineStr">
        <is>
          <t>WR</t>
        </is>
      </c>
      <c r="E14082" t="inlineStr">
        <is>
          <t>Senior</t>
        </is>
      </c>
      <c r="F14082" t="inlineStr">
        <is>
          <t>6'2"</t>
        </is>
      </c>
      <c r="G14082" t="n">
        <v>198</v>
      </c>
      <c r="H14082" t="inlineStr">
        <is>
          <t>Danville, Va.</t>
        </is>
      </c>
    </row>
    <row r="14083">
      <c r="A14083" t="inlineStr">
        <is>
          <t>Virginia</t>
        </is>
      </c>
      <c r="B14083" t="n">
        <v>49</v>
      </c>
      <c r="C14083" t="inlineStr">
        <is>
          <t>Cayden Cook-Cash</t>
        </is>
      </c>
      <c r="D14083" t="inlineStr">
        <is>
          <t>LB</t>
        </is>
      </c>
      <c r="E14083" t="inlineStr">
        <is>
          <t>Junior</t>
        </is>
      </c>
      <c r="F14083" t="inlineStr">
        <is>
          <t>6'3"</t>
        </is>
      </c>
      <c r="G14083" t="n">
        <v>231</v>
      </c>
      <c r="H14083" t="inlineStr">
        <is>
          <t>Greenville, Va.</t>
        </is>
      </c>
    </row>
    <row r="14084">
      <c r="A14084" t="inlineStr">
        <is>
          <t>Virginia</t>
        </is>
      </c>
      <c r="B14084" t="n">
        <v>85</v>
      </c>
      <c r="C14084" t="inlineStr">
        <is>
          <t>Dylan Cope</t>
        </is>
      </c>
      <c r="D14084" t="inlineStr">
        <is>
          <t>WR</t>
        </is>
      </c>
      <c r="E14084" t="inlineStr">
        <is>
          <t>Freshman</t>
        </is>
      </c>
      <c r="F14084" t="inlineStr">
        <is>
          <t>6'3"</t>
        </is>
      </c>
      <c r="G14084" t="n">
        <v>193</v>
      </c>
      <c r="H14084" t="inlineStr">
        <is>
          <t>Trussville, Ala.</t>
        </is>
      </c>
    </row>
    <row r="14085">
      <c r="A14085" t="inlineStr">
        <is>
          <t>Virginia</t>
        </is>
      </c>
      <c r="B14085" t="n">
        <v>4</v>
      </c>
      <c r="C14085" t="inlineStr">
        <is>
          <t>Corey Costner</t>
        </is>
      </c>
      <c r="D14085" t="inlineStr">
        <is>
          <t>S</t>
        </is>
      </c>
      <c r="E14085" t="inlineStr">
        <is>
          <t>Sophomore</t>
        </is>
      </c>
      <c r="F14085" t="inlineStr">
        <is>
          <t>6'1"</t>
        </is>
      </c>
      <c r="G14085" t="n">
        <v>213</v>
      </c>
      <c r="H14085" t="inlineStr">
        <is>
          <t>Baltimore, Md.</t>
        </is>
      </c>
    </row>
    <row r="14086">
      <c r="A14086" t="inlineStr">
        <is>
          <t>Virginia</t>
        </is>
      </c>
      <c r="B14086" t="n">
        <v>5</v>
      </c>
      <c r="C14086" t="inlineStr">
        <is>
          <t>Kameron Courtney</t>
        </is>
      </c>
      <c r="D14086" t="inlineStr">
        <is>
          <t>WR</t>
        </is>
      </c>
      <c r="E14086" t="inlineStr">
        <is>
          <t>Junior</t>
        </is>
      </c>
      <c r="F14086" t="inlineStr">
        <is>
          <t>5'11"</t>
        </is>
      </c>
      <c r="G14086" t="n">
        <v>195</v>
      </c>
      <c r="H14086" t="inlineStr">
        <is>
          <t>Manassas, Va.</t>
        </is>
      </c>
    </row>
    <row r="14087">
      <c r="A14087" t="inlineStr">
        <is>
          <t>Virginia</t>
        </is>
      </c>
      <c r="B14087" t="n">
        <v>29</v>
      </c>
      <c r="C14087" t="inlineStr">
        <is>
          <t>Jayden Covil</t>
        </is>
      </c>
      <c r="D14087" t="inlineStr">
        <is>
          <t>CB</t>
        </is>
      </c>
      <c r="E14087" t="inlineStr">
        <is>
          <t>Freshman</t>
        </is>
      </c>
      <c r="F14087" t="inlineStr">
        <is>
          <t>5'11"</t>
        </is>
      </c>
      <c r="G14087" t="n">
        <v>161</v>
      </c>
      <c r="H14087" t="inlineStr">
        <is>
          <t>Chesapeake, Va.</t>
        </is>
      </c>
    </row>
    <row r="14088">
      <c r="A14088" t="inlineStr">
        <is>
          <t>Virginia</t>
        </is>
      </c>
      <c r="B14088" t="n">
        <v>88</v>
      </c>
      <c r="C14088" t="inlineStr">
        <is>
          <t>Connor Cox</t>
        </is>
      </c>
      <c r="D14088" t="inlineStr">
        <is>
          <t>TE</t>
        </is>
      </c>
      <c r="E14088" t="inlineStr">
        <is>
          <t>Senior</t>
        </is>
      </c>
      <c r="F14088" t="inlineStr">
        <is>
          <t>6'6"</t>
        </is>
      </c>
      <c r="G14088" t="n">
        <v>250</v>
      </c>
      <c r="H14088" t="inlineStr">
        <is>
          <t>Jacksonville, Fla.</t>
        </is>
      </c>
      <c r="I14088" t="inlineStr">
        <is>
          <t>Transfer from North Carolina (2026 portal)</t>
        </is>
      </c>
    </row>
    <row r="14089">
      <c r="A14089" t="inlineStr">
        <is>
          <t>Virginia</t>
        </is>
      </c>
      <c r="B14089" t="n">
        <v>32</v>
      </c>
      <c r="C14089" t="inlineStr">
        <is>
          <t>Landon Danley</t>
        </is>
      </c>
      <c r="D14089" t="inlineStr">
        <is>
          <t>LB</t>
        </is>
      </c>
      <c r="E14089" t="inlineStr">
        <is>
          <t>Senior</t>
        </is>
      </c>
      <c r="F14089" t="inlineStr">
        <is>
          <t>6'3"</t>
        </is>
      </c>
      <c r="G14089" t="n">
        <v>225</v>
      </c>
      <c r="H14089" t="inlineStr">
        <is>
          <t>Irmo, S.C.</t>
        </is>
      </c>
    </row>
    <row r="14090">
      <c r="A14090" t="inlineStr">
        <is>
          <t>Virginia</t>
        </is>
      </c>
      <c r="B14090" t="n">
        <v>22</v>
      </c>
      <c r="C14090" t="inlineStr">
        <is>
          <t>Tyson Davis</t>
        </is>
      </c>
      <c r="D14090" t="inlineStr">
        <is>
          <t>WR</t>
        </is>
      </c>
      <c r="E14090" t="inlineStr">
        <is>
          <t>Graduate Student</t>
        </is>
      </c>
      <c r="F14090" t="inlineStr">
        <is>
          <t>5'10"</t>
        </is>
      </c>
      <c r="G14090" t="n">
        <v>187</v>
      </c>
      <c r="H14090" t="inlineStr">
        <is>
          <t>Flint, Mich.</t>
        </is>
      </c>
      <c r="I14090" t="inlineStr">
        <is>
          <t>Transfer from Central Michigan (2026 portal)</t>
        </is>
      </c>
    </row>
    <row r="14091">
      <c r="A14091" t="inlineStr">
        <is>
          <t>Virginia</t>
        </is>
      </c>
      <c r="B14091" t="n">
        <v>25</v>
      </c>
      <c r="C14091" t="inlineStr">
        <is>
          <t>Xay Davis</t>
        </is>
      </c>
      <c r="D14091" t="inlineStr">
        <is>
          <t>RB</t>
        </is>
      </c>
      <c r="E14091" t="inlineStr">
        <is>
          <t>Sophomore</t>
        </is>
      </c>
      <c r="F14091" t="inlineStr">
        <is>
          <t>5'10"</t>
        </is>
      </c>
      <c r="G14091" t="n">
        <v>205</v>
      </c>
      <c r="H14091" t="inlineStr">
        <is>
          <t>Richmond, Va.</t>
        </is>
      </c>
    </row>
    <row r="14092">
      <c r="A14092" t="inlineStr">
        <is>
          <t>Virginia</t>
        </is>
      </c>
      <c r="B14092" t="n">
        <v>27</v>
      </c>
      <c r="C14092" t="inlineStr">
        <is>
          <t>Alex Dunn</t>
        </is>
      </c>
      <c r="D14092" t="inlineStr">
        <is>
          <t>DB</t>
        </is>
      </c>
      <c r="E14092" t="inlineStr">
        <is>
          <t>Freshman</t>
        </is>
      </c>
      <c r="F14092" t="inlineStr">
        <is>
          <t>6'0"</t>
        </is>
      </c>
      <c r="G14092" t="n">
        <v>180</v>
      </c>
      <c r="H14092" t="inlineStr">
        <is>
          <t>Lynchburg, Va.</t>
        </is>
      </c>
    </row>
    <row r="14093">
      <c r="A14093" t="inlineStr">
        <is>
          <t>Virginia</t>
        </is>
      </c>
      <c r="B14093" t="n">
        <v>65</v>
      </c>
      <c r="C14093" t="inlineStr">
        <is>
          <t>Grant Ellinger</t>
        </is>
      </c>
      <c r="D14093" t="inlineStr">
        <is>
          <t>OL</t>
        </is>
      </c>
      <c r="E14093" t="inlineStr">
        <is>
          <t>Junior</t>
        </is>
      </c>
      <c r="F14093" t="inlineStr">
        <is>
          <t>6'4"</t>
        </is>
      </c>
      <c r="G14093" t="n">
        <v>303</v>
      </c>
      <c r="H14093" t="inlineStr">
        <is>
          <t>Naperville, Ill.</t>
        </is>
      </c>
    </row>
    <row r="14094">
      <c r="A14094" t="inlineStr">
        <is>
          <t>Virginia</t>
        </is>
      </c>
      <c r="B14094" t="n">
        <v>8</v>
      </c>
      <c r="C14094" t="inlineStr">
        <is>
          <t>Christian Ellis</t>
        </is>
      </c>
      <c r="D14094" t="inlineStr">
        <is>
          <t>S</t>
        </is>
      </c>
      <c r="E14094" t="inlineStr">
        <is>
          <t>Graduate Student</t>
        </is>
      </c>
      <c r="F14094" t="inlineStr">
        <is>
          <t>6'0"</t>
        </is>
      </c>
      <c r="G14094" t="n">
        <v>206</v>
      </c>
      <c r="H14094" t="inlineStr">
        <is>
          <t>Jacksonville, Fla.</t>
        </is>
      </c>
      <c r="I14094" t="inlineStr">
        <is>
          <t>Transfer from Virginia Tech (2026 portal)</t>
        </is>
      </c>
    </row>
    <row r="14095">
      <c r="A14095" t="inlineStr">
        <is>
          <t>Virginia</t>
        </is>
      </c>
      <c r="B14095" t="n">
        <v>11</v>
      </c>
      <c r="C14095" t="inlineStr">
        <is>
          <t>Rico Flores Jr.</t>
        </is>
      </c>
      <c r="D14095" t="inlineStr">
        <is>
          <t>WR</t>
        </is>
      </c>
      <c r="E14095" t="inlineStr">
        <is>
          <t>Senior</t>
        </is>
      </c>
      <c r="F14095" t="inlineStr">
        <is>
          <t>6'2"</t>
        </is>
      </c>
      <c r="G14095" t="n">
        <v>211</v>
      </c>
      <c r="H14095" t="inlineStr">
        <is>
          <t>North Highlands, Calif.</t>
        </is>
      </c>
      <c r="I14095" t="inlineStr">
        <is>
          <t>Transfer from UCLA (2026 portal)</t>
        </is>
      </c>
    </row>
    <row r="14096">
      <c r="A14096" t="inlineStr">
        <is>
          <t>Virginia</t>
        </is>
      </c>
      <c r="B14096" t="n">
        <v>16</v>
      </c>
      <c r="C14096" t="inlineStr">
        <is>
          <t>Matthew Fobbs-White</t>
        </is>
      </c>
      <c r="D14096" t="inlineStr">
        <is>
          <t>DE</t>
        </is>
      </c>
      <c r="E14096" t="inlineStr">
        <is>
          <t>Senior</t>
        </is>
      </c>
      <c r="F14096" t="inlineStr">
        <is>
          <t>6'3"</t>
        </is>
      </c>
      <c r="G14096" t="n">
        <v>245</v>
      </c>
      <c r="H14096" t="inlineStr">
        <is>
          <t>Monroe, La.</t>
        </is>
      </c>
      <c r="I14096" t="inlineStr">
        <is>
          <t>Transfer from Baylor (2026 portal)</t>
        </is>
      </c>
    </row>
    <row r="14097">
      <c r="A14097" t="inlineStr">
        <is>
          <t>Virginia</t>
        </is>
      </c>
      <c r="B14097" t="n">
        <v>6</v>
      </c>
      <c r="C14097" t="inlineStr">
        <is>
          <t>Cole Geer</t>
        </is>
      </c>
      <c r="D14097" t="inlineStr">
        <is>
          <t>QB</t>
        </is>
      </c>
      <c r="E14097" t="inlineStr">
        <is>
          <t>Sophomore</t>
        </is>
      </c>
      <c r="F14097" t="inlineStr">
        <is>
          <t>6'1"</t>
        </is>
      </c>
      <c r="G14097" t="n">
        <v>209</v>
      </c>
      <c r="H14097" t="inlineStr">
        <is>
          <t>Griswold, Conn.</t>
        </is>
      </c>
    </row>
    <row r="14098">
      <c r="A14098" t="inlineStr">
        <is>
          <t>Virginia</t>
        </is>
      </c>
      <c r="B14098" t="n">
        <v>4</v>
      </c>
      <c r="C14098" t="inlineStr">
        <is>
          <t>Jacquon Gibson</t>
        </is>
      </c>
      <c r="D14098" t="inlineStr">
        <is>
          <t>WR</t>
        </is>
      </c>
      <c r="E14098" t="inlineStr">
        <is>
          <t>Graduate Student</t>
        </is>
      </c>
      <c r="F14098" t="inlineStr">
        <is>
          <t>5'11"</t>
        </is>
      </c>
      <c r="G14098" t="n">
        <v>196</v>
      </c>
      <c r="H14098" t="inlineStr">
        <is>
          <t>Fayetteville, N.C.</t>
        </is>
      </c>
      <c r="I14098" t="inlineStr">
        <is>
          <t>Transfer from Massachusetts (2026 portal)</t>
        </is>
      </c>
    </row>
    <row r="14099">
      <c r="A14099" t="inlineStr">
        <is>
          <t>Virginia</t>
        </is>
      </c>
      <c r="B14099" t="n">
        <v>66</v>
      </c>
      <c r="C14099" t="inlineStr">
        <is>
          <t>Mikey Gildea</t>
        </is>
      </c>
      <c r="D14099" t="inlineStr">
        <is>
          <t>OL</t>
        </is>
      </c>
      <c r="E14099" t="inlineStr">
        <is>
          <t>Freshman</t>
        </is>
      </c>
      <c r="F14099" t="inlineStr">
        <is>
          <t>6'4"</t>
        </is>
      </c>
      <c r="G14099" t="n">
        <v>298</v>
      </c>
      <c r="H14099" t="inlineStr">
        <is>
          <t>New Canaan, Conn.</t>
        </is>
      </c>
    </row>
    <row r="14100">
      <c r="A14100" t="inlineStr">
        <is>
          <t>Virginia</t>
        </is>
      </c>
      <c r="B14100" t="n">
        <v>3</v>
      </c>
      <c r="C14100" t="inlineStr">
        <is>
          <t>Kevon Gray</t>
        </is>
      </c>
      <c r="D14100" t="inlineStr">
        <is>
          <t>CB</t>
        </is>
      </c>
      <c r="E14100" t="inlineStr">
        <is>
          <t>Junior</t>
        </is>
      </c>
      <c r="F14100" t="inlineStr">
        <is>
          <t>6'0"</t>
        </is>
      </c>
      <c r="G14100" t="n">
        <v>180</v>
      </c>
      <c r="H14100" t="inlineStr">
        <is>
          <t>Atlanta, Ga.</t>
        </is>
      </c>
    </row>
    <row r="14101">
      <c r="A14101" t="inlineStr">
        <is>
          <t>Virginia</t>
        </is>
      </c>
      <c r="B14101" t="n">
        <v>14</v>
      </c>
      <c r="C14101" t="inlineStr">
        <is>
          <t>Tim Hamann</t>
        </is>
      </c>
      <c r="D14101" t="inlineStr">
        <is>
          <t>K</t>
        </is>
      </c>
      <c r="E14101" t="inlineStr">
        <is>
          <t>Freshman</t>
        </is>
      </c>
      <c r="F14101" t="inlineStr">
        <is>
          <t>5'11"</t>
        </is>
      </c>
      <c r="G14101" t="n">
        <v>180</v>
      </c>
      <c r="H14101" t="inlineStr">
        <is>
          <t>Dresden, Germany</t>
        </is>
      </c>
    </row>
    <row r="14102">
      <c r="A14102" t="inlineStr">
        <is>
          <t>Virginia</t>
        </is>
      </c>
      <c r="B14102" t="n">
        <v>91</v>
      </c>
      <c r="C14102" t="inlineStr">
        <is>
          <t>Jason Hammond</t>
        </is>
      </c>
      <c r="D14102" t="inlineStr">
        <is>
          <t>DT</t>
        </is>
      </c>
      <c r="E14102" t="inlineStr">
        <is>
          <t>Senior</t>
        </is>
      </c>
      <c r="F14102" t="inlineStr">
        <is>
          <t>6'2"</t>
        </is>
      </c>
      <c r="G14102" t="n">
        <v>284</v>
      </c>
      <c r="H14102" t="inlineStr">
        <is>
          <t>Miami, Fla.</t>
        </is>
      </c>
    </row>
    <row r="14103">
      <c r="A14103" t="inlineStr">
        <is>
          <t>Virginia</t>
        </is>
      </c>
      <c r="B14103" t="n">
        <v>16</v>
      </c>
      <c r="C14103" t="inlineStr">
        <is>
          <t>Ely Hamrick</t>
        </is>
      </c>
      <c r="D14103" t="inlineStr">
        <is>
          <t>QB</t>
        </is>
      </c>
      <c r="E14103" t="inlineStr">
        <is>
          <t>Freshman</t>
        </is>
      </c>
      <c r="F14103" t="inlineStr">
        <is>
          <t>6'5"</t>
        </is>
      </c>
      <c r="G14103" t="n">
        <v>230</v>
      </c>
      <c r="H14103" t="inlineStr">
        <is>
          <t>Shelby, N.C.</t>
        </is>
      </c>
    </row>
    <row r="14104">
      <c r="A14104" t="inlineStr">
        <is>
          <t>Virginia</t>
        </is>
      </c>
      <c r="B14104" t="n">
        <v>26</v>
      </c>
      <c r="C14104" t="inlineStr">
        <is>
          <t>Caleb Hardy</t>
        </is>
      </c>
      <c r="D14104" t="inlineStr">
        <is>
          <t>LB</t>
        </is>
      </c>
      <c r="E14104" t="inlineStr">
        <is>
          <t>Senior</t>
        </is>
      </c>
      <c r="F14104" t="inlineStr">
        <is>
          <t>6'4"</t>
        </is>
      </c>
      <c r="G14104" t="n">
        <v>217</v>
      </c>
      <c r="H14104" t="inlineStr">
        <is>
          <t>McDonough, Ga.</t>
        </is>
      </c>
    </row>
    <row r="14105">
      <c r="A14105" t="inlineStr">
        <is>
          <t>Virginia</t>
        </is>
      </c>
      <c r="B14105" t="n">
        <v>22</v>
      </c>
      <c r="C14105" t="inlineStr">
        <is>
          <t>Isaiah Harris</t>
        </is>
      </c>
      <c r="D14105" t="inlineStr">
        <is>
          <t>CB</t>
        </is>
      </c>
      <c r="E14105" t="inlineStr">
        <is>
          <t>Freshman</t>
        </is>
      </c>
      <c r="F14105" t="inlineStr">
        <is>
          <t>6'1"</t>
        </is>
      </c>
      <c r="G14105" t="n">
        <v>180</v>
      </c>
      <c r="H14105" t="inlineStr">
        <is>
          <t>Charlottesville, Va.</t>
        </is>
      </c>
    </row>
    <row r="14106">
      <c r="A14106" t="inlineStr">
        <is>
          <t>Virginia</t>
        </is>
      </c>
      <c r="B14106" t="n">
        <v>55</v>
      </c>
      <c r="C14106" t="inlineStr">
        <is>
          <t>Jim Harris Jr.</t>
        </is>
      </c>
      <c r="D14106" t="inlineStr">
        <is>
          <t>OL</t>
        </is>
      </c>
      <c r="E14106" t="inlineStr">
        <is>
          <t>Sophomore</t>
        </is>
      </c>
      <c r="F14106" t="inlineStr">
        <is>
          <t>6'5"</t>
        </is>
      </c>
      <c r="G14106" t="n">
        <v>295</v>
      </c>
      <c r="H14106" t="inlineStr">
        <is>
          <t>Muskegon, Mich.</t>
        </is>
      </c>
    </row>
    <row r="14107">
      <c r="A14107" t="inlineStr">
        <is>
          <t>Virginia</t>
        </is>
      </c>
      <c r="B14107" t="n">
        <v>58</v>
      </c>
      <c r="C14107" t="inlineStr">
        <is>
          <t>Noah Hartsoe</t>
        </is>
      </c>
      <c r="D14107" t="inlineStr">
        <is>
          <t>OL</t>
        </is>
      </c>
      <c r="E14107" t="inlineStr">
        <is>
          <t>Graduate Student</t>
        </is>
      </c>
      <c r="F14107" t="inlineStr">
        <is>
          <t>6'3"</t>
        </is>
      </c>
      <c r="G14107" t="n">
        <v>317</v>
      </c>
      <c r="H14107" t="inlineStr">
        <is>
          <t>Henrico, Va.</t>
        </is>
      </c>
    </row>
    <row r="14108">
      <c r="A14108" t="inlineStr">
        <is>
          <t>Virginia</t>
        </is>
      </c>
      <c r="B14108" t="n">
        <v>57</v>
      </c>
      <c r="C14108" t="inlineStr">
        <is>
          <t>Luke Hatfield</t>
        </is>
      </c>
      <c r="D14108" t="inlineStr">
        <is>
          <t>OL</t>
        </is>
      </c>
      <c r="E14108" t="inlineStr">
        <is>
          <t>Freshman</t>
        </is>
      </c>
      <c r="F14108" t="inlineStr">
        <is>
          <t>6'4"</t>
        </is>
      </c>
      <c r="G14108" t="n">
        <v>285</v>
      </c>
      <c r="H14108" t="inlineStr">
        <is>
          <t>Haymarket, Va.</t>
        </is>
      </c>
    </row>
    <row r="14109">
      <c r="A14109" t="inlineStr">
        <is>
          <t>Virginia</t>
        </is>
      </c>
      <c r="B14109" t="n">
        <v>85</v>
      </c>
      <c r="C14109" t="inlineStr">
        <is>
          <t>Jewett Hayes</t>
        </is>
      </c>
      <c r="D14109" t="inlineStr">
        <is>
          <t>DE</t>
        </is>
      </c>
      <c r="E14109" t="inlineStr">
        <is>
          <t>Junior</t>
        </is>
      </c>
      <c r="F14109" t="inlineStr">
        <is>
          <t>6'4"</t>
        </is>
      </c>
      <c r="G14109" t="n">
        <v>241</v>
      </c>
      <c r="H14109" t="inlineStr">
        <is>
          <t>Cincinnati, Ohio</t>
        </is>
      </c>
    </row>
    <row r="14110">
      <c r="A14110" t="inlineStr">
        <is>
          <t>Virginia</t>
        </is>
      </c>
      <c r="B14110" t="n">
        <v>10</v>
      </c>
      <c r="C14110" t="inlineStr">
        <is>
          <t>Jacobie Henderson</t>
        </is>
      </c>
      <c r="D14110" t="inlineStr">
        <is>
          <t>CB</t>
        </is>
      </c>
      <c r="E14110" t="inlineStr">
        <is>
          <t>Graduate Student</t>
        </is>
      </c>
      <c r="F14110" t="inlineStr">
        <is>
          <t>5'11"</t>
        </is>
      </c>
      <c r="G14110" t="n">
        <v>198</v>
      </c>
      <c r="H14110" t="inlineStr">
        <is>
          <t>Charlotte, N.C.</t>
        </is>
      </c>
      <c r="I14110" t="inlineStr">
        <is>
          <t>Transfer from Rutgers (2026 portal)</t>
        </is>
      </c>
    </row>
    <row r="14111">
      <c r="A14111" t="inlineStr">
        <is>
          <t>Virginia</t>
        </is>
      </c>
      <c r="B14111" t="n">
        <v>44</v>
      </c>
      <c r="C14111" t="inlineStr">
        <is>
          <t>Darrion Henry-Young</t>
        </is>
      </c>
      <c r="D14111" t="inlineStr">
        <is>
          <t>DT</t>
        </is>
      </c>
      <c r="E14111" t="inlineStr">
        <is>
          <t>Graduate Student</t>
        </is>
      </c>
      <c r="F14111" t="inlineStr">
        <is>
          <t>6'4"</t>
        </is>
      </c>
      <c r="G14111" t="n">
        <v>295</v>
      </c>
      <c r="H14111" t="inlineStr">
        <is>
          <t>Cincinnati, Ohio</t>
        </is>
      </c>
      <c r="I14111" t="inlineStr">
        <is>
          <t>Transfer from Coastal Carolina (2026 portal)</t>
        </is>
      </c>
    </row>
    <row r="14112">
      <c r="A14112" t="inlineStr">
        <is>
          <t>Virginia</t>
        </is>
      </c>
      <c r="B14112" t="n">
        <v>6</v>
      </c>
      <c r="C14112" t="inlineStr">
        <is>
          <t>Brandyn Hillman</t>
        </is>
      </c>
      <c r="D14112" t="inlineStr">
        <is>
          <t>S</t>
        </is>
      </c>
      <c r="E14112" t="inlineStr">
        <is>
          <t>Senior</t>
        </is>
      </c>
      <c r="F14112" t="inlineStr">
        <is>
          <t>6'0"</t>
        </is>
      </c>
      <c r="G14112" t="n">
        <v>190</v>
      </c>
      <c r="H14112" t="inlineStr">
        <is>
          <t>Portsmouth, Va.</t>
        </is>
      </c>
      <c r="I14112" t="inlineStr">
        <is>
          <t>Transfer from Michigan (2026 portal)</t>
        </is>
      </c>
    </row>
    <row r="14113">
      <c r="A14113" t="inlineStr">
        <is>
          <t>Virginia</t>
        </is>
      </c>
      <c r="B14113" t="n">
        <v>10</v>
      </c>
      <c r="C14113" t="inlineStr">
        <is>
          <t>Eli Holstein</t>
        </is>
      </c>
      <c r="D14113" t="inlineStr">
        <is>
          <t>QB</t>
        </is>
      </c>
      <c r="E14113" t="inlineStr">
        <is>
          <t>Senior</t>
        </is>
      </c>
      <c r="F14113" t="inlineStr">
        <is>
          <t>6'4"</t>
        </is>
      </c>
      <c r="G14113" t="n">
        <v>234</v>
      </c>
      <c r="H14113" t="inlineStr">
        <is>
          <t>Zachary, La.</t>
        </is>
      </c>
      <c r="I14113" t="inlineStr">
        <is>
          <t>Transfer from Pittsburgh (2026 portal)</t>
        </is>
      </c>
    </row>
    <row r="14114">
      <c r="A14114" t="inlineStr">
        <is>
          <t>Virginia</t>
        </is>
      </c>
      <c r="B14114" t="n">
        <v>9</v>
      </c>
      <c r="C14114" t="inlineStr">
        <is>
          <t>Jam Jackson</t>
        </is>
      </c>
      <c r="D14114" t="inlineStr">
        <is>
          <t>CB</t>
        </is>
      </c>
      <c r="E14114" t="inlineStr">
        <is>
          <t>Graduate Student</t>
        </is>
      </c>
      <c r="F14114" t="inlineStr">
        <is>
          <t>6'2"</t>
        </is>
      </c>
      <c r="G14114" t="n">
        <v>184</v>
      </c>
      <c r="H14114" t="inlineStr">
        <is>
          <t>Plant City, Fla.</t>
        </is>
      </c>
    </row>
    <row r="14115">
      <c r="A14115" t="inlineStr">
        <is>
          <t>Virginia</t>
        </is>
      </c>
      <c r="B14115" t="n">
        <v>51</v>
      </c>
      <c r="C14115" t="inlineStr">
        <is>
          <t>Sichan John</t>
        </is>
      </c>
      <c r="D14115" t="inlineStr">
        <is>
          <t>DT</t>
        </is>
      </c>
      <c r="E14115" t="inlineStr">
        <is>
          <t>Sophomore</t>
        </is>
      </c>
      <c r="F14115" t="inlineStr">
        <is>
          <t>6'3"</t>
        </is>
      </c>
      <c r="G14115" t="n">
        <v>302</v>
      </c>
      <c r="H14115" t="inlineStr">
        <is>
          <t>Lawrenceville, Ga.</t>
        </is>
      </c>
    </row>
    <row r="14116">
      <c r="A14116" t="inlineStr">
        <is>
          <t>Virginia</t>
        </is>
      </c>
      <c r="B14116" t="n">
        <v>53</v>
      </c>
      <c r="C14116" t="inlineStr">
        <is>
          <t>Gavin Johnson</t>
        </is>
      </c>
      <c r="D14116" t="inlineStr">
        <is>
          <t>DE</t>
        </is>
      </c>
      <c r="E14116" t="inlineStr">
        <is>
          <t>Sophomore</t>
        </is>
      </c>
      <c r="F14116" t="inlineStr">
        <is>
          <t>6'1"</t>
        </is>
      </c>
      <c r="G14116" t="n">
        <v>234</v>
      </c>
      <c r="H14116" t="inlineStr">
        <is>
          <t>Richmond, Va.</t>
        </is>
      </c>
    </row>
    <row r="14117">
      <c r="A14117" t="inlineStr">
        <is>
          <t>Virginia</t>
        </is>
      </c>
      <c r="B14117" t="n">
        <v>38</v>
      </c>
      <c r="C14117" t="inlineStr">
        <is>
          <t>Armstrong Jones</t>
        </is>
      </c>
      <c r="D14117" t="inlineStr">
        <is>
          <t>S</t>
        </is>
      </c>
      <c r="E14117" t="inlineStr">
        <is>
          <t>Junior</t>
        </is>
      </c>
      <c r="F14117" t="inlineStr">
        <is>
          <t>6'1"</t>
        </is>
      </c>
      <c r="G14117" t="n">
        <v>183</v>
      </c>
      <c r="H14117" t="inlineStr">
        <is>
          <t>Atlanta, Ga.</t>
        </is>
      </c>
    </row>
    <row r="14118">
      <c r="A14118" t="inlineStr">
        <is>
          <t>Virginia</t>
        </is>
      </c>
      <c r="B14118" t="n">
        <v>23</v>
      </c>
      <c r="C14118" t="inlineStr">
        <is>
          <t>Jaylen Jones</t>
        </is>
      </c>
      <c r="D14118" t="inlineStr">
        <is>
          <t>S</t>
        </is>
      </c>
      <c r="E14118" t="inlineStr">
        <is>
          <t>Senior</t>
        </is>
      </c>
      <c r="F14118" t="inlineStr">
        <is>
          <t>6'1"</t>
        </is>
      </c>
      <c r="G14118" t="n">
        <v>205</v>
      </c>
      <c r="H14118" t="inlineStr">
        <is>
          <t>Charlotte, N.C.</t>
        </is>
      </c>
      <c r="I14118" t="inlineStr">
        <is>
          <t>Transfer from Georgia State (2026 portal)</t>
        </is>
      </c>
    </row>
    <row r="14119">
      <c r="A14119" t="inlineStr">
        <is>
          <t>Virginia</t>
        </is>
      </c>
      <c r="B14119" t="n">
        <v>77</v>
      </c>
      <c r="C14119" t="inlineStr">
        <is>
          <t>Noah Josey</t>
        </is>
      </c>
      <c r="D14119" t="inlineStr">
        <is>
          <t>OL</t>
        </is>
      </c>
      <c r="E14119" t="inlineStr">
        <is>
          <t>Graduate Student</t>
        </is>
      </c>
      <c r="F14119" t="inlineStr">
        <is>
          <t>6'5"</t>
        </is>
      </c>
      <c r="G14119" t="n">
        <v>315</v>
      </c>
      <c r="H14119" t="inlineStr">
        <is>
          <t>Murfreesboro, Tenn.</t>
        </is>
      </c>
    </row>
    <row r="14120">
      <c r="A14120" t="inlineStr">
        <is>
          <t>Virginia</t>
        </is>
      </c>
      <c r="B14120" t="n">
        <v>81</v>
      </c>
      <c r="C14120" t="inlineStr">
        <is>
          <t>TeKai Kirby</t>
        </is>
      </c>
      <c r="D14120" t="inlineStr">
        <is>
          <t>WR</t>
        </is>
      </c>
      <c r="E14120" t="inlineStr">
        <is>
          <t>Senior</t>
        </is>
      </c>
      <c r="F14120" t="inlineStr">
        <is>
          <t>6'2"</t>
        </is>
      </c>
      <c r="G14120" t="n">
        <v>232</v>
      </c>
      <c r="H14120" t="inlineStr">
        <is>
          <t>Fort Lauderdale, Fla.</t>
        </is>
      </c>
    </row>
    <row r="14121">
      <c r="A14121" t="inlineStr">
        <is>
          <t>Virginia</t>
        </is>
      </c>
      <c r="B14121" t="n">
        <v>93</v>
      </c>
      <c r="C14121" t="inlineStr">
        <is>
          <t>Billy Koudelka</t>
        </is>
      </c>
      <c r="D14121" t="inlineStr">
        <is>
          <t>DE</t>
        </is>
      </c>
      <c r="E14121" t="inlineStr">
        <is>
          <t>Junior</t>
        </is>
      </c>
      <c r="F14121" t="inlineStr">
        <is>
          <t>6'8"</t>
        </is>
      </c>
      <c r="G14121" t="n">
        <v>256</v>
      </c>
      <c r="H14121" t="inlineStr">
        <is>
          <t>Lynchburg, Va.</t>
        </is>
      </c>
    </row>
    <row r="14122">
      <c r="A14122" t="inlineStr">
        <is>
          <t>Virginia</t>
        </is>
      </c>
      <c r="B14122" t="n">
        <v>80</v>
      </c>
      <c r="C14122" t="inlineStr">
        <is>
          <t>Trevor Ladd</t>
        </is>
      </c>
      <c r="D14122" t="inlineStr">
        <is>
          <t>WR</t>
        </is>
      </c>
      <c r="E14122" t="inlineStr">
        <is>
          <t>Junior</t>
        </is>
      </c>
      <c r="F14122" t="inlineStr">
        <is>
          <t>6'2"</t>
        </is>
      </c>
      <c r="G14122" t="n">
        <v>242</v>
      </c>
      <c r="H14122" t="inlineStr">
        <is>
          <t>Encinitas, Calif.</t>
        </is>
      </c>
    </row>
    <row r="14123">
      <c r="A14123" t="inlineStr">
        <is>
          <t>Virginia</t>
        </is>
      </c>
      <c r="B14123" t="n">
        <v>94</v>
      </c>
      <c r="C14123" t="inlineStr">
        <is>
          <t>Ezekiel Larry</t>
        </is>
      </c>
      <c r="D14123" t="inlineStr">
        <is>
          <t>DE</t>
        </is>
      </c>
      <c r="E14123" t="inlineStr">
        <is>
          <t>Graduate Student</t>
        </is>
      </c>
      <c r="F14123" t="inlineStr">
        <is>
          <t>6'2"</t>
        </is>
      </c>
      <c r="G14123" t="n">
        <v>240</v>
      </c>
      <c r="H14123" t="inlineStr">
        <is>
          <t>Palmdale, Calif.</t>
        </is>
      </c>
      <c r="I14123" t="inlineStr">
        <is>
          <t>Transfer from Yale (2026 portal)</t>
        </is>
      </c>
    </row>
    <row r="14124">
      <c r="A14124" t="inlineStr">
        <is>
          <t>Virginia</t>
        </is>
      </c>
      <c r="B14124" t="n">
        <v>2</v>
      </c>
      <c r="C14124" t="inlineStr">
        <is>
          <t>Peyton Lewis</t>
        </is>
      </c>
      <c r="D14124" t="inlineStr">
        <is>
          <t>RB</t>
        </is>
      </c>
      <c r="E14124" t="inlineStr">
        <is>
          <t>Junior</t>
        </is>
      </c>
      <c r="F14124" t="inlineStr">
        <is>
          <t>6'1"</t>
        </is>
      </c>
      <c r="G14124" t="n">
        <v>212</v>
      </c>
      <c r="H14124" t="inlineStr">
        <is>
          <t>Salem, Va.</t>
        </is>
      </c>
      <c r="I14124" t="inlineStr">
        <is>
          <t>Transfer from Tennessee (2026 portal)</t>
        </is>
      </c>
    </row>
    <row r="14125">
      <c r="A14125" t="inlineStr">
        <is>
          <t>Virginia</t>
        </is>
      </c>
      <c r="B14125" t="n">
        <v>14</v>
      </c>
      <c r="C14125" t="inlineStr">
        <is>
          <t>Boone Lourd</t>
        </is>
      </c>
      <c r="D14125" t="inlineStr">
        <is>
          <t>QB</t>
        </is>
      </c>
      <c r="E14125" t="inlineStr">
        <is>
          <t>Junior</t>
        </is>
      </c>
      <c r="F14125" t="inlineStr">
        <is>
          <t>6'1"</t>
        </is>
      </c>
      <c r="G14125" t="n">
        <v>203</v>
      </c>
      <c r="H14125" t="inlineStr">
        <is>
          <t>Los Angeles, Calif.</t>
        </is>
      </c>
    </row>
    <row r="14126">
      <c r="A14126" t="inlineStr">
        <is>
          <t>Virginia</t>
        </is>
      </c>
      <c r="B14126" t="n">
        <v>11</v>
      </c>
      <c r="C14126" t="inlineStr">
        <is>
          <t>Maddox Marcellus</t>
        </is>
      </c>
      <c r="D14126" t="inlineStr">
        <is>
          <t>LB</t>
        </is>
      </c>
      <c r="E14126" t="inlineStr">
        <is>
          <t>Senior</t>
        </is>
      </c>
      <c r="F14126" t="inlineStr">
        <is>
          <t>6'2"</t>
        </is>
      </c>
      <c r="G14126" t="n">
        <v>232</v>
      </c>
      <c r="H14126" t="inlineStr">
        <is>
          <t>Miami, Fla.</t>
        </is>
      </c>
    </row>
    <row r="14127">
      <c r="A14127" t="inlineStr">
        <is>
          <t>Virginia</t>
        </is>
      </c>
      <c r="B14127" t="n">
        <v>18</v>
      </c>
      <c r="C14127" t="inlineStr">
        <is>
          <t>Da’Shawn Martin</t>
        </is>
      </c>
      <c r="D14127" t="inlineStr">
        <is>
          <t>WR</t>
        </is>
      </c>
      <c r="E14127" t="inlineStr">
        <is>
          <t>Junior</t>
        </is>
      </c>
      <c r="F14127" t="inlineStr">
        <is>
          <t>6'0"</t>
        </is>
      </c>
      <c r="G14127" t="n">
        <v>180</v>
      </c>
      <c r="H14127" t="inlineStr">
        <is>
          <t>Springfield, Ohio</t>
        </is>
      </c>
      <c r="I14127" t="inlineStr">
        <is>
          <t>Transfer from Kent State (2026 portal)</t>
        </is>
      </c>
    </row>
    <row r="14128">
      <c r="A14128" t="inlineStr">
        <is>
          <t>Virginia</t>
        </is>
      </c>
      <c r="B14128" t="n">
        <v>18</v>
      </c>
      <c r="C14128" t="inlineStr">
        <is>
          <t>Jalen McNair</t>
        </is>
      </c>
      <c r="D14128" t="inlineStr">
        <is>
          <t>S</t>
        </is>
      </c>
      <c r="E14128" t="inlineStr">
        <is>
          <t>Graduate Student</t>
        </is>
      </c>
      <c r="F14128" t="inlineStr">
        <is>
          <t>5'8"</t>
        </is>
      </c>
      <c r="G14128" t="n">
        <v>221</v>
      </c>
      <c r="H14128" t="inlineStr">
        <is>
          <t>White Plains, Md.</t>
        </is>
      </c>
      <c r="I14128" t="inlineStr">
        <is>
          <t>Transfer from Buffalo (2026 portal)</t>
        </is>
      </c>
    </row>
    <row r="14129">
      <c r="A14129" t="inlineStr">
        <is>
          <t>Virginia</t>
        </is>
      </c>
      <c r="B14129" t="n">
        <v>60</v>
      </c>
      <c r="C14129" t="inlineStr">
        <is>
          <t>Drake Metcalf</t>
        </is>
      </c>
      <c r="D14129" t="inlineStr">
        <is>
          <t>OL</t>
        </is>
      </c>
      <c r="E14129" t="inlineStr">
        <is>
          <t>Graduate Student</t>
        </is>
      </c>
      <c r="F14129" t="inlineStr">
        <is>
          <t>6'2"</t>
        </is>
      </c>
      <c r="G14129" t="n">
        <v>304</v>
      </c>
      <c r="H14129" t="inlineStr">
        <is>
          <t>Orange, Calif.</t>
        </is>
      </c>
    </row>
    <row r="14130">
      <c r="A14130" t="inlineStr">
        <is>
          <t>Virginia</t>
        </is>
      </c>
      <c r="B14130" t="n">
        <v>21</v>
      </c>
      <c r="C14130" t="inlineStr">
        <is>
          <t>Jekail Middlebrook</t>
        </is>
      </c>
      <c r="D14130" t="inlineStr">
        <is>
          <t>RB</t>
        </is>
      </c>
      <c r="E14130" t="inlineStr">
        <is>
          <t>Senior</t>
        </is>
      </c>
      <c r="F14130" t="inlineStr">
        <is>
          <t>5'10"</t>
        </is>
      </c>
      <c r="G14130" t="n">
        <v>198</v>
      </c>
      <c r="H14130" t="inlineStr">
        <is>
          <t>Atlanta, Ga.</t>
        </is>
      </c>
      <c r="I14130" t="inlineStr">
        <is>
          <t>Transfer from Middle Tennessee (2026 portal)</t>
        </is>
      </c>
    </row>
    <row r="14131">
      <c r="A14131" t="inlineStr">
        <is>
          <t>Virginia</t>
        </is>
      </c>
      <c r="B14131" t="n">
        <v>71</v>
      </c>
      <c r="C14131" t="inlineStr">
        <is>
          <t>Monroe Mills</t>
        </is>
      </c>
      <c r="D14131" t="inlineStr">
        <is>
          <t>OL</t>
        </is>
      </c>
      <c r="E14131" t="inlineStr">
        <is>
          <t>Graduate Student</t>
        </is>
      </c>
      <c r="F14131" t="inlineStr">
        <is>
          <t>6'7"</t>
        </is>
      </c>
      <c r="G14131" t="n">
        <v>322</v>
      </c>
      <c r="H14131" t="inlineStr">
        <is>
          <t>Columbia, Mo.</t>
        </is>
      </c>
    </row>
    <row r="14132">
      <c r="A14132" t="inlineStr">
        <is>
          <t>Virginia</t>
        </is>
      </c>
      <c r="B14132" t="n">
        <v>30</v>
      </c>
      <c r="C14132" t="inlineStr">
        <is>
          <t>Ethan Minter</t>
        </is>
      </c>
      <c r="D14132" t="inlineStr">
        <is>
          <t>S</t>
        </is>
      </c>
      <c r="E14132" t="inlineStr">
        <is>
          <t>Junior</t>
        </is>
      </c>
      <c r="F14132" t="inlineStr">
        <is>
          <t>6'0"</t>
        </is>
      </c>
      <c r="G14132" t="n">
        <v>195</v>
      </c>
      <c r="H14132" t="inlineStr">
        <is>
          <t>Chester, Va.</t>
        </is>
      </c>
    </row>
    <row r="14133">
      <c r="A14133" t="inlineStr">
        <is>
          <t>Virginia</t>
        </is>
      </c>
      <c r="B14133" t="n">
        <v>45</v>
      </c>
      <c r="C14133" t="inlineStr">
        <is>
          <t>Brand Morgan</t>
        </is>
      </c>
      <c r="D14133" t="inlineStr">
        <is>
          <t>WR</t>
        </is>
      </c>
      <c r="E14133" t="inlineStr">
        <is>
          <t>Sophomore</t>
        </is>
      </c>
      <c r="F14133" t="inlineStr">
        <is>
          <t>6'3"</t>
        </is>
      </c>
      <c r="G14133" t="n">
        <v>207</v>
      </c>
      <c r="H14133" t="inlineStr">
        <is>
          <t>Atlanta, Ga.</t>
        </is>
      </c>
    </row>
    <row r="14134">
      <c r="A14134" t="inlineStr">
        <is>
          <t>Virginia</t>
        </is>
      </c>
      <c r="B14134" t="n">
        <v>7</v>
      </c>
      <c r="C14134" t="inlineStr">
        <is>
          <t>Ja'Maric Morris</t>
        </is>
      </c>
      <c r="D14134" t="inlineStr">
        <is>
          <t>DB</t>
        </is>
      </c>
      <c r="E14134" t="inlineStr">
        <is>
          <t>Graduate Student</t>
        </is>
      </c>
      <c r="F14134" t="inlineStr">
        <is>
          <t>6'3"</t>
        </is>
      </c>
      <c r="G14134" t="n">
        <v>219</v>
      </c>
      <c r="H14134" t="inlineStr">
        <is>
          <t>Timmonsville, S.C.</t>
        </is>
      </c>
    </row>
    <row r="14135">
      <c r="A14135" t="inlineStr">
        <is>
          <t>Virginia</t>
        </is>
      </c>
      <c r="B14135" t="n">
        <v>46</v>
      </c>
      <c r="C14135" t="inlineStr">
        <is>
          <t>Chase Morrison</t>
        </is>
      </c>
      <c r="D14135" t="inlineStr">
        <is>
          <t>DT</t>
        </is>
      </c>
      <c r="E14135" t="inlineStr">
        <is>
          <t>Junior</t>
        </is>
      </c>
      <c r="F14135" t="inlineStr">
        <is>
          <t>6'4"</t>
        </is>
      </c>
      <c r="G14135" t="n">
        <v>271</v>
      </c>
      <c r="H14135" t="inlineStr">
        <is>
          <t>Roswell, Ga.</t>
        </is>
      </c>
    </row>
    <row r="14136">
      <c r="A14136" t="inlineStr">
        <is>
          <t>Virginia</t>
        </is>
      </c>
      <c r="B14136" t="n">
        <v>15</v>
      </c>
      <c r="C14136" t="inlineStr">
        <is>
          <t>Dillon Newton-Short</t>
        </is>
      </c>
      <c r="D14136" t="inlineStr">
        <is>
          <t>WR</t>
        </is>
      </c>
      <c r="E14136" t="inlineStr">
        <is>
          <t>Sophomore</t>
        </is>
      </c>
      <c r="F14136" t="inlineStr">
        <is>
          <t>6'0"</t>
        </is>
      </c>
      <c r="G14136" t="n">
        <v>206</v>
      </c>
      <c r="H14136" t="inlineStr">
        <is>
          <t>Matoaca, Va.</t>
        </is>
      </c>
    </row>
    <row r="14137">
      <c r="A14137" t="inlineStr">
        <is>
          <t>Virginia</t>
        </is>
      </c>
      <c r="B14137" t="n">
        <v>30</v>
      </c>
      <c r="C14137" t="inlineStr">
        <is>
          <t>Henry Omohundro</t>
        </is>
      </c>
      <c r="D14137" t="inlineStr">
        <is>
          <t>TE</t>
        </is>
      </c>
      <c r="E14137" t="inlineStr">
        <is>
          <t>Junior</t>
        </is>
      </c>
      <c r="F14137" t="inlineStr">
        <is>
          <t>6'3"</t>
        </is>
      </c>
      <c r="G14137" t="n">
        <v>251</v>
      </c>
      <c r="H14137" t="inlineStr">
        <is>
          <t>Midlothian, Va.</t>
        </is>
      </c>
    </row>
    <row r="14138">
      <c r="A14138" t="inlineStr">
        <is>
          <t>Virginia</t>
        </is>
      </c>
      <c r="B14138" t="n">
        <v>76</v>
      </c>
      <c r="C14138" t="inlineStr">
        <is>
          <t>Alex Payne</t>
        </is>
      </c>
      <c r="D14138" t="inlineStr">
        <is>
          <t>OL</t>
        </is>
      </c>
      <c r="E14138" t="inlineStr">
        <is>
          <t>Sophomore</t>
        </is>
      </c>
      <c r="F14138" t="inlineStr">
        <is>
          <t>6'5"</t>
        </is>
      </c>
      <c r="G14138" t="n">
        <v>312</v>
      </c>
      <c r="H14138" t="inlineStr">
        <is>
          <t>Gainesville, Ga.</t>
        </is>
      </c>
      <c r="I14138" t="inlineStr">
        <is>
          <t>Transfer from USC (2026 portal)</t>
        </is>
      </c>
    </row>
    <row r="14139">
      <c r="A14139" t="inlineStr">
        <is>
          <t>Virginia</t>
        </is>
      </c>
      <c r="B14139" t="n">
        <v>7</v>
      </c>
      <c r="C14139" t="inlineStr">
        <is>
          <t>Josiah Persinger</t>
        </is>
      </c>
      <c r="D14139" t="inlineStr">
        <is>
          <t>CB</t>
        </is>
      </c>
      <c r="E14139" t="inlineStr">
        <is>
          <t>Sophomore</t>
        </is>
      </c>
      <c r="F14139" t="inlineStr">
        <is>
          <t>5'11"</t>
        </is>
      </c>
      <c r="G14139" t="n">
        <v>179</v>
      </c>
      <c r="H14139" t="inlineStr">
        <is>
          <t>Roanoke, Va.</t>
        </is>
      </c>
    </row>
    <row r="14140">
      <c r="A14140" t="inlineStr">
        <is>
          <t>Virginia</t>
        </is>
      </c>
      <c r="B14140" t="n">
        <v>2</v>
      </c>
      <c r="C14140" t="inlineStr">
        <is>
          <t>Donavon Platt</t>
        </is>
      </c>
      <c r="D14140" t="inlineStr">
        <is>
          <t>DB</t>
        </is>
      </c>
      <c r="E14140" t="inlineStr">
        <is>
          <t>Graduate Student</t>
        </is>
      </c>
      <c r="F14140" t="inlineStr">
        <is>
          <t>5'11"</t>
        </is>
      </c>
      <c r="G14140" t="n">
        <v>212</v>
      </c>
      <c r="H14140" t="inlineStr">
        <is>
          <t>Jamestown, N.C.</t>
        </is>
      </c>
    </row>
    <row r="14141">
      <c r="A14141" t="inlineStr">
        <is>
          <t>Virginia</t>
        </is>
      </c>
      <c r="B14141" t="n">
        <v>7</v>
      </c>
      <c r="C14141" t="inlineStr">
        <is>
          <t>Beau Pribula</t>
        </is>
      </c>
      <c r="D14141" t="inlineStr">
        <is>
          <t>QB</t>
        </is>
      </c>
      <c r="E14141" t="inlineStr">
        <is>
          <t>Graduate Student</t>
        </is>
      </c>
      <c r="F14141" t="inlineStr">
        <is>
          <t>6'2"</t>
        </is>
      </c>
      <c r="G14141" t="n">
        <v>209</v>
      </c>
      <c r="H14141" t="inlineStr">
        <is>
          <t>York, Pa.</t>
        </is>
      </c>
      <c r="I14141" t="inlineStr">
        <is>
          <t>Transfer from Missouri (2026 portal)</t>
        </is>
      </c>
    </row>
    <row r="14142">
      <c r="A14142" t="inlineStr">
        <is>
          <t>Virginia</t>
        </is>
      </c>
      <c r="B14142" t="n">
        <v>42</v>
      </c>
      <c r="C14142" t="inlineStr">
        <is>
          <t>Isaiah Reese</t>
        </is>
      </c>
      <c r="D14142" t="inlineStr">
        <is>
          <t>LB</t>
        </is>
      </c>
      <c r="E14142" t="inlineStr">
        <is>
          <t>Sophomore</t>
        </is>
      </c>
      <c r="F14142" t="inlineStr">
        <is>
          <t>6'3"</t>
        </is>
      </c>
      <c r="G14142" t="n">
        <v>222</v>
      </c>
      <c r="H14142" t="inlineStr">
        <is>
          <t>Gilford, N.H.</t>
        </is>
      </c>
    </row>
    <row r="14143">
      <c r="A14143" t="inlineStr">
        <is>
          <t>Virginia</t>
        </is>
      </c>
      <c r="B14143" t="n">
        <v>51</v>
      </c>
      <c r="C14143" t="inlineStr">
        <is>
          <t>Grayson Reid</t>
        </is>
      </c>
      <c r="D14143" t="inlineStr">
        <is>
          <t>OL</t>
        </is>
      </c>
      <c r="E14143" t="inlineStr">
        <is>
          <t>Sophomore</t>
        </is>
      </c>
      <c r="F14143" t="inlineStr">
        <is>
          <t>6'3"</t>
        </is>
      </c>
      <c r="G14143" t="n">
        <v>309</v>
      </c>
      <c r="H14143" t="inlineStr">
        <is>
          <t>Washington, D.C.</t>
        </is>
      </c>
    </row>
    <row r="14144">
      <c r="A14144" t="inlineStr">
        <is>
          <t>Virginia</t>
        </is>
      </c>
      <c r="B14144" t="n">
        <v>66</v>
      </c>
      <c r="C14144" t="inlineStr">
        <is>
          <t>Alex Reisig</t>
        </is>
      </c>
      <c r="D14144" t="inlineStr">
        <is>
          <t>DT</t>
        </is>
      </c>
      <c r="E14144" t="inlineStr">
        <is>
          <t>Junior</t>
        </is>
      </c>
      <c r="F14144" t="inlineStr">
        <is>
          <t>6'6"</t>
        </is>
      </c>
      <c r="G14144" t="n">
        <v>245</v>
      </c>
      <c r="H14144" t="inlineStr">
        <is>
          <t>Washington, D.C.</t>
        </is>
      </c>
    </row>
    <row r="14145">
      <c r="A14145" t="inlineStr">
        <is>
          <t>Virginia</t>
        </is>
      </c>
      <c r="B14145" t="n">
        <v>26</v>
      </c>
      <c r="C14145" t="inlineStr">
        <is>
          <t>Jack Rhodes</t>
        </is>
      </c>
      <c r="D14145" t="inlineStr">
        <is>
          <t>WR</t>
        </is>
      </c>
      <c r="E14145" t="inlineStr">
        <is>
          <t>Freshman</t>
        </is>
      </c>
      <c r="F14145" t="inlineStr">
        <is>
          <t>6'1"</t>
        </is>
      </c>
      <c r="G14145" t="n">
        <v>175</v>
      </c>
      <c r="H14145" t="inlineStr">
        <is>
          <t>Augusta, Ga.</t>
        </is>
      </c>
    </row>
    <row r="14146">
      <c r="A14146" t="inlineStr">
        <is>
          <t>Virginia</t>
        </is>
      </c>
      <c r="B14146" t="n">
        <v>96</v>
      </c>
      <c r="C14146" t="inlineStr">
        <is>
          <t>Bull Richardson</t>
        </is>
      </c>
      <c r="D14146" t="inlineStr">
        <is>
          <t>DT</t>
        </is>
      </c>
      <c r="E14146" t="inlineStr">
        <is>
          <t>Freshman</t>
        </is>
      </c>
      <c r="F14146" t="inlineStr">
        <is>
          <t>6'1"</t>
        </is>
      </c>
      <c r="G14146" t="n">
        <v>300</v>
      </c>
      <c r="H14146" t="inlineStr">
        <is>
          <t>Richmond, Va.</t>
        </is>
      </c>
    </row>
    <row r="14147">
      <c r="A14147" t="inlineStr">
        <is>
          <t>Virginia</t>
        </is>
      </c>
      <c r="B14147" t="n">
        <v>84</v>
      </c>
      <c r="C14147" t="inlineStr">
        <is>
          <t>Isaiah Robinson</t>
        </is>
      </c>
      <c r="D14147" t="inlineStr">
        <is>
          <t>WR</t>
        </is>
      </c>
      <c r="E14147" t="inlineStr">
        <is>
          <t>Sophomore</t>
        </is>
      </c>
      <c r="F14147" t="inlineStr">
        <is>
          <t>6'2"</t>
        </is>
      </c>
      <c r="G14147" t="n">
        <v>215</v>
      </c>
      <c r="H14147" t="inlineStr">
        <is>
          <t>Chester, Va.</t>
        </is>
      </c>
    </row>
    <row r="14148">
      <c r="A14148" t="inlineStr">
        <is>
          <t>Virginia</t>
        </is>
      </c>
      <c r="B14148" t="n">
        <v>5</v>
      </c>
      <c r="C14148" t="inlineStr">
        <is>
          <t>Kam Robinson</t>
        </is>
      </c>
      <c r="D14148" t="inlineStr">
        <is>
          <t>LB</t>
        </is>
      </c>
      <c r="E14148" t="inlineStr">
        <is>
          <t>Senior</t>
        </is>
      </c>
      <c r="F14148" t="inlineStr">
        <is>
          <t>6'2"</t>
        </is>
      </c>
      <c r="G14148" t="n">
        <v>239</v>
      </c>
      <c r="H14148" t="inlineStr">
        <is>
          <t>Tappahannock, Va.</t>
        </is>
      </c>
    </row>
    <row r="14149">
      <c r="A14149" t="inlineStr">
        <is>
          <t>Virginia</t>
        </is>
      </c>
      <c r="B14149" t="n">
        <v>89</v>
      </c>
      <c r="C14149" t="inlineStr">
        <is>
          <t>John Rogers</t>
        </is>
      </c>
      <c r="D14149" t="inlineStr">
        <is>
          <t>TE</t>
        </is>
      </c>
      <c r="E14149" t="inlineStr">
        <is>
          <t>Sophomore</t>
        </is>
      </c>
      <c r="F14149" t="inlineStr">
        <is>
          <t>6'4"</t>
        </is>
      </c>
      <c r="G14149" t="n">
        <v>239</v>
      </c>
      <c r="H14149" t="inlineStr">
        <is>
          <t>The Plains, Va.</t>
        </is>
      </c>
    </row>
    <row r="14150">
      <c r="A14150" t="inlineStr">
        <is>
          <t>Virginia</t>
        </is>
      </c>
      <c r="B14150" t="n">
        <v>94</v>
      </c>
      <c r="C14150" t="inlineStr">
        <is>
          <t>Hayden Rollison</t>
        </is>
      </c>
      <c r="D14150" t="inlineStr">
        <is>
          <t>TE</t>
        </is>
      </c>
      <c r="E14150" t="inlineStr">
        <is>
          <t>Senior</t>
        </is>
      </c>
      <c r="F14150" t="inlineStr">
        <is>
          <t>6'3"</t>
        </is>
      </c>
      <c r="G14150" t="n">
        <v>235</v>
      </c>
      <c r="H14150" t="inlineStr">
        <is>
          <t>Richmond, Va.</t>
        </is>
      </c>
    </row>
    <row r="14151">
      <c r="A14151" t="inlineStr">
        <is>
          <t>Virginia</t>
        </is>
      </c>
      <c r="B14151" t="n">
        <v>67</v>
      </c>
      <c r="C14151" t="inlineStr">
        <is>
          <t>Will Rosen</t>
        </is>
      </c>
      <c r="D14151" t="inlineStr">
        <is>
          <t>OL</t>
        </is>
      </c>
      <c r="E14151" t="inlineStr">
        <is>
          <t>Junior</t>
        </is>
      </c>
      <c r="F14151" t="inlineStr">
        <is>
          <t>6'1"</t>
        </is>
      </c>
      <c r="G14151" t="n">
        <v>290</v>
      </c>
      <c r="H14151" t="inlineStr">
        <is>
          <t>Richmond, Va.</t>
        </is>
      </c>
    </row>
    <row r="14152">
      <c r="A14152" t="inlineStr">
        <is>
          <t>Virginia</t>
        </is>
      </c>
      <c r="B14152" t="n">
        <v>17</v>
      </c>
      <c r="C14152" t="inlineStr">
        <is>
          <t>Justin Ross</t>
        </is>
      </c>
      <c r="D14152" t="inlineStr">
        <is>
          <t>CB</t>
        </is>
      </c>
      <c r="E14152" t="inlineStr">
        <is>
          <t>Junior</t>
        </is>
      </c>
      <c r="F14152" t="inlineStr">
        <is>
          <t>6'2"</t>
        </is>
      </c>
      <c r="G14152" t="n">
        <v>187</v>
      </c>
      <c r="H14152" t="inlineStr">
        <is>
          <t>Gastonia, N.C.</t>
        </is>
      </c>
      <c r="I14152" t="inlineStr">
        <is>
          <t>Transfer from Navy (2026 portal)</t>
        </is>
      </c>
    </row>
    <row r="14153">
      <c r="A14153" t="inlineStr">
        <is>
          <t>Virginia</t>
        </is>
      </c>
      <c r="B14153" t="n">
        <v>45</v>
      </c>
      <c r="C14153" t="inlineStr">
        <is>
          <t>Justin Rowe</t>
        </is>
      </c>
      <c r="D14153" t="inlineStr">
        <is>
          <t>LB</t>
        </is>
      </c>
      <c r="E14153" t="inlineStr">
        <is>
          <t>Sophomore</t>
        </is>
      </c>
      <c r="F14153" t="inlineStr">
        <is>
          <t>6'2"</t>
        </is>
      </c>
      <c r="G14153" t="n">
        <v>239</v>
      </c>
      <c r="H14153" t="inlineStr">
        <is>
          <t>Ottawa, Ontario</t>
        </is>
      </c>
    </row>
    <row r="14154">
      <c r="A14154" t="inlineStr">
        <is>
          <t>Virginia</t>
        </is>
      </c>
      <c r="B14154" t="n">
        <v>50</v>
      </c>
      <c r="C14154" t="inlineStr">
        <is>
          <t>Wyatt Rubinoff</t>
        </is>
      </c>
      <c r="D14154" t="inlineStr">
        <is>
          <t>LS</t>
        </is>
      </c>
      <c r="E14154" t="inlineStr">
        <is>
          <t>Junior</t>
        </is>
      </c>
      <c r="F14154" t="inlineStr">
        <is>
          <t>6'2"</t>
        </is>
      </c>
      <c r="G14154" t="n">
        <v>220</v>
      </c>
      <c r="H14154" t="inlineStr">
        <is>
          <t>St. Mary's, Ga.</t>
        </is>
      </c>
      <c r="I14154" t="inlineStr">
        <is>
          <t>Transfer from New Hampshire (2026 portal)</t>
        </is>
      </c>
    </row>
    <row r="14155">
      <c r="A14155" t="inlineStr">
        <is>
          <t>Virginia</t>
        </is>
      </c>
      <c r="B14155" t="n">
        <v>15</v>
      </c>
      <c r="C14155" t="inlineStr">
        <is>
          <t>Lukas Sanker</t>
        </is>
      </c>
      <c r="D14155" t="inlineStr">
        <is>
          <t>DB</t>
        </is>
      </c>
      <c r="E14155" t="inlineStr">
        <is>
          <t>Senior</t>
        </is>
      </c>
      <c r="F14155" t="inlineStr">
        <is>
          <t>6'0"</t>
        </is>
      </c>
      <c r="G14155" t="n">
        <v>202</v>
      </c>
      <c r="H14155" t="inlineStr">
        <is>
          <t>Charlottesville, Va.</t>
        </is>
      </c>
    </row>
    <row r="14156">
      <c r="A14156" t="inlineStr">
        <is>
          <t>Virginia</t>
        </is>
      </c>
      <c r="B14156" t="n">
        <v>56</v>
      </c>
      <c r="C14156" t="inlineStr">
        <is>
          <t>Tyler Simmons</t>
        </is>
      </c>
      <c r="D14156" t="inlineStr">
        <is>
          <t>DT</t>
        </is>
      </c>
      <c r="E14156" t="inlineStr">
        <is>
          <t>Junior</t>
        </is>
      </c>
      <c r="F14156" t="inlineStr">
        <is>
          <t>6'3"</t>
        </is>
      </c>
      <c r="G14156" t="n">
        <v>278</v>
      </c>
      <c r="H14156" t="inlineStr">
        <is>
          <t>Windermere, Fla.</t>
        </is>
      </c>
    </row>
    <row r="14157">
      <c r="A14157" t="inlineStr">
        <is>
          <t>Virginia</t>
        </is>
      </c>
      <c r="B14157" t="n">
        <v>99</v>
      </c>
      <c r="C14157" t="inlineStr">
        <is>
          <t>Elijah Slibeck</t>
        </is>
      </c>
      <c r="D14157" t="inlineStr">
        <is>
          <t>P/PK</t>
        </is>
      </c>
      <c r="E14157" t="inlineStr">
        <is>
          <t>Senior</t>
        </is>
      </c>
      <c r="F14157" t="inlineStr">
        <is>
          <t>6'6"</t>
        </is>
      </c>
      <c r="G14157" t="n">
        <v>236</v>
      </c>
      <c r="H14157" t="inlineStr">
        <is>
          <t>Fishers, Ind.</t>
        </is>
      </c>
    </row>
    <row r="14158">
      <c r="A14158" t="inlineStr">
        <is>
          <t>Virginia</t>
        </is>
      </c>
      <c r="B14158" t="n">
        <v>47</v>
      </c>
      <c r="C14158" t="inlineStr">
        <is>
          <t>Gabe Sneed</t>
        </is>
      </c>
      <c r="D14158" t="inlineStr">
        <is>
          <t>DE</t>
        </is>
      </c>
      <c r="E14158" t="inlineStr">
        <is>
          <t>Senior</t>
        </is>
      </c>
      <c r="F14158" t="inlineStr">
        <is>
          <t>6'4"</t>
        </is>
      </c>
      <c r="G14158" t="n">
        <v>260</v>
      </c>
      <c r="H14158" t="inlineStr">
        <is>
          <t>Big Stone Gap, Va.</t>
        </is>
      </c>
    </row>
    <row r="14159">
      <c r="A14159" t="inlineStr">
        <is>
          <t>Virginia</t>
        </is>
      </c>
      <c r="B14159" t="n">
        <v>38</v>
      </c>
      <c r="C14159" t="inlineStr">
        <is>
          <t>Daniel Sparks</t>
        </is>
      </c>
      <c r="D14159" t="inlineStr">
        <is>
          <t>P</t>
        </is>
      </c>
      <c r="E14159" t="inlineStr">
        <is>
          <t>Graduate Student</t>
        </is>
      </c>
      <c r="F14159" t="inlineStr">
        <is>
          <t>6'7"</t>
        </is>
      </c>
      <c r="G14159" t="n">
        <v>226</v>
      </c>
      <c r="H14159" t="inlineStr">
        <is>
          <t>Gadsden, Ala.</t>
        </is>
      </c>
    </row>
    <row r="14160">
      <c r="A14160" t="inlineStr">
        <is>
          <t>Virginia</t>
        </is>
      </c>
      <c r="B14160" t="n">
        <v>29</v>
      </c>
      <c r="C14160" t="inlineStr">
        <is>
          <t>CJ Spence</t>
        </is>
      </c>
      <c r="D14160" t="inlineStr">
        <is>
          <t>WR</t>
        </is>
      </c>
      <c r="E14160" t="inlineStr">
        <is>
          <t>Sophomore</t>
        </is>
      </c>
      <c r="F14160" t="inlineStr">
        <is>
          <t>6'4"</t>
        </is>
      </c>
      <c r="G14160" t="n">
        <v>204</v>
      </c>
      <c r="H14160" t="inlineStr">
        <is>
          <t>Chesapeake, Va.</t>
        </is>
      </c>
    </row>
    <row r="14161">
      <c r="A14161" t="inlineStr">
        <is>
          <t>Virginia</t>
        </is>
      </c>
      <c r="B14161" t="n">
        <v>61</v>
      </c>
      <c r="C14161" t="inlineStr">
        <is>
          <t>Dane Steele</t>
        </is>
      </c>
      <c r="D14161" t="inlineStr">
        <is>
          <t>OL</t>
        </is>
      </c>
      <c r="E14161" t="inlineStr">
        <is>
          <t>Senior</t>
        </is>
      </c>
      <c r="F14161" t="inlineStr">
        <is>
          <t>6'4"</t>
        </is>
      </c>
      <c r="G14161" t="n">
        <v>312</v>
      </c>
      <c r="H14161" t="inlineStr">
        <is>
          <t>Charlotte, N.C.</t>
        </is>
      </c>
    </row>
    <row r="14162">
      <c r="A14162" t="inlineStr">
        <is>
          <t>Virginia</t>
        </is>
      </c>
      <c r="B14162" t="n">
        <v>37</v>
      </c>
      <c r="C14162" t="inlineStr">
        <is>
          <t>Jack Stevens</t>
        </is>
      </c>
      <c r="D14162" t="inlineStr">
        <is>
          <t>RB</t>
        </is>
      </c>
      <c r="E14162" t="inlineStr">
        <is>
          <t>Sophomore</t>
        </is>
      </c>
      <c r="F14162" t="inlineStr">
        <is>
          <t>5'10"</t>
        </is>
      </c>
      <c r="G14162" t="n">
        <v>198</v>
      </c>
      <c r="H14162" t="inlineStr">
        <is>
          <t>Atherton, Calif.</t>
        </is>
      </c>
    </row>
    <row r="14163">
      <c r="A14163" t="inlineStr">
        <is>
          <t>Virginia</t>
        </is>
      </c>
      <c r="B14163" t="n">
        <v>64</v>
      </c>
      <c r="C14163" t="inlineStr">
        <is>
          <t>Cole Surber</t>
        </is>
      </c>
      <c r="D14163" t="inlineStr">
        <is>
          <t>OL</t>
        </is>
      </c>
      <c r="E14163" t="inlineStr">
        <is>
          <t>Senior</t>
        </is>
      </c>
      <c r="F14163" t="inlineStr">
        <is>
          <t>6'5"</t>
        </is>
      </c>
      <c r="G14163" t="n">
        <v>305</v>
      </c>
      <c r="H14163" t="inlineStr">
        <is>
          <t>Bristow, Va.</t>
        </is>
      </c>
    </row>
    <row r="14164">
      <c r="A14164" t="inlineStr">
        <is>
          <t>Virginia</t>
        </is>
      </c>
      <c r="B14164" t="n">
        <v>49</v>
      </c>
      <c r="C14164" t="inlineStr">
        <is>
          <t>Jacob Tannenbaum</t>
        </is>
      </c>
      <c r="D14164" t="inlineStr">
        <is>
          <t>LS</t>
        </is>
      </c>
      <c r="E14164" t="inlineStr">
        <is>
          <t>Sophomore</t>
        </is>
      </c>
      <c r="F14164" t="inlineStr">
        <is>
          <t>6'1"</t>
        </is>
      </c>
      <c r="G14164" t="n">
        <v>212</v>
      </c>
      <c r="H14164" t="inlineStr">
        <is>
          <t>Boca Raton, Fla.</t>
        </is>
      </c>
    </row>
    <row r="14165">
      <c r="A14165" t="inlineStr">
        <is>
          <t>Virginia</t>
        </is>
      </c>
      <c r="B14165" t="n">
        <v>54</v>
      </c>
      <c r="C14165" t="inlineStr">
        <is>
          <t>Makilan Thomas</t>
        </is>
      </c>
      <c r="D14165" t="inlineStr">
        <is>
          <t>OL</t>
        </is>
      </c>
      <c r="E14165" t="inlineStr">
        <is>
          <t>Graduate Student</t>
        </is>
      </c>
      <c r="F14165" t="inlineStr">
        <is>
          <t>6'3"</t>
        </is>
      </c>
      <c r="G14165" t="n">
        <v>317</v>
      </c>
      <c r="H14165" t="inlineStr">
        <is>
          <t>Little Rock, Ark.</t>
        </is>
      </c>
    </row>
    <row r="14166">
      <c r="A14166" t="inlineStr">
        <is>
          <t>Virginia</t>
        </is>
      </c>
      <c r="B14166" t="n">
        <v>83</v>
      </c>
      <c r="C14166" t="inlineStr">
        <is>
          <t>Willem Thurber</t>
        </is>
      </c>
      <c r="D14166" t="inlineStr">
        <is>
          <t>TE</t>
        </is>
      </c>
      <c r="E14166" t="inlineStr">
        <is>
          <t>Sophomore</t>
        </is>
      </c>
      <c r="F14166" t="inlineStr">
        <is>
          <t>6'5"</t>
        </is>
      </c>
      <c r="G14166" t="n">
        <v>234</v>
      </c>
      <c r="H14166" t="inlineStr">
        <is>
          <t>Brattleboro, Vt.</t>
        </is>
      </c>
    </row>
    <row r="14167">
      <c r="A14167" t="inlineStr">
        <is>
          <t>Virginia</t>
        </is>
      </c>
      <c r="B14167" t="n">
        <v>36</v>
      </c>
      <c r="C14167" t="inlineStr">
        <is>
          <t>Justin Townsend</t>
        </is>
      </c>
      <c r="D14167" t="inlineStr">
        <is>
          <t>DL</t>
        </is>
      </c>
      <c r="E14167" t="inlineStr">
        <is>
          <t>Graduate Student</t>
        </is>
      </c>
      <c r="F14167" t="inlineStr">
        <is>
          <t>6'2"</t>
        </is>
      </c>
      <c r="G14167" t="n">
        <v>265</v>
      </c>
      <c r="H14167" t="inlineStr">
        <is>
          <t>Randolph, N.J.</t>
        </is>
      </c>
      <c r="I14167" t="inlineStr">
        <is>
          <t>Transfer from Columbia (2026 portal)</t>
        </is>
      </c>
    </row>
    <row r="14168">
      <c r="A14168" t="inlineStr">
        <is>
          <t>Virginia</t>
        </is>
      </c>
      <c r="B14168" t="n">
        <v>9</v>
      </c>
      <c r="C14168" t="inlineStr">
        <is>
          <t>Dakota Twitty</t>
        </is>
      </c>
      <c r="D14168" t="inlineStr">
        <is>
          <t>TE</t>
        </is>
      </c>
      <c r="E14168" t="inlineStr">
        <is>
          <t>Graduate Student</t>
        </is>
      </c>
      <c r="F14168" t="inlineStr">
        <is>
          <t>6'5"</t>
        </is>
      </c>
      <c r="G14168" t="n">
        <v>247</v>
      </c>
      <c r="H14168" t="inlineStr">
        <is>
          <t>Columbus, N.C.</t>
        </is>
      </c>
    </row>
    <row r="14169">
      <c r="A14169" t="inlineStr">
        <is>
          <t>Virginia</t>
        </is>
      </c>
      <c r="B14169" t="n">
        <v>86</v>
      </c>
      <c r="C14169" t="inlineStr">
        <is>
          <t>Lukas Ungar</t>
        </is>
      </c>
      <c r="D14169" t="inlineStr">
        <is>
          <t>TE</t>
        </is>
      </c>
      <c r="E14169" t="inlineStr">
        <is>
          <t>Graduate Student</t>
        </is>
      </c>
      <c r="F14169" t="inlineStr">
        <is>
          <t>6'4"</t>
        </is>
      </c>
      <c r="G14169" t="n">
        <v>234</v>
      </c>
      <c r="H14169" t="inlineStr">
        <is>
          <t>Mendham, N.J.</t>
        </is>
      </c>
      <c r="I14169" t="inlineStr">
        <is>
          <t>Transfer from New Mexico State (2026 portal)</t>
        </is>
      </c>
    </row>
    <row r="14170">
      <c r="A14170" t="inlineStr">
        <is>
          <t>Virginia</t>
        </is>
      </c>
      <c r="B14170" t="n">
        <v>25</v>
      </c>
      <c r="C14170" t="inlineStr">
        <is>
          <t>Derek Uran</t>
        </is>
      </c>
      <c r="D14170" t="inlineStr">
        <is>
          <t>LB</t>
        </is>
      </c>
      <c r="E14170" t="inlineStr">
        <is>
          <t>Freshman</t>
        </is>
      </c>
      <c r="F14170" t="inlineStr">
        <is>
          <t>6'2"</t>
        </is>
      </c>
      <c r="G14170" t="n">
        <v>205</v>
      </c>
      <c r="H14170" t="inlineStr">
        <is>
          <t>Cincinnati, Ohio</t>
        </is>
      </c>
    </row>
    <row r="14171">
      <c r="A14171" t="inlineStr">
        <is>
          <t>Virginia</t>
        </is>
      </c>
      <c r="B14171" t="n">
        <v>3</v>
      </c>
      <c r="C14171" t="inlineStr">
        <is>
          <t>Noah Vaughn</t>
        </is>
      </c>
      <c r="D14171" t="inlineStr">
        <is>
          <t>RB</t>
        </is>
      </c>
      <c r="E14171" t="inlineStr">
        <is>
          <t>Senior</t>
        </is>
      </c>
      <c r="F14171" t="inlineStr">
        <is>
          <t>5'9"</t>
        </is>
      </c>
      <c r="G14171" t="n">
        <v>196</v>
      </c>
      <c r="H14171" t="inlineStr">
        <is>
          <t>Maryville, Tenn.</t>
        </is>
      </c>
    </row>
    <row r="14172">
      <c r="A14172" t="inlineStr">
        <is>
          <t>Virginia</t>
        </is>
      </c>
      <c r="B14172" t="n">
        <v>19</v>
      </c>
      <c r="C14172" t="inlineStr">
        <is>
          <t>Evan Ward</t>
        </is>
      </c>
      <c r="D14172" t="inlineStr">
        <is>
          <t>DE</t>
        </is>
      </c>
      <c r="E14172" t="inlineStr">
        <is>
          <t>Sophomore</t>
        </is>
      </c>
      <c r="F14172" t="inlineStr">
        <is>
          <t>6'5"</t>
        </is>
      </c>
      <c r="G14172" t="n">
        <v>250</v>
      </c>
      <c r="H14172" t="inlineStr">
        <is>
          <t>Peachtree City, Ga.</t>
        </is>
      </c>
    </row>
    <row r="14173">
      <c r="A14173" t="inlineStr">
        <is>
          <t>Virginia</t>
        </is>
      </c>
      <c r="B14173" t="n">
        <v>23</v>
      </c>
      <c r="C14173" t="inlineStr">
        <is>
          <t>Triston Ward</t>
        </is>
      </c>
      <c r="D14173" t="inlineStr">
        <is>
          <t>WR</t>
        </is>
      </c>
      <c r="E14173" t="inlineStr">
        <is>
          <t>Junior</t>
        </is>
      </c>
      <c r="F14173" t="inlineStr">
        <is>
          <t>6'1"</t>
        </is>
      </c>
      <c r="G14173" t="n">
        <v>189</v>
      </c>
      <c r="H14173" t="inlineStr">
        <is>
          <t>Griswold, Conn.</t>
        </is>
      </c>
    </row>
    <row r="14174">
      <c r="A14174" t="inlineStr">
        <is>
          <t>Virginia</t>
        </is>
      </c>
      <c r="B14174" t="n">
        <v>17</v>
      </c>
      <c r="C14174" t="inlineStr">
        <is>
          <t>Jae’Oyn Williams</t>
        </is>
      </c>
      <c r="D14174" t="inlineStr">
        <is>
          <t>ATH</t>
        </is>
      </c>
      <c r="E14174" t="inlineStr">
        <is>
          <t>Freshman</t>
        </is>
      </c>
      <c r="F14174" t="inlineStr">
        <is>
          <t>5'10"</t>
        </is>
      </c>
      <c r="G14174" t="n">
        <v>217</v>
      </c>
      <c r="H14174" t="inlineStr">
        <is>
          <t>Woodbridge, Va.</t>
        </is>
      </c>
    </row>
    <row r="14175">
      <c r="A14175" t="inlineStr">
        <is>
          <t>Virginia</t>
        </is>
      </c>
      <c r="B14175" t="n">
        <v>1</v>
      </c>
      <c r="C14175" t="inlineStr">
        <is>
          <t>Montino Williams</t>
        </is>
      </c>
      <c r="D14175" t="inlineStr">
        <is>
          <t>S</t>
        </is>
      </c>
      <c r="E14175" t="inlineStr">
        <is>
          <t>Sophomore</t>
        </is>
      </c>
      <c r="F14175" t="inlineStr">
        <is>
          <t>6'3"</t>
        </is>
      </c>
      <c r="G14175" t="n">
        <v>211</v>
      </c>
      <c r="H14175" t="inlineStr">
        <is>
          <t>South Chesterfield, Va.</t>
        </is>
      </c>
    </row>
    <row r="14176">
      <c r="A14176" t="inlineStr">
        <is>
          <t>Virginia</t>
        </is>
      </c>
      <c r="B14176" t="n">
        <v>70</v>
      </c>
      <c r="C14176" t="inlineStr">
        <is>
          <t>Dane Wleklinski</t>
        </is>
      </c>
      <c r="D14176" t="inlineStr">
        <is>
          <t>OL</t>
        </is>
      </c>
      <c r="E14176" t="inlineStr">
        <is>
          <t>Junior</t>
        </is>
      </c>
      <c r="F14176" t="inlineStr">
        <is>
          <t>6'6"</t>
        </is>
      </c>
      <c r="G14176" t="n">
        <v>302</v>
      </c>
      <c r="H14176" t="inlineStr">
        <is>
          <t>Dublin, Ohio</t>
        </is>
      </c>
    </row>
    <row r="14177">
      <c r="A14177" t="inlineStr">
        <is>
          <t>Virginia</t>
        </is>
      </c>
      <c r="B14177" t="n">
        <v>72</v>
      </c>
      <c r="C14177" t="inlineStr">
        <is>
          <t>Ben York</t>
        </is>
      </c>
      <c r="D14177" t="inlineStr">
        <is>
          <t>OL</t>
        </is>
      </c>
      <c r="E14177" t="inlineStr">
        <is>
          <t>Junior</t>
        </is>
      </c>
      <c r="F14177" t="inlineStr">
        <is>
          <t>6'5"</t>
        </is>
      </c>
      <c r="G14177" t="n">
        <v>314</v>
      </c>
      <c r="H14177" t="inlineStr">
        <is>
          <t>Burke, Va.</t>
        </is>
      </c>
    </row>
    <row r="14178">
      <c r="A14178" t="inlineStr">
        <is>
          <t>Virginia</t>
        </is>
      </c>
      <c r="B14178" t="n">
        <v>87</v>
      </c>
      <c r="C14178" t="inlineStr">
        <is>
          <t>Justin Zames</t>
        </is>
      </c>
      <c r="D14178" t="inlineStr">
        <is>
          <t>TE</t>
        </is>
      </c>
      <c r="E14178" t="inlineStr">
        <is>
          <t>Sophomore</t>
        </is>
      </c>
      <c r="F14178" t="inlineStr">
        <is>
          <t>6'4"</t>
        </is>
      </c>
      <c r="G14178" t="n">
        <v>238</v>
      </c>
      <c r="H14178" t="inlineStr">
        <is>
          <t>Tampa, Fla.</t>
        </is>
      </c>
    </row>
    <row r="14179">
      <c r="A14179" t="inlineStr">
        <is>
          <t>Virginia Tech</t>
        </is>
      </c>
      <c r="B14179" t="n">
        <v>31</v>
      </c>
      <c r="C14179" t="inlineStr">
        <is>
          <t>Jason Abbey</t>
        </is>
      </c>
      <c r="D14179" t="inlineStr">
        <is>
          <t>DL</t>
        </is>
      </c>
      <c r="E14179" t="inlineStr">
        <is>
          <t>Redshirt Junior</t>
        </is>
      </c>
      <c r="F14179" t="inlineStr">
        <is>
          <t>6'3"</t>
        </is>
      </c>
      <c r="G14179" t="n">
        <v>256</v>
      </c>
      <c r="H14179" t="inlineStr">
        <is>
          <t>Richmond, Va.</t>
        </is>
      </c>
    </row>
    <row r="14180">
      <c r="A14180" t="inlineStr">
        <is>
          <t>Virginia Tech</t>
        </is>
      </c>
      <c r="B14180" t="n">
        <v>6</v>
      </c>
      <c r="C14180" t="inlineStr">
        <is>
          <t>Keylen “Brodie” Adams</t>
        </is>
      </c>
      <c r="D14180" t="inlineStr">
        <is>
          <t>WR</t>
        </is>
      </c>
      <c r="E14180" t="inlineStr">
        <is>
          <t>Redshirt Sophomore</t>
        </is>
      </c>
      <c r="F14180" t="inlineStr">
        <is>
          <t>6'0"</t>
        </is>
      </c>
      <c r="G14180" t="n">
        <v>192</v>
      </c>
      <c r="H14180" t="inlineStr">
        <is>
          <t>Virginia Beach, Va.</t>
        </is>
      </c>
    </row>
    <row r="14181">
      <c r="A14181" t="inlineStr">
        <is>
          <t>Virginia Tech</t>
        </is>
      </c>
      <c r="B14181" t="n">
        <v>36</v>
      </c>
      <c r="C14181" t="inlineStr">
        <is>
          <t>Randy Adirika</t>
        </is>
      </c>
      <c r="D14181" t="inlineStr">
        <is>
          <t>DL</t>
        </is>
      </c>
      <c r="E14181" t="inlineStr">
        <is>
          <t>Redshirt Freshman</t>
        </is>
      </c>
      <c r="F14181" t="inlineStr">
        <is>
          <t>6'2"</t>
        </is>
      </c>
      <c r="G14181" t="n">
        <v>316</v>
      </c>
      <c r="H14181" t="inlineStr">
        <is>
          <t>Miami, Fla.</t>
        </is>
      </c>
      <c r="I14181" t="inlineStr">
        <is>
          <t>Transfer from Penn State (2026 portal)</t>
        </is>
      </c>
    </row>
    <row r="14182">
      <c r="A14182" t="inlineStr">
        <is>
          <t>Virginia Tech</t>
        </is>
      </c>
      <c r="B14182" t="n">
        <v>62</v>
      </c>
      <c r="C14182" t="inlineStr">
        <is>
          <t>Kyle Altuner</t>
        </is>
      </c>
      <c r="D14182" t="inlineStr">
        <is>
          <t>OL</t>
        </is>
      </c>
      <c r="E14182" t="inlineStr">
        <is>
          <t>Redshirt Sophomore</t>
        </is>
      </c>
      <c r="F14182" t="inlineStr">
        <is>
          <t>6'3"</t>
        </is>
      </c>
      <c r="G14182" t="n">
        <v>302</v>
      </c>
      <c r="H14182" t="inlineStr">
        <is>
          <t>Frederick, Md.</t>
        </is>
      </c>
    </row>
    <row r="14183">
      <c r="A14183" t="inlineStr">
        <is>
          <t>Virginia Tech</t>
        </is>
      </c>
      <c r="B14183" t="n">
        <v>57</v>
      </c>
      <c r="C14183" t="inlineStr">
        <is>
          <t>Lucas Austin</t>
        </is>
      </c>
      <c r="D14183" t="inlineStr">
        <is>
          <t>OL</t>
        </is>
      </c>
      <c r="E14183" t="inlineStr">
        <is>
          <t>Redshirt Sophomore</t>
        </is>
      </c>
      <c r="F14183" t="inlineStr">
        <is>
          <t>6'5"</t>
        </is>
      </c>
      <c r="G14183" t="n">
        <v>305</v>
      </c>
      <c r="H14183" t="inlineStr">
        <is>
          <t>Sterling, Ill.</t>
        </is>
      </c>
    </row>
    <row r="14184">
      <c r="A14184" t="inlineStr">
        <is>
          <t>Virginia Tech</t>
        </is>
      </c>
      <c r="B14184" t="n">
        <v>22</v>
      </c>
      <c r="C14184" t="inlineStr">
        <is>
          <t>Bryce Baker</t>
        </is>
      </c>
      <c r="D14184" t="inlineStr">
        <is>
          <t>QB</t>
        </is>
      </c>
      <c r="E14184" t="inlineStr">
        <is>
          <t>Redshirt Freshman</t>
        </is>
      </c>
      <c r="F14184" t="inlineStr">
        <is>
          <t>6'2"</t>
        </is>
      </c>
      <c r="G14184" t="n">
        <v>212</v>
      </c>
      <c r="H14184" t="inlineStr">
        <is>
          <t>Kernersville, N.C.</t>
        </is>
      </c>
      <c r="I14184" t="inlineStr">
        <is>
          <t>Transfer from North Carolina (2026 portal)</t>
        </is>
      </c>
    </row>
    <row r="14185">
      <c r="A14185" t="inlineStr">
        <is>
          <t>Virginia Tech</t>
        </is>
      </c>
      <c r="B14185" t="n">
        <v>41</v>
      </c>
      <c r="C14185" t="inlineStr">
        <is>
          <t>George Ballance</t>
        </is>
      </c>
      <c r="D14185" t="inlineStr">
        <is>
          <t>LB</t>
        </is>
      </c>
      <c r="E14185" t="inlineStr">
        <is>
          <t>Redshirt Junior</t>
        </is>
      </c>
      <c r="F14185" t="inlineStr">
        <is>
          <t>5'11"</t>
        </is>
      </c>
      <c r="G14185" t="n">
        <v>233</v>
      </c>
      <c r="H14185" t="inlineStr">
        <is>
          <t>Virginia Beach, Va.</t>
        </is>
      </c>
    </row>
    <row r="14186">
      <c r="A14186" t="inlineStr">
        <is>
          <t>Virginia Tech</t>
        </is>
      </c>
      <c r="B14186" t="n">
        <v>6</v>
      </c>
      <c r="C14186" t="inlineStr">
        <is>
          <t>Jordan Bass</t>
        </is>
      </c>
      <c r="D14186" t="inlineStr">
        <is>
          <t>S</t>
        </is>
      </c>
      <c r="E14186" t="inlineStr">
        <is>
          <t>Senior</t>
        </is>
      </c>
      <c r="F14186" t="inlineStr">
        <is>
          <t>6'3"</t>
        </is>
      </c>
      <c r="G14186" t="n">
        <v>212</v>
      </c>
      <c r="H14186" t="inlineStr">
        <is>
          <t>Hampton, Va.</t>
        </is>
      </c>
    </row>
    <row r="14187">
      <c r="A14187" t="inlineStr">
        <is>
          <t>Virginia Tech</t>
        </is>
      </c>
      <c r="B14187" t="n">
        <v>61</v>
      </c>
      <c r="C14187" t="inlineStr">
        <is>
          <t>Justin Bell</t>
        </is>
      </c>
      <c r="D14187" t="inlineStr">
        <is>
          <t>OL</t>
        </is>
      </c>
      <c r="E14187" t="inlineStr">
        <is>
          <t>Redshirt Freshman</t>
        </is>
      </c>
      <c r="F14187" t="inlineStr">
        <is>
          <t>6'6"</t>
        </is>
      </c>
      <c r="G14187" t="n">
        <v>327</v>
      </c>
      <c r="H14187" t="inlineStr">
        <is>
          <t>Macomb Township, Mich.</t>
        </is>
      </c>
      <c r="I14187" t="inlineStr">
        <is>
          <t>Transfer from Michigan State (2026 portal)</t>
        </is>
      </c>
    </row>
    <row r="14188">
      <c r="A14188" t="inlineStr">
        <is>
          <t>Virginia Tech</t>
        </is>
      </c>
      <c r="B14188" t="n">
        <v>80</v>
      </c>
      <c r="C14188" t="inlineStr">
        <is>
          <t>L.J. Booker</t>
        </is>
      </c>
      <c r="D14188" t="inlineStr">
        <is>
          <t>WR</t>
        </is>
      </c>
      <c r="E14188" t="inlineStr">
        <is>
          <t>Redshirt Freshman</t>
        </is>
      </c>
      <c r="F14188" t="inlineStr">
        <is>
          <t>6'2"</t>
        </is>
      </c>
      <c r="G14188" t="n">
        <v>200</v>
      </c>
      <c r="H14188" t="inlineStr">
        <is>
          <t>Richmond, Va.</t>
        </is>
      </c>
    </row>
    <row r="14189">
      <c r="A14189" t="inlineStr">
        <is>
          <t>Virginia Tech</t>
        </is>
      </c>
      <c r="B14189" t="n">
        <v>18</v>
      </c>
      <c r="C14189" t="inlineStr">
        <is>
          <t>A.J. Brand</t>
        </is>
      </c>
      <c r="D14189" t="inlineStr">
        <is>
          <t>WR</t>
        </is>
      </c>
      <c r="E14189" t="inlineStr">
        <is>
          <t>Redshirt Freshman</t>
        </is>
      </c>
      <c r="F14189" t="inlineStr">
        <is>
          <t>6'1"</t>
        </is>
      </c>
      <c r="G14189" t="n">
        <v>210</v>
      </c>
      <c r="H14189" t="inlineStr">
        <is>
          <t>Charlotte, N.C.</t>
        </is>
      </c>
    </row>
    <row r="14190">
      <c r="A14190" t="inlineStr">
        <is>
          <t>Virginia Tech</t>
        </is>
      </c>
      <c r="B14190" t="n">
        <v>74</v>
      </c>
      <c r="C14190" t="inlineStr">
        <is>
          <t>Marlen Bright</t>
        </is>
      </c>
      <c r="D14190" t="inlineStr">
        <is>
          <t>OL</t>
        </is>
      </c>
      <c r="E14190" t="inlineStr">
        <is>
          <t>Freshman</t>
        </is>
      </c>
      <c r="F14190" t="inlineStr">
        <is>
          <t>6'6"</t>
        </is>
      </c>
      <c r="G14190" t="n">
        <v>310</v>
      </c>
      <c r="H14190" t="inlineStr">
        <is>
          <t>Wayne, N.J.</t>
        </is>
      </c>
    </row>
    <row r="14191">
      <c r="A14191" t="inlineStr">
        <is>
          <t>Virginia Tech</t>
        </is>
      </c>
      <c r="B14191" t="n">
        <v>3</v>
      </c>
      <c r="C14191" t="inlineStr">
        <is>
          <t>Que'Sean Brown</t>
        </is>
      </c>
      <c r="D14191" t="inlineStr">
        <is>
          <t>WR</t>
        </is>
      </c>
      <c r="E14191" t="inlineStr">
        <is>
          <t>Redshirt Junior</t>
        </is>
      </c>
      <c r="F14191" t="inlineStr">
        <is>
          <t>5'8"</t>
        </is>
      </c>
      <c r="G14191" t="n">
        <v>170</v>
      </c>
      <c r="H14191" t="inlineStr">
        <is>
          <t>Winston-Salem, N.C.</t>
        </is>
      </c>
      <c r="I14191" t="inlineStr">
        <is>
          <t>Transfer from Duke (2026 portal)</t>
        </is>
      </c>
    </row>
    <row r="14192">
      <c r="A14192" t="inlineStr">
        <is>
          <t>Virginia Tech</t>
        </is>
      </c>
      <c r="B14192" t="n">
        <v>9</v>
      </c>
      <c r="C14192" t="inlineStr">
        <is>
          <t>Isaiah Brown-Murray</t>
        </is>
      </c>
      <c r="D14192" t="inlineStr">
        <is>
          <t>DB</t>
        </is>
      </c>
      <c r="E14192" t="inlineStr">
        <is>
          <t>Redshirt Senior</t>
        </is>
      </c>
      <c r="F14192" t="inlineStr">
        <is>
          <t>5'9"</t>
        </is>
      </c>
      <c r="G14192" t="n">
        <v>198</v>
      </c>
      <c r="H14192" t="inlineStr">
        <is>
          <t>Charlotte, N.C.</t>
        </is>
      </c>
    </row>
    <row r="14193">
      <c r="A14193" t="inlineStr">
        <is>
          <t>Virginia Tech</t>
        </is>
      </c>
      <c r="B14193" t="n">
        <v>35</v>
      </c>
      <c r="C14193" t="inlineStr">
        <is>
          <t>John Buetow</t>
        </is>
      </c>
      <c r="D14193" t="inlineStr">
        <is>
          <t>RB</t>
        </is>
      </c>
      <c r="E14193" t="inlineStr">
        <is>
          <t>Redshirt Sophomore</t>
        </is>
      </c>
      <c r="F14193" t="inlineStr">
        <is>
          <t>5'8"</t>
        </is>
      </c>
      <c r="G14193" t="n">
        <v>213</v>
      </c>
      <c r="H14193" t="inlineStr">
        <is>
          <t>Irmo, S.C.</t>
        </is>
      </c>
    </row>
    <row r="14194">
      <c r="A14194" t="inlineStr">
        <is>
          <t>Virginia Tech</t>
        </is>
      </c>
      <c r="B14194" t="n">
        <v>93</v>
      </c>
      <c r="C14194" t="inlineStr">
        <is>
          <t>Cole Byrd</t>
        </is>
      </c>
      <c r="D14194" t="inlineStr">
        <is>
          <t>P/PK</t>
        </is>
      </c>
      <c r="E14194" t="inlineStr">
        <is>
          <t>Redshirt Freshman</t>
        </is>
      </c>
      <c r="F14194" t="inlineStr">
        <is>
          <t>6'1"</t>
        </is>
      </c>
      <c r="G14194" t="n">
        <v>202</v>
      </c>
      <c r="H14194" t="inlineStr">
        <is>
          <t>Bassett, Va.</t>
        </is>
      </c>
    </row>
    <row r="14195">
      <c r="A14195" t="inlineStr">
        <is>
          <t>Virginia Tech</t>
        </is>
      </c>
      <c r="B14195" t="n">
        <v>49</v>
      </c>
      <c r="C14195" t="inlineStr">
        <is>
          <t>Deed Capper</t>
        </is>
      </c>
      <c r="D14195" t="inlineStr">
        <is>
          <t>LS</t>
        </is>
      </c>
      <c r="E14195" t="inlineStr">
        <is>
          <t>Redshirt Sophomore</t>
        </is>
      </c>
      <c r="F14195" t="inlineStr">
        <is>
          <t>6'2"</t>
        </is>
      </c>
      <c r="G14195" t="n">
        <v>223</v>
      </c>
      <c r="H14195" t="inlineStr">
        <is>
          <t>Mequon, Wisc.</t>
        </is>
      </c>
      <c r="I14195" t="inlineStr">
        <is>
          <t>Transfer from Wisconsin (2026 portal)</t>
        </is>
      </c>
    </row>
    <row r="14196">
      <c r="A14196" t="inlineStr">
        <is>
          <t>Virginia Tech</t>
        </is>
      </c>
      <c r="B14196" t="n">
        <v>20</v>
      </c>
      <c r="C14196" t="inlineStr">
        <is>
          <t>Cam Chadwick Jr.</t>
        </is>
      </c>
      <c r="D14196" t="inlineStr">
        <is>
          <t>DB</t>
        </is>
      </c>
      <c r="E14196" t="inlineStr">
        <is>
          <t>Redshirt Junior</t>
        </is>
      </c>
      <c r="F14196" t="inlineStr">
        <is>
          <t>5'11"</t>
        </is>
      </c>
      <c r="G14196" t="n">
        <v>201</v>
      </c>
      <c r="H14196" t="inlineStr">
        <is>
          <t>Plainfield, N.J.</t>
        </is>
      </c>
      <c r="I14196" t="inlineStr">
        <is>
          <t>Transfer from UConn (2026 portal)</t>
        </is>
      </c>
    </row>
    <row r="14197">
      <c r="A14197" t="inlineStr">
        <is>
          <t>Virginia Tech</t>
        </is>
      </c>
      <c r="B14197" t="n">
        <v>16</v>
      </c>
      <c r="C14197" t="inlineStr">
        <is>
          <t>Noah Chambers</t>
        </is>
      </c>
      <c r="D14197" t="inlineStr">
        <is>
          <t>LB</t>
        </is>
      </c>
      <c r="E14197" t="inlineStr">
        <is>
          <t>Sophomore</t>
        </is>
      </c>
      <c r="F14197" t="inlineStr">
        <is>
          <t>6'1"</t>
        </is>
      </c>
      <c r="G14197" t="n">
        <v>228</v>
      </c>
      <c r="H14197" t="inlineStr">
        <is>
          <t>Prince George's County, Md.</t>
        </is>
      </c>
    </row>
    <row r="14198">
      <c r="A14198" t="inlineStr">
        <is>
          <t>Virginia Tech</t>
        </is>
      </c>
      <c r="B14198" t="n">
        <v>58</v>
      </c>
      <c r="C14198" t="inlineStr">
        <is>
          <t>Zeke Chinwike</t>
        </is>
      </c>
      <c r="D14198" t="inlineStr">
        <is>
          <t>DL</t>
        </is>
      </c>
      <c r="E14198" t="inlineStr">
        <is>
          <t>Redshirt Freshman</t>
        </is>
      </c>
      <c r="F14198" t="inlineStr">
        <is>
          <t>6'5"</t>
        </is>
      </c>
      <c r="G14198" t="n">
        <v>258</v>
      </c>
      <c r="H14198" t="inlineStr">
        <is>
          <t>Virginia Beach, Va.</t>
        </is>
      </c>
    </row>
    <row r="14199">
      <c r="A14199" t="inlineStr">
        <is>
          <t>Virginia Tech</t>
        </is>
      </c>
      <c r="B14199" t="n">
        <v>5</v>
      </c>
      <c r="C14199" t="inlineStr">
        <is>
          <t>Joshua Clarke</t>
        </is>
      </c>
      <c r="D14199" t="inlineStr">
        <is>
          <t>CB</t>
        </is>
      </c>
      <c r="E14199" t="inlineStr">
        <is>
          <t>Redshirt Sophomore</t>
        </is>
      </c>
      <c r="F14199" t="inlineStr">
        <is>
          <t>6'1"</t>
        </is>
      </c>
      <c r="G14199" t="n">
        <v>187</v>
      </c>
      <c r="H14199" t="inlineStr">
        <is>
          <t>Alexandria, Va.</t>
        </is>
      </c>
    </row>
    <row r="14200">
      <c r="A14200" t="inlineStr">
        <is>
          <t>Virginia Tech</t>
        </is>
      </c>
      <c r="B14200" t="n">
        <v>44</v>
      </c>
      <c r="C14200" t="inlineStr">
        <is>
          <t>Brett Clatterbaugh</t>
        </is>
      </c>
      <c r="D14200" t="inlineStr">
        <is>
          <t>DL</t>
        </is>
      </c>
      <c r="E14200" t="inlineStr">
        <is>
          <t>Redshirt Freshman</t>
        </is>
      </c>
      <c r="F14200" t="inlineStr">
        <is>
          <t>6'1"</t>
        </is>
      </c>
      <c r="G14200" t="n">
        <v>250</v>
      </c>
      <c r="H14200" t="inlineStr">
        <is>
          <t>Culpeper, Va.</t>
        </is>
      </c>
    </row>
    <row r="14201">
      <c r="A14201" t="inlineStr">
        <is>
          <t>Virginia Tech</t>
        </is>
      </c>
      <c r="B14201" t="n">
        <v>13</v>
      </c>
      <c r="C14201" t="inlineStr">
        <is>
          <t>Kemari Copeland</t>
        </is>
      </c>
      <c r="D14201" t="inlineStr">
        <is>
          <t>DL</t>
        </is>
      </c>
      <c r="E14201" t="inlineStr">
        <is>
          <t>Redshirt Senior</t>
        </is>
      </c>
      <c r="F14201" t="inlineStr">
        <is>
          <t>6'2"</t>
        </is>
      </c>
      <c r="G14201" t="n">
        <v>290</v>
      </c>
      <c r="H14201" t="inlineStr">
        <is>
          <t>Virginia Beach, Va.</t>
        </is>
      </c>
    </row>
    <row r="14202">
      <c r="A14202" t="inlineStr">
        <is>
          <t>Virginia Tech</t>
        </is>
      </c>
      <c r="B14202" t="n">
        <v>7</v>
      </c>
      <c r="C14202" t="inlineStr">
        <is>
          <t>Sherrod Covil, Jr.</t>
        </is>
      </c>
      <c r="D14202" t="inlineStr">
        <is>
          <t>S</t>
        </is>
      </c>
      <c r="E14202" t="inlineStr">
        <is>
          <t>Senior</t>
        </is>
      </c>
      <c r="F14202" t="inlineStr">
        <is>
          <t>5'10"</t>
        </is>
      </c>
      <c r="G14202" t="n">
        <v>202</v>
      </c>
      <c r="H14202" t="inlineStr">
        <is>
          <t>Chesapeake, Va.</t>
        </is>
      </c>
    </row>
    <row r="14203">
      <c r="A14203" t="inlineStr">
        <is>
          <t>Virginia Tech</t>
        </is>
      </c>
      <c r="B14203" t="n">
        <v>71</v>
      </c>
      <c r="C14203" t="inlineStr">
        <is>
          <t>Gavin Crawford</t>
        </is>
      </c>
      <c r="D14203" t="inlineStr">
        <is>
          <t>OL</t>
        </is>
      </c>
      <c r="E14203" t="inlineStr">
        <is>
          <t>Redshirt Freshman</t>
        </is>
      </c>
      <c r="F14203" t="inlineStr">
        <is>
          <t>6'0"</t>
        </is>
      </c>
      <c r="G14203" t="n">
        <v>320</v>
      </c>
      <c r="H14203" t="inlineStr">
        <is>
          <t>Silver Spring, Md.</t>
        </is>
      </c>
    </row>
    <row r="14204">
      <c r="A14204" t="inlineStr">
        <is>
          <t>Virginia Tech</t>
        </is>
      </c>
      <c r="B14204" t="n">
        <v>35</v>
      </c>
      <c r="C14204" t="inlineStr">
        <is>
          <t>Jojo Crim</t>
        </is>
      </c>
      <c r="D14204" t="inlineStr">
        <is>
          <t>DB</t>
        </is>
      </c>
      <c r="E14204" t="inlineStr">
        <is>
          <t>Sophomore</t>
        </is>
      </c>
      <c r="F14204" t="inlineStr">
        <is>
          <t>5'11"</t>
        </is>
      </c>
      <c r="G14204" t="n">
        <v>178</v>
      </c>
      <c r="H14204" t="inlineStr">
        <is>
          <t>Camden, S.C.</t>
        </is>
      </c>
    </row>
    <row r="14205">
      <c r="A14205" t="inlineStr">
        <is>
          <t>Virginia Tech</t>
        </is>
      </c>
      <c r="B14205" t="n">
        <v>66</v>
      </c>
      <c r="C14205" t="inlineStr">
        <is>
          <t>Montavious Cunningham</t>
        </is>
      </c>
      <c r="D14205" t="inlineStr">
        <is>
          <t>OL</t>
        </is>
      </c>
      <c r="E14205" t="inlineStr">
        <is>
          <t>Graduate Student</t>
        </is>
      </c>
      <c r="F14205" t="inlineStr">
        <is>
          <t>6'3"</t>
        </is>
      </c>
      <c r="G14205" t="n">
        <v>318</v>
      </c>
      <c r="H14205" t="inlineStr">
        <is>
          <t>Athens, Ga.</t>
        </is>
      </c>
    </row>
    <row r="14206">
      <c r="A14206" t="inlineStr">
        <is>
          <t>Virginia Tech</t>
        </is>
      </c>
      <c r="B14206" t="n">
        <v>32</v>
      </c>
      <c r="C14206" t="inlineStr">
        <is>
          <t>Deric Dandy</t>
        </is>
      </c>
      <c r="D14206" t="inlineStr">
        <is>
          <t>DL</t>
        </is>
      </c>
      <c r="E14206" t="inlineStr">
        <is>
          <t>Redshirt Sophomore</t>
        </is>
      </c>
      <c r="F14206" t="inlineStr">
        <is>
          <t>6'2"</t>
        </is>
      </c>
      <c r="G14206" t="n">
        <v>255</v>
      </c>
      <c r="H14206" t="inlineStr">
        <is>
          <t>Mount Airy, N.C.</t>
        </is>
      </c>
    </row>
    <row r="14207">
      <c r="A14207" t="inlineStr">
        <is>
          <t>Virginia Tech</t>
        </is>
      </c>
      <c r="B14207" t="n">
        <v>92</v>
      </c>
      <c r="C14207" t="inlineStr">
        <is>
          <t>Aiden Daugherty</t>
        </is>
      </c>
      <c r="D14207" t="inlineStr">
        <is>
          <t>K</t>
        </is>
      </c>
      <c r="E14207" t="inlineStr">
        <is>
          <t>Redshirt Sophomore</t>
        </is>
      </c>
      <c r="F14207" t="inlineStr">
        <is>
          <t>5'11"</t>
        </is>
      </c>
      <c r="G14207" t="n">
        <v>185</v>
      </c>
      <c r="H14207" t="inlineStr">
        <is>
          <t>Winston-Salem, N.C.</t>
        </is>
      </c>
    </row>
    <row r="14208">
      <c r="A14208" t="inlineStr">
        <is>
          <t>Virginia Tech</t>
        </is>
      </c>
      <c r="B14208" t="n">
        <v>32</v>
      </c>
      <c r="C14208" t="inlineStr">
        <is>
          <t>Bill Davis</t>
        </is>
      </c>
      <c r="D14208" t="inlineStr">
        <is>
          <t>RB</t>
        </is>
      </c>
      <c r="E14208" t="inlineStr">
        <is>
          <t>Redshirt Junior</t>
        </is>
      </c>
      <c r="F14208" t="inlineStr">
        <is>
          <t>5'9"</t>
        </is>
      </c>
      <c r="G14208" t="n">
        <v>230</v>
      </c>
      <c r="H14208" t="inlineStr">
        <is>
          <t>LaPlace, La.</t>
        </is>
      </c>
      <c r="I14208" t="inlineStr">
        <is>
          <t>Transfer from Louisiana (2026 portal)</t>
        </is>
      </c>
    </row>
    <row r="14209">
      <c r="A14209" t="inlineStr">
        <is>
          <t>Virginia Tech</t>
        </is>
      </c>
      <c r="B14209" t="n">
        <v>29</v>
      </c>
      <c r="C14209" t="inlineStr">
        <is>
          <t>Jahmari DeLoatch</t>
        </is>
      </c>
      <c r="D14209" t="inlineStr">
        <is>
          <t>DB</t>
        </is>
      </c>
      <c r="E14209" t="inlineStr">
        <is>
          <t>Redshirt Freshman</t>
        </is>
      </c>
      <c r="F14209" t="inlineStr">
        <is>
          <t>5'9"</t>
        </is>
      </c>
      <c r="G14209" t="n">
        <v>180</v>
      </c>
      <c r="H14209" t="inlineStr">
        <is>
          <t>Chesapeake, Va.</t>
        </is>
      </c>
    </row>
    <row r="14210">
      <c r="A14210" t="inlineStr">
        <is>
          <t>Virginia Tech</t>
        </is>
      </c>
      <c r="B14210" t="n">
        <v>19</v>
      </c>
      <c r="C14210" t="inlineStr">
        <is>
          <t>Tyseer Denmark</t>
        </is>
      </c>
      <c r="D14210" t="inlineStr">
        <is>
          <t>WR</t>
        </is>
      </c>
      <c r="E14210" t="inlineStr">
        <is>
          <t>Redshirt Sophomore</t>
        </is>
      </c>
      <c r="F14210" t="inlineStr">
        <is>
          <t>5'10"</t>
        </is>
      </c>
      <c r="G14210" t="n">
        <v>183</v>
      </c>
      <c r="H14210" t="inlineStr">
        <is>
          <t>Philadelphia, Pa.</t>
        </is>
      </c>
      <c r="I14210" t="inlineStr">
        <is>
          <t>Transfer from Penn State (2026 portal)</t>
        </is>
      </c>
    </row>
    <row r="14211">
      <c r="A14211" t="inlineStr">
        <is>
          <t>Virginia Tech</t>
        </is>
      </c>
      <c r="B14211" t="n">
        <v>96</v>
      </c>
      <c r="C14211" t="inlineStr">
        <is>
          <t>Christian Epling</t>
        </is>
      </c>
      <c r="D14211" t="inlineStr">
        <is>
          <t>LS</t>
        </is>
      </c>
      <c r="E14211" t="inlineStr">
        <is>
          <t>Redshirt Senior</t>
        </is>
      </c>
      <c r="F14211" t="inlineStr">
        <is>
          <t>6'1"</t>
        </is>
      </c>
      <c r="G14211" t="n">
        <v>222</v>
      </c>
      <c r="H14211" t="inlineStr">
        <is>
          <t>Dacula, Ga.</t>
        </is>
      </c>
    </row>
    <row r="14212">
      <c r="A14212" t="inlineStr">
        <is>
          <t>Virginia Tech</t>
        </is>
      </c>
      <c r="B14212" t="n">
        <v>88</v>
      </c>
      <c r="C14212" t="inlineStr">
        <is>
          <t>Christian Evans</t>
        </is>
      </c>
      <c r="D14212" t="inlineStr">
        <is>
          <t>DL</t>
        </is>
      </c>
      <c r="E14212" t="inlineStr">
        <is>
          <t>Redshirt Freshman</t>
        </is>
      </c>
      <c r="F14212" t="inlineStr">
        <is>
          <t>6'2"</t>
        </is>
      </c>
      <c r="G14212" t="n">
        <v>298</v>
      </c>
      <c r="H14212" t="inlineStr">
        <is>
          <t>Leesburg, Va.</t>
        </is>
      </c>
    </row>
    <row r="14213">
      <c r="A14213" t="inlineStr">
        <is>
          <t>Virginia Tech</t>
        </is>
      </c>
      <c r="B14213" t="n">
        <v>20</v>
      </c>
      <c r="C14213" t="inlineStr">
        <is>
          <t>Jeff Exinor Jr.</t>
        </is>
      </c>
      <c r="D14213" t="inlineStr">
        <is>
          <t>WR</t>
        </is>
      </c>
      <c r="E14213" t="inlineStr">
        <is>
          <t>Redshirt Freshman</t>
        </is>
      </c>
      <c r="F14213" t="inlineStr">
        <is>
          <t>6'1"</t>
        </is>
      </c>
      <c r="G14213" t="n">
        <v>218</v>
      </c>
      <c r="H14213" t="inlineStr">
        <is>
          <t>Baltimore, Md.</t>
        </is>
      </c>
      <c r="I14213" t="inlineStr">
        <is>
          <t>Transfer from Penn State (2026 portal)</t>
        </is>
      </c>
    </row>
    <row r="14214">
      <c r="A14214" t="inlineStr">
        <is>
          <t>Virginia Tech</t>
        </is>
      </c>
      <c r="B14214" t="n">
        <v>75</v>
      </c>
      <c r="C14214" t="inlineStr">
        <is>
          <t>Benjamin Eziuka</t>
        </is>
      </c>
      <c r="D14214" t="inlineStr">
        <is>
          <t>OL</t>
        </is>
      </c>
      <c r="E14214" t="inlineStr">
        <is>
          <t>Freshman</t>
        </is>
      </c>
      <c r="F14214" t="inlineStr">
        <is>
          <t>6'2"</t>
        </is>
      </c>
      <c r="G14214" t="n">
        <v>324</v>
      </c>
      <c r="H14214" t="inlineStr">
        <is>
          <t>Canton, Mich.</t>
        </is>
      </c>
    </row>
    <row r="14215">
      <c r="A14215" t="inlineStr">
        <is>
          <t>Virginia Tech</t>
        </is>
      </c>
      <c r="B14215" t="n">
        <v>94</v>
      </c>
      <c r="C14215" t="inlineStr">
        <is>
          <t>Elhadj Fall</t>
        </is>
      </c>
      <c r="D14215" t="inlineStr">
        <is>
          <t>DL</t>
        </is>
      </c>
      <c r="E14215" t="inlineStr">
        <is>
          <t>Redshirt Senior</t>
        </is>
      </c>
      <c r="F14215" t="inlineStr">
        <is>
          <t>6'3"</t>
        </is>
      </c>
      <c r="G14215" t="n">
        <v>301</v>
      </c>
      <c r="H14215" t="inlineStr">
        <is>
          <t>Marietta, Ga.</t>
        </is>
      </c>
    </row>
    <row r="14216">
      <c r="A14216" t="inlineStr">
        <is>
          <t>Virginia Tech</t>
        </is>
      </c>
      <c r="B14216" t="n">
        <v>11</v>
      </c>
      <c r="C14216" t="inlineStr">
        <is>
          <t>Tyson Flowers</t>
        </is>
      </c>
      <c r="D14216" t="inlineStr">
        <is>
          <t>S</t>
        </is>
      </c>
      <c r="E14216" t="inlineStr">
        <is>
          <t>Redshirt Senior</t>
        </is>
      </c>
      <c r="F14216" t="inlineStr">
        <is>
          <t>5'11"</t>
        </is>
      </c>
      <c r="G14216" t="n">
        <v>213</v>
      </c>
      <c r="H14216" t="inlineStr">
        <is>
          <t>Fort Worth, Texas</t>
        </is>
      </c>
    </row>
    <row r="14217">
      <c r="A14217" t="inlineStr">
        <is>
          <t>Virginia Tech</t>
        </is>
      </c>
      <c r="B14217" t="n">
        <v>79</v>
      </c>
      <c r="C14217" t="inlineStr">
        <is>
          <t>Johnny Garrett</t>
        </is>
      </c>
      <c r="D14217" t="inlineStr">
        <is>
          <t>OL</t>
        </is>
      </c>
      <c r="E14217" t="inlineStr">
        <is>
          <t>Redshirt Senior</t>
        </is>
      </c>
      <c r="F14217" t="inlineStr">
        <is>
          <t>6'5"</t>
        </is>
      </c>
      <c r="G14217" t="n">
        <v>323</v>
      </c>
      <c r="H14217" t="inlineStr">
        <is>
          <t>Scituate, Mass.</t>
        </is>
      </c>
    </row>
    <row r="14218">
      <c r="A14218" t="inlineStr">
        <is>
          <t>Virginia Tech</t>
        </is>
      </c>
      <c r="B14218" t="n">
        <v>47</v>
      </c>
      <c r="C14218" t="inlineStr">
        <is>
          <t>Daniel "Danny" Garvin</t>
        </is>
      </c>
      <c r="D14218" t="inlineStr">
        <is>
          <t>CB</t>
        </is>
      </c>
      <c r="E14218" t="inlineStr">
        <is>
          <t>Freshman</t>
        </is>
      </c>
      <c r="F14218" t="inlineStr">
        <is>
          <t>6'0"</t>
        </is>
      </c>
      <c r="G14218" t="n">
        <v>185</v>
      </c>
      <c r="H14218" t="inlineStr">
        <is>
          <t>Alexandria, Va.</t>
        </is>
      </c>
    </row>
    <row r="14219">
      <c r="A14219" t="inlineStr">
        <is>
          <t>Virginia Tech</t>
        </is>
      </c>
      <c r="B14219" t="n">
        <v>56</v>
      </c>
      <c r="C14219" t="inlineStr">
        <is>
          <t>Layth Ghannam</t>
        </is>
      </c>
      <c r="D14219" t="inlineStr">
        <is>
          <t>OL</t>
        </is>
      </c>
      <c r="E14219" t="inlineStr">
        <is>
          <t>Redshirt Junior</t>
        </is>
      </c>
      <c r="F14219" t="inlineStr">
        <is>
          <t>6'4"</t>
        </is>
      </c>
      <c r="G14219" t="n">
        <v>314</v>
      </c>
      <c r="H14219" t="inlineStr">
        <is>
          <t>Charleston, W.Va.</t>
        </is>
      </c>
    </row>
    <row r="14220">
      <c r="A14220" t="inlineStr">
        <is>
          <t>Virginia Tech</t>
        </is>
      </c>
      <c r="B14220" t="n">
        <v>82</v>
      </c>
      <c r="C14220" t="inlineStr">
        <is>
          <t>Benji Gosnell</t>
        </is>
      </c>
      <c r="D14220" t="inlineStr">
        <is>
          <t>TE</t>
        </is>
      </c>
      <c r="E14220" t="inlineStr">
        <is>
          <t>Redshirt Senior</t>
        </is>
      </c>
      <c r="F14220" t="inlineStr">
        <is>
          <t>6'4"</t>
        </is>
      </c>
      <c r="G14220" t="n">
        <v>250</v>
      </c>
      <c r="H14220" t="inlineStr">
        <is>
          <t>Pilot Mountain, N.C.</t>
        </is>
      </c>
    </row>
    <row r="14221">
      <c r="A14221" t="inlineStr">
        <is>
          <t>Virginia Tech</t>
        </is>
      </c>
      <c r="B14221" t="n">
        <v>24</v>
      </c>
      <c r="C14221" t="inlineStr">
        <is>
          <t>Tyrell Grant Jr.</t>
        </is>
      </c>
      <c r="D14221" t="inlineStr">
        <is>
          <t>S</t>
        </is>
      </c>
      <c r="E14221" t="inlineStr">
        <is>
          <t>Freshman</t>
        </is>
      </c>
      <c r="F14221" t="inlineStr">
        <is>
          <t>6'0"</t>
        </is>
      </c>
      <c r="G14221" t="n">
        <v>200</v>
      </c>
      <c r="H14221" t="inlineStr">
        <is>
          <t>Suffolk, Va.</t>
        </is>
      </c>
    </row>
    <row r="14222">
      <c r="A14222" t="inlineStr">
        <is>
          <t>Virginia Tech</t>
        </is>
      </c>
      <c r="C14222" t="inlineStr">
        <is>
          <t>Ayden Greene</t>
        </is>
      </c>
      <c r="D14222" t="inlineStr">
        <is>
          <t>WR</t>
        </is>
      </c>
      <c r="E14222" t="inlineStr">
        <is>
          <t>Senior</t>
        </is>
      </c>
      <c r="F14222" t="inlineStr">
        <is>
          <t>6'1"</t>
        </is>
      </c>
      <c r="G14222" t="n">
        <v>194</v>
      </c>
      <c r="H14222" t="inlineStr">
        <is>
          <t>Knoxville, Tenn.</t>
        </is>
      </c>
    </row>
    <row r="14223">
      <c r="A14223" t="inlineStr">
        <is>
          <t>Virginia Tech</t>
        </is>
      </c>
      <c r="B14223" t="n">
        <v>17</v>
      </c>
      <c r="C14223" t="inlineStr">
        <is>
          <t>Ethan Grunkemeyer</t>
        </is>
      </c>
      <c r="D14223" t="inlineStr">
        <is>
          <t>QB</t>
        </is>
      </c>
      <c r="E14223" t="inlineStr">
        <is>
          <t>Redshirt Sophomore</t>
        </is>
      </c>
      <c r="F14223" t="inlineStr">
        <is>
          <t>6'2"</t>
        </is>
      </c>
      <c r="G14223" t="n">
        <v>218</v>
      </c>
      <c r="H14223" t="inlineStr">
        <is>
          <t>Lewis Center, Ohio</t>
        </is>
      </c>
      <c r="I14223" t="inlineStr">
        <is>
          <t>Transfer from Penn State (2026 portal)</t>
        </is>
      </c>
    </row>
    <row r="14224">
      <c r="A14224" t="inlineStr">
        <is>
          <t>Virginia Tech</t>
        </is>
      </c>
      <c r="B14224" t="n">
        <v>81</v>
      </c>
      <c r="C14224" t="inlineStr">
        <is>
          <t>Israel Hairston</t>
        </is>
      </c>
      <c r="D14224" t="inlineStr">
        <is>
          <t>WR</t>
        </is>
      </c>
      <c r="E14224" t="inlineStr">
        <is>
          <t>Redshirt Sophomore</t>
        </is>
      </c>
      <c r="F14224" t="inlineStr">
        <is>
          <t>5'8"</t>
        </is>
      </c>
      <c r="G14224" t="n">
        <v>181</v>
      </c>
      <c r="H14224" t="inlineStr">
        <is>
          <t>Vinton, Va.</t>
        </is>
      </c>
    </row>
    <row r="14225">
      <c r="A14225" t="inlineStr">
        <is>
          <t>Virginia Tech</t>
        </is>
      </c>
      <c r="B14225" t="n">
        <v>13</v>
      </c>
      <c r="C14225" t="inlineStr">
        <is>
          <t>Ja'Ricous Hairston</t>
        </is>
      </c>
      <c r="D14225" t="inlineStr">
        <is>
          <t>TE</t>
        </is>
      </c>
      <c r="E14225" t="inlineStr">
        <is>
          <t>Redshirt Junior</t>
        </is>
      </c>
      <c r="F14225" t="inlineStr">
        <is>
          <t>6'2"</t>
        </is>
      </c>
      <c r="G14225" t="n">
        <v>251</v>
      </c>
      <c r="H14225" t="inlineStr">
        <is>
          <t>Bassett, Va.</t>
        </is>
      </c>
    </row>
    <row r="14226">
      <c r="A14226" t="inlineStr">
        <is>
          <t>Virginia Tech</t>
        </is>
      </c>
      <c r="B14226" t="n">
        <v>90</v>
      </c>
      <c r="C14226" t="inlineStr">
        <is>
          <t>Andrew Hanchuk</t>
        </is>
      </c>
      <c r="D14226" t="inlineStr">
        <is>
          <t>DL</t>
        </is>
      </c>
      <c r="E14226" t="inlineStr">
        <is>
          <t>Redshirt Sophomore</t>
        </is>
      </c>
      <c r="F14226" t="inlineStr">
        <is>
          <t>6'5"</t>
        </is>
      </c>
      <c r="G14226" t="n">
        <v>294</v>
      </c>
      <c r="H14226" t="inlineStr">
        <is>
          <t>Berea, Ohio</t>
        </is>
      </c>
    </row>
    <row r="14227">
      <c r="A14227" t="inlineStr">
        <is>
          <t>Virginia Tech</t>
        </is>
      </c>
      <c r="B14227" t="n">
        <v>28</v>
      </c>
      <c r="C14227" t="inlineStr">
        <is>
          <t>Knahlij Harrell</t>
        </is>
      </c>
      <c r="D14227" t="inlineStr">
        <is>
          <t>S</t>
        </is>
      </c>
      <c r="E14227" t="inlineStr">
        <is>
          <t>Sophomore</t>
        </is>
      </c>
      <c r="F14227" t="inlineStr">
        <is>
          <t>5'11"</t>
        </is>
      </c>
      <c r="G14227" t="n">
        <v>189</v>
      </c>
      <c r="H14227" t="inlineStr">
        <is>
          <t>Virginia Beach, Va.</t>
        </is>
      </c>
    </row>
    <row r="14228">
      <c r="A14228" t="inlineStr">
        <is>
          <t>Virginia Tech</t>
        </is>
      </c>
      <c r="B14228" t="n">
        <v>34</v>
      </c>
      <c r="C14228" t="inlineStr">
        <is>
          <t>Cortez Harris</t>
        </is>
      </c>
      <c r="D14228" t="inlineStr">
        <is>
          <t>DL</t>
        </is>
      </c>
      <c r="E14228" t="inlineStr">
        <is>
          <t>Redshirt Freshman</t>
        </is>
      </c>
      <c r="F14228" t="inlineStr">
        <is>
          <t>6'2"</t>
        </is>
      </c>
      <c r="G14228" t="n">
        <v>247</v>
      </c>
      <c r="H14228" t="inlineStr">
        <is>
          <t>Largo, Md.</t>
        </is>
      </c>
      <c r="I14228" t="inlineStr">
        <is>
          <t>Transfer from Penn State (2026 portal)</t>
        </is>
      </c>
    </row>
    <row r="14229">
      <c r="A14229" t="inlineStr">
        <is>
          <t>Virginia Tech</t>
        </is>
      </c>
      <c r="B14229" t="n">
        <v>51</v>
      </c>
      <c r="C14229" t="inlineStr">
        <is>
          <t>Elijah Haughawout</t>
        </is>
      </c>
      <c r="D14229" t="inlineStr">
        <is>
          <t>OL</t>
        </is>
      </c>
      <c r="E14229" t="inlineStr">
        <is>
          <t>Redshirt Sophomore</t>
        </is>
      </c>
      <c r="F14229" t="inlineStr">
        <is>
          <t>6'3"</t>
        </is>
      </c>
      <c r="G14229" t="n">
        <v>315</v>
      </c>
      <c r="H14229" t="inlineStr">
        <is>
          <t>Suwanee, Ga.</t>
        </is>
      </c>
    </row>
    <row r="14230">
      <c r="A14230" t="inlineStr">
        <is>
          <t>Virginia Tech</t>
        </is>
      </c>
      <c r="B14230" t="n">
        <v>27</v>
      </c>
      <c r="C14230" t="inlineStr">
        <is>
          <t>Marcellous Hawkins</t>
        </is>
      </c>
      <c r="D14230" t="inlineStr">
        <is>
          <t>RB</t>
        </is>
      </c>
      <c r="E14230" t="inlineStr">
        <is>
          <t>Redshirt Senior</t>
        </is>
      </c>
      <c r="F14230" t="inlineStr">
        <is>
          <t>5'10"</t>
        </is>
      </c>
      <c r="G14230" t="n">
        <v>223</v>
      </c>
      <c r="H14230" t="inlineStr">
        <is>
          <t>Oklahoma City, Okla.</t>
        </is>
      </c>
    </row>
    <row r="14231">
      <c r="A14231" t="inlineStr">
        <is>
          <t>Virginia Tech</t>
        </is>
      </c>
      <c r="B14231" t="n">
        <v>2</v>
      </c>
      <c r="C14231" t="inlineStr">
        <is>
          <t>Takye Heath</t>
        </is>
      </c>
      <c r="D14231" t="inlineStr">
        <is>
          <t>WR</t>
        </is>
      </c>
      <c r="E14231" t="inlineStr">
        <is>
          <t>Redshirt Junior</t>
        </is>
      </c>
      <c r="F14231" t="inlineStr">
        <is>
          <t>5'9"</t>
        </is>
      </c>
      <c r="G14231" t="n">
        <v>172</v>
      </c>
      <c r="H14231" t="inlineStr">
        <is>
          <t>Richmond, Va.</t>
        </is>
      </c>
    </row>
    <row r="14232">
      <c r="A14232" t="inlineStr">
        <is>
          <t>Virginia Tech</t>
        </is>
      </c>
      <c r="B14232" t="n">
        <v>44</v>
      </c>
      <c r="C14232" t="inlineStr">
        <is>
          <t>Matt Henderson</t>
        </is>
      </c>
      <c r="D14232" t="inlineStr">
        <is>
          <t>TE</t>
        </is>
      </c>
      <c r="E14232" t="inlineStr">
        <is>
          <t>Redshirt Freshman</t>
        </is>
      </c>
      <c r="F14232" t="inlineStr">
        <is>
          <t>6'5"</t>
        </is>
      </c>
      <c r="G14232" t="n">
        <v>243</v>
      </c>
      <c r="H14232" t="inlineStr">
        <is>
          <t>Powhatan, Va.</t>
        </is>
      </c>
      <c r="I14232" t="inlineStr">
        <is>
          <t>Transfer from Penn State (2026 portal)</t>
        </is>
      </c>
    </row>
    <row r="14233">
      <c r="A14233" t="inlineStr">
        <is>
          <t>Virginia Tech</t>
        </is>
      </c>
      <c r="B14233" t="n">
        <v>52</v>
      </c>
      <c r="C14233" t="inlineStr">
        <is>
          <t>Sherrod Henderson</t>
        </is>
      </c>
      <c r="D14233" t="inlineStr">
        <is>
          <t>DL</t>
        </is>
      </c>
      <c r="E14233" t="inlineStr">
        <is>
          <t>Redshirt Freshman</t>
        </is>
      </c>
      <c r="F14233" t="inlineStr">
        <is>
          <t>6'2"</t>
        </is>
      </c>
      <c r="G14233" t="n">
        <v>242</v>
      </c>
      <c r="H14233" t="inlineStr">
        <is>
          <t>Rocky Point, N.C.</t>
        </is>
      </c>
    </row>
    <row r="14234">
      <c r="A14234" t="inlineStr">
        <is>
          <t>Virginia Tech</t>
        </is>
      </c>
      <c r="B14234" t="n">
        <v>40</v>
      </c>
      <c r="C14234" t="inlineStr">
        <is>
          <t>Javion Hilson</t>
        </is>
      </c>
      <c r="D14234" t="inlineStr">
        <is>
          <t>DL</t>
        </is>
      </c>
      <c r="E14234" t="inlineStr">
        <is>
          <t>Redshirt Freshman</t>
        </is>
      </c>
      <c r="F14234" t="inlineStr">
        <is>
          <t>6'3"</t>
        </is>
      </c>
      <c r="G14234" t="n">
        <v>245</v>
      </c>
      <c r="H14234" t="inlineStr">
        <is>
          <t>Cocoa, Fla.</t>
        </is>
      </c>
      <c r="I14234" t="inlineStr">
        <is>
          <t>Transfer from Missouri (2026 portal)</t>
        </is>
      </c>
    </row>
    <row r="14235">
      <c r="A14235" t="inlineStr">
        <is>
          <t>Virginia Tech</t>
        </is>
      </c>
      <c r="B14235" t="n">
        <v>86</v>
      </c>
      <c r="C14235" t="inlineStr">
        <is>
          <t>Joseph Hobbs</t>
        </is>
      </c>
      <c r="D14235" t="inlineStr">
        <is>
          <t>WR</t>
        </is>
      </c>
      <c r="E14235" t="inlineStr">
        <is>
          <t>Redshirt Freshman</t>
        </is>
      </c>
      <c r="F14235" t="inlineStr">
        <is>
          <t>5'11"</t>
        </is>
      </c>
      <c r="G14235" t="n">
        <v>189</v>
      </c>
      <c r="H14235" t="inlineStr">
        <is>
          <t>Virginia Beach, Va.</t>
        </is>
      </c>
    </row>
    <row r="14236">
      <c r="A14236" t="inlineStr">
        <is>
          <t>Virginia Tech</t>
        </is>
      </c>
      <c r="B14236" t="n">
        <v>70</v>
      </c>
      <c r="C14236" t="inlineStr">
        <is>
          <t>Logan Howland</t>
        </is>
      </c>
      <c r="D14236" t="inlineStr">
        <is>
          <t>OL</t>
        </is>
      </c>
      <c r="E14236" t="inlineStr">
        <is>
          <t>Redshirt Junior</t>
        </is>
      </c>
      <c r="F14236" t="inlineStr">
        <is>
          <t>6'6"</t>
        </is>
      </c>
      <c r="G14236" t="n">
        <v>325</v>
      </c>
      <c r="H14236" t="inlineStr">
        <is>
          <t>Westfield, N.J.</t>
        </is>
      </c>
      <c r="I14236" t="inlineStr">
        <is>
          <t>Transfer from Oklahoma (2026 portal)</t>
        </is>
      </c>
    </row>
    <row r="14237">
      <c r="A14237" t="inlineStr">
        <is>
          <t>Virginia Tech</t>
        </is>
      </c>
      <c r="B14237" t="n">
        <v>28</v>
      </c>
      <c r="C14237" t="inlineStr">
        <is>
          <t>Drew Hube</t>
        </is>
      </c>
      <c r="D14237" t="inlineStr">
        <is>
          <t>WR</t>
        </is>
      </c>
      <c r="E14237" t="inlineStr">
        <is>
          <t>Redshirt Freshman</t>
        </is>
      </c>
      <c r="F14237" t="inlineStr">
        <is>
          <t>6'0"</t>
        </is>
      </c>
      <c r="G14237" t="n">
        <v>207</v>
      </c>
      <c r="H14237" t="inlineStr">
        <is>
          <t>Gainesville, Va.</t>
        </is>
      </c>
    </row>
    <row r="14238">
      <c r="A14238" t="inlineStr">
        <is>
          <t>Virginia Tech</t>
        </is>
      </c>
      <c r="B14238" t="n">
        <v>14</v>
      </c>
      <c r="C14238" t="inlineStr">
        <is>
          <t>Troy Huhn</t>
        </is>
      </c>
      <c r="D14238" t="inlineStr">
        <is>
          <t>QB</t>
        </is>
      </c>
      <c r="E14238" t="inlineStr">
        <is>
          <t>Freshman</t>
        </is>
      </c>
      <c r="F14238" t="inlineStr">
        <is>
          <t>6'4"</t>
        </is>
      </c>
      <c r="G14238" t="n">
        <v>222</v>
      </c>
      <c r="H14238" t="inlineStr">
        <is>
          <t>Carlsbad, Calif.</t>
        </is>
      </c>
    </row>
    <row r="14239">
      <c r="A14239" t="inlineStr">
        <is>
          <t>Virginia Tech</t>
        </is>
      </c>
      <c r="B14239" t="n">
        <v>5</v>
      </c>
      <c r="C14239" t="inlineStr">
        <is>
          <t>Marlion Jackson</t>
        </is>
      </c>
      <c r="D14239" t="inlineStr">
        <is>
          <t>WR</t>
        </is>
      </c>
      <c r="E14239" t="inlineStr">
        <is>
          <t>Redshirt Senior</t>
        </is>
      </c>
      <c r="F14239" t="inlineStr">
        <is>
          <t>6'2"</t>
        </is>
      </c>
      <c r="G14239" t="n">
        <v>207</v>
      </c>
      <c r="H14239" t="inlineStr">
        <is>
          <t>Flowery Branch, Ga.</t>
        </is>
      </c>
      <c r="I14239" t="inlineStr">
        <is>
          <t>Transfer from Louisiana Tech (2026 portal)</t>
        </is>
      </c>
    </row>
    <row r="14240">
      <c r="A14240" t="inlineStr">
        <is>
          <t>Virginia Tech</t>
        </is>
      </c>
      <c r="B14240" t="n">
        <v>56</v>
      </c>
      <c r="C14240" t="inlineStr">
        <is>
          <t>Daniel Jennings</t>
        </is>
      </c>
      <c r="D14240" t="inlineStr">
        <is>
          <t>DL</t>
        </is>
      </c>
      <c r="E14240" t="inlineStr">
        <is>
          <t>Redshirt Freshman</t>
        </is>
      </c>
      <c r="F14240" t="inlineStr">
        <is>
          <t>6'1"</t>
        </is>
      </c>
      <c r="G14240" t="n">
        <v>248</v>
      </c>
      <c r="H14240" t="inlineStr">
        <is>
          <t>Princeton, W.Va.</t>
        </is>
      </c>
      <c r="I14240" t="inlineStr">
        <is>
          <t>Transfer from Penn State (2026 portal)</t>
        </is>
      </c>
    </row>
    <row r="14241">
      <c r="A14241" t="inlineStr">
        <is>
          <t>Virginia Tech</t>
        </is>
      </c>
      <c r="B14241" t="n">
        <v>15</v>
      </c>
      <c r="C14241" t="inlineStr">
        <is>
          <t>Brennan Johnson</t>
        </is>
      </c>
      <c r="D14241" t="inlineStr">
        <is>
          <t>S</t>
        </is>
      </c>
      <c r="E14241" t="inlineStr">
        <is>
          <t>Sophomore</t>
        </is>
      </c>
      <c r="F14241" t="inlineStr">
        <is>
          <t>5'11"</t>
        </is>
      </c>
      <c r="G14241" t="n">
        <v>198</v>
      </c>
      <c r="H14241" t="inlineStr">
        <is>
          <t>Richmond, Va.</t>
        </is>
      </c>
    </row>
    <row r="14242">
      <c r="A14242" t="inlineStr">
        <is>
          <t>Virginia Tech</t>
        </is>
      </c>
      <c r="B14242" t="n">
        <v>63</v>
      </c>
      <c r="C14242" t="inlineStr">
        <is>
          <t>Kamren Johnson</t>
        </is>
      </c>
      <c r="D14242" t="inlineStr">
        <is>
          <t>DL</t>
        </is>
      </c>
      <c r="E14242" t="inlineStr">
        <is>
          <t>Freshman</t>
        </is>
      </c>
      <c r="F14242" t="inlineStr">
        <is>
          <t>6'3"</t>
        </is>
      </c>
      <c r="G14242" t="n">
        <v>243</v>
      </c>
      <c r="H14242" t="inlineStr">
        <is>
          <t>Virginia Beach, Va.</t>
        </is>
      </c>
    </row>
    <row r="14243">
      <c r="A14243" t="inlineStr">
        <is>
          <t>Virginia Tech</t>
        </is>
      </c>
      <c r="B14243" t="n">
        <v>55</v>
      </c>
      <c r="C14243" t="inlineStr">
        <is>
          <t>Gerard Johnson III</t>
        </is>
      </c>
      <c r="D14243" t="inlineStr">
        <is>
          <t>DL</t>
        </is>
      </c>
      <c r="E14243" t="inlineStr">
        <is>
          <t>Redshirt Sophomore</t>
        </is>
      </c>
      <c r="F14243" t="inlineStr">
        <is>
          <t>6'4"</t>
        </is>
      </c>
      <c r="G14243" t="n">
        <v>293</v>
      </c>
      <c r="H14243" t="inlineStr">
        <is>
          <t>Virginia Beach, Va.</t>
        </is>
      </c>
    </row>
    <row r="14244">
      <c r="A14244" t="inlineStr">
        <is>
          <t>Virginia Tech</t>
        </is>
      </c>
      <c r="B14244" t="n">
        <v>36</v>
      </c>
      <c r="C14244" t="inlineStr">
        <is>
          <t>Brody Jones</t>
        </is>
      </c>
      <c r="D14244" t="inlineStr">
        <is>
          <t>TE</t>
        </is>
      </c>
      <c r="E14244" t="inlineStr">
        <is>
          <t>Redshirt Junior</t>
        </is>
      </c>
      <c r="F14244" t="inlineStr">
        <is>
          <t>6'3"</t>
        </is>
      </c>
      <c r="G14244" t="n">
        <v>242</v>
      </c>
      <c r="H14244" t="inlineStr">
        <is>
          <t>Bristol, Va.</t>
        </is>
      </c>
    </row>
    <row r="14245">
      <c r="A14245" t="inlineStr">
        <is>
          <t>Virginia Tech</t>
        </is>
      </c>
      <c r="B14245" t="n">
        <v>43</v>
      </c>
      <c r="C14245" t="inlineStr">
        <is>
          <t>Josh Jones</t>
        </is>
      </c>
      <c r="D14245" t="inlineStr">
        <is>
          <t>DB</t>
        </is>
      </c>
      <c r="E14245" t="inlineStr">
        <is>
          <t>Redshirt Sophomore</t>
        </is>
      </c>
      <c r="F14245" t="inlineStr">
        <is>
          <t>5'10"</t>
        </is>
      </c>
      <c r="G14245" t="n">
        <v>194</v>
      </c>
      <c r="H14245" t="inlineStr">
        <is>
          <t>Aldie, Va.</t>
        </is>
      </c>
    </row>
    <row r="14246">
      <c r="A14246" t="inlineStr">
        <is>
          <t>Virginia Tech</t>
        </is>
      </c>
      <c r="B14246" t="n">
        <v>30</v>
      </c>
      <c r="C14246" t="inlineStr">
        <is>
          <t>Curtis Jones Jr.</t>
        </is>
      </c>
      <c r="D14246" t="inlineStr">
        <is>
          <t>LB</t>
        </is>
      </c>
      <c r="E14246" t="inlineStr">
        <is>
          <t>Junior</t>
        </is>
      </c>
      <c r="F14246" t="inlineStr">
        <is>
          <t>6'1"</t>
        </is>
      </c>
      <c r="G14246" t="n">
        <v>234</v>
      </c>
      <c r="H14246" t="inlineStr">
        <is>
          <t>Huntington, W.Va.</t>
        </is>
      </c>
      <c r="I14246" t="inlineStr">
        <is>
          <t>Transfer from West Virginia (2026 portal)</t>
        </is>
      </c>
    </row>
    <row r="14247">
      <c r="A14247" t="inlineStr">
        <is>
          <t>Virginia Tech</t>
        </is>
      </c>
      <c r="B14247" t="n">
        <v>54</v>
      </c>
      <c r="C14247" t="inlineStr">
        <is>
          <t>Grant Karczewski</t>
        </is>
      </c>
      <c r="D14247" t="inlineStr">
        <is>
          <t>DL</t>
        </is>
      </c>
      <c r="E14247" t="inlineStr">
        <is>
          <t>Redshirt Junior</t>
        </is>
      </c>
      <c r="F14247" t="inlineStr">
        <is>
          <t>6'7"</t>
        </is>
      </c>
      <c r="G14247" t="n">
        <v>292</v>
      </c>
      <c r="H14247" t="inlineStr">
        <is>
          <t>Crozet, Va.</t>
        </is>
      </c>
    </row>
    <row r="14248">
      <c r="A14248" t="inlineStr">
        <is>
          <t>Virginia Tech</t>
        </is>
      </c>
      <c r="B14248" t="n">
        <v>19</v>
      </c>
      <c r="C14248" t="inlineStr">
        <is>
          <t>Mathieu Lamah</t>
        </is>
      </c>
      <c r="D14248" t="inlineStr">
        <is>
          <t>LB</t>
        </is>
      </c>
      <c r="E14248" t="inlineStr">
        <is>
          <t>Freshman</t>
        </is>
      </c>
      <c r="F14248" t="inlineStr">
        <is>
          <t>6'3"</t>
        </is>
      </c>
      <c r="G14248" t="n">
        <v>231</v>
      </c>
      <c r="H14248" t="inlineStr">
        <is>
          <t>Bristow, Va.</t>
        </is>
      </c>
    </row>
    <row r="14249">
      <c r="A14249" t="inlineStr">
        <is>
          <t>Virginia Tech</t>
        </is>
      </c>
      <c r="B14249" t="n">
        <v>99</v>
      </c>
      <c r="C14249" t="inlineStr">
        <is>
          <t>Emmett Laws</t>
        </is>
      </c>
      <c r="D14249" t="inlineStr">
        <is>
          <t>DL</t>
        </is>
      </c>
      <c r="E14249" t="inlineStr">
        <is>
          <t>Redshirt Sophomore</t>
        </is>
      </c>
      <c r="F14249" t="inlineStr">
        <is>
          <t>6'0"</t>
        </is>
      </c>
      <c r="G14249" t="n">
        <v>302</v>
      </c>
      <c r="H14249" t="inlineStr">
        <is>
          <t>Elkton, Md.</t>
        </is>
      </c>
    </row>
    <row r="14250">
      <c r="A14250" t="inlineStr">
        <is>
          <t>Virginia Tech</t>
        </is>
      </c>
      <c r="B14250" t="n">
        <v>17</v>
      </c>
      <c r="C14250" t="inlineStr">
        <is>
          <t>John Love</t>
        </is>
      </c>
      <c r="D14250" t="inlineStr">
        <is>
          <t>K</t>
        </is>
      </c>
      <c r="E14250" t="inlineStr">
        <is>
          <t>Redshirt Senior</t>
        </is>
      </c>
      <c r="F14250" t="inlineStr">
        <is>
          <t>5'11"</t>
        </is>
      </c>
      <c r="G14250" t="n">
        <v>192</v>
      </c>
      <c r="H14250" t="inlineStr">
        <is>
          <t>Spartanburg, S.C.</t>
        </is>
      </c>
    </row>
    <row r="14251">
      <c r="A14251" t="inlineStr">
        <is>
          <t>Virginia Tech</t>
        </is>
      </c>
      <c r="B14251" t="n">
        <v>98</v>
      </c>
      <c r="C14251" t="inlineStr">
        <is>
          <t>Will Love</t>
        </is>
      </c>
      <c r="D14251" t="inlineStr">
        <is>
          <t>K</t>
        </is>
      </c>
      <c r="E14251" t="inlineStr">
        <is>
          <t>Freshman</t>
        </is>
      </c>
      <c r="F14251" t="inlineStr">
        <is>
          <t>6'1"</t>
        </is>
      </c>
      <c r="G14251" t="n">
        <v>197</v>
      </c>
      <c r="H14251" t="inlineStr">
        <is>
          <t>Spartanburg, S.C.</t>
        </is>
      </c>
    </row>
    <row r="14252">
      <c r="A14252" t="inlineStr">
        <is>
          <t>Virginia Tech</t>
        </is>
      </c>
      <c r="B14252" t="n">
        <v>58</v>
      </c>
      <c r="C14252" t="inlineStr">
        <is>
          <t>Roseby Lubintus</t>
        </is>
      </c>
      <c r="D14252" t="inlineStr">
        <is>
          <t>OL</t>
        </is>
      </c>
      <c r="E14252" t="inlineStr">
        <is>
          <t>Freshman</t>
        </is>
      </c>
      <c r="F14252" t="inlineStr">
        <is>
          <t>6'5"</t>
        </is>
      </c>
      <c r="G14252" t="n">
        <v>374</v>
      </c>
      <c r="H14252" t="inlineStr">
        <is>
          <t>Elizabeth, N.J.</t>
        </is>
      </c>
    </row>
    <row r="14253">
      <c r="A14253" t="inlineStr">
        <is>
          <t>Virginia Tech</t>
        </is>
      </c>
      <c r="B14253" t="n">
        <v>76</v>
      </c>
      <c r="C14253" t="inlineStr">
        <is>
          <t>Aidan Lynch</t>
        </is>
      </c>
      <c r="D14253" t="inlineStr">
        <is>
          <t>OL</t>
        </is>
      </c>
      <c r="E14253" t="inlineStr">
        <is>
          <t>Redshirt Sophomore</t>
        </is>
      </c>
      <c r="F14253" t="inlineStr">
        <is>
          <t>6'6"</t>
        </is>
      </c>
      <c r="G14253" t="n">
        <v>319</v>
      </c>
      <c r="H14253" t="inlineStr">
        <is>
          <t>Mount Olive, N.J.</t>
        </is>
      </c>
    </row>
    <row r="14254">
      <c r="A14254" t="inlineStr">
        <is>
          <t>Virginia Tech</t>
        </is>
      </c>
      <c r="B14254" t="n">
        <v>23</v>
      </c>
      <c r="C14254" t="inlineStr">
        <is>
          <t>Tyler Mason</t>
        </is>
      </c>
      <c r="D14254" t="inlineStr">
        <is>
          <t>RB</t>
        </is>
      </c>
      <c r="E14254" t="inlineStr">
        <is>
          <t>Redshirt Sophomore</t>
        </is>
      </c>
      <c r="F14254" t="inlineStr">
        <is>
          <t>5'10"</t>
        </is>
      </c>
      <c r="G14254" t="n">
        <v>211</v>
      </c>
      <c r="H14254" t="inlineStr">
        <is>
          <t>Mount Airy, N.C.</t>
        </is>
      </c>
    </row>
    <row r="14255">
      <c r="A14255" t="inlineStr">
        <is>
          <t>Virginia Tech</t>
        </is>
      </c>
      <c r="B14255" t="n">
        <v>77</v>
      </c>
      <c r="C14255" t="inlineStr">
        <is>
          <t>Brody Meadows</t>
        </is>
      </c>
      <c r="D14255" t="inlineStr">
        <is>
          <t>OL</t>
        </is>
      </c>
      <c r="E14255" t="inlineStr">
        <is>
          <t>Redshirt Senior</t>
        </is>
      </c>
      <c r="F14255" t="inlineStr">
        <is>
          <t>6'7"</t>
        </is>
      </c>
      <c r="G14255" t="n">
        <v>342</v>
      </c>
      <c r="H14255" t="inlineStr">
        <is>
          <t>Bluefield, Va.</t>
        </is>
      </c>
    </row>
    <row r="14256">
      <c r="A14256" t="inlineStr">
        <is>
          <t>Virginia Tech</t>
        </is>
      </c>
      <c r="B14256" t="n">
        <v>45</v>
      </c>
      <c r="C14256" t="inlineStr">
        <is>
          <t>Eric Mensah</t>
        </is>
      </c>
      <c r="D14256" t="inlineStr">
        <is>
          <t>DL</t>
        </is>
      </c>
      <c r="E14256" t="inlineStr">
        <is>
          <t>Redshirt Sophomore</t>
        </is>
      </c>
      <c r="F14256" t="inlineStr">
        <is>
          <t>6'2"</t>
        </is>
      </c>
      <c r="G14256" t="n">
        <v>322</v>
      </c>
      <c r="H14256" t="inlineStr">
        <is>
          <t>Stafford, Va.</t>
        </is>
      </c>
      <c r="I14256" t="inlineStr">
        <is>
          <t>Transfer from Ohio State (2026 portal)</t>
        </is>
      </c>
    </row>
    <row r="14257">
      <c r="A14257" t="inlineStr">
        <is>
          <t>Virginia Tech</t>
        </is>
      </c>
      <c r="B14257" t="n">
        <v>26</v>
      </c>
      <c r="C14257" t="inlineStr">
        <is>
          <t>Messiah Mickens</t>
        </is>
      </c>
      <c r="D14257" t="inlineStr">
        <is>
          <t>RB</t>
        </is>
      </c>
      <c r="E14257" t="inlineStr">
        <is>
          <t>Freshman</t>
        </is>
      </c>
      <c r="F14257" t="inlineStr">
        <is>
          <t>5'10"</t>
        </is>
      </c>
      <c r="G14257" t="n">
        <v>212</v>
      </c>
      <c r="H14257" t="inlineStr">
        <is>
          <t>Harrisburg, Pa.</t>
        </is>
      </c>
    </row>
    <row r="14258">
      <c r="A14258" t="inlineStr">
        <is>
          <t>Virginia Tech</t>
        </is>
      </c>
      <c r="B14258" t="n">
        <v>38</v>
      </c>
      <c r="C14258" t="inlineStr">
        <is>
          <t>John-Patrick Oates</t>
        </is>
      </c>
      <c r="D14258" t="inlineStr">
        <is>
          <t>LB</t>
        </is>
      </c>
      <c r="E14258" t="inlineStr">
        <is>
          <t>Freshman</t>
        </is>
      </c>
      <c r="F14258" t="inlineStr">
        <is>
          <t>6'1"</t>
        </is>
      </c>
      <c r="G14258" t="n">
        <v>223</v>
      </c>
      <c r="H14258" t="inlineStr">
        <is>
          <t>Philadelphia, Pa.</t>
        </is>
      </c>
    </row>
    <row r="14259">
      <c r="A14259" t="inlineStr">
        <is>
          <t>Virginia Tech</t>
        </is>
      </c>
      <c r="B14259" t="n">
        <v>51</v>
      </c>
      <c r="C14259" t="inlineStr">
        <is>
          <t>Samuel Okunlola</t>
        </is>
      </c>
      <c r="D14259" t="inlineStr">
        <is>
          <t>DL</t>
        </is>
      </c>
      <c r="E14259" t="inlineStr">
        <is>
          <t>Redshirt Senior</t>
        </is>
      </c>
      <c r="F14259" t="inlineStr">
        <is>
          <t>6'3"</t>
        </is>
      </c>
      <c r="G14259" t="n">
        <v>249</v>
      </c>
      <c r="H14259" t="inlineStr">
        <is>
          <t>Brockton, Mass.</t>
        </is>
      </c>
      <c r="I14259" t="inlineStr">
        <is>
          <t>Transfer from Colorado (2026 portal)</t>
        </is>
      </c>
    </row>
    <row r="14260">
      <c r="A14260" t="inlineStr">
        <is>
          <t>Virginia Tech</t>
        </is>
      </c>
      <c r="B14260" t="n">
        <v>16</v>
      </c>
      <c r="C14260" t="inlineStr">
        <is>
          <t>Jeffrey Overton Jr.</t>
        </is>
      </c>
      <c r="D14260" t="inlineStr">
        <is>
          <t>RB</t>
        </is>
      </c>
      <c r="E14260" t="inlineStr">
        <is>
          <t>Redshirt Freshman</t>
        </is>
      </c>
      <c r="F14260" t="inlineStr">
        <is>
          <t>5'9"</t>
        </is>
      </c>
      <c r="G14260" t="n">
        <v>205</v>
      </c>
      <c r="H14260" t="inlineStr">
        <is>
          <t>Woodbridge, Va.</t>
        </is>
      </c>
    </row>
    <row r="14261">
      <c r="A14261" t="inlineStr">
        <is>
          <t>Virginia Tech</t>
        </is>
      </c>
      <c r="B14261" t="n">
        <v>15</v>
      </c>
      <c r="C14261" t="inlineStr">
        <is>
          <t>Shamarius "Snook" Peterkin</t>
        </is>
      </c>
      <c r="D14261" t="inlineStr">
        <is>
          <t>WR</t>
        </is>
      </c>
      <c r="E14261" t="inlineStr">
        <is>
          <t>Sophomore</t>
        </is>
      </c>
      <c r="F14261" t="inlineStr">
        <is>
          <t>6'2"</t>
        </is>
      </c>
      <c r="G14261" t="n">
        <v>183</v>
      </c>
      <c r="H14261" t="inlineStr">
        <is>
          <t>Winston-Salem, N.C.</t>
        </is>
      </c>
    </row>
    <row r="14262">
      <c r="A14262" t="inlineStr">
        <is>
          <t>Virginia Tech</t>
        </is>
      </c>
      <c r="B14262" t="n">
        <v>49</v>
      </c>
      <c r="C14262" t="inlineStr">
        <is>
          <t>Gray Peterson</t>
        </is>
      </c>
      <c r="D14262" t="inlineStr">
        <is>
          <t>RB</t>
        </is>
      </c>
      <c r="E14262" t="inlineStr">
        <is>
          <t>Sophomore</t>
        </is>
      </c>
      <c r="F14262" t="inlineStr">
        <is>
          <t>6'3"</t>
        </is>
      </c>
      <c r="G14262" t="n">
        <v>220</v>
      </c>
      <c r="H14262" t="inlineStr">
        <is>
          <t>Appomattox, Va.</t>
        </is>
      </c>
    </row>
    <row r="14263">
      <c r="A14263" t="inlineStr">
        <is>
          <t>Virginia Tech</t>
        </is>
      </c>
      <c r="B14263" t="n">
        <v>18</v>
      </c>
      <c r="C14263" t="inlineStr">
        <is>
          <t>Amauri Polydor</t>
        </is>
      </c>
      <c r="D14263" t="inlineStr">
        <is>
          <t>DB</t>
        </is>
      </c>
      <c r="E14263" t="inlineStr">
        <is>
          <t>Freshman</t>
        </is>
      </c>
      <c r="F14263" t="inlineStr">
        <is>
          <t>6'0"</t>
        </is>
      </c>
      <c r="G14263" t="n">
        <v>187</v>
      </c>
      <c r="H14263" t="inlineStr">
        <is>
          <t>Baltimore, Md.</t>
        </is>
      </c>
    </row>
    <row r="14264">
      <c r="A14264" t="inlineStr">
        <is>
          <t>Virginia Tech</t>
        </is>
      </c>
      <c r="C14264" t="inlineStr">
        <is>
          <t>Quentin Reddish</t>
        </is>
      </c>
      <c r="D14264" t="inlineStr">
        <is>
          <t>S</t>
        </is>
      </c>
      <c r="E14264" t="inlineStr">
        <is>
          <t>Redshirt Sophomore</t>
        </is>
      </c>
      <c r="F14264" t="inlineStr">
        <is>
          <t>6'2"</t>
        </is>
      </c>
      <c r="G14264" t="n">
        <v>193</v>
      </c>
      <c r="H14264" t="inlineStr">
        <is>
          <t>Charlotte, N.C.</t>
        </is>
      </c>
    </row>
    <row r="14265">
      <c r="A14265" t="inlineStr">
        <is>
          <t>Virginia Tech</t>
        </is>
      </c>
      <c r="B14265" t="n">
        <v>99</v>
      </c>
      <c r="C14265" t="inlineStr">
        <is>
          <t>Cole Reemsnyder</t>
        </is>
      </c>
      <c r="D14265" t="inlineStr">
        <is>
          <t>TE</t>
        </is>
      </c>
      <c r="E14265" t="inlineStr">
        <is>
          <t>Redshirt Senior</t>
        </is>
      </c>
      <c r="F14265" t="inlineStr">
        <is>
          <t>6'5"</t>
        </is>
      </c>
      <c r="G14265" t="n">
        <v>238</v>
      </c>
      <c r="H14265" t="inlineStr">
        <is>
          <t>South Riding, Va.</t>
        </is>
      </c>
    </row>
    <row r="14266">
      <c r="A14266" t="inlineStr">
        <is>
          <t>Virginia Tech</t>
        </is>
      </c>
      <c r="B14266" t="n">
        <v>85</v>
      </c>
      <c r="C14266" t="inlineStr">
        <is>
          <t>Luke Reynolds</t>
        </is>
      </c>
      <c r="D14266" t="inlineStr">
        <is>
          <t>TE</t>
        </is>
      </c>
      <c r="E14266" t="inlineStr">
        <is>
          <t>Junior</t>
        </is>
      </c>
      <c r="F14266" t="inlineStr">
        <is>
          <t>6'4"</t>
        </is>
      </c>
      <c r="G14266" t="n">
        <v>250</v>
      </c>
      <c r="H14266" t="inlineStr">
        <is>
          <t>Westford, Mass.</t>
        </is>
      </c>
      <c r="I14266" t="inlineStr">
        <is>
          <t>Transfer from Penn State (2026 portal)</t>
        </is>
      </c>
    </row>
    <row r="14267">
      <c r="A14267" t="inlineStr">
        <is>
          <t>Virginia Tech</t>
        </is>
      </c>
      <c r="B14267" t="n">
        <v>53</v>
      </c>
      <c r="C14267" t="inlineStr">
        <is>
          <t>Tommy Ricard</t>
        </is>
      </c>
      <c r="D14267" t="inlineStr">
        <is>
          <t>OL</t>
        </is>
      </c>
      <c r="E14267" t="inlineStr">
        <is>
          <t>Redshirt Sophomore</t>
        </is>
      </c>
      <c r="F14267" t="inlineStr">
        <is>
          <t>6'3"</t>
        </is>
      </c>
      <c r="G14267" t="n">
        <v>307</v>
      </c>
      <c r="H14267" t="inlineStr">
        <is>
          <t>Hudson, Ohio</t>
        </is>
      </c>
    </row>
    <row r="14268">
      <c r="A14268" t="inlineStr">
        <is>
          <t>Virginia Tech</t>
        </is>
      </c>
      <c r="B14268" t="n">
        <v>95</v>
      </c>
      <c r="C14268" t="inlineStr">
        <is>
          <t>T-Ron Richardson Jr.</t>
        </is>
      </c>
      <c r="D14268" t="inlineStr">
        <is>
          <t>DL</t>
        </is>
      </c>
      <c r="E14268" t="inlineStr">
        <is>
          <t>Freshman</t>
        </is>
      </c>
      <c r="F14268" t="inlineStr">
        <is>
          <t>6'2"</t>
        </is>
      </c>
      <c r="G14268" t="n">
        <v>289</v>
      </c>
      <c r="H14268" t="inlineStr">
        <is>
          <t>Petersburg, Va.</t>
        </is>
      </c>
    </row>
    <row r="14269">
      <c r="A14269" t="inlineStr">
        <is>
          <t>Virginia Tech</t>
        </is>
      </c>
      <c r="B14269" t="n">
        <v>14</v>
      </c>
      <c r="C14269" t="inlineStr">
        <is>
          <t>Sheldon Robinson</t>
        </is>
      </c>
      <c r="D14269" t="inlineStr">
        <is>
          <t>S</t>
        </is>
      </c>
      <c r="E14269" t="inlineStr">
        <is>
          <t>Sophomore</t>
        </is>
      </c>
      <c r="F14269" t="inlineStr">
        <is>
          <t>6'2"</t>
        </is>
      </c>
      <c r="G14269" t="n">
        <v>211</v>
      </c>
      <c r="H14269" t="inlineStr">
        <is>
          <t>Orange County, Va.</t>
        </is>
      </c>
    </row>
    <row r="14270">
      <c r="A14270" t="inlineStr">
        <is>
          <t>Virginia Tech</t>
        </is>
      </c>
      <c r="B14270" t="n">
        <v>12</v>
      </c>
      <c r="C14270" t="inlineStr">
        <is>
          <t>Kelden Ryan</t>
        </is>
      </c>
      <c r="D14270" t="inlineStr">
        <is>
          <t>QB</t>
        </is>
      </c>
      <c r="E14270" t="inlineStr">
        <is>
          <t>Redshirt Freshman</t>
        </is>
      </c>
      <c r="F14270" t="inlineStr">
        <is>
          <t>6'1"</t>
        </is>
      </c>
      <c r="G14270" t="n">
        <v>197</v>
      </c>
      <c r="H14270" t="inlineStr">
        <is>
          <t>Fort Worth, Texas</t>
        </is>
      </c>
    </row>
    <row r="14271">
      <c r="A14271" t="inlineStr">
        <is>
          <t>Virginia Tech</t>
        </is>
      </c>
      <c r="B14271" t="n">
        <v>87</v>
      </c>
      <c r="C14271" t="inlineStr">
        <is>
          <t>Harrison Saint Germain</t>
        </is>
      </c>
      <c r="D14271" t="inlineStr">
        <is>
          <t>TE</t>
        </is>
      </c>
      <c r="E14271" t="inlineStr">
        <is>
          <t>Redshirt Senior</t>
        </is>
      </c>
      <c r="F14271" t="inlineStr">
        <is>
          <t>6'4"</t>
        </is>
      </c>
      <c r="G14271" t="n">
        <v>246</v>
      </c>
      <c r="H14271" t="inlineStr">
        <is>
          <t>Centreville, Va.</t>
        </is>
      </c>
    </row>
    <row r="14272">
      <c r="A14272" t="inlineStr">
        <is>
          <t>Virginia Tech</t>
        </is>
      </c>
      <c r="B14272" t="n">
        <v>26</v>
      </c>
      <c r="C14272" t="inlineStr">
        <is>
          <t>Antwone Santiago</t>
        </is>
      </c>
      <c r="D14272" t="inlineStr">
        <is>
          <t>LB</t>
        </is>
      </c>
      <c r="E14272" t="inlineStr">
        <is>
          <t>Redshirt Senior</t>
        </is>
      </c>
      <c r="F14272" t="inlineStr">
        <is>
          <t>6'2"</t>
        </is>
      </c>
      <c r="G14272" t="n">
        <v>233</v>
      </c>
      <c r="H14272" t="inlineStr">
        <is>
          <t>Meriden, Conn.</t>
        </is>
      </c>
    </row>
    <row r="14273">
      <c r="A14273" t="inlineStr">
        <is>
          <t>Virginia Tech</t>
        </is>
      </c>
      <c r="B14273" t="n">
        <v>65</v>
      </c>
      <c r="C14273" t="inlineStr">
        <is>
          <t>Tyrell Simpson</t>
        </is>
      </c>
      <c r="D14273" t="inlineStr">
        <is>
          <t>OL</t>
        </is>
      </c>
      <c r="E14273" t="inlineStr">
        <is>
          <t>Freshman</t>
        </is>
      </c>
      <c r="F14273" t="inlineStr">
        <is>
          <t>6'7"</t>
        </is>
      </c>
      <c r="G14273" t="n">
        <v>354</v>
      </c>
      <c r="H14273" t="inlineStr">
        <is>
          <t>Leland, N.C.</t>
        </is>
      </c>
    </row>
    <row r="14274">
      <c r="A14274" t="inlineStr">
        <is>
          <t>Virginia Tech</t>
        </is>
      </c>
      <c r="B14274" t="n">
        <v>3</v>
      </c>
      <c r="C14274" t="inlineStr">
        <is>
          <t>Kaleb Spencer</t>
        </is>
      </c>
      <c r="D14274" t="inlineStr">
        <is>
          <t>LB</t>
        </is>
      </c>
      <c r="E14274" t="inlineStr">
        <is>
          <t>Senior</t>
        </is>
      </c>
      <c r="F14274" t="inlineStr">
        <is>
          <t>6'1"</t>
        </is>
      </c>
      <c r="G14274" t="n">
        <v>229</v>
      </c>
      <c r="H14274" t="inlineStr">
        <is>
          <t>Gloucester, Va.</t>
        </is>
      </c>
    </row>
    <row r="14275">
      <c r="A14275" t="inlineStr">
        <is>
          <t>Virginia Tech</t>
        </is>
      </c>
      <c r="B14275" t="n">
        <v>42</v>
      </c>
      <c r="C14275" t="inlineStr">
        <is>
          <t>Aycen Stevens</t>
        </is>
      </c>
      <c r="D14275" t="inlineStr">
        <is>
          <t>DL</t>
        </is>
      </c>
      <c r="E14275" t="inlineStr">
        <is>
          <t>Redshirt Junior</t>
        </is>
      </c>
      <c r="F14275" t="inlineStr">
        <is>
          <t>6'5"</t>
        </is>
      </c>
      <c r="G14275" t="n">
        <v>260</v>
      </c>
      <c r="H14275" t="inlineStr">
        <is>
          <t>Indianapolis, Ind.</t>
        </is>
      </c>
    </row>
    <row r="14276">
      <c r="A14276" t="inlineStr">
        <is>
          <t>Virginia Tech</t>
        </is>
      </c>
      <c r="B14276" t="n">
        <v>83</v>
      </c>
      <c r="C14276" t="inlineStr">
        <is>
          <t>Luke Stuewe</t>
        </is>
      </c>
      <c r="D14276" t="inlineStr">
        <is>
          <t>WR</t>
        </is>
      </c>
      <c r="E14276" t="inlineStr">
        <is>
          <t>Redshirt Freshman</t>
        </is>
      </c>
      <c r="F14276" t="inlineStr">
        <is>
          <t>6'2"</t>
        </is>
      </c>
      <c r="G14276" t="n">
        <v>195</v>
      </c>
      <c r="H14276" t="inlineStr">
        <is>
          <t>Avon Lake, Ohio</t>
        </is>
      </c>
    </row>
    <row r="14277">
      <c r="A14277" t="inlineStr">
        <is>
          <t>Virginia Tech</t>
        </is>
      </c>
      <c r="B14277" t="n">
        <v>46</v>
      </c>
      <c r="C14277" t="inlineStr">
        <is>
          <t>Darius Taylor</t>
        </is>
      </c>
      <c r="D14277" t="inlineStr">
        <is>
          <t>RB</t>
        </is>
      </c>
      <c r="E14277" t="inlineStr">
        <is>
          <t>Redshirt Junior</t>
        </is>
      </c>
      <c r="F14277" t="inlineStr">
        <is>
          <t>5'11"</t>
        </is>
      </c>
      <c r="G14277" t="n">
        <v>243</v>
      </c>
      <c r="H14277" t="inlineStr">
        <is>
          <t>Richmond, Va.</t>
        </is>
      </c>
    </row>
    <row r="14278">
      <c r="A14278" t="inlineStr">
        <is>
          <t>Virginia Tech</t>
        </is>
      </c>
      <c r="B14278" t="n">
        <v>72</v>
      </c>
      <c r="C14278" t="inlineStr">
        <is>
          <t>Justin Terry</t>
        </is>
      </c>
      <c r="D14278" t="inlineStr">
        <is>
          <t>OL</t>
        </is>
      </c>
      <c r="E14278" t="inlineStr">
        <is>
          <t>Redshirt Sophomore</t>
        </is>
      </c>
      <c r="F14278" t="inlineStr">
        <is>
          <t>6'5"</t>
        </is>
      </c>
      <c r="G14278" t="n">
        <v>358</v>
      </c>
      <c r="H14278" t="inlineStr">
        <is>
          <t>Pickerington, Ohio</t>
        </is>
      </c>
      <c r="I14278" t="inlineStr">
        <is>
          <t>Transfer from Ohio State (2026 portal)</t>
        </is>
      </c>
    </row>
    <row r="14279">
      <c r="A14279" t="inlineStr">
        <is>
          <t>Virginia Tech</t>
        </is>
      </c>
      <c r="B14279" t="n">
        <v>95</v>
      </c>
      <c r="C14279" t="inlineStr">
        <is>
          <t>Nathan Totten</t>
        </is>
      </c>
      <c r="D14279" t="inlineStr">
        <is>
          <t>P</t>
        </is>
      </c>
      <c r="E14279" t="inlineStr">
        <is>
          <t>Redshirt Junior</t>
        </is>
      </c>
      <c r="F14279" t="inlineStr">
        <is>
          <t>6'1"</t>
        </is>
      </c>
      <c r="G14279" t="n">
        <v>231</v>
      </c>
      <c r="H14279" t="inlineStr">
        <is>
          <t>Ashland, Ky.</t>
        </is>
      </c>
      <c r="I14279" t="inlineStr">
        <is>
          <t>Transfer from Marshall (2026 portal)</t>
        </is>
      </c>
    </row>
    <row r="14280">
      <c r="A14280" t="inlineStr">
        <is>
          <t>Virginia Tech</t>
        </is>
      </c>
      <c r="B14280" t="n">
        <v>54</v>
      </c>
      <c r="C14280" t="inlineStr">
        <is>
          <t>Michael Troutman III</t>
        </is>
      </c>
      <c r="D14280" t="inlineStr">
        <is>
          <t>OL</t>
        </is>
      </c>
      <c r="E14280" t="inlineStr">
        <is>
          <t>Redshirt Freshman</t>
        </is>
      </c>
      <c r="F14280" t="inlineStr">
        <is>
          <t>6'2"</t>
        </is>
      </c>
      <c r="G14280" t="n">
        <v>316</v>
      </c>
      <c r="H14280" t="inlineStr">
        <is>
          <t>Trenton, N.J.</t>
        </is>
      </c>
      <c r="I14280" t="inlineStr">
        <is>
          <t>Transfer from Penn State (2026 portal)</t>
        </is>
      </c>
    </row>
    <row r="14281">
      <c r="A14281" t="inlineStr">
        <is>
          <t>Virginia Tech</t>
        </is>
      </c>
      <c r="B14281" t="n">
        <v>2</v>
      </c>
      <c r="C14281" t="inlineStr">
        <is>
          <t>Jaquez White</t>
        </is>
      </c>
      <c r="D14281" t="inlineStr">
        <is>
          <t>DB</t>
        </is>
      </c>
      <c r="E14281" t="inlineStr">
        <is>
          <t>Senior</t>
        </is>
      </c>
      <c r="F14281" t="inlineStr">
        <is>
          <t>5'11"</t>
        </is>
      </c>
      <c r="G14281" t="n">
        <v>190</v>
      </c>
      <c r="H14281" t="inlineStr">
        <is>
          <t>Blackshear, Ga.</t>
        </is>
      </c>
      <c r="I14281" t="inlineStr">
        <is>
          <t>Transfer from Troy (2026 portal)</t>
        </is>
      </c>
    </row>
    <row r="14282">
      <c r="A14282" t="inlineStr">
        <is>
          <t>Virginia Tech</t>
        </is>
      </c>
      <c r="B14282" t="n">
        <v>7</v>
      </c>
      <c r="C14282" t="inlineStr">
        <is>
          <t>Chanz Wiggins</t>
        </is>
      </c>
      <c r="D14282" t="inlineStr">
        <is>
          <t>WR</t>
        </is>
      </c>
      <c r="E14282" t="inlineStr">
        <is>
          <t>Redshirt Sophomore</t>
        </is>
      </c>
      <c r="F14282" t="inlineStr">
        <is>
          <t>6'3"</t>
        </is>
      </c>
      <c r="G14282" t="n">
        <v>202</v>
      </c>
      <c r="H14282" t="inlineStr">
        <is>
          <t>King George, Va.</t>
        </is>
      </c>
    </row>
    <row r="14283">
      <c r="A14283" t="inlineStr">
        <is>
          <t>Virginia Tech</t>
        </is>
      </c>
      <c r="B14283" t="n">
        <v>39</v>
      </c>
      <c r="C14283" t="inlineStr">
        <is>
          <t>Terry Wiggins</t>
        </is>
      </c>
      <c r="D14283" t="inlineStr">
        <is>
          <t>LB</t>
        </is>
      </c>
      <c r="E14283" t="inlineStr">
        <is>
          <t>Freshman</t>
        </is>
      </c>
      <c r="F14283" t="inlineStr">
        <is>
          <t>6'3"</t>
        </is>
      </c>
      <c r="G14283" t="n">
        <v>213</v>
      </c>
      <c r="H14283" t="inlineStr">
        <is>
          <t>Coatesville, Pa.</t>
        </is>
      </c>
    </row>
    <row r="14284">
      <c r="A14284" t="inlineStr">
        <is>
          <t>Virginia Tech</t>
        </is>
      </c>
      <c r="B14284" t="n">
        <v>12</v>
      </c>
      <c r="C14284" t="inlineStr">
        <is>
          <t>Gabe Williams</t>
        </is>
      </c>
      <c r="D14284" t="inlineStr">
        <is>
          <t>LB</t>
        </is>
      </c>
      <c r="E14284" t="inlineStr">
        <is>
          <t>Redshirt Sophomore</t>
        </is>
      </c>
      <c r="F14284" t="inlineStr">
        <is>
          <t>6'4"</t>
        </is>
      </c>
      <c r="G14284" t="n">
        <v>235</v>
      </c>
      <c r="H14284" t="inlineStr">
        <is>
          <t>Bowie, Md.</t>
        </is>
      </c>
    </row>
    <row r="14285">
      <c r="A14285" t="inlineStr">
        <is>
          <t>Virginia Tech</t>
        </is>
      </c>
      <c r="B14285" t="n">
        <v>37</v>
      </c>
      <c r="C14285" t="inlineStr">
        <is>
          <t>Mylachi Williams</t>
        </is>
      </c>
      <c r="D14285" t="inlineStr">
        <is>
          <t>DL</t>
        </is>
      </c>
      <c r="E14285" t="inlineStr">
        <is>
          <t>Redshirt Sophomore</t>
        </is>
      </c>
      <c r="F14285" t="inlineStr">
        <is>
          <t>6'3"</t>
        </is>
      </c>
      <c r="G14285" t="n">
        <v>253</v>
      </c>
      <c r="H14285" t="inlineStr">
        <is>
          <t>Philadelphia, Pa.</t>
        </is>
      </c>
      <c r="I14285" t="inlineStr">
        <is>
          <t>Transfer from Penn State (2026 portal)</t>
        </is>
      </c>
    </row>
    <row r="14286">
      <c r="A14286" t="inlineStr">
        <is>
          <t>Virginia Tech</t>
        </is>
      </c>
      <c r="B14286" t="n">
        <v>23</v>
      </c>
      <c r="C14286" t="inlineStr">
        <is>
          <t>Thomas Williams</t>
        </is>
      </c>
      <c r="D14286" t="inlineStr">
        <is>
          <t>CB</t>
        </is>
      </c>
      <c r="E14286" t="inlineStr">
        <is>
          <t>Redshirt Junior</t>
        </is>
      </c>
      <c r="F14286" t="inlineStr">
        <is>
          <t>5'11"</t>
        </is>
      </c>
      <c r="G14286" t="n">
        <v>187</v>
      </c>
      <c r="H14286" t="inlineStr">
        <is>
          <t>Greenville, S.C.</t>
        </is>
      </c>
    </row>
    <row r="14287">
      <c r="A14287" t="inlineStr">
        <is>
          <t>Virginia Tech</t>
        </is>
      </c>
      <c r="B14287" t="n">
        <v>91</v>
      </c>
      <c r="C14287" t="inlineStr">
        <is>
          <t>Garrett Witherington</t>
        </is>
      </c>
      <c r="D14287" t="inlineStr">
        <is>
          <t>DL</t>
        </is>
      </c>
      <c r="E14287" t="inlineStr">
        <is>
          <t>Freshman</t>
        </is>
      </c>
      <c r="F14287" t="inlineStr">
        <is>
          <t>6'3"</t>
        </is>
      </c>
      <c r="G14287" t="n">
        <v>305</v>
      </c>
      <c r="H14287" t="inlineStr">
        <is>
          <t>Birmingham, Ala.</t>
        </is>
      </c>
    </row>
    <row r="14288">
      <c r="A14288" t="inlineStr">
        <is>
          <t>Virginia Tech</t>
        </is>
      </c>
      <c r="B14288" t="n">
        <v>22</v>
      </c>
      <c r="C14288" t="inlineStr">
        <is>
          <t>Kenny Woseley Jr.</t>
        </is>
      </c>
      <c r="D14288" t="inlineStr">
        <is>
          <t>DB</t>
        </is>
      </c>
      <c r="E14288" t="inlineStr">
        <is>
          <t>Redshirt Sophomore</t>
        </is>
      </c>
      <c r="F14288" t="inlineStr">
        <is>
          <t>5'11"</t>
        </is>
      </c>
      <c r="G14288" t="n">
        <v>187</v>
      </c>
      <c r="H14288" t="inlineStr">
        <is>
          <t>Philadelphia, Pa.</t>
        </is>
      </c>
      <c r="I14288" t="inlineStr">
        <is>
          <t>Transfer from Penn State (2026 portal)</t>
        </is>
      </c>
    </row>
    <row r="14289">
      <c r="A14289" t="inlineStr">
        <is>
          <t>Virginia Tech</t>
        </is>
      </c>
      <c r="B14289" t="n">
        <v>50</v>
      </c>
      <c r="C14289" t="inlineStr">
        <is>
          <t>Nathaniel Wright</t>
        </is>
      </c>
      <c r="D14289" t="inlineStr">
        <is>
          <t>OL</t>
        </is>
      </c>
      <c r="E14289" t="inlineStr">
        <is>
          <t>Redshirt Freshman</t>
        </is>
      </c>
      <c r="F14289" t="inlineStr">
        <is>
          <t>6'4"</t>
        </is>
      </c>
      <c r="G14289" t="n">
        <v>308</v>
      </c>
      <c r="H14289" t="inlineStr">
        <is>
          <t>Manassas, Va.</t>
        </is>
      </c>
    </row>
    <row r="14290">
      <c r="A14290" t="inlineStr">
        <is>
          <t>Virginia Tech</t>
        </is>
      </c>
      <c r="B14290" t="n">
        <v>33</v>
      </c>
      <c r="C14290" t="inlineStr">
        <is>
          <t>Keon Wylie</t>
        </is>
      </c>
      <c r="D14290" t="inlineStr">
        <is>
          <t>LB</t>
        </is>
      </c>
      <c r="E14290" t="inlineStr">
        <is>
          <t>Redshirt Junior</t>
        </is>
      </c>
      <c r="F14290" t="inlineStr">
        <is>
          <t>6'2"</t>
        </is>
      </c>
      <c r="G14290" t="n">
        <v>231</v>
      </c>
      <c r="H14290" t="inlineStr">
        <is>
          <t>Philadelphia, Pa.</t>
        </is>
      </c>
      <c r="I14290" t="inlineStr">
        <is>
          <t>Transfer from Penn State (2026 portal)</t>
        </is>
      </c>
    </row>
    <row r="14291">
      <c r="A14291" t="inlineStr">
        <is>
          <t>Wake Forest</t>
        </is>
      </c>
      <c r="B14291" t="n">
        <v>83</v>
      </c>
      <c r="C14291" t="inlineStr">
        <is>
          <t>Kobe Adeleke-Hokes</t>
        </is>
      </c>
      <c r="D14291" t="inlineStr">
        <is>
          <t>WR</t>
        </is>
      </c>
      <c r="E14291" t="inlineStr">
        <is>
          <t>Fr</t>
        </is>
      </c>
      <c r="F14291" t="inlineStr">
        <is>
          <t>5'11"</t>
        </is>
      </c>
      <c r="G14291" t="n">
        <v>185</v>
      </c>
      <c r="H14291" t="inlineStr">
        <is>
          <t>Atlanta, GA</t>
        </is>
      </c>
    </row>
    <row r="14292">
      <c r="A14292" t="inlineStr">
        <is>
          <t>Wake Forest</t>
        </is>
      </c>
      <c r="B14292" t="n">
        <v>52</v>
      </c>
      <c r="C14292" t="inlineStr">
        <is>
          <t>Dallas Afalava</t>
        </is>
      </c>
      <c r="D14292" t="inlineStr">
        <is>
          <t>DL</t>
        </is>
      </c>
      <c r="E14292" t="inlineStr">
        <is>
          <t>Sr</t>
        </is>
      </c>
      <c r="F14292" t="inlineStr">
        <is>
          <t>6'1"</t>
        </is>
      </c>
      <c r="G14292" t="n">
        <v>291</v>
      </c>
      <c r="H14292" t="inlineStr">
        <is>
          <t>Seattle, WA</t>
        </is>
      </c>
    </row>
    <row r="14293">
      <c r="A14293" t="inlineStr">
        <is>
          <t>Wake Forest</t>
        </is>
      </c>
      <c r="B14293" t="n">
        <v>34</v>
      </c>
      <c r="C14293" t="inlineStr">
        <is>
          <t>Micheal Ahoua</t>
        </is>
      </c>
      <c r="D14293" t="inlineStr">
        <is>
          <t>DB</t>
        </is>
      </c>
      <c r="E14293" t="inlineStr">
        <is>
          <t>Fr</t>
        </is>
      </c>
      <c r="F14293" t="inlineStr">
        <is>
          <t>6'4"</t>
        </is>
      </c>
      <c r="G14293" t="n">
        <v>190</v>
      </c>
      <c r="H14293" t="inlineStr">
        <is>
          <t>Torrington, CT</t>
        </is>
      </c>
    </row>
    <row r="14294">
      <c r="A14294" t="inlineStr">
        <is>
          <t>Wake Forest</t>
        </is>
      </c>
      <c r="B14294" t="n">
        <v>52</v>
      </c>
      <c r="C14294" t="inlineStr">
        <is>
          <t>Uber Ajongo</t>
        </is>
      </c>
      <c r="D14294" t="inlineStr">
        <is>
          <t>OL</t>
        </is>
      </c>
      <c r="E14294" t="inlineStr">
        <is>
          <t>R-So</t>
        </is>
      </c>
      <c r="F14294" t="inlineStr">
        <is>
          <t>6'6"</t>
        </is>
      </c>
      <c r="G14294" t="n">
        <v>308</v>
      </c>
      <c r="H14294" t="inlineStr">
        <is>
          <t>Ottawa, Ontario</t>
        </is>
      </c>
    </row>
    <row r="14295">
      <c r="A14295" t="inlineStr">
        <is>
          <t>Wake Forest</t>
        </is>
      </c>
      <c r="B14295" t="n">
        <v>84</v>
      </c>
      <c r="C14295" t="inlineStr">
        <is>
          <t>Dominick Barry</t>
        </is>
      </c>
      <c r="D14295" t="inlineStr">
        <is>
          <t>TE</t>
        </is>
      </c>
      <c r="E14295" t="inlineStr">
        <is>
          <t>Fr</t>
        </is>
      </c>
      <c r="F14295" t="inlineStr">
        <is>
          <t>6'3"</t>
        </is>
      </c>
      <c r="G14295" t="n">
        <v>240</v>
      </c>
      <c r="H14295" t="inlineStr">
        <is>
          <t>Greenwood, IN</t>
        </is>
      </c>
    </row>
    <row r="14296">
      <c r="A14296" t="inlineStr">
        <is>
          <t>Wake Forest</t>
        </is>
      </c>
      <c r="B14296" t="n">
        <v>35</v>
      </c>
      <c r="C14296" t="inlineStr">
        <is>
          <t>Koredell Bartley</t>
        </is>
      </c>
      <c r="D14296" t="inlineStr">
        <is>
          <t>DB</t>
        </is>
      </c>
      <c r="E14296" t="inlineStr">
        <is>
          <t>So</t>
        </is>
      </c>
      <c r="F14296" t="inlineStr">
        <is>
          <t>5'11"</t>
        </is>
      </c>
      <c r="G14296" t="n">
        <v>173</v>
      </c>
      <c r="H14296" t="inlineStr">
        <is>
          <t>Greensboro, NC</t>
        </is>
      </c>
    </row>
    <row r="14297">
      <c r="A14297" t="inlineStr">
        <is>
          <t>Wake Forest</t>
        </is>
      </c>
      <c r="B14297" t="n">
        <v>68</v>
      </c>
      <c r="C14297" t="inlineStr">
        <is>
          <t>Luke Beemer</t>
        </is>
      </c>
      <c r="D14297" t="inlineStr">
        <is>
          <t>OL</t>
        </is>
      </c>
      <c r="E14297" t="inlineStr">
        <is>
          <t>R-So</t>
        </is>
      </c>
      <c r="F14297" t="inlineStr">
        <is>
          <t>6'3"</t>
        </is>
      </c>
      <c r="G14297" t="n">
        <v>313</v>
      </c>
      <c r="H14297" t="inlineStr">
        <is>
          <t>Nashville, TN</t>
        </is>
      </c>
    </row>
    <row r="14298">
      <c r="A14298" t="inlineStr">
        <is>
          <t>Wake Forest</t>
        </is>
      </c>
      <c r="B14298" t="n">
        <v>64</v>
      </c>
      <c r="C14298" t="inlineStr">
        <is>
          <t>Ryan Berger</t>
        </is>
      </c>
      <c r="D14298" t="inlineStr">
        <is>
          <t>OL</t>
        </is>
      </c>
      <c r="E14298" t="inlineStr">
        <is>
          <t>R-Jr</t>
        </is>
      </c>
      <c r="F14298" t="inlineStr">
        <is>
          <t>6'4"</t>
        </is>
      </c>
      <c r="G14298" t="n">
        <v>318</v>
      </c>
      <c r="H14298" t="inlineStr">
        <is>
          <t>Portland, OR</t>
        </is>
      </c>
      <c r="I14298" t="inlineStr">
        <is>
          <t>Transfer from Oregon State (2026 portal)</t>
        </is>
      </c>
    </row>
    <row r="14299">
      <c r="A14299" t="inlineStr">
        <is>
          <t>Wake Forest</t>
        </is>
      </c>
      <c r="B14299" t="n">
        <v>30</v>
      </c>
      <c r="C14299" t="inlineStr">
        <is>
          <t>Jerron Blackwell</t>
        </is>
      </c>
      <c r="D14299" t="inlineStr">
        <is>
          <t>DB</t>
        </is>
      </c>
      <c r="E14299" t="inlineStr">
        <is>
          <t>R-Fr</t>
        </is>
      </c>
      <c r="F14299" t="inlineStr">
        <is>
          <t>6'2"</t>
        </is>
      </c>
      <c r="G14299" t="n">
        <v>190</v>
      </c>
      <c r="H14299" t="inlineStr">
        <is>
          <t>Greensboro, NC</t>
        </is>
      </c>
    </row>
    <row r="14300">
      <c r="A14300" t="inlineStr">
        <is>
          <t>Wake Forest</t>
        </is>
      </c>
      <c r="B14300" t="n">
        <v>2</v>
      </c>
      <c r="C14300" t="inlineStr">
        <is>
          <t>Deuce Blades II</t>
        </is>
      </c>
      <c r="D14300" t="inlineStr">
        <is>
          <t>DB</t>
        </is>
      </c>
      <c r="E14300" t="inlineStr">
        <is>
          <t>R-Sr</t>
        </is>
      </c>
      <c r="F14300" t="inlineStr">
        <is>
          <t>5'11"</t>
        </is>
      </c>
      <c r="G14300" t="n">
        <v>180</v>
      </c>
      <c r="H14300" t="inlineStr">
        <is>
          <t>Fort Lauderdale, FL</t>
        </is>
      </c>
    </row>
    <row r="14301">
      <c r="A14301" t="inlineStr">
        <is>
          <t>Wake Forest</t>
        </is>
      </c>
      <c r="B14301" t="n">
        <v>24</v>
      </c>
      <c r="C14301" t="inlineStr">
        <is>
          <t>Micah Bright</t>
        </is>
      </c>
      <c r="D14301" t="inlineStr">
        <is>
          <t>DB</t>
        </is>
      </c>
      <c r="E14301" t="inlineStr">
        <is>
          <t>Fr</t>
        </is>
      </c>
      <c r="F14301" t="inlineStr">
        <is>
          <t>5'11"</t>
        </is>
      </c>
      <c r="G14301" t="n">
        <v>185</v>
      </c>
      <c r="H14301" t="inlineStr">
        <is>
          <t>Concord, NC</t>
        </is>
      </c>
    </row>
    <row r="14302">
      <c r="A14302" t="inlineStr">
        <is>
          <t>Wake Forest</t>
        </is>
      </c>
      <c r="B14302" t="n">
        <v>38</v>
      </c>
      <c r="C14302" t="inlineStr">
        <is>
          <t>Walker Bryson</t>
        </is>
      </c>
      <c r="D14302" t="inlineStr">
        <is>
          <t>WR</t>
        </is>
      </c>
      <c r="E14302" t="inlineStr">
        <is>
          <t>Fr</t>
        </is>
      </c>
      <c r="F14302" t="inlineStr">
        <is>
          <t>6'0"</t>
        </is>
      </c>
      <c r="G14302" t="n">
        <v>185</v>
      </c>
      <c r="H14302" t="inlineStr">
        <is>
          <t>Waynesville, NC</t>
        </is>
      </c>
    </row>
    <row r="14303">
      <c r="A14303" t="inlineStr">
        <is>
          <t>Wake Forest</t>
        </is>
      </c>
      <c r="B14303" t="n">
        <v>56</v>
      </c>
      <c r="C14303" t="inlineStr">
        <is>
          <t>Ethan Calloway</t>
        </is>
      </c>
      <c r="D14303" t="inlineStr">
        <is>
          <t>OL</t>
        </is>
      </c>
      <c r="E14303" t="inlineStr">
        <is>
          <t>R-So</t>
        </is>
      </c>
      <c r="F14303" t="inlineStr">
        <is>
          <t>6'7"</t>
        </is>
      </c>
      <c r="G14303" t="n">
        <v>305</v>
      </c>
      <c r="H14303" t="inlineStr">
        <is>
          <t>Mooresville, NC</t>
        </is>
      </c>
      <c r="I14303" t="inlineStr">
        <is>
          <t>Transfer from LSU (2026 portal)</t>
        </is>
      </c>
    </row>
    <row r="14304">
      <c r="A14304" t="inlineStr">
        <is>
          <t>Wake Forest</t>
        </is>
      </c>
      <c r="B14304" t="n">
        <v>90</v>
      </c>
      <c r="C14304" t="inlineStr">
        <is>
          <t>Connor Calvert</t>
        </is>
      </c>
      <c r="D14304" t="inlineStr">
        <is>
          <t>K</t>
        </is>
      </c>
      <c r="E14304" t="inlineStr">
        <is>
          <t>R-So</t>
        </is>
      </c>
      <c r="F14304" t="inlineStr">
        <is>
          <t>6'3"</t>
        </is>
      </c>
      <c r="G14304" t="n">
        <v>203</v>
      </c>
      <c r="H14304" t="inlineStr">
        <is>
          <t>Bend, OR</t>
        </is>
      </c>
    </row>
    <row r="14305">
      <c r="A14305" t="inlineStr">
        <is>
          <t>Wake Forest</t>
        </is>
      </c>
      <c r="B14305" t="n">
        <v>36</v>
      </c>
      <c r="C14305" t="inlineStr">
        <is>
          <t>Seth Carethers</t>
        </is>
      </c>
      <c r="D14305" t="inlineStr">
        <is>
          <t>DB</t>
        </is>
      </c>
      <c r="E14305" t="inlineStr">
        <is>
          <t>R-Fr</t>
        </is>
      </c>
      <c r="F14305" t="inlineStr">
        <is>
          <t>6'0"</t>
        </is>
      </c>
      <c r="G14305" t="n">
        <v>165</v>
      </c>
      <c r="H14305" t="inlineStr">
        <is>
          <t>Coppell, TX</t>
        </is>
      </c>
    </row>
    <row r="14306">
      <c r="A14306" t="inlineStr">
        <is>
          <t>Wake Forest</t>
        </is>
      </c>
      <c r="B14306" t="n">
        <v>97</v>
      </c>
      <c r="C14306" t="inlineStr">
        <is>
          <t>Caleb Carlson</t>
        </is>
      </c>
      <c r="D14306" t="inlineStr">
        <is>
          <t>K</t>
        </is>
      </c>
      <c r="E14306" t="inlineStr">
        <is>
          <t>R-Sr</t>
        </is>
      </c>
      <c r="F14306" t="inlineStr">
        <is>
          <t>6'1"</t>
        </is>
      </c>
      <c r="G14306" t="n">
        <v>210</v>
      </c>
      <c r="H14306" t="inlineStr">
        <is>
          <t>Miami, FL</t>
        </is>
      </c>
    </row>
    <row r="14307">
      <c r="A14307" t="inlineStr">
        <is>
          <t>Wake Forest</t>
        </is>
      </c>
      <c r="B14307" t="n">
        <v>11</v>
      </c>
      <c r="C14307" t="inlineStr">
        <is>
          <t>Ny Carr</t>
        </is>
      </c>
      <c r="D14307" t="inlineStr">
        <is>
          <t>WR</t>
        </is>
      </c>
      <c r="E14307" t="inlineStr">
        <is>
          <t>R-So</t>
        </is>
      </c>
      <c r="F14307" t="inlineStr">
        <is>
          <t>6'0"</t>
        </is>
      </c>
      <c r="G14307" t="n">
        <v>185</v>
      </c>
      <c r="H14307" t="inlineStr">
        <is>
          <t>Moultrie, GA</t>
        </is>
      </c>
      <c r="I14307" t="inlineStr">
        <is>
          <t>Transfer from Miami (2026 portal)</t>
        </is>
      </c>
    </row>
    <row r="14308">
      <c r="A14308" t="inlineStr">
        <is>
          <t>Wake Forest</t>
        </is>
      </c>
      <c r="B14308" t="n">
        <v>3</v>
      </c>
      <c r="C14308" t="inlineStr">
        <is>
          <t>Bernard Causey</t>
        </is>
      </c>
      <c r="D14308" t="inlineStr">
        <is>
          <t>DB</t>
        </is>
      </c>
      <c r="E14308" t="inlineStr">
        <is>
          <t>R-So</t>
        </is>
      </c>
      <c r="F14308" t="inlineStr">
        <is>
          <t>5'11"</t>
        </is>
      </c>
      <c r="G14308" t="n">
        <v>165</v>
      </c>
      <c r="H14308" t="inlineStr">
        <is>
          <t>New Orleans, LA</t>
        </is>
      </c>
      <c r="I14308" t="inlineStr">
        <is>
          <t>Transfer from Georgia State (2026 portal)</t>
        </is>
      </c>
    </row>
    <row r="14309">
      <c r="A14309" t="inlineStr">
        <is>
          <t>Wake Forest</t>
        </is>
      </c>
      <c r="B14309" t="n">
        <v>4</v>
      </c>
      <c r="C14309" t="inlineStr">
        <is>
          <t>Ty Clark III</t>
        </is>
      </c>
      <c r="D14309" t="inlineStr">
        <is>
          <t>RB</t>
        </is>
      </c>
      <c r="E14309" t="inlineStr">
        <is>
          <t>Jr</t>
        </is>
      </c>
      <c r="F14309" t="inlineStr">
        <is>
          <t>6'0"</t>
        </is>
      </c>
      <c r="G14309" t="n">
        <v>207</v>
      </c>
      <c r="H14309" t="inlineStr">
        <is>
          <t>Nashville, Tenn.</t>
        </is>
      </c>
    </row>
    <row r="14310">
      <c r="A14310" t="inlineStr">
        <is>
          <t>Wake Forest</t>
        </is>
      </c>
      <c r="B14310" t="n">
        <v>15</v>
      </c>
      <c r="C14310" t="inlineStr">
        <is>
          <t>Devin Cook</t>
        </is>
      </c>
      <c r="D14310" t="inlineStr">
        <is>
          <t>DB</t>
        </is>
      </c>
      <c r="E14310" t="inlineStr">
        <is>
          <t>R-So</t>
        </is>
      </c>
      <c r="F14310" t="inlineStr">
        <is>
          <t>5'11"</t>
        </is>
      </c>
      <c r="G14310" t="n">
        <v>170</v>
      </c>
      <c r="H14310" t="inlineStr">
        <is>
          <t>Chesapeake, VA</t>
        </is>
      </c>
    </row>
    <row r="14311">
      <c r="A14311" t="inlineStr">
        <is>
          <t>Wake Forest</t>
        </is>
      </c>
      <c r="B14311" t="n">
        <v>43</v>
      </c>
      <c r="C14311" t="inlineStr">
        <is>
          <t>Frank Cusano</t>
        </is>
      </c>
      <c r="D14311" t="inlineStr">
        <is>
          <t>LB</t>
        </is>
      </c>
      <c r="E14311" t="inlineStr">
        <is>
          <t>R-So</t>
        </is>
      </c>
      <c r="F14311" t="inlineStr">
        <is>
          <t>6'2"</t>
        </is>
      </c>
      <c r="G14311" t="n">
        <v>222</v>
      </c>
      <c r="H14311" t="inlineStr">
        <is>
          <t>Granite Bay, CA</t>
        </is>
      </c>
    </row>
    <row r="14312">
      <c r="A14312" t="inlineStr">
        <is>
          <t>Wake Forest</t>
        </is>
      </c>
      <c r="B14312" t="n">
        <v>1</v>
      </c>
      <c r="C14312" t="inlineStr">
        <is>
          <t>KD Daniels</t>
        </is>
      </c>
      <c r="D14312" t="inlineStr">
        <is>
          <t>RB</t>
        </is>
      </c>
      <c r="E14312" t="inlineStr">
        <is>
          <t>R-So</t>
        </is>
      </c>
      <c r="F14312" t="inlineStr">
        <is>
          <t>6'0"</t>
        </is>
      </c>
      <c r="G14312" t="n">
        <v>203</v>
      </c>
      <c r="H14312" t="inlineStr">
        <is>
          <t>West Point, MS</t>
        </is>
      </c>
      <c r="I14312" t="inlineStr">
        <is>
          <t>Transfer from Florida (2026 portal)</t>
        </is>
      </c>
    </row>
    <row r="14313">
      <c r="A14313" t="inlineStr">
        <is>
          <t>Wake Forest</t>
        </is>
      </c>
      <c r="B14313" t="n">
        <v>7</v>
      </c>
      <c r="C14313" t="inlineStr">
        <is>
          <t>Wondame Davis Jr.</t>
        </is>
      </c>
      <c r="D14313" t="inlineStr">
        <is>
          <t>WR</t>
        </is>
      </c>
      <c r="E14313" t="inlineStr">
        <is>
          <t>R-So</t>
        </is>
      </c>
      <c r="F14313" t="inlineStr">
        <is>
          <t>6'1"</t>
        </is>
      </c>
      <c r="G14313" t="n">
        <v>180</v>
      </c>
      <c r="H14313" t="inlineStr">
        <is>
          <t>Ennis, TX</t>
        </is>
      </c>
      <c r="I14313" t="inlineStr">
        <is>
          <t>Transfer from UTEP (2026 portal)</t>
        </is>
      </c>
    </row>
    <row r="14314">
      <c r="A14314" t="inlineStr">
        <is>
          <t>Wake Forest</t>
        </is>
      </c>
      <c r="B14314" t="n">
        <v>67</v>
      </c>
      <c r="C14314" t="inlineStr">
        <is>
          <t>Elliot Demaine</t>
        </is>
      </c>
      <c r="D14314" t="inlineStr">
        <is>
          <t>OL</t>
        </is>
      </c>
      <c r="E14314" t="inlineStr">
        <is>
          <t>R-Fr</t>
        </is>
      </c>
      <c r="F14314" t="inlineStr">
        <is>
          <t>6'7"</t>
        </is>
      </c>
      <c r="G14314" t="n">
        <v>280</v>
      </c>
      <c r="H14314" t="inlineStr">
        <is>
          <t>Ottawa, Ontario, Canada</t>
        </is>
      </c>
    </row>
    <row r="14315">
      <c r="A14315" t="inlineStr">
        <is>
          <t>Wake Forest</t>
        </is>
      </c>
      <c r="B14315" t="n">
        <v>55</v>
      </c>
      <c r="C14315" t="inlineStr">
        <is>
          <t>Kadear Dembele</t>
        </is>
      </c>
      <c r="D14315" t="inlineStr">
        <is>
          <t>DL</t>
        </is>
      </c>
      <c r="E14315" t="inlineStr">
        <is>
          <t>R-Fr</t>
        </is>
      </c>
      <c r="F14315" t="inlineStr">
        <is>
          <t>6'3"</t>
        </is>
      </c>
      <c r="G14315" t="n">
        <v>285</v>
      </c>
      <c r="H14315" t="inlineStr">
        <is>
          <t>West Haven, CT</t>
        </is>
      </c>
    </row>
    <row r="14316">
      <c r="A14316" t="inlineStr">
        <is>
          <t>Wake Forest</t>
        </is>
      </c>
      <c r="B14316" t="n">
        <v>46</v>
      </c>
      <c r="C14316" t="inlineStr">
        <is>
          <t>Deuce Dyce</t>
        </is>
      </c>
      <c r="D14316" t="inlineStr">
        <is>
          <t>LB</t>
        </is>
      </c>
      <c r="E14316" t="inlineStr">
        <is>
          <t>Fr</t>
        </is>
      </c>
      <c r="F14316" t="inlineStr">
        <is>
          <t>6'0"</t>
        </is>
      </c>
      <c r="G14316" t="n">
        <v>215</v>
      </c>
      <c r="H14316" t="inlineStr">
        <is>
          <t>Hamden, CT</t>
        </is>
      </c>
    </row>
    <row r="14317">
      <c r="A14317" t="inlineStr">
        <is>
          <t>Wake Forest</t>
        </is>
      </c>
      <c r="B14317" t="n">
        <v>38</v>
      </c>
      <c r="C14317" t="inlineStr">
        <is>
          <t>Somad Eaddy</t>
        </is>
      </c>
      <c r="D14317" t="inlineStr">
        <is>
          <t>DB</t>
        </is>
      </c>
      <c r="E14317" t="inlineStr">
        <is>
          <t>Fr</t>
        </is>
      </c>
      <c r="F14317" t="inlineStr">
        <is>
          <t>6'0"</t>
        </is>
      </c>
      <c r="G14317" t="n">
        <v>160</v>
      </c>
      <c r="H14317" t="inlineStr">
        <is>
          <t>Greenville, SC</t>
        </is>
      </c>
    </row>
    <row r="14318">
      <c r="A14318" t="inlineStr">
        <is>
          <t>Wake Forest</t>
        </is>
      </c>
      <c r="B14318" t="n">
        <v>23</v>
      </c>
      <c r="C14318" t="inlineStr">
        <is>
          <t>Vincent Firenze</t>
        </is>
      </c>
      <c r="D14318" t="inlineStr">
        <is>
          <t>LB</t>
        </is>
      </c>
      <c r="E14318" t="inlineStr">
        <is>
          <t>R-Jr</t>
        </is>
      </c>
      <c r="F14318" t="inlineStr">
        <is>
          <t>6'4"</t>
        </is>
      </c>
      <c r="G14318" t="n">
        <v>221</v>
      </c>
      <c r="H14318" t="inlineStr">
        <is>
          <t>Syracuse, NY</t>
        </is>
      </c>
      <c r="I14318" t="inlineStr">
        <is>
          <t>Transfer from Dayton (2026 portal)</t>
        </is>
      </c>
    </row>
    <row r="14319">
      <c r="A14319" t="inlineStr">
        <is>
          <t>Wake Forest</t>
        </is>
      </c>
      <c r="B14319" t="n">
        <v>10</v>
      </c>
      <c r="C14319" t="inlineStr">
        <is>
          <t>Jack Foley</t>
        </is>
      </c>
      <c r="D14319" t="inlineStr">
        <is>
          <t>WR</t>
        </is>
      </c>
      <c r="E14319" t="inlineStr">
        <is>
          <t>R-Fr</t>
        </is>
      </c>
      <c r="F14319" t="inlineStr">
        <is>
          <t>6'4"</t>
        </is>
      </c>
      <c r="G14319" t="n">
        <v>205</v>
      </c>
      <c r="H14319" t="inlineStr">
        <is>
          <t>Bend, OR</t>
        </is>
      </c>
    </row>
    <row r="14320">
      <c r="A14320" t="inlineStr">
        <is>
          <t>Wake Forest</t>
        </is>
      </c>
      <c r="B14320" t="n">
        <v>4</v>
      </c>
      <c r="C14320" t="inlineStr">
        <is>
          <t>Sascha Garcia</t>
        </is>
      </c>
      <c r="D14320" t="inlineStr">
        <is>
          <t>DB</t>
        </is>
      </c>
      <c r="E14320" t="inlineStr">
        <is>
          <t>R-So</t>
        </is>
      </c>
      <c r="F14320" t="inlineStr">
        <is>
          <t>6'2"</t>
        </is>
      </c>
      <c r="G14320" t="n">
        <v>192</v>
      </c>
      <c r="H14320" t="inlineStr">
        <is>
          <t>Clinton, MD</t>
        </is>
      </c>
    </row>
    <row r="14321">
      <c r="A14321" t="inlineStr">
        <is>
          <t>Wake Forest</t>
        </is>
      </c>
      <c r="B14321" t="n">
        <v>26</v>
      </c>
      <c r="C14321" t="inlineStr">
        <is>
          <t>Freddie Gillens</t>
        </is>
      </c>
      <c r="D14321" t="inlineStr">
        <is>
          <t>DB</t>
        </is>
      </c>
      <c r="E14321" t="inlineStr">
        <is>
          <t>R-Fr</t>
        </is>
      </c>
      <c r="F14321" t="inlineStr">
        <is>
          <t>6'0"</t>
        </is>
      </c>
      <c r="G14321" t="n">
        <v>171</v>
      </c>
      <c r="H14321" t="inlineStr">
        <is>
          <t>Columbia, SC</t>
        </is>
      </c>
    </row>
    <row r="14322">
      <c r="A14322" t="inlineStr">
        <is>
          <t>Wake Forest</t>
        </is>
      </c>
      <c r="B14322" t="n">
        <v>49</v>
      </c>
      <c r="C14322" t="inlineStr">
        <is>
          <t>Eli Gilmour</t>
        </is>
      </c>
      <c r="D14322" t="inlineStr">
        <is>
          <t>LS</t>
        </is>
      </c>
      <c r="E14322" t="inlineStr">
        <is>
          <t>R-So</t>
        </is>
      </c>
      <c r="F14322" t="inlineStr">
        <is>
          <t>6'3"</t>
        </is>
      </c>
      <c r="G14322" t="n">
        <v>218</v>
      </c>
      <c r="H14322" t="inlineStr">
        <is>
          <t>San Diego, CA</t>
        </is>
      </c>
    </row>
    <row r="14323">
      <c r="A14323" t="inlineStr">
        <is>
          <t>Wake Forest</t>
        </is>
      </c>
      <c r="B14323" t="n">
        <v>21</v>
      </c>
      <c r="C14323" t="inlineStr">
        <is>
          <t>Aiden Hall</t>
        </is>
      </c>
      <c r="D14323" t="inlineStr">
        <is>
          <t>LB</t>
        </is>
      </c>
      <c r="E14323" t="inlineStr">
        <is>
          <t>Sr</t>
        </is>
      </c>
      <c r="F14323" t="inlineStr">
        <is>
          <t>6'0"</t>
        </is>
      </c>
      <c r="G14323" t="n">
        <v>231</v>
      </c>
      <c r="H14323" t="inlineStr">
        <is>
          <t>Birmingham, AL</t>
        </is>
      </c>
    </row>
    <row r="14324">
      <c r="A14324" t="inlineStr">
        <is>
          <t>Wake Forest</t>
        </is>
      </c>
      <c r="B14324" t="n">
        <v>9</v>
      </c>
      <c r="C14324" t="inlineStr">
        <is>
          <t>Camden Hardy</t>
        </is>
      </c>
      <c r="D14324" t="inlineStr">
        <is>
          <t>DL</t>
        </is>
      </c>
      <c r="E14324" t="inlineStr">
        <is>
          <t>R-So</t>
        </is>
      </c>
      <c r="F14324" t="inlineStr">
        <is>
          <t>6'3"</t>
        </is>
      </c>
      <c r="G14324" t="n">
        <v>231</v>
      </c>
      <c r="H14324" t="inlineStr">
        <is>
          <t>Jacksonville, FL</t>
        </is>
      </c>
    </row>
    <row r="14325">
      <c r="A14325" t="inlineStr">
        <is>
          <t>Wake Forest</t>
        </is>
      </c>
      <c r="B14325" t="n">
        <v>11</v>
      </c>
      <c r="C14325" t="inlineStr">
        <is>
          <t>Langston Hardy</t>
        </is>
      </c>
      <c r="D14325" t="inlineStr">
        <is>
          <t>DL</t>
        </is>
      </c>
      <c r="E14325" t="inlineStr">
        <is>
          <t>R-Sr</t>
        </is>
      </c>
      <c r="F14325" t="inlineStr">
        <is>
          <t>6'4"</t>
        </is>
      </c>
      <c r="G14325" t="n">
        <v>250</v>
      </c>
      <c r="H14325" t="inlineStr">
        <is>
          <t>Jacksonville, FL</t>
        </is>
      </c>
    </row>
    <row r="14326">
      <c r="A14326" t="inlineStr">
        <is>
          <t>Wake Forest</t>
        </is>
      </c>
      <c r="B14326" t="n">
        <v>27</v>
      </c>
      <c r="C14326" t="inlineStr">
        <is>
          <t>Ryan Henley</t>
        </is>
      </c>
      <c r="D14326" t="inlineStr">
        <is>
          <t>RB</t>
        </is>
      </c>
      <c r="E14326" t="inlineStr">
        <is>
          <t>R-So</t>
        </is>
      </c>
      <c r="F14326" t="inlineStr">
        <is>
          <t>5'9"</t>
        </is>
      </c>
      <c r="G14326" t="n">
        <v>199</v>
      </c>
      <c r="H14326" t="inlineStr">
        <is>
          <t>Charlotte, NC</t>
        </is>
      </c>
    </row>
    <row r="14327">
      <c r="A14327" t="inlineStr">
        <is>
          <t>Wake Forest</t>
        </is>
      </c>
      <c r="B14327" t="n">
        <v>8</v>
      </c>
      <c r="C14327" t="inlineStr">
        <is>
          <t>Carlos Hernandez</t>
        </is>
      </c>
      <c r="D14327" t="inlineStr">
        <is>
          <t>WR</t>
        </is>
      </c>
      <c r="E14327" t="inlineStr">
        <is>
          <t>Sr</t>
        </is>
      </c>
      <c r="F14327" t="inlineStr">
        <is>
          <t>6'0"</t>
        </is>
      </c>
      <c r="G14327" t="n">
        <v>192</v>
      </c>
      <c r="H14327" t="inlineStr">
        <is>
          <t>Alhambra, CA</t>
        </is>
      </c>
    </row>
    <row r="14328">
      <c r="A14328" t="inlineStr">
        <is>
          <t>Wake Forest</t>
        </is>
      </c>
      <c r="B14328" t="n">
        <v>97</v>
      </c>
      <c r="C14328" t="inlineStr">
        <is>
          <t>Matt Herron</t>
        </is>
      </c>
      <c r="D14328" t="inlineStr">
        <is>
          <t>DL</t>
        </is>
      </c>
      <c r="E14328" t="inlineStr">
        <is>
          <t>Sr</t>
        </is>
      </c>
      <c r="F14328" t="inlineStr">
        <is>
          <t>6'3"</t>
        </is>
      </c>
      <c r="G14328" t="n">
        <v>280</v>
      </c>
      <c r="H14328" t="inlineStr">
        <is>
          <t>Holladay, UT</t>
        </is>
      </c>
      <c r="I14328" t="inlineStr">
        <is>
          <t>Transfer from Weber State (2026 portal)</t>
        </is>
      </c>
    </row>
    <row r="14329">
      <c r="A14329" t="inlineStr">
        <is>
          <t>Wake Forest</t>
        </is>
      </c>
      <c r="B14329" t="n">
        <v>78</v>
      </c>
      <c r="C14329" t="inlineStr">
        <is>
          <t>Jack Hines</t>
        </is>
      </c>
      <c r="D14329" t="inlineStr">
        <is>
          <t>OL</t>
        </is>
      </c>
      <c r="E14329" t="inlineStr">
        <is>
          <t>R-So</t>
        </is>
      </c>
      <c r="F14329" t="inlineStr">
        <is>
          <t>6'7"</t>
        </is>
      </c>
      <c r="G14329" t="n">
        <v>311</v>
      </c>
      <c r="H14329" t="inlineStr">
        <is>
          <t>Avon, CT</t>
        </is>
      </c>
    </row>
    <row r="14330">
      <c r="A14330" t="inlineStr">
        <is>
          <t>Wake Forest</t>
        </is>
      </c>
      <c r="B14330" t="n">
        <v>79</v>
      </c>
      <c r="C14330" t="inlineStr">
        <is>
          <t>Langston Hogg</t>
        </is>
      </c>
      <c r="D14330" t="inlineStr">
        <is>
          <t>OL</t>
        </is>
      </c>
      <c r="E14330" t="inlineStr">
        <is>
          <t>Fr</t>
        </is>
      </c>
      <c r="F14330" t="inlineStr">
        <is>
          <t>6'2"</t>
        </is>
      </c>
      <c r="G14330" t="n">
        <v>280</v>
      </c>
      <c r="H14330" t="inlineStr">
        <is>
          <t>Kennesaw, GA</t>
        </is>
      </c>
    </row>
    <row r="14331">
      <c r="A14331" t="inlineStr">
        <is>
          <t>Wake Forest</t>
        </is>
      </c>
      <c r="B14331" t="n">
        <v>93</v>
      </c>
      <c r="C14331" t="inlineStr">
        <is>
          <t>Cade Holles</t>
        </is>
      </c>
      <c r="D14331" t="inlineStr">
        <is>
          <t>DL</t>
        </is>
      </c>
      <c r="E14331" t="inlineStr">
        <is>
          <t>Fr</t>
        </is>
      </c>
      <c r="F14331" t="inlineStr">
        <is>
          <t>6'6"</t>
        </is>
      </c>
      <c r="G14331" t="n">
        <v>240</v>
      </c>
      <c r="H14331" t="inlineStr">
        <is>
          <t>Centennial, CO</t>
        </is>
      </c>
    </row>
    <row r="14332">
      <c r="A14332" t="inlineStr">
        <is>
          <t>Wake Forest</t>
        </is>
      </c>
      <c r="B14332" t="n">
        <v>45</v>
      </c>
      <c r="C14332" t="inlineStr">
        <is>
          <t>Ethan Hyams</t>
        </is>
      </c>
      <c r="D14332" t="inlineStr">
        <is>
          <t>P</t>
        </is>
      </c>
      <c r="E14332" t="inlineStr">
        <is>
          <t>Fr</t>
        </is>
      </c>
      <c r="F14332" t="inlineStr">
        <is>
          <t>6'3"</t>
        </is>
      </c>
      <c r="G14332" t="n">
        <v>215</v>
      </c>
      <c r="H14332" t="inlineStr">
        <is>
          <t>Castile Hill, Australia</t>
        </is>
      </c>
    </row>
    <row r="14333">
      <c r="A14333" t="inlineStr">
        <is>
          <t>Wake Forest</t>
        </is>
      </c>
      <c r="B14333" t="n">
        <v>23</v>
      </c>
      <c r="C14333" t="inlineStr">
        <is>
          <t>Zeek Jackson</t>
        </is>
      </c>
      <c r="D14333" t="inlineStr">
        <is>
          <t>WR</t>
        </is>
      </c>
      <c r="E14333" t="inlineStr">
        <is>
          <t>R-Jr</t>
        </is>
      </c>
      <c r="F14333" t="inlineStr">
        <is>
          <t>5'6"</t>
        </is>
      </c>
      <c r="G14333" t="n">
        <v>158</v>
      </c>
      <c r="H14333" t="inlineStr">
        <is>
          <t>Baltimore, MD</t>
        </is>
      </c>
    </row>
    <row r="14334">
      <c r="A14334" t="inlineStr">
        <is>
          <t>Wake Forest</t>
        </is>
      </c>
      <c r="B14334" t="n">
        <v>7</v>
      </c>
      <c r="C14334" t="inlineStr">
        <is>
          <t>Buom Jock</t>
        </is>
      </c>
      <c r="D14334" t="inlineStr">
        <is>
          <t>LB</t>
        </is>
      </c>
      <c r="E14334" t="inlineStr">
        <is>
          <t>R-Jr</t>
        </is>
      </c>
      <c r="F14334" t="inlineStr">
        <is>
          <t>6'5"</t>
        </is>
      </c>
      <c r="G14334" t="n">
        <v>235</v>
      </c>
      <c r="H14334" t="inlineStr">
        <is>
          <t>Mankato, MN</t>
        </is>
      </c>
      <c r="I14334" t="inlineStr">
        <is>
          <t>Transfer from California (2026 portal)</t>
        </is>
      </c>
    </row>
    <row r="14335">
      <c r="A14335" t="inlineStr">
        <is>
          <t>Wake Forest</t>
        </is>
      </c>
      <c r="B14335" t="n">
        <v>13</v>
      </c>
      <c r="C14335" t="inlineStr">
        <is>
          <t>Billy Johnson</t>
        </is>
      </c>
      <c r="D14335" t="inlineStr">
        <is>
          <t>QB</t>
        </is>
      </c>
      <c r="E14335" t="inlineStr">
        <is>
          <t>R-Jr</t>
        </is>
      </c>
      <c r="F14335" t="inlineStr">
        <is>
          <t>5'11"</t>
        </is>
      </c>
      <c r="G14335" t="n">
        <v>180</v>
      </c>
      <c r="H14335" t="inlineStr">
        <is>
          <t>Atherton, CA</t>
        </is>
      </c>
    </row>
    <row r="14336">
      <c r="A14336" t="inlineStr">
        <is>
          <t>Wake Forest</t>
        </is>
      </c>
      <c r="B14336" t="n">
        <v>8</v>
      </c>
      <c r="C14336" t="inlineStr">
        <is>
          <t>Braylon Johnson</t>
        </is>
      </c>
      <c r="D14336" t="inlineStr">
        <is>
          <t>DB</t>
        </is>
      </c>
      <c r="E14336" t="inlineStr">
        <is>
          <t>R-Jr</t>
        </is>
      </c>
      <c r="F14336" t="inlineStr">
        <is>
          <t>6'1"</t>
        </is>
      </c>
      <c r="G14336" t="n">
        <v>185</v>
      </c>
      <c r="H14336" t="inlineStr">
        <is>
          <t>Richmond, VA</t>
        </is>
      </c>
    </row>
    <row r="14337">
      <c r="A14337" t="inlineStr">
        <is>
          <t>Wake Forest</t>
        </is>
      </c>
      <c r="B14337" t="n">
        <v>18</v>
      </c>
      <c r="C14337" t="inlineStr">
        <is>
          <t>D.J. Johnson</t>
        </is>
      </c>
      <c r="D14337" t="inlineStr">
        <is>
          <t>DL</t>
        </is>
      </c>
      <c r="E14337" t="inlineStr">
        <is>
          <t>R-So</t>
        </is>
      </c>
      <c r="F14337" t="inlineStr">
        <is>
          <t>6'4"</t>
        </is>
      </c>
      <c r="G14337" t="n">
        <v>248</v>
      </c>
      <c r="H14337" t="inlineStr">
        <is>
          <t>Wilbraham, MA</t>
        </is>
      </c>
      <c r="I14337" t="inlineStr">
        <is>
          <t>Transfer from New Hampshire (2026 portal)</t>
        </is>
      </c>
    </row>
    <row r="14338">
      <c r="A14338" t="inlineStr">
        <is>
          <t>Wake Forest</t>
        </is>
      </c>
      <c r="B14338" t="n">
        <v>12</v>
      </c>
      <c r="C14338" t="inlineStr">
        <is>
          <t>Kamrean Johnson</t>
        </is>
      </c>
      <c r="D14338" t="inlineStr">
        <is>
          <t>TE</t>
        </is>
      </c>
      <c r="E14338" t="inlineStr">
        <is>
          <t>Sr</t>
        </is>
      </c>
      <c r="F14338" t="inlineStr">
        <is>
          <t>6'5"</t>
        </is>
      </c>
      <c r="G14338" t="n">
        <v>230</v>
      </c>
      <c r="H14338" t="inlineStr">
        <is>
          <t>Theodore, AL</t>
        </is>
      </c>
    </row>
    <row r="14339">
      <c r="A14339" t="inlineStr">
        <is>
          <t>Wake Forest</t>
        </is>
      </c>
      <c r="B14339" t="n">
        <v>75</v>
      </c>
      <c r="C14339" t="inlineStr">
        <is>
          <t>Derrell Johnson II</t>
        </is>
      </c>
      <c r="D14339" t="inlineStr">
        <is>
          <t>OL</t>
        </is>
      </c>
      <c r="E14339" t="inlineStr">
        <is>
          <t>R-Sr</t>
        </is>
      </c>
      <c r="F14339" t="inlineStr">
        <is>
          <t>6'3"</t>
        </is>
      </c>
      <c r="G14339" t="n">
        <v>306</v>
      </c>
      <c r="H14339" t="inlineStr">
        <is>
          <t>Jacksonville, FL</t>
        </is>
      </c>
    </row>
    <row r="14340">
      <c r="A14340" t="inlineStr">
        <is>
          <t>Wake Forest</t>
        </is>
      </c>
      <c r="B14340" t="n">
        <v>15</v>
      </c>
      <c r="C14340" t="inlineStr">
        <is>
          <t>Gannon Jones</t>
        </is>
      </c>
      <c r="D14340" t="inlineStr">
        <is>
          <t>QB</t>
        </is>
      </c>
      <c r="E14340" t="inlineStr">
        <is>
          <t>Fr</t>
        </is>
      </c>
      <c r="F14340" t="inlineStr">
        <is>
          <t>5'11"</t>
        </is>
      </c>
      <c r="G14340" t="n">
        <v>175</v>
      </c>
      <c r="H14340" t="inlineStr">
        <is>
          <t>Cary, NC</t>
        </is>
      </c>
    </row>
    <row r="14341">
      <c r="A14341" t="inlineStr">
        <is>
          <t>Wake Forest</t>
        </is>
      </c>
      <c r="B14341" t="n">
        <v>88</v>
      </c>
      <c r="C14341" t="inlineStr">
        <is>
          <t>Bryce Kania</t>
        </is>
      </c>
      <c r="D14341" t="inlineStr">
        <is>
          <t>WR</t>
        </is>
      </c>
      <c r="E14341" t="inlineStr">
        <is>
          <t>R-Fr</t>
        </is>
      </c>
      <c r="F14341" t="inlineStr">
        <is>
          <t>6'4"</t>
        </is>
      </c>
      <c r="G14341" t="n">
        <v>200</v>
      </c>
      <c r="H14341" t="inlineStr">
        <is>
          <t>Chatham, NJ</t>
        </is>
      </c>
    </row>
    <row r="14342">
      <c r="A14342" t="inlineStr">
        <is>
          <t>Wake Forest</t>
        </is>
      </c>
      <c r="B14342" t="n">
        <v>50</v>
      </c>
      <c r="C14342" t="inlineStr">
        <is>
          <t>Ja'Marion Kennedy</t>
        </is>
      </c>
      <c r="D14342" t="inlineStr">
        <is>
          <t>OL</t>
        </is>
      </c>
      <c r="E14342" t="inlineStr">
        <is>
          <t>R-Jr</t>
        </is>
      </c>
      <c r="F14342" t="inlineStr">
        <is>
          <t>6'3"</t>
        </is>
      </c>
      <c r="G14342" t="n">
        <v>323</v>
      </c>
      <c r="H14342" t="inlineStr">
        <is>
          <t>Shreveport, LA</t>
        </is>
      </c>
    </row>
    <row r="14343">
      <c r="A14343" t="inlineStr">
        <is>
          <t>Wake Forest</t>
        </is>
      </c>
      <c r="B14343" t="n">
        <v>10</v>
      </c>
      <c r="C14343" t="inlineStr">
        <is>
          <t>Gabe Kirschke</t>
        </is>
      </c>
      <c r="D14343" t="inlineStr">
        <is>
          <t>DL</t>
        </is>
      </c>
      <c r="E14343" t="inlineStr">
        <is>
          <t>R-Sr</t>
        </is>
      </c>
      <c r="F14343" t="inlineStr">
        <is>
          <t>6'5"</t>
        </is>
      </c>
      <c r="G14343" t="n">
        <v>249</v>
      </c>
      <c r="H14343" t="inlineStr">
        <is>
          <t>Lone Tree, CO</t>
        </is>
      </c>
    </row>
    <row r="14344">
      <c r="A14344" t="inlineStr">
        <is>
          <t>Wake Forest</t>
        </is>
      </c>
      <c r="B14344" t="n">
        <v>17</v>
      </c>
      <c r="C14344" t="inlineStr">
        <is>
          <t>Grant Lawless</t>
        </is>
      </c>
      <c r="D14344" t="inlineStr">
        <is>
          <t>QB</t>
        </is>
      </c>
      <c r="E14344" t="inlineStr">
        <is>
          <t>Fr</t>
        </is>
      </c>
      <c r="F14344" t="inlineStr">
        <is>
          <t>6'4"</t>
        </is>
      </c>
      <c r="G14344" t="n">
        <v>195</v>
      </c>
      <c r="H14344" t="inlineStr">
        <is>
          <t>Denver, N.C.</t>
        </is>
      </c>
    </row>
    <row r="14345">
      <c r="A14345" t="inlineStr">
        <is>
          <t>Wake Forest</t>
        </is>
      </c>
      <c r="B14345" t="n">
        <v>22</v>
      </c>
      <c r="C14345" t="inlineStr">
        <is>
          <t>Deuce Lawrence</t>
        </is>
      </c>
      <c r="D14345" t="inlineStr">
        <is>
          <t>RB</t>
        </is>
      </c>
      <c r="E14345" t="inlineStr">
        <is>
          <t>Fr</t>
        </is>
      </c>
      <c r="F14345" t="inlineStr">
        <is>
          <t>5'8"</t>
        </is>
      </c>
      <c r="G14345" t="n">
        <v>190</v>
      </c>
      <c r="H14345" t="inlineStr">
        <is>
          <t>Tallahassee, FL</t>
        </is>
      </c>
    </row>
    <row r="14346">
      <c r="A14346" t="inlineStr">
        <is>
          <t>Wake Forest</t>
        </is>
      </c>
      <c r="B14346" t="n">
        <v>20</v>
      </c>
      <c r="C14346" t="inlineStr">
        <is>
          <t>Kerrington Lee</t>
        </is>
      </c>
      <c r="D14346" t="inlineStr">
        <is>
          <t>DL</t>
        </is>
      </c>
      <c r="E14346" t="inlineStr">
        <is>
          <t>R-Jr</t>
        </is>
      </c>
      <c r="F14346" t="inlineStr">
        <is>
          <t>6'4"</t>
        </is>
      </c>
      <c r="G14346" t="n">
        <v>252</v>
      </c>
      <c r="H14346" t="inlineStr">
        <is>
          <t>Palm Beach Gardens, FL</t>
        </is>
      </c>
    </row>
    <row r="14347">
      <c r="A14347" t="inlineStr">
        <is>
          <t>Wake Forest</t>
        </is>
      </c>
      <c r="B14347" t="n">
        <v>85</v>
      </c>
      <c r="C14347" t="inlineStr">
        <is>
          <t>Will Loerzel</t>
        </is>
      </c>
      <c r="D14347" t="inlineStr">
        <is>
          <t>TE</t>
        </is>
      </c>
      <c r="E14347" t="inlineStr">
        <is>
          <t>R-So</t>
        </is>
      </c>
      <c r="F14347" t="inlineStr">
        <is>
          <t>6'5"</t>
        </is>
      </c>
      <c r="G14347" t="n">
        <v>244</v>
      </c>
      <c r="H14347" t="inlineStr">
        <is>
          <t>New Orleans, LA</t>
        </is>
      </c>
    </row>
    <row r="14348">
      <c r="A14348" t="inlineStr">
        <is>
          <t>Wake Forest</t>
        </is>
      </c>
      <c r="B14348" t="n">
        <v>94</v>
      </c>
      <c r="C14348" t="inlineStr">
        <is>
          <t>Zach Lohavichan</t>
        </is>
      </c>
      <c r="D14348" t="inlineStr">
        <is>
          <t>DL</t>
        </is>
      </c>
      <c r="E14348" t="inlineStr">
        <is>
          <t>R-Sr</t>
        </is>
      </c>
      <c r="F14348" t="inlineStr">
        <is>
          <t>6'3"</t>
        </is>
      </c>
      <c r="G14348" t="n">
        <v>285</v>
      </c>
      <c r="H14348" t="inlineStr">
        <is>
          <t>Charlotte, NC</t>
        </is>
      </c>
    </row>
    <row r="14349">
      <c r="A14349" t="inlineStr">
        <is>
          <t>Wake Forest</t>
        </is>
      </c>
      <c r="B14349" t="n">
        <v>3</v>
      </c>
      <c r="C14349" t="inlineStr">
        <is>
          <t>Gio Lopez</t>
        </is>
      </c>
      <c r="D14349" t="inlineStr">
        <is>
          <t>QB</t>
        </is>
      </c>
      <c r="E14349" t="inlineStr">
        <is>
          <t>R-Jr</t>
        </is>
      </c>
      <c r="F14349" t="inlineStr">
        <is>
          <t>6'0"</t>
        </is>
      </c>
      <c r="G14349" t="n">
        <v>203</v>
      </c>
      <c r="H14349" t="inlineStr">
        <is>
          <t>Madison, AL</t>
        </is>
      </c>
      <c r="I14349" t="inlineStr">
        <is>
          <t>Transfer from North Carolina (2026 portal)</t>
        </is>
      </c>
    </row>
    <row r="14350">
      <c r="A14350" t="inlineStr">
        <is>
          <t>Wake Forest</t>
        </is>
      </c>
      <c r="B14350" t="n">
        <v>32</v>
      </c>
      <c r="C14350" t="inlineStr">
        <is>
          <t>Joel Lowenberg</t>
        </is>
      </c>
      <c r="D14350" t="inlineStr">
        <is>
          <t>LB</t>
        </is>
      </c>
      <c r="E14350" t="inlineStr">
        <is>
          <t>R-Fr</t>
        </is>
      </c>
      <c r="F14350" t="inlineStr">
        <is>
          <t>6'2"</t>
        </is>
      </c>
      <c r="G14350" t="n">
        <v>210</v>
      </c>
      <c r="H14350" t="inlineStr">
        <is>
          <t>Chattanooga, TN</t>
        </is>
      </c>
    </row>
    <row r="14351">
      <c r="A14351" t="inlineStr">
        <is>
          <t>Wake Forest</t>
        </is>
      </c>
      <c r="B14351" t="n">
        <v>48</v>
      </c>
      <c r="C14351" t="inlineStr">
        <is>
          <t>Matthew Lusardi</t>
        </is>
      </c>
      <c r="D14351" t="inlineStr">
        <is>
          <t>TE</t>
        </is>
      </c>
      <c r="E14351" t="inlineStr">
        <is>
          <t>R-Sr</t>
        </is>
      </c>
      <c r="F14351" t="inlineStr">
        <is>
          <t>6'1"</t>
        </is>
      </c>
      <c r="G14351" t="n">
        <v>247</v>
      </c>
      <c r="H14351" t="inlineStr">
        <is>
          <t>Basking Ridge, NJ</t>
        </is>
      </c>
    </row>
    <row r="14352">
      <c r="A14352" t="inlineStr">
        <is>
          <t>Wake Forest</t>
        </is>
      </c>
      <c r="B14352" t="n">
        <v>28</v>
      </c>
      <c r="C14352" t="inlineStr">
        <is>
          <t>AJ Marks</t>
        </is>
      </c>
      <c r="D14352" t="inlineStr">
        <is>
          <t>DB</t>
        </is>
      </c>
      <c r="E14352" t="inlineStr">
        <is>
          <t>Fr</t>
        </is>
      </c>
      <c r="F14352" t="inlineStr">
        <is>
          <t>5'11"</t>
        </is>
      </c>
      <c r="G14352" t="n">
        <v>185</v>
      </c>
      <c r="H14352" t="inlineStr">
        <is>
          <t>Detriot, MI</t>
        </is>
      </c>
    </row>
    <row r="14353">
      <c r="A14353" t="inlineStr">
        <is>
          <t>Wake Forest</t>
        </is>
      </c>
      <c r="B14353" t="n">
        <v>72</v>
      </c>
      <c r="C14353" t="inlineStr">
        <is>
          <t>Aidan Martin</t>
        </is>
      </c>
      <c r="D14353" t="inlineStr">
        <is>
          <t>OL</t>
        </is>
      </c>
      <c r="E14353" t="inlineStr">
        <is>
          <t>R-Fr</t>
        </is>
      </c>
      <c r="F14353" t="inlineStr">
        <is>
          <t>6'6"</t>
        </is>
      </c>
      <c r="G14353" t="n">
        <v>265</v>
      </c>
      <c r="H14353" t="inlineStr">
        <is>
          <t>Denver, CO</t>
        </is>
      </c>
    </row>
    <row r="14354">
      <c r="A14354" t="inlineStr">
        <is>
          <t>Wake Forest</t>
        </is>
      </c>
      <c r="B14354" t="n">
        <v>12</v>
      </c>
      <c r="C14354" t="inlineStr">
        <is>
          <t>Tylan McNichols</t>
        </is>
      </c>
      <c r="D14354" t="inlineStr">
        <is>
          <t>LB</t>
        </is>
      </c>
      <c r="E14354" t="inlineStr">
        <is>
          <t>Jr</t>
        </is>
      </c>
      <c r="F14354" t="inlineStr">
        <is>
          <t>6'0"</t>
        </is>
      </c>
      <c r="G14354" t="n">
        <v>220</v>
      </c>
      <c r="H14354" t="inlineStr">
        <is>
          <t>Decatur, MS</t>
        </is>
      </c>
      <c r="I14354" t="inlineStr">
        <is>
          <t>Transfer from UAB (2026 portal)</t>
        </is>
      </c>
    </row>
    <row r="14355">
      <c r="A14355" t="inlineStr">
        <is>
          <t>Wake Forest</t>
        </is>
      </c>
      <c r="B14355" t="n">
        <v>51</v>
      </c>
      <c r="C14355" t="inlineStr">
        <is>
          <t>Devin McRae</t>
        </is>
      </c>
      <c r="D14355" t="inlineStr">
        <is>
          <t>OL</t>
        </is>
      </c>
      <c r="E14355" t="inlineStr">
        <is>
          <t>R-Jr</t>
        </is>
      </c>
      <c r="F14355" t="inlineStr">
        <is>
          <t>6'3"</t>
        </is>
      </c>
      <c r="G14355" t="n">
        <v>294</v>
      </c>
      <c r="H14355" t="inlineStr">
        <is>
          <t>McRae, GA</t>
        </is>
      </c>
    </row>
    <row r="14356">
      <c r="A14356" t="inlineStr">
        <is>
          <t>Wake Forest</t>
        </is>
      </c>
      <c r="B14356" t="n">
        <v>90</v>
      </c>
      <c r="C14356" t="inlineStr">
        <is>
          <t>Sydir Mitchell</t>
        </is>
      </c>
      <c r="D14356" t="inlineStr">
        <is>
          <t>DL</t>
        </is>
      </c>
      <c r="E14356" t="inlineStr">
        <is>
          <t>R-Jr</t>
        </is>
      </c>
      <c r="F14356" t="inlineStr">
        <is>
          <t>6'6"</t>
        </is>
      </c>
      <c r="G14356" t="n">
        <v>355</v>
      </c>
      <c r="H14356" t="inlineStr">
        <is>
          <t>Paterson, NJ</t>
        </is>
      </c>
      <c r="I14356" t="inlineStr">
        <is>
          <t>Transfer from LSU (2026 portal)</t>
        </is>
      </c>
    </row>
    <row r="14357">
      <c r="A14357" t="inlineStr">
        <is>
          <t>Wake Forest</t>
        </is>
      </c>
      <c r="B14357" t="n">
        <v>81</v>
      </c>
      <c r="C14357" t="inlineStr">
        <is>
          <t>Landon Morris</t>
        </is>
      </c>
      <c r="D14357" t="inlineStr">
        <is>
          <t>TE</t>
        </is>
      </c>
      <c r="E14357" t="inlineStr">
        <is>
          <t>R-Sr</t>
        </is>
      </c>
      <c r="F14357" t="inlineStr">
        <is>
          <t>6'5"</t>
        </is>
      </c>
      <c r="G14357" t="n">
        <v>240</v>
      </c>
      <c r="H14357" t="inlineStr">
        <is>
          <t>Indianapolis, IN</t>
        </is>
      </c>
      <c r="I14357" t="inlineStr">
        <is>
          <t>Transfer from California (2026 portal)</t>
        </is>
      </c>
    </row>
    <row r="14358">
      <c r="A14358" t="inlineStr">
        <is>
          <t>Wake Forest</t>
        </is>
      </c>
      <c r="B14358" t="n">
        <v>42</v>
      </c>
      <c r="C14358" t="inlineStr">
        <is>
          <t>Isaac Nelson</t>
        </is>
      </c>
      <c r="D14358" t="inlineStr">
        <is>
          <t>LB</t>
        </is>
      </c>
      <c r="E14358" t="inlineStr">
        <is>
          <t>Fr</t>
        </is>
      </c>
      <c r="F14358" t="inlineStr">
        <is>
          <t>6'2"</t>
        </is>
      </c>
      <c r="G14358" t="n">
        <v>215</v>
      </c>
      <c r="H14358" t="inlineStr">
        <is>
          <t>Indianapolis, IN</t>
        </is>
      </c>
    </row>
    <row r="14359">
      <c r="A14359" t="inlineStr">
        <is>
          <t>Wake Forest</t>
        </is>
      </c>
      <c r="B14359" t="n">
        <v>28</v>
      </c>
      <c r="C14359" t="inlineStr">
        <is>
          <t>Hugh O'Brien</t>
        </is>
      </c>
      <c r="D14359" t="inlineStr">
        <is>
          <t>WR</t>
        </is>
      </c>
      <c r="E14359" t="inlineStr">
        <is>
          <t>R-Fr</t>
        </is>
      </c>
      <c r="F14359" t="inlineStr">
        <is>
          <t>6'0"</t>
        </is>
      </c>
      <c r="G14359" t="n">
        <v>190</v>
      </c>
      <c r="H14359" t="inlineStr">
        <is>
          <t>Charlotte, NC</t>
        </is>
      </c>
    </row>
    <row r="14360">
      <c r="A14360" t="inlineStr">
        <is>
          <t>Wake Forest</t>
        </is>
      </c>
      <c r="B14360" t="n">
        <v>62</v>
      </c>
      <c r="C14360" t="inlineStr">
        <is>
          <t>Jaishaun Offutt</t>
        </is>
      </c>
      <c r="D14360" t="inlineStr">
        <is>
          <t>OL</t>
        </is>
      </c>
      <c r="E14360" t="inlineStr">
        <is>
          <t>R-Fr</t>
        </is>
      </c>
      <c r="F14360" t="inlineStr">
        <is>
          <t>6'3"</t>
        </is>
      </c>
      <c r="G14360" t="n">
        <v>342</v>
      </c>
      <c r="H14360" t="inlineStr">
        <is>
          <t>Winchester, VA</t>
        </is>
      </c>
    </row>
    <row r="14361">
      <c r="A14361" t="inlineStr">
        <is>
          <t>Wake Forest</t>
        </is>
      </c>
      <c r="B14361" t="n">
        <v>74</v>
      </c>
      <c r="C14361" t="inlineStr">
        <is>
          <t>John Ohnegian</t>
        </is>
      </c>
      <c r="D14361" t="inlineStr">
        <is>
          <t>OL</t>
        </is>
      </c>
      <c r="E14361" t="inlineStr">
        <is>
          <t>R-Sr</t>
        </is>
      </c>
      <c r="F14361" t="inlineStr">
        <is>
          <t>6'2"</t>
        </is>
      </c>
      <c r="G14361" t="n">
        <v>304</v>
      </c>
      <c r="H14361" t="inlineStr">
        <is>
          <t>Ramsey, NJ</t>
        </is>
      </c>
      <c r="I14361" t="inlineStr">
        <is>
          <t>Transfer from Bucknell (2026 portal)</t>
        </is>
      </c>
    </row>
    <row r="14362">
      <c r="A14362" t="inlineStr">
        <is>
          <t>Wake Forest</t>
        </is>
      </c>
      <c r="B14362" t="n">
        <v>55</v>
      </c>
      <c r="C14362" t="inlineStr">
        <is>
          <t>Tolu Olajide</t>
        </is>
      </c>
      <c r="D14362" t="inlineStr">
        <is>
          <t>OL</t>
        </is>
      </c>
      <c r="E14362" t="inlineStr">
        <is>
          <t>R-Sr</t>
        </is>
      </c>
      <c r="F14362" t="inlineStr">
        <is>
          <t>6'5"</t>
        </is>
      </c>
      <c r="G14362" t="n">
        <v>300</v>
      </c>
      <c r="H14362" t="inlineStr">
        <is>
          <t>Lawrenceville, NJ</t>
        </is>
      </c>
      <c r="I14362" t="inlineStr">
        <is>
          <t>Transfer from New Hampshire (2026 portal)</t>
        </is>
      </c>
    </row>
    <row r="14363">
      <c r="A14363" t="inlineStr">
        <is>
          <t>Wake Forest</t>
        </is>
      </c>
      <c r="B14363" t="n">
        <v>20</v>
      </c>
      <c r="C14363" t="inlineStr">
        <is>
          <t>Elijah Otieno</t>
        </is>
      </c>
      <c r="D14363" t="inlineStr">
        <is>
          <t>WR</t>
        </is>
      </c>
      <c r="E14363" t="inlineStr">
        <is>
          <t>Fr</t>
        </is>
      </c>
      <c r="F14363" t="inlineStr">
        <is>
          <t>5'9"</t>
        </is>
      </c>
      <c r="G14363" t="n">
        <v>160</v>
      </c>
      <c r="H14363" t="inlineStr">
        <is>
          <t>Forney, TX</t>
        </is>
      </c>
    </row>
    <row r="14364">
      <c r="A14364" t="inlineStr">
        <is>
          <t>Wake Forest</t>
        </is>
      </c>
      <c r="B14364" t="n">
        <v>44</v>
      </c>
      <c r="C14364" t="inlineStr">
        <is>
          <t>Monroe Partin</t>
        </is>
      </c>
      <c r="D14364" t="inlineStr">
        <is>
          <t>LB</t>
        </is>
      </c>
      <c r="E14364" t="inlineStr">
        <is>
          <t>Fr</t>
        </is>
      </c>
      <c r="F14364" t="inlineStr">
        <is>
          <t>6'3"</t>
        </is>
      </c>
      <c r="G14364" t="n">
        <v>225</v>
      </c>
      <c r="H14364" t="inlineStr">
        <is>
          <t>Daphne, AL</t>
        </is>
      </c>
    </row>
    <row r="14365">
      <c r="A14365" t="inlineStr">
        <is>
          <t>Wake Forest</t>
        </is>
      </c>
      <c r="B14365" t="n">
        <v>5</v>
      </c>
      <c r="C14365" t="inlineStr">
        <is>
          <t>Davaughn Patterson</t>
        </is>
      </c>
      <c r="D14365" t="inlineStr">
        <is>
          <t>DB</t>
        </is>
      </c>
      <c r="E14365" t="inlineStr">
        <is>
          <t>R-Jr</t>
        </is>
      </c>
      <c r="F14365" t="inlineStr">
        <is>
          <t>6'0"</t>
        </is>
      </c>
      <c r="G14365" t="n">
        <v>217</v>
      </c>
      <c r="H14365" t="inlineStr">
        <is>
          <t>Jacksonville, FL</t>
        </is>
      </c>
    </row>
    <row r="14366">
      <c r="A14366" t="inlineStr">
        <is>
          <t>Wake Forest</t>
        </is>
      </c>
      <c r="B14366" t="n">
        <v>25</v>
      </c>
      <c r="C14366" t="inlineStr">
        <is>
          <t>Joshua Patterson</t>
        </is>
      </c>
      <c r="D14366" t="inlineStr">
        <is>
          <t>DB</t>
        </is>
      </c>
      <c r="E14366" t="inlineStr">
        <is>
          <t>R-Fr</t>
        </is>
      </c>
      <c r="F14366" t="inlineStr">
        <is>
          <t>5'11"</t>
        </is>
      </c>
      <c r="G14366" t="n">
        <v>195</v>
      </c>
      <c r="H14366" t="inlineStr">
        <is>
          <t>Jacksonville, FL</t>
        </is>
      </c>
    </row>
    <row r="14367">
      <c r="A14367" t="inlineStr">
        <is>
          <t>Wake Forest</t>
        </is>
      </c>
      <c r="B14367" t="n">
        <v>6</v>
      </c>
      <c r="C14367" t="inlineStr">
        <is>
          <t>Steele Pizzella</t>
        </is>
      </c>
      <c r="D14367" t="inlineStr">
        <is>
          <t>QB</t>
        </is>
      </c>
      <c r="E14367" t="inlineStr">
        <is>
          <t>R-Fr</t>
        </is>
      </c>
      <c r="F14367" t="inlineStr">
        <is>
          <t>5'11"</t>
        </is>
      </c>
      <c r="G14367" t="n">
        <v>180</v>
      </c>
      <c r="H14367" t="inlineStr">
        <is>
          <t>Simi Valley, CA</t>
        </is>
      </c>
    </row>
    <row r="14368">
      <c r="A14368" t="inlineStr">
        <is>
          <t>Wake Forest</t>
        </is>
      </c>
      <c r="B14368" t="n">
        <v>96</v>
      </c>
      <c r="C14368" t="inlineStr">
        <is>
          <t>Jack Ploszay</t>
        </is>
      </c>
      <c r="D14368" t="inlineStr">
        <is>
          <t>P</t>
        </is>
      </c>
      <c r="E14368" t="inlineStr">
        <is>
          <t>R-So</t>
        </is>
      </c>
      <c r="F14368" t="inlineStr">
        <is>
          <t>6'2"</t>
        </is>
      </c>
      <c r="G14368" t="n">
        <v>191</v>
      </c>
      <c r="H14368" t="inlineStr">
        <is>
          <t>Malvern, PA</t>
        </is>
      </c>
    </row>
    <row r="14369">
      <c r="A14369" t="inlineStr">
        <is>
          <t>Wake Forest</t>
        </is>
      </c>
      <c r="B14369" t="n">
        <v>25</v>
      </c>
      <c r="C14369" t="inlineStr">
        <is>
          <t>Eli Potts</t>
        </is>
      </c>
      <c r="D14369" t="inlineStr">
        <is>
          <t>WR</t>
        </is>
      </c>
      <c r="E14369" t="inlineStr">
        <is>
          <t>R-Jr</t>
        </is>
      </c>
      <c r="F14369" t="inlineStr">
        <is>
          <t>5'10"</t>
        </is>
      </c>
      <c r="G14369" t="n">
        <v>190</v>
      </c>
      <c r="H14369" t="inlineStr">
        <is>
          <t>Brock, TX</t>
        </is>
      </c>
    </row>
    <row r="14370">
      <c r="A14370" t="inlineStr">
        <is>
          <t>Wake Forest</t>
        </is>
      </c>
      <c r="B14370" t="n">
        <v>99</v>
      </c>
      <c r="C14370" t="inlineStr">
        <is>
          <t>Josiah Pratt</t>
        </is>
      </c>
      <c r="D14370" t="inlineStr">
        <is>
          <t>DL</t>
        </is>
      </c>
      <c r="E14370" t="inlineStr">
        <is>
          <t>R-Fr</t>
        </is>
      </c>
      <c r="F14370" t="inlineStr">
        <is>
          <t>6'0"</t>
        </is>
      </c>
      <c r="G14370" t="n">
        <v>315</v>
      </c>
      <c r="H14370" t="inlineStr">
        <is>
          <t>Houston, TX</t>
        </is>
      </c>
    </row>
    <row r="14371">
      <c r="A14371" t="inlineStr">
        <is>
          <t>Wake Forest</t>
        </is>
      </c>
      <c r="B14371" t="n">
        <v>65</v>
      </c>
      <c r="C14371" t="inlineStr">
        <is>
          <t>Clinton Richard</t>
        </is>
      </c>
      <c r="D14371" t="inlineStr">
        <is>
          <t>OL</t>
        </is>
      </c>
      <c r="E14371" t="inlineStr">
        <is>
          <t>R-So</t>
        </is>
      </c>
      <c r="F14371" t="inlineStr">
        <is>
          <t>6'3"</t>
        </is>
      </c>
      <c r="G14371" t="n">
        <v>305</v>
      </c>
      <c r="H14371" t="inlineStr">
        <is>
          <t>Hiram, GA</t>
        </is>
      </c>
    </row>
    <row r="14372">
      <c r="A14372" t="inlineStr">
        <is>
          <t>Wake Forest</t>
        </is>
      </c>
      <c r="B14372" t="n">
        <v>29</v>
      </c>
      <c r="C14372" t="inlineStr">
        <is>
          <t>Jake Ryan</t>
        </is>
      </c>
      <c r="D14372" t="inlineStr">
        <is>
          <t>DB</t>
        </is>
      </c>
      <c r="E14372" t="inlineStr">
        <is>
          <t>R-So</t>
        </is>
      </c>
      <c r="F14372" t="inlineStr">
        <is>
          <t>6'0"</t>
        </is>
      </c>
      <c r="G14372" t="n">
        <v>199</v>
      </c>
      <c r="H14372" t="inlineStr">
        <is>
          <t>Minden, NE</t>
        </is>
      </c>
    </row>
    <row r="14373">
      <c r="A14373" t="inlineStr">
        <is>
          <t>Wake Forest</t>
        </is>
      </c>
      <c r="B14373" t="n">
        <v>60</v>
      </c>
      <c r="C14373" t="inlineStr">
        <is>
          <t>Will Saba</t>
        </is>
      </c>
      <c r="D14373" t="inlineStr">
        <is>
          <t>OL</t>
        </is>
      </c>
      <c r="E14373" t="inlineStr">
        <is>
          <t>R-Fr</t>
        </is>
      </c>
      <c r="F14373" t="inlineStr">
        <is>
          <t>6'5"</t>
        </is>
      </c>
      <c r="G14373" t="n">
        <v>272</v>
      </c>
      <c r="H14373" t="inlineStr">
        <is>
          <t>Purcellville, VA</t>
        </is>
      </c>
    </row>
    <row r="14374">
      <c r="A14374" t="inlineStr">
        <is>
          <t>Wake Forest</t>
        </is>
      </c>
      <c r="B14374" t="n">
        <v>29</v>
      </c>
      <c r="C14374" t="inlineStr">
        <is>
          <t>Jamar Searcy</t>
        </is>
      </c>
      <c r="D14374" t="inlineStr">
        <is>
          <t>RB</t>
        </is>
      </c>
      <c r="E14374" t="inlineStr">
        <is>
          <t>R-Fr</t>
        </is>
      </c>
      <c r="F14374" t="inlineStr">
        <is>
          <t>5'8"</t>
        </is>
      </c>
      <c r="G14374" t="n">
        <v>180</v>
      </c>
      <c r="H14374" t="inlineStr">
        <is>
          <t>Oakland, CA</t>
        </is>
      </c>
    </row>
    <row r="14375">
      <c r="A14375" t="inlineStr">
        <is>
          <t>Wake Forest</t>
        </is>
      </c>
      <c r="B14375" t="n">
        <v>24</v>
      </c>
      <c r="C14375" t="inlineStr">
        <is>
          <t>Sawyer Seidl</t>
        </is>
      </c>
      <c r="D14375" t="inlineStr">
        <is>
          <t>RB</t>
        </is>
      </c>
      <c r="E14375" t="inlineStr">
        <is>
          <t>R-Jr</t>
        </is>
      </c>
      <c r="F14375" t="inlineStr">
        <is>
          <t>5'10"</t>
        </is>
      </c>
      <c r="G14375" t="n">
        <v>175</v>
      </c>
      <c r="H14375" t="inlineStr">
        <is>
          <t>Hugo, MN</t>
        </is>
      </c>
      <c r="I14375" t="inlineStr">
        <is>
          <t>Transfer from North Dakota (2026 portal)</t>
        </is>
      </c>
    </row>
    <row r="14376">
      <c r="A14376" t="inlineStr">
        <is>
          <t>Wake Forest</t>
        </is>
      </c>
      <c r="B14376" t="n">
        <v>5</v>
      </c>
      <c r="C14376" t="inlineStr">
        <is>
          <t>Kam Shanks</t>
        </is>
      </c>
      <c r="D14376" t="inlineStr">
        <is>
          <t>WR</t>
        </is>
      </c>
      <c r="E14376" t="inlineStr">
        <is>
          <t>R-Jr</t>
        </is>
      </c>
      <c r="F14376" t="inlineStr">
        <is>
          <t>5'8"</t>
        </is>
      </c>
      <c r="G14376" t="n">
        <v>169</v>
      </c>
      <c r="H14376" t="inlineStr">
        <is>
          <t>Prattville, AL</t>
        </is>
      </c>
      <c r="I14376" t="inlineStr">
        <is>
          <t>Transfer from Arkansas (2026 portal)</t>
        </is>
      </c>
    </row>
    <row r="14377">
      <c r="A14377" t="inlineStr">
        <is>
          <t>Wake Forest</t>
        </is>
      </c>
      <c r="B14377" t="n">
        <v>91</v>
      </c>
      <c r="C14377" t="inlineStr">
        <is>
          <t>Lucas Smalls-Allen</t>
        </is>
      </c>
      <c r="D14377" t="inlineStr">
        <is>
          <t>DL</t>
        </is>
      </c>
      <c r="E14377" t="inlineStr">
        <is>
          <t>Fr</t>
        </is>
      </c>
      <c r="F14377" t="inlineStr">
        <is>
          <t>6'3"</t>
        </is>
      </c>
      <c r="G14377" t="n">
        <v>270</v>
      </c>
      <c r="H14377" t="inlineStr">
        <is>
          <t>Roswell, GA</t>
        </is>
      </c>
    </row>
    <row r="14378">
      <c r="A14378" t="inlineStr">
        <is>
          <t>Wake Forest</t>
        </is>
      </c>
      <c r="B14378" t="n">
        <v>95</v>
      </c>
      <c r="C14378" t="inlineStr">
        <is>
          <t>Brandon Smiley</t>
        </is>
      </c>
      <c r="D14378" t="inlineStr">
        <is>
          <t>DL</t>
        </is>
      </c>
      <c r="E14378" t="inlineStr">
        <is>
          <t>R-Sr</t>
        </is>
      </c>
      <c r="F14378" t="inlineStr">
        <is>
          <t>6'2"</t>
        </is>
      </c>
      <c r="G14378" t="n">
        <v>306</v>
      </c>
      <c r="H14378" t="inlineStr">
        <is>
          <t>Durham, NC</t>
        </is>
      </c>
    </row>
    <row r="14379">
      <c r="A14379" t="inlineStr">
        <is>
          <t>Wake Forest</t>
        </is>
      </c>
      <c r="B14379" t="n">
        <v>73</v>
      </c>
      <c r="C14379" t="inlineStr">
        <is>
          <t>George Steih</t>
        </is>
      </c>
      <c r="D14379" t="inlineStr">
        <is>
          <t>OL</t>
        </is>
      </c>
      <c r="E14379" t="inlineStr">
        <is>
          <t>R-Jr</t>
        </is>
      </c>
      <c r="F14379" t="inlineStr">
        <is>
          <t>6'5"</t>
        </is>
      </c>
      <c r="G14379" t="n">
        <v>295</v>
      </c>
      <c r="H14379" t="inlineStr">
        <is>
          <t>Franklin, TN</t>
        </is>
      </c>
    </row>
    <row r="14380">
      <c r="A14380" t="inlineStr">
        <is>
          <t>Wake Forest</t>
        </is>
      </c>
      <c r="B14380" t="n">
        <v>17</v>
      </c>
      <c r="C14380" t="inlineStr">
        <is>
          <t>Zamari Stevenson</t>
        </is>
      </c>
      <c r="D14380" t="inlineStr">
        <is>
          <t>DB</t>
        </is>
      </c>
      <c r="E14380" t="inlineStr">
        <is>
          <t>Sr</t>
        </is>
      </c>
      <c r="F14380" t="inlineStr">
        <is>
          <t>5'10"</t>
        </is>
      </c>
      <c r="G14380" t="n">
        <v>180</v>
      </c>
      <c r="H14380" t="inlineStr">
        <is>
          <t>Statesville, NC</t>
        </is>
      </c>
    </row>
    <row r="14381">
      <c r="A14381" t="inlineStr">
        <is>
          <t>Wake Forest</t>
        </is>
      </c>
      <c r="B14381" t="n">
        <v>86</v>
      </c>
      <c r="C14381" t="inlineStr">
        <is>
          <t>Max Tillfeldt Retsler</t>
        </is>
      </c>
      <c r="D14381" t="inlineStr">
        <is>
          <t>TE</t>
        </is>
      </c>
      <c r="E14381" t="inlineStr">
        <is>
          <t>Fr</t>
        </is>
      </c>
      <c r="F14381" t="inlineStr">
        <is>
          <t>6'7"</t>
        </is>
      </c>
      <c r="G14381" t="n">
        <v>240</v>
      </c>
      <c r="H14381" t="inlineStr">
        <is>
          <t>Stockholm, Sweden</t>
        </is>
      </c>
    </row>
    <row r="14382">
      <c r="A14382" t="inlineStr">
        <is>
          <t>Wake Forest</t>
        </is>
      </c>
      <c r="B14382" t="n">
        <v>6</v>
      </c>
      <c r="C14382" t="inlineStr">
        <is>
          <t>Rushaun Tongue</t>
        </is>
      </c>
      <c r="D14382" t="inlineStr">
        <is>
          <t>DB</t>
        </is>
      </c>
      <c r="E14382" t="inlineStr">
        <is>
          <t>R-So</t>
        </is>
      </c>
      <c r="F14382" t="inlineStr">
        <is>
          <t>6'1"</t>
        </is>
      </c>
      <c r="G14382" t="n">
        <v>193</v>
      </c>
      <c r="H14382" t="inlineStr">
        <is>
          <t>Pasadena, MD</t>
        </is>
      </c>
    </row>
    <row r="14383">
      <c r="A14383" t="inlineStr">
        <is>
          <t>Wake Forest</t>
        </is>
      </c>
      <c r="B14383" t="n">
        <v>41</v>
      </c>
      <c r="C14383" t="inlineStr">
        <is>
          <t>Kalil Townes</t>
        </is>
      </c>
      <c r="D14383" t="inlineStr">
        <is>
          <t>RB</t>
        </is>
      </c>
      <c r="E14383" t="inlineStr">
        <is>
          <t>R-Fr</t>
        </is>
      </c>
      <c r="F14383" t="inlineStr">
        <is>
          <t>5'10"</t>
        </is>
      </c>
      <c r="G14383" t="n">
        <v>200</v>
      </c>
      <c r="H14383" t="inlineStr">
        <is>
          <t>Atlanta, GA</t>
        </is>
      </c>
    </row>
    <row r="14384">
      <c r="A14384" t="inlineStr">
        <is>
          <t>Wake Forest</t>
        </is>
      </c>
      <c r="B14384" t="n">
        <v>22</v>
      </c>
      <c r="C14384" t="inlineStr">
        <is>
          <t>Myles Turpin</t>
        </is>
      </c>
      <c r="D14384" t="inlineStr">
        <is>
          <t>DB</t>
        </is>
      </c>
      <c r="E14384" t="inlineStr">
        <is>
          <t>R-So</t>
        </is>
      </c>
      <c r="F14384" t="inlineStr">
        <is>
          <t>5'11"</t>
        </is>
      </c>
      <c r="G14384" t="n">
        <v>202</v>
      </c>
      <c r="H14384" t="inlineStr">
        <is>
          <t>Ashburn, VA</t>
        </is>
      </c>
    </row>
    <row r="14385">
      <c r="A14385" t="inlineStr">
        <is>
          <t>Wake Forest</t>
        </is>
      </c>
      <c r="B14385" t="n">
        <v>9</v>
      </c>
      <c r="C14385" t="inlineStr">
        <is>
          <t>Chase Tyler</t>
        </is>
      </c>
      <c r="D14385" t="inlineStr">
        <is>
          <t>WR</t>
        </is>
      </c>
      <c r="E14385" t="inlineStr">
        <is>
          <t>R-So</t>
        </is>
      </c>
      <c r="F14385" t="inlineStr">
        <is>
          <t>6'2"</t>
        </is>
      </c>
      <c r="G14385" t="n">
        <v>200</v>
      </c>
      <c r="H14385" t="inlineStr">
        <is>
          <t>Powder Springs, GA</t>
        </is>
      </c>
      <c r="I14385" t="inlineStr">
        <is>
          <t>Transfer from Duke (2026 portal)</t>
        </is>
      </c>
    </row>
    <row r="14386">
      <c r="A14386" t="inlineStr">
        <is>
          <t>Wake Forest</t>
        </is>
      </c>
      <c r="B14386" t="n">
        <v>14</v>
      </c>
      <c r="C14386" t="inlineStr">
        <is>
          <t>Tyler Walton</t>
        </is>
      </c>
      <c r="D14386" t="inlineStr">
        <is>
          <t>DL</t>
        </is>
      </c>
      <c r="E14386" t="inlineStr">
        <is>
          <t>R-Jr</t>
        </is>
      </c>
      <c r="F14386" t="inlineStr">
        <is>
          <t>6'5"</t>
        </is>
      </c>
      <c r="G14386" t="n">
        <v>265</v>
      </c>
      <c r="H14386" t="inlineStr">
        <is>
          <t>Suwanee, GA</t>
        </is>
      </c>
    </row>
    <row r="14387">
      <c r="A14387" t="inlineStr">
        <is>
          <t>Wake Forest</t>
        </is>
      </c>
      <c r="B14387" t="n">
        <v>37</v>
      </c>
      <c r="C14387" t="inlineStr">
        <is>
          <t>Trey Warren III</t>
        </is>
      </c>
      <c r="D14387" t="inlineStr">
        <is>
          <t>DB</t>
        </is>
      </c>
      <c r="E14387" t="inlineStr">
        <is>
          <t>Fr</t>
        </is>
      </c>
      <c r="F14387" t="inlineStr">
        <is>
          <t>5'11"</t>
        </is>
      </c>
      <c r="G14387" t="n">
        <v>185</v>
      </c>
      <c r="H14387" t="inlineStr">
        <is>
          <t>Pahokee, FL</t>
        </is>
      </c>
    </row>
    <row r="14388">
      <c r="A14388" t="inlineStr">
        <is>
          <t>Wake Forest</t>
        </is>
      </c>
      <c r="B14388" t="n">
        <v>70</v>
      </c>
      <c r="C14388" t="inlineStr">
        <is>
          <t>Will Way</t>
        </is>
      </c>
      <c r="D14388" t="inlineStr">
        <is>
          <t>OL</t>
        </is>
      </c>
      <c r="E14388" t="inlineStr">
        <is>
          <t>R-Jr</t>
        </is>
      </c>
      <c r="F14388" t="inlineStr">
        <is>
          <t>6'3"</t>
        </is>
      </c>
      <c r="G14388" t="n">
        <v>290</v>
      </c>
      <c r="H14388" t="inlineStr">
        <is>
          <t>Tucson, AZ</t>
        </is>
      </c>
      <c r="I14388" t="inlineStr">
        <is>
          <t>Transfer from Weber State (2026 portal)</t>
        </is>
      </c>
    </row>
    <row r="14389">
      <c r="A14389" t="inlineStr">
        <is>
          <t>Wake Forest</t>
        </is>
      </c>
      <c r="B14389" t="n">
        <v>27</v>
      </c>
      <c r="C14389" t="inlineStr">
        <is>
          <t>Travon West</t>
        </is>
      </c>
      <c r="D14389" t="inlineStr">
        <is>
          <t>DB</t>
        </is>
      </c>
      <c r="E14389" t="inlineStr">
        <is>
          <t>R-Jr</t>
        </is>
      </c>
      <c r="F14389" t="inlineStr">
        <is>
          <t>6'0"</t>
        </is>
      </c>
      <c r="G14389" t="n">
        <v>185</v>
      </c>
      <c r="H14389" t="inlineStr">
        <is>
          <t>Piedmont, SC</t>
        </is>
      </c>
    </row>
    <row r="14390">
      <c r="A14390" t="inlineStr">
        <is>
          <t>Wake Forest</t>
        </is>
      </c>
      <c r="B14390" t="n">
        <v>40</v>
      </c>
      <c r="C14390" t="inlineStr">
        <is>
          <t>Whittman Whaley</t>
        </is>
      </c>
      <c r="D14390" t="inlineStr">
        <is>
          <t>LB</t>
        </is>
      </c>
      <c r="E14390" t="inlineStr">
        <is>
          <t>R-So</t>
        </is>
      </c>
      <c r="F14390" t="inlineStr">
        <is>
          <t>6'2"</t>
        </is>
      </c>
      <c r="G14390" t="n">
        <v>222</v>
      </c>
      <c r="H14390" t="inlineStr">
        <is>
          <t>Sevierville, TN</t>
        </is>
      </c>
    </row>
    <row r="14391">
      <c r="A14391" t="inlineStr">
        <is>
          <t>Wake Forest</t>
        </is>
      </c>
      <c r="B14391" t="n">
        <v>13</v>
      </c>
      <c r="C14391" t="inlineStr">
        <is>
          <t>Ashaad Williams</t>
        </is>
      </c>
      <c r="D14391" t="inlineStr">
        <is>
          <t>DB</t>
        </is>
      </c>
      <c r="E14391" t="inlineStr">
        <is>
          <t>R-Sr</t>
        </is>
      </c>
      <c r="F14391" t="inlineStr">
        <is>
          <t>6'2"</t>
        </is>
      </c>
      <c r="G14391" t="n">
        <v>178</v>
      </c>
      <c r="H14391" t="inlineStr">
        <is>
          <t>Russellville, AL</t>
        </is>
      </c>
    </row>
    <row r="14392">
      <c r="A14392" t="inlineStr">
        <is>
          <t>Wake Forest</t>
        </is>
      </c>
      <c r="B14392" t="n">
        <v>87</v>
      </c>
      <c r="C14392" t="inlineStr">
        <is>
          <t>Charlie Wingfield</t>
        </is>
      </c>
      <c r="D14392" t="inlineStr">
        <is>
          <t>TE</t>
        </is>
      </c>
      <c r="E14392" t="inlineStr">
        <is>
          <t>R-Fr</t>
        </is>
      </c>
      <c r="F14392" t="inlineStr">
        <is>
          <t>6'4"</t>
        </is>
      </c>
      <c r="G14392" t="n">
        <v>239</v>
      </c>
      <c r="H14392" t="inlineStr">
        <is>
          <t>Franklin Lakes, NJ</t>
        </is>
      </c>
    </row>
    <row r="14393">
      <c r="A14393" t="inlineStr">
        <is>
          <t>Wake Forest</t>
        </is>
      </c>
      <c r="B14393" t="n">
        <v>80</v>
      </c>
      <c r="C14393" t="inlineStr">
        <is>
          <t>Braxton Winston III</t>
        </is>
      </c>
      <c r="D14393" t="inlineStr">
        <is>
          <t>WR</t>
        </is>
      </c>
      <c r="E14393" t="inlineStr">
        <is>
          <t>R-Fr</t>
        </is>
      </c>
      <c r="F14393" t="inlineStr">
        <is>
          <t>6'0"</t>
        </is>
      </c>
      <c r="G14393" t="n">
        <v>175</v>
      </c>
      <c r="H14393" t="inlineStr">
        <is>
          <t>Charlotte, NC</t>
        </is>
      </c>
    </row>
    <row r="14394">
      <c r="A14394" t="inlineStr">
        <is>
          <t>Washington</t>
        </is>
      </c>
      <c r="B14394" t="n">
        <v>8</v>
      </c>
      <c r="C14394" t="inlineStr">
        <is>
          <t>Ramonz Adams Jr.</t>
        </is>
      </c>
      <c r="D14394" t="inlineStr">
        <is>
          <t>CB</t>
        </is>
      </c>
      <c r="E14394" t="inlineStr">
        <is>
          <t>R-Fr</t>
        </is>
      </c>
      <c r="F14394" t="inlineStr">
        <is>
          <t>6'0"</t>
        </is>
      </c>
      <c r="G14394" t="n">
        <v>176</v>
      </c>
      <c r="H14394" t="inlineStr">
        <is>
          <t>Smithville, Texas</t>
        </is>
      </c>
    </row>
    <row r="14395">
      <c r="A14395" t="inlineStr">
        <is>
          <t>Washington</t>
        </is>
      </c>
      <c r="B14395" t="n">
        <v>82</v>
      </c>
      <c r="C14395" t="inlineStr">
        <is>
          <t>Deji Ajose</t>
        </is>
      </c>
      <c r="D14395" t="inlineStr">
        <is>
          <t>WR</t>
        </is>
      </c>
      <c r="E14395" t="inlineStr">
        <is>
          <t>R-Fr</t>
        </is>
      </c>
      <c r="F14395" t="inlineStr">
        <is>
          <t>6'1"</t>
        </is>
      </c>
      <c r="G14395" t="n">
        <v>197</v>
      </c>
      <c r="H14395" t="inlineStr">
        <is>
          <t>Hercules, Calif.</t>
        </is>
      </c>
    </row>
    <row r="14396">
      <c r="A14396" t="inlineStr">
        <is>
          <t>Washington</t>
        </is>
      </c>
      <c r="B14396" t="n">
        <v>0</v>
      </c>
      <c r="C14396" t="inlineStr">
        <is>
          <t>Taariq Al-Uqdah</t>
        </is>
      </c>
      <c r="D14396" t="inlineStr">
        <is>
          <t>LB</t>
        </is>
      </c>
      <c r="E14396" t="inlineStr">
        <is>
          <t>Sr</t>
        </is>
      </c>
      <c r="F14396" t="inlineStr">
        <is>
          <t>5'10"</t>
        </is>
      </c>
      <c r="G14396" t="n">
        <v>236</v>
      </c>
      <c r="H14396" t="inlineStr">
        <is>
          <t>South Central Los Angeles, Calif.</t>
        </is>
      </c>
    </row>
    <row r="14397">
      <c r="A14397" t="inlineStr">
        <is>
          <t>Washington</t>
        </is>
      </c>
      <c r="B14397" t="n">
        <v>10</v>
      </c>
      <c r="C14397" t="inlineStr">
        <is>
          <t>Xe'ree Alexander</t>
        </is>
      </c>
      <c r="D14397" t="inlineStr">
        <is>
          <t>LB</t>
        </is>
      </c>
      <c r="E14397" t="inlineStr">
        <is>
          <t>Sr</t>
        </is>
      </c>
      <c r="F14397" t="inlineStr">
        <is>
          <t>6'1"</t>
        </is>
      </c>
      <c r="G14397" t="n">
        <v>238</v>
      </c>
      <c r="H14397" t="inlineStr">
        <is>
          <t>Auburn, Wash.</t>
        </is>
      </c>
    </row>
    <row r="14398">
      <c r="A14398" t="inlineStr">
        <is>
          <t>Washington</t>
        </is>
      </c>
      <c r="B14398" t="n">
        <v>67</v>
      </c>
      <c r="C14398" t="inlineStr">
        <is>
          <t>Aidan Anderson</t>
        </is>
      </c>
      <c r="D14398" t="inlineStr">
        <is>
          <t>OL</t>
        </is>
      </c>
      <c r="E14398" t="inlineStr">
        <is>
          <t>Jr</t>
        </is>
      </c>
      <c r="F14398" t="inlineStr">
        <is>
          <t>6'5"</t>
        </is>
      </c>
      <c r="G14398" t="n">
        <v>318</v>
      </c>
      <c r="H14398" t="inlineStr">
        <is>
          <t>Olympia, Wash.</t>
        </is>
      </c>
    </row>
    <row r="14399">
      <c r="A14399" t="inlineStr">
        <is>
          <t>Washington</t>
        </is>
      </c>
      <c r="B14399" t="n">
        <v>84</v>
      </c>
      <c r="C14399" t="inlineStr">
        <is>
          <t>Kekua Aumua</t>
        </is>
      </c>
      <c r="D14399" t="inlineStr">
        <is>
          <t>TE</t>
        </is>
      </c>
      <c r="E14399" t="inlineStr">
        <is>
          <t>Fr</t>
        </is>
      </c>
      <c r="F14399" t="inlineStr">
        <is>
          <t>6'5"</t>
        </is>
      </c>
      <c r="G14399" t="n">
        <v>266</v>
      </c>
      <c r="H14399" t="inlineStr">
        <is>
          <t>Hau'ula, Hawai'i</t>
        </is>
      </c>
    </row>
    <row r="14400">
      <c r="A14400" t="inlineStr">
        <is>
          <t>Washington</t>
        </is>
      </c>
      <c r="B14400" t="n">
        <v>74</v>
      </c>
      <c r="C14400" t="inlineStr">
        <is>
          <t>Drew Azzopardi</t>
        </is>
      </c>
      <c r="D14400" t="inlineStr">
        <is>
          <t>OL</t>
        </is>
      </c>
      <c r="E14400" t="inlineStr">
        <is>
          <t>Sr</t>
        </is>
      </c>
      <c r="F14400" t="inlineStr">
        <is>
          <t>6'7"</t>
        </is>
      </c>
      <c r="G14400" t="n">
        <v>322</v>
      </c>
      <c r="H14400" t="inlineStr">
        <is>
          <t>Pacifica, Calif.</t>
        </is>
      </c>
    </row>
    <row r="14401">
      <c r="A14401" t="inlineStr">
        <is>
          <t>Washington</t>
        </is>
      </c>
      <c r="B14401" t="n">
        <v>9</v>
      </c>
      <c r="C14401" t="inlineStr">
        <is>
          <t>Dash Beierly</t>
        </is>
      </c>
      <c r="D14401" t="inlineStr">
        <is>
          <t>QB</t>
        </is>
      </c>
      <c r="E14401" t="inlineStr">
        <is>
          <t>R-Fr</t>
        </is>
      </c>
      <c r="F14401" t="inlineStr">
        <is>
          <t>6'0"</t>
        </is>
      </c>
      <c r="G14401" t="n">
        <v>213</v>
      </c>
      <c r="H14401" t="inlineStr">
        <is>
          <t>Temecula, Calif.</t>
        </is>
      </c>
    </row>
    <row r="14402">
      <c r="A14402" t="inlineStr">
        <is>
          <t>Washington</t>
        </is>
      </c>
      <c r="B14402" t="n">
        <v>34</v>
      </c>
      <c r="C14402" t="inlineStr">
        <is>
          <t>Brian Bonner Jr.</t>
        </is>
      </c>
      <c r="D14402" t="inlineStr">
        <is>
          <t>RB</t>
        </is>
      </c>
      <c r="E14402" t="inlineStr">
        <is>
          <t>Fr</t>
        </is>
      </c>
      <c r="F14402" t="inlineStr">
        <is>
          <t>5'11"</t>
        </is>
      </c>
      <c r="G14402" t="n">
        <v>196</v>
      </c>
      <c r="H14402" t="inlineStr">
        <is>
          <t>Santa Clarita, Calif.</t>
        </is>
      </c>
    </row>
    <row r="14403">
      <c r="A14403" t="inlineStr">
        <is>
          <t>Washington</t>
        </is>
      </c>
      <c r="B14403" t="n">
        <v>7</v>
      </c>
      <c r="C14403" t="inlineStr">
        <is>
          <t>Elijah Brown</t>
        </is>
      </c>
      <c r="D14403" t="inlineStr">
        <is>
          <t>QB</t>
        </is>
      </c>
      <c r="E14403" t="inlineStr">
        <is>
          <t>So</t>
        </is>
      </c>
      <c r="F14403" t="inlineStr">
        <is>
          <t>6'2"</t>
        </is>
      </c>
      <c r="G14403" t="n">
        <v>205</v>
      </c>
      <c r="H14403" t="inlineStr">
        <is>
          <t>Huntington Beach, Calif.</t>
        </is>
      </c>
      <c r="I14403" t="inlineStr">
        <is>
          <t>Transfer from Stanford (2026 portal)</t>
        </is>
      </c>
    </row>
    <row r="14404">
      <c r="A14404" t="inlineStr">
        <is>
          <t>Washington</t>
        </is>
      </c>
      <c r="B14404" t="n">
        <v>35</v>
      </c>
      <c r="C14404" t="inlineStr">
        <is>
          <t>Jace Burton</t>
        </is>
      </c>
      <c r="D14404" t="inlineStr">
        <is>
          <t>WR</t>
        </is>
      </c>
      <c r="E14404" t="inlineStr">
        <is>
          <t>So</t>
        </is>
      </c>
      <c r="F14404" t="inlineStr">
        <is>
          <t>5'8"</t>
        </is>
      </c>
      <c r="G14404" t="n">
        <v>168</v>
      </c>
      <c r="H14404" t="inlineStr">
        <is>
          <t>Portland, Ore.</t>
        </is>
      </c>
    </row>
    <row r="14405">
      <c r="A14405" t="inlineStr">
        <is>
          <t>Washington</t>
        </is>
      </c>
      <c r="B14405" t="n">
        <v>21</v>
      </c>
      <c r="C14405" t="inlineStr">
        <is>
          <t>Quaid Carr</t>
        </is>
      </c>
      <c r="D14405" t="inlineStr">
        <is>
          <t>RB</t>
        </is>
      </c>
      <c r="E14405" t="inlineStr">
        <is>
          <t>R-Fr</t>
        </is>
      </c>
      <c r="F14405" t="inlineStr">
        <is>
          <t>5'11"</t>
        </is>
      </c>
      <c r="G14405" t="n">
        <v>189</v>
      </c>
      <c r="H14405" t="inlineStr">
        <is>
          <t>Riverside, Calif.</t>
        </is>
      </c>
    </row>
    <row r="14406">
      <c r="A14406" t="inlineStr">
        <is>
          <t>Washington</t>
        </is>
      </c>
      <c r="C14406" t="inlineStr">
        <is>
          <t>CJ Christian</t>
        </is>
      </c>
      <c r="D14406" t="inlineStr">
        <is>
          <t>S</t>
        </is>
      </c>
      <c r="E14406" t="inlineStr">
        <is>
          <t>Sr</t>
        </is>
      </c>
      <c r="F14406" t="inlineStr">
        <is>
          <t>6'0"</t>
        </is>
      </c>
      <c r="G14406" t="n">
        <v>209</v>
      </c>
      <c r="H14406" t="inlineStr">
        <is>
          <t>Normal, Ill.</t>
        </is>
      </c>
    </row>
    <row r="14407">
      <c r="A14407" t="inlineStr">
        <is>
          <t>Washington</t>
        </is>
      </c>
      <c r="B14407" t="n">
        <v>2</v>
      </c>
      <c r="C14407" t="inlineStr">
        <is>
          <t>Rahshawn Clark</t>
        </is>
      </c>
      <c r="D14407" t="inlineStr">
        <is>
          <t>S</t>
        </is>
      </c>
      <c r="E14407" t="inlineStr">
        <is>
          <t>So</t>
        </is>
      </c>
      <c r="F14407" t="inlineStr">
        <is>
          <t>5'11"</t>
        </is>
      </c>
      <c r="G14407" t="n">
        <v>198</v>
      </c>
      <c r="H14407" t="inlineStr">
        <is>
          <t>Seattle, Wash.</t>
        </is>
      </c>
    </row>
    <row r="14408">
      <c r="A14408" t="inlineStr">
        <is>
          <t>Washington</t>
        </is>
      </c>
      <c r="B14408" t="n">
        <v>11</v>
      </c>
      <c r="C14408" t="inlineStr">
        <is>
          <t>Jordan Clay</t>
        </is>
      </c>
      <c r="D14408" t="inlineStr">
        <is>
          <t>WR</t>
        </is>
      </c>
      <c r="E14408" t="inlineStr">
        <is>
          <t>Fr</t>
        </is>
      </c>
      <c r="F14408" t="inlineStr">
        <is>
          <t>6'3"</t>
        </is>
      </c>
      <c r="G14408" t="n">
        <v>207</v>
      </c>
      <c r="H14408" t="inlineStr">
        <is>
          <t>San Antonio, Texas</t>
        </is>
      </c>
    </row>
    <row r="14409">
      <c r="A14409" t="inlineStr">
        <is>
          <t>Washington</t>
        </is>
      </c>
      <c r="B14409" t="n">
        <v>20</v>
      </c>
      <c r="C14409" t="inlineStr">
        <is>
          <t>D’Aryhian Clemons</t>
        </is>
      </c>
      <c r="D14409" t="inlineStr">
        <is>
          <t>RB</t>
        </is>
      </c>
      <c r="E14409" t="inlineStr">
        <is>
          <t>R-Fr</t>
        </is>
      </c>
      <c r="F14409" t="inlineStr">
        <is>
          <t>5'10"</t>
        </is>
      </c>
      <c r="G14409" t="n">
        <v>175</v>
      </c>
      <c r="H14409" t="inlineStr">
        <is>
          <t>Spanaway, Wash.</t>
        </is>
      </c>
    </row>
    <row r="14410">
      <c r="A14410" t="inlineStr">
        <is>
          <t>Washington</t>
        </is>
      </c>
      <c r="B14410" t="n">
        <v>5</v>
      </c>
      <c r="C14410" t="inlineStr">
        <is>
          <t>Derek Colman-Brusa</t>
        </is>
      </c>
      <c r="D14410" t="inlineStr">
        <is>
          <t>DL</t>
        </is>
      </c>
      <c r="E14410" t="inlineStr">
        <is>
          <t>Fr</t>
        </is>
      </c>
      <c r="F14410" t="inlineStr">
        <is>
          <t>6'5"</t>
        </is>
      </c>
      <c r="G14410" t="n">
        <v>295</v>
      </c>
      <c r="H14410" t="inlineStr">
        <is>
          <t>Seattle, Wash.</t>
        </is>
      </c>
    </row>
    <row r="14411">
      <c r="A14411" t="inlineStr">
        <is>
          <t>Washington</t>
        </is>
      </c>
      <c r="B14411" t="n">
        <v>75</v>
      </c>
      <c r="C14411" t="inlineStr">
        <is>
          <t>Lowen Colman-Brusa</t>
        </is>
      </c>
      <c r="D14411" t="inlineStr">
        <is>
          <t>OL</t>
        </is>
      </c>
      <c r="E14411" t="inlineStr">
        <is>
          <t>R-Fr</t>
        </is>
      </c>
      <c r="F14411" t="inlineStr">
        <is>
          <t>6'6"</t>
        </is>
      </c>
      <c r="G14411" t="n">
        <v>326</v>
      </c>
      <c r="H14411" t="inlineStr">
        <is>
          <t>Seattle, Wash.</t>
        </is>
      </c>
    </row>
    <row r="14412">
      <c r="A14412" t="inlineStr">
        <is>
          <t>Washington</t>
        </is>
      </c>
      <c r="B14412" t="n">
        <v>33</v>
      </c>
      <c r="C14412" t="inlineStr">
        <is>
          <t>Darin Conley</t>
        </is>
      </c>
      <c r="D14412" t="inlineStr">
        <is>
          <t>DL</t>
        </is>
      </c>
      <c r="E14412" t="inlineStr">
        <is>
          <t>Jr</t>
        </is>
      </c>
      <c r="F14412" t="inlineStr">
        <is>
          <t>6'3"</t>
        </is>
      </c>
      <c r="G14412" t="n">
        <v>290</v>
      </c>
      <c r="H14412" t="inlineStr">
        <is>
          <t>Kansas City, Mo.</t>
        </is>
      </c>
      <c r="I14412" t="inlineStr">
        <is>
          <t>Transfer from Ball State (2026 portal)</t>
        </is>
      </c>
    </row>
    <row r="14413">
      <c r="A14413" t="inlineStr">
        <is>
          <t>Washington</t>
        </is>
      </c>
      <c r="B14413" t="n">
        <v>22</v>
      </c>
      <c r="C14413" t="inlineStr">
        <is>
          <t>Trey Cooley</t>
        </is>
      </c>
      <c r="D14413" t="inlineStr">
        <is>
          <t>RB</t>
        </is>
      </c>
      <c r="E14413" t="inlineStr">
        <is>
          <t>Sr</t>
        </is>
      </c>
      <c r="F14413" t="inlineStr">
        <is>
          <t>5'10"</t>
        </is>
      </c>
      <c r="G14413" t="n">
        <v>208</v>
      </c>
      <c r="H14413" t="inlineStr">
        <is>
          <t>Raleigh, N.C.</t>
        </is>
      </c>
      <c r="I14413" t="inlineStr">
        <is>
          <t>Transfer from Troy (2026 portal)</t>
        </is>
      </c>
    </row>
    <row r="14414">
      <c r="A14414" t="inlineStr">
        <is>
          <t>Washington</t>
        </is>
      </c>
      <c r="B14414" t="n">
        <v>54</v>
      </c>
      <c r="C14414" t="inlineStr">
        <is>
          <t>Parker Cross</t>
        </is>
      </c>
      <c r="D14414" t="inlineStr">
        <is>
          <t>OL</t>
        </is>
      </c>
      <c r="E14414" t="inlineStr">
        <is>
          <t>Jr</t>
        </is>
      </c>
      <c r="F14414" t="inlineStr">
        <is>
          <t>6'2"</t>
        </is>
      </c>
      <c r="G14414" t="n">
        <v>292</v>
      </c>
      <c r="H14414" t="inlineStr">
        <is>
          <t>Seattle, Wash.</t>
        </is>
      </c>
    </row>
    <row r="14415">
      <c r="A14415" t="inlineStr">
        <is>
          <t>Washington</t>
        </is>
      </c>
      <c r="B14415" t="n">
        <v>89</v>
      </c>
      <c r="C14415" t="inlineStr">
        <is>
          <t>Charlie Crowell</t>
        </is>
      </c>
      <c r="D14415" t="inlineStr">
        <is>
          <t>TE</t>
        </is>
      </c>
      <c r="E14415" t="inlineStr">
        <is>
          <t>So</t>
        </is>
      </c>
      <c r="F14415" t="inlineStr">
        <is>
          <t>6'5"</t>
        </is>
      </c>
      <c r="G14415" t="n">
        <v>260</v>
      </c>
      <c r="H14415" t="inlineStr">
        <is>
          <t>Bend, Ore.</t>
        </is>
      </c>
    </row>
    <row r="14416">
      <c r="A14416" t="inlineStr">
        <is>
          <t>Washington</t>
        </is>
      </c>
      <c r="B14416" t="n">
        <v>90</v>
      </c>
      <c r="C14416" t="inlineStr">
        <is>
          <t>Elinneus Davis</t>
        </is>
      </c>
      <c r="D14416" t="inlineStr">
        <is>
          <t>DL</t>
        </is>
      </c>
      <c r="E14416" t="inlineStr">
        <is>
          <t>Jr</t>
        </is>
      </c>
      <c r="F14416" t="inlineStr">
        <is>
          <t>6'3"</t>
        </is>
      </c>
      <c r="G14416" t="n">
        <v>312</v>
      </c>
      <c r="H14416" t="inlineStr">
        <is>
          <t>Moorhead, Minn.</t>
        </is>
      </c>
    </row>
    <row r="14417">
      <c r="A14417" t="inlineStr">
        <is>
          <t>Washington</t>
        </is>
      </c>
      <c r="B14417" t="n">
        <v>12</v>
      </c>
      <c r="C14417" t="inlineStr">
        <is>
          <t>Trez Davis</t>
        </is>
      </c>
      <c r="D14417" t="inlineStr">
        <is>
          <t>WR</t>
        </is>
      </c>
      <c r="E14417" t="inlineStr">
        <is>
          <t>Fr</t>
        </is>
      </c>
      <c r="F14417" t="inlineStr">
        <is>
          <t>6'0"</t>
        </is>
      </c>
      <c r="G14417" t="n">
        <v>190</v>
      </c>
      <c r="H14417" t="inlineStr">
        <is>
          <t>West Monroe, La.</t>
        </is>
      </c>
    </row>
    <row r="14418">
      <c r="A14418" t="inlineStr">
        <is>
          <t>Washington</t>
        </is>
      </c>
      <c r="B14418" t="n">
        <v>99</v>
      </c>
      <c r="C14418" t="inlineStr">
        <is>
          <t>Russell Davis II</t>
        </is>
      </c>
      <c r="D14418" t="inlineStr">
        <is>
          <t>EDGE</t>
        </is>
      </c>
      <c r="E14418" t="inlineStr">
        <is>
          <t>Sr</t>
        </is>
      </c>
      <c r="F14418" t="inlineStr">
        <is>
          <t>6'3"</t>
        </is>
      </c>
      <c r="G14418" t="n">
        <v>231</v>
      </c>
      <c r="H14418" t="inlineStr">
        <is>
          <t>Chandler, Ariz.</t>
        </is>
      </c>
    </row>
    <row r="14419">
      <c r="A14419" t="inlineStr">
        <is>
          <t>Washington</t>
        </is>
      </c>
      <c r="B14419" t="n">
        <v>21</v>
      </c>
      <c r="C14419" t="inlineStr">
        <is>
          <t>Gavin Day</t>
        </is>
      </c>
      <c r="D14419" t="inlineStr">
        <is>
          <t>S</t>
        </is>
      </c>
      <c r="E14419" t="inlineStr">
        <is>
          <t>Fr</t>
        </is>
      </c>
      <c r="F14419" t="inlineStr">
        <is>
          <t>6'3"</t>
        </is>
      </c>
      <c r="G14419" t="n">
        <v>195</v>
      </c>
      <c r="H14419" t="inlineStr">
        <is>
          <t>Las Vegas, Nev.</t>
        </is>
      </c>
    </row>
    <row r="14420">
      <c r="A14420" t="inlineStr">
        <is>
          <t>Washington</t>
        </is>
      </c>
      <c r="B14420" t="n">
        <v>86</v>
      </c>
      <c r="C14420" t="inlineStr">
        <is>
          <t>Decker DeGraaf</t>
        </is>
      </c>
      <c r="D14420" t="inlineStr">
        <is>
          <t>TE</t>
        </is>
      </c>
      <c r="E14420" t="inlineStr">
        <is>
          <t>Jr</t>
        </is>
      </c>
      <c r="F14420" t="inlineStr">
        <is>
          <t>6'4"</t>
        </is>
      </c>
      <c r="G14420" t="n">
        <v>249</v>
      </c>
      <c r="H14420" t="inlineStr">
        <is>
          <t>San Dimas, Calif.</t>
        </is>
      </c>
    </row>
    <row r="14421">
      <c r="A14421" t="inlineStr">
        <is>
          <t>Washington</t>
        </is>
      </c>
      <c r="B14421" t="n">
        <v>55</v>
      </c>
      <c r="C14421" t="inlineStr">
        <is>
          <t>Kolt Dieterich</t>
        </is>
      </c>
      <c r="D14421" t="inlineStr">
        <is>
          <t>OL</t>
        </is>
      </c>
      <c r="E14421" t="inlineStr">
        <is>
          <t>Jr</t>
        </is>
      </c>
      <c r="F14421" t="inlineStr">
        <is>
          <t>6'6"</t>
        </is>
      </c>
      <c r="G14421" t="n">
        <v>295</v>
      </c>
      <c r="H14421" t="inlineStr">
        <is>
          <t>Riesel, Texas</t>
        </is>
      </c>
      <c r="I14421" t="inlineStr">
        <is>
          <t>Transfer from Sam Houston (2026 portal)</t>
        </is>
      </c>
    </row>
    <row r="14422">
      <c r="A14422" t="inlineStr">
        <is>
          <t>Washington</t>
        </is>
      </c>
      <c r="B14422" t="n">
        <v>4</v>
      </c>
      <c r="C14422" t="inlineStr">
        <is>
          <t>Rylon Dillard-Allen</t>
        </is>
      </c>
      <c r="D14422" t="inlineStr">
        <is>
          <t>S</t>
        </is>
      </c>
      <c r="E14422" t="inlineStr">
        <is>
          <t>So</t>
        </is>
      </c>
      <c r="F14422" t="inlineStr">
        <is>
          <t>5'11"</t>
        </is>
      </c>
      <c r="G14422" t="n">
        <v>187</v>
      </c>
      <c r="H14422" t="inlineStr">
        <is>
          <t>Phoenix, Ariz.</t>
        </is>
      </c>
    </row>
    <row r="14423">
      <c r="A14423" t="inlineStr">
        <is>
          <t>Washington</t>
        </is>
      </c>
      <c r="B14423" t="n">
        <v>13</v>
      </c>
      <c r="C14423" t="inlineStr">
        <is>
          <t>Rahsjon Duncan</t>
        </is>
      </c>
      <c r="D14423" t="inlineStr">
        <is>
          <t>CB</t>
        </is>
      </c>
      <c r="E14423" t="inlineStr">
        <is>
          <t>Fr</t>
        </is>
      </c>
      <c r="F14423" t="inlineStr">
        <is>
          <t>6'1"</t>
        </is>
      </c>
      <c r="G14423" t="n">
        <v>186</v>
      </c>
      <c r="H14423" t="inlineStr">
        <is>
          <t>Oakland, Calif.</t>
        </is>
      </c>
    </row>
    <row r="14424">
      <c r="A14424" t="inlineStr">
        <is>
          <t>Washington</t>
        </is>
      </c>
      <c r="B14424" t="n">
        <v>45</v>
      </c>
      <c r="C14424" t="inlineStr">
        <is>
          <t>Luke Dunne</t>
        </is>
      </c>
      <c r="D14424" t="inlineStr">
        <is>
          <t>P</t>
        </is>
      </c>
      <c r="E14424" t="inlineStr">
        <is>
          <t>Jr</t>
        </is>
      </c>
      <c r="F14424" t="inlineStr">
        <is>
          <t>6'5"</t>
        </is>
      </c>
      <c r="G14424" t="n">
        <v>214</v>
      </c>
      <c r="H14424" t="inlineStr">
        <is>
          <t>Benalla, Australia</t>
        </is>
      </c>
    </row>
    <row r="14425">
      <c r="A14425" t="inlineStr">
        <is>
          <t>Washington</t>
        </is>
      </c>
      <c r="B14425" t="n">
        <v>17</v>
      </c>
      <c r="C14425" t="inlineStr">
        <is>
          <t>Elijah Durr</t>
        </is>
      </c>
      <c r="D14425" t="inlineStr">
        <is>
          <t>CB</t>
        </is>
      </c>
      <c r="E14425" t="inlineStr">
        <is>
          <t>Fr</t>
        </is>
      </c>
      <c r="F14425" t="inlineStr">
        <is>
          <t>6'0"</t>
        </is>
      </c>
      <c r="G14425" t="n">
        <v>186</v>
      </c>
      <c r="H14425" t="inlineStr">
        <is>
          <t>Los Angeles, Calif.</t>
        </is>
      </c>
    </row>
    <row r="14426">
      <c r="A14426" t="inlineStr">
        <is>
          <t>Washington</t>
        </is>
      </c>
      <c r="B14426" t="n">
        <v>44</v>
      </c>
      <c r="C14426" t="inlineStr">
        <is>
          <t>Kade Eldridge</t>
        </is>
      </c>
      <c r="D14426" t="inlineStr">
        <is>
          <t>TE</t>
        </is>
      </c>
      <c r="E14426" t="inlineStr">
        <is>
          <t>Jr</t>
        </is>
      </c>
      <c r="F14426" t="inlineStr">
        <is>
          <t>6'4"</t>
        </is>
      </c>
      <c r="G14426" t="n">
        <v>250</v>
      </c>
      <c r="H14426" t="inlineStr">
        <is>
          <t>Lynden, Wash.</t>
        </is>
      </c>
    </row>
    <row r="14427">
      <c r="A14427" t="inlineStr">
        <is>
          <t>Washington</t>
        </is>
      </c>
      <c r="B14427" t="n">
        <v>57</v>
      </c>
      <c r="C14427" t="inlineStr">
        <is>
          <t>Jesse Ewell</t>
        </is>
      </c>
      <c r="D14427" t="inlineStr">
        <is>
          <t>LB</t>
        </is>
      </c>
      <c r="E14427" t="inlineStr">
        <is>
          <t>Fr</t>
        </is>
      </c>
      <c r="H14427" t="inlineStr">
        <is>
          <t>San Clemente, Calif.</t>
        </is>
      </c>
    </row>
    <row r="14428">
      <c r="A14428" t="inlineStr">
        <is>
          <t>Washington</t>
        </is>
      </c>
      <c r="B14428" t="n">
        <v>68</v>
      </c>
      <c r="C14428" t="inlineStr">
        <is>
          <t>Soane Faasolo</t>
        </is>
      </c>
      <c r="D14428" t="inlineStr">
        <is>
          <t>OL</t>
        </is>
      </c>
      <c r="E14428" t="inlineStr">
        <is>
          <t>Jr</t>
        </is>
      </c>
      <c r="F14428" t="inlineStr">
        <is>
          <t>6'8"</t>
        </is>
      </c>
      <c r="G14428" t="n">
        <v>320</v>
      </c>
      <c r="H14428" t="inlineStr">
        <is>
          <t>East Palo Alto, Calif.</t>
        </is>
      </c>
    </row>
    <row r="14429">
      <c r="A14429" t="inlineStr">
        <is>
          <t>Washington</t>
        </is>
      </c>
      <c r="B14429" t="n">
        <v>42</v>
      </c>
      <c r="C14429" t="inlineStr">
        <is>
          <t>Ben Ferber</t>
        </is>
      </c>
      <c r="D14429" t="inlineStr">
        <is>
          <t>LS</t>
        </is>
      </c>
      <c r="E14429" t="inlineStr">
        <is>
          <t>Fr</t>
        </is>
      </c>
      <c r="H14429" t="inlineStr">
        <is>
          <t>Delray Beach, Fla.</t>
        </is>
      </c>
    </row>
    <row r="14430">
      <c r="A14430" t="inlineStr">
        <is>
          <t>Washington</t>
        </is>
      </c>
      <c r="B14430" t="n">
        <v>78</v>
      </c>
      <c r="C14430" t="inlineStr">
        <is>
          <t>Jake Flores</t>
        </is>
      </c>
      <c r="D14430" t="inlineStr">
        <is>
          <t>OL</t>
        </is>
      </c>
      <c r="E14430" t="inlineStr">
        <is>
          <t>R-Fr</t>
        </is>
      </c>
      <c r="F14430" t="inlineStr">
        <is>
          <t>6'5"</t>
        </is>
      </c>
      <c r="G14430" t="n">
        <v>305</v>
      </c>
      <c r="H14430" t="inlineStr">
        <is>
          <t>Mission Viejo, Calif.</t>
        </is>
      </c>
    </row>
    <row r="14431">
      <c r="A14431" t="inlineStr">
        <is>
          <t>Washington</t>
        </is>
      </c>
      <c r="B14431" t="n">
        <v>11</v>
      </c>
      <c r="C14431" t="inlineStr">
        <is>
          <t>Ramzak Fruean</t>
        </is>
      </c>
      <c r="D14431" t="inlineStr">
        <is>
          <t>EDGE</t>
        </is>
      </c>
      <c r="E14431" t="inlineStr">
        <is>
          <t>Fr</t>
        </is>
      </c>
      <c r="F14431" t="inlineStr">
        <is>
          <t>6'4"</t>
        </is>
      </c>
      <c r="G14431" t="n">
        <v>226</v>
      </c>
      <c r="H14431" t="inlineStr">
        <is>
          <t>Nanakuli, Hawai'i</t>
        </is>
      </c>
    </row>
    <row r="14432">
      <c r="A14432" t="inlineStr">
        <is>
          <t>Washington</t>
        </is>
      </c>
      <c r="B14432" t="n">
        <v>12</v>
      </c>
      <c r="C14432" t="inlineStr">
        <is>
          <t>Logan George</t>
        </is>
      </c>
      <c r="D14432" t="inlineStr">
        <is>
          <t>EDGE</t>
        </is>
      </c>
      <c r="E14432" t="inlineStr">
        <is>
          <t>Jr</t>
        </is>
      </c>
      <c r="F14432" t="inlineStr">
        <is>
          <t>6'4"</t>
        </is>
      </c>
      <c r="G14432" t="n">
        <v>264</v>
      </c>
      <c r="H14432" t="inlineStr">
        <is>
          <t>Pocatello, Idaho</t>
        </is>
      </c>
      <c r="I14432" t="inlineStr">
        <is>
          <t>Transfer from Ohio State (2026 portal)</t>
        </is>
      </c>
    </row>
    <row r="14433">
      <c r="A14433" t="inlineStr">
        <is>
          <t>Washington</t>
        </is>
      </c>
      <c r="B14433" t="n">
        <v>93</v>
      </c>
      <c r="C14433" t="inlineStr">
        <is>
          <t>Hunter Green</t>
        </is>
      </c>
      <c r="D14433" t="inlineStr">
        <is>
          <t>P</t>
        </is>
      </c>
      <c r="E14433" t="inlineStr">
        <is>
          <t>Sr</t>
        </is>
      </c>
      <c r="F14433" t="inlineStr">
        <is>
          <t>6'4"</t>
        </is>
      </c>
      <c r="G14433" t="n">
        <v>230</v>
      </c>
      <c r="H14433" t="inlineStr">
        <is>
          <t>Redmond, Wash.</t>
        </is>
      </c>
      <c r="I14433" t="inlineStr">
        <is>
          <t>Transfer from San Diego State (2026 portal)</t>
        </is>
      </c>
    </row>
    <row r="14434">
      <c r="A14434" t="inlineStr">
        <is>
          <t>Washington</t>
        </is>
      </c>
      <c r="B14434" t="n">
        <v>30</v>
      </c>
      <c r="C14434" t="inlineStr">
        <is>
          <t>Kayden Greene</t>
        </is>
      </c>
      <c r="D14434" t="inlineStr">
        <is>
          <t>CB</t>
        </is>
      </c>
      <c r="E14434" t="inlineStr">
        <is>
          <t>So</t>
        </is>
      </c>
      <c r="F14434" t="inlineStr">
        <is>
          <t>6'1"</t>
        </is>
      </c>
      <c r="G14434" t="n">
        <v>188</v>
      </c>
      <c r="H14434" t="inlineStr">
        <is>
          <t>Renton, Wash.</t>
        </is>
      </c>
    </row>
    <row r="14435">
      <c r="A14435" t="inlineStr">
        <is>
          <t>Washington</t>
        </is>
      </c>
      <c r="B14435" t="n">
        <v>76</v>
      </c>
      <c r="C14435" t="inlineStr">
        <is>
          <t>Kodi Greene</t>
        </is>
      </c>
      <c r="D14435" t="inlineStr">
        <is>
          <t>OL</t>
        </is>
      </c>
      <c r="E14435" t="inlineStr">
        <is>
          <t>Fr</t>
        </is>
      </c>
      <c r="F14435" t="inlineStr">
        <is>
          <t>6'6"</t>
        </is>
      </c>
      <c r="G14435" t="n">
        <v>321</v>
      </c>
      <c r="H14435" t="inlineStr">
        <is>
          <t>Renton, Wash.</t>
        </is>
      </c>
    </row>
    <row r="14436">
      <c r="A14436" t="inlineStr">
        <is>
          <t>Washington</t>
        </is>
      </c>
      <c r="B14436" t="n">
        <v>79</v>
      </c>
      <c r="C14436" t="inlineStr">
        <is>
          <t>Dominic Harris</t>
        </is>
      </c>
      <c r="D14436" t="inlineStr">
        <is>
          <t>OL</t>
        </is>
      </c>
      <c r="E14436" t="inlineStr">
        <is>
          <t>Fr</t>
        </is>
      </c>
      <c r="F14436" t="inlineStr">
        <is>
          <t>6'7"</t>
        </is>
      </c>
      <c r="G14436" t="n">
        <v>356</v>
      </c>
      <c r="H14436" t="inlineStr">
        <is>
          <t>Las Vegas, Nev.</t>
        </is>
      </c>
    </row>
    <row r="14437">
      <c r="A14437" t="inlineStr">
        <is>
          <t>Washington</t>
        </is>
      </c>
      <c r="B14437" t="n">
        <v>56</v>
      </c>
      <c r="C14437" t="inlineStr">
        <is>
          <t>Geirean Hatchett</t>
        </is>
      </c>
      <c r="D14437" t="inlineStr">
        <is>
          <t>OL</t>
        </is>
      </c>
      <c r="E14437" t="inlineStr">
        <is>
          <t>Sr</t>
        </is>
      </c>
      <c r="F14437" t="inlineStr">
        <is>
          <t>6'4"</t>
        </is>
      </c>
      <c r="G14437" t="n">
        <v>306</v>
      </c>
      <c r="H14437" t="inlineStr">
        <is>
          <t>Ferndale, Wash.</t>
        </is>
      </c>
    </row>
    <row r="14438">
      <c r="A14438" t="inlineStr">
        <is>
          <t>Washington</t>
        </is>
      </c>
      <c r="B14438" t="n">
        <v>66</v>
      </c>
      <c r="C14438" t="inlineStr">
        <is>
          <t>Landen Hatchett</t>
        </is>
      </c>
      <c r="D14438" t="inlineStr">
        <is>
          <t>OL</t>
        </is>
      </c>
      <c r="E14438" t="inlineStr">
        <is>
          <t>Sr</t>
        </is>
      </c>
      <c r="F14438" t="inlineStr">
        <is>
          <t>6'3"</t>
        </is>
      </c>
      <c r="G14438" t="n">
        <v>314</v>
      </c>
      <c r="H14438" t="inlineStr">
        <is>
          <t>Ferndale, Wash.</t>
        </is>
      </c>
    </row>
    <row r="14439">
      <c r="A14439" t="inlineStr">
        <is>
          <t>Washington</t>
        </is>
      </c>
      <c r="B14439" t="n">
        <v>54</v>
      </c>
      <c r="C14439" t="inlineStr">
        <is>
          <t>JD Hill</t>
        </is>
      </c>
      <c r="D14439" t="inlineStr">
        <is>
          <t>DL</t>
        </is>
      </c>
      <c r="E14439" t="inlineStr">
        <is>
          <t>Fr</t>
        </is>
      </c>
      <c r="F14439" t="inlineStr">
        <is>
          <t>6'2"</t>
        </is>
      </c>
      <c r="G14439" t="n">
        <v>275</v>
      </c>
      <c r="H14439" t="inlineStr">
        <is>
          <t>Mission Viejo, Calif.</t>
        </is>
      </c>
    </row>
    <row r="14440">
      <c r="A14440" t="inlineStr">
        <is>
          <t>Washington</t>
        </is>
      </c>
      <c r="B14440" t="n">
        <v>52</v>
      </c>
      <c r="C14440" t="inlineStr">
        <is>
          <t>Devin Hyde</t>
        </is>
      </c>
      <c r="D14440" t="inlineStr">
        <is>
          <t>EDGE</t>
        </is>
      </c>
      <c r="E14440" t="inlineStr">
        <is>
          <t>So</t>
        </is>
      </c>
      <c r="F14440" t="inlineStr">
        <is>
          <t>6'5"</t>
        </is>
      </c>
      <c r="G14440" t="n">
        <v>253</v>
      </c>
      <c r="H14440" t="inlineStr">
        <is>
          <t>Menlo Park, Calif.</t>
        </is>
      </c>
    </row>
    <row r="14441">
      <c r="A14441" t="inlineStr">
        <is>
          <t>Washington</t>
        </is>
      </c>
      <c r="B14441" t="n">
        <v>70</v>
      </c>
      <c r="C14441" t="inlineStr">
        <is>
          <t>Justin Hylkema</t>
        </is>
      </c>
      <c r="D14441" t="inlineStr">
        <is>
          <t>OL</t>
        </is>
      </c>
      <c r="E14441" t="inlineStr">
        <is>
          <t>R-Fr</t>
        </is>
      </c>
      <c r="F14441" t="inlineStr">
        <is>
          <t>6'7"</t>
        </is>
      </c>
      <c r="G14441" t="n">
        <v>326</v>
      </c>
      <c r="H14441" t="inlineStr">
        <is>
          <t>Santa Clara, Calif.</t>
        </is>
      </c>
    </row>
    <row r="14442">
      <c r="A14442" t="inlineStr">
        <is>
          <t>Washington</t>
        </is>
      </c>
      <c r="B14442" t="n">
        <v>77</v>
      </c>
      <c r="C14442" t="inlineStr">
        <is>
          <t>Elishah Jackett</t>
        </is>
      </c>
      <c r="D14442" t="inlineStr">
        <is>
          <t>OL</t>
        </is>
      </c>
      <c r="E14442" t="inlineStr">
        <is>
          <t>Jr</t>
        </is>
      </c>
      <c r="F14442" t="inlineStr">
        <is>
          <t>6'7"</t>
        </is>
      </c>
      <c r="G14442" t="n">
        <v>291</v>
      </c>
      <c r="H14442" t="inlineStr">
        <is>
          <t>Orange, Calif.</t>
        </is>
      </c>
    </row>
    <row r="14443">
      <c r="A14443" t="inlineStr">
        <is>
          <t>Washington</t>
        </is>
      </c>
      <c r="B14443" t="n">
        <v>6</v>
      </c>
      <c r="C14443" t="inlineStr">
        <is>
          <t>Mason James</t>
        </is>
      </c>
      <c r="D14443" t="inlineStr">
        <is>
          <t>WR</t>
        </is>
      </c>
      <c r="E14443" t="inlineStr">
        <is>
          <t>Fr</t>
        </is>
      </c>
      <c r="F14443" t="inlineStr">
        <is>
          <t>5'10"</t>
        </is>
      </c>
      <c r="G14443" t="n">
        <v>185</v>
      </c>
      <c r="H14443" t="inlineStr">
        <is>
          <t>Norman, Okla.</t>
        </is>
      </c>
    </row>
    <row r="14444">
      <c r="A14444" t="inlineStr">
        <is>
          <t>Washington</t>
        </is>
      </c>
      <c r="B14444" t="n">
        <v>28</v>
      </c>
      <c r="C14444" t="inlineStr">
        <is>
          <t>Ksani Jiles</t>
        </is>
      </c>
      <c r="D14444" t="inlineStr">
        <is>
          <t>CB</t>
        </is>
      </c>
      <c r="E14444" t="inlineStr">
        <is>
          <t>Fr</t>
        </is>
      </c>
      <c r="F14444" t="inlineStr">
        <is>
          <t>6'0"</t>
        </is>
      </c>
      <c r="G14444" t="n">
        <v>193</v>
      </c>
      <c r="H14444" t="inlineStr">
        <is>
          <t>Inglewood, Calif.</t>
        </is>
      </c>
    </row>
    <row r="14445">
      <c r="A14445" t="inlineStr">
        <is>
          <t>Washington</t>
        </is>
      </c>
      <c r="B14445" t="n">
        <v>26</v>
      </c>
      <c r="C14445" t="inlineStr">
        <is>
          <t>Elias Johnson</t>
        </is>
      </c>
      <c r="D14445" t="inlineStr">
        <is>
          <t>CB</t>
        </is>
      </c>
      <c r="E14445" t="inlineStr">
        <is>
          <t>So</t>
        </is>
      </c>
      <c r="F14445" t="inlineStr">
        <is>
          <t>6'2"</t>
        </is>
      </c>
      <c r="G14445" t="n">
        <v>179</v>
      </c>
      <c r="H14445" t="inlineStr">
        <is>
          <t>Tualatin, Ore.</t>
        </is>
      </c>
    </row>
    <row r="14446">
      <c r="A14446" t="inlineStr">
        <is>
          <t>Washington</t>
        </is>
      </c>
      <c r="B14446" t="n">
        <v>24</v>
      </c>
      <c r="C14446" t="inlineStr">
        <is>
          <t>Jeron Jones</t>
        </is>
      </c>
      <c r="D14446" t="inlineStr">
        <is>
          <t>CB</t>
        </is>
      </c>
      <c r="E14446" t="inlineStr">
        <is>
          <t>Fr</t>
        </is>
      </c>
      <c r="F14446" t="inlineStr">
        <is>
          <t>5'11"</t>
        </is>
      </c>
      <c r="G14446" t="n">
        <v>177</v>
      </c>
      <c r="H14446" t="inlineStr">
        <is>
          <t>Mission Viejo, Calif.</t>
        </is>
      </c>
    </row>
    <row r="14447">
      <c r="A14447" t="inlineStr">
        <is>
          <t>Washington</t>
        </is>
      </c>
      <c r="B14447" t="n">
        <v>3</v>
      </c>
      <c r="C14447" t="inlineStr">
        <is>
          <t>Emmanuel Karnley</t>
        </is>
      </c>
      <c r="D14447" t="inlineStr">
        <is>
          <t>CB</t>
        </is>
      </c>
      <c r="E14447" t="inlineStr">
        <is>
          <t>Jr</t>
        </is>
      </c>
      <c r="F14447" t="inlineStr">
        <is>
          <t>6'0"</t>
        </is>
      </c>
      <c r="G14447" t="n">
        <v>188</v>
      </c>
      <c r="H14447" t="inlineStr">
        <is>
          <t>Antoch, Calif.</t>
        </is>
      </c>
      <c r="I14447" t="inlineStr">
        <is>
          <t>Transfer from Virginia (2026 portal)</t>
        </is>
      </c>
    </row>
    <row r="14448">
      <c r="A14448" t="inlineStr">
        <is>
          <t>Washington</t>
        </is>
      </c>
      <c r="B14448" t="n">
        <v>33</v>
      </c>
      <c r="C14448" t="inlineStr">
        <is>
          <t>Ryan Kean</t>
        </is>
      </c>
      <c r="D14448" t="inlineStr">
        <is>
          <t>LS</t>
        </is>
      </c>
      <c r="E14448" t="inlineStr">
        <is>
          <t>Sr</t>
        </is>
      </c>
      <c r="F14448" t="inlineStr">
        <is>
          <t>6'0"</t>
        </is>
      </c>
      <c r="G14448" t="n">
        <v>216</v>
      </c>
      <c r="H14448" t="inlineStr">
        <is>
          <t>Corona, Calif.</t>
        </is>
      </c>
    </row>
    <row r="14449">
      <c r="A14449" t="inlineStr">
        <is>
          <t>Washington</t>
        </is>
      </c>
      <c r="B14449" t="n">
        <v>98</v>
      </c>
      <c r="C14449" t="inlineStr">
        <is>
          <t>Omar Khan</t>
        </is>
      </c>
      <c r="D14449" t="inlineStr">
        <is>
          <t>DL</t>
        </is>
      </c>
      <c r="E14449" t="inlineStr">
        <is>
          <t>So</t>
        </is>
      </c>
      <c r="F14449" t="inlineStr">
        <is>
          <t>6'3"</t>
        </is>
      </c>
      <c r="G14449" t="n">
        <v>312</v>
      </c>
      <c r="H14449" t="inlineStr">
        <is>
          <t>Cypress, Texas</t>
        </is>
      </c>
    </row>
    <row r="14450">
      <c r="A14450" t="inlineStr">
        <is>
          <t>Washington</t>
        </is>
      </c>
      <c r="B14450" t="n">
        <v>80</v>
      </c>
      <c r="C14450" t="inlineStr">
        <is>
          <t>Blaise LaVista</t>
        </is>
      </c>
      <c r="D14450" t="inlineStr">
        <is>
          <t>WR</t>
        </is>
      </c>
      <c r="E14450" t="inlineStr">
        <is>
          <t>Fr</t>
        </is>
      </c>
      <c r="F14450" t="inlineStr">
        <is>
          <t>6'2"</t>
        </is>
      </c>
      <c r="G14450" t="n">
        <v>197</v>
      </c>
      <c r="H14450" t="inlineStr">
        <is>
          <t>Libertyville, Ill.</t>
        </is>
      </c>
    </row>
    <row r="14451">
      <c r="A14451" t="inlineStr">
        <is>
          <t>Washington</t>
        </is>
      </c>
      <c r="B14451" t="n">
        <v>48</v>
      </c>
      <c r="C14451" t="inlineStr">
        <is>
          <t>Jacob Lane</t>
        </is>
      </c>
      <c r="D14451" t="inlineStr">
        <is>
          <t>EDGE</t>
        </is>
      </c>
      <c r="E14451" t="inlineStr">
        <is>
          <t>Sr</t>
        </is>
      </c>
      <c r="F14451" t="inlineStr">
        <is>
          <t>6'5"</t>
        </is>
      </c>
      <c r="G14451" t="n">
        <v>256</v>
      </c>
      <c r="H14451" t="inlineStr">
        <is>
          <t>Puyallup, Wash.</t>
        </is>
      </c>
    </row>
    <row r="14452">
      <c r="A14452" t="inlineStr">
        <is>
          <t>Washington</t>
        </is>
      </c>
      <c r="B14452" t="n">
        <v>8</v>
      </c>
      <c r="C14452" t="inlineStr">
        <is>
          <t>Chris Lawson</t>
        </is>
      </c>
      <c r="D14452" t="inlineStr">
        <is>
          <t>WR</t>
        </is>
      </c>
      <c r="E14452" t="inlineStr">
        <is>
          <t>So</t>
        </is>
      </c>
      <c r="F14452" t="inlineStr">
        <is>
          <t>6'0"</t>
        </is>
      </c>
      <c r="G14452" t="n">
        <v>184</v>
      </c>
      <c r="H14452" t="inlineStr">
        <is>
          <t>San Francisco, Calif.</t>
        </is>
      </c>
    </row>
    <row r="14453">
      <c r="A14453" t="inlineStr">
        <is>
          <t>Washington</t>
        </is>
      </c>
      <c r="B14453" t="n">
        <v>17</v>
      </c>
      <c r="C14453" t="inlineStr">
        <is>
          <t>Jayden Limar</t>
        </is>
      </c>
      <c r="D14453" t="inlineStr">
        <is>
          <t>RB</t>
        </is>
      </c>
      <c r="E14453" t="inlineStr">
        <is>
          <t>Sr</t>
        </is>
      </c>
      <c r="F14453" t="inlineStr">
        <is>
          <t>5'10"</t>
        </is>
      </c>
      <c r="G14453" t="n">
        <v>205</v>
      </c>
      <c r="H14453" t="inlineStr">
        <is>
          <t>Lake Stevens, Wash.</t>
        </is>
      </c>
      <c r="I14453" t="inlineStr">
        <is>
          <t>Transfer from Oregon (2026 portal)</t>
        </is>
      </c>
    </row>
    <row r="14454">
      <c r="A14454" t="inlineStr">
        <is>
          <t>Washington</t>
        </is>
      </c>
      <c r="B14454" t="n">
        <v>56</v>
      </c>
      <c r="C14454" t="inlineStr">
        <is>
          <t>Ta'a Malu</t>
        </is>
      </c>
      <c r="D14454" t="inlineStr">
        <is>
          <t>DL</t>
        </is>
      </c>
      <c r="E14454" t="inlineStr">
        <is>
          <t>Fr</t>
        </is>
      </c>
      <c r="F14454" t="inlineStr">
        <is>
          <t>6'4"</t>
        </is>
      </c>
      <c r="G14454" t="n">
        <v>280</v>
      </c>
      <c r="H14454" t="inlineStr">
        <is>
          <t>Tacoma, Wash.</t>
        </is>
      </c>
    </row>
    <row r="14455">
      <c r="A14455" t="inlineStr">
        <is>
          <t>Washington</t>
        </is>
      </c>
      <c r="B14455" t="n">
        <v>9</v>
      </c>
      <c r="C14455" t="inlineStr">
        <is>
          <t>Jacob Manu</t>
        </is>
      </c>
      <c r="D14455" t="inlineStr">
        <is>
          <t>LB</t>
        </is>
      </c>
      <c r="E14455" t="inlineStr">
        <is>
          <t>Sr</t>
        </is>
      </c>
      <c r="F14455" t="inlineStr">
        <is>
          <t>5'9"</t>
        </is>
      </c>
      <c r="G14455" t="n">
        <v>222</v>
      </c>
      <c r="H14455" t="inlineStr">
        <is>
          <t>Santa Ana, Calif.</t>
        </is>
      </c>
    </row>
    <row r="14456">
      <c r="A14456" t="inlineStr">
        <is>
          <t>Washington</t>
        </is>
      </c>
      <c r="B14456" t="n">
        <v>18</v>
      </c>
      <c r="C14456" t="inlineStr">
        <is>
          <t>Kai McClendon</t>
        </is>
      </c>
      <c r="D14456" t="inlineStr">
        <is>
          <t>DL</t>
        </is>
      </c>
      <c r="E14456" t="inlineStr">
        <is>
          <t>So</t>
        </is>
      </c>
      <c r="F14456" t="inlineStr">
        <is>
          <t>6'1"</t>
        </is>
      </c>
      <c r="G14456" t="n">
        <v>334</v>
      </c>
      <c r="H14456" t="inlineStr">
        <is>
          <t>Gulfport, Miss.</t>
        </is>
      </c>
      <c r="I14456" t="inlineStr">
        <is>
          <t>Transfer from Mississippi State (2026 portal)</t>
        </is>
      </c>
    </row>
    <row r="14457">
      <c r="A14457" t="inlineStr">
        <is>
          <t>Washington</t>
        </is>
      </c>
      <c r="B14457" t="n">
        <v>38</v>
      </c>
      <c r="C14457" t="inlineStr">
        <is>
          <t>Hunter McKee</t>
        </is>
      </c>
      <c r="D14457" t="inlineStr">
        <is>
          <t>PK</t>
        </is>
      </c>
      <c r="E14457" t="inlineStr">
        <is>
          <t>So</t>
        </is>
      </c>
      <c r="F14457" t="inlineStr">
        <is>
          <t>6'3"</t>
        </is>
      </c>
      <c r="G14457" t="n">
        <v>211</v>
      </c>
      <c r="H14457" t="inlineStr">
        <is>
          <t>Spokane, Wash.</t>
        </is>
      </c>
      <c r="I14457" t="inlineStr">
        <is>
          <t>Transfer from Eastern Washington (2026 portal)</t>
        </is>
      </c>
    </row>
    <row r="14458">
      <c r="A14458" t="inlineStr">
        <is>
          <t>Washington</t>
        </is>
      </c>
      <c r="B14458" t="n">
        <v>7</v>
      </c>
      <c r="C14458" t="inlineStr">
        <is>
          <t>Alex McLaughlin</t>
        </is>
      </c>
      <c r="D14458" t="inlineStr">
        <is>
          <t>S</t>
        </is>
      </c>
      <c r="E14458" t="inlineStr">
        <is>
          <t>Sr</t>
        </is>
      </c>
      <c r="F14458" t="inlineStr">
        <is>
          <t>6'2"</t>
        </is>
      </c>
      <c r="G14458" t="n">
        <v>204</v>
      </c>
      <c r="H14458" t="inlineStr">
        <is>
          <t>Chandler, Ariz.</t>
        </is>
      </c>
    </row>
    <row r="14459">
      <c r="A14459" t="inlineStr">
        <is>
          <t>Washington</t>
        </is>
      </c>
      <c r="B14459" t="n">
        <v>29</v>
      </c>
      <c r="C14459" t="inlineStr">
        <is>
          <t>Julian McMahan</t>
        </is>
      </c>
      <c r="D14459" t="inlineStr">
        <is>
          <t>RB</t>
        </is>
      </c>
      <c r="E14459" t="inlineStr">
        <is>
          <t>R-Fr</t>
        </is>
      </c>
      <c r="F14459" t="inlineStr">
        <is>
          <t>6'1"</t>
        </is>
      </c>
      <c r="G14459" t="n">
        <v>234</v>
      </c>
      <c r="H14459" t="inlineStr">
        <is>
          <t>San Ramon, Calif.</t>
        </is>
      </c>
    </row>
    <row r="14460">
      <c r="A14460" t="inlineStr">
        <is>
          <t>Washington</t>
        </is>
      </c>
      <c r="B14460" t="n">
        <v>10</v>
      </c>
      <c r="C14460" t="inlineStr">
        <is>
          <t>Treston "Kini" McMillan</t>
        </is>
      </c>
      <c r="D14460" t="inlineStr">
        <is>
          <t>QB</t>
        </is>
      </c>
      <c r="E14460" t="inlineStr">
        <is>
          <t>R-Fr</t>
        </is>
      </c>
      <c r="F14460" t="inlineStr">
        <is>
          <t>5'11"</t>
        </is>
      </c>
      <c r="G14460" t="n">
        <v>213</v>
      </c>
      <c r="H14460" t="inlineStr">
        <is>
          <t>Mililani, Hawai'i</t>
        </is>
      </c>
    </row>
    <row r="14461">
      <c r="A14461" t="inlineStr">
        <is>
          <t>Washington</t>
        </is>
      </c>
      <c r="B14461" t="n">
        <v>31</v>
      </c>
      <c r="C14461" t="inlineStr">
        <is>
          <t>Paul Mencke Jr.</t>
        </is>
      </c>
      <c r="D14461" t="inlineStr">
        <is>
          <t>S</t>
        </is>
      </c>
      <c r="E14461" t="inlineStr">
        <is>
          <t>So</t>
        </is>
      </c>
      <c r="F14461" t="inlineStr">
        <is>
          <t>6'3"</t>
        </is>
      </c>
      <c r="G14461" t="n">
        <v>201</v>
      </c>
      <c r="H14461" t="inlineStr">
        <is>
          <t>Cibolo, Texas</t>
        </is>
      </c>
    </row>
    <row r="14462">
      <c r="A14462" t="inlineStr">
        <is>
          <t>Washington</t>
        </is>
      </c>
      <c r="B14462" t="n">
        <v>18</v>
      </c>
      <c r="C14462" t="inlineStr">
        <is>
          <t>Bodpegn Miller</t>
        </is>
      </c>
      <c r="D14462" t="inlineStr">
        <is>
          <t>WR</t>
        </is>
      </c>
      <c r="E14462" t="inlineStr">
        <is>
          <t>R-Fr</t>
        </is>
      </c>
      <c r="F14462" t="inlineStr">
        <is>
          <t>6'3"</t>
        </is>
      </c>
      <c r="G14462" t="n">
        <v>200</v>
      </c>
      <c r="H14462" t="inlineStr">
        <is>
          <t>Mansfield, Ohio</t>
        </is>
      </c>
      <c r="I14462" t="inlineStr">
        <is>
          <t>Transfer from Ohio State (2026 portal)</t>
        </is>
      </c>
    </row>
    <row r="14463">
      <c r="A14463" t="inlineStr">
        <is>
          <t>Washington</t>
        </is>
      </c>
      <c r="B14463" t="n">
        <v>72</v>
      </c>
      <c r="C14463" t="inlineStr">
        <is>
          <t>John Mills</t>
        </is>
      </c>
      <c r="D14463" t="inlineStr">
        <is>
          <t>OL</t>
        </is>
      </c>
      <c r="E14463" t="inlineStr">
        <is>
          <t>So</t>
        </is>
      </c>
      <c r="F14463" t="inlineStr">
        <is>
          <t>6'6"</t>
        </is>
      </c>
      <c r="G14463" t="n">
        <v>338</v>
      </c>
      <c r="H14463" t="inlineStr">
        <is>
          <t>San Francisco, Calif.</t>
        </is>
      </c>
    </row>
    <row r="14464">
      <c r="A14464" t="inlineStr">
        <is>
          <t>Washington</t>
        </is>
      </c>
      <c r="B14464" t="n">
        <v>32</v>
      </c>
      <c r="C14464" t="inlineStr">
        <is>
          <t>Ryken Moon</t>
        </is>
      </c>
      <c r="D14464" t="inlineStr">
        <is>
          <t>RB</t>
        </is>
      </c>
      <c r="E14464" t="inlineStr">
        <is>
          <t>R-Fr</t>
        </is>
      </c>
      <c r="F14464" t="inlineStr">
        <is>
          <t>5'11"</t>
        </is>
      </c>
      <c r="G14464" t="n">
        <v>214</v>
      </c>
      <c r="H14464" t="inlineStr">
        <is>
          <t>Bellevue, Wash.</t>
        </is>
      </c>
    </row>
    <row r="14465">
      <c r="A14465" t="inlineStr">
        <is>
          <t>Washington</t>
        </is>
      </c>
      <c r="B14465" t="n">
        <v>44</v>
      </c>
      <c r="C14465" t="inlineStr">
        <is>
          <t>Hayden Moore</t>
        </is>
      </c>
      <c r="D14465" t="inlineStr">
        <is>
          <t>EDGE</t>
        </is>
      </c>
      <c r="E14465" t="inlineStr">
        <is>
          <t>Jr</t>
        </is>
      </c>
      <c r="F14465" t="inlineStr">
        <is>
          <t>6'3"</t>
        </is>
      </c>
      <c r="G14465" t="n">
        <v>238</v>
      </c>
      <c r="H14465" t="inlineStr">
        <is>
          <t>Parker, Colo.</t>
        </is>
      </c>
    </row>
    <row r="14466">
      <c r="A14466" t="inlineStr">
        <is>
          <t>Washington</t>
        </is>
      </c>
      <c r="B14466" t="n">
        <v>5</v>
      </c>
      <c r="C14466" t="inlineStr">
        <is>
          <t>Christian Moss</t>
        </is>
      </c>
      <c r="D14466" t="inlineStr">
        <is>
          <t>WR</t>
        </is>
      </c>
      <c r="E14466" t="inlineStr">
        <is>
          <t>Sr</t>
        </is>
      </c>
      <c r="F14466" t="inlineStr">
        <is>
          <t>6'3"</t>
        </is>
      </c>
      <c r="G14466" t="n">
        <v>205</v>
      </c>
      <c r="H14466" t="inlineStr">
        <is>
          <t>Kennesaw, Ga.</t>
        </is>
      </c>
      <c r="I14466" t="inlineStr">
        <is>
          <t>Transfer from Kennesaw State (2026 portal)</t>
        </is>
      </c>
    </row>
    <row r="14467">
      <c r="A14467" t="inlineStr">
        <is>
          <t>Washington</t>
        </is>
      </c>
      <c r="B14467" t="n">
        <v>85</v>
      </c>
      <c r="C14467" t="inlineStr">
        <is>
          <t>Baron Naone</t>
        </is>
      </c>
      <c r="D14467" t="inlineStr">
        <is>
          <t>TE</t>
        </is>
      </c>
      <c r="E14467" t="inlineStr">
        <is>
          <t>So</t>
        </is>
      </c>
      <c r="F14467" t="inlineStr">
        <is>
          <t>6'4"</t>
        </is>
      </c>
      <c r="G14467" t="n">
        <v>263</v>
      </c>
      <c r="H14467" t="inlineStr">
        <is>
          <t>West Linn, Ore.</t>
        </is>
      </c>
    </row>
    <row r="14468">
      <c r="A14468" t="inlineStr">
        <is>
          <t>Washington</t>
        </is>
      </c>
      <c r="B14468" t="n">
        <v>94</v>
      </c>
      <c r="C14468" t="inlineStr">
        <is>
          <t>Joseph Peko</t>
        </is>
      </c>
      <c r="D14468" t="inlineStr">
        <is>
          <t>DL</t>
        </is>
      </c>
      <c r="E14468" t="inlineStr">
        <is>
          <t>Fr</t>
        </is>
      </c>
      <c r="F14468" t="inlineStr">
        <is>
          <t>6'2"</t>
        </is>
      </c>
      <c r="G14468" t="n">
        <v>315</v>
      </c>
      <c r="H14468" t="inlineStr">
        <is>
          <t>Calabasas, Calif.</t>
        </is>
      </c>
    </row>
    <row r="14469">
      <c r="A14469" t="inlineStr">
        <is>
          <t>Washington</t>
        </is>
      </c>
      <c r="B14469" t="n">
        <v>23</v>
      </c>
      <c r="C14469" t="inlineStr">
        <is>
          <t>Zaydrius Rainey-Sale</t>
        </is>
      </c>
      <c r="D14469" t="inlineStr">
        <is>
          <t>LB</t>
        </is>
      </c>
      <c r="E14469" t="inlineStr">
        <is>
          <t>So</t>
        </is>
      </c>
      <c r="F14469" t="inlineStr">
        <is>
          <t>6'2"</t>
        </is>
      </c>
      <c r="G14469" t="n">
        <v>216</v>
      </c>
      <c r="H14469" t="inlineStr">
        <is>
          <t>Tacoma, Wash.</t>
        </is>
      </c>
    </row>
    <row r="14470">
      <c r="A14470" t="inlineStr">
        <is>
          <t>Washington</t>
        </is>
      </c>
      <c r="B14470" t="n">
        <v>6</v>
      </c>
      <c r="C14470" t="inlineStr">
        <is>
          <t>Dylan Robinson</t>
        </is>
      </c>
      <c r="D14470" t="inlineStr">
        <is>
          <t>CB</t>
        </is>
      </c>
      <c r="E14470" t="inlineStr">
        <is>
          <t>So</t>
        </is>
      </c>
      <c r="F14470" t="inlineStr">
        <is>
          <t>6'3"</t>
        </is>
      </c>
      <c r="G14470" t="n">
        <v>210</v>
      </c>
      <c r="H14470" t="inlineStr">
        <is>
          <t>La Verne, Calif.</t>
        </is>
      </c>
    </row>
    <row r="14471">
      <c r="A14471" t="inlineStr">
        <is>
          <t>Washington</t>
        </is>
      </c>
      <c r="B14471" t="n">
        <v>25</v>
      </c>
      <c r="C14471" t="inlineStr">
        <is>
          <t>Donovan Robinson Jr.</t>
        </is>
      </c>
      <c r="D14471" t="inlineStr">
        <is>
          <t>LB</t>
        </is>
      </c>
      <c r="E14471" t="inlineStr">
        <is>
          <t>R-Fr</t>
        </is>
      </c>
      <c r="F14471" t="inlineStr">
        <is>
          <t>6'2"</t>
        </is>
      </c>
      <c r="G14471" t="n">
        <v>222</v>
      </c>
      <c r="H14471" t="inlineStr">
        <is>
          <t>Chicago, Ill.</t>
        </is>
      </c>
    </row>
    <row r="14472">
      <c r="A14472" t="inlineStr">
        <is>
          <t>Washington</t>
        </is>
      </c>
      <c r="B14472" t="n">
        <v>95</v>
      </c>
      <c r="C14472" t="inlineStr">
        <is>
          <t>Tyler Robles</t>
        </is>
      </c>
      <c r="D14472" t="inlineStr">
        <is>
          <t>PK</t>
        </is>
      </c>
      <c r="E14472" t="inlineStr">
        <is>
          <t>Jr</t>
        </is>
      </c>
      <c r="F14472" t="inlineStr">
        <is>
          <t>5'7"</t>
        </is>
      </c>
      <c r="G14472" t="n">
        <v>178</v>
      </c>
      <c r="H14472" t="inlineStr">
        <is>
          <t>Encinitas, Calif.</t>
        </is>
      </c>
      <c r="I14472" t="inlineStr">
        <is>
          <t>Transfer from Texas State (2026 portal)</t>
        </is>
      </c>
    </row>
    <row r="14473">
      <c r="A14473" t="inlineStr">
        <is>
          <t>Washington</t>
        </is>
      </c>
      <c r="B14473" t="n">
        <v>2</v>
      </c>
      <c r="C14473" t="inlineStr">
        <is>
          <t>Dezmen Roebuck</t>
        </is>
      </c>
      <c r="D14473" t="inlineStr">
        <is>
          <t>WR</t>
        </is>
      </c>
      <c r="E14473" t="inlineStr">
        <is>
          <t>So</t>
        </is>
      </c>
      <c r="F14473" t="inlineStr">
        <is>
          <t>5'11"</t>
        </is>
      </c>
      <c r="G14473" t="n">
        <v>184</v>
      </c>
      <c r="H14473" t="inlineStr">
        <is>
          <t>Marana, Ariz.</t>
        </is>
      </c>
    </row>
    <row r="14474">
      <c r="A14474" t="inlineStr">
        <is>
          <t>Washington</t>
        </is>
      </c>
      <c r="B14474" t="n">
        <v>55</v>
      </c>
      <c r="C14474" t="inlineStr">
        <is>
          <t>Victor Sanchez Hernandez</t>
        </is>
      </c>
      <c r="D14474" t="inlineStr">
        <is>
          <t>EDGE</t>
        </is>
      </c>
      <c r="E14474" t="inlineStr">
        <is>
          <t>R-Fr</t>
        </is>
      </c>
      <c r="F14474" t="inlineStr">
        <is>
          <t>6'5"</t>
        </is>
      </c>
      <c r="G14474" t="n">
        <v>256</v>
      </c>
      <c r="H14474" t="inlineStr">
        <is>
          <t>Mukilteo, Wash.</t>
        </is>
      </c>
    </row>
    <row r="14475">
      <c r="A14475" t="inlineStr">
        <is>
          <t>Washington</t>
        </is>
      </c>
      <c r="B14475" t="n">
        <v>30</v>
      </c>
      <c r="C14475" t="inlineStr">
        <is>
          <t>Ansu Sanoe</t>
        </is>
      </c>
      <c r="D14475" t="inlineStr">
        <is>
          <t>RB</t>
        </is>
      </c>
      <c r="E14475" t="inlineStr">
        <is>
          <t>Fr</t>
        </is>
      </c>
      <c r="F14475" t="inlineStr">
        <is>
          <t>6'2"</t>
        </is>
      </c>
      <c r="G14475" t="n">
        <v>241</v>
      </c>
      <c r="H14475" t="inlineStr">
        <is>
          <t>Gresham, Ore.</t>
        </is>
      </c>
    </row>
    <row r="14476">
      <c r="A14476" t="inlineStr">
        <is>
          <t>Washington</t>
        </is>
      </c>
      <c r="B14476" t="n">
        <v>50</v>
      </c>
      <c r="C14476" t="inlineStr">
        <is>
          <t>David Schwerzel</t>
        </is>
      </c>
      <c r="D14476" t="inlineStr">
        <is>
          <t>DL</t>
        </is>
      </c>
      <c r="E14476" t="inlineStr">
        <is>
          <t>Fr</t>
        </is>
      </c>
      <c r="F14476" t="inlineStr">
        <is>
          <t>6'4"</t>
        </is>
      </c>
      <c r="G14476" t="n">
        <v>275</v>
      </c>
      <c r="H14476" t="inlineStr">
        <is>
          <t>Seattle, Wash.</t>
        </is>
      </c>
    </row>
    <row r="14477">
      <c r="A14477" t="inlineStr">
        <is>
          <t>Washington</t>
        </is>
      </c>
      <c r="B14477" t="n">
        <v>65</v>
      </c>
      <c r="C14477" t="inlineStr">
        <is>
          <t>Jack Shaffer</t>
        </is>
      </c>
      <c r="D14477" t="inlineStr">
        <is>
          <t>OL</t>
        </is>
      </c>
      <c r="E14477" t="inlineStr">
        <is>
          <t>R-Fr</t>
        </is>
      </c>
      <c r="F14477" t="inlineStr">
        <is>
          <t>6'6"</t>
        </is>
      </c>
      <c r="G14477" t="n">
        <v>351</v>
      </c>
      <c r="H14477" t="inlineStr">
        <is>
          <t>Bismarck, N.D.</t>
        </is>
      </c>
    </row>
    <row r="14478">
      <c r="A14478" t="inlineStr">
        <is>
          <t>Washington</t>
        </is>
      </c>
      <c r="B14478" t="n">
        <v>45</v>
      </c>
      <c r="C14478" t="inlineStr">
        <is>
          <t>Austin Simmons</t>
        </is>
      </c>
      <c r="D14478" t="inlineStr">
        <is>
          <t>TE</t>
        </is>
      </c>
      <c r="E14478" t="inlineStr">
        <is>
          <t>R-Fr</t>
        </is>
      </c>
      <c r="F14478" t="inlineStr">
        <is>
          <t>6'5"</t>
        </is>
      </c>
      <c r="G14478" t="n">
        <v>251</v>
      </c>
      <c r="H14478" t="inlineStr">
        <is>
          <t>Albany, Ore.</t>
        </is>
      </c>
    </row>
    <row r="14479">
      <c r="A14479" t="inlineStr">
        <is>
          <t>Washington</t>
        </is>
      </c>
      <c r="B14479" t="n">
        <v>73</v>
      </c>
      <c r="C14479" t="inlineStr">
        <is>
          <t>Champ Taulealea</t>
        </is>
      </c>
      <c r="D14479" t="inlineStr">
        <is>
          <t>OL</t>
        </is>
      </c>
      <c r="E14479" t="inlineStr">
        <is>
          <t>R-Fr</t>
        </is>
      </c>
      <c r="F14479" t="inlineStr">
        <is>
          <t>6'5"</t>
        </is>
      </c>
      <c r="G14479" t="n">
        <v>344</v>
      </c>
      <c r="H14479" t="inlineStr">
        <is>
          <t>Milpitas, Calif.</t>
        </is>
      </c>
    </row>
    <row r="14480">
      <c r="A14480" t="inlineStr">
        <is>
          <t>Washington</t>
        </is>
      </c>
      <c r="B14480" t="n">
        <v>81</v>
      </c>
      <c r="C14480" t="inlineStr">
        <is>
          <t>Asa Thompson</t>
        </is>
      </c>
      <c r="D14480" t="inlineStr">
        <is>
          <t>WR</t>
        </is>
      </c>
      <c r="E14480" t="inlineStr">
        <is>
          <t>Fr</t>
        </is>
      </c>
      <c r="F14480" t="inlineStr">
        <is>
          <t>6'1"</t>
        </is>
      </c>
      <c r="G14480" t="n">
        <v>185</v>
      </c>
      <c r="H14480" t="inlineStr">
        <is>
          <t>Sammamish, Wash.</t>
        </is>
      </c>
    </row>
    <row r="14481">
      <c r="A14481" t="inlineStr">
        <is>
          <t>Washington</t>
        </is>
      </c>
      <c r="B14481" t="n">
        <v>40</v>
      </c>
      <c r="C14481" t="inlineStr">
        <is>
          <t>Ezaya Tokio</t>
        </is>
      </c>
      <c r="D14481" t="inlineStr">
        <is>
          <t>LB</t>
        </is>
      </c>
      <c r="E14481" t="inlineStr">
        <is>
          <t>Fr</t>
        </is>
      </c>
      <c r="F14481" t="inlineStr">
        <is>
          <t>6'4"</t>
        </is>
      </c>
      <c r="G14481" t="n">
        <v>230</v>
      </c>
      <c r="H14481" t="inlineStr">
        <is>
          <t>Oceanside, Calif.</t>
        </is>
      </c>
    </row>
    <row r="14482">
      <c r="A14482" t="inlineStr">
        <is>
          <t>Washington</t>
        </is>
      </c>
      <c r="B14482" t="n">
        <v>64</v>
      </c>
      <c r="C14482" t="inlineStr">
        <is>
          <t>Tufanua Ionatana Umu-Cais</t>
        </is>
      </c>
      <c r="D14482" t="inlineStr">
        <is>
          <t>DL</t>
        </is>
      </c>
      <c r="E14482" t="inlineStr">
        <is>
          <t>Fr</t>
        </is>
      </c>
      <c r="F14482" t="inlineStr">
        <is>
          <t>6'2"</t>
        </is>
      </c>
      <c r="G14482" t="n">
        <v>312</v>
      </c>
      <c r="H14482" t="inlineStr">
        <is>
          <t>Englewood, Colo.</t>
        </is>
      </c>
    </row>
    <row r="14483">
      <c r="A14483" t="inlineStr">
        <is>
          <t>Washington</t>
        </is>
      </c>
      <c r="B14483" t="n">
        <v>88</v>
      </c>
      <c r="C14483" t="inlineStr">
        <is>
          <t>Sam Vyhlidal</t>
        </is>
      </c>
      <c r="D14483" t="inlineStr">
        <is>
          <t>TE</t>
        </is>
      </c>
      <c r="E14483" t="inlineStr">
        <is>
          <t>Fr</t>
        </is>
      </c>
      <c r="F14483" t="inlineStr">
        <is>
          <t>6'4"</t>
        </is>
      </c>
      <c r="G14483" t="n">
        <v>222</v>
      </c>
      <c r="H14483" t="inlineStr">
        <is>
          <t>Lake Oswego, Ore.</t>
        </is>
      </c>
    </row>
    <row r="14484">
      <c r="A14484" t="inlineStr">
        <is>
          <t>Washington</t>
        </is>
      </c>
      <c r="B14484" t="n">
        <v>27</v>
      </c>
      <c r="C14484" t="inlineStr">
        <is>
          <t>Beck Walker</t>
        </is>
      </c>
      <c r="D14484" t="inlineStr">
        <is>
          <t>RB</t>
        </is>
      </c>
      <c r="E14484" t="inlineStr">
        <is>
          <t>Sr</t>
        </is>
      </c>
      <c r="F14484" t="inlineStr">
        <is>
          <t>6'1"</t>
        </is>
      </c>
      <c r="G14484" t="n">
        <v>216</v>
      </c>
      <c r="H14484" t="inlineStr">
        <is>
          <t>Sammamish, Wash.</t>
        </is>
      </c>
    </row>
    <row r="14485">
      <c r="A14485" t="inlineStr">
        <is>
          <t>Washington</t>
        </is>
      </c>
      <c r="B14485" t="n">
        <v>36</v>
      </c>
      <c r="C14485" t="inlineStr">
        <is>
          <t>C.J. Wallace</t>
        </is>
      </c>
      <c r="D14485" t="inlineStr">
        <is>
          <t>PK</t>
        </is>
      </c>
      <c r="E14485" t="inlineStr">
        <is>
          <t>Fr</t>
        </is>
      </c>
      <c r="F14485" t="inlineStr">
        <is>
          <t>5'10"</t>
        </is>
      </c>
      <c r="G14485" t="n">
        <v>182</v>
      </c>
      <c r="H14485" t="inlineStr">
        <is>
          <t>Manhattan Beach, Calif.</t>
        </is>
      </c>
    </row>
    <row r="14486">
      <c r="A14486" t="inlineStr">
        <is>
          <t>Washington</t>
        </is>
      </c>
      <c r="B14486" t="n">
        <v>91</v>
      </c>
      <c r="C14486" t="inlineStr">
        <is>
          <t>Isaiah Ward</t>
        </is>
      </c>
      <c r="D14486" t="inlineStr">
        <is>
          <t>EDGE</t>
        </is>
      </c>
      <c r="E14486" t="inlineStr">
        <is>
          <t>Sr</t>
        </is>
      </c>
      <c r="F14486" t="inlineStr">
        <is>
          <t>6'4"</t>
        </is>
      </c>
      <c r="G14486" t="n">
        <v>238</v>
      </c>
      <c r="H14486" t="inlineStr">
        <is>
          <t>Ontario, Calif.</t>
        </is>
      </c>
    </row>
    <row r="14487">
      <c r="A14487" t="inlineStr">
        <is>
          <t>Washington</t>
        </is>
      </c>
      <c r="B14487" t="n">
        <v>4</v>
      </c>
      <c r="C14487" t="inlineStr">
        <is>
          <t>Jordan Washington</t>
        </is>
      </c>
      <c r="D14487" t="inlineStr">
        <is>
          <t>RB</t>
        </is>
      </c>
      <c r="E14487" t="inlineStr">
        <is>
          <t>So</t>
        </is>
      </c>
      <c r="F14487" t="inlineStr">
        <is>
          <t>5'10"</t>
        </is>
      </c>
      <c r="G14487" t="n">
        <v>181</v>
      </c>
      <c r="H14487" t="inlineStr">
        <is>
          <t>Long Beach, Calif.</t>
        </is>
      </c>
    </row>
    <row r="14488">
      <c r="A14488" t="inlineStr">
        <is>
          <t>Washington</t>
        </is>
      </c>
      <c r="B14488" t="n">
        <v>58</v>
      </c>
      <c r="C14488" t="inlineStr">
        <is>
          <t>DeSean Watts</t>
        </is>
      </c>
      <c r="D14488" t="inlineStr">
        <is>
          <t>DL</t>
        </is>
      </c>
      <c r="E14488" t="inlineStr">
        <is>
          <t>Jr</t>
        </is>
      </c>
      <c r="F14488" t="inlineStr">
        <is>
          <t>6'0"</t>
        </is>
      </c>
      <c r="G14488" t="n">
        <v>313</v>
      </c>
      <c r="H14488" t="inlineStr">
        <is>
          <t>Fresno, Calif.</t>
        </is>
      </c>
      <c r="I14488" t="inlineStr">
        <is>
          <t>Transfer from Sacramento State (2026 portal)</t>
        </is>
      </c>
    </row>
    <row r="14489">
      <c r="A14489" t="inlineStr">
        <is>
          <t>Washington</t>
        </is>
      </c>
      <c r="B14489" t="n">
        <v>16</v>
      </c>
      <c r="C14489" t="inlineStr">
        <is>
          <t>Justice Williams</t>
        </is>
      </c>
      <c r="D14489" t="inlineStr">
        <is>
          <t>WR</t>
        </is>
      </c>
      <c r="E14489" t="inlineStr">
        <is>
          <t>So</t>
        </is>
      </c>
      <c r="F14489" t="inlineStr">
        <is>
          <t>6'3"</t>
        </is>
      </c>
      <c r="G14489" t="n">
        <v>219</v>
      </c>
      <c r="H14489" t="inlineStr">
        <is>
          <t>Westlake Village, Calif.</t>
        </is>
      </c>
    </row>
    <row r="14490">
      <c r="A14490" t="inlineStr">
        <is>
          <t>Washington</t>
        </is>
      </c>
      <c r="B14490" t="n">
        <v>3</v>
      </c>
      <c r="C14490" t="inlineStr">
        <is>
          <t>Rashid Williams</t>
        </is>
      </c>
      <c r="D14490" t="inlineStr">
        <is>
          <t>WR</t>
        </is>
      </c>
      <c r="E14490" t="inlineStr">
        <is>
          <t>Jr</t>
        </is>
      </c>
      <c r="F14490" t="inlineStr">
        <is>
          <t>6'1"</t>
        </is>
      </c>
      <c r="G14490" t="n">
        <v>200</v>
      </c>
      <c r="H14490" t="inlineStr">
        <is>
          <t>Brentwood, Calif.</t>
        </is>
      </c>
    </row>
    <row r="14491">
      <c r="A14491" t="inlineStr">
        <is>
          <t>Washington</t>
        </is>
      </c>
      <c r="B14491" t="n">
        <v>1</v>
      </c>
      <c r="C14491" t="inlineStr">
        <is>
          <t>Demond Williams Jr.</t>
        </is>
      </c>
      <c r="D14491" t="inlineStr">
        <is>
          <t>QB</t>
        </is>
      </c>
      <c r="E14491" t="inlineStr">
        <is>
          <t>Jr</t>
        </is>
      </c>
      <c r="F14491" t="inlineStr">
        <is>
          <t>5'11"</t>
        </is>
      </c>
      <c r="G14491" t="n">
        <v>191</v>
      </c>
      <c r="H14491" t="inlineStr">
        <is>
          <t>Chandler, Ariz.</t>
        </is>
      </c>
    </row>
    <row r="14492">
      <c r="A14492" t="inlineStr">
        <is>
          <t>Washington</t>
        </is>
      </c>
      <c r="B14492" t="n">
        <v>15</v>
      </c>
      <c r="C14492" t="inlineStr">
        <is>
          <t>Rahim Wright II</t>
        </is>
      </c>
      <c r="D14492" t="inlineStr">
        <is>
          <t>S</t>
        </is>
      </c>
      <c r="E14492" t="inlineStr">
        <is>
          <t>So</t>
        </is>
      </c>
      <c r="F14492" t="inlineStr">
        <is>
          <t>5'10"</t>
        </is>
      </c>
      <c r="G14492" t="n">
        <v>195</v>
      </c>
      <c r="H14492" t="inlineStr">
        <is>
          <t>Fontana, Calif.</t>
        </is>
      </c>
    </row>
    <row r="14493">
      <c r="A14493" t="inlineStr">
        <is>
          <t>Washington</t>
        </is>
      </c>
      <c r="B14493" t="n">
        <v>71</v>
      </c>
      <c r="C14493" t="inlineStr">
        <is>
          <t>Ah Deong Yang</t>
        </is>
      </c>
      <c r="D14493" t="inlineStr">
        <is>
          <t>OL</t>
        </is>
      </c>
      <c r="E14493" t="inlineStr">
        <is>
          <t>Fr</t>
        </is>
      </c>
      <c r="F14493" t="inlineStr">
        <is>
          <t>6'3"</t>
        </is>
      </c>
      <c r="G14493" t="n">
        <v>343</v>
      </c>
      <c r="H14493" t="inlineStr">
        <is>
          <t>Puyallup, Wash.</t>
        </is>
      </c>
    </row>
    <row r="14494">
      <c r="A14494" t="inlineStr">
        <is>
          <t>Washington</t>
        </is>
      </c>
      <c r="B14494" t="n">
        <v>15</v>
      </c>
      <c r="C14494" t="inlineStr">
        <is>
          <t>Derek Zammit</t>
        </is>
      </c>
      <c r="D14494" t="inlineStr">
        <is>
          <t>QB</t>
        </is>
      </c>
      <c r="E14494" t="inlineStr">
        <is>
          <t>Fr</t>
        </is>
      </c>
      <c r="F14494" t="inlineStr">
        <is>
          <t>6'0"</t>
        </is>
      </c>
      <c r="G14494" t="n">
        <v>208</v>
      </c>
      <c r="H14494" t="inlineStr">
        <is>
          <t>Lincoln Park, N.J.</t>
        </is>
      </c>
    </row>
    <row r="14495">
      <c r="A14495" t="inlineStr">
        <is>
          <t>Washington State</t>
        </is>
      </c>
      <c r="B14495" t="n">
        <v>46</v>
      </c>
      <c r="C14495" t="inlineStr">
        <is>
          <t>Miguel Arenas</t>
        </is>
      </c>
      <c r="D14495" t="inlineStr">
        <is>
          <t>K</t>
        </is>
      </c>
      <c r="E14495" t="inlineStr">
        <is>
          <t>Redshirt Sophomore</t>
        </is>
      </c>
      <c r="F14495" t="inlineStr">
        <is>
          <t>6'2"</t>
        </is>
      </c>
      <c r="G14495" t="n">
        <v>211</v>
      </c>
      <c r="H14495" t="inlineStr">
        <is>
          <t>Flower Mound, Texas</t>
        </is>
      </c>
    </row>
    <row r="14496">
      <c r="A14496" t="inlineStr">
        <is>
          <t>Washington State</t>
        </is>
      </c>
      <c r="B14496" t="n">
        <v>86</v>
      </c>
      <c r="C14496" t="inlineStr">
        <is>
          <t>Beau Baker</t>
        </is>
      </c>
      <c r="D14496" t="inlineStr">
        <is>
          <t>TE</t>
        </is>
      </c>
      <c r="E14496" t="inlineStr">
        <is>
          <t>Redshirt Sophomore</t>
        </is>
      </c>
      <c r="F14496" t="inlineStr">
        <is>
          <t>6'6"</t>
        </is>
      </c>
      <c r="G14496" t="n">
        <v>255</v>
      </c>
      <c r="H14496" t="inlineStr">
        <is>
          <t>Springfield, Ky.</t>
        </is>
      </c>
    </row>
    <row r="14497">
      <c r="A14497" t="inlineStr">
        <is>
          <t>Washington State</t>
        </is>
      </c>
      <c r="B14497" t="n">
        <v>77</v>
      </c>
      <c r="C14497" t="inlineStr">
        <is>
          <t>Nick Bakken</t>
        </is>
      </c>
      <c r="D14497" t="inlineStr">
        <is>
          <t>OL</t>
        </is>
      </c>
      <c r="E14497" t="inlineStr">
        <is>
          <t>Redshirt Sophomore</t>
        </is>
      </c>
      <c r="F14497" t="inlineStr">
        <is>
          <t>6'5"</t>
        </is>
      </c>
      <c r="G14497" t="n">
        <v>307</v>
      </c>
      <c r="H14497" t="inlineStr">
        <is>
          <t>Whitefish Bay, Wis.</t>
        </is>
      </c>
    </row>
    <row r="14498">
      <c r="A14498" t="inlineStr">
        <is>
          <t>Washington State</t>
        </is>
      </c>
      <c r="B14498" t="n">
        <v>25</v>
      </c>
      <c r="C14498" t="inlineStr">
        <is>
          <t>Jack Bal</t>
        </is>
      </c>
      <c r="D14498" t="inlineStr">
        <is>
          <t>S</t>
        </is>
      </c>
      <c r="E14498" t="inlineStr">
        <is>
          <t>Redshirt Junior</t>
        </is>
      </c>
      <c r="F14498" t="inlineStr">
        <is>
          <t>6'2"</t>
        </is>
      </c>
      <c r="G14498" t="n">
        <v>188</v>
      </c>
      <c r="H14498" t="inlineStr">
        <is>
          <t>Peoria, Ariz.</t>
        </is>
      </c>
      <c r="I14498" t="inlineStr">
        <is>
          <t>Transfer from Arizona State (2026 portal)</t>
        </is>
      </c>
    </row>
    <row r="14499">
      <c r="A14499" t="inlineStr">
        <is>
          <t>Washington State</t>
        </is>
      </c>
      <c r="B14499" t="n">
        <v>51</v>
      </c>
      <c r="C14499" t="inlineStr">
        <is>
          <t>Ben Beatty</t>
        </is>
      </c>
      <c r="D14499" t="inlineStr">
        <is>
          <t>DE</t>
        </is>
      </c>
      <c r="E14499" t="inlineStr">
        <is>
          <t>Redshirt Sophomore</t>
        </is>
      </c>
      <c r="F14499" t="inlineStr">
        <is>
          <t>6'2"</t>
        </is>
      </c>
      <c r="G14499" t="n">
        <v>254</v>
      </c>
      <c r="H14499" t="inlineStr">
        <is>
          <t>Park City, Utah</t>
        </is>
      </c>
    </row>
    <row r="14500">
      <c r="A14500" t="inlineStr">
        <is>
          <t>Washington State</t>
        </is>
      </c>
      <c r="B14500" t="n">
        <v>52</v>
      </c>
      <c r="C14500" t="inlineStr">
        <is>
          <t>Kaden Beatty</t>
        </is>
      </c>
      <c r="D14500" t="inlineStr">
        <is>
          <t>DT</t>
        </is>
      </c>
      <c r="E14500" t="inlineStr">
        <is>
          <t>Redshirt Junior</t>
        </is>
      </c>
      <c r="F14500" t="inlineStr">
        <is>
          <t>6'0"</t>
        </is>
      </c>
      <c r="G14500" t="n">
        <v>282</v>
      </c>
      <c r="H14500" t="inlineStr">
        <is>
          <t>Virginia Beach, Va.</t>
        </is>
      </c>
    </row>
    <row r="14501">
      <c r="A14501" t="inlineStr">
        <is>
          <t>Washington State</t>
        </is>
      </c>
      <c r="B14501" t="n">
        <v>1</v>
      </c>
      <c r="C14501" t="inlineStr">
        <is>
          <t>Jeremiah Bernard</t>
        </is>
      </c>
      <c r="D14501" t="inlineStr">
        <is>
          <t>S</t>
        </is>
      </c>
      <c r="E14501" t="inlineStr">
        <is>
          <t>Junior</t>
        </is>
      </c>
      <c r="F14501" t="inlineStr">
        <is>
          <t>6'0"</t>
        </is>
      </c>
      <c r="G14501" t="n">
        <v>197</v>
      </c>
      <c r="H14501" t="inlineStr">
        <is>
          <t>Modesto, Calif.</t>
        </is>
      </c>
      <c r="I14501" t="inlineStr">
        <is>
          <t>Transfer from Cal Poly (2026 portal)</t>
        </is>
      </c>
    </row>
    <row r="14502">
      <c r="A14502" t="inlineStr">
        <is>
          <t>Washington State</t>
        </is>
      </c>
      <c r="B14502" t="n">
        <v>79</v>
      </c>
      <c r="C14502" t="inlineStr">
        <is>
          <t>Turner Bertrand</t>
        </is>
      </c>
      <c r="D14502" t="inlineStr">
        <is>
          <t>OL</t>
        </is>
      </c>
      <c r="E14502" t="inlineStr">
        <is>
          <t>Redshirt Freshman</t>
        </is>
      </c>
      <c r="F14502" t="inlineStr">
        <is>
          <t>6'7"</t>
        </is>
      </c>
      <c r="G14502" t="n">
        <v>303</v>
      </c>
      <c r="H14502" t="inlineStr">
        <is>
          <t>Kearney, Neb.</t>
        </is>
      </c>
    </row>
    <row r="14503">
      <c r="A14503" t="inlineStr">
        <is>
          <t>Washington State</t>
        </is>
      </c>
      <c r="B14503" t="n">
        <v>1</v>
      </c>
      <c r="C14503" t="inlineStr">
        <is>
          <t>Daniel Blood</t>
        </is>
      </c>
      <c r="D14503" t="inlineStr">
        <is>
          <t>WR</t>
        </is>
      </c>
      <c r="E14503" t="inlineStr">
        <is>
          <t>Senior</t>
        </is>
      </c>
      <c r="F14503" t="inlineStr">
        <is>
          <t>5'10"</t>
        </is>
      </c>
      <c r="G14503" t="n">
        <v>189</v>
      </c>
      <c r="H14503" t="inlineStr">
        <is>
          <t>Destrehan, La.</t>
        </is>
      </c>
      <c r="I14503" t="inlineStr">
        <is>
          <t>Transfer from Missouri (2026 portal)</t>
        </is>
      </c>
    </row>
    <row r="14504">
      <c r="A14504" t="inlineStr">
        <is>
          <t>Washington State</t>
        </is>
      </c>
      <c r="B14504" t="n">
        <v>21</v>
      </c>
      <c r="C14504" t="inlineStr">
        <is>
          <t>Keith Brown</t>
        </is>
      </c>
      <c r="D14504" t="inlineStr">
        <is>
          <t>LB</t>
        </is>
      </c>
      <c r="E14504" t="inlineStr">
        <is>
          <t>Graduate Student</t>
        </is>
      </c>
      <c r="F14504" t="inlineStr">
        <is>
          <t>6'1"</t>
        </is>
      </c>
      <c r="G14504" t="n">
        <v>246</v>
      </c>
      <c r="H14504" t="inlineStr">
        <is>
          <t>Lebanon, Ore.</t>
        </is>
      </c>
    </row>
    <row r="14505">
      <c r="A14505" t="inlineStr">
        <is>
          <t>Washington State</t>
        </is>
      </c>
      <c r="B14505" t="n">
        <v>8</v>
      </c>
      <c r="C14505" t="inlineStr">
        <is>
          <t>Nylan Brown</t>
        </is>
      </c>
      <c r="D14505" t="inlineStr">
        <is>
          <t>LB</t>
        </is>
      </c>
      <c r="E14505" t="inlineStr">
        <is>
          <t>Junior</t>
        </is>
      </c>
      <c r="F14505" t="inlineStr">
        <is>
          <t>5'11"</t>
        </is>
      </c>
      <c r="G14505" t="n">
        <v>242</v>
      </c>
      <c r="H14505" t="inlineStr">
        <is>
          <t>Indianapolis, Ind.</t>
        </is>
      </c>
      <c r="I14505" t="inlineStr">
        <is>
          <t>Transfer from Kent State (2026 portal)</t>
        </is>
      </c>
    </row>
    <row r="14506">
      <c r="A14506" t="inlineStr">
        <is>
          <t>Washington State</t>
        </is>
      </c>
      <c r="B14506" t="n">
        <v>41</v>
      </c>
      <c r="C14506" t="inlineStr">
        <is>
          <t>Sean Bures</t>
        </is>
      </c>
      <c r="D14506" t="inlineStr">
        <is>
          <t>LS</t>
        </is>
      </c>
      <c r="E14506" t="inlineStr">
        <is>
          <t>Redshirt Junior</t>
        </is>
      </c>
      <c r="F14506" t="inlineStr">
        <is>
          <t>6'0"</t>
        </is>
      </c>
      <c r="G14506" t="n">
        <v>217</v>
      </c>
      <c r="H14506" t="inlineStr">
        <is>
          <t>Lacey, Wash.</t>
        </is>
      </c>
    </row>
    <row r="14507">
      <c r="A14507" t="inlineStr">
        <is>
          <t>Washington State</t>
        </is>
      </c>
      <c r="B14507" t="n">
        <v>64</v>
      </c>
      <c r="C14507" t="inlineStr">
        <is>
          <t>Jaylin Caldwell</t>
        </is>
      </c>
      <c r="D14507" t="inlineStr">
        <is>
          <t>OL</t>
        </is>
      </c>
      <c r="E14507" t="inlineStr">
        <is>
          <t>Redshirt Senior</t>
        </is>
      </c>
      <c r="F14507" t="inlineStr">
        <is>
          <t>6'6"</t>
        </is>
      </c>
      <c r="G14507" t="n">
        <v>336</v>
      </c>
      <c r="H14507" t="inlineStr">
        <is>
          <t>Chicago, Ill./</t>
        </is>
      </c>
    </row>
    <row r="14508">
      <c r="A14508" t="inlineStr">
        <is>
          <t>Washington State</t>
        </is>
      </c>
      <c r="B14508" t="n">
        <v>76</v>
      </c>
      <c r="C14508" t="inlineStr">
        <is>
          <t>Grayson Campbell</t>
        </is>
      </c>
      <c r="D14508" t="inlineStr">
        <is>
          <t>OL</t>
        </is>
      </c>
      <c r="E14508" t="inlineStr">
        <is>
          <t>Redshirt Freshman</t>
        </is>
      </c>
      <c r="F14508" t="inlineStr">
        <is>
          <t>6'5"</t>
        </is>
      </c>
      <c r="G14508" t="n">
        <v>290</v>
      </c>
      <c r="H14508" t="inlineStr">
        <is>
          <t>Lynnwood, Wash.</t>
        </is>
      </c>
    </row>
    <row r="14509">
      <c r="A14509" t="inlineStr">
        <is>
          <t>Washington State</t>
        </is>
      </c>
      <c r="B14509" t="n">
        <v>27</v>
      </c>
      <c r="C14509" t="inlineStr">
        <is>
          <t>Hudson Cedarland</t>
        </is>
      </c>
      <c r="D14509" t="inlineStr">
        <is>
          <t>TE</t>
        </is>
      </c>
      <c r="E14509" t="inlineStr">
        <is>
          <t>Redshirt Senior</t>
        </is>
      </c>
      <c r="F14509" t="inlineStr">
        <is>
          <t>6'3"</t>
        </is>
      </c>
      <c r="G14509" t="n">
        <v>235</v>
      </c>
      <c r="H14509" t="inlineStr">
        <is>
          <t>Gig Harbor, Wash.</t>
        </is>
      </c>
    </row>
    <row r="14510">
      <c r="A14510" t="inlineStr">
        <is>
          <t>Washington State</t>
        </is>
      </c>
      <c r="B14510" t="n">
        <v>4</v>
      </c>
      <c r="C14510" t="inlineStr">
        <is>
          <t>Darrius Clemons</t>
        </is>
      </c>
      <c r="D14510" t="inlineStr">
        <is>
          <t>WR</t>
        </is>
      </c>
      <c r="E14510" t="inlineStr">
        <is>
          <t>Redshirt Senior</t>
        </is>
      </c>
      <c r="F14510" t="inlineStr">
        <is>
          <t>6'3"</t>
        </is>
      </c>
      <c r="G14510" t="n">
        <v>220</v>
      </c>
      <c r="H14510" t="inlineStr">
        <is>
          <t>Portland, Ore.</t>
        </is>
      </c>
      <c r="I14510" t="inlineStr">
        <is>
          <t>Transfer from Oregon State (2026 portal)</t>
        </is>
      </c>
    </row>
    <row r="14511">
      <c r="A14511" t="inlineStr">
        <is>
          <t>Washington State</t>
        </is>
      </c>
      <c r="B14511" t="n">
        <v>78</v>
      </c>
      <c r="C14511" t="inlineStr">
        <is>
          <t>Jorden Cunningham</t>
        </is>
      </c>
      <c r="D14511" t="inlineStr">
        <is>
          <t>OL</t>
        </is>
      </c>
      <c r="E14511" t="inlineStr">
        <is>
          <t>Redshirt Freshman</t>
        </is>
      </c>
      <c r="F14511" t="inlineStr">
        <is>
          <t>6'5"</t>
        </is>
      </c>
      <c r="G14511" t="n">
        <v>297</v>
      </c>
      <c r="H14511" t="inlineStr">
        <is>
          <t>Phoenix, Ariz.</t>
        </is>
      </c>
    </row>
    <row r="14512">
      <c r="A14512" t="inlineStr">
        <is>
          <t>Washington State</t>
        </is>
      </c>
      <c r="B14512" t="n">
        <v>32</v>
      </c>
      <c r="C14512" t="inlineStr">
        <is>
          <t>Max Dean</t>
        </is>
      </c>
      <c r="D14512" t="inlineStr">
        <is>
          <t>P</t>
        </is>
      </c>
      <c r="E14512" t="inlineStr">
        <is>
          <t>Redshirt Sophomore</t>
        </is>
      </c>
      <c r="F14512" t="inlineStr">
        <is>
          <t>6'1"</t>
        </is>
      </c>
      <c r="G14512" t="n">
        <v>200</v>
      </c>
      <c r="H14512" t="inlineStr">
        <is>
          <t>Gisborne, Australia</t>
        </is>
      </c>
      <c r="I14512" t="inlineStr">
        <is>
          <t>Transfer from New Mexico State (2026 portal)</t>
        </is>
      </c>
    </row>
    <row r="14513">
      <c r="A14513" t="inlineStr">
        <is>
          <t>Washington State</t>
        </is>
      </c>
      <c r="B14513" t="n">
        <v>88</v>
      </c>
      <c r="C14513" t="inlineStr">
        <is>
          <t>Jordan Dees</t>
        </is>
      </c>
      <c r="D14513" t="inlineStr">
        <is>
          <t>WR</t>
        </is>
      </c>
      <c r="E14513" t="inlineStr">
        <is>
          <t>Redshirt Sophomore</t>
        </is>
      </c>
      <c r="F14513" t="inlineStr">
        <is>
          <t>6'4"</t>
        </is>
      </c>
      <c r="G14513" t="n">
        <v>193</v>
      </c>
      <c r="H14513" t="inlineStr">
        <is>
          <t>Mobile, Ala.</t>
        </is>
      </c>
      <c r="I14513" t="inlineStr">
        <is>
          <t>Transfer from West Georgia (2026 portal)</t>
        </is>
      </c>
    </row>
    <row r="14514">
      <c r="A14514" t="inlineStr">
        <is>
          <t>Washington State</t>
        </is>
      </c>
      <c r="B14514" t="n">
        <v>2</v>
      </c>
      <c r="C14514" t="inlineStr">
        <is>
          <t>Julian Dugger</t>
        </is>
      </c>
      <c r="D14514" t="inlineStr">
        <is>
          <t>QB</t>
        </is>
      </c>
      <c r="E14514" t="inlineStr">
        <is>
          <t>Redshirt Sophomore</t>
        </is>
      </c>
      <c r="F14514" t="inlineStr">
        <is>
          <t>6'3"</t>
        </is>
      </c>
      <c r="G14514" t="n">
        <v>202</v>
      </c>
      <c r="H14514" t="inlineStr">
        <is>
          <t>Pittsburgh, Pa.</t>
        </is>
      </c>
    </row>
    <row r="14515">
      <c r="A14515" t="inlineStr">
        <is>
          <t>Washington State</t>
        </is>
      </c>
      <c r="B14515" t="n">
        <v>75</v>
      </c>
      <c r="C14515" t="inlineStr">
        <is>
          <t>Noah Dunham</t>
        </is>
      </c>
      <c r="D14515" t="inlineStr">
        <is>
          <t>OL</t>
        </is>
      </c>
      <c r="E14515" t="inlineStr">
        <is>
          <t>Redshirt Junior</t>
        </is>
      </c>
      <c r="F14515" t="inlineStr">
        <is>
          <t>6'5"</t>
        </is>
      </c>
      <c r="G14515" t="n">
        <v>299</v>
      </c>
      <c r="H14515" t="inlineStr">
        <is>
          <t>Yuba City, Calif.</t>
        </is>
      </c>
    </row>
    <row r="14516">
      <c r="A14516" t="inlineStr">
        <is>
          <t>Washington State</t>
        </is>
      </c>
      <c r="B14516" t="n">
        <v>42</v>
      </c>
      <c r="C14516" t="inlineStr">
        <is>
          <t>Jack Ellison</t>
        </is>
      </c>
      <c r="D14516" t="inlineStr">
        <is>
          <t>LB</t>
        </is>
      </c>
      <c r="E14516" t="inlineStr">
        <is>
          <t>Redshirt Sophomore</t>
        </is>
      </c>
      <c r="F14516" t="inlineStr">
        <is>
          <t>6'2"</t>
        </is>
      </c>
      <c r="G14516" t="n">
        <v>224</v>
      </c>
      <c r="H14516" t="inlineStr">
        <is>
          <t>Olympia, Wash.</t>
        </is>
      </c>
    </row>
    <row r="14517">
      <c r="A14517" t="inlineStr">
        <is>
          <t>Washington State</t>
        </is>
      </c>
      <c r="B14517" t="n">
        <v>17</v>
      </c>
      <c r="C14517" t="inlineStr">
        <is>
          <t>Owen Eshelman</t>
        </is>
      </c>
      <c r="D14517" t="inlineStr">
        <is>
          <t>QB</t>
        </is>
      </c>
      <c r="E14517" t="inlineStr">
        <is>
          <t>Redshirt Freshman</t>
        </is>
      </c>
      <c r="F14517" t="inlineStr">
        <is>
          <t>6'3"</t>
        </is>
      </c>
      <c r="G14517" t="n">
        <v>202</v>
      </c>
      <c r="H14517" t="inlineStr">
        <is>
          <t>Norman, Okla.</t>
        </is>
      </c>
    </row>
    <row r="14518">
      <c r="A14518" t="inlineStr">
        <is>
          <t>Washington State</t>
        </is>
      </c>
      <c r="B14518" t="n">
        <v>50</v>
      </c>
      <c r="C14518" t="inlineStr">
        <is>
          <t>Sone Falealo</t>
        </is>
      </c>
      <c r="D14518" t="inlineStr">
        <is>
          <t>OL</t>
        </is>
      </c>
      <c r="E14518" t="inlineStr">
        <is>
          <t>Redshirt Sophomore</t>
        </is>
      </c>
      <c r="F14518" t="inlineStr">
        <is>
          <t>6'6"</t>
        </is>
      </c>
      <c r="G14518" t="n">
        <v>313</v>
      </c>
      <c r="H14518" t="inlineStr">
        <is>
          <t>Anchorage, Alaska</t>
        </is>
      </c>
    </row>
    <row r="14519">
      <c r="A14519" t="inlineStr">
        <is>
          <t>Washington State</t>
        </is>
      </c>
      <c r="B14519" t="n">
        <v>17</v>
      </c>
      <c r="C14519" t="inlineStr">
        <is>
          <t>Jshawn Frausto-Ramos</t>
        </is>
      </c>
      <c r="D14519" t="inlineStr">
        <is>
          <t>S</t>
        </is>
      </c>
      <c r="E14519" t="inlineStr">
        <is>
          <t>Redshirt Junior</t>
        </is>
      </c>
      <c r="F14519" t="inlineStr">
        <is>
          <t>6'0"</t>
        </is>
      </c>
      <c r="G14519" t="n">
        <v>182</v>
      </c>
      <c r="H14519" t="inlineStr">
        <is>
          <t>East Los Angeles, Calif.</t>
        </is>
      </c>
      <c r="I14519" t="inlineStr">
        <is>
          <t>Transfer from Arizona (2026 portal)</t>
        </is>
      </c>
    </row>
    <row r="14520">
      <c r="A14520" t="inlineStr">
        <is>
          <t>Washington State</t>
        </is>
      </c>
      <c r="B14520" t="n">
        <v>0</v>
      </c>
      <c r="C14520" t="inlineStr">
        <is>
          <t>Tony Freeman</t>
        </is>
      </c>
      <c r="D14520" t="inlineStr">
        <is>
          <t>WR</t>
        </is>
      </c>
      <c r="E14520" t="inlineStr">
        <is>
          <t>Senior</t>
        </is>
      </c>
      <c r="F14520" t="inlineStr">
        <is>
          <t>5'8"</t>
        </is>
      </c>
      <c r="G14520" t="n">
        <v>175</v>
      </c>
      <c r="H14520" t="inlineStr">
        <is>
          <t>Richmond, Calif.</t>
        </is>
      </c>
    </row>
    <row r="14521">
      <c r="A14521" t="inlineStr">
        <is>
          <t>Washington State</t>
        </is>
      </c>
      <c r="B14521" t="n">
        <v>59</v>
      </c>
      <c r="C14521" t="inlineStr">
        <is>
          <t>Gavin Fugate</t>
        </is>
      </c>
      <c r="D14521" t="inlineStr">
        <is>
          <t>LB</t>
        </is>
      </c>
      <c r="E14521" t="inlineStr">
        <is>
          <t>Redshirt Junior</t>
        </is>
      </c>
      <c r="F14521" t="inlineStr">
        <is>
          <t>6'3"</t>
        </is>
      </c>
      <c r="G14521" t="n">
        <v>229</v>
      </c>
      <c r="H14521" t="inlineStr">
        <is>
          <t>Chehalis, Wash.</t>
        </is>
      </c>
    </row>
    <row r="14522">
      <c r="A14522" t="inlineStr">
        <is>
          <t>Washington State</t>
        </is>
      </c>
      <c r="B14522" t="n">
        <v>8</v>
      </c>
      <c r="C14522" t="inlineStr">
        <is>
          <t>Branden Ganashamoorthy</t>
        </is>
      </c>
      <c r="D14522" t="inlineStr">
        <is>
          <t>WR</t>
        </is>
      </c>
      <c r="E14522" t="inlineStr">
        <is>
          <t>Redshirt Junior</t>
        </is>
      </c>
      <c r="F14522" t="inlineStr">
        <is>
          <t>6'3"</t>
        </is>
      </c>
      <c r="G14522" t="n">
        <v>194</v>
      </c>
      <c r="H14522" t="inlineStr">
        <is>
          <t>Monroe, Wash.</t>
        </is>
      </c>
    </row>
    <row r="14523">
      <c r="A14523" t="inlineStr">
        <is>
          <t>Washington State</t>
        </is>
      </c>
      <c r="B14523" t="n">
        <v>23</v>
      </c>
      <c r="C14523" t="inlineStr">
        <is>
          <t>Ishmael Gibbs</t>
        </is>
      </c>
      <c r="D14523" t="inlineStr">
        <is>
          <t>CB</t>
        </is>
      </c>
      <c r="E14523" t="inlineStr">
        <is>
          <t>Redshirt Freshman</t>
        </is>
      </c>
      <c r="F14523" t="inlineStr">
        <is>
          <t>5'11"</t>
        </is>
      </c>
      <c r="G14523" t="n">
        <v>164</v>
      </c>
      <c r="H14523" t="inlineStr">
        <is>
          <t>Los Angeles, Calif.</t>
        </is>
      </c>
    </row>
    <row r="14524">
      <c r="A14524" t="inlineStr">
        <is>
          <t>Washington State</t>
        </is>
      </c>
      <c r="B14524" t="n">
        <v>10</v>
      </c>
      <c r="C14524" t="inlineStr">
        <is>
          <t>Tank Hawkins</t>
        </is>
      </c>
      <c r="D14524" t="inlineStr">
        <is>
          <t>WR</t>
        </is>
      </c>
      <c r="E14524" t="inlineStr">
        <is>
          <t>Redshirt Sophomore</t>
        </is>
      </c>
      <c r="F14524" t="inlineStr">
        <is>
          <t>5'10"</t>
        </is>
      </c>
      <c r="G14524" t="n">
        <v>170</v>
      </c>
      <c r="H14524" t="inlineStr">
        <is>
          <t>Fredericksburg, Va.</t>
        </is>
      </c>
      <c r="I14524" t="inlineStr">
        <is>
          <t>Transfer from Florida (2026 portal)</t>
        </is>
      </c>
    </row>
    <row r="14525">
      <c r="A14525" t="inlineStr">
        <is>
          <t>Washington State</t>
        </is>
      </c>
      <c r="B14525" t="n">
        <v>70</v>
      </c>
      <c r="C14525" t="inlineStr">
        <is>
          <t>Dylan Hildebrand</t>
        </is>
      </c>
      <c r="D14525" t="inlineStr">
        <is>
          <t>OL</t>
        </is>
      </c>
      <c r="E14525" t="inlineStr">
        <is>
          <t>Redshirt Freshman</t>
        </is>
      </c>
      <c r="F14525" t="inlineStr">
        <is>
          <t>6'4"</t>
        </is>
      </c>
      <c r="G14525" t="n">
        <v>297</v>
      </c>
      <c r="H14525" t="inlineStr">
        <is>
          <t>Verona, Wisc.</t>
        </is>
      </c>
    </row>
    <row r="14526">
      <c r="A14526" t="inlineStr">
        <is>
          <t>Washington State</t>
        </is>
      </c>
      <c r="B14526" t="n">
        <v>22</v>
      </c>
      <c r="C14526" t="inlineStr">
        <is>
          <t>Tremayne Hill</t>
        </is>
      </c>
      <c r="D14526" t="inlineStr">
        <is>
          <t>RB</t>
        </is>
      </c>
      <c r="E14526" t="inlineStr">
        <is>
          <t>Freshman</t>
        </is>
      </c>
      <c r="F14526" t="inlineStr">
        <is>
          <t>5'10"</t>
        </is>
      </c>
      <c r="G14526" t="n">
        <v>212</v>
      </c>
      <c r="H14526" t="inlineStr">
        <is>
          <t>Katy, Texas</t>
        </is>
      </c>
    </row>
    <row r="14527">
      <c r="A14527" t="inlineStr">
        <is>
          <t>Washington State</t>
        </is>
      </c>
      <c r="B14527" t="n">
        <v>5</v>
      </c>
      <c r="C14527" t="inlineStr">
        <is>
          <t>Michael Hughes</t>
        </is>
      </c>
      <c r="D14527" t="inlineStr">
        <is>
          <t>DE</t>
        </is>
      </c>
      <c r="E14527" t="inlineStr">
        <is>
          <t>Redshirt Junior</t>
        </is>
      </c>
      <c r="F14527" t="inlineStr">
        <is>
          <t>6'4"</t>
        </is>
      </c>
      <c r="G14527" t="n">
        <v>239</v>
      </c>
      <c r="H14527" t="inlineStr">
        <is>
          <t>Santa Ana, Calif.</t>
        </is>
      </c>
    </row>
    <row r="14528">
      <c r="A14528" t="inlineStr">
        <is>
          <t>Washington State</t>
        </is>
      </c>
      <c r="B14528" t="n">
        <v>16</v>
      </c>
      <c r="C14528" t="inlineStr">
        <is>
          <t>Isaiah Hung</t>
        </is>
      </c>
      <c r="D14528" t="inlineStr">
        <is>
          <t>LB</t>
        </is>
      </c>
      <c r="E14528" t="inlineStr">
        <is>
          <t>Redshirt Freshman</t>
        </is>
      </c>
      <c r="F14528" t="inlineStr">
        <is>
          <t>6'2"</t>
        </is>
      </c>
      <c r="G14528" t="n">
        <v>217</v>
      </c>
      <c r="H14528" t="inlineStr">
        <is>
          <t>Liberty, Mo.</t>
        </is>
      </c>
    </row>
    <row r="14529">
      <c r="A14529" t="inlineStr">
        <is>
          <t>Washington State</t>
        </is>
      </c>
      <c r="B14529" t="n">
        <v>99</v>
      </c>
      <c r="C14529" t="inlineStr">
        <is>
          <t>Paul Hutson III</t>
        </is>
      </c>
      <c r="D14529" t="inlineStr">
        <is>
          <t>DT</t>
        </is>
      </c>
      <c r="E14529" t="inlineStr">
        <is>
          <t>Redshirt Senior</t>
        </is>
      </c>
      <c r="F14529" t="inlineStr">
        <is>
          <t>6'1"</t>
        </is>
      </c>
      <c r="G14529" t="n">
        <v>275</v>
      </c>
      <c r="H14529" t="inlineStr">
        <is>
          <t>Norfolk, Va.</t>
        </is>
      </c>
      <c r="I14529" t="inlineStr">
        <is>
          <t>Transfer from Marshall (2026 portal)</t>
        </is>
      </c>
    </row>
    <row r="14530">
      <c r="A14530" t="inlineStr">
        <is>
          <t>Washington State</t>
        </is>
      </c>
      <c r="B14530" t="n">
        <v>33</v>
      </c>
      <c r="C14530" t="inlineStr">
        <is>
          <t>Gage Jones</t>
        </is>
      </c>
      <c r="D14530" t="inlineStr">
        <is>
          <t>LB</t>
        </is>
      </c>
      <c r="E14530" t="inlineStr">
        <is>
          <t>Redshirt Sophomore</t>
        </is>
      </c>
      <c r="F14530" t="inlineStr">
        <is>
          <t>6'1"</t>
        </is>
      </c>
      <c r="G14530" t="n">
        <v>216</v>
      </c>
      <c r="H14530" t="inlineStr">
        <is>
          <t>Eagle, Idaho</t>
        </is>
      </c>
    </row>
    <row r="14531">
      <c r="A14531" t="inlineStr">
        <is>
          <t>Washington State</t>
        </is>
      </c>
      <c r="B14531" t="n">
        <v>87</v>
      </c>
      <c r="C14531" t="inlineStr">
        <is>
          <t>Cash Landau</t>
        </is>
      </c>
      <c r="D14531" t="inlineStr">
        <is>
          <t>TE</t>
        </is>
      </c>
      <c r="E14531" t="inlineStr">
        <is>
          <t>Redshirt Freshman</t>
        </is>
      </c>
      <c r="F14531" t="inlineStr">
        <is>
          <t>6'4"</t>
        </is>
      </c>
      <c r="G14531" t="n">
        <v>242</v>
      </c>
      <c r="H14531" t="inlineStr">
        <is>
          <t>Portland, Ore.</t>
        </is>
      </c>
    </row>
    <row r="14532">
      <c r="A14532" t="inlineStr">
        <is>
          <t>Washington State</t>
        </is>
      </c>
      <c r="B14532" t="n">
        <v>98</v>
      </c>
      <c r="C14532" t="inlineStr">
        <is>
          <t>Jirah Leaupepetele</t>
        </is>
      </c>
      <c r="D14532" t="inlineStr">
        <is>
          <t>DT</t>
        </is>
      </c>
      <c r="E14532" t="inlineStr">
        <is>
          <t>Redshirt Junior</t>
        </is>
      </c>
      <c r="F14532" t="inlineStr">
        <is>
          <t>6'3"</t>
        </is>
      </c>
      <c r="G14532" t="n">
        <v>344</v>
      </c>
      <c r="H14532" t="inlineStr">
        <is>
          <t>Apple Valley, Calif.</t>
        </is>
      </c>
      <c r="I14532" t="inlineStr">
        <is>
          <t>Transfer from Eastern Washington (2026 portal)</t>
        </is>
      </c>
    </row>
    <row r="14533">
      <c r="A14533" t="inlineStr">
        <is>
          <t>Washington State</t>
        </is>
      </c>
      <c r="B14533" t="n">
        <v>23</v>
      </c>
      <c r="C14533" t="inlineStr">
        <is>
          <t>Trey Leckner</t>
        </is>
      </c>
      <c r="D14533" t="inlineStr">
        <is>
          <t>TE</t>
        </is>
      </c>
      <c r="E14533" t="inlineStr">
        <is>
          <t>Redshirt Junior</t>
        </is>
      </c>
      <c r="F14533" t="inlineStr">
        <is>
          <t>6'3"</t>
        </is>
      </c>
      <c r="G14533" t="n">
        <v>235</v>
      </c>
      <c r="H14533" t="inlineStr">
        <is>
          <t>Snohomish, Wash.</t>
        </is>
      </c>
    </row>
    <row r="14534">
      <c r="A14534" t="inlineStr">
        <is>
          <t>Washington State</t>
        </is>
      </c>
      <c r="B14534" t="n">
        <v>56</v>
      </c>
      <c r="C14534" t="inlineStr">
        <is>
          <t>Fernando Lecuona</t>
        </is>
      </c>
      <c r="D14534" t="inlineStr">
        <is>
          <t>DE</t>
        </is>
      </c>
      <c r="E14534" t="inlineStr">
        <is>
          <t>Redshirt Sophomore</t>
        </is>
      </c>
      <c r="F14534" t="inlineStr">
        <is>
          <t>6'2"</t>
        </is>
      </c>
      <c r="G14534" t="n">
        <v>251</v>
      </c>
      <c r="H14534" t="inlineStr">
        <is>
          <t>Omaha, Neb.</t>
        </is>
      </c>
    </row>
    <row r="14535">
      <c r="A14535" t="inlineStr">
        <is>
          <t>Washington State</t>
        </is>
      </c>
      <c r="B14535" t="n">
        <v>67</v>
      </c>
      <c r="C14535" t="inlineStr">
        <is>
          <t>Jonny Lester</t>
        </is>
      </c>
      <c r="D14535" t="inlineStr">
        <is>
          <t>OL</t>
        </is>
      </c>
      <c r="E14535" t="inlineStr">
        <is>
          <t>Redshirt Senior</t>
        </is>
      </c>
      <c r="F14535" t="inlineStr">
        <is>
          <t>6'5"</t>
        </is>
      </c>
      <c r="G14535" t="n">
        <v>312</v>
      </c>
      <c r="H14535" t="inlineStr">
        <is>
          <t>Spokane, Wash.</t>
        </is>
      </c>
    </row>
    <row r="14536">
      <c r="A14536" t="inlineStr">
        <is>
          <t>Washington State</t>
        </is>
      </c>
      <c r="B14536" t="n">
        <v>34</v>
      </c>
      <c r="C14536" t="inlineStr">
        <is>
          <t>Damarjhe Lewis</t>
        </is>
      </c>
      <c r="D14536" t="inlineStr">
        <is>
          <t>DT</t>
        </is>
      </c>
      <c r="E14536" t="inlineStr">
        <is>
          <t>Redshirt Senior</t>
        </is>
      </c>
      <c r="F14536" t="inlineStr">
        <is>
          <t>6'3"</t>
        </is>
      </c>
      <c r="G14536" t="n">
        <v>331</v>
      </c>
      <c r="H14536" t="inlineStr">
        <is>
          <t>Griffin, Ga.</t>
        </is>
      </c>
      <c r="I14536" t="inlineStr">
        <is>
          <t>Transfer from SMU (2026 portal)</t>
        </is>
      </c>
    </row>
    <row r="14537">
      <c r="A14537" t="inlineStr">
        <is>
          <t>Washington State</t>
        </is>
      </c>
      <c r="B14537" t="n">
        <v>48</v>
      </c>
      <c r="C14537" t="inlineStr">
        <is>
          <t>Josh Lijesen</t>
        </is>
      </c>
      <c r="D14537" t="inlineStr">
        <is>
          <t>P</t>
        </is>
      </c>
      <c r="E14537" t="inlineStr">
        <is>
          <t>Redshirt Sophomore</t>
        </is>
      </c>
      <c r="F14537" t="inlineStr">
        <is>
          <t>6'0"</t>
        </is>
      </c>
      <c r="G14537" t="n">
        <v>224</v>
      </c>
      <c r="H14537" t="inlineStr">
        <is>
          <t>Dublin, Calif.</t>
        </is>
      </c>
    </row>
    <row r="14538">
      <c r="A14538" t="inlineStr">
        <is>
          <t>Washington State</t>
        </is>
      </c>
      <c r="B14538" t="n">
        <v>68</v>
      </c>
      <c r="C14538" t="inlineStr">
        <is>
          <t>Chris Lino</t>
        </is>
      </c>
      <c r="D14538" t="inlineStr">
        <is>
          <t>OL</t>
        </is>
      </c>
      <c r="E14538" t="inlineStr">
        <is>
          <t>Redshirt Sophomore</t>
        </is>
      </c>
      <c r="F14538" t="inlineStr">
        <is>
          <t>6'8"</t>
        </is>
      </c>
      <c r="G14538" t="n">
        <v>319</v>
      </c>
      <c r="H14538" t="inlineStr">
        <is>
          <t>Seattle, Wash.</t>
        </is>
      </c>
    </row>
    <row r="14539">
      <c r="A14539" t="inlineStr">
        <is>
          <t>Washington State</t>
        </is>
      </c>
      <c r="B14539" t="n">
        <v>69</v>
      </c>
      <c r="C14539" t="inlineStr">
        <is>
          <t>Kyle Martin</t>
        </is>
      </c>
      <c r="D14539" t="inlineStr">
        <is>
          <t>OL</t>
        </is>
      </c>
      <c r="E14539" t="inlineStr">
        <is>
          <t>Redshirt Junior</t>
        </is>
      </c>
      <c r="F14539" t="inlineStr">
        <is>
          <t>6'3"</t>
        </is>
      </c>
      <c r="G14539" t="n">
        <v>295</v>
      </c>
      <c r="H14539" t="inlineStr">
        <is>
          <t>Sumner, Wash.</t>
        </is>
      </c>
    </row>
    <row r="14540">
      <c r="A14540" t="inlineStr">
        <is>
          <t>Washington State</t>
        </is>
      </c>
      <c r="B14540" t="n">
        <v>90</v>
      </c>
      <c r="C14540" t="inlineStr">
        <is>
          <t>Akio Martinson</t>
        </is>
      </c>
      <c r="D14540" t="inlineStr">
        <is>
          <t>DT</t>
        </is>
      </c>
      <c r="E14540" t="inlineStr">
        <is>
          <t>Redshirt Junior</t>
        </is>
      </c>
      <c r="F14540" t="inlineStr">
        <is>
          <t>6'2"</t>
        </is>
      </c>
      <c r="G14540" t="n">
        <v>298</v>
      </c>
      <c r="H14540" t="inlineStr">
        <is>
          <t>Loomis, Calif.</t>
        </is>
      </c>
    </row>
    <row r="14541">
      <c r="A14541" t="inlineStr">
        <is>
          <t>Washington State</t>
        </is>
      </c>
      <c r="B14541" t="n">
        <v>74</v>
      </c>
      <c r="C14541" t="inlineStr">
        <is>
          <t>Maximus McCree</t>
        </is>
      </c>
      <c r="D14541" t="inlineStr">
        <is>
          <t>OL</t>
        </is>
      </c>
      <c r="E14541" t="inlineStr">
        <is>
          <t>Sixth Year</t>
        </is>
      </c>
      <c r="F14541" t="inlineStr">
        <is>
          <t>6'6"</t>
        </is>
      </c>
      <c r="G14541" t="n">
        <v>296</v>
      </c>
      <c r="H14541" t="inlineStr">
        <is>
          <t>Kansas City, Mo.</t>
        </is>
      </c>
      <c r="I14541" t="inlineStr">
        <is>
          <t>Transfer from Washington (2026 portal)</t>
        </is>
      </c>
    </row>
    <row r="14542">
      <c r="A14542" t="inlineStr">
        <is>
          <t>Washington State</t>
        </is>
      </c>
      <c r="B14542" t="n">
        <v>13</v>
      </c>
      <c r="C14542" t="inlineStr">
        <is>
          <t>Ryan McKendry</t>
        </is>
      </c>
      <c r="D14542" t="inlineStr">
        <is>
          <t>WR</t>
        </is>
      </c>
      <c r="E14542" t="inlineStr">
        <is>
          <t>Sophomore</t>
        </is>
      </c>
      <c r="F14542" t="inlineStr">
        <is>
          <t>6'2"</t>
        </is>
      </c>
      <c r="G14542" t="n">
        <v>191</v>
      </c>
      <c r="H14542" t="inlineStr">
        <is>
          <t>Brentwood, Calif.</t>
        </is>
      </c>
    </row>
    <row r="14543">
      <c r="A14543" t="inlineStr">
        <is>
          <t>Washington State</t>
        </is>
      </c>
      <c r="B14543" t="n">
        <v>9</v>
      </c>
      <c r="C14543" t="inlineStr">
        <is>
          <t>Matyus McLain</t>
        </is>
      </c>
      <c r="D14543" t="inlineStr">
        <is>
          <t>DE</t>
        </is>
      </c>
      <c r="E14543" t="inlineStr">
        <is>
          <t>Redshirt Junior</t>
        </is>
      </c>
      <c r="F14543" t="inlineStr">
        <is>
          <t>6'4"</t>
        </is>
      </c>
      <c r="G14543" t="n">
        <v>253</v>
      </c>
      <c r="H14543" t="inlineStr">
        <is>
          <t>Priest River, Idaho</t>
        </is>
      </c>
      <c r="I14543" t="inlineStr">
        <is>
          <t>Transfer from Idaho (2026 portal)</t>
        </is>
      </c>
    </row>
    <row r="14544">
      <c r="A14544" t="inlineStr">
        <is>
          <t>Washington State</t>
        </is>
      </c>
      <c r="B14544" t="n">
        <v>20</v>
      </c>
      <c r="C14544" t="inlineStr">
        <is>
          <t>Gaylon McNeal</t>
        </is>
      </c>
      <c r="D14544" t="inlineStr">
        <is>
          <t>S</t>
        </is>
      </c>
      <c r="E14544" t="inlineStr">
        <is>
          <t>Redshirt Freshman</t>
        </is>
      </c>
      <c r="F14544" t="inlineStr">
        <is>
          <t>5'11"</t>
        </is>
      </c>
      <c r="G14544" t="n">
        <v>191</v>
      </c>
      <c r="H14544" t="inlineStr">
        <is>
          <t>Fort Worth, Texas</t>
        </is>
      </c>
    </row>
    <row r="14545">
      <c r="A14545" t="inlineStr">
        <is>
          <t>Washington State</t>
        </is>
      </c>
      <c r="B14545" t="n">
        <v>95</v>
      </c>
      <c r="C14545" t="inlineStr">
        <is>
          <t>Balaam Miller</t>
        </is>
      </c>
      <c r="D14545" t="inlineStr">
        <is>
          <t>DT</t>
        </is>
      </c>
      <c r="E14545" t="inlineStr">
        <is>
          <t>Redshirt Junior</t>
        </is>
      </c>
      <c r="F14545" t="inlineStr">
        <is>
          <t>6'4"</t>
        </is>
      </c>
      <c r="G14545" t="n">
        <v>283</v>
      </c>
      <c r="H14545" t="inlineStr">
        <is>
          <t>Buffalo, N.Y.</t>
        </is>
      </c>
      <c r="I14545" t="inlineStr">
        <is>
          <t>Transfer from Saint Francis (PA) (2026 portal)</t>
        </is>
      </c>
    </row>
    <row r="14546">
      <c r="A14546" t="inlineStr">
        <is>
          <t>Washington State</t>
        </is>
      </c>
      <c r="B14546" t="n">
        <v>18</v>
      </c>
      <c r="C14546" t="inlineStr">
        <is>
          <t>Barry Morrissette</t>
        </is>
      </c>
      <c r="D14546" t="inlineStr">
        <is>
          <t>DE</t>
        </is>
      </c>
      <c r="E14546" t="inlineStr">
        <is>
          <t>Redshirt Freshman</t>
        </is>
      </c>
      <c r="F14546" t="inlineStr">
        <is>
          <t>6'6"</t>
        </is>
      </c>
      <c r="G14546" t="n">
        <v>256</v>
      </c>
      <c r="H14546" t="inlineStr">
        <is>
          <t>Bellevue, Wash.</t>
        </is>
      </c>
    </row>
    <row r="14547">
      <c r="A14547" t="inlineStr">
        <is>
          <t>Washington State</t>
        </is>
      </c>
      <c r="B14547" t="n">
        <v>92</v>
      </c>
      <c r="C14547" t="inlineStr">
        <is>
          <t>Ike Okafor</t>
        </is>
      </c>
      <c r="D14547" t="inlineStr">
        <is>
          <t>DT</t>
        </is>
      </c>
      <c r="E14547" t="inlineStr">
        <is>
          <t>Redshirt Freshman</t>
        </is>
      </c>
      <c r="F14547" t="inlineStr">
        <is>
          <t>6'3"</t>
        </is>
      </c>
      <c r="G14547" t="n">
        <v>278</v>
      </c>
      <c r="H14547" t="inlineStr">
        <is>
          <t>Lagos, Nigeria</t>
        </is>
      </c>
      <c r="I14547" t="inlineStr">
        <is>
          <t>Transfer from California (2026 portal)</t>
        </is>
      </c>
    </row>
    <row r="14548">
      <c r="A14548" t="inlineStr">
        <is>
          <t>Washington State</t>
        </is>
      </c>
      <c r="B14548" t="n">
        <v>94</v>
      </c>
      <c r="C14548" t="inlineStr">
        <is>
          <t>Eduwa Okundaye</t>
        </is>
      </c>
      <c r="D14548" t="inlineStr">
        <is>
          <t>DE</t>
        </is>
      </c>
      <c r="E14548" t="inlineStr">
        <is>
          <t>Redshirt Sophomore</t>
        </is>
      </c>
      <c r="F14548" t="inlineStr">
        <is>
          <t>6'2"</t>
        </is>
      </c>
      <c r="G14548" t="n">
        <v>231</v>
      </c>
      <c r="H14548" t="inlineStr">
        <is>
          <t>Katy, Texas</t>
        </is>
      </c>
      <c r="I14548" t="inlineStr">
        <is>
          <t>Transfer from Arizona (2026 portal)</t>
        </is>
      </c>
    </row>
    <row r="14549">
      <c r="A14549" t="inlineStr">
        <is>
          <t>Washington State</t>
        </is>
      </c>
      <c r="B14549" t="n">
        <v>73</v>
      </c>
      <c r="C14549" t="inlineStr">
        <is>
          <t>AJ Olerich</t>
        </is>
      </c>
      <c r="D14549" t="inlineStr">
        <is>
          <t>OL</t>
        </is>
      </c>
      <c r="E14549" t="inlineStr">
        <is>
          <t>Redshirt Freshman</t>
        </is>
      </c>
      <c r="F14549" t="inlineStr">
        <is>
          <t>6'5"</t>
        </is>
      </c>
      <c r="G14549" t="n">
        <v>269</v>
      </c>
      <c r="H14549" t="inlineStr">
        <is>
          <t>Asotin, Wash.</t>
        </is>
      </c>
    </row>
    <row r="14550">
      <c r="A14550" t="inlineStr">
        <is>
          <t>Washington State</t>
        </is>
      </c>
      <c r="B14550" t="n">
        <v>55</v>
      </c>
      <c r="C14550" t="inlineStr">
        <is>
          <t>Sione Pasi</t>
        </is>
      </c>
      <c r="D14550" t="inlineStr">
        <is>
          <t>DT</t>
        </is>
      </c>
      <c r="E14550" t="inlineStr">
        <is>
          <t>Sophomore</t>
        </is>
      </c>
      <c r="F14550" t="inlineStr">
        <is>
          <t>5'11"</t>
        </is>
      </c>
      <c r="G14550" t="n">
        <v>282</v>
      </c>
      <c r="H14550" t="inlineStr">
        <is>
          <t>Hau’ula, Hawai’i</t>
        </is>
      </c>
      <c r="I14550" t="inlineStr">
        <is>
          <t>Transfer from Montana Western (2026 portal)</t>
        </is>
      </c>
    </row>
    <row r="14551">
      <c r="A14551" t="inlineStr">
        <is>
          <t>Washington State</t>
        </is>
      </c>
      <c r="B14551" t="n">
        <v>19</v>
      </c>
      <c r="C14551" t="inlineStr">
        <is>
          <t>Kayo Patu</t>
        </is>
      </c>
      <c r="D14551" t="inlineStr">
        <is>
          <t>S</t>
        </is>
      </c>
      <c r="E14551" t="inlineStr">
        <is>
          <t>Redshirt Sophomore</t>
        </is>
      </c>
      <c r="F14551" t="inlineStr">
        <is>
          <t>5'11"</t>
        </is>
      </c>
      <c r="G14551" t="n">
        <v>182</v>
      </c>
      <c r="H14551" t="inlineStr">
        <is>
          <t>Sacramento, Calif.</t>
        </is>
      </c>
    </row>
    <row r="14552">
      <c r="A14552" t="inlineStr">
        <is>
          <t>Washington State</t>
        </is>
      </c>
      <c r="B14552" t="n">
        <v>28</v>
      </c>
      <c r="C14552" t="inlineStr">
        <is>
          <t>Jack Pedersen</t>
        </is>
      </c>
      <c r="D14552" t="inlineStr">
        <is>
          <t>TE</t>
        </is>
      </c>
      <c r="E14552" t="inlineStr">
        <is>
          <t>Redshirt Senior</t>
        </is>
      </c>
      <c r="F14552" t="inlineStr">
        <is>
          <t>6'5"</t>
        </is>
      </c>
      <c r="G14552" t="n">
        <v>253</v>
      </c>
      <c r="H14552" t="inlineStr">
        <is>
          <t>Murrieta, Calif.</t>
        </is>
      </c>
      <c r="I14552" t="inlineStr">
        <is>
          <t>Transfer from UCLA (2026 portal)</t>
        </is>
      </c>
    </row>
    <row r="14553">
      <c r="A14553" t="inlineStr">
        <is>
          <t>Washington State</t>
        </is>
      </c>
      <c r="B14553" t="n">
        <v>28</v>
      </c>
      <c r="C14553" t="inlineStr">
        <is>
          <t>Kyle Peterson</t>
        </is>
      </c>
      <c r="D14553" t="inlineStr">
        <is>
          <t>S</t>
        </is>
      </c>
      <c r="E14553" t="inlineStr">
        <is>
          <t>Sophomore</t>
        </is>
      </c>
      <c r="F14553" t="inlineStr">
        <is>
          <t>6'0"</t>
        </is>
      </c>
      <c r="G14553" t="n">
        <v>197</v>
      </c>
      <c r="H14553" t="inlineStr">
        <is>
          <t>Pearland, Texas</t>
        </is>
      </c>
    </row>
    <row r="14554">
      <c r="A14554" t="inlineStr">
        <is>
          <t>Washington State</t>
        </is>
      </c>
      <c r="B14554" t="n">
        <v>25</v>
      </c>
      <c r="C14554" t="inlineStr">
        <is>
          <t>Beau Phillips</t>
        </is>
      </c>
      <c r="D14554" t="inlineStr">
        <is>
          <t>RB</t>
        </is>
      </c>
      <c r="E14554" t="inlineStr">
        <is>
          <t>Junior</t>
        </is>
      </c>
      <c r="F14554" t="inlineStr">
        <is>
          <t>5'10"</t>
        </is>
      </c>
      <c r="G14554" t="n">
        <v>193</v>
      </c>
      <c r="H14554" t="inlineStr">
        <is>
          <t>Snoqualmie, Wash.</t>
        </is>
      </c>
      <c r="I14554" t="inlineStr">
        <is>
          <t>Transfer from Central Washington (2026 portal)</t>
        </is>
      </c>
    </row>
    <row r="14555">
      <c r="A14555" t="inlineStr">
        <is>
          <t>Washington State</t>
        </is>
      </c>
      <c r="B14555" t="n">
        <v>12</v>
      </c>
      <c r="C14555" t="inlineStr">
        <is>
          <t>Caden Pinnick</t>
        </is>
      </c>
      <c r="D14555" t="inlineStr">
        <is>
          <t>QB</t>
        </is>
      </c>
      <c r="E14555" t="inlineStr">
        <is>
          <t>Redshirt Sophomore</t>
        </is>
      </c>
      <c r="F14555" t="inlineStr">
        <is>
          <t>6'0"</t>
        </is>
      </c>
      <c r="G14555" t="n">
        <v>186</v>
      </c>
      <c r="H14555" t="inlineStr">
        <is>
          <t>Loomis, Calif.</t>
        </is>
      </c>
      <c r="I14555" t="inlineStr">
        <is>
          <t>Transfer from UC Davis (2026 portal)</t>
        </is>
      </c>
    </row>
    <row r="14556">
      <c r="A14556" t="inlineStr">
        <is>
          <t>Washington State</t>
        </is>
      </c>
      <c r="B14556" t="n">
        <v>6</v>
      </c>
      <c r="C14556" t="inlineStr">
        <is>
          <t>Jay Porter</t>
        </is>
      </c>
      <c r="D14556" t="inlineStr">
        <is>
          <t>WR</t>
        </is>
      </c>
      <c r="E14556" t="inlineStr">
        <is>
          <t>Junior</t>
        </is>
      </c>
      <c r="F14556" t="inlineStr">
        <is>
          <t>6'1"</t>
        </is>
      </c>
      <c r="G14556" t="n">
        <v>182</v>
      </c>
      <c r="H14556" t="inlineStr">
        <is>
          <t>Oceanside, Calif.</t>
        </is>
      </c>
    </row>
    <row r="14557">
      <c r="A14557" t="inlineStr">
        <is>
          <t>Washington State</t>
        </is>
      </c>
      <c r="B14557" t="n">
        <v>96</v>
      </c>
      <c r="C14557" t="inlineStr">
        <is>
          <t>Jack Procter</t>
        </is>
      </c>
      <c r="D14557" t="inlineStr">
        <is>
          <t>DE</t>
        </is>
      </c>
      <c r="E14557" t="inlineStr">
        <is>
          <t>Redshirt Senior</t>
        </is>
      </c>
      <c r="F14557" t="inlineStr">
        <is>
          <t>6'2"</t>
        </is>
      </c>
      <c r="G14557" t="n">
        <v>243</v>
      </c>
      <c r="H14557" t="inlineStr">
        <is>
          <t>Point Roberts, Wash.</t>
        </is>
      </c>
    </row>
    <row r="14558">
      <c r="A14558" t="inlineStr">
        <is>
          <t>Washington State</t>
        </is>
      </c>
      <c r="B14558" t="n">
        <v>20</v>
      </c>
      <c r="C14558" t="inlineStr">
        <is>
          <t>Leo Pulalasi</t>
        </is>
      </c>
      <c r="D14558" t="inlineStr">
        <is>
          <t>RB</t>
        </is>
      </c>
      <c r="E14558" t="inlineStr">
        <is>
          <t>Redshirt Junior</t>
        </is>
      </c>
      <c r="F14558" t="inlineStr">
        <is>
          <t>6'1"</t>
        </is>
      </c>
      <c r="G14558" t="n">
        <v>199</v>
      </c>
      <c r="H14558" t="inlineStr">
        <is>
          <t>Tacoma, Wash.</t>
        </is>
      </c>
    </row>
    <row r="14559">
      <c r="A14559" t="inlineStr">
        <is>
          <t>Washington State</t>
        </is>
      </c>
      <c r="B14559" t="n">
        <v>4</v>
      </c>
      <c r="C14559" t="inlineStr">
        <is>
          <t>Kai Rapolla</t>
        </is>
      </c>
      <c r="D14559" t="inlineStr">
        <is>
          <t>CB</t>
        </is>
      </c>
      <c r="E14559" t="inlineStr">
        <is>
          <t>Redshirt Senior</t>
        </is>
      </c>
      <c r="F14559" t="inlineStr">
        <is>
          <t>6'0"</t>
        </is>
      </c>
      <c r="G14559" t="n">
        <v>182</v>
      </c>
      <c r="H14559" t="inlineStr">
        <is>
          <t>Winchester, Calif.</t>
        </is>
      </c>
    </row>
    <row r="14560">
      <c r="A14560" t="inlineStr">
        <is>
          <t>Washington State</t>
        </is>
      </c>
      <c r="B14560" t="n">
        <v>81</v>
      </c>
      <c r="C14560" t="inlineStr">
        <is>
          <t>Peyton Read</t>
        </is>
      </c>
      <c r="D14560" t="inlineStr">
        <is>
          <t>TE</t>
        </is>
      </c>
      <c r="E14560" t="inlineStr">
        <is>
          <t>Redshirt Freshman</t>
        </is>
      </c>
      <c r="F14560" t="inlineStr">
        <is>
          <t>6'6"</t>
        </is>
      </c>
      <c r="G14560" t="n">
        <v>230</v>
      </c>
      <c r="H14560" t="inlineStr">
        <is>
          <t>Portland, Ore.</t>
        </is>
      </c>
    </row>
    <row r="14561">
      <c r="A14561" t="inlineStr">
        <is>
          <t>Washington State</t>
        </is>
      </c>
      <c r="B14561" t="n">
        <v>12</v>
      </c>
      <c r="C14561" t="inlineStr">
        <is>
          <t>Carsten Reynolds</t>
        </is>
      </c>
      <c r="D14561" t="inlineStr">
        <is>
          <t>LB</t>
        </is>
      </c>
      <c r="E14561" t="inlineStr">
        <is>
          <t>Redshirt Sophomore</t>
        </is>
      </c>
      <c r="F14561" t="inlineStr">
        <is>
          <t>6'3"</t>
        </is>
      </c>
      <c r="G14561" t="n">
        <v>213</v>
      </c>
      <c r="H14561" t="inlineStr">
        <is>
          <t>Sedro-Woolley, Wash.</t>
        </is>
      </c>
    </row>
    <row r="14562">
      <c r="A14562" t="inlineStr">
        <is>
          <t>Washington State</t>
        </is>
      </c>
      <c r="B14562" t="n">
        <v>31</v>
      </c>
      <c r="C14562" t="inlineStr">
        <is>
          <t>Trey Ridley</t>
        </is>
      </c>
      <c r="D14562" t="inlineStr">
        <is>
          <t>S</t>
        </is>
      </c>
      <c r="E14562" t="inlineStr">
        <is>
          <t>Redshirt Sophomore</t>
        </is>
      </c>
      <c r="F14562" t="inlineStr">
        <is>
          <t>6'1"</t>
        </is>
      </c>
      <c r="G14562" t="n">
        <v>202</v>
      </c>
      <c r="H14562" t="inlineStr">
        <is>
          <t>Overland Park, Kan.</t>
        </is>
      </c>
    </row>
    <row r="14563">
      <c r="A14563" t="inlineStr">
        <is>
          <t>Washington State</t>
        </is>
      </c>
      <c r="B14563" t="n">
        <v>85</v>
      </c>
      <c r="C14563" t="inlineStr">
        <is>
          <t>Nathaniel Salmon</t>
        </is>
      </c>
      <c r="D14563" t="inlineStr">
        <is>
          <t>TE</t>
        </is>
      </c>
      <c r="E14563" t="inlineStr">
        <is>
          <t>Freshman</t>
        </is>
      </c>
      <c r="F14563" t="inlineStr">
        <is>
          <t>6'6"</t>
        </is>
      </c>
      <c r="G14563" t="n">
        <v>274</v>
      </c>
      <c r="H14563" t="inlineStr">
        <is>
          <t>Porirua, New Zealand</t>
        </is>
      </c>
    </row>
    <row r="14564">
      <c r="A14564" t="inlineStr">
        <is>
          <t>Washington State</t>
        </is>
      </c>
      <c r="B14564" t="n">
        <v>2</v>
      </c>
      <c r="C14564" t="inlineStr">
        <is>
          <t>Jamarey Smith</t>
        </is>
      </c>
      <c r="D14564" t="inlineStr">
        <is>
          <t>CB</t>
        </is>
      </c>
      <c r="E14564" t="inlineStr">
        <is>
          <t>Redshirt Freshman</t>
        </is>
      </c>
      <c r="F14564" t="inlineStr">
        <is>
          <t>6'1"</t>
        </is>
      </c>
      <c r="G14564" t="n">
        <v>184</v>
      </c>
      <c r="H14564" t="inlineStr">
        <is>
          <t>Santa Clarita, Calif.</t>
        </is>
      </c>
    </row>
    <row r="14565">
      <c r="A14565" t="inlineStr">
        <is>
          <t>Washington State</t>
        </is>
      </c>
      <c r="B14565" t="n">
        <v>0</v>
      </c>
      <c r="C14565" t="inlineStr">
        <is>
          <t>CJ Solis-Lumar</t>
        </is>
      </c>
      <c r="D14565" t="inlineStr">
        <is>
          <t>CB</t>
        </is>
      </c>
      <c r="E14565" t="inlineStr">
        <is>
          <t>Sophomore</t>
        </is>
      </c>
      <c r="F14565" t="inlineStr">
        <is>
          <t>6'1"</t>
        </is>
      </c>
      <c r="G14565" t="n">
        <v>196</v>
      </c>
      <c r="H14565" t="inlineStr">
        <is>
          <t>Los Angeles, Calif.</t>
        </is>
      </c>
      <c r="I14565" t="inlineStr">
        <is>
          <t>Transfer from Cal Poly (2026 portal)</t>
        </is>
      </c>
    </row>
    <row r="14566">
      <c r="A14566" t="inlineStr">
        <is>
          <t>Washington State</t>
        </is>
      </c>
      <c r="B14566" t="n">
        <v>47</v>
      </c>
      <c r="C14566" t="inlineStr">
        <is>
          <t>Jeremy Sousa</t>
        </is>
      </c>
      <c r="D14566" t="inlineStr">
        <is>
          <t>LS</t>
        </is>
      </c>
      <c r="E14566" t="inlineStr">
        <is>
          <t>Junior</t>
        </is>
      </c>
      <c r="F14566" t="inlineStr">
        <is>
          <t>6'0"</t>
        </is>
      </c>
      <c r="G14566" t="n">
        <v>211</v>
      </c>
      <c r="H14566" t="inlineStr">
        <is>
          <t>Pleasanton, Calif.</t>
        </is>
      </c>
    </row>
    <row r="14567">
      <c r="A14567" t="inlineStr">
        <is>
          <t>Washington State</t>
        </is>
      </c>
      <c r="B14567" t="n">
        <v>38</v>
      </c>
      <c r="C14567" t="inlineStr">
        <is>
          <t>Jack Stevens</t>
        </is>
      </c>
      <c r="D14567" t="inlineStr">
        <is>
          <t>K</t>
        </is>
      </c>
      <c r="E14567" t="inlineStr">
        <is>
          <t>Redshirt Sophomore</t>
        </is>
      </c>
      <c r="F14567" t="inlineStr">
        <is>
          <t>6'0"</t>
        </is>
      </c>
      <c r="G14567" t="n">
        <v>162</v>
      </c>
      <c r="H14567" t="inlineStr">
        <is>
          <t>North Augusta, S.C.</t>
        </is>
      </c>
    </row>
    <row r="14568">
      <c r="A14568" t="inlineStr">
        <is>
          <t>Washington State</t>
        </is>
      </c>
      <c r="B14568" t="n">
        <v>51</v>
      </c>
      <c r="C14568" t="inlineStr">
        <is>
          <t>Kalolo Ta'aga</t>
        </is>
      </c>
      <c r="D14568" t="inlineStr">
        <is>
          <t>OL</t>
        </is>
      </c>
      <c r="E14568" t="inlineStr">
        <is>
          <t>Redshirt Sophomore</t>
        </is>
      </c>
      <c r="F14568" t="inlineStr">
        <is>
          <t>6'7"</t>
        </is>
      </c>
      <c r="G14568" t="n">
        <v>311</v>
      </c>
      <c r="H14568" t="inlineStr">
        <is>
          <t>East Palo Alto, Calif.</t>
        </is>
      </c>
      <c r="I14568" t="inlineStr">
        <is>
          <t>Transfer from Utah (2026 portal)</t>
        </is>
      </c>
    </row>
    <row r="14569">
      <c r="A14569" t="inlineStr">
        <is>
          <t>Washington State</t>
        </is>
      </c>
      <c r="B14569" t="n">
        <v>13</v>
      </c>
      <c r="C14569" t="inlineStr">
        <is>
          <t>Khamari Terrell</t>
        </is>
      </c>
      <c r="D14569" t="inlineStr">
        <is>
          <t>CB</t>
        </is>
      </c>
      <c r="E14569" t="inlineStr">
        <is>
          <t>Redshirt Senior</t>
        </is>
      </c>
      <c r="F14569" t="inlineStr">
        <is>
          <t>6'1"</t>
        </is>
      </c>
      <c r="G14569" t="n">
        <v>185</v>
      </c>
      <c r="H14569" t="inlineStr">
        <is>
          <t>Killeen, Texas</t>
        </is>
      </c>
      <c r="I14569" t="inlineStr">
        <is>
          <t>Transfer from Texas State (2026 portal)</t>
        </is>
      </c>
    </row>
    <row r="14570">
      <c r="A14570" t="inlineStr">
        <is>
          <t>Washington State</t>
        </is>
      </c>
      <c r="B14570" t="n">
        <v>3</v>
      </c>
      <c r="C14570" t="inlineStr">
        <is>
          <t>Jaylen Thomas</t>
        </is>
      </c>
      <c r="D14570" t="inlineStr">
        <is>
          <t>S</t>
        </is>
      </c>
      <c r="E14570" t="inlineStr">
        <is>
          <t>Redshirt Sophomore</t>
        </is>
      </c>
      <c r="F14570" t="inlineStr">
        <is>
          <t>6'0"</t>
        </is>
      </c>
      <c r="G14570" t="n">
        <v>189</v>
      </c>
      <c r="H14570" t="inlineStr">
        <is>
          <t>Los Gatos, Calif.</t>
        </is>
      </c>
      <c r="I14570" t="inlineStr">
        <is>
          <t>Transfer from San José State (2026 portal)</t>
        </is>
      </c>
    </row>
    <row r="14571">
      <c r="A14571" t="inlineStr">
        <is>
          <t>Washington State</t>
        </is>
      </c>
      <c r="B14571" t="n">
        <v>54</v>
      </c>
      <c r="C14571" t="inlineStr">
        <is>
          <t>Xavier Thorpe</t>
        </is>
      </c>
      <c r="D14571" t="inlineStr">
        <is>
          <t>OL</t>
        </is>
      </c>
      <c r="E14571" t="inlineStr">
        <is>
          <t>Redshirt Sophomore</t>
        </is>
      </c>
      <c r="F14571" t="inlineStr">
        <is>
          <t>6'5"</t>
        </is>
      </c>
      <c r="G14571" t="n">
        <v>307</v>
      </c>
      <c r="H14571" t="inlineStr">
        <is>
          <t>Livermore, Calif.</t>
        </is>
      </c>
    </row>
    <row r="14572">
      <c r="A14572" t="inlineStr">
        <is>
          <t>Washington State</t>
        </is>
      </c>
      <c r="B14572" t="n">
        <v>19</v>
      </c>
      <c r="C14572" t="inlineStr">
        <is>
          <t>Jake Tiryakioglu</t>
        </is>
      </c>
      <c r="D14572" t="inlineStr">
        <is>
          <t>QB</t>
        </is>
      </c>
      <c r="E14572" t="inlineStr">
        <is>
          <t>Redshirt Sophomore</t>
        </is>
      </c>
      <c r="F14572" t="inlineStr">
        <is>
          <t>6'1"</t>
        </is>
      </c>
      <c r="G14572" t="n">
        <v>208</v>
      </c>
      <c r="H14572" t="inlineStr">
        <is>
          <t>Seattle, Wash.</t>
        </is>
      </c>
    </row>
    <row r="14573">
      <c r="A14573" t="inlineStr">
        <is>
          <t>Washington State</t>
        </is>
      </c>
      <c r="B14573" t="n">
        <v>71</v>
      </c>
      <c r="C14573" t="inlineStr">
        <is>
          <t>Ashton Tripp</t>
        </is>
      </c>
      <c r="D14573" t="inlineStr">
        <is>
          <t>OL</t>
        </is>
      </c>
      <c r="E14573" t="inlineStr">
        <is>
          <t>Redshirt Junior</t>
        </is>
      </c>
      <c r="F14573" t="inlineStr">
        <is>
          <t>6'7"</t>
        </is>
      </c>
      <c r="G14573" t="n">
        <v>308</v>
      </c>
      <c r="H14573" t="inlineStr">
        <is>
          <t>Kennewick, Wash.</t>
        </is>
      </c>
    </row>
    <row r="14574">
      <c r="A14574" t="inlineStr">
        <is>
          <t>Washington State</t>
        </is>
      </c>
      <c r="B14574" t="n">
        <v>22</v>
      </c>
      <c r="C14574" t="inlineStr">
        <is>
          <t>Jalil Tucker</t>
        </is>
      </c>
      <c r="D14574" t="inlineStr">
        <is>
          <t>CB</t>
        </is>
      </c>
      <c r="E14574" t="inlineStr">
        <is>
          <t>Senior</t>
        </is>
      </c>
      <c r="F14574" t="inlineStr">
        <is>
          <t>6'0"</t>
        </is>
      </c>
      <c r="G14574" t="n">
        <v>174</v>
      </c>
      <c r="H14574" t="inlineStr">
        <is>
          <t>San Diego, Calif.</t>
        </is>
      </c>
      <c r="I14574" t="inlineStr">
        <is>
          <t>Transfer from Oregon State (2026 portal)</t>
        </is>
      </c>
    </row>
    <row r="14575">
      <c r="A14575" t="inlineStr">
        <is>
          <t>Washington State</t>
        </is>
      </c>
      <c r="B14575" t="n">
        <v>58</v>
      </c>
      <c r="C14575" t="inlineStr">
        <is>
          <t>Malijah Tucker</t>
        </is>
      </c>
      <c r="D14575" t="inlineStr">
        <is>
          <t>DT</t>
        </is>
      </c>
      <c r="E14575" t="inlineStr">
        <is>
          <t>Redshirt Freshman</t>
        </is>
      </c>
      <c r="F14575" t="inlineStr">
        <is>
          <t>5'11"</t>
        </is>
      </c>
      <c r="G14575" t="n">
        <v>269</v>
      </c>
      <c r="H14575" t="inlineStr">
        <is>
          <t>Tumwater, Wash.</t>
        </is>
      </c>
    </row>
    <row r="14576">
      <c r="A14576" t="inlineStr">
        <is>
          <t>Washington State</t>
        </is>
      </c>
      <c r="B14576" t="n">
        <v>9</v>
      </c>
      <c r="C14576" t="inlineStr">
        <is>
          <t>Kirby Vorhees</t>
        </is>
      </c>
      <c r="D14576" t="inlineStr">
        <is>
          <t>RB</t>
        </is>
      </c>
      <c r="E14576" t="inlineStr">
        <is>
          <t>Redshirt Junior</t>
        </is>
      </c>
      <c r="F14576" t="inlineStr">
        <is>
          <t>5'11"</t>
        </is>
      </c>
      <c r="G14576" t="n">
        <v>207</v>
      </c>
      <c r="H14576" t="inlineStr">
        <is>
          <t>Lutz, Fla.</t>
        </is>
      </c>
    </row>
    <row r="14577">
      <c r="A14577" t="inlineStr">
        <is>
          <t>Washington State</t>
        </is>
      </c>
      <c r="B14577" t="n">
        <v>18</v>
      </c>
      <c r="C14577" t="inlineStr">
        <is>
          <t>Jevon Walker</t>
        </is>
      </c>
      <c r="D14577" t="inlineStr">
        <is>
          <t>WR</t>
        </is>
      </c>
      <c r="E14577" t="inlineStr">
        <is>
          <t>Junior</t>
        </is>
      </c>
      <c r="F14577" t="inlineStr">
        <is>
          <t>6'3"</t>
        </is>
      </c>
      <c r="G14577" t="n">
        <v>185</v>
      </c>
      <c r="H14577" t="inlineStr">
        <is>
          <t>Lancaster, Calif.</t>
        </is>
      </c>
    </row>
    <row r="14578">
      <c r="A14578" t="inlineStr">
        <is>
          <t>Washington State</t>
        </is>
      </c>
      <c r="B14578" t="n">
        <v>15</v>
      </c>
      <c r="C14578" t="inlineStr">
        <is>
          <t>DJ Warner</t>
        </is>
      </c>
      <c r="D14578" t="inlineStr">
        <is>
          <t>LB</t>
        </is>
      </c>
      <c r="E14578" t="inlineStr">
        <is>
          <t>Junior</t>
        </is>
      </c>
      <c r="F14578" t="inlineStr">
        <is>
          <t>6'4"</t>
        </is>
      </c>
      <c r="G14578" t="n">
        <v>229</v>
      </c>
      <c r="H14578" t="inlineStr">
        <is>
          <t>Phoenix, Ariz.</t>
        </is>
      </c>
      <c r="I14578" t="inlineStr">
        <is>
          <t>Transfer from SMU (2026 portal)</t>
        </is>
      </c>
    </row>
    <row r="14579">
      <c r="A14579" t="inlineStr">
        <is>
          <t>Washington State</t>
        </is>
      </c>
      <c r="B14579" t="n">
        <v>24</v>
      </c>
      <c r="C14579" t="inlineStr">
        <is>
          <t>Elmo Wartson</t>
        </is>
      </c>
      <c r="D14579" t="inlineStr">
        <is>
          <t>CB</t>
        </is>
      </c>
      <c r="E14579" t="inlineStr">
        <is>
          <t>Redshirt Junior</t>
        </is>
      </c>
      <c r="F14579" t="inlineStr">
        <is>
          <t>6'3"</t>
        </is>
      </c>
      <c r="G14579" t="n">
        <v>174</v>
      </c>
      <c r="H14579" t="inlineStr">
        <is>
          <t>Modesto, Calif.</t>
        </is>
      </c>
    </row>
    <row r="14580">
      <c r="A14580" t="inlineStr">
        <is>
          <t>Washington State</t>
        </is>
      </c>
      <c r="B14580" t="n">
        <v>44</v>
      </c>
      <c r="C14580" t="inlineStr">
        <is>
          <t>Luke Webb</t>
        </is>
      </c>
      <c r="D14580" t="inlineStr">
        <is>
          <t>DE</t>
        </is>
      </c>
      <c r="E14580" t="inlineStr">
        <is>
          <t>Redshirt Freshman</t>
        </is>
      </c>
      <c r="F14580" t="inlineStr">
        <is>
          <t>6'2"</t>
        </is>
      </c>
      <c r="G14580" t="n">
        <v>240</v>
      </c>
      <c r="H14580" t="inlineStr">
        <is>
          <t>Huntington Beach, Calif.</t>
        </is>
      </c>
    </row>
    <row r="14581">
      <c r="A14581" t="inlineStr">
        <is>
          <t>Washington State</t>
        </is>
      </c>
      <c r="B14581" t="n">
        <v>97</v>
      </c>
      <c r="C14581" t="inlineStr">
        <is>
          <t>Josh Wedel</t>
        </is>
      </c>
      <c r="D14581" t="inlineStr">
        <is>
          <t>DE</t>
        </is>
      </c>
      <c r="E14581" t="inlineStr">
        <is>
          <t>Redshirt Freshman</t>
        </is>
      </c>
      <c r="F14581" t="inlineStr">
        <is>
          <t>6'5"</t>
        </is>
      </c>
      <c r="G14581" t="n">
        <v>264</v>
      </c>
      <c r="H14581" t="inlineStr">
        <is>
          <t>Chaska, Minn.</t>
        </is>
      </c>
    </row>
    <row r="14582">
      <c r="A14582" t="inlineStr">
        <is>
          <t>Washington State</t>
        </is>
      </c>
      <c r="B14582" t="n">
        <v>80</v>
      </c>
      <c r="C14582" t="inlineStr">
        <is>
          <t>Noah Westbrook</t>
        </is>
      </c>
      <c r="D14582" t="inlineStr">
        <is>
          <t>WR</t>
        </is>
      </c>
      <c r="E14582" t="inlineStr">
        <is>
          <t>Redshirt Freshman</t>
        </is>
      </c>
      <c r="F14582" t="inlineStr">
        <is>
          <t>6'1"</t>
        </is>
      </c>
      <c r="G14582" t="n">
        <v>205</v>
      </c>
      <c r="H14582" t="inlineStr">
        <is>
          <t>Corona, Calif.</t>
        </is>
      </c>
    </row>
    <row r="14583">
      <c r="A14583" t="inlineStr">
        <is>
          <t>Washington State</t>
        </is>
      </c>
      <c r="B14583" t="n">
        <v>55</v>
      </c>
      <c r="C14583" t="inlineStr">
        <is>
          <t>Arion Williams</t>
        </is>
      </c>
      <c r="D14583" t="inlineStr">
        <is>
          <t>OL</t>
        </is>
      </c>
      <c r="E14583" t="inlineStr">
        <is>
          <t>Redshirt Freshman</t>
        </is>
      </c>
      <c r="F14583" t="inlineStr">
        <is>
          <t>6'2"</t>
        </is>
      </c>
      <c r="G14583" t="n">
        <v>283</v>
      </c>
      <c r="H14583" t="inlineStr">
        <is>
          <t>Fontana, Calif.</t>
        </is>
      </c>
    </row>
    <row r="14584">
      <c r="A14584" t="inlineStr">
        <is>
          <t>Washington State</t>
        </is>
      </c>
      <c r="B14584" t="n">
        <v>3</v>
      </c>
      <c r="C14584" t="inlineStr">
        <is>
          <t>Maxwell Woods</t>
        </is>
      </c>
      <c r="D14584" t="inlineStr">
        <is>
          <t>RB</t>
        </is>
      </c>
      <c r="E14584" t="inlineStr">
        <is>
          <t>Redshirt Sophomore</t>
        </is>
      </c>
      <c r="F14584" t="inlineStr">
        <is>
          <t>5'10"</t>
        </is>
      </c>
      <c r="G14584" t="n">
        <v>191</v>
      </c>
      <c r="H14584" t="inlineStr">
        <is>
          <t>Carver, Minn.</t>
        </is>
      </c>
    </row>
    <row r="14585">
      <c r="A14585" t="inlineStr">
        <is>
          <t>Washington State</t>
        </is>
      </c>
      <c r="B14585" t="n">
        <v>84</v>
      </c>
      <c r="C14585" t="inlineStr">
        <is>
          <t>Malachi Wrice</t>
        </is>
      </c>
      <c r="D14585" t="inlineStr">
        <is>
          <t>DE</t>
        </is>
      </c>
      <c r="E14585" t="inlineStr">
        <is>
          <t>Redshirt Sophomore</t>
        </is>
      </c>
      <c r="F14585" t="inlineStr">
        <is>
          <t>6'4"</t>
        </is>
      </c>
      <c r="G14585" t="n">
        <v>239</v>
      </c>
      <c r="H14585" t="inlineStr">
        <is>
          <t>McAlester, Okla.</t>
        </is>
      </c>
    </row>
    <row r="14586">
      <c r="A14586" t="inlineStr">
        <is>
          <t>Washington State</t>
        </is>
      </c>
      <c r="B14586" t="n">
        <v>29</v>
      </c>
      <c r="C14586" t="inlineStr">
        <is>
          <t>Erimus Wright</t>
        </is>
      </c>
      <c r="D14586" t="inlineStr">
        <is>
          <t>LB</t>
        </is>
      </c>
      <c r="E14586" t="inlineStr">
        <is>
          <t>Redshirt Freshman</t>
        </is>
      </c>
      <c r="F14586" t="inlineStr">
        <is>
          <t>6'0"</t>
        </is>
      </c>
      <c r="G14586" t="n">
        <v>206</v>
      </c>
      <c r="H14586" t="inlineStr">
        <is>
          <t>Hazel Crest, Ill.</t>
        </is>
      </c>
    </row>
    <row r="14587">
      <c r="A14587" t="inlineStr">
        <is>
          <t>Washington State</t>
        </is>
      </c>
      <c r="B14587" t="n">
        <v>6</v>
      </c>
      <c r="C14587" t="inlineStr">
        <is>
          <t>Linus Zunk</t>
        </is>
      </c>
      <c r="D14587" t="inlineStr">
        <is>
          <t>DE</t>
        </is>
      </c>
      <c r="E14587" t="inlineStr">
        <is>
          <t>Redshirt Senior</t>
        </is>
      </c>
      <c r="F14587" t="inlineStr">
        <is>
          <t>6'6"</t>
        </is>
      </c>
      <c r="G14587" t="n">
        <v>262</v>
      </c>
      <c r="H14587" t="inlineStr">
        <is>
          <t>Berlin, Germany</t>
        </is>
      </c>
      <c r="I14587" t="inlineStr">
        <is>
          <t>Transfer from Vanderbilt (2026 portal)</t>
        </is>
      </c>
    </row>
    <row r="14588">
      <c r="A14588" t="inlineStr">
        <is>
          <t>West Virginia</t>
        </is>
      </c>
      <c r="B14588" t="n">
        <v>42</v>
      </c>
      <c r="C14588" t="inlineStr">
        <is>
          <t>Alex Adebayo</t>
        </is>
      </c>
      <c r="D14588" t="inlineStr">
        <is>
          <t>S</t>
        </is>
      </c>
      <c r="E14588" t="inlineStr">
        <is>
          <t>R-So</t>
        </is>
      </c>
      <c r="F14588" t="inlineStr">
        <is>
          <t>6'1"</t>
        </is>
      </c>
      <c r="G14588" t="n">
        <v>201</v>
      </c>
      <c r="H14588" t="inlineStr">
        <is>
          <t>Elkridge, Md.</t>
        </is>
      </c>
    </row>
    <row r="14589">
      <c r="A14589" t="inlineStr">
        <is>
          <t>West Virginia</t>
        </is>
      </c>
      <c r="B14589" t="n">
        <v>99</v>
      </c>
      <c r="C14589" t="inlineStr">
        <is>
          <t>David Afogho</t>
        </is>
      </c>
      <c r="D14589" t="inlineStr">
        <is>
          <t>EDGE</t>
        </is>
      </c>
      <c r="E14589" t="inlineStr">
        <is>
          <t>R-Jr</t>
        </is>
      </c>
      <c r="F14589" t="inlineStr">
        <is>
          <t>6'3"</t>
        </is>
      </c>
      <c r="G14589" t="n">
        <v>250</v>
      </c>
      <c r="H14589" t="inlineStr">
        <is>
          <t>Boston,  Mass.</t>
        </is>
      </c>
      <c r="I14589" t="inlineStr">
        <is>
          <t>Transfer from Bowling Green (2026 portal)</t>
        </is>
      </c>
    </row>
    <row r="14590">
      <c r="A14590" t="inlineStr">
        <is>
          <t>West Virginia</t>
        </is>
      </c>
      <c r="B14590" t="n">
        <v>65</v>
      </c>
      <c r="C14590" t="inlineStr">
        <is>
          <t>Malik Agbo</t>
        </is>
      </c>
      <c r="D14590" t="inlineStr">
        <is>
          <t>OL</t>
        </is>
      </c>
      <c r="E14590" t="inlineStr">
        <is>
          <t>R-Sr</t>
        </is>
      </c>
      <c r="F14590" t="inlineStr">
        <is>
          <t>6'4"</t>
        </is>
      </c>
      <c r="G14590" t="n">
        <v>292</v>
      </c>
      <c r="H14590" t="inlineStr">
        <is>
          <t>Federal Way, Wash.</t>
        </is>
      </c>
    </row>
    <row r="14591">
      <c r="A14591" t="inlineStr">
        <is>
          <t>West Virginia</t>
        </is>
      </c>
      <c r="B14591" t="n">
        <v>59</v>
      </c>
      <c r="C14591" t="inlineStr">
        <is>
          <t>Josh Aisosa</t>
        </is>
      </c>
      <c r="D14591" t="inlineStr">
        <is>
          <t>OL</t>
        </is>
      </c>
      <c r="E14591" t="inlineStr">
        <is>
          <t>R-So</t>
        </is>
      </c>
      <c r="F14591" t="inlineStr">
        <is>
          <t>6'3"</t>
        </is>
      </c>
      <c r="G14591" t="n">
        <v>325</v>
      </c>
      <c r="H14591" t="inlineStr">
        <is>
          <t>McKinney, Texas</t>
        </is>
      </c>
    </row>
    <row r="14592">
      <c r="A14592" t="inlineStr">
        <is>
          <t>West Virginia</t>
        </is>
      </c>
      <c r="B14592" t="n">
        <v>4</v>
      </c>
      <c r="C14592" t="inlineStr">
        <is>
          <t>Da'Mun Allen</t>
        </is>
      </c>
      <c r="D14592" t="inlineStr">
        <is>
          <t>CB</t>
        </is>
      </c>
      <c r="E14592" t="inlineStr">
        <is>
          <t>Jr</t>
        </is>
      </c>
      <c r="F14592" t="inlineStr">
        <is>
          <t>6'3"</t>
        </is>
      </c>
      <c r="G14592" t="n">
        <v>201</v>
      </c>
      <c r="H14592" t="inlineStr">
        <is>
          <t>Sanford, Fla.</t>
        </is>
      </c>
    </row>
    <row r="14593">
      <c r="A14593" t="inlineStr">
        <is>
          <t>West Virginia</t>
        </is>
      </c>
      <c r="B14593" t="n">
        <v>19</v>
      </c>
      <c r="C14593" t="inlineStr">
        <is>
          <t>Max Anderson</t>
        </is>
      </c>
      <c r="D14593" t="inlineStr">
        <is>
          <t>QB</t>
        </is>
      </c>
      <c r="E14593" t="inlineStr">
        <is>
          <t>R-Fr</t>
        </is>
      </c>
      <c r="F14593" t="inlineStr">
        <is>
          <t>6'0"</t>
        </is>
      </c>
      <c r="G14593" t="n">
        <v>208</v>
      </c>
      <c r="H14593" t="inlineStr">
        <is>
          <t>Martinsburg, W.Va.</t>
        </is>
      </c>
    </row>
    <row r="14594">
      <c r="A14594" t="inlineStr">
        <is>
          <t>West Virginia</t>
        </is>
      </c>
      <c r="B14594" t="n">
        <v>46</v>
      </c>
      <c r="C14594" t="inlineStr">
        <is>
          <t>Xavier Anderson</t>
        </is>
      </c>
      <c r="D14594" t="inlineStr">
        <is>
          <t>TE</t>
        </is>
      </c>
      <c r="E14594" t="inlineStr">
        <is>
          <t>Fr</t>
        </is>
      </c>
      <c r="F14594" t="inlineStr">
        <is>
          <t>6'6"</t>
        </is>
      </c>
      <c r="G14594" t="n">
        <v>213</v>
      </c>
      <c r="H14594" t="inlineStr">
        <is>
          <t>Martinsburg, W.Va.</t>
        </is>
      </c>
    </row>
    <row r="14595">
      <c r="A14595" t="inlineStr">
        <is>
          <t>West Virginia</t>
        </is>
      </c>
      <c r="B14595" t="n">
        <v>28</v>
      </c>
      <c r="C14595" t="inlineStr">
        <is>
          <t>Lawrence Autry</t>
        </is>
      </c>
      <c r="D14595" t="inlineStr">
        <is>
          <t>RB</t>
        </is>
      </c>
      <c r="E14595" t="inlineStr">
        <is>
          <t>Fr</t>
        </is>
      </c>
      <c r="F14595" t="inlineStr">
        <is>
          <t>5'10"</t>
        </is>
      </c>
      <c r="G14595" t="n">
        <v>220</v>
      </c>
      <c r="H14595" t="inlineStr">
        <is>
          <t>Olive Branch, Miss.</t>
        </is>
      </c>
    </row>
    <row r="14596">
      <c r="A14596" t="inlineStr">
        <is>
          <t>West Virginia</t>
        </is>
      </c>
      <c r="B14596" t="n">
        <v>82</v>
      </c>
      <c r="C14596" t="inlineStr">
        <is>
          <t>Cam Ball</t>
        </is>
      </c>
      <c r="D14596" t="inlineStr">
        <is>
          <t>TE</t>
        </is>
      </c>
      <c r="E14596" t="inlineStr">
        <is>
          <t>R-Sr</t>
        </is>
      </c>
      <c r="F14596" t="inlineStr">
        <is>
          <t>6'7"</t>
        </is>
      </c>
      <c r="G14596" t="n">
        <v>240</v>
      </c>
      <c r="H14596" t="inlineStr">
        <is>
          <t>Glenn Dale, Md.</t>
        </is>
      </c>
      <c r="I14596" t="inlineStr">
        <is>
          <t>Transfer from Mississippi State (2026 portal)</t>
        </is>
      </c>
    </row>
    <row r="14597">
      <c r="A14597" t="inlineStr">
        <is>
          <t>West Virginia</t>
        </is>
      </c>
      <c r="B14597" t="n">
        <v>25</v>
      </c>
      <c r="C14597" t="inlineStr">
        <is>
          <t>Jayden Ballard</t>
        </is>
      </c>
      <c r="D14597" t="inlineStr">
        <is>
          <t>N/S</t>
        </is>
      </c>
      <c r="E14597" t="inlineStr">
        <is>
          <t>Fr</t>
        </is>
      </c>
      <c r="F14597" t="inlineStr">
        <is>
          <t>6'0"</t>
        </is>
      </c>
      <c r="G14597" t="n">
        <v>187</v>
      </c>
      <c r="H14597" t="inlineStr">
        <is>
          <t>Chesterfield, Va.</t>
        </is>
      </c>
    </row>
    <row r="14598">
      <c r="A14598" t="inlineStr">
        <is>
          <t>West Virginia</t>
        </is>
      </c>
      <c r="B14598" t="n">
        <v>39</v>
      </c>
      <c r="C14598" t="inlineStr">
        <is>
          <t>Jayden Bell</t>
        </is>
      </c>
      <c r="D14598" t="inlineStr">
        <is>
          <t>CB</t>
        </is>
      </c>
      <c r="E14598" t="inlineStr">
        <is>
          <t>R-Jr</t>
        </is>
      </c>
      <c r="F14598" t="inlineStr">
        <is>
          <t>5'10"</t>
        </is>
      </c>
      <c r="G14598" t="n">
        <v>161</v>
      </c>
      <c r="H14598" t="inlineStr">
        <is>
          <t>Fort Lauderdale, Fla.</t>
        </is>
      </c>
    </row>
    <row r="14599">
      <c r="A14599" t="inlineStr">
        <is>
          <t>West Virginia</t>
        </is>
      </c>
      <c r="B14599" t="n">
        <v>61</v>
      </c>
      <c r="C14599" t="inlineStr">
        <is>
          <t>Trevor Bigelow</t>
        </is>
      </c>
      <c r="D14599" t="inlineStr">
        <is>
          <t>OL</t>
        </is>
      </c>
      <c r="E14599" t="inlineStr">
        <is>
          <t>R-Fr</t>
        </is>
      </c>
      <c r="F14599" t="inlineStr">
        <is>
          <t>6'4"</t>
        </is>
      </c>
      <c r="G14599" t="n">
        <v>275</v>
      </c>
      <c r="H14599" t="inlineStr">
        <is>
          <t>Fairmont, W.Va.</t>
        </is>
      </c>
    </row>
    <row r="14600">
      <c r="A14600" t="inlineStr">
        <is>
          <t>West Virginia</t>
        </is>
      </c>
      <c r="B14600" t="n">
        <v>27</v>
      </c>
      <c r="C14600" t="inlineStr">
        <is>
          <t>ChaMarryus Bomar</t>
        </is>
      </c>
      <c r="D14600" t="inlineStr">
        <is>
          <t>CB</t>
        </is>
      </c>
      <c r="E14600" t="inlineStr">
        <is>
          <t>R-Fr</t>
        </is>
      </c>
      <c r="F14600" t="inlineStr">
        <is>
          <t>5'10"</t>
        </is>
      </c>
      <c r="G14600" t="n">
        <v>191</v>
      </c>
      <c r="H14600" t="inlineStr">
        <is>
          <t>Duncan, S.C.</t>
        </is>
      </c>
    </row>
    <row r="14601">
      <c r="A14601" t="inlineStr">
        <is>
          <t>West Virginia</t>
        </is>
      </c>
      <c r="B14601" t="n">
        <v>26</v>
      </c>
      <c r="C14601" t="inlineStr">
        <is>
          <t>Makhi Boone</t>
        </is>
      </c>
      <c r="D14601" t="inlineStr">
        <is>
          <t>CB</t>
        </is>
      </c>
      <c r="E14601" t="inlineStr">
        <is>
          <t>Fr</t>
        </is>
      </c>
      <c r="F14601" t="inlineStr">
        <is>
          <t>6'0"</t>
        </is>
      </c>
      <c r="G14601" t="n">
        <v>171</v>
      </c>
      <c r="H14601" t="inlineStr">
        <is>
          <t>Elyria, Ohio</t>
        </is>
      </c>
    </row>
    <row r="14602">
      <c r="A14602" t="inlineStr">
        <is>
          <t>West Virginia</t>
        </is>
      </c>
      <c r="B14602" t="n">
        <v>20</v>
      </c>
      <c r="C14602" t="inlineStr">
        <is>
          <t>Martavious Boswell</t>
        </is>
      </c>
      <c r="D14602" t="inlineStr">
        <is>
          <t>RB</t>
        </is>
      </c>
      <c r="E14602" t="inlineStr">
        <is>
          <t>Jr</t>
        </is>
      </c>
      <c r="F14602" t="inlineStr">
        <is>
          <t>5'9"</t>
        </is>
      </c>
      <c r="G14602" t="n">
        <v>179</v>
      </c>
      <c r="H14602" t="inlineStr">
        <is>
          <t>Ft. Worth, Texas</t>
        </is>
      </c>
    </row>
    <row r="14603">
      <c r="A14603" t="inlineStr">
        <is>
          <t>West Virginia</t>
        </is>
      </c>
      <c r="B14603" t="n">
        <v>12</v>
      </c>
      <c r="C14603" t="inlineStr">
        <is>
          <t>Jacob Bradford</t>
        </is>
      </c>
      <c r="D14603" t="inlineStr">
        <is>
          <t>S</t>
        </is>
      </c>
      <c r="E14603" t="inlineStr">
        <is>
          <t>R-Fr</t>
        </is>
      </c>
      <c r="F14603" t="inlineStr">
        <is>
          <t>5'11"</t>
        </is>
      </c>
      <c r="G14603" t="n">
        <v>193</v>
      </c>
      <c r="H14603" t="inlineStr">
        <is>
          <t>Baton Rouge, La.</t>
        </is>
      </c>
      <c r="I14603" t="inlineStr">
        <is>
          <t>Transfer from LSU (2026 portal)</t>
        </is>
      </c>
    </row>
    <row r="14604">
      <c r="A14604" t="inlineStr">
        <is>
          <t>West Virginia</t>
        </is>
      </c>
      <c r="B14604" t="n">
        <v>5</v>
      </c>
      <c r="C14604" t="inlineStr">
        <is>
          <t>Jaden Bray</t>
        </is>
      </c>
      <c r="D14604" t="inlineStr">
        <is>
          <t>WR</t>
        </is>
      </c>
      <c r="E14604" t="inlineStr">
        <is>
          <t>R-Sr</t>
        </is>
      </c>
      <c r="F14604" t="inlineStr">
        <is>
          <t>6'2"</t>
        </is>
      </c>
      <c r="G14604" t="n">
        <v>209</v>
      </c>
      <c r="H14604" t="inlineStr">
        <is>
          <t>Norman, Okla.</t>
        </is>
      </c>
    </row>
    <row r="14605">
      <c r="A14605" t="inlineStr">
        <is>
          <t>West Virginia</t>
        </is>
      </c>
      <c r="B14605" t="n">
        <v>74</v>
      </c>
      <c r="C14605" t="inlineStr">
        <is>
          <t>Kevin Brown</t>
        </is>
      </c>
      <c r="D14605" t="inlineStr">
        <is>
          <t>OL</t>
        </is>
      </c>
      <c r="E14605" t="inlineStr">
        <is>
          <t>Fr</t>
        </is>
      </c>
      <c r="F14605" t="inlineStr">
        <is>
          <t>6'6"</t>
        </is>
      </c>
      <c r="G14605" t="n">
        <v>296</v>
      </c>
      <c r="H14605" t="inlineStr">
        <is>
          <t>Harrisburg, Pa.</t>
        </is>
      </c>
    </row>
    <row r="14606">
      <c r="A14606" t="inlineStr">
        <is>
          <t>West Virginia</t>
        </is>
      </c>
      <c r="B14606" t="n">
        <v>6</v>
      </c>
      <c r="C14606" t="inlineStr">
        <is>
          <t>Max Brown</t>
        </is>
      </c>
      <c r="D14606" t="inlineStr">
        <is>
          <t>QB</t>
        </is>
      </c>
      <c r="E14606" t="inlineStr">
        <is>
          <t>R-Sr</t>
        </is>
      </c>
      <c r="F14606" t="inlineStr">
        <is>
          <t>6'2"</t>
        </is>
      </c>
      <c r="G14606" t="n">
        <v>235</v>
      </c>
      <c r="H14606" t="inlineStr">
        <is>
          <t>Tulsa, Okla.</t>
        </is>
      </c>
    </row>
    <row r="14607">
      <c r="A14607" t="inlineStr">
        <is>
          <t>West Virginia</t>
        </is>
      </c>
      <c r="B14607" t="n">
        <v>51</v>
      </c>
      <c r="C14607" t="inlineStr">
        <is>
          <t>Taylor Brown</t>
        </is>
      </c>
      <c r="D14607" t="inlineStr">
        <is>
          <t>DL</t>
        </is>
      </c>
      <c r="E14607" t="inlineStr">
        <is>
          <t>R-Fr</t>
        </is>
      </c>
      <c r="F14607" t="inlineStr">
        <is>
          <t>6'3"</t>
        </is>
      </c>
      <c r="G14607" t="n">
        <v>295</v>
      </c>
      <c r="H14607" t="inlineStr">
        <is>
          <t>Upper Marlboro, Md.</t>
        </is>
      </c>
    </row>
    <row r="14608">
      <c r="A14608" t="inlineStr">
        <is>
          <t>West Virginia</t>
        </is>
      </c>
      <c r="B14608" t="n">
        <v>7</v>
      </c>
      <c r="C14608" t="inlineStr">
        <is>
          <t>Wyatt Brown</t>
        </is>
      </c>
      <c r="D14608" t="inlineStr">
        <is>
          <t>QB</t>
        </is>
      </c>
      <c r="E14608" t="inlineStr">
        <is>
          <t>Fr</t>
        </is>
      </c>
      <c r="F14608" t="inlineStr">
        <is>
          <t>6'3"</t>
        </is>
      </c>
      <c r="G14608" t="n">
        <v>202</v>
      </c>
      <c r="H14608" t="inlineStr">
        <is>
          <t>Los Angeles, Calif.</t>
        </is>
      </c>
    </row>
    <row r="14609">
      <c r="A14609" t="inlineStr">
        <is>
          <t>West Virginia</t>
        </is>
      </c>
      <c r="B14609" t="n">
        <v>81</v>
      </c>
      <c r="C14609" t="inlineStr">
        <is>
          <t>Kade Bush</t>
        </is>
      </c>
      <c r="D14609" t="inlineStr">
        <is>
          <t>TE</t>
        </is>
      </c>
      <c r="E14609" t="inlineStr">
        <is>
          <t>Fr</t>
        </is>
      </c>
      <c r="F14609" t="inlineStr">
        <is>
          <t>6'4"</t>
        </is>
      </c>
      <c r="G14609" t="n">
        <v>220</v>
      </c>
      <c r="H14609" t="inlineStr">
        <is>
          <t>Chanhassen, Minn.</t>
        </is>
      </c>
    </row>
    <row r="14610">
      <c r="A14610" t="inlineStr">
        <is>
          <t>West Virginia</t>
        </is>
      </c>
      <c r="B14610" t="n">
        <v>98</v>
      </c>
      <c r="C14610" t="inlineStr">
        <is>
          <t>Brandon Caesar</t>
        </is>
      </c>
      <c r="D14610" t="inlineStr">
        <is>
          <t>DL</t>
        </is>
      </c>
      <c r="E14610" t="inlineStr">
        <is>
          <t>R-Fr</t>
        </is>
      </c>
      <c r="F14610" t="inlineStr">
        <is>
          <t>6'4"</t>
        </is>
      </c>
      <c r="G14610" t="n">
        <v>251</v>
      </c>
      <c r="H14610" t="inlineStr">
        <is>
          <t>Cleveland, Ohio</t>
        </is>
      </c>
    </row>
    <row r="14611">
      <c r="A14611" t="inlineStr">
        <is>
          <t>West Virginia</t>
        </is>
      </c>
      <c r="B14611" t="n">
        <v>79</v>
      </c>
      <c r="C14611" t="inlineStr">
        <is>
          <t>Carsten Casady</t>
        </is>
      </c>
      <c r="D14611" t="inlineStr">
        <is>
          <t>OL</t>
        </is>
      </c>
      <c r="E14611" t="inlineStr">
        <is>
          <t>R-Jr</t>
        </is>
      </c>
      <c r="F14611" t="inlineStr">
        <is>
          <t>6'6"</t>
        </is>
      </c>
      <c r="G14611" t="n">
        <v>304</v>
      </c>
      <c r="H14611" t="inlineStr">
        <is>
          <t>Rolesville, N.C.</t>
        </is>
      </c>
      <c r="I14611" t="inlineStr">
        <is>
          <t>Transfer from UConn (2026 portal)</t>
        </is>
      </c>
    </row>
    <row r="14612">
      <c r="A14612" t="inlineStr">
        <is>
          <t>West Virginia</t>
        </is>
      </c>
      <c r="B14612" t="n">
        <v>42</v>
      </c>
      <c r="C14612" t="inlineStr">
        <is>
          <t>Jack Cassidy</t>
        </is>
      </c>
      <c r="D14612" t="inlineStr">
        <is>
          <t>K</t>
        </is>
      </c>
      <c r="E14612" t="inlineStr">
        <is>
          <t>R-Sr</t>
        </is>
      </c>
      <c r="F14612" t="inlineStr">
        <is>
          <t>6'6"</t>
        </is>
      </c>
      <c r="G14612" t="n">
        <v>230</v>
      </c>
      <c r="H14612" t="inlineStr">
        <is>
          <t>Derry, Ireland</t>
        </is>
      </c>
      <c r="I14612" t="inlineStr">
        <is>
          <t>Transfer from Western Kentucky (2026 portal)</t>
        </is>
      </c>
    </row>
    <row r="14613">
      <c r="A14613" t="inlineStr">
        <is>
          <t>West Virginia</t>
        </is>
      </c>
      <c r="B14613" t="n">
        <v>4</v>
      </c>
      <c r="C14613" t="inlineStr">
        <is>
          <t>Cam Cook</t>
        </is>
      </c>
      <c r="D14613" t="inlineStr">
        <is>
          <t>RB</t>
        </is>
      </c>
      <c r="E14613" t="inlineStr">
        <is>
          <t>Sr</t>
        </is>
      </c>
      <c r="F14613" t="inlineStr">
        <is>
          <t>5'9"</t>
        </is>
      </c>
      <c r="G14613" t="n">
        <v>202</v>
      </c>
      <c r="H14613" t="inlineStr">
        <is>
          <t>Round Rock, Texas</t>
        </is>
      </c>
      <c r="I14613" t="inlineStr">
        <is>
          <t>Transfer from Jacksonville State (2026 portal)</t>
        </is>
      </c>
    </row>
    <row r="14614">
      <c r="A14614" t="inlineStr">
        <is>
          <t>West Virginia</t>
        </is>
      </c>
      <c r="B14614" t="n">
        <v>31</v>
      </c>
      <c r="C14614" t="inlineStr">
        <is>
          <t>Shane Cornali</t>
        </is>
      </c>
      <c r="D14614" t="inlineStr">
        <is>
          <t>S</t>
        </is>
      </c>
      <c r="E14614" t="inlineStr">
        <is>
          <t>R-Fr</t>
        </is>
      </c>
      <c r="F14614" t="inlineStr">
        <is>
          <t>6'2"</t>
        </is>
      </c>
      <c r="G14614" t="n">
        <v>191</v>
      </c>
      <c r="H14614" t="inlineStr">
        <is>
          <t>Hickory, Pa.</t>
        </is>
      </c>
    </row>
    <row r="14615">
      <c r="A14615" t="inlineStr">
        <is>
          <t>West Virginia</t>
        </is>
      </c>
      <c r="B14615" t="n">
        <v>15</v>
      </c>
      <c r="C14615" t="inlineStr">
        <is>
          <t>Ben Cutter</t>
        </is>
      </c>
      <c r="D14615" t="inlineStr">
        <is>
          <t>LB</t>
        </is>
      </c>
      <c r="E14615" t="inlineStr">
        <is>
          <t>Sr</t>
        </is>
      </c>
      <c r="F14615" t="inlineStr">
        <is>
          <t>6'0"</t>
        </is>
      </c>
      <c r="G14615" t="n">
        <v>226</v>
      </c>
      <c r="H14615" t="inlineStr">
        <is>
          <t>Denver, N.C.</t>
        </is>
      </c>
    </row>
    <row r="14616">
      <c r="A14616" t="inlineStr">
        <is>
          <t>West Virginia</t>
        </is>
      </c>
      <c r="B14616" t="n">
        <v>26</v>
      </c>
      <c r="C14616" t="inlineStr">
        <is>
          <t>Andre Devine</t>
        </is>
      </c>
      <c r="D14616" t="inlineStr">
        <is>
          <t>RB</t>
        </is>
      </c>
      <c r="E14616" t="inlineStr">
        <is>
          <t>R-So</t>
        </is>
      </c>
      <c r="F14616" t="inlineStr">
        <is>
          <t>5'7"</t>
        </is>
      </c>
      <c r="G14616" t="n">
        <v>163</v>
      </c>
      <c r="H14616" t="inlineStr">
        <is>
          <t>North Fort Myers, Fla.</t>
        </is>
      </c>
    </row>
    <row r="14617">
      <c r="A14617" t="inlineStr">
        <is>
          <t>West Virginia</t>
        </is>
      </c>
      <c r="B14617" t="n">
        <v>7</v>
      </c>
      <c r="C14617" t="inlineStr">
        <is>
          <t>Chams Diagne</t>
        </is>
      </c>
      <c r="D14617" t="inlineStr">
        <is>
          <t>CB</t>
        </is>
      </c>
      <c r="E14617" t="inlineStr">
        <is>
          <t>R-Sr</t>
        </is>
      </c>
      <c r="F14617" t="inlineStr">
        <is>
          <t>6'3"</t>
        </is>
      </c>
      <c r="G14617" t="n">
        <v>208</v>
      </c>
      <c r="H14617" t="inlineStr">
        <is>
          <t>Atlanta, Ga.</t>
        </is>
      </c>
      <c r="I14617" t="inlineStr">
        <is>
          <t>Transfer from Georgia State (2026 portal)</t>
        </is>
      </c>
    </row>
    <row r="14618">
      <c r="A14618" t="inlineStr">
        <is>
          <t>West Virginia</t>
        </is>
      </c>
      <c r="B14618" t="n">
        <v>56</v>
      </c>
      <c r="C14618" t="inlineStr">
        <is>
          <t>Lamarcus Dillard</t>
        </is>
      </c>
      <c r="D14618" t="inlineStr">
        <is>
          <t>OL</t>
        </is>
      </c>
      <c r="E14618" t="inlineStr">
        <is>
          <t>Fr</t>
        </is>
      </c>
      <c r="F14618" t="inlineStr">
        <is>
          <t>6'2"</t>
        </is>
      </c>
      <c r="G14618" t="n">
        <v>290</v>
      </c>
      <c r="H14618" t="inlineStr">
        <is>
          <t>Glenarden, Md.</t>
        </is>
      </c>
    </row>
    <row r="14619">
      <c r="A14619" t="inlineStr">
        <is>
          <t>West Virginia</t>
        </is>
      </c>
      <c r="B14619" t="n">
        <v>24</v>
      </c>
      <c r="C14619" t="inlineStr">
        <is>
          <t>Landon Drumm</t>
        </is>
      </c>
      <c r="D14619" t="inlineStr">
        <is>
          <t>WR</t>
        </is>
      </c>
      <c r="E14619" t="inlineStr">
        <is>
          <t>Fr</t>
        </is>
      </c>
      <c r="F14619" t="inlineStr">
        <is>
          <t>6'3"</t>
        </is>
      </c>
      <c r="G14619" t="n">
        <v>188</v>
      </c>
      <c r="H14619" t="inlineStr">
        <is>
          <t>Anchorage, Alaska</t>
        </is>
      </c>
    </row>
    <row r="14620">
      <c r="A14620" t="inlineStr">
        <is>
          <t>West Virginia</t>
        </is>
      </c>
      <c r="B14620" t="n">
        <v>18</v>
      </c>
      <c r="C14620" t="inlineStr">
        <is>
          <t>Zeke Durham-Campbell</t>
        </is>
      </c>
      <c r="D14620" t="inlineStr">
        <is>
          <t>DL</t>
        </is>
      </c>
      <c r="E14620" t="inlineStr">
        <is>
          <t>R-Sr</t>
        </is>
      </c>
      <c r="F14620" t="inlineStr">
        <is>
          <t>6'4"</t>
        </is>
      </c>
      <c r="G14620" t="n">
        <v>254</v>
      </c>
      <c r="H14620" t="inlineStr">
        <is>
          <t>Atlanta, Ga.</t>
        </is>
      </c>
    </row>
    <row r="14621">
      <c r="A14621" t="inlineStr">
        <is>
          <t>West Virginia</t>
        </is>
      </c>
      <c r="B14621" t="n">
        <v>35</v>
      </c>
      <c r="C14621" t="inlineStr">
        <is>
          <t>Cameron Dwyer</t>
        </is>
      </c>
      <c r="D14621" t="inlineStr">
        <is>
          <t>LB</t>
        </is>
      </c>
      <c r="E14621" t="inlineStr">
        <is>
          <t>Fr</t>
        </is>
      </c>
      <c r="F14621" t="inlineStr">
        <is>
          <t>6'1"</t>
        </is>
      </c>
      <c r="G14621" t="n">
        <v>214</v>
      </c>
      <c r="H14621" t="inlineStr">
        <is>
          <t>Delray Beach, Fla.</t>
        </is>
      </c>
    </row>
    <row r="14622">
      <c r="A14622" t="inlineStr">
        <is>
          <t>West Virginia</t>
        </is>
      </c>
      <c r="B14622" t="n">
        <v>2</v>
      </c>
      <c r="C14622" t="inlineStr">
        <is>
          <t>DJ Epps</t>
        </is>
      </c>
      <c r="D14622" t="inlineStr">
        <is>
          <t>WR</t>
        </is>
      </c>
      <c r="E14622" t="inlineStr">
        <is>
          <t>R-Sr</t>
        </is>
      </c>
      <c r="F14622" t="inlineStr">
        <is>
          <t>5'11"</t>
        </is>
      </c>
      <c r="G14622" t="n">
        <v>186</v>
      </c>
      <c r="H14622" t="inlineStr">
        <is>
          <t>Phenix City, Ala.</t>
        </is>
      </c>
      <c r="I14622" t="inlineStr">
        <is>
          <t>Transfer from Troy (2026 portal)</t>
        </is>
      </c>
    </row>
    <row r="14623">
      <c r="A14623" t="inlineStr">
        <is>
          <t>West Virginia</t>
        </is>
      </c>
      <c r="B14623" t="n">
        <v>48</v>
      </c>
      <c r="C14623" t="inlineStr">
        <is>
          <t>Troy Fischer</t>
        </is>
      </c>
      <c r="D14623" t="inlineStr">
        <is>
          <t>LB</t>
        </is>
      </c>
      <c r="E14623" t="inlineStr">
        <is>
          <t>R-Sr</t>
        </is>
      </c>
      <c r="F14623" t="inlineStr">
        <is>
          <t>5'11"</t>
        </is>
      </c>
      <c r="G14623" t="n">
        <v>225</v>
      </c>
      <c r="H14623" t="inlineStr">
        <is>
          <t>Mineral, Va.</t>
        </is>
      </c>
    </row>
    <row r="14624">
      <c r="A14624" t="inlineStr">
        <is>
          <t>West Virginia</t>
        </is>
      </c>
      <c r="B14624" t="n">
        <v>48</v>
      </c>
      <c r="C14624" t="inlineStr">
        <is>
          <t>Nate Flower</t>
        </is>
      </c>
      <c r="D14624" t="inlineStr">
        <is>
          <t>K</t>
        </is>
      </c>
      <c r="E14624" t="inlineStr">
        <is>
          <t>R-Jr</t>
        </is>
      </c>
      <c r="F14624" t="inlineStr">
        <is>
          <t>6'2"</t>
        </is>
      </c>
      <c r="G14624" t="n">
        <v>184</v>
      </c>
      <c r="H14624" t="inlineStr">
        <is>
          <t>Fairmont, W.Va.</t>
        </is>
      </c>
    </row>
    <row r="14625">
      <c r="A14625" t="inlineStr">
        <is>
          <t>West Virginia</t>
        </is>
      </c>
      <c r="B14625" t="n">
        <v>15</v>
      </c>
      <c r="C14625" t="inlineStr">
        <is>
          <t>Scotty Fox Jr.</t>
        </is>
      </c>
      <c r="D14625" t="inlineStr">
        <is>
          <t>QB</t>
        </is>
      </c>
      <c r="E14625" t="inlineStr">
        <is>
          <t>So</t>
        </is>
      </c>
      <c r="F14625" t="inlineStr">
        <is>
          <t>6'2"</t>
        </is>
      </c>
      <c r="G14625" t="n">
        <v>213</v>
      </c>
      <c r="H14625" t="inlineStr">
        <is>
          <t>Mentor, Ohio</t>
        </is>
      </c>
    </row>
    <row r="14626">
      <c r="A14626" t="inlineStr">
        <is>
          <t>West Virginia</t>
        </is>
      </c>
      <c r="B14626" t="n">
        <v>11</v>
      </c>
      <c r="C14626" t="inlineStr">
        <is>
          <t>Taron Francis</t>
        </is>
      </c>
      <c r="D14626" t="inlineStr">
        <is>
          <t>WR</t>
        </is>
      </c>
      <c r="E14626" t="inlineStr">
        <is>
          <t>R-Fr</t>
        </is>
      </c>
      <c r="F14626" t="inlineStr">
        <is>
          <t>6'1"</t>
        </is>
      </c>
      <c r="G14626" t="n">
        <v>216</v>
      </c>
      <c r="H14626" t="inlineStr">
        <is>
          <t>Avondale, La.</t>
        </is>
      </c>
      <c r="I14626" t="inlineStr">
        <is>
          <t>Transfer from LSU (2026 portal)</t>
        </is>
      </c>
    </row>
    <row r="14627">
      <c r="A14627" t="inlineStr">
        <is>
          <t>West Virginia</t>
        </is>
      </c>
      <c r="B14627" t="n">
        <v>93</v>
      </c>
      <c r="C14627" t="inlineStr">
        <is>
          <t>Nate Gabriel</t>
        </is>
      </c>
      <c r="D14627" t="inlineStr">
        <is>
          <t>DL</t>
        </is>
      </c>
      <c r="E14627" t="inlineStr">
        <is>
          <t>Jr</t>
        </is>
      </c>
      <c r="F14627" t="inlineStr">
        <is>
          <t>6'3"</t>
        </is>
      </c>
      <c r="G14627" t="n">
        <v>295</v>
      </c>
      <c r="H14627" t="inlineStr">
        <is>
          <t>Auburndale, Fla.</t>
        </is>
      </c>
    </row>
    <row r="14628">
      <c r="A14628" t="inlineStr">
        <is>
          <t>West Virginia</t>
        </is>
      </c>
      <c r="B14628" t="n">
        <v>28</v>
      </c>
      <c r="C14628" t="inlineStr">
        <is>
          <t>Rickey Giles</t>
        </is>
      </c>
      <c r="D14628" t="inlineStr">
        <is>
          <t>S</t>
        </is>
      </c>
      <c r="E14628" t="inlineStr">
        <is>
          <t>Fr</t>
        </is>
      </c>
      <c r="F14628" t="inlineStr">
        <is>
          <t>5'10"</t>
        </is>
      </c>
      <c r="G14628" t="n">
        <v>195</v>
      </c>
      <c r="H14628" t="inlineStr">
        <is>
          <t>Oak Cliff, Texas</t>
        </is>
      </c>
    </row>
    <row r="14629">
      <c r="A14629" t="inlineStr">
        <is>
          <t>West Virginia</t>
        </is>
      </c>
      <c r="B14629" t="n">
        <v>68</v>
      </c>
      <c r="C14629" t="inlineStr">
        <is>
          <t>Camden Goforth</t>
        </is>
      </c>
      <c r="D14629" t="inlineStr">
        <is>
          <t>OL</t>
        </is>
      </c>
      <c r="E14629" t="inlineStr">
        <is>
          <t>Fr</t>
        </is>
      </c>
      <c r="F14629" t="inlineStr">
        <is>
          <t>6'4"</t>
        </is>
      </c>
      <c r="G14629" t="n">
        <v>305</v>
      </c>
      <c r="H14629" t="inlineStr">
        <is>
          <t>Athens, Tenn.</t>
        </is>
      </c>
    </row>
    <row r="14630">
      <c r="A14630" t="inlineStr">
        <is>
          <t>West Virginia</t>
        </is>
      </c>
      <c r="B14630" t="n">
        <v>54</v>
      </c>
      <c r="C14630" t="inlineStr">
        <is>
          <t>Amare Grayson</t>
        </is>
      </c>
      <c r="D14630" t="inlineStr">
        <is>
          <t>OL</t>
        </is>
      </c>
      <c r="E14630" t="inlineStr">
        <is>
          <t>Jr</t>
        </is>
      </c>
      <c r="F14630" t="inlineStr">
        <is>
          <t>6'1"</t>
        </is>
      </c>
      <c r="G14630" t="n">
        <v>309</v>
      </c>
      <c r="H14630" t="inlineStr">
        <is>
          <t>Stockbridge, Ga.</t>
        </is>
      </c>
      <c r="I14630" t="inlineStr">
        <is>
          <t>Transfer from Jacksonville State (2026 portal)</t>
        </is>
      </c>
    </row>
    <row r="14631">
      <c r="A14631" t="inlineStr">
        <is>
          <t>West Virginia</t>
        </is>
      </c>
      <c r="B14631" t="n">
        <v>72</v>
      </c>
      <c r="C14631" t="inlineStr">
        <is>
          <t>Cam Griffin</t>
        </is>
      </c>
      <c r="D14631" t="inlineStr">
        <is>
          <t>OL</t>
        </is>
      </c>
      <c r="E14631" t="inlineStr">
        <is>
          <t>Sr</t>
        </is>
      </c>
      <c r="F14631" t="inlineStr">
        <is>
          <t>6'2"</t>
        </is>
      </c>
      <c r="G14631" t="n">
        <v>304</v>
      </c>
      <c r="H14631" t="inlineStr">
        <is>
          <t>Selma, Ala.</t>
        </is>
      </c>
    </row>
    <row r="14632">
      <c r="A14632" t="inlineStr">
        <is>
          <t>West Virginia</t>
        </is>
      </c>
      <c r="B14632" t="n">
        <v>95</v>
      </c>
      <c r="C14632" t="inlineStr">
        <is>
          <t>Tobi Haastrup</t>
        </is>
      </c>
      <c r="D14632" t="inlineStr">
        <is>
          <t>EDGE</t>
        </is>
      </c>
      <c r="E14632" t="inlineStr">
        <is>
          <t>R-Fr</t>
        </is>
      </c>
      <c r="F14632" t="inlineStr">
        <is>
          <t>6'3"</t>
        </is>
      </c>
      <c r="G14632" t="n">
        <v>255</v>
      </c>
      <c r="H14632" t="inlineStr">
        <is>
          <t>London, England</t>
        </is>
      </c>
      <c r="I14632" t="inlineStr">
        <is>
          <t>Transfer from Oregon (2026 portal)</t>
        </is>
      </c>
    </row>
    <row r="14633">
      <c r="A14633" t="inlineStr">
        <is>
          <t>West Virginia</t>
        </is>
      </c>
      <c r="B14633" t="n">
        <v>40</v>
      </c>
      <c r="C14633" t="inlineStr">
        <is>
          <t>Jason Hall Jr.</t>
        </is>
      </c>
      <c r="D14633" t="inlineStr">
        <is>
          <t>LB</t>
        </is>
      </c>
      <c r="E14633" t="inlineStr">
        <is>
          <t>R-Jr</t>
        </is>
      </c>
      <c r="F14633" t="inlineStr">
        <is>
          <t>6'1"</t>
        </is>
      </c>
      <c r="G14633" t="n">
        <v>222</v>
      </c>
      <c r="H14633" t="inlineStr">
        <is>
          <t>Fall River, Mass.</t>
        </is>
      </c>
      <c r="I14633" t="inlineStr">
        <is>
          <t>Transfer from Villanova (2026 portal)</t>
        </is>
      </c>
    </row>
    <row r="14634">
      <c r="A14634" t="inlineStr">
        <is>
          <t>West Virginia</t>
        </is>
      </c>
      <c r="B14634" t="n">
        <v>88</v>
      </c>
      <c r="C14634" t="inlineStr">
        <is>
          <t>Sam Hamilton</t>
        </is>
      </c>
      <c r="D14634" t="inlineStr">
        <is>
          <t>TE</t>
        </is>
      </c>
      <c r="E14634" t="inlineStr">
        <is>
          <t>Fr</t>
        </is>
      </c>
      <c r="F14634" t="inlineStr">
        <is>
          <t>6'4"</t>
        </is>
      </c>
      <c r="G14634" t="n">
        <v>245</v>
      </c>
      <c r="H14634" t="inlineStr">
        <is>
          <t>Cincinnati, Ohio</t>
        </is>
      </c>
    </row>
    <row r="14635">
      <c r="A14635" t="inlineStr">
        <is>
          <t>West Virginia</t>
        </is>
      </c>
      <c r="B14635" t="n">
        <v>89</v>
      </c>
      <c r="C14635" t="inlineStr">
        <is>
          <t>Charlie Hanafin</t>
        </is>
      </c>
      <c r="D14635" t="inlineStr">
        <is>
          <t>WR</t>
        </is>
      </c>
      <c r="E14635" t="inlineStr">
        <is>
          <t>Fr</t>
        </is>
      </c>
      <c r="F14635" t="inlineStr">
        <is>
          <t>6'0"</t>
        </is>
      </c>
      <c r="G14635" t="n">
        <v>181</v>
      </c>
      <c r="H14635" t="inlineStr">
        <is>
          <t>Burlington, Mass.</t>
        </is>
      </c>
    </row>
    <row r="14636">
      <c r="A14636" t="inlineStr">
        <is>
          <t>West Virginia</t>
        </is>
      </c>
      <c r="B14636" t="n">
        <v>83</v>
      </c>
      <c r="C14636" t="inlineStr">
        <is>
          <t>Bryan Hansen</t>
        </is>
      </c>
      <c r="D14636" t="inlineStr">
        <is>
          <t>P</t>
        </is>
      </c>
      <c r="E14636" t="inlineStr">
        <is>
          <t>R-Sr</t>
        </is>
      </c>
      <c r="F14636" t="inlineStr">
        <is>
          <t>6'3"</t>
        </is>
      </c>
      <c r="G14636" t="n">
        <v>219</v>
      </c>
      <c r="H14636" t="inlineStr">
        <is>
          <t>Colleyville, Texas</t>
        </is>
      </c>
      <c r="I14636" t="inlineStr">
        <is>
          <t>Transfer from Colorado State (2026 portal)</t>
        </is>
      </c>
    </row>
    <row r="14637">
      <c r="A14637" t="inlineStr">
        <is>
          <t>West Virginia</t>
        </is>
      </c>
      <c r="B14637" t="n">
        <v>37</v>
      </c>
      <c r="C14637" t="inlineStr">
        <is>
          <t>Maliek Hawkins</t>
        </is>
      </c>
      <c r="D14637" t="inlineStr">
        <is>
          <t>N/S</t>
        </is>
      </c>
      <c r="E14637" t="inlineStr">
        <is>
          <t>R-Fr</t>
        </is>
      </c>
      <c r="F14637" t="inlineStr">
        <is>
          <t>6'0"</t>
        </is>
      </c>
      <c r="G14637" t="n">
        <v>192</v>
      </c>
      <c r="H14637" t="inlineStr">
        <is>
          <t>Dallas, Texas</t>
        </is>
      </c>
      <c r="I14637" t="inlineStr">
        <is>
          <t>Transfer from Oklahoma (2026 portal)</t>
        </is>
      </c>
    </row>
    <row r="14638">
      <c r="A14638" t="inlineStr">
        <is>
          <t>West Virginia</t>
        </is>
      </c>
      <c r="B14638" t="n">
        <v>3</v>
      </c>
      <c r="C14638" t="inlineStr">
        <is>
          <t>Michael Hawkins Jr.</t>
        </is>
      </c>
      <c r="D14638" t="inlineStr">
        <is>
          <t>QB</t>
        </is>
      </c>
      <c r="E14638" t="inlineStr">
        <is>
          <t>R-So</t>
        </is>
      </c>
      <c r="F14638" t="inlineStr">
        <is>
          <t>6'1"</t>
        </is>
      </c>
      <c r="G14638" t="n">
        <v>203</v>
      </c>
      <c r="H14638" t="inlineStr">
        <is>
          <t>Dallas, Texas</t>
        </is>
      </c>
      <c r="I14638" t="inlineStr">
        <is>
          <t>Transfer from Oklahoma (2026 portal)</t>
        </is>
      </c>
    </row>
    <row r="14639">
      <c r="A14639" t="inlineStr">
        <is>
          <t>West Virginia</t>
        </is>
      </c>
      <c r="B14639" t="n">
        <v>43</v>
      </c>
      <c r="C14639" t="inlineStr">
        <is>
          <t>KJ Henson</t>
        </is>
      </c>
      <c r="D14639" t="inlineStr">
        <is>
          <t>DL</t>
        </is>
      </c>
      <c r="E14639" t="inlineStr">
        <is>
          <t>R-Jr</t>
        </is>
      </c>
      <c r="F14639" t="inlineStr">
        <is>
          <t>6'4"</t>
        </is>
      </c>
      <c r="G14639" t="n">
        <v>284</v>
      </c>
      <c r="H14639" t="inlineStr">
        <is>
          <t>Annapolis, Md.</t>
        </is>
      </c>
    </row>
    <row r="14640">
      <c r="A14640" t="inlineStr">
        <is>
          <t>West Virginia</t>
        </is>
      </c>
      <c r="B14640" t="n">
        <v>32</v>
      </c>
      <c r="C14640" t="inlineStr">
        <is>
          <t>Simaj Hill</t>
        </is>
      </c>
      <c r="D14640" t="inlineStr">
        <is>
          <t>CB</t>
        </is>
      </c>
      <c r="E14640" t="inlineStr">
        <is>
          <t>Fr</t>
        </is>
      </c>
      <c r="F14640" t="inlineStr">
        <is>
          <t>6'0"</t>
        </is>
      </c>
      <c r="G14640" t="n">
        <v>182</v>
      </c>
      <c r="H14640" t="inlineStr">
        <is>
          <t>Philadelphia, Pa.</t>
        </is>
      </c>
    </row>
    <row r="14641">
      <c r="A14641" t="inlineStr">
        <is>
          <t>West Virginia</t>
        </is>
      </c>
      <c r="B14641" t="n">
        <v>50</v>
      </c>
      <c r="C14641" t="inlineStr">
        <is>
          <t>Harper Holloman</t>
        </is>
      </c>
      <c r="D14641" t="inlineStr">
        <is>
          <t>EDGE</t>
        </is>
      </c>
      <c r="E14641" t="inlineStr">
        <is>
          <t>Jr</t>
        </is>
      </c>
      <c r="F14641" t="inlineStr">
        <is>
          <t>6'2"</t>
        </is>
      </c>
      <c r="G14641" t="n">
        <v>253</v>
      </c>
      <c r="H14641" t="inlineStr">
        <is>
          <t>Atlanta, Ga.</t>
        </is>
      </c>
      <c r="I14641" t="inlineStr">
        <is>
          <t>Transfer from Western Kentucky (2026 portal)</t>
        </is>
      </c>
    </row>
    <row r="14642">
      <c r="A14642" t="inlineStr">
        <is>
          <t>West Virginia</t>
        </is>
      </c>
      <c r="B14642" t="n">
        <v>45</v>
      </c>
      <c r="C14642" t="inlineStr">
        <is>
          <t>Malachi Hood</t>
        </is>
      </c>
      <c r="D14642" t="inlineStr">
        <is>
          <t>LB</t>
        </is>
      </c>
      <c r="E14642" t="inlineStr">
        <is>
          <t>R-Sr</t>
        </is>
      </c>
      <c r="F14642" t="inlineStr">
        <is>
          <t>6'2"</t>
        </is>
      </c>
      <c r="G14642" t="n">
        <v>229</v>
      </c>
      <c r="H14642" t="inlineStr">
        <is>
          <t>Plainfield, Ill.</t>
        </is>
      </c>
      <c r="I14642" t="inlineStr">
        <is>
          <t>Transfer from Illinois (2026 portal)</t>
        </is>
      </c>
    </row>
    <row r="14643">
      <c r="A14643" t="inlineStr">
        <is>
          <t>West Virginia</t>
        </is>
      </c>
      <c r="B14643" t="n">
        <v>8</v>
      </c>
      <c r="C14643" t="inlineStr">
        <is>
          <t>Jyron Hughley</t>
        </is>
      </c>
      <c r="D14643" t="inlineStr">
        <is>
          <t>QB</t>
        </is>
      </c>
      <c r="E14643" t="inlineStr">
        <is>
          <t>Fr</t>
        </is>
      </c>
      <c r="F14643" t="inlineStr">
        <is>
          <t>6'2"</t>
        </is>
      </c>
      <c r="G14643" t="n">
        <v>195</v>
      </c>
      <c r="H14643" t="inlineStr">
        <is>
          <t>Belle Glade, Fla.</t>
        </is>
      </c>
    </row>
    <row r="14644">
      <c r="A14644" t="inlineStr">
        <is>
          <t>West Virginia</t>
        </is>
      </c>
      <c r="B14644" t="n">
        <v>73</v>
      </c>
      <c r="C14644" t="inlineStr">
        <is>
          <t>Andreas Hunter</t>
        </is>
      </c>
      <c r="D14644" t="inlineStr">
        <is>
          <t>OL</t>
        </is>
      </c>
      <c r="E14644" t="inlineStr">
        <is>
          <t>R-So</t>
        </is>
      </c>
      <c r="F14644" t="inlineStr">
        <is>
          <t>6'4"</t>
        </is>
      </c>
      <c r="G14644" t="n">
        <v>306</v>
      </c>
      <c r="H14644" t="inlineStr">
        <is>
          <t>Glen Dale, W.Va.</t>
        </is>
      </c>
    </row>
    <row r="14645">
      <c r="A14645" t="inlineStr">
        <is>
          <t>West Virginia</t>
        </is>
      </c>
      <c r="B14645" t="n">
        <v>14</v>
      </c>
      <c r="C14645" t="inlineStr">
        <is>
          <t>Keon Hutchins</t>
        </is>
      </c>
      <c r="D14645" t="inlineStr">
        <is>
          <t>WR</t>
        </is>
      </c>
      <c r="E14645" t="inlineStr">
        <is>
          <t>Jr</t>
        </is>
      </c>
      <c r="F14645" t="inlineStr">
        <is>
          <t>6'0"</t>
        </is>
      </c>
      <c r="G14645" t="n">
        <v>180</v>
      </c>
      <c r="H14645" t="inlineStr">
        <is>
          <t>Union, Miss.</t>
        </is>
      </c>
    </row>
    <row r="14646">
      <c r="A14646" t="inlineStr">
        <is>
          <t>West Virginia</t>
        </is>
      </c>
      <c r="B14646" t="n">
        <v>10</v>
      </c>
      <c r="C14646" t="inlineStr">
        <is>
          <t>Jeremiah Johnson</t>
        </is>
      </c>
      <c r="D14646" t="inlineStr">
        <is>
          <t>EDGE</t>
        </is>
      </c>
      <c r="E14646" t="inlineStr">
        <is>
          <t>R-Jr</t>
        </is>
      </c>
      <c r="F14646" t="inlineStr">
        <is>
          <t>6'2"</t>
        </is>
      </c>
      <c r="G14646" t="n">
        <v>247</v>
      </c>
      <c r="H14646" t="inlineStr">
        <is>
          <t>Spanish Springs, Nev.</t>
        </is>
      </c>
    </row>
    <row r="14647">
      <c r="A14647" t="inlineStr">
        <is>
          <t>West Virginia</t>
        </is>
      </c>
      <c r="B14647" t="n">
        <v>18</v>
      </c>
      <c r="C14647" t="inlineStr">
        <is>
          <t>John Johnson III</t>
        </is>
      </c>
      <c r="D14647" t="inlineStr">
        <is>
          <t>QB</t>
        </is>
      </c>
      <c r="E14647" t="inlineStr">
        <is>
          <t>Fr</t>
        </is>
      </c>
      <c r="F14647" t="inlineStr">
        <is>
          <t>5'10"</t>
        </is>
      </c>
      <c r="G14647" t="n">
        <v>184</v>
      </c>
      <c r="H14647" t="inlineStr">
        <is>
          <t>New Orleans, La.</t>
        </is>
      </c>
    </row>
    <row r="14648">
      <c r="A14648" t="inlineStr">
        <is>
          <t>West Virginia</t>
        </is>
      </c>
      <c r="B14648" t="n">
        <v>92</v>
      </c>
      <c r="C14648" t="inlineStr">
        <is>
          <t>Emerson Joy</t>
        </is>
      </c>
      <c r="D14648" t="inlineStr">
        <is>
          <t>DL</t>
        </is>
      </c>
      <c r="E14648" t="inlineStr">
        <is>
          <t>Jr</t>
        </is>
      </c>
      <c r="F14648" t="inlineStr">
        <is>
          <t>6'6"</t>
        </is>
      </c>
      <c r="G14648" t="n">
        <v>247</v>
      </c>
      <c r="H14648" t="inlineStr">
        <is>
          <t>Calgary, Alberta</t>
        </is>
      </c>
    </row>
    <row r="14649">
      <c r="A14649" t="inlineStr">
        <is>
          <t>West Virginia</t>
        </is>
      </c>
      <c r="B14649" t="n">
        <v>49</v>
      </c>
      <c r="C14649" t="inlineStr">
        <is>
          <t>Carter Kessler</t>
        </is>
      </c>
      <c r="D14649" t="inlineStr">
        <is>
          <t>DL</t>
        </is>
      </c>
      <c r="E14649" t="inlineStr">
        <is>
          <t>Fr</t>
        </is>
      </c>
      <c r="F14649" t="inlineStr">
        <is>
          <t>6'2"</t>
        </is>
      </c>
      <c r="G14649" t="n">
        <v>250</v>
      </c>
      <c r="H14649" t="inlineStr">
        <is>
          <t>Shelby, Ohio</t>
        </is>
      </c>
    </row>
    <row r="14650">
      <c r="A14650" t="inlineStr">
        <is>
          <t>West Virginia</t>
        </is>
      </c>
      <c r="B14650" t="n">
        <v>17</v>
      </c>
      <c r="C14650" t="inlineStr">
        <is>
          <t>Miles Khatri</t>
        </is>
      </c>
      <c r="D14650" t="inlineStr">
        <is>
          <t>N/S</t>
        </is>
      </c>
      <c r="E14650" t="inlineStr">
        <is>
          <t>Fr</t>
        </is>
      </c>
      <c r="F14650" t="inlineStr">
        <is>
          <t>6'0"</t>
        </is>
      </c>
      <c r="G14650" t="n">
        <v>208</v>
      </c>
      <c r="H14650" t="inlineStr">
        <is>
          <t>Montgomery, Ala.</t>
        </is>
      </c>
    </row>
    <row r="14651">
      <c r="A14651" t="inlineStr">
        <is>
          <t>West Virginia</t>
        </is>
      </c>
      <c r="B14651" t="n">
        <v>78</v>
      </c>
      <c r="C14651" t="inlineStr">
        <is>
          <t>Wes King</t>
        </is>
      </c>
      <c r="D14651" t="inlineStr">
        <is>
          <t>OL</t>
        </is>
      </c>
      <c r="E14651" t="inlineStr">
        <is>
          <t>R-Sr</t>
        </is>
      </c>
      <c r="F14651" t="inlineStr">
        <is>
          <t>6'3"</t>
        </is>
      </c>
      <c r="G14651" t="n">
        <v>304</v>
      </c>
      <c r="H14651" t="inlineStr">
        <is>
          <t>Appleton, Wis.</t>
        </is>
      </c>
      <c r="I14651" t="inlineStr">
        <is>
          <t>Transfer from Wyoming (2026 portal)</t>
        </is>
      </c>
    </row>
    <row r="14652">
      <c r="A14652" t="inlineStr">
        <is>
          <t>West Virginia</t>
        </is>
      </c>
      <c r="B14652" t="n">
        <v>51</v>
      </c>
      <c r="C14652" t="inlineStr">
        <is>
          <t>Raymond Kovalesky</t>
        </is>
      </c>
      <c r="D14652" t="inlineStr">
        <is>
          <t>OL</t>
        </is>
      </c>
      <c r="E14652" t="inlineStr">
        <is>
          <t>R-So</t>
        </is>
      </c>
      <c r="F14652" t="inlineStr">
        <is>
          <t>6'3"</t>
        </is>
      </c>
      <c r="G14652" t="n">
        <v>280</v>
      </c>
      <c r="H14652" t="inlineStr">
        <is>
          <t>Wheeling, W.Va.</t>
        </is>
      </c>
    </row>
    <row r="14653">
      <c r="A14653" t="inlineStr">
        <is>
          <t>West Virginia</t>
        </is>
      </c>
      <c r="B14653" t="n">
        <v>52</v>
      </c>
      <c r="C14653" t="inlineStr">
        <is>
          <t>Nick Krahe</t>
        </is>
      </c>
      <c r="D14653" t="inlineStr">
        <is>
          <t>OL</t>
        </is>
      </c>
      <c r="E14653" t="inlineStr">
        <is>
          <t>R-Jr</t>
        </is>
      </c>
      <c r="F14653" t="inlineStr">
        <is>
          <t>6'6"</t>
        </is>
      </c>
      <c r="G14653" t="n">
        <v>316</v>
      </c>
      <c r="H14653" t="inlineStr">
        <is>
          <t>Erie, Pa.</t>
        </is>
      </c>
    </row>
    <row r="14654">
      <c r="A14654" t="inlineStr">
        <is>
          <t>West Virginia</t>
        </is>
      </c>
      <c r="B14654" t="n">
        <v>1</v>
      </c>
      <c r="C14654" t="inlineStr">
        <is>
          <t>Amari Latimer</t>
        </is>
      </c>
      <c r="D14654" t="inlineStr">
        <is>
          <t>RB</t>
        </is>
      </c>
      <c r="E14654" t="inlineStr">
        <is>
          <t>Fr</t>
        </is>
      </c>
      <c r="F14654" t="inlineStr">
        <is>
          <t>5'10"</t>
        </is>
      </c>
      <c r="G14654" t="n">
        <v>231</v>
      </c>
      <c r="H14654" t="inlineStr">
        <is>
          <t>Fairburn, Ga.</t>
        </is>
      </c>
    </row>
    <row r="14655">
      <c r="A14655" t="inlineStr">
        <is>
          <t>West Virginia</t>
        </is>
      </c>
      <c r="B14655" t="n">
        <v>1</v>
      </c>
      <c r="C14655" t="inlineStr">
        <is>
          <t>Geimere Latimer II</t>
        </is>
      </c>
      <c r="D14655" t="inlineStr">
        <is>
          <t>N/S</t>
        </is>
      </c>
      <c r="E14655" t="inlineStr">
        <is>
          <t>Sr</t>
        </is>
      </c>
      <c r="F14655" t="inlineStr">
        <is>
          <t>5'9"</t>
        </is>
      </c>
      <c r="G14655" t="n">
        <v>188</v>
      </c>
      <c r="H14655" t="inlineStr">
        <is>
          <t>Fairburn, Ga.</t>
        </is>
      </c>
      <c r="I14655" t="inlineStr">
        <is>
          <t>Transfer from Wisconsin (2026 portal)</t>
        </is>
      </c>
    </row>
    <row r="14656">
      <c r="A14656" t="inlineStr">
        <is>
          <t>West Virginia</t>
        </is>
      </c>
      <c r="B14656" t="n">
        <v>97</v>
      </c>
      <c r="C14656" t="inlineStr">
        <is>
          <t>Will LeBlanc</t>
        </is>
      </c>
      <c r="D14656" t="inlineStr">
        <is>
          <t>DL</t>
        </is>
      </c>
      <c r="E14656" t="inlineStr">
        <is>
          <t>R-So</t>
        </is>
      </c>
      <c r="F14656" t="inlineStr">
        <is>
          <t>6'5"</t>
        </is>
      </c>
      <c r="G14656" t="n">
        <v>289</v>
      </c>
      <c r="H14656" t="inlineStr">
        <is>
          <t>Houston, Texas</t>
        </is>
      </c>
      <c r="I14656" t="inlineStr">
        <is>
          <t>Transfer from Texas-Permian Basin (2026 portal)</t>
        </is>
      </c>
    </row>
    <row r="14657">
      <c r="A14657" t="inlineStr">
        <is>
          <t>West Virginia</t>
        </is>
      </c>
      <c r="B14657" t="n">
        <v>67</v>
      </c>
      <c r="C14657" t="inlineStr">
        <is>
          <t>Landen Livingston</t>
        </is>
      </c>
      <c r="D14657" t="inlineStr">
        <is>
          <t>OL</t>
        </is>
      </c>
      <c r="E14657" t="inlineStr">
        <is>
          <t>R-Sr</t>
        </is>
      </c>
      <c r="F14657" t="inlineStr">
        <is>
          <t>6'4"</t>
        </is>
      </c>
      <c r="G14657" t="n">
        <v>293</v>
      </c>
      <c r="H14657" t="inlineStr">
        <is>
          <t>Leo, Ind.</t>
        </is>
      </c>
    </row>
    <row r="14658">
      <c r="A14658" t="inlineStr">
        <is>
          <t>West Virginia</t>
        </is>
      </c>
      <c r="B14658" t="n">
        <v>33</v>
      </c>
      <c r="C14658" t="inlineStr">
        <is>
          <t>Kayden Luke</t>
        </is>
      </c>
      <c r="D14658" t="inlineStr">
        <is>
          <t>FB</t>
        </is>
      </c>
      <c r="E14658" t="inlineStr">
        <is>
          <t>Jr</t>
        </is>
      </c>
      <c r="F14658" t="inlineStr">
        <is>
          <t>5'11"</t>
        </is>
      </c>
      <c r="G14658" t="n">
        <v>251</v>
      </c>
      <c r="H14658" t="inlineStr">
        <is>
          <t>Catalina, Ariz.</t>
        </is>
      </c>
      <c r="I14658" t="inlineStr">
        <is>
          <t>Transfer from Arizona (2026 portal)</t>
        </is>
      </c>
    </row>
    <row r="14659">
      <c r="A14659" t="inlineStr">
        <is>
          <t>West Virginia</t>
        </is>
      </c>
      <c r="B14659" t="n">
        <v>55</v>
      </c>
      <c r="C14659" t="inlineStr">
        <is>
          <t>Yendor Mack</t>
        </is>
      </c>
      <c r="D14659" t="inlineStr">
        <is>
          <t>DL</t>
        </is>
      </c>
      <c r="E14659" t="inlineStr">
        <is>
          <t>Fr</t>
        </is>
      </c>
      <c r="F14659" t="inlineStr">
        <is>
          <t>6'2"</t>
        </is>
      </c>
      <c r="G14659" t="n">
        <v>280</v>
      </c>
      <c r="H14659" t="inlineStr">
        <is>
          <t>Harrisburg, Pa.</t>
        </is>
      </c>
    </row>
    <row r="14660">
      <c r="A14660" t="inlineStr">
        <is>
          <t>West Virginia</t>
        </is>
      </c>
      <c r="B14660" t="n">
        <v>94</v>
      </c>
      <c r="C14660" t="inlineStr">
        <is>
          <t>Cam Mallory</t>
        </is>
      </c>
      <c r="D14660" t="inlineStr">
        <is>
          <t>DL</t>
        </is>
      </c>
      <c r="E14660" t="inlineStr">
        <is>
          <t>Fr</t>
        </is>
      </c>
      <c r="F14660" t="inlineStr">
        <is>
          <t>6'0"</t>
        </is>
      </c>
      <c r="G14660" t="n">
        <v>295</v>
      </c>
      <c r="H14660" t="inlineStr">
        <is>
          <t>Moody, Ala.</t>
        </is>
      </c>
    </row>
    <row r="14661">
      <c r="A14661" t="inlineStr">
        <is>
          <t>West Virginia</t>
        </is>
      </c>
      <c r="B14661" t="n">
        <v>36</v>
      </c>
      <c r="C14661" t="inlineStr">
        <is>
          <t>Trey McGlothlin</t>
        </is>
      </c>
      <c r="D14661" t="inlineStr">
        <is>
          <t>LB</t>
        </is>
      </c>
      <c r="E14661" t="inlineStr">
        <is>
          <t>Fr</t>
        </is>
      </c>
      <c r="F14661" t="inlineStr">
        <is>
          <t>6'2"</t>
        </is>
      </c>
      <c r="G14661" t="n">
        <v>201</v>
      </c>
      <c r="H14661" t="inlineStr">
        <is>
          <t>Tulsa, Okla.</t>
        </is>
      </c>
    </row>
    <row r="14662">
      <c r="A14662" t="inlineStr">
        <is>
          <t>West Virginia</t>
        </is>
      </c>
      <c r="B14662" t="n">
        <v>52</v>
      </c>
      <c r="C14662" t="inlineStr">
        <is>
          <t>Corey McIntyre Jr.</t>
        </is>
      </c>
      <c r="D14662" t="inlineStr">
        <is>
          <t>DL</t>
        </is>
      </c>
      <c r="E14662" t="inlineStr">
        <is>
          <t>R-Jr</t>
        </is>
      </c>
      <c r="F14662" t="inlineStr">
        <is>
          <t>6'3"</t>
        </is>
      </c>
      <c r="G14662" t="n">
        <v>280</v>
      </c>
      <c r="H14662" t="inlineStr">
        <is>
          <t>Port St. Lucie, Fla.</t>
        </is>
      </c>
    </row>
    <row r="14663">
      <c r="A14663" t="inlineStr">
        <is>
          <t>West Virginia</t>
        </is>
      </c>
      <c r="B14663" t="n">
        <v>34</v>
      </c>
      <c r="C14663" t="inlineStr">
        <is>
          <t>Darius Morant</t>
        </is>
      </c>
      <c r="D14663" t="inlineStr">
        <is>
          <t>RB</t>
        </is>
      </c>
      <c r="E14663" t="inlineStr">
        <is>
          <t>R-So</t>
        </is>
      </c>
      <c r="F14663" t="inlineStr">
        <is>
          <t>6'0"</t>
        </is>
      </c>
      <c r="G14663" t="n">
        <v>224</v>
      </c>
      <c r="H14663" t="inlineStr">
        <is>
          <t>Hempstead, N.Y.</t>
        </is>
      </c>
    </row>
    <row r="14664">
      <c r="A14664" t="inlineStr">
        <is>
          <t>West Virginia</t>
        </is>
      </c>
      <c r="B14664" t="n">
        <v>64</v>
      </c>
      <c r="C14664" t="inlineStr">
        <is>
          <t>Rhett Morris</t>
        </is>
      </c>
      <c r="D14664" t="inlineStr">
        <is>
          <t>OL</t>
        </is>
      </c>
      <c r="E14664" t="inlineStr">
        <is>
          <t>Fr</t>
        </is>
      </c>
      <c r="F14664" t="inlineStr">
        <is>
          <t>6'2"</t>
        </is>
      </c>
      <c r="G14664" t="n">
        <v>302</v>
      </c>
      <c r="H14664" t="inlineStr">
        <is>
          <t>Ridgewood, N.J.</t>
        </is>
      </c>
    </row>
    <row r="14665">
      <c r="A14665" t="inlineStr">
        <is>
          <t>West Virginia</t>
        </is>
      </c>
      <c r="B14665" t="n">
        <v>38</v>
      </c>
      <c r="C14665" t="inlineStr">
        <is>
          <t>Macguire Moss</t>
        </is>
      </c>
      <c r="D14665" t="inlineStr">
        <is>
          <t>LS</t>
        </is>
      </c>
      <c r="E14665" t="inlineStr">
        <is>
          <t>R-Sr</t>
        </is>
      </c>
      <c r="F14665" t="inlineStr">
        <is>
          <t>6'1"</t>
        </is>
      </c>
      <c r="G14665" t="n">
        <v>225</v>
      </c>
      <c r="H14665" t="inlineStr">
        <is>
          <t>Batavia, Ill.</t>
        </is>
      </c>
    </row>
    <row r="14666">
      <c r="A14666" t="inlineStr">
        <is>
          <t>West Virginia</t>
        </is>
      </c>
      <c r="B14666" t="n">
        <v>32</v>
      </c>
      <c r="C14666" t="inlineStr">
        <is>
          <t>Brad Mossor</t>
        </is>
      </c>
      <c r="D14666" t="inlineStr">
        <is>
          <t>WR</t>
        </is>
      </c>
      <c r="E14666" t="inlineStr">
        <is>
          <t>Fr</t>
        </is>
      </c>
      <c r="F14666" t="inlineStr">
        <is>
          <t>5'11"</t>
        </is>
      </c>
      <c r="G14666" t="n">
        <v>185</v>
      </c>
      <c r="H14666" t="inlineStr">
        <is>
          <t>Princeton, W.Va.</t>
        </is>
      </c>
    </row>
    <row r="14667">
      <c r="A14667" t="inlineStr">
        <is>
          <t>West Virginia</t>
        </is>
      </c>
      <c r="B14667" t="n">
        <v>60</v>
      </c>
      <c r="C14667" t="inlineStr">
        <is>
          <t>Jonas Muya</t>
        </is>
      </c>
      <c r="D14667" t="inlineStr">
        <is>
          <t>OL</t>
        </is>
      </c>
      <c r="E14667" t="inlineStr">
        <is>
          <t>Fr</t>
        </is>
      </c>
      <c r="F14667" t="inlineStr">
        <is>
          <t>6'7"</t>
        </is>
      </c>
      <c r="G14667" t="n">
        <v>293</v>
      </c>
      <c r="H14667" t="inlineStr">
        <is>
          <t>Fort Wayne, Ind.</t>
        </is>
      </c>
    </row>
    <row r="14668">
      <c r="A14668" t="inlineStr">
        <is>
          <t>West Virginia</t>
        </is>
      </c>
      <c r="B14668" t="n">
        <v>80</v>
      </c>
      <c r="C14668" t="inlineStr">
        <is>
          <t>John Neider</t>
        </is>
      </c>
      <c r="D14668" t="inlineStr">
        <is>
          <t>WR</t>
        </is>
      </c>
      <c r="E14668" t="inlineStr">
        <is>
          <t>R-Jr</t>
        </is>
      </c>
      <c r="F14668" t="inlineStr">
        <is>
          <t>6'2"</t>
        </is>
      </c>
      <c r="G14668" t="n">
        <v>201</v>
      </c>
      <c r="H14668" t="inlineStr">
        <is>
          <t>Milford, Conn.</t>
        </is>
      </c>
      <c r="I14668" t="inlineStr">
        <is>
          <t>Transfer from UConn (2026 portal)</t>
        </is>
      </c>
    </row>
    <row r="14669">
      <c r="A14669" t="inlineStr">
        <is>
          <t>West Virginia</t>
        </is>
      </c>
      <c r="B14669" t="n">
        <v>39</v>
      </c>
      <c r="C14669" t="inlineStr">
        <is>
          <t>Peter Notaro</t>
        </is>
      </c>
      <c r="D14669" t="inlineStr">
        <is>
          <t>K</t>
        </is>
      </c>
      <c r="E14669" t="inlineStr">
        <is>
          <t>R-Fr</t>
        </is>
      </c>
      <c r="F14669" t="inlineStr">
        <is>
          <t>5'11"</t>
        </is>
      </c>
      <c r="G14669" t="n">
        <v>190</v>
      </c>
      <c r="H14669" t="inlineStr">
        <is>
          <t>Wexford, Pa.</t>
        </is>
      </c>
      <c r="I14669" t="inlineStr">
        <is>
          <t>Transfer from Alabama (2026 portal)</t>
        </is>
      </c>
    </row>
    <row r="14670">
      <c r="A14670" t="inlineStr">
        <is>
          <t>West Virginia</t>
        </is>
      </c>
      <c r="B14670" t="n">
        <v>85</v>
      </c>
      <c r="C14670" t="inlineStr">
        <is>
          <t>Robert Oliver</t>
        </is>
      </c>
      <c r="D14670" t="inlineStr">
        <is>
          <t>WR</t>
        </is>
      </c>
      <c r="E14670" t="inlineStr">
        <is>
          <t>Fr</t>
        </is>
      </c>
      <c r="F14670" t="inlineStr">
        <is>
          <t>6'2"</t>
        </is>
      </c>
      <c r="G14670" t="n">
        <v>180</v>
      </c>
      <c r="H14670" t="inlineStr">
        <is>
          <t>Tucson, Ariz.</t>
        </is>
      </c>
    </row>
    <row r="14671">
      <c r="A14671" t="inlineStr">
        <is>
          <t>West Virginia</t>
        </is>
      </c>
      <c r="B14671" t="n">
        <v>54</v>
      </c>
      <c r="C14671" t="inlineStr">
        <is>
          <t>Isaiah Patterson</t>
        </is>
      </c>
      <c r="D14671" t="inlineStr">
        <is>
          <t>LB</t>
        </is>
      </c>
      <c r="E14671" t="inlineStr">
        <is>
          <t>R-So</t>
        </is>
      </c>
      <c r="F14671" t="inlineStr">
        <is>
          <t>6'2"</t>
        </is>
      </c>
      <c r="G14671" t="n">
        <v>233</v>
      </c>
      <c r="H14671" t="inlineStr">
        <is>
          <t>Tacoma, Washington</t>
        </is>
      </c>
      <c r="I14671" t="inlineStr">
        <is>
          <t>Transfer from UNLV (2026 portal)</t>
        </is>
      </c>
    </row>
    <row r="14672">
      <c r="A14672" t="inlineStr">
        <is>
          <t>West Virginia</t>
        </is>
      </c>
      <c r="B14672" t="n">
        <v>0</v>
      </c>
      <c r="C14672" t="inlineStr">
        <is>
          <t>Andrew Powdrell</t>
        </is>
      </c>
      <c r="D14672" t="inlineStr">
        <is>
          <t>N/S</t>
        </is>
      </c>
      <c r="E14672" t="inlineStr">
        <is>
          <t>Sr</t>
        </is>
      </c>
      <c r="F14672" t="inlineStr">
        <is>
          <t>5'10"</t>
        </is>
      </c>
      <c r="G14672" t="n">
        <v>185</v>
      </c>
      <c r="H14672" t="inlineStr">
        <is>
          <t>The Woodlands, Texas</t>
        </is>
      </c>
      <c r="I14672" t="inlineStr">
        <is>
          <t>Transfer from UNLV (2026 portal)</t>
        </is>
      </c>
    </row>
    <row r="14673">
      <c r="A14673" t="inlineStr">
        <is>
          <t>West Virginia</t>
        </is>
      </c>
      <c r="B14673" t="n">
        <v>22</v>
      </c>
      <c r="C14673" t="inlineStr">
        <is>
          <t>Jaire Rawlison</t>
        </is>
      </c>
      <c r="D14673" t="inlineStr">
        <is>
          <t>CB</t>
        </is>
      </c>
      <c r="E14673" t="inlineStr">
        <is>
          <t>R-So</t>
        </is>
      </c>
      <c r="F14673" t="inlineStr">
        <is>
          <t>5'9"</t>
        </is>
      </c>
      <c r="G14673" t="n">
        <v>188</v>
      </c>
      <c r="H14673" t="inlineStr">
        <is>
          <t>York, Pa.</t>
        </is>
      </c>
    </row>
    <row r="14674">
      <c r="A14674" t="inlineStr">
        <is>
          <t>West Virginia</t>
        </is>
      </c>
      <c r="B14674" t="n">
        <v>29</v>
      </c>
      <c r="C14674" t="inlineStr">
        <is>
          <t>Kameron Reddic</t>
        </is>
      </c>
      <c r="D14674" t="inlineStr">
        <is>
          <t>S</t>
        </is>
      </c>
      <c r="E14674" t="inlineStr">
        <is>
          <t>Jr</t>
        </is>
      </c>
      <c r="F14674" t="inlineStr">
        <is>
          <t>6'0"</t>
        </is>
      </c>
      <c r="G14674" t="n">
        <v>193</v>
      </c>
      <c r="H14674" t="inlineStr">
        <is>
          <t>Houston, Texas</t>
        </is>
      </c>
      <c r="I14674" t="inlineStr">
        <is>
          <t>Transfer from Stephen F. Austin (2026 portal)</t>
        </is>
      </c>
    </row>
    <row r="14675">
      <c r="A14675" t="inlineStr">
        <is>
          <t>West Virginia</t>
        </is>
      </c>
      <c r="B14675" t="n">
        <v>24</v>
      </c>
      <c r="C14675" t="inlineStr">
        <is>
          <t>Rayshawn Reynolds Jr.</t>
        </is>
      </c>
      <c r="D14675" t="inlineStr">
        <is>
          <t>CB</t>
        </is>
      </c>
      <c r="E14675" t="inlineStr">
        <is>
          <t>R-Jr</t>
        </is>
      </c>
      <c r="F14675" t="inlineStr">
        <is>
          <t>6'3"</t>
        </is>
      </c>
      <c r="G14675" t="n">
        <v>186</v>
      </c>
      <c r="H14675" t="inlineStr">
        <is>
          <t>Montgomery, Ala.</t>
        </is>
      </c>
    </row>
    <row r="14676">
      <c r="A14676" t="inlineStr">
        <is>
          <t>West Virginia</t>
        </is>
      </c>
      <c r="B14676" t="n">
        <v>48</v>
      </c>
      <c r="C14676" t="inlineStr">
        <is>
          <t>Tim Roberson</t>
        </is>
      </c>
      <c r="D14676" t="inlineStr">
        <is>
          <t>S</t>
        </is>
      </c>
      <c r="E14676" t="inlineStr">
        <is>
          <t>R-Jr</t>
        </is>
      </c>
      <c r="F14676" t="inlineStr">
        <is>
          <t>5'11"</t>
        </is>
      </c>
      <c r="G14676" t="n">
        <v>178</v>
      </c>
      <c r="H14676" t="inlineStr">
        <is>
          <t>Valdosta, Ga.</t>
        </is>
      </c>
    </row>
    <row r="14677">
      <c r="A14677" t="inlineStr">
        <is>
          <t>West Virginia</t>
        </is>
      </c>
      <c r="B14677" t="n">
        <v>20</v>
      </c>
      <c r="C14677" t="inlineStr">
        <is>
          <t>Keyshawn Robinson</t>
        </is>
      </c>
      <c r="D14677" t="inlineStr">
        <is>
          <t>CB</t>
        </is>
      </c>
      <c r="E14677" t="inlineStr">
        <is>
          <t>Jr</t>
        </is>
      </c>
      <c r="F14677" t="inlineStr">
        <is>
          <t>5'11"</t>
        </is>
      </c>
      <c r="G14677" t="n">
        <v>190</v>
      </c>
      <c r="H14677" t="inlineStr">
        <is>
          <t>Ranson, W.Va.</t>
        </is>
      </c>
    </row>
    <row r="14678">
      <c r="A14678" t="inlineStr">
        <is>
          <t>West Virginia</t>
        </is>
      </c>
      <c r="B14678" t="n">
        <v>60</v>
      </c>
      <c r="C14678" t="inlineStr">
        <is>
          <t>Gabe Ryan</t>
        </is>
      </c>
      <c r="D14678" t="inlineStr">
        <is>
          <t>DL</t>
        </is>
      </c>
      <c r="E14678" t="inlineStr">
        <is>
          <t>Sr</t>
        </is>
      </c>
      <c r="F14678" t="inlineStr">
        <is>
          <t>6'2"</t>
        </is>
      </c>
      <c r="G14678" t="n">
        <v>270</v>
      </c>
      <c r="H14678" t="inlineStr">
        <is>
          <t>Keyser, W.Va.</t>
        </is>
      </c>
    </row>
    <row r="14679">
      <c r="A14679" t="inlineStr">
        <is>
          <t>West Virginia</t>
        </is>
      </c>
      <c r="B14679" t="n">
        <v>0</v>
      </c>
      <c r="C14679" t="inlineStr">
        <is>
          <t>Josh Sapp</t>
        </is>
      </c>
      <c r="D14679" t="inlineStr">
        <is>
          <t>TE</t>
        </is>
      </c>
      <c r="E14679" t="inlineStr">
        <is>
          <t>R-Sr</t>
        </is>
      </c>
      <c r="F14679" t="inlineStr">
        <is>
          <t>6'2"</t>
        </is>
      </c>
      <c r="G14679" t="n">
        <v>234</v>
      </c>
      <c r="H14679" t="inlineStr">
        <is>
          <t>Greenville, S.C.</t>
        </is>
      </c>
      <c r="I14679" t="inlineStr">
        <is>
          <t>Transfer from Clemson (2026 portal)</t>
        </is>
      </c>
    </row>
    <row r="14680">
      <c r="A14680" t="inlineStr">
        <is>
          <t>West Virginia</t>
        </is>
      </c>
      <c r="B14680" t="n">
        <v>53</v>
      </c>
      <c r="C14680" t="inlineStr">
        <is>
          <t>Kaden Seller</t>
        </is>
      </c>
      <c r="D14680" t="inlineStr">
        <is>
          <t>LS</t>
        </is>
      </c>
      <c r="E14680" t="inlineStr">
        <is>
          <t>R-So</t>
        </is>
      </c>
      <c r="F14680" t="inlineStr">
        <is>
          <t>6'3"</t>
        </is>
      </c>
      <c r="G14680" t="n">
        <v>261</v>
      </c>
      <c r="H14680" t="inlineStr">
        <is>
          <t>Hilliard, Ohio</t>
        </is>
      </c>
    </row>
    <row r="14681">
      <c r="A14681" t="inlineStr">
        <is>
          <t>West Virginia</t>
        </is>
      </c>
      <c r="B14681" t="n">
        <v>30</v>
      </c>
      <c r="C14681" t="inlineStr">
        <is>
          <t>Antoine Sharp Jr.</t>
        </is>
      </c>
      <c r="D14681" t="inlineStr">
        <is>
          <t>LB</t>
        </is>
      </c>
      <c r="E14681" t="inlineStr">
        <is>
          <t>Fr</t>
        </is>
      </c>
      <c r="F14681" t="inlineStr">
        <is>
          <t>6'0"</t>
        </is>
      </c>
      <c r="G14681" t="n">
        <v>212</v>
      </c>
      <c r="H14681" t="inlineStr">
        <is>
          <t>West Palm Beach, Fla.</t>
        </is>
      </c>
    </row>
    <row r="14682">
      <c r="A14682" t="inlineStr">
        <is>
          <t>West Virginia</t>
        </is>
      </c>
      <c r="B14682" t="n">
        <v>3</v>
      </c>
      <c r="C14682" t="inlineStr">
        <is>
          <t>Matt Sieg</t>
        </is>
      </c>
      <c r="D14682" t="inlineStr">
        <is>
          <t>S</t>
        </is>
      </c>
      <c r="E14682" t="inlineStr">
        <is>
          <t>Fr</t>
        </is>
      </c>
      <c r="F14682" t="inlineStr">
        <is>
          <t>6'0"</t>
        </is>
      </c>
      <c r="G14682" t="n">
        <v>189</v>
      </c>
      <c r="H14682" t="inlineStr">
        <is>
          <t>McDonald, Pa.</t>
        </is>
      </c>
    </row>
    <row r="14683">
      <c r="A14683" t="inlineStr">
        <is>
          <t>West Virginia</t>
        </is>
      </c>
      <c r="B14683" t="n">
        <v>11</v>
      </c>
      <c r="C14683" t="inlineStr">
        <is>
          <t>Vincent Smith</t>
        </is>
      </c>
      <c r="D14683" t="inlineStr">
        <is>
          <t>CB</t>
        </is>
      </c>
      <c r="E14683" t="inlineStr">
        <is>
          <t>Fr</t>
        </is>
      </c>
      <c r="F14683" t="inlineStr">
        <is>
          <t>6'1"</t>
        </is>
      </c>
      <c r="G14683" t="n">
        <v>218</v>
      </c>
      <c r="H14683" t="inlineStr">
        <is>
          <t>Orlando, Fla.</t>
        </is>
      </c>
    </row>
    <row r="14684">
      <c r="A14684" t="inlineStr">
        <is>
          <t>West Virginia</t>
        </is>
      </c>
      <c r="B14684" t="n">
        <v>23</v>
      </c>
      <c r="C14684" t="inlineStr">
        <is>
          <t>Emory Snyder</t>
        </is>
      </c>
      <c r="D14684" t="inlineStr">
        <is>
          <t>N/S</t>
        </is>
      </c>
      <c r="E14684" t="inlineStr">
        <is>
          <t>Fr</t>
        </is>
      </c>
      <c r="F14684" t="inlineStr">
        <is>
          <t>6'3"</t>
        </is>
      </c>
      <c r="G14684" t="n">
        <v>215</v>
      </c>
      <c r="H14684" t="inlineStr">
        <is>
          <t>Bixby, Okla.</t>
        </is>
      </c>
    </row>
    <row r="14685">
      <c r="A14685" t="inlineStr">
        <is>
          <t>West Virginia</t>
        </is>
      </c>
      <c r="B14685" t="n">
        <v>14</v>
      </c>
      <c r="C14685" t="inlineStr">
        <is>
          <t>Tyler Stolsky</t>
        </is>
      </c>
      <c r="D14685" t="inlineStr">
        <is>
          <t>LB</t>
        </is>
      </c>
      <c r="E14685" t="inlineStr">
        <is>
          <t>R-Sr</t>
        </is>
      </c>
      <c r="F14685" t="inlineStr">
        <is>
          <t>6'2"</t>
        </is>
      </c>
      <c r="G14685" t="n">
        <v>235</v>
      </c>
      <c r="H14685" t="inlineStr">
        <is>
          <t>Portage, Mich.</t>
        </is>
      </c>
      <c r="I14685" t="inlineStr">
        <is>
          <t>Transfer from Florida Atlantic (2026 portal)</t>
        </is>
      </c>
    </row>
    <row r="14686">
      <c r="A14686" t="inlineStr">
        <is>
          <t>West Virginia</t>
        </is>
      </c>
      <c r="B14686" t="n">
        <v>17</v>
      </c>
      <c r="C14686" t="inlineStr">
        <is>
          <t>Prince Strachan</t>
        </is>
      </c>
      <c r="D14686" t="inlineStr">
        <is>
          <t>WR</t>
        </is>
      </c>
      <c r="E14686" t="inlineStr">
        <is>
          <t>R-Jr</t>
        </is>
      </c>
      <c r="F14686" t="inlineStr">
        <is>
          <t>6'5"</t>
        </is>
      </c>
      <c r="G14686" t="n">
        <v>211</v>
      </c>
      <c r="H14686" t="inlineStr">
        <is>
          <t>Freeport, Grand Bahama</t>
        </is>
      </c>
      <c r="I14686" t="inlineStr">
        <is>
          <t>Transfer from USC (2026 portal)</t>
        </is>
      </c>
    </row>
    <row r="14687">
      <c r="A14687" t="inlineStr">
        <is>
          <t>West Virginia</t>
        </is>
      </c>
      <c r="B14687" t="n">
        <v>22</v>
      </c>
      <c r="C14687" t="inlineStr">
        <is>
          <t>Chris Talley</t>
        </is>
      </c>
      <c r="D14687" t="inlineStr">
        <is>
          <t>RB</t>
        </is>
      </c>
      <c r="E14687" t="inlineStr">
        <is>
          <t>Fr</t>
        </is>
      </c>
      <c r="F14687" t="inlineStr">
        <is>
          <t>5'11"</t>
        </is>
      </c>
      <c r="G14687" t="n">
        <v>188</v>
      </c>
      <c r="H14687" t="inlineStr">
        <is>
          <t>Memphis, Tenn.</t>
        </is>
      </c>
    </row>
    <row r="14688">
      <c r="A14688" t="inlineStr">
        <is>
          <t>West Virginia</t>
        </is>
      </c>
      <c r="B14688" t="n">
        <v>19</v>
      </c>
      <c r="C14688" t="inlineStr">
        <is>
          <t>Nick Taylor</t>
        </is>
      </c>
      <c r="D14688" t="inlineStr">
        <is>
          <t>CB</t>
        </is>
      </c>
      <c r="E14688" t="inlineStr">
        <is>
          <t>Jr</t>
        </is>
      </c>
      <c r="F14688" t="inlineStr">
        <is>
          <t>6'1"</t>
        </is>
      </c>
      <c r="G14688" t="n">
        <v>193</v>
      </c>
      <c r="H14688" t="inlineStr">
        <is>
          <t>Atlanta, Ga.</t>
        </is>
      </c>
    </row>
    <row r="14689">
      <c r="A14689" t="inlineStr">
        <is>
          <t>West Virginia</t>
        </is>
      </c>
      <c r="B14689" t="n">
        <v>47</v>
      </c>
      <c r="C14689" t="inlineStr">
        <is>
          <t>Wilnerson Telemaque</t>
        </is>
      </c>
      <c r="D14689" t="inlineStr">
        <is>
          <t>DL</t>
        </is>
      </c>
      <c r="E14689" t="inlineStr">
        <is>
          <t>R-Fr</t>
        </is>
      </c>
      <c r="F14689" t="inlineStr">
        <is>
          <t>6'6"</t>
        </is>
      </c>
      <c r="G14689" t="n">
        <v>268</v>
      </c>
      <c r="H14689" t="inlineStr">
        <is>
          <t>Miami Gardens, Fla.</t>
        </is>
      </c>
    </row>
    <row r="14690">
      <c r="A14690" t="inlineStr">
        <is>
          <t>West Virginia</t>
        </is>
      </c>
      <c r="B14690" t="n">
        <v>72</v>
      </c>
      <c r="C14690" t="inlineStr">
        <is>
          <t>Jaylen Thomas</t>
        </is>
      </c>
      <c r="D14690" t="inlineStr">
        <is>
          <t>DL</t>
        </is>
      </c>
      <c r="E14690" t="inlineStr">
        <is>
          <t>Jr</t>
        </is>
      </c>
      <c r="F14690" t="inlineStr">
        <is>
          <t>6'2"</t>
        </is>
      </c>
      <c r="G14690" t="n">
        <v>308</v>
      </c>
      <c r="H14690" t="inlineStr">
        <is>
          <t>Memphis, Tenn.</t>
        </is>
      </c>
    </row>
    <row r="14691">
      <c r="A14691" t="inlineStr">
        <is>
          <t>West Virginia</t>
        </is>
      </c>
      <c r="B14691" t="n">
        <v>23</v>
      </c>
      <c r="C14691" t="inlineStr">
        <is>
          <t>Malachi Thompson</t>
        </is>
      </c>
      <c r="D14691" t="inlineStr">
        <is>
          <t>WR</t>
        </is>
      </c>
      <c r="E14691" t="inlineStr">
        <is>
          <t>Fr</t>
        </is>
      </c>
      <c r="F14691" t="inlineStr">
        <is>
          <t>6'4"</t>
        </is>
      </c>
      <c r="G14691" t="n">
        <v>192</v>
      </c>
      <c r="H14691" t="inlineStr">
        <is>
          <t>Charleston, W.Va</t>
        </is>
      </c>
    </row>
    <row r="14692">
      <c r="A14692" t="inlineStr">
        <is>
          <t>West Virginia</t>
        </is>
      </c>
      <c r="B14692" t="n">
        <v>41</v>
      </c>
      <c r="C14692" t="inlineStr">
        <is>
          <t>Noah Tishendorf</t>
        </is>
      </c>
      <c r="D14692" t="inlineStr">
        <is>
          <t>DL</t>
        </is>
      </c>
      <c r="E14692" t="inlineStr">
        <is>
          <t>Fr</t>
        </is>
      </c>
      <c r="F14692" t="inlineStr">
        <is>
          <t>6'3"</t>
        </is>
      </c>
      <c r="G14692" t="n">
        <v>253</v>
      </c>
      <c r="H14692" t="inlineStr">
        <is>
          <t>Sherwood, Ore.</t>
        </is>
      </c>
    </row>
    <row r="14693">
      <c r="A14693" t="inlineStr">
        <is>
          <t>West Virginia</t>
        </is>
      </c>
      <c r="B14693" t="n">
        <v>13</v>
      </c>
      <c r="C14693" t="inlineStr">
        <is>
          <t>Cam Torbor</t>
        </is>
      </c>
      <c r="D14693" t="inlineStr">
        <is>
          <t>LB</t>
        </is>
      </c>
      <c r="E14693" t="inlineStr">
        <is>
          <t>R-Fr</t>
        </is>
      </c>
      <c r="F14693" t="inlineStr">
        <is>
          <t>6'3"</t>
        </is>
      </c>
      <c r="G14693" t="n">
        <v>239</v>
      </c>
      <c r="H14693" t="inlineStr">
        <is>
          <t>Hoover, Ala.</t>
        </is>
      </c>
    </row>
    <row r="14694">
      <c r="A14694" t="inlineStr">
        <is>
          <t>West Virginia</t>
        </is>
      </c>
      <c r="B14694" t="n">
        <v>86</v>
      </c>
      <c r="C14694" t="inlineStr">
        <is>
          <t>Cyrus Traugh</t>
        </is>
      </c>
      <c r="D14694" t="inlineStr">
        <is>
          <t>WR</t>
        </is>
      </c>
      <c r="E14694" t="inlineStr">
        <is>
          <t>R-Jr</t>
        </is>
      </c>
      <c r="F14694" t="inlineStr">
        <is>
          <t>6'0"</t>
        </is>
      </c>
      <c r="G14694" t="n">
        <v>196</v>
      </c>
      <c r="H14694" t="inlineStr">
        <is>
          <t>Parkersburg, W.Va.</t>
        </is>
      </c>
    </row>
    <row r="14695">
      <c r="A14695" t="inlineStr">
        <is>
          <t>West Virginia</t>
        </is>
      </c>
      <c r="B14695" t="n">
        <v>13</v>
      </c>
      <c r="C14695" t="inlineStr">
        <is>
          <t>Kedrick Triplett</t>
        </is>
      </c>
      <c r="D14695" t="inlineStr">
        <is>
          <t>WR</t>
        </is>
      </c>
      <c r="E14695" t="inlineStr">
        <is>
          <t>R-So</t>
        </is>
      </c>
      <c r="F14695" t="inlineStr">
        <is>
          <t>5'11"</t>
        </is>
      </c>
      <c r="G14695" t="n">
        <v>200</v>
      </c>
      <c r="H14695" t="inlineStr">
        <is>
          <t>Florence, Ala.</t>
        </is>
      </c>
    </row>
    <row r="14696">
      <c r="A14696" t="inlineStr">
        <is>
          <t>West Virginia</t>
        </is>
      </c>
      <c r="B14696" t="n">
        <v>69</v>
      </c>
      <c r="C14696" t="inlineStr">
        <is>
          <t>Devin Vass</t>
        </is>
      </c>
      <c r="D14696" t="inlineStr">
        <is>
          <t>OL</t>
        </is>
      </c>
      <c r="E14696" t="inlineStr">
        <is>
          <t>R-Jr</t>
        </is>
      </c>
      <c r="F14696" t="inlineStr">
        <is>
          <t>6'6"</t>
        </is>
      </c>
      <c r="G14696" t="n">
        <v>306</v>
      </c>
      <c r="H14696" t="inlineStr">
        <is>
          <t>Bartow, Fla.</t>
        </is>
      </c>
      <c r="I14696" t="inlineStr">
        <is>
          <t>Transfer from Kansas State (2026 portal)</t>
        </is>
      </c>
    </row>
    <row r="14697">
      <c r="A14697" t="inlineStr">
        <is>
          <t>West Virginia</t>
        </is>
      </c>
      <c r="B14697" t="n">
        <v>84</v>
      </c>
      <c r="C14697" t="inlineStr">
        <is>
          <t>Ryan Ward</t>
        </is>
      </c>
      <c r="D14697" t="inlineStr">
        <is>
          <t>TE</t>
        </is>
      </c>
      <c r="E14697" t="inlineStr">
        <is>
          <t>Jr</t>
        </is>
      </c>
      <c r="F14697" t="inlineStr">
        <is>
          <t>6'4"</t>
        </is>
      </c>
      <c r="G14697" t="n">
        <v>240</v>
      </c>
      <c r="H14697" t="inlineStr">
        <is>
          <t>Rutherford, N.J.</t>
        </is>
      </c>
    </row>
    <row r="14698">
      <c r="A14698" t="inlineStr">
        <is>
          <t>West Virginia</t>
        </is>
      </c>
      <c r="B14698" t="n">
        <v>25</v>
      </c>
      <c r="C14698" t="inlineStr">
        <is>
          <t>Armoni Weaver-Bomar</t>
        </is>
      </c>
      <c r="D14698" t="inlineStr">
        <is>
          <t>WR</t>
        </is>
      </c>
      <c r="E14698" t="inlineStr">
        <is>
          <t>R-Fr</t>
        </is>
      </c>
      <c r="F14698" t="inlineStr">
        <is>
          <t>5'9"</t>
        </is>
      </c>
      <c r="G14698" t="n">
        <v>170</v>
      </c>
      <c r="H14698" t="inlineStr">
        <is>
          <t>Spartanburg, S.C.</t>
        </is>
      </c>
    </row>
    <row r="14699">
      <c r="A14699" t="inlineStr">
        <is>
          <t>West Virginia</t>
        </is>
      </c>
      <c r="B14699" t="n">
        <v>91</v>
      </c>
      <c r="C14699" t="inlineStr">
        <is>
          <t>Darius Wiley</t>
        </is>
      </c>
      <c r="D14699" t="inlineStr">
        <is>
          <t>DL</t>
        </is>
      </c>
      <c r="E14699" t="inlineStr">
        <is>
          <t>R-So</t>
        </is>
      </c>
      <c r="F14699" t="inlineStr">
        <is>
          <t>6'6"</t>
        </is>
      </c>
      <c r="G14699" t="n">
        <v>268</v>
      </c>
      <c r="H14699" t="inlineStr">
        <is>
          <t>Elizabethtown, Ky.</t>
        </is>
      </c>
    </row>
    <row r="14700">
      <c r="A14700" t="inlineStr">
        <is>
          <t>West Virginia</t>
        </is>
      </c>
      <c r="B14700" t="n">
        <v>87</v>
      </c>
      <c r="C14700" t="inlineStr">
        <is>
          <t>Greg Wilfred</t>
        </is>
      </c>
      <c r="D14700" t="inlineStr">
        <is>
          <t>WR</t>
        </is>
      </c>
      <c r="E14700" t="inlineStr">
        <is>
          <t>Fr</t>
        </is>
      </c>
      <c r="F14700" t="inlineStr">
        <is>
          <t>5'9"</t>
        </is>
      </c>
      <c r="G14700" t="n">
        <v>175</v>
      </c>
      <c r="H14700" t="inlineStr">
        <is>
          <t>New Orleans, La.</t>
        </is>
      </c>
    </row>
    <row r="14701">
      <c r="A14701" t="inlineStr">
        <is>
          <t>West Virginia</t>
        </is>
      </c>
      <c r="B14701" t="n">
        <v>6</v>
      </c>
      <c r="C14701" t="inlineStr">
        <is>
          <t>Da'Mare Williams</t>
        </is>
      </c>
      <c r="D14701" t="inlineStr">
        <is>
          <t>S</t>
        </is>
      </c>
      <c r="E14701" t="inlineStr">
        <is>
          <t>R-So</t>
        </is>
      </c>
      <c r="F14701" t="inlineStr">
        <is>
          <t>6'1"</t>
        </is>
      </c>
      <c r="G14701" t="n">
        <v>201</v>
      </c>
      <c r="H14701" t="inlineStr">
        <is>
          <t>Sylvia, N.C.</t>
        </is>
      </c>
    </row>
    <row r="14702">
      <c r="A14702" t="inlineStr">
        <is>
          <t>West Virginia</t>
        </is>
      </c>
      <c r="B14702" t="n">
        <v>8</v>
      </c>
      <c r="C14702" t="inlineStr">
        <is>
          <t>Kamari Wilson</t>
        </is>
      </c>
      <c r="D14702" t="inlineStr">
        <is>
          <t>S</t>
        </is>
      </c>
      <c r="E14702" t="inlineStr">
        <is>
          <t>R-Sr</t>
        </is>
      </c>
      <c r="F14702" t="inlineStr">
        <is>
          <t>6'0"</t>
        </is>
      </c>
      <c r="G14702" t="n">
        <v>212</v>
      </c>
      <c r="H14702" t="inlineStr">
        <is>
          <t>Ft. Pierce, Fla.</t>
        </is>
      </c>
      <c r="I14702" t="inlineStr">
        <is>
          <t>Transfer from Memphis (2026 portal)</t>
        </is>
      </c>
    </row>
    <row r="14703">
      <c r="A14703" t="inlineStr">
        <is>
          <t>West Virginia</t>
        </is>
      </c>
      <c r="B14703" t="n">
        <v>55</v>
      </c>
      <c r="C14703" t="inlineStr">
        <is>
          <t>Aidan Woods</t>
        </is>
      </c>
      <c r="D14703" t="inlineStr">
        <is>
          <t>OL</t>
        </is>
      </c>
      <c r="E14703" t="inlineStr">
        <is>
          <t>Fr</t>
        </is>
      </c>
      <c r="F14703" t="inlineStr">
        <is>
          <t>6'5"</t>
        </is>
      </c>
      <c r="G14703" t="n">
        <v>308</v>
      </c>
      <c r="H14703" t="inlineStr">
        <is>
          <t>Abingdon, Va.</t>
        </is>
      </c>
    </row>
    <row r="14704">
      <c r="A14704" t="inlineStr">
        <is>
          <t>West Virginia</t>
        </is>
      </c>
      <c r="B14704" t="n">
        <v>33</v>
      </c>
      <c r="C14704" t="inlineStr">
        <is>
          <t>Ashton Woods</t>
        </is>
      </c>
      <c r="D14704" t="inlineStr">
        <is>
          <t>LB</t>
        </is>
      </c>
      <c r="E14704" t="inlineStr">
        <is>
          <t>Jr</t>
        </is>
      </c>
      <c r="F14704" t="inlineStr">
        <is>
          <t>6'3"</t>
        </is>
      </c>
      <c r="G14704" t="n">
        <v>230</v>
      </c>
      <c r="H14704" t="inlineStr">
        <is>
          <t>Marietta, Ga.</t>
        </is>
      </c>
    </row>
    <row r="14705">
      <c r="A14705" t="inlineStr">
        <is>
          <t>West Virginia</t>
        </is>
      </c>
      <c r="B14705" t="n">
        <v>76</v>
      </c>
      <c r="C14705" t="inlineStr">
        <is>
          <t>Deshawn Woods</t>
        </is>
      </c>
      <c r="D14705" t="inlineStr">
        <is>
          <t>OL</t>
        </is>
      </c>
      <c r="E14705" t="inlineStr">
        <is>
          <t>R-Sr</t>
        </is>
      </c>
      <c r="F14705" t="inlineStr">
        <is>
          <t>6'5"</t>
        </is>
      </c>
      <c r="G14705" t="n">
        <v>307</v>
      </c>
      <c r="H14705" t="inlineStr">
        <is>
          <t>Omaha, Neb.</t>
        </is>
      </c>
    </row>
    <row r="14706">
      <c r="A14706" t="inlineStr">
        <is>
          <t>West Virginia</t>
        </is>
      </c>
      <c r="B14706" t="n">
        <v>49</v>
      </c>
      <c r="C14706" t="inlineStr">
        <is>
          <t>Carter Zuliani</t>
        </is>
      </c>
      <c r="D14706" t="inlineStr">
        <is>
          <t>TE</t>
        </is>
      </c>
      <c r="E14706" t="inlineStr">
        <is>
          <t>R-Fr</t>
        </is>
      </c>
      <c r="F14706" t="inlineStr">
        <is>
          <t>6'6"</t>
        </is>
      </c>
      <c r="G14706" t="n">
        <v>254</v>
      </c>
      <c r="H14706" t="inlineStr">
        <is>
          <t>Bridgeport, W.Va.</t>
        </is>
      </c>
    </row>
    <row r="14707">
      <c r="A14707" t="inlineStr">
        <is>
          <t>Western Kentucky</t>
        </is>
      </c>
      <c r="B14707" t="n">
        <v>18</v>
      </c>
      <c r="C14707" t="inlineStr">
        <is>
          <t>Geajorm Akpaloo</t>
        </is>
      </c>
      <c r="D14707" t="inlineStr">
        <is>
          <t>LB</t>
        </is>
      </c>
      <c r="E14707" t="inlineStr">
        <is>
          <t>Jr</t>
        </is>
      </c>
      <c r="F14707" t="inlineStr">
        <is>
          <t>6'3"</t>
        </is>
      </c>
      <c r="G14707" t="n">
        <v>220</v>
      </c>
      <c r="H14707" t="inlineStr">
        <is>
          <t>Warrenton, Va.</t>
        </is>
      </c>
      <c r="I14707" t="inlineStr">
        <is>
          <t>Transfer from Coastal Carolina (2026 portal)</t>
        </is>
      </c>
    </row>
    <row r="14708">
      <c r="A14708" t="inlineStr">
        <is>
          <t>Western Kentucky</t>
        </is>
      </c>
      <c r="B14708" t="n">
        <v>3</v>
      </c>
      <c r="C14708" t="inlineStr">
        <is>
          <t>Ajay Allen</t>
        </is>
      </c>
      <c r="D14708" t="inlineStr">
        <is>
          <t>RB</t>
        </is>
      </c>
      <c r="E14708" t="inlineStr">
        <is>
          <t>R-Sr</t>
        </is>
      </c>
      <c r="F14708" t="inlineStr">
        <is>
          <t>5'11"</t>
        </is>
      </c>
      <c r="G14708" t="n">
        <v>200</v>
      </c>
      <c r="H14708" t="inlineStr">
        <is>
          <t>Monroe, La.</t>
        </is>
      </c>
    </row>
    <row r="14709">
      <c r="A14709" t="inlineStr">
        <is>
          <t>Western Kentucky</t>
        </is>
      </c>
      <c r="B14709" t="n">
        <v>32</v>
      </c>
      <c r="C14709" t="inlineStr">
        <is>
          <t>Westen Ard</t>
        </is>
      </c>
      <c r="D14709" t="inlineStr">
        <is>
          <t>LB</t>
        </is>
      </c>
      <c r="E14709" t="inlineStr">
        <is>
          <t>Fr</t>
        </is>
      </c>
      <c r="F14709" t="inlineStr">
        <is>
          <t>6'1"</t>
        </is>
      </c>
      <c r="G14709" t="n">
        <v>217</v>
      </c>
      <c r="H14709" t="inlineStr">
        <is>
          <t>Warner Robins, Ga.</t>
        </is>
      </c>
    </row>
    <row r="14710">
      <c r="A14710" t="inlineStr">
        <is>
          <t>Western Kentucky</t>
        </is>
      </c>
      <c r="B14710" t="n">
        <v>87</v>
      </c>
      <c r="C14710" t="inlineStr">
        <is>
          <t>Coleson Arends</t>
        </is>
      </c>
      <c r="D14710" t="inlineStr">
        <is>
          <t>TE</t>
        </is>
      </c>
      <c r="E14710" t="inlineStr">
        <is>
          <t>R-Jr</t>
        </is>
      </c>
      <c r="F14710" t="inlineStr">
        <is>
          <t>6'4"</t>
        </is>
      </c>
      <c r="G14710" t="n">
        <v>245</v>
      </c>
      <c r="H14710" t="inlineStr">
        <is>
          <t>Phoenix, Ariz.</t>
        </is>
      </c>
    </row>
    <row r="14711">
      <c r="A14711" t="inlineStr">
        <is>
          <t>Western Kentucky</t>
        </is>
      </c>
      <c r="B14711" t="n">
        <v>23</v>
      </c>
      <c r="C14711" t="inlineStr">
        <is>
          <t>Sincere Baines</t>
        </is>
      </c>
      <c r="D14711" t="inlineStr">
        <is>
          <t>RB</t>
        </is>
      </c>
      <c r="E14711" t="inlineStr">
        <is>
          <t>Sr</t>
        </is>
      </c>
      <c r="F14711" t="inlineStr">
        <is>
          <t>5'11"</t>
        </is>
      </c>
      <c r="G14711" t="n">
        <v>180</v>
      </c>
      <c r="H14711" t="inlineStr">
        <is>
          <t>Fayetteville, N.C.</t>
        </is>
      </c>
      <c r="I14711" t="inlineStr">
        <is>
          <t>Transfer from Maine (2026 portal)</t>
        </is>
      </c>
    </row>
    <row r="14712">
      <c r="A14712" t="inlineStr">
        <is>
          <t>Western Kentucky</t>
        </is>
      </c>
      <c r="B14712" t="n">
        <v>27</v>
      </c>
      <c r="C14712" t="inlineStr">
        <is>
          <t>Jordan Bergeron</t>
        </is>
      </c>
      <c r="D14712" t="inlineStr">
        <is>
          <t>DB</t>
        </is>
      </c>
      <c r="E14712" t="inlineStr">
        <is>
          <t>R-Fr</t>
        </is>
      </c>
      <c r="F14712" t="inlineStr">
        <is>
          <t>6'0"</t>
        </is>
      </c>
      <c r="G14712" t="n">
        <v>180</v>
      </c>
      <c r="H14712" t="inlineStr">
        <is>
          <t>Naples, Fla.</t>
        </is>
      </c>
    </row>
    <row r="14713">
      <c r="A14713" t="inlineStr">
        <is>
          <t>Western Kentucky</t>
        </is>
      </c>
      <c r="B14713" t="n">
        <v>29</v>
      </c>
      <c r="C14713" t="inlineStr">
        <is>
          <t>Adrion Boyd</t>
        </is>
      </c>
      <c r="D14713" t="inlineStr">
        <is>
          <t>RB</t>
        </is>
      </c>
      <c r="E14713" t="inlineStr">
        <is>
          <t>R-Jr</t>
        </is>
      </c>
      <c r="F14713" t="inlineStr">
        <is>
          <t>5'7"</t>
        </is>
      </c>
      <c r="G14713" t="n">
        <v>176</v>
      </c>
      <c r="H14713" t="inlineStr">
        <is>
          <t>Fontana, Calif.</t>
        </is>
      </c>
    </row>
    <row r="14714">
      <c r="A14714" t="inlineStr">
        <is>
          <t>Western Kentucky</t>
        </is>
      </c>
      <c r="B14714" t="n">
        <v>34</v>
      </c>
      <c r="C14714" t="inlineStr">
        <is>
          <t>Makhi Brazier</t>
        </is>
      </c>
      <c r="D14714" t="inlineStr">
        <is>
          <t>LB</t>
        </is>
      </c>
      <c r="E14714" t="inlineStr">
        <is>
          <t>Fr</t>
        </is>
      </c>
      <c r="F14714" t="inlineStr">
        <is>
          <t>6'1"</t>
        </is>
      </c>
      <c r="G14714" t="n">
        <v>207</v>
      </c>
      <c r="H14714" t="inlineStr">
        <is>
          <t>Loganville, Ga.</t>
        </is>
      </c>
    </row>
    <row r="14715">
      <c r="A14715" t="inlineStr">
        <is>
          <t>Western Kentucky</t>
        </is>
      </c>
      <c r="B14715" t="n">
        <v>37</v>
      </c>
      <c r="C14715" t="inlineStr">
        <is>
          <t>Justin Brown</t>
        </is>
      </c>
      <c r="D14715" t="inlineStr">
        <is>
          <t>S</t>
        </is>
      </c>
      <c r="E14715" t="inlineStr">
        <is>
          <t>R-Jr</t>
        </is>
      </c>
      <c r="F14715" t="inlineStr">
        <is>
          <t>6'0"</t>
        </is>
      </c>
      <c r="G14715" t="n">
        <v>194</v>
      </c>
      <c r="H14715" t="inlineStr">
        <is>
          <t>Murfreesboro, Tenn.</t>
        </is>
      </c>
    </row>
    <row r="14716">
      <c r="A14716" t="inlineStr">
        <is>
          <t>Western Kentucky</t>
        </is>
      </c>
      <c r="B14716" t="n">
        <v>58</v>
      </c>
      <c r="C14716" t="inlineStr">
        <is>
          <t>Michael Buck</t>
        </is>
      </c>
      <c r="D14716" t="inlineStr">
        <is>
          <t>K</t>
        </is>
      </c>
      <c r="E14716" t="inlineStr">
        <is>
          <t>R-So</t>
        </is>
      </c>
      <c r="F14716" t="inlineStr">
        <is>
          <t>5'10"</t>
        </is>
      </c>
      <c r="G14716" t="n">
        <v>180</v>
      </c>
      <c r="H14716" t="inlineStr">
        <is>
          <t>Mooresville, N.C.</t>
        </is>
      </c>
    </row>
    <row r="14717">
      <c r="A14717" t="inlineStr">
        <is>
          <t>Western Kentucky</t>
        </is>
      </c>
      <c r="B14717" t="n">
        <v>12</v>
      </c>
      <c r="C14717" t="inlineStr">
        <is>
          <t>Quincy Burroughs</t>
        </is>
      </c>
      <c r="D14717" t="inlineStr">
        <is>
          <t>WR</t>
        </is>
      </c>
      <c r="E14717" t="inlineStr">
        <is>
          <t>R-Sr</t>
        </is>
      </c>
      <c r="F14717" t="inlineStr">
        <is>
          <t>6'1"</t>
        </is>
      </c>
      <c r="G14717" t="n">
        <v>205</v>
      </c>
      <c r="H14717" t="inlineStr">
        <is>
          <t>Jacksonville, Fla.</t>
        </is>
      </c>
    </row>
    <row r="14718">
      <c r="A14718" t="inlineStr">
        <is>
          <t>Western Kentucky</t>
        </is>
      </c>
      <c r="B14718" t="n">
        <v>99</v>
      </c>
      <c r="C14718" t="inlineStr">
        <is>
          <t>Karl Campbell</t>
        </is>
      </c>
      <c r="D14718" t="inlineStr">
        <is>
          <t>K</t>
        </is>
      </c>
      <c r="E14718" t="inlineStr">
        <is>
          <t>Fr</t>
        </is>
      </c>
      <c r="F14718" t="inlineStr">
        <is>
          <t>6'5"</t>
        </is>
      </c>
      <c r="G14718" t="n">
        <v>220</v>
      </c>
      <c r="H14718" t="inlineStr">
        <is>
          <t>Magherafelt, Ireland</t>
        </is>
      </c>
    </row>
    <row r="14719">
      <c r="A14719" t="inlineStr">
        <is>
          <t>Western Kentucky</t>
        </is>
      </c>
      <c r="B14719" t="n">
        <v>12</v>
      </c>
      <c r="C14719" t="inlineStr">
        <is>
          <t>BJ Carey</t>
        </is>
      </c>
      <c r="D14719" t="inlineStr">
        <is>
          <t>DB</t>
        </is>
      </c>
      <c r="E14719" t="inlineStr">
        <is>
          <t>R-Sr</t>
        </is>
      </c>
      <c r="F14719" t="inlineStr">
        <is>
          <t>6'1"</t>
        </is>
      </c>
      <c r="G14719" t="n">
        <v>190</v>
      </c>
      <c r="H14719" t="inlineStr">
        <is>
          <t>Downey, Calif.</t>
        </is>
      </c>
    </row>
    <row r="14720">
      <c r="A14720" t="inlineStr">
        <is>
          <t>Western Kentucky</t>
        </is>
      </c>
      <c r="B14720" t="n">
        <v>84</v>
      </c>
      <c r="C14720" t="inlineStr">
        <is>
          <t>Jeremiah Carroll</t>
        </is>
      </c>
      <c r="D14720" t="inlineStr">
        <is>
          <t>WR</t>
        </is>
      </c>
      <c r="E14720" t="inlineStr">
        <is>
          <t>Sr</t>
        </is>
      </c>
      <c r="F14720" t="inlineStr">
        <is>
          <t>5'11"</t>
        </is>
      </c>
      <c r="G14720" t="n">
        <v>172</v>
      </c>
      <c r="H14720" t="inlineStr">
        <is>
          <t>Atlanta, Ga.</t>
        </is>
      </c>
      <c r="I14720" t="inlineStr">
        <is>
          <t>Transfer from Carson Newman (2026 portal)</t>
        </is>
      </c>
    </row>
    <row r="14721">
      <c r="A14721" t="inlineStr">
        <is>
          <t>Western Kentucky</t>
        </is>
      </c>
      <c r="B14721" t="n">
        <v>72</v>
      </c>
      <c r="C14721" t="inlineStr">
        <is>
          <t>Zach Clayton</t>
        </is>
      </c>
      <c r="D14721" t="inlineStr">
        <is>
          <t>OL</t>
        </is>
      </c>
      <c r="E14721" t="inlineStr">
        <is>
          <t>Jr</t>
        </is>
      </c>
      <c r="F14721" t="inlineStr">
        <is>
          <t>6'5"</t>
        </is>
      </c>
      <c r="G14721" t="n">
        <v>288</v>
      </c>
      <c r="H14721" t="inlineStr">
        <is>
          <t>Senoia, Ga.</t>
        </is>
      </c>
    </row>
    <row r="14722">
      <c r="A14722" t="inlineStr">
        <is>
          <t>Western Kentucky</t>
        </is>
      </c>
      <c r="B14722" t="n">
        <v>19</v>
      </c>
      <c r="C14722" t="inlineStr">
        <is>
          <t>Jacob Cosby-Mosley</t>
        </is>
      </c>
      <c r="D14722" t="inlineStr">
        <is>
          <t>DB</t>
        </is>
      </c>
      <c r="E14722" t="inlineStr">
        <is>
          <t>R-So</t>
        </is>
      </c>
      <c r="F14722" t="inlineStr">
        <is>
          <t>5'11"</t>
        </is>
      </c>
      <c r="G14722" t="n">
        <v>197</v>
      </c>
      <c r="H14722" t="inlineStr">
        <is>
          <t>West Palm Beach, Fla.</t>
        </is>
      </c>
      <c r="I14722" t="inlineStr">
        <is>
          <t>Transfer from Wake Forest (2026 portal)</t>
        </is>
      </c>
    </row>
    <row r="14723">
      <c r="A14723" t="inlineStr">
        <is>
          <t>Western Kentucky</t>
        </is>
      </c>
      <c r="B14723" t="n">
        <v>81</v>
      </c>
      <c r="C14723" t="inlineStr">
        <is>
          <t>Arlando Crafton Jr.</t>
        </is>
      </c>
      <c r="D14723" t="inlineStr">
        <is>
          <t>TE</t>
        </is>
      </c>
      <c r="E14723" t="inlineStr">
        <is>
          <t>Fr</t>
        </is>
      </c>
      <c r="F14723" t="inlineStr">
        <is>
          <t>6'3"</t>
        </is>
      </c>
      <c r="G14723" t="n">
        <v>232</v>
      </c>
      <c r="H14723" t="inlineStr">
        <is>
          <t>Atlanta, Ga.</t>
        </is>
      </c>
    </row>
    <row r="14724">
      <c r="A14724" t="inlineStr">
        <is>
          <t>Western Kentucky</t>
        </is>
      </c>
      <c r="B14724" t="n">
        <v>69</v>
      </c>
      <c r="C14724" t="inlineStr">
        <is>
          <t>Jordan Curll</t>
        </is>
      </c>
      <c r="D14724" t="inlineStr">
        <is>
          <t>OL</t>
        </is>
      </c>
      <c r="E14724" t="inlineStr">
        <is>
          <t>Fr</t>
        </is>
      </c>
      <c r="F14724" t="inlineStr">
        <is>
          <t>6'4"</t>
        </is>
      </c>
      <c r="G14724" t="n">
        <v>267</v>
      </c>
      <c r="H14724" t="inlineStr">
        <is>
          <t>Franklin, Tenn.</t>
        </is>
      </c>
    </row>
    <row r="14725">
      <c r="A14725" t="inlineStr">
        <is>
          <t>Western Kentucky</t>
        </is>
      </c>
      <c r="B14725" t="n">
        <v>64</v>
      </c>
      <c r="C14725" t="inlineStr">
        <is>
          <t>Jackson Dialls</t>
        </is>
      </c>
      <c r="D14725" t="inlineStr">
        <is>
          <t>OL</t>
        </is>
      </c>
      <c r="E14725" t="inlineStr">
        <is>
          <t>R-Fr</t>
        </is>
      </c>
      <c r="F14725" t="inlineStr">
        <is>
          <t>6'4"</t>
        </is>
      </c>
      <c r="G14725" t="n">
        <v>317</v>
      </c>
      <c r="H14725" t="inlineStr">
        <is>
          <t>Lexington, Ky.</t>
        </is>
      </c>
    </row>
    <row r="14726">
      <c r="A14726" t="inlineStr">
        <is>
          <t>Western Kentucky</t>
        </is>
      </c>
      <c r="B14726" t="n">
        <v>22</v>
      </c>
      <c r="C14726" t="inlineStr">
        <is>
          <t>Jordan Donald</t>
        </is>
      </c>
      <c r="D14726" t="inlineStr">
        <is>
          <t>LB</t>
        </is>
      </c>
      <c r="E14726" t="inlineStr">
        <is>
          <t>So</t>
        </is>
      </c>
      <c r="F14726" t="inlineStr">
        <is>
          <t>6'2"</t>
        </is>
      </c>
      <c r="G14726" t="n">
        <v>222</v>
      </c>
      <c r="H14726" t="inlineStr">
        <is>
          <t>Perry, Ga.</t>
        </is>
      </c>
    </row>
    <row r="14727">
      <c r="A14727" t="inlineStr">
        <is>
          <t>Western Kentucky</t>
        </is>
      </c>
      <c r="B14727" t="n">
        <v>91</v>
      </c>
      <c r="C14727" t="inlineStr">
        <is>
          <t>CeeJay Embry</t>
        </is>
      </c>
      <c r="D14727" t="inlineStr">
        <is>
          <t>DL</t>
        </is>
      </c>
      <c r="E14727" t="inlineStr">
        <is>
          <t>Fr</t>
        </is>
      </c>
      <c r="F14727" t="inlineStr">
        <is>
          <t>6'1"</t>
        </is>
      </c>
      <c r="G14727" t="n">
        <v>273</v>
      </c>
      <c r="H14727" t="inlineStr">
        <is>
          <t>Pahokee, Fla.</t>
        </is>
      </c>
    </row>
    <row r="14728">
      <c r="A14728" t="inlineStr">
        <is>
          <t>Western Kentucky</t>
        </is>
      </c>
      <c r="B14728" t="n">
        <v>30</v>
      </c>
      <c r="C14728" t="inlineStr">
        <is>
          <t>Taron Essex</t>
        </is>
      </c>
      <c r="D14728" t="inlineStr">
        <is>
          <t>DB</t>
        </is>
      </c>
      <c r="E14728" t="inlineStr">
        <is>
          <t>Fr</t>
        </is>
      </c>
      <c r="F14728" t="inlineStr">
        <is>
          <t>6'3"</t>
        </is>
      </c>
      <c r="G14728" t="n">
        <v>188</v>
      </c>
      <c r="H14728" t="inlineStr">
        <is>
          <t>Decatur, Ga.</t>
        </is>
      </c>
    </row>
    <row r="14729">
      <c r="A14729" t="inlineStr">
        <is>
          <t>Western Kentucky</t>
        </is>
      </c>
      <c r="B14729" t="n">
        <v>99</v>
      </c>
      <c r="C14729" t="inlineStr">
        <is>
          <t>Eric Etienne</t>
        </is>
      </c>
      <c r="D14729" t="inlineStr">
        <is>
          <t>DL</t>
        </is>
      </c>
      <c r="E14729" t="inlineStr">
        <is>
          <t>R-So</t>
        </is>
      </c>
      <c r="F14729" t="inlineStr">
        <is>
          <t>6'1"</t>
        </is>
      </c>
      <c r="G14729" t="n">
        <v>310</v>
      </c>
      <c r="H14729" t="inlineStr">
        <is>
          <t>Miami, Fla.</t>
        </is>
      </c>
    </row>
    <row r="14730">
      <c r="A14730" t="inlineStr">
        <is>
          <t>Western Kentucky</t>
        </is>
      </c>
      <c r="B14730" t="n">
        <v>20</v>
      </c>
      <c r="C14730" t="inlineStr">
        <is>
          <t>CC Ezirim</t>
        </is>
      </c>
      <c r="D14730" t="inlineStr">
        <is>
          <t>TE</t>
        </is>
      </c>
      <c r="E14730" t="inlineStr">
        <is>
          <t>R-Sr</t>
        </is>
      </c>
      <c r="F14730" t="inlineStr">
        <is>
          <t>6'7"</t>
        </is>
      </c>
      <c r="G14730" t="n">
        <v>241</v>
      </c>
      <c r="H14730" t="inlineStr">
        <is>
          <t>Dublin, Ohio</t>
        </is>
      </c>
      <c r="I14730" t="inlineStr">
        <is>
          <t>Transfer from Toledo (2026 portal)</t>
        </is>
      </c>
    </row>
    <row r="14731">
      <c r="A14731" t="inlineStr">
        <is>
          <t>Western Kentucky</t>
        </is>
      </c>
      <c r="B14731" t="n">
        <v>52</v>
      </c>
      <c r="C14731" t="inlineStr">
        <is>
          <t>Jakeem Fletcher</t>
        </is>
      </c>
      <c r="D14731" t="inlineStr">
        <is>
          <t>DL</t>
        </is>
      </c>
      <c r="E14731" t="inlineStr">
        <is>
          <t>R-Sr</t>
        </is>
      </c>
      <c r="F14731" t="inlineStr">
        <is>
          <t>6'1"</t>
        </is>
      </c>
      <c r="G14731" t="n">
        <v>312</v>
      </c>
      <c r="H14731" t="inlineStr">
        <is>
          <t>Tanner, Ala.</t>
        </is>
      </c>
    </row>
    <row r="14732">
      <c r="A14732" t="inlineStr">
        <is>
          <t>Western Kentucky</t>
        </is>
      </c>
      <c r="B14732" t="n">
        <v>4</v>
      </c>
      <c r="C14732" t="inlineStr">
        <is>
          <t>Cameron Flowers</t>
        </is>
      </c>
      <c r="D14732" t="inlineStr">
        <is>
          <t>WR</t>
        </is>
      </c>
      <c r="E14732" t="inlineStr">
        <is>
          <t>R-So</t>
        </is>
      </c>
      <c r="F14732" t="inlineStr">
        <is>
          <t>5'11"</t>
        </is>
      </c>
      <c r="G14732" t="n">
        <v>183</v>
      </c>
      <c r="H14732" t="inlineStr">
        <is>
          <t>Warner Robins, Ga.</t>
        </is>
      </c>
    </row>
    <row r="14733">
      <c r="A14733" t="inlineStr">
        <is>
          <t>Western Kentucky</t>
        </is>
      </c>
      <c r="B14733" t="n">
        <v>90</v>
      </c>
      <c r="C14733" t="inlineStr">
        <is>
          <t>Bryce Fulda</t>
        </is>
      </c>
      <c r="D14733" t="inlineStr">
        <is>
          <t>DE</t>
        </is>
      </c>
      <c r="E14733" t="inlineStr">
        <is>
          <t>Fr</t>
        </is>
      </c>
      <c r="F14733" t="inlineStr">
        <is>
          <t>6'4"</t>
        </is>
      </c>
      <c r="G14733" t="n">
        <v>232</v>
      </c>
      <c r="H14733" t="inlineStr">
        <is>
          <t>Bradenton, Fla.</t>
        </is>
      </c>
    </row>
    <row r="14734">
      <c r="A14734" t="inlineStr">
        <is>
          <t>Western Kentucky</t>
        </is>
      </c>
      <c r="B14734" t="n">
        <v>38</v>
      </c>
      <c r="C14734" t="inlineStr">
        <is>
          <t>Alan Gbee</t>
        </is>
      </c>
      <c r="D14734" t="inlineStr">
        <is>
          <t>DB</t>
        </is>
      </c>
      <c r="E14734" t="inlineStr">
        <is>
          <t>R-Jr</t>
        </is>
      </c>
      <c r="F14734" t="inlineStr">
        <is>
          <t>6'1"</t>
        </is>
      </c>
      <c r="G14734" t="n">
        <v>190</v>
      </c>
      <c r="H14734" t="inlineStr">
        <is>
          <t>Leesburg, Va.</t>
        </is>
      </c>
    </row>
    <row r="14735">
      <c r="A14735" t="inlineStr">
        <is>
          <t>Western Kentucky</t>
        </is>
      </c>
      <c r="B14735" t="n">
        <v>11</v>
      </c>
      <c r="C14735" t="inlineStr">
        <is>
          <t>Brock Glenn</t>
        </is>
      </c>
      <c r="D14735" t="inlineStr">
        <is>
          <t>QB</t>
        </is>
      </c>
      <c r="E14735" t="inlineStr">
        <is>
          <t>R-Jr</t>
        </is>
      </c>
      <c r="F14735" t="inlineStr">
        <is>
          <t>6'2"</t>
        </is>
      </c>
      <c r="G14735" t="n">
        <v>215</v>
      </c>
      <c r="H14735" t="inlineStr">
        <is>
          <t>Covington, Tenn.</t>
        </is>
      </c>
      <c r="I14735" t="inlineStr">
        <is>
          <t>Transfer from Florida State (2026 portal)</t>
        </is>
      </c>
    </row>
    <row r="14736">
      <c r="A14736" t="inlineStr">
        <is>
          <t>Western Kentucky</t>
        </is>
      </c>
      <c r="B14736" t="n">
        <v>98</v>
      </c>
      <c r="C14736" t="inlineStr">
        <is>
          <t>Nathan Gonzales</t>
        </is>
      </c>
      <c r="D14736" t="inlineStr">
        <is>
          <t>DE</t>
        </is>
      </c>
      <c r="E14736" t="inlineStr">
        <is>
          <t>Sr</t>
        </is>
      </c>
      <c r="F14736" t="inlineStr">
        <is>
          <t>6'5"</t>
        </is>
      </c>
      <c r="G14736" t="n">
        <v>255</v>
      </c>
      <c r="H14736" t="inlineStr">
        <is>
          <t>Bell Gardens, Calif.</t>
        </is>
      </c>
      <c r="I14736" t="inlineStr">
        <is>
          <t>Transfer from Indiana State (2026 portal)</t>
        </is>
      </c>
    </row>
    <row r="14737">
      <c r="A14737" t="inlineStr">
        <is>
          <t>Western Kentucky</t>
        </is>
      </c>
      <c r="B14737" t="n">
        <v>92</v>
      </c>
      <c r="C14737" t="inlineStr">
        <is>
          <t>Javin Griffin</t>
        </is>
      </c>
      <c r="D14737" t="inlineStr">
        <is>
          <t>DL</t>
        </is>
      </c>
      <c r="E14737" t="inlineStr">
        <is>
          <t>R-Sr</t>
        </is>
      </c>
      <c r="F14737" t="inlineStr">
        <is>
          <t>6'4"</t>
        </is>
      </c>
      <c r="G14737" t="n">
        <v>305</v>
      </c>
      <c r="H14737" t="inlineStr">
        <is>
          <t>St. Martinville, La.</t>
        </is>
      </c>
    </row>
    <row r="14738">
      <c r="A14738" t="inlineStr">
        <is>
          <t>Western Kentucky</t>
        </is>
      </c>
      <c r="B14738" t="n">
        <v>25</v>
      </c>
      <c r="C14738" t="inlineStr">
        <is>
          <t>Xavion "Tutu" Griffin</t>
        </is>
      </c>
      <c r="D14738" t="inlineStr">
        <is>
          <t>DB</t>
        </is>
      </c>
      <c r="E14738" t="inlineStr">
        <is>
          <t>R-So</t>
        </is>
      </c>
      <c r="F14738" t="inlineStr">
        <is>
          <t>6'0"</t>
        </is>
      </c>
      <c r="G14738" t="n">
        <v>184</v>
      </c>
      <c r="H14738" t="inlineStr">
        <is>
          <t>Vero Beach, Fla.</t>
        </is>
      </c>
    </row>
    <row r="14739">
      <c r="A14739" t="inlineStr">
        <is>
          <t>Western Kentucky</t>
        </is>
      </c>
      <c r="B14739" t="n">
        <v>18</v>
      </c>
      <c r="C14739" t="inlineStr">
        <is>
          <t>Devin Hamilton</t>
        </is>
      </c>
      <c r="D14739" t="inlineStr">
        <is>
          <t>WR</t>
        </is>
      </c>
      <c r="E14739" t="inlineStr">
        <is>
          <t>Fr</t>
        </is>
      </c>
      <c r="F14739" t="inlineStr">
        <is>
          <t>6'4"</t>
        </is>
      </c>
      <c r="G14739" t="n">
        <v>202</v>
      </c>
      <c r="H14739" t="inlineStr">
        <is>
          <t>Dacula, Ga.</t>
        </is>
      </c>
    </row>
    <row r="14740">
      <c r="A14740" t="inlineStr">
        <is>
          <t>Western Kentucky</t>
        </is>
      </c>
      <c r="B14740" t="n">
        <v>16</v>
      </c>
      <c r="C14740" t="inlineStr">
        <is>
          <t>Darius Hampton</t>
        </is>
      </c>
      <c r="D14740" t="inlineStr">
        <is>
          <t>DL</t>
        </is>
      </c>
      <c r="E14740" t="inlineStr">
        <is>
          <t>R-Sr</t>
        </is>
      </c>
      <c r="F14740" t="inlineStr">
        <is>
          <t>6'3"</t>
        </is>
      </c>
      <c r="G14740" t="n">
        <v>245</v>
      </c>
      <c r="H14740" t="inlineStr">
        <is>
          <t>Del City, Okla.</t>
        </is>
      </c>
    </row>
    <row r="14741">
      <c r="A14741" t="inlineStr">
        <is>
          <t>Western Kentucky</t>
        </is>
      </c>
      <c r="B14741" t="n">
        <v>17</v>
      </c>
      <c r="C14741" t="inlineStr">
        <is>
          <t>Dave Herard</t>
        </is>
      </c>
      <c r="D14741" t="inlineStr">
        <is>
          <t>DB</t>
        </is>
      </c>
      <c r="E14741" t="inlineStr">
        <is>
          <t>R-Sr</t>
        </is>
      </c>
      <c r="F14741" t="inlineStr">
        <is>
          <t>6'0"</t>
        </is>
      </c>
      <c r="G14741" t="n">
        <v>202</v>
      </c>
      <c r="H14741" t="inlineStr">
        <is>
          <t>Fort Lauderdale, Fla.</t>
        </is>
      </c>
    </row>
    <row r="14742">
      <c r="A14742" t="inlineStr">
        <is>
          <t>Western Kentucky</t>
        </is>
      </c>
      <c r="B14742" t="n">
        <v>9</v>
      </c>
      <c r="C14742" t="inlineStr">
        <is>
          <t>Kalib Hicks</t>
        </is>
      </c>
      <c r="D14742" t="inlineStr">
        <is>
          <t>RB</t>
        </is>
      </c>
      <c r="E14742" t="inlineStr">
        <is>
          <t>R-Jr</t>
        </is>
      </c>
      <c r="F14742" t="inlineStr">
        <is>
          <t>5'11"</t>
        </is>
      </c>
      <c r="G14742" t="n">
        <v>215</v>
      </c>
      <c r="H14742" t="inlineStr">
        <is>
          <t>Denton, Texas</t>
        </is>
      </c>
      <c r="I14742" t="inlineStr">
        <is>
          <t>Transfer from Oklahoma State (2026 portal)</t>
        </is>
      </c>
    </row>
    <row r="14743">
      <c r="A14743" t="inlineStr">
        <is>
          <t>Western Kentucky</t>
        </is>
      </c>
      <c r="B14743" t="n">
        <v>79</v>
      </c>
      <c r="C14743" t="inlineStr">
        <is>
          <t>Asa Holbert</t>
        </is>
      </c>
      <c r="D14743" t="inlineStr">
        <is>
          <t>OL</t>
        </is>
      </c>
      <c r="E14743" t="inlineStr">
        <is>
          <t>Fr</t>
        </is>
      </c>
      <c r="F14743" t="inlineStr">
        <is>
          <t>6'7"</t>
        </is>
      </c>
      <c r="G14743" t="n">
        <v>295</v>
      </c>
      <c r="H14743" t="inlineStr">
        <is>
          <t>Centre, Ala.</t>
        </is>
      </c>
    </row>
    <row r="14744">
      <c r="A14744" t="inlineStr">
        <is>
          <t>Western Kentucky</t>
        </is>
      </c>
      <c r="B14744" t="n">
        <v>19</v>
      </c>
      <c r="C14744" t="inlineStr">
        <is>
          <t>Lofton Howard</t>
        </is>
      </c>
      <c r="D14744" t="inlineStr">
        <is>
          <t>TE</t>
        </is>
      </c>
      <c r="E14744" t="inlineStr">
        <is>
          <t>R-Jr</t>
        </is>
      </c>
      <c r="F14744" t="inlineStr">
        <is>
          <t>6'4"</t>
        </is>
      </c>
      <c r="G14744" t="n">
        <v>230</v>
      </c>
      <c r="H14744" t="inlineStr">
        <is>
          <t>Bowling Green, Ky.</t>
        </is>
      </c>
    </row>
    <row r="14745">
      <c r="A14745" t="inlineStr">
        <is>
          <t>Western Kentucky</t>
        </is>
      </c>
      <c r="B14745" t="n">
        <v>83</v>
      </c>
      <c r="C14745" t="inlineStr">
        <is>
          <t>Qua'Vez Humphreys</t>
        </is>
      </c>
      <c r="D14745" t="inlineStr">
        <is>
          <t>WR</t>
        </is>
      </c>
      <c r="E14745" t="inlineStr">
        <is>
          <t>R-Sr</t>
        </is>
      </c>
      <c r="F14745" t="inlineStr">
        <is>
          <t>6'2"</t>
        </is>
      </c>
      <c r="G14745" t="n">
        <v>236</v>
      </c>
      <c r="H14745" t="inlineStr">
        <is>
          <t>Junction City, Kan.</t>
        </is>
      </c>
    </row>
    <row r="14746">
      <c r="A14746" t="inlineStr">
        <is>
          <t>Western Kentucky</t>
        </is>
      </c>
      <c r="B14746" t="n">
        <v>2</v>
      </c>
      <c r="C14746" t="inlineStr">
        <is>
          <t>K.D. Hutchinson</t>
        </is>
      </c>
      <c r="D14746" t="inlineStr">
        <is>
          <t>WR</t>
        </is>
      </c>
      <c r="E14746" t="inlineStr">
        <is>
          <t>R-Sr</t>
        </is>
      </c>
      <c r="F14746" t="inlineStr">
        <is>
          <t>5'8"</t>
        </is>
      </c>
      <c r="G14746" t="n">
        <v>180</v>
      </c>
      <c r="H14746" t="inlineStr">
        <is>
          <t>Valley, Ala.</t>
        </is>
      </c>
    </row>
    <row r="14747">
      <c r="A14747" t="inlineStr">
        <is>
          <t>Western Kentucky</t>
        </is>
      </c>
      <c r="B14747" t="n">
        <v>50</v>
      </c>
      <c r="C14747" t="inlineStr">
        <is>
          <t>Alec Johnson</t>
        </is>
      </c>
      <c r="D14747" t="inlineStr">
        <is>
          <t>OL</t>
        </is>
      </c>
      <c r="E14747" t="inlineStr">
        <is>
          <t>R-Sr</t>
        </is>
      </c>
      <c r="F14747" t="inlineStr">
        <is>
          <t>6'2"</t>
        </is>
      </c>
      <c r="G14747" t="n">
        <v>300</v>
      </c>
      <c r="H14747" t="inlineStr">
        <is>
          <t>Columbia, S.C.</t>
        </is>
      </c>
      <c r="I14747" t="inlineStr">
        <is>
          <t>Transfer from Georgia State (2026 portal)</t>
        </is>
      </c>
    </row>
    <row r="14748">
      <c r="A14748" t="inlineStr">
        <is>
          <t>Western Kentucky</t>
        </is>
      </c>
      <c r="B14748" t="n">
        <v>21</v>
      </c>
      <c r="C14748" t="inlineStr">
        <is>
          <t>Nigel Johnson</t>
        </is>
      </c>
      <c r="D14748" t="inlineStr">
        <is>
          <t>WR</t>
        </is>
      </c>
      <c r="E14748" t="inlineStr">
        <is>
          <t>Sr</t>
        </is>
      </c>
      <c r="F14748" t="inlineStr">
        <is>
          <t>6'5"</t>
        </is>
      </c>
      <c r="G14748" t="n">
        <v>200</v>
      </c>
      <c r="H14748" t="inlineStr">
        <is>
          <t>Sumter, S.C.</t>
        </is>
      </c>
    </row>
    <row r="14749">
      <c r="A14749" t="inlineStr">
        <is>
          <t>Western Kentucky</t>
        </is>
      </c>
      <c r="B14749" t="n">
        <v>50</v>
      </c>
      <c r="C14749" t="inlineStr">
        <is>
          <t>Elin Jones</t>
        </is>
      </c>
      <c r="D14749" t="inlineStr">
        <is>
          <t>DL</t>
        </is>
      </c>
      <c r="E14749" t="inlineStr">
        <is>
          <t>R-Sr</t>
        </is>
      </c>
      <c r="F14749" t="inlineStr">
        <is>
          <t>6'4"</t>
        </is>
      </c>
      <c r="G14749" t="n">
        <v>252</v>
      </c>
      <c r="H14749" t="inlineStr">
        <is>
          <t>Dacula, Ga.</t>
        </is>
      </c>
    </row>
    <row r="14750">
      <c r="A14750" t="inlineStr">
        <is>
          <t>Western Kentucky</t>
        </is>
      </c>
      <c r="B14750" t="n">
        <v>45</v>
      </c>
      <c r="C14750" t="inlineStr">
        <is>
          <t>Josaiah Knight</t>
        </is>
      </c>
      <c r="D14750" t="inlineStr">
        <is>
          <t>LB</t>
        </is>
      </c>
      <c r="E14750" t="inlineStr">
        <is>
          <t>R-So</t>
        </is>
      </c>
      <c r="F14750" t="inlineStr">
        <is>
          <t>6'2"</t>
        </is>
      </c>
      <c r="G14750" t="n">
        <v>230</v>
      </c>
      <c r="H14750" t="inlineStr">
        <is>
          <t>Tallahassee, Fla.</t>
        </is>
      </c>
    </row>
    <row r="14751">
      <c r="A14751" t="inlineStr">
        <is>
          <t>Western Kentucky</t>
        </is>
      </c>
      <c r="B14751" t="n">
        <v>70</v>
      </c>
      <c r="C14751" t="inlineStr">
        <is>
          <t>Rhett Larson</t>
        </is>
      </c>
      <c r="D14751" t="inlineStr">
        <is>
          <t>OL</t>
        </is>
      </c>
      <c r="E14751" t="inlineStr">
        <is>
          <t>R-Sr</t>
        </is>
      </c>
      <c r="F14751" t="inlineStr">
        <is>
          <t>6'5"</t>
        </is>
      </c>
      <c r="G14751" t="n">
        <v>305</v>
      </c>
      <c r="H14751" t="inlineStr">
        <is>
          <t>College Station, Texas</t>
        </is>
      </c>
      <c r="I14751" t="inlineStr">
        <is>
          <t>Transfer from Sam Houston (2026 portal)</t>
        </is>
      </c>
    </row>
    <row r="14752">
      <c r="A14752" t="inlineStr">
        <is>
          <t>Western Kentucky</t>
        </is>
      </c>
      <c r="B14752" t="n">
        <v>33</v>
      </c>
      <c r="C14752" t="inlineStr">
        <is>
          <t>Zeiqui Lawton</t>
        </is>
      </c>
      <c r="D14752" t="inlineStr">
        <is>
          <t>DL</t>
        </is>
      </c>
      <c r="E14752" t="inlineStr">
        <is>
          <t>R-Sr</t>
        </is>
      </c>
      <c r="F14752" t="inlineStr">
        <is>
          <t>6'1"</t>
        </is>
      </c>
      <c r="G14752" t="n">
        <v>260</v>
      </c>
      <c r="H14752" t="inlineStr">
        <is>
          <t>Charleston, W.Va.</t>
        </is>
      </c>
    </row>
    <row r="14753">
      <c r="A14753" t="inlineStr">
        <is>
          <t>Western Kentucky</t>
        </is>
      </c>
      <c r="B14753" t="n">
        <v>7</v>
      </c>
      <c r="C14753" t="inlineStr">
        <is>
          <t>Jaylen Lewis</t>
        </is>
      </c>
      <c r="D14753" t="inlineStr">
        <is>
          <t>DB</t>
        </is>
      </c>
      <c r="E14753" t="inlineStr">
        <is>
          <t>R-Sr</t>
        </is>
      </c>
      <c r="F14753" t="inlineStr">
        <is>
          <t>5'11"</t>
        </is>
      </c>
      <c r="G14753" t="n">
        <v>190</v>
      </c>
      <c r="H14753" t="inlineStr">
        <is>
          <t>Brownsville, Tenn.</t>
        </is>
      </c>
    </row>
    <row r="14754">
      <c r="A14754" t="inlineStr">
        <is>
          <t>Western Kentucky</t>
        </is>
      </c>
      <c r="B14754" t="n">
        <v>59</v>
      </c>
      <c r="C14754" t="inlineStr">
        <is>
          <t>Alex Lopez</t>
        </is>
      </c>
      <c r="D14754" t="inlineStr">
        <is>
          <t>OL</t>
        </is>
      </c>
      <c r="E14754" t="inlineStr">
        <is>
          <t>R-Fr</t>
        </is>
      </c>
      <c r="F14754" t="inlineStr">
        <is>
          <t>6'6"</t>
        </is>
      </c>
      <c r="G14754" t="n">
        <v>295</v>
      </c>
      <c r="H14754" t="inlineStr">
        <is>
          <t>Cleveland, Miss.</t>
        </is>
      </c>
      <c r="I14754" t="inlineStr">
        <is>
          <t>Transfer from Mississippi State (2026 portal)</t>
        </is>
      </c>
    </row>
    <row r="14755">
      <c r="A14755" t="inlineStr">
        <is>
          <t>Western Kentucky</t>
        </is>
      </c>
      <c r="B14755" t="n">
        <v>15</v>
      </c>
      <c r="C14755" t="inlineStr">
        <is>
          <t>Garrison Madden</t>
        </is>
      </c>
      <c r="D14755" t="inlineStr">
        <is>
          <t>LB</t>
        </is>
      </c>
      <c r="E14755" t="inlineStr">
        <is>
          <t>R-Sr</t>
        </is>
      </c>
      <c r="F14755" t="inlineStr">
        <is>
          <t>6'2"</t>
        </is>
      </c>
      <c r="G14755" t="n">
        <v>225</v>
      </c>
      <c r="H14755" t="inlineStr">
        <is>
          <t>Hampton, Ga.</t>
        </is>
      </c>
      <c r="I14755" t="inlineStr">
        <is>
          <t>Transfer from USC (2026 portal)</t>
        </is>
      </c>
    </row>
    <row r="14756">
      <c r="A14756" t="inlineStr">
        <is>
          <t>Western Kentucky</t>
        </is>
      </c>
      <c r="B14756" t="n">
        <v>78</v>
      </c>
      <c r="C14756" t="inlineStr">
        <is>
          <t>Tyreek Major</t>
        </is>
      </c>
      <c r="D14756" t="inlineStr">
        <is>
          <t>OL</t>
        </is>
      </c>
      <c r="E14756" t="inlineStr">
        <is>
          <t>R-So</t>
        </is>
      </c>
      <c r="F14756" t="inlineStr">
        <is>
          <t>6'6"</t>
        </is>
      </c>
      <c r="G14756" t="n">
        <v>320</v>
      </c>
      <c r="H14756" t="inlineStr">
        <is>
          <t>Tampa, Fla.</t>
        </is>
      </c>
      <c r="I14756" t="inlineStr">
        <is>
          <t>Transfer from South Florida (2026 portal)</t>
        </is>
      </c>
    </row>
    <row r="14757">
      <c r="A14757" t="inlineStr">
        <is>
          <t>Western Kentucky</t>
        </is>
      </c>
      <c r="B14757" t="n">
        <v>31</v>
      </c>
      <c r="C14757" t="inlineStr">
        <is>
          <t>Walter Manning</t>
        </is>
      </c>
      <c r="D14757" t="inlineStr">
        <is>
          <t>DB</t>
        </is>
      </c>
      <c r="E14757" t="inlineStr">
        <is>
          <t>So</t>
        </is>
      </c>
      <c r="F14757" t="inlineStr">
        <is>
          <t>5'10"</t>
        </is>
      </c>
      <c r="G14757" t="n">
        <v>176</v>
      </c>
      <c r="H14757" t="inlineStr">
        <is>
          <t>Pembroke Pines, Fla.</t>
        </is>
      </c>
    </row>
    <row r="14758">
      <c r="A14758" t="inlineStr">
        <is>
          <t>Western Kentucky</t>
        </is>
      </c>
      <c r="B14758" t="n">
        <v>25</v>
      </c>
      <c r="C14758" t="inlineStr">
        <is>
          <t>Jaden McGill</t>
        </is>
      </c>
      <c r="D14758" t="inlineStr">
        <is>
          <t>RB</t>
        </is>
      </c>
      <c r="E14758" t="inlineStr">
        <is>
          <t>R-Sr</t>
        </is>
      </c>
      <c r="F14758" t="inlineStr">
        <is>
          <t>6'0"</t>
        </is>
      </c>
      <c r="G14758" t="n">
        <v>220</v>
      </c>
      <c r="H14758" t="inlineStr">
        <is>
          <t>Chicago, Ill.</t>
        </is>
      </c>
    </row>
    <row r="14759">
      <c r="A14759" t="inlineStr">
        <is>
          <t>Western Kentucky</t>
        </is>
      </c>
      <c r="B14759" t="n">
        <v>82</v>
      </c>
      <c r="C14759" t="inlineStr">
        <is>
          <t>Tre'von McGory</t>
        </is>
      </c>
      <c r="D14759" t="inlineStr">
        <is>
          <t>WR</t>
        </is>
      </c>
      <c r="E14759" t="inlineStr">
        <is>
          <t>Fr</t>
        </is>
      </c>
      <c r="F14759" t="inlineStr">
        <is>
          <t>5'11"</t>
        </is>
      </c>
      <c r="G14759" t="n">
        <v>167</v>
      </c>
      <c r="H14759" t="inlineStr">
        <is>
          <t>Memphis, Tenn.</t>
        </is>
      </c>
    </row>
    <row r="14760">
      <c r="A14760" t="inlineStr">
        <is>
          <t>Western Kentucky</t>
        </is>
      </c>
      <c r="B14760" t="n">
        <v>10</v>
      </c>
      <c r="C14760" t="inlineStr">
        <is>
          <t>Caleb McMickle</t>
        </is>
      </c>
      <c r="D14760" t="inlineStr">
        <is>
          <t>QB</t>
        </is>
      </c>
      <c r="E14760" t="inlineStr">
        <is>
          <t>R-Jr</t>
        </is>
      </c>
      <c r="F14760" t="inlineStr">
        <is>
          <t>6'2"</t>
        </is>
      </c>
      <c r="G14760" t="n">
        <v>202</v>
      </c>
      <c r="H14760" t="inlineStr">
        <is>
          <t>Roswell, Ga.</t>
        </is>
      </c>
    </row>
    <row r="14761">
      <c r="A14761" t="inlineStr">
        <is>
          <t>Western Kentucky</t>
        </is>
      </c>
      <c r="B14761" t="n">
        <v>22</v>
      </c>
      <c r="C14761" t="inlineStr">
        <is>
          <t>Le'Kamren Meadows</t>
        </is>
      </c>
      <c r="D14761" t="inlineStr">
        <is>
          <t>RB</t>
        </is>
      </c>
      <c r="E14761" t="inlineStr">
        <is>
          <t>Fr</t>
        </is>
      </c>
      <c r="F14761" t="inlineStr">
        <is>
          <t>6'0"</t>
        </is>
      </c>
      <c r="G14761" t="n">
        <v>209</v>
      </c>
      <c r="H14761" t="inlineStr">
        <is>
          <t>Moody, Ala.</t>
        </is>
      </c>
    </row>
    <row r="14762">
      <c r="A14762" t="inlineStr">
        <is>
          <t>Western Kentucky</t>
        </is>
      </c>
      <c r="B14762" t="n">
        <v>29</v>
      </c>
      <c r="C14762" t="inlineStr">
        <is>
          <t>Joshua Mensah</t>
        </is>
      </c>
      <c r="D14762" t="inlineStr">
        <is>
          <t>LB</t>
        </is>
      </c>
      <c r="E14762" t="inlineStr">
        <is>
          <t>R-Sr</t>
        </is>
      </c>
      <c r="F14762" t="inlineStr">
        <is>
          <t>6'1"</t>
        </is>
      </c>
      <c r="G14762" t="n">
        <v>212</v>
      </c>
      <c r="H14762" t="inlineStr">
        <is>
          <t>Riverdale, Ga.</t>
        </is>
      </c>
    </row>
    <row r="14763">
      <c r="A14763" t="inlineStr">
        <is>
          <t>Western Kentucky</t>
        </is>
      </c>
      <c r="B14763" t="n">
        <v>26</v>
      </c>
      <c r="C14763" t="inlineStr">
        <is>
          <t>Leonzay Merzius</t>
        </is>
      </c>
      <c r="D14763" t="inlineStr">
        <is>
          <t>DB</t>
        </is>
      </c>
      <c r="E14763" t="inlineStr">
        <is>
          <t>Fr</t>
        </is>
      </c>
      <c r="F14763" t="inlineStr">
        <is>
          <t>5'9"</t>
        </is>
      </c>
      <c r="G14763" t="n">
        <v>171</v>
      </c>
      <c r="H14763" t="inlineStr">
        <is>
          <t>Pompano Beach, Fla.</t>
        </is>
      </c>
    </row>
    <row r="14764">
      <c r="A14764" t="inlineStr">
        <is>
          <t>Western Kentucky</t>
        </is>
      </c>
      <c r="B14764" t="n">
        <v>44</v>
      </c>
      <c r="C14764" t="inlineStr">
        <is>
          <t>Kai Micatrotto</t>
        </is>
      </c>
      <c r="D14764" t="inlineStr">
        <is>
          <t>DL</t>
        </is>
      </c>
      <c r="E14764" t="inlineStr">
        <is>
          <t>R-Fr</t>
        </is>
      </c>
      <c r="F14764" t="inlineStr">
        <is>
          <t>5'11"</t>
        </is>
      </c>
      <c r="G14764" t="n">
        <v>250</v>
      </c>
      <c r="H14764" t="inlineStr">
        <is>
          <t>Las Vegas, Nev.</t>
        </is>
      </c>
    </row>
    <row r="14765">
      <c r="A14765" t="inlineStr">
        <is>
          <t>Western Kentucky</t>
        </is>
      </c>
      <c r="B14765" t="n">
        <v>88</v>
      </c>
      <c r="C14765" t="inlineStr">
        <is>
          <t>Aiden Miller</t>
        </is>
      </c>
      <c r="D14765" t="inlineStr">
        <is>
          <t>TE</t>
        </is>
      </c>
      <c r="E14765" t="inlineStr">
        <is>
          <t>R-Jr</t>
        </is>
      </c>
      <c r="F14765" t="inlineStr">
        <is>
          <t>6'3"</t>
        </is>
      </c>
      <c r="G14765" t="n">
        <v>242</v>
      </c>
      <c r="H14765" t="inlineStr">
        <is>
          <t>Glasgow, Ky.</t>
        </is>
      </c>
    </row>
    <row r="14766">
      <c r="A14766" t="inlineStr">
        <is>
          <t>Western Kentucky</t>
        </is>
      </c>
      <c r="B14766" t="n">
        <v>48</v>
      </c>
      <c r="C14766" t="inlineStr">
        <is>
          <t>Zsacari Minnis</t>
        </is>
      </c>
      <c r="D14766" t="inlineStr">
        <is>
          <t>LB</t>
        </is>
      </c>
      <c r="E14766" t="inlineStr">
        <is>
          <t>R-So</t>
        </is>
      </c>
      <c r="F14766" t="inlineStr">
        <is>
          <t>6'3"</t>
        </is>
      </c>
      <c r="G14766" t="n">
        <v>222</v>
      </c>
      <c r="H14766" t="inlineStr">
        <is>
          <t>Eustis, Fla.</t>
        </is>
      </c>
    </row>
    <row r="14767">
      <c r="A14767" t="inlineStr">
        <is>
          <t>Western Kentucky</t>
        </is>
      </c>
      <c r="B14767" t="n">
        <v>55</v>
      </c>
      <c r="C14767" t="inlineStr">
        <is>
          <t>Roq Montgomery</t>
        </is>
      </c>
      <c r="D14767" t="inlineStr">
        <is>
          <t>OL</t>
        </is>
      </c>
      <c r="E14767" t="inlineStr">
        <is>
          <t>R-Jr</t>
        </is>
      </c>
      <c r="F14767" t="inlineStr">
        <is>
          <t>6'3"</t>
        </is>
      </c>
      <c r="G14767" t="n">
        <v>330</v>
      </c>
      <c r="H14767" t="inlineStr">
        <is>
          <t>Anniston, Ala.</t>
        </is>
      </c>
      <c r="I14767" t="inlineStr">
        <is>
          <t>Transfer from Alabama (2026 portal)</t>
        </is>
      </c>
    </row>
    <row r="14768">
      <c r="A14768" t="inlineStr">
        <is>
          <t>Western Kentucky</t>
        </is>
      </c>
      <c r="B14768" t="n">
        <v>11</v>
      </c>
      <c r="C14768" t="inlineStr">
        <is>
          <t>Canyon Moses</t>
        </is>
      </c>
      <c r="D14768" t="inlineStr">
        <is>
          <t>DB</t>
        </is>
      </c>
      <c r="E14768" t="inlineStr">
        <is>
          <t>R-Jr</t>
        </is>
      </c>
      <c r="F14768" t="inlineStr">
        <is>
          <t>5'11"</t>
        </is>
      </c>
      <c r="G14768" t="n">
        <v>190</v>
      </c>
      <c r="H14768" t="inlineStr">
        <is>
          <t>Midland, Texas</t>
        </is>
      </c>
    </row>
    <row r="14769">
      <c r="A14769" t="inlineStr">
        <is>
          <t>Western Kentucky</t>
        </is>
      </c>
      <c r="B14769" t="n">
        <v>56</v>
      </c>
      <c r="C14769" t="inlineStr">
        <is>
          <t>Kiawan Murphy</t>
        </is>
      </c>
      <c r="D14769" t="inlineStr">
        <is>
          <t>DL</t>
        </is>
      </c>
      <c r="E14769" t="inlineStr">
        <is>
          <t>R-Sr</t>
        </is>
      </c>
      <c r="F14769" t="inlineStr">
        <is>
          <t>6'2"</t>
        </is>
      </c>
      <c r="G14769" t="n">
        <v>320</v>
      </c>
      <c r="H14769" t="inlineStr">
        <is>
          <t>East Hartford, Conn.</t>
        </is>
      </c>
      <c r="I14769" t="inlineStr">
        <is>
          <t>Transfer from Akron (2026 portal)</t>
        </is>
      </c>
    </row>
    <row r="14770">
      <c r="A14770" t="inlineStr">
        <is>
          <t>Western Kentucky</t>
        </is>
      </c>
      <c r="B14770" t="n">
        <v>14</v>
      </c>
      <c r="C14770" t="inlineStr">
        <is>
          <t>Braxton Myers</t>
        </is>
      </c>
      <c r="D14770" t="inlineStr">
        <is>
          <t>DB</t>
        </is>
      </c>
      <c r="E14770" t="inlineStr">
        <is>
          <t>R-Jr</t>
        </is>
      </c>
      <c r="F14770" t="inlineStr">
        <is>
          <t>6'1"</t>
        </is>
      </c>
      <c r="G14770" t="n">
        <v>195</v>
      </c>
      <c r="H14770" t="inlineStr">
        <is>
          <t>Coppell, Texas</t>
        </is>
      </c>
    </row>
    <row r="14771">
      <c r="A14771" t="inlineStr">
        <is>
          <t>Western Kentucky</t>
        </is>
      </c>
      <c r="B14771" t="n">
        <v>21</v>
      </c>
      <c r="C14771" t="inlineStr">
        <is>
          <t>Tony Newsome Jr.</t>
        </is>
      </c>
      <c r="D14771" t="inlineStr">
        <is>
          <t>DB</t>
        </is>
      </c>
      <c r="E14771" t="inlineStr">
        <is>
          <t>R-Sr</t>
        </is>
      </c>
      <c r="F14771" t="inlineStr">
        <is>
          <t>6'0"</t>
        </is>
      </c>
      <c r="G14771" t="n">
        <v>170</v>
      </c>
      <c r="H14771" t="inlineStr">
        <is>
          <t>Apopka, Fla.</t>
        </is>
      </c>
    </row>
    <row r="14772">
      <c r="A14772" t="inlineStr">
        <is>
          <t>Western Kentucky</t>
        </is>
      </c>
      <c r="B14772" t="n">
        <v>89</v>
      </c>
      <c r="C14772" t="inlineStr">
        <is>
          <t>Cross Nimmo</t>
        </is>
      </c>
      <c r="D14772" t="inlineStr">
        <is>
          <t>TE</t>
        </is>
      </c>
      <c r="E14772" t="inlineStr">
        <is>
          <t>R-Fr</t>
        </is>
      </c>
      <c r="F14772" t="inlineStr">
        <is>
          <t>6'5"</t>
        </is>
      </c>
      <c r="G14772" t="n">
        <v>245</v>
      </c>
      <c r="H14772" t="inlineStr">
        <is>
          <t>Mentor, Ohio</t>
        </is>
      </c>
    </row>
    <row r="14773">
      <c r="A14773" t="inlineStr">
        <is>
          <t>Western Kentucky</t>
        </is>
      </c>
      <c r="B14773" t="n">
        <v>15</v>
      </c>
      <c r="C14773" t="inlineStr">
        <is>
          <t>Cam O'Hara</t>
        </is>
      </c>
      <c r="D14773" t="inlineStr">
        <is>
          <t>QB</t>
        </is>
      </c>
      <c r="E14773" t="inlineStr">
        <is>
          <t>Fr</t>
        </is>
      </c>
      <c r="F14773" t="inlineStr">
        <is>
          <t>6'2"</t>
        </is>
      </c>
      <c r="G14773" t="n">
        <v>199</v>
      </c>
      <c r="H14773" t="inlineStr">
        <is>
          <t>Florence, Ky.</t>
        </is>
      </c>
    </row>
    <row r="14774">
      <c r="A14774" t="inlineStr">
        <is>
          <t>Western Kentucky</t>
        </is>
      </c>
      <c r="B14774" t="n">
        <v>73</v>
      </c>
      <c r="C14774" t="inlineStr">
        <is>
          <t>Nonso Omezi</t>
        </is>
      </c>
      <c r="D14774" t="inlineStr">
        <is>
          <t>OL</t>
        </is>
      </c>
      <c r="E14774" t="inlineStr">
        <is>
          <t>Sr</t>
        </is>
      </c>
      <c r="F14774" t="inlineStr">
        <is>
          <t>6'5"</t>
        </is>
      </c>
      <c r="G14774" t="n">
        <v>323</v>
      </c>
      <c r="H14774" t="inlineStr">
        <is>
          <t>Houston, Texas</t>
        </is>
      </c>
      <c r="I14774" t="inlineStr">
        <is>
          <t>Transfer from Houston Christian (2026 portal)</t>
        </is>
      </c>
    </row>
    <row r="14775">
      <c r="A14775" t="inlineStr">
        <is>
          <t>Western Kentucky</t>
        </is>
      </c>
      <c r="B14775" t="n">
        <v>53</v>
      </c>
      <c r="C14775" t="inlineStr">
        <is>
          <t>Elijah Peake</t>
        </is>
      </c>
      <c r="D14775" t="inlineStr">
        <is>
          <t>DL</t>
        </is>
      </c>
      <c r="E14775" t="inlineStr">
        <is>
          <t>Fr</t>
        </is>
      </c>
      <c r="F14775" t="inlineStr">
        <is>
          <t>6'1"</t>
        </is>
      </c>
      <c r="G14775" t="n">
        <v>294</v>
      </c>
      <c r="H14775" t="inlineStr">
        <is>
          <t>Wetumpka, Ala.</t>
        </is>
      </c>
    </row>
    <row r="14776">
      <c r="A14776" t="inlineStr">
        <is>
          <t>Western Kentucky</t>
        </is>
      </c>
      <c r="B14776" t="n">
        <v>40</v>
      </c>
      <c r="C14776" t="inlineStr">
        <is>
          <t>Carson Perusse</t>
        </is>
      </c>
      <c r="D14776" t="inlineStr">
        <is>
          <t>LS</t>
        </is>
      </c>
      <c r="E14776" t="inlineStr">
        <is>
          <t>Jr</t>
        </is>
      </c>
      <c r="F14776" t="inlineStr">
        <is>
          <t>6'0"</t>
        </is>
      </c>
      <c r="G14776" t="n">
        <v>216</v>
      </c>
      <c r="H14776" t="inlineStr">
        <is>
          <t>Wellington, Fla.</t>
        </is>
      </c>
    </row>
    <row r="14777">
      <c r="A14777" t="inlineStr">
        <is>
          <t>Western Kentucky</t>
        </is>
      </c>
      <c r="B14777" t="n">
        <v>54</v>
      </c>
      <c r="C14777" t="inlineStr">
        <is>
          <t>Sekou Peters</t>
        </is>
      </c>
      <c r="D14777" t="inlineStr">
        <is>
          <t>DL</t>
        </is>
      </c>
      <c r="E14777" t="inlineStr">
        <is>
          <t>R-Fr</t>
        </is>
      </c>
      <c r="F14777" t="inlineStr">
        <is>
          <t>6'2"</t>
        </is>
      </c>
      <c r="G14777" t="n">
        <v>296</v>
      </c>
      <c r="H14777" t="inlineStr">
        <is>
          <t>Atlanta, Ga.</t>
        </is>
      </c>
    </row>
    <row r="14778">
      <c r="A14778" t="inlineStr">
        <is>
          <t>Western Kentucky</t>
        </is>
      </c>
      <c r="B14778" t="n">
        <v>39</v>
      </c>
      <c r="C14778" t="inlineStr">
        <is>
          <t>Jaylen Pollard</t>
        </is>
      </c>
      <c r="D14778" t="inlineStr">
        <is>
          <t>DB</t>
        </is>
      </c>
      <c r="E14778" t="inlineStr">
        <is>
          <t>Fr</t>
        </is>
      </c>
      <c r="F14778" t="inlineStr">
        <is>
          <t>5'11"</t>
        </is>
      </c>
      <c r="G14778" t="n">
        <v>200</v>
      </c>
      <c r="H14778" t="inlineStr">
        <is>
          <t>Brentwood, Tenn.</t>
        </is>
      </c>
    </row>
    <row r="14779">
      <c r="A14779" t="inlineStr">
        <is>
          <t>Western Kentucky</t>
        </is>
      </c>
      <c r="B14779" t="n">
        <v>67</v>
      </c>
      <c r="C14779" t="inlineStr">
        <is>
          <t>Tai Ray</t>
        </is>
      </c>
      <c r="D14779" t="inlineStr">
        <is>
          <t>OL</t>
        </is>
      </c>
      <c r="E14779" t="inlineStr">
        <is>
          <t>R-Jr</t>
        </is>
      </c>
      <c r="F14779" t="inlineStr">
        <is>
          <t>6'6"</t>
        </is>
      </c>
      <c r="G14779" t="n">
        <v>330</v>
      </c>
      <c r="H14779" t="inlineStr">
        <is>
          <t>Apopka, Fla.</t>
        </is>
      </c>
      <c r="I14779" t="inlineStr">
        <is>
          <t>Transfer from Pittsburgh (2026 portal)</t>
        </is>
      </c>
    </row>
    <row r="14780">
      <c r="A14780" t="inlineStr">
        <is>
          <t>Western Kentucky</t>
        </is>
      </c>
      <c r="B14780" t="n">
        <v>44</v>
      </c>
      <c r="C14780" t="inlineStr">
        <is>
          <t>Griffin Reimer</t>
        </is>
      </c>
      <c r="D14780" t="inlineStr">
        <is>
          <t>TE</t>
        </is>
      </c>
      <c r="E14780" t="inlineStr">
        <is>
          <t>R-So</t>
        </is>
      </c>
      <c r="F14780" t="inlineStr">
        <is>
          <t>6'5"</t>
        </is>
      </c>
      <c r="G14780" t="n">
        <v>254</v>
      </c>
      <c r="H14780" t="inlineStr">
        <is>
          <t>Matthews, N.C.</t>
        </is>
      </c>
    </row>
    <row r="14781">
      <c r="A14781" t="inlineStr">
        <is>
          <t>Western Kentucky</t>
        </is>
      </c>
      <c r="B14781" t="n">
        <v>75</v>
      </c>
      <c r="C14781" t="inlineStr">
        <is>
          <t>Brody Riffe</t>
        </is>
      </c>
      <c r="D14781" t="inlineStr">
        <is>
          <t>OL</t>
        </is>
      </c>
      <c r="E14781" t="inlineStr">
        <is>
          <t>R-Jr</t>
        </is>
      </c>
      <c r="F14781" t="inlineStr">
        <is>
          <t>6'8"</t>
        </is>
      </c>
      <c r="G14781" t="n">
        <v>316</v>
      </c>
      <c r="H14781" t="inlineStr">
        <is>
          <t>Ocoee, Fla.</t>
        </is>
      </c>
    </row>
    <row r="14782">
      <c r="A14782" t="inlineStr">
        <is>
          <t>Western Kentucky</t>
        </is>
      </c>
      <c r="B14782" t="n">
        <v>13</v>
      </c>
      <c r="C14782" t="inlineStr">
        <is>
          <t>Jyziah Rockwell</t>
        </is>
      </c>
      <c r="D14782" t="inlineStr">
        <is>
          <t>WR</t>
        </is>
      </c>
      <c r="E14782" t="inlineStr">
        <is>
          <t>Sr</t>
        </is>
      </c>
      <c r="F14782" t="inlineStr">
        <is>
          <t>6'2"</t>
        </is>
      </c>
      <c r="G14782" t="n">
        <v>214</v>
      </c>
      <c r="H14782" t="inlineStr">
        <is>
          <t>Gilmer, Texas</t>
        </is>
      </c>
    </row>
    <row r="14783">
      <c r="A14783" t="inlineStr">
        <is>
          <t>Western Kentucky</t>
        </is>
      </c>
      <c r="B14783" t="n">
        <v>35</v>
      </c>
      <c r="C14783" t="inlineStr">
        <is>
          <t>Elijah Rumph</t>
        </is>
      </c>
      <c r="D14783" t="inlineStr">
        <is>
          <t>LB</t>
        </is>
      </c>
      <c r="E14783" t="inlineStr">
        <is>
          <t>R-Fr</t>
        </is>
      </c>
      <c r="F14783" t="inlineStr">
        <is>
          <t>6'0"</t>
        </is>
      </c>
      <c r="G14783" t="n">
        <v>212</v>
      </c>
      <c r="H14783" t="inlineStr">
        <is>
          <t>Eden Prairie, Minn.</t>
        </is>
      </c>
    </row>
    <row r="14784">
      <c r="A14784" t="inlineStr">
        <is>
          <t>Western Kentucky</t>
        </is>
      </c>
      <c r="B14784" t="n">
        <v>44</v>
      </c>
      <c r="C14784" t="inlineStr">
        <is>
          <t>Bailey Sanders</t>
        </is>
      </c>
      <c r="D14784" t="inlineStr">
        <is>
          <t>LS</t>
        </is>
      </c>
      <c r="E14784" t="inlineStr">
        <is>
          <t>R-So</t>
        </is>
      </c>
      <c r="F14784" t="inlineStr">
        <is>
          <t>6'1"</t>
        </is>
      </c>
      <c r="G14784" t="n">
        <v>223</v>
      </c>
      <c r="H14784" t="inlineStr">
        <is>
          <t>Mooresville, N.C.</t>
        </is>
      </c>
    </row>
    <row r="14785">
      <c r="A14785" t="inlineStr">
        <is>
          <t>Western Kentucky</t>
        </is>
      </c>
      <c r="B14785" t="n">
        <v>56</v>
      </c>
      <c r="C14785" t="inlineStr">
        <is>
          <t>Tyrell Scott</t>
        </is>
      </c>
      <c r="D14785" t="inlineStr">
        <is>
          <t>OL</t>
        </is>
      </c>
      <c r="E14785" t="inlineStr">
        <is>
          <t>Fr</t>
        </is>
      </c>
      <c r="F14785" t="inlineStr">
        <is>
          <t>6'2"</t>
        </is>
      </c>
      <c r="G14785" t="n">
        <v>292</v>
      </c>
      <c r="H14785" t="inlineStr">
        <is>
          <t>Cincinnati, Ohio</t>
        </is>
      </c>
    </row>
    <row r="14786">
      <c r="A14786" t="inlineStr">
        <is>
          <t>Western Kentucky</t>
        </is>
      </c>
      <c r="B14786" t="n">
        <v>24</v>
      </c>
      <c r="C14786" t="inlineStr">
        <is>
          <t>Fonzy Smith</t>
        </is>
      </c>
      <c r="D14786" t="inlineStr">
        <is>
          <t>WR</t>
        </is>
      </c>
      <c r="E14786" t="inlineStr">
        <is>
          <t>R-Fr</t>
        </is>
      </c>
      <c r="F14786" t="inlineStr">
        <is>
          <t>6'1"</t>
        </is>
      </c>
      <c r="G14786" t="n">
        <v>177</v>
      </c>
      <c r="H14786" t="inlineStr">
        <is>
          <t>Fayetteville, N.C.</t>
        </is>
      </c>
    </row>
    <row r="14787">
      <c r="A14787" t="inlineStr">
        <is>
          <t>Western Kentucky</t>
        </is>
      </c>
      <c r="B14787" t="n">
        <v>94</v>
      </c>
      <c r="C14787" t="inlineStr">
        <is>
          <t>Henry Smith</t>
        </is>
      </c>
      <c r="D14787" t="inlineStr">
        <is>
          <t>DE</t>
        </is>
      </c>
      <c r="E14787" t="inlineStr">
        <is>
          <t>Fr</t>
        </is>
      </c>
      <c r="F14787" t="inlineStr">
        <is>
          <t>6'3"</t>
        </is>
      </c>
      <c r="G14787" t="n">
        <v>243</v>
      </c>
      <c r="H14787" t="inlineStr">
        <is>
          <t>Moody, Ala.</t>
        </is>
      </c>
    </row>
    <row r="14788">
      <c r="A14788" t="inlineStr">
        <is>
          <t>Western Kentucky</t>
        </is>
      </c>
      <c r="B14788" t="n">
        <v>43</v>
      </c>
      <c r="C14788" t="inlineStr">
        <is>
          <t>Jackson Smith</t>
        </is>
      </c>
      <c r="D14788" t="inlineStr">
        <is>
          <t>K</t>
        </is>
      </c>
      <c r="E14788" t="inlineStr">
        <is>
          <t>R-Sr</t>
        </is>
      </c>
      <c r="F14788" t="inlineStr">
        <is>
          <t>5'11"</t>
        </is>
      </c>
      <c r="G14788" t="n">
        <v>222</v>
      </c>
      <c r="H14788" t="inlineStr">
        <is>
          <t>Danville, Ky.</t>
        </is>
      </c>
    </row>
    <row r="14789">
      <c r="A14789" t="inlineStr">
        <is>
          <t>Western Kentucky</t>
        </is>
      </c>
      <c r="B14789" t="n">
        <v>77</v>
      </c>
      <c r="C14789" t="inlineStr">
        <is>
          <t>Jamier Smith</t>
        </is>
      </c>
      <c r="D14789" t="inlineStr">
        <is>
          <t>OL</t>
        </is>
      </c>
      <c r="E14789" t="inlineStr">
        <is>
          <t>R-Fr</t>
        </is>
      </c>
      <c r="F14789" t="inlineStr">
        <is>
          <t>6'3"</t>
        </is>
      </c>
      <c r="G14789" t="n">
        <v>290</v>
      </c>
      <c r="H14789" t="inlineStr">
        <is>
          <t>Riverdale, Ga.</t>
        </is>
      </c>
    </row>
    <row r="14790">
      <c r="A14790" t="inlineStr">
        <is>
          <t>Western Kentucky</t>
        </is>
      </c>
      <c r="B14790" t="n">
        <v>33</v>
      </c>
      <c r="C14790" t="inlineStr">
        <is>
          <t>Michael Smith</t>
        </is>
      </c>
      <c r="D14790" t="inlineStr">
        <is>
          <t>K</t>
        </is>
      </c>
      <c r="E14790" t="inlineStr">
        <is>
          <t>R-So</t>
        </is>
      </c>
      <c r="F14790" t="inlineStr">
        <is>
          <t>5'11"</t>
        </is>
      </c>
      <c r="G14790" t="n">
        <v>175</v>
      </c>
    </row>
    <row r="14791">
      <c r="A14791" t="inlineStr">
        <is>
          <t>Western Kentucky</t>
        </is>
      </c>
      <c r="B14791" t="n">
        <v>20</v>
      </c>
      <c r="C14791" t="inlineStr">
        <is>
          <t>Zach Smith</t>
        </is>
      </c>
      <c r="D14791" t="inlineStr">
        <is>
          <t>LB</t>
        </is>
      </c>
      <c r="E14791" t="inlineStr">
        <is>
          <t>R-So</t>
        </is>
      </c>
      <c r="F14791" t="inlineStr">
        <is>
          <t>6'0"</t>
        </is>
      </c>
      <c r="G14791" t="n">
        <v>220</v>
      </c>
      <c r="H14791" t="inlineStr">
        <is>
          <t>Red Oak, Texas</t>
        </is>
      </c>
    </row>
    <row r="14792">
      <c r="A14792" t="inlineStr">
        <is>
          <t>Western Kentucky</t>
        </is>
      </c>
      <c r="B14792" t="n">
        <v>55</v>
      </c>
      <c r="C14792" t="inlineStr">
        <is>
          <t>Venson Sneed</t>
        </is>
      </c>
      <c r="D14792" t="inlineStr">
        <is>
          <t>DL</t>
        </is>
      </c>
      <c r="E14792" t="inlineStr">
        <is>
          <t>R-Sr</t>
        </is>
      </c>
      <c r="F14792" t="inlineStr">
        <is>
          <t>6'4"</t>
        </is>
      </c>
      <c r="G14792" t="n">
        <v>262</v>
      </c>
      <c r="H14792" t="inlineStr">
        <is>
          <t>Wabasso, Fla.</t>
        </is>
      </c>
    </row>
    <row r="14793">
      <c r="A14793" t="inlineStr">
        <is>
          <t>Western Kentucky</t>
        </is>
      </c>
      <c r="B14793" t="n">
        <v>23</v>
      </c>
      <c r="C14793" t="inlineStr">
        <is>
          <t>PJ Souffrant</t>
        </is>
      </c>
      <c r="D14793" t="inlineStr">
        <is>
          <t>DB</t>
        </is>
      </c>
      <c r="E14793" t="inlineStr">
        <is>
          <t>Fr</t>
        </is>
      </c>
      <c r="F14793" t="inlineStr">
        <is>
          <t>5'10"</t>
        </is>
      </c>
      <c r="G14793" t="n">
        <v>171</v>
      </c>
      <c r="H14793" t="inlineStr">
        <is>
          <t>West Palm Beach, Fla.</t>
        </is>
      </c>
    </row>
    <row r="14794">
      <c r="A14794" t="inlineStr">
        <is>
          <t>Western Kentucky</t>
        </is>
      </c>
      <c r="B14794" t="n">
        <v>80</v>
      </c>
      <c r="C14794" t="inlineStr">
        <is>
          <t>Jonathan Stafford Jr.</t>
        </is>
      </c>
      <c r="D14794" t="inlineStr">
        <is>
          <t>WR</t>
        </is>
      </c>
      <c r="E14794" t="inlineStr">
        <is>
          <t>Fr</t>
        </is>
      </c>
      <c r="F14794" t="inlineStr">
        <is>
          <t>5'9"</t>
        </is>
      </c>
      <c r="G14794" t="n">
        <v>175</v>
      </c>
      <c r="H14794" t="inlineStr">
        <is>
          <t>Auburn, Ga.</t>
        </is>
      </c>
    </row>
    <row r="14795">
      <c r="A14795" t="inlineStr">
        <is>
          <t>Western Kentucky</t>
        </is>
      </c>
      <c r="B14795" t="n">
        <v>52</v>
      </c>
      <c r="C14795" t="inlineStr">
        <is>
          <t>Isiah Stoudemire</t>
        </is>
      </c>
      <c r="D14795" t="inlineStr">
        <is>
          <t>OL</t>
        </is>
      </c>
      <c r="E14795" t="inlineStr">
        <is>
          <t>R-Fr</t>
        </is>
      </c>
      <c r="F14795" t="inlineStr">
        <is>
          <t>6'4"</t>
        </is>
      </c>
      <c r="G14795" t="n">
        <v>305</v>
      </c>
      <c r="H14795" t="inlineStr">
        <is>
          <t>Dayton, Ohio</t>
        </is>
      </c>
    </row>
    <row r="14796">
      <c r="A14796" t="inlineStr">
        <is>
          <t>Western Kentucky</t>
        </is>
      </c>
      <c r="B14796" t="n">
        <v>59</v>
      </c>
      <c r="C14796" t="inlineStr">
        <is>
          <t>Sharlandiin "Zaqq" Strange</t>
        </is>
      </c>
      <c r="D14796" t="inlineStr">
        <is>
          <t>DL</t>
        </is>
      </c>
      <c r="E14796" t="inlineStr">
        <is>
          <t>R-Fr</t>
        </is>
      </c>
      <c r="F14796" t="inlineStr">
        <is>
          <t>6'3"</t>
        </is>
      </c>
      <c r="G14796" t="n">
        <v>262</v>
      </c>
      <c r="H14796" t="inlineStr">
        <is>
          <t>Philadelphia, Pa.</t>
        </is>
      </c>
    </row>
    <row r="14797">
      <c r="A14797" t="inlineStr">
        <is>
          <t>Western Kentucky</t>
        </is>
      </c>
      <c r="B14797" t="n">
        <v>57</v>
      </c>
      <c r="C14797" t="inlineStr">
        <is>
          <t>Isaac Tanis</t>
        </is>
      </c>
      <c r="D14797" t="inlineStr">
        <is>
          <t>LB</t>
        </is>
      </c>
      <c r="E14797" t="inlineStr">
        <is>
          <t>Fr</t>
        </is>
      </c>
      <c r="F14797" t="inlineStr">
        <is>
          <t>6'1"</t>
        </is>
      </c>
      <c r="G14797" t="n">
        <v>235</v>
      </c>
      <c r="H14797" t="inlineStr">
        <is>
          <t>Hollywood, Fla.</t>
        </is>
      </c>
    </row>
    <row r="14798">
      <c r="A14798" t="inlineStr">
        <is>
          <t>Western Kentucky</t>
        </is>
      </c>
      <c r="B14798" t="n">
        <v>17</v>
      </c>
      <c r="C14798" t="inlineStr">
        <is>
          <t>Zion Taylor</t>
        </is>
      </c>
      <c r="D14798" t="inlineStr">
        <is>
          <t>WR</t>
        </is>
      </c>
      <c r="E14798" t="inlineStr">
        <is>
          <t>R-Jr</t>
        </is>
      </c>
      <c r="F14798" t="inlineStr">
        <is>
          <t>6'0"</t>
        </is>
      </c>
      <c r="G14798" t="n">
        <v>205</v>
      </c>
      <c r="H14798" t="inlineStr">
        <is>
          <t>Norcross, Ga.</t>
        </is>
      </c>
    </row>
    <row r="14799">
      <c r="A14799" t="inlineStr">
        <is>
          <t>Western Kentucky</t>
        </is>
      </c>
      <c r="B14799" t="n">
        <v>41</v>
      </c>
      <c r="C14799" t="inlineStr">
        <is>
          <t>Brandon Thomas</t>
        </is>
      </c>
      <c r="D14799" t="inlineStr">
        <is>
          <t>LB</t>
        </is>
      </c>
      <c r="E14799" t="inlineStr">
        <is>
          <t>R-Fr</t>
        </is>
      </c>
      <c r="F14799" t="inlineStr">
        <is>
          <t>6'3"</t>
        </is>
      </c>
      <c r="G14799" t="n">
        <v>208</v>
      </c>
      <c r="H14799" t="inlineStr">
        <is>
          <t>Miami, Fla.</t>
        </is>
      </c>
    </row>
    <row r="14800">
      <c r="A14800" t="inlineStr">
        <is>
          <t>Western Kentucky</t>
        </is>
      </c>
      <c r="B14800" t="n">
        <v>13</v>
      </c>
      <c r="C14800" t="inlineStr">
        <is>
          <t>LaTrevion Thompson</t>
        </is>
      </c>
      <c r="D14800" t="inlineStr">
        <is>
          <t>LB</t>
        </is>
      </c>
      <c r="E14800" t="inlineStr">
        <is>
          <t>R-Sr</t>
        </is>
      </c>
      <c r="F14800" t="inlineStr">
        <is>
          <t>6'2"</t>
        </is>
      </c>
      <c r="G14800" t="n">
        <v>237</v>
      </c>
      <c r="H14800" t="inlineStr">
        <is>
          <t>Kennett, Mo.</t>
        </is>
      </c>
    </row>
    <row r="14801">
      <c r="A14801" t="inlineStr">
        <is>
          <t>Western Kentucky</t>
        </is>
      </c>
      <c r="B14801" t="n">
        <v>76</v>
      </c>
      <c r="C14801" t="inlineStr">
        <is>
          <t>Max Thurston</t>
        </is>
      </c>
      <c r="D14801" t="inlineStr">
        <is>
          <t>OL</t>
        </is>
      </c>
      <c r="E14801" t="inlineStr">
        <is>
          <t>R-So</t>
        </is>
      </c>
      <c r="F14801" t="inlineStr">
        <is>
          <t>6'5"</t>
        </is>
      </c>
      <c r="G14801" t="n">
        <v>297</v>
      </c>
      <c r="H14801" t="inlineStr">
        <is>
          <t>Monroe, Ga.</t>
        </is>
      </c>
    </row>
    <row r="14802">
      <c r="A14802" t="inlineStr">
        <is>
          <t>Western Kentucky</t>
        </is>
      </c>
      <c r="B14802" t="n">
        <v>16</v>
      </c>
      <c r="C14802" t="inlineStr">
        <is>
          <t>Rodney Tisdale Jr.</t>
        </is>
      </c>
      <c r="D14802" t="inlineStr">
        <is>
          <t>QB</t>
        </is>
      </c>
      <c r="E14802" t="inlineStr">
        <is>
          <t>R-So</t>
        </is>
      </c>
      <c r="F14802" t="inlineStr">
        <is>
          <t>6'2"</t>
        </is>
      </c>
      <c r="G14802" t="n">
        <v>190</v>
      </c>
      <c r="H14802" t="inlineStr">
        <is>
          <t>Jacksonville, Fla.</t>
        </is>
      </c>
    </row>
    <row r="14803">
      <c r="A14803" t="inlineStr">
        <is>
          <t>Western Kentucky</t>
        </is>
      </c>
      <c r="B14803" t="n">
        <v>74</v>
      </c>
      <c r="C14803" t="inlineStr">
        <is>
          <t>Karsten Upchurch</t>
        </is>
      </c>
      <c r="D14803" t="inlineStr">
        <is>
          <t>OL</t>
        </is>
      </c>
      <c r="E14803" t="inlineStr">
        <is>
          <t>R-Sr</t>
        </is>
      </c>
      <c r="F14803" t="inlineStr">
        <is>
          <t>6'5"</t>
        </is>
      </c>
      <c r="G14803" t="n">
        <v>295</v>
      </c>
      <c r="H14803" t="inlineStr">
        <is>
          <t>Starkville, Miss.</t>
        </is>
      </c>
    </row>
    <row r="14804">
      <c r="A14804" t="inlineStr">
        <is>
          <t>Western Kentucky</t>
        </is>
      </c>
      <c r="B14804" t="n">
        <v>28</v>
      </c>
      <c r="C14804" t="inlineStr">
        <is>
          <t>D'Cambren Verrett</t>
        </is>
      </c>
      <c r="D14804" t="inlineStr">
        <is>
          <t>DB</t>
        </is>
      </c>
      <c r="E14804" t="inlineStr">
        <is>
          <t>R-Jr</t>
        </is>
      </c>
      <c r="F14804" t="inlineStr">
        <is>
          <t>6'3"</t>
        </is>
      </c>
      <c r="G14804" t="n">
        <v>203</v>
      </c>
      <c r="H14804" t="inlineStr">
        <is>
          <t>Houston, Texas</t>
        </is>
      </c>
      <c r="I14804" t="inlineStr">
        <is>
          <t>Transfer from Texas A&amp;M-Kingsville (2026 portal)</t>
        </is>
      </c>
    </row>
    <row r="14805">
      <c r="A14805" t="inlineStr">
        <is>
          <t>Western Kentucky</t>
        </is>
      </c>
      <c r="B14805" t="n">
        <v>35</v>
      </c>
      <c r="C14805" t="inlineStr">
        <is>
          <t>Daniel Wall</t>
        </is>
      </c>
      <c r="D14805" t="inlineStr">
        <is>
          <t>P</t>
        </is>
      </c>
      <c r="E14805" t="inlineStr">
        <is>
          <t>Fr</t>
        </is>
      </c>
      <c r="F14805" t="inlineStr">
        <is>
          <t>6'1"</t>
        </is>
      </c>
      <c r="G14805" t="n">
        <v>180</v>
      </c>
      <c r="H14805" t="inlineStr">
        <is>
          <t>Brighton East, Australia</t>
        </is>
      </c>
    </row>
    <row r="14806">
      <c r="A14806" t="inlineStr">
        <is>
          <t>Western Kentucky</t>
        </is>
      </c>
      <c r="B14806" t="n">
        <v>51</v>
      </c>
      <c r="C14806" t="inlineStr">
        <is>
          <t>Zayden Walters</t>
        </is>
      </c>
      <c r="D14806" t="inlineStr">
        <is>
          <t>DL</t>
        </is>
      </c>
      <c r="E14806" t="inlineStr">
        <is>
          <t>Fr</t>
        </is>
      </c>
      <c r="F14806" t="inlineStr">
        <is>
          <t>6'3"</t>
        </is>
      </c>
      <c r="G14806" t="n">
        <v>311</v>
      </c>
      <c r="H14806" t="inlineStr">
        <is>
          <t>Lawrenceville, Ga.</t>
        </is>
      </c>
    </row>
    <row r="14807">
      <c r="A14807" t="inlineStr">
        <is>
          <t>Western Kentucky</t>
        </is>
      </c>
      <c r="B14807" t="n">
        <v>36</v>
      </c>
      <c r="C14807" t="inlineStr">
        <is>
          <t>Khrystian Washington</t>
        </is>
      </c>
      <c r="D14807" t="inlineStr">
        <is>
          <t>DB</t>
        </is>
      </c>
      <c r="E14807" t="inlineStr">
        <is>
          <t>R-Jr</t>
        </is>
      </c>
      <c r="F14807" t="inlineStr">
        <is>
          <t>6'2"</t>
        </is>
      </c>
      <c r="G14807" t="n">
        <v>180</v>
      </c>
      <c r="H14807" t="inlineStr">
        <is>
          <t>Louisville, Ky.</t>
        </is>
      </c>
    </row>
    <row r="14808">
      <c r="A14808" t="inlineStr">
        <is>
          <t>Western Kentucky</t>
        </is>
      </c>
      <c r="B14808" t="n">
        <v>10</v>
      </c>
      <c r="C14808" t="inlineStr">
        <is>
          <t>Christian White</t>
        </is>
      </c>
      <c r="D14808" t="inlineStr">
        <is>
          <t>DB</t>
        </is>
      </c>
      <c r="E14808" t="inlineStr">
        <is>
          <t>R-Sr</t>
        </is>
      </c>
      <c r="F14808" t="inlineStr">
        <is>
          <t>5'11"</t>
        </is>
      </c>
      <c r="G14808" t="n">
        <v>172</v>
      </c>
      <c r="H14808" t="inlineStr">
        <is>
          <t>Ellenwood, Ga.</t>
        </is>
      </c>
    </row>
    <row r="14809">
      <c r="A14809" t="inlineStr">
        <is>
          <t>Western Kentucky</t>
        </is>
      </c>
      <c r="B14809" t="n">
        <v>86</v>
      </c>
      <c r="C14809" t="inlineStr">
        <is>
          <t>Eli Wilt</t>
        </is>
      </c>
      <c r="D14809" t="inlineStr">
        <is>
          <t>TE</t>
        </is>
      </c>
      <c r="E14809" t="inlineStr">
        <is>
          <t>Fr</t>
        </is>
      </c>
      <c r="F14809" t="inlineStr">
        <is>
          <t>6'5"</t>
        </is>
      </c>
      <c r="G14809" t="n">
        <v>241</v>
      </c>
      <c r="H14809" t="inlineStr">
        <is>
          <t>Nashville, Tenn.</t>
        </is>
      </c>
    </row>
    <row r="14810">
      <c r="A14810" t="inlineStr">
        <is>
          <t>Western Kentucky</t>
        </is>
      </c>
      <c r="B14810" t="n">
        <v>24</v>
      </c>
      <c r="C14810" t="inlineStr">
        <is>
          <t>Lataj Wright</t>
        </is>
      </c>
      <c r="D14810" t="inlineStr">
        <is>
          <t>DB</t>
        </is>
      </c>
      <c r="E14810" t="inlineStr">
        <is>
          <t>R-Sr</t>
        </is>
      </c>
      <c r="F14810" t="inlineStr">
        <is>
          <t>5'10"</t>
        </is>
      </c>
      <c r="G14810" t="n">
        <v>185</v>
      </c>
      <c r="H14810" t="inlineStr">
        <is>
          <t>West Palm Beach, Fla.</t>
        </is>
      </c>
    </row>
    <row r="14811">
      <c r="A14811" t="inlineStr">
        <is>
          <t>Western Michigan</t>
        </is>
      </c>
      <c r="B14811" t="n">
        <v>4</v>
      </c>
      <c r="C14811" t="inlineStr">
        <is>
          <t>Austin Alexander</t>
        </is>
      </c>
      <c r="D14811" t="inlineStr">
        <is>
          <t>DE</t>
        </is>
      </c>
      <c r="E14811" t="inlineStr">
        <is>
          <t>So</t>
        </is>
      </c>
      <c r="F14811" t="inlineStr">
        <is>
          <t>6'3"</t>
        </is>
      </c>
      <c r="G14811" t="n">
        <v>255</v>
      </c>
      <c r="H14811" t="inlineStr">
        <is>
          <t>Burlington, Ky.</t>
        </is>
      </c>
      <c r="I14811" t="inlineStr">
        <is>
          <t>Transfer from North Carolina (2026 portal)</t>
        </is>
      </c>
    </row>
    <row r="14812">
      <c r="A14812" t="inlineStr">
        <is>
          <t>Western Michigan</t>
        </is>
      </c>
      <c r="B14812" t="n">
        <v>55</v>
      </c>
      <c r="C14812" t="inlineStr">
        <is>
          <t>Blair Alexander</t>
        </is>
      </c>
      <c r="D14812" t="inlineStr">
        <is>
          <t>DT</t>
        </is>
      </c>
      <c r="E14812" t="inlineStr">
        <is>
          <t>Gr</t>
        </is>
      </c>
      <c r="F14812" t="inlineStr">
        <is>
          <t>6'2"</t>
        </is>
      </c>
      <c r="G14812" t="n">
        <v>270</v>
      </c>
      <c r="H14812" t="inlineStr">
        <is>
          <t>Cary, N.C.</t>
        </is>
      </c>
    </row>
    <row r="14813">
      <c r="A14813" t="inlineStr">
        <is>
          <t>Western Michigan</t>
        </is>
      </c>
      <c r="B14813" t="n">
        <v>0</v>
      </c>
      <c r="C14813" t="inlineStr">
        <is>
          <t>Brenden Anes</t>
        </is>
      </c>
      <c r="D14813" t="inlineStr">
        <is>
          <t>LB</t>
        </is>
      </c>
      <c r="E14813" t="inlineStr">
        <is>
          <t>So</t>
        </is>
      </c>
      <c r="F14813" t="inlineStr">
        <is>
          <t>6'2"</t>
        </is>
      </c>
      <c r="G14813" t="n">
        <v>233</v>
      </c>
      <c r="H14813" t="inlineStr">
        <is>
          <t>Nolensville, Tenn.</t>
        </is>
      </c>
      <c r="I14813" t="inlineStr">
        <is>
          <t>Transfer from Tennessee (2026 portal)</t>
        </is>
      </c>
    </row>
    <row r="14814">
      <c r="A14814" t="inlineStr">
        <is>
          <t>Western Michigan</t>
        </is>
      </c>
      <c r="B14814" t="n">
        <v>93</v>
      </c>
      <c r="C14814" t="inlineStr">
        <is>
          <t>Jayden Aswell</t>
        </is>
      </c>
      <c r="D14814" t="inlineStr">
        <is>
          <t>DL</t>
        </is>
      </c>
      <c r="E14814" t="inlineStr">
        <is>
          <t>R-Jr</t>
        </is>
      </c>
      <c r="F14814" t="inlineStr">
        <is>
          <t>6'5"</t>
        </is>
      </c>
      <c r="G14814" t="n">
        <v>274</v>
      </c>
      <c r="H14814" t="inlineStr">
        <is>
          <t>DeRidder, La.</t>
        </is>
      </c>
    </row>
    <row r="14815">
      <c r="A14815" t="inlineStr">
        <is>
          <t>Western Michigan</t>
        </is>
      </c>
      <c r="B14815" t="n">
        <v>55</v>
      </c>
      <c r="C14815" t="inlineStr">
        <is>
          <t>Jacob Bailey</t>
        </is>
      </c>
      <c r="D14815" t="inlineStr">
        <is>
          <t>OL</t>
        </is>
      </c>
      <c r="E14815" t="inlineStr">
        <is>
          <t>R-Fr</t>
        </is>
      </c>
      <c r="F14815" t="inlineStr">
        <is>
          <t>6'4"</t>
        </is>
      </c>
      <c r="G14815" t="n">
        <v>309</v>
      </c>
      <c r="H14815" t="inlineStr">
        <is>
          <t>Schoolcraft, Mich.</t>
        </is>
      </c>
    </row>
    <row r="14816">
      <c r="A14816" t="inlineStr">
        <is>
          <t>Western Michigan</t>
        </is>
      </c>
      <c r="B14816" t="n">
        <v>45</v>
      </c>
      <c r="C14816" t="inlineStr">
        <is>
          <t>Andrew Baker</t>
        </is>
      </c>
      <c r="D14816" t="inlineStr">
        <is>
          <t>LB</t>
        </is>
      </c>
      <c r="E14816" t="inlineStr">
        <is>
          <t>R-So</t>
        </is>
      </c>
      <c r="F14816" t="inlineStr">
        <is>
          <t>6'1"</t>
        </is>
      </c>
      <c r="G14816" t="n">
        <v>225</v>
      </c>
      <c r="H14816" t="inlineStr">
        <is>
          <t>Spring Lake, Mich.</t>
        </is>
      </c>
    </row>
    <row r="14817">
      <c r="A14817" t="inlineStr">
        <is>
          <t>Western Michigan</t>
        </is>
      </c>
      <c r="B14817" t="n">
        <v>46</v>
      </c>
      <c r="C14817" t="inlineStr">
        <is>
          <t>Max Baker</t>
        </is>
      </c>
      <c r="D14817" t="inlineStr">
        <is>
          <t>DE</t>
        </is>
      </c>
      <c r="E14817" t="inlineStr">
        <is>
          <t>Fr</t>
        </is>
      </c>
      <c r="F14817" t="inlineStr">
        <is>
          <t>6'4"</t>
        </is>
      </c>
      <c r="G14817" t="n">
        <v>279</v>
      </c>
      <c r="H14817" t="inlineStr">
        <is>
          <t>Detroit, Mich.</t>
        </is>
      </c>
    </row>
    <row r="14818">
      <c r="A14818" t="inlineStr">
        <is>
          <t>Western Michigan</t>
        </is>
      </c>
      <c r="B14818" t="n">
        <v>17</v>
      </c>
      <c r="C14818" t="inlineStr">
        <is>
          <t>Cam'ron Barber</t>
        </is>
      </c>
      <c r="D14818" t="inlineStr">
        <is>
          <t>CB</t>
        </is>
      </c>
      <c r="E14818" t="inlineStr">
        <is>
          <t>So</t>
        </is>
      </c>
      <c r="F14818" t="inlineStr">
        <is>
          <t>5'10"</t>
        </is>
      </c>
      <c r="G14818" t="n">
        <v>170</v>
      </c>
      <c r="H14818" t="inlineStr">
        <is>
          <t>Atlanta, Ga.</t>
        </is>
      </c>
    </row>
    <row r="14819">
      <c r="A14819" t="inlineStr">
        <is>
          <t>Western Michigan</t>
        </is>
      </c>
      <c r="B14819" t="n">
        <v>68</v>
      </c>
      <c r="C14819" t="inlineStr">
        <is>
          <t>Gavin Beachner</t>
        </is>
      </c>
      <c r="D14819" t="inlineStr">
        <is>
          <t>OL</t>
        </is>
      </c>
      <c r="E14819" t="inlineStr">
        <is>
          <t>Fr</t>
        </is>
      </c>
      <c r="F14819" t="inlineStr">
        <is>
          <t>6'6"</t>
        </is>
      </c>
      <c r="G14819" t="n">
        <v>324</v>
      </c>
      <c r="H14819" t="inlineStr">
        <is>
          <t>Carl Junction, Mo.</t>
        </is>
      </c>
    </row>
    <row r="14820">
      <c r="A14820" t="inlineStr">
        <is>
          <t>Western Michigan</t>
        </is>
      </c>
      <c r="B14820" t="n">
        <v>75</v>
      </c>
      <c r="C14820" t="inlineStr">
        <is>
          <t>Spencer Beckeman</t>
        </is>
      </c>
      <c r="D14820" t="inlineStr">
        <is>
          <t>OL</t>
        </is>
      </c>
      <c r="E14820" t="inlineStr">
        <is>
          <t>R-Fr</t>
        </is>
      </c>
      <c r="F14820" t="inlineStr">
        <is>
          <t>6'5"</t>
        </is>
      </c>
      <c r="G14820" t="n">
        <v>305</v>
      </c>
      <c r="H14820" t="inlineStr">
        <is>
          <t>Rochester, Mich.</t>
        </is>
      </c>
    </row>
    <row r="14821">
      <c r="A14821" t="inlineStr">
        <is>
          <t>Western Michigan</t>
        </is>
      </c>
      <c r="B14821" t="n">
        <v>90</v>
      </c>
      <c r="C14821" t="inlineStr">
        <is>
          <t>Jori Benson</t>
        </is>
      </c>
      <c r="D14821" t="inlineStr">
        <is>
          <t>DT</t>
        </is>
      </c>
      <c r="E14821" t="inlineStr">
        <is>
          <t>Gr</t>
        </is>
      </c>
      <c r="F14821" t="inlineStr">
        <is>
          <t>6'3"</t>
        </is>
      </c>
      <c r="G14821" t="n">
        <v>290</v>
      </c>
      <c r="H14821" t="inlineStr">
        <is>
          <t>New York, N.Y.</t>
        </is>
      </c>
    </row>
    <row r="14822">
      <c r="A14822" t="inlineStr">
        <is>
          <t>Western Michigan</t>
        </is>
      </c>
      <c r="B14822" t="n">
        <v>5</v>
      </c>
      <c r="C14822" t="inlineStr">
        <is>
          <t>Justyce Betts</t>
        </is>
      </c>
      <c r="D14822" t="inlineStr">
        <is>
          <t>LB</t>
        </is>
      </c>
      <c r="E14822" t="inlineStr">
        <is>
          <t>R-So</t>
        </is>
      </c>
      <c r="F14822" t="inlineStr">
        <is>
          <t>5'11"</t>
        </is>
      </c>
      <c r="G14822" t="n">
        <v>220</v>
      </c>
      <c r="H14822" t="inlineStr">
        <is>
          <t>Kansas City, Kan.</t>
        </is>
      </c>
    </row>
    <row r="14823">
      <c r="A14823" t="inlineStr">
        <is>
          <t>Western Michigan</t>
        </is>
      </c>
      <c r="B14823" t="n">
        <v>97</v>
      </c>
      <c r="C14823" t="inlineStr">
        <is>
          <t>Noah Bishop</t>
        </is>
      </c>
      <c r="D14823" t="inlineStr">
        <is>
          <t>DE</t>
        </is>
      </c>
      <c r="E14823" t="inlineStr">
        <is>
          <t>R-So</t>
        </is>
      </c>
      <c r="F14823" t="inlineStr">
        <is>
          <t>6'4"</t>
        </is>
      </c>
      <c r="G14823" t="n">
        <v>245</v>
      </c>
      <c r="H14823" t="inlineStr">
        <is>
          <t>Inkster, Mich.</t>
        </is>
      </c>
    </row>
    <row r="14824">
      <c r="A14824" t="inlineStr">
        <is>
          <t>Western Michigan</t>
        </is>
      </c>
      <c r="B14824" t="n">
        <v>84</v>
      </c>
      <c r="C14824" t="inlineStr">
        <is>
          <t>Keivin Boone-Nelson II</t>
        </is>
      </c>
      <c r="D14824" t="inlineStr">
        <is>
          <t>WR</t>
        </is>
      </c>
      <c r="E14824" t="inlineStr">
        <is>
          <t>Sr</t>
        </is>
      </c>
      <c r="F14824" t="inlineStr">
        <is>
          <t>5'10"</t>
        </is>
      </c>
      <c r="G14824" t="n">
        <v>180</v>
      </c>
      <c r="H14824" t="inlineStr">
        <is>
          <t>Sacramento, Calif.</t>
        </is>
      </c>
    </row>
    <row r="14825">
      <c r="A14825" t="inlineStr">
        <is>
          <t>Western Michigan</t>
        </is>
      </c>
      <c r="B14825" t="n">
        <v>82</v>
      </c>
      <c r="C14825" t="inlineStr">
        <is>
          <t>Baylin Brooks</t>
        </is>
      </c>
      <c r="D14825" t="inlineStr">
        <is>
          <t>WR</t>
        </is>
      </c>
      <c r="E14825" t="inlineStr">
        <is>
          <t>R-Jr</t>
        </is>
      </c>
      <c r="F14825" t="inlineStr">
        <is>
          <t>6'1"</t>
        </is>
      </c>
      <c r="G14825" t="n">
        <v>207</v>
      </c>
      <c r="H14825" t="inlineStr">
        <is>
          <t>Pasadena, Calif.</t>
        </is>
      </c>
    </row>
    <row r="14826">
      <c r="A14826" t="inlineStr">
        <is>
          <t>Western Michigan</t>
        </is>
      </c>
      <c r="B14826" t="n">
        <v>83</v>
      </c>
      <c r="C14826" t="inlineStr">
        <is>
          <t>Ryan Brotherton</t>
        </is>
      </c>
      <c r="D14826" t="inlineStr">
        <is>
          <t>TE</t>
        </is>
      </c>
      <c r="E14826" t="inlineStr">
        <is>
          <t>R-So</t>
        </is>
      </c>
      <c r="F14826" t="inlineStr">
        <is>
          <t>6'4"</t>
        </is>
      </c>
      <c r="G14826" t="n">
        <v>228</v>
      </c>
      <c r="H14826" t="inlineStr">
        <is>
          <t>Lawrenceburg, Ind.</t>
        </is>
      </c>
    </row>
    <row r="14827">
      <c r="A14827" t="inlineStr">
        <is>
          <t>Western Michigan</t>
        </is>
      </c>
      <c r="B14827" t="n">
        <v>36</v>
      </c>
      <c r="C14827" t="inlineStr">
        <is>
          <t>Freddy Brown</t>
        </is>
      </c>
      <c r="D14827" t="inlineStr">
        <is>
          <t>LB</t>
        </is>
      </c>
      <c r="E14827" t="inlineStr">
        <is>
          <t>R-Fr</t>
        </is>
      </c>
      <c r="F14827" t="inlineStr">
        <is>
          <t>5'11"</t>
        </is>
      </c>
      <c r="G14827" t="n">
        <v>215</v>
      </c>
      <c r="H14827" t="inlineStr">
        <is>
          <t>Merrillville, Ind.</t>
        </is>
      </c>
    </row>
    <row r="14828">
      <c r="A14828" t="inlineStr">
        <is>
          <t>Western Michigan</t>
        </is>
      </c>
      <c r="B14828" t="n">
        <v>6</v>
      </c>
      <c r="C14828" t="inlineStr">
        <is>
          <t>Jalen Buckley</t>
        </is>
      </c>
      <c r="D14828" t="inlineStr">
        <is>
          <t>RB</t>
        </is>
      </c>
      <c r="E14828" t="inlineStr">
        <is>
          <t>R-Sr</t>
        </is>
      </c>
      <c r="F14828" t="inlineStr">
        <is>
          <t>5'11"</t>
        </is>
      </c>
      <c r="G14828" t="n">
        <v>225</v>
      </c>
      <c r="H14828" t="inlineStr">
        <is>
          <t>Aurora, Ill.</t>
        </is>
      </c>
    </row>
    <row r="14829">
      <c r="A14829" t="inlineStr">
        <is>
          <t>Western Michigan</t>
        </is>
      </c>
      <c r="B14829" t="n">
        <v>15</v>
      </c>
      <c r="C14829" t="inlineStr">
        <is>
          <t>KJ Burley</t>
        </is>
      </c>
      <c r="D14829" t="inlineStr">
        <is>
          <t>DE</t>
        </is>
      </c>
      <c r="E14829" t="inlineStr">
        <is>
          <t>R-So</t>
        </is>
      </c>
      <c r="F14829" t="inlineStr">
        <is>
          <t>6'3"</t>
        </is>
      </c>
      <c r="G14829" t="n">
        <v>245</v>
      </c>
      <c r="H14829" t="inlineStr">
        <is>
          <t>Pompano Beach, Fla.</t>
        </is>
      </c>
    </row>
    <row r="14830">
      <c r="A14830" t="inlineStr">
        <is>
          <t>Western Michigan</t>
        </is>
      </c>
      <c r="B14830" t="n">
        <v>4</v>
      </c>
      <c r="C14830" t="inlineStr">
        <is>
          <t>Cole Cabana</t>
        </is>
      </c>
      <c r="D14830" t="inlineStr">
        <is>
          <t>RB</t>
        </is>
      </c>
      <c r="E14830" t="inlineStr">
        <is>
          <t>R-Jr</t>
        </is>
      </c>
      <c r="F14830" t="inlineStr">
        <is>
          <t>5'11"</t>
        </is>
      </c>
      <c r="G14830" t="n">
        <v>197</v>
      </c>
      <c r="H14830" t="inlineStr">
        <is>
          <t>Dexter, Mich.</t>
        </is>
      </c>
    </row>
    <row r="14831">
      <c r="A14831" t="inlineStr">
        <is>
          <t>Western Michigan</t>
        </is>
      </c>
      <c r="B14831" t="n">
        <v>92</v>
      </c>
      <c r="C14831" t="inlineStr">
        <is>
          <t>Gian Carter</t>
        </is>
      </c>
      <c r="D14831" t="inlineStr">
        <is>
          <t>DL</t>
        </is>
      </c>
      <c r="E14831" t="inlineStr">
        <is>
          <t>R-Fr</t>
        </is>
      </c>
      <c r="F14831" t="inlineStr">
        <is>
          <t>6'3"</t>
        </is>
      </c>
      <c r="G14831" t="n">
        <v>231</v>
      </c>
      <c r="H14831" t="inlineStr">
        <is>
          <t>Indianapolis, Ind.</t>
        </is>
      </c>
    </row>
    <row r="14832">
      <c r="A14832" t="inlineStr">
        <is>
          <t>Western Michigan</t>
        </is>
      </c>
      <c r="B14832" t="n">
        <v>19</v>
      </c>
      <c r="C14832" t="inlineStr">
        <is>
          <t>Angelo Chapman</t>
        </is>
      </c>
      <c r="D14832" t="inlineStr">
        <is>
          <t>WR</t>
        </is>
      </c>
      <c r="E14832" t="inlineStr">
        <is>
          <t>Fr</t>
        </is>
      </c>
      <c r="F14832" t="inlineStr">
        <is>
          <t>5'11"</t>
        </is>
      </c>
      <c r="G14832" t="n">
        <v>160</v>
      </c>
      <c r="H14832" t="inlineStr">
        <is>
          <t>Grand Blanc, Mich.</t>
        </is>
      </c>
    </row>
    <row r="14833">
      <c r="A14833" t="inlineStr">
        <is>
          <t>Western Michigan</t>
        </is>
      </c>
      <c r="B14833" t="n">
        <v>57</v>
      </c>
      <c r="C14833" t="inlineStr">
        <is>
          <t>Jake Chellman</t>
        </is>
      </c>
      <c r="D14833" t="inlineStr">
        <is>
          <t>OL</t>
        </is>
      </c>
      <c r="E14833" t="inlineStr">
        <is>
          <t>R-So</t>
        </is>
      </c>
      <c r="F14833" t="inlineStr">
        <is>
          <t>6'5"</t>
        </is>
      </c>
      <c r="G14833" t="n">
        <v>297</v>
      </c>
      <c r="H14833" t="inlineStr">
        <is>
          <t>Stevensville, Mich.</t>
        </is>
      </c>
    </row>
    <row r="14834">
      <c r="A14834" t="inlineStr">
        <is>
          <t>Western Michigan</t>
        </is>
      </c>
      <c r="B14834" t="n">
        <v>18</v>
      </c>
      <c r="C14834" t="inlineStr">
        <is>
          <t>Aveion Chenault</t>
        </is>
      </c>
      <c r="D14834" t="inlineStr">
        <is>
          <t>WR</t>
        </is>
      </c>
      <c r="E14834" t="inlineStr">
        <is>
          <t>So</t>
        </is>
      </c>
      <c r="F14834" t="inlineStr">
        <is>
          <t>6'0"</t>
        </is>
      </c>
      <c r="G14834" t="n">
        <v>190</v>
      </c>
      <c r="H14834" t="inlineStr">
        <is>
          <t>Lexington, Ky.</t>
        </is>
      </c>
    </row>
    <row r="14835">
      <c r="A14835" t="inlineStr">
        <is>
          <t>Western Michigan</t>
        </is>
      </c>
      <c r="B14835" t="n">
        <v>29</v>
      </c>
      <c r="C14835" t="inlineStr">
        <is>
          <t>Trevon Collard</t>
        </is>
      </c>
      <c r="D14835" t="inlineStr">
        <is>
          <t>S</t>
        </is>
      </c>
      <c r="E14835" t="inlineStr">
        <is>
          <t>Fr</t>
        </is>
      </c>
      <c r="F14835" t="inlineStr">
        <is>
          <t>6'0"</t>
        </is>
      </c>
      <c r="G14835" t="n">
        <v>170</v>
      </c>
      <c r="H14835" t="inlineStr">
        <is>
          <t>St. Louis, Mo.</t>
        </is>
      </c>
    </row>
    <row r="14836">
      <c r="A14836" t="inlineStr">
        <is>
          <t>Western Michigan</t>
        </is>
      </c>
      <c r="B14836" t="n">
        <v>24</v>
      </c>
      <c r="C14836" t="inlineStr">
        <is>
          <t>Kouri Crump</t>
        </is>
      </c>
      <c r="D14836" t="inlineStr">
        <is>
          <t>S</t>
        </is>
      </c>
      <c r="E14836" t="inlineStr">
        <is>
          <t>Gr</t>
        </is>
      </c>
      <c r="F14836" t="inlineStr">
        <is>
          <t>6'3"</t>
        </is>
      </c>
      <c r="G14836" t="n">
        <v>205</v>
      </c>
      <c r="H14836" t="inlineStr">
        <is>
          <t>Charlotte, N.C.</t>
        </is>
      </c>
      <c r="I14836" t="inlineStr">
        <is>
          <t>Transfer from VMI (2026 portal)</t>
        </is>
      </c>
    </row>
    <row r="14837">
      <c r="A14837" t="inlineStr">
        <is>
          <t>Western Michigan</t>
        </is>
      </c>
      <c r="B14837" t="n">
        <v>72</v>
      </c>
      <c r="C14837" t="inlineStr">
        <is>
          <t>Gavin Dabo</t>
        </is>
      </c>
      <c r="D14837" t="inlineStr">
        <is>
          <t>OL</t>
        </is>
      </c>
      <c r="E14837" t="inlineStr">
        <is>
          <t>R-So</t>
        </is>
      </c>
      <c r="F14837" t="inlineStr">
        <is>
          <t>6'5"</t>
        </is>
      </c>
      <c r="G14837" t="n">
        <v>305</v>
      </c>
      <c r="H14837" t="inlineStr">
        <is>
          <t>Grove City, Ohio</t>
        </is>
      </c>
    </row>
    <row r="14838">
      <c r="A14838" t="inlineStr">
        <is>
          <t>Western Michigan</t>
        </is>
      </c>
      <c r="B14838" t="n">
        <v>18</v>
      </c>
      <c r="C14838" t="inlineStr">
        <is>
          <t>Micah Davis</t>
        </is>
      </c>
      <c r="D14838" t="inlineStr">
        <is>
          <t>S</t>
        </is>
      </c>
      <c r="E14838" t="inlineStr">
        <is>
          <t>R-Jr</t>
        </is>
      </c>
      <c r="F14838" t="inlineStr">
        <is>
          <t>6'1"</t>
        </is>
      </c>
      <c r="G14838" t="n">
        <v>200</v>
      </c>
      <c r="H14838" t="inlineStr">
        <is>
          <t>Dexter, Mich.</t>
        </is>
      </c>
    </row>
    <row r="14839">
      <c r="A14839" t="inlineStr">
        <is>
          <t>Western Michigan</t>
        </is>
      </c>
      <c r="B14839" t="n">
        <v>21</v>
      </c>
      <c r="C14839" t="inlineStr">
        <is>
          <t>Chase Dawkins</t>
        </is>
      </c>
      <c r="D14839" t="inlineStr">
        <is>
          <t>RB</t>
        </is>
      </c>
      <c r="E14839" t="inlineStr">
        <is>
          <t>R-Fr</t>
        </is>
      </c>
      <c r="F14839" t="inlineStr">
        <is>
          <t>5'9"</t>
        </is>
      </c>
      <c r="G14839" t="n">
        <v>200</v>
      </c>
      <c r="H14839" t="inlineStr">
        <is>
          <t>Farmington Hills, Mich.</t>
        </is>
      </c>
    </row>
    <row r="14840">
      <c r="A14840" t="inlineStr">
        <is>
          <t>Western Michigan</t>
        </is>
      </c>
      <c r="B14840" t="n">
        <v>81</v>
      </c>
      <c r="C14840" t="inlineStr">
        <is>
          <t>Michael Dersa</t>
        </is>
      </c>
      <c r="D14840" t="inlineStr">
        <is>
          <t>TE</t>
        </is>
      </c>
      <c r="E14840" t="inlineStr">
        <is>
          <t>Fr</t>
        </is>
      </c>
      <c r="F14840" t="inlineStr">
        <is>
          <t>6'5"</t>
        </is>
      </c>
      <c r="G14840" t="n">
        <v>215</v>
      </c>
      <c r="H14840" t="inlineStr">
        <is>
          <t>Detroit, Mich.</t>
        </is>
      </c>
    </row>
    <row r="14841">
      <c r="A14841" t="inlineStr">
        <is>
          <t>Western Michigan</t>
        </is>
      </c>
      <c r="B14841" t="n">
        <v>20</v>
      </c>
      <c r="C14841" t="inlineStr">
        <is>
          <t>Palmer Domschke</t>
        </is>
      </c>
      <c r="D14841" t="inlineStr">
        <is>
          <t>K</t>
        </is>
      </c>
      <c r="E14841" t="inlineStr">
        <is>
          <t>R-Sr</t>
        </is>
      </c>
      <c r="F14841" t="inlineStr">
        <is>
          <t>5'10"</t>
        </is>
      </c>
      <c r="G14841" t="n">
        <v>186</v>
      </c>
      <c r="H14841" t="inlineStr">
        <is>
          <t>Bolingbrook, Ill.</t>
        </is>
      </c>
    </row>
    <row r="14842">
      <c r="A14842" t="inlineStr">
        <is>
          <t>Western Michigan</t>
        </is>
      </c>
      <c r="B14842" t="n">
        <v>16</v>
      </c>
      <c r="C14842" t="inlineStr">
        <is>
          <t>Jaxson Dosh</t>
        </is>
      </c>
      <c r="D14842" t="inlineStr">
        <is>
          <t>QB</t>
        </is>
      </c>
      <c r="E14842" t="inlineStr">
        <is>
          <t>Fr</t>
        </is>
      </c>
      <c r="F14842" t="inlineStr">
        <is>
          <t>6'0"</t>
        </is>
      </c>
      <c r="G14842" t="n">
        <v>200</v>
      </c>
      <c r="H14842" t="inlineStr">
        <is>
          <t>Davison, Mich.</t>
        </is>
      </c>
    </row>
    <row r="14843">
      <c r="A14843" t="inlineStr">
        <is>
          <t>Western Michigan</t>
        </is>
      </c>
      <c r="B14843" t="n">
        <v>46</v>
      </c>
      <c r="C14843" t="inlineStr">
        <is>
          <t>Drew Doyle</t>
        </is>
      </c>
      <c r="D14843" t="inlineStr">
        <is>
          <t>LS</t>
        </is>
      </c>
      <c r="E14843" t="inlineStr">
        <is>
          <t>R-So</t>
        </is>
      </c>
      <c r="F14843" t="inlineStr">
        <is>
          <t>6'1"</t>
        </is>
      </c>
      <c r="G14843" t="n">
        <v>242</v>
      </c>
      <c r="H14843" t="inlineStr">
        <is>
          <t>Collinsville, Ill.</t>
        </is>
      </c>
      <c r="I14843" t="inlineStr">
        <is>
          <t>Transfer from Virginia Tech (2026 portal)</t>
        </is>
      </c>
    </row>
    <row r="14844">
      <c r="A14844" t="inlineStr">
        <is>
          <t>Western Michigan</t>
        </is>
      </c>
      <c r="B14844" t="n">
        <v>31</v>
      </c>
      <c r="C14844" t="inlineStr">
        <is>
          <t>DeJuan Echoles Jr.</t>
        </is>
      </c>
      <c r="D14844" t="inlineStr">
        <is>
          <t>DE</t>
        </is>
      </c>
      <c r="E14844" t="inlineStr">
        <is>
          <t>R-Sr</t>
        </is>
      </c>
      <c r="F14844" t="inlineStr">
        <is>
          <t>6'1"</t>
        </is>
      </c>
      <c r="G14844" t="n">
        <v>235</v>
      </c>
      <c r="H14844" t="inlineStr">
        <is>
          <t>Indianapolis, Ind.</t>
        </is>
      </c>
      <c r="I14844" t="inlineStr">
        <is>
          <t>Transfer from Ball State (2026 portal)</t>
        </is>
      </c>
    </row>
    <row r="14845">
      <c r="A14845" t="inlineStr">
        <is>
          <t>Western Michigan</t>
        </is>
      </c>
      <c r="B14845" t="n">
        <v>20</v>
      </c>
      <c r="C14845" t="inlineStr">
        <is>
          <t>Willard Ferrell</t>
        </is>
      </c>
      <c r="D14845" t="inlineStr">
        <is>
          <t>CB</t>
        </is>
      </c>
      <c r="E14845" t="inlineStr">
        <is>
          <t>Sr</t>
        </is>
      </c>
      <c r="F14845" t="inlineStr">
        <is>
          <t>6'1"</t>
        </is>
      </c>
      <c r="G14845" t="n">
        <v>155</v>
      </c>
      <c r="H14845" t="inlineStr">
        <is>
          <t>Homestead, Fla.</t>
        </is>
      </c>
      <c r="I14845" t="inlineStr">
        <is>
          <t>Transfer from Presbyterian (2026 portal)</t>
        </is>
      </c>
    </row>
    <row r="14846">
      <c r="A14846" t="inlineStr">
        <is>
          <t>Western Michigan</t>
        </is>
      </c>
      <c r="B14846" t="n">
        <v>1</v>
      </c>
      <c r="C14846" t="inlineStr">
        <is>
          <t>Joshua Franklin</t>
        </is>
      </c>
      <c r="D14846" t="inlineStr">
        <is>
          <t>DB</t>
        </is>
      </c>
      <c r="E14846" t="inlineStr">
        <is>
          <t>Sr</t>
        </is>
      </c>
      <c r="F14846" t="inlineStr">
        <is>
          <t>6'0"</t>
        </is>
      </c>
      <c r="G14846" t="n">
        <v>175</v>
      </c>
      <c r="H14846" t="inlineStr">
        <is>
          <t>University Park, Ill.</t>
        </is>
      </c>
    </row>
    <row r="14847">
      <c r="A14847" t="inlineStr">
        <is>
          <t>Western Michigan</t>
        </is>
      </c>
      <c r="B14847" t="n">
        <v>98</v>
      </c>
      <c r="C14847" t="inlineStr">
        <is>
          <t>Dakari Frazier</t>
        </is>
      </c>
      <c r="D14847" t="inlineStr">
        <is>
          <t>DL</t>
        </is>
      </c>
      <c r="E14847" t="inlineStr">
        <is>
          <t>R-Jr</t>
        </is>
      </c>
      <c r="F14847" t="inlineStr">
        <is>
          <t>6'3"</t>
        </is>
      </c>
      <c r="G14847" t="n">
        <v>280</v>
      </c>
      <c r="H14847" t="inlineStr">
        <is>
          <t>Columbus, Ohio</t>
        </is>
      </c>
    </row>
    <row r="14848">
      <c r="A14848" t="inlineStr">
        <is>
          <t>Western Michigan</t>
        </is>
      </c>
      <c r="B14848" t="n">
        <v>2</v>
      </c>
      <c r="C14848" t="inlineStr">
        <is>
          <t>Scoop Gardner Jr.</t>
        </is>
      </c>
      <c r="D14848" t="inlineStr">
        <is>
          <t>DE</t>
        </is>
      </c>
      <c r="E14848" t="inlineStr">
        <is>
          <t>Jr</t>
        </is>
      </c>
      <c r="F14848" t="inlineStr">
        <is>
          <t>6'1"</t>
        </is>
      </c>
      <c r="G14848" t="n">
        <v>255</v>
      </c>
      <c r="H14848" t="inlineStr">
        <is>
          <t>Long Island, N.Y.</t>
        </is>
      </c>
    </row>
    <row r="14849">
      <c r="A14849" t="inlineStr">
        <is>
          <t>Western Michigan</t>
        </is>
      </c>
      <c r="B14849" t="n">
        <v>9</v>
      </c>
      <c r="C14849" t="inlineStr">
        <is>
          <t>Will Gerig</t>
        </is>
      </c>
      <c r="D14849" t="inlineStr">
        <is>
          <t>DE</t>
        </is>
      </c>
      <c r="E14849" t="inlineStr">
        <is>
          <t>R-Sr</t>
        </is>
      </c>
      <c r="F14849" t="inlineStr">
        <is>
          <t>6'4"</t>
        </is>
      </c>
      <c r="G14849" t="n">
        <v>250</v>
      </c>
      <c r="H14849" t="inlineStr">
        <is>
          <t>Fishers, Ind.</t>
        </is>
      </c>
    </row>
    <row r="14850">
      <c r="A14850" t="inlineStr">
        <is>
          <t>Western Michigan</t>
        </is>
      </c>
      <c r="B14850" t="n">
        <v>5</v>
      </c>
      <c r="C14850" t="inlineStr">
        <is>
          <t>Kordell Gouldsby</t>
        </is>
      </c>
      <c r="D14850" t="inlineStr">
        <is>
          <t>WR</t>
        </is>
      </c>
      <c r="E14850" t="inlineStr">
        <is>
          <t>R-Jr</t>
        </is>
      </c>
      <c r="F14850" t="inlineStr">
        <is>
          <t>5'9"</t>
        </is>
      </c>
      <c r="G14850" t="n">
        <v>170</v>
      </c>
      <c r="H14850" t="inlineStr">
        <is>
          <t>Tulsa, Okla.</t>
        </is>
      </c>
    </row>
    <row r="14851">
      <c r="A14851" t="inlineStr">
        <is>
          <t>Western Michigan</t>
        </is>
      </c>
      <c r="B14851" t="n">
        <v>0</v>
      </c>
      <c r="C14851" t="inlineStr">
        <is>
          <t>AJ Green Jr.</t>
        </is>
      </c>
      <c r="D14851" t="inlineStr">
        <is>
          <t>RB</t>
        </is>
      </c>
      <c r="E14851" t="inlineStr">
        <is>
          <t>Gr</t>
        </is>
      </c>
      <c r="F14851" t="inlineStr">
        <is>
          <t>5'10"</t>
        </is>
      </c>
      <c r="G14851" t="n">
        <v>216</v>
      </c>
      <c r="H14851" t="inlineStr">
        <is>
          <t>Tulsa, Okla</t>
        </is>
      </c>
      <c r="I14851" t="inlineStr">
        <is>
          <t>Transfer from Arkansas (2026 portal)</t>
        </is>
      </c>
    </row>
    <row r="14852">
      <c r="A14852" t="inlineStr">
        <is>
          <t>Western Michigan</t>
        </is>
      </c>
      <c r="B14852" t="n">
        <v>96</v>
      </c>
      <c r="C14852" t="inlineStr">
        <is>
          <t>Dalton Gustwiller</t>
        </is>
      </c>
      <c r="D14852" t="inlineStr">
        <is>
          <t>DL</t>
        </is>
      </c>
      <c r="E14852" t="inlineStr">
        <is>
          <t>R-Jr</t>
        </is>
      </c>
      <c r="F14852" t="inlineStr">
        <is>
          <t>6'3"</t>
        </is>
      </c>
      <c r="G14852" t="n">
        <v>305</v>
      </c>
      <c r="H14852" t="inlineStr">
        <is>
          <t>Dayton, Ohio</t>
        </is>
      </c>
    </row>
    <row r="14853">
      <c r="A14853" t="inlineStr">
        <is>
          <t>Western Michigan</t>
        </is>
      </c>
      <c r="B14853" t="n">
        <v>10</v>
      </c>
      <c r="C14853" t="inlineStr">
        <is>
          <t>Teegan Haines</t>
        </is>
      </c>
      <c r="D14853" t="inlineStr">
        <is>
          <t>LB</t>
        </is>
      </c>
      <c r="E14853" t="inlineStr">
        <is>
          <t>Jr</t>
        </is>
      </c>
      <c r="F14853" t="inlineStr">
        <is>
          <t>6'3"</t>
        </is>
      </c>
      <c r="G14853" t="n">
        <v>210</v>
      </c>
      <c r="H14853" t="inlineStr">
        <is>
          <t>McPherson, Kan.</t>
        </is>
      </c>
    </row>
    <row r="14854">
      <c r="A14854" t="inlineStr">
        <is>
          <t>Western Michigan</t>
        </is>
      </c>
      <c r="B14854" t="n">
        <v>27</v>
      </c>
      <c r="C14854" t="inlineStr">
        <is>
          <t>JR Hays</t>
        </is>
      </c>
      <c r="D14854" t="inlineStr">
        <is>
          <t>RB</t>
        </is>
      </c>
      <c r="E14854" t="inlineStr">
        <is>
          <t>R-So</t>
        </is>
      </c>
      <c r="F14854" t="inlineStr">
        <is>
          <t>5'9"</t>
        </is>
      </c>
      <c r="G14854" t="n">
        <v>187</v>
      </c>
      <c r="H14854" t="inlineStr">
        <is>
          <t>Florence, Ky.</t>
        </is>
      </c>
    </row>
    <row r="14855">
      <c r="A14855" t="inlineStr">
        <is>
          <t>Western Michigan</t>
        </is>
      </c>
      <c r="B14855" t="n">
        <v>80</v>
      </c>
      <c r="C14855" t="inlineStr">
        <is>
          <t>Harper Hughes</t>
        </is>
      </c>
      <c r="D14855" t="inlineStr">
        <is>
          <t>WR</t>
        </is>
      </c>
      <c r="E14855" t="inlineStr">
        <is>
          <t>Fr</t>
        </is>
      </c>
      <c r="F14855" t="inlineStr">
        <is>
          <t>5'11"</t>
        </is>
      </c>
      <c r="G14855" t="n">
        <v>185</v>
      </c>
      <c r="H14855" t="inlineStr">
        <is>
          <t>Hartland, Wis.</t>
        </is>
      </c>
    </row>
    <row r="14856">
      <c r="A14856" t="inlineStr">
        <is>
          <t>Western Michigan</t>
        </is>
      </c>
      <c r="B14856" t="n">
        <v>88</v>
      </c>
      <c r="C14856" t="inlineStr">
        <is>
          <t>August Johanningsmeier</t>
        </is>
      </c>
      <c r="D14856" t="inlineStr">
        <is>
          <t>DE</t>
        </is>
      </c>
      <c r="E14856" t="inlineStr">
        <is>
          <t>R-Sr</t>
        </is>
      </c>
      <c r="F14856" t="inlineStr">
        <is>
          <t>6'4"</t>
        </is>
      </c>
      <c r="G14856" t="n">
        <v>280</v>
      </c>
      <c r="H14856" t="inlineStr">
        <is>
          <t>Howell, Mich.</t>
        </is>
      </c>
    </row>
    <row r="14857">
      <c r="A14857" t="inlineStr">
        <is>
          <t>Western Michigan</t>
        </is>
      </c>
      <c r="B14857" t="n">
        <v>48</v>
      </c>
      <c r="C14857" t="inlineStr">
        <is>
          <t>Tre Johnson</t>
        </is>
      </c>
      <c r="D14857" t="inlineStr">
        <is>
          <t>CB</t>
        </is>
      </c>
      <c r="E14857" t="inlineStr">
        <is>
          <t>Fr</t>
        </is>
      </c>
      <c r="F14857" t="inlineStr">
        <is>
          <t>6'3"</t>
        </is>
      </c>
      <c r="G14857" t="n">
        <v>160</v>
      </c>
      <c r="H14857" t="inlineStr">
        <is>
          <t>Columbus, Ohio</t>
        </is>
      </c>
    </row>
    <row r="14858">
      <c r="A14858" t="inlineStr">
        <is>
          <t>Western Michigan</t>
        </is>
      </c>
      <c r="B14858" t="n">
        <v>32</v>
      </c>
      <c r="C14858" t="inlineStr">
        <is>
          <t>Dieter Kelly</t>
        </is>
      </c>
      <c r="D14858" t="inlineStr">
        <is>
          <t>K</t>
        </is>
      </c>
      <c r="E14858" t="inlineStr">
        <is>
          <t>Jr</t>
        </is>
      </c>
      <c r="F14858" t="inlineStr">
        <is>
          <t>5'11"</t>
        </is>
      </c>
      <c r="G14858" t="n">
        <v>200</v>
      </c>
      <c r="H14858" t="inlineStr">
        <is>
          <t>Irvine, Calif.</t>
        </is>
      </c>
    </row>
    <row r="14859">
      <c r="A14859" t="inlineStr">
        <is>
          <t>Western Michigan</t>
        </is>
      </c>
      <c r="B14859" t="n">
        <v>70</v>
      </c>
      <c r="C14859" t="inlineStr">
        <is>
          <t>KJ Kotalik</t>
        </is>
      </c>
      <c r="D14859" t="inlineStr">
        <is>
          <t>OL</t>
        </is>
      </c>
      <c r="E14859" t="inlineStr">
        <is>
          <t>R-Fr</t>
        </is>
      </c>
      <c r="F14859" t="inlineStr">
        <is>
          <t>6'8"</t>
        </is>
      </c>
      <c r="G14859" t="n">
        <v>328</v>
      </c>
      <c r="H14859" t="inlineStr">
        <is>
          <t>Lykens, Ohio</t>
        </is>
      </c>
    </row>
    <row r="14860">
      <c r="A14860" t="inlineStr">
        <is>
          <t>Western Michigan</t>
        </is>
      </c>
      <c r="B14860" t="n">
        <v>60</v>
      </c>
      <c r="C14860" t="inlineStr">
        <is>
          <t>Jacob Krause</t>
        </is>
      </c>
      <c r="D14860" t="inlineStr">
        <is>
          <t>OL</t>
        </is>
      </c>
      <c r="E14860" t="inlineStr">
        <is>
          <t>R-So</t>
        </is>
      </c>
      <c r="F14860" t="inlineStr">
        <is>
          <t>6'6"</t>
        </is>
      </c>
      <c r="G14860" t="n">
        <v>285</v>
      </c>
      <c r="H14860" t="inlineStr">
        <is>
          <t>Grand Rapids, Mich.</t>
        </is>
      </c>
    </row>
    <row r="14861">
      <c r="A14861" t="inlineStr">
        <is>
          <t>Western Michigan</t>
        </is>
      </c>
      <c r="B14861" t="n">
        <v>88</v>
      </c>
      <c r="C14861" t="inlineStr">
        <is>
          <t>Nate Levicki</t>
        </is>
      </c>
      <c r="D14861" t="inlineStr">
        <is>
          <t>TE</t>
        </is>
      </c>
      <c r="E14861" t="inlineStr">
        <is>
          <t>R-Sr</t>
        </is>
      </c>
      <c r="F14861" t="inlineStr">
        <is>
          <t>6'2"</t>
        </is>
      </c>
      <c r="G14861" t="n">
        <v>245</v>
      </c>
      <c r="H14861" t="inlineStr">
        <is>
          <t>Annapolis, Md.</t>
        </is>
      </c>
    </row>
    <row r="14862">
      <c r="A14862" t="inlineStr">
        <is>
          <t>Western Michigan</t>
        </is>
      </c>
      <c r="B14862" t="n">
        <v>1</v>
      </c>
      <c r="C14862" t="inlineStr">
        <is>
          <t>Emazon Littlejohn</t>
        </is>
      </c>
      <c r="D14862" t="inlineStr">
        <is>
          <t>WR</t>
        </is>
      </c>
      <c r="E14862" t="inlineStr">
        <is>
          <t>R-So</t>
        </is>
      </c>
      <c r="F14862" t="inlineStr">
        <is>
          <t>6'0"</t>
        </is>
      </c>
      <c r="G14862" t="n">
        <v>188</v>
      </c>
      <c r="H14862" t="inlineStr">
        <is>
          <t>Gaffney, S.C.</t>
        </is>
      </c>
      <c r="I14862" t="inlineStr">
        <is>
          <t>Transfer from South Carolina (2026 portal)</t>
        </is>
      </c>
    </row>
    <row r="14863">
      <c r="A14863" t="inlineStr">
        <is>
          <t>Western Michigan</t>
        </is>
      </c>
      <c r="B14863" t="n">
        <v>22</v>
      </c>
      <c r="C14863" t="inlineStr">
        <is>
          <t>Amarian Louis</t>
        </is>
      </c>
      <c r="D14863" t="inlineStr">
        <is>
          <t>CB</t>
        </is>
      </c>
      <c r="E14863" t="inlineStr">
        <is>
          <t>R-Jr</t>
        </is>
      </c>
      <c r="F14863" t="inlineStr">
        <is>
          <t>5'8"</t>
        </is>
      </c>
      <c r="G14863" t="n">
        <v>166</v>
      </c>
      <c r="H14863" t="inlineStr">
        <is>
          <t>Miami, Fla.</t>
        </is>
      </c>
    </row>
    <row r="14864">
      <c r="A14864" t="inlineStr">
        <is>
          <t>Western Michigan</t>
        </is>
      </c>
      <c r="B14864" t="n">
        <v>12</v>
      </c>
      <c r="C14864" t="inlineStr">
        <is>
          <t>Broc Lowry</t>
        </is>
      </c>
      <c r="D14864" t="inlineStr">
        <is>
          <t>QB</t>
        </is>
      </c>
      <c r="E14864" t="inlineStr">
        <is>
          <t>R-Jr</t>
        </is>
      </c>
      <c r="F14864" t="inlineStr">
        <is>
          <t>6'1"</t>
        </is>
      </c>
      <c r="G14864" t="n">
        <v>210</v>
      </c>
      <c r="H14864" t="inlineStr">
        <is>
          <t>Canfield, Ohio</t>
        </is>
      </c>
    </row>
    <row r="14865">
      <c r="A14865" t="inlineStr">
        <is>
          <t>Western Michigan</t>
        </is>
      </c>
      <c r="B14865" t="n">
        <v>17</v>
      </c>
      <c r="C14865" t="inlineStr">
        <is>
          <t>Elijah Lucas</t>
        </is>
      </c>
      <c r="D14865" t="inlineStr">
        <is>
          <t>WR</t>
        </is>
      </c>
      <c r="E14865" t="inlineStr">
        <is>
          <t>Fr</t>
        </is>
      </c>
      <c r="F14865" t="inlineStr">
        <is>
          <t>6'2"</t>
        </is>
      </c>
      <c r="G14865" t="n">
        <v>200</v>
      </c>
      <c r="H14865" t="inlineStr">
        <is>
          <t>St. Louis, Mo.</t>
        </is>
      </c>
    </row>
    <row r="14866">
      <c r="A14866" t="inlineStr">
        <is>
          <t>Western Michigan</t>
        </is>
      </c>
      <c r="B14866" t="n">
        <v>38</v>
      </c>
      <c r="C14866" t="inlineStr">
        <is>
          <t>Breck Mallory</t>
        </is>
      </c>
      <c r="D14866" t="inlineStr">
        <is>
          <t>LB</t>
        </is>
      </c>
      <c r="E14866" t="inlineStr">
        <is>
          <t>Fr</t>
        </is>
      </c>
      <c r="F14866" t="inlineStr">
        <is>
          <t>6'2"</t>
        </is>
      </c>
      <c r="G14866" t="n">
        <v>210</v>
      </c>
      <c r="H14866" t="inlineStr">
        <is>
          <t>Indianapolis, Ind.</t>
        </is>
      </c>
    </row>
    <row r="14867">
      <c r="A14867" t="inlineStr">
        <is>
          <t>Western Michigan</t>
        </is>
      </c>
      <c r="B14867" t="n">
        <v>11</v>
      </c>
      <c r="C14867" t="inlineStr">
        <is>
          <t>Terence Marshall</t>
        </is>
      </c>
      <c r="D14867" t="inlineStr">
        <is>
          <t>WR</t>
        </is>
      </c>
      <c r="E14867" t="inlineStr">
        <is>
          <t>R-So</t>
        </is>
      </c>
      <c r="F14867" t="inlineStr">
        <is>
          <t>6'2"</t>
        </is>
      </c>
      <c r="G14867" t="n">
        <v>192</v>
      </c>
      <c r="H14867" t="inlineStr">
        <is>
          <t>Navarre, Fla.</t>
        </is>
      </c>
    </row>
    <row r="14868">
      <c r="A14868" t="inlineStr">
        <is>
          <t>Western Michigan</t>
        </is>
      </c>
      <c r="B14868" t="n">
        <v>24</v>
      </c>
      <c r="C14868" t="inlineStr">
        <is>
          <t>Ofa "Lolo" Mataele</t>
        </is>
      </c>
      <c r="D14868" t="inlineStr">
        <is>
          <t>RB</t>
        </is>
      </c>
      <c r="E14868" t="inlineStr">
        <is>
          <t>Sr</t>
        </is>
      </c>
      <c r="F14868" t="inlineStr">
        <is>
          <t>6'0"</t>
        </is>
      </c>
      <c r="G14868" t="n">
        <v>219</v>
      </c>
      <c r="H14868" t="inlineStr">
        <is>
          <t>East Palo Alto, Calif.</t>
        </is>
      </c>
    </row>
    <row r="14869">
      <c r="A14869" t="inlineStr">
        <is>
          <t>Western Michigan</t>
        </is>
      </c>
      <c r="B14869" t="n">
        <v>11</v>
      </c>
      <c r="C14869" t="inlineStr">
        <is>
          <t>Jermar McCarter</t>
        </is>
      </c>
      <c r="D14869" t="inlineStr">
        <is>
          <t>LB</t>
        </is>
      </c>
      <c r="E14869" t="inlineStr">
        <is>
          <t>R-Jr</t>
        </is>
      </c>
      <c r="F14869" t="inlineStr">
        <is>
          <t>6'1"</t>
        </is>
      </c>
      <c r="G14869" t="n">
        <v>210</v>
      </c>
      <c r="H14869" t="inlineStr">
        <is>
          <t>Starkville, Miss.</t>
        </is>
      </c>
    </row>
    <row r="14870">
      <c r="A14870" t="inlineStr">
        <is>
          <t>Western Michigan</t>
        </is>
      </c>
      <c r="B14870" t="n">
        <v>30</v>
      </c>
      <c r="C14870" t="inlineStr">
        <is>
          <t>Keegan McCue</t>
        </is>
      </c>
      <c r="D14870" t="inlineStr">
        <is>
          <t>S</t>
        </is>
      </c>
      <c r="E14870" t="inlineStr">
        <is>
          <t>Fr</t>
        </is>
      </c>
      <c r="F14870" t="inlineStr">
        <is>
          <t>5'10"</t>
        </is>
      </c>
      <c r="G14870" t="n">
        <v>170</v>
      </c>
      <c r="H14870" t="inlineStr">
        <is>
          <t>Kalamazoo, Mich.</t>
        </is>
      </c>
    </row>
    <row r="14871">
      <c r="A14871" t="inlineStr">
        <is>
          <t>Western Michigan</t>
        </is>
      </c>
      <c r="B14871" t="n">
        <v>14</v>
      </c>
      <c r="C14871" t="inlineStr">
        <is>
          <t>Daeh McCullough</t>
        </is>
      </c>
      <c r="D14871" t="inlineStr">
        <is>
          <t>S</t>
        </is>
      </c>
      <c r="E14871" t="inlineStr">
        <is>
          <t>R-Jr</t>
        </is>
      </c>
      <c r="F14871" t="inlineStr">
        <is>
          <t>6'1"</t>
        </is>
      </c>
      <c r="G14871" t="n">
        <v>180</v>
      </c>
      <c r="H14871" t="inlineStr">
        <is>
          <t>Cincinnati, Ohio</t>
        </is>
      </c>
      <c r="I14871" t="inlineStr">
        <is>
          <t>Transfer from Louisville (2026 portal)</t>
        </is>
      </c>
    </row>
    <row r="14872">
      <c r="A14872" t="inlineStr">
        <is>
          <t>Western Michigan</t>
        </is>
      </c>
      <c r="B14872" t="n">
        <v>21</v>
      </c>
      <c r="C14872" t="inlineStr">
        <is>
          <t>CJ Miles Jr.</t>
        </is>
      </c>
      <c r="D14872" t="inlineStr">
        <is>
          <t>S</t>
        </is>
      </c>
      <c r="E14872" t="inlineStr">
        <is>
          <t>R-So</t>
        </is>
      </c>
      <c r="F14872" t="inlineStr">
        <is>
          <t>6'1"</t>
        </is>
      </c>
      <c r="G14872" t="n">
        <v>201</v>
      </c>
      <c r="H14872" t="inlineStr">
        <is>
          <t>Lansing, Ill.</t>
        </is>
      </c>
    </row>
    <row r="14873">
      <c r="A14873" t="inlineStr">
        <is>
          <t>Western Michigan</t>
        </is>
      </c>
      <c r="B14873" t="n">
        <v>64</v>
      </c>
      <c r="C14873" t="inlineStr">
        <is>
          <t>Nolan Miller</t>
        </is>
      </c>
      <c r="D14873" t="inlineStr">
        <is>
          <t>OL</t>
        </is>
      </c>
      <c r="E14873" t="inlineStr">
        <is>
          <t>R-Fr</t>
        </is>
      </c>
      <c r="F14873" t="inlineStr">
        <is>
          <t>6'3"</t>
        </is>
      </c>
      <c r="G14873" t="n">
        <v>295</v>
      </c>
      <c r="H14873" t="inlineStr">
        <is>
          <t>Rockford, Mich.</t>
        </is>
      </c>
    </row>
    <row r="14874">
      <c r="A14874" t="inlineStr">
        <is>
          <t>Western Michigan</t>
        </is>
      </c>
      <c r="B14874" t="n">
        <v>25</v>
      </c>
      <c r="C14874" t="inlineStr">
        <is>
          <t>Ryan Millmore</t>
        </is>
      </c>
      <c r="D14874" t="inlineStr">
        <is>
          <t>P</t>
        </is>
      </c>
      <c r="E14874" t="inlineStr">
        <is>
          <t>R-Jr</t>
        </is>
      </c>
      <c r="F14874" t="inlineStr">
        <is>
          <t>6'3"</t>
        </is>
      </c>
      <c r="G14874" t="n">
        <v>200</v>
      </c>
      <c r="H14874" t="inlineStr">
        <is>
          <t>Bloomington, Ill.</t>
        </is>
      </c>
    </row>
    <row r="14875">
      <c r="A14875" t="inlineStr">
        <is>
          <t>Western Michigan</t>
        </is>
      </c>
      <c r="B14875" t="n">
        <v>37</v>
      </c>
      <c r="C14875" t="inlineStr">
        <is>
          <t>Carlos Mitchell Jr.</t>
        </is>
      </c>
      <c r="D14875" t="inlineStr">
        <is>
          <t>CB</t>
        </is>
      </c>
      <c r="E14875" t="inlineStr">
        <is>
          <t>R-So</t>
        </is>
      </c>
      <c r="F14875" t="inlineStr">
        <is>
          <t>5'9"</t>
        </is>
      </c>
      <c r="G14875" t="n">
        <v>175</v>
      </c>
      <c r="H14875" t="inlineStr">
        <is>
          <t>Lake Wales, Fla.</t>
        </is>
      </c>
    </row>
    <row r="14876">
      <c r="A14876" t="inlineStr">
        <is>
          <t>Western Michigan</t>
        </is>
      </c>
      <c r="B14876" t="n">
        <v>47</v>
      </c>
      <c r="C14876" t="inlineStr">
        <is>
          <t>Domanick Moon</t>
        </is>
      </c>
      <c r="D14876" t="inlineStr">
        <is>
          <t>LB</t>
        </is>
      </c>
      <c r="E14876" t="inlineStr">
        <is>
          <t>R-Sr</t>
        </is>
      </c>
      <c r="F14876" t="inlineStr">
        <is>
          <t>6'2"</t>
        </is>
      </c>
      <c r="G14876" t="n">
        <v>235</v>
      </c>
      <c r="H14876" t="inlineStr">
        <is>
          <t>Ft. Wayne, Ind</t>
        </is>
      </c>
    </row>
    <row r="14877">
      <c r="A14877" t="inlineStr">
        <is>
          <t>Western Michigan</t>
        </is>
      </c>
      <c r="B14877" t="n">
        <v>16</v>
      </c>
      <c r="C14877" t="inlineStr">
        <is>
          <t>Brodon Moore</t>
        </is>
      </c>
      <c r="D14877" t="inlineStr">
        <is>
          <t>CB</t>
        </is>
      </c>
      <c r="E14877" t="inlineStr">
        <is>
          <t>Fr</t>
        </is>
      </c>
      <c r="F14877" t="inlineStr">
        <is>
          <t>5'9"</t>
        </is>
      </c>
      <c r="G14877" t="n">
        <v>165</v>
      </c>
      <c r="H14877" t="inlineStr">
        <is>
          <t>Lakewood, Ohio</t>
        </is>
      </c>
    </row>
    <row r="14878">
      <c r="A14878" t="inlineStr">
        <is>
          <t>Western Michigan</t>
        </is>
      </c>
      <c r="B14878" t="n">
        <v>12</v>
      </c>
      <c r="C14878" t="inlineStr">
        <is>
          <t>Dillon Moore</t>
        </is>
      </c>
      <c r="D14878" t="inlineStr">
        <is>
          <t>LB</t>
        </is>
      </c>
      <c r="E14878" t="inlineStr">
        <is>
          <t>R-Sr</t>
        </is>
      </c>
      <c r="F14878" t="inlineStr">
        <is>
          <t>6'2"</t>
        </is>
      </c>
      <c r="G14878" t="n">
        <v>223</v>
      </c>
      <c r="H14878" t="inlineStr">
        <is>
          <t>Indianapolis, Ind.</t>
        </is>
      </c>
    </row>
    <row r="14879">
      <c r="A14879" t="inlineStr">
        <is>
          <t>Western Michigan</t>
        </is>
      </c>
      <c r="B14879" t="n">
        <v>8</v>
      </c>
      <c r="C14879" t="inlineStr">
        <is>
          <t>Egypt Nelson</t>
        </is>
      </c>
      <c r="D14879" t="inlineStr">
        <is>
          <t>WR</t>
        </is>
      </c>
      <c r="E14879" t="inlineStr">
        <is>
          <t>R-Jr</t>
        </is>
      </c>
      <c r="F14879" t="inlineStr">
        <is>
          <t>6'4"</t>
        </is>
      </c>
      <c r="G14879" t="n">
        <v>200</v>
      </c>
      <c r="H14879" t="inlineStr">
        <is>
          <t>Norfolk, Va.</t>
        </is>
      </c>
    </row>
    <row r="14880">
      <c r="A14880" t="inlineStr">
        <is>
          <t>Western Michigan</t>
        </is>
      </c>
      <c r="B14880" t="n">
        <v>66</v>
      </c>
      <c r="C14880" t="inlineStr">
        <is>
          <t>Munachimdainanma Newman-Nwodika</t>
        </is>
      </c>
      <c r="D14880" t="inlineStr">
        <is>
          <t>OL</t>
        </is>
      </c>
      <c r="E14880" t="inlineStr">
        <is>
          <t>Fr</t>
        </is>
      </c>
      <c r="F14880" t="inlineStr">
        <is>
          <t>6'3"</t>
        </is>
      </c>
      <c r="G14880" t="n">
        <v>260</v>
      </c>
      <c r="H14880" t="inlineStr">
        <is>
          <t>Indianapolis, Ind.</t>
        </is>
      </c>
    </row>
    <row r="14881">
      <c r="A14881" t="inlineStr">
        <is>
          <t>Western Michigan</t>
        </is>
      </c>
      <c r="B14881" t="n">
        <v>23</v>
      </c>
      <c r="C14881" t="inlineStr">
        <is>
          <t>Tahj Owens</t>
        </is>
      </c>
      <c r="D14881" t="inlineStr">
        <is>
          <t>S</t>
        </is>
      </c>
      <c r="E14881" t="inlineStr">
        <is>
          <t>Gr</t>
        </is>
      </c>
      <c r="F14881" t="inlineStr">
        <is>
          <t>6'0"</t>
        </is>
      </c>
      <c r="G14881" t="n">
        <v>205</v>
      </c>
      <c r="H14881" t="inlineStr">
        <is>
          <t>Chino Hills, Calif.</t>
        </is>
      </c>
      <c r="I14881" t="inlineStr">
        <is>
          <t>Transfer from Princeton (2026 portal)</t>
        </is>
      </c>
    </row>
    <row r="14882">
      <c r="A14882" t="inlineStr">
        <is>
          <t>Western Michigan</t>
        </is>
      </c>
      <c r="B14882" t="n">
        <v>15</v>
      </c>
      <c r="C14882" t="inlineStr">
        <is>
          <t>Adam Parks</t>
        </is>
      </c>
      <c r="D14882" t="inlineStr">
        <is>
          <t>TE</t>
        </is>
      </c>
      <c r="E14882" t="inlineStr">
        <is>
          <t>R-Jr</t>
        </is>
      </c>
      <c r="F14882" t="inlineStr">
        <is>
          <t>6'4"</t>
        </is>
      </c>
      <c r="G14882" t="n">
        <v>245</v>
      </c>
      <c r="H14882" t="inlineStr">
        <is>
          <t>Overland Park, Kan</t>
        </is>
      </c>
      <c r="I14882" t="inlineStr">
        <is>
          <t>Transfer from New Mexico State (2026 portal)</t>
        </is>
      </c>
    </row>
    <row r="14883">
      <c r="A14883" t="inlineStr">
        <is>
          <t>Western Michigan</t>
        </is>
      </c>
      <c r="B14883" t="n">
        <v>22</v>
      </c>
      <c r="C14883" t="inlineStr">
        <is>
          <t>Camari Patterson</t>
        </is>
      </c>
      <c r="D14883" t="inlineStr">
        <is>
          <t>S</t>
        </is>
      </c>
      <c r="E14883" t="inlineStr">
        <is>
          <t>Fr</t>
        </is>
      </c>
      <c r="F14883" t="inlineStr">
        <is>
          <t>5'10"</t>
        </is>
      </c>
      <c r="G14883" t="n">
        <v>190</v>
      </c>
      <c r="H14883" t="inlineStr">
        <is>
          <t>Detroit, Mich.</t>
        </is>
      </c>
    </row>
    <row r="14884">
      <c r="A14884" t="inlineStr">
        <is>
          <t>Western Michigan</t>
        </is>
      </c>
      <c r="B14884" t="n">
        <v>85</v>
      </c>
      <c r="C14884" t="inlineStr">
        <is>
          <t>Braden Peevy</t>
        </is>
      </c>
      <c r="D14884" t="inlineStr">
        <is>
          <t>WR</t>
        </is>
      </c>
      <c r="E14884" t="inlineStr">
        <is>
          <t>R-Fr</t>
        </is>
      </c>
      <c r="F14884" t="inlineStr">
        <is>
          <t>5'11"</t>
        </is>
      </c>
      <c r="G14884" t="n">
        <v>191</v>
      </c>
      <c r="H14884" t="inlineStr">
        <is>
          <t>Chicago, Ill.</t>
        </is>
      </c>
    </row>
    <row r="14885">
      <c r="A14885" t="inlineStr">
        <is>
          <t>Western Michigan</t>
        </is>
      </c>
      <c r="B14885" t="n">
        <v>28</v>
      </c>
      <c r="C14885" t="inlineStr">
        <is>
          <t>Will Peterson</t>
        </is>
      </c>
      <c r="D14885" t="inlineStr">
        <is>
          <t>LS</t>
        </is>
      </c>
      <c r="E14885" t="inlineStr">
        <is>
          <t>R-Fr</t>
        </is>
      </c>
      <c r="F14885" t="inlineStr">
        <is>
          <t>6'1"</t>
        </is>
      </c>
      <c r="G14885" t="n">
        <v>215</v>
      </c>
      <c r="H14885" t="inlineStr">
        <is>
          <t>Geneva Ill.</t>
        </is>
      </c>
    </row>
    <row r="14886">
      <c r="A14886" t="inlineStr">
        <is>
          <t>Western Michigan</t>
        </is>
      </c>
      <c r="B14886" t="n">
        <v>10</v>
      </c>
      <c r="C14886" t="inlineStr">
        <is>
          <t>Trey Petty</t>
        </is>
      </c>
      <c r="D14886" t="inlineStr">
        <is>
          <t>QB</t>
        </is>
      </c>
      <c r="E14886" t="inlineStr">
        <is>
          <t>R-So</t>
        </is>
      </c>
      <c r="F14886" t="inlineStr">
        <is>
          <t>6'0"</t>
        </is>
      </c>
      <c r="G14886" t="n">
        <v>200</v>
      </c>
      <c r="H14886" t="inlineStr">
        <is>
          <t>Starkville, Miss.</t>
        </is>
      </c>
      <c r="I14886" t="inlineStr">
        <is>
          <t>Transfer from Illinois (2026 portal)</t>
        </is>
      </c>
    </row>
    <row r="14887">
      <c r="A14887" t="inlineStr">
        <is>
          <t>Western Michigan</t>
        </is>
      </c>
      <c r="B14887" t="n">
        <v>6</v>
      </c>
      <c r="C14887" t="inlineStr">
        <is>
          <t>Joey Pope</t>
        </is>
      </c>
      <c r="D14887" t="inlineStr">
        <is>
          <t>S</t>
        </is>
      </c>
      <c r="E14887" t="inlineStr">
        <is>
          <t>R-Jr</t>
        </is>
      </c>
      <c r="F14887" t="inlineStr">
        <is>
          <t>5'11"</t>
        </is>
      </c>
      <c r="G14887" t="n">
        <v>165</v>
      </c>
      <c r="H14887" t="inlineStr">
        <is>
          <t>Glenn Ellyn, Ill.</t>
        </is>
      </c>
    </row>
    <row r="14888">
      <c r="A14888" t="inlineStr">
        <is>
          <t>Western Michigan</t>
        </is>
      </c>
      <c r="B14888" t="n">
        <v>91</v>
      </c>
      <c r="C14888" t="inlineStr">
        <is>
          <t>Angelo Pugliano</t>
        </is>
      </c>
      <c r="D14888" t="inlineStr">
        <is>
          <t>DL</t>
        </is>
      </c>
      <c r="E14888" t="inlineStr">
        <is>
          <t>Fr</t>
        </is>
      </c>
      <c r="F14888" t="inlineStr">
        <is>
          <t>6'1"</t>
        </is>
      </c>
      <c r="G14888" t="n">
        <v>285</v>
      </c>
      <c r="H14888" t="inlineStr">
        <is>
          <t>Pittsburgh, Pa.</t>
        </is>
      </c>
    </row>
    <row r="14889">
      <c r="A14889" t="inlineStr">
        <is>
          <t>Western Michigan</t>
        </is>
      </c>
      <c r="B14889" t="n">
        <v>13</v>
      </c>
      <c r="C14889" t="inlineStr">
        <is>
          <t>Mason Reynolds</t>
        </is>
      </c>
      <c r="D14889" t="inlineStr">
        <is>
          <t>QB</t>
        </is>
      </c>
      <c r="E14889" t="inlineStr">
        <is>
          <t>R-So</t>
        </is>
      </c>
      <c r="F14889" t="inlineStr">
        <is>
          <t>6'1"</t>
        </is>
      </c>
      <c r="G14889" t="n">
        <v>220</v>
      </c>
      <c r="H14889" t="inlineStr">
        <is>
          <t>Avon, Ind.</t>
        </is>
      </c>
    </row>
    <row r="14890">
      <c r="A14890" t="inlineStr">
        <is>
          <t>Western Michigan</t>
        </is>
      </c>
      <c r="B14890" t="n">
        <v>87</v>
      </c>
      <c r="C14890" t="inlineStr">
        <is>
          <t>Brady Rhoad</t>
        </is>
      </c>
      <c r="D14890" t="inlineStr">
        <is>
          <t>TE</t>
        </is>
      </c>
      <c r="E14890" t="inlineStr">
        <is>
          <t>R-Fr</t>
        </is>
      </c>
      <c r="F14890" t="inlineStr">
        <is>
          <t>6'3"</t>
        </is>
      </c>
      <c r="G14890" t="n">
        <v>235</v>
      </c>
      <c r="H14890" t="inlineStr">
        <is>
          <t>Fort Wayne, Ind.</t>
        </is>
      </c>
    </row>
    <row r="14891">
      <c r="A14891" t="inlineStr">
        <is>
          <t>Western Michigan</t>
        </is>
      </c>
      <c r="B14891" t="n">
        <v>95</v>
      </c>
      <c r="C14891" t="inlineStr">
        <is>
          <t>DeShawn Robinson</t>
        </is>
      </c>
      <c r="D14891" t="inlineStr">
        <is>
          <t>DL</t>
        </is>
      </c>
      <c r="E14891" t="inlineStr">
        <is>
          <t>R-Jr</t>
        </is>
      </c>
      <c r="F14891" t="inlineStr">
        <is>
          <t>6'2"</t>
        </is>
      </c>
      <c r="G14891" t="n">
        <v>303</v>
      </c>
      <c r="H14891" t="inlineStr">
        <is>
          <t>Auburn Hills, Mich.</t>
        </is>
      </c>
    </row>
    <row r="14892">
      <c r="A14892" t="inlineStr">
        <is>
          <t>Western Michigan</t>
        </is>
      </c>
      <c r="B14892" t="n">
        <v>86</v>
      </c>
      <c r="C14892" t="inlineStr">
        <is>
          <t>Ryan Rocheleau</t>
        </is>
      </c>
      <c r="D14892" t="inlineStr">
        <is>
          <t>TE</t>
        </is>
      </c>
      <c r="E14892" t="inlineStr">
        <is>
          <t>Fr</t>
        </is>
      </c>
      <c r="F14892" t="inlineStr">
        <is>
          <t>6'4"</t>
        </is>
      </c>
      <c r="G14892" t="n">
        <v>230</v>
      </c>
      <c r="H14892" t="inlineStr">
        <is>
          <t>Lake Orion, Mich.</t>
        </is>
      </c>
    </row>
    <row r="14893">
      <c r="A14893" t="inlineStr">
        <is>
          <t>Western Michigan</t>
        </is>
      </c>
      <c r="B14893" t="n">
        <v>73</v>
      </c>
      <c r="C14893" t="inlineStr">
        <is>
          <t>Ben Roebuck</t>
        </is>
      </c>
      <c r="D14893" t="inlineStr">
        <is>
          <t>OL</t>
        </is>
      </c>
      <c r="E14893" t="inlineStr">
        <is>
          <t>R-So</t>
        </is>
      </c>
      <c r="F14893" t="inlineStr">
        <is>
          <t>6'7"</t>
        </is>
      </c>
      <c r="G14893" t="n">
        <v>330</v>
      </c>
      <c r="H14893" t="inlineStr">
        <is>
          <t>Cleveland, Ohio</t>
        </is>
      </c>
      <c r="I14893" t="inlineStr">
        <is>
          <t>Transfer from Michigan (2026 portal)</t>
        </is>
      </c>
    </row>
    <row r="14894">
      <c r="A14894" t="inlineStr">
        <is>
          <t>Western Michigan</t>
        </is>
      </c>
      <c r="B14894" t="n">
        <v>65</v>
      </c>
      <c r="C14894" t="inlineStr">
        <is>
          <t>Jeremy Schleicher</t>
        </is>
      </c>
      <c r="D14894" t="inlineStr">
        <is>
          <t>OL</t>
        </is>
      </c>
      <c r="E14894" t="inlineStr">
        <is>
          <t>R-So</t>
        </is>
      </c>
      <c r="F14894" t="inlineStr">
        <is>
          <t>6'3"</t>
        </is>
      </c>
      <c r="G14894" t="n">
        <v>305</v>
      </c>
      <c r="H14894" t="inlineStr">
        <is>
          <t>Overland Park, Kan.</t>
        </is>
      </c>
    </row>
    <row r="14895">
      <c r="A14895" t="inlineStr">
        <is>
          <t>Western Michigan</t>
        </is>
      </c>
      <c r="B14895" t="n">
        <v>76</v>
      </c>
      <c r="C14895" t="inlineStr">
        <is>
          <t>Chad Schuster</t>
        </is>
      </c>
      <c r="D14895" t="inlineStr">
        <is>
          <t>OL</t>
        </is>
      </c>
      <c r="E14895" t="inlineStr">
        <is>
          <t>R-Sr</t>
        </is>
      </c>
      <c r="F14895" t="inlineStr">
        <is>
          <t>6'6"</t>
        </is>
      </c>
      <c r="G14895" t="n">
        <v>305</v>
      </c>
      <c r="H14895" t="inlineStr">
        <is>
          <t>Franklin, Wis.</t>
        </is>
      </c>
    </row>
    <row r="14896">
      <c r="A14896" t="inlineStr">
        <is>
          <t>Western Michigan</t>
        </is>
      </c>
      <c r="B14896" t="n">
        <v>8</v>
      </c>
      <c r="C14896" t="inlineStr">
        <is>
          <t>Jarvarius Sims</t>
        </is>
      </c>
      <c r="D14896" t="inlineStr">
        <is>
          <t>CB</t>
        </is>
      </c>
      <c r="E14896" t="inlineStr">
        <is>
          <t>R-Sr</t>
        </is>
      </c>
      <c r="F14896" t="inlineStr">
        <is>
          <t>6'0"</t>
        </is>
      </c>
      <c r="G14896" t="n">
        <v>188</v>
      </c>
      <c r="H14896" t="inlineStr">
        <is>
          <t>Decatur, Ga.</t>
        </is>
      </c>
    </row>
    <row r="14897">
      <c r="A14897" t="inlineStr">
        <is>
          <t>Western Michigan</t>
        </is>
      </c>
      <c r="B14897" t="n">
        <v>40</v>
      </c>
      <c r="C14897" t="inlineStr">
        <is>
          <t>Nathan Sines</t>
        </is>
      </c>
      <c r="D14897" t="inlineStr">
        <is>
          <t>TE</t>
        </is>
      </c>
      <c r="E14897" t="inlineStr">
        <is>
          <t>R-Jr</t>
        </is>
      </c>
      <c r="F14897" t="inlineStr">
        <is>
          <t>6'6"</t>
        </is>
      </c>
      <c r="G14897" t="n">
        <v>228</v>
      </c>
      <c r="H14897" t="inlineStr">
        <is>
          <t>Addison, Mich.</t>
        </is>
      </c>
    </row>
    <row r="14898">
      <c r="A14898" t="inlineStr">
        <is>
          <t>Western Michigan</t>
        </is>
      </c>
      <c r="B14898" t="n">
        <v>71</v>
      </c>
      <c r="C14898" t="inlineStr">
        <is>
          <t>Brandon Smith</t>
        </is>
      </c>
      <c r="D14898" t="inlineStr">
        <is>
          <t>OL</t>
        </is>
      </c>
      <c r="E14898" t="inlineStr">
        <is>
          <t>R-Sr</t>
        </is>
      </c>
      <c r="F14898" t="inlineStr">
        <is>
          <t>6'4"</t>
        </is>
      </c>
      <c r="G14898" t="n">
        <v>315</v>
      </c>
      <c r="H14898" t="inlineStr">
        <is>
          <t>Indianapolis, Ind.</t>
        </is>
      </c>
    </row>
    <row r="14899">
      <c r="A14899" t="inlineStr">
        <is>
          <t>Western Michigan</t>
        </is>
      </c>
      <c r="B14899" t="n">
        <v>19</v>
      </c>
      <c r="C14899" t="inlineStr">
        <is>
          <t>Braden Steely</t>
        </is>
      </c>
      <c r="D14899" t="inlineStr">
        <is>
          <t>S</t>
        </is>
      </c>
      <c r="E14899" t="inlineStr">
        <is>
          <t>R-So</t>
        </is>
      </c>
      <c r="F14899" t="inlineStr">
        <is>
          <t>5'11"</t>
        </is>
      </c>
      <c r="G14899" t="n">
        <v>192</v>
      </c>
      <c r="H14899" t="inlineStr">
        <is>
          <t>Fort Wayne, Ind.</t>
        </is>
      </c>
    </row>
    <row r="14900">
      <c r="A14900" t="inlineStr">
        <is>
          <t>Western Michigan</t>
        </is>
      </c>
      <c r="B14900" t="n">
        <v>43</v>
      </c>
      <c r="C14900" t="inlineStr">
        <is>
          <t>Chris Stewart</t>
        </is>
      </c>
      <c r="D14900" t="inlineStr">
        <is>
          <t>DE</t>
        </is>
      </c>
      <c r="E14900" t="inlineStr">
        <is>
          <t>Fr</t>
        </is>
      </c>
      <c r="F14900" t="inlineStr">
        <is>
          <t>6'3"</t>
        </is>
      </c>
      <c r="G14900" t="n">
        <v>230</v>
      </c>
      <c r="H14900" t="inlineStr">
        <is>
          <t>Andrews, S.C.</t>
        </is>
      </c>
    </row>
    <row r="14901">
      <c r="A14901" t="inlineStr">
        <is>
          <t>Western Michigan</t>
        </is>
      </c>
      <c r="B14901" t="n">
        <v>13</v>
      </c>
      <c r="C14901" t="inlineStr">
        <is>
          <t>Jordon Thomas</t>
        </is>
      </c>
      <c r="D14901" t="inlineStr">
        <is>
          <t>CB</t>
        </is>
      </c>
      <c r="E14901" t="inlineStr">
        <is>
          <t>Sr</t>
        </is>
      </c>
      <c r="F14901" t="inlineStr">
        <is>
          <t>6'0"</t>
        </is>
      </c>
      <c r="G14901" t="n">
        <v>181</v>
      </c>
      <c r="H14901" t="inlineStr">
        <is>
          <t>Atlanta, Ga.</t>
        </is>
      </c>
    </row>
    <row r="14902">
      <c r="A14902" t="inlineStr">
        <is>
          <t>Western Michigan</t>
        </is>
      </c>
      <c r="B14902" t="n">
        <v>41</v>
      </c>
      <c r="C14902" t="inlineStr">
        <is>
          <t>Zavian Tibbs</t>
        </is>
      </c>
      <c r="D14902" t="inlineStr">
        <is>
          <t>DT</t>
        </is>
      </c>
      <c r="E14902" t="inlineStr">
        <is>
          <t>Sr</t>
        </is>
      </c>
      <c r="F14902" t="inlineStr">
        <is>
          <t>6'1"</t>
        </is>
      </c>
      <c r="G14902" t="n">
        <v>290</v>
      </c>
      <c r="H14902" t="inlineStr">
        <is>
          <t>Killeen, Texas</t>
        </is>
      </c>
    </row>
    <row r="14903">
      <c r="A14903" t="inlineStr">
        <is>
          <t>Western Michigan</t>
        </is>
      </c>
      <c r="B14903" t="n">
        <v>35</v>
      </c>
      <c r="C14903" t="inlineStr">
        <is>
          <t>Enese Tonga</t>
        </is>
      </c>
      <c r="D14903" t="inlineStr">
        <is>
          <t>TE</t>
        </is>
      </c>
      <c r="E14903" t="inlineStr">
        <is>
          <t>So</t>
        </is>
      </c>
      <c r="F14903" t="inlineStr">
        <is>
          <t>6'4"</t>
        </is>
      </c>
      <c r="G14903" t="n">
        <v>250</v>
      </c>
      <c r="H14903" t="inlineStr">
        <is>
          <t>Kahuku, Hawaii</t>
        </is>
      </c>
    </row>
    <row r="14904">
      <c r="A14904" t="inlineStr">
        <is>
          <t>Western Michigan</t>
        </is>
      </c>
      <c r="B14904" t="n">
        <v>94</v>
      </c>
      <c r="C14904" t="inlineStr">
        <is>
          <t>Ahmed Tounkara</t>
        </is>
      </c>
      <c r="D14904" t="inlineStr">
        <is>
          <t>DT</t>
        </is>
      </c>
      <c r="E14904" t="inlineStr">
        <is>
          <t>R-So</t>
        </is>
      </c>
      <c r="F14904" t="inlineStr">
        <is>
          <t>6'0"</t>
        </is>
      </c>
      <c r="G14904" t="n">
        <v>292</v>
      </c>
      <c r="H14904" t="inlineStr">
        <is>
          <t>Dublin, Ohio</t>
        </is>
      </c>
      <c r="I14904" t="inlineStr">
        <is>
          <t>Transfer from Ohio State (2026 portal)</t>
        </is>
      </c>
    </row>
    <row r="14905">
      <c r="A14905" t="inlineStr">
        <is>
          <t>Western Michigan</t>
        </is>
      </c>
      <c r="B14905" t="n">
        <v>22</v>
      </c>
      <c r="C14905" t="inlineStr">
        <is>
          <t>Donovan Triplett</t>
        </is>
      </c>
      <c r="D14905" t="inlineStr">
        <is>
          <t>RB</t>
        </is>
      </c>
      <c r="E14905" t="inlineStr">
        <is>
          <t>Fr</t>
        </is>
      </c>
      <c r="F14905" t="inlineStr">
        <is>
          <t>5'7"</t>
        </is>
      </c>
      <c r="G14905" t="n">
        <v>190</v>
      </c>
      <c r="H14905" t="inlineStr">
        <is>
          <t>Walled Lake, Mich.</t>
        </is>
      </c>
    </row>
    <row r="14906">
      <c r="A14906" t="inlineStr">
        <is>
          <t>Western Michigan</t>
        </is>
      </c>
      <c r="B14906" t="n">
        <v>58</v>
      </c>
      <c r="C14906" t="inlineStr">
        <is>
          <t>Liam Vaughan</t>
        </is>
      </c>
      <c r="D14906" t="inlineStr">
        <is>
          <t>OL</t>
        </is>
      </c>
      <c r="E14906" t="inlineStr">
        <is>
          <t>R-Fr</t>
        </is>
      </c>
      <c r="F14906" t="inlineStr">
        <is>
          <t>6'1"</t>
        </is>
      </c>
      <c r="G14906" t="n">
        <v>295</v>
      </c>
      <c r="H14906" t="inlineStr">
        <is>
          <t>Walled Lake, Mich.</t>
        </is>
      </c>
    </row>
    <row r="14907">
      <c r="A14907" t="inlineStr">
        <is>
          <t>Western Michigan</t>
        </is>
      </c>
      <c r="B14907" t="n">
        <v>42</v>
      </c>
      <c r="C14907" t="inlineStr">
        <is>
          <t>Gabe Welch</t>
        </is>
      </c>
      <c r="D14907" t="inlineStr">
        <is>
          <t>LB</t>
        </is>
      </c>
      <c r="E14907" t="inlineStr">
        <is>
          <t>R-Jr</t>
        </is>
      </c>
      <c r="F14907" t="inlineStr">
        <is>
          <t>6'1"</t>
        </is>
      </c>
      <c r="G14907" t="n">
        <v>225</v>
      </c>
      <c r="H14907" t="inlineStr">
        <is>
          <t>Arkansas City, Kan.</t>
        </is>
      </c>
    </row>
    <row r="14908">
      <c r="A14908" t="inlineStr">
        <is>
          <t>Western Michigan</t>
        </is>
      </c>
      <c r="B14908" t="n">
        <v>67</v>
      </c>
      <c r="C14908" t="inlineStr">
        <is>
          <t>Ryan Westrich</t>
        </is>
      </c>
      <c r="D14908" t="inlineStr">
        <is>
          <t>OL</t>
        </is>
      </c>
      <c r="E14908" t="inlineStr">
        <is>
          <t>Fr</t>
        </is>
      </c>
      <c r="F14908" t="inlineStr">
        <is>
          <t>6'6"</t>
        </is>
      </c>
      <c r="G14908" t="n">
        <v>260</v>
      </c>
      <c r="H14908" t="inlineStr">
        <is>
          <t>Bonduel, Wis.</t>
        </is>
      </c>
    </row>
    <row r="14909">
      <c r="A14909" t="inlineStr">
        <is>
          <t>Western Michigan</t>
        </is>
      </c>
      <c r="B14909" t="n">
        <v>77</v>
      </c>
      <c r="C14909" t="inlineStr">
        <is>
          <t>Hunter Whitenack</t>
        </is>
      </c>
      <c r="D14909" t="inlineStr">
        <is>
          <t>OL</t>
        </is>
      </c>
      <c r="E14909" t="inlineStr">
        <is>
          <t>R-Sr</t>
        </is>
      </c>
      <c r="F14909" t="inlineStr">
        <is>
          <t>6'6"</t>
        </is>
      </c>
      <c r="G14909" t="n">
        <v>340</v>
      </c>
      <c r="H14909" t="inlineStr">
        <is>
          <t>New Carlisle, Ind.</t>
        </is>
      </c>
    </row>
    <row r="14910">
      <c r="A14910" t="inlineStr">
        <is>
          <t>Western Michigan</t>
        </is>
      </c>
      <c r="B14910" t="n">
        <v>78</v>
      </c>
      <c r="C14910" t="inlineStr">
        <is>
          <t>Jacob Wilk</t>
        </is>
      </c>
      <c r="D14910" t="inlineStr">
        <is>
          <t>OL</t>
        </is>
      </c>
      <c r="E14910" t="inlineStr">
        <is>
          <t>R-Fr</t>
        </is>
      </c>
      <c r="F14910" t="inlineStr">
        <is>
          <t>6'6"</t>
        </is>
      </c>
      <c r="G14910" t="n">
        <v>295</v>
      </c>
      <c r="H14910" t="inlineStr">
        <is>
          <t>Lake Zurich, Ill.</t>
        </is>
      </c>
    </row>
    <row r="14911">
      <c r="A14911" t="inlineStr">
        <is>
          <t>Western Michigan</t>
        </is>
      </c>
      <c r="B14911" t="n">
        <v>89</v>
      </c>
      <c r="C14911" t="inlineStr">
        <is>
          <t>Brennan Wooten</t>
        </is>
      </c>
      <c r="D14911" t="inlineStr">
        <is>
          <t>TE</t>
        </is>
      </c>
      <c r="E14911" t="inlineStr">
        <is>
          <t>Sr</t>
        </is>
      </c>
      <c r="F14911" t="inlineStr">
        <is>
          <t>6'4"</t>
        </is>
      </c>
      <c r="G14911" t="n">
        <v>250</v>
      </c>
      <c r="H14911" t="inlineStr">
        <is>
          <t>Indianapolis, Ind.</t>
        </is>
      </c>
    </row>
    <row r="14912">
      <c r="A14912" t="inlineStr">
        <is>
          <t>Western Michigan</t>
        </is>
      </c>
      <c r="B14912" t="n">
        <v>33</v>
      </c>
      <c r="C14912" t="inlineStr">
        <is>
          <t>Zak Zeman</t>
        </is>
      </c>
      <c r="D14912" t="inlineStr">
        <is>
          <t>K</t>
        </is>
      </c>
      <c r="E14912" t="inlineStr">
        <is>
          <t>Fr</t>
        </is>
      </c>
      <c r="F14912" t="inlineStr">
        <is>
          <t>6'0"</t>
        </is>
      </c>
      <c r="G14912" t="n">
        <v>170</v>
      </c>
      <c r="H14912" t="inlineStr">
        <is>
          <t>Chicago, Ill.</t>
        </is>
      </c>
    </row>
    <row r="14913">
      <c r="A14913" t="inlineStr">
        <is>
          <t>Wisconsin</t>
        </is>
      </c>
      <c r="B14913" t="n">
        <v>8</v>
      </c>
      <c r="C14913" t="inlineStr">
        <is>
          <t>Deuce Adams</t>
        </is>
      </c>
      <c r="D14913" t="inlineStr">
        <is>
          <t>QB</t>
        </is>
      </c>
      <c r="E14913" t="inlineStr">
        <is>
          <t>R-So</t>
        </is>
      </c>
      <c r="F14913" t="inlineStr">
        <is>
          <t>6'2"</t>
        </is>
      </c>
      <c r="G14913" t="n">
        <v>204</v>
      </c>
      <c r="H14913" t="inlineStr">
        <is>
          <t>Austin, Texas</t>
        </is>
      </c>
      <c r="I14913" t="inlineStr">
        <is>
          <t>Transfer from Louisville (2026 portal)</t>
        </is>
      </c>
    </row>
    <row r="14914">
      <c r="A14914" t="inlineStr">
        <is>
          <t>Wisconsin</t>
        </is>
      </c>
      <c r="B14914" t="n">
        <v>26</v>
      </c>
      <c r="C14914" t="inlineStr">
        <is>
          <t>Eli Adams</t>
        </is>
      </c>
      <c r="D14914" t="inlineStr">
        <is>
          <t>WR</t>
        </is>
      </c>
      <c r="E14914" t="inlineStr">
        <is>
          <t>R-So</t>
        </is>
      </c>
      <c r="F14914" t="inlineStr">
        <is>
          <t>6'0"</t>
        </is>
      </c>
      <c r="G14914" t="n">
        <v>185</v>
      </c>
      <c r="H14914" t="inlineStr">
        <is>
          <t>Austin, Texas</t>
        </is>
      </c>
      <c r="I14914" t="inlineStr">
        <is>
          <t>Transfer from Louisville (2026 portal)</t>
        </is>
      </c>
    </row>
    <row r="14915">
      <c r="A14915" t="inlineStr">
        <is>
          <t>Wisconsin</t>
        </is>
      </c>
      <c r="B14915" t="n">
        <v>95</v>
      </c>
      <c r="C14915" t="inlineStr">
        <is>
          <t>Jacob Anderson</t>
        </is>
      </c>
      <c r="D14915" t="inlineStr">
        <is>
          <t>DL</t>
        </is>
      </c>
      <c r="E14915" t="inlineStr">
        <is>
          <t>Gr</t>
        </is>
      </c>
      <c r="F14915" t="inlineStr">
        <is>
          <t>6'4"</t>
        </is>
      </c>
      <c r="G14915" t="n">
        <v>290</v>
      </c>
      <c r="H14915" t="inlineStr">
        <is>
          <t>Davis, Ill.</t>
        </is>
      </c>
    </row>
    <row r="14916">
      <c r="A14916" t="inlineStr">
        <is>
          <t>Wisconsin</t>
        </is>
      </c>
      <c r="B14916" t="n">
        <v>90</v>
      </c>
      <c r="C14916" t="inlineStr">
        <is>
          <t>Djidjou Bah</t>
        </is>
      </c>
      <c r="D14916" t="inlineStr">
        <is>
          <t>DL</t>
        </is>
      </c>
      <c r="E14916" t="inlineStr">
        <is>
          <t>Fr</t>
        </is>
      </c>
      <c r="F14916" t="inlineStr">
        <is>
          <t>6'3"</t>
        </is>
      </c>
      <c r="G14916" t="n">
        <v>265</v>
      </c>
      <c r="H14916" t="inlineStr">
        <is>
          <t>Memphis, Tenn.</t>
        </is>
      </c>
    </row>
    <row r="14917">
      <c r="A14917" t="inlineStr">
        <is>
          <t>Wisconsin</t>
        </is>
      </c>
      <c r="B14917" t="n">
        <v>3</v>
      </c>
      <c r="C14917" t="inlineStr">
        <is>
          <t>Cai Bates</t>
        </is>
      </c>
      <c r="D14917" t="inlineStr">
        <is>
          <t>CB</t>
        </is>
      </c>
      <c r="E14917" t="inlineStr">
        <is>
          <t>R-So</t>
        </is>
      </c>
      <c r="F14917" t="inlineStr">
        <is>
          <t>6'3"</t>
        </is>
      </c>
      <c r="G14917" t="n">
        <v>202</v>
      </c>
      <c r="H14917" t="inlineStr">
        <is>
          <t>West Orlando, Fla.</t>
        </is>
      </c>
      <c r="I14917" t="inlineStr">
        <is>
          <t>Transfer from Florida State (2026 portal)</t>
        </is>
      </c>
    </row>
    <row r="14918">
      <c r="A14918" t="inlineStr">
        <is>
          <t>Wisconsin</t>
        </is>
      </c>
      <c r="B14918" t="n">
        <v>54</v>
      </c>
      <c r="C14918" t="inlineStr">
        <is>
          <t>Brady Bekkenhuis</t>
        </is>
      </c>
      <c r="D14918" t="inlineStr">
        <is>
          <t>OL</t>
        </is>
      </c>
      <c r="E14918" t="inlineStr">
        <is>
          <t>Fr</t>
        </is>
      </c>
      <c r="F14918" t="inlineStr">
        <is>
          <t>6'7"</t>
        </is>
      </c>
      <c r="G14918" t="n">
        <v>310</v>
      </c>
      <c r="H14918" t="inlineStr">
        <is>
          <t>Arlington, Mass.</t>
        </is>
      </c>
    </row>
    <row r="14919">
      <c r="A14919" t="inlineStr">
        <is>
          <t>Wisconsin</t>
        </is>
      </c>
      <c r="B14919" t="n">
        <v>76</v>
      </c>
      <c r="C14919" t="inlineStr">
        <is>
          <t>Stylz Blackmon</t>
        </is>
      </c>
      <c r="D14919" t="inlineStr">
        <is>
          <t>OL</t>
        </is>
      </c>
      <c r="E14919" t="inlineStr">
        <is>
          <t>Jr</t>
        </is>
      </c>
      <c r="F14919" t="inlineStr">
        <is>
          <t>6'4"</t>
        </is>
      </c>
      <c r="G14919" t="n">
        <v>316</v>
      </c>
      <c r="H14919" t="inlineStr">
        <is>
          <t>Grain Valley, Mo.</t>
        </is>
      </c>
      <c r="I14919" t="inlineStr">
        <is>
          <t>Transfer from Augustana (2026 portal)</t>
        </is>
      </c>
    </row>
    <row r="14920">
      <c r="A14920" t="inlineStr">
        <is>
          <t>Wisconsin</t>
        </is>
      </c>
      <c r="B14920" t="n">
        <v>0</v>
      </c>
      <c r="C14920" t="inlineStr">
        <is>
          <t>Justus Boone</t>
        </is>
      </c>
      <c r="D14920" t="inlineStr">
        <is>
          <t>OLB</t>
        </is>
      </c>
      <c r="E14920" t="inlineStr">
        <is>
          <t>6th</t>
        </is>
      </c>
      <c r="F14920" t="inlineStr">
        <is>
          <t>6'5"</t>
        </is>
      </c>
      <c r="G14920" t="n">
        <v>280</v>
      </c>
      <c r="H14920" t="inlineStr">
        <is>
          <t>Sumter, S.C.</t>
        </is>
      </c>
      <c r="I14920" t="inlineStr">
        <is>
          <t>Transfer from Arkansas (2026 portal)</t>
        </is>
      </c>
    </row>
    <row r="14921">
      <c r="A14921" t="inlineStr">
        <is>
          <t>Wisconsin</t>
        </is>
      </c>
      <c r="B14921" t="n">
        <v>82</v>
      </c>
      <c r="C14921" t="inlineStr">
        <is>
          <t>Emmett Bork</t>
        </is>
      </c>
      <c r="D14921" t="inlineStr">
        <is>
          <t>TE</t>
        </is>
      </c>
      <c r="E14921" t="inlineStr">
        <is>
          <t>R-Fr</t>
        </is>
      </c>
      <c r="F14921" t="inlineStr">
        <is>
          <t>6'6"</t>
        </is>
      </c>
      <c r="G14921" t="n">
        <v>255</v>
      </c>
      <c r="H14921" t="inlineStr">
        <is>
          <t>Oconomowoc, Wis.</t>
        </is>
      </c>
    </row>
    <row r="14922">
      <c r="A14922" t="inlineStr">
        <is>
          <t>Wisconsin</t>
        </is>
      </c>
      <c r="B14922" t="n">
        <v>32</v>
      </c>
      <c r="C14922" t="inlineStr">
        <is>
          <t>Harrison Bortolotti</t>
        </is>
      </c>
      <c r="D14922" t="inlineStr">
        <is>
          <t>RB</t>
        </is>
      </c>
      <c r="E14922" t="inlineStr">
        <is>
          <t>So</t>
        </is>
      </c>
      <c r="F14922" t="inlineStr">
        <is>
          <t>5'9"</t>
        </is>
      </c>
      <c r="G14922" t="n">
        <v>202</v>
      </c>
      <c r="H14922" t="inlineStr">
        <is>
          <t>Whitefish Bay, Wis.</t>
        </is>
      </c>
    </row>
    <row r="14923">
      <c r="A14923" t="inlineStr">
        <is>
          <t>Wisconsin</t>
        </is>
      </c>
      <c r="B14923" t="n">
        <v>55</v>
      </c>
      <c r="C14923" t="inlineStr">
        <is>
          <t>Drew Braam</t>
        </is>
      </c>
      <c r="D14923" t="inlineStr">
        <is>
          <t>LB</t>
        </is>
      </c>
      <c r="E14923" t="inlineStr">
        <is>
          <t>R-So</t>
        </is>
      </c>
      <c r="F14923" t="inlineStr">
        <is>
          <t>6'1"</t>
        </is>
      </c>
      <c r="G14923" t="n">
        <v>226</v>
      </c>
      <c r="H14923" t="inlineStr">
        <is>
          <t>Oak Creek, Wis.</t>
        </is>
      </c>
    </row>
    <row r="14924">
      <c r="A14924" t="inlineStr">
        <is>
          <t>Wisconsin</t>
        </is>
      </c>
      <c r="B14924" t="n">
        <v>11</v>
      </c>
      <c r="C14924" t="inlineStr">
        <is>
          <t>Kash Brock</t>
        </is>
      </c>
      <c r="D14924" t="inlineStr">
        <is>
          <t>WR</t>
        </is>
      </c>
      <c r="E14924" t="inlineStr">
        <is>
          <t>Fr</t>
        </is>
      </c>
      <c r="F14924" t="inlineStr">
        <is>
          <t>6'3"</t>
        </is>
      </c>
      <c r="G14924" t="n">
        <v>184</v>
      </c>
      <c r="H14924" t="inlineStr">
        <is>
          <t>Chandler, Ariz.</t>
        </is>
      </c>
    </row>
    <row r="14925">
      <c r="A14925" t="inlineStr">
        <is>
          <t>Wisconsin</t>
        </is>
      </c>
      <c r="B14925" t="n">
        <v>2</v>
      </c>
      <c r="C14925" t="inlineStr">
        <is>
          <t>Chris Brooks Jr.</t>
        </is>
      </c>
      <c r="D14925" t="inlineStr">
        <is>
          <t>WR</t>
        </is>
      </c>
      <c r="E14925" t="inlineStr">
        <is>
          <t>R-Sr</t>
        </is>
      </c>
      <c r="F14925" t="inlineStr">
        <is>
          <t>6'2"</t>
        </is>
      </c>
      <c r="G14925" t="n">
        <v>220</v>
      </c>
      <c r="H14925" t="inlineStr">
        <is>
          <t>St. Louis, Mo.</t>
        </is>
      </c>
    </row>
    <row r="14926">
      <c r="A14926" t="inlineStr">
        <is>
          <t>Wisconsin</t>
        </is>
      </c>
      <c r="B14926" t="n">
        <v>64</v>
      </c>
      <c r="C14926" t="inlineStr">
        <is>
          <t>Evan Brown</t>
        </is>
      </c>
      <c r="D14926" t="inlineStr">
        <is>
          <t>OL</t>
        </is>
      </c>
      <c r="E14926" t="inlineStr">
        <is>
          <t>R-Jr</t>
        </is>
      </c>
      <c r="F14926" t="inlineStr">
        <is>
          <t>6'3"</t>
        </is>
      </c>
      <c r="G14926" t="n">
        <v>315</v>
      </c>
      <c r="H14926" t="inlineStr">
        <is>
          <t>Tallahassee, Fla.</t>
        </is>
      </c>
    </row>
    <row r="14927">
      <c r="A14927" t="inlineStr">
        <is>
          <t>Wisconsin</t>
        </is>
      </c>
      <c r="B14927" t="n">
        <v>4</v>
      </c>
      <c r="C14927" t="inlineStr">
        <is>
          <t>Marvin Burks Jr.</t>
        </is>
      </c>
      <c r="D14927" t="inlineStr">
        <is>
          <t>S</t>
        </is>
      </c>
      <c r="E14927" t="inlineStr">
        <is>
          <t>Sr</t>
        </is>
      </c>
      <c r="F14927" t="inlineStr">
        <is>
          <t>6'2"</t>
        </is>
      </c>
      <c r="G14927" t="n">
        <v>208</v>
      </c>
      <c r="H14927" t="inlineStr">
        <is>
          <t>St. Louis, Mo.</t>
        </is>
      </c>
      <c r="I14927" t="inlineStr">
        <is>
          <t>Transfer from Missouri (2026 portal)</t>
        </is>
      </c>
    </row>
    <row r="14928">
      <c r="A14928" t="inlineStr">
        <is>
          <t>Wisconsin</t>
        </is>
      </c>
      <c r="B14928" t="n">
        <v>44</v>
      </c>
      <c r="C14928" t="inlineStr">
        <is>
          <t>Cooper Catalano</t>
        </is>
      </c>
      <c r="D14928" t="inlineStr">
        <is>
          <t>LB</t>
        </is>
      </c>
      <c r="E14928" t="inlineStr">
        <is>
          <t>So</t>
        </is>
      </c>
      <c r="F14928" t="inlineStr">
        <is>
          <t>6'1"</t>
        </is>
      </c>
      <c r="G14928" t="n">
        <v>232</v>
      </c>
      <c r="H14928" t="inlineStr">
        <is>
          <t>Richfield, Wis.</t>
        </is>
      </c>
    </row>
    <row r="14929">
      <c r="A14929" t="inlineStr">
        <is>
          <t>Wisconsin</t>
        </is>
      </c>
      <c r="B14929" t="n">
        <v>15</v>
      </c>
      <c r="C14929" t="inlineStr">
        <is>
          <t>Sebastian Cheeks</t>
        </is>
      </c>
      <c r="D14929" t="inlineStr">
        <is>
          <t>OLB</t>
        </is>
      </c>
      <c r="E14929" t="inlineStr">
        <is>
          <t>Gr</t>
        </is>
      </c>
      <c r="F14929" t="inlineStr">
        <is>
          <t>6'3"</t>
        </is>
      </c>
      <c r="G14929" t="n">
        <v>243</v>
      </c>
      <c r="H14929" t="inlineStr">
        <is>
          <t>Skokie, Ill.</t>
        </is>
      </c>
    </row>
    <row r="14930">
      <c r="A14930" t="inlineStr">
        <is>
          <t>Wisconsin</t>
        </is>
      </c>
      <c r="B14930" t="n">
        <v>73</v>
      </c>
      <c r="C14930" t="inlineStr">
        <is>
          <t>Blake Cherry</t>
        </is>
      </c>
      <c r="D14930" t="inlineStr">
        <is>
          <t>OL</t>
        </is>
      </c>
      <c r="E14930" t="inlineStr">
        <is>
          <t>So</t>
        </is>
      </c>
      <c r="F14930" t="inlineStr">
        <is>
          <t>6'5"</t>
        </is>
      </c>
      <c r="G14930" t="n">
        <v>308</v>
      </c>
      <c r="H14930" t="inlineStr">
        <is>
          <t>Claremore, Okla.</t>
        </is>
      </c>
      <c r="I14930" t="inlineStr">
        <is>
          <t>Transfer from Arkansas (2026 portal)</t>
        </is>
      </c>
    </row>
    <row r="14931">
      <c r="A14931" t="inlineStr">
        <is>
          <t>Wisconsin</t>
        </is>
      </c>
      <c r="B14931" t="n">
        <v>53</v>
      </c>
      <c r="C14931" t="inlineStr">
        <is>
          <t>Cam Clark</t>
        </is>
      </c>
      <c r="D14931" t="inlineStr">
        <is>
          <t>OL</t>
        </is>
      </c>
      <c r="E14931" t="inlineStr">
        <is>
          <t>R-Fr</t>
        </is>
      </c>
      <c r="F14931" t="inlineStr">
        <is>
          <t>6'7"</t>
        </is>
      </c>
      <c r="G14931" t="n">
        <v>295</v>
      </c>
      <c r="H14931" t="inlineStr">
        <is>
          <t>Dexter, Mich.</t>
        </is>
      </c>
    </row>
    <row r="14932">
      <c r="A14932" t="inlineStr">
        <is>
          <t>Wisconsin</t>
        </is>
      </c>
      <c r="B14932" t="n">
        <v>12</v>
      </c>
      <c r="C14932" t="inlineStr">
        <is>
          <t>Nicolas Clayton</t>
        </is>
      </c>
      <c r="D14932" t="inlineStr">
        <is>
          <t>OLB</t>
        </is>
      </c>
      <c r="E14932" t="inlineStr">
        <is>
          <t>So</t>
        </is>
      </c>
      <c r="F14932" t="inlineStr">
        <is>
          <t>6'5"</t>
        </is>
      </c>
      <c r="G14932" t="n">
        <v>245</v>
      </c>
      <c r="H14932" t="inlineStr">
        <is>
          <t>Gainesville, Fla.</t>
        </is>
      </c>
    </row>
    <row r="14933">
      <c r="A14933" t="inlineStr">
        <is>
          <t>Wisconsin</t>
        </is>
      </c>
      <c r="B14933" t="n">
        <v>16</v>
      </c>
      <c r="C14933" t="inlineStr">
        <is>
          <t>Malachi Coleman</t>
        </is>
      </c>
      <c r="D14933" t="inlineStr">
        <is>
          <t>WR</t>
        </is>
      </c>
      <c r="E14933" t="inlineStr">
        <is>
          <t>R-Jr</t>
        </is>
      </c>
      <c r="F14933" t="inlineStr">
        <is>
          <t>6'5"</t>
        </is>
      </c>
      <c r="G14933" t="n">
        <v>205</v>
      </c>
      <c r="H14933" t="inlineStr">
        <is>
          <t>Lincoln, Neb.</t>
        </is>
      </c>
      <c r="I14933" t="inlineStr">
        <is>
          <t>Transfer from Minnesota (2026 portal)</t>
        </is>
      </c>
    </row>
    <row r="14934">
      <c r="A14934" t="inlineStr">
        <is>
          <t>Wisconsin</t>
        </is>
      </c>
      <c r="B14934" t="n">
        <v>93</v>
      </c>
      <c r="C14934" t="inlineStr">
        <is>
          <t>DeNigel Cooper</t>
        </is>
      </c>
      <c r="D14934" t="inlineStr">
        <is>
          <t>DL</t>
        </is>
      </c>
      <c r="E14934" t="inlineStr">
        <is>
          <t>R-So</t>
        </is>
      </c>
      <c r="F14934" t="inlineStr">
        <is>
          <t>6'3"</t>
        </is>
      </c>
      <c r="G14934" t="n">
        <v>265</v>
      </c>
      <c r="H14934" t="inlineStr">
        <is>
          <t>Kingsland, Ga.</t>
        </is>
      </c>
      <c r="I14934" t="inlineStr">
        <is>
          <t>Transfer from App State (2026 portal)</t>
        </is>
      </c>
    </row>
    <row r="14935">
      <c r="A14935" t="inlineStr">
        <is>
          <t>Wisconsin</t>
        </is>
      </c>
      <c r="B14935" t="n">
        <v>50</v>
      </c>
      <c r="C14935" t="inlineStr">
        <is>
          <t>Ryan Cory</t>
        </is>
      </c>
      <c r="D14935" t="inlineStr">
        <is>
          <t>OL</t>
        </is>
      </c>
      <c r="E14935" t="inlineStr">
        <is>
          <t>R-So</t>
        </is>
      </c>
      <c r="F14935" t="inlineStr">
        <is>
          <t>6'4"</t>
        </is>
      </c>
      <c r="G14935" t="n">
        <v>311</v>
      </c>
      <c r="H14935" t="inlineStr">
        <is>
          <t>Gibsonia, Pa.</t>
        </is>
      </c>
    </row>
    <row r="14936">
      <c r="A14936" t="inlineStr">
        <is>
          <t>Wisconsin</t>
        </is>
      </c>
      <c r="B14936" t="n">
        <v>78</v>
      </c>
      <c r="C14936" t="inlineStr">
        <is>
          <t>Colin Cubberly</t>
        </is>
      </c>
      <c r="D14936" t="inlineStr">
        <is>
          <t>OL</t>
        </is>
      </c>
      <c r="E14936" t="inlineStr">
        <is>
          <t>R-So</t>
        </is>
      </c>
      <c r="F14936" t="inlineStr">
        <is>
          <t>6'6"</t>
        </is>
      </c>
      <c r="G14936" t="n">
        <v>324</v>
      </c>
      <c r="H14936" t="inlineStr">
        <is>
          <t>Lagrangeville, N.Y.</t>
        </is>
      </c>
    </row>
    <row r="14937">
      <c r="A14937" t="inlineStr">
        <is>
          <t>Wisconsin</t>
        </is>
      </c>
      <c r="B14937" t="n">
        <v>14</v>
      </c>
      <c r="C14937" t="inlineStr">
        <is>
          <t>Liam Danitz</t>
        </is>
      </c>
      <c r="D14937" t="inlineStr">
        <is>
          <t>OLB</t>
        </is>
      </c>
      <c r="E14937" t="inlineStr">
        <is>
          <t>R-Sr</t>
        </is>
      </c>
      <c r="F14937" t="inlineStr">
        <is>
          <t>6'4"</t>
        </is>
      </c>
      <c r="G14937" t="n">
        <v>242</v>
      </c>
      <c r="H14937" t="inlineStr">
        <is>
          <t>West Branch, Mich.</t>
        </is>
      </c>
      <c r="I14937" t="inlineStr">
        <is>
          <t>Transfer from Hope  (2026 portal)</t>
        </is>
      </c>
    </row>
    <row r="14938">
      <c r="A14938" t="inlineStr">
        <is>
          <t>Wisconsin</t>
        </is>
      </c>
      <c r="B14938" t="n">
        <v>60</v>
      </c>
      <c r="C14938" t="inlineStr">
        <is>
          <t>Nolan Davenport</t>
        </is>
      </c>
      <c r="D14938" t="inlineStr">
        <is>
          <t>OL</t>
        </is>
      </c>
      <c r="E14938" t="inlineStr">
        <is>
          <t>R-Fr</t>
        </is>
      </c>
      <c r="F14938" t="inlineStr">
        <is>
          <t>6'6"</t>
        </is>
      </c>
      <c r="G14938" t="n">
        <v>303</v>
      </c>
      <c r="H14938" t="inlineStr">
        <is>
          <t>Massillon, Ohio</t>
        </is>
      </c>
    </row>
    <row r="14939">
      <c r="A14939" t="inlineStr">
        <is>
          <t>Wisconsin</t>
        </is>
      </c>
      <c r="B14939" t="n">
        <v>17</v>
      </c>
      <c r="C14939" t="inlineStr">
        <is>
          <t>Nizyi Davis</t>
        </is>
      </c>
      <c r="D14939" t="inlineStr">
        <is>
          <t>TE</t>
        </is>
      </c>
      <c r="E14939" t="inlineStr">
        <is>
          <t>R-Fr</t>
        </is>
      </c>
      <c r="F14939" t="inlineStr">
        <is>
          <t>6'5"</t>
        </is>
      </c>
      <c r="G14939" t="n">
        <v>235</v>
      </c>
      <c r="H14939" t="inlineStr">
        <is>
          <t>Indianapolis, Ind.</t>
        </is>
      </c>
    </row>
    <row r="14940">
      <c r="A14940" t="inlineStr">
        <is>
          <t>Wisconsin</t>
        </is>
      </c>
      <c r="B14940" t="n">
        <v>16</v>
      </c>
      <c r="C14940" t="inlineStr">
        <is>
          <t>Grant Dean</t>
        </is>
      </c>
      <c r="D14940" t="inlineStr">
        <is>
          <t>S</t>
        </is>
      </c>
      <c r="E14940" t="inlineStr">
        <is>
          <t>So</t>
        </is>
      </c>
      <c r="F14940" t="inlineStr">
        <is>
          <t>6'1"</t>
        </is>
      </c>
      <c r="G14940" t="n">
        <v>192</v>
      </c>
      <c r="H14940" t="inlineStr">
        <is>
          <t>Neenah, Wis.</t>
        </is>
      </c>
    </row>
    <row r="14941">
      <c r="A14941" t="inlineStr">
        <is>
          <t>Wisconsin</t>
        </is>
      </c>
      <c r="B14941" t="n">
        <v>9</v>
      </c>
      <c r="C14941" t="inlineStr">
        <is>
          <t>Jaylon Domingeaux</t>
        </is>
      </c>
      <c r="D14941" t="inlineStr">
        <is>
          <t>WR</t>
        </is>
      </c>
      <c r="E14941" t="inlineStr">
        <is>
          <t>Sr</t>
        </is>
      </c>
      <c r="F14941" t="inlineStr">
        <is>
          <t>6'3"</t>
        </is>
      </c>
      <c r="G14941" t="n">
        <v>208</v>
      </c>
      <c r="H14941" t="inlineStr">
        <is>
          <t>Lafayette, La.</t>
        </is>
      </c>
      <c r="I14941" t="inlineStr">
        <is>
          <t>Transfer from Southeastern Louisiana (2026 portal)</t>
        </is>
      </c>
    </row>
    <row r="14942">
      <c r="A14942" t="inlineStr">
        <is>
          <t>Wisconsin</t>
        </is>
      </c>
      <c r="C14942" t="inlineStr">
        <is>
          <t>Donovan Dunmore</t>
        </is>
      </c>
      <c r="D14942" t="inlineStr">
        <is>
          <t>CB</t>
        </is>
      </c>
      <c r="E14942" t="inlineStr">
        <is>
          <t>Fr</t>
        </is>
      </c>
      <c r="F14942" t="inlineStr">
        <is>
          <t>6'0"</t>
        </is>
      </c>
      <c r="G14942" t="n">
        <v>195</v>
      </c>
      <c r="H14942" t="inlineStr">
        <is>
          <t>Clovis, Calif.</t>
        </is>
      </c>
    </row>
    <row r="14943">
      <c r="A14943" t="inlineStr">
        <is>
          <t>Wisconsin</t>
        </is>
      </c>
      <c r="B14943" t="n">
        <v>27</v>
      </c>
      <c r="C14943" t="inlineStr">
        <is>
          <t>Raphael Dunn</t>
        </is>
      </c>
      <c r="D14943" t="inlineStr">
        <is>
          <t>S</t>
        </is>
      </c>
      <c r="E14943" t="inlineStr">
        <is>
          <t>R-So</t>
        </is>
      </c>
      <c r="F14943" t="inlineStr">
        <is>
          <t>6'4"</t>
        </is>
      </c>
      <c r="G14943" t="n">
        <v>218</v>
      </c>
      <c r="H14943" t="inlineStr">
        <is>
          <t>Lawrenceville, N.J.</t>
        </is>
      </c>
    </row>
    <row r="14944">
      <c r="A14944" t="inlineStr">
        <is>
          <t>Wisconsin</t>
        </is>
      </c>
      <c r="B14944" t="n">
        <v>6</v>
      </c>
      <c r="C14944" t="inlineStr">
        <is>
          <t>Darrion Dupree</t>
        </is>
      </c>
      <c r="D14944" t="inlineStr">
        <is>
          <t>RB</t>
        </is>
      </c>
      <c r="E14944" t="inlineStr">
        <is>
          <t>Jr</t>
        </is>
      </c>
      <c r="F14944" t="inlineStr">
        <is>
          <t>5'11"</t>
        </is>
      </c>
      <c r="G14944" t="n">
        <v>214</v>
      </c>
      <c r="H14944" t="inlineStr">
        <is>
          <t>Chicago, Ill.</t>
        </is>
      </c>
    </row>
    <row r="14945">
      <c r="A14945" t="inlineStr">
        <is>
          <t>Wisconsin</t>
        </is>
      </c>
      <c r="B14945" t="n">
        <v>17</v>
      </c>
      <c r="C14945" t="inlineStr">
        <is>
          <t>Carsen Eloms</t>
        </is>
      </c>
      <c r="D14945" t="inlineStr">
        <is>
          <t>CB</t>
        </is>
      </c>
      <c r="E14945" t="inlineStr">
        <is>
          <t>Fr</t>
        </is>
      </c>
      <c r="F14945" t="inlineStr">
        <is>
          <t>6'0"</t>
        </is>
      </c>
      <c r="G14945" t="n">
        <v>183</v>
      </c>
      <c r="H14945" t="inlineStr">
        <is>
          <t>Fishers, Ind.</t>
        </is>
      </c>
    </row>
    <row r="14946">
      <c r="A14946" t="inlineStr">
        <is>
          <t>Wisconsin</t>
        </is>
      </c>
      <c r="B14946" t="n">
        <v>20</v>
      </c>
      <c r="C14946" t="inlineStr">
        <is>
          <t>Luke Emmerich</t>
        </is>
      </c>
      <c r="D14946" t="inlineStr">
        <is>
          <t>S</t>
        </is>
      </c>
      <c r="E14946" t="inlineStr">
        <is>
          <t>R-Fr</t>
        </is>
      </c>
      <c r="F14946" t="inlineStr">
        <is>
          <t>6'2"</t>
        </is>
      </c>
      <c r="G14946" t="n">
        <v>200</v>
      </c>
      <c r="H14946" t="inlineStr">
        <is>
          <t>Monticello, Minn.</t>
        </is>
      </c>
    </row>
    <row r="14947">
      <c r="A14947" t="inlineStr">
        <is>
          <t>Wisconsin</t>
        </is>
      </c>
      <c r="B14947" t="n">
        <v>7</v>
      </c>
      <c r="C14947" t="inlineStr">
        <is>
          <t>Tyreese Fearbry</t>
        </is>
      </c>
      <c r="D14947" t="inlineStr">
        <is>
          <t>OLB</t>
        </is>
      </c>
      <c r="E14947" t="inlineStr">
        <is>
          <t>R-Sr</t>
        </is>
      </c>
      <c r="F14947" t="inlineStr">
        <is>
          <t>6'4"</t>
        </is>
      </c>
      <c r="G14947" t="n">
        <v>252</v>
      </c>
      <c r="H14947" t="inlineStr">
        <is>
          <t>Pittsburgh, Pa.</t>
        </is>
      </c>
    </row>
    <row r="14948">
      <c r="A14948" t="inlineStr">
        <is>
          <t>Wisconsin</t>
        </is>
      </c>
      <c r="B14948" t="n">
        <v>1</v>
      </c>
      <c r="C14948" t="inlineStr">
        <is>
          <t>Eric Fletcher Jr.</t>
        </is>
      </c>
      <c r="D14948" t="inlineStr">
        <is>
          <t>CB</t>
        </is>
      </c>
      <c r="E14948" t="inlineStr">
        <is>
          <t>R-So</t>
        </is>
      </c>
      <c r="F14948" t="inlineStr">
        <is>
          <t>6'1"</t>
        </is>
      </c>
      <c r="G14948" t="n">
        <v>193</v>
      </c>
      <c r="H14948" t="inlineStr">
        <is>
          <t>Ft. Myers, Fla.</t>
        </is>
      </c>
      <c r="I14948" t="inlineStr">
        <is>
          <t>Transfer from Oklahoma State (2026 portal)</t>
        </is>
      </c>
    </row>
    <row r="14949">
      <c r="A14949" t="inlineStr">
        <is>
          <t>Wisconsin</t>
        </is>
      </c>
      <c r="B14949" t="n">
        <v>45</v>
      </c>
      <c r="C14949" t="inlineStr">
        <is>
          <t>Yahya Gaad</t>
        </is>
      </c>
      <c r="D14949" t="inlineStr">
        <is>
          <t>OLB</t>
        </is>
      </c>
      <c r="E14949" t="inlineStr">
        <is>
          <t>Fr</t>
        </is>
      </c>
      <c r="F14949" t="inlineStr">
        <is>
          <t>6'4"</t>
        </is>
      </c>
      <c r="G14949" t="n">
        <v>260</v>
      </c>
      <c r="H14949" t="inlineStr">
        <is>
          <t>Medina, Tenn.</t>
        </is>
      </c>
    </row>
    <row r="14950">
      <c r="A14950" t="inlineStr">
        <is>
          <t>Wisconsin</t>
        </is>
      </c>
      <c r="B14950" t="n">
        <v>51</v>
      </c>
      <c r="C14950" t="inlineStr">
        <is>
          <t>Micheal Garner</t>
        </is>
      </c>
      <c r="D14950" t="inlineStr">
        <is>
          <t>OLB</t>
        </is>
      </c>
      <c r="E14950" t="inlineStr">
        <is>
          <t>Sr</t>
        </is>
      </c>
      <c r="F14950" t="inlineStr">
        <is>
          <t>6'7"</t>
        </is>
      </c>
      <c r="G14950" t="n">
        <v>309</v>
      </c>
      <c r="H14950" t="inlineStr">
        <is>
          <t>Chicago Heights, Ill.</t>
        </is>
      </c>
    </row>
    <row r="14951">
      <c r="A14951" t="inlineStr">
        <is>
          <t>Wisconsin</t>
        </is>
      </c>
      <c r="B14951" t="n">
        <v>23</v>
      </c>
      <c r="C14951" t="inlineStr">
        <is>
          <t>Landon Gauthier</t>
        </is>
      </c>
      <c r="D14951" t="inlineStr">
        <is>
          <t>LB</t>
        </is>
      </c>
      <c r="E14951" t="inlineStr">
        <is>
          <t>R-So</t>
        </is>
      </c>
      <c r="F14951" t="inlineStr">
        <is>
          <t>6'3"</t>
        </is>
      </c>
      <c r="G14951" t="n">
        <v>244</v>
      </c>
      <c r="H14951" t="inlineStr">
        <is>
          <t>Green Bay, Wis.</t>
        </is>
      </c>
    </row>
    <row r="14952">
      <c r="A14952" t="inlineStr">
        <is>
          <t>Wisconsin</t>
        </is>
      </c>
      <c r="B14952" t="n">
        <v>48</v>
      </c>
      <c r="C14952" t="inlineStr">
        <is>
          <t>Andrew Goodman</t>
        </is>
      </c>
      <c r="D14952" t="inlineStr">
        <is>
          <t>LS</t>
        </is>
      </c>
      <c r="E14952" t="inlineStr">
        <is>
          <t>R-Sr</t>
        </is>
      </c>
      <c r="F14952" t="inlineStr">
        <is>
          <t>5'11"</t>
        </is>
      </c>
      <c r="G14952" t="n">
        <v>225</v>
      </c>
      <c r="H14952" t="inlineStr">
        <is>
          <t>Montreal, Canada</t>
        </is>
      </c>
    </row>
    <row r="14953">
      <c r="A14953" t="inlineStr">
        <is>
          <t>Wisconsin</t>
        </is>
      </c>
      <c r="B14953" t="n">
        <v>89</v>
      </c>
      <c r="C14953" t="inlineStr">
        <is>
          <t>Jacob Harris</t>
        </is>
      </c>
      <c r="D14953" t="inlineStr">
        <is>
          <t>TE</t>
        </is>
      </c>
      <c r="E14953" t="inlineStr">
        <is>
          <t>R-Jr</t>
        </is>
      </c>
      <c r="F14953" t="inlineStr">
        <is>
          <t>6'6"</t>
        </is>
      </c>
      <c r="G14953" t="n">
        <v>270</v>
      </c>
      <c r="H14953" t="inlineStr">
        <is>
          <t>Columbus, Ohio</t>
        </is>
      </c>
      <c r="I14953" t="inlineStr">
        <is>
          <t>Transfer from Bowling Green (2026 portal)</t>
        </is>
      </c>
    </row>
    <row r="14954">
      <c r="A14954" t="inlineStr">
        <is>
          <t>Wisconsin</t>
        </is>
      </c>
      <c r="B14954" t="n">
        <v>19</v>
      </c>
      <c r="C14954" t="inlineStr">
        <is>
          <t>Thomas Heiberger</t>
        </is>
      </c>
      <c r="D14954" t="inlineStr">
        <is>
          <t>LB</t>
        </is>
      </c>
      <c r="E14954" t="inlineStr">
        <is>
          <t>R-So</t>
        </is>
      </c>
      <c r="F14954" t="inlineStr">
        <is>
          <t>6'4"</t>
        </is>
      </c>
      <c r="G14954" t="n">
        <v>230</v>
      </c>
      <c r="H14954" t="inlineStr">
        <is>
          <t>Sioux Falls, S.D.</t>
        </is>
      </c>
    </row>
    <row r="14955">
      <c r="A14955" t="inlineStr">
        <is>
          <t>Wisconsin</t>
        </is>
      </c>
      <c r="B14955" t="n">
        <v>0</v>
      </c>
      <c r="C14955" t="inlineStr">
        <is>
          <t>Tyrell Henry</t>
        </is>
      </c>
      <c r="D14955" t="inlineStr">
        <is>
          <t>WR</t>
        </is>
      </c>
      <c r="E14955" t="inlineStr">
        <is>
          <t>R-Sr</t>
        </is>
      </c>
      <c r="F14955" t="inlineStr">
        <is>
          <t>6'0"</t>
        </is>
      </c>
      <c r="G14955" t="n">
        <v>180</v>
      </c>
      <c r="H14955" t="inlineStr">
        <is>
          <t>Roseville, Mich.</t>
        </is>
      </c>
    </row>
    <row r="14956">
      <c r="A14956" t="inlineStr">
        <is>
          <t>Wisconsin</t>
        </is>
      </c>
      <c r="B14956" t="n">
        <v>55</v>
      </c>
      <c r="C14956" t="inlineStr">
        <is>
          <t>Kevin Heywood</t>
        </is>
      </c>
      <c r="D14956" t="inlineStr">
        <is>
          <t>OL</t>
        </is>
      </c>
      <c r="E14956" t="inlineStr">
        <is>
          <t>R-So</t>
        </is>
      </c>
      <c r="F14956" t="inlineStr">
        <is>
          <t>6'9"</t>
        </is>
      </c>
      <c r="G14956" t="n">
        <v>318</v>
      </c>
      <c r="H14956" t="inlineStr">
        <is>
          <t>Limerick, Pa.</t>
        </is>
      </c>
    </row>
    <row r="14957">
      <c r="A14957" t="inlineStr">
        <is>
          <t>Wisconsin</t>
        </is>
      </c>
      <c r="B14957" t="n">
        <v>13</v>
      </c>
      <c r="C14957" t="inlineStr">
        <is>
          <t>Eugene Hilton Jr.</t>
        </is>
      </c>
      <c r="D14957" t="inlineStr">
        <is>
          <t>WR</t>
        </is>
      </c>
      <c r="E14957" t="inlineStr">
        <is>
          <t>So</t>
        </is>
      </c>
      <c r="F14957" t="inlineStr">
        <is>
          <t>6'2"</t>
        </is>
      </c>
      <c r="G14957" t="n">
        <v>206</v>
      </c>
      <c r="H14957" t="inlineStr">
        <is>
          <t>Zionsville, Ind.</t>
        </is>
      </c>
    </row>
    <row r="14958">
      <c r="A14958" t="inlineStr">
        <is>
          <t>Wisconsin</t>
        </is>
      </c>
      <c r="B14958" t="n">
        <v>10</v>
      </c>
      <c r="C14958" t="inlineStr">
        <is>
          <t>Ryan Hopkins</t>
        </is>
      </c>
      <c r="D14958" t="inlineStr">
        <is>
          <t>QB</t>
        </is>
      </c>
      <c r="E14958" t="inlineStr">
        <is>
          <t>Fr</t>
        </is>
      </c>
      <c r="F14958" t="inlineStr">
        <is>
          <t>6'3"</t>
        </is>
      </c>
      <c r="G14958" t="n">
        <v>201</v>
      </c>
      <c r="H14958" t="inlineStr">
        <is>
          <t>Newport Beach, Calif.</t>
        </is>
      </c>
    </row>
    <row r="14959">
      <c r="A14959" t="inlineStr">
        <is>
          <t>Wisconsin</t>
        </is>
      </c>
      <c r="B14959" t="n">
        <v>10</v>
      </c>
      <c r="C14959" t="inlineStr">
        <is>
          <t>Gideon Ituka</t>
        </is>
      </c>
      <c r="D14959" t="inlineStr">
        <is>
          <t>RB</t>
        </is>
      </c>
      <c r="E14959" t="inlineStr">
        <is>
          <t>R-So</t>
        </is>
      </c>
      <c r="F14959" t="inlineStr">
        <is>
          <t>5'9"</t>
        </is>
      </c>
      <c r="G14959" t="n">
        <v>227</v>
      </c>
      <c r="H14959" t="inlineStr">
        <is>
          <t>Gaithersburg, Md.</t>
        </is>
      </c>
    </row>
    <row r="14960">
      <c r="A14960" t="inlineStr">
        <is>
          <t>Wisconsin</t>
        </is>
      </c>
      <c r="B14960" t="n">
        <v>21</v>
      </c>
      <c r="C14960" t="inlineStr">
        <is>
          <t>Bryan Jackson II</t>
        </is>
      </c>
      <c r="D14960" t="inlineStr">
        <is>
          <t>RB</t>
        </is>
      </c>
      <c r="E14960" t="inlineStr">
        <is>
          <t>Jr</t>
        </is>
      </c>
      <c r="F14960" t="inlineStr">
        <is>
          <t>6'2"</t>
        </is>
      </c>
      <c r="G14960" t="n">
        <v>240</v>
      </c>
      <c r="H14960" t="inlineStr">
        <is>
          <t>McKinney, Texas</t>
        </is>
      </c>
      <c r="I14960" t="inlineStr">
        <is>
          <t>Transfer from USC (2026 portal)</t>
        </is>
      </c>
    </row>
    <row r="14961">
      <c r="A14961" t="inlineStr">
        <is>
          <t>Wisconsin</t>
        </is>
      </c>
      <c r="B14961" t="n">
        <v>42</v>
      </c>
      <c r="C14961" t="inlineStr">
        <is>
          <t>Tyler Jansey</t>
        </is>
      </c>
      <c r="D14961" t="inlineStr">
        <is>
          <t>TE</t>
        </is>
      </c>
      <c r="E14961" t="inlineStr">
        <is>
          <t>R-Jr</t>
        </is>
      </c>
      <c r="F14961" t="inlineStr">
        <is>
          <t>6'1"</t>
        </is>
      </c>
      <c r="G14961" t="n">
        <v>236</v>
      </c>
      <c r="H14961" t="inlineStr">
        <is>
          <t>Batavia, Ill.</t>
        </is>
      </c>
    </row>
    <row r="14962">
      <c r="A14962" t="inlineStr">
        <is>
          <t>Wisconsin</t>
        </is>
      </c>
      <c r="B14962" t="n">
        <v>76</v>
      </c>
      <c r="C14962" t="inlineStr">
        <is>
          <t>Dillan Johnson</t>
        </is>
      </c>
      <c r="D14962" t="inlineStr">
        <is>
          <t>DL</t>
        </is>
      </c>
      <c r="E14962" t="inlineStr">
        <is>
          <t>Jr</t>
        </is>
      </c>
      <c r="F14962" t="inlineStr">
        <is>
          <t>6'2"</t>
        </is>
      </c>
      <c r="G14962" t="n">
        <v>316</v>
      </c>
      <c r="H14962" t="inlineStr">
        <is>
          <t>Plainfield, Ill.</t>
        </is>
      </c>
    </row>
    <row r="14963">
      <c r="A14963" t="inlineStr">
        <is>
          <t>Wisconsin</t>
        </is>
      </c>
      <c r="B14963" t="n">
        <v>1</v>
      </c>
      <c r="C14963" t="inlineStr">
        <is>
          <t>Colton Joseph</t>
        </is>
      </c>
      <c r="D14963" t="inlineStr">
        <is>
          <t>QB</t>
        </is>
      </c>
      <c r="E14963" t="inlineStr">
        <is>
          <t>R-Jr</t>
        </is>
      </c>
      <c r="F14963" t="inlineStr">
        <is>
          <t>6'2"</t>
        </is>
      </c>
      <c r="G14963" t="n">
        <v>212</v>
      </c>
      <c r="H14963" t="inlineStr">
        <is>
          <t>Newport Beach, Calif.</t>
        </is>
      </c>
      <c r="I14963" t="inlineStr">
        <is>
          <t>Transfer from Old Dominion (2026 portal)</t>
        </is>
      </c>
    </row>
    <row r="14964">
      <c r="A14964" t="inlineStr">
        <is>
          <t>Wisconsin</t>
        </is>
      </c>
      <c r="B14964" t="n">
        <v>29</v>
      </c>
      <c r="C14964" t="inlineStr">
        <is>
          <t>Matthew Jung</t>
        </is>
      </c>
      <c r="D14964" t="inlineStr">
        <is>
          <t>S</t>
        </is>
      </c>
      <c r="E14964" t="inlineStr">
        <is>
          <t>R-Sr</t>
        </is>
      </c>
      <c r="F14964" t="inlineStr">
        <is>
          <t>6'3"</t>
        </is>
      </c>
      <c r="G14964" t="n">
        <v>213</v>
      </c>
      <c r="H14964" t="inlineStr">
        <is>
          <t>Neenah, Wis.</t>
        </is>
      </c>
    </row>
    <row r="14965">
      <c r="A14965" t="inlineStr">
        <is>
          <t>Wisconsin</t>
        </is>
      </c>
      <c r="B14965" t="n">
        <v>28</v>
      </c>
      <c r="C14965" t="inlineStr">
        <is>
          <t>Jon Jon Kamara</t>
        </is>
      </c>
      <c r="D14965" t="inlineStr">
        <is>
          <t>LB</t>
        </is>
      </c>
      <c r="E14965" t="inlineStr">
        <is>
          <t>R-So</t>
        </is>
      </c>
      <c r="F14965" t="inlineStr">
        <is>
          <t>6'4"</t>
        </is>
      </c>
      <c r="G14965" t="n">
        <v>242</v>
      </c>
      <c r="H14965" t="inlineStr">
        <is>
          <t>Goodyear, Ariz.</t>
        </is>
      </c>
      <c r="I14965" t="inlineStr">
        <is>
          <t>Transfer from Kansas (2026 portal)</t>
        </is>
      </c>
    </row>
    <row r="14966">
      <c r="A14966" t="inlineStr">
        <is>
          <t>Wisconsin</t>
        </is>
      </c>
      <c r="B14966" t="n">
        <v>51</v>
      </c>
      <c r="C14966" t="inlineStr">
        <is>
          <t>Austin Kawecki</t>
        </is>
      </c>
      <c r="D14966" t="inlineStr">
        <is>
          <t>OL</t>
        </is>
      </c>
      <c r="E14966" t="inlineStr">
        <is>
          <t>Gr</t>
        </is>
      </c>
      <c r="F14966" t="inlineStr">
        <is>
          <t>6'4"</t>
        </is>
      </c>
      <c r="G14966" t="n">
        <v>311</v>
      </c>
      <c r="H14966" t="inlineStr">
        <is>
          <t>Frisco, Texas</t>
        </is>
      </c>
      <c r="I14966" t="inlineStr">
        <is>
          <t>Transfer from Oklahoma State (2026 portal)</t>
        </is>
      </c>
    </row>
    <row r="14967">
      <c r="A14967" t="inlineStr">
        <is>
          <t>Wisconsin</t>
        </is>
      </c>
      <c r="B14967" t="n">
        <v>12</v>
      </c>
      <c r="C14967" t="inlineStr">
        <is>
          <t>Zion Kearney</t>
        </is>
      </c>
      <c r="D14967" t="inlineStr">
        <is>
          <t>WR</t>
        </is>
      </c>
      <c r="E14967" t="inlineStr">
        <is>
          <t>Jr</t>
        </is>
      </c>
      <c r="F14967" t="inlineStr">
        <is>
          <t>6'3"</t>
        </is>
      </c>
      <c r="G14967" t="n">
        <v>215</v>
      </c>
      <c r="H14967" t="inlineStr">
        <is>
          <t>Fresno, Texas</t>
        </is>
      </c>
      <c r="I14967" t="inlineStr">
        <is>
          <t>Transfer from Oklahoma (2026 portal)</t>
        </is>
      </c>
    </row>
    <row r="14968">
      <c r="A14968" t="inlineStr">
        <is>
          <t>Wisconsin</t>
        </is>
      </c>
      <c r="B14968" t="n">
        <v>81</v>
      </c>
      <c r="C14968" t="inlineStr">
        <is>
          <t>Mason Kelley</t>
        </is>
      </c>
      <c r="D14968" t="inlineStr">
        <is>
          <t>WR</t>
        </is>
      </c>
      <c r="E14968" t="inlineStr">
        <is>
          <t>R-Fr</t>
        </is>
      </c>
      <c r="F14968" t="inlineStr">
        <is>
          <t>6'1"</t>
        </is>
      </c>
      <c r="G14968" t="n">
        <v>195</v>
      </c>
      <c r="H14968" t="inlineStr">
        <is>
          <t>Mukwonago, Wis.</t>
        </is>
      </c>
    </row>
    <row r="14969">
      <c r="A14969" t="inlineStr">
        <is>
          <t>Wisconsin</t>
        </is>
      </c>
      <c r="B14969" t="n">
        <v>97</v>
      </c>
      <c r="C14969" t="inlineStr">
        <is>
          <t>Gavin Lahm</t>
        </is>
      </c>
      <c r="D14969" t="inlineStr">
        <is>
          <t>K</t>
        </is>
      </c>
      <c r="E14969" t="inlineStr">
        <is>
          <t>Gr</t>
        </is>
      </c>
      <c r="F14969" t="inlineStr">
        <is>
          <t>6'1"</t>
        </is>
      </c>
      <c r="G14969" t="n">
        <v>223</v>
      </c>
      <c r="H14969" t="inlineStr">
        <is>
          <t>Kaukauna, Wis.</t>
        </is>
      </c>
    </row>
    <row r="14970">
      <c r="A14970" t="inlineStr">
        <is>
          <t>Wisconsin</t>
        </is>
      </c>
      <c r="B14970" t="n">
        <v>38</v>
      </c>
      <c r="C14970" t="inlineStr">
        <is>
          <t>Mason Lane</t>
        </is>
      </c>
      <c r="D14970" t="inlineStr">
        <is>
          <t>RB</t>
        </is>
      </c>
      <c r="E14970" t="inlineStr">
        <is>
          <t>R-So</t>
        </is>
      </c>
      <c r="F14970" t="inlineStr">
        <is>
          <t>6'1"</t>
        </is>
      </c>
      <c r="G14970" t="n">
        <v>222</v>
      </c>
      <c r="H14970" t="inlineStr">
        <is>
          <t>Lodi, Wis.</t>
        </is>
      </c>
    </row>
    <row r="14971">
      <c r="A14971" t="inlineStr">
        <is>
          <t>Wisconsin</t>
        </is>
      </c>
      <c r="B14971" t="n">
        <v>77</v>
      </c>
      <c r="C14971" t="inlineStr">
        <is>
          <t>Peyton Lange</t>
        </is>
      </c>
      <c r="D14971" t="inlineStr">
        <is>
          <t>OL</t>
        </is>
      </c>
      <c r="E14971" t="inlineStr">
        <is>
          <t>R-Jr</t>
        </is>
      </c>
      <c r="F14971" t="inlineStr">
        <is>
          <t>6'9"</t>
        </is>
      </c>
      <c r="G14971" t="n">
        <v>365</v>
      </c>
      <c r="H14971" t="inlineStr">
        <is>
          <t>Minneapolis, Minn.</t>
        </is>
      </c>
    </row>
    <row r="14972">
      <c r="A14972" t="inlineStr">
        <is>
          <t>Wisconsin</t>
        </is>
      </c>
      <c r="B14972" t="n">
        <v>50</v>
      </c>
      <c r="C14972" t="inlineStr">
        <is>
          <t>Sam Lateju</t>
        </is>
      </c>
      <c r="D14972" t="inlineStr">
        <is>
          <t>OLB</t>
        </is>
      </c>
      <c r="E14972" t="inlineStr">
        <is>
          <t>R-Fr</t>
        </is>
      </c>
      <c r="F14972" t="inlineStr">
        <is>
          <t>6'5"</t>
        </is>
      </c>
      <c r="G14972" t="n">
        <v>240</v>
      </c>
      <c r="H14972" t="inlineStr">
        <is>
          <t>Lagos, Nigeria</t>
        </is>
      </c>
    </row>
    <row r="14973">
      <c r="A14973" t="inlineStr">
        <is>
          <t>Wisconsin</t>
        </is>
      </c>
      <c r="B14973" t="n">
        <v>24</v>
      </c>
      <c r="C14973" t="inlineStr">
        <is>
          <t>Zion Legree</t>
        </is>
      </c>
      <c r="D14973" t="inlineStr">
        <is>
          <t>WR</t>
        </is>
      </c>
      <c r="E14973" t="inlineStr">
        <is>
          <t>Fr</t>
        </is>
      </c>
      <c r="F14973" t="inlineStr">
        <is>
          <t>5'11"</t>
        </is>
      </c>
      <c r="G14973" t="n">
        <v>197</v>
      </c>
      <c r="H14973" t="inlineStr">
        <is>
          <t>Pensacola, Fla.</t>
        </is>
      </c>
    </row>
    <row r="14974">
      <c r="A14974" t="inlineStr">
        <is>
          <t>Wisconsin</t>
        </is>
      </c>
      <c r="B14974" t="n">
        <v>39</v>
      </c>
      <c r="C14974" t="inlineStr">
        <is>
          <t>Jayden Loftin</t>
        </is>
      </c>
      <c r="D14974" t="inlineStr">
        <is>
          <t>OLB</t>
        </is>
      </c>
      <c r="E14974" t="inlineStr">
        <is>
          <t>R-Fr</t>
        </is>
      </c>
      <c r="F14974" t="inlineStr">
        <is>
          <t>6'4"</t>
        </is>
      </c>
      <c r="G14974" t="n">
        <v>263</v>
      </c>
      <c r="H14974" t="inlineStr">
        <is>
          <t>Somerville, N.J.</t>
        </is>
      </c>
      <c r="I14974" t="inlineStr">
        <is>
          <t>Transfer from Tennessee (2026 portal)</t>
        </is>
      </c>
    </row>
    <row r="14975">
      <c r="A14975" t="inlineStr">
        <is>
          <t>Wisconsin</t>
        </is>
      </c>
      <c r="B14975" t="n">
        <v>75</v>
      </c>
      <c r="C14975" t="inlineStr">
        <is>
          <t>Emerson Mandell</t>
        </is>
      </c>
      <c r="D14975" t="inlineStr">
        <is>
          <t>OL</t>
        </is>
      </c>
      <c r="E14975" t="inlineStr">
        <is>
          <t>R-So</t>
        </is>
      </c>
      <c r="F14975" t="inlineStr">
        <is>
          <t>6'5"</t>
        </is>
      </c>
      <c r="G14975" t="n">
        <v>324</v>
      </c>
      <c r="H14975" t="inlineStr">
        <is>
          <t>Moundsview, Minn.</t>
        </is>
      </c>
    </row>
    <row r="14976">
      <c r="A14976" t="inlineStr">
        <is>
          <t>Wisconsin</t>
        </is>
      </c>
      <c r="B14976" t="n">
        <v>77</v>
      </c>
      <c r="C14976" t="inlineStr">
        <is>
          <t>Will McDonald</t>
        </is>
      </c>
      <c r="D14976" t="inlineStr">
        <is>
          <t>OLB</t>
        </is>
      </c>
      <c r="E14976" t="inlineStr">
        <is>
          <t>R-Jr</t>
        </is>
      </c>
      <c r="F14976" t="inlineStr">
        <is>
          <t>6'4"</t>
        </is>
      </c>
      <c r="G14976" t="n">
        <v>273</v>
      </c>
      <c r="H14976" t="inlineStr">
        <is>
          <t>Houlton, Wis.</t>
        </is>
      </c>
    </row>
    <row r="14977">
      <c r="A14977" t="inlineStr">
        <is>
          <t>Wisconsin</t>
        </is>
      </c>
      <c r="B14977" t="n">
        <v>87</v>
      </c>
      <c r="C14977" t="inlineStr">
        <is>
          <t>Jackson McGohan</t>
        </is>
      </c>
      <c r="D14977" t="inlineStr">
        <is>
          <t>WR</t>
        </is>
      </c>
      <c r="E14977" t="inlineStr">
        <is>
          <t>R-Jr</t>
        </is>
      </c>
      <c r="F14977" t="inlineStr">
        <is>
          <t>6'4"</t>
        </is>
      </c>
      <c r="G14977" t="n">
        <v>224</v>
      </c>
      <c r="H14977" t="inlineStr">
        <is>
          <t>Miamisburg, Ohio</t>
        </is>
      </c>
    </row>
    <row r="14978">
      <c r="A14978" t="inlineStr">
        <is>
          <t>Wisconsin</t>
        </is>
      </c>
      <c r="B14978" t="n">
        <v>85</v>
      </c>
      <c r="C14978" t="inlineStr">
        <is>
          <t>Hayden Metzger</t>
        </is>
      </c>
      <c r="D14978" t="inlineStr">
        <is>
          <t>DL</t>
        </is>
      </c>
      <c r="E14978" t="inlineStr">
        <is>
          <t>R-So</t>
        </is>
      </c>
      <c r="F14978" t="inlineStr">
        <is>
          <t>6'4"</t>
        </is>
      </c>
      <c r="G14978" t="n">
        <v>280</v>
      </c>
      <c r="H14978" t="inlineStr">
        <is>
          <t>Pewaukee, Wis.</t>
        </is>
      </c>
    </row>
    <row r="14979">
      <c r="A14979" t="inlineStr">
        <is>
          <t>Wisconsin</t>
        </is>
      </c>
      <c r="B14979" t="n">
        <v>70</v>
      </c>
      <c r="C14979" t="inlineStr">
        <is>
          <t>Barrett Nelson</t>
        </is>
      </c>
      <c r="D14979" t="inlineStr">
        <is>
          <t>OL</t>
        </is>
      </c>
      <c r="E14979" t="inlineStr">
        <is>
          <t>R-Sr</t>
        </is>
      </c>
      <c r="F14979" t="inlineStr">
        <is>
          <t>6'6"</t>
        </is>
      </c>
      <c r="G14979" t="n">
        <v>305</v>
      </c>
      <c r="H14979" t="inlineStr">
        <is>
          <t>Stoughton, Wis.</t>
        </is>
      </c>
    </row>
    <row r="14980">
      <c r="A14980" t="inlineStr">
        <is>
          <t>Wisconsin</t>
        </is>
      </c>
      <c r="B14980" t="n">
        <v>19</v>
      </c>
      <c r="C14980" t="inlineStr">
        <is>
          <t>Langdon Nordgaard</t>
        </is>
      </c>
      <c r="D14980" t="inlineStr">
        <is>
          <t>WR</t>
        </is>
      </c>
      <c r="E14980" t="inlineStr">
        <is>
          <t>R-So</t>
        </is>
      </c>
      <c r="F14980" t="inlineStr">
        <is>
          <t>6'3"</t>
        </is>
      </c>
      <c r="G14980" t="n">
        <v>208</v>
      </c>
      <c r="H14980" t="inlineStr">
        <is>
          <t>West De Pere, Wis.</t>
        </is>
      </c>
    </row>
    <row r="14981">
      <c r="A14981" t="inlineStr">
        <is>
          <t>Wisconsin</t>
        </is>
      </c>
      <c r="B14981" t="n">
        <v>18</v>
      </c>
      <c r="C14981" t="inlineStr">
        <is>
          <t>Danny O'Neil</t>
        </is>
      </c>
      <c r="D14981" t="inlineStr">
        <is>
          <t>QB</t>
        </is>
      </c>
      <c r="E14981" t="inlineStr">
        <is>
          <t>Jr</t>
        </is>
      </c>
      <c r="F14981" t="inlineStr">
        <is>
          <t>6'0"</t>
        </is>
      </c>
      <c r="G14981" t="n">
        <v>205</v>
      </c>
      <c r="H14981" t="inlineStr">
        <is>
          <t>Indianapolis, Ind.</t>
        </is>
      </c>
    </row>
    <row r="14982">
      <c r="A14982" t="inlineStr">
        <is>
          <t>Wisconsin</t>
        </is>
      </c>
      <c r="B14982" t="n">
        <v>15</v>
      </c>
      <c r="C14982" t="inlineStr">
        <is>
          <t>Nate Palmer</t>
        </is>
      </c>
      <c r="D14982" t="inlineStr">
        <is>
          <t>RB</t>
        </is>
      </c>
      <c r="E14982" t="inlineStr">
        <is>
          <t>R-So</t>
        </is>
      </c>
      <c r="F14982" t="inlineStr">
        <is>
          <t>5'10"</t>
        </is>
      </c>
      <c r="G14982" t="n">
        <v>205</v>
      </c>
      <c r="H14982" t="inlineStr">
        <is>
          <t>Decatur, Texas</t>
        </is>
      </c>
      <c r="I14982" t="inlineStr">
        <is>
          <t>Transfer from TCU (2026 portal)</t>
        </is>
      </c>
    </row>
    <row r="14983">
      <c r="A14983" t="inlineStr">
        <is>
          <t>Wisconsin</t>
        </is>
      </c>
      <c r="B14983" t="n">
        <v>30</v>
      </c>
      <c r="C14983" t="inlineStr">
        <is>
          <t>Charles Perkins</t>
        </is>
      </c>
      <c r="D14983" t="inlineStr">
        <is>
          <t>DL</t>
        </is>
      </c>
      <c r="E14983" t="inlineStr">
        <is>
          <t>R-Sr</t>
        </is>
      </c>
      <c r="F14983" t="inlineStr">
        <is>
          <t>6'2"</t>
        </is>
      </c>
      <c r="G14983" t="n">
        <v>330</v>
      </c>
      <c r="H14983" t="inlineStr">
        <is>
          <t>Memphis, Tenn.</t>
        </is>
      </c>
    </row>
    <row r="14984">
      <c r="A14984" t="inlineStr">
        <is>
          <t>Wisconsin</t>
        </is>
      </c>
      <c r="B14984" t="n">
        <v>98</v>
      </c>
      <c r="C14984" t="inlineStr">
        <is>
          <t>Torin Pettaway</t>
        </is>
      </c>
      <c r="D14984" t="inlineStr">
        <is>
          <t>DL</t>
        </is>
      </c>
      <c r="E14984" t="inlineStr">
        <is>
          <t>R-Fr</t>
        </is>
      </c>
      <c r="F14984" t="inlineStr">
        <is>
          <t>6'5"</t>
        </is>
      </c>
      <c r="G14984" t="n">
        <v>298</v>
      </c>
      <c r="H14984" t="inlineStr">
        <is>
          <t>Middleton, Wis.</t>
        </is>
      </c>
    </row>
    <row r="14985">
      <c r="A14985" t="inlineStr">
        <is>
          <t>Wisconsin</t>
        </is>
      </c>
      <c r="B14985" t="n">
        <v>8</v>
      </c>
      <c r="C14985" t="inlineStr">
        <is>
          <t>Mason Posa</t>
        </is>
      </c>
      <c r="D14985" t="inlineStr">
        <is>
          <t>LB</t>
        </is>
      </c>
      <c r="E14985" t="inlineStr">
        <is>
          <t>So</t>
        </is>
      </c>
      <c r="F14985" t="inlineStr">
        <is>
          <t>6'3"</t>
        </is>
      </c>
      <c r="G14985" t="n">
        <v>237</v>
      </c>
      <c r="H14985" t="inlineStr">
        <is>
          <t>Albuquerque, N.M.</t>
        </is>
      </c>
    </row>
    <row r="14986">
      <c r="A14986" t="inlineStr">
        <is>
          <t>Wisconsin</t>
        </is>
      </c>
      <c r="B14986" t="n">
        <v>79</v>
      </c>
      <c r="C14986" t="inlineStr">
        <is>
          <t>Logan Powell</t>
        </is>
      </c>
      <c r="D14986" t="inlineStr">
        <is>
          <t>OL</t>
        </is>
      </c>
      <c r="E14986" t="inlineStr">
        <is>
          <t>R-Fr</t>
        </is>
      </c>
      <c r="F14986" t="inlineStr">
        <is>
          <t>6'5"</t>
        </is>
      </c>
      <c r="G14986" t="n">
        <v>303</v>
      </c>
      <c r="H14986" t="inlineStr">
        <is>
          <t>Phoenix, Ariz.</t>
        </is>
      </c>
    </row>
    <row r="14987">
      <c r="A14987" t="inlineStr">
        <is>
          <t>Wisconsin</t>
        </is>
      </c>
      <c r="B14987" t="n">
        <v>99</v>
      </c>
      <c r="C14987" t="inlineStr">
        <is>
          <t>Junior Poyser</t>
        </is>
      </c>
      <c r="D14987" t="inlineStr">
        <is>
          <t>DL</t>
        </is>
      </c>
      <c r="E14987" t="inlineStr">
        <is>
          <t>R-Jr</t>
        </is>
      </c>
      <c r="F14987" t="inlineStr">
        <is>
          <t>6'2"</t>
        </is>
      </c>
      <c r="G14987" t="n">
        <v>328</v>
      </c>
      <c r="H14987" t="inlineStr">
        <is>
          <t>Brampton, Ontario</t>
        </is>
      </c>
      <c r="I14987" t="inlineStr">
        <is>
          <t>Transfer from Buffalo (2026 portal)</t>
        </is>
      </c>
    </row>
    <row r="14988">
      <c r="A14988" t="inlineStr">
        <is>
          <t>Wisconsin</t>
        </is>
      </c>
      <c r="B14988" t="n">
        <v>7</v>
      </c>
      <c r="C14988" t="inlineStr">
        <is>
          <t>Shamar Rigby</t>
        </is>
      </c>
      <c r="D14988" t="inlineStr">
        <is>
          <t>WR</t>
        </is>
      </c>
      <c r="E14988" t="inlineStr">
        <is>
          <t>Jr</t>
        </is>
      </c>
      <c r="F14988" t="inlineStr">
        <is>
          <t>6'4"</t>
        </is>
      </c>
      <c r="G14988" t="n">
        <v>196</v>
      </c>
      <c r="H14988" t="inlineStr">
        <is>
          <t>St. Petersburg, Fla.</t>
        </is>
      </c>
      <c r="I14988" t="inlineStr">
        <is>
          <t>Transfer from Oklahoma State (2026 portal)</t>
        </is>
      </c>
    </row>
    <row r="14989">
      <c r="A14989" t="inlineStr">
        <is>
          <t>Wisconsin</t>
        </is>
      </c>
      <c r="B14989" t="n">
        <v>2</v>
      </c>
      <c r="C14989" t="inlineStr">
        <is>
          <t>Javan Robinson</t>
        </is>
      </c>
      <c r="D14989" t="inlineStr">
        <is>
          <t>CB</t>
        </is>
      </c>
      <c r="E14989" t="inlineStr">
        <is>
          <t>R-Sr</t>
        </is>
      </c>
      <c r="F14989" t="inlineStr">
        <is>
          <t>5'11"</t>
        </is>
      </c>
      <c r="G14989" t="n">
        <v>180</v>
      </c>
      <c r="H14989" t="inlineStr">
        <is>
          <t>Orlando, Fla.</t>
        </is>
      </c>
      <c r="I14989" t="inlineStr">
        <is>
          <t>Transfer from Arizona State (2026 portal)</t>
        </is>
      </c>
    </row>
    <row r="14990">
      <c r="A14990" t="inlineStr">
        <is>
          <t>Wisconsin</t>
        </is>
      </c>
      <c r="B14990" t="n">
        <v>46</v>
      </c>
      <c r="C14990" t="inlineStr">
        <is>
          <t>James Roe</t>
        </is>
      </c>
      <c r="D14990" t="inlineStr">
        <is>
          <t>LS</t>
        </is>
      </c>
      <c r="E14990" t="inlineStr">
        <is>
          <t>Jr</t>
        </is>
      </c>
      <c r="F14990" t="inlineStr">
        <is>
          <t>6'0"</t>
        </is>
      </c>
      <c r="G14990" t="n">
        <v>215</v>
      </c>
      <c r="H14990" t="inlineStr">
        <is>
          <t>Kennesaw, Ga.</t>
        </is>
      </c>
      <c r="I14990" t="inlineStr">
        <is>
          <t>Transfer from Toledo (2026 portal)</t>
        </is>
      </c>
    </row>
    <row r="14991">
      <c r="A14991" t="inlineStr">
        <is>
          <t>Wisconsin</t>
        </is>
      </c>
      <c r="B14991" t="n">
        <v>58</v>
      </c>
      <c r="C14991" t="inlineStr">
        <is>
          <t>Michael Roeske</t>
        </is>
      </c>
      <c r="D14991" t="inlineStr">
        <is>
          <t>OL</t>
        </is>
      </c>
      <c r="E14991" t="inlineStr">
        <is>
          <t>R-Fr</t>
        </is>
      </c>
      <c r="F14991" t="inlineStr">
        <is>
          <t>6'8"</t>
        </is>
      </c>
      <c r="G14991" t="n">
        <v>328</v>
      </c>
      <c r="H14991" t="inlineStr">
        <is>
          <t>Wautoma, Wis.</t>
        </is>
      </c>
    </row>
    <row r="14992">
      <c r="A14992" t="inlineStr">
        <is>
          <t>Wisconsin</t>
        </is>
      </c>
      <c r="B14992" t="n">
        <v>91</v>
      </c>
      <c r="C14992" t="inlineStr">
        <is>
          <t>Hammond Russell IV</t>
        </is>
      </c>
      <c r="D14992" t="inlineStr">
        <is>
          <t>DL</t>
        </is>
      </c>
      <c r="E14992" t="inlineStr">
        <is>
          <t>6th</t>
        </is>
      </c>
      <c r="F14992" t="inlineStr">
        <is>
          <t>6'4"</t>
        </is>
      </c>
      <c r="G14992" t="n">
        <v>314</v>
      </c>
      <c r="H14992" t="inlineStr">
        <is>
          <t>Columbus, Ohio</t>
        </is>
      </c>
      <c r="I14992" t="inlineStr">
        <is>
          <t>Transfer from West Virginia (2026 portal)</t>
        </is>
      </c>
    </row>
    <row r="14993">
      <c r="A14993" t="inlineStr">
        <is>
          <t>Wisconsin</t>
        </is>
      </c>
      <c r="B14993" t="n">
        <v>3</v>
      </c>
      <c r="C14993" t="inlineStr">
        <is>
          <t>Abu Sama III</t>
        </is>
      </c>
      <c r="D14993" t="inlineStr">
        <is>
          <t>RB</t>
        </is>
      </c>
      <c r="E14993" t="inlineStr">
        <is>
          <t>Sr</t>
        </is>
      </c>
      <c r="F14993" t="inlineStr">
        <is>
          <t>5'11"</t>
        </is>
      </c>
      <c r="G14993" t="n">
        <v>211</v>
      </c>
      <c r="H14993" t="inlineStr">
        <is>
          <t>Des Moines, Iowa</t>
        </is>
      </c>
      <c r="I14993" t="inlineStr">
        <is>
          <t>Transfer from Iowa State (2026 portal)</t>
        </is>
      </c>
    </row>
    <row r="14994">
      <c r="A14994" t="inlineStr">
        <is>
          <t>Wisconsin</t>
        </is>
      </c>
      <c r="B14994" t="n">
        <v>43</v>
      </c>
      <c r="C14994" t="inlineStr">
        <is>
          <t>Taylor Schaefer</t>
        </is>
      </c>
      <c r="D14994" t="inlineStr">
        <is>
          <t>LB</t>
        </is>
      </c>
      <c r="E14994" t="inlineStr">
        <is>
          <t>Jr</t>
        </is>
      </c>
      <c r="F14994" t="inlineStr">
        <is>
          <t>6'3"</t>
        </is>
      </c>
      <c r="G14994" t="n">
        <v>242</v>
      </c>
      <c r="H14994" t="inlineStr">
        <is>
          <t>Sturgeon Bay, Wis.</t>
        </is>
      </c>
    </row>
    <row r="14995">
      <c r="A14995" t="inlineStr">
        <is>
          <t>Wisconsin</t>
        </is>
      </c>
      <c r="B14995" t="n">
        <v>84</v>
      </c>
      <c r="C14995" t="inlineStr">
        <is>
          <t>Ryan Schwendeman</t>
        </is>
      </c>
      <c r="D14995" t="inlineStr">
        <is>
          <t>TE</t>
        </is>
      </c>
      <c r="E14995" t="inlineStr">
        <is>
          <t>Gr</t>
        </is>
      </c>
      <c r="F14995" t="inlineStr">
        <is>
          <t>6'4"</t>
        </is>
      </c>
      <c r="G14995" t="n">
        <v>254</v>
      </c>
      <c r="H14995" t="inlineStr">
        <is>
          <t>O'Fallon, Mo.</t>
        </is>
      </c>
      <c r="I14995" t="inlineStr">
        <is>
          <t>Transfer from Southern Illinois (2026 portal)</t>
        </is>
      </c>
    </row>
    <row r="14996">
      <c r="A14996" t="inlineStr">
        <is>
          <t>Wisconsin</t>
        </is>
      </c>
      <c r="B14996" t="n">
        <v>24</v>
      </c>
      <c r="C14996" t="inlineStr">
        <is>
          <t>Jai'mier Scott</t>
        </is>
      </c>
      <c r="D14996" t="inlineStr">
        <is>
          <t>CB</t>
        </is>
      </c>
      <c r="E14996" t="inlineStr">
        <is>
          <t>R-Fr</t>
        </is>
      </c>
      <c r="F14996" t="inlineStr">
        <is>
          <t>6'1"</t>
        </is>
      </c>
      <c r="G14996" t="n">
        <v>192</v>
      </c>
      <c r="H14996" t="inlineStr">
        <is>
          <t>Mt. Healthy, Ohio</t>
        </is>
      </c>
    </row>
    <row r="14997">
      <c r="A14997" t="inlineStr">
        <is>
          <t>Wisconsin</t>
        </is>
      </c>
      <c r="B14997" t="n">
        <v>96</v>
      </c>
      <c r="C14997" t="inlineStr">
        <is>
          <t>Arthur Scott III</t>
        </is>
      </c>
      <c r="D14997" t="inlineStr">
        <is>
          <t>DL</t>
        </is>
      </c>
      <c r="E14997" t="inlineStr">
        <is>
          <t>Fr</t>
        </is>
      </c>
      <c r="F14997" t="inlineStr">
        <is>
          <t>6'3"</t>
        </is>
      </c>
      <c r="G14997" t="n">
        <v>306</v>
      </c>
      <c r="H14997" t="inlineStr">
        <is>
          <t>Streetsboro, Ohio</t>
        </is>
      </c>
    </row>
    <row r="14998">
      <c r="A14998" t="inlineStr">
        <is>
          <t>Wisconsin</t>
        </is>
      </c>
      <c r="B14998" t="n">
        <v>86</v>
      </c>
      <c r="C14998" t="inlineStr">
        <is>
          <t>Jack Sievers</t>
        </is>
      </c>
      <c r="D14998" t="inlineStr">
        <is>
          <t>TE</t>
        </is>
      </c>
      <c r="E14998" t="inlineStr">
        <is>
          <t>Fr</t>
        </is>
      </c>
      <c r="F14998" t="inlineStr">
        <is>
          <t>6'4"</t>
        </is>
      </c>
      <c r="G14998" t="n">
        <v>248</v>
      </c>
      <c r="H14998" t="inlineStr">
        <is>
          <t>Everett, Wash.</t>
        </is>
      </c>
    </row>
    <row r="14999">
      <c r="A14999" t="inlineStr">
        <is>
          <t>Wisconsin</t>
        </is>
      </c>
      <c r="B14999" t="n">
        <v>72</v>
      </c>
      <c r="C14999" t="inlineStr">
        <is>
          <t>Lucas Simmons-Johansson</t>
        </is>
      </c>
      <c r="D14999" t="inlineStr">
        <is>
          <t>OL</t>
        </is>
      </c>
      <c r="E14999" t="inlineStr">
        <is>
          <t>R-Jr</t>
        </is>
      </c>
      <c r="F14999" t="inlineStr">
        <is>
          <t>6'7"</t>
        </is>
      </c>
      <c r="G14999" t="n">
        <v>308</v>
      </c>
      <c r="H14999" t="inlineStr">
        <is>
          <t>Stockholm, Sweden</t>
        </is>
      </c>
    </row>
    <row r="15000">
      <c r="A15000" t="inlineStr">
        <is>
          <t>Wisconsin</t>
        </is>
      </c>
      <c r="B15000" t="n">
        <v>21</v>
      </c>
      <c r="C15000" t="inlineStr">
        <is>
          <t>Cairo Skanes</t>
        </is>
      </c>
      <c r="D15000" t="inlineStr">
        <is>
          <t>S</t>
        </is>
      </c>
      <c r="E15000" t="inlineStr">
        <is>
          <t>So</t>
        </is>
      </c>
      <c r="F15000" t="inlineStr">
        <is>
          <t>6'2"</t>
        </is>
      </c>
      <c r="G15000" t="n">
        <v>195</v>
      </c>
      <c r="H15000" t="inlineStr">
        <is>
          <t>Asheville, N.C.</t>
        </is>
      </c>
    </row>
    <row r="15001">
      <c r="A15001" t="inlineStr">
        <is>
          <t>Wisconsin</t>
        </is>
      </c>
      <c r="B15001" t="n">
        <v>5</v>
      </c>
      <c r="C15001" t="inlineStr">
        <is>
          <t>Carter Smith</t>
        </is>
      </c>
      <c r="D15001" t="inlineStr">
        <is>
          <t>QB</t>
        </is>
      </c>
      <c r="E15001" t="inlineStr">
        <is>
          <t>R-Fr</t>
        </is>
      </c>
      <c r="F15001" t="inlineStr">
        <is>
          <t>6'4"</t>
        </is>
      </c>
      <c r="G15001" t="n">
        <v>208</v>
      </c>
      <c r="H15001" t="inlineStr">
        <is>
          <t>Fort Myers, Fla.</t>
        </is>
      </c>
    </row>
    <row r="15002">
      <c r="A15002" t="inlineStr">
        <is>
          <t>Wisconsin</t>
        </is>
      </c>
      <c r="B15002" t="n">
        <v>85</v>
      </c>
      <c r="C15002" t="inlineStr">
        <is>
          <t>Grant Stec</t>
        </is>
      </c>
      <c r="D15002" t="inlineStr">
        <is>
          <t>TE</t>
        </is>
      </c>
      <c r="E15002" t="inlineStr">
        <is>
          <t>R-So</t>
        </is>
      </c>
      <c r="F15002" t="inlineStr">
        <is>
          <t>6'6"</t>
        </is>
      </c>
      <c r="G15002" t="n">
        <v>260</v>
      </c>
      <c r="H15002" t="inlineStr">
        <is>
          <t>Sleepy Hollow, Ill.</t>
        </is>
      </c>
    </row>
    <row r="15003">
      <c r="A15003" t="inlineStr">
        <is>
          <t>Wisconsin</t>
        </is>
      </c>
      <c r="B15003" t="n">
        <v>14</v>
      </c>
      <c r="C15003" t="inlineStr">
        <is>
          <t>Keeyshawn Tabuteau</t>
        </is>
      </c>
      <c r="D15003" t="inlineStr">
        <is>
          <t>WR</t>
        </is>
      </c>
      <c r="E15003" t="inlineStr">
        <is>
          <t>Fr</t>
        </is>
      </c>
      <c r="F15003" t="inlineStr">
        <is>
          <t>5'11"</t>
        </is>
      </c>
      <c r="G15003" t="n">
        <v>187</v>
      </c>
      <c r="H15003" t="inlineStr">
        <is>
          <t>Montreal, Canada</t>
        </is>
      </c>
    </row>
    <row r="15004">
      <c r="A15004" t="inlineStr">
        <is>
          <t>Wisconsin</t>
        </is>
      </c>
      <c r="B15004" t="n">
        <v>23</v>
      </c>
      <c r="C15004" t="inlineStr">
        <is>
          <t>Davion Thomas-Kumpula</t>
        </is>
      </c>
      <c r="D15004" t="inlineStr">
        <is>
          <t>WR</t>
        </is>
      </c>
      <c r="E15004" t="inlineStr">
        <is>
          <t>R-Jr</t>
        </is>
      </c>
      <c r="F15004" t="inlineStr">
        <is>
          <t>5'11"</t>
        </is>
      </c>
      <c r="G15004" t="n">
        <v>180</v>
      </c>
      <c r="H15004" t="inlineStr">
        <is>
          <t>Racine, Wis.</t>
        </is>
      </c>
    </row>
    <row r="15005">
      <c r="A15005" t="inlineStr">
        <is>
          <t>Wisconsin</t>
        </is>
      </c>
      <c r="B15005" t="n">
        <v>98</v>
      </c>
      <c r="C15005" t="inlineStr">
        <is>
          <t>Ethan Tranel</t>
        </is>
      </c>
      <c r="D15005" t="inlineStr">
        <is>
          <t>P</t>
        </is>
      </c>
      <c r="E15005" t="inlineStr">
        <is>
          <t>R-Jr</t>
        </is>
      </c>
      <c r="F15005" t="inlineStr">
        <is>
          <t>6'1"</t>
        </is>
      </c>
      <c r="G15005" t="n">
        <v>224</v>
      </c>
      <c r="H15005" t="inlineStr">
        <is>
          <t>Blue Mounds, Wis.</t>
        </is>
      </c>
      <c r="I15005" t="inlineStr">
        <is>
          <t>Transfer from Wisconsin La Crosse (2026 portal)</t>
        </is>
      </c>
    </row>
    <row r="15006">
      <c r="A15006" t="inlineStr">
        <is>
          <t>Wisconsin</t>
        </is>
      </c>
      <c r="B15006" t="n">
        <v>13</v>
      </c>
      <c r="C15006" t="inlineStr">
        <is>
          <t>Matthew Traynor</t>
        </is>
      </c>
      <c r="D15006" t="inlineStr">
        <is>
          <t>S</t>
        </is>
      </c>
      <c r="E15006" t="inlineStr">
        <is>
          <t>R-Jr</t>
        </is>
      </c>
      <c r="F15006" t="inlineStr">
        <is>
          <t>6'2"</t>
        </is>
      </c>
      <c r="G15006" t="n">
        <v>206</v>
      </c>
      <c r="H15006" t="inlineStr">
        <is>
          <t>Marietta, Ga.</t>
        </is>
      </c>
    </row>
    <row r="15007">
      <c r="A15007" t="inlineStr">
        <is>
          <t>Wisconsin</t>
        </is>
      </c>
      <c r="B15007" t="n">
        <v>94</v>
      </c>
      <c r="C15007" t="inlineStr">
        <is>
          <t>Xavier Ukponu</t>
        </is>
      </c>
      <c r="D15007" t="inlineStr">
        <is>
          <t>DL</t>
        </is>
      </c>
      <c r="E15007" t="inlineStr">
        <is>
          <t>R-Fr</t>
        </is>
      </c>
      <c r="F15007" t="inlineStr">
        <is>
          <t>6'3"</t>
        </is>
      </c>
      <c r="G15007" t="n">
        <v>318</v>
      </c>
      <c r="H15007" t="inlineStr">
        <is>
          <t>Denton, Texas</t>
        </is>
      </c>
    </row>
    <row r="15008">
      <c r="A15008" t="inlineStr">
        <is>
          <t>Wisconsin</t>
        </is>
      </c>
      <c r="B15008" t="n">
        <v>11</v>
      </c>
      <c r="C15008" t="inlineStr">
        <is>
          <t>Carson Van Dinter</t>
        </is>
      </c>
      <c r="D15008" t="inlineStr">
        <is>
          <t>S</t>
        </is>
      </c>
      <c r="E15008" t="inlineStr">
        <is>
          <t>R-So</t>
        </is>
      </c>
      <c r="F15008" t="inlineStr">
        <is>
          <t>6'2"</t>
        </is>
      </c>
      <c r="G15008" t="n">
        <v>204</v>
      </c>
      <c r="H15008" t="inlineStr">
        <is>
          <t>Kaukauna, Wis.</t>
        </is>
      </c>
      <c r="I15008" t="inlineStr">
        <is>
          <t>Transfer from Iowa State (2026 portal)</t>
        </is>
      </c>
    </row>
    <row r="15009">
      <c r="A15009" t="inlineStr">
        <is>
          <t>Wisconsin</t>
        </is>
      </c>
      <c r="B15009" t="n">
        <v>47</v>
      </c>
      <c r="C15009" t="inlineStr">
        <is>
          <t>Evan Van Dyn Hoven</t>
        </is>
      </c>
      <c r="D15009" t="inlineStr">
        <is>
          <t>OLB</t>
        </is>
      </c>
      <c r="E15009" t="inlineStr">
        <is>
          <t>R-Jr</t>
        </is>
      </c>
      <c r="F15009" t="inlineStr">
        <is>
          <t>6'3"</t>
        </is>
      </c>
      <c r="G15009" t="n">
        <v>242</v>
      </c>
      <c r="H15009" t="inlineStr">
        <is>
          <t>Menasha, Wis.</t>
        </is>
      </c>
    </row>
    <row r="15010">
      <c r="A15010" t="inlineStr">
        <is>
          <t>Wisconsin</t>
        </is>
      </c>
      <c r="B15010" t="n">
        <v>92</v>
      </c>
      <c r="C15010" t="inlineStr">
        <is>
          <t>Nolan Vils</t>
        </is>
      </c>
      <c r="D15010" t="inlineStr">
        <is>
          <t>DL</t>
        </is>
      </c>
      <c r="E15010" t="inlineStr">
        <is>
          <t>R-Jr</t>
        </is>
      </c>
      <c r="F15010" t="inlineStr">
        <is>
          <t>6'2"</t>
        </is>
      </c>
      <c r="G15010" t="n">
        <v>304</v>
      </c>
      <c r="H15010" t="inlineStr">
        <is>
          <t>Prairie Du Sac, Wis.</t>
        </is>
      </c>
    </row>
    <row r="15011">
      <c r="A15011" t="inlineStr">
        <is>
          <t>Wisconsin</t>
        </is>
      </c>
      <c r="B15011" t="n">
        <v>10</v>
      </c>
      <c r="C15011" t="inlineStr">
        <is>
          <t>Jahmare Washington</t>
        </is>
      </c>
      <c r="D15011" t="inlineStr">
        <is>
          <t>CB</t>
        </is>
      </c>
      <c r="E15011" t="inlineStr">
        <is>
          <t>R-Fr</t>
        </is>
      </c>
      <c r="F15011" t="inlineStr">
        <is>
          <t>6'3"</t>
        </is>
      </c>
      <c r="G15011" t="n">
        <v>175</v>
      </c>
      <c r="H15011" t="inlineStr">
        <is>
          <t>Chicago, Ill.</t>
        </is>
      </c>
    </row>
    <row r="15012">
      <c r="A15012" t="inlineStr">
        <is>
          <t>Wisconsin</t>
        </is>
      </c>
      <c r="B15012" t="n">
        <v>52</v>
      </c>
      <c r="C15012" t="inlineStr">
        <is>
          <t>Hardy Watts</t>
        </is>
      </c>
      <c r="D15012" t="inlineStr">
        <is>
          <t>OL</t>
        </is>
      </c>
      <c r="E15012" t="inlineStr">
        <is>
          <t>R-Fr</t>
        </is>
      </c>
      <c r="F15012" t="inlineStr">
        <is>
          <t>6'5"</t>
        </is>
      </c>
      <c r="G15012" t="n">
        <v>315</v>
      </c>
      <c r="H15012" t="inlineStr">
        <is>
          <t>Boston, Mass.</t>
        </is>
      </c>
    </row>
    <row r="15013">
      <c r="A15013" t="inlineStr">
        <is>
          <t>Wisconsin</t>
        </is>
      </c>
      <c r="B15013" t="n">
        <v>26</v>
      </c>
      <c r="C15013" t="inlineStr">
        <is>
          <t>Kah'ni Watts</t>
        </is>
      </c>
      <c r="D15013" t="inlineStr">
        <is>
          <t>S</t>
        </is>
      </c>
      <c r="E15013" t="inlineStr">
        <is>
          <t>Fr</t>
        </is>
      </c>
      <c r="F15013" t="inlineStr">
        <is>
          <t>6'2"</t>
        </is>
      </c>
      <c r="G15013" t="n">
        <v>183</v>
      </c>
      <c r="H15013" t="inlineStr">
        <is>
          <t>Ft. Myers, Fla.</t>
        </is>
      </c>
    </row>
    <row r="15014">
      <c r="A15014" t="inlineStr">
        <is>
          <t>Wisconsin</t>
        </is>
      </c>
      <c r="B15014" t="n">
        <v>49</v>
      </c>
      <c r="C15014" t="inlineStr">
        <is>
          <t>Ben Wenzel</t>
        </is>
      </c>
      <c r="D15014" t="inlineStr">
        <is>
          <t>LB</t>
        </is>
      </c>
      <c r="E15014" t="inlineStr">
        <is>
          <t>Fr</t>
        </is>
      </c>
      <c r="F15014" t="inlineStr">
        <is>
          <t>6'4"</t>
        </is>
      </c>
      <c r="G15014" t="n">
        <v>216</v>
      </c>
      <c r="H15014" t="inlineStr">
        <is>
          <t>Appleton, Wis.</t>
        </is>
      </c>
    </row>
    <row r="15015">
      <c r="A15015" t="inlineStr">
        <is>
          <t>Wisconsin</t>
        </is>
      </c>
      <c r="B15015" t="n">
        <v>5</v>
      </c>
      <c r="C15015" t="inlineStr">
        <is>
          <t>Bryce West</t>
        </is>
      </c>
      <c r="D15015" t="inlineStr">
        <is>
          <t>CB</t>
        </is>
      </c>
      <c r="E15015" t="inlineStr">
        <is>
          <t>R-So</t>
        </is>
      </c>
      <c r="F15015" t="inlineStr">
        <is>
          <t>5'11"</t>
        </is>
      </c>
      <c r="G15015" t="n">
        <v>198</v>
      </c>
      <c r="H15015" t="inlineStr">
        <is>
          <t>Cleveland, Ohio</t>
        </is>
      </c>
      <c r="I15015" t="inlineStr">
        <is>
          <t>Transfer from Ohio State (2026 portal)</t>
        </is>
      </c>
    </row>
    <row r="15016">
      <c r="A15016" t="inlineStr">
        <is>
          <t>Wisconsin</t>
        </is>
      </c>
      <c r="B15016" t="n">
        <v>91</v>
      </c>
      <c r="C15016" t="inlineStr">
        <is>
          <t>Sean West</t>
        </is>
      </c>
      <c r="D15016" t="inlineStr">
        <is>
          <t>P</t>
        </is>
      </c>
      <c r="E15016" t="inlineStr">
        <is>
          <t>R-So</t>
        </is>
      </c>
      <c r="F15016" t="inlineStr">
        <is>
          <t>6'2"</t>
        </is>
      </c>
      <c r="G15016" t="n">
        <v>204</v>
      </c>
      <c r="H15016" t="inlineStr">
        <is>
          <t>Mequon, Wis.</t>
        </is>
      </c>
    </row>
    <row r="15017">
      <c r="A15017" t="inlineStr">
        <is>
          <t>Wisconsin</t>
        </is>
      </c>
      <c r="B15017" t="n">
        <v>71</v>
      </c>
      <c r="C15017" t="inlineStr">
        <is>
          <t>PJ Wilkins</t>
        </is>
      </c>
      <c r="D15017" t="inlineStr">
        <is>
          <t>OL</t>
        </is>
      </c>
      <c r="E15017" t="inlineStr">
        <is>
          <t>R-Jr</t>
        </is>
      </c>
      <c r="F15017" t="inlineStr">
        <is>
          <t>6'6"</t>
        </is>
      </c>
      <c r="G15017" t="n">
        <v>340</v>
      </c>
      <c r="H15017" t="inlineStr">
        <is>
          <t>Atlanta, Ga.</t>
        </is>
      </c>
      <c r="I15017" t="inlineStr">
        <is>
          <t>Transfer from Ole Miss (2026 portal)</t>
        </is>
      </c>
    </row>
    <row r="15018">
      <c r="A15018" t="inlineStr">
        <is>
          <t>Wisconsin</t>
        </is>
      </c>
      <c r="B15018" t="n">
        <v>97</v>
      </c>
      <c r="C15018" t="inlineStr">
        <is>
          <t>Jaylen Williams</t>
        </is>
      </c>
      <c r="D15018" t="inlineStr">
        <is>
          <t>OLB</t>
        </is>
      </c>
      <c r="E15018" t="inlineStr">
        <is>
          <t>R-Fr</t>
        </is>
      </c>
      <c r="F15018" t="inlineStr">
        <is>
          <t>6'5"</t>
        </is>
      </c>
      <c r="G15018" t="n">
        <v>272</v>
      </c>
      <c r="H15018" t="inlineStr">
        <is>
          <t>Chicago, Ill.</t>
        </is>
      </c>
    </row>
    <row r="15019">
      <c r="A15019" t="inlineStr">
        <is>
          <t>Wisconsin</t>
        </is>
      </c>
      <c r="B15019" t="n">
        <v>59</v>
      </c>
      <c r="C15019" t="inlineStr">
        <is>
          <t>Aaron Witt</t>
        </is>
      </c>
      <c r="D15019" t="inlineStr">
        <is>
          <t>LB</t>
        </is>
      </c>
      <c r="E15019" t="inlineStr">
        <is>
          <t>Gr</t>
        </is>
      </c>
      <c r="F15019" t="inlineStr">
        <is>
          <t>6'6"</t>
        </is>
      </c>
      <c r="G15019" t="n">
        <v>240</v>
      </c>
      <c r="H15019" t="inlineStr">
        <is>
          <t>Winona, Minn.</t>
        </is>
      </c>
    </row>
    <row r="15020">
      <c r="A15020" t="inlineStr">
        <is>
          <t>Wyoming</t>
        </is>
      </c>
      <c r="B15020" t="n">
        <v>13</v>
      </c>
      <c r="C15020" t="inlineStr">
        <is>
          <t>Elvin Ampofo</t>
        </is>
      </c>
      <c r="D15020" t="inlineStr">
        <is>
          <t>S</t>
        </is>
      </c>
      <c r="E15020" t="inlineStr">
        <is>
          <t>R-Fr</t>
        </is>
      </c>
      <c r="F15020" t="inlineStr">
        <is>
          <t>6'0"</t>
        </is>
      </c>
      <c r="G15020" t="n">
        <v>182</v>
      </c>
      <c r="H15020" t="inlineStr">
        <is>
          <t>Aurora, Colo.</t>
        </is>
      </c>
    </row>
    <row r="15021">
      <c r="A15021" t="inlineStr">
        <is>
          <t>Wyoming</t>
        </is>
      </c>
      <c r="B15021" t="n">
        <v>99</v>
      </c>
      <c r="C15021" t="inlineStr">
        <is>
          <t>Keelan Anderson</t>
        </is>
      </c>
      <c r="D15021" t="inlineStr">
        <is>
          <t>PK</t>
        </is>
      </c>
      <c r="E15021" t="inlineStr">
        <is>
          <t>So</t>
        </is>
      </c>
      <c r="F15021" t="inlineStr">
        <is>
          <t>5'10"</t>
        </is>
      </c>
      <c r="G15021" t="n">
        <v>166</v>
      </c>
      <c r="H15021" t="inlineStr">
        <is>
          <t>Cheyenne, Wyo.</t>
        </is>
      </c>
    </row>
    <row r="15022">
      <c r="A15022" t="inlineStr">
        <is>
          <t>Wyoming</t>
        </is>
      </c>
      <c r="B15022" t="n">
        <v>29</v>
      </c>
      <c r="C15022" t="inlineStr">
        <is>
          <t>Ryken Banks</t>
        </is>
      </c>
      <c r="D15022" t="inlineStr">
        <is>
          <t>RB</t>
        </is>
      </c>
      <c r="E15022" t="inlineStr">
        <is>
          <t>Fr</t>
        </is>
      </c>
      <c r="F15022" t="inlineStr">
        <is>
          <t>6'0"</t>
        </is>
      </c>
      <c r="G15022" t="n">
        <v>185</v>
      </c>
      <c r="H15022" t="inlineStr">
        <is>
          <t>Parker, Colo.</t>
        </is>
      </c>
    </row>
    <row r="15023">
      <c r="A15023" t="inlineStr">
        <is>
          <t>Wyoming</t>
        </is>
      </c>
      <c r="B15023" t="n">
        <v>46</v>
      </c>
      <c r="C15023" t="inlineStr">
        <is>
          <t>Dash Bauman</t>
        </is>
      </c>
      <c r="D15023" t="inlineStr">
        <is>
          <t>LB</t>
        </is>
      </c>
      <c r="E15023" t="inlineStr">
        <is>
          <t>So</t>
        </is>
      </c>
      <c r="F15023" t="inlineStr">
        <is>
          <t>6'2"</t>
        </is>
      </c>
      <c r="G15023" t="n">
        <v>234</v>
      </c>
      <c r="H15023" t="inlineStr">
        <is>
          <t>Lincoln, Neb.</t>
        </is>
      </c>
    </row>
    <row r="15024">
      <c r="A15024" t="inlineStr">
        <is>
          <t>Wyoming</t>
        </is>
      </c>
      <c r="B15024" t="n">
        <v>2</v>
      </c>
      <c r="C15024" t="inlineStr">
        <is>
          <t>Anthony Beavers</t>
        </is>
      </c>
      <c r="D15024" t="inlineStr">
        <is>
          <t>LB</t>
        </is>
      </c>
      <c r="E15024" t="inlineStr">
        <is>
          <t>Sr</t>
        </is>
      </c>
      <c r="F15024" t="inlineStr">
        <is>
          <t>6'2"</t>
        </is>
      </c>
      <c r="G15024" t="n">
        <v>237</v>
      </c>
      <c r="H15024" t="inlineStr">
        <is>
          <t>Baldwin Hills, Calif.</t>
        </is>
      </c>
      <c r="I15024" t="inlineStr">
        <is>
          <t>Transfer from USC (2026 portal)</t>
        </is>
      </c>
    </row>
    <row r="15025">
      <c r="A15025" t="inlineStr">
        <is>
          <t>Wyoming</t>
        </is>
      </c>
      <c r="B15025" t="n">
        <v>3</v>
      </c>
      <c r="C15025" t="inlineStr">
        <is>
          <t>Ian Bell</t>
        </is>
      </c>
      <c r="D15025" t="inlineStr">
        <is>
          <t>CB</t>
        </is>
      </c>
      <c r="E15025" t="inlineStr">
        <is>
          <t>R-Jr</t>
        </is>
      </c>
      <c r="F15025" t="inlineStr">
        <is>
          <t>6'1"</t>
        </is>
      </c>
      <c r="G15025" t="n">
        <v>193</v>
      </c>
      <c r="H15025" t="inlineStr">
        <is>
          <t>La Verne, Calif.</t>
        </is>
      </c>
    </row>
    <row r="15026">
      <c r="A15026" t="inlineStr">
        <is>
          <t>Wyoming</t>
        </is>
      </c>
      <c r="B15026" t="n">
        <v>11</v>
      </c>
      <c r="C15026" t="inlineStr">
        <is>
          <t>Esaia Bogar</t>
        </is>
      </c>
      <c r="D15026" t="inlineStr">
        <is>
          <t>DE</t>
        </is>
      </c>
      <c r="E15026" t="inlineStr">
        <is>
          <t>Sr</t>
        </is>
      </c>
      <c r="F15026" t="inlineStr">
        <is>
          <t>6'2"</t>
        </is>
      </c>
      <c r="G15026" t="n">
        <v>253</v>
      </c>
      <c r="H15026" t="inlineStr">
        <is>
          <t>Rancho Cucamonga, Calif.</t>
        </is>
      </c>
    </row>
    <row r="15027">
      <c r="A15027" t="inlineStr">
        <is>
          <t>Wyoming</t>
        </is>
      </c>
      <c r="B15027" t="n">
        <v>12</v>
      </c>
      <c r="C15027" t="inlineStr">
        <is>
          <t>Bricen Brantley</t>
        </is>
      </c>
      <c r="D15027" t="inlineStr">
        <is>
          <t>WR</t>
        </is>
      </c>
      <c r="E15027" t="inlineStr">
        <is>
          <t>Jr</t>
        </is>
      </c>
      <c r="F15027" t="inlineStr">
        <is>
          <t>6'3"</t>
        </is>
      </c>
      <c r="G15027" t="n">
        <v>177</v>
      </c>
      <c r="H15027" t="inlineStr">
        <is>
          <t>Houston, Texas</t>
        </is>
      </c>
    </row>
    <row r="15028">
      <c r="A15028" t="inlineStr">
        <is>
          <t>Wyoming</t>
        </is>
      </c>
      <c r="B15028" t="n">
        <v>90</v>
      </c>
      <c r="C15028" t="inlineStr">
        <is>
          <t>Cade Brook</t>
        </is>
      </c>
      <c r="D15028" t="inlineStr">
        <is>
          <t>DE</t>
        </is>
      </c>
      <c r="E15028" t="inlineStr">
        <is>
          <t>R-Fr</t>
        </is>
      </c>
      <c r="F15028" t="inlineStr">
        <is>
          <t>6'3"</t>
        </is>
      </c>
      <c r="G15028" t="n">
        <v>254</v>
      </c>
      <c r="H15028" t="inlineStr">
        <is>
          <t>Aurora, Colo.</t>
        </is>
      </c>
    </row>
    <row r="15029">
      <c r="A15029" t="inlineStr">
        <is>
          <t>Wyoming</t>
        </is>
      </c>
      <c r="B15029" t="n">
        <v>82</v>
      </c>
      <c r="C15029" t="inlineStr">
        <is>
          <t>Gage Brook</t>
        </is>
      </c>
      <c r="D15029" t="inlineStr">
        <is>
          <t>TE</t>
        </is>
      </c>
      <c r="E15029" t="inlineStr">
        <is>
          <t>Jr</t>
        </is>
      </c>
      <c r="F15029" t="inlineStr">
        <is>
          <t>6'4"</t>
        </is>
      </c>
      <c r="G15029" t="n">
        <v>240</v>
      </c>
      <c r="H15029" t="inlineStr">
        <is>
          <t>Fort Collins, Colo.</t>
        </is>
      </c>
    </row>
    <row r="15030">
      <c r="A15030" t="inlineStr">
        <is>
          <t>Wyoming</t>
        </is>
      </c>
      <c r="B15030" t="n">
        <v>18</v>
      </c>
      <c r="C15030" t="inlineStr">
        <is>
          <t>Da'Marion Brownlee</t>
        </is>
      </c>
      <c r="D15030" t="inlineStr">
        <is>
          <t>S</t>
        </is>
      </c>
      <c r="E15030" t="inlineStr">
        <is>
          <t>Jr</t>
        </is>
      </c>
      <c r="F15030" t="inlineStr">
        <is>
          <t>6'1"</t>
        </is>
      </c>
      <c r="G15030" t="n">
        <v>206</v>
      </c>
      <c r="H15030" t="inlineStr">
        <is>
          <t>Dallas, Texas</t>
        </is>
      </c>
      <c r="I15030" t="inlineStr">
        <is>
          <t>Transfer from Missouri Southern State (2026 portal)</t>
        </is>
      </c>
    </row>
    <row r="15031">
      <c r="A15031" t="inlineStr">
        <is>
          <t>Wyoming</t>
        </is>
      </c>
      <c r="B15031" t="n">
        <v>40</v>
      </c>
      <c r="C15031" t="inlineStr">
        <is>
          <t>Dante Bruley</t>
        </is>
      </c>
      <c r="D15031" t="inlineStr">
        <is>
          <t>LB</t>
        </is>
      </c>
      <c r="E15031" t="inlineStr">
        <is>
          <t>Fr</t>
        </is>
      </c>
      <c r="F15031" t="inlineStr">
        <is>
          <t>6'1"</t>
        </is>
      </c>
      <c r="G15031" t="n">
        <v>220</v>
      </c>
      <c r="H15031" t="inlineStr">
        <is>
          <t>Chandler, Ariz.</t>
        </is>
      </c>
    </row>
    <row r="15032">
      <c r="A15032" t="inlineStr">
        <is>
          <t>Wyoming</t>
        </is>
      </c>
      <c r="B15032" t="n">
        <v>26</v>
      </c>
      <c r="C15032" t="inlineStr">
        <is>
          <t>Dontae Burch</t>
        </is>
      </c>
      <c r="D15032" t="inlineStr">
        <is>
          <t>RB</t>
        </is>
      </c>
      <c r="E15032" t="inlineStr">
        <is>
          <t>So</t>
        </is>
      </c>
      <c r="F15032" t="inlineStr">
        <is>
          <t>5'7"</t>
        </is>
      </c>
      <c r="G15032" t="n">
        <v>190</v>
      </c>
      <c r="H15032" t="inlineStr">
        <is>
          <t>Kansas City, Mo.</t>
        </is>
      </c>
    </row>
    <row r="15033">
      <c r="A15033" t="inlineStr">
        <is>
          <t>Wyoming</t>
        </is>
      </c>
      <c r="B15033" t="n">
        <v>66</v>
      </c>
      <c r="C15033" t="inlineStr">
        <is>
          <t>Johnathan Bush</t>
        </is>
      </c>
      <c r="D15033" t="inlineStr">
        <is>
          <t>OL</t>
        </is>
      </c>
      <c r="E15033" t="inlineStr">
        <is>
          <t>R-Fr</t>
        </is>
      </c>
      <c r="F15033" t="inlineStr">
        <is>
          <t>6'2"</t>
        </is>
      </c>
      <c r="G15033" t="n">
        <v>303</v>
      </c>
      <c r="H15033" t="inlineStr">
        <is>
          <t>Whitehouse, Texas</t>
        </is>
      </c>
    </row>
    <row r="15034">
      <c r="A15034" t="inlineStr">
        <is>
          <t>Wyoming</t>
        </is>
      </c>
      <c r="B15034" t="n">
        <v>16</v>
      </c>
      <c r="C15034" t="inlineStr">
        <is>
          <t>Karson Butts</t>
        </is>
      </c>
      <c r="D15034" t="inlineStr">
        <is>
          <t>LB</t>
        </is>
      </c>
      <c r="E15034" t="inlineStr">
        <is>
          <t>So</t>
        </is>
      </c>
      <c r="F15034" t="inlineStr">
        <is>
          <t>6'2"</t>
        </is>
      </c>
      <c r="G15034" t="n">
        <v>236</v>
      </c>
      <c r="H15034" t="inlineStr">
        <is>
          <t>Wichita, Kan.</t>
        </is>
      </c>
    </row>
    <row r="15035">
      <c r="A15035" t="inlineStr">
        <is>
          <t>Wyoming</t>
        </is>
      </c>
      <c r="B15035" t="n">
        <v>54</v>
      </c>
      <c r="C15035" t="inlineStr">
        <is>
          <t>MacGregor Byers</t>
        </is>
      </c>
      <c r="D15035" t="inlineStr">
        <is>
          <t>DT</t>
        </is>
      </c>
      <c r="E15035" t="inlineStr">
        <is>
          <t>Fr</t>
        </is>
      </c>
      <c r="F15035" t="inlineStr">
        <is>
          <t>6'4"</t>
        </is>
      </c>
      <c r="G15035" t="n">
        <v>255</v>
      </c>
      <c r="H15035" t="inlineStr">
        <is>
          <t>Houston, Texas</t>
        </is>
      </c>
    </row>
    <row r="15036">
      <c r="A15036" t="inlineStr">
        <is>
          <t>Wyoming</t>
        </is>
      </c>
      <c r="B15036" t="n">
        <v>5</v>
      </c>
      <c r="C15036" t="inlineStr">
        <is>
          <t>Brooklyn Cheek</t>
        </is>
      </c>
      <c r="D15036" t="inlineStr">
        <is>
          <t>S</t>
        </is>
      </c>
      <c r="E15036" t="inlineStr">
        <is>
          <t>So</t>
        </is>
      </c>
      <c r="F15036" t="inlineStr">
        <is>
          <t>6'1"</t>
        </is>
      </c>
      <c r="G15036" t="n">
        <v>204</v>
      </c>
      <c r="H15036" t="inlineStr">
        <is>
          <t>Oakdale, Calif.</t>
        </is>
      </c>
    </row>
    <row r="15037">
      <c r="A15037" t="inlineStr">
        <is>
          <t>Wyoming</t>
        </is>
      </c>
      <c r="B15037" t="n">
        <v>19</v>
      </c>
      <c r="C15037" t="inlineStr">
        <is>
          <t>Charlie Coenen</t>
        </is>
      </c>
      <c r="D15037" t="inlineStr">
        <is>
          <t>WR</t>
        </is>
      </c>
      <c r="E15037" t="inlineStr">
        <is>
          <t>Sr</t>
        </is>
      </c>
      <c r="F15037" t="inlineStr">
        <is>
          <t>6'0"</t>
        </is>
      </c>
      <c r="G15037" t="n">
        <v>194</v>
      </c>
      <c r="H15037" t="inlineStr">
        <is>
          <t>Chanhassen, Minn.</t>
        </is>
      </c>
    </row>
    <row r="15038">
      <c r="A15038" t="inlineStr">
        <is>
          <t>Wyoming</t>
        </is>
      </c>
      <c r="B15038" t="n">
        <v>68</v>
      </c>
      <c r="C15038" t="inlineStr">
        <is>
          <t>Cody Crawford</t>
        </is>
      </c>
      <c r="D15038" t="inlineStr">
        <is>
          <t>DT</t>
        </is>
      </c>
      <c r="E15038" t="inlineStr">
        <is>
          <t>Jr</t>
        </is>
      </c>
      <c r="F15038" t="inlineStr">
        <is>
          <t>6'1"</t>
        </is>
      </c>
      <c r="G15038" t="n">
        <v>295</v>
      </c>
      <c r="H15038" t="inlineStr">
        <is>
          <t>Casper, Wyo.</t>
        </is>
      </c>
    </row>
    <row r="15039">
      <c r="A15039" t="inlineStr">
        <is>
          <t>Wyoming</t>
        </is>
      </c>
      <c r="B15039" t="n">
        <v>49</v>
      </c>
      <c r="C15039" t="inlineStr">
        <is>
          <t>Nathan Curry</t>
        </is>
      </c>
      <c r="D15039" t="inlineStr">
        <is>
          <t>LS</t>
        </is>
      </c>
      <c r="E15039" t="inlineStr">
        <is>
          <t>Sr</t>
        </is>
      </c>
      <c r="F15039" t="inlineStr">
        <is>
          <t>6'0"</t>
        </is>
      </c>
      <c r="G15039" t="n">
        <v>196</v>
      </c>
      <c r="H15039" t="inlineStr">
        <is>
          <t>Murfreesboro, Tenn.</t>
        </is>
      </c>
      <c r="I15039" t="inlineStr">
        <is>
          <t>Transfer from North Alabama (2026 portal)</t>
        </is>
      </c>
    </row>
    <row r="15040">
      <c r="A15040" t="inlineStr">
        <is>
          <t>Wyoming</t>
        </is>
      </c>
      <c r="B15040" t="n">
        <v>22</v>
      </c>
      <c r="C15040" t="inlineStr">
        <is>
          <t>Jaden DaCosta</t>
        </is>
      </c>
      <c r="D15040" t="inlineStr">
        <is>
          <t>S</t>
        </is>
      </c>
      <c r="E15040" t="inlineStr">
        <is>
          <t>Jr</t>
        </is>
      </c>
      <c r="F15040" t="inlineStr">
        <is>
          <t>6'0"</t>
        </is>
      </c>
      <c r="G15040" t="n">
        <v>203</v>
      </c>
      <c r="H15040" t="inlineStr">
        <is>
          <t>Los Angeles, Calif.</t>
        </is>
      </c>
    </row>
    <row r="15041">
      <c r="A15041" t="inlineStr">
        <is>
          <t>Wyoming</t>
        </is>
      </c>
      <c r="B15041" t="n">
        <v>71</v>
      </c>
      <c r="C15041" t="inlineStr">
        <is>
          <t>Jake Davies</t>
        </is>
      </c>
      <c r="D15041" t="inlineStr">
        <is>
          <t>OT</t>
        </is>
      </c>
      <c r="E15041" t="inlineStr">
        <is>
          <t>Jr</t>
        </is>
      </c>
      <c r="F15041" t="inlineStr">
        <is>
          <t>6'7"</t>
        </is>
      </c>
      <c r="G15041" t="n">
        <v>305</v>
      </c>
      <c r="H15041" t="inlineStr">
        <is>
          <t>Yorkville, Ill.</t>
        </is>
      </c>
    </row>
    <row r="15042">
      <c r="A15042" t="inlineStr">
        <is>
          <t>Wyoming</t>
        </is>
      </c>
      <c r="B15042" t="n">
        <v>3</v>
      </c>
      <c r="C15042" t="inlineStr">
        <is>
          <t>Deion DeBlanc</t>
        </is>
      </c>
      <c r="D15042" t="inlineStr">
        <is>
          <t>WR</t>
        </is>
      </c>
      <c r="E15042" t="inlineStr">
        <is>
          <t>So</t>
        </is>
      </c>
      <c r="F15042" t="inlineStr">
        <is>
          <t>5'10"</t>
        </is>
      </c>
      <c r="G15042" t="n">
        <v>191</v>
      </c>
      <c r="H15042" t="inlineStr">
        <is>
          <t>Houston, Texas</t>
        </is>
      </c>
    </row>
    <row r="15043">
      <c r="A15043" t="inlineStr">
        <is>
          <t>Wyoming</t>
        </is>
      </c>
      <c r="B15043" t="n">
        <v>72</v>
      </c>
      <c r="C15043" t="inlineStr">
        <is>
          <t>Pierce Decker</t>
        </is>
      </c>
      <c r="D15043" t="inlineStr">
        <is>
          <t>OL</t>
        </is>
      </c>
      <c r="E15043" t="inlineStr">
        <is>
          <t>Fr</t>
        </is>
      </c>
      <c r="F15043" t="inlineStr">
        <is>
          <t>6'7"</t>
        </is>
      </c>
      <c r="G15043" t="n">
        <v>255</v>
      </c>
      <c r="H15043" t="inlineStr">
        <is>
          <t>Fort Collins, Colo.</t>
        </is>
      </c>
    </row>
    <row r="15044">
      <c r="A15044" t="inlineStr">
        <is>
          <t>Wyoming</t>
        </is>
      </c>
      <c r="B15044" t="n">
        <v>52</v>
      </c>
      <c r="C15044" t="inlineStr">
        <is>
          <t>Chandler Donaway</t>
        </is>
      </c>
      <c r="D15044" t="inlineStr">
        <is>
          <t>OL</t>
        </is>
      </c>
      <c r="E15044" t="inlineStr">
        <is>
          <t>Sr</t>
        </is>
      </c>
      <c r="F15044" t="inlineStr">
        <is>
          <t>6'1"</t>
        </is>
      </c>
      <c r="G15044" t="n">
        <v>307</v>
      </c>
      <c r="H15044" t="inlineStr">
        <is>
          <t>Klein, texas</t>
        </is>
      </c>
      <c r="I15044" t="inlineStr">
        <is>
          <t>Transfer from East Texas A&amp;M (2026 portal)</t>
        </is>
      </c>
    </row>
    <row r="15045">
      <c r="A15045" t="inlineStr">
        <is>
          <t>Wyoming</t>
        </is>
      </c>
      <c r="B15045" t="n">
        <v>92</v>
      </c>
      <c r="C15045" t="inlineStr">
        <is>
          <t>Dante Drake</t>
        </is>
      </c>
      <c r="D15045" t="inlineStr">
        <is>
          <t>DT</t>
        </is>
      </c>
      <c r="E15045" t="inlineStr">
        <is>
          <t>Jr</t>
        </is>
      </c>
      <c r="F15045" t="inlineStr">
        <is>
          <t>6'3"</t>
        </is>
      </c>
      <c r="G15045" t="n">
        <v>301</v>
      </c>
      <c r="H15045" t="inlineStr">
        <is>
          <t>Robinson, Texas</t>
        </is>
      </c>
    </row>
    <row r="15046">
      <c r="A15046" t="inlineStr">
        <is>
          <t>Wyoming</t>
        </is>
      </c>
      <c r="B15046" t="n">
        <v>7</v>
      </c>
      <c r="C15046" t="inlineStr">
        <is>
          <t>Mason Drube</t>
        </is>
      </c>
      <c r="D15046" t="inlineStr">
        <is>
          <t>QB</t>
        </is>
      </c>
      <c r="E15046" t="inlineStr">
        <is>
          <t>R-Fr</t>
        </is>
      </c>
      <c r="F15046" t="inlineStr">
        <is>
          <t>6'3"</t>
        </is>
      </c>
      <c r="G15046" t="n">
        <v>222</v>
      </c>
      <c r="H15046" t="inlineStr">
        <is>
          <t>Gillette, Wyo.</t>
        </is>
      </c>
    </row>
    <row r="15047">
      <c r="A15047" t="inlineStr">
        <is>
          <t>Wyoming</t>
        </is>
      </c>
      <c r="B15047" t="n">
        <v>21</v>
      </c>
      <c r="C15047" t="inlineStr">
        <is>
          <t>Jack Dunkley</t>
        </is>
      </c>
      <c r="D15047" t="inlineStr">
        <is>
          <t>DE</t>
        </is>
      </c>
      <c r="E15047" t="inlineStr">
        <is>
          <t>Sr</t>
        </is>
      </c>
      <c r="F15047" t="inlineStr">
        <is>
          <t>6'4"</t>
        </is>
      </c>
      <c r="G15047" t="n">
        <v>250</v>
      </c>
      <c r="H15047" t="inlineStr">
        <is>
          <t>Penndel, Pa.</t>
        </is>
      </c>
      <c r="I15047" t="inlineStr">
        <is>
          <t>Transfer from Duquesne (2026 portal)</t>
        </is>
      </c>
    </row>
    <row r="15048">
      <c r="A15048" t="inlineStr">
        <is>
          <t>Wyoming</t>
        </is>
      </c>
      <c r="B15048" t="n">
        <v>18</v>
      </c>
      <c r="C15048" t="inlineStr">
        <is>
          <t>Bart Edmiston</t>
        </is>
      </c>
      <c r="D15048" t="inlineStr">
        <is>
          <t>P</t>
        </is>
      </c>
      <c r="E15048" t="inlineStr">
        <is>
          <t>Sr</t>
        </is>
      </c>
      <c r="F15048" t="inlineStr">
        <is>
          <t>6'0"</t>
        </is>
      </c>
      <c r="G15048" t="n">
        <v>205</v>
      </c>
      <c r="H15048" t="inlineStr">
        <is>
          <t>Ocean Springs, Miss.</t>
        </is>
      </c>
    </row>
    <row r="15049">
      <c r="A15049" t="inlineStr">
        <is>
          <t>Wyoming</t>
        </is>
      </c>
      <c r="B15049" t="n">
        <v>86</v>
      </c>
      <c r="C15049" t="inlineStr">
        <is>
          <t>Colin Ford</t>
        </is>
      </c>
      <c r="D15049" t="inlineStr">
        <is>
          <t>TE</t>
        </is>
      </c>
      <c r="E15049" t="inlineStr">
        <is>
          <t>Fr</t>
        </is>
      </c>
      <c r="F15049" t="inlineStr">
        <is>
          <t>6'4"</t>
        </is>
      </c>
      <c r="G15049" t="n">
        <v>215</v>
      </c>
      <c r="H15049" t="inlineStr">
        <is>
          <t>Naperville, Ill.</t>
        </is>
      </c>
    </row>
    <row r="15050">
      <c r="A15050" t="inlineStr">
        <is>
          <t>Wyoming</t>
        </is>
      </c>
      <c r="B15050" t="n">
        <v>2</v>
      </c>
      <c r="C15050" t="inlineStr">
        <is>
          <t>Travis Franklin, Jr.</t>
        </is>
      </c>
      <c r="D15050" t="inlineStr">
        <is>
          <t>S</t>
        </is>
      </c>
      <c r="E15050" t="inlineStr">
        <is>
          <t>Sr</t>
        </is>
      </c>
      <c r="F15050" t="inlineStr">
        <is>
          <t>5'11"</t>
        </is>
      </c>
      <c r="G15050" t="n">
        <v>186</v>
      </c>
      <c r="H15050" t="inlineStr">
        <is>
          <t>Riverdale, Ga.</t>
        </is>
      </c>
      <c r="I15050" t="inlineStr">
        <is>
          <t>Transfer from Jacksonville State (2026 portal)</t>
        </is>
      </c>
    </row>
    <row r="15051">
      <c r="A15051" t="inlineStr">
        <is>
          <t>Wyoming</t>
        </is>
      </c>
      <c r="B15051" t="n">
        <v>83</v>
      </c>
      <c r="C15051" t="inlineStr">
        <is>
          <t>Kyle Frendt</t>
        </is>
      </c>
      <c r="D15051" t="inlineStr">
        <is>
          <t>TE</t>
        </is>
      </c>
      <c r="E15051" t="inlineStr">
        <is>
          <t>So</t>
        </is>
      </c>
      <c r="F15051" t="inlineStr">
        <is>
          <t>6'5"</t>
        </is>
      </c>
      <c r="G15051" t="n">
        <v>236</v>
      </c>
      <c r="H15051" t="inlineStr">
        <is>
          <t>Woodbury, Minn.</t>
        </is>
      </c>
    </row>
    <row r="15052">
      <c r="A15052" t="inlineStr">
        <is>
          <t>Wyoming</t>
        </is>
      </c>
      <c r="B15052" t="n">
        <v>28</v>
      </c>
      <c r="C15052" t="inlineStr">
        <is>
          <t>Boston Gable</t>
        </is>
      </c>
      <c r="D15052" t="inlineStr">
        <is>
          <t>LB</t>
        </is>
      </c>
      <c r="E15052" t="inlineStr">
        <is>
          <t>Fr</t>
        </is>
      </c>
      <c r="F15052" t="inlineStr">
        <is>
          <t>6'0"</t>
        </is>
      </c>
      <c r="G15052" t="n">
        <v>190</v>
      </c>
      <c r="H15052" t="inlineStr">
        <is>
          <t>Gering, Neb.</t>
        </is>
      </c>
    </row>
    <row r="15053">
      <c r="A15053" t="inlineStr">
        <is>
          <t>Wyoming</t>
        </is>
      </c>
      <c r="B15053" t="n">
        <v>68</v>
      </c>
      <c r="C15053" t="inlineStr">
        <is>
          <t>Jackson Garrett</t>
        </is>
      </c>
      <c r="D15053" t="inlineStr">
        <is>
          <t>OL</t>
        </is>
      </c>
      <c r="E15053" t="inlineStr">
        <is>
          <t>Fr</t>
        </is>
      </c>
      <c r="F15053" t="inlineStr">
        <is>
          <t>6'3"</t>
        </is>
      </c>
      <c r="G15053" t="n">
        <v>290</v>
      </c>
      <c r="H15053" t="inlineStr">
        <is>
          <t>Cheyenne, Wyo.</t>
        </is>
      </c>
    </row>
    <row r="15054">
      <c r="A15054" t="inlineStr">
        <is>
          <t>Wyoming</t>
        </is>
      </c>
      <c r="B15054" t="n">
        <v>24</v>
      </c>
      <c r="C15054" t="inlineStr">
        <is>
          <t>Jarell Gary</t>
        </is>
      </c>
      <c r="D15054" t="inlineStr">
        <is>
          <t>WR</t>
        </is>
      </c>
      <c r="E15054" t="inlineStr">
        <is>
          <t>Fr</t>
        </is>
      </c>
      <c r="F15054" t="inlineStr">
        <is>
          <t>5'11"</t>
        </is>
      </c>
      <c r="G15054" t="n">
        <v>195</v>
      </c>
      <c r="H15054" t="inlineStr">
        <is>
          <t>Round Rock, Texas</t>
        </is>
      </c>
    </row>
    <row r="15055">
      <c r="A15055" t="inlineStr">
        <is>
          <t>Wyoming</t>
        </is>
      </c>
      <c r="B15055" t="n">
        <v>65</v>
      </c>
      <c r="C15055" t="inlineStr">
        <is>
          <t>Nathan Geiger</t>
        </is>
      </c>
      <c r="D15055" t="inlineStr">
        <is>
          <t>OL</t>
        </is>
      </c>
      <c r="E15055" t="inlineStr">
        <is>
          <t>Jr</t>
        </is>
      </c>
      <c r="F15055" t="inlineStr">
        <is>
          <t>6'5"</t>
        </is>
      </c>
      <c r="G15055" t="n">
        <v>296</v>
      </c>
      <c r="H15055" t="inlineStr">
        <is>
          <t>Highlands Ranch, Colo.</t>
        </is>
      </c>
    </row>
    <row r="15056">
      <c r="A15056" t="inlineStr">
        <is>
          <t>Wyoming</t>
        </is>
      </c>
      <c r="B15056" t="n">
        <v>51</v>
      </c>
      <c r="C15056" t="inlineStr">
        <is>
          <t>Thaddeus Gianaris</t>
        </is>
      </c>
      <c r="D15056" t="inlineStr">
        <is>
          <t>DE</t>
        </is>
      </c>
      <c r="E15056" t="inlineStr">
        <is>
          <t>Sr</t>
        </is>
      </c>
      <c r="F15056" t="inlineStr">
        <is>
          <t>6'2"</t>
        </is>
      </c>
      <c r="G15056" t="n">
        <v>244</v>
      </c>
      <c r="H15056" t="inlineStr">
        <is>
          <t>Park Ridge, Ill.</t>
        </is>
      </c>
      <c r="I15056" t="inlineStr">
        <is>
          <t>Transfer from Dartmouth (2026 portal)</t>
        </is>
      </c>
    </row>
    <row r="15057">
      <c r="A15057" t="inlineStr">
        <is>
          <t>Wyoming</t>
        </is>
      </c>
      <c r="B15057" t="n">
        <v>19</v>
      </c>
      <c r="C15057" t="inlineStr">
        <is>
          <t>Kendall Griffin</t>
        </is>
      </c>
      <c r="D15057" t="inlineStr">
        <is>
          <t>CB</t>
        </is>
      </c>
      <c r="E15057" t="inlineStr">
        <is>
          <t>Fr</t>
        </is>
      </c>
      <c r="F15057" t="inlineStr">
        <is>
          <t>5'11"</t>
        </is>
      </c>
      <c r="G15057" t="n">
        <v>188</v>
      </c>
      <c r="H15057" t="inlineStr">
        <is>
          <t>Chicago, Ill.</t>
        </is>
      </c>
    </row>
    <row r="15058">
      <c r="A15058" t="inlineStr">
        <is>
          <t>Wyoming</t>
        </is>
      </c>
      <c r="B15058" t="n">
        <v>76</v>
      </c>
      <c r="C15058" t="inlineStr">
        <is>
          <t>Quinn Grovesteen-Matchey</t>
        </is>
      </c>
      <c r="D15058" t="inlineStr">
        <is>
          <t>OT</t>
        </is>
      </c>
      <c r="E15058" t="inlineStr">
        <is>
          <t>Jr</t>
        </is>
      </c>
      <c r="F15058" t="inlineStr">
        <is>
          <t>6'6"</t>
        </is>
      </c>
      <c r="G15058" t="n">
        <v>313</v>
      </c>
      <c r="H15058" t="inlineStr">
        <is>
          <t>Evansville, Wis.</t>
        </is>
      </c>
    </row>
    <row r="15059">
      <c r="A15059" t="inlineStr">
        <is>
          <t>Wyoming</t>
        </is>
      </c>
      <c r="B15059" t="n">
        <v>73</v>
      </c>
      <c r="C15059" t="inlineStr">
        <is>
          <t>Caleb Hall</t>
        </is>
      </c>
      <c r="D15059" t="inlineStr">
        <is>
          <t>OL</t>
        </is>
      </c>
      <c r="E15059" t="inlineStr">
        <is>
          <t>So</t>
        </is>
      </c>
      <c r="F15059" t="inlineStr">
        <is>
          <t>6'5"</t>
        </is>
      </c>
      <c r="G15059" t="n">
        <v>305</v>
      </c>
      <c r="H15059" t="inlineStr">
        <is>
          <t>Carmichael</t>
        </is>
      </c>
    </row>
    <row r="15060">
      <c r="A15060" t="inlineStr">
        <is>
          <t>Wyoming</t>
        </is>
      </c>
      <c r="B15060" t="n">
        <v>21</v>
      </c>
      <c r="C15060" t="inlineStr">
        <is>
          <t>Nico Hamilton</t>
        </is>
      </c>
      <c r="D15060" t="inlineStr">
        <is>
          <t>RB</t>
        </is>
      </c>
      <c r="E15060" t="inlineStr">
        <is>
          <t>So</t>
        </is>
      </c>
      <c r="F15060" t="inlineStr">
        <is>
          <t>5'10"</t>
        </is>
      </c>
      <c r="G15060" t="n">
        <v>207</v>
      </c>
      <c r="H15060" t="inlineStr">
        <is>
          <t>Austin, Texas</t>
        </is>
      </c>
    </row>
    <row r="15061">
      <c r="A15061" t="inlineStr">
        <is>
          <t>Wyoming</t>
        </is>
      </c>
      <c r="B15061" t="n">
        <v>44</v>
      </c>
      <c r="C15061" t="inlineStr">
        <is>
          <t>Tyler Hampton</t>
        </is>
      </c>
      <c r="D15061" t="inlineStr">
        <is>
          <t>TE</t>
        </is>
      </c>
      <c r="E15061" t="inlineStr">
        <is>
          <t>Sr</t>
        </is>
      </c>
      <c r="F15061" t="inlineStr">
        <is>
          <t>6'4"</t>
        </is>
      </c>
      <c r="G15061" t="n">
        <v>246</v>
      </c>
      <c r="H15061" t="inlineStr">
        <is>
          <t>Huntington Beach, Calif.</t>
        </is>
      </c>
    </row>
    <row r="15062">
      <c r="A15062" t="inlineStr">
        <is>
          <t>Wyoming</t>
        </is>
      </c>
      <c r="B15062" t="n">
        <v>47</v>
      </c>
      <c r="C15062" t="inlineStr">
        <is>
          <t>Jason Handy</t>
        </is>
      </c>
      <c r="D15062" t="inlineStr">
        <is>
          <t>DE</t>
        </is>
      </c>
      <c r="E15062" t="inlineStr">
        <is>
          <t>R-Fr</t>
        </is>
      </c>
      <c r="F15062" t="inlineStr">
        <is>
          <t>6'4"</t>
        </is>
      </c>
      <c r="G15062" t="n">
        <v>240</v>
      </c>
      <c r="H15062" t="inlineStr">
        <is>
          <t>Cedar Park, Texas</t>
        </is>
      </c>
    </row>
    <row r="15063">
      <c r="A15063" t="inlineStr">
        <is>
          <t>Wyoming</t>
        </is>
      </c>
      <c r="B15063" t="n">
        <v>1</v>
      </c>
      <c r="C15063" t="inlineStr">
        <is>
          <t>Samuel "Tote" Harris</t>
        </is>
      </c>
      <c r="D15063" t="inlineStr">
        <is>
          <t>RB</t>
        </is>
      </c>
      <c r="E15063" t="inlineStr">
        <is>
          <t>So</t>
        </is>
      </c>
      <c r="F15063" t="inlineStr">
        <is>
          <t>5'11"</t>
        </is>
      </c>
      <c r="G15063" t="n">
        <v>196</v>
      </c>
      <c r="H15063" t="inlineStr">
        <is>
          <t>Cibolo, Texas</t>
        </is>
      </c>
    </row>
    <row r="15064">
      <c r="A15064" t="inlineStr">
        <is>
          <t>Wyoming</t>
        </is>
      </c>
      <c r="B15064" t="n">
        <v>15</v>
      </c>
      <c r="C15064" t="inlineStr">
        <is>
          <t>Taylor Hasselbeck</t>
        </is>
      </c>
      <c r="D15064" t="inlineStr">
        <is>
          <t>QB</t>
        </is>
      </c>
      <c r="E15064" t="inlineStr">
        <is>
          <t>Fr</t>
        </is>
      </c>
      <c r="F15064" t="inlineStr">
        <is>
          <t>6'2"</t>
        </is>
      </c>
      <c r="G15064" t="n">
        <v>180</v>
      </c>
      <c r="H15064" t="inlineStr">
        <is>
          <t>Nashville, Tenn.</t>
        </is>
      </c>
    </row>
    <row r="15065">
      <c r="A15065" t="inlineStr">
        <is>
          <t>Wyoming</t>
        </is>
      </c>
      <c r="B15065" t="n">
        <v>97</v>
      </c>
      <c r="C15065" t="inlineStr">
        <is>
          <t>Alex Haswell</t>
        </is>
      </c>
      <c r="D15065" t="inlineStr">
        <is>
          <t>DL</t>
        </is>
      </c>
      <c r="E15065" t="inlineStr">
        <is>
          <t>R-So</t>
        </is>
      </c>
      <c r="F15065" t="inlineStr">
        <is>
          <t>6'5"</t>
        </is>
      </c>
      <c r="G15065" t="n">
        <v>294</v>
      </c>
      <c r="H15065" t="inlineStr">
        <is>
          <t>Sheridan, Wyo.</t>
        </is>
      </c>
    </row>
    <row r="15066">
      <c r="A15066" t="inlineStr">
        <is>
          <t>Wyoming</t>
        </is>
      </c>
      <c r="B15066" t="n">
        <v>94</v>
      </c>
      <c r="C15066" t="inlineStr">
        <is>
          <t>Beck Haswell</t>
        </is>
      </c>
      <c r="D15066" t="inlineStr">
        <is>
          <t>DE</t>
        </is>
      </c>
      <c r="E15066" t="inlineStr">
        <is>
          <t>Fr</t>
        </is>
      </c>
      <c r="F15066" t="inlineStr">
        <is>
          <t>6'3"</t>
        </is>
      </c>
      <c r="G15066" t="n">
        <v>210</v>
      </c>
      <c r="H15066" t="inlineStr">
        <is>
          <t>Sheridan, Wyo.</t>
        </is>
      </c>
    </row>
    <row r="15067">
      <c r="A15067" t="inlineStr">
        <is>
          <t>Wyoming</t>
        </is>
      </c>
      <c r="B15067" t="n">
        <v>1</v>
      </c>
      <c r="C15067" t="inlineStr">
        <is>
          <t>Desman Hearns</t>
        </is>
      </c>
      <c r="D15067" t="inlineStr">
        <is>
          <t>S</t>
        </is>
      </c>
      <c r="E15067" t="inlineStr">
        <is>
          <t>Sr</t>
        </is>
      </c>
      <c r="F15067" t="inlineStr">
        <is>
          <t>6'0"</t>
        </is>
      </c>
      <c r="G15067" t="n">
        <v>193</v>
      </c>
      <c r="H15067" t="inlineStr">
        <is>
          <t>Clearwater, Fla.</t>
        </is>
      </c>
    </row>
    <row r="15068">
      <c r="A15068" t="inlineStr">
        <is>
          <t>Wyoming</t>
        </is>
      </c>
      <c r="B15068" t="n">
        <v>43</v>
      </c>
      <c r="C15068" t="inlineStr">
        <is>
          <t>Gavyn Helm</t>
        </is>
      </c>
      <c r="D15068" t="inlineStr">
        <is>
          <t>P</t>
        </is>
      </c>
      <c r="E15068" t="inlineStr">
        <is>
          <t>R-So</t>
        </is>
      </c>
      <c r="F15068" t="inlineStr">
        <is>
          <t>6'3"</t>
        </is>
      </c>
      <c r="G15068" t="n">
        <v>208</v>
      </c>
      <c r="H15068" t="inlineStr">
        <is>
          <t>Windsor, Colo.</t>
        </is>
      </c>
    </row>
    <row r="15069">
      <c r="A15069" t="inlineStr">
        <is>
          <t>Wyoming</t>
        </is>
      </c>
      <c r="B15069" t="n">
        <v>9</v>
      </c>
      <c r="C15069" t="inlineStr">
        <is>
          <t>Jackson Holman</t>
        </is>
      </c>
      <c r="D15069" t="inlineStr">
        <is>
          <t>WR</t>
        </is>
      </c>
      <c r="E15069" t="inlineStr">
        <is>
          <t>Jr</t>
        </is>
      </c>
      <c r="F15069" t="inlineStr">
        <is>
          <t>6'3"</t>
        </is>
      </c>
      <c r="G15069" t="n">
        <v>205</v>
      </c>
      <c r="H15069" t="inlineStr">
        <is>
          <t>Irvine, Calif.</t>
        </is>
      </c>
    </row>
    <row r="15070">
      <c r="A15070" t="inlineStr">
        <is>
          <t>Wyoming</t>
        </is>
      </c>
      <c r="B15070" t="n">
        <v>8</v>
      </c>
      <c r="C15070" t="inlineStr">
        <is>
          <t>Markell Holman</t>
        </is>
      </c>
      <c r="D15070" t="inlineStr">
        <is>
          <t>RB</t>
        </is>
      </c>
      <c r="E15070" t="inlineStr">
        <is>
          <t>Sr</t>
        </is>
      </c>
      <c r="F15070" t="inlineStr">
        <is>
          <t>6'0"</t>
        </is>
      </c>
      <c r="G15070" t="n">
        <v>210</v>
      </c>
      <c r="H15070" t="inlineStr">
        <is>
          <t>Philadelphia, Pa.</t>
        </is>
      </c>
      <c r="I15070" t="inlineStr">
        <is>
          <t>Transfer from Western Illinois (2026 portal)</t>
        </is>
      </c>
    </row>
    <row r="15071">
      <c r="A15071" t="inlineStr">
        <is>
          <t>Wyoming</t>
        </is>
      </c>
      <c r="B15071" t="n">
        <v>45</v>
      </c>
      <c r="C15071" t="inlineStr">
        <is>
          <t>Charlie Houston</t>
        </is>
      </c>
      <c r="D15071" t="inlineStr">
        <is>
          <t>LS</t>
        </is>
      </c>
      <c r="E15071" t="inlineStr">
        <is>
          <t>R-Fr</t>
        </is>
      </c>
      <c r="F15071" t="inlineStr">
        <is>
          <t>5'10"</t>
        </is>
      </c>
      <c r="G15071" t="n">
        <v>212</v>
      </c>
      <c r="H15071" t="inlineStr">
        <is>
          <t>Rowlett, Texas</t>
        </is>
      </c>
    </row>
    <row r="15072">
      <c r="A15072" t="inlineStr">
        <is>
          <t>Wyoming</t>
        </is>
      </c>
      <c r="B15072" t="n">
        <v>22</v>
      </c>
      <c r="C15072" t="inlineStr">
        <is>
          <t>Diore Hubbard</t>
        </is>
      </c>
      <c r="D15072" t="inlineStr">
        <is>
          <t>RB</t>
        </is>
      </c>
      <c r="E15072" t="inlineStr">
        <is>
          <t>So</t>
        </is>
      </c>
      <c r="F15072" t="inlineStr">
        <is>
          <t>5'10"</t>
        </is>
      </c>
      <c r="G15072" t="n">
        <v>190</v>
      </c>
      <c r="H15072" t="inlineStr">
        <is>
          <t>Gahanna, Ohio</t>
        </is>
      </c>
      <c r="I15072" t="inlineStr">
        <is>
          <t>Transfer from West Virginia (2026 portal)</t>
        </is>
      </c>
    </row>
    <row r="15073">
      <c r="A15073" t="inlineStr">
        <is>
          <t>Wyoming</t>
        </is>
      </c>
      <c r="B15073" t="n">
        <v>6</v>
      </c>
      <c r="C15073" t="inlineStr">
        <is>
          <t>Tyler Hughes</t>
        </is>
      </c>
      <c r="D15073" t="inlineStr">
        <is>
          <t>QB</t>
        </is>
      </c>
      <c r="E15073" t="inlineStr">
        <is>
          <t>Sr</t>
        </is>
      </c>
      <c r="F15073" t="inlineStr">
        <is>
          <t>6'0"</t>
        </is>
      </c>
      <c r="G15073" t="n">
        <v>210</v>
      </c>
      <c r="H15073" t="inlineStr">
        <is>
          <t>Marietta, Ga.</t>
        </is>
      </c>
      <c r="I15073" t="inlineStr">
        <is>
          <t>Transfer from William &amp; Mary (2026 portal)</t>
        </is>
      </c>
    </row>
    <row r="15074">
      <c r="A15074" t="inlineStr">
        <is>
          <t>Wyoming</t>
        </is>
      </c>
      <c r="B15074" t="n">
        <v>9</v>
      </c>
      <c r="C15074" t="inlineStr">
        <is>
          <t>BJ Inmon</t>
        </is>
      </c>
      <c r="D15074" t="inlineStr">
        <is>
          <t>CB</t>
        </is>
      </c>
      <c r="E15074" t="inlineStr">
        <is>
          <t>Jr</t>
        </is>
      </c>
      <c r="F15074" t="inlineStr">
        <is>
          <t>5'11"</t>
        </is>
      </c>
      <c r="G15074" t="n">
        <v>191</v>
      </c>
      <c r="H15074" t="inlineStr">
        <is>
          <t>Las Vegas, Nev.</t>
        </is>
      </c>
    </row>
    <row r="15075">
      <c r="A15075" t="inlineStr">
        <is>
          <t>Wyoming</t>
        </is>
      </c>
      <c r="B15075" t="n">
        <v>24</v>
      </c>
      <c r="C15075" t="inlineStr">
        <is>
          <t>Drew Jackson</t>
        </is>
      </c>
      <c r="D15075" t="inlineStr">
        <is>
          <t>DB</t>
        </is>
      </c>
      <c r="E15075" t="inlineStr">
        <is>
          <t>So</t>
        </is>
      </c>
      <c r="F15075" t="inlineStr">
        <is>
          <t>5'11"</t>
        </is>
      </c>
      <c r="G15075" t="n">
        <v>185</v>
      </c>
      <c r="H15075" t="inlineStr">
        <is>
          <t>Cheyenne, Wyo.</t>
        </is>
      </c>
    </row>
    <row r="15076">
      <c r="A15076" t="inlineStr">
        <is>
          <t>Wyoming</t>
        </is>
      </c>
      <c r="B15076" t="n">
        <v>13</v>
      </c>
      <c r="C15076" t="inlineStr">
        <is>
          <t>Pierre "PJ" Jackson</t>
        </is>
      </c>
      <c r="D15076" t="inlineStr">
        <is>
          <t>WR</t>
        </is>
      </c>
      <c r="E15076" t="inlineStr">
        <is>
          <t>R-Fr</t>
        </is>
      </c>
      <c r="F15076" t="inlineStr">
        <is>
          <t>5'11"</t>
        </is>
      </c>
      <c r="G15076" t="n">
        <v>170</v>
      </c>
      <c r="H15076" t="inlineStr">
        <is>
          <t>Chicago, Ill.</t>
        </is>
      </c>
    </row>
    <row r="15077">
      <c r="A15077" t="inlineStr">
        <is>
          <t>Wyoming</t>
        </is>
      </c>
      <c r="B15077" t="n">
        <v>91</v>
      </c>
      <c r="C15077" t="inlineStr">
        <is>
          <t>Xavier Jackson</t>
        </is>
      </c>
      <c r="D15077" t="inlineStr">
        <is>
          <t>DT</t>
        </is>
      </c>
      <c r="E15077" t="inlineStr">
        <is>
          <t>Fr</t>
        </is>
      </c>
      <c r="F15077" t="inlineStr">
        <is>
          <t>6'2"</t>
        </is>
      </c>
      <c r="G15077" t="n">
        <v>295</v>
      </c>
      <c r="H15077" t="inlineStr">
        <is>
          <t>O'Fallon, Mo.</t>
        </is>
      </c>
    </row>
    <row r="15078">
      <c r="A15078" t="inlineStr">
        <is>
          <t>Wyoming</t>
        </is>
      </c>
      <c r="B15078" t="n">
        <v>55</v>
      </c>
      <c r="C15078" t="inlineStr">
        <is>
          <t>Kalvin Janssen</t>
        </is>
      </c>
      <c r="D15078" t="inlineStr">
        <is>
          <t>OL</t>
        </is>
      </c>
      <c r="E15078" t="inlineStr">
        <is>
          <t>R-Fr</t>
        </is>
      </c>
      <c r="F15078" t="inlineStr">
        <is>
          <t>6'3"</t>
        </is>
      </c>
      <c r="G15078" t="n">
        <v>302</v>
      </c>
      <c r="H15078" t="inlineStr">
        <is>
          <t>Gretna, Neb.</t>
        </is>
      </c>
    </row>
    <row r="15079">
      <c r="A15079" t="inlineStr">
        <is>
          <t>Wyoming</t>
        </is>
      </c>
      <c r="B15079" t="n">
        <v>63</v>
      </c>
      <c r="C15079" t="inlineStr">
        <is>
          <t>Braylon Jenkins</t>
        </is>
      </c>
      <c r="D15079" t="inlineStr">
        <is>
          <t>OL</t>
        </is>
      </c>
      <c r="E15079" t="inlineStr">
        <is>
          <t>So</t>
        </is>
      </c>
      <c r="F15079" t="inlineStr">
        <is>
          <t>6'4"</t>
        </is>
      </c>
      <c r="G15079" t="n">
        <v>314</v>
      </c>
      <c r="H15079" t="inlineStr">
        <is>
          <t>West Des Moines, Iowa</t>
        </is>
      </c>
    </row>
    <row r="15080">
      <c r="A15080" t="inlineStr">
        <is>
          <t>Wyoming</t>
        </is>
      </c>
      <c r="B15080" t="n">
        <v>70</v>
      </c>
      <c r="C15080" t="inlineStr">
        <is>
          <t>Rex Johnsen</t>
        </is>
      </c>
      <c r="D15080" t="inlineStr">
        <is>
          <t>OL</t>
        </is>
      </c>
      <c r="E15080" t="inlineStr">
        <is>
          <t>Sr</t>
        </is>
      </c>
      <c r="F15080" t="inlineStr">
        <is>
          <t>6'5"</t>
        </is>
      </c>
      <c r="G15080" t="n">
        <v>310</v>
      </c>
      <c r="H15080" t="inlineStr">
        <is>
          <t>Logan, Iowa</t>
        </is>
      </c>
    </row>
    <row r="15081">
      <c r="A15081" t="inlineStr">
        <is>
          <t>Wyoming</t>
        </is>
      </c>
      <c r="B15081" t="n">
        <v>6</v>
      </c>
      <c r="C15081" t="inlineStr">
        <is>
          <t>Kaiden Kimble-Turner</t>
        </is>
      </c>
      <c r="D15081" t="inlineStr">
        <is>
          <t>S</t>
        </is>
      </c>
      <c r="E15081" t="inlineStr">
        <is>
          <t>R-Fr</t>
        </is>
      </c>
      <c r="F15081" t="inlineStr">
        <is>
          <t>5'10"</t>
        </is>
      </c>
      <c r="G15081" t="n">
        <v>202</v>
      </c>
      <c r="H15081" t="inlineStr">
        <is>
          <t>Kuna, Idaho</t>
        </is>
      </c>
    </row>
    <row r="15082">
      <c r="A15082" t="inlineStr">
        <is>
          <t>Wyoming</t>
        </is>
      </c>
      <c r="B15082" t="n">
        <v>20</v>
      </c>
      <c r="C15082" t="inlineStr">
        <is>
          <t>Jaden Lawrence</t>
        </is>
      </c>
      <c r="D15082" t="inlineStr">
        <is>
          <t>RB</t>
        </is>
      </c>
      <c r="E15082" t="inlineStr">
        <is>
          <t>R-Fr</t>
        </is>
      </c>
      <c r="F15082" t="inlineStr">
        <is>
          <t>5'10"</t>
        </is>
      </c>
      <c r="G15082" t="n">
        <v>202</v>
      </c>
      <c r="H15082" t="inlineStr">
        <is>
          <t>Parker, Colo.</t>
        </is>
      </c>
    </row>
    <row r="15083">
      <c r="A15083" t="inlineStr">
        <is>
          <t>Wyoming</t>
        </is>
      </c>
      <c r="B15083" t="n">
        <v>75</v>
      </c>
      <c r="C15083" t="inlineStr">
        <is>
          <t>Cooper Lawson</t>
        </is>
      </c>
      <c r="D15083" t="inlineStr">
        <is>
          <t>OL</t>
        </is>
      </c>
      <c r="E15083" t="inlineStr">
        <is>
          <t>R-Fr</t>
        </is>
      </c>
      <c r="F15083" t="inlineStr">
        <is>
          <t>6'4"</t>
        </is>
      </c>
      <c r="G15083" t="n">
        <v>299</v>
      </c>
      <c r="H15083" t="inlineStr">
        <is>
          <t>Afton, Wyo.</t>
        </is>
      </c>
    </row>
    <row r="15084">
      <c r="A15084" t="inlineStr">
        <is>
          <t>Wyoming</t>
        </is>
      </c>
      <c r="B15084" t="n">
        <v>15</v>
      </c>
      <c r="C15084" t="inlineStr">
        <is>
          <t>David Leonard</t>
        </is>
      </c>
      <c r="D15084" t="inlineStr">
        <is>
          <t>DB</t>
        </is>
      </c>
      <c r="E15084" t="inlineStr">
        <is>
          <t>So</t>
        </is>
      </c>
      <c r="F15084" t="inlineStr">
        <is>
          <t>5'11"</t>
        </is>
      </c>
      <c r="G15084" t="n">
        <v>190</v>
      </c>
      <c r="H15084" t="inlineStr">
        <is>
          <t>St. Louis, Mo.</t>
        </is>
      </c>
    </row>
    <row r="15085">
      <c r="A15085" t="inlineStr">
        <is>
          <t>Wyoming</t>
        </is>
      </c>
      <c r="B15085" t="n">
        <v>60</v>
      </c>
      <c r="C15085" t="inlineStr">
        <is>
          <t>Grant Lott</t>
        </is>
      </c>
      <c r="D15085" t="inlineStr">
        <is>
          <t>OL</t>
        </is>
      </c>
      <c r="E15085" t="inlineStr">
        <is>
          <t>Fr</t>
        </is>
      </c>
      <c r="F15085" t="inlineStr">
        <is>
          <t>6'4"</t>
        </is>
      </c>
      <c r="G15085" t="n">
        <v>286</v>
      </c>
      <c r="H15085" t="inlineStr">
        <is>
          <t>St. Peter's, Mo.</t>
        </is>
      </c>
    </row>
    <row r="15086">
      <c r="A15086" t="inlineStr">
        <is>
          <t>Wyoming</t>
        </is>
      </c>
      <c r="B15086" t="n">
        <v>50</v>
      </c>
      <c r="C15086" t="inlineStr">
        <is>
          <t>Tanielu Maafala-Barbasa</t>
        </is>
      </c>
      <c r="D15086" t="inlineStr">
        <is>
          <t>DT</t>
        </is>
      </c>
      <c r="E15086" t="inlineStr">
        <is>
          <t>Fr</t>
        </is>
      </c>
      <c r="F15086" t="inlineStr">
        <is>
          <t>6'1"</t>
        </is>
      </c>
      <c r="G15086" t="n">
        <v>253</v>
      </c>
      <c r="H15086" t="inlineStr">
        <is>
          <t>Las Vegas, Nev.</t>
        </is>
      </c>
    </row>
    <row r="15087">
      <c r="A15087" t="inlineStr">
        <is>
          <t>Wyoming</t>
        </is>
      </c>
      <c r="B15087" t="n">
        <v>51</v>
      </c>
      <c r="C15087" t="inlineStr">
        <is>
          <t>Jason Maciejczak</t>
        </is>
      </c>
      <c r="D15087" t="inlineStr">
        <is>
          <t>OL</t>
        </is>
      </c>
      <c r="E15087" t="inlineStr">
        <is>
          <t>Jr</t>
        </is>
      </c>
      <c r="F15087" t="inlineStr">
        <is>
          <t>6'3"</t>
        </is>
      </c>
      <c r="G15087" t="n">
        <v>314</v>
      </c>
      <c r="H15087" t="inlineStr">
        <is>
          <t>Pierre, S.D.</t>
        </is>
      </c>
      <c r="I15087" t="inlineStr">
        <is>
          <t>Transfer from Nebraska (2026 portal)</t>
        </is>
      </c>
    </row>
    <row r="15088">
      <c r="A15088" t="inlineStr">
        <is>
          <t>Wyoming</t>
        </is>
      </c>
      <c r="B15088" t="n">
        <v>8</v>
      </c>
      <c r="C15088" t="inlineStr">
        <is>
          <t>Logan Mackey</t>
        </is>
      </c>
      <c r="D15088" t="inlineStr">
        <is>
          <t>CB</t>
        </is>
      </c>
      <c r="E15088" t="inlineStr">
        <is>
          <t>Jr</t>
        </is>
      </c>
      <c r="F15088" t="inlineStr">
        <is>
          <t>5'10"</t>
        </is>
      </c>
      <c r="G15088" t="n">
        <v>192</v>
      </c>
      <c r="H15088" t="inlineStr">
        <is>
          <t>Houston, Texas</t>
        </is>
      </c>
      <c r="I15088" t="inlineStr">
        <is>
          <t>Transfer from Weber State (2026 portal)</t>
        </is>
      </c>
    </row>
    <row r="15089">
      <c r="A15089" t="inlineStr">
        <is>
          <t>Wyoming</t>
        </is>
      </c>
      <c r="B15089" t="n">
        <v>7</v>
      </c>
      <c r="C15089" t="inlineStr">
        <is>
          <t>Junus McGraw</t>
        </is>
      </c>
      <c r="D15089" t="inlineStr">
        <is>
          <t>CB</t>
        </is>
      </c>
      <c r="E15089" t="inlineStr">
        <is>
          <t>Jr</t>
        </is>
      </c>
      <c r="F15089" t="inlineStr">
        <is>
          <t>6'0"</t>
        </is>
      </c>
      <c r="G15089" t="n">
        <v>189</v>
      </c>
      <c r="H15089" t="inlineStr">
        <is>
          <t>Anchorage, Alaska</t>
        </is>
      </c>
      <c r="I15089" t="inlineStr">
        <is>
          <t>Transfer from West Liberty (2026 portal)</t>
        </is>
      </c>
    </row>
    <row r="15090">
      <c r="A15090" t="inlineStr">
        <is>
          <t>Wyoming</t>
        </is>
      </c>
      <c r="B15090" t="n">
        <v>74</v>
      </c>
      <c r="C15090" t="inlineStr">
        <is>
          <t>Tariq Miller</t>
        </is>
      </c>
      <c r="D15090" t="inlineStr">
        <is>
          <t>OL</t>
        </is>
      </c>
      <c r="E15090" t="inlineStr">
        <is>
          <t>R-Fr</t>
        </is>
      </c>
      <c r="F15090" t="inlineStr">
        <is>
          <t>6'3"</t>
        </is>
      </c>
      <c r="G15090" t="n">
        <v>295</v>
      </c>
      <c r="H15090" t="inlineStr">
        <is>
          <t>Leon, Iowa</t>
        </is>
      </c>
    </row>
    <row r="15091">
      <c r="A15091" t="inlineStr">
        <is>
          <t>Wyoming</t>
        </is>
      </c>
      <c r="B15091" t="n">
        <v>33</v>
      </c>
      <c r="C15091" t="inlineStr">
        <is>
          <t>Parker Moore</t>
        </is>
      </c>
      <c r="D15091" t="inlineStr">
        <is>
          <t>LB</t>
        </is>
      </c>
      <c r="E15091" t="inlineStr">
        <is>
          <t>R-Fr</t>
        </is>
      </c>
      <c r="F15091" t="inlineStr">
        <is>
          <t>6'2"</t>
        </is>
      </c>
      <c r="G15091" t="n">
        <v>240</v>
      </c>
      <c r="H15091" t="inlineStr">
        <is>
          <t>Lawrence, Kan.</t>
        </is>
      </c>
    </row>
    <row r="15092">
      <c r="A15092" t="inlineStr">
        <is>
          <t>Wyoming</t>
        </is>
      </c>
      <c r="B15092" t="n">
        <v>85</v>
      </c>
      <c r="C15092" t="inlineStr">
        <is>
          <t>Ishmael Muhammad</t>
        </is>
      </c>
      <c r="D15092" t="inlineStr">
        <is>
          <t>TE</t>
        </is>
      </c>
      <c r="E15092" t="inlineStr">
        <is>
          <t>Fr</t>
        </is>
      </c>
      <c r="F15092" t="inlineStr">
        <is>
          <t>6'3"</t>
        </is>
      </c>
      <c r="G15092" t="n">
        <v>210</v>
      </c>
      <c r="H15092" t="inlineStr">
        <is>
          <t>Dallas, Texas</t>
        </is>
      </c>
    </row>
    <row r="15093">
      <c r="A15093" t="inlineStr">
        <is>
          <t>Wyoming</t>
        </is>
      </c>
      <c r="B15093" t="n">
        <v>39</v>
      </c>
      <c r="C15093" t="inlineStr">
        <is>
          <t>Eltoum Murgus</t>
        </is>
      </c>
      <c r="D15093" t="inlineStr">
        <is>
          <t>DE</t>
        </is>
      </c>
      <c r="E15093" t="inlineStr">
        <is>
          <t>So</t>
        </is>
      </c>
      <c r="F15093" t="inlineStr">
        <is>
          <t>6'3"</t>
        </is>
      </c>
      <c r="G15093" t="n">
        <v>223</v>
      </c>
      <c r="H15093" t="inlineStr">
        <is>
          <t>Kansas City, Mo.</t>
        </is>
      </c>
    </row>
    <row r="15094">
      <c r="A15094" t="inlineStr">
        <is>
          <t>Wyoming</t>
        </is>
      </c>
      <c r="B15094" t="n">
        <v>93</v>
      </c>
      <c r="C15094" t="inlineStr">
        <is>
          <t>Mohanad Nahhas</t>
        </is>
      </c>
      <c r="D15094" t="inlineStr">
        <is>
          <t>DT</t>
        </is>
      </c>
      <c r="E15094" t="inlineStr">
        <is>
          <t>Jr</t>
        </is>
      </c>
      <c r="F15094" t="inlineStr">
        <is>
          <t>6'3"</t>
        </is>
      </c>
      <c r="G15094" t="n">
        <v>275</v>
      </c>
      <c r="H15094" t="inlineStr">
        <is>
          <t>Latham, N.Y.</t>
        </is>
      </c>
    </row>
    <row r="15095">
      <c r="A15095" t="inlineStr">
        <is>
          <t>Wyoming</t>
        </is>
      </c>
      <c r="B15095" t="n">
        <v>23</v>
      </c>
      <c r="C15095" t="inlineStr">
        <is>
          <t>Tyler Nystrom</t>
        </is>
      </c>
      <c r="D15095" t="inlineStr">
        <is>
          <t>WR</t>
        </is>
      </c>
      <c r="E15095" t="inlineStr">
        <is>
          <t>So</t>
        </is>
      </c>
      <c r="F15095" t="inlineStr">
        <is>
          <t>6'2"</t>
        </is>
      </c>
      <c r="G15095" t="n">
        <v>195</v>
      </c>
      <c r="H15095" t="inlineStr">
        <is>
          <t>Arden Hills, Minn.</t>
        </is>
      </c>
    </row>
    <row r="15096">
      <c r="A15096" t="inlineStr">
        <is>
          <t>Wyoming</t>
        </is>
      </c>
      <c r="B15096" t="n">
        <v>88</v>
      </c>
      <c r="C15096" t="inlineStr">
        <is>
          <t>Landon Pace</t>
        </is>
      </c>
      <c r="D15096" t="inlineStr">
        <is>
          <t>TE</t>
        </is>
      </c>
      <c r="E15096" t="inlineStr">
        <is>
          <t>R-Fr</t>
        </is>
      </c>
      <c r="F15096" t="inlineStr">
        <is>
          <t>6'3"</t>
        </is>
      </c>
      <c r="G15096" t="n">
        <v>247</v>
      </c>
      <c r="H15096" t="inlineStr">
        <is>
          <t>St. Louis, Mo.</t>
        </is>
      </c>
    </row>
    <row r="15097">
      <c r="A15097" t="inlineStr">
        <is>
          <t>Wyoming</t>
        </is>
      </c>
      <c r="B15097" t="n">
        <v>50</v>
      </c>
      <c r="C15097" t="inlineStr">
        <is>
          <t>Giovanni Panozzo</t>
        </is>
      </c>
      <c r="D15097" t="inlineStr">
        <is>
          <t>OL</t>
        </is>
      </c>
      <c r="E15097" t="inlineStr">
        <is>
          <t>So</t>
        </is>
      </c>
      <c r="F15097" t="inlineStr">
        <is>
          <t>6'5"</t>
        </is>
      </c>
      <c r="G15097" t="n">
        <v>308</v>
      </c>
      <c r="H15097" t="inlineStr">
        <is>
          <t>Arvada, Colo.</t>
        </is>
      </c>
    </row>
    <row r="15098">
      <c r="A15098" t="inlineStr">
        <is>
          <t>Wyoming</t>
        </is>
      </c>
      <c r="B15098" t="n">
        <v>54</v>
      </c>
      <c r="C15098" t="inlineStr">
        <is>
          <t>Jonathan Pearcy</t>
        </is>
      </c>
      <c r="D15098" t="inlineStr">
        <is>
          <t>OL</t>
        </is>
      </c>
      <c r="E15098" t="inlineStr">
        <is>
          <t>Fr</t>
        </is>
      </c>
      <c r="F15098" t="inlineStr">
        <is>
          <t>6'3"</t>
        </is>
      </c>
      <c r="G15098" t="n">
        <v>305</v>
      </c>
      <c r="H15098" t="inlineStr">
        <is>
          <t>Liberty, Mo.</t>
        </is>
      </c>
    </row>
    <row r="15099">
      <c r="A15099" t="inlineStr">
        <is>
          <t>Wyoming</t>
        </is>
      </c>
      <c r="B15099" t="n">
        <v>34</v>
      </c>
      <c r="C15099" t="inlineStr">
        <is>
          <t>Steven Perez</t>
        </is>
      </c>
      <c r="D15099" t="inlineStr">
        <is>
          <t>LB</t>
        </is>
      </c>
      <c r="E15099" t="inlineStr">
        <is>
          <t>R-Fr</t>
        </is>
      </c>
      <c r="F15099" t="inlineStr">
        <is>
          <t>6'1"</t>
        </is>
      </c>
      <c r="G15099" t="n">
        <v>230</v>
      </c>
      <c r="H15099" t="inlineStr">
        <is>
          <t>Wilmington, Calif.</t>
        </is>
      </c>
    </row>
    <row r="15100">
      <c r="A15100" t="inlineStr">
        <is>
          <t>Wyoming</t>
        </is>
      </c>
      <c r="B15100" t="n">
        <v>77</v>
      </c>
      <c r="C15100" t="inlineStr">
        <is>
          <t>Josiah Petaia</t>
        </is>
      </c>
      <c r="D15100" t="inlineStr">
        <is>
          <t>OL</t>
        </is>
      </c>
      <c r="E15100" t="inlineStr">
        <is>
          <t>Jr</t>
        </is>
      </c>
      <c r="F15100" t="inlineStr">
        <is>
          <t>6'3"</t>
        </is>
      </c>
      <c r="G15100" t="n">
        <v>311</v>
      </c>
      <c r="H15100" t="inlineStr">
        <is>
          <t>Long Beach, Calif.</t>
        </is>
      </c>
    </row>
    <row r="15101">
      <c r="A15101" t="inlineStr">
        <is>
          <t>Wyoming</t>
        </is>
      </c>
      <c r="B15101" t="n">
        <v>5</v>
      </c>
      <c r="C15101" t="inlineStr">
        <is>
          <t>Justin Popovich</t>
        </is>
      </c>
      <c r="D15101" t="inlineStr">
        <is>
          <t>WR</t>
        </is>
      </c>
      <c r="E15101" t="inlineStr">
        <is>
          <t>Sr</t>
        </is>
      </c>
      <c r="F15101" t="inlineStr">
        <is>
          <t>6'3"</t>
        </is>
      </c>
      <c r="G15101" t="n">
        <v>209</v>
      </c>
      <c r="H15101" t="inlineStr">
        <is>
          <t>Louisville, Ky.</t>
        </is>
      </c>
      <c r="I15101" t="inlineStr">
        <is>
          <t>Transfer from Lock Haven (2026 portal)</t>
        </is>
      </c>
    </row>
    <row r="15102">
      <c r="A15102" t="inlineStr">
        <is>
          <t>Wyoming</t>
        </is>
      </c>
      <c r="B15102" t="n">
        <v>20</v>
      </c>
      <c r="C15102" t="inlineStr">
        <is>
          <t>Lafai Purcell</t>
        </is>
      </c>
      <c r="D15102" t="inlineStr">
        <is>
          <t>S</t>
        </is>
      </c>
      <c r="E15102" t="inlineStr">
        <is>
          <t>Jr</t>
        </is>
      </c>
      <c r="F15102" t="inlineStr">
        <is>
          <t>5'11"</t>
        </is>
      </c>
      <c r="G15102" t="n">
        <v>185</v>
      </c>
      <c r="H15102" t="inlineStr">
        <is>
          <t>Frederick, Colo.</t>
        </is>
      </c>
    </row>
    <row r="15103">
      <c r="A15103" t="inlineStr">
        <is>
          <t>Wyoming</t>
        </is>
      </c>
      <c r="B15103" t="n">
        <v>62</v>
      </c>
      <c r="C15103" t="inlineStr">
        <is>
          <t>Spencer Rathbun</t>
        </is>
      </c>
      <c r="D15103" t="inlineStr">
        <is>
          <t>OL</t>
        </is>
      </c>
      <c r="E15103" t="inlineStr">
        <is>
          <t>So</t>
        </is>
      </c>
      <c r="F15103" t="inlineStr">
        <is>
          <t>6'4"</t>
        </is>
      </c>
      <c r="G15103" t="n">
        <v>272</v>
      </c>
      <c r="H15103" t="inlineStr">
        <is>
          <t>Denver, Colo.</t>
        </is>
      </c>
    </row>
    <row r="15104">
      <c r="A15104" t="inlineStr">
        <is>
          <t>Wyoming</t>
        </is>
      </c>
      <c r="B15104" t="n">
        <v>44</v>
      </c>
      <c r="C15104" t="inlineStr">
        <is>
          <t>Ja'Quan Redfern</t>
        </is>
      </c>
      <c r="D15104" t="inlineStr">
        <is>
          <t>DT</t>
        </is>
      </c>
      <c r="E15104" t="inlineStr">
        <is>
          <t>Jr</t>
        </is>
      </c>
      <c r="F15104" t="inlineStr">
        <is>
          <t>6'3"</t>
        </is>
      </c>
      <c r="G15104" t="n">
        <v>285</v>
      </c>
      <c r="H15104" t="inlineStr">
        <is>
          <t>Vineland, N.J.</t>
        </is>
      </c>
      <c r="I15104" t="inlineStr">
        <is>
          <t>Transfer from Murray State (2026 portal)</t>
        </is>
      </c>
    </row>
    <row r="15105">
      <c r="A15105" t="inlineStr">
        <is>
          <t>Wyoming</t>
        </is>
      </c>
      <c r="B15105" t="n">
        <v>96</v>
      </c>
      <c r="C15105" t="inlineStr">
        <is>
          <t>Henry Rehberg</t>
        </is>
      </c>
      <c r="D15105" t="inlineStr">
        <is>
          <t>DT</t>
        </is>
      </c>
      <c r="E15105" t="inlineStr">
        <is>
          <t>R-Fr</t>
        </is>
      </c>
      <c r="F15105" t="inlineStr">
        <is>
          <t>6'2"</t>
        </is>
      </c>
      <c r="G15105" t="n">
        <v>283</v>
      </c>
      <c r="H15105" t="inlineStr">
        <is>
          <t>Omaha, Neb.</t>
        </is>
      </c>
    </row>
    <row r="15106">
      <c r="A15106" t="inlineStr">
        <is>
          <t>Wyoming</t>
        </is>
      </c>
      <c r="B15106" t="n">
        <v>64</v>
      </c>
      <c r="C15106" t="inlineStr">
        <is>
          <t>Brandt Rice</t>
        </is>
      </c>
      <c r="D15106" t="inlineStr">
        <is>
          <t>OL</t>
        </is>
      </c>
      <c r="E15106" t="inlineStr">
        <is>
          <t>Jr</t>
        </is>
      </c>
      <c r="F15106" t="inlineStr">
        <is>
          <t>6'5"</t>
        </is>
      </c>
      <c r="G15106" t="n">
        <v>306</v>
      </c>
      <c r="H15106" t="inlineStr">
        <is>
          <t>Wausau, Wisc.</t>
        </is>
      </c>
    </row>
    <row r="15107">
      <c r="A15107" t="inlineStr">
        <is>
          <t>Wyoming</t>
        </is>
      </c>
      <c r="B15107" t="n">
        <v>2</v>
      </c>
      <c r="C15107" t="inlineStr">
        <is>
          <t>Eric Richardson</t>
        </is>
      </c>
      <c r="D15107" t="inlineStr">
        <is>
          <t>WR</t>
        </is>
      </c>
      <c r="E15107" t="inlineStr">
        <is>
          <t>Sr</t>
        </is>
      </c>
      <c r="F15107" t="inlineStr">
        <is>
          <t>5'11"</t>
        </is>
      </c>
      <c r="G15107" t="n">
        <v>189</v>
      </c>
      <c r="H15107" t="inlineStr">
        <is>
          <t>Saint Robert, Mo.</t>
        </is>
      </c>
    </row>
    <row r="15108">
      <c r="A15108" t="inlineStr">
        <is>
          <t>Wyoming</t>
        </is>
      </c>
      <c r="B15108" t="n">
        <v>95</v>
      </c>
      <c r="C15108" t="inlineStr">
        <is>
          <t>Caleb Robinson</t>
        </is>
      </c>
      <c r="D15108" t="inlineStr">
        <is>
          <t>DT</t>
        </is>
      </c>
      <c r="E15108" t="inlineStr">
        <is>
          <t>Gr</t>
        </is>
      </c>
      <c r="F15108" t="inlineStr">
        <is>
          <t>6'2"</t>
        </is>
      </c>
      <c r="G15108" t="n">
        <v>306</v>
      </c>
      <c r="H15108" t="inlineStr">
        <is>
          <t>Omaha, Neb.</t>
        </is>
      </c>
    </row>
    <row r="15109">
      <c r="A15109" t="inlineStr">
        <is>
          <t>Wyoming</t>
        </is>
      </c>
      <c r="B15109" t="n">
        <v>26</v>
      </c>
      <c r="C15109" t="inlineStr">
        <is>
          <t>Gary Rutherford</t>
        </is>
      </c>
      <c r="D15109" t="inlineStr">
        <is>
          <t>LB</t>
        </is>
      </c>
      <c r="E15109" t="inlineStr">
        <is>
          <t>So</t>
        </is>
      </c>
      <c r="F15109" t="inlineStr">
        <is>
          <t>6'1"</t>
        </is>
      </c>
      <c r="G15109" t="n">
        <v>234</v>
      </c>
      <c r="H15109" t="inlineStr">
        <is>
          <t>Peoria, Ill.</t>
        </is>
      </c>
    </row>
    <row r="15110">
      <c r="A15110" t="inlineStr">
        <is>
          <t>Wyoming</t>
        </is>
      </c>
      <c r="B15110" t="n">
        <v>16</v>
      </c>
      <c r="C15110" t="inlineStr">
        <is>
          <t>Joaquin Sandoval</t>
        </is>
      </c>
      <c r="D15110" t="inlineStr">
        <is>
          <t>WR</t>
        </is>
      </c>
      <c r="E15110" t="inlineStr">
        <is>
          <t>So</t>
        </is>
      </c>
      <c r="F15110" t="inlineStr">
        <is>
          <t>5'10"</t>
        </is>
      </c>
      <c r="G15110" t="n">
        <v>187</v>
      </c>
      <c r="H15110" t="inlineStr">
        <is>
          <t>Glenwood Springs, Colo.</t>
        </is>
      </c>
    </row>
    <row r="15111">
      <c r="A15111" t="inlineStr">
        <is>
          <t>Wyoming</t>
        </is>
      </c>
      <c r="B15111" t="n">
        <v>47</v>
      </c>
      <c r="C15111" t="inlineStr">
        <is>
          <t>Erik Sandvik</t>
        </is>
      </c>
      <c r="D15111" t="inlineStr">
        <is>
          <t>PK</t>
        </is>
      </c>
      <c r="E15111" t="inlineStr">
        <is>
          <t>Jr</t>
        </is>
      </c>
      <c r="F15111" t="inlineStr">
        <is>
          <t>6'1"</t>
        </is>
      </c>
      <c r="G15111" t="n">
        <v>200</v>
      </c>
      <c r="H15111" t="inlineStr">
        <is>
          <t>Steamboat Springs, Colo.</t>
        </is>
      </c>
    </row>
    <row r="15112">
      <c r="A15112" t="inlineStr">
        <is>
          <t>Wyoming</t>
        </is>
      </c>
      <c r="B15112" t="n">
        <v>87</v>
      </c>
      <c r="C15112" t="inlineStr">
        <is>
          <t>Isaac Schoenfeld</t>
        </is>
      </c>
      <c r="D15112" t="inlineStr">
        <is>
          <t>TE</t>
        </is>
      </c>
      <c r="E15112" t="inlineStr">
        <is>
          <t>Sr</t>
        </is>
      </c>
      <c r="F15112" t="inlineStr">
        <is>
          <t>6'5"</t>
        </is>
      </c>
      <c r="G15112" t="n">
        <v>257</v>
      </c>
      <c r="H15112" t="inlineStr">
        <is>
          <t>Rock Springs, Wyo.</t>
        </is>
      </c>
    </row>
    <row r="15113">
      <c r="A15113" t="inlineStr">
        <is>
          <t>Wyoming</t>
        </is>
      </c>
      <c r="B15113" t="n">
        <v>53</v>
      </c>
      <c r="C15113" t="inlineStr">
        <is>
          <t>Tegen Seeds</t>
        </is>
      </c>
      <c r="D15113" t="inlineStr">
        <is>
          <t>DL</t>
        </is>
      </c>
      <c r="E15113" t="inlineStr">
        <is>
          <t>So</t>
        </is>
      </c>
      <c r="F15113" t="inlineStr">
        <is>
          <t>6'0"</t>
        </is>
      </c>
      <c r="G15113" t="n">
        <v>303</v>
      </c>
      <c r="H15113" t="inlineStr">
        <is>
          <t>Douglas Wyo.</t>
        </is>
      </c>
    </row>
    <row r="15114">
      <c r="A15114" t="inlineStr">
        <is>
          <t>Wyoming</t>
        </is>
      </c>
      <c r="B15114" t="n">
        <v>0</v>
      </c>
      <c r="C15114" t="inlineStr">
        <is>
          <t>Tyson Shamsid-Deen</t>
        </is>
      </c>
      <c r="D15114" t="inlineStr">
        <is>
          <t>CB/WR</t>
        </is>
      </c>
      <c r="E15114" t="inlineStr">
        <is>
          <t>So</t>
        </is>
      </c>
      <c r="F15114" t="inlineStr">
        <is>
          <t>5'10"</t>
        </is>
      </c>
      <c r="G15114" t="n">
        <v>180</v>
      </c>
      <c r="H15114" t="inlineStr">
        <is>
          <t>San Antonio, Texas</t>
        </is>
      </c>
    </row>
    <row r="15115">
      <c r="A15115" t="inlineStr">
        <is>
          <t>Wyoming</t>
        </is>
      </c>
      <c r="B15115" t="n">
        <v>80</v>
      </c>
      <c r="C15115" t="inlineStr">
        <is>
          <t>Tyler Siddons</t>
        </is>
      </c>
      <c r="D15115" t="inlineStr">
        <is>
          <t>TE</t>
        </is>
      </c>
      <c r="E15115" t="inlineStr">
        <is>
          <t>Sr</t>
        </is>
      </c>
      <c r="F15115" t="inlineStr">
        <is>
          <t>6'5"</t>
        </is>
      </c>
      <c r="G15115" t="n">
        <v>256</v>
      </c>
      <c r="H15115" t="inlineStr">
        <is>
          <t>Salem, Ark.</t>
        </is>
      </c>
      <c r="I15115" t="inlineStr">
        <is>
          <t>Transfer from Central Arkansas (2026 portal)</t>
        </is>
      </c>
    </row>
    <row r="15116">
      <c r="A15116" t="inlineStr">
        <is>
          <t>Wyoming</t>
        </is>
      </c>
      <c r="B15116" t="n">
        <v>14</v>
      </c>
      <c r="C15116" t="inlineStr">
        <is>
          <t>Landon Sims</t>
        </is>
      </c>
      <c r="D15116" t="inlineStr">
        <is>
          <t>QB</t>
        </is>
      </c>
      <c r="E15116" t="inlineStr">
        <is>
          <t>Jr</t>
        </is>
      </c>
      <c r="F15116" t="inlineStr">
        <is>
          <t>6'3"</t>
        </is>
      </c>
      <c r="G15116" t="n">
        <v>217</v>
      </c>
      <c r="H15116" t="inlineStr">
        <is>
          <t>Evergreen, Ala.</t>
        </is>
      </c>
    </row>
    <row r="15117">
      <c r="A15117" t="inlineStr">
        <is>
          <t>Wyoming</t>
        </is>
      </c>
      <c r="B15117" t="n">
        <v>55</v>
      </c>
      <c r="C15117" t="inlineStr">
        <is>
          <t>Kevin Sjogren</t>
        </is>
      </c>
      <c r="D15117" t="inlineStr">
        <is>
          <t>DE</t>
        </is>
      </c>
      <c r="E15117" t="inlineStr">
        <is>
          <t>Jr</t>
        </is>
      </c>
      <c r="F15117" t="inlineStr">
        <is>
          <t>6'5"</t>
        </is>
      </c>
      <c r="G15117" t="n">
        <v>251</v>
      </c>
      <c r="H15117" t="inlineStr">
        <is>
          <t>Palisade, Colo.</t>
        </is>
      </c>
    </row>
    <row r="15118">
      <c r="A15118" t="inlineStr">
        <is>
          <t>Wyoming</t>
        </is>
      </c>
      <c r="B15118" t="n">
        <v>42</v>
      </c>
      <c r="C15118" t="inlineStr">
        <is>
          <t>Ethan Stuhlsatz</t>
        </is>
      </c>
      <c r="D15118" t="inlineStr">
        <is>
          <t>LB</t>
        </is>
      </c>
      <c r="E15118" t="inlineStr">
        <is>
          <t>Gr</t>
        </is>
      </c>
      <c r="F15118" t="inlineStr">
        <is>
          <t>6'4"</t>
        </is>
      </c>
      <c r="G15118" t="n">
        <v>239</v>
      </c>
      <c r="H15118" t="inlineStr">
        <is>
          <t>Wichita, Kan.</t>
        </is>
      </c>
    </row>
    <row r="15119">
      <c r="A15119" t="inlineStr">
        <is>
          <t>Wyoming</t>
        </is>
      </c>
      <c r="B15119" t="n">
        <v>81</v>
      </c>
      <c r="C15119" t="inlineStr">
        <is>
          <t>Jordan Styles</t>
        </is>
      </c>
      <c r="D15119" t="inlineStr">
        <is>
          <t>WR</t>
        </is>
      </c>
      <c r="E15119" t="inlineStr">
        <is>
          <t>Fr</t>
        </is>
      </c>
      <c r="F15119" t="inlineStr">
        <is>
          <t>6'0"</t>
        </is>
      </c>
      <c r="G15119" t="n">
        <v>200</v>
      </c>
      <c r="H15119" t="inlineStr">
        <is>
          <t>The Woodlands, Texas</t>
        </is>
      </c>
    </row>
    <row r="15120">
      <c r="A15120" t="inlineStr">
        <is>
          <t>Wyoming</t>
        </is>
      </c>
      <c r="B15120" t="n">
        <v>23</v>
      </c>
      <c r="C15120" t="inlineStr">
        <is>
          <t>Jones Thomas</t>
        </is>
      </c>
      <c r="D15120" t="inlineStr">
        <is>
          <t>S</t>
        </is>
      </c>
      <c r="E15120" t="inlineStr">
        <is>
          <t>Jr</t>
        </is>
      </c>
      <c r="F15120" t="inlineStr">
        <is>
          <t>6'2"</t>
        </is>
      </c>
      <c r="G15120" t="n">
        <v>202</v>
      </c>
      <c r="H15120" t="inlineStr">
        <is>
          <t>Fort Collins, Colo.</t>
        </is>
      </c>
    </row>
    <row r="15121">
      <c r="A15121" t="inlineStr">
        <is>
          <t>Wyoming</t>
        </is>
      </c>
      <c r="B15121" t="n">
        <v>58</v>
      </c>
      <c r="C15121" t="inlineStr">
        <is>
          <t>Jordan Turnbull</t>
        </is>
      </c>
      <c r="D15121" t="inlineStr">
        <is>
          <t>DE</t>
        </is>
      </c>
      <c r="E15121" t="inlineStr">
        <is>
          <t>Jr</t>
        </is>
      </c>
      <c r="F15121" t="inlineStr">
        <is>
          <t>6'5"</t>
        </is>
      </c>
      <c r="G15121" t="n">
        <v>254</v>
      </c>
      <c r="H15121" t="inlineStr">
        <is>
          <t>Evergreen, Colo.</t>
        </is>
      </c>
    </row>
    <row r="15122">
      <c r="A15122" t="inlineStr">
        <is>
          <t>Wyoming</t>
        </is>
      </c>
      <c r="B15122" t="n">
        <v>28</v>
      </c>
      <c r="C15122" t="inlineStr">
        <is>
          <t>Nikos Varelas</t>
        </is>
      </c>
      <c r="D15122" t="inlineStr">
        <is>
          <t>RB</t>
        </is>
      </c>
      <c r="E15122" t="inlineStr">
        <is>
          <t>Jr</t>
        </is>
      </c>
      <c r="F15122" t="inlineStr">
        <is>
          <t>5'10"</t>
        </is>
      </c>
      <c r="G15122" t="n">
        <v>194</v>
      </c>
      <c r="H15122" t="inlineStr">
        <is>
          <t>San Antonio, Texas</t>
        </is>
      </c>
    </row>
    <row r="15123">
      <c r="A15123" t="inlineStr">
        <is>
          <t>Wyoming</t>
        </is>
      </c>
      <c r="B15123" t="n">
        <v>4</v>
      </c>
      <c r="C15123" t="inlineStr">
        <is>
          <t>Jett Vincent</t>
        </is>
      </c>
      <c r="D15123" t="inlineStr">
        <is>
          <t>S</t>
        </is>
      </c>
      <c r="E15123" t="inlineStr">
        <is>
          <t>Jr</t>
        </is>
      </c>
      <c r="F15123" t="inlineStr">
        <is>
          <t>6'2"</t>
        </is>
      </c>
      <c r="G15123" t="n">
        <v>204</v>
      </c>
      <c r="H15123" t="inlineStr">
        <is>
          <t>Grinnell, Kan.</t>
        </is>
      </c>
      <c r="I15123" t="inlineStr">
        <is>
          <t>Transfer from Colorado State (2026 portal)</t>
        </is>
      </c>
    </row>
    <row r="15124">
      <c r="A15124" t="inlineStr">
        <is>
          <t>Wyoming</t>
        </is>
      </c>
      <c r="B15124" t="n">
        <v>4</v>
      </c>
      <c r="C15124" t="inlineStr">
        <is>
          <t>Ke'Lyn Washom</t>
        </is>
      </c>
      <c r="D15124" t="inlineStr">
        <is>
          <t>WR</t>
        </is>
      </c>
      <c r="E15124" t="inlineStr">
        <is>
          <t>R-Fr</t>
        </is>
      </c>
      <c r="F15124" t="inlineStr">
        <is>
          <t>6'1"</t>
        </is>
      </c>
      <c r="G15124" t="n">
        <v>204</v>
      </c>
      <c r="H15124" t="inlineStr">
        <is>
          <t>Houston, Texas</t>
        </is>
      </c>
    </row>
    <row r="15125">
      <c r="A15125" t="inlineStr">
        <is>
          <t>Wyoming</t>
        </is>
      </c>
      <c r="B15125" t="n">
        <v>19</v>
      </c>
      <c r="C15125" t="inlineStr">
        <is>
          <t>Nathanial Watson</t>
        </is>
      </c>
      <c r="D15125" t="inlineStr">
        <is>
          <t>S</t>
        </is>
      </c>
      <c r="E15125" t="inlineStr">
        <is>
          <t>Jr</t>
        </is>
      </c>
      <c r="F15125" t="inlineStr">
        <is>
          <t>5'10"</t>
        </is>
      </c>
      <c r="G15125" t="n">
        <v>180</v>
      </c>
      <c r="H15125" t="inlineStr">
        <is>
          <t>Littleton, Colo.</t>
        </is>
      </c>
    </row>
    <row r="15126">
      <c r="A15126" t="inlineStr">
        <is>
          <t>Wyoming</t>
        </is>
      </c>
      <c r="B15126" t="n">
        <v>11</v>
      </c>
      <c r="C15126" t="inlineStr">
        <is>
          <t>Jayden Williams</t>
        </is>
      </c>
      <c r="D15126" t="inlineStr">
        <is>
          <t>WR</t>
        </is>
      </c>
      <c r="E15126" t="inlineStr">
        <is>
          <t>Fr</t>
        </is>
      </c>
      <c r="F15126" t="inlineStr">
        <is>
          <t>5'8"</t>
        </is>
      </c>
      <c r="G15126" t="n">
        <v>167</v>
      </c>
      <c r="H15126" t="inlineStr">
        <is>
          <t>Las Vegas, Nev.</t>
        </is>
      </c>
    </row>
    <row r="15127">
      <c r="A15127" t="inlineStr">
        <is>
          <t>Wyoming</t>
        </is>
      </c>
      <c r="B15127" t="n">
        <v>98</v>
      </c>
      <c r="C15127" t="inlineStr">
        <is>
          <t>Jayden Williams</t>
        </is>
      </c>
      <c r="D15127" t="inlineStr">
        <is>
          <t>DT</t>
        </is>
      </c>
      <c r="E15127" t="inlineStr">
        <is>
          <t>Jr</t>
        </is>
      </c>
      <c r="F15127" t="inlineStr">
        <is>
          <t>6'3"</t>
        </is>
      </c>
      <c r="G15127" t="n">
        <v>296</v>
      </c>
      <c r="H15127" t="inlineStr">
        <is>
          <t>Bryan, Texas</t>
        </is>
      </c>
    </row>
    <row r="15128">
      <c r="A15128" t="inlineStr">
        <is>
          <t>Wyoming</t>
        </is>
      </c>
      <c r="B15128" t="n">
        <v>25</v>
      </c>
      <c r="C15128" t="inlineStr">
        <is>
          <t>Therman Williams</t>
        </is>
      </c>
      <c r="D15128" t="inlineStr">
        <is>
          <t>S</t>
        </is>
      </c>
      <c r="E15128" t="inlineStr">
        <is>
          <t>Fr</t>
        </is>
      </c>
      <c r="F15128" t="inlineStr">
        <is>
          <t>5'10"</t>
        </is>
      </c>
      <c r="G15128" t="n">
        <v>186</v>
      </c>
      <c r="H15128" t="inlineStr">
        <is>
          <t>Riverside, Calif.</t>
        </is>
      </c>
    </row>
    <row r="15129">
      <c r="A15129" t="inlineStr">
        <is>
          <t>Wyoming</t>
        </is>
      </c>
      <c r="B15129" t="n">
        <v>89</v>
      </c>
      <c r="C15129" t="inlineStr">
        <is>
          <t>Jake Wilson</t>
        </is>
      </c>
      <c r="D15129" t="inlineStr">
        <is>
          <t>TE</t>
        </is>
      </c>
      <c r="E15129" t="inlineStr">
        <is>
          <t>So</t>
        </is>
      </c>
      <c r="F15129" t="inlineStr">
        <is>
          <t>6'5"</t>
        </is>
      </c>
      <c r="G15129" t="n">
        <v>242</v>
      </c>
      <c r="H15129" t="inlineStr">
        <is>
          <t>Montgomery, Texas</t>
        </is>
      </c>
    </row>
    <row r="15130">
      <c r="A15130" t="inlineStr">
        <is>
          <t>Wyoming</t>
        </is>
      </c>
      <c r="B15130" t="n">
        <v>99</v>
      </c>
      <c r="C15130" t="inlineStr">
        <is>
          <t>Donnie Wingate</t>
        </is>
      </c>
      <c r="D15130" t="inlineStr">
        <is>
          <t>DE</t>
        </is>
      </c>
      <c r="E15130" t="inlineStr">
        <is>
          <t>Sr</t>
        </is>
      </c>
      <c r="F15130" t="inlineStr">
        <is>
          <t>6'3"</t>
        </is>
      </c>
      <c r="G15130" t="n">
        <v>256</v>
      </c>
      <c r="H15130" t="inlineStr">
        <is>
          <t>Choctaw, Okla.</t>
        </is>
      </c>
      <c r="I15130" t="inlineStr">
        <is>
          <t>Transfer from Southern Illinois (2026 portal)</t>
        </is>
      </c>
    </row>
    <row r="15131">
      <c r="A15131" t="inlineStr">
        <is>
          <t>Wyoming</t>
        </is>
      </c>
      <c r="B15131" t="n">
        <v>41</v>
      </c>
      <c r="C15131" t="inlineStr">
        <is>
          <t>Mason Wright</t>
        </is>
      </c>
      <c r="D15131" t="inlineStr">
        <is>
          <t>LB</t>
        </is>
      </c>
      <c r="E15131" t="inlineStr">
        <is>
          <t>Fr</t>
        </is>
      </c>
      <c r="F15131" t="inlineStr">
        <is>
          <t>6'3"</t>
        </is>
      </c>
      <c r="G15131" t="n">
        <v>224</v>
      </c>
      <c r="H15131" t="inlineStr">
        <is>
          <t>Parkville, Mo.</t>
        </is>
      </c>
    </row>
  </sheetData>
  <pageMargins left="0.75" right="0.75" top="1" bottom="1" header="0.5" footer="0.5"/>
</worksheet>
</file>

<file path=xl/worksheets/sheet19.xml><?xml version="1.0" encoding="utf-8"?>
<worksheet xmlns="http://schemas.openxmlformats.org/spreadsheetml/2006/main">
  <sheetPr>
    <outlinePr summaryBelow="1" summaryRight="1"/>
    <pageSetUpPr/>
  </sheetPr>
  <dimension ref="A1:M1650"/>
  <sheetViews>
    <sheetView workbookViewId="0">
      <selection activeCell="A1" sqref="A1"/>
    </sheetView>
  </sheetViews>
  <sheetFormatPr baseColWidth="8" defaultRowHeight="15"/>
  <sheetData>
    <row r="1">
      <c r="A1" t="inlineStr">
        <is>
          <t>Team</t>
        </is>
      </c>
      <c r="B1" t="inlineStr">
        <is>
          <t>Wk</t>
        </is>
      </c>
      <c r="C1" t="inlineStr">
        <is>
          <t>Date</t>
        </is>
      </c>
      <c r="D1" t="inlineStr">
        <is>
          <t>Opponent</t>
        </is>
      </c>
      <c r="E1" t="inlineStr">
        <is>
          <t>Opp FPI</t>
        </is>
      </c>
      <c r="F1" t="inlineStr">
        <is>
          <t>H/A</t>
        </is>
      </c>
      <c r="G1" t="inlineStr">
        <is>
          <t>Spread</t>
        </is>
      </c>
      <c r="H1" t="inlineStr">
        <is>
          <t>Open</t>
        </is>
      </c>
      <c r="I1" t="inlineStr">
        <is>
          <t>O/U</t>
        </is>
      </c>
      <c r="J1" t="inlineStr">
        <is>
          <t>ML</t>
        </is>
      </c>
      <c r="K1" t="inlineStr">
        <is>
          <t>Edge</t>
        </is>
      </c>
      <c r="L1" t="inlineStr">
        <is>
          <t>Result</t>
        </is>
      </c>
      <c r="M1" t="inlineStr">
        <is>
          <t>Venue</t>
        </is>
      </c>
    </row>
    <row r="2">
      <c r="A2" t="inlineStr">
        <is>
          <t>Air Force</t>
        </is>
      </c>
      <c r="B2" t="n">
        <v>1</v>
      </c>
      <c r="C2" t="inlineStr">
        <is>
          <t>Sat Sep 05, 1:00 PM ET</t>
        </is>
      </c>
      <c r="D2" t="inlineStr">
        <is>
          <t>Duquesne</t>
        </is>
      </c>
      <c r="E2" t="inlineStr">
        <is>
          <t>n/a</t>
        </is>
      </c>
      <c r="F2" t="inlineStr">
        <is>
          <t>vs</t>
        </is>
      </c>
      <c r="G2" t="inlineStr">
        <is>
          <t>Air Force -31.5</t>
        </is>
      </c>
      <c r="H2" t="inlineStr">
        <is>
          <t>Air Force -30.5</t>
        </is>
      </c>
      <c r="I2" t="n">
        <v>55.5</v>
      </c>
      <c r="J2" t="inlineStr">
        <is>
          <t>-6500</t>
        </is>
      </c>
      <c r="L2" t="inlineStr">
        <is>
          <t>W 34-0</t>
        </is>
      </c>
      <c r="M2" t="inlineStr">
        <is>
          <t>Falcon Stadium</t>
        </is>
      </c>
    </row>
    <row r="3">
      <c r="A3" t="inlineStr">
        <is>
          <t>Air Force</t>
        </is>
      </c>
      <c r="B3" t="n">
        <v>2</v>
      </c>
      <c r="C3" t="inlineStr">
        <is>
          <t>Sat Sep 12, 10:00 PM ET</t>
        </is>
      </c>
      <c r="D3" t="inlineStr">
        <is>
          <t>North Dakota State</t>
        </is>
      </c>
      <c r="E3" t="inlineStr">
        <is>
          <t>#70</t>
        </is>
      </c>
      <c r="F3" t="inlineStr">
        <is>
          <t>vs</t>
        </is>
      </c>
      <c r="G3" t="inlineStr">
        <is>
          <t>North Dakota State -1.5</t>
        </is>
      </c>
      <c r="H3" t="inlineStr">
        <is>
          <t>North Dakota State -6.5</t>
        </is>
      </c>
      <c r="I3" t="n">
        <v>48.5</v>
      </c>
      <c r="J3" t="inlineStr">
        <is>
          <t>+105</t>
        </is>
      </c>
      <c r="K3" t="inlineStr">
        <is>
          <t>-0.1</t>
        </is>
      </c>
      <c r="L3" t="inlineStr">
        <is>
          <t>L 32-38</t>
        </is>
      </c>
      <c r="M3" t="inlineStr">
        <is>
          <t>Falcon Stadium</t>
        </is>
      </c>
    </row>
    <row r="4">
      <c r="A4" t="inlineStr">
        <is>
          <t>Air Force</t>
        </is>
      </c>
      <c r="B4" t="n">
        <v>4</v>
      </c>
      <c r="C4" t="inlineStr">
        <is>
          <t>Sat Sep 26, 10:30 PM ET</t>
        </is>
      </c>
      <c r="D4" t="inlineStr">
        <is>
          <t>Nevada</t>
        </is>
      </c>
      <c r="E4" t="inlineStr">
        <is>
          <t>#98</t>
        </is>
      </c>
      <c r="F4" t="inlineStr">
        <is>
          <t>at</t>
        </is>
      </c>
      <c r="G4" t="inlineStr">
        <is>
          <t>Air Force -4.5</t>
        </is>
      </c>
      <c r="H4" t="inlineStr">
        <is>
          <t>Air Force -4.5</t>
        </is>
      </c>
      <c r="I4" t="n">
        <v>50.5</v>
      </c>
      <c r="J4" t="inlineStr">
        <is>
          <t>-230</t>
        </is>
      </c>
      <c r="K4" t="inlineStr">
        <is>
          <t>-3.6</t>
        </is>
      </c>
      <c r="L4" t="inlineStr">
        <is>
          <t>W 36-33</t>
        </is>
      </c>
      <c r="M4" t="inlineStr">
        <is>
          <t>Mackay Stadium</t>
        </is>
      </c>
    </row>
    <row r="5">
      <c r="A5" t="inlineStr">
        <is>
          <t>Air Force</t>
        </is>
      </c>
      <c r="B5" t="n">
        <v>5</v>
      </c>
      <c r="C5" t="inlineStr">
        <is>
          <t>Sat Oct 03, 12:00 PM ET</t>
        </is>
      </c>
      <c r="D5" t="inlineStr">
        <is>
          <t>Navy</t>
        </is>
      </c>
      <c r="E5" t="inlineStr">
        <is>
          <t>#90</t>
        </is>
      </c>
      <c r="F5" t="inlineStr">
        <is>
          <t>vs</t>
        </is>
      </c>
      <c r="G5" t="inlineStr">
        <is>
          <t>Air Force -2.5</t>
        </is>
      </c>
      <c r="H5" t="inlineStr">
        <is>
          <t>Air Force -1.5</t>
        </is>
      </c>
      <c r="I5" t="n">
        <v>45.5</v>
      </c>
      <c r="J5" t="inlineStr">
        <is>
          <t>-148</t>
        </is>
      </c>
      <c r="K5" t="inlineStr">
        <is>
          <t>+1.1</t>
        </is>
      </c>
      <c r="L5" t="inlineStr">
        <is>
          <t>W 14-9</t>
        </is>
      </c>
      <c r="M5" t="inlineStr">
        <is>
          <t>Falcon Stadium</t>
        </is>
      </c>
    </row>
    <row r="6">
      <c r="A6" t="inlineStr">
        <is>
          <t>Air Force</t>
        </is>
      </c>
      <c r="B6" t="n">
        <v>6</v>
      </c>
      <c r="C6" t="inlineStr">
        <is>
          <t>Sat Oct 10, 7:30 PM ET</t>
        </is>
      </c>
      <c r="D6" t="inlineStr">
        <is>
          <t>Northern Illinois</t>
        </is>
      </c>
      <c r="E6" t="inlineStr">
        <is>
          <t>#129</t>
        </is>
      </c>
      <c r="F6" t="inlineStr">
        <is>
          <t>at</t>
        </is>
      </c>
      <c r="G6" t="inlineStr">
        <is>
          <t>Air Force -7.5</t>
        </is>
      </c>
      <c r="H6" t="inlineStr">
        <is>
          <t>Air Force -11.5</t>
        </is>
      </c>
      <c r="I6" t="n">
        <v>47</v>
      </c>
      <c r="J6" t="inlineStr">
        <is>
          <t>-480</t>
        </is>
      </c>
      <c r="K6" t="inlineStr">
        <is>
          <t>+3.2</t>
        </is>
      </c>
      <c r="M6" t="inlineStr">
        <is>
          <t>Huskie Stadium</t>
        </is>
      </c>
    </row>
    <row r="7">
      <c r="A7" t="inlineStr">
        <is>
          <t>Air Force</t>
        </is>
      </c>
      <c r="B7" t="n">
        <v>7</v>
      </c>
      <c r="C7" t="inlineStr">
        <is>
          <t>Sat Oct 17, 3:30 PM ET</t>
        </is>
      </c>
      <c r="D7" t="inlineStr">
        <is>
          <t>UNLV</t>
        </is>
      </c>
      <c r="E7" t="inlineStr">
        <is>
          <t>#79</t>
        </is>
      </c>
      <c r="F7" t="inlineStr">
        <is>
          <t>vs</t>
        </is>
      </c>
      <c r="M7" t="inlineStr">
        <is>
          <t>Falcon Stadium</t>
        </is>
      </c>
    </row>
    <row r="8">
      <c r="A8" t="inlineStr">
        <is>
          <t>Air Force</t>
        </is>
      </c>
      <c r="B8" t="n">
        <v>8</v>
      </c>
      <c r="C8" t="inlineStr">
        <is>
          <t>Fri Oct 23, 9:00 PM ET</t>
        </is>
      </c>
      <c r="D8" t="inlineStr">
        <is>
          <t>Wyoming</t>
        </is>
      </c>
      <c r="E8" t="inlineStr">
        <is>
          <t>#125</t>
        </is>
      </c>
      <c r="F8" t="inlineStr">
        <is>
          <t>at</t>
        </is>
      </c>
      <c r="M8" t="inlineStr">
        <is>
          <t>War Memorial Stadium</t>
        </is>
      </c>
    </row>
    <row r="9">
      <c r="A9" t="inlineStr">
        <is>
          <t>Air Force</t>
        </is>
      </c>
      <c r="B9" t="n">
        <v>9</v>
      </c>
      <c r="C9" t="inlineStr">
        <is>
          <t>Sat Oct 31, 3:00 PM ET</t>
        </is>
      </c>
      <c r="D9" t="inlineStr">
        <is>
          <t>UConn</t>
        </is>
      </c>
      <c r="E9" t="inlineStr">
        <is>
          <t>#101</t>
        </is>
      </c>
      <c r="F9" t="inlineStr">
        <is>
          <t>vs</t>
        </is>
      </c>
      <c r="M9" t="inlineStr">
        <is>
          <t>Falcon Stadium</t>
        </is>
      </c>
    </row>
    <row r="10">
      <c r="A10" t="inlineStr">
        <is>
          <t>Air Force</t>
        </is>
      </c>
      <c r="B10" t="n">
        <v>10</v>
      </c>
      <c r="C10" t="inlineStr">
        <is>
          <t>Sat Nov 07, 7:30 PM ET</t>
        </is>
      </c>
      <c r="D10" t="inlineStr">
        <is>
          <t>Army</t>
        </is>
      </c>
      <c r="E10" t="inlineStr">
        <is>
          <t>#85</t>
        </is>
      </c>
      <c r="F10" t="inlineStr">
        <is>
          <t>at</t>
        </is>
      </c>
      <c r="M10" t="inlineStr">
        <is>
          <t>Michie Stadium</t>
        </is>
      </c>
    </row>
    <row r="11">
      <c r="A11" t="inlineStr">
        <is>
          <t>Air Force</t>
        </is>
      </c>
      <c r="B11" t="n">
        <v>11</v>
      </c>
      <c r="C11" t="inlineStr">
        <is>
          <t>Sat Nov 14, 7:00 PM ET</t>
        </is>
      </c>
      <c r="D11" t="inlineStr">
        <is>
          <t>San José State</t>
        </is>
      </c>
      <c r="E11" t="inlineStr">
        <is>
          <t>#107</t>
        </is>
      </c>
      <c r="F11" t="inlineStr">
        <is>
          <t>vs</t>
        </is>
      </c>
      <c r="M11" t="inlineStr">
        <is>
          <t>Falcon Stadium</t>
        </is>
      </c>
    </row>
    <row r="12">
      <c r="A12" t="inlineStr">
        <is>
          <t>Air Force</t>
        </is>
      </c>
      <c r="B12" t="n">
        <v>12</v>
      </c>
      <c r="C12" t="inlineStr">
        <is>
          <t>Fri Nov 20, 8:00 PM ET</t>
        </is>
      </c>
      <c r="D12" t="inlineStr">
        <is>
          <t>UTEP</t>
        </is>
      </c>
      <c r="E12" t="inlineStr">
        <is>
          <t>#138</t>
        </is>
      </c>
      <c r="F12" t="inlineStr">
        <is>
          <t>vs</t>
        </is>
      </c>
      <c r="M12" t="inlineStr">
        <is>
          <t>Falcon Stadium</t>
        </is>
      </c>
    </row>
    <row r="13">
      <c r="A13" t="inlineStr">
        <is>
          <t>Air Force</t>
        </is>
      </c>
      <c r="B13" t="n">
        <v>13</v>
      </c>
      <c r="C13" t="inlineStr">
        <is>
          <t>Sat Nov 28, 4:30 PM ET</t>
        </is>
      </c>
      <c r="D13" t="inlineStr">
        <is>
          <t>New Mexico</t>
        </is>
      </c>
      <c r="E13" t="inlineStr">
        <is>
          <t>#49</t>
        </is>
      </c>
      <c r="F13" t="inlineStr">
        <is>
          <t>at</t>
        </is>
      </c>
      <c r="M13" t="inlineStr">
        <is>
          <t>University Stadium (NM)</t>
        </is>
      </c>
    </row>
    <row r="14">
      <c r="A14" t="inlineStr">
        <is>
          <t>Akron</t>
        </is>
      </c>
      <c r="B14" t="n">
        <v>1</v>
      </c>
      <c r="C14" t="inlineStr">
        <is>
          <t>Thu Sep 03, 7:00 PM ET</t>
        </is>
      </c>
      <c r="D14" t="inlineStr">
        <is>
          <t>Wake Forest</t>
        </is>
      </c>
      <c r="E14" t="inlineStr">
        <is>
          <t>#35</t>
        </is>
      </c>
      <c r="F14" t="inlineStr">
        <is>
          <t>at</t>
        </is>
      </c>
      <c r="G14" t="inlineStr">
        <is>
          <t>Wake Forest -27.5</t>
        </is>
      </c>
      <c r="H14" t="inlineStr">
        <is>
          <t>Wake Forest -22.5</t>
        </is>
      </c>
      <c r="I14" t="n">
        <v>50.5</v>
      </c>
      <c r="J14" t="inlineStr">
        <is>
          <t>+1500</t>
        </is>
      </c>
      <c r="K14" t="inlineStr">
        <is>
          <t>-4.6</t>
        </is>
      </c>
      <c r="L14" t="inlineStr">
        <is>
          <t>L 16-38</t>
        </is>
      </c>
      <c r="M14" t="inlineStr">
        <is>
          <t>Allegacy Federal Credit Union Stadium</t>
        </is>
      </c>
    </row>
    <row r="15">
      <c r="A15" t="inlineStr">
        <is>
          <t>Akron</t>
        </is>
      </c>
      <c r="B15" t="n">
        <v>2</v>
      </c>
      <c r="C15" t="inlineStr">
        <is>
          <t>Sat Sep 12, 3:30 PM ET</t>
        </is>
      </c>
      <c r="D15" t="inlineStr">
        <is>
          <t>Robert Morris</t>
        </is>
      </c>
      <c r="E15" t="inlineStr">
        <is>
          <t>n/a</t>
        </is>
      </c>
      <c r="F15" t="inlineStr">
        <is>
          <t>vs</t>
        </is>
      </c>
      <c r="G15" t="inlineStr">
        <is>
          <t>Akron -26.5</t>
        </is>
      </c>
      <c r="H15" t="inlineStr">
        <is>
          <t>Akron -27.5</t>
        </is>
      </c>
      <c r="I15" t="n">
        <v>45.5</v>
      </c>
      <c r="J15" t="inlineStr">
        <is>
          <t>-3200</t>
        </is>
      </c>
      <c r="L15" t="inlineStr">
        <is>
          <t>W 45-10</t>
        </is>
      </c>
      <c r="M15" t="inlineStr">
        <is>
          <t>InfoCision Stadium</t>
        </is>
      </c>
    </row>
    <row r="16">
      <c r="A16" t="inlineStr">
        <is>
          <t>Akron</t>
        </is>
      </c>
      <c r="B16" t="n">
        <v>3</v>
      </c>
      <c r="C16" t="inlineStr">
        <is>
          <t>Sat Sep 19, 12:00 PM ET</t>
        </is>
      </c>
      <c r="D16" t="inlineStr">
        <is>
          <t>Minnesota</t>
        </is>
      </c>
      <c r="E16" t="inlineStr">
        <is>
          <t>#57</t>
        </is>
      </c>
      <c r="F16" t="inlineStr">
        <is>
          <t>at</t>
        </is>
      </c>
      <c r="G16" t="inlineStr">
        <is>
          <t>Minnesota -22.5</t>
        </is>
      </c>
      <c r="H16" t="inlineStr">
        <is>
          <t>Minnesota -26.5</t>
        </is>
      </c>
      <c r="I16" t="n">
        <v>48.5</v>
      </c>
      <c r="J16" t="inlineStr">
        <is>
          <t>+1400</t>
        </is>
      </c>
      <c r="K16" t="inlineStr">
        <is>
          <t>-2.9</t>
        </is>
      </c>
      <c r="L16" t="inlineStr">
        <is>
          <t>L 7-41</t>
        </is>
      </c>
      <c r="M16" t="inlineStr">
        <is>
          <t>Huntington Bank Stadium</t>
        </is>
      </c>
    </row>
    <row r="17">
      <c r="A17" t="inlineStr">
        <is>
          <t>Akron</t>
        </is>
      </c>
      <c r="B17" t="n">
        <v>4</v>
      </c>
      <c r="C17" t="inlineStr">
        <is>
          <t>Sat Sep 26, 12:00 PM ET</t>
        </is>
      </c>
      <c r="D17" t="inlineStr">
        <is>
          <t>UNLV</t>
        </is>
      </c>
      <c r="E17" t="inlineStr">
        <is>
          <t>#79</t>
        </is>
      </c>
      <c r="F17" t="inlineStr">
        <is>
          <t>vs</t>
        </is>
      </c>
      <c r="G17" t="inlineStr">
        <is>
          <t>UNLV -13.5</t>
        </is>
      </c>
      <c r="H17" t="inlineStr">
        <is>
          <t>UNLV -14</t>
        </is>
      </c>
      <c r="I17" t="n">
        <v>52.5</v>
      </c>
      <c r="J17" t="inlineStr">
        <is>
          <t>+410</t>
        </is>
      </c>
      <c r="K17" t="inlineStr">
        <is>
          <t>-1.0</t>
        </is>
      </c>
      <c r="L17" t="inlineStr">
        <is>
          <t>L 10-38</t>
        </is>
      </c>
      <c r="M17" t="inlineStr">
        <is>
          <t>InfoCision Stadium</t>
        </is>
      </c>
    </row>
    <row r="18">
      <c r="A18" t="inlineStr">
        <is>
          <t>Akron</t>
        </is>
      </c>
      <c r="B18" t="n">
        <v>5</v>
      </c>
      <c r="C18" t="inlineStr">
        <is>
          <t>Sat Oct 03, 3:30 PM ET</t>
        </is>
      </c>
      <c r="D18" t="inlineStr">
        <is>
          <t>Central Michigan</t>
        </is>
      </c>
      <c r="E18" t="inlineStr">
        <is>
          <t>#117</t>
        </is>
      </c>
      <c r="F18" t="inlineStr">
        <is>
          <t>at</t>
        </is>
      </c>
      <c r="G18" t="inlineStr">
        <is>
          <t>Central Michigan -6.5</t>
        </is>
      </c>
      <c r="H18" t="inlineStr">
        <is>
          <t>Central Michigan -5.5</t>
        </is>
      </c>
      <c r="I18" t="n">
        <v>47.5</v>
      </c>
      <c r="J18" t="inlineStr">
        <is>
          <t>+225</t>
        </is>
      </c>
      <c r="K18" t="inlineStr">
        <is>
          <t>-4.0</t>
        </is>
      </c>
      <c r="L18" t="inlineStr">
        <is>
          <t>L 17-41</t>
        </is>
      </c>
      <c r="M18" t="inlineStr">
        <is>
          <t>Kelly/Shorts Stadium</t>
        </is>
      </c>
    </row>
    <row r="19">
      <c r="A19" t="inlineStr">
        <is>
          <t>Akron</t>
        </is>
      </c>
      <c r="B19" t="n">
        <v>6</v>
      </c>
      <c r="C19" t="inlineStr">
        <is>
          <t>Sat Oct 10, 3:30 PM ET</t>
        </is>
      </c>
      <c r="D19" t="inlineStr">
        <is>
          <t>Eastern Michigan</t>
        </is>
      </c>
      <c r="E19" t="inlineStr">
        <is>
          <t>#127</t>
        </is>
      </c>
      <c r="F19" t="inlineStr">
        <is>
          <t>vs</t>
        </is>
      </c>
      <c r="G19" t="inlineStr">
        <is>
          <t>Eastern Michigan -6.5</t>
        </is>
      </c>
      <c r="H19" t="inlineStr">
        <is>
          <t>Eastern Michigan -6</t>
        </is>
      </c>
      <c r="I19" t="n">
        <v>51.5</v>
      </c>
      <c r="J19" t="inlineStr">
        <is>
          <t>+190</t>
        </is>
      </c>
      <c r="K19" t="inlineStr">
        <is>
          <t>+4.0</t>
        </is>
      </c>
      <c r="M19" t="inlineStr">
        <is>
          <t>InfoCision Stadium</t>
        </is>
      </c>
    </row>
    <row r="20">
      <c r="A20" t="inlineStr">
        <is>
          <t>Akron</t>
        </is>
      </c>
      <c r="B20" t="n">
        <v>7</v>
      </c>
      <c r="C20" t="inlineStr">
        <is>
          <t>Sat Oct 17, 3:30 PM ET</t>
        </is>
      </c>
      <c r="D20" t="inlineStr">
        <is>
          <t>Miami (OH)</t>
        </is>
      </c>
      <c r="E20" t="inlineStr">
        <is>
          <t>#118</t>
        </is>
      </c>
      <c r="F20" t="inlineStr">
        <is>
          <t>at</t>
        </is>
      </c>
      <c r="M20" t="inlineStr">
        <is>
          <t>Yager Stadium</t>
        </is>
      </c>
    </row>
    <row r="21">
      <c r="A21" t="inlineStr">
        <is>
          <t>Akron</t>
        </is>
      </c>
      <c r="B21" t="n">
        <v>8</v>
      </c>
      <c r="C21" t="inlineStr">
        <is>
          <t>Sat Oct 24</t>
        </is>
      </c>
      <c r="D21" t="inlineStr">
        <is>
          <t>Kent State</t>
        </is>
      </c>
      <c r="E21" t="inlineStr">
        <is>
          <t>#134</t>
        </is>
      </c>
      <c r="F21" t="inlineStr">
        <is>
          <t>at</t>
        </is>
      </c>
      <c r="M21" t="inlineStr">
        <is>
          <t>Dix Stadium</t>
        </is>
      </c>
    </row>
    <row r="22">
      <c r="A22" t="inlineStr">
        <is>
          <t>Akron</t>
        </is>
      </c>
      <c r="B22" t="n">
        <v>10</v>
      </c>
      <c r="C22" t="inlineStr">
        <is>
          <t>Tue Nov 03, 7:00 PM ET</t>
        </is>
      </c>
      <c r="D22" t="inlineStr">
        <is>
          <t>Ohio</t>
        </is>
      </c>
      <c r="E22" t="inlineStr">
        <is>
          <t>#103</t>
        </is>
      </c>
      <c r="F22" t="inlineStr">
        <is>
          <t>vs</t>
        </is>
      </c>
      <c r="M22" t="inlineStr">
        <is>
          <t>InfoCision Stadium</t>
        </is>
      </c>
    </row>
    <row r="23">
      <c r="A23" t="inlineStr">
        <is>
          <t>Akron</t>
        </is>
      </c>
      <c r="B23" t="n">
        <v>11</v>
      </c>
      <c r="C23" t="inlineStr">
        <is>
          <t>Tue Nov 10, 7:00 PM ET</t>
        </is>
      </c>
      <c r="D23" t="inlineStr">
        <is>
          <t>Western Michigan</t>
        </is>
      </c>
      <c r="E23" t="inlineStr">
        <is>
          <t>#84</t>
        </is>
      </c>
      <c r="F23" t="inlineStr">
        <is>
          <t>vs</t>
        </is>
      </c>
      <c r="M23" t="inlineStr">
        <is>
          <t>InfoCision Stadium</t>
        </is>
      </c>
    </row>
    <row r="24">
      <c r="A24" t="inlineStr">
        <is>
          <t>Akron</t>
        </is>
      </c>
      <c r="B24" t="n">
        <v>12</v>
      </c>
      <c r="C24" t="inlineStr">
        <is>
          <t>Wed Nov 18</t>
        </is>
      </c>
      <c r="D24" t="inlineStr">
        <is>
          <t>Massachusetts</t>
        </is>
      </c>
      <c r="E24" t="inlineStr">
        <is>
          <t>#123</t>
        </is>
      </c>
      <c r="F24" t="inlineStr">
        <is>
          <t>at</t>
        </is>
      </c>
      <c r="M24" t="inlineStr">
        <is>
          <t>Warren McGuirk Alumni Stadium</t>
        </is>
      </c>
    </row>
    <row r="25">
      <c r="A25" t="inlineStr">
        <is>
          <t>Akron</t>
        </is>
      </c>
      <c r="B25" t="n">
        <v>13</v>
      </c>
      <c r="C25" t="inlineStr">
        <is>
          <t>Fri Nov 27, 12:00 PM ET</t>
        </is>
      </c>
      <c r="D25" t="inlineStr">
        <is>
          <t>Buffalo</t>
        </is>
      </c>
      <c r="E25" t="inlineStr">
        <is>
          <t>#122</t>
        </is>
      </c>
      <c r="F25" t="inlineStr">
        <is>
          <t>vs</t>
        </is>
      </c>
      <c r="M25" t="inlineStr">
        <is>
          <t>InfoCision Stadium</t>
        </is>
      </c>
    </row>
    <row r="26">
      <c r="A26" t="inlineStr">
        <is>
          <t>Alabama</t>
        </is>
      </c>
      <c r="B26" t="n">
        <v>1</v>
      </c>
      <c r="C26" t="inlineStr">
        <is>
          <t>Sat Sep 05, 12:00 PM ET</t>
        </is>
      </c>
      <c r="D26" t="inlineStr">
        <is>
          <t>East Carolina</t>
        </is>
      </c>
      <c r="E26" t="inlineStr">
        <is>
          <t>#88</t>
        </is>
      </c>
      <c r="F26" t="inlineStr">
        <is>
          <t>vs</t>
        </is>
      </c>
      <c r="G26" t="inlineStr">
        <is>
          <t>Alabama -28.5</t>
        </is>
      </c>
      <c r="H26" t="inlineStr">
        <is>
          <t>Alabama -25.5</t>
        </is>
      </c>
      <c r="I26" t="n">
        <v>52.5</v>
      </c>
      <c r="J26" t="inlineStr">
        <is>
          <t>-5000</t>
        </is>
      </c>
      <c r="K26" t="inlineStr">
        <is>
          <t>🟡 +7.2</t>
        </is>
      </c>
      <c r="L26" t="inlineStr">
        <is>
          <t>W 48-10</t>
        </is>
      </c>
      <c r="M26" t="inlineStr">
        <is>
          <t>Bryant-Denny Stadium</t>
        </is>
      </c>
    </row>
    <row r="27">
      <c r="A27" t="inlineStr">
        <is>
          <t>Alabama</t>
        </is>
      </c>
      <c r="B27" t="n">
        <v>2</v>
      </c>
      <c r="C27" t="inlineStr">
        <is>
          <t>Sat Sep 12, 3:30 PM ET</t>
        </is>
      </c>
      <c r="D27" t="inlineStr">
        <is>
          <t>Kentucky</t>
        </is>
      </c>
      <c r="E27" t="inlineStr">
        <is>
          <t>#38</t>
        </is>
      </c>
      <c r="F27" t="inlineStr">
        <is>
          <t>at</t>
        </is>
      </c>
      <c r="G27" t="inlineStr">
        <is>
          <t>Alabama -9.5</t>
        </is>
      </c>
      <c r="H27" t="inlineStr">
        <is>
          <t>Alabama -10.5</t>
        </is>
      </c>
      <c r="I27" t="n">
        <v>47.5</v>
      </c>
      <c r="J27" t="inlineStr">
        <is>
          <t>-360</t>
        </is>
      </c>
      <c r="K27" t="inlineStr">
        <is>
          <t>🟡 +7.5</t>
        </is>
      </c>
      <c r="L27" t="inlineStr">
        <is>
          <t>W 45-17</t>
        </is>
      </c>
      <c r="M27" t="inlineStr">
        <is>
          <t>Kroger Field</t>
        </is>
      </c>
    </row>
    <row r="28">
      <c r="A28" t="inlineStr">
        <is>
          <t>Alabama</t>
        </is>
      </c>
      <c r="B28" t="n">
        <v>3</v>
      </c>
      <c r="C28" t="inlineStr">
        <is>
          <t>Sat Sep 19, 3:30 PM ET</t>
        </is>
      </c>
      <c r="D28" t="inlineStr">
        <is>
          <t>Florida State</t>
        </is>
      </c>
      <c r="E28" t="inlineStr">
        <is>
          <t>#20</t>
        </is>
      </c>
      <c r="F28" t="inlineStr">
        <is>
          <t>vs</t>
        </is>
      </c>
      <c r="G28" t="inlineStr">
        <is>
          <t>Alabama -18.5</t>
        </is>
      </c>
      <c r="H28" t="inlineStr">
        <is>
          <t>Alabama -15.5</t>
        </is>
      </c>
      <c r="I28" t="n">
        <v>50.5</v>
      </c>
      <c r="J28" t="inlineStr">
        <is>
          <t>-1350</t>
        </is>
      </c>
      <c r="K28" t="inlineStr">
        <is>
          <t>-1.2</t>
        </is>
      </c>
      <c r="L28" t="inlineStr">
        <is>
          <t>W 50-36</t>
        </is>
      </c>
      <c r="M28" t="inlineStr">
        <is>
          <t>Bryant-Denny Stadium</t>
        </is>
      </c>
    </row>
    <row r="29">
      <c r="A29" t="inlineStr">
        <is>
          <t>Alabama</t>
        </is>
      </c>
      <c r="B29" t="n">
        <v>4</v>
      </c>
      <c r="C29" t="inlineStr">
        <is>
          <t>Sat Sep 26, 7:00 PM ET</t>
        </is>
      </c>
      <c r="D29" t="inlineStr">
        <is>
          <t>South Carolina</t>
        </is>
      </c>
      <c r="E29" t="inlineStr">
        <is>
          <t>#24</t>
        </is>
      </c>
      <c r="F29" t="inlineStr">
        <is>
          <t>vs</t>
        </is>
      </c>
      <c r="G29" t="inlineStr">
        <is>
          <t>Alabama -12.5</t>
        </is>
      </c>
      <c r="H29" t="inlineStr">
        <is>
          <t>Alabama -11.5</t>
        </is>
      </c>
      <c r="I29" t="n">
        <v>53.5</v>
      </c>
      <c r="J29" t="inlineStr">
        <is>
          <t>-500</t>
        </is>
      </c>
      <c r="K29" t="inlineStr">
        <is>
          <t>+5.2</t>
        </is>
      </c>
      <c r="L29" t="inlineStr">
        <is>
          <t>W 49-18</t>
        </is>
      </c>
      <c r="M29" t="inlineStr">
        <is>
          <t>Bryant-Denny Stadium</t>
        </is>
      </c>
    </row>
    <row r="30">
      <c r="A30" t="inlineStr">
        <is>
          <t>Alabama</t>
        </is>
      </c>
      <c r="B30" t="n">
        <v>5</v>
      </c>
      <c r="C30" t="inlineStr">
        <is>
          <t>Sat Oct 03, 12:00 PM ET</t>
        </is>
      </c>
      <c r="D30" t="inlineStr">
        <is>
          <t>Mississippi State</t>
        </is>
      </c>
      <c r="E30" t="inlineStr">
        <is>
          <t>#22</t>
        </is>
      </c>
      <c r="F30" t="inlineStr">
        <is>
          <t>at</t>
        </is>
      </c>
      <c r="G30" t="inlineStr">
        <is>
          <t>Alabama -5.5</t>
        </is>
      </c>
      <c r="H30" t="inlineStr">
        <is>
          <t>Alabama -3</t>
        </is>
      </c>
      <c r="I30" t="inlineStr">
        <is>
          <t>62.5 ⚑MONSTER UNDER</t>
        </is>
      </c>
      <c r="J30" t="inlineStr">
        <is>
          <t>-205</t>
        </is>
      </c>
      <c r="K30" t="inlineStr">
        <is>
          <t>🟡 +6.9</t>
        </is>
      </c>
      <c r="L30" t="inlineStr">
        <is>
          <t>W 56-23</t>
        </is>
      </c>
      <c r="M30" t="inlineStr">
        <is>
          <t>Davis Wade Stadium</t>
        </is>
      </c>
    </row>
    <row r="31">
      <c r="A31" t="inlineStr">
        <is>
          <t>Alabama</t>
        </is>
      </c>
      <c r="B31" t="n">
        <v>6</v>
      </c>
      <c r="C31" t="inlineStr">
        <is>
          <t>Sat Oct 10, 7:30 PM ET</t>
        </is>
      </c>
      <c r="D31" t="inlineStr">
        <is>
          <t>Georgia</t>
        </is>
      </c>
      <c r="E31" t="inlineStr">
        <is>
          <t>#2</t>
        </is>
      </c>
      <c r="F31" t="inlineStr">
        <is>
          <t>vs</t>
        </is>
      </c>
      <c r="G31" t="inlineStr">
        <is>
          <t>Georgia -2.5</t>
        </is>
      </c>
      <c r="H31" t="inlineStr">
        <is>
          <t>Georgia -3</t>
        </is>
      </c>
      <c r="I31" t="n">
        <v>56.5</v>
      </c>
      <c r="J31" t="inlineStr">
        <is>
          <t>+105</t>
        </is>
      </c>
      <c r="K31" t="inlineStr">
        <is>
          <t>+5.1</t>
        </is>
      </c>
      <c r="M31" t="inlineStr">
        <is>
          <t>Bryant-Denny Stadium</t>
        </is>
      </c>
    </row>
    <row r="32">
      <c r="A32" t="inlineStr">
        <is>
          <t>Alabama</t>
        </is>
      </c>
      <c r="B32" t="n">
        <v>7</v>
      </c>
      <c r="C32" t="inlineStr">
        <is>
          <t>Sat Oct 17, 3:30 PM ET</t>
        </is>
      </c>
      <c r="D32" t="inlineStr">
        <is>
          <t>Tennessee</t>
        </is>
      </c>
      <c r="E32" t="inlineStr">
        <is>
          <t>#12</t>
        </is>
      </c>
      <c r="F32" t="inlineStr">
        <is>
          <t>at</t>
        </is>
      </c>
      <c r="G32" t="inlineStr">
        <is>
          <t>Alabama -1.5</t>
        </is>
      </c>
      <c r="H32" t="inlineStr">
        <is>
          <t>Alabama -1.5</t>
        </is>
      </c>
      <c r="I32" t="n">
        <v>56.5</v>
      </c>
      <c r="J32" t="inlineStr">
        <is>
          <t>-120</t>
        </is>
      </c>
      <c r="K32" t="inlineStr">
        <is>
          <t>🟡 +7.1</t>
        </is>
      </c>
      <c r="M32" t="inlineStr">
        <is>
          <t>Neyland Stadium</t>
        </is>
      </c>
    </row>
    <row r="33">
      <c r="A33" t="inlineStr">
        <is>
          <t>Alabama</t>
        </is>
      </c>
      <c r="B33" t="n">
        <v>8</v>
      </c>
      <c r="C33" t="inlineStr">
        <is>
          <t>Sat Oct 24</t>
        </is>
      </c>
      <c r="D33" t="inlineStr">
        <is>
          <t>Texas A&amp;M</t>
        </is>
      </c>
      <c r="E33" t="inlineStr">
        <is>
          <t>#10</t>
        </is>
      </c>
      <c r="F33" t="inlineStr">
        <is>
          <t>vs</t>
        </is>
      </c>
      <c r="G33" t="inlineStr">
        <is>
          <t>Alabama -2.5</t>
        </is>
      </c>
      <c r="H33" t="inlineStr">
        <is>
          <t>Alabama -2.5</t>
        </is>
      </c>
      <c r="I33" t="n">
        <v>54.5</v>
      </c>
      <c r="J33" t="inlineStr">
        <is>
          <t>-142</t>
        </is>
      </c>
      <c r="K33" t="inlineStr">
        <is>
          <t>🟡 +9.9</t>
        </is>
      </c>
      <c r="M33" t="inlineStr">
        <is>
          <t>Bryant-Denny Stadium</t>
        </is>
      </c>
    </row>
    <row r="34">
      <c r="A34" t="inlineStr">
        <is>
          <t>Alabama</t>
        </is>
      </c>
      <c r="B34" t="n">
        <v>10</v>
      </c>
      <c r="C34" t="inlineStr">
        <is>
          <t>Sat Nov 07</t>
        </is>
      </c>
      <c r="D34" t="inlineStr">
        <is>
          <t>LSU</t>
        </is>
      </c>
      <c r="E34" t="inlineStr">
        <is>
          <t>#7</t>
        </is>
      </c>
      <c r="F34" t="inlineStr">
        <is>
          <t>at</t>
        </is>
      </c>
      <c r="G34" t="inlineStr">
        <is>
          <t>LSU -3.5</t>
        </is>
      </c>
      <c r="H34" t="inlineStr">
        <is>
          <t>LSU -3.5</t>
        </is>
      </c>
      <c r="I34" t="n">
        <v>54.5</v>
      </c>
      <c r="J34" t="inlineStr">
        <is>
          <t>+154</t>
        </is>
      </c>
      <c r="K34" t="inlineStr">
        <is>
          <t>+3.0</t>
        </is>
      </c>
      <c r="M34" t="inlineStr">
        <is>
          <t>Tiger Stadium (LA)</t>
        </is>
      </c>
    </row>
    <row r="35">
      <c r="A35" t="inlineStr">
        <is>
          <t>Alabama</t>
        </is>
      </c>
      <c r="B35" t="n">
        <v>11</v>
      </c>
      <c r="C35" t="inlineStr">
        <is>
          <t>Sat Nov 14</t>
        </is>
      </c>
      <c r="D35" t="inlineStr">
        <is>
          <t>Vanderbilt</t>
        </is>
      </c>
      <c r="E35" t="inlineStr">
        <is>
          <t>#47</t>
        </is>
      </c>
      <c r="F35" t="inlineStr">
        <is>
          <t>at</t>
        </is>
      </c>
      <c r="M35" t="inlineStr">
        <is>
          <t>FirstBank Stadium</t>
        </is>
      </c>
    </row>
    <row r="36">
      <c r="A36" t="inlineStr">
        <is>
          <t>Alabama</t>
        </is>
      </c>
      <c r="B36" t="n">
        <v>12</v>
      </c>
      <c r="C36" t="inlineStr">
        <is>
          <t>Sat Nov 21, 2:00 PM ET</t>
        </is>
      </c>
      <c r="D36" t="inlineStr">
        <is>
          <t>Chattanooga</t>
        </is>
      </c>
      <c r="E36" t="inlineStr">
        <is>
          <t>n/a</t>
        </is>
      </c>
      <c r="F36" t="inlineStr">
        <is>
          <t>vs</t>
        </is>
      </c>
      <c r="M36" t="inlineStr">
        <is>
          <t>Bryant-Denny Stadium</t>
        </is>
      </c>
    </row>
    <row r="37">
      <c r="A37" t="inlineStr">
        <is>
          <t>Alabama</t>
        </is>
      </c>
      <c r="B37" t="n">
        <v>13</v>
      </c>
      <c r="C37" t="inlineStr">
        <is>
          <t>Sat Nov 28</t>
        </is>
      </c>
      <c r="D37" t="inlineStr">
        <is>
          <t>Auburn</t>
        </is>
      </c>
      <c r="E37" t="inlineStr">
        <is>
          <t>#26</t>
        </is>
      </c>
      <c r="F37" t="inlineStr">
        <is>
          <t>vs</t>
        </is>
      </c>
      <c r="G37" t="inlineStr">
        <is>
          <t>Alabama -10</t>
        </is>
      </c>
      <c r="H37" t="inlineStr">
        <is>
          <t>Alabama -10</t>
        </is>
      </c>
      <c r="I37" t="n">
        <v>52.5</v>
      </c>
      <c r="J37" t="inlineStr">
        <is>
          <t>-425</t>
        </is>
      </c>
      <c r="K37" t="inlineStr">
        <is>
          <t>🟡 +8.1</t>
        </is>
      </c>
      <c r="M37" t="inlineStr">
        <is>
          <t>Bryant-Denny Stadium</t>
        </is>
      </c>
    </row>
    <row r="38">
      <c r="A38" t="inlineStr">
        <is>
          <t>App State</t>
        </is>
      </c>
      <c r="B38" t="n">
        <v>1</v>
      </c>
      <c r="C38" t="inlineStr">
        <is>
          <t>Sat Sep 05, 3:30 PM ET</t>
        </is>
      </c>
      <c r="D38" t="inlineStr">
        <is>
          <t>Maine</t>
        </is>
      </c>
      <c r="E38" t="inlineStr">
        <is>
          <t>n/a</t>
        </is>
      </c>
      <c r="F38" t="inlineStr">
        <is>
          <t>vs</t>
        </is>
      </c>
      <c r="G38" t="inlineStr">
        <is>
          <t>App State -21</t>
        </is>
      </c>
      <c r="H38" t="inlineStr">
        <is>
          <t>App State -17.5</t>
        </is>
      </c>
      <c r="I38" t="n">
        <v>53.5</v>
      </c>
      <c r="J38" t="inlineStr">
        <is>
          <t>-1450</t>
        </is>
      </c>
      <c r="L38" t="inlineStr">
        <is>
          <t>W 55-3</t>
        </is>
      </c>
      <c r="M38" t="inlineStr">
        <is>
          <t>Kidd Brewer Stadium</t>
        </is>
      </c>
    </row>
    <row r="39">
      <c r="A39" t="inlineStr">
        <is>
          <t>App State</t>
        </is>
      </c>
      <c r="B39" t="n">
        <v>2</v>
      </c>
      <c r="C39" t="inlineStr">
        <is>
          <t>Sat Sep 12, 12:00 PM ET</t>
        </is>
      </c>
      <c r="D39" t="inlineStr">
        <is>
          <t>East Carolina</t>
        </is>
      </c>
      <c r="E39" t="inlineStr">
        <is>
          <t>#88</t>
        </is>
      </c>
      <c r="F39" t="inlineStr">
        <is>
          <t>at</t>
        </is>
      </c>
      <c r="G39" t="inlineStr">
        <is>
          <t>East Carolina -6.5</t>
        </is>
      </c>
      <c r="H39" t="inlineStr">
        <is>
          <t>East Carolina -11.5</t>
        </is>
      </c>
      <c r="I39" t="n">
        <v>55.5</v>
      </c>
      <c r="J39" t="inlineStr">
        <is>
          <t>+205</t>
        </is>
      </c>
      <c r="K39" t="inlineStr">
        <is>
          <t>-1.0</t>
        </is>
      </c>
      <c r="L39" t="inlineStr">
        <is>
          <t>W 27-24</t>
        </is>
      </c>
      <c r="M39" t="inlineStr">
        <is>
          <t>Dowdy-Ficklen Stadium</t>
        </is>
      </c>
    </row>
    <row r="40">
      <c r="A40" t="inlineStr">
        <is>
          <t>App State</t>
        </is>
      </c>
      <c r="B40" t="n">
        <v>3</v>
      </c>
      <c r="C40" t="inlineStr">
        <is>
          <t>Sat Sep 19, 6:00 PM ET</t>
        </is>
      </c>
      <c r="D40" t="inlineStr">
        <is>
          <t>Charlotte</t>
        </is>
      </c>
      <c r="E40" t="inlineStr">
        <is>
          <t>#132</t>
        </is>
      </c>
      <c r="F40" t="inlineStr">
        <is>
          <t>vs</t>
        </is>
      </c>
      <c r="G40" t="inlineStr">
        <is>
          <t>App State -16.5</t>
        </is>
      </c>
      <c r="H40" t="inlineStr">
        <is>
          <t>App State -19.5</t>
        </is>
      </c>
      <c r="I40" t="n">
        <v>52.5</v>
      </c>
      <c r="J40" t="inlineStr">
        <is>
          <t>-1000</t>
        </is>
      </c>
      <c r="K40" t="inlineStr">
        <is>
          <t>-4.5</t>
        </is>
      </c>
      <c r="L40" t="inlineStr">
        <is>
          <t>W 26-21</t>
        </is>
      </c>
      <c r="M40" t="inlineStr">
        <is>
          <t>Kidd Brewer Stadium</t>
        </is>
      </c>
    </row>
    <row r="41">
      <c r="A41" t="inlineStr">
        <is>
          <t>App State</t>
        </is>
      </c>
      <c r="B41" t="n">
        <v>4</v>
      </c>
      <c r="C41" t="inlineStr">
        <is>
          <t>Sat Sep 26, 7:30 PM ET</t>
        </is>
      </c>
      <c r="D41" t="inlineStr">
        <is>
          <t>NC State</t>
        </is>
      </c>
      <c r="E41" t="inlineStr">
        <is>
          <t>#61</t>
        </is>
      </c>
      <c r="F41" t="inlineStr">
        <is>
          <t>at</t>
        </is>
      </c>
      <c r="G41" t="inlineStr">
        <is>
          <t>NC State -12.5</t>
        </is>
      </c>
      <c r="H41" t="inlineStr">
        <is>
          <t>NC State -14</t>
        </is>
      </c>
      <c r="I41" t="n">
        <v>56.5</v>
      </c>
      <c r="J41" t="inlineStr">
        <is>
          <t>+400</t>
        </is>
      </c>
      <c r="K41" t="inlineStr">
        <is>
          <t>-1.5</t>
        </is>
      </c>
      <c r="L41" t="inlineStr">
        <is>
          <t>L 31-41</t>
        </is>
      </c>
      <c r="M41" t="inlineStr">
        <is>
          <t>Carter-Finley Stadium</t>
        </is>
      </c>
    </row>
    <row r="42">
      <c r="A42" t="inlineStr">
        <is>
          <t>App State</t>
        </is>
      </c>
      <c r="B42" t="n">
        <v>6</v>
      </c>
      <c r="C42" t="inlineStr">
        <is>
          <t>Sat Oct 10, 1:00 PM ET</t>
        </is>
      </c>
      <c r="D42" t="inlineStr">
        <is>
          <t>Old Dominion</t>
        </is>
      </c>
      <c r="E42" t="inlineStr">
        <is>
          <t>#112</t>
        </is>
      </c>
      <c r="F42" t="inlineStr">
        <is>
          <t>vs</t>
        </is>
      </c>
      <c r="G42" t="inlineStr">
        <is>
          <t>App State -10.0</t>
        </is>
      </c>
      <c r="H42" t="inlineStr">
        <is>
          <t>App State -10</t>
        </is>
      </c>
      <c r="I42" t="n">
        <v>51</v>
      </c>
      <c r="J42" t="inlineStr">
        <is>
          <t>-390</t>
        </is>
      </c>
      <c r="K42" t="inlineStr">
        <is>
          <t>🟡 -6.0</t>
        </is>
      </c>
      <c r="M42" t="inlineStr">
        <is>
          <t>Kidd Brewer Stadium</t>
        </is>
      </c>
    </row>
    <row r="43">
      <c r="A43" t="inlineStr">
        <is>
          <t>App State</t>
        </is>
      </c>
      <c r="B43" t="n">
        <v>7</v>
      </c>
      <c r="C43" t="inlineStr">
        <is>
          <t>Fri Oct 16, 8:00 PM ET</t>
        </is>
      </c>
      <c r="D43" t="inlineStr">
        <is>
          <t>Coastal Carolina</t>
        </is>
      </c>
      <c r="E43" t="inlineStr">
        <is>
          <t>#116</t>
        </is>
      </c>
      <c r="F43" t="inlineStr">
        <is>
          <t>at</t>
        </is>
      </c>
      <c r="M43" t="inlineStr">
        <is>
          <t>Brooks Stadium (SC)</t>
        </is>
      </c>
    </row>
    <row r="44">
      <c r="A44" t="inlineStr">
        <is>
          <t>App State</t>
        </is>
      </c>
      <c r="B44" t="n">
        <v>8</v>
      </c>
      <c r="C44" t="inlineStr">
        <is>
          <t>Thu Oct 22, 7:00 PM ET</t>
        </is>
      </c>
      <c r="D44" t="inlineStr">
        <is>
          <t>James Madison</t>
        </is>
      </c>
      <c r="E44" t="inlineStr">
        <is>
          <t>#52</t>
        </is>
      </c>
      <c r="F44" t="inlineStr">
        <is>
          <t>vs</t>
        </is>
      </c>
      <c r="M44" t="inlineStr">
        <is>
          <t>Kidd Brewer Stadium</t>
        </is>
      </c>
    </row>
    <row r="45">
      <c r="A45" t="inlineStr">
        <is>
          <t>App State</t>
        </is>
      </c>
      <c r="B45" t="n">
        <v>9</v>
      </c>
      <c r="C45" t="inlineStr">
        <is>
          <t>Sat Oct 31</t>
        </is>
      </c>
      <c r="D45" t="inlineStr">
        <is>
          <t>Georgia Southern</t>
        </is>
      </c>
      <c r="E45" t="inlineStr">
        <is>
          <t>#99</t>
        </is>
      </c>
      <c r="F45" t="inlineStr">
        <is>
          <t>at</t>
        </is>
      </c>
      <c r="M45" t="inlineStr">
        <is>
          <t>Allen E. Paulson Stadium</t>
        </is>
      </c>
    </row>
    <row r="46">
      <c r="A46" t="inlineStr">
        <is>
          <t>App State</t>
        </is>
      </c>
      <c r="B46" t="n">
        <v>10</v>
      </c>
      <c r="C46" t="inlineStr">
        <is>
          <t>Sat Nov 07</t>
        </is>
      </c>
      <c r="D46" t="inlineStr">
        <is>
          <t>Georgia State</t>
        </is>
      </c>
      <c r="E46" t="inlineStr">
        <is>
          <t>#74</t>
        </is>
      </c>
      <c r="F46" t="inlineStr">
        <is>
          <t>vs</t>
        </is>
      </c>
      <c r="M46" t="inlineStr">
        <is>
          <t>Kidd Brewer Stadium</t>
        </is>
      </c>
    </row>
    <row r="47">
      <c r="A47" t="inlineStr">
        <is>
          <t>App State</t>
        </is>
      </c>
      <c r="B47" t="n">
        <v>11</v>
      </c>
      <c r="C47" t="inlineStr">
        <is>
          <t>Sat Nov 14</t>
        </is>
      </c>
      <c r="D47" t="inlineStr">
        <is>
          <t>Marshall</t>
        </is>
      </c>
      <c r="E47" t="inlineStr">
        <is>
          <t>#120</t>
        </is>
      </c>
      <c r="F47" t="inlineStr">
        <is>
          <t>at</t>
        </is>
      </c>
      <c r="M47" t="inlineStr">
        <is>
          <t>Joan C. Edwards Stadium</t>
        </is>
      </c>
    </row>
    <row r="48">
      <c r="A48" t="inlineStr">
        <is>
          <t>App State</t>
        </is>
      </c>
      <c r="B48" t="n">
        <v>12</v>
      </c>
      <c r="C48" t="inlineStr">
        <is>
          <t>Sat Nov 21</t>
        </is>
      </c>
      <c r="D48" t="inlineStr">
        <is>
          <t>UL Monroe</t>
        </is>
      </c>
      <c r="E48" t="inlineStr">
        <is>
          <t>#137</t>
        </is>
      </c>
      <c r="F48" t="inlineStr">
        <is>
          <t>vs</t>
        </is>
      </c>
      <c r="M48" t="inlineStr">
        <is>
          <t>Kidd Brewer Stadium</t>
        </is>
      </c>
    </row>
    <row r="49">
      <c r="A49" t="inlineStr">
        <is>
          <t>App State</t>
        </is>
      </c>
      <c r="B49" t="n">
        <v>13</v>
      </c>
      <c r="C49" t="inlineStr">
        <is>
          <t>Fri Nov 27, 3:00 PM ET</t>
        </is>
      </c>
      <c r="D49" t="inlineStr">
        <is>
          <t>South Alabama</t>
        </is>
      </c>
      <c r="E49" t="inlineStr">
        <is>
          <t>#109</t>
        </is>
      </c>
      <c r="F49" t="inlineStr">
        <is>
          <t>at</t>
        </is>
      </c>
      <c r="M49" t="inlineStr">
        <is>
          <t>Hancock Whitney Stadium</t>
        </is>
      </c>
    </row>
    <row r="50">
      <c r="A50" t="inlineStr">
        <is>
          <t>Arizona</t>
        </is>
      </c>
      <c r="B50" t="n">
        <v>1</v>
      </c>
      <c r="C50" t="inlineStr">
        <is>
          <t>Sat Sep 05, 9:30 PM ET</t>
        </is>
      </c>
      <c r="D50" t="inlineStr">
        <is>
          <t>Northern Arizona</t>
        </is>
      </c>
      <c r="E50" t="inlineStr">
        <is>
          <t>n/a</t>
        </is>
      </c>
      <c r="F50" t="inlineStr">
        <is>
          <t>vs</t>
        </is>
      </c>
      <c r="G50" t="inlineStr">
        <is>
          <t>Arizona -33.5</t>
        </is>
      </c>
      <c r="H50" t="inlineStr">
        <is>
          <t>Arizona -31.5</t>
        </is>
      </c>
      <c r="I50" t="inlineStr">
        <is>
          <t>59.5 ⚑MONSTER UNDER</t>
        </is>
      </c>
      <c r="J50" t="inlineStr">
        <is>
          <t>-6500</t>
        </is>
      </c>
      <c r="L50" t="inlineStr">
        <is>
          <t>W 35-7</t>
        </is>
      </c>
      <c r="M50" t="inlineStr">
        <is>
          <t>Arizona Stadium</t>
        </is>
      </c>
    </row>
    <row r="51">
      <c r="A51" t="inlineStr">
        <is>
          <t>Arizona</t>
        </is>
      </c>
      <c r="B51" t="n">
        <v>2</v>
      </c>
      <c r="C51" t="inlineStr">
        <is>
          <t>Sat Sep 12, 3:30 PM ET</t>
        </is>
      </c>
      <c r="D51" t="inlineStr">
        <is>
          <t>BYU</t>
        </is>
      </c>
      <c r="E51" t="inlineStr">
        <is>
          <t>#23</t>
        </is>
      </c>
      <c r="F51" t="inlineStr">
        <is>
          <t>at</t>
        </is>
      </c>
      <c r="G51" t="inlineStr">
        <is>
          <t>BYU -6.5</t>
        </is>
      </c>
      <c r="H51" t="inlineStr">
        <is>
          <t>BYU -6.5</t>
        </is>
      </c>
      <c r="I51" t="n">
        <v>49.5</v>
      </c>
      <c r="J51" t="inlineStr">
        <is>
          <t>+220</t>
        </is>
      </c>
      <c r="K51" t="inlineStr">
        <is>
          <t>+0.8</t>
        </is>
      </c>
      <c r="L51" t="inlineStr">
        <is>
          <t>L 17-28</t>
        </is>
      </c>
      <c r="M51" t="inlineStr">
        <is>
          <t>LaVell Edwards Stadium</t>
        </is>
      </c>
    </row>
    <row r="52">
      <c r="A52" t="inlineStr">
        <is>
          <t>Arizona</t>
        </is>
      </c>
      <c r="B52" t="n">
        <v>3</v>
      </c>
      <c r="C52" t="inlineStr">
        <is>
          <t>Sat Sep 19, 10:30 PM ET</t>
        </is>
      </c>
      <c r="D52" t="inlineStr">
        <is>
          <t>Northern Illinois</t>
        </is>
      </c>
      <c r="E52" t="inlineStr">
        <is>
          <t>#129</t>
        </is>
      </c>
      <c r="F52" t="inlineStr">
        <is>
          <t>vs</t>
        </is>
      </c>
      <c r="G52" t="inlineStr">
        <is>
          <t>Arizona -34.5</t>
        </is>
      </c>
      <c r="H52" t="inlineStr">
        <is>
          <t>Arizona -35.5</t>
        </is>
      </c>
      <c r="I52" t="n">
        <v>50.5</v>
      </c>
      <c r="J52" t="inlineStr">
        <is>
          <t>-6500</t>
        </is>
      </c>
      <c r="K52" t="inlineStr">
        <is>
          <t>-4.0</t>
        </is>
      </c>
      <c r="L52" t="inlineStr">
        <is>
          <t>W 42-17</t>
        </is>
      </c>
      <c r="M52" t="inlineStr">
        <is>
          <t>Arizona Stadium</t>
        </is>
      </c>
    </row>
    <row r="53">
      <c r="A53" t="inlineStr">
        <is>
          <t>Arizona</t>
        </is>
      </c>
      <c r="B53" t="n">
        <v>4</v>
      </c>
      <c r="C53" t="inlineStr">
        <is>
          <t>Sat Sep 26, 7:30 PM ET</t>
        </is>
      </c>
      <c r="D53" t="inlineStr">
        <is>
          <t>Washington State</t>
        </is>
      </c>
      <c r="E53" t="inlineStr">
        <is>
          <t>#96</t>
        </is>
      </c>
      <c r="F53" t="inlineStr">
        <is>
          <t>at</t>
        </is>
      </c>
      <c r="G53" t="inlineStr">
        <is>
          <t>Arizona -11.5</t>
        </is>
      </c>
      <c r="H53" t="inlineStr">
        <is>
          <t>Arizona -13.5</t>
        </is>
      </c>
      <c r="I53" t="n">
        <v>47.5</v>
      </c>
      <c r="J53" t="inlineStr">
        <is>
          <t>-425</t>
        </is>
      </c>
      <c r="K53" t="inlineStr">
        <is>
          <t>+3.8</t>
        </is>
      </c>
      <c r="L53" t="inlineStr">
        <is>
          <t>W 34-24</t>
        </is>
      </c>
      <c r="M53" t="inlineStr">
        <is>
          <t>Gesa Field</t>
        </is>
      </c>
    </row>
    <row r="54">
      <c r="A54" t="inlineStr">
        <is>
          <t>Arizona</t>
        </is>
      </c>
      <c r="B54" t="n">
        <v>5</v>
      </c>
      <c r="C54" t="inlineStr">
        <is>
          <t>Sat Oct 03, 11:00 PM ET</t>
        </is>
      </c>
      <c r="D54" t="inlineStr">
        <is>
          <t>Cincinnati</t>
        </is>
      </c>
      <c r="E54" t="inlineStr">
        <is>
          <t>#65</t>
        </is>
      </c>
      <c r="F54" t="inlineStr">
        <is>
          <t>vs</t>
        </is>
      </c>
      <c r="G54" t="inlineStr">
        <is>
          <t>Arizona -7</t>
        </is>
      </c>
      <c r="H54" t="inlineStr">
        <is>
          <t>Arizona -8.5</t>
        </is>
      </c>
      <c r="I54" t="n">
        <v>56.5</v>
      </c>
      <c r="J54" t="inlineStr">
        <is>
          <t>-265</t>
        </is>
      </c>
      <c r="K54" t="inlineStr">
        <is>
          <t>+5.6</t>
        </is>
      </c>
      <c r="L54" t="inlineStr">
        <is>
          <t>W 34-7</t>
        </is>
      </c>
      <c r="M54" t="inlineStr">
        <is>
          <t>Arizona Stadium</t>
        </is>
      </c>
    </row>
    <row r="55">
      <c r="A55" t="inlineStr">
        <is>
          <t>Arizona</t>
        </is>
      </c>
      <c r="B55" t="n">
        <v>6</v>
      </c>
      <c r="C55" t="inlineStr">
        <is>
          <t>Sat Oct 10, 12:00 PM ET</t>
        </is>
      </c>
      <c r="D55" t="inlineStr">
        <is>
          <t>West Virginia</t>
        </is>
      </c>
      <c r="E55" t="inlineStr">
        <is>
          <t>#63</t>
        </is>
      </c>
      <c r="F55" t="inlineStr">
        <is>
          <t>at</t>
        </is>
      </c>
      <c r="G55" t="inlineStr">
        <is>
          <t>Arizona -3.0</t>
        </is>
      </c>
      <c r="H55" t="inlineStr">
        <is>
          <t>Arizona -3</t>
        </is>
      </c>
      <c r="I55" t="inlineStr">
        <is>
          <t>61 ⚑MONSTER UNDER</t>
        </is>
      </c>
      <c r="J55" t="inlineStr">
        <is>
          <t>-145</t>
        </is>
      </c>
      <c r="K55" t="inlineStr">
        <is>
          <t>+3.9</t>
        </is>
      </c>
      <c r="M55" t="inlineStr">
        <is>
          <t>Milan Puskar Stadium</t>
        </is>
      </c>
    </row>
    <row r="56">
      <c r="A56" t="inlineStr">
        <is>
          <t>Arizona</t>
        </is>
      </c>
      <c r="B56" t="n">
        <v>8</v>
      </c>
      <c r="C56" t="inlineStr">
        <is>
          <t>Sat Oct 24</t>
        </is>
      </c>
      <c r="D56" t="inlineStr">
        <is>
          <t>Iowa State</t>
        </is>
      </c>
      <c r="E56" t="inlineStr">
        <is>
          <t>#50</t>
        </is>
      </c>
      <c r="F56" t="inlineStr">
        <is>
          <t>vs</t>
        </is>
      </c>
      <c r="M56" t="inlineStr">
        <is>
          <t>Arizona Stadium</t>
        </is>
      </c>
    </row>
    <row r="57">
      <c r="A57" t="inlineStr">
        <is>
          <t>Arizona</t>
        </is>
      </c>
      <c r="B57" t="n">
        <v>9</v>
      </c>
      <c r="C57" t="inlineStr">
        <is>
          <t>Sat Oct 31</t>
        </is>
      </c>
      <c r="D57" t="inlineStr">
        <is>
          <t>Texas Tech</t>
        </is>
      </c>
      <c r="E57" t="inlineStr">
        <is>
          <t>#13</t>
        </is>
      </c>
      <c r="F57" t="inlineStr">
        <is>
          <t>at</t>
        </is>
      </c>
      <c r="M57" t="inlineStr">
        <is>
          <t>Jones AT&amp;T Stadium</t>
        </is>
      </c>
    </row>
    <row r="58">
      <c r="A58" t="inlineStr">
        <is>
          <t>Arizona</t>
        </is>
      </c>
      <c r="B58" t="n">
        <v>10</v>
      </c>
      <c r="C58" t="inlineStr">
        <is>
          <t>Fri Nov 06, 10:15 PM ET</t>
        </is>
      </c>
      <c r="D58" t="inlineStr">
        <is>
          <t>TCU</t>
        </is>
      </c>
      <c r="E58" t="inlineStr">
        <is>
          <t>#45</t>
        </is>
      </c>
      <c r="F58" t="inlineStr">
        <is>
          <t>vs</t>
        </is>
      </c>
      <c r="M58" t="inlineStr">
        <is>
          <t>Arizona Stadium</t>
        </is>
      </c>
    </row>
    <row r="59">
      <c r="A59" t="inlineStr">
        <is>
          <t>Arizona</t>
        </is>
      </c>
      <c r="B59" t="n">
        <v>11</v>
      </c>
      <c r="C59" t="inlineStr">
        <is>
          <t>Sat Nov 14</t>
        </is>
      </c>
      <c r="D59" t="inlineStr">
        <is>
          <t>Utah</t>
        </is>
      </c>
      <c r="E59" t="inlineStr">
        <is>
          <t>#11</t>
        </is>
      </c>
      <c r="F59" t="inlineStr">
        <is>
          <t>vs</t>
        </is>
      </c>
      <c r="M59" t="inlineStr">
        <is>
          <t>Arizona Stadium</t>
        </is>
      </c>
    </row>
    <row r="60">
      <c r="A60" t="inlineStr">
        <is>
          <t>Arizona</t>
        </is>
      </c>
      <c r="B60" t="n">
        <v>12</v>
      </c>
      <c r="C60" t="inlineStr">
        <is>
          <t>Sat Nov 21</t>
        </is>
      </c>
      <c r="D60" t="inlineStr">
        <is>
          <t>Kansas State</t>
        </is>
      </c>
      <c r="E60" t="inlineStr">
        <is>
          <t>#46</t>
        </is>
      </c>
      <c r="F60" t="inlineStr">
        <is>
          <t>at</t>
        </is>
      </c>
      <c r="M60" t="inlineStr">
        <is>
          <t>Bill Snyder Family Stadium</t>
        </is>
      </c>
    </row>
    <row r="61">
      <c r="A61" t="inlineStr">
        <is>
          <t>Arizona</t>
        </is>
      </c>
      <c r="B61" t="n">
        <v>13</v>
      </c>
      <c r="C61" t="inlineStr">
        <is>
          <t>Sat Nov 28</t>
        </is>
      </c>
      <c r="D61" t="inlineStr">
        <is>
          <t>Arizona State</t>
        </is>
      </c>
      <c r="E61" t="inlineStr">
        <is>
          <t>#66</t>
        </is>
      </c>
      <c r="F61" t="inlineStr">
        <is>
          <t>vs</t>
        </is>
      </c>
      <c r="G61" t="inlineStr">
        <is>
          <t>Arizona -4.5</t>
        </is>
      </c>
      <c r="H61" t="inlineStr">
        <is>
          <t>Arizona -4.5</t>
        </is>
      </c>
      <c r="I61" t="n">
        <v>52.5</v>
      </c>
      <c r="J61" t="inlineStr">
        <is>
          <t>-218</t>
        </is>
      </c>
      <c r="K61" t="inlineStr">
        <is>
          <t>🟡 +8.4</t>
        </is>
      </c>
      <c r="M61" t="inlineStr">
        <is>
          <t>Arizona Stadium</t>
        </is>
      </c>
    </row>
    <row r="62">
      <c r="A62" t="inlineStr">
        <is>
          <t>Arizona State</t>
        </is>
      </c>
      <c r="B62" t="n">
        <v>1</v>
      </c>
      <c r="C62" t="inlineStr">
        <is>
          <t>Sat Sep 05, 10:00 PM ET</t>
        </is>
      </c>
      <c r="D62" t="inlineStr">
        <is>
          <t>Morgan State</t>
        </is>
      </c>
      <c r="E62" t="inlineStr">
        <is>
          <t>n/a</t>
        </is>
      </c>
      <c r="F62" t="inlineStr">
        <is>
          <t>vs</t>
        </is>
      </c>
      <c r="G62" t="inlineStr">
        <is>
          <t>Arizona State -43.5</t>
        </is>
      </c>
      <c r="H62" t="inlineStr">
        <is>
          <t>Arizona State -41.5</t>
        </is>
      </c>
      <c r="I62" t="n">
        <v>52.5</v>
      </c>
      <c r="L62" t="inlineStr">
        <is>
          <t>W 70-7</t>
        </is>
      </c>
      <c r="M62" t="inlineStr">
        <is>
          <t>Mountain America Stadium</t>
        </is>
      </c>
    </row>
    <row r="63">
      <c r="A63" t="inlineStr">
        <is>
          <t>Arizona State</t>
        </is>
      </c>
      <c r="B63" t="n">
        <v>2</v>
      </c>
      <c r="C63" t="inlineStr">
        <is>
          <t>Sat Sep 12, 12:00 PM ET</t>
        </is>
      </c>
      <c r="D63" t="inlineStr">
        <is>
          <t>Texas A&amp;M</t>
        </is>
      </c>
      <c r="E63" t="inlineStr">
        <is>
          <t>#10</t>
        </is>
      </c>
      <c r="F63" t="inlineStr">
        <is>
          <t>at</t>
        </is>
      </c>
      <c r="G63" t="inlineStr">
        <is>
          <t>Texas A&amp;M -15.5</t>
        </is>
      </c>
      <c r="H63" t="inlineStr">
        <is>
          <t>Texas A&amp;M -14.5</t>
        </is>
      </c>
      <c r="I63" t="n">
        <v>51.5</v>
      </c>
      <c r="J63" t="inlineStr">
        <is>
          <t>+525</t>
        </is>
      </c>
      <c r="K63" t="inlineStr">
        <is>
          <t>-5.7</t>
        </is>
      </c>
      <c r="L63" t="inlineStr">
        <is>
          <t>L 20-48</t>
        </is>
      </c>
      <c r="M63" t="inlineStr">
        <is>
          <t>Kyle Field</t>
        </is>
      </c>
    </row>
    <row r="64">
      <c r="A64" t="inlineStr">
        <is>
          <t>Arizona State</t>
        </is>
      </c>
      <c r="B64" t="n">
        <v>3</v>
      </c>
      <c r="C64" t="inlineStr">
        <is>
          <t>Sat Sep 19, 12:00 PM ET</t>
        </is>
      </c>
      <c r="D64" t="inlineStr">
        <is>
          <t>Kansas</t>
        </is>
      </c>
      <c r="E64" t="inlineStr">
        <is>
          <t>#44</t>
        </is>
      </c>
      <c r="F64" t="inlineStr">
        <is>
          <t>N</t>
        </is>
      </c>
      <c r="G64" t="inlineStr">
        <is>
          <t>Arizona State -5.5</t>
        </is>
      </c>
      <c r="H64" t="inlineStr">
        <is>
          <t>Arizona State -5.5</t>
        </is>
      </c>
      <c r="I64" t="n">
        <v>50.5</v>
      </c>
      <c r="J64" t="inlineStr">
        <is>
          <t>-218</t>
        </is>
      </c>
      <c r="K64" t="inlineStr">
        <is>
          <t>🔴 -13.0</t>
        </is>
      </c>
      <c r="L64" t="inlineStr">
        <is>
          <t>W 24-17</t>
        </is>
      </c>
      <c r="M64" t="inlineStr">
        <is>
          <t>Wembley Stadium</t>
        </is>
      </c>
    </row>
    <row r="65">
      <c r="A65" t="inlineStr">
        <is>
          <t>Arizona State</t>
        </is>
      </c>
      <c r="B65" t="n">
        <v>5</v>
      </c>
      <c r="C65" t="inlineStr">
        <is>
          <t>Sat Oct 03, 10:30 PM ET</t>
        </is>
      </c>
      <c r="D65" t="inlineStr">
        <is>
          <t>Baylor</t>
        </is>
      </c>
      <c r="E65" t="inlineStr">
        <is>
          <t>#28</t>
        </is>
      </c>
      <c r="F65" t="inlineStr">
        <is>
          <t>vs</t>
        </is>
      </c>
      <c r="G65" t="inlineStr">
        <is>
          <t>Arizona State -3.5</t>
        </is>
      </c>
      <c r="H65" t="inlineStr">
        <is>
          <t>Arizona State -3.5</t>
        </is>
      </c>
      <c r="I65" t="n">
        <v>49.5</v>
      </c>
      <c r="J65" t="inlineStr">
        <is>
          <t>-175</t>
        </is>
      </c>
      <c r="K65" t="inlineStr">
        <is>
          <t>🔴 -12.5</t>
        </is>
      </c>
      <c r="L65" t="inlineStr">
        <is>
          <t>L 19-55</t>
        </is>
      </c>
      <c r="M65" t="inlineStr">
        <is>
          <t>Mountain America Stadium</t>
        </is>
      </c>
    </row>
    <row r="66">
      <c r="A66" t="inlineStr">
        <is>
          <t>Arizona State</t>
        </is>
      </c>
      <c r="B66" t="n">
        <v>6</v>
      </c>
      <c r="C66" t="inlineStr">
        <is>
          <t>Sat Oct 10, 9:30 PM ET</t>
        </is>
      </c>
      <c r="D66" t="inlineStr">
        <is>
          <t>Hawai'i</t>
        </is>
      </c>
      <c r="E66" t="inlineStr">
        <is>
          <t>#110</t>
        </is>
      </c>
      <c r="F66" t="inlineStr">
        <is>
          <t>vs</t>
        </is>
      </c>
      <c r="G66" t="inlineStr">
        <is>
          <t>Arizona State -21.0</t>
        </is>
      </c>
      <c r="H66" t="inlineStr">
        <is>
          <t>Arizona State -22</t>
        </is>
      </c>
      <c r="I66" t="n">
        <v>51.5</v>
      </c>
      <c r="J66" t="inlineStr">
        <is>
          <t>-1900</t>
        </is>
      </c>
      <c r="K66" t="inlineStr">
        <is>
          <t>🟡 -7.8</t>
        </is>
      </c>
      <c r="M66" t="inlineStr">
        <is>
          <t>Mountain America Stadium</t>
        </is>
      </c>
    </row>
    <row r="67">
      <c r="A67" t="inlineStr">
        <is>
          <t>Arizona State</t>
        </is>
      </c>
      <c r="B67" t="n">
        <v>7</v>
      </c>
      <c r="C67" t="inlineStr">
        <is>
          <t>Sat Oct 17</t>
        </is>
      </c>
      <c r="D67" t="inlineStr">
        <is>
          <t>Texas Tech</t>
        </is>
      </c>
      <c r="E67" t="inlineStr">
        <is>
          <t>#13</t>
        </is>
      </c>
      <c r="F67" t="inlineStr">
        <is>
          <t>at</t>
        </is>
      </c>
      <c r="M67" t="inlineStr">
        <is>
          <t>Jones AT&amp;T Stadium</t>
        </is>
      </c>
    </row>
    <row r="68">
      <c r="A68" t="inlineStr">
        <is>
          <t>Arizona State</t>
        </is>
      </c>
      <c r="B68" t="n">
        <v>8</v>
      </c>
      <c r="C68" t="inlineStr">
        <is>
          <t>Sat Oct 24</t>
        </is>
      </c>
      <c r="D68" t="inlineStr">
        <is>
          <t>Kansas State</t>
        </is>
      </c>
      <c r="E68" t="inlineStr">
        <is>
          <t>#46</t>
        </is>
      </c>
      <c r="F68" t="inlineStr">
        <is>
          <t>vs</t>
        </is>
      </c>
      <c r="M68" t="inlineStr">
        <is>
          <t>Mountain America Stadium</t>
        </is>
      </c>
    </row>
    <row r="69">
      <c r="A69" t="inlineStr">
        <is>
          <t>Arizona State</t>
        </is>
      </c>
      <c r="B69" t="n">
        <v>9</v>
      </c>
      <c r="C69" t="inlineStr">
        <is>
          <t>Sat Oct 31</t>
        </is>
      </c>
      <c r="D69" t="inlineStr">
        <is>
          <t>BYU</t>
        </is>
      </c>
      <c r="E69" t="inlineStr">
        <is>
          <t>#23</t>
        </is>
      </c>
      <c r="F69" t="inlineStr">
        <is>
          <t>at</t>
        </is>
      </c>
      <c r="M69" t="inlineStr">
        <is>
          <t>LaVell Edwards Stadium</t>
        </is>
      </c>
    </row>
    <row r="70">
      <c r="A70" t="inlineStr">
        <is>
          <t>Arizona State</t>
        </is>
      </c>
      <c r="B70" t="n">
        <v>10</v>
      </c>
      <c r="C70" t="inlineStr">
        <is>
          <t>Sat Nov 07</t>
        </is>
      </c>
      <c r="D70" t="inlineStr">
        <is>
          <t>Colorado</t>
        </is>
      </c>
      <c r="E70" t="inlineStr">
        <is>
          <t>#59</t>
        </is>
      </c>
      <c r="F70" t="inlineStr">
        <is>
          <t>vs</t>
        </is>
      </c>
      <c r="M70" t="inlineStr">
        <is>
          <t>Mountain America Stadium</t>
        </is>
      </c>
    </row>
    <row r="71">
      <c r="A71" t="inlineStr">
        <is>
          <t>Arizona State</t>
        </is>
      </c>
      <c r="B71" t="n">
        <v>11</v>
      </c>
      <c r="C71" t="inlineStr">
        <is>
          <t>Sat Nov 14</t>
        </is>
      </c>
      <c r="D71" t="inlineStr">
        <is>
          <t>UCF</t>
        </is>
      </c>
      <c r="E71" t="inlineStr">
        <is>
          <t>#56</t>
        </is>
      </c>
      <c r="F71" t="inlineStr">
        <is>
          <t>at</t>
        </is>
      </c>
      <c r="M71" t="inlineStr">
        <is>
          <t>FBC Mortgage Stadium</t>
        </is>
      </c>
    </row>
    <row r="72">
      <c r="A72" t="inlineStr">
        <is>
          <t>Arizona State</t>
        </is>
      </c>
      <c r="B72" t="n">
        <v>12</v>
      </c>
      <c r="C72" t="inlineStr">
        <is>
          <t>Sat Nov 21</t>
        </is>
      </c>
      <c r="D72" t="inlineStr">
        <is>
          <t>Oklahoma State</t>
        </is>
      </c>
      <c r="E72" t="inlineStr">
        <is>
          <t>#40</t>
        </is>
      </c>
      <c r="F72" t="inlineStr">
        <is>
          <t>vs</t>
        </is>
      </c>
      <c r="M72" t="inlineStr">
        <is>
          <t>Mountain America Stadium</t>
        </is>
      </c>
    </row>
    <row r="73">
      <c r="A73" t="inlineStr">
        <is>
          <t>Arizona State</t>
        </is>
      </c>
      <c r="B73" t="n">
        <v>13</v>
      </c>
      <c r="C73" t="inlineStr">
        <is>
          <t>Sat Nov 28</t>
        </is>
      </c>
      <c r="D73" t="inlineStr">
        <is>
          <t>Arizona</t>
        </is>
      </c>
      <c r="E73" t="inlineStr">
        <is>
          <t>#33</t>
        </is>
      </c>
      <c r="F73" t="inlineStr">
        <is>
          <t>at</t>
        </is>
      </c>
      <c r="G73" t="inlineStr">
        <is>
          <t>Arizona -4.5</t>
        </is>
      </c>
      <c r="H73" t="inlineStr">
        <is>
          <t>Arizona -4.5</t>
        </is>
      </c>
      <c r="I73" t="n">
        <v>52.5</v>
      </c>
      <c r="J73" t="inlineStr">
        <is>
          <t>+180</t>
        </is>
      </c>
      <c r="K73" t="inlineStr">
        <is>
          <t>🟡 -8.4</t>
        </is>
      </c>
      <c r="M73" t="inlineStr">
        <is>
          <t>Arizona Stadium</t>
        </is>
      </c>
    </row>
    <row r="74">
      <c r="A74" t="inlineStr">
        <is>
          <t>Arkansas</t>
        </is>
      </c>
      <c r="B74" t="n">
        <v>1</v>
      </c>
      <c r="C74" t="inlineStr">
        <is>
          <t>Sat Sep 05, 4:15 PM ET</t>
        </is>
      </c>
      <c r="D74" t="inlineStr">
        <is>
          <t>North Alabama</t>
        </is>
      </c>
      <c r="E74" t="inlineStr">
        <is>
          <t>n/a</t>
        </is>
      </c>
      <c r="F74" t="inlineStr">
        <is>
          <t>vs</t>
        </is>
      </c>
      <c r="G74" t="inlineStr">
        <is>
          <t>Arkansas -40.5</t>
        </is>
      </c>
      <c r="H74" t="inlineStr">
        <is>
          <t>Arkansas -40.5</t>
        </is>
      </c>
      <c r="I74" t="inlineStr">
        <is>
          <t>63.5 ⚑MONSTER UNDER</t>
        </is>
      </c>
      <c r="L74" t="inlineStr">
        <is>
          <t>W 31-14</t>
        </is>
      </c>
      <c r="M74" t="inlineStr">
        <is>
          <t>Razorback Stadium</t>
        </is>
      </c>
    </row>
    <row r="75">
      <c r="A75" t="inlineStr">
        <is>
          <t>Arkansas</t>
        </is>
      </c>
      <c r="B75" t="n">
        <v>2</v>
      </c>
      <c r="C75" t="inlineStr">
        <is>
          <t>Sat Sep 12, 10:15 PM ET</t>
        </is>
      </c>
      <c r="D75" t="inlineStr">
        <is>
          <t>Utah</t>
        </is>
      </c>
      <c r="E75" t="inlineStr">
        <is>
          <t>#11</t>
        </is>
      </c>
      <c r="F75" t="inlineStr">
        <is>
          <t>at</t>
        </is>
      </c>
      <c r="G75" t="inlineStr">
        <is>
          <t>Utah -13.5</t>
        </is>
      </c>
      <c r="H75" t="inlineStr">
        <is>
          <t>Utah -9.5</t>
        </is>
      </c>
      <c r="I75" t="n">
        <v>55.5</v>
      </c>
      <c r="J75" t="inlineStr">
        <is>
          <t>+380</t>
        </is>
      </c>
      <c r="K75" t="inlineStr">
        <is>
          <t>-4.9</t>
        </is>
      </c>
      <c r="L75" t="inlineStr">
        <is>
          <t>L 10-43</t>
        </is>
      </c>
      <c r="M75" t="inlineStr">
        <is>
          <t>Rice-Eccles Stadium</t>
        </is>
      </c>
    </row>
    <row r="76">
      <c r="A76" t="inlineStr">
        <is>
          <t>Arkansas</t>
        </is>
      </c>
      <c r="B76" t="n">
        <v>3</v>
      </c>
      <c r="C76" t="inlineStr">
        <is>
          <t>Sat Sep 19, 12:00 PM ET</t>
        </is>
      </c>
      <c r="D76" t="inlineStr">
        <is>
          <t>Georgia</t>
        </is>
      </c>
      <c r="E76" t="inlineStr">
        <is>
          <t>#2</t>
        </is>
      </c>
      <c r="F76" t="inlineStr">
        <is>
          <t>vs</t>
        </is>
      </c>
      <c r="G76" t="inlineStr">
        <is>
          <t>Georgia -24.5</t>
        </is>
      </c>
      <c r="H76" t="inlineStr">
        <is>
          <t>Georgia -17.5</t>
        </is>
      </c>
      <c r="I76" t="n">
        <v>54.5</v>
      </c>
      <c r="J76" t="inlineStr">
        <is>
          <t>+1300</t>
        </is>
      </c>
      <c r="K76" t="inlineStr">
        <is>
          <t>+0.4</t>
        </is>
      </c>
      <c r="L76" t="inlineStr">
        <is>
          <t>L 17-45</t>
        </is>
      </c>
      <c r="M76" t="inlineStr">
        <is>
          <t>Razorback Stadium</t>
        </is>
      </c>
    </row>
    <row r="77">
      <c r="A77" t="inlineStr">
        <is>
          <t>Arkansas</t>
        </is>
      </c>
      <c r="B77" t="n">
        <v>4</v>
      </c>
      <c r="C77" t="inlineStr">
        <is>
          <t>Sat Sep 26, 8:00 PM ET</t>
        </is>
      </c>
      <c r="D77" t="inlineStr">
        <is>
          <t>Tulsa</t>
        </is>
      </c>
      <c r="E77" t="inlineStr">
        <is>
          <t>#94</t>
        </is>
      </c>
      <c r="F77" t="inlineStr">
        <is>
          <t>vs</t>
        </is>
      </c>
      <c r="G77" t="inlineStr">
        <is>
          <t>Arkansas -7</t>
        </is>
      </c>
      <c r="H77" t="inlineStr">
        <is>
          <t>Arkansas -8.5</t>
        </is>
      </c>
      <c r="I77" t="n">
        <v>51.5</v>
      </c>
      <c r="J77" t="inlineStr">
        <is>
          <t>-270</t>
        </is>
      </c>
      <c r="K77" t="inlineStr">
        <is>
          <t>+4.2</t>
        </is>
      </c>
      <c r="L77" t="inlineStr">
        <is>
          <t>W 34-6</t>
        </is>
      </c>
      <c r="M77" t="inlineStr">
        <is>
          <t>Razorback Stadium</t>
        </is>
      </c>
    </row>
    <row r="78">
      <c r="A78" t="inlineStr">
        <is>
          <t>Arkansas</t>
        </is>
      </c>
      <c r="B78" t="n">
        <v>5</v>
      </c>
      <c r="C78" t="inlineStr">
        <is>
          <t>Sat Oct 03, 7:00 PM ET</t>
        </is>
      </c>
      <c r="D78" t="inlineStr">
        <is>
          <t>Texas A&amp;M</t>
        </is>
      </c>
      <c r="E78" t="inlineStr">
        <is>
          <t>#10</t>
        </is>
      </c>
      <c r="F78" t="inlineStr">
        <is>
          <t>at</t>
        </is>
      </c>
      <c r="G78" t="inlineStr">
        <is>
          <t>Texas A&amp;M -13.5</t>
        </is>
      </c>
      <c r="H78" t="inlineStr">
        <is>
          <t>Texas A&amp;M -14.5</t>
        </is>
      </c>
      <c r="I78" t="n">
        <v>51.5</v>
      </c>
      <c r="J78" t="inlineStr">
        <is>
          <t>+425</t>
        </is>
      </c>
      <c r="K78" t="inlineStr">
        <is>
          <t>-5.8</t>
        </is>
      </c>
      <c r="L78" t="inlineStr">
        <is>
          <t>L 7-34</t>
        </is>
      </c>
      <c r="M78" t="inlineStr">
        <is>
          <t>Kyle Field</t>
        </is>
      </c>
    </row>
    <row r="79">
      <c r="A79" t="inlineStr">
        <is>
          <t>Arkansas</t>
        </is>
      </c>
      <c r="B79" t="n">
        <v>6</v>
      </c>
      <c r="C79" t="inlineStr">
        <is>
          <t>Sat Oct 10, 4:15 PM ET</t>
        </is>
      </c>
      <c r="D79" t="inlineStr">
        <is>
          <t>Tennessee</t>
        </is>
      </c>
      <c r="E79" t="inlineStr">
        <is>
          <t>#12</t>
        </is>
      </c>
      <c r="F79" t="inlineStr">
        <is>
          <t>vs</t>
        </is>
      </c>
      <c r="G79" t="inlineStr">
        <is>
          <t>Tennessee -13.5</t>
        </is>
      </c>
      <c r="H79" t="inlineStr">
        <is>
          <t>Tennessee -13.5</t>
        </is>
      </c>
      <c r="I79" t="n">
        <v>51.5</v>
      </c>
      <c r="J79" t="inlineStr">
        <is>
          <t>+410</t>
        </is>
      </c>
      <c r="K79" t="inlineStr">
        <is>
          <t>+0.4</t>
        </is>
      </c>
      <c r="M79" t="inlineStr">
        <is>
          <t>Razorback Stadium</t>
        </is>
      </c>
    </row>
    <row r="80">
      <c r="A80" t="inlineStr">
        <is>
          <t>Arkansas</t>
        </is>
      </c>
      <c r="B80" t="n">
        <v>7</v>
      </c>
      <c r="C80" t="inlineStr">
        <is>
          <t>Sat Oct 17, 7:00 PM ET</t>
        </is>
      </c>
      <c r="D80" t="inlineStr">
        <is>
          <t>Vanderbilt</t>
        </is>
      </c>
      <c r="E80" t="inlineStr">
        <is>
          <t>#47</t>
        </is>
      </c>
      <c r="F80" t="inlineStr">
        <is>
          <t>at</t>
        </is>
      </c>
      <c r="M80" t="inlineStr">
        <is>
          <t>FirstBank Stadium</t>
        </is>
      </c>
    </row>
    <row r="81">
      <c r="A81" t="inlineStr">
        <is>
          <t>Arkansas</t>
        </is>
      </c>
      <c r="B81" t="n">
        <v>9</v>
      </c>
      <c r="C81" t="inlineStr">
        <is>
          <t>Sat Oct 31</t>
        </is>
      </c>
      <c r="D81" t="inlineStr">
        <is>
          <t>Missouri</t>
        </is>
      </c>
      <c r="E81" t="inlineStr">
        <is>
          <t>#17</t>
        </is>
      </c>
      <c r="F81" t="inlineStr">
        <is>
          <t>vs</t>
        </is>
      </c>
      <c r="M81" t="inlineStr">
        <is>
          <t>Razorback Stadium</t>
        </is>
      </c>
    </row>
    <row r="82">
      <c r="A82" t="inlineStr">
        <is>
          <t>Arkansas</t>
        </is>
      </c>
      <c r="B82" t="n">
        <v>10</v>
      </c>
      <c r="C82" t="inlineStr">
        <is>
          <t>Sat Nov 07</t>
        </is>
      </c>
      <c r="D82" t="inlineStr">
        <is>
          <t>Auburn</t>
        </is>
      </c>
      <c r="E82" t="inlineStr">
        <is>
          <t>#26</t>
        </is>
      </c>
      <c r="F82" t="inlineStr">
        <is>
          <t>at</t>
        </is>
      </c>
      <c r="M82" t="inlineStr">
        <is>
          <t>Jordan-Hare Stadium</t>
        </is>
      </c>
    </row>
    <row r="83">
      <c r="A83" t="inlineStr">
        <is>
          <t>Arkansas</t>
        </is>
      </c>
      <c r="B83" t="n">
        <v>11</v>
      </c>
      <c r="C83" t="inlineStr">
        <is>
          <t>Sat Nov 14</t>
        </is>
      </c>
      <c r="D83" t="inlineStr">
        <is>
          <t>South Carolina</t>
        </is>
      </c>
      <c r="E83" t="inlineStr">
        <is>
          <t>#24</t>
        </is>
      </c>
      <c r="F83" t="inlineStr">
        <is>
          <t>vs</t>
        </is>
      </c>
      <c r="M83" t="inlineStr">
        <is>
          <t>Razorback Stadium</t>
        </is>
      </c>
    </row>
    <row r="84">
      <c r="A84" t="inlineStr">
        <is>
          <t>Arkansas</t>
        </is>
      </c>
      <c r="B84" t="n">
        <v>12</v>
      </c>
      <c r="C84" t="inlineStr">
        <is>
          <t>Sat Nov 21</t>
        </is>
      </c>
      <c r="D84" t="inlineStr">
        <is>
          <t>Texas</t>
        </is>
      </c>
      <c r="E84" t="inlineStr">
        <is>
          <t>#4</t>
        </is>
      </c>
      <c r="F84" t="inlineStr">
        <is>
          <t>at</t>
        </is>
      </c>
      <c r="M84" t="inlineStr">
        <is>
          <t>DKR-Texas Memorial Stadium</t>
        </is>
      </c>
    </row>
    <row r="85">
      <c r="A85" t="inlineStr">
        <is>
          <t>Arkansas</t>
        </is>
      </c>
      <c r="B85" t="n">
        <v>13</v>
      </c>
      <c r="C85" t="inlineStr">
        <is>
          <t>Sat Nov 28</t>
        </is>
      </c>
      <c r="D85" t="inlineStr">
        <is>
          <t>LSU</t>
        </is>
      </c>
      <c r="E85" t="inlineStr">
        <is>
          <t>#7</t>
        </is>
      </c>
      <c r="F85" t="inlineStr">
        <is>
          <t>vs</t>
        </is>
      </c>
      <c r="M85" t="inlineStr">
        <is>
          <t>Razorback Stadium</t>
        </is>
      </c>
    </row>
    <row r="86">
      <c r="A86" t="inlineStr">
        <is>
          <t>Arkansas State</t>
        </is>
      </c>
      <c r="B86" t="n">
        <v>1</v>
      </c>
      <c r="C86" t="inlineStr">
        <is>
          <t>Sat Sep 05, 7:00 PM ET</t>
        </is>
      </c>
      <c r="D86" t="inlineStr">
        <is>
          <t>Memphis</t>
        </is>
      </c>
      <c r="E86" t="inlineStr">
        <is>
          <t>#53</t>
        </is>
      </c>
      <c r="F86" t="inlineStr">
        <is>
          <t>at</t>
        </is>
      </c>
      <c r="G86" t="inlineStr">
        <is>
          <t>Memphis -10.5</t>
        </is>
      </c>
      <c r="H86" t="inlineStr">
        <is>
          <t>Memphis -10.5</t>
        </is>
      </c>
      <c r="I86" t="n">
        <v>52.5</v>
      </c>
      <c r="J86" t="inlineStr">
        <is>
          <t>+310</t>
        </is>
      </c>
      <c r="K86" t="inlineStr">
        <is>
          <t>🟡 -6.2</t>
        </is>
      </c>
      <c r="L86" t="inlineStr">
        <is>
          <t>L 24-42</t>
        </is>
      </c>
      <c r="M86" t="inlineStr">
        <is>
          <t>Simmons Bank Liberty Stadium</t>
        </is>
      </c>
    </row>
    <row r="87">
      <c r="A87" t="inlineStr">
        <is>
          <t>Arkansas State</t>
        </is>
      </c>
      <c r="B87" t="n">
        <v>2</v>
      </c>
      <c r="C87" t="inlineStr">
        <is>
          <t>Sat Sep 12, 7:00 PM ET</t>
        </is>
      </c>
      <c r="D87" t="inlineStr">
        <is>
          <t>West Georgia</t>
        </is>
      </c>
      <c r="E87" t="inlineStr">
        <is>
          <t>n/a</t>
        </is>
      </c>
      <c r="F87" t="inlineStr">
        <is>
          <t>vs</t>
        </is>
      </c>
      <c r="G87" t="inlineStr">
        <is>
          <t>Arkansas State -31.5</t>
        </is>
      </c>
      <c r="H87" t="inlineStr">
        <is>
          <t>Arkansas State -31.5</t>
        </is>
      </c>
      <c r="I87" t="n">
        <v>56.5</v>
      </c>
      <c r="J87" t="inlineStr">
        <is>
          <t>-10000</t>
        </is>
      </c>
      <c r="L87" t="inlineStr">
        <is>
          <t>W 52-7</t>
        </is>
      </c>
      <c r="M87" t="inlineStr">
        <is>
          <t>Centennial Bank Stadium</t>
        </is>
      </c>
    </row>
    <row r="88">
      <c r="A88" t="inlineStr">
        <is>
          <t>Arkansas State</t>
        </is>
      </c>
      <c r="B88" t="n">
        <v>3</v>
      </c>
      <c r="C88" t="inlineStr">
        <is>
          <t>Sat Sep 19, 8:00 PM ET</t>
        </is>
      </c>
      <c r="D88" t="inlineStr">
        <is>
          <t>TCU</t>
        </is>
      </c>
      <c r="E88" t="inlineStr">
        <is>
          <t>#45</t>
        </is>
      </c>
      <c r="F88" t="inlineStr">
        <is>
          <t>at</t>
        </is>
      </c>
      <c r="G88" t="inlineStr">
        <is>
          <t>TCU -18.5</t>
        </is>
      </c>
      <c r="H88" t="inlineStr">
        <is>
          <t>TCU -20.5</t>
        </is>
      </c>
      <c r="I88" t="n">
        <v>56.5</v>
      </c>
      <c r="J88" t="inlineStr">
        <is>
          <t>+800</t>
        </is>
      </c>
      <c r="K88" t="inlineStr">
        <is>
          <t>-0.6</t>
        </is>
      </c>
      <c r="L88" t="inlineStr">
        <is>
          <t>L 7-31</t>
        </is>
      </c>
      <c r="M88" t="inlineStr">
        <is>
          <t>Amon G. Carter Stadium</t>
        </is>
      </c>
    </row>
    <row r="89">
      <c r="A89" t="inlineStr">
        <is>
          <t>Arkansas State</t>
        </is>
      </c>
      <c r="B89" t="n">
        <v>4</v>
      </c>
      <c r="C89" t="inlineStr">
        <is>
          <t>Sat Sep 26, 7:00 PM ET</t>
        </is>
      </c>
      <c r="D89" t="inlineStr">
        <is>
          <t>Kennesaw State</t>
        </is>
      </c>
      <c r="E89" t="inlineStr">
        <is>
          <t>#111</t>
        </is>
      </c>
      <c r="F89" t="inlineStr">
        <is>
          <t>vs</t>
        </is>
      </c>
      <c r="G89" t="inlineStr">
        <is>
          <t>Arkansas State -6.5</t>
        </is>
      </c>
      <c r="H89" t="inlineStr">
        <is>
          <t>Arkansas State -5.5</t>
        </is>
      </c>
      <c r="I89" t="n">
        <v>53.5</v>
      </c>
      <c r="J89" t="inlineStr">
        <is>
          <t>-238</t>
        </is>
      </c>
      <c r="K89" t="inlineStr">
        <is>
          <t>-2.6</t>
        </is>
      </c>
      <c r="L89" t="inlineStr">
        <is>
          <t>W 17-14</t>
        </is>
      </c>
      <c r="M89" t="inlineStr">
        <is>
          <t>Centennial Bank Stadium</t>
        </is>
      </c>
    </row>
    <row r="90">
      <c r="A90" t="inlineStr">
        <is>
          <t>Arkansas State</t>
        </is>
      </c>
      <c r="B90" t="n">
        <v>5</v>
      </c>
      <c r="C90" t="inlineStr">
        <is>
          <t>Sat Oct 03, 8:00 PM ET</t>
        </is>
      </c>
      <c r="D90" t="inlineStr">
        <is>
          <t>Louisiana</t>
        </is>
      </c>
      <c r="E90" t="inlineStr">
        <is>
          <t>#91</t>
        </is>
      </c>
      <c r="F90" t="inlineStr">
        <is>
          <t>at</t>
        </is>
      </c>
      <c r="G90" t="inlineStr">
        <is>
          <t>Louisiana -4.5</t>
        </is>
      </c>
      <c r="H90" t="inlineStr">
        <is>
          <t>Louisiana -4</t>
        </is>
      </c>
      <c r="I90" t="n">
        <v>49.5</v>
      </c>
      <c r="J90" t="inlineStr">
        <is>
          <t>+170</t>
        </is>
      </c>
      <c r="K90" t="inlineStr">
        <is>
          <t>-2.1</t>
        </is>
      </c>
      <c r="L90" t="inlineStr">
        <is>
          <t>L 20-23</t>
        </is>
      </c>
      <c r="M90" t="inlineStr">
        <is>
          <t>Cajun Field</t>
        </is>
      </c>
    </row>
    <row r="91">
      <c r="A91" t="inlineStr">
        <is>
          <t>Arkansas State</t>
        </is>
      </c>
      <c r="B91" t="n">
        <v>6</v>
      </c>
      <c r="C91" t="inlineStr">
        <is>
          <t>Thu Oct 08, 7:30 PM ET</t>
        </is>
      </c>
      <c r="D91" t="inlineStr">
        <is>
          <t>South Alabama</t>
        </is>
      </c>
      <c r="E91" t="inlineStr">
        <is>
          <t>#109</t>
        </is>
      </c>
      <c r="F91" t="inlineStr">
        <is>
          <t>vs</t>
        </is>
      </c>
      <c r="G91" t="inlineStr">
        <is>
          <t>Arkansas State -1.0</t>
        </is>
      </c>
      <c r="H91" t="inlineStr">
        <is>
          <t>Arkansas State -1</t>
        </is>
      </c>
      <c r="I91" t="n">
        <v>57.5</v>
      </c>
      <c r="J91" t="inlineStr">
        <is>
          <t>-115</t>
        </is>
      </c>
      <c r="K91" t="inlineStr">
        <is>
          <t>+2.3</t>
        </is>
      </c>
      <c r="M91" t="inlineStr">
        <is>
          <t>Centennial Bank Stadium</t>
        </is>
      </c>
    </row>
    <row r="92">
      <c r="A92" t="inlineStr">
        <is>
          <t>Arkansas State</t>
        </is>
      </c>
      <c r="B92" t="n">
        <v>7</v>
      </c>
      <c r="C92" t="inlineStr">
        <is>
          <t>Sat Oct 17, 7:00 PM ET</t>
        </is>
      </c>
      <c r="D92" t="inlineStr">
        <is>
          <t>Southern Miss</t>
        </is>
      </c>
      <c r="E92" t="inlineStr">
        <is>
          <t>#115</t>
        </is>
      </c>
      <c r="F92" t="inlineStr">
        <is>
          <t>at</t>
        </is>
      </c>
      <c r="M92" t="inlineStr">
        <is>
          <t>M. M. Roberts Stadium</t>
        </is>
      </c>
    </row>
    <row r="93">
      <c r="A93" t="inlineStr">
        <is>
          <t>Arkansas State</t>
        </is>
      </c>
      <c r="B93" t="n">
        <v>8</v>
      </c>
      <c r="C93" t="inlineStr">
        <is>
          <t>Sat Oct 24, 7:00 PM ET</t>
        </is>
      </c>
      <c r="D93" t="inlineStr">
        <is>
          <t>Georgia State</t>
        </is>
      </c>
      <c r="E93" t="inlineStr">
        <is>
          <t>#74</t>
        </is>
      </c>
      <c r="F93" t="inlineStr">
        <is>
          <t>vs</t>
        </is>
      </c>
      <c r="M93" t="inlineStr">
        <is>
          <t>Centennial Bank Stadium</t>
        </is>
      </c>
    </row>
    <row r="94">
      <c r="A94" t="inlineStr">
        <is>
          <t>Arkansas State</t>
        </is>
      </c>
      <c r="B94" t="n">
        <v>10</v>
      </c>
      <c r="C94" t="inlineStr">
        <is>
          <t>Sat Nov 07, 3:00 PM ET</t>
        </is>
      </c>
      <c r="D94" t="inlineStr">
        <is>
          <t>UL Monroe</t>
        </is>
      </c>
      <c r="E94" t="inlineStr">
        <is>
          <t>#137</t>
        </is>
      </c>
      <c r="F94" t="inlineStr">
        <is>
          <t>vs</t>
        </is>
      </c>
      <c r="M94" t="inlineStr">
        <is>
          <t>Centennial Bank Stadium</t>
        </is>
      </c>
    </row>
    <row r="95">
      <c r="A95" t="inlineStr">
        <is>
          <t>Arkansas State</t>
        </is>
      </c>
      <c r="B95" t="n">
        <v>11</v>
      </c>
      <c r="C95" t="inlineStr">
        <is>
          <t>Sat Nov 14</t>
        </is>
      </c>
      <c r="D95" t="inlineStr">
        <is>
          <t>Coastal Carolina</t>
        </is>
      </c>
      <c r="E95" t="inlineStr">
        <is>
          <t>#116</t>
        </is>
      </c>
      <c r="F95" t="inlineStr">
        <is>
          <t>at</t>
        </is>
      </c>
      <c r="M95" t="inlineStr">
        <is>
          <t>Brooks Stadium (SC)</t>
        </is>
      </c>
    </row>
    <row r="96">
      <c r="A96" t="inlineStr">
        <is>
          <t>Arkansas State</t>
        </is>
      </c>
      <c r="B96" t="n">
        <v>12</v>
      </c>
      <c r="C96" t="inlineStr">
        <is>
          <t>Sat Nov 21</t>
        </is>
      </c>
      <c r="D96" t="inlineStr">
        <is>
          <t>Louisiana Tech</t>
        </is>
      </c>
      <c r="E96" t="inlineStr">
        <is>
          <t>#95</t>
        </is>
      </c>
      <c r="F96" t="inlineStr">
        <is>
          <t>at</t>
        </is>
      </c>
      <c r="M96" t="inlineStr">
        <is>
          <t>Joe Aillet Stadium</t>
        </is>
      </c>
    </row>
    <row r="97">
      <c r="A97" t="inlineStr">
        <is>
          <t>Arkansas State</t>
        </is>
      </c>
      <c r="B97" t="n">
        <v>13</v>
      </c>
      <c r="C97" t="inlineStr">
        <is>
          <t>Sat Nov 28, 3:00 PM ET</t>
        </is>
      </c>
      <c r="D97" t="inlineStr">
        <is>
          <t>Troy</t>
        </is>
      </c>
      <c r="E97" t="inlineStr">
        <is>
          <t>#92</t>
        </is>
      </c>
      <c r="F97" t="inlineStr">
        <is>
          <t>vs</t>
        </is>
      </c>
      <c r="M97" t="inlineStr">
        <is>
          <t>Centennial Bank Stadium</t>
        </is>
      </c>
    </row>
    <row r="98">
      <c r="A98" t="inlineStr">
        <is>
          <t>Army</t>
        </is>
      </c>
      <c r="B98" t="n">
        <v>1</v>
      </c>
      <c r="C98" t="inlineStr">
        <is>
          <t>Sat Sep 05, 12:00 PM ET</t>
        </is>
      </c>
      <c r="D98" t="inlineStr">
        <is>
          <t>Bryant</t>
        </is>
      </c>
      <c r="E98" t="inlineStr">
        <is>
          <t>n/a</t>
        </is>
      </c>
      <c r="F98" t="inlineStr">
        <is>
          <t>vs</t>
        </is>
      </c>
      <c r="G98" t="inlineStr">
        <is>
          <t>Army -37.5</t>
        </is>
      </c>
      <c r="H98" t="inlineStr">
        <is>
          <t>Army -36.5</t>
        </is>
      </c>
      <c r="I98" t="n">
        <v>51.5</v>
      </c>
      <c r="L98" t="inlineStr">
        <is>
          <t>W 59-3</t>
        </is>
      </c>
      <c r="M98" t="inlineStr">
        <is>
          <t>Michie Stadium</t>
        </is>
      </c>
    </row>
    <row r="99">
      <c r="A99" t="inlineStr">
        <is>
          <t>Army</t>
        </is>
      </c>
      <c r="B99" t="n">
        <v>2</v>
      </c>
      <c r="C99" t="inlineStr">
        <is>
          <t>Sat Sep 12, 12:00 PM ET</t>
        </is>
      </c>
      <c r="D99" t="inlineStr">
        <is>
          <t>South Florida</t>
        </is>
      </c>
      <c r="E99" t="inlineStr">
        <is>
          <t>#86</t>
        </is>
      </c>
      <c r="F99" t="inlineStr">
        <is>
          <t>vs</t>
        </is>
      </c>
      <c r="G99" t="inlineStr">
        <is>
          <t>Army -3</t>
        </is>
      </c>
      <c r="H99" t="inlineStr">
        <is>
          <t>Army -1.5</t>
        </is>
      </c>
      <c r="I99" t="n">
        <v>45.5</v>
      </c>
      <c r="J99" t="inlineStr">
        <is>
          <t>-166</t>
        </is>
      </c>
      <c r="K99" t="inlineStr">
        <is>
          <t>-0.4</t>
        </is>
      </c>
      <c r="L99" t="inlineStr">
        <is>
          <t>L 24-28</t>
        </is>
      </c>
      <c r="M99" t="inlineStr">
        <is>
          <t>Michie Stadium</t>
        </is>
      </c>
    </row>
    <row r="100">
      <c r="A100" t="inlineStr">
        <is>
          <t>Army</t>
        </is>
      </c>
      <c r="B100" t="n">
        <v>4</v>
      </c>
      <c r="C100" t="inlineStr">
        <is>
          <t>Fri Sep 25, 4:00 PM ET</t>
        </is>
      </c>
      <c r="D100" t="inlineStr">
        <is>
          <t>Temple</t>
        </is>
      </c>
      <c r="E100" t="inlineStr">
        <is>
          <t>#93</t>
        </is>
      </c>
      <c r="F100" t="inlineStr">
        <is>
          <t>at</t>
        </is>
      </c>
      <c r="G100" t="inlineStr">
        <is>
          <t>Army -4</t>
        </is>
      </c>
      <c r="H100" t="inlineStr">
        <is>
          <t>Army -3</t>
        </is>
      </c>
      <c r="I100" t="n">
        <v>48.5</v>
      </c>
      <c r="J100" t="inlineStr">
        <is>
          <t>-198</t>
        </is>
      </c>
      <c r="K100" t="inlineStr">
        <is>
          <t>🔴 -4.9</t>
        </is>
      </c>
      <c r="L100" t="inlineStr">
        <is>
          <t>W 21-17</t>
        </is>
      </c>
      <c r="M100" t="inlineStr">
        <is>
          <t>Lincoln Financial Field</t>
        </is>
      </c>
    </row>
    <row r="101">
      <c r="A101" t="inlineStr">
        <is>
          <t>Army</t>
        </is>
      </c>
      <c r="B101" t="n">
        <v>5</v>
      </c>
      <c r="C101" t="inlineStr">
        <is>
          <t>Sat Oct 03, 7:30 PM ET</t>
        </is>
      </c>
      <c r="D101" t="inlineStr">
        <is>
          <t>Louisiana Tech</t>
        </is>
      </c>
      <c r="E101" t="inlineStr">
        <is>
          <t>#95</t>
        </is>
      </c>
      <c r="F101" t="inlineStr">
        <is>
          <t>at</t>
        </is>
      </c>
      <c r="G101" t="inlineStr">
        <is>
          <t>Louisiana Tech -1.5</t>
        </is>
      </c>
      <c r="H101" t="inlineStr">
        <is>
          <t>Army -3.5</t>
        </is>
      </c>
      <c r="I101" t="n">
        <v>46.5</v>
      </c>
      <c r="J101" t="inlineStr">
        <is>
          <t>-105</t>
        </is>
      </c>
      <c r="K101" t="inlineStr">
        <is>
          <t>+1.9</t>
        </is>
      </c>
      <c r="L101" t="inlineStr">
        <is>
          <t>L 29-31</t>
        </is>
      </c>
      <c r="M101" t="inlineStr">
        <is>
          <t>Joe Aillet Stadium</t>
        </is>
      </c>
    </row>
    <row r="102">
      <c r="A102" t="inlineStr">
        <is>
          <t>Army</t>
        </is>
      </c>
      <c r="B102" t="n">
        <v>6</v>
      </c>
      <c r="C102" t="inlineStr">
        <is>
          <t>Sat Oct 10, 12:00 PM ET</t>
        </is>
      </c>
      <c r="D102" t="inlineStr">
        <is>
          <t>Tulane</t>
        </is>
      </c>
      <c r="E102" t="inlineStr">
        <is>
          <t>#75</t>
        </is>
      </c>
      <c r="F102" t="inlineStr">
        <is>
          <t>vs</t>
        </is>
      </c>
      <c r="G102" t="inlineStr">
        <is>
          <t>Army -3.0</t>
        </is>
      </c>
      <c r="H102" t="inlineStr">
        <is>
          <t>Army -3</t>
        </is>
      </c>
      <c r="I102" t="n">
        <v>48.5</v>
      </c>
      <c r="J102" t="inlineStr">
        <is>
          <t>-160</t>
        </is>
      </c>
      <c r="K102" t="inlineStr">
        <is>
          <t>-2.9</t>
        </is>
      </c>
      <c r="M102" t="inlineStr">
        <is>
          <t>Michie Stadium</t>
        </is>
      </c>
    </row>
    <row r="103">
      <c r="A103" t="inlineStr">
        <is>
          <t>Army</t>
        </is>
      </c>
      <c r="B103" t="n">
        <v>7</v>
      </c>
      <c r="C103" t="inlineStr">
        <is>
          <t>Sat Oct 17, 12:00 PM ET</t>
        </is>
      </c>
      <c r="D103" t="inlineStr">
        <is>
          <t>Florida Atlantic</t>
        </is>
      </c>
      <c r="E103" t="inlineStr">
        <is>
          <t>#104</t>
        </is>
      </c>
      <c r="F103" t="inlineStr">
        <is>
          <t>vs</t>
        </is>
      </c>
      <c r="M103" t="inlineStr">
        <is>
          <t>Michie Stadium</t>
        </is>
      </c>
    </row>
    <row r="104">
      <c r="A104" t="inlineStr">
        <is>
          <t>Army</t>
        </is>
      </c>
      <c r="B104" t="n">
        <v>8</v>
      </c>
      <c r="C104" t="inlineStr">
        <is>
          <t>Fri Oct 23, 8:30 PM ET</t>
        </is>
      </c>
      <c r="D104" t="inlineStr">
        <is>
          <t>Tulsa</t>
        </is>
      </c>
      <c r="E104" t="inlineStr">
        <is>
          <t>#94</t>
        </is>
      </c>
      <c r="F104" t="inlineStr">
        <is>
          <t>at</t>
        </is>
      </c>
      <c r="M104" t="inlineStr">
        <is>
          <t>Chapman Stadium</t>
        </is>
      </c>
    </row>
    <row r="105">
      <c r="A105" t="inlineStr">
        <is>
          <t>Army</t>
        </is>
      </c>
      <c r="B105" t="n">
        <v>9</v>
      </c>
      <c r="C105" t="inlineStr">
        <is>
          <t>Sat Oct 31</t>
        </is>
      </c>
      <c r="D105" t="inlineStr">
        <is>
          <t>Memphis</t>
        </is>
      </c>
      <c r="E105" t="inlineStr">
        <is>
          <t>#53</t>
        </is>
      </c>
      <c r="F105" t="inlineStr">
        <is>
          <t>at</t>
        </is>
      </c>
      <c r="M105" t="inlineStr">
        <is>
          <t>Simmons Bank Liberty Stadium</t>
        </is>
      </c>
    </row>
    <row r="106">
      <c r="A106" t="inlineStr">
        <is>
          <t>Army</t>
        </is>
      </c>
      <c r="B106" t="n">
        <v>10</v>
      </c>
      <c r="C106" t="inlineStr">
        <is>
          <t>Sat Nov 07, 7:30 PM ET</t>
        </is>
      </c>
      <c r="D106" t="inlineStr">
        <is>
          <t>Air Force</t>
        </is>
      </c>
      <c r="E106" t="inlineStr">
        <is>
          <t>#87</t>
        </is>
      </c>
      <c r="F106" t="inlineStr">
        <is>
          <t>vs</t>
        </is>
      </c>
      <c r="M106" t="inlineStr">
        <is>
          <t>Michie Stadium</t>
        </is>
      </c>
    </row>
    <row r="107">
      <c r="A107" t="inlineStr">
        <is>
          <t>Army</t>
        </is>
      </c>
      <c r="B107" t="n">
        <v>12</v>
      </c>
      <c r="C107" t="inlineStr">
        <is>
          <t>Sat Nov 21, 12:00 PM ET</t>
        </is>
      </c>
      <c r="D107" t="inlineStr">
        <is>
          <t>East Carolina</t>
        </is>
      </c>
      <c r="E107" t="inlineStr">
        <is>
          <t>#88</t>
        </is>
      </c>
      <c r="F107" t="inlineStr">
        <is>
          <t>vs</t>
        </is>
      </c>
      <c r="M107" t="inlineStr">
        <is>
          <t>Michie Stadium</t>
        </is>
      </c>
    </row>
    <row r="108">
      <c r="A108" t="inlineStr">
        <is>
          <t>Army</t>
        </is>
      </c>
      <c r="B108" t="n">
        <v>13</v>
      </c>
      <c r="C108" t="inlineStr">
        <is>
          <t>Sat Nov 28</t>
        </is>
      </c>
      <c r="D108" t="inlineStr">
        <is>
          <t>Rice</t>
        </is>
      </c>
      <c r="E108" t="inlineStr">
        <is>
          <t>#113</t>
        </is>
      </c>
      <c r="F108" t="inlineStr">
        <is>
          <t>at</t>
        </is>
      </c>
      <c r="M108" t="inlineStr">
        <is>
          <t>Rice Stadium</t>
        </is>
      </c>
    </row>
    <row r="109">
      <c r="A109" t="inlineStr">
        <is>
          <t>Army</t>
        </is>
      </c>
      <c r="B109" t="n">
        <v>15</v>
      </c>
      <c r="C109" t="inlineStr">
        <is>
          <t>Sat Dec 12, 3:00 PM ET</t>
        </is>
      </c>
      <c r="D109" t="inlineStr">
        <is>
          <t>Navy</t>
        </is>
      </c>
      <c r="E109" t="inlineStr">
        <is>
          <t>#90</t>
        </is>
      </c>
      <c r="F109" t="inlineStr">
        <is>
          <t>N</t>
        </is>
      </c>
      <c r="G109" t="inlineStr">
        <is>
          <t>Navy -2.5</t>
        </is>
      </c>
      <c r="H109" t="inlineStr">
        <is>
          <t>Navy -2.5</t>
        </is>
      </c>
      <c r="I109" t="n">
        <v>37.5</v>
      </c>
      <c r="J109" t="inlineStr">
        <is>
          <t>+120</t>
        </is>
      </c>
      <c r="K109" t="inlineStr">
        <is>
          <t>+3.8</t>
        </is>
      </c>
      <c r="M109" t="inlineStr">
        <is>
          <t>MetLife Stadium</t>
        </is>
      </c>
    </row>
    <row r="110">
      <c r="A110" t="inlineStr">
        <is>
          <t>Auburn</t>
        </is>
      </c>
      <c r="B110" t="n">
        <v>1</v>
      </c>
      <c r="C110" t="inlineStr">
        <is>
          <t>Sat Sep 05, 3:30 PM ET</t>
        </is>
      </c>
      <c r="D110" t="inlineStr">
        <is>
          <t>Baylor</t>
        </is>
      </c>
      <c r="E110" t="inlineStr">
        <is>
          <t>#28</t>
        </is>
      </c>
      <c r="F110" t="inlineStr">
        <is>
          <t>N</t>
        </is>
      </c>
      <c r="G110" t="inlineStr">
        <is>
          <t>Auburn -6.5</t>
        </is>
      </c>
      <c r="H110" t="inlineStr">
        <is>
          <t>Auburn -6.5</t>
        </is>
      </c>
      <c r="I110" t="n">
        <v>58.5</v>
      </c>
      <c r="J110" t="inlineStr">
        <is>
          <t>-270</t>
        </is>
      </c>
      <c r="K110" t="inlineStr">
        <is>
          <t>-5.0</t>
        </is>
      </c>
      <c r="L110" t="inlineStr">
        <is>
          <t>W 17-16</t>
        </is>
      </c>
      <c r="M110" t="inlineStr">
        <is>
          <t>Mercedes-Benz Stadium</t>
        </is>
      </c>
    </row>
    <row r="111">
      <c r="A111" t="inlineStr">
        <is>
          <t>Auburn</t>
        </is>
      </c>
      <c r="B111" t="n">
        <v>2</v>
      </c>
      <c r="C111" t="inlineStr">
        <is>
          <t>Sat Sep 12, 7:45 PM ET</t>
        </is>
      </c>
      <c r="D111" t="inlineStr">
        <is>
          <t>Southern Miss</t>
        </is>
      </c>
      <c r="E111" t="inlineStr">
        <is>
          <t>#115</t>
        </is>
      </c>
      <c r="F111" t="inlineStr">
        <is>
          <t>vs</t>
        </is>
      </c>
      <c r="G111" t="inlineStr">
        <is>
          <t>Auburn -32.5</t>
        </is>
      </c>
      <c r="H111" t="inlineStr">
        <is>
          <t>Auburn -29.5</t>
        </is>
      </c>
      <c r="I111" t="n">
        <v>56.5</v>
      </c>
      <c r="J111" t="inlineStr">
        <is>
          <t>-10000</t>
        </is>
      </c>
      <c r="K111" t="inlineStr">
        <is>
          <t>-5.6</t>
        </is>
      </c>
      <c r="L111" t="inlineStr">
        <is>
          <t>W 43-8</t>
        </is>
      </c>
      <c r="M111" t="inlineStr">
        <is>
          <t>Jordan-Hare Stadium</t>
        </is>
      </c>
    </row>
    <row r="112">
      <c r="A112" t="inlineStr">
        <is>
          <t>Auburn</t>
        </is>
      </c>
      <c r="B112" t="n">
        <v>3</v>
      </c>
      <c r="C112" t="inlineStr">
        <is>
          <t>Sat Sep 19, 7:00 PM ET</t>
        </is>
      </c>
      <c r="D112" t="inlineStr">
        <is>
          <t>Florida</t>
        </is>
      </c>
      <c r="E112" t="inlineStr">
        <is>
          <t>#15</t>
        </is>
      </c>
      <c r="F112" t="inlineStr">
        <is>
          <t>vs</t>
        </is>
      </c>
      <c r="G112" t="inlineStr">
        <is>
          <t>Florida -2.5</t>
        </is>
      </c>
      <c r="H112" t="inlineStr">
        <is>
          <t>Auburn -1.5</t>
        </is>
      </c>
      <c r="I112" t="n">
        <v>53.5</v>
      </c>
      <c r="J112" t="inlineStr">
        <is>
          <t>+114</t>
        </is>
      </c>
      <c r="K112" t="inlineStr">
        <is>
          <t>+1.7</t>
        </is>
      </c>
      <c r="L112" t="inlineStr">
        <is>
          <t>L 39-44</t>
        </is>
      </c>
      <c r="M112" t="inlineStr">
        <is>
          <t>Jordan-Hare Stadium</t>
        </is>
      </c>
    </row>
    <row r="113">
      <c r="A113" t="inlineStr">
        <is>
          <t>Auburn</t>
        </is>
      </c>
      <c r="B113" t="n">
        <v>4</v>
      </c>
      <c r="C113" t="inlineStr">
        <is>
          <t>Sat Sep 26, 4:15 PM ET</t>
        </is>
      </c>
      <c r="D113" t="inlineStr">
        <is>
          <t>Vanderbilt</t>
        </is>
      </c>
      <c r="E113" t="inlineStr">
        <is>
          <t>#47</t>
        </is>
      </c>
      <c r="F113" t="inlineStr">
        <is>
          <t>vs</t>
        </is>
      </c>
      <c r="G113" t="inlineStr">
        <is>
          <t>Auburn -10</t>
        </is>
      </c>
      <c r="H113" t="inlineStr">
        <is>
          <t>Auburn -8.5</t>
        </is>
      </c>
      <c r="I113" t="n">
        <v>54.5</v>
      </c>
      <c r="J113" t="inlineStr">
        <is>
          <t>-395</t>
        </is>
      </c>
      <c r="K113" t="inlineStr">
        <is>
          <t>-1.2</t>
        </is>
      </c>
      <c r="L113" t="inlineStr">
        <is>
          <t>W 21-15</t>
        </is>
      </c>
      <c r="M113" t="inlineStr">
        <is>
          <t>Jordan-Hare Stadium</t>
        </is>
      </c>
    </row>
    <row r="114">
      <c r="A114" t="inlineStr">
        <is>
          <t>Auburn</t>
        </is>
      </c>
      <c r="B114" t="n">
        <v>5</v>
      </c>
      <c r="C114" t="inlineStr">
        <is>
          <t>Sat Oct 03, 3:30 PM ET</t>
        </is>
      </c>
      <c r="D114" t="inlineStr">
        <is>
          <t>Tennessee</t>
        </is>
      </c>
      <c r="E114" t="inlineStr">
        <is>
          <t>#12</t>
        </is>
      </c>
      <c r="F114" t="inlineStr">
        <is>
          <t>at</t>
        </is>
      </c>
      <c r="G114" t="inlineStr">
        <is>
          <t>Tennessee -6</t>
        </is>
      </c>
      <c r="H114" t="inlineStr">
        <is>
          <t>Tennessee -7.5</t>
        </is>
      </c>
      <c r="I114" t="n">
        <v>54.5</v>
      </c>
      <c r="J114" t="inlineStr">
        <is>
          <t>+190</t>
        </is>
      </c>
      <c r="K114" t="inlineStr">
        <is>
          <t>-1.0</t>
        </is>
      </c>
      <c r="L114" t="inlineStr">
        <is>
          <t>L 14-24</t>
        </is>
      </c>
      <c r="M114" t="inlineStr">
        <is>
          <t>Neyland Stadium</t>
        </is>
      </c>
    </row>
    <row r="115">
      <c r="A115" t="inlineStr">
        <is>
          <t>Auburn</t>
        </is>
      </c>
      <c r="B115" t="n">
        <v>7</v>
      </c>
      <c r="C115" t="inlineStr">
        <is>
          <t>Sat Oct 17, 3:30 PM ET</t>
        </is>
      </c>
      <c r="D115" t="inlineStr">
        <is>
          <t>Georgia</t>
        </is>
      </c>
      <c r="E115" t="inlineStr">
        <is>
          <t>#2</t>
        </is>
      </c>
      <c r="F115" t="inlineStr">
        <is>
          <t>at</t>
        </is>
      </c>
      <c r="G115" t="inlineStr">
        <is>
          <t>Georgia -16.5</t>
        </is>
      </c>
      <c r="H115" t="inlineStr">
        <is>
          <t>Georgia -16.5</t>
        </is>
      </c>
      <c r="I115" t="n">
        <v>54.5</v>
      </c>
      <c r="J115" t="inlineStr">
        <is>
          <t>+750</t>
        </is>
      </c>
      <c r="K115" t="inlineStr">
        <is>
          <t>-1.5</t>
        </is>
      </c>
      <c r="M115" t="inlineStr">
        <is>
          <t>Sanford Stadium</t>
        </is>
      </c>
    </row>
    <row r="116">
      <c r="A116" t="inlineStr">
        <is>
          <t>Auburn</t>
        </is>
      </c>
      <c r="B116" t="n">
        <v>8</v>
      </c>
      <c r="C116" t="inlineStr">
        <is>
          <t>Sat Oct 24, 12:00 PM ET</t>
        </is>
      </c>
      <c r="D116" t="inlineStr">
        <is>
          <t>LSU</t>
        </is>
      </c>
      <c r="E116" t="inlineStr">
        <is>
          <t>#7</t>
        </is>
      </c>
      <c r="F116" t="inlineStr">
        <is>
          <t>vs</t>
        </is>
      </c>
      <c r="M116" t="inlineStr">
        <is>
          <t>Jordan-Hare Stadium</t>
        </is>
      </c>
    </row>
    <row r="117">
      <c r="A117" t="inlineStr">
        <is>
          <t>Auburn</t>
        </is>
      </c>
      <c r="B117" t="n">
        <v>9</v>
      </c>
      <c r="C117" t="inlineStr">
        <is>
          <t>Sat Oct 31</t>
        </is>
      </c>
      <c r="D117" t="inlineStr">
        <is>
          <t>Ole Miss</t>
        </is>
      </c>
      <c r="E117" t="inlineStr">
        <is>
          <t>#16</t>
        </is>
      </c>
      <c r="F117" t="inlineStr">
        <is>
          <t>at</t>
        </is>
      </c>
      <c r="M117" t="inlineStr">
        <is>
          <t>Vaught-Hemingway Stadium</t>
        </is>
      </c>
    </row>
    <row r="118">
      <c r="A118" t="inlineStr">
        <is>
          <t>Auburn</t>
        </is>
      </c>
      <c r="B118" t="n">
        <v>10</v>
      </c>
      <c r="C118" t="inlineStr">
        <is>
          <t>Sat Nov 07</t>
        </is>
      </c>
      <c r="D118" t="inlineStr">
        <is>
          <t>Arkansas</t>
        </is>
      </c>
      <c r="E118" t="inlineStr">
        <is>
          <t>#60</t>
        </is>
      </c>
      <c r="F118" t="inlineStr">
        <is>
          <t>vs</t>
        </is>
      </c>
      <c r="M118" t="inlineStr">
        <is>
          <t>Jordan-Hare Stadium</t>
        </is>
      </c>
    </row>
    <row r="119">
      <c r="A119" t="inlineStr">
        <is>
          <t>Auburn</t>
        </is>
      </c>
      <c r="B119" t="n">
        <v>11</v>
      </c>
      <c r="C119" t="inlineStr">
        <is>
          <t>Sat Nov 14</t>
        </is>
      </c>
      <c r="D119" t="inlineStr">
        <is>
          <t>Mississippi State</t>
        </is>
      </c>
      <c r="E119" t="inlineStr">
        <is>
          <t>#22</t>
        </is>
      </c>
      <c r="F119" t="inlineStr">
        <is>
          <t>at</t>
        </is>
      </c>
      <c r="M119" t="inlineStr">
        <is>
          <t>Davis Wade Stadium</t>
        </is>
      </c>
    </row>
    <row r="120">
      <c r="A120" t="inlineStr">
        <is>
          <t>Auburn</t>
        </is>
      </c>
      <c r="B120" t="n">
        <v>12</v>
      </c>
      <c r="C120" t="inlineStr">
        <is>
          <t>Sat Nov 21, 3:30 PM ET</t>
        </is>
      </c>
      <c r="D120" t="inlineStr">
        <is>
          <t>Samford</t>
        </is>
      </c>
      <c r="E120" t="inlineStr">
        <is>
          <t>n/a</t>
        </is>
      </c>
      <c r="F120" t="inlineStr">
        <is>
          <t>vs</t>
        </is>
      </c>
      <c r="M120" t="inlineStr">
        <is>
          <t>Jordan-Hare Stadium</t>
        </is>
      </c>
    </row>
    <row r="121">
      <c r="A121" t="inlineStr">
        <is>
          <t>Auburn</t>
        </is>
      </c>
      <c r="B121" t="n">
        <v>13</v>
      </c>
      <c r="C121" t="inlineStr">
        <is>
          <t>Sat Nov 28</t>
        </is>
      </c>
      <c r="D121" t="inlineStr">
        <is>
          <t>Alabama</t>
        </is>
      </c>
      <c r="E121" t="inlineStr">
        <is>
          <t>#1</t>
        </is>
      </c>
      <c r="F121" t="inlineStr">
        <is>
          <t>at</t>
        </is>
      </c>
      <c r="G121" t="inlineStr">
        <is>
          <t>Alabama -10</t>
        </is>
      </c>
      <c r="H121" t="inlineStr">
        <is>
          <t>Alabama -10</t>
        </is>
      </c>
      <c r="I121" t="n">
        <v>52.5</v>
      </c>
      <c r="J121" t="inlineStr">
        <is>
          <t>+330</t>
        </is>
      </c>
      <c r="K121" t="inlineStr">
        <is>
          <t>🟡 -8.1</t>
        </is>
      </c>
      <c r="M121" t="inlineStr">
        <is>
          <t>Bryant-Denny Stadium</t>
        </is>
      </c>
    </row>
    <row r="122">
      <c r="A122" t="inlineStr">
        <is>
          <t>BYU</t>
        </is>
      </c>
      <c r="B122" t="n">
        <v>1</v>
      </c>
      <c r="C122" t="inlineStr">
        <is>
          <t>Sat Sep 05, 8:00 PM ET</t>
        </is>
      </c>
      <c r="D122" t="inlineStr">
        <is>
          <t>Utah Tech</t>
        </is>
      </c>
      <c r="E122" t="inlineStr">
        <is>
          <t>n/a</t>
        </is>
      </c>
      <c r="F122" t="inlineStr">
        <is>
          <t>vs</t>
        </is>
      </c>
      <c r="G122" t="inlineStr">
        <is>
          <t>BYU -50.5</t>
        </is>
      </c>
      <c r="H122" t="inlineStr">
        <is>
          <t>BYU -47.5</t>
        </is>
      </c>
      <c r="I122" t="inlineStr">
        <is>
          <t>61.5 ⚑MONSTER UNDER</t>
        </is>
      </c>
      <c r="L122" t="inlineStr">
        <is>
          <t>W 63-7</t>
        </is>
      </c>
      <c r="M122" t="inlineStr">
        <is>
          <t>LaVell Edwards Stadium</t>
        </is>
      </c>
    </row>
    <row r="123">
      <c r="A123" t="inlineStr">
        <is>
          <t>BYU</t>
        </is>
      </c>
      <c r="B123" t="n">
        <v>2</v>
      </c>
      <c r="C123" t="inlineStr">
        <is>
          <t>Sat Sep 12, 3:30 PM ET</t>
        </is>
      </c>
      <c r="D123" t="inlineStr">
        <is>
          <t>Arizona</t>
        </is>
      </c>
      <c r="E123" t="inlineStr">
        <is>
          <t>#33</t>
        </is>
      </c>
      <c r="F123" t="inlineStr">
        <is>
          <t>vs</t>
        </is>
      </c>
      <c r="G123" t="inlineStr">
        <is>
          <t>BYU -6.5</t>
        </is>
      </c>
      <c r="H123" t="inlineStr">
        <is>
          <t>BYU -6.5</t>
        </is>
      </c>
      <c r="I123" t="n">
        <v>49.5</v>
      </c>
      <c r="J123" t="inlineStr">
        <is>
          <t>-270</t>
        </is>
      </c>
      <c r="K123" t="inlineStr">
        <is>
          <t>-0.8</t>
        </is>
      </c>
      <c r="L123" t="inlineStr">
        <is>
          <t>W 28-17</t>
        </is>
      </c>
      <c r="M123" t="inlineStr">
        <is>
          <t>LaVell Edwards Stadium</t>
        </is>
      </c>
    </row>
    <row r="124">
      <c r="A124" t="inlineStr">
        <is>
          <t>BYU</t>
        </is>
      </c>
      <c r="B124" t="n">
        <v>3</v>
      </c>
      <c r="C124" t="inlineStr">
        <is>
          <t>Sat Sep 19, 7:30 PM ET</t>
        </is>
      </c>
      <c r="D124" t="inlineStr">
        <is>
          <t>Colorado State</t>
        </is>
      </c>
      <c r="E124" t="inlineStr">
        <is>
          <t>#119</t>
        </is>
      </c>
      <c r="F124" t="inlineStr">
        <is>
          <t>at</t>
        </is>
      </c>
      <c r="G124" t="inlineStr">
        <is>
          <t>BYU -17.5</t>
        </is>
      </c>
      <c r="H124" t="inlineStr">
        <is>
          <t>BYU -21</t>
        </is>
      </c>
      <c r="I124" t="n">
        <v>54.5</v>
      </c>
      <c r="J124" t="inlineStr">
        <is>
          <t>-1000</t>
        </is>
      </c>
      <c r="K124" t="inlineStr">
        <is>
          <t>🟡 +6.3</t>
        </is>
      </c>
      <c r="L124" t="inlineStr">
        <is>
          <t>W 41-23</t>
        </is>
      </c>
      <c r="M124" t="inlineStr">
        <is>
          <t>Canvas Stadium</t>
        </is>
      </c>
    </row>
    <row r="125">
      <c r="A125" t="inlineStr">
        <is>
          <t>BYU</t>
        </is>
      </c>
      <c r="B125" t="n">
        <v>5</v>
      </c>
      <c r="C125" t="inlineStr">
        <is>
          <t>Sat Oct 03, 7:00 PM ET</t>
        </is>
      </c>
      <c r="D125" t="inlineStr">
        <is>
          <t>TCU</t>
        </is>
      </c>
      <c r="E125" t="inlineStr">
        <is>
          <t>#45</t>
        </is>
      </c>
      <c r="F125" t="inlineStr">
        <is>
          <t>at</t>
        </is>
      </c>
      <c r="G125" t="inlineStr">
        <is>
          <t>BYU -5.5</t>
        </is>
      </c>
      <c r="H125" t="inlineStr">
        <is>
          <t>BYU -5.5</t>
        </is>
      </c>
      <c r="I125" t="n">
        <v>48.5</v>
      </c>
      <c r="J125" t="inlineStr">
        <is>
          <t>-225</t>
        </is>
      </c>
      <c r="K125" t="inlineStr">
        <is>
          <t>-1.4</t>
        </is>
      </c>
      <c r="L125" t="inlineStr">
        <is>
          <t>W 17-10</t>
        </is>
      </c>
      <c r="M125" t="inlineStr">
        <is>
          <t>Amon G. Carter Stadium</t>
        </is>
      </c>
    </row>
    <row r="126">
      <c r="A126" t="inlineStr">
        <is>
          <t>BYU</t>
        </is>
      </c>
      <c r="B126" t="n">
        <v>6</v>
      </c>
      <c r="C126" t="inlineStr">
        <is>
          <t>Fri Oct 09, 10:15 PM ET</t>
        </is>
      </c>
      <c r="D126" t="inlineStr">
        <is>
          <t>Iowa State</t>
        </is>
      </c>
      <c r="E126" t="inlineStr">
        <is>
          <t>#50</t>
        </is>
      </c>
      <c r="F126" t="inlineStr">
        <is>
          <t>vs</t>
        </is>
      </c>
      <c r="G126" t="inlineStr">
        <is>
          <t>BYU -14.5</t>
        </is>
      </c>
      <c r="H126" t="inlineStr">
        <is>
          <t>BYU -14.5</t>
        </is>
      </c>
      <c r="I126" t="n">
        <v>50.5</v>
      </c>
      <c r="J126" t="inlineStr">
        <is>
          <t>-625</t>
        </is>
      </c>
      <c r="K126" t="inlineStr">
        <is>
          <t>-4.2</t>
        </is>
      </c>
      <c r="M126" t="inlineStr">
        <is>
          <t>LaVell Edwards Stadium</t>
        </is>
      </c>
    </row>
    <row r="127">
      <c r="A127" t="inlineStr">
        <is>
          <t>BYU</t>
        </is>
      </c>
      <c r="B127" t="n">
        <v>7</v>
      </c>
      <c r="C127" t="inlineStr">
        <is>
          <t>Sat Oct 17, 7:30 PM ET</t>
        </is>
      </c>
      <c r="D127" t="inlineStr">
        <is>
          <t>Notre Dame</t>
        </is>
      </c>
      <c r="E127" t="inlineStr">
        <is>
          <t>#5</t>
        </is>
      </c>
      <c r="F127" t="inlineStr">
        <is>
          <t>vs</t>
        </is>
      </c>
      <c r="G127" t="inlineStr">
        <is>
          <t>Notre Dame -10</t>
        </is>
      </c>
      <c r="H127" t="inlineStr">
        <is>
          <t>Notre Dame -10</t>
        </is>
      </c>
      <c r="I127" t="n">
        <v>54.5</v>
      </c>
      <c r="J127" t="inlineStr">
        <is>
          <t>+340</t>
        </is>
      </c>
      <c r="K127" t="inlineStr">
        <is>
          <t>-1.3</t>
        </is>
      </c>
      <c r="M127" t="inlineStr">
        <is>
          <t>LaVell Edwards Stadium</t>
        </is>
      </c>
    </row>
    <row r="128">
      <c r="A128" t="inlineStr">
        <is>
          <t>BYU</t>
        </is>
      </c>
      <c r="B128" t="n">
        <v>8</v>
      </c>
      <c r="C128" t="inlineStr">
        <is>
          <t>Sat Oct 24</t>
        </is>
      </c>
      <c r="D128" t="inlineStr">
        <is>
          <t>UCF</t>
        </is>
      </c>
      <c r="E128" t="inlineStr">
        <is>
          <t>#56</t>
        </is>
      </c>
      <c r="F128" t="inlineStr">
        <is>
          <t>at</t>
        </is>
      </c>
      <c r="M128" t="inlineStr">
        <is>
          <t>FBC Mortgage Stadium</t>
        </is>
      </c>
    </row>
    <row r="129">
      <c r="A129" t="inlineStr">
        <is>
          <t>BYU</t>
        </is>
      </c>
      <c r="B129" t="n">
        <v>9</v>
      </c>
      <c r="C129" t="inlineStr">
        <is>
          <t>Sat Oct 31</t>
        </is>
      </c>
      <c r="D129" t="inlineStr">
        <is>
          <t>Arizona State</t>
        </is>
      </c>
      <c r="E129" t="inlineStr">
        <is>
          <t>#66</t>
        </is>
      </c>
      <c r="F129" t="inlineStr">
        <is>
          <t>vs</t>
        </is>
      </c>
      <c r="M129" t="inlineStr">
        <is>
          <t>LaVell Edwards Stadium</t>
        </is>
      </c>
    </row>
    <row r="130">
      <c r="A130" t="inlineStr">
        <is>
          <t>BYU</t>
        </is>
      </c>
      <c r="B130" t="n">
        <v>10</v>
      </c>
      <c r="C130" t="inlineStr">
        <is>
          <t>Sat Nov 07</t>
        </is>
      </c>
      <c r="D130" t="inlineStr">
        <is>
          <t>Utah</t>
        </is>
      </c>
      <c r="E130" t="inlineStr">
        <is>
          <t>#11</t>
        </is>
      </c>
      <c r="F130" t="inlineStr">
        <is>
          <t>at</t>
        </is>
      </c>
      <c r="G130" t="inlineStr">
        <is>
          <t>Utah -3</t>
        </is>
      </c>
      <c r="H130" t="inlineStr">
        <is>
          <t>Utah -3</t>
        </is>
      </c>
      <c r="I130" t="n">
        <v>51.5</v>
      </c>
      <c r="J130" t="inlineStr">
        <is>
          <t>+120</t>
        </is>
      </c>
      <c r="K130" t="inlineStr">
        <is>
          <t>-3.7</t>
        </is>
      </c>
      <c r="M130" t="inlineStr">
        <is>
          <t>Rice-Eccles Stadium</t>
        </is>
      </c>
    </row>
    <row r="131">
      <c r="A131" t="inlineStr">
        <is>
          <t>BYU</t>
        </is>
      </c>
      <c r="B131" t="n">
        <v>11</v>
      </c>
      <c r="C131" t="inlineStr">
        <is>
          <t>Sat Nov 14</t>
        </is>
      </c>
      <c r="D131" t="inlineStr">
        <is>
          <t>Baylor</t>
        </is>
      </c>
      <c r="E131" t="inlineStr">
        <is>
          <t>#28</t>
        </is>
      </c>
      <c r="F131" t="inlineStr">
        <is>
          <t>vs</t>
        </is>
      </c>
      <c r="M131" t="inlineStr">
        <is>
          <t>LaVell Edwards Stadium</t>
        </is>
      </c>
    </row>
    <row r="132">
      <c r="A132" t="inlineStr">
        <is>
          <t>BYU</t>
        </is>
      </c>
      <c r="B132" t="n">
        <v>12</v>
      </c>
      <c r="C132" t="inlineStr">
        <is>
          <t>Sat Nov 21</t>
        </is>
      </c>
      <c r="D132" t="inlineStr">
        <is>
          <t>Kansas</t>
        </is>
      </c>
      <c r="E132" t="inlineStr">
        <is>
          <t>#44</t>
        </is>
      </c>
      <c r="F132" t="inlineStr">
        <is>
          <t>at</t>
        </is>
      </c>
      <c r="M132" t="inlineStr">
        <is>
          <t>Memorial Stadium</t>
        </is>
      </c>
    </row>
    <row r="133">
      <c r="A133" t="inlineStr">
        <is>
          <t>BYU</t>
        </is>
      </c>
      <c r="B133" t="n">
        <v>13</v>
      </c>
      <c r="C133" t="inlineStr">
        <is>
          <t>Sat Nov 28</t>
        </is>
      </c>
      <c r="D133" t="inlineStr">
        <is>
          <t>Cincinnati</t>
        </is>
      </c>
      <c r="E133" t="inlineStr">
        <is>
          <t>#65</t>
        </is>
      </c>
      <c r="F133" t="inlineStr">
        <is>
          <t>vs</t>
        </is>
      </c>
      <c r="M133" t="inlineStr">
        <is>
          <t>LaVell Edwards Stadium</t>
        </is>
      </c>
    </row>
    <row r="134">
      <c r="A134" t="inlineStr">
        <is>
          <t>Ball State</t>
        </is>
      </c>
      <c r="B134" t="n">
        <v>1</v>
      </c>
      <c r="C134" t="inlineStr">
        <is>
          <t>Sat Sep 05, 12:30 PM ET</t>
        </is>
      </c>
      <c r="D134" t="inlineStr">
        <is>
          <t>Ohio State</t>
        </is>
      </c>
      <c r="E134" t="inlineStr">
        <is>
          <t>#3</t>
        </is>
      </c>
      <c r="F134" t="inlineStr">
        <is>
          <t>at</t>
        </is>
      </c>
      <c r="G134" t="inlineStr">
        <is>
          <t>Ohio State -50.5</t>
        </is>
      </c>
      <c r="H134" t="inlineStr">
        <is>
          <t>Ohio State -49.5</t>
        </is>
      </c>
      <c r="I134" t="n">
        <v>55.5</v>
      </c>
      <c r="K134" t="inlineStr">
        <is>
          <t>-2.4</t>
        </is>
      </c>
      <c r="L134" t="inlineStr">
        <is>
          <t>L 3-56</t>
        </is>
      </c>
      <c r="M134" t="inlineStr">
        <is>
          <t>Ohio Stadium</t>
        </is>
      </c>
    </row>
    <row r="135">
      <c r="A135" t="inlineStr">
        <is>
          <t>Ball State</t>
        </is>
      </c>
      <c r="B135" t="n">
        <v>2</v>
      </c>
      <c r="C135" t="inlineStr">
        <is>
          <t>Sat Sep 12, 2:00 PM ET</t>
        </is>
      </c>
      <c r="D135" t="inlineStr">
        <is>
          <t>Stony Brook</t>
        </is>
      </c>
      <c r="E135" t="inlineStr">
        <is>
          <t>n/a</t>
        </is>
      </c>
      <c r="F135" t="inlineStr">
        <is>
          <t>vs</t>
        </is>
      </c>
      <c r="G135" t="inlineStr">
        <is>
          <t>Ball State -13.5</t>
        </is>
      </c>
      <c r="H135" t="inlineStr">
        <is>
          <t>Ball State -14.5</t>
        </is>
      </c>
      <c r="I135" t="n">
        <v>52.5</v>
      </c>
      <c r="J135" t="inlineStr">
        <is>
          <t>-575</t>
        </is>
      </c>
      <c r="L135" t="inlineStr">
        <is>
          <t>W 41-17</t>
        </is>
      </c>
      <c r="M135" t="inlineStr">
        <is>
          <t>Scheumann Stadium</t>
        </is>
      </c>
    </row>
    <row r="136">
      <c r="A136" t="inlineStr">
        <is>
          <t>Ball State</t>
        </is>
      </c>
      <c r="B136" t="n">
        <v>3</v>
      </c>
      <c r="C136" t="inlineStr">
        <is>
          <t>Sat Sep 19, 4:00 PM ET</t>
        </is>
      </c>
      <c r="D136" t="inlineStr">
        <is>
          <t>Liberty</t>
        </is>
      </c>
      <c r="E136" t="inlineStr">
        <is>
          <t>#67</t>
        </is>
      </c>
      <c r="F136" t="inlineStr">
        <is>
          <t>at</t>
        </is>
      </c>
      <c r="G136" t="inlineStr">
        <is>
          <t>Liberty -14.5</t>
        </is>
      </c>
      <c r="H136" t="inlineStr">
        <is>
          <t>Liberty -14.5</t>
        </is>
      </c>
      <c r="I136" t="n">
        <v>49.5</v>
      </c>
      <c r="J136" t="inlineStr">
        <is>
          <t>+470</t>
        </is>
      </c>
      <c r="K136" t="inlineStr">
        <is>
          <t>🟡 -10.1</t>
        </is>
      </c>
      <c r="L136" t="inlineStr">
        <is>
          <t>L 15-51</t>
        </is>
      </c>
      <c r="M136" t="inlineStr">
        <is>
          <t>Williams Stadium (VA)</t>
        </is>
      </c>
    </row>
    <row r="137">
      <c r="A137" t="inlineStr">
        <is>
          <t>Ball State</t>
        </is>
      </c>
      <c r="B137" t="n">
        <v>4</v>
      </c>
      <c r="C137" t="inlineStr">
        <is>
          <t>Sat Sep 26, 12:00 PM ET</t>
        </is>
      </c>
      <c r="D137" t="inlineStr">
        <is>
          <t>Kent State</t>
        </is>
      </c>
      <c r="E137" t="inlineStr">
        <is>
          <t>#134</t>
        </is>
      </c>
      <c r="F137" t="inlineStr">
        <is>
          <t>at</t>
        </is>
      </c>
      <c r="G137" t="inlineStr">
        <is>
          <t>Kent State -2.5</t>
        </is>
      </c>
      <c r="H137" t="inlineStr">
        <is>
          <t>Kent State -4.5</t>
        </is>
      </c>
      <c r="I137" t="n">
        <v>51.5</v>
      </c>
      <c r="J137" t="inlineStr">
        <is>
          <t>+114</t>
        </is>
      </c>
      <c r="K137" t="inlineStr">
        <is>
          <t>-2.4</t>
        </is>
      </c>
      <c r="L137" t="inlineStr">
        <is>
          <t>L 13-26</t>
        </is>
      </c>
      <c r="M137" t="inlineStr">
        <is>
          <t>Dix Stadium</t>
        </is>
      </c>
    </row>
    <row r="138">
      <c r="A138" t="inlineStr">
        <is>
          <t>Ball State</t>
        </is>
      </c>
      <c r="B138" t="n">
        <v>5</v>
      </c>
      <c r="C138" t="inlineStr">
        <is>
          <t>Sat Oct 03, 2:00 PM ET</t>
        </is>
      </c>
      <c r="D138" t="inlineStr">
        <is>
          <t>Toledo</t>
        </is>
      </c>
      <c r="E138" t="inlineStr">
        <is>
          <t>#73</t>
        </is>
      </c>
      <c r="F138" t="inlineStr">
        <is>
          <t>vs</t>
        </is>
      </c>
      <c r="G138" t="inlineStr">
        <is>
          <t>Toledo -20.5</t>
        </is>
      </c>
      <c r="H138" t="inlineStr">
        <is>
          <t>Toledo -17.5</t>
        </is>
      </c>
      <c r="I138" t="n">
        <v>52.5</v>
      </c>
      <c r="J138" t="inlineStr">
        <is>
          <t>+800</t>
        </is>
      </c>
      <c r="K138" t="inlineStr">
        <is>
          <t>+2.1</t>
        </is>
      </c>
      <c r="L138" t="inlineStr">
        <is>
          <t>L 24-39</t>
        </is>
      </c>
      <c r="M138" t="inlineStr">
        <is>
          <t>Scheumann Stadium</t>
        </is>
      </c>
    </row>
    <row r="139">
      <c r="A139" t="inlineStr">
        <is>
          <t>Ball State</t>
        </is>
      </c>
      <c r="B139" t="n">
        <v>6</v>
      </c>
      <c r="C139" t="inlineStr">
        <is>
          <t>Sat Oct 10, 12:30 PM ET</t>
        </is>
      </c>
      <c r="D139" t="inlineStr">
        <is>
          <t>Northwestern</t>
        </is>
      </c>
      <c r="E139" t="inlineStr">
        <is>
          <t>#25</t>
        </is>
      </c>
      <c r="F139" t="inlineStr">
        <is>
          <t>at</t>
        </is>
      </c>
      <c r="G139" t="inlineStr">
        <is>
          <t>Northwestern -36.0</t>
        </is>
      </c>
      <c r="H139" t="inlineStr">
        <is>
          <t>Northwestern -36</t>
        </is>
      </c>
      <c r="I139" t="n">
        <v>53</v>
      </c>
      <c r="K139" t="inlineStr">
        <is>
          <t>-1.8</t>
        </is>
      </c>
      <c r="M139" t="inlineStr">
        <is>
          <t>Ryan Field</t>
        </is>
      </c>
    </row>
    <row r="140">
      <c r="A140" t="inlineStr">
        <is>
          <t>Ball State</t>
        </is>
      </c>
      <c r="B140" t="n">
        <v>7</v>
      </c>
      <c r="C140" t="inlineStr">
        <is>
          <t>Sat Oct 17, 12:00 PM ET</t>
        </is>
      </c>
      <c r="D140" t="inlineStr">
        <is>
          <t>Bowling Green</t>
        </is>
      </c>
      <c r="E140" t="inlineStr">
        <is>
          <t>#130</t>
        </is>
      </c>
      <c r="F140" t="inlineStr">
        <is>
          <t>at</t>
        </is>
      </c>
      <c r="M140" t="inlineStr">
        <is>
          <t>Doyt L. Perry Stadium</t>
        </is>
      </c>
    </row>
    <row r="141">
      <c r="A141" t="inlineStr">
        <is>
          <t>Ball State</t>
        </is>
      </c>
      <c r="B141" t="n">
        <v>8</v>
      </c>
      <c r="C141" t="inlineStr">
        <is>
          <t>Sat Oct 24</t>
        </is>
      </c>
      <c r="D141" t="inlineStr">
        <is>
          <t>Sacramento State</t>
        </is>
      </c>
      <c r="E141" t="inlineStr">
        <is>
          <t>#135</t>
        </is>
      </c>
      <c r="F141" t="inlineStr">
        <is>
          <t>vs</t>
        </is>
      </c>
      <c r="M141" t="inlineStr">
        <is>
          <t>Scheumann Stadium</t>
        </is>
      </c>
    </row>
    <row r="142">
      <c r="A142" t="inlineStr">
        <is>
          <t>Ball State</t>
        </is>
      </c>
      <c r="B142" t="n">
        <v>10</v>
      </c>
      <c r="C142" t="inlineStr">
        <is>
          <t>Wed Nov 04</t>
        </is>
      </c>
      <c r="D142" t="inlineStr">
        <is>
          <t>Massachusetts</t>
        </is>
      </c>
      <c r="E142" t="inlineStr">
        <is>
          <t>#123</t>
        </is>
      </c>
      <c r="F142" t="inlineStr">
        <is>
          <t>at</t>
        </is>
      </c>
      <c r="M142" t="inlineStr">
        <is>
          <t>Warren McGuirk Alumni Stadium</t>
        </is>
      </c>
    </row>
    <row r="143">
      <c r="A143" t="inlineStr">
        <is>
          <t>Ball State</t>
        </is>
      </c>
      <c r="B143" t="n">
        <v>11</v>
      </c>
      <c r="C143" t="inlineStr">
        <is>
          <t>Wed Nov 11</t>
        </is>
      </c>
      <c r="D143" t="inlineStr">
        <is>
          <t>Buffalo</t>
        </is>
      </c>
      <c r="E143" t="inlineStr">
        <is>
          <t>#122</t>
        </is>
      </c>
      <c r="F143" t="inlineStr">
        <is>
          <t>vs</t>
        </is>
      </c>
      <c r="M143" t="inlineStr">
        <is>
          <t>Scheumann Stadium</t>
        </is>
      </c>
    </row>
    <row r="144">
      <c r="A144" t="inlineStr">
        <is>
          <t>Ball State</t>
        </is>
      </c>
      <c r="B144" t="n">
        <v>12</v>
      </c>
      <c r="C144" t="inlineStr">
        <is>
          <t>Tue Nov 17, 7:00 PM ET</t>
        </is>
      </c>
      <c r="D144" t="inlineStr">
        <is>
          <t>Ohio</t>
        </is>
      </c>
      <c r="E144" t="inlineStr">
        <is>
          <t>#103</t>
        </is>
      </c>
      <c r="F144" t="inlineStr">
        <is>
          <t>at</t>
        </is>
      </c>
      <c r="M144" t="inlineStr">
        <is>
          <t>Peden Stadium</t>
        </is>
      </c>
    </row>
    <row r="145">
      <c r="A145" t="inlineStr">
        <is>
          <t>Ball State</t>
        </is>
      </c>
      <c r="B145" t="n">
        <v>13</v>
      </c>
      <c r="C145" t="inlineStr">
        <is>
          <t>Sat Nov 28, 12:00 PM ET</t>
        </is>
      </c>
      <c r="D145" t="inlineStr">
        <is>
          <t>Central Michigan</t>
        </is>
      </c>
      <c r="E145" t="inlineStr">
        <is>
          <t>#117</t>
        </is>
      </c>
      <c r="F145" t="inlineStr">
        <is>
          <t>vs</t>
        </is>
      </c>
      <c r="M145" t="inlineStr">
        <is>
          <t>Scheumann Stadium</t>
        </is>
      </c>
    </row>
    <row r="146">
      <c r="A146" t="inlineStr">
        <is>
          <t>Baylor</t>
        </is>
      </c>
      <c r="B146" t="n">
        <v>1</v>
      </c>
      <c r="C146" t="inlineStr">
        <is>
          <t>Sat Sep 05, 3:30 PM ET</t>
        </is>
      </c>
      <c r="D146" t="inlineStr">
        <is>
          <t>Auburn</t>
        </is>
      </c>
      <c r="E146" t="inlineStr">
        <is>
          <t>#26</t>
        </is>
      </c>
      <c r="F146" t="inlineStr">
        <is>
          <t>N</t>
        </is>
      </c>
      <c r="G146" t="inlineStr">
        <is>
          <t>Auburn -6.5</t>
        </is>
      </c>
      <c r="H146" t="inlineStr">
        <is>
          <t>Auburn -6.5</t>
        </is>
      </c>
      <c r="I146" t="n">
        <v>58.5</v>
      </c>
      <c r="J146" t="inlineStr">
        <is>
          <t>+220</t>
        </is>
      </c>
      <c r="K146" t="inlineStr">
        <is>
          <t>+5.0</t>
        </is>
      </c>
      <c r="L146" t="inlineStr">
        <is>
          <t>L 16-17</t>
        </is>
      </c>
      <c r="M146" t="inlineStr">
        <is>
          <t>Mercedes-Benz Stadium</t>
        </is>
      </c>
    </row>
    <row r="147">
      <c r="A147" t="inlineStr">
        <is>
          <t>Baylor</t>
        </is>
      </c>
      <c r="B147" t="n">
        <v>2</v>
      </c>
      <c r="C147" t="inlineStr">
        <is>
          <t>Sat Sep 12, 8:08 PM ET</t>
        </is>
      </c>
      <c r="D147" t="inlineStr">
        <is>
          <t>Prairie View A&amp;M</t>
        </is>
      </c>
      <c r="E147" t="inlineStr">
        <is>
          <t>n/a</t>
        </is>
      </c>
      <c r="F147" t="inlineStr">
        <is>
          <t>vs</t>
        </is>
      </c>
      <c r="G147" t="inlineStr">
        <is>
          <t>Baylor -37.5</t>
        </is>
      </c>
      <c r="H147" t="inlineStr">
        <is>
          <t>Baylor -37.5</t>
        </is>
      </c>
      <c r="I147" t="n">
        <v>55.5</v>
      </c>
      <c r="L147" t="inlineStr">
        <is>
          <t>W 44-3</t>
        </is>
      </c>
      <c r="M147" t="inlineStr">
        <is>
          <t>McLane Stadium</t>
        </is>
      </c>
    </row>
    <row r="148">
      <c r="A148" t="inlineStr">
        <is>
          <t>Baylor</t>
        </is>
      </c>
      <c r="B148" t="n">
        <v>3</v>
      </c>
      <c r="C148" t="inlineStr">
        <is>
          <t>Sat Sep 19, 4:00 PM ET</t>
        </is>
      </c>
      <c r="D148" t="inlineStr">
        <is>
          <t>Louisiana Tech</t>
        </is>
      </c>
      <c r="E148" t="inlineStr">
        <is>
          <t>#95</t>
        </is>
      </c>
      <c r="F148" t="inlineStr">
        <is>
          <t>vs</t>
        </is>
      </c>
      <c r="G148" t="inlineStr">
        <is>
          <t>Baylor -20.5</t>
        </is>
      </c>
      <c r="H148" t="inlineStr">
        <is>
          <t>Baylor -17.5</t>
        </is>
      </c>
      <c r="I148" t="n">
        <v>50.5</v>
      </c>
      <c r="J148" t="inlineStr">
        <is>
          <t>-1350</t>
        </is>
      </c>
      <c r="K148" t="inlineStr">
        <is>
          <t>+0.6</t>
        </is>
      </c>
      <c r="L148" t="inlineStr">
        <is>
          <t>W 36-19</t>
        </is>
      </c>
      <c r="M148" t="inlineStr">
        <is>
          <t>McLane Stadium</t>
        </is>
      </c>
    </row>
    <row r="149">
      <c r="A149" t="inlineStr">
        <is>
          <t>Baylor</t>
        </is>
      </c>
      <c r="B149" t="n">
        <v>4</v>
      </c>
      <c r="C149" t="inlineStr">
        <is>
          <t>Sat Sep 26, 12:00 PM ET</t>
        </is>
      </c>
      <c r="D149" t="inlineStr">
        <is>
          <t>Colorado</t>
        </is>
      </c>
      <c r="E149" t="inlineStr">
        <is>
          <t>#59</t>
        </is>
      </c>
      <c r="F149" t="inlineStr">
        <is>
          <t>vs</t>
        </is>
      </c>
      <c r="G149" t="inlineStr">
        <is>
          <t>Baylor -8.5</t>
        </is>
      </c>
      <c r="H149" t="inlineStr">
        <is>
          <t>Baylor -8.5</t>
        </is>
      </c>
      <c r="I149" t="n">
        <v>54.5</v>
      </c>
      <c r="J149" t="inlineStr">
        <is>
          <t>-380</t>
        </is>
      </c>
      <c r="K149" t="inlineStr">
        <is>
          <t>+3.2</t>
        </is>
      </c>
      <c r="L149" t="inlineStr">
        <is>
          <t>W 23-13</t>
        </is>
      </c>
      <c r="M149" t="inlineStr">
        <is>
          <t>McLane Stadium</t>
        </is>
      </c>
    </row>
    <row r="150">
      <c r="A150" t="inlineStr">
        <is>
          <t>Baylor</t>
        </is>
      </c>
      <c r="B150" t="n">
        <v>5</v>
      </c>
      <c r="C150" t="inlineStr">
        <is>
          <t>Sat Oct 03, 10:30 PM ET</t>
        </is>
      </c>
      <c r="D150" t="inlineStr">
        <is>
          <t>Arizona State</t>
        </is>
      </c>
      <c r="E150" t="inlineStr">
        <is>
          <t>#66</t>
        </is>
      </c>
      <c r="F150" t="inlineStr">
        <is>
          <t>at</t>
        </is>
      </c>
      <c r="G150" t="inlineStr">
        <is>
          <t>Arizona State -3.5</t>
        </is>
      </c>
      <c r="H150" t="inlineStr">
        <is>
          <t>Arizona State -3.5</t>
        </is>
      </c>
      <c r="I150" t="n">
        <v>49.5</v>
      </c>
      <c r="J150" t="inlineStr">
        <is>
          <t>+145</t>
        </is>
      </c>
      <c r="K150" t="inlineStr">
        <is>
          <t>🔴 +12.5</t>
        </is>
      </c>
      <c r="L150" t="inlineStr">
        <is>
          <t>W 55-19</t>
        </is>
      </c>
      <c r="M150" t="inlineStr">
        <is>
          <t>Mountain America Stadium</t>
        </is>
      </c>
    </row>
    <row r="151">
      <c r="A151" t="inlineStr">
        <is>
          <t>Baylor</t>
        </is>
      </c>
      <c r="B151" t="n">
        <v>7</v>
      </c>
      <c r="C151" t="inlineStr">
        <is>
          <t>Sat Oct 17</t>
        </is>
      </c>
      <c r="D151" t="inlineStr">
        <is>
          <t>TCU</t>
        </is>
      </c>
      <c r="E151" t="inlineStr">
        <is>
          <t>#45</t>
        </is>
      </c>
      <c r="F151" t="inlineStr">
        <is>
          <t>vs</t>
        </is>
      </c>
      <c r="M151" t="inlineStr">
        <is>
          <t>McLane Stadium</t>
        </is>
      </c>
    </row>
    <row r="152">
      <c r="A152" t="inlineStr">
        <is>
          <t>Baylor</t>
        </is>
      </c>
      <c r="B152" t="n">
        <v>8</v>
      </c>
      <c r="C152" t="inlineStr">
        <is>
          <t>Sat Oct 24</t>
        </is>
      </c>
      <c r="D152" t="inlineStr">
        <is>
          <t>Kansas</t>
        </is>
      </c>
      <c r="E152" t="inlineStr">
        <is>
          <t>#44</t>
        </is>
      </c>
      <c r="F152" t="inlineStr">
        <is>
          <t>at</t>
        </is>
      </c>
      <c r="M152" t="inlineStr">
        <is>
          <t>Memorial Stadium</t>
        </is>
      </c>
    </row>
    <row r="153">
      <c r="A153" t="inlineStr">
        <is>
          <t>Baylor</t>
        </is>
      </c>
      <c r="B153" t="n">
        <v>9</v>
      </c>
      <c r="C153" t="inlineStr">
        <is>
          <t>Fri Oct 30, 7:30 PM ET</t>
        </is>
      </c>
      <c r="D153" t="inlineStr">
        <is>
          <t>UCF</t>
        </is>
      </c>
      <c r="E153" t="inlineStr">
        <is>
          <t>#56</t>
        </is>
      </c>
      <c r="F153" t="inlineStr">
        <is>
          <t>at</t>
        </is>
      </c>
      <c r="M153" t="inlineStr">
        <is>
          <t>FBC Mortgage Stadium</t>
        </is>
      </c>
    </row>
    <row r="154">
      <c r="A154" t="inlineStr">
        <is>
          <t>Baylor</t>
        </is>
      </c>
      <c r="B154" t="n">
        <v>10</v>
      </c>
      <c r="C154" t="inlineStr">
        <is>
          <t>Sat Nov 07</t>
        </is>
      </c>
      <c r="D154" t="inlineStr">
        <is>
          <t>Iowa State</t>
        </is>
      </c>
      <c r="E154" t="inlineStr">
        <is>
          <t>#50</t>
        </is>
      </c>
      <c r="F154" t="inlineStr">
        <is>
          <t>vs</t>
        </is>
      </c>
      <c r="M154" t="inlineStr">
        <is>
          <t>McLane Stadium</t>
        </is>
      </c>
    </row>
    <row r="155">
      <c r="A155" t="inlineStr">
        <is>
          <t>Baylor</t>
        </is>
      </c>
      <c r="B155" t="n">
        <v>11</v>
      </c>
      <c r="C155" t="inlineStr">
        <is>
          <t>Sat Nov 14</t>
        </is>
      </c>
      <c r="D155" t="inlineStr">
        <is>
          <t>BYU</t>
        </is>
      </c>
      <c r="E155" t="inlineStr">
        <is>
          <t>#23</t>
        </is>
      </c>
      <c r="F155" t="inlineStr">
        <is>
          <t>at</t>
        </is>
      </c>
      <c r="M155" t="inlineStr">
        <is>
          <t>LaVell Edwards Stadium</t>
        </is>
      </c>
    </row>
    <row r="156">
      <c r="A156" t="inlineStr">
        <is>
          <t>Baylor</t>
        </is>
      </c>
      <c r="B156" t="n">
        <v>12</v>
      </c>
      <c r="C156" t="inlineStr">
        <is>
          <t>Sat Nov 21</t>
        </is>
      </c>
      <c r="D156" t="inlineStr">
        <is>
          <t>Texas Tech</t>
        </is>
      </c>
      <c r="E156" t="inlineStr">
        <is>
          <t>#13</t>
        </is>
      </c>
      <c r="F156" t="inlineStr">
        <is>
          <t>vs</t>
        </is>
      </c>
      <c r="M156" t="inlineStr">
        <is>
          <t>McLane Stadium</t>
        </is>
      </c>
    </row>
    <row r="157">
      <c r="A157" t="inlineStr">
        <is>
          <t>Baylor</t>
        </is>
      </c>
      <c r="B157" t="n">
        <v>13</v>
      </c>
      <c r="C157" t="inlineStr">
        <is>
          <t>Sat Nov 28</t>
        </is>
      </c>
      <c r="D157" t="inlineStr">
        <is>
          <t>Houston</t>
        </is>
      </c>
      <c r="E157" t="inlineStr">
        <is>
          <t>#36</t>
        </is>
      </c>
      <c r="F157" t="inlineStr">
        <is>
          <t>at</t>
        </is>
      </c>
      <c r="M157" t="inlineStr">
        <is>
          <t>TDECU Stadium</t>
        </is>
      </c>
    </row>
    <row r="158">
      <c r="A158" t="inlineStr">
        <is>
          <t>Boise State</t>
        </is>
      </c>
      <c r="B158" t="n">
        <v>1</v>
      </c>
      <c r="C158" t="inlineStr">
        <is>
          <t>Sat Sep 05, 3:30 PM ET</t>
        </is>
      </c>
      <c r="D158" t="inlineStr">
        <is>
          <t>Oregon</t>
        </is>
      </c>
      <c r="E158" t="inlineStr">
        <is>
          <t>#9</t>
        </is>
      </c>
      <c r="F158" t="inlineStr">
        <is>
          <t>at</t>
        </is>
      </c>
      <c r="G158" t="inlineStr">
        <is>
          <t>Oregon -24.5</t>
        </is>
      </c>
      <c r="H158" t="inlineStr">
        <is>
          <t>Oregon -24.5</t>
        </is>
      </c>
      <c r="I158" t="n">
        <v>53.5</v>
      </c>
      <c r="J158" t="inlineStr">
        <is>
          <t>+1300</t>
        </is>
      </c>
      <c r="K158" t="inlineStr">
        <is>
          <t>🟡 +13.7</t>
        </is>
      </c>
      <c r="L158" t="inlineStr">
        <is>
          <t>L 27-34</t>
        </is>
      </c>
      <c r="M158" t="inlineStr">
        <is>
          <t>Autzen Stadium</t>
        </is>
      </c>
    </row>
    <row r="159">
      <c r="A159" t="inlineStr">
        <is>
          <t>Boise State</t>
        </is>
      </c>
      <c r="B159" t="n">
        <v>2</v>
      </c>
      <c r="C159" t="inlineStr">
        <is>
          <t>Sat Sep 12, 6:00 PM ET</t>
        </is>
      </c>
      <c r="D159" t="inlineStr">
        <is>
          <t>Memphis</t>
        </is>
      </c>
      <c r="E159" t="inlineStr">
        <is>
          <t>#53</t>
        </is>
      </c>
      <c r="F159" t="inlineStr">
        <is>
          <t>vs</t>
        </is>
      </c>
      <c r="G159" t="inlineStr">
        <is>
          <t>Boise State -9.5</t>
        </is>
      </c>
      <c r="H159" t="inlineStr">
        <is>
          <t>Boise State -6.5</t>
        </is>
      </c>
      <c r="I159" t="n">
        <v>54.5</v>
      </c>
      <c r="J159" t="inlineStr">
        <is>
          <t>-360</t>
        </is>
      </c>
      <c r="K159" t="inlineStr">
        <is>
          <t>-0.2</t>
        </is>
      </c>
      <c r="L159" t="inlineStr">
        <is>
          <t>W 38-20</t>
        </is>
      </c>
      <c r="M159" t="inlineStr">
        <is>
          <t>Albertsons Stadium</t>
        </is>
      </c>
    </row>
    <row r="160">
      <c r="A160" t="inlineStr">
        <is>
          <t>Boise State</t>
        </is>
      </c>
      <c r="B160" t="n">
        <v>3</v>
      </c>
      <c r="C160" t="inlineStr">
        <is>
          <t>Sat Sep 19, 10:00 PM ET</t>
        </is>
      </c>
      <c r="D160" t="inlineStr">
        <is>
          <t>South Dakota</t>
        </is>
      </c>
      <c r="E160" t="inlineStr">
        <is>
          <t>n/a</t>
        </is>
      </c>
      <c r="F160" t="inlineStr">
        <is>
          <t>vs</t>
        </is>
      </c>
      <c r="G160" t="inlineStr">
        <is>
          <t>Boise State -28.5</t>
        </is>
      </c>
      <c r="H160" t="inlineStr">
        <is>
          <t>Boise State -23.5</t>
        </is>
      </c>
      <c r="I160" t="inlineStr">
        <is>
          <t>61.5 ⚑MONSTER UNDER</t>
        </is>
      </c>
      <c r="J160" t="inlineStr">
        <is>
          <t>-3200</t>
        </is>
      </c>
      <c r="L160" t="inlineStr">
        <is>
          <t>W 38-24</t>
        </is>
      </c>
      <c r="M160" t="inlineStr">
        <is>
          <t>Albertsons Stadium</t>
        </is>
      </c>
    </row>
    <row r="161">
      <c r="A161" t="inlineStr">
        <is>
          <t>Boise State</t>
        </is>
      </c>
      <c r="B161" t="n">
        <v>4</v>
      </c>
      <c r="C161" t="inlineStr">
        <is>
          <t>Sat Sep 26, 3:30 PM ET</t>
        </is>
      </c>
      <c r="D161" t="inlineStr">
        <is>
          <t>Western Michigan</t>
        </is>
      </c>
      <c r="E161" t="inlineStr">
        <is>
          <t>#84</t>
        </is>
      </c>
      <c r="F161" t="inlineStr">
        <is>
          <t>at</t>
        </is>
      </c>
      <c r="G161" t="inlineStr">
        <is>
          <t>Boise State -8.5</t>
        </is>
      </c>
      <c r="H161" t="inlineStr">
        <is>
          <t>Boise State -7.5</t>
        </is>
      </c>
      <c r="I161" t="n">
        <v>50.5</v>
      </c>
      <c r="J161" t="inlineStr">
        <is>
          <t>-298</t>
        </is>
      </c>
      <c r="K161" t="inlineStr">
        <is>
          <t>+4.6</t>
        </is>
      </c>
      <c r="L161" t="inlineStr">
        <is>
          <t>W 32-7</t>
        </is>
      </c>
      <c r="M161" t="inlineStr">
        <is>
          <t>Waldo Stadium</t>
        </is>
      </c>
    </row>
    <row r="162">
      <c r="A162" t="inlineStr">
        <is>
          <t>Boise State</t>
        </is>
      </c>
      <c r="B162" t="n">
        <v>5</v>
      </c>
      <c r="C162" t="inlineStr">
        <is>
          <t>Sat Oct 03, 7:30 PM ET</t>
        </is>
      </c>
      <c r="D162" t="inlineStr">
        <is>
          <t>Utah State</t>
        </is>
      </c>
      <c r="E162" t="inlineStr">
        <is>
          <t>#81</t>
        </is>
      </c>
      <c r="F162" t="inlineStr">
        <is>
          <t>vs</t>
        </is>
      </c>
      <c r="G162" t="inlineStr">
        <is>
          <t>Boise State -19.5</t>
        </is>
      </c>
      <c r="H162" t="inlineStr">
        <is>
          <t>Boise State -20.5</t>
        </is>
      </c>
      <c r="I162" t="n">
        <v>50.5</v>
      </c>
      <c r="J162" t="inlineStr">
        <is>
          <t>-1450</t>
        </is>
      </c>
      <c r="K162" t="inlineStr">
        <is>
          <t>-2.4</t>
        </is>
      </c>
      <c r="L162" t="inlineStr">
        <is>
          <t>W 37-18</t>
        </is>
      </c>
      <c r="M162" t="inlineStr">
        <is>
          <t>Albertsons Stadium</t>
        </is>
      </c>
    </row>
    <row r="163">
      <c r="A163" t="inlineStr">
        <is>
          <t>Boise State</t>
        </is>
      </c>
      <c r="B163" t="n">
        <v>6</v>
      </c>
      <c r="C163" t="inlineStr">
        <is>
          <t>Sat Oct 10, 10:30 PM ET</t>
        </is>
      </c>
      <c r="D163" t="inlineStr">
        <is>
          <t>Fresno State</t>
        </is>
      </c>
      <c r="E163" t="inlineStr">
        <is>
          <t>#71</t>
        </is>
      </c>
      <c r="F163" t="inlineStr">
        <is>
          <t>at</t>
        </is>
      </c>
      <c r="G163" t="inlineStr">
        <is>
          <t>Boise State -6.5</t>
        </is>
      </c>
      <c r="H163" t="inlineStr">
        <is>
          <t>Boise State -6.5</t>
        </is>
      </c>
      <c r="I163" t="n">
        <v>48.5</v>
      </c>
      <c r="J163" t="inlineStr">
        <is>
          <t>-245</t>
        </is>
      </c>
      <c r="K163" t="inlineStr">
        <is>
          <t>+3.0</t>
        </is>
      </c>
      <c r="M163" t="inlineStr">
        <is>
          <t>Valley Children's Stadium</t>
        </is>
      </c>
    </row>
    <row r="164">
      <c r="A164" t="inlineStr">
        <is>
          <t>Boise State</t>
        </is>
      </c>
      <c r="B164" t="n">
        <v>8</v>
      </c>
      <c r="C164" t="inlineStr">
        <is>
          <t>Sat Oct 24, 6:00 PM ET</t>
        </is>
      </c>
      <c r="D164" t="inlineStr">
        <is>
          <t>Washington State</t>
        </is>
      </c>
      <c r="E164" t="inlineStr">
        <is>
          <t>#96</t>
        </is>
      </c>
      <c r="F164" t="inlineStr">
        <is>
          <t>at</t>
        </is>
      </c>
      <c r="M164" t="inlineStr">
        <is>
          <t>Gesa Field</t>
        </is>
      </c>
    </row>
    <row r="165">
      <c r="A165" t="inlineStr">
        <is>
          <t>Boise State</t>
        </is>
      </c>
      <c r="B165" t="n">
        <v>9</v>
      </c>
      <c r="C165" t="inlineStr">
        <is>
          <t>Sat Oct 31, 10:00 PM ET</t>
        </is>
      </c>
      <c r="D165" t="inlineStr">
        <is>
          <t>Texas State</t>
        </is>
      </c>
      <c r="E165" t="inlineStr">
        <is>
          <t>#83</t>
        </is>
      </c>
      <c r="F165" t="inlineStr">
        <is>
          <t>vs</t>
        </is>
      </c>
      <c r="M165" t="inlineStr">
        <is>
          <t>Albertsons Stadium</t>
        </is>
      </c>
    </row>
    <row r="166">
      <c r="A166" t="inlineStr">
        <is>
          <t>Boise State</t>
        </is>
      </c>
      <c r="B166" t="n">
        <v>10</v>
      </c>
      <c r="C166" t="inlineStr">
        <is>
          <t>Sat Nov 07, 6:00 PM ET</t>
        </is>
      </c>
      <c r="D166" t="inlineStr">
        <is>
          <t>Colorado State</t>
        </is>
      </c>
      <c r="E166" t="inlineStr">
        <is>
          <t>#119</t>
        </is>
      </c>
      <c r="F166" t="inlineStr">
        <is>
          <t>at</t>
        </is>
      </c>
      <c r="M166" t="inlineStr">
        <is>
          <t>Canvas Stadium</t>
        </is>
      </c>
    </row>
    <row r="167">
      <c r="A167" t="inlineStr">
        <is>
          <t>Boise State</t>
        </is>
      </c>
      <c r="B167" t="n">
        <v>11</v>
      </c>
      <c r="C167" t="inlineStr">
        <is>
          <t>Sat Nov 14, 6:00 PM ET</t>
        </is>
      </c>
      <c r="D167" t="inlineStr">
        <is>
          <t>Oregon State</t>
        </is>
      </c>
      <c r="E167" t="inlineStr">
        <is>
          <t>#69</t>
        </is>
      </c>
      <c r="F167" t="inlineStr">
        <is>
          <t>vs</t>
        </is>
      </c>
      <c r="M167" t="inlineStr">
        <is>
          <t>Albertsons Stadium</t>
        </is>
      </c>
    </row>
    <row r="168">
      <c r="A168" t="inlineStr">
        <is>
          <t>Boise State</t>
        </is>
      </c>
      <c r="B168" t="n">
        <v>12</v>
      </c>
      <c r="C168" t="inlineStr">
        <is>
          <t>Sat Nov 21, 9:30 PM ET</t>
        </is>
      </c>
      <c r="D168" t="inlineStr">
        <is>
          <t>San Diego State</t>
        </is>
      </c>
      <c r="E168" t="inlineStr">
        <is>
          <t>#89</t>
        </is>
      </c>
      <c r="F168" t="inlineStr">
        <is>
          <t>vs</t>
        </is>
      </c>
      <c r="M168" t="inlineStr">
        <is>
          <t>Albertsons Stadium</t>
        </is>
      </c>
    </row>
    <row r="169">
      <c r="A169" t="inlineStr">
        <is>
          <t>Boston College</t>
        </is>
      </c>
      <c r="B169" t="n">
        <v>1</v>
      </c>
      <c r="C169" t="inlineStr">
        <is>
          <t>Sat Sep 05, 3:30 PM ET</t>
        </is>
      </c>
      <c r="D169" t="inlineStr">
        <is>
          <t>Cincinnati</t>
        </is>
      </c>
      <c r="E169" t="inlineStr">
        <is>
          <t>#65</t>
        </is>
      </c>
      <c r="F169" t="inlineStr">
        <is>
          <t>at</t>
        </is>
      </c>
      <c r="G169" t="inlineStr">
        <is>
          <t>Cincinnati -7</t>
        </is>
      </c>
      <c r="H169" t="inlineStr">
        <is>
          <t>Cincinnati -9.5</t>
        </is>
      </c>
      <c r="I169" t="n">
        <v>51.5</v>
      </c>
      <c r="J169" t="inlineStr">
        <is>
          <t>+225</t>
        </is>
      </c>
      <c r="K169" t="inlineStr">
        <is>
          <t>+1.9</t>
        </is>
      </c>
      <c r="L169" t="inlineStr">
        <is>
          <t>L 15-34</t>
        </is>
      </c>
      <c r="M169" t="inlineStr">
        <is>
          <t>Nippert Stadium</t>
        </is>
      </c>
    </row>
    <row r="170">
      <c r="A170" t="inlineStr">
        <is>
          <t>Boston College</t>
        </is>
      </c>
      <c r="B170" t="n">
        <v>2</v>
      </c>
      <c r="C170" t="inlineStr">
        <is>
          <t>Fri Sep 11, 7:30 PM ET</t>
        </is>
      </c>
      <c r="D170" t="inlineStr">
        <is>
          <t>Rutgers</t>
        </is>
      </c>
      <c r="E170" t="inlineStr">
        <is>
          <t>#82</t>
        </is>
      </c>
      <c r="F170" t="inlineStr">
        <is>
          <t>vs</t>
        </is>
      </c>
      <c r="G170" t="inlineStr">
        <is>
          <t>Boston College -3</t>
        </is>
      </c>
      <c r="H170" t="inlineStr">
        <is>
          <t>Boston College -3.5</t>
        </is>
      </c>
      <c r="I170" t="n">
        <v>53.5</v>
      </c>
      <c r="J170" t="inlineStr">
        <is>
          <t>-148</t>
        </is>
      </c>
      <c r="K170" t="inlineStr">
        <is>
          <t>+0.8</t>
        </is>
      </c>
      <c r="L170" t="inlineStr">
        <is>
          <t>W 28-21</t>
        </is>
      </c>
      <c r="M170" t="inlineStr">
        <is>
          <t>Alumni Stadium (Chestnut Hill, MA)</t>
        </is>
      </c>
    </row>
    <row r="171">
      <c r="A171" t="inlineStr">
        <is>
          <t>Boston College</t>
        </is>
      </c>
      <c r="B171" t="n">
        <v>3</v>
      </c>
      <c r="C171" t="inlineStr">
        <is>
          <t>Sat Sep 19, 2:00 PM ET</t>
        </is>
      </c>
      <c r="D171" t="inlineStr">
        <is>
          <t>Maine</t>
        </is>
      </c>
      <c r="E171" t="inlineStr">
        <is>
          <t>n/a</t>
        </is>
      </c>
      <c r="F171" t="inlineStr">
        <is>
          <t>vs</t>
        </is>
      </c>
      <c r="G171" t="inlineStr">
        <is>
          <t>Boston College -37.5</t>
        </is>
      </c>
      <c r="H171" t="inlineStr">
        <is>
          <t>Boston College -38.5</t>
        </is>
      </c>
      <c r="I171" t="n">
        <v>54.5</v>
      </c>
      <c r="L171" t="inlineStr">
        <is>
          <t>W 22-16</t>
        </is>
      </c>
      <c r="M171" t="inlineStr">
        <is>
          <t>Alumni Stadium (Chestnut Hill, MA)</t>
        </is>
      </c>
    </row>
    <row r="172">
      <c r="A172" t="inlineStr">
        <is>
          <t>Boston College</t>
        </is>
      </c>
      <c r="B172" t="n">
        <v>4</v>
      </c>
      <c r="C172" t="inlineStr">
        <is>
          <t>Sat Sep 26, 12:00 PM ET</t>
        </is>
      </c>
      <c r="D172" t="inlineStr">
        <is>
          <t>Virginia Tech</t>
        </is>
      </c>
      <c r="E172" t="inlineStr">
        <is>
          <t>#41</t>
        </is>
      </c>
      <c r="F172" t="inlineStr">
        <is>
          <t>vs</t>
        </is>
      </c>
      <c r="G172" t="inlineStr">
        <is>
          <t>Virginia Tech -14.5</t>
        </is>
      </c>
      <c r="H172" t="inlineStr">
        <is>
          <t>Virginia Tech -14</t>
        </is>
      </c>
      <c r="I172" t="n">
        <v>45.5</v>
      </c>
      <c r="J172" t="inlineStr">
        <is>
          <t>+490</t>
        </is>
      </c>
      <c r="K172" t="inlineStr">
        <is>
          <t>🟡 +6.4</t>
        </is>
      </c>
      <c r="L172" t="inlineStr">
        <is>
          <t>L 14-21</t>
        </is>
      </c>
      <c r="M172" t="inlineStr">
        <is>
          <t>Alumni Stadium (Chestnut Hill, MA)</t>
        </is>
      </c>
    </row>
    <row r="173">
      <c r="A173" t="inlineStr">
        <is>
          <t>Boston College</t>
        </is>
      </c>
      <c r="B173" t="n">
        <v>5</v>
      </c>
      <c r="C173" t="inlineStr">
        <is>
          <t>Sat Oct 03, 12:00 PM ET</t>
        </is>
      </c>
      <c r="D173" t="inlineStr">
        <is>
          <t>SMU</t>
        </is>
      </c>
      <c r="E173" t="inlineStr">
        <is>
          <t>#34</t>
        </is>
      </c>
      <c r="F173" t="inlineStr">
        <is>
          <t>at</t>
        </is>
      </c>
      <c r="G173" t="inlineStr">
        <is>
          <t>SMU -21.5</t>
        </is>
      </c>
      <c r="H173" t="inlineStr">
        <is>
          <t>SMU -21</t>
        </is>
      </c>
      <c r="I173" t="n">
        <v>55.5</v>
      </c>
      <c r="J173" t="inlineStr">
        <is>
          <t>+950</t>
        </is>
      </c>
      <c r="K173" t="inlineStr">
        <is>
          <t>🟡 +6.6</t>
        </is>
      </c>
      <c r="L173" t="inlineStr">
        <is>
          <t>L 16-25</t>
        </is>
      </c>
      <c r="M173" t="inlineStr">
        <is>
          <t>Gerald J. Ford Stadium</t>
        </is>
      </c>
    </row>
    <row r="174">
      <c r="A174" t="inlineStr">
        <is>
          <t>Boston College</t>
        </is>
      </c>
      <c r="B174" t="n">
        <v>7</v>
      </c>
      <c r="C174" t="inlineStr">
        <is>
          <t>Sat Oct 17, 12:00 PM ET</t>
        </is>
      </c>
      <c r="D174" t="inlineStr">
        <is>
          <t>Pittsburgh</t>
        </is>
      </c>
      <c r="E174" t="inlineStr">
        <is>
          <t>#51</t>
        </is>
      </c>
      <c r="F174" t="inlineStr">
        <is>
          <t>vs</t>
        </is>
      </c>
      <c r="M174" t="inlineStr">
        <is>
          <t>Alumni Stadium (Chestnut Hill, MA)</t>
        </is>
      </c>
    </row>
    <row r="175">
      <c r="A175" t="inlineStr">
        <is>
          <t>Boston College</t>
        </is>
      </c>
      <c r="B175" t="n">
        <v>8</v>
      </c>
      <c r="C175" t="inlineStr">
        <is>
          <t>Sat Oct 24</t>
        </is>
      </c>
      <c r="D175" t="inlineStr">
        <is>
          <t>Georgia Tech</t>
        </is>
      </c>
      <c r="E175" t="inlineStr">
        <is>
          <t>#62</t>
        </is>
      </c>
      <c r="F175" t="inlineStr">
        <is>
          <t>at</t>
        </is>
      </c>
      <c r="M175" t="inlineStr">
        <is>
          <t>Bobby Dodd Stadium</t>
        </is>
      </c>
    </row>
    <row r="176">
      <c r="A176" t="inlineStr">
        <is>
          <t>Boston College</t>
        </is>
      </c>
      <c r="B176" t="n">
        <v>9</v>
      </c>
      <c r="C176" t="inlineStr">
        <is>
          <t>Sat Oct 31</t>
        </is>
      </c>
      <c r="D176" t="inlineStr">
        <is>
          <t>Duke</t>
        </is>
      </c>
      <c r="E176" t="inlineStr">
        <is>
          <t>#42</t>
        </is>
      </c>
      <c r="F176" t="inlineStr">
        <is>
          <t>at</t>
        </is>
      </c>
      <c r="M176" t="inlineStr">
        <is>
          <t>Wallace Wade Stadium</t>
        </is>
      </c>
    </row>
    <row r="177">
      <c r="A177" t="inlineStr">
        <is>
          <t>Boston College</t>
        </is>
      </c>
      <c r="B177" t="n">
        <v>10</v>
      </c>
      <c r="C177" t="inlineStr">
        <is>
          <t>Sat Nov 07</t>
        </is>
      </c>
      <c r="D177" t="inlineStr">
        <is>
          <t>Florida State</t>
        </is>
      </c>
      <c r="E177" t="inlineStr">
        <is>
          <t>#20</t>
        </is>
      </c>
      <c r="F177" t="inlineStr">
        <is>
          <t>vs</t>
        </is>
      </c>
      <c r="M177" t="inlineStr">
        <is>
          <t>Alumni Stadium (Chestnut Hill, MA)</t>
        </is>
      </c>
    </row>
    <row r="178">
      <c r="A178" t="inlineStr">
        <is>
          <t>Boston College</t>
        </is>
      </c>
      <c r="B178" t="n">
        <v>11</v>
      </c>
      <c r="C178" t="inlineStr">
        <is>
          <t>Sat Nov 14, 3:30 PM ET</t>
        </is>
      </c>
      <c r="D178" t="inlineStr">
        <is>
          <t>Notre Dame</t>
        </is>
      </c>
      <c r="E178" t="inlineStr">
        <is>
          <t>#5</t>
        </is>
      </c>
      <c r="F178" t="inlineStr">
        <is>
          <t>at</t>
        </is>
      </c>
      <c r="M178" t="inlineStr">
        <is>
          <t>Notre Dame Stadium</t>
        </is>
      </c>
    </row>
    <row r="179">
      <c r="A179" t="inlineStr">
        <is>
          <t>Boston College</t>
        </is>
      </c>
      <c r="B179" t="n">
        <v>12</v>
      </c>
      <c r="C179" t="inlineStr">
        <is>
          <t>Sat Nov 21</t>
        </is>
      </c>
      <c r="D179" t="inlineStr">
        <is>
          <t>Syracuse</t>
        </is>
      </c>
      <c r="E179" t="inlineStr">
        <is>
          <t>#68</t>
        </is>
      </c>
      <c r="F179" t="inlineStr">
        <is>
          <t>vs</t>
        </is>
      </c>
      <c r="M179" t="inlineStr">
        <is>
          <t>Alumni Stadium (Chestnut Hill, MA)</t>
        </is>
      </c>
    </row>
    <row r="180">
      <c r="A180" t="inlineStr">
        <is>
          <t>Boston College</t>
        </is>
      </c>
      <c r="B180" t="n">
        <v>13</v>
      </c>
      <c r="C180" t="inlineStr">
        <is>
          <t>Sat Nov 28</t>
        </is>
      </c>
      <c r="D180" t="inlineStr">
        <is>
          <t>Miami</t>
        </is>
      </c>
      <c r="E180" t="inlineStr">
        <is>
          <t>#6</t>
        </is>
      </c>
      <c r="F180" t="inlineStr">
        <is>
          <t>at</t>
        </is>
      </c>
      <c r="M180" t="inlineStr">
        <is>
          <t>Hard Rock Stadium</t>
        </is>
      </c>
    </row>
    <row r="181">
      <c r="A181" t="inlineStr">
        <is>
          <t>Bowling Green</t>
        </is>
      </c>
      <c r="B181" t="n">
        <v>1</v>
      </c>
      <c r="C181" t="inlineStr">
        <is>
          <t>Sat Sep 05, 12:00 PM ET</t>
        </is>
      </c>
      <c r="D181" t="inlineStr">
        <is>
          <t>Tarleton State</t>
        </is>
      </c>
      <c r="E181" t="inlineStr">
        <is>
          <t>n/a</t>
        </is>
      </c>
      <c r="F181" t="inlineStr">
        <is>
          <t>vs</t>
        </is>
      </c>
      <c r="G181" t="inlineStr">
        <is>
          <t>Bowling Green -1.5</t>
        </is>
      </c>
      <c r="H181" t="inlineStr">
        <is>
          <t>Bowling Green -2.5</t>
        </is>
      </c>
      <c r="I181" t="n">
        <v>49.5</v>
      </c>
      <c r="J181" t="inlineStr">
        <is>
          <t>-120</t>
        </is>
      </c>
      <c r="L181" t="inlineStr">
        <is>
          <t>L 13-20</t>
        </is>
      </c>
      <c r="M181" t="inlineStr">
        <is>
          <t>Doyt L. Perry Stadium</t>
        </is>
      </c>
    </row>
    <row r="182">
      <c r="A182" t="inlineStr">
        <is>
          <t>Bowling Green</t>
        </is>
      </c>
      <c r="B182" t="n">
        <v>2</v>
      </c>
      <c r="C182" t="inlineStr">
        <is>
          <t>Sat Sep 12, 7:00 PM ET</t>
        </is>
      </c>
      <c r="D182" t="inlineStr">
        <is>
          <t>Nebraska</t>
        </is>
      </c>
      <c r="E182" t="inlineStr">
        <is>
          <t>#18</t>
        </is>
      </c>
      <c r="F182" t="inlineStr">
        <is>
          <t>at</t>
        </is>
      </c>
      <c r="G182" t="inlineStr">
        <is>
          <t>Nebraska -30.5</t>
        </is>
      </c>
      <c r="H182" t="inlineStr">
        <is>
          <t>Nebraska -25.5</t>
        </is>
      </c>
      <c r="I182" t="n">
        <v>48.5</v>
      </c>
      <c r="J182" t="inlineStr">
        <is>
          <t>+2500</t>
        </is>
      </c>
      <c r="K182" t="inlineStr">
        <is>
          <t>-5.3</t>
        </is>
      </c>
      <c r="L182" t="inlineStr">
        <is>
          <t>L 7-56</t>
        </is>
      </c>
      <c r="M182" t="inlineStr">
        <is>
          <t>Memorial Stadium (Lincoln, NE)</t>
        </is>
      </c>
    </row>
    <row r="183">
      <c r="A183" t="inlineStr">
        <is>
          <t>Bowling Green</t>
        </is>
      </c>
      <c r="B183" t="n">
        <v>3</v>
      </c>
      <c r="C183" t="inlineStr">
        <is>
          <t>Sat Sep 19, 12:00 PM ET</t>
        </is>
      </c>
      <c r="D183" t="inlineStr">
        <is>
          <t>Iowa State</t>
        </is>
      </c>
      <c r="E183" t="inlineStr">
        <is>
          <t>#50</t>
        </is>
      </c>
      <c r="F183" t="inlineStr">
        <is>
          <t>at</t>
        </is>
      </c>
      <c r="G183" t="inlineStr">
        <is>
          <t>Iowa State -22.5</t>
        </is>
      </c>
      <c r="H183" t="inlineStr">
        <is>
          <t>Iowa State -22.5</t>
        </is>
      </c>
      <c r="I183" t="n">
        <v>43.5</v>
      </c>
      <c r="J183" t="inlineStr">
        <is>
          <t>+1200</t>
        </is>
      </c>
      <c r="K183" t="inlineStr">
        <is>
          <t>-4.1</t>
        </is>
      </c>
      <c r="L183" t="inlineStr">
        <is>
          <t>L 7-55</t>
        </is>
      </c>
      <c r="M183" t="inlineStr">
        <is>
          <t>Jack Trice Stadium</t>
        </is>
      </c>
    </row>
    <row r="184">
      <c r="A184" t="inlineStr">
        <is>
          <t>Bowling Green</t>
        </is>
      </c>
      <c r="B184" t="n">
        <v>4</v>
      </c>
      <c r="C184" t="inlineStr">
        <is>
          <t>Sat Sep 26, 5:00 PM ET</t>
        </is>
      </c>
      <c r="D184" t="inlineStr">
        <is>
          <t>South Florida</t>
        </is>
      </c>
      <c r="E184" t="inlineStr">
        <is>
          <t>#86</t>
        </is>
      </c>
      <c r="F184" t="inlineStr">
        <is>
          <t>vs</t>
        </is>
      </c>
      <c r="G184" t="inlineStr">
        <is>
          <t>South Florida -17.5</t>
        </is>
      </c>
      <c r="H184" t="inlineStr">
        <is>
          <t>South Florida -15.5</t>
        </is>
      </c>
      <c r="I184" t="n">
        <v>48.5</v>
      </c>
      <c r="J184" t="inlineStr">
        <is>
          <t>+675</t>
        </is>
      </c>
      <c r="K184" t="inlineStr">
        <is>
          <t>🟡 +6.0</t>
        </is>
      </c>
      <c r="L184" t="inlineStr">
        <is>
          <t>L 6-14</t>
        </is>
      </c>
      <c r="M184" t="inlineStr">
        <is>
          <t>Doyt L. Perry Stadium</t>
        </is>
      </c>
    </row>
    <row r="185">
      <c r="A185" t="inlineStr">
        <is>
          <t>Bowling Green</t>
        </is>
      </c>
      <c r="B185" t="n">
        <v>5</v>
      </c>
      <c r="C185" t="inlineStr">
        <is>
          <t>Sat Oct 03, 3:30 PM ET</t>
        </is>
      </c>
      <c r="D185" t="inlineStr">
        <is>
          <t>Miami (OH)</t>
        </is>
      </c>
      <c r="E185" t="inlineStr">
        <is>
          <t>#118</t>
        </is>
      </c>
      <c r="F185" t="inlineStr">
        <is>
          <t>at</t>
        </is>
      </c>
      <c r="G185" t="inlineStr">
        <is>
          <t>Miami (OH) -10.5</t>
        </is>
      </c>
      <c r="H185" t="inlineStr">
        <is>
          <t>Miami (OH) -15.5</t>
        </is>
      </c>
      <c r="I185" t="n">
        <v>41.5</v>
      </c>
      <c r="J185" t="inlineStr">
        <is>
          <t>+360</t>
        </is>
      </c>
      <c r="K185" t="inlineStr">
        <is>
          <t>+2.0</t>
        </is>
      </c>
      <c r="L185" t="inlineStr">
        <is>
          <t>W 24-20</t>
        </is>
      </c>
      <c r="M185" t="inlineStr">
        <is>
          <t>Yager Stadium</t>
        </is>
      </c>
    </row>
    <row r="186">
      <c r="A186" t="inlineStr">
        <is>
          <t>Bowling Green</t>
        </is>
      </c>
      <c r="B186" t="n">
        <v>6</v>
      </c>
      <c r="C186" t="inlineStr">
        <is>
          <t>Sat Oct 10, 12:00 PM ET</t>
        </is>
      </c>
      <c r="D186" t="inlineStr">
        <is>
          <t>Sacramento State</t>
        </is>
      </c>
      <c r="E186" t="inlineStr">
        <is>
          <t>#135</t>
        </is>
      </c>
      <c r="F186" t="inlineStr">
        <is>
          <t>vs</t>
        </is>
      </c>
      <c r="G186" t="inlineStr">
        <is>
          <t>Bowling Green -7.5</t>
        </is>
      </c>
      <c r="H186" t="inlineStr">
        <is>
          <t>Bowling Green -7</t>
        </is>
      </c>
      <c r="I186" t="n">
        <v>44.5</v>
      </c>
      <c r="J186" t="inlineStr">
        <is>
          <t>-275</t>
        </is>
      </c>
      <c r="K186" t="inlineStr">
        <is>
          <t>-2.3</t>
        </is>
      </c>
      <c r="M186" t="inlineStr">
        <is>
          <t>Doyt L. Perry Stadium</t>
        </is>
      </c>
    </row>
    <row r="187">
      <c r="A187" t="inlineStr">
        <is>
          <t>Bowling Green</t>
        </is>
      </c>
      <c r="B187" t="n">
        <v>7</v>
      </c>
      <c r="C187" t="inlineStr">
        <is>
          <t>Sat Oct 17, 12:00 PM ET</t>
        </is>
      </c>
      <c r="D187" t="inlineStr">
        <is>
          <t>Ball State</t>
        </is>
      </c>
      <c r="E187" t="inlineStr">
        <is>
          <t>#136</t>
        </is>
      </c>
      <c r="F187" t="inlineStr">
        <is>
          <t>vs</t>
        </is>
      </c>
      <c r="M187" t="inlineStr">
        <is>
          <t>Doyt L. Perry Stadium</t>
        </is>
      </c>
    </row>
    <row r="188">
      <c r="A188" t="inlineStr">
        <is>
          <t>Bowling Green</t>
        </is>
      </c>
      <c r="B188" t="n">
        <v>8</v>
      </c>
      <c r="C188" t="inlineStr">
        <is>
          <t>Sat Oct 24</t>
        </is>
      </c>
      <c r="D188" t="inlineStr">
        <is>
          <t>Buffalo</t>
        </is>
      </c>
      <c r="E188" t="inlineStr">
        <is>
          <t>#122</t>
        </is>
      </c>
      <c r="F188" t="inlineStr">
        <is>
          <t>at</t>
        </is>
      </c>
      <c r="M188" t="inlineStr">
        <is>
          <t>UB Stadium</t>
        </is>
      </c>
    </row>
    <row r="189">
      <c r="A189" t="inlineStr">
        <is>
          <t>Bowling Green</t>
        </is>
      </c>
      <c r="B189" t="n">
        <v>9</v>
      </c>
      <c r="C189" t="inlineStr">
        <is>
          <t>Sat Oct 31, 12:00 PM ET</t>
        </is>
      </c>
      <c r="D189" t="inlineStr">
        <is>
          <t>Western Michigan</t>
        </is>
      </c>
      <c r="E189" t="inlineStr">
        <is>
          <t>#84</t>
        </is>
      </c>
      <c r="F189" t="inlineStr">
        <is>
          <t>at</t>
        </is>
      </c>
      <c r="M189" t="inlineStr">
        <is>
          <t>Waldo Stadium</t>
        </is>
      </c>
    </row>
    <row r="190">
      <c r="A190" t="inlineStr">
        <is>
          <t>Bowling Green</t>
        </is>
      </c>
      <c r="B190" t="n">
        <v>11</v>
      </c>
      <c r="C190" t="inlineStr">
        <is>
          <t>Tue Nov 10, 7:00 PM ET</t>
        </is>
      </c>
      <c r="D190" t="inlineStr">
        <is>
          <t>Kent State</t>
        </is>
      </c>
      <c r="E190" t="inlineStr">
        <is>
          <t>#134</t>
        </is>
      </c>
      <c r="F190" t="inlineStr">
        <is>
          <t>vs</t>
        </is>
      </c>
      <c r="M190" t="inlineStr">
        <is>
          <t>Doyt L. Perry Stadium</t>
        </is>
      </c>
    </row>
    <row r="191">
      <c r="A191" t="inlineStr">
        <is>
          <t>Bowling Green</t>
        </is>
      </c>
      <c r="B191" t="n">
        <v>12</v>
      </c>
      <c r="C191" t="inlineStr">
        <is>
          <t>Fri Nov 20, 7:30 PM ET</t>
        </is>
      </c>
      <c r="D191" t="inlineStr">
        <is>
          <t>Toledo</t>
        </is>
      </c>
      <c r="E191" t="inlineStr">
        <is>
          <t>#73</t>
        </is>
      </c>
      <c r="F191" t="inlineStr">
        <is>
          <t>at</t>
        </is>
      </c>
      <c r="M191" t="inlineStr">
        <is>
          <t>Glass Bowl</t>
        </is>
      </c>
    </row>
    <row r="192">
      <c r="A192" t="inlineStr">
        <is>
          <t>Bowling Green</t>
        </is>
      </c>
      <c r="B192" t="n">
        <v>13</v>
      </c>
      <c r="C192" t="inlineStr">
        <is>
          <t>Sat Nov 28, 12:00 PM ET</t>
        </is>
      </c>
      <c r="D192" t="inlineStr">
        <is>
          <t>Massachusetts</t>
        </is>
      </c>
      <c r="E192" t="inlineStr">
        <is>
          <t>#123</t>
        </is>
      </c>
      <c r="F192" t="inlineStr">
        <is>
          <t>vs</t>
        </is>
      </c>
      <c r="M192" t="inlineStr">
        <is>
          <t>Doyt L. Perry Stadium</t>
        </is>
      </c>
    </row>
    <row r="193">
      <c r="A193" t="inlineStr">
        <is>
          <t>Buffalo</t>
        </is>
      </c>
      <c r="B193" t="n">
        <v>1</v>
      </c>
      <c r="C193" t="inlineStr">
        <is>
          <t>Thu Sep 03, 7:00 PM ET</t>
        </is>
      </c>
      <c r="D193" t="inlineStr">
        <is>
          <t>UAlbany</t>
        </is>
      </c>
      <c r="E193" t="inlineStr">
        <is>
          <t>n/a</t>
        </is>
      </c>
      <c r="F193" t="inlineStr">
        <is>
          <t>vs</t>
        </is>
      </c>
      <c r="G193" t="inlineStr">
        <is>
          <t>Buffalo -18.5</t>
        </is>
      </c>
      <c r="H193" t="inlineStr">
        <is>
          <t>Buffalo -24.5</t>
        </is>
      </c>
      <c r="I193" t="n">
        <v>47.5</v>
      </c>
      <c r="J193" t="inlineStr">
        <is>
          <t>-1000</t>
        </is>
      </c>
      <c r="L193" t="inlineStr">
        <is>
          <t>W 21-17</t>
        </is>
      </c>
      <c r="M193" t="inlineStr">
        <is>
          <t>UB Stadium</t>
        </is>
      </c>
    </row>
    <row r="194">
      <c r="A194" t="inlineStr">
        <is>
          <t>Buffalo</t>
        </is>
      </c>
      <c r="B194" t="n">
        <v>2</v>
      </c>
      <c r="C194" t="inlineStr">
        <is>
          <t>Sat Sep 12, 6:00 PM ET</t>
        </is>
      </c>
      <c r="D194" t="inlineStr">
        <is>
          <t>Florida International</t>
        </is>
      </c>
      <c r="E194" t="inlineStr">
        <is>
          <t>#97</t>
        </is>
      </c>
      <c r="F194" t="inlineStr">
        <is>
          <t>at</t>
        </is>
      </c>
      <c r="G194" t="inlineStr">
        <is>
          <t>Florida International -8.5</t>
        </is>
      </c>
      <c r="H194" t="inlineStr">
        <is>
          <t>Florida International -10.5</t>
        </is>
      </c>
      <c r="I194" t="n">
        <v>47.5</v>
      </c>
      <c r="J194" t="inlineStr">
        <is>
          <t>+275</t>
        </is>
      </c>
      <c r="K194" t="inlineStr">
        <is>
          <t>+0.3</t>
        </is>
      </c>
      <c r="L194" t="inlineStr">
        <is>
          <t>L 20-33</t>
        </is>
      </c>
      <c r="M194" t="inlineStr">
        <is>
          <t>Pitbull Stadium</t>
        </is>
      </c>
    </row>
    <row r="195">
      <c r="A195" t="inlineStr">
        <is>
          <t>Buffalo</t>
        </is>
      </c>
      <c r="B195" t="n">
        <v>3</v>
      </c>
      <c r="C195" t="inlineStr">
        <is>
          <t>Sat Sep 19, 12:00 PM ET</t>
        </is>
      </c>
      <c r="D195" t="inlineStr">
        <is>
          <t>Penn State</t>
        </is>
      </c>
      <c r="E195" t="inlineStr">
        <is>
          <t>#27</t>
        </is>
      </c>
      <c r="F195" t="inlineStr">
        <is>
          <t>at</t>
        </is>
      </c>
      <c r="G195" t="inlineStr">
        <is>
          <t>Penn State -39.5</t>
        </is>
      </c>
      <c r="H195" t="inlineStr">
        <is>
          <t>Penn State -39.5</t>
        </is>
      </c>
      <c r="I195" t="n">
        <v>48.5</v>
      </c>
      <c r="K195" t="inlineStr">
        <is>
          <t>🟡 +11.6</t>
        </is>
      </c>
      <c r="L195" t="inlineStr">
        <is>
          <t>L 13-55</t>
        </is>
      </c>
      <c r="M195" t="inlineStr">
        <is>
          <t>Beaver Stadium</t>
        </is>
      </c>
    </row>
    <row r="196">
      <c r="A196" t="inlineStr">
        <is>
          <t>Buffalo</t>
        </is>
      </c>
      <c r="B196" t="n">
        <v>4</v>
      </c>
      <c r="C196" t="inlineStr">
        <is>
          <t>Sat Sep 26, 3:30 PM ET</t>
        </is>
      </c>
      <c r="D196" t="inlineStr">
        <is>
          <t>Robert Morris</t>
        </is>
      </c>
      <c r="E196" t="inlineStr">
        <is>
          <t>n/a</t>
        </is>
      </c>
      <c r="F196" t="inlineStr">
        <is>
          <t>vs</t>
        </is>
      </c>
      <c r="G196" t="inlineStr">
        <is>
          <t>Buffalo -27.5</t>
        </is>
      </c>
      <c r="H196" t="inlineStr">
        <is>
          <t>Buffalo -28.5</t>
        </is>
      </c>
      <c r="I196" t="n">
        <v>46.5</v>
      </c>
      <c r="J196" t="inlineStr">
        <is>
          <t>-3200</t>
        </is>
      </c>
      <c r="L196" t="inlineStr">
        <is>
          <t>W 31-28</t>
        </is>
      </c>
      <c r="M196" t="inlineStr">
        <is>
          <t>UB Stadium</t>
        </is>
      </c>
    </row>
    <row r="197">
      <c r="A197" t="inlineStr">
        <is>
          <t>Buffalo</t>
        </is>
      </c>
      <c r="B197" t="n">
        <v>5</v>
      </c>
      <c r="C197" t="inlineStr">
        <is>
          <t>Sat Oct 03, 1:00 PM ET</t>
        </is>
      </c>
      <c r="D197" t="inlineStr">
        <is>
          <t>Western Michigan</t>
        </is>
      </c>
      <c r="E197" t="inlineStr">
        <is>
          <t>#84</t>
        </is>
      </c>
      <c r="F197" t="inlineStr">
        <is>
          <t>vs</t>
        </is>
      </c>
      <c r="G197" t="inlineStr">
        <is>
          <t>Western Michigan -13.5</t>
        </is>
      </c>
      <c r="H197" t="inlineStr">
        <is>
          <t>Western Michigan -16.5</t>
        </is>
      </c>
      <c r="I197" t="n">
        <v>46.5</v>
      </c>
      <c r="J197" t="inlineStr">
        <is>
          <t>+400</t>
        </is>
      </c>
      <c r="K197" t="inlineStr">
        <is>
          <t>🟡 +7.0</t>
        </is>
      </c>
      <c r="L197" t="inlineStr">
        <is>
          <t>L 17-20</t>
        </is>
      </c>
      <c r="M197" t="inlineStr">
        <is>
          <t>UB Stadium</t>
        </is>
      </c>
    </row>
    <row r="198">
      <c r="A198" t="inlineStr">
        <is>
          <t>Buffalo</t>
        </is>
      </c>
      <c r="B198" t="n">
        <v>6</v>
      </c>
      <c r="C198" t="inlineStr">
        <is>
          <t>Sat Oct 10, 3:30 PM ET</t>
        </is>
      </c>
      <c r="D198" t="inlineStr">
        <is>
          <t>Toledo</t>
        </is>
      </c>
      <c r="E198" t="inlineStr">
        <is>
          <t>#73</t>
        </is>
      </c>
      <c r="F198" t="inlineStr">
        <is>
          <t>at</t>
        </is>
      </c>
      <c r="G198" t="inlineStr">
        <is>
          <t>Toledo -20.0</t>
        </is>
      </c>
      <c r="H198" t="inlineStr">
        <is>
          <t>Toledo -19.5</t>
        </is>
      </c>
      <c r="I198" t="n">
        <v>54</v>
      </c>
      <c r="J198" t="inlineStr">
        <is>
          <t>+700</t>
        </is>
      </c>
      <c r="K198" t="inlineStr">
        <is>
          <t>+5.5</t>
        </is>
      </c>
      <c r="M198" t="inlineStr">
        <is>
          <t>Glass Bowl</t>
        </is>
      </c>
    </row>
    <row r="199">
      <c r="A199" t="inlineStr">
        <is>
          <t>Buffalo</t>
        </is>
      </c>
      <c r="B199" t="n">
        <v>7</v>
      </c>
      <c r="C199" t="inlineStr">
        <is>
          <t>Sat Oct 17, 1:00 PM ET</t>
        </is>
      </c>
      <c r="D199" t="inlineStr">
        <is>
          <t>Massachusetts</t>
        </is>
      </c>
      <c r="E199" t="inlineStr">
        <is>
          <t>#123</t>
        </is>
      </c>
      <c r="F199" t="inlineStr">
        <is>
          <t>vs</t>
        </is>
      </c>
      <c r="M199" t="inlineStr">
        <is>
          <t>UB Stadium</t>
        </is>
      </c>
    </row>
    <row r="200">
      <c r="A200" t="inlineStr">
        <is>
          <t>Buffalo</t>
        </is>
      </c>
      <c r="B200" t="n">
        <v>8</v>
      </c>
      <c r="C200" t="inlineStr">
        <is>
          <t>Sat Oct 24</t>
        </is>
      </c>
      <c r="D200" t="inlineStr">
        <is>
          <t>Bowling Green</t>
        </is>
      </c>
      <c r="E200" t="inlineStr">
        <is>
          <t>#130</t>
        </is>
      </c>
      <c r="F200" t="inlineStr">
        <is>
          <t>vs</t>
        </is>
      </c>
      <c r="M200" t="inlineStr">
        <is>
          <t>UB Stadium</t>
        </is>
      </c>
    </row>
    <row r="201">
      <c r="A201" t="inlineStr">
        <is>
          <t>Buffalo</t>
        </is>
      </c>
      <c r="B201" t="n">
        <v>10</v>
      </c>
      <c r="C201" t="inlineStr">
        <is>
          <t>Tue Nov 03, 7:00 PM ET</t>
        </is>
      </c>
      <c r="D201" t="inlineStr">
        <is>
          <t>Miami (OH)</t>
        </is>
      </c>
      <c r="E201" t="inlineStr">
        <is>
          <t>#118</t>
        </is>
      </c>
      <c r="F201" t="inlineStr">
        <is>
          <t>at</t>
        </is>
      </c>
      <c r="M201" t="inlineStr">
        <is>
          <t>Yager Stadium</t>
        </is>
      </c>
    </row>
    <row r="202">
      <c r="A202" t="inlineStr">
        <is>
          <t>Buffalo</t>
        </is>
      </c>
      <c r="B202" t="n">
        <v>11</v>
      </c>
      <c r="C202" t="inlineStr">
        <is>
          <t>Wed Nov 11</t>
        </is>
      </c>
      <c r="D202" t="inlineStr">
        <is>
          <t>Ball State</t>
        </is>
      </c>
      <c r="E202" t="inlineStr">
        <is>
          <t>#136</t>
        </is>
      </c>
      <c r="F202" t="inlineStr">
        <is>
          <t>at</t>
        </is>
      </c>
      <c r="M202" t="inlineStr">
        <is>
          <t>Scheumann Stadium</t>
        </is>
      </c>
    </row>
    <row r="203">
      <c r="A203" t="inlineStr">
        <is>
          <t>Buffalo</t>
        </is>
      </c>
      <c r="B203" t="n">
        <v>12</v>
      </c>
      <c r="C203" t="inlineStr">
        <is>
          <t>Wed Nov 18</t>
        </is>
      </c>
      <c r="D203" t="inlineStr">
        <is>
          <t>Central Michigan</t>
        </is>
      </c>
      <c r="E203" t="inlineStr">
        <is>
          <t>#117</t>
        </is>
      </c>
      <c r="F203" t="inlineStr">
        <is>
          <t>vs</t>
        </is>
      </c>
      <c r="M203" t="inlineStr">
        <is>
          <t>UB Stadium</t>
        </is>
      </c>
    </row>
    <row r="204">
      <c r="A204" t="inlineStr">
        <is>
          <t>Buffalo</t>
        </is>
      </c>
      <c r="B204" t="n">
        <v>13</v>
      </c>
      <c r="C204" t="inlineStr">
        <is>
          <t>Fri Nov 27, 12:00 PM ET</t>
        </is>
      </c>
      <c r="D204" t="inlineStr">
        <is>
          <t>Akron</t>
        </is>
      </c>
      <c r="E204" t="inlineStr">
        <is>
          <t>#133</t>
        </is>
      </c>
      <c r="F204" t="inlineStr">
        <is>
          <t>at</t>
        </is>
      </c>
      <c r="M204" t="inlineStr">
        <is>
          <t>InfoCision Stadium</t>
        </is>
      </c>
    </row>
    <row r="205">
      <c r="A205" t="inlineStr">
        <is>
          <t>California</t>
        </is>
      </c>
      <c r="B205" t="n">
        <v>1</v>
      </c>
      <c r="C205" t="inlineStr">
        <is>
          <t>Sat Sep 05, 10:30 PM ET</t>
        </is>
      </c>
      <c r="D205" t="inlineStr">
        <is>
          <t>UCLA</t>
        </is>
      </c>
      <c r="E205" t="inlineStr">
        <is>
          <t>#32</t>
        </is>
      </c>
      <c r="F205" t="inlineStr">
        <is>
          <t>vs</t>
        </is>
      </c>
      <c r="G205" t="inlineStr">
        <is>
          <t>UCLA -2.5</t>
        </is>
      </c>
      <c r="H205" t="inlineStr">
        <is>
          <t>California -1.5</t>
        </is>
      </c>
      <c r="I205" t="n">
        <v>53.5</v>
      </c>
      <c r="J205" t="inlineStr">
        <is>
          <t>+120</t>
        </is>
      </c>
      <c r="K205" t="inlineStr">
        <is>
          <t>🟡 -8.7</t>
        </is>
      </c>
      <c r="L205" t="inlineStr">
        <is>
          <t>L 24-45</t>
        </is>
      </c>
      <c r="M205" t="inlineStr">
        <is>
          <t>California Memorial Stadium</t>
        </is>
      </c>
    </row>
    <row r="206">
      <c r="A206" t="inlineStr">
        <is>
          <t>California</t>
        </is>
      </c>
      <c r="B206" t="n">
        <v>2</v>
      </c>
      <c r="C206" t="inlineStr">
        <is>
          <t>Sat Sep 12, 3:30 PM ET</t>
        </is>
      </c>
      <c r="D206" t="inlineStr">
        <is>
          <t>Syracuse</t>
        </is>
      </c>
      <c r="E206" t="inlineStr">
        <is>
          <t>#68</t>
        </is>
      </c>
      <c r="F206" t="inlineStr">
        <is>
          <t>at</t>
        </is>
      </c>
      <c r="G206" t="inlineStr">
        <is>
          <t>Syracuse -4</t>
        </is>
      </c>
      <c r="H206" t="inlineStr">
        <is>
          <t>California -1.5</t>
        </is>
      </c>
      <c r="I206" t="n">
        <v>56.5</v>
      </c>
      <c r="J206" t="inlineStr">
        <is>
          <t>+164</t>
        </is>
      </c>
      <c r="K206" t="inlineStr">
        <is>
          <t>-1.5</t>
        </is>
      </c>
      <c r="L206" t="inlineStr">
        <is>
          <t>W 21-18</t>
        </is>
      </c>
      <c r="M206" t="inlineStr">
        <is>
          <t>JMA Wireless Dome</t>
        </is>
      </c>
    </row>
    <row r="207">
      <c r="A207" t="inlineStr">
        <is>
          <t>California</t>
        </is>
      </c>
      <c r="B207" t="n">
        <v>3</v>
      </c>
      <c r="C207" t="inlineStr">
        <is>
          <t>Sat Sep 19, 3:30 PM ET</t>
        </is>
      </c>
      <c r="D207" t="inlineStr">
        <is>
          <t>Wagner</t>
        </is>
      </c>
      <c r="E207" t="inlineStr">
        <is>
          <t>n/a</t>
        </is>
      </c>
      <c r="F207" t="inlineStr">
        <is>
          <t>vs</t>
        </is>
      </c>
      <c r="G207" t="inlineStr">
        <is>
          <t>California -58.5</t>
        </is>
      </c>
      <c r="H207" t="inlineStr">
        <is>
          <t>California -58.5</t>
        </is>
      </c>
      <c r="I207" t="inlineStr">
        <is>
          <t>65.5 ⚑MONSTER UNDER</t>
        </is>
      </c>
      <c r="L207" t="inlineStr">
        <is>
          <t>W 49-7</t>
        </is>
      </c>
      <c r="M207" t="inlineStr">
        <is>
          <t>California Memorial Stadium</t>
        </is>
      </c>
    </row>
    <row r="208">
      <c r="A208" t="inlineStr">
        <is>
          <t>California</t>
        </is>
      </c>
      <c r="B208" t="n">
        <v>4</v>
      </c>
      <c r="C208" t="inlineStr">
        <is>
          <t>Fri Sep 25, 10:30 PM ET</t>
        </is>
      </c>
      <c r="D208" t="inlineStr">
        <is>
          <t>Clemson</t>
        </is>
      </c>
      <c r="E208" t="inlineStr">
        <is>
          <t>#39</t>
        </is>
      </c>
      <c r="F208" t="inlineStr">
        <is>
          <t>vs</t>
        </is>
      </c>
      <c r="G208" t="inlineStr">
        <is>
          <t>Clemson -2.5</t>
        </is>
      </c>
      <c r="H208" t="inlineStr">
        <is>
          <t>Clemson -1.5</t>
        </is>
      </c>
      <c r="I208" t="n">
        <v>52.5</v>
      </c>
      <c r="J208" t="inlineStr">
        <is>
          <t>+120</t>
        </is>
      </c>
      <c r="K208" t="inlineStr">
        <is>
          <t>🟡 -7.1</t>
        </is>
      </c>
      <c r="L208" t="inlineStr">
        <is>
          <t>L 10-24</t>
        </is>
      </c>
      <c r="M208" t="inlineStr">
        <is>
          <t>California Memorial Stadium</t>
        </is>
      </c>
    </row>
    <row r="209">
      <c r="A209" t="inlineStr">
        <is>
          <t>California</t>
        </is>
      </c>
      <c r="B209" t="n">
        <v>5</v>
      </c>
      <c r="C209" t="inlineStr">
        <is>
          <t>Sat Oct 03, 3:30 PM ET</t>
        </is>
      </c>
      <c r="D209" t="inlineStr">
        <is>
          <t>UNLV</t>
        </is>
      </c>
      <c r="E209" t="inlineStr">
        <is>
          <t>#79</t>
        </is>
      </c>
      <c r="F209" t="inlineStr">
        <is>
          <t>at</t>
        </is>
      </c>
      <c r="G209" t="inlineStr">
        <is>
          <t>UNLV -1.5</t>
        </is>
      </c>
      <c r="H209" t="inlineStr">
        <is>
          <t>UNLV -1.5</t>
        </is>
      </c>
      <c r="I209" t="n">
        <v>51.5</v>
      </c>
      <c r="J209" t="inlineStr">
        <is>
          <t>-105</t>
        </is>
      </c>
      <c r="K209" t="inlineStr">
        <is>
          <t>-1.4</t>
        </is>
      </c>
      <c r="L209" t="inlineStr">
        <is>
          <t>L 31-39</t>
        </is>
      </c>
      <c r="M209" t="inlineStr">
        <is>
          <t>Allegiant Stadium</t>
        </is>
      </c>
    </row>
    <row r="210">
      <c r="A210" t="inlineStr">
        <is>
          <t>California</t>
        </is>
      </c>
      <c r="B210" t="n">
        <v>6</v>
      </c>
      <c r="C210" t="inlineStr">
        <is>
          <t>Sat Oct 10, 3:30 PM ET</t>
        </is>
      </c>
      <c r="D210" t="inlineStr">
        <is>
          <t>Virginia Tech</t>
        </is>
      </c>
      <c r="E210" t="inlineStr">
        <is>
          <t>#41</t>
        </is>
      </c>
      <c r="F210" t="inlineStr">
        <is>
          <t>vs</t>
        </is>
      </c>
      <c r="G210" t="inlineStr">
        <is>
          <t>Virginia Tech -9.0</t>
        </is>
      </c>
      <c r="H210" t="inlineStr">
        <is>
          <t>Virginia Tech -9.5</t>
        </is>
      </c>
      <c r="I210" t="n">
        <v>53</v>
      </c>
      <c r="J210" t="inlineStr">
        <is>
          <t>+285</t>
        </is>
      </c>
      <c r="K210" t="inlineStr">
        <is>
          <t>+0.1</t>
        </is>
      </c>
      <c r="M210" t="inlineStr">
        <is>
          <t>California Memorial Stadium</t>
        </is>
      </c>
    </row>
    <row r="211">
      <c r="A211" t="inlineStr">
        <is>
          <t>California</t>
        </is>
      </c>
      <c r="B211" t="n">
        <v>7</v>
      </c>
      <c r="C211" t="inlineStr">
        <is>
          <t>Sat Oct 17</t>
        </is>
      </c>
      <c r="D211" t="inlineStr">
        <is>
          <t>Wake Forest</t>
        </is>
      </c>
      <c r="E211" t="inlineStr">
        <is>
          <t>#35</t>
        </is>
      </c>
      <c r="F211" t="inlineStr">
        <is>
          <t>vs</t>
        </is>
      </c>
      <c r="M211" t="inlineStr">
        <is>
          <t>California Memorial Stadium</t>
        </is>
      </c>
    </row>
    <row r="212">
      <c r="A212" t="inlineStr">
        <is>
          <t>California</t>
        </is>
      </c>
      <c r="B212" t="n">
        <v>8</v>
      </c>
      <c r="C212" t="inlineStr">
        <is>
          <t>Sat Oct 24</t>
        </is>
      </c>
      <c r="D212" t="inlineStr">
        <is>
          <t>SMU</t>
        </is>
      </c>
      <c r="E212" t="inlineStr">
        <is>
          <t>#34</t>
        </is>
      </c>
      <c r="F212" t="inlineStr">
        <is>
          <t>at</t>
        </is>
      </c>
      <c r="M212" t="inlineStr">
        <is>
          <t>Gerald J. Ford Stadium</t>
        </is>
      </c>
    </row>
    <row r="213">
      <c r="A213" t="inlineStr">
        <is>
          <t>California</t>
        </is>
      </c>
      <c r="B213" t="n">
        <v>9</v>
      </c>
      <c r="C213" t="inlineStr">
        <is>
          <t>Sat Oct 31</t>
        </is>
      </c>
      <c r="D213" t="inlineStr">
        <is>
          <t>NC State</t>
        </is>
      </c>
      <c r="E213" t="inlineStr">
        <is>
          <t>#61</t>
        </is>
      </c>
      <c r="F213" t="inlineStr">
        <is>
          <t>at</t>
        </is>
      </c>
      <c r="M213" t="inlineStr">
        <is>
          <t>Carter-Finley Stadium</t>
        </is>
      </c>
    </row>
    <row r="214">
      <c r="A214" t="inlineStr">
        <is>
          <t>California</t>
        </is>
      </c>
      <c r="B214" t="n">
        <v>11</v>
      </c>
      <c r="C214" t="inlineStr">
        <is>
          <t>Sat Nov 14</t>
        </is>
      </c>
      <c r="D214" t="inlineStr">
        <is>
          <t>Virginia</t>
        </is>
      </c>
      <c r="E214" t="inlineStr">
        <is>
          <t>#48</t>
        </is>
      </c>
      <c r="F214" t="inlineStr">
        <is>
          <t>at</t>
        </is>
      </c>
      <c r="M214" t="inlineStr">
        <is>
          <t>Scott Stadium</t>
        </is>
      </c>
    </row>
    <row r="215">
      <c r="A215" t="inlineStr">
        <is>
          <t>California</t>
        </is>
      </c>
      <c r="B215" t="n">
        <v>12</v>
      </c>
      <c r="C215" t="inlineStr">
        <is>
          <t>Sat Nov 21</t>
        </is>
      </c>
      <c r="D215" t="inlineStr">
        <is>
          <t>Stanford</t>
        </is>
      </c>
      <c r="E215" t="inlineStr">
        <is>
          <t>#114</t>
        </is>
      </c>
      <c r="F215" t="inlineStr">
        <is>
          <t>vs</t>
        </is>
      </c>
      <c r="M215" t="inlineStr">
        <is>
          <t>California Memorial Stadium</t>
        </is>
      </c>
    </row>
    <row r="216">
      <c r="A216" t="inlineStr">
        <is>
          <t>California</t>
        </is>
      </c>
      <c r="B216" t="n">
        <v>13</v>
      </c>
      <c r="C216" t="inlineStr">
        <is>
          <t>Sat Nov 28</t>
        </is>
      </c>
      <c r="D216" t="inlineStr">
        <is>
          <t>Pittsburgh</t>
        </is>
      </c>
      <c r="E216" t="inlineStr">
        <is>
          <t>#51</t>
        </is>
      </c>
      <c r="F216" t="inlineStr">
        <is>
          <t>vs</t>
        </is>
      </c>
      <c r="M216" t="inlineStr">
        <is>
          <t>California Memorial Stadium</t>
        </is>
      </c>
    </row>
    <row r="217">
      <c r="A217" t="inlineStr">
        <is>
          <t>Central Michigan</t>
        </is>
      </c>
      <c r="B217" t="n">
        <v>1</v>
      </c>
      <c r="C217" t="inlineStr">
        <is>
          <t>Sat Sep 05, 10:00 PM ET</t>
        </is>
      </c>
      <c r="D217" t="inlineStr">
        <is>
          <t>New Mexico</t>
        </is>
      </c>
      <c r="E217" t="inlineStr">
        <is>
          <t>#49</t>
        </is>
      </c>
      <c r="F217" t="inlineStr">
        <is>
          <t>at</t>
        </is>
      </c>
      <c r="G217" t="inlineStr">
        <is>
          <t>New Mexico -11.5</t>
        </is>
      </c>
      <c r="H217" t="inlineStr">
        <is>
          <t>New Mexico -12.5</t>
        </is>
      </c>
      <c r="I217" t="n">
        <v>47.5</v>
      </c>
      <c r="J217" t="inlineStr">
        <is>
          <t>+340</t>
        </is>
      </c>
      <c r="K217" t="inlineStr">
        <is>
          <t>🟡 -8.8</t>
        </is>
      </c>
      <c r="L217" t="inlineStr">
        <is>
          <t>L 7-38</t>
        </is>
      </c>
      <c r="M217" t="inlineStr">
        <is>
          <t>University Stadium (NM)</t>
        </is>
      </c>
    </row>
    <row r="218">
      <c r="A218" t="inlineStr">
        <is>
          <t>Central Michigan</t>
        </is>
      </c>
      <c r="B218" t="n">
        <v>2</v>
      </c>
      <c r="C218" t="inlineStr">
        <is>
          <t>Sat Sep 12, 1:00 PM ET</t>
        </is>
      </c>
      <c r="D218" t="inlineStr">
        <is>
          <t>Colgate</t>
        </is>
      </c>
      <c r="E218" t="inlineStr">
        <is>
          <t>n/a</t>
        </is>
      </c>
      <c r="F218" t="inlineStr">
        <is>
          <t>vs</t>
        </is>
      </c>
      <c r="G218" t="inlineStr">
        <is>
          <t>Central Michigan -18.5</t>
        </is>
      </c>
      <c r="H218" t="inlineStr">
        <is>
          <t>Central Michigan -23.5</t>
        </is>
      </c>
      <c r="I218" t="n">
        <v>48.5</v>
      </c>
      <c r="J218" t="inlineStr">
        <is>
          <t>-1600</t>
        </is>
      </c>
      <c r="L218" t="inlineStr">
        <is>
          <t>W 13-10</t>
        </is>
      </c>
      <c r="M218" t="inlineStr">
        <is>
          <t>Kelly/Shorts Stadium</t>
        </is>
      </c>
    </row>
    <row r="219">
      <c r="A219" t="inlineStr">
        <is>
          <t>Central Michigan</t>
        </is>
      </c>
      <c r="B219" t="n">
        <v>3</v>
      </c>
      <c r="C219" t="inlineStr">
        <is>
          <t>Sat Sep 19, 1:00 PM ET</t>
        </is>
      </c>
      <c r="D219" t="inlineStr">
        <is>
          <t>Wyoming</t>
        </is>
      </c>
      <c r="E219" t="inlineStr">
        <is>
          <t>#125</t>
        </is>
      </c>
      <c r="F219" t="inlineStr">
        <is>
          <t>vs</t>
        </is>
      </c>
      <c r="G219" t="inlineStr">
        <is>
          <t>Wyoming -1.5</t>
        </is>
      </c>
      <c r="H219" t="inlineStr">
        <is>
          <t>Central Michigan -2.5</t>
        </is>
      </c>
      <c r="I219" t="n">
        <v>39.5</v>
      </c>
      <c r="J219" t="inlineStr">
        <is>
          <t>+102</t>
        </is>
      </c>
      <c r="K219" t="inlineStr">
        <is>
          <t>🟡 +6.5</t>
        </is>
      </c>
      <c r="L219" t="inlineStr">
        <is>
          <t>W 24-10</t>
        </is>
      </c>
      <c r="M219" t="inlineStr">
        <is>
          <t>Kelly/Shorts Stadium</t>
        </is>
      </c>
    </row>
    <row r="220">
      <c r="A220" t="inlineStr">
        <is>
          <t>Central Michigan</t>
        </is>
      </c>
      <c r="B220" t="n">
        <v>4</v>
      </c>
      <c r="C220" t="inlineStr">
        <is>
          <t>Sat Sep 26, 6:30 PM ET</t>
        </is>
      </c>
      <c r="D220" t="inlineStr">
        <is>
          <t>Miami</t>
        </is>
      </c>
      <c r="E220" t="inlineStr">
        <is>
          <t>#6</t>
        </is>
      </c>
      <c r="F220" t="inlineStr">
        <is>
          <t>at</t>
        </is>
      </c>
      <c r="G220" t="inlineStr">
        <is>
          <t>Miami -41.5</t>
        </is>
      </c>
      <c r="H220" t="inlineStr">
        <is>
          <t>Miami -42.5</t>
        </is>
      </c>
      <c r="I220" t="n">
        <v>52.5</v>
      </c>
      <c r="K220" t="inlineStr">
        <is>
          <t>+0.4</t>
        </is>
      </c>
      <c r="L220" t="inlineStr">
        <is>
          <t>L 3-52</t>
        </is>
      </c>
      <c r="M220" t="inlineStr">
        <is>
          <t>Hard Rock Stadium</t>
        </is>
      </c>
    </row>
    <row r="221">
      <c r="A221" t="inlineStr">
        <is>
          <t>Central Michigan</t>
        </is>
      </c>
      <c r="B221" t="n">
        <v>5</v>
      </c>
      <c r="C221" t="inlineStr">
        <is>
          <t>Sat Oct 03, 3:30 PM ET</t>
        </is>
      </c>
      <c r="D221" t="inlineStr">
        <is>
          <t>Akron</t>
        </is>
      </c>
      <c r="E221" t="inlineStr">
        <is>
          <t>#133</t>
        </is>
      </c>
      <c r="F221" t="inlineStr">
        <is>
          <t>vs</t>
        </is>
      </c>
      <c r="G221" t="inlineStr">
        <is>
          <t>Central Michigan -6.5</t>
        </is>
      </c>
      <c r="H221" t="inlineStr">
        <is>
          <t>Central Michigan -5.5</t>
        </is>
      </c>
      <c r="I221" t="n">
        <v>47.5</v>
      </c>
      <c r="J221" t="inlineStr">
        <is>
          <t>-278</t>
        </is>
      </c>
      <c r="K221" t="inlineStr">
        <is>
          <t>+4.0</t>
        </is>
      </c>
      <c r="L221" t="inlineStr">
        <is>
          <t>W 41-17</t>
        </is>
      </c>
      <c r="M221" t="inlineStr">
        <is>
          <t>Kelly/Shorts Stadium</t>
        </is>
      </c>
    </row>
    <row r="222">
      <c r="A222" t="inlineStr">
        <is>
          <t>Central Michigan</t>
        </is>
      </c>
      <c r="B222" t="n">
        <v>6</v>
      </c>
      <c r="C222" t="inlineStr">
        <is>
          <t>Sat Oct 10, 3:30 PM ET</t>
        </is>
      </c>
      <c r="D222" t="inlineStr">
        <is>
          <t>Ohio</t>
        </is>
      </c>
      <c r="E222" t="inlineStr">
        <is>
          <t>#103</t>
        </is>
      </c>
      <c r="F222" t="inlineStr">
        <is>
          <t>at</t>
        </is>
      </c>
      <c r="G222" t="inlineStr">
        <is>
          <t>Ohio -3.0</t>
        </is>
      </c>
      <c r="H222" t="inlineStr">
        <is>
          <t>Ohio -3.5</t>
        </is>
      </c>
      <c r="I222" t="n">
        <v>47</v>
      </c>
      <c r="J222" t="inlineStr">
        <is>
          <t>+150</t>
        </is>
      </c>
      <c r="K222" t="inlineStr">
        <is>
          <t>-2.2</t>
        </is>
      </c>
      <c r="M222" t="inlineStr">
        <is>
          <t>Peden Stadium</t>
        </is>
      </c>
    </row>
    <row r="223">
      <c r="A223" t="inlineStr">
        <is>
          <t>Central Michigan</t>
        </is>
      </c>
      <c r="B223" t="n">
        <v>7</v>
      </c>
      <c r="C223" t="inlineStr">
        <is>
          <t>Sat Oct 17, 1:30 PM ET</t>
        </is>
      </c>
      <c r="D223" t="inlineStr">
        <is>
          <t>Western Michigan</t>
        </is>
      </c>
      <c r="E223" t="inlineStr">
        <is>
          <t>#84</t>
        </is>
      </c>
      <c r="F223" t="inlineStr">
        <is>
          <t>vs</t>
        </is>
      </c>
      <c r="M223" t="inlineStr">
        <is>
          <t>Kelly/Shorts Stadium</t>
        </is>
      </c>
    </row>
    <row r="224">
      <c r="A224" t="inlineStr">
        <is>
          <t>Central Michigan</t>
        </is>
      </c>
      <c r="B224" t="n">
        <v>8</v>
      </c>
      <c r="C224" t="inlineStr">
        <is>
          <t>Sat Oct 24</t>
        </is>
      </c>
      <c r="D224" t="inlineStr">
        <is>
          <t>Miami (OH)</t>
        </is>
      </c>
      <c r="E224" t="inlineStr">
        <is>
          <t>#118</t>
        </is>
      </c>
      <c r="F224" t="inlineStr">
        <is>
          <t>vs</t>
        </is>
      </c>
      <c r="M224" t="inlineStr">
        <is>
          <t>Kelly/Shorts Stadium</t>
        </is>
      </c>
    </row>
    <row r="225">
      <c r="A225" t="inlineStr">
        <is>
          <t>Central Michigan</t>
        </is>
      </c>
      <c r="B225" t="n">
        <v>10</v>
      </c>
      <c r="C225" t="inlineStr">
        <is>
          <t>Wed Nov 04</t>
        </is>
      </c>
      <c r="D225" t="inlineStr">
        <is>
          <t>Eastern Michigan</t>
        </is>
      </c>
      <c r="E225" t="inlineStr">
        <is>
          <t>#127</t>
        </is>
      </c>
      <c r="F225" t="inlineStr">
        <is>
          <t>N</t>
        </is>
      </c>
      <c r="M225" t="inlineStr">
        <is>
          <t>Ford Field</t>
        </is>
      </c>
    </row>
    <row r="226">
      <c r="A226" t="inlineStr">
        <is>
          <t>Central Michigan</t>
        </is>
      </c>
      <c r="B226" t="n">
        <v>11</v>
      </c>
      <c r="C226" t="inlineStr">
        <is>
          <t>Wed Nov 11</t>
        </is>
      </c>
      <c r="D226" t="inlineStr">
        <is>
          <t>Sacramento State</t>
        </is>
      </c>
      <c r="E226" t="inlineStr">
        <is>
          <t>#135</t>
        </is>
      </c>
      <c r="F226" t="inlineStr">
        <is>
          <t>vs</t>
        </is>
      </c>
      <c r="M226" t="inlineStr">
        <is>
          <t>Kelly/Shorts Stadium</t>
        </is>
      </c>
    </row>
    <row r="227">
      <c r="A227" t="inlineStr">
        <is>
          <t>Central Michigan</t>
        </is>
      </c>
      <c r="B227" t="n">
        <v>12</v>
      </c>
      <c r="C227" t="inlineStr">
        <is>
          <t>Wed Nov 18</t>
        </is>
      </c>
      <c r="D227" t="inlineStr">
        <is>
          <t>Buffalo</t>
        </is>
      </c>
      <c r="E227" t="inlineStr">
        <is>
          <t>#122</t>
        </is>
      </c>
      <c r="F227" t="inlineStr">
        <is>
          <t>at</t>
        </is>
      </c>
      <c r="M227" t="inlineStr">
        <is>
          <t>UB Stadium</t>
        </is>
      </c>
    </row>
    <row r="228">
      <c r="A228" t="inlineStr">
        <is>
          <t>Central Michigan</t>
        </is>
      </c>
      <c r="B228" t="n">
        <v>13</v>
      </c>
      <c r="C228" t="inlineStr">
        <is>
          <t>Sat Nov 28, 12:00 PM ET</t>
        </is>
      </c>
      <c r="D228" t="inlineStr">
        <is>
          <t>Ball State</t>
        </is>
      </c>
      <c r="E228" t="inlineStr">
        <is>
          <t>#136</t>
        </is>
      </c>
      <c r="F228" t="inlineStr">
        <is>
          <t>at</t>
        </is>
      </c>
      <c r="M228" t="inlineStr">
        <is>
          <t>Scheumann Stadium</t>
        </is>
      </c>
    </row>
    <row r="229">
      <c r="A229" t="inlineStr">
        <is>
          <t>Charlotte</t>
        </is>
      </c>
      <c r="B229" t="n">
        <v>1</v>
      </c>
      <c r="C229" t="inlineStr">
        <is>
          <t>Sat Sep 05, 3:30 PM ET</t>
        </is>
      </c>
      <c r="D229" t="inlineStr">
        <is>
          <t>The Citadel</t>
        </is>
      </c>
      <c r="E229" t="inlineStr">
        <is>
          <t>n/a</t>
        </is>
      </c>
      <c r="F229" t="inlineStr">
        <is>
          <t>vs</t>
        </is>
      </c>
      <c r="G229" t="inlineStr">
        <is>
          <t>Charlotte -20.5</t>
        </is>
      </c>
      <c r="H229" t="inlineStr">
        <is>
          <t>Charlotte -15.5</t>
        </is>
      </c>
      <c r="I229" t="n">
        <v>49.5</v>
      </c>
      <c r="J229" t="inlineStr">
        <is>
          <t>-1650</t>
        </is>
      </c>
      <c r="L229" t="inlineStr">
        <is>
          <t>L 41-43</t>
        </is>
      </c>
      <c r="M229" t="inlineStr">
        <is>
          <t>Jerry Richardson Stadium</t>
        </is>
      </c>
    </row>
    <row r="230">
      <c r="A230" t="inlineStr">
        <is>
          <t>Charlotte</t>
        </is>
      </c>
      <c r="B230" t="n">
        <v>2</v>
      </c>
      <c r="C230" t="inlineStr">
        <is>
          <t>Sat Sep 12, 7:45 PM ET</t>
        </is>
      </c>
      <c r="D230" t="inlineStr">
        <is>
          <t>Ole Miss</t>
        </is>
      </c>
      <c r="E230" t="inlineStr">
        <is>
          <t>#16</t>
        </is>
      </c>
      <c r="F230" t="inlineStr">
        <is>
          <t>at</t>
        </is>
      </c>
      <c r="G230" t="inlineStr">
        <is>
          <t>Ole Miss -44.5</t>
        </is>
      </c>
      <c r="H230" t="inlineStr">
        <is>
          <t>Ole Miss -46.5</t>
        </is>
      </c>
      <c r="I230" t="inlineStr">
        <is>
          <t>59.5 ⚑MONSTER UNDER</t>
        </is>
      </c>
      <c r="K230" t="inlineStr">
        <is>
          <t>🟡 +7.6</t>
        </is>
      </c>
      <c r="L230" t="inlineStr">
        <is>
          <t>L 9-41</t>
        </is>
      </c>
      <c r="M230" t="inlineStr">
        <is>
          <t>Vaught-Hemingway Stadium</t>
        </is>
      </c>
    </row>
    <row r="231">
      <c r="A231" t="inlineStr">
        <is>
          <t>Charlotte</t>
        </is>
      </c>
      <c r="B231" t="n">
        <v>3</v>
      </c>
      <c r="C231" t="inlineStr">
        <is>
          <t>Sat Sep 19, 6:00 PM ET</t>
        </is>
      </c>
      <c r="D231" t="inlineStr">
        <is>
          <t>App State</t>
        </is>
      </c>
      <c r="E231" t="inlineStr">
        <is>
          <t>#106</t>
        </is>
      </c>
      <c r="F231" t="inlineStr">
        <is>
          <t>at</t>
        </is>
      </c>
      <c r="G231" t="inlineStr">
        <is>
          <t>App State -16.5</t>
        </is>
      </c>
      <c r="H231" t="inlineStr">
        <is>
          <t>App State -19.5</t>
        </is>
      </c>
      <c r="I231" t="n">
        <v>52.5</v>
      </c>
      <c r="J231" t="inlineStr">
        <is>
          <t>+650</t>
        </is>
      </c>
      <c r="K231" t="inlineStr">
        <is>
          <t>+4.5</t>
        </is>
      </c>
      <c r="L231" t="inlineStr">
        <is>
          <t>L 21-26</t>
        </is>
      </c>
      <c r="M231" t="inlineStr">
        <is>
          <t>Kidd Brewer Stadium</t>
        </is>
      </c>
    </row>
    <row r="232">
      <c r="A232" t="inlineStr">
        <is>
          <t>Charlotte</t>
        </is>
      </c>
      <c r="B232" t="n">
        <v>4</v>
      </c>
      <c r="C232" t="inlineStr">
        <is>
          <t>Sat Sep 26, 6:30 PM ET</t>
        </is>
      </c>
      <c r="D232" t="inlineStr">
        <is>
          <t>Louisiana</t>
        </is>
      </c>
      <c r="E232" t="inlineStr">
        <is>
          <t>#91</t>
        </is>
      </c>
      <c r="F232" t="inlineStr">
        <is>
          <t>vs</t>
        </is>
      </c>
      <c r="G232" t="inlineStr">
        <is>
          <t>Louisiana -9.5</t>
        </is>
      </c>
      <c r="H232" t="inlineStr">
        <is>
          <t>Louisiana -14.5</t>
        </is>
      </c>
      <c r="I232" t="n">
        <v>49.5</v>
      </c>
      <c r="J232" t="inlineStr">
        <is>
          <t>+295</t>
        </is>
      </c>
      <c r="K232" t="inlineStr">
        <is>
          <t>-1.6</t>
        </is>
      </c>
      <c r="L232" t="inlineStr">
        <is>
          <t>L 7-34</t>
        </is>
      </c>
      <c r="M232" t="inlineStr">
        <is>
          <t>Jerry Richardson Stadium</t>
        </is>
      </c>
    </row>
    <row r="233">
      <c r="A233" t="inlineStr">
        <is>
          <t>Charlotte</t>
        </is>
      </c>
      <c r="B233" t="n">
        <v>5</v>
      </c>
      <c r="C233" t="inlineStr">
        <is>
          <t>Sat Oct 03, 11:00 AM ET</t>
        </is>
      </c>
      <c r="D233" t="inlineStr">
        <is>
          <t>Memphis</t>
        </is>
      </c>
      <c r="E233" t="inlineStr">
        <is>
          <t>#53</t>
        </is>
      </c>
      <c r="F233" t="inlineStr">
        <is>
          <t>vs</t>
        </is>
      </c>
      <c r="G233" t="inlineStr">
        <is>
          <t>Memphis -18.5</t>
        </is>
      </c>
      <c r="H233" t="inlineStr">
        <is>
          <t>Memphis -21.5</t>
        </is>
      </c>
      <c r="I233" t="n">
        <v>52.5</v>
      </c>
      <c r="J233" t="inlineStr">
        <is>
          <t>+750</t>
        </is>
      </c>
      <c r="K233" t="inlineStr">
        <is>
          <t>-2.7</t>
        </is>
      </c>
      <c r="L233" t="inlineStr">
        <is>
          <t>L 8-59</t>
        </is>
      </c>
      <c r="M233" t="inlineStr">
        <is>
          <t>Jerry Richardson Stadium</t>
        </is>
      </c>
    </row>
    <row r="234">
      <c r="A234" t="inlineStr">
        <is>
          <t>Charlotte</t>
        </is>
      </c>
      <c r="B234" t="n">
        <v>6</v>
      </c>
      <c r="C234" t="inlineStr">
        <is>
          <t>Sat Oct 10, 3:30 PM ET</t>
        </is>
      </c>
      <c r="D234" t="inlineStr">
        <is>
          <t>North Texas</t>
        </is>
      </c>
      <c r="E234" t="inlineStr">
        <is>
          <t>#72</t>
        </is>
      </c>
      <c r="F234" t="inlineStr">
        <is>
          <t>at</t>
        </is>
      </c>
      <c r="G234" t="inlineStr">
        <is>
          <t>North Texas -28.0</t>
        </is>
      </c>
      <c r="H234" t="inlineStr">
        <is>
          <t>North Texas -27</t>
        </is>
      </c>
      <c r="I234" t="n">
        <v>58</v>
      </c>
      <c r="J234" t="inlineStr">
        <is>
          <t>+1300</t>
        </is>
      </c>
      <c r="K234" t="inlineStr">
        <is>
          <t>🟡 +7.4</t>
        </is>
      </c>
      <c r="M234" t="inlineStr">
        <is>
          <t>DATCU Stadium</t>
        </is>
      </c>
    </row>
    <row r="235">
      <c r="A235" t="inlineStr">
        <is>
          <t>Charlotte</t>
        </is>
      </c>
      <c r="B235" t="n">
        <v>7</v>
      </c>
      <c r="C235" t="inlineStr">
        <is>
          <t>Sat Oct 17, 1:00 PM ET</t>
        </is>
      </c>
      <c r="D235" t="inlineStr">
        <is>
          <t>Temple</t>
        </is>
      </c>
      <c r="E235" t="inlineStr">
        <is>
          <t>#93</t>
        </is>
      </c>
      <c r="F235" t="inlineStr">
        <is>
          <t>at</t>
        </is>
      </c>
      <c r="M235" t="inlineStr">
        <is>
          <t>Lincoln Financial Field</t>
        </is>
      </c>
    </row>
    <row r="236">
      <c r="A236" t="inlineStr">
        <is>
          <t>Charlotte</t>
        </is>
      </c>
      <c r="B236" t="n">
        <v>9</v>
      </c>
      <c r="C236" t="inlineStr">
        <is>
          <t>Fri Oct 30, 7:00 PM ET</t>
        </is>
      </c>
      <c r="D236" t="inlineStr">
        <is>
          <t>Tulane</t>
        </is>
      </c>
      <c r="E236" t="inlineStr">
        <is>
          <t>#75</t>
        </is>
      </c>
      <c r="F236" t="inlineStr">
        <is>
          <t>vs</t>
        </is>
      </c>
      <c r="M236" t="inlineStr">
        <is>
          <t>Jerry Richardson Stadium</t>
        </is>
      </c>
    </row>
    <row r="237">
      <c r="A237" t="inlineStr">
        <is>
          <t>Charlotte</t>
        </is>
      </c>
      <c r="B237" t="n">
        <v>10</v>
      </c>
      <c r="C237" t="inlineStr">
        <is>
          <t>Sat Nov 07</t>
        </is>
      </c>
      <c r="D237" t="inlineStr">
        <is>
          <t>UAB</t>
        </is>
      </c>
      <c r="E237" t="inlineStr">
        <is>
          <t>#121</t>
        </is>
      </c>
      <c r="F237" t="inlineStr">
        <is>
          <t>at</t>
        </is>
      </c>
      <c r="M237" t="inlineStr">
        <is>
          <t>Protective Stadium</t>
        </is>
      </c>
    </row>
    <row r="238">
      <c r="A238" t="inlineStr">
        <is>
          <t>Charlotte</t>
        </is>
      </c>
      <c r="B238" t="n">
        <v>11</v>
      </c>
      <c r="C238" t="inlineStr">
        <is>
          <t>Sat Nov 14</t>
        </is>
      </c>
      <c r="D238" t="inlineStr">
        <is>
          <t>East Carolina</t>
        </is>
      </c>
      <c r="E238" t="inlineStr">
        <is>
          <t>#88</t>
        </is>
      </c>
      <c r="F238" t="inlineStr">
        <is>
          <t>vs</t>
        </is>
      </c>
      <c r="M238" t="inlineStr">
        <is>
          <t>Jerry Richardson Stadium</t>
        </is>
      </c>
    </row>
    <row r="239">
      <c r="A239" t="inlineStr">
        <is>
          <t>Charlotte</t>
        </is>
      </c>
      <c r="B239" t="n">
        <v>12</v>
      </c>
      <c r="C239" t="inlineStr">
        <is>
          <t>Sat Nov 21</t>
        </is>
      </c>
      <c r="D239" t="inlineStr">
        <is>
          <t>Tulsa</t>
        </is>
      </c>
      <c r="E239" t="inlineStr">
        <is>
          <t>#94</t>
        </is>
      </c>
      <c r="F239" t="inlineStr">
        <is>
          <t>at</t>
        </is>
      </c>
      <c r="M239" t="inlineStr">
        <is>
          <t>Chapman Stadium</t>
        </is>
      </c>
    </row>
    <row r="240">
      <c r="A240" t="inlineStr">
        <is>
          <t>Charlotte</t>
        </is>
      </c>
      <c r="B240" t="n">
        <v>13</v>
      </c>
      <c r="C240" t="inlineStr">
        <is>
          <t>Sat Nov 28</t>
        </is>
      </c>
      <c r="D240" t="inlineStr">
        <is>
          <t>Navy</t>
        </is>
      </c>
      <c r="E240" t="inlineStr">
        <is>
          <t>#90</t>
        </is>
      </c>
      <c r="F240" t="inlineStr">
        <is>
          <t>vs</t>
        </is>
      </c>
      <c r="M240" t="inlineStr">
        <is>
          <t>Jerry Richardson Stadium</t>
        </is>
      </c>
    </row>
    <row r="241">
      <c r="A241" t="inlineStr">
        <is>
          <t>Cincinnati</t>
        </is>
      </c>
      <c r="B241" t="n">
        <v>1</v>
      </c>
      <c r="C241" t="inlineStr">
        <is>
          <t>Sat Sep 05, 3:30 PM ET</t>
        </is>
      </c>
      <c r="D241" t="inlineStr">
        <is>
          <t>Boston College</t>
        </is>
      </c>
      <c r="E241" t="inlineStr">
        <is>
          <t>#78</t>
        </is>
      </c>
      <c r="F241" t="inlineStr">
        <is>
          <t>vs</t>
        </is>
      </c>
      <c r="G241" t="inlineStr">
        <is>
          <t>Cincinnati -7</t>
        </is>
      </c>
      <c r="H241" t="inlineStr">
        <is>
          <t>Cincinnati -9.5</t>
        </is>
      </c>
      <c r="I241" t="n">
        <v>51.5</v>
      </c>
      <c r="J241" t="inlineStr">
        <is>
          <t>-278</t>
        </is>
      </c>
      <c r="K241" t="inlineStr">
        <is>
          <t>-1.9</t>
        </is>
      </c>
      <c r="L241" t="inlineStr">
        <is>
          <t>W 34-15</t>
        </is>
      </c>
      <c r="M241" t="inlineStr">
        <is>
          <t>Nippert Stadium</t>
        </is>
      </c>
    </row>
    <row r="242">
      <c r="A242" t="inlineStr">
        <is>
          <t>Cincinnati</t>
        </is>
      </c>
      <c r="B242" t="n">
        <v>2</v>
      </c>
      <c r="C242" t="inlineStr">
        <is>
          <t>Sat Sep 12, 7:00 PM ET</t>
        </is>
      </c>
      <c r="D242" t="inlineStr">
        <is>
          <t>Western Carolina</t>
        </is>
      </c>
      <c r="E242" t="inlineStr">
        <is>
          <t>n/a</t>
        </is>
      </c>
      <c r="F242" t="inlineStr">
        <is>
          <t>vs</t>
        </is>
      </c>
      <c r="G242" t="inlineStr">
        <is>
          <t>Cincinnati -36.5</t>
        </is>
      </c>
      <c r="H242" t="inlineStr">
        <is>
          <t>Cincinnati -36.5</t>
        </is>
      </c>
      <c r="I242" t="inlineStr">
        <is>
          <t>61.5 ⚑MONSTER UNDER</t>
        </is>
      </c>
      <c r="L242" t="inlineStr">
        <is>
          <t>W 62-10</t>
        </is>
      </c>
      <c r="M242" t="inlineStr">
        <is>
          <t>Nippert Stadium</t>
        </is>
      </c>
    </row>
    <row r="243">
      <c r="A243" t="inlineStr">
        <is>
          <t>Cincinnati</t>
        </is>
      </c>
      <c r="B243" t="n">
        <v>3</v>
      </c>
      <c r="C243" t="inlineStr">
        <is>
          <t>Sat Sep 19, 3:30 PM ET</t>
        </is>
      </c>
      <c r="D243" t="inlineStr">
        <is>
          <t>Miami (OH)</t>
        </is>
      </c>
      <c r="E243" t="inlineStr">
        <is>
          <t>#118</t>
        </is>
      </c>
      <c r="F243" t="inlineStr">
        <is>
          <t>vs</t>
        </is>
      </c>
      <c r="G243" t="inlineStr">
        <is>
          <t>Cincinnati -14.5</t>
        </is>
      </c>
      <c r="H243" t="inlineStr">
        <is>
          <t>Cincinnati -15.5</t>
        </is>
      </c>
      <c r="I243" t="n">
        <v>50.5</v>
      </c>
      <c r="J243" t="inlineStr">
        <is>
          <t>-650</t>
        </is>
      </c>
      <c r="K243" t="inlineStr">
        <is>
          <t>+0.6</t>
        </is>
      </c>
      <c r="L243" t="inlineStr">
        <is>
          <t>W 35-31</t>
        </is>
      </c>
      <c r="M243" t="inlineStr">
        <is>
          <t>TQL Stadium</t>
        </is>
      </c>
    </row>
    <row r="244">
      <c r="A244" t="inlineStr">
        <is>
          <t>Cincinnati</t>
        </is>
      </c>
      <c r="B244" t="n">
        <v>4</v>
      </c>
      <c r="C244" t="inlineStr">
        <is>
          <t>Sat Sep 26, 7:00 PM ET</t>
        </is>
      </c>
      <c r="D244" t="inlineStr">
        <is>
          <t>Kansas State</t>
        </is>
      </c>
      <c r="E244" t="inlineStr">
        <is>
          <t>#46</t>
        </is>
      </c>
      <c r="F244" t="inlineStr">
        <is>
          <t>vs</t>
        </is>
      </c>
      <c r="G244" t="inlineStr">
        <is>
          <t>Kansas State -6</t>
        </is>
      </c>
      <c r="H244" t="inlineStr">
        <is>
          <t>Kansas State -6</t>
        </is>
      </c>
      <c r="I244" t="n">
        <v>55.5</v>
      </c>
      <c r="J244" t="inlineStr">
        <is>
          <t>+195</t>
        </is>
      </c>
      <c r="K244" t="inlineStr">
        <is>
          <t>+1.8</t>
        </is>
      </c>
      <c r="L244" t="inlineStr">
        <is>
          <t>W 31-26</t>
        </is>
      </c>
      <c r="M244" t="inlineStr">
        <is>
          <t>Nippert Stadium</t>
        </is>
      </c>
    </row>
    <row r="245">
      <c r="A245" t="inlineStr">
        <is>
          <t>Cincinnati</t>
        </is>
      </c>
      <c r="B245" t="n">
        <v>5</v>
      </c>
      <c r="C245" t="inlineStr">
        <is>
          <t>Sat Oct 03, 11:00 PM ET</t>
        </is>
      </c>
      <c r="D245" t="inlineStr">
        <is>
          <t>Arizona</t>
        </is>
      </c>
      <c r="E245" t="inlineStr">
        <is>
          <t>#33</t>
        </is>
      </c>
      <c r="F245" t="inlineStr">
        <is>
          <t>at</t>
        </is>
      </c>
      <c r="G245" t="inlineStr">
        <is>
          <t>Arizona -7</t>
        </is>
      </c>
      <c r="H245" t="inlineStr">
        <is>
          <t>Arizona -8.5</t>
        </is>
      </c>
      <c r="I245" t="n">
        <v>56.5</v>
      </c>
      <c r="J245" t="inlineStr">
        <is>
          <t>+215</t>
        </is>
      </c>
      <c r="K245" t="inlineStr">
        <is>
          <t>-5.6</t>
        </is>
      </c>
      <c r="L245" t="inlineStr">
        <is>
          <t>L 7-34</t>
        </is>
      </c>
      <c r="M245" t="inlineStr">
        <is>
          <t>Arizona Stadium</t>
        </is>
      </c>
    </row>
    <row r="246">
      <c r="A246" t="inlineStr">
        <is>
          <t>Cincinnati</t>
        </is>
      </c>
      <c r="B246" t="n">
        <v>7</v>
      </c>
      <c r="C246" t="inlineStr">
        <is>
          <t>Sat Oct 17, 12:00 PM ET</t>
        </is>
      </c>
      <c r="D246" t="inlineStr">
        <is>
          <t>West Virginia</t>
        </is>
      </c>
      <c r="E246" t="inlineStr">
        <is>
          <t>#63</t>
        </is>
      </c>
      <c r="F246" t="inlineStr">
        <is>
          <t>at</t>
        </is>
      </c>
      <c r="M246" t="inlineStr">
        <is>
          <t>Milan Puskar Stadium</t>
        </is>
      </c>
    </row>
    <row r="247">
      <c r="A247" t="inlineStr">
        <is>
          <t>Cincinnati</t>
        </is>
      </c>
      <c r="B247" t="n">
        <v>8</v>
      </c>
      <c r="C247" t="inlineStr">
        <is>
          <t>Sat Oct 24</t>
        </is>
      </c>
      <c r="D247" t="inlineStr">
        <is>
          <t>Texas Tech</t>
        </is>
      </c>
      <c r="E247" t="inlineStr">
        <is>
          <t>#13</t>
        </is>
      </c>
      <c r="F247" t="inlineStr">
        <is>
          <t>vs</t>
        </is>
      </c>
      <c r="M247" t="inlineStr">
        <is>
          <t>Nippert Stadium</t>
        </is>
      </c>
    </row>
    <row r="248">
      <c r="A248" t="inlineStr">
        <is>
          <t>Cincinnati</t>
        </is>
      </c>
      <c r="B248" t="n">
        <v>9</v>
      </c>
      <c r="C248" t="inlineStr">
        <is>
          <t>Sat Oct 31</t>
        </is>
      </c>
      <c r="D248" t="inlineStr">
        <is>
          <t>Utah</t>
        </is>
      </c>
      <c r="E248" t="inlineStr">
        <is>
          <t>#11</t>
        </is>
      </c>
      <c r="F248" t="inlineStr">
        <is>
          <t>vs</t>
        </is>
      </c>
      <c r="M248" t="inlineStr">
        <is>
          <t>Nippert Stadium</t>
        </is>
      </c>
    </row>
    <row r="249">
      <c r="A249" t="inlineStr">
        <is>
          <t>Cincinnati</t>
        </is>
      </c>
      <c r="B249" t="n">
        <v>10</v>
      </c>
      <c r="C249" t="inlineStr">
        <is>
          <t>Sat Nov 07</t>
        </is>
      </c>
      <c r="D249" t="inlineStr">
        <is>
          <t>Houston</t>
        </is>
      </c>
      <c r="E249" t="inlineStr">
        <is>
          <t>#36</t>
        </is>
      </c>
      <c r="F249" t="inlineStr">
        <is>
          <t>at</t>
        </is>
      </c>
      <c r="M249" t="inlineStr">
        <is>
          <t>TDECU Stadium</t>
        </is>
      </c>
    </row>
    <row r="250">
      <c r="A250" t="inlineStr">
        <is>
          <t>Cincinnati</t>
        </is>
      </c>
      <c r="B250" t="n">
        <v>11</v>
      </c>
      <c r="C250" t="inlineStr">
        <is>
          <t>Sat Nov 14</t>
        </is>
      </c>
      <c r="D250" t="inlineStr">
        <is>
          <t>Iowa State</t>
        </is>
      </c>
      <c r="E250" t="inlineStr">
        <is>
          <t>#50</t>
        </is>
      </c>
      <c r="F250" t="inlineStr">
        <is>
          <t>at</t>
        </is>
      </c>
      <c r="M250" t="inlineStr">
        <is>
          <t>Jack Trice Stadium</t>
        </is>
      </c>
    </row>
    <row r="251">
      <c r="A251" t="inlineStr">
        <is>
          <t>Cincinnati</t>
        </is>
      </c>
      <c r="B251" t="n">
        <v>12</v>
      </c>
      <c r="C251" t="inlineStr">
        <is>
          <t>Sat Nov 21</t>
        </is>
      </c>
      <c r="D251" t="inlineStr">
        <is>
          <t>Colorado</t>
        </is>
      </c>
      <c r="E251" t="inlineStr">
        <is>
          <t>#59</t>
        </is>
      </c>
      <c r="F251" t="inlineStr">
        <is>
          <t>vs</t>
        </is>
      </c>
      <c r="M251" t="inlineStr">
        <is>
          <t>Nippert Stadium</t>
        </is>
      </c>
    </row>
    <row r="252">
      <c r="A252" t="inlineStr">
        <is>
          <t>Cincinnati</t>
        </is>
      </c>
      <c r="B252" t="n">
        <v>13</v>
      </c>
      <c r="C252" t="inlineStr">
        <is>
          <t>Sat Nov 28</t>
        </is>
      </c>
      <c r="D252" t="inlineStr">
        <is>
          <t>BYU</t>
        </is>
      </c>
      <c r="E252" t="inlineStr">
        <is>
          <t>#23</t>
        </is>
      </c>
      <c r="F252" t="inlineStr">
        <is>
          <t>at</t>
        </is>
      </c>
      <c r="M252" t="inlineStr">
        <is>
          <t>LaVell Edwards Stadium</t>
        </is>
      </c>
    </row>
    <row r="253">
      <c r="A253" t="inlineStr">
        <is>
          <t>Clemson</t>
        </is>
      </c>
      <c r="B253" t="n">
        <v>1</v>
      </c>
      <c r="C253" t="inlineStr">
        <is>
          <t>Sat Sep 05, 7:30 PM ET</t>
        </is>
      </c>
      <c r="D253" t="inlineStr">
        <is>
          <t>LSU</t>
        </is>
      </c>
      <c r="E253" t="inlineStr">
        <is>
          <t>#7</t>
        </is>
      </c>
      <c r="F253" t="inlineStr">
        <is>
          <t>at</t>
        </is>
      </c>
      <c r="G253" t="inlineStr">
        <is>
          <t>LSU -10</t>
        </is>
      </c>
      <c r="H253" t="inlineStr">
        <is>
          <t>LSU -11.5</t>
        </is>
      </c>
      <c r="I253" t="n">
        <v>48.5</v>
      </c>
      <c r="J253" t="inlineStr">
        <is>
          <t>+320</t>
        </is>
      </c>
      <c r="K253" t="inlineStr">
        <is>
          <t>🟡 -10.1</t>
        </is>
      </c>
      <c r="L253" t="inlineStr">
        <is>
          <t>L 10-51</t>
        </is>
      </c>
      <c r="M253" t="inlineStr">
        <is>
          <t>Tiger Stadium (LA)</t>
        </is>
      </c>
    </row>
    <row r="254">
      <c r="A254" t="inlineStr">
        <is>
          <t>Clemson</t>
        </is>
      </c>
      <c r="B254" t="n">
        <v>2</v>
      </c>
      <c r="C254" t="inlineStr">
        <is>
          <t>Sat Sep 12, 7:30 PM ET</t>
        </is>
      </c>
      <c r="D254" t="inlineStr">
        <is>
          <t>Georgia Southern</t>
        </is>
      </c>
      <c r="E254" t="inlineStr">
        <is>
          <t>#99</t>
        </is>
      </c>
      <c r="F254" t="inlineStr">
        <is>
          <t>vs</t>
        </is>
      </c>
      <c r="G254" t="inlineStr">
        <is>
          <t>Clemson -20.5</t>
        </is>
      </c>
      <c r="H254" t="inlineStr">
        <is>
          <t>Clemson -26.5</t>
        </is>
      </c>
      <c r="I254" t="n">
        <v>54.5</v>
      </c>
      <c r="J254" t="inlineStr">
        <is>
          <t>-1350</t>
        </is>
      </c>
      <c r="K254" t="inlineStr">
        <is>
          <t>-1.1</t>
        </is>
      </c>
      <c r="L254" t="inlineStr">
        <is>
          <t>W 22-7</t>
        </is>
      </c>
      <c r="M254" t="inlineStr">
        <is>
          <t>Memorial Stadium (Clemson, SC)</t>
        </is>
      </c>
    </row>
    <row r="255">
      <c r="A255" t="inlineStr">
        <is>
          <t>Clemson</t>
        </is>
      </c>
      <c r="B255" t="n">
        <v>3</v>
      </c>
      <c r="C255" t="inlineStr">
        <is>
          <t>Sat Sep 19, 12:00 PM ET</t>
        </is>
      </c>
      <c r="D255" t="inlineStr">
        <is>
          <t>North Carolina</t>
        </is>
      </c>
      <c r="E255" t="inlineStr">
        <is>
          <t>#37</t>
        </is>
      </c>
      <c r="F255" t="inlineStr">
        <is>
          <t>vs</t>
        </is>
      </c>
      <c r="G255" t="inlineStr">
        <is>
          <t>Clemson -3</t>
        </is>
      </c>
      <c r="H255" t="inlineStr">
        <is>
          <t>Clemson -9.5</t>
        </is>
      </c>
      <c r="I255" t="n">
        <v>44.5</v>
      </c>
      <c r="J255" t="inlineStr">
        <is>
          <t>-148</t>
        </is>
      </c>
      <c r="K255" t="inlineStr">
        <is>
          <t>-1.2</t>
        </is>
      </c>
      <c r="L255" t="inlineStr">
        <is>
          <t>W 28-20</t>
        </is>
      </c>
      <c r="M255" t="inlineStr">
        <is>
          <t>Memorial Stadium (Clemson, SC)</t>
        </is>
      </c>
    </row>
    <row r="256">
      <c r="A256" t="inlineStr">
        <is>
          <t>Clemson</t>
        </is>
      </c>
      <c r="B256" t="n">
        <v>4</v>
      </c>
      <c r="C256" t="inlineStr">
        <is>
          <t>Fri Sep 25, 10:30 PM ET</t>
        </is>
      </c>
      <c r="D256" t="inlineStr">
        <is>
          <t>California</t>
        </is>
      </c>
      <c r="E256" t="inlineStr">
        <is>
          <t>#80</t>
        </is>
      </c>
      <c r="F256" t="inlineStr">
        <is>
          <t>at</t>
        </is>
      </c>
      <c r="G256" t="inlineStr">
        <is>
          <t>Clemson -2.5</t>
        </is>
      </c>
      <c r="H256" t="inlineStr">
        <is>
          <t>Clemson -1.5</t>
        </is>
      </c>
      <c r="I256" t="n">
        <v>52.5</v>
      </c>
      <c r="J256" t="inlineStr">
        <is>
          <t>-142</t>
        </is>
      </c>
      <c r="K256" t="inlineStr">
        <is>
          <t>🟡 +7.1</t>
        </is>
      </c>
      <c r="L256" t="inlineStr">
        <is>
          <t>W 24-10</t>
        </is>
      </c>
      <c r="M256" t="inlineStr">
        <is>
          <t>California Memorial Stadium</t>
        </is>
      </c>
    </row>
    <row r="257">
      <c r="A257" t="inlineStr">
        <is>
          <t>Clemson</t>
        </is>
      </c>
      <c r="B257" t="n">
        <v>5</v>
      </c>
      <c r="C257" t="inlineStr">
        <is>
          <t>Sat Oct 03, 7:30 PM ET</t>
        </is>
      </c>
      <c r="D257" t="inlineStr">
        <is>
          <t>Miami</t>
        </is>
      </c>
      <c r="E257" t="inlineStr">
        <is>
          <t>#6</t>
        </is>
      </c>
      <c r="F257" t="inlineStr">
        <is>
          <t>vs</t>
        </is>
      </c>
      <c r="G257" t="inlineStr">
        <is>
          <t>Miami -14</t>
        </is>
      </c>
      <c r="H257" t="inlineStr">
        <is>
          <t>Miami -7</t>
        </is>
      </c>
      <c r="I257" t="n">
        <v>49.5</v>
      </c>
      <c r="J257" t="inlineStr">
        <is>
          <t>+500</t>
        </is>
      </c>
      <c r="K257" t="inlineStr">
        <is>
          <t>-1.4</t>
        </is>
      </c>
      <c r="L257" t="inlineStr">
        <is>
          <t>L 13-41</t>
        </is>
      </c>
      <c r="M257" t="inlineStr">
        <is>
          <t>Memorial Stadium (Clemson, SC)</t>
        </is>
      </c>
    </row>
    <row r="258">
      <c r="A258" t="inlineStr">
        <is>
          <t>Clemson</t>
        </is>
      </c>
      <c r="B258" t="n">
        <v>7</v>
      </c>
      <c r="C258" t="inlineStr">
        <is>
          <t>Sat Oct 17, 12:00 PM ET</t>
        </is>
      </c>
      <c r="D258" t="inlineStr">
        <is>
          <t>Charleston Southern</t>
        </is>
      </c>
      <c r="E258" t="inlineStr">
        <is>
          <t>n/a</t>
        </is>
      </c>
      <c r="F258" t="inlineStr">
        <is>
          <t>vs</t>
        </is>
      </c>
      <c r="M258" t="inlineStr">
        <is>
          <t>Memorial Stadium (Clemson, SC)</t>
        </is>
      </c>
    </row>
    <row r="259">
      <c r="A259" t="inlineStr">
        <is>
          <t>Clemson</t>
        </is>
      </c>
      <c r="B259" t="n">
        <v>8</v>
      </c>
      <c r="C259" t="inlineStr">
        <is>
          <t>Sat Oct 24</t>
        </is>
      </c>
      <c r="D259" t="inlineStr">
        <is>
          <t>Virginia Tech</t>
        </is>
      </c>
      <c r="E259" t="inlineStr">
        <is>
          <t>#41</t>
        </is>
      </c>
      <c r="F259" t="inlineStr">
        <is>
          <t>vs</t>
        </is>
      </c>
      <c r="M259" t="inlineStr">
        <is>
          <t>Memorial Stadium (Clemson, SC)</t>
        </is>
      </c>
    </row>
    <row r="260">
      <c r="A260" t="inlineStr">
        <is>
          <t>Clemson</t>
        </is>
      </c>
      <c r="B260" t="n">
        <v>9</v>
      </c>
      <c r="C260" t="inlineStr">
        <is>
          <t>Sat Oct 31</t>
        </is>
      </c>
      <c r="D260" t="inlineStr">
        <is>
          <t>Florida State</t>
        </is>
      </c>
      <c r="E260" t="inlineStr">
        <is>
          <t>#20</t>
        </is>
      </c>
      <c r="F260" t="inlineStr">
        <is>
          <t>at</t>
        </is>
      </c>
      <c r="G260" t="inlineStr">
        <is>
          <t>Clemson -1.5</t>
        </is>
      </c>
      <c r="H260" t="inlineStr">
        <is>
          <t>Clemson -1.5</t>
        </is>
      </c>
      <c r="I260" t="n">
        <v>51.5</v>
      </c>
      <c r="J260" t="inlineStr">
        <is>
          <t>-112</t>
        </is>
      </c>
      <c r="K260" t="inlineStr">
        <is>
          <t>🟡 -8.8</t>
        </is>
      </c>
      <c r="M260" t="inlineStr">
        <is>
          <t>Doak Campbell Stadium</t>
        </is>
      </c>
    </row>
    <row r="261">
      <c r="A261" t="inlineStr">
        <is>
          <t>Clemson</t>
        </is>
      </c>
      <c r="B261" t="n">
        <v>10</v>
      </c>
      <c r="C261" t="inlineStr">
        <is>
          <t>Sat Nov 07</t>
        </is>
      </c>
      <c r="D261" t="inlineStr">
        <is>
          <t>Syracuse</t>
        </is>
      </c>
      <c r="E261" t="inlineStr">
        <is>
          <t>#68</t>
        </is>
      </c>
      <c r="F261" t="inlineStr">
        <is>
          <t>at</t>
        </is>
      </c>
      <c r="M261" t="inlineStr">
        <is>
          <t>JMA Wireless Dome</t>
        </is>
      </c>
    </row>
    <row r="262">
      <c r="A262" t="inlineStr">
        <is>
          <t>Clemson</t>
        </is>
      </c>
      <c r="B262" t="n">
        <v>11</v>
      </c>
      <c r="C262" t="inlineStr">
        <is>
          <t>Sat Nov 14</t>
        </is>
      </c>
      <c r="D262" t="inlineStr">
        <is>
          <t>Georgia Tech</t>
        </is>
      </c>
      <c r="E262" t="inlineStr">
        <is>
          <t>#62</t>
        </is>
      </c>
      <c r="F262" t="inlineStr">
        <is>
          <t>vs</t>
        </is>
      </c>
      <c r="M262" t="inlineStr">
        <is>
          <t>Memorial Stadium (Clemson, SC)</t>
        </is>
      </c>
    </row>
    <row r="263">
      <c r="A263" t="inlineStr">
        <is>
          <t>Clemson</t>
        </is>
      </c>
      <c r="B263" t="n">
        <v>12</v>
      </c>
      <c r="C263" t="inlineStr">
        <is>
          <t>Fri Nov 20, 7:30 PM ET</t>
        </is>
      </c>
      <c r="D263" t="inlineStr">
        <is>
          <t>Duke</t>
        </is>
      </c>
      <c r="E263" t="inlineStr">
        <is>
          <t>#42</t>
        </is>
      </c>
      <c r="F263" t="inlineStr">
        <is>
          <t>at</t>
        </is>
      </c>
      <c r="M263" t="inlineStr">
        <is>
          <t>Wallace Wade Stadium</t>
        </is>
      </c>
    </row>
    <row r="264">
      <c r="A264" t="inlineStr">
        <is>
          <t>Clemson</t>
        </is>
      </c>
      <c r="B264" t="n">
        <v>13</v>
      </c>
      <c r="C264" t="inlineStr">
        <is>
          <t>Sat Nov 28</t>
        </is>
      </c>
      <c r="D264" t="inlineStr">
        <is>
          <t>South Carolina</t>
        </is>
      </c>
      <c r="E264" t="inlineStr">
        <is>
          <t>#24</t>
        </is>
      </c>
      <c r="F264" t="inlineStr">
        <is>
          <t>vs</t>
        </is>
      </c>
      <c r="G264" t="inlineStr">
        <is>
          <t>Clemson -3</t>
        </is>
      </c>
      <c r="H264" t="inlineStr">
        <is>
          <t>Clemson -3</t>
        </is>
      </c>
      <c r="I264" t="n">
        <v>53.5</v>
      </c>
      <c r="J264" t="inlineStr">
        <is>
          <t>-162</t>
        </is>
      </c>
      <c r="K264" t="inlineStr">
        <is>
          <t>🔴 -4.9</t>
        </is>
      </c>
      <c r="M264" t="inlineStr">
        <is>
          <t>Memorial Stadium (Clemson, SC)</t>
        </is>
      </c>
    </row>
    <row r="265">
      <c r="A265" t="inlineStr">
        <is>
          <t>Coastal Carolina</t>
        </is>
      </c>
      <c r="B265" t="n">
        <v>1</v>
      </c>
      <c r="C265" t="inlineStr">
        <is>
          <t>Sat Sep 05, 12:00 PM ET</t>
        </is>
      </c>
      <c r="D265" t="inlineStr">
        <is>
          <t>West Virginia</t>
        </is>
      </c>
      <c r="E265" t="inlineStr">
        <is>
          <t>#63</t>
        </is>
      </c>
      <c r="F265" t="inlineStr">
        <is>
          <t>at</t>
        </is>
      </c>
      <c r="G265" t="inlineStr">
        <is>
          <t>West Virginia -21</t>
        </is>
      </c>
      <c r="H265" t="inlineStr">
        <is>
          <t>West Virginia -17.5</t>
        </is>
      </c>
      <c r="I265" t="n">
        <v>54.5</v>
      </c>
      <c r="J265" t="inlineStr">
        <is>
          <t>+850</t>
        </is>
      </c>
      <c r="K265" t="inlineStr">
        <is>
          <t>🟡 +6.1</t>
        </is>
      </c>
      <c r="L265" t="inlineStr">
        <is>
          <t>L 24-31</t>
        </is>
      </c>
      <c r="M265" t="inlineStr">
        <is>
          <t>Milan Puskar Stadium</t>
        </is>
      </c>
    </row>
    <row r="266">
      <c r="A266" t="inlineStr">
        <is>
          <t>Coastal Carolina</t>
        </is>
      </c>
      <c r="B266" t="n">
        <v>2</v>
      </c>
      <c r="C266" t="inlineStr">
        <is>
          <t>Sat Sep 12, 7:30 PM ET</t>
        </is>
      </c>
      <c r="D266" t="inlineStr">
        <is>
          <t>Fordham</t>
        </is>
      </c>
      <c r="E266" t="inlineStr">
        <is>
          <t>n/a</t>
        </is>
      </c>
      <c r="F266" t="inlineStr">
        <is>
          <t>vs</t>
        </is>
      </c>
      <c r="G266" t="inlineStr">
        <is>
          <t>Coastal Carolina -36.5</t>
        </is>
      </c>
      <c r="H266" t="inlineStr">
        <is>
          <t>Coastal Carolina -31.5</t>
        </is>
      </c>
      <c r="I266" t="n">
        <v>54.5</v>
      </c>
      <c r="J266" t="inlineStr">
        <is>
          <t>-100000</t>
        </is>
      </c>
      <c r="L266" t="inlineStr">
        <is>
          <t>W 45-7</t>
        </is>
      </c>
      <c r="M266" t="inlineStr">
        <is>
          <t>Brooks Stadium (SC)</t>
        </is>
      </c>
    </row>
    <row r="267">
      <c r="A267" t="inlineStr">
        <is>
          <t>Coastal Carolina</t>
        </is>
      </c>
      <c r="B267" t="n">
        <v>3</v>
      </c>
      <c r="C267" t="inlineStr">
        <is>
          <t>Sat Sep 19, 11:30 AM ET</t>
        </is>
      </c>
      <c r="D267" t="inlineStr">
        <is>
          <t>Delaware</t>
        </is>
      </c>
      <c r="E267" t="inlineStr">
        <is>
          <t>#100</t>
        </is>
      </c>
      <c r="F267" t="inlineStr">
        <is>
          <t>at</t>
        </is>
      </c>
      <c r="G267" t="inlineStr">
        <is>
          <t>Delaware -4.5</t>
        </is>
      </c>
      <c r="H267" t="inlineStr">
        <is>
          <t>Delaware -4.5</t>
        </is>
      </c>
      <c r="I267" t="n">
        <v>56.5</v>
      </c>
      <c r="J267" t="inlineStr">
        <is>
          <t>+170</t>
        </is>
      </c>
      <c r="K267" t="inlineStr">
        <is>
          <t>-0.8</t>
        </is>
      </c>
      <c r="L267" t="inlineStr">
        <is>
          <t>L 14-22</t>
        </is>
      </c>
      <c r="M267" t="inlineStr">
        <is>
          <t>Delaware Stadium</t>
        </is>
      </c>
    </row>
    <row r="268">
      <c r="A268" t="inlineStr">
        <is>
          <t>Coastal Carolina</t>
        </is>
      </c>
      <c r="B268" t="n">
        <v>4</v>
      </c>
      <c r="C268" t="inlineStr">
        <is>
          <t>Thu Sep 24, 7:30 PM ET</t>
        </is>
      </c>
      <c r="D268" t="inlineStr">
        <is>
          <t>Liberty</t>
        </is>
      </c>
      <c r="E268" t="inlineStr">
        <is>
          <t>#67</t>
        </is>
      </c>
      <c r="F268" t="inlineStr">
        <is>
          <t>vs</t>
        </is>
      </c>
      <c r="G268" t="inlineStr">
        <is>
          <t>Liberty -2.5</t>
        </is>
      </c>
      <c r="H268" t="inlineStr">
        <is>
          <t>Coastal Carolina -1.5</t>
        </is>
      </c>
      <c r="I268" t="n">
        <v>50.5</v>
      </c>
      <c r="J268" t="inlineStr">
        <is>
          <t>+120</t>
        </is>
      </c>
      <c r="K268" t="inlineStr">
        <is>
          <t>🟡 -6.4</t>
        </is>
      </c>
      <c r="L268" t="inlineStr">
        <is>
          <t>L 17-34</t>
        </is>
      </c>
      <c r="M268" t="inlineStr">
        <is>
          <t>Brooks Stadium (SC)</t>
        </is>
      </c>
    </row>
    <row r="269">
      <c r="A269" t="inlineStr">
        <is>
          <t>Coastal Carolina</t>
        </is>
      </c>
      <c r="B269" t="n">
        <v>5</v>
      </c>
      <c r="C269" t="inlineStr">
        <is>
          <t>Sat Oct 03, 7:00 PM ET</t>
        </is>
      </c>
      <c r="D269" t="inlineStr">
        <is>
          <t>Georgia Southern</t>
        </is>
      </c>
      <c r="E269" t="inlineStr">
        <is>
          <t>#99</t>
        </is>
      </c>
      <c r="F269" t="inlineStr">
        <is>
          <t>vs</t>
        </is>
      </c>
      <c r="G269" t="inlineStr">
        <is>
          <t>Georgia Southern -2.5</t>
        </is>
      </c>
      <c r="H269" t="inlineStr">
        <is>
          <t>Coastal Carolina -1.5</t>
        </is>
      </c>
      <c r="I269" t="n">
        <v>53.5</v>
      </c>
      <c r="J269" t="inlineStr">
        <is>
          <t>+124</t>
        </is>
      </c>
      <c r="K269" t="inlineStr">
        <is>
          <t>+1.5</t>
        </is>
      </c>
      <c r="L269" t="inlineStr">
        <is>
          <t>L 24-31</t>
        </is>
      </c>
      <c r="M269" t="inlineStr">
        <is>
          <t>Brooks Stadium (SC)</t>
        </is>
      </c>
    </row>
    <row r="270">
      <c r="A270" t="inlineStr">
        <is>
          <t>Coastal Carolina</t>
        </is>
      </c>
      <c r="B270" t="n">
        <v>6</v>
      </c>
      <c r="C270" t="inlineStr">
        <is>
          <t>Sat Oct 10, 7:00 PM ET</t>
        </is>
      </c>
      <c r="D270" t="inlineStr">
        <is>
          <t>Marshall</t>
        </is>
      </c>
      <c r="E270" t="inlineStr">
        <is>
          <t>#120</t>
        </is>
      </c>
      <c r="F270" t="inlineStr">
        <is>
          <t>at</t>
        </is>
      </c>
      <c r="G270" t="inlineStr">
        <is>
          <t>Marshall -3.0</t>
        </is>
      </c>
      <c r="H270" t="inlineStr">
        <is>
          <t>Marshall -3</t>
        </is>
      </c>
      <c r="I270" t="n">
        <v>58.5</v>
      </c>
      <c r="J270" t="inlineStr">
        <is>
          <t>+130</t>
        </is>
      </c>
      <c r="K270" t="inlineStr">
        <is>
          <t>+2.1</t>
        </is>
      </c>
      <c r="M270" t="inlineStr">
        <is>
          <t>Joan C. Edwards Stadium</t>
        </is>
      </c>
    </row>
    <row r="271">
      <c r="A271" t="inlineStr">
        <is>
          <t>Coastal Carolina</t>
        </is>
      </c>
      <c r="B271" t="n">
        <v>7</v>
      </c>
      <c r="C271" t="inlineStr">
        <is>
          <t>Fri Oct 16, 8:00 PM ET</t>
        </is>
      </c>
      <c r="D271" t="inlineStr">
        <is>
          <t>App State</t>
        </is>
      </c>
      <c r="E271" t="inlineStr">
        <is>
          <t>#106</t>
        </is>
      </c>
      <c r="F271" t="inlineStr">
        <is>
          <t>vs</t>
        </is>
      </c>
      <c r="M271" t="inlineStr">
        <is>
          <t>Brooks Stadium (SC)</t>
        </is>
      </c>
    </row>
    <row r="272">
      <c r="A272" t="inlineStr">
        <is>
          <t>Coastal Carolina</t>
        </is>
      </c>
      <c r="B272" t="n">
        <v>9</v>
      </c>
      <c r="C272" t="inlineStr">
        <is>
          <t>Sat Oct 31</t>
        </is>
      </c>
      <c r="D272" t="inlineStr">
        <is>
          <t>Georgia State</t>
        </is>
      </c>
      <c r="E272" t="inlineStr">
        <is>
          <t>#74</t>
        </is>
      </c>
      <c r="F272" t="inlineStr">
        <is>
          <t>at</t>
        </is>
      </c>
      <c r="M272" t="inlineStr">
        <is>
          <t>Center Parc Stadium</t>
        </is>
      </c>
    </row>
    <row r="273">
      <c r="A273" t="inlineStr">
        <is>
          <t>Coastal Carolina</t>
        </is>
      </c>
      <c r="B273" t="n">
        <v>10</v>
      </c>
      <c r="C273" t="inlineStr">
        <is>
          <t>Sat Nov 07</t>
        </is>
      </c>
      <c r="D273" t="inlineStr">
        <is>
          <t>Old Dominion</t>
        </is>
      </c>
      <c r="E273" t="inlineStr">
        <is>
          <t>#112</t>
        </is>
      </c>
      <c r="F273" t="inlineStr">
        <is>
          <t>vs</t>
        </is>
      </c>
      <c r="M273" t="inlineStr">
        <is>
          <t>Brooks Stadium (SC)</t>
        </is>
      </c>
    </row>
    <row r="274">
      <c r="A274" t="inlineStr">
        <is>
          <t>Coastal Carolina</t>
        </is>
      </c>
      <c r="B274" t="n">
        <v>11</v>
      </c>
      <c r="C274" t="inlineStr">
        <is>
          <t>Sat Nov 14</t>
        </is>
      </c>
      <c r="D274" t="inlineStr">
        <is>
          <t>Arkansas State</t>
        </is>
      </c>
      <c r="E274" t="inlineStr">
        <is>
          <t>#105</t>
        </is>
      </c>
      <c r="F274" t="inlineStr">
        <is>
          <t>vs</t>
        </is>
      </c>
      <c r="M274" t="inlineStr">
        <is>
          <t>Brooks Stadium (SC)</t>
        </is>
      </c>
    </row>
    <row r="275">
      <c r="A275" t="inlineStr">
        <is>
          <t>Coastal Carolina</t>
        </is>
      </c>
      <c r="B275" t="n">
        <v>12</v>
      </c>
      <c r="C275" t="inlineStr">
        <is>
          <t>Sat Nov 21</t>
        </is>
      </c>
      <c r="D275" t="inlineStr">
        <is>
          <t>Louisiana</t>
        </is>
      </c>
      <c r="E275" t="inlineStr">
        <is>
          <t>#91</t>
        </is>
      </c>
      <c r="F275" t="inlineStr">
        <is>
          <t>at</t>
        </is>
      </c>
      <c r="M275" t="inlineStr">
        <is>
          <t>Cajun Field</t>
        </is>
      </c>
    </row>
    <row r="276">
      <c r="A276" t="inlineStr">
        <is>
          <t>Coastal Carolina</t>
        </is>
      </c>
      <c r="B276" t="n">
        <v>13</v>
      </c>
      <c r="C276" t="inlineStr">
        <is>
          <t>Sat Nov 28</t>
        </is>
      </c>
      <c r="D276" t="inlineStr">
        <is>
          <t>James Madison</t>
        </is>
      </c>
      <c r="E276" t="inlineStr">
        <is>
          <t>#52</t>
        </is>
      </c>
      <c r="F276" t="inlineStr">
        <is>
          <t>at</t>
        </is>
      </c>
      <c r="M276" t="inlineStr">
        <is>
          <t>Bridgeforth Stadium</t>
        </is>
      </c>
    </row>
    <row r="277">
      <c r="A277" t="inlineStr">
        <is>
          <t>Colorado</t>
        </is>
      </c>
      <c r="B277" t="n">
        <v>1</v>
      </c>
      <c r="C277" t="inlineStr">
        <is>
          <t>Thu Sep 03, 8:00 PM ET</t>
        </is>
      </c>
      <c r="D277" t="inlineStr">
        <is>
          <t>Georgia Tech</t>
        </is>
      </c>
      <c r="E277" t="inlineStr">
        <is>
          <t>#62</t>
        </is>
      </c>
      <c r="F277" t="inlineStr">
        <is>
          <t>at</t>
        </is>
      </c>
      <c r="G277" t="inlineStr">
        <is>
          <t>Georgia Tech -6.5</t>
        </is>
      </c>
      <c r="H277" t="inlineStr">
        <is>
          <t>Georgia Tech -7</t>
        </is>
      </c>
      <c r="I277" t="n">
        <v>53.5</v>
      </c>
      <c r="J277" t="inlineStr">
        <is>
          <t>+195</t>
        </is>
      </c>
      <c r="K277" t="inlineStr">
        <is>
          <t>+5.2</t>
        </is>
      </c>
      <c r="L277" t="inlineStr">
        <is>
          <t>W 14-13</t>
        </is>
      </c>
      <c r="M277" t="inlineStr">
        <is>
          <t>Bobby Dodd Stadium</t>
        </is>
      </c>
    </row>
    <row r="278">
      <c r="A278" t="inlineStr">
        <is>
          <t>Colorado</t>
        </is>
      </c>
      <c r="B278" t="n">
        <v>2</v>
      </c>
      <c r="C278" t="inlineStr">
        <is>
          <t>Sat Sep 12, 3:30 PM ET</t>
        </is>
      </c>
      <c r="D278" t="inlineStr">
        <is>
          <t>Weber State</t>
        </is>
      </c>
      <c r="E278" t="inlineStr">
        <is>
          <t>n/a</t>
        </is>
      </c>
      <c r="F278" t="inlineStr">
        <is>
          <t>vs</t>
        </is>
      </c>
      <c r="G278" t="inlineStr">
        <is>
          <t>Colorado -38.5</t>
        </is>
      </c>
      <c r="H278" t="inlineStr">
        <is>
          <t>Colorado -33.5</t>
        </is>
      </c>
      <c r="I278" t="n">
        <v>57.5</v>
      </c>
      <c r="J278" t="inlineStr">
        <is>
          <t>-6500</t>
        </is>
      </c>
      <c r="L278" t="inlineStr">
        <is>
          <t>W 52-21</t>
        </is>
      </c>
      <c r="M278" t="inlineStr">
        <is>
          <t>Folsom Field</t>
        </is>
      </c>
    </row>
    <row r="279">
      <c r="A279" t="inlineStr">
        <is>
          <t>Colorado</t>
        </is>
      </c>
      <c r="B279" t="n">
        <v>3</v>
      </c>
      <c r="C279" t="inlineStr">
        <is>
          <t>Sat Sep 19, 7:30 PM ET</t>
        </is>
      </c>
      <c r="D279" t="inlineStr">
        <is>
          <t>Northwestern</t>
        </is>
      </c>
      <c r="E279" t="inlineStr">
        <is>
          <t>#25</t>
        </is>
      </c>
      <c r="F279" t="inlineStr">
        <is>
          <t>at</t>
        </is>
      </c>
      <c r="G279" t="inlineStr">
        <is>
          <t>Northwestern -3.5</t>
        </is>
      </c>
      <c r="H279" t="inlineStr">
        <is>
          <t>Northwestern -4.5</t>
        </is>
      </c>
      <c r="I279" t="n">
        <v>47.5</v>
      </c>
      <c r="J279" t="inlineStr">
        <is>
          <t>+145</t>
        </is>
      </c>
      <c r="K279" t="inlineStr">
        <is>
          <t>🟡 -9.9</t>
        </is>
      </c>
      <c r="L279" t="inlineStr">
        <is>
          <t>L 7-41</t>
        </is>
      </c>
      <c r="M279" t="inlineStr">
        <is>
          <t>Lanny and Sharon Martin Stadium</t>
        </is>
      </c>
    </row>
    <row r="280">
      <c r="A280" t="inlineStr">
        <is>
          <t>Colorado</t>
        </is>
      </c>
      <c r="B280" t="n">
        <v>4</v>
      </c>
      <c r="C280" t="inlineStr">
        <is>
          <t>Sat Sep 26, 12:00 PM ET</t>
        </is>
      </c>
      <c r="D280" t="inlineStr">
        <is>
          <t>Baylor</t>
        </is>
      </c>
      <c r="E280" t="inlineStr">
        <is>
          <t>#28</t>
        </is>
      </c>
      <c r="F280" t="inlineStr">
        <is>
          <t>at</t>
        </is>
      </c>
      <c r="G280" t="inlineStr">
        <is>
          <t>Baylor -8.5</t>
        </is>
      </c>
      <c r="H280" t="inlineStr">
        <is>
          <t>Baylor -8.5</t>
        </is>
      </c>
      <c r="I280" t="n">
        <v>54.5</v>
      </c>
      <c r="J280" t="inlineStr">
        <is>
          <t>+300</t>
        </is>
      </c>
      <c r="K280" t="inlineStr">
        <is>
          <t>-3.2</t>
        </is>
      </c>
      <c r="L280" t="inlineStr">
        <is>
          <t>L 13-23</t>
        </is>
      </c>
      <c r="M280" t="inlineStr">
        <is>
          <t>McLane Stadium</t>
        </is>
      </c>
    </row>
    <row r="281">
      <c r="A281" t="inlineStr">
        <is>
          <t>Colorado</t>
        </is>
      </c>
      <c r="B281" t="n">
        <v>5</v>
      </c>
      <c r="C281" t="inlineStr">
        <is>
          <t>Sat Oct 03, 7:30 PM ET</t>
        </is>
      </c>
      <c r="D281" t="inlineStr">
        <is>
          <t>Texas Tech</t>
        </is>
      </c>
      <c r="E281" t="inlineStr">
        <is>
          <t>#13</t>
        </is>
      </c>
      <c r="F281" t="inlineStr">
        <is>
          <t>vs</t>
        </is>
      </c>
      <c r="G281" t="inlineStr">
        <is>
          <t>Texas Tech -13.5</t>
        </is>
      </c>
      <c r="H281" t="inlineStr">
        <is>
          <t>Texas Tech -14.5</t>
        </is>
      </c>
      <c r="I281" t="n">
        <v>50.5</v>
      </c>
      <c r="J281" t="inlineStr">
        <is>
          <t>+440</t>
        </is>
      </c>
      <c r="K281" t="inlineStr">
        <is>
          <t>+1.5</t>
        </is>
      </c>
      <c r="L281" t="inlineStr">
        <is>
          <t>L 7-29</t>
        </is>
      </c>
      <c r="M281" t="inlineStr">
        <is>
          <t>Folsom Field</t>
        </is>
      </c>
    </row>
    <row r="282">
      <c r="A282" t="inlineStr">
        <is>
          <t>Colorado</t>
        </is>
      </c>
      <c r="B282" t="n">
        <v>7</v>
      </c>
      <c r="C282" t="inlineStr">
        <is>
          <t>Sat Oct 17</t>
        </is>
      </c>
      <c r="D282" t="inlineStr">
        <is>
          <t>Utah</t>
        </is>
      </c>
      <c r="E282" t="inlineStr">
        <is>
          <t>#11</t>
        </is>
      </c>
      <c r="F282" t="inlineStr">
        <is>
          <t>vs</t>
        </is>
      </c>
      <c r="M282" t="inlineStr">
        <is>
          <t>Folsom Field</t>
        </is>
      </c>
    </row>
    <row r="283">
      <c r="A283" t="inlineStr">
        <is>
          <t>Colorado</t>
        </is>
      </c>
      <c r="B283" t="n">
        <v>8</v>
      </c>
      <c r="C283" t="inlineStr">
        <is>
          <t>Sat Oct 24</t>
        </is>
      </c>
      <c r="D283" t="inlineStr">
        <is>
          <t>Oklahoma State</t>
        </is>
      </c>
      <c r="E283" t="inlineStr">
        <is>
          <t>#40</t>
        </is>
      </c>
      <c r="F283" t="inlineStr">
        <is>
          <t>at</t>
        </is>
      </c>
      <c r="M283" t="inlineStr">
        <is>
          <t>Boone Pickens Stadium</t>
        </is>
      </c>
    </row>
    <row r="284">
      <c r="A284" t="inlineStr">
        <is>
          <t>Colorado</t>
        </is>
      </c>
      <c r="B284" t="n">
        <v>9</v>
      </c>
      <c r="C284" t="inlineStr">
        <is>
          <t>Sat Oct 31</t>
        </is>
      </c>
      <c r="D284" t="inlineStr">
        <is>
          <t>Kansas State</t>
        </is>
      </c>
      <c r="E284" t="inlineStr">
        <is>
          <t>#46</t>
        </is>
      </c>
      <c r="F284" t="inlineStr">
        <is>
          <t>vs</t>
        </is>
      </c>
      <c r="M284" t="inlineStr">
        <is>
          <t>Folsom Field</t>
        </is>
      </c>
    </row>
    <row r="285">
      <c r="A285" t="inlineStr">
        <is>
          <t>Colorado</t>
        </is>
      </c>
      <c r="B285" t="n">
        <v>10</v>
      </c>
      <c r="C285" t="inlineStr">
        <is>
          <t>Sat Nov 07</t>
        </is>
      </c>
      <c r="D285" t="inlineStr">
        <is>
          <t>Arizona State</t>
        </is>
      </c>
      <c r="E285" t="inlineStr">
        <is>
          <t>#66</t>
        </is>
      </c>
      <c r="F285" t="inlineStr">
        <is>
          <t>at</t>
        </is>
      </c>
      <c r="M285" t="inlineStr">
        <is>
          <t>Mountain America Stadium</t>
        </is>
      </c>
    </row>
    <row r="286">
      <c r="A286" t="inlineStr">
        <is>
          <t>Colorado</t>
        </is>
      </c>
      <c r="B286" t="n">
        <v>11</v>
      </c>
      <c r="C286" t="inlineStr">
        <is>
          <t>Fri Nov 13, 10:15 PM ET</t>
        </is>
      </c>
      <c r="D286" t="inlineStr">
        <is>
          <t>Houston</t>
        </is>
      </c>
      <c r="E286" t="inlineStr">
        <is>
          <t>#36</t>
        </is>
      </c>
      <c r="F286" t="inlineStr">
        <is>
          <t>vs</t>
        </is>
      </c>
      <c r="M286" t="inlineStr">
        <is>
          <t>Folsom Field</t>
        </is>
      </c>
    </row>
    <row r="287">
      <c r="A287" t="inlineStr">
        <is>
          <t>Colorado</t>
        </is>
      </c>
      <c r="B287" t="n">
        <v>12</v>
      </c>
      <c r="C287" t="inlineStr">
        <is>
          <t>Sat Nov 21</t>
        </is>
      </c>
      <c r="D287" t="inlineStr">
        <is>
          <t>Cincinnati</t>
        </is>
      </c>
      <c r="E287" t="inlineStr">
        <is>
          <t>#65</t>
        </is>
      </c>
      <c r="F287" t="inlineStr">
        <is>
          <t>at</t>
        </is>
      </c>
      <c r="M287" t="inlineStr">
        <is>
          <t>Nippert Stadium</t>
        </is>
      </c>
    </row>
    <row r="288">
      <c r="A288" t="inlineStr">
        <is>
          <t>Colorado</t>
        </is>
      </c>
      <c r="B288" t="n">
        <v>13</v>
      </c>
      <c r="C288" t="inlineStr">
        <is>
          <t>Sat Nov 28</t>
        </is>
      </c>
      <c r="D288" t="inlineStr">
        <is>
          <t>UCF</t>
        </is>
      </c>
      <c r="E288" t="inlineStr">
        <is>
          <t>#56</t>
        </is>
      </c>
      <c r="F288" t="inlineStr">
        <is>
          <t>vs</t>
        </is>
      </c>
      <c r="M288" t="inlineStr">
        <is>
          <t>Folsom Field</t>
        </is>
      </c>
    </row>
    <row r="289">
      <c r="A289" t="inlineStr">
        <is>
          <t>Colorado State</t>
        </is>
      </c>
      <c r="B289" t="n">
        <v>1</v>
      </c>
      <c r="C289" t="inlineStr">
        <is>
          <t>Sat Sep 05, 6:00 PM ET</t>
        </is>
      </c>
      <c r="D289" t="inlineStr">
        <is>
          <t>Wyoming</t>
        </is>
      </c>
      <c r="E289" t="inlineStr">
        <is>
          <t>#125</t>
        </is>
      </c>
      <c r="F289" t="inlineStr">
        <is>
          <t>vs</t>
        </is>
      </c>
      <c r="G289" t="inlineStr">
        <is>
          <t>Colorado State -2.5</t>
        </is>
      </c>
      <c r="H289" t="inlineStr">
        <is>
          <t>Colorado State -4</t>
        </is>
      </c>
      <c r="I289" t="n">
        <v>45.5</v>
      </c>
      <c r="J289" t="inlineStr">
        <is>
          <t>-142</t>
        </is>
      </c>
      <c r="K289" t="inlineStr">
        <is>
          <t>+1.5</t>
        </is>
      </c>
      <c r="L289" t="inlineStr">
        <is>
          <t>W 35-13</t>
        </is>
      </c>
      <c r="M289" t="inlineStr">
        <is>
          <t>Canvas Stadium</t>
        </is>
      </c>
    </row>
    <row r="290">
      <c r="A290" t="inlineStr">
        <is>
          <t>Colorado State</t>
        </is>
      </c>
      <c r="B290" t="n">
        <v>2</v>
      </c>
      <c r="C290" t="inlineStr">
        <is>
          <t>Sat Sep 12, 7:00 PM ET</t>
        </is>
      </c>
      <c r="D290" t="inlineStr">
        <is>
          <t>Southern Utah</t>
        </is>
      </c>
      <c r="E290" t="inlineStr">
        <is>
          <t>n/a</t>
        </is>
      </c>
      <c r="F290" t="inlineStr">
        <is>
          <t>vs</t>
        </is>
      </c>
      <c r="G290" t="inlineStr">
        <is>
          <t>Colorado State -19.5</t>
        </is>
      </c>
      <c r="H290" t="inlineStr">
        <is>
          <t>Colorado State -20.5</t>
        </is>
      </c>
      <c r="I290" t="n">
        <v>57.5</v>
      </c>
      <c r="J290" t="inlineStr">
        <is>
          <t>-1350</t>
        </is>
      </c>
      <c r="L290" t="inlineStr">
        <is>
          <t>W 58-24</t>
        </is>
      </c>
      <c r="M290" t="inlineStr">
        <is>
          <t>Canvas Stadium</t>
        </is>
      </c>
    </row>
    <row r="291">
      <c r="A291" t="inlineStr">
        <is>
          <t>Colorado State</t>
        </is>
      </c>
      <c r="B291" t="n">
        <v>3</v>
      </c>
      <c r="C291" t="inlineStr">
        <is>
          <t>Sat Sep 19, 7:30 PM ET</t>
        </is>
      </c>
      <c r="D291" t="inlineStr">
        <is>
          <t>BYU</t>
        </is>
      </c>
      <c r="E291" t="inlineStr">
        <is>
          <t>#23</t>
        </is>
      </c>
      <c r="F291" t="inlineStr">
        <is>
          <t>vs</t>
        </is>
      </c>
      <c r="G291" t="inlineStr">
        <is>
          <t>BYU -17.5</t>
        </is>
      </c>
      <c r="H291" t="inlineStr">
        <is>
          <t>BYU -21</t>
        </is>
      </c>
      <c r="I291" t="n">
        <v>54.5</v>
      </c>
      <c r="J291" t="inlineStr">
        <is>
          <t>+650</t>
        </is>
      </c>
      <c r="K291" t="inlineStr">
        <is>
          <t>🟡 -6.3</t>
        </is>
      </c>
      <c r="L291" t="inlineStr">
        <is>
          <t>L 23-41</t>
        </is>
      </c>
      <c r="M291" t="inlineStr">
        <is>
          <t>Canvas Stadium</t>
        </is>
      </c>
    </row>
    <row r="292">
      <c r="A292" t="inlineStr">
        <is>
          <t>Colorado State</t>
        </is>
      </c>
      <c r="B292" t="n">
        <v>4</v>
      </c>
      <c r="C292" t="inlineStr">
        <is>
          <t>Sat Sep 26, 12:00 PM ET</t>
        </is>
      </c>
      <c r="D292" t="inlineStr">
        <is>
          <t>UTSA</t>
        </is>
      </c>
      <c r="E292" t="inlineStr">
        <is>
          <t>#76</t>
        </is>
      </c>
      <c r="F292" t="inlineStr">
        <is>
          <t>at</t>
        </is>
      </c>
      <c r="G292" t="inlineStr">
        <is>
          <t>UTSA -14.5</t>
        </is>
      </c>
      <c r="H292" t="inlineStr">
        <is>
          <t>UTSA -11.5</t>
        </is>
      </c>
      <c r="I292" t="n">
        <v>56.5</v>
      </c>
      <c r="J292" t="inlineStr">
        <is>
          <t>+490</t>
        </is>
      </c>
      <c r="K292" t="inlineStr">
        <is>
          <t>+1.4</t>
        </is>
      </c>
      <c r="L292" t="inlineStr">
        <is>
          <t>L 45-59</t>
        </is>
      </c>
      <c r="M292" t="inlineStr">
        <is>
          <t>Alamodome</t>
        </is>
      </c>
    </row>
    <row r="293">
      <c r="A293" t="inlineStr">
        <is>
          <t>Colorado State</t>
        </is>
      </c>
      <c r="B293" t="n">
        <v>5</v>
      </c>
      <c r="C293" t="inlineStr">
        <is>
          <t>Sat Oct 03, 6:00 PM ET</t>
        </is>
      </c>
      <c r="D293" t="inlineStr">
        <is>
          <t>Oregon State</t>
        </is>
      </c>
      <c r="E293" t="inlineStr">
        <is>
          <t>#69</t>
        </is>
      </c>
      <c r="F293" t="inlineStr">
        <is>
          <t>vs</t>
        </is>
      </c>
      <c r="G293" t="inlineStr">
        <is>
          <t>Oregon State -7</t>
        </is>
      </c>
      <c r="H293" t="inlineStr">
        <is>
          <t>Oregon State -3.5</t>
        </is>
      </c>
      <c r="I293" t="inlineStr">
        <is>
          <t>60.5 ⚑MONSTER UNDER</t>
        </is>
      </c>
      <c r="J293" t="inlineStr">
        <is>
          <t>+210</t>
        </is>
      </c>
      <c r="K293" t="inlineStr">
        <is>
          <t>-3.0</t>
        </is>
      </c>
      <c r="L293" t="inlineStr">
        <is>
          <t>L 26-56</t>
        </is>
      </c>
      <c r="M293" t="inlineStr">
        <is>
          <t>Canvas Stadium</t>
        </is>
      </c>
    </row>
    <row r="294">
      <c r="A294" t="inlineStr">
        <is>
          <t>Colorado State</t>
        </is>
      </c>
      <c r="B294" t="n">
        <v>7</v>
      </c>
      <c r="C294" t="inlineStr">
        <is>
          <t>Thu Oct 15, 8:00 PM ET</t>
        </is>
      </c>
      <c r="D294" t="inlineStr">
        <is>
          <t>Texas State</t>
        </is>
      </c>
      <c r="E294" t="inlineStr">
        <is>
          <t>#83</t>
        </is>
      </c>
      <c r="F294" t="inlineStr">
        <is>
          <t>at</t>
        </is>
      </c>
      <c r="M294" t="inlineStr">
        <is>
          <t>Bobcat Stadium (TX)</t>
        </is>
      </c>
    </row>
    <row r="295">
      <c r="A295" t="inlineStr">
        <is>
          <t>Colorado State</t>
        </is>
      </c>
      <c r="B295" t="n">
        <v>8</v>
      </c>
      <c r="C295" t="inlineStr">
        <is>
          <t>Sat Oct 24, 6:30 PM ET</t>
        </is>
      </c>
      <c r="D295" t="inlineStr">
        <is>
          <t>San Diego State</t>
        </is>
      </c>
      <c r="E295" t="inlineStr">
        <is>
          <t>#89</t>
        </is>
      </c>
      <c r="F295" t="inlineStr">
        <is>
          <t>vs</t>
        </is>
      </c>
      <c r="M295" t="inlineStr">
        <is>
          <t>Canvas Stadium</t>
        </is>
      </c>
    </row>
    <row r="296">
      <c r="A296" t="inlineStr">
        <is>
          <t>Colorado State</t>
        </is>
      </c>
      <c r="B296" t="n">
        <v>9</v>
      </c>
      <c r="C296" t="inlineStr">
        <is>
          <t>Sat Oct 31, 3:30 PM ET</t>
        </is>
      </c>
      <c r="D296" t="inlineStr">
        <is>
          <t>Utah State</t>
        </is>
      </c>
      <c r="E296" t="inlineStr">
        <is>
          <t>#81</t>
        </is>
      </c>
      <c r="F296" t="inlineStr">
        <is>
          <t>at</t>
        </is>
      </c>
      <c r="M296" t="inlineStr">
        <is>
          <t>Maverik Stadium</t>
        </is>
      </c>
    </row>
    <row r="297">
      <c r="A297" t="inlineStr">
        <is>
          <t>Colorado State</t>
        </is>
      </c>
      <c r="B297" t="n">
        <v>10</v>
      </c>
      <c r="C297" t="inlineStr">
        <is>
          <t>Sat Nov 07, 6:00 PM ET</t>
        </is>
      </c>
      <c r="D297" t="inlineStr">
        <is>
          <t>Boise State</t>
        </is>
      </c>
      <c r="E297" t="inlineStr">
        <is>
          <t>#30</t>
        </is>
      </c>
      <c r="F297" t="inlineStr">
        <is>
          <t>vs</t>
        </is>
      </c>
      <c r="M297" t="inlineStr">
        <is>
          <t>Canvas Stadium</t>
        </is>
      </c>
    </row>
    <row r="298">
      <c r="A298" t="inlineStr">
        <is>
          <t>Colorado State</t>
        </is>
      </c>
      <c r="B298" t="n">
        <v>11</v>
      </c>
      <c r="C298" t="inlineStr">
        <is>
          <t>Sat Nov 14, 10:30 PM ET</t>
        </is>
      </c>
      <c r="D298" t="inlineStr">
        <is>
          <t>Washington State</t>
        </is>
      </c>
      <c r="E298" t="inlineStr">
        <is>
          <t>#96</t>
        </is>
      </c>
      <c r="F298" t="inlineStr">
        <is>
          <t>at</t>
        </is>
      </c>
      <c r="M298" t="inlineStr">
        <is>
          <t>Gesa Field</t>
        </is>
      </c>
    </row>
    <row r="299">
      <c r="A299" t="inlineStr">
        <is>
          <t>Colorado State</t>
        </is>
      </c>
      <c r="B299" t="n">
        <v>12</v>
      </c>
      <c r="C299" t="inlineStr">
        <is>
          <t>Sat Nov 21, 7:30 PM ET</t>
        </is>
      </c>
      <c r="D299" t="inlineStr">
        <is>
          <t>Fresno State</t>
        </is>
      </c>
      <c r="E299" t="inlineStr">
        <is>
          <t>#71</t>
        </is>
      </c>
      <c r="F299" t="inlineStr">
        <is>
          <t>at</t>
        </is>
      </c>
      <c r="M299" t="inlineStr">
        <is>
          <t>Valley Children's Stadium</t>
        </is>
      </c>
    </row>
    <row r="300">
      <c r="A300" t="inlineStr">
        <is>
          <t>Delaware</t>
        </is>
      </c>
      <c r="B300" t="n">
        <v>1</v>
      </c>
      <c r="C300" t="inlineStr">
        <is>
          <t>Thu Sep 03, 7:00 PM ET</t>
        </is>
      </c>
      <c r="D300" t="inlineStr">
        <is>
          <t>Merrimack</t>
        </is>
      </c>
      <c r="E300" t="inlineStr">
        <is>
          <t>n/a</t>
        </is>
      </c>
      <c r="F300" t="inlineStr">
        <is>
          <t>vs</t>
        </is>
      </c>
      <c r="G300" t="inlineStr">
        <is>
          <t>Delaware -31.5</t>
        </is>
      </c>
      <c r="H300" t="inlineStr">
        <is>
          <t>Delaware -28.5</t>
        </is>
      </c>
      <c r="I300" t="n">
        <v>56.5</v>
      </c>
      <c r="J300" t="inlineStr">
        <is>
          <t>-8000</t>
        </is>
      </c>
      <c r="L300" t="inlineStr">
        <is>
          <t>W 42-7</t>
        </is>
      </c>
      <c r="M300" t="inlineStr">
        <is>
          <t>Delaware Stadium</t>
        </is>
      </c>
    </row>
    <row r="301">
      <c r="A301" t="inlineStr">
        <is>
          <t>Delaware</t>
        </is>
      </c>
      <c r="B301" t="n">
        <v>2</v>
      </c>
      <c r="C301" t="inlineStr">
        <is>
          <t>Sat Sep 12, 4:15 PM ET</t>
        </is>
      </c>
      <c r="D301" t="inlineStr">
        <is>
          <t>Vanderbilt</t>
        </is>
      </c>
      <c r="E301" t="inlineStr">
        <is>
          <t>#47</t>
        </is>
      </c>
      <c r="F301" t="inlineStr">
        <is>
          <t>at</t>
        </is>
      </c>
      <c r="G301" t="inlineStr">
        <is>
          <t>Vanderbilt -20.5</t>
        </is>
      </c>
      <c r="H301" t="inlineStr">
        <is>
          <t>Vanderbilt -21.5</t>
        </is>
      </c>
      <c r="I301" t="n">
        <v>54.5</v>
      </c>
      <c r="J301" t="inlineStr">
        <is>
          <t>+800</t>
        </is>
      </c>
      <c r="K301" t="inlineStr">
        <is>
          <t>+2.7</t>
        </is>
      </c>
      <c r="L301" t="inlineStr">
        <is>
          <t>L 26-35</t>
        </is>
      </c>
      <c r="M301" t="inlineStr">
        <is>
          <t>FirstBank Stadium</t>
        </is>
      </c>
    </row>
    <row r="302">
      <c r="A302" t="inlineStr">
        <is>
          <t>Delaware</t>
        </is>
      </c>
      <c r="B302" t="n">
        <v>3</v>
      </c>
      <c r="C302" t="inlineStr">
        <is>
          <t>Sat Sep 19, 11:30 AM ET</t>
        </is>
      </c>
      <c r="D302" t="inlineStr">
        <is>
          <t>Coastal Carolina</t>
        </is>
      </c>
      <c r="E302" t="inlineStr">
        <is>
          <t>#116</t>
        </is>
      </c>
      <c r="F302" t="inlineStr">
        <is>
          <t>vs</t>
        </is>
      </c>
      <c r="G302" t="inlineStr">
        <is>
          <t>Delaware -4.5</t>
        </is>
      </c>
      <c r="H302" t="inlineStr">
        <is>
          <t>Delaware -4.5</t>
        </is>
      </c>
      <c r="I302" t="n">
        <v>56.5</v>
      </c>
      <c r="J302" t="inlineStr">
        <is>
          <t>-205</t>
        </is>
      </c>
      <c r="K302" t="inlineStr">
        <is>
          <t>+0.8</t>
        </is>
      </c>
      <c r="L302" t="inlineStr">
        <is>
          <t>W 22-14</t>
        </is>
      </c>
      <c r="M302" t="inlineStr">
        <is>
          <t>Delaware Stadium</t>
        </is>
      </c>
    </row>
    <row r="303">
      <c r="A303" t="inlineStr">
        <is>
          <t>Delaware</t>
        </is>
      </c>
      <c r="B303" t="n">
        <v>4</v>
      </c>
      <c r="C303" t="inlineStr">
        <is>
          <t>Sat Sep 26, 6:00 PM ET</t>
        </is>
      </c>
      <c r="D303" t="inlineStr">
        <is>
          <t>Virginia</t>
        </is>
      </c>
      <c r="E303" t="inlineStr">
        <is>
          <t>#48</t>
        </is>
      </c>
      <c r="F303" t="inlineStr">
        <is>
          <t>at</t>
        </is>
      </c>
      <c r="G303" t="inlineStr">
        <is>
          <t>Virginia -19.5</t>
        </is>
      </c>
      <c r="H303" t="inlineStr">
        <is>
          <t>Virginia -20.5</t>
        </is>
      </c>
      <c r="I303" t="n">
        <v>52.5</v>
      </c>
      <c r="J303" t="inlineStr">
        <is>
          <t>+850</t>
        </is>
      </c>
      <c r="K303" t="inlineStr">
        <is>
          <t>+2.3</t>
        </is>
      </c>
      <c r="L303" t="inlineStr">
        <is>
          <t>L 3-42</t>
        </is>
      </c>
      <c r="M303" t="inlineStr">
        <is>
          <t>Scott Stadium</t>
        </is>
      </c>
    </row>
    <row r="304">
      <c r="A304" t="inlineStr">
        <is>
          <t>Delaware</t>
        </is>
      </c>
      <c r="B304" t="n">
        <v>5</v>
      </c>
      <c r="C304" t="inlineStr">
        <is>
          <t>Fri Oct 02, 7:00 PM ET</t>
        </is>
      </c>
      <c r="D304" t="inlineStr">
        <is>
          <t>Liberty</t>
        </is>
      </c>
      <c r="E304" t="inlineStr">
        <is>
          <t>#67</t>
        </is>
      </c>
      <c r="F304" t="inlineStr">
        <is>
          <t>vs</t>
        </is>
      </c>
      <c r="G304" t="inlineStr">
        <is>
          <t>Liberty -7</t>
        </is>
      </c>
      <c r="H304" t="inlineStr">
        <is>
          <t>Liberty -7</t>
        </is>
      </c>
      <c r="I304" t="n">
        <v>51.5</v>
      </c>
      <c r="J304" t="inlineStr">
        <is>
          <t>+225</t>
        </is>
      </c>
      <c r="K304" t="inlineStr">
        <is>
          <t>+0.9</t>
        </is>
      </c>
      <c r="L304" t="inlineStr">
        <is>
          <t>L 14-30</t>
        </is>
      </c>
      <c r="M304" t="inlineStr">
        <is>
          <t>Delaware Stadium</t>
        </is>
      </c>
    </row>
    <row r="305">
      <c r="A305" t="inlineStr">
        <is>
          <t>Delaware</t>
        </is>
      </c>
      <c r="B305" t="n">
        <v>7</v>
      </c>
      <c r="C305" t="inlineStr">
        <is>
          <t>Tue Oct 13, 7:00 PM ET</t>
        </is>
      </c>
      <c r="D305" t="inlineStr">
        <is>
          <t>Middle Tennessee</t>
        </is>
      </c>
      <c r="E305" t="inlineStr">
        <is>
          <t>#131</t>
        </is>
      </c>
      <c r="F305" t="inlineStr">
        <is>
          <t>at</t>
        </is>
      </c>
      <c r="M305" t="inlineStr">
        <is>
          <t>Johnny "Red" Floyd Stadium</t>
        </is>
      </c>
    </row>
    <row r="306">
      <c r="A306" t="inlineStr">
        <is>
          <t>Delaware</t>
        </is>
      </c>
      <c r="B306" t="n">
        <v>8</v>
      </c>
      <c r="C306" t="inlineStr">
        <is>
          <t>Tue Oct 20, 7:00 PM ET</t>
        </is>
      </c>
      <c r="D306" t="inlineStr">
        <is>
          <t>Missouri State</t>
        </is>
      </c>
      <c r="E306" t="inlineStr">
        <is>
          <t>#126</t>
        </is>
      </c>
      <c r="F306" t="inlineStr">
        <is>
          <t>vs</t>
        </is>
      </c>
      <c r="M306" t="inlineStr">
        <is>
          <t>Delaware Stadium</t>
        </is>
      </c>
    </row>
    <row r="307">
      <c r="A307" t="inlineStr">
        <is>
          <t>Delaware</t>
        </is>
      </c>
      <c r="B307" t="n">
        <v>9</v>
      </c>
      <c r="C307" t="inlineStr">
        <is>
          <t>Tue Oct 27, 7:00 PM ET</t>
        </is>
      </c>
      <c r="D307" t="inlineStr">
        <is>
          <t>Western Kentucky</t>
        </is>
      </c>
      <c r="E307" t="inlineStr">
        <is>
          <t>#128</t>
        </is>
      </c>
      <c r="F307" t="inlineStr">
        <is>
          <t>at</t>
        </is>
      </c>
      <c r="M307" t="inlineStr">
        <is>
          <t>Houchens Industries-L.T. Smith Stadium</t>
        </is>
      </c>
    </row>
    <row r="308">
      <c r="A308" t="inlineStr">
        <is>
          <t>Delaware</t>
        </is>
      </c>
      <c r="B308" t="n">
        <v>10</v>
      </c>
      <c r="C308" t="inlineStr">
        <is>
          <t>Sat Nov 07, 3:00 PM ET</t>
        </is>
      </c>
      <c r="D308" t="inlineStr">
        <is>
          <t>Kennesaw State</t>
        </is>
      </c>
      <c r="E308" t="inlineStr">
        <is>
          <t>#111</t>
        </is>
      </c>
      <c r="F308" t="inlineStr">
        <is>
          <t>at</t>
        </is>
      </c>
      <c r="M308" t="inlineStr">
        <is>
          <t>Fifth Third Stadium</t>
        </is>
      </c>
    </row>
    <row r="309">
      <c r="A309" t="inlineStr">
        <is>
          <t>Delaware</t>
        </is>
      </c>
      <c r="B309" t="n">
        <v>11</v>
      </c>
      <c r="C309" t="inlineStr">
        <is>
          <t>Sat Nov 14, 3:00 PM ET</t>
        </is>
      </c>
      <c r="D309" t="inlineStr">
        <is>
          <t>Florida International</t>
        </is>
      </c>
      <c r="E309" t="inlineStr">
        <is>
          <t>#97</t>
        </is>
      </c>
      <c r="F309" t="inlineStr">
        <is>
          <t>vs</t>
        </is>
      </c>
      <c r="M309" t="inlineStr">
        <is>
          <t>Delaware Stadium</t>
        </is>
      </c>
    </row>
    <row r="310">
      <c r="A310" t="inlineStr">
        <is>
          <t>Delaware</t>
        </is>
      </c>
      <c r="B310" t="n">
        <v>12</v>
      </c>
      <c r="C310" t="inlineStr">
        <is>
          <t>Sat Nov 21, 3:00 PM ET</t>
        </is>
      </c>
      <c r="D310" t="inlineStr">
        <is>
          <t>New Mexico State</t>
        </is>
      </c>
      <c r="E310" t="inlineStr">
        <is>
          <t>#108</t>
        </is>
      </c>
      <c r="F310" t="inlineStr">
        <is>
          <t>at</t>
        </is>
      </c>
      <c r="M310" t="inlineStr">
        <is>
          <t>Aggie Memorial Stadium</t>
        </is>
      </c>
    </row>
    <row r="311">
      <c r="A311" t="inlineStr">
        <is>
          <t>Delaware</t>
        </is>
      </c>
      <c r="B311" t="n">
        <v>13</v>
      </c>
      <c r="C311" t="inlineStr">
        <is>
          <t>Sat Nov 28, 3:30 PM ET</t>
        </is>
      </c>
      <c r="D311" t="inlineStr">
        <is>
          <t>Jacksonville State</t>
        </is>
      </c>
      <c r="E311" t="inlineStr">
        <is>
          <t>#102</t>
        </is>
      </c>
      <c r="F311" t="inlineStr">
        <is>
          <t>vs</t>
        </is>
      </c>
      <c r="M311" t="inlineStr">
        <is>
          <t>Delaware Stadium</t>
        </is>
      </c>
    </row>
    <row r="312">
      <c r="A312" t="inlineStr">
        <is>
          <t>Duke</t>
        </is>
      </c>
      <c r="B312" t="n">
        <v>1</v>
      </c>
      <c r="C312" t="inlineStr">
        <is>
          <t>Sat Sep 05, 3:30 PM ET</t>
        </is>
      </c>
      <c r="D312" t="inlineStr">
        <is>
          <t>Tulane</t>
        </is>
      </c>
      <c r="E312" t="inlineStr">
        <is>
          <t>#75</t>
        </is>
      </c>
      <c r="F312" t="inlineStr">
        <is>
          <t>vs</t>
        </is>
      </c>
      <c r="G312" t="inlineStr">
        <is>
          <t>Duke -9.5</t>
        </is>
      </c>
      <c r="H312" t="inlineStr">
        <is>
          <t>Duke -8.5</t>
        </is>
      </c>
      <c r="I312" t="n">
        <v>51.5</v>
      </c>
      <c r="J312" t="inlineStr">
        <is>
          <t>-380</t>
        </is>
      </c>
      <c r="K312" t="inlineStr">
        <is>
          <t>+2.6</t>
        </is>
      </c>
      <c r="L312" t="inlineStr">
        <is>
          <t>W 17-3</t>
        </is>
      </c>
      <c r="M312" t="inlineStr">
        <is>
          <t>Wallace Wade Stadium</t>
        </is>
      </c>
    </row>
    <row r="313">
      <c r="A313" t="inlineStr">
        <is>
          <t>Duke</t>
        </is>
      </c>
      <c r="B313" t="n">
        <v>2</v>
      </c>
      <c r="C313" t="inlineStr">
        <is>
          <t>Sat Sep 12, 3:30 PM ET</t>
        </is>
      </c>
      <c r="D313" t="inlineStr">
        <is>
          <t>Illinois</t>
        </is>
      </c>
      <c r="E313" t="inlineStr">
        <is>
          <t>#54</t>
        </is>
      </c>
      <c r="F313" t="inlineStr">
        <is>
          <t>at</t>
        </is>
      </c>
      <c r="G313" t="inlineStr">
        <is>
          <t>Illinois -6</t>
        </is>
      </c>
      <c r="H313" t="inlineStr">
        <is>
          <t>Illinois -8.5</t>
        </is>
      </c>
      <c r="I313" t="n">
        <v>51.5</v>
      </c>
      <c r="J313" t="inlineStr">
        <is>
          <t>+205</t>
        </is>
      </c>
      <c r="K313" t="inlineStr">
        <is>
          <t>🔴 +7.3</t>
        </is>
      </c>
      <c r="L313" t="inlineStr">
        <is>
          <t>W 31-27</t>
        </is>
      </c>
      <c r="M313" t="inlineStr">
        <is>
          <t>Memorial Stadium (Champaign, IL)</t>
        </is>
      </c>
    </row>
    <row r="314">
      <c r="A314" t="inlineStr">
        <is>
          <t>Duke</t>
        </is>
      </c>
      <c r="B314" t="n">
        <v>3</v>
      </c>
      <c r="C314" t="inlineStr">
        <is>
          <t>Sat Sep 19, 4:00 PM ET</t>
        </is>
      </c>
      <c r="D314" t="inlineStr">
        <is>
          <t>Stanford</t>
        </is>
      </c>
      <c r="E314" t="inlineStr">
        <is>
          <t>#114</t>
        </is>
      </c>
      <c r="F314" t="inlineStr">
        <is>
          <t>vs</t>
        </is>
      </c>
      <c r="G314" t="inlineStr">
        <is>
          <t>Duke -9.5</t>
        </is>
      </c>
      <c r="H314" t="inlineStr">
        <is>
          <t>Duke -10</t>
        </is>
      </c>
      <c r="I314" t="n">
        <v>51.5</v>
      </c>
      <c r="J314" t="inlineStr">
        <is>
          <t>-375</t>
        </is>
      </c>
      <c r="K314" t="inlineStr">
        <is>
          <t>🟡 +12.2</t>
        </is>
      </c>
      <c r="L314" t="inlineStr">
        <is>
          <t>W 35-7</t>
        </is>
      </c>
      <c r="M314" t="inlineStr">
        <is>
          <t>Wallace Wade Stadium</t>
        </is>
      </c>
    </row>
    <row r="315">
      <c r="A315" t="inlineStr">
        <is>
          <t>Duke</t>
        </is>
      </c>
      <c r="B315" t="n">
        <v>4</v>
      </c>
      <c r="C315" t="inlineStr">
        <is>
          <t>Sat Sep 26, 3:30 PM ET</t>
        </is>
      </c>
      <c r="D315" t="inlineStr">
        <is>
          <t>William &amp; Mary</t>
        </is>
      </c>
      <c r="E315" t="inlineStr">
        <is>
          <t>n/a</t>
        </is>
      </c>
      <c r="F315" t="inlineStr">
        <is>
          <t>vs</t>
        </is>
      </c>
      <c r="G315" t="inlineStr">
        <is>
          <t>Duke -43.5</t>
        </is>
      </c>
      <c r="H315" t="inlineStr">
        <is>
          <t>Duke -43.5</t>
        </is>
      </c>
      <c r="I315" t="inlineStr">
        <is>
          <t>61.5 ⚑MONSTER UNDER</t>
        </is>
      </c>
      <c r="L315" t="inlineStr">
        <is>
          <t>W 62-7</t>
        </is>
      </c>
      <c r="M315" t="inlineStr">
        <is>
          <t>Wallace Wade Stadium</t>
        </is>
      </c>
    </row>
    <row r="316">
      <c r="A316" t="inlineStr">
        <is>
          <t>Duke</t>
        </is>
      </c>
      <c r="B316" t="n">
        <v>6</v>
      </c>
      <c r="C316" t="inlineStr">
        <is>
          <t>Sat Oct 10, 3:30 PM ET</t>
        </is>
      </c>
      <c r="D316" t="inlineStr">
        <is>
          <t>Georgia Tech</t>
        </is>
      </c>
      <c r="E316" t="inlineStr">
        <is>
          <t>#62</t>
        </is>
      </c>
      <c r="F316" t="inlineStr">
        <is>
          <t>at</t>
        </is>
      </c>
      <c r="G316" t="inlineStr">
        <is>
          <t>Duke -6.5</t>
        </is>
      </c>
      <c r="H316" t="inlineStr">
        <is>
          <t>Duke -7</t>
        </is>
      </c>
      <c r="I316" t="n">
        <v>49</v>
      </c>
      <c r="J316" t="inlineStr">
        <is>
          <t>-275</t>
        </is>
      </c>
      <c r="K316" t="inlineStr">
        <is>
          <t>-2.3</t>
        </is>
      </c>
      <c r="M316" t="inlineStr">
        <is>
          <t>Bobby Dodd Stadium</t>
        </is>
      </c>
    </row>
    <row r="317">
      <c r="A317" t="inlineStr">
        <is>
          <t>Duke</t>
        </is>
      </c>
      <c r="B317" t="n">
        <v>7</v>
      </c>
      <c r="C317" t="inlineStr">
        <is>
          <t>Sat Oct 17, 3:30 PM ET</t>
        </is>
      </c>
      <c r="D317" t="inlineStr">
        <is>
          <t>North Carolina</t>
        </is>
      </c>
      <c r="E317" t="inlineStr">
        <is>
          <t>#37</t>
        </is>
      </c>
      <c r="F317" t="inlineStr">
        <is>
          <t>vs</t>
        </is>
      </c>
      <c r="G317" t="inlineStr">
        <is>
          <t>Duke -4.5</t>
        </is>
      </c>
      <c r="H317" t="inlineStr">
        <is>
          <t>Duke -4.5</t>
        </is>
      </c>
      <c r="I317" t="n">
        <v>54.5</v>
      </c>
      <c r="J317" t="inlineStr">
        <is>
          <t>-225</t>
        </is>
      </c>
      <c r="K317" t="inlineStr">
        <is>
          <t>-3.9</t>
        </is>
      </c>
      <c r="M317" t="inlineStr">
        <is>
          <t>Wallace Wade Stadium</t>
        </is>
      </c>
    </row>
    <row r="318">
      <c r="A318" t="inlineStr">
        <is>
          <t>Duke</t>
        </is>
      </c>
      <c r="B318" t="n">
        <v>8</v>
      </c>
      <c r="C318" t="inlineStr">
        <is>
          <t>Fri Oct 23, 7:00 PM ET</t>
        </is>
      </c>
      <c r="D318" t="inlineStr">
        <is>
          <t>Virginia</t>
        </is>
      </c>
      <c r="E318" t="inlineStr">
        <is>
          <t>#48</t>
        </is>
      </c>
      <c r="F318" t="inlineStr">
        <is>
          <t>at</t>
        </is>
      </c>
      <c r="G318" t="inlineStr">
        <is>
          <t>Virginia -6.5</t>
        </is>
      </c>
      <c r="H318" t="inlineStr">
        <is>
          <t>Virginia -6.5</t>
        </is>
      </c>
      <c r="I318" t="n">
        <v>53.5</v>
      </c>
      <c r="J318" t="inlineStr">
        <is>
          <t>+225</t>
        </is>
      </c>
      <c r="K318" t="inlineStr">
        <is>
          <t>+5.7</t>
        </is>
      </c>
      <c r="M318" t="inlineStr">
        <is>
          <t>Scott Stadium</t>
        </is>
      </c>
    </row>
    <row r="319">
      <c r="A319" t="inlineStr">
        <is>
          <t>Duke</t>
        </is>
      </c>
      <c r="B319" t="n">
        <v>9</v>
      </c>
      <c r="C319" t="inlineStr">
        <is>
          <t>Sat Oct 31</t>
        </is>
      </c>
      <c r="D319" t="inlineStr">
        <is>
          <t>Boston College</t>
        </is>
      </c>
      <c r="E319" t="inlineStr">
        <is>
          <t>#78</t>
        </is>
      </c>
      <c r="F319" t="inlineStr">
        <is>
          <t>vs</t>
        </is>
      </c>
      <c r="M319" t="inlineStr">
        <is>
          <t>Wallace Wade Stadium</t>
        </is>
      </c>
    </row>
    <row r="320">
      <c r="A320" t="inlineStr">
        <is>
          <t>Duke</t>
        </is>
      </c>
      <c r="B320" t="n">
        <v>10</v>
      </c>
      <c r="C320" t="inlineStr">
        <is>
          <t>Sat Nov 07</t>
        </is>
      </c>
      <c r="D320" t="inlineStr">
        <is>
          <t>NC State</t>
        </is>
      </c>
      <c r="E320" t="inlineStr">
        <is>
          <t>#61</t>
        </is>
      </c>
      <c r="F320" t="inlineStr">
        <is>
          <t>at</t>
        </is>
      </c>
      <c r="M320" t="inlineStr">
        <is>
          <t>Carter-Finley Stadium</t>
        </is>
      </c>
    </row>
    <row r="321">
      <c r="A321" t="inlineStr">
        <is>
          <t>Duke</t>
        </is>
      </c>
      <c r="B321" t="n">
        <v>11</v>
      </c>
      <c r="C321" t="inlineStr">
        <is>
          <t>Sat Nov 14</t>
        </is>
      </c>
      <c r="D321" t="inlineStr">
        <is>
          <t>Miami</t>
        </is>
      </c>
      <c r="E321" t="inlineStr">
        <is>
          <t>#6</t>
        </is>
      </c>
      <c r="F321" t="inlineStr">
        <is>
          <t>at</t>
        </is>
      </c>
      <c r="G321" t="inlineStr">
        <is>
          <t>Miami -21</t>
        </is>
      </c>
      <c r="H321" t="inlineStr">
        <is>
          <t>Miami -21</t>
        </is>
      </c>
      <c r="I321" t="n">
        <v>55.5</v>
      </c>
      <c r="J321" t="inlineStr">
        <is>
          <t>+1000</t>
        </is>
      </c>
      <c r="K321" t="inlineStr">
        <is>
          <t>-0.6</t>
        </is>
      </c>
      <c r="M321" t="inlineStr">
        <is>
          <t>Hard Rock Stadium</t>
        </is>
      </c>
    </row>
    <row r="322">
      <c r="A322" t="inlineStr">
        <is>
          <t>Duke</t>
        </is>
      </c>
      <c r="B322" t="n">
        <v>12</v>
      </c>
      <c r="C322" t="inlineStr">
        <is>
          <t>Fri Nov 20, 7:30 PM ET</t>
        </is>
      </c>
      <c r="D322" t="inlineStr">
        <is>
          <t>Clemson</t>
        </is>
      </c>
      <c r="E322" t="inlineStr">
        <is>
          <t>#39</t>
        </is>
      </c>
      <c r="F322" t="inlineStr">
        <is>
          <t>vs</t>
        </is>
      </c>
      <c r="M322" t="inlineStr">
        <is>
          <t>Wallace Wade Stadium</t>
        </is>
      </c>
    </row>
    <row r="323">
      <c r="A323" t="inlineStr">
        <is>
          <t>Duke</t>
        </is>
      </c>
      <c r="B323" t="n">
        <v>13</v>
      </c>
      <c r="C323" t="inlineStr">
        <is>
          <t>Sat Nov 28</t>
        </is>
      </c>
      <c r="D323" t="inlineStr">
        <is>
          <t>Wake Forest</t>
        </is>
      </c>
      <c r="E323" t="inlineStr">
        <is>
          <t>#35</t>
        </is>
      </c>
      <c r="F323" t="inlineStr">
        <is>
          <t>at</t>
        </is>
      </c>
      <c r="M323" t="inlineStr">
        <is>
          <t>Allegacy Federal Credit Union Stadium</t>
        </is>
      </c>
    </row>
    <row r="324">
      <c r="A324" t="inlineStr">
        <is>
          <t>East Carolina</t>
        </is>
      </c>
      <c r="B324" t="n">
        <v>1</v>
      </c>
      <c r="C324" t="inlineStr">
        <is>
          <t>Sat Sep 05, 12:00 PM ET</t>
        </is>
      </c>
      <c r="D324" t="inlineStr">
        <is>
          <t>Alabama</t>
        </is>
      </c>
      <c r="E324" t="inlineStr">
        <is>
          <t>#1</t>
        </is>
      </c>
      <c r="F324" t="inlineStr">
        <is>
          <t>at</t>
        </is>
      </c>
      <c r="G324" t="inlineStr">
        <is>
          <t>Alabama -28.5</t>
        </is>
      </c>
      <c r="H324" t="inlineStr">
        <is>
          <t>Alabama -25.5</t>
        </is>
      </c>
      <c r="I324" t="n">
        <v>52.5</v>
      </c>
      <c r="J324" t="inlineStr">
        <is>
          <t>+1800</t>
        </is>
      </c>
      <c r="K324" t="inlineStr">
        <is>
          <t>🟡 -7.2</t>
        </is>
      </c>
      <c r="L324" t="inlineStr">
        <is>
          <t>L 10-48</t>
        </is>
      </c>
      <c r="M324" t="inlineStr">
        <is>
          <t>Bryant-Denny Stadium</t>
        </is>
      </c>
    </row>
    <row r="325">
      <c r="A325" t="inlineStr">
        <is>
          <t>East Carolina</t>
        </is>
      </c>
      <c r="B325" t="n">
        <v>2</v>
      </c>
      <c r="C325" t="inlineStr">
        <is>
          <t>Sat Sep 12, 12:00 PM ET</t>
        </is>
      </c>
      <c r="D325" t="inlineStr">
        <is>
          <t>App State</t>
        </is>
      </c>
      <c r="E325" t="inlineStr">
        <is>
          <t>#106</t>
        </is>
      </c>
      <c r="F325" t="inlineStr">
        <is>
          <t>vs</t>
        </is>
      </c>
      <c r="G325" t="inlineStr">
        <is>
          <t>East Carolina -6.5</t>
        </is>
      </c>
      <c r="H325" t="inlineStr">
        <is>
          <t>East Carolina -11.5</t>
        </is>
      </c>
      <c r="I325" t="n">
        <v>55.5</v>
      </c>
      <c r="J325" t="inlineStr">
        <is>
          <t>-250</t>
        </is>
      </c>
      <c r="K325" t="inlineStr">
        <is>
          <t>+1.0</t>
        </is>
      </c>
      <c r="L325" t="inlineStr">
        <is>
          <t>L 24-27</t>
        </is>
      </c>
      <c r="M325" t="inlineStr">
        <is>
          <t>Dowdy-Ficklen Stadium</t>
        </is>
      </c>
    </row>
    <row r="326">
      <c r="A326" t="inlineStr">
        <is>
          <t>East Carolina</t>
        </is>
      </c>
      <c r="B326" t="n">
        <v>3</v>
      </c>
      <c r="C326" t="inlineStr">
        <is>
          <t>Sat Sep 19, 6:00 PM ET</t>
        </is>
      </c>
      <c r="D326" t="inlineStr">
        <is>
          <t>Old Dominion</t>
        </is>
      </c>
      <c r="E326" t="inlineStr">
        <is>
          <t>#112</t>
        </is>
      </c>
      <c r="F326" t="inlineStr">
        <is>
          <t>at</t>
        </is>
      </c>
      <c r="G326" t="inlineStr">
        <is>
          <t>Old Dominion -2.5</t>
        </is>
      </c>
      <c r="H326" t="inlineStr">
        <is>
          <t>Old Dominion -2.5</t>
        </is>
      </c>
      <c r="I326" t="n">
        <v>48.5</v>
      </c>
      <c r="J326" t="inlineStr">
        <is>
          <t>+110</t>
        </is>
      </c>
      <c r="K326" t="inlineStr">
        <is>
          <t>🟡 +6.5</t>
        </is>
      </c>
      <c r="L326" t="inlineStr">
        <is>
          <t>W 20-17</t>
        </is>
      </c>
      <c r="M326" t="inlineStr">
        <is>
          <t>S.B. Ballard Stadium</t>
        </is>
      </c>
    </row>
    <row r="327">
      <c r="A327" t="inlineStr">
        <is>
          <t>East Carolina</t>
        </is>
      </c>
      <c r="B327" t="n">
        <v>4</v>
      </c>
      <c r="C327" t="inlineStr">
        <is>
          <t>Sat Sep 26, 4:00 PM ET</t>
        </is>
      </c>
      <c r="D327" t="inlineStr">
        <is>
          <t>North Carolina Central</t>
        </is>
      </c>
      <c r="E327" t="inlineStr">
        <is>
          <t>n/a</t>
        </is>
      </c>
      <c r="F327" t="inlineStr">
        <is>
          <t>vs</t>
        </is>
      </c>
      <c r="G327" t="inlineStr">
        <is>
          <t>East Carolina -37.5</t>
        </is>
      </c>
      <c r="H327" t="inlineStr">
        <is>
          <t>East Carolina -34.5</t>
        </is>
      </c>
      <c r="I327" t="n">
        <v>58.5</v>
      </c>
      <c r="J327" t="inlineStr">
        <is>
          <t>-100000</t>
        </is>
      </c>
      <c r="L327" t="inlineStr">
        <is>
          <t>W 42-9</t>
        </is>
      </c>
      <c r="M327" t="inlineStr">
        <is>
          <t>Dowdy-Ficklen Stadium</t>
        </is>
      </c>
    </row>
    <row r="328">
      <c r="A328" t="inlineStr">
        <is>
          <t>East Carolina</t>
        </is>
      </c>
      <c r="B328" t="n">
        <v>6</v>
      </c>
      <c r="C328" t="inlineStr">
        <is>
          <t>Sat Oct 10, 4:00 PM ET</t>
        </is>
      </c>
      <c r="D328" t="inlineStr">
        <is>
          <t>Rice</t>
        </is>
      </c>
      <c r="E328" t="inlineStr">
        <is>
          <t>#113</t>
        </is>
      </c>
      <c r="F328" t="inlineStr">
        <is>
          <t>vs</t>
        </is>
      </c>
      <c r="G328" t="inlineStr">
        <is>
          <t>East Carolina -10.0</t>
        </is>
      </c>
      <c r="H328" t="inlineStr">
        <is>
          <t>East Carolina -10</t>
        </is>
      </c>
      <c r="I328" t="n">
        <v>48.5</v>
      </c>
      <c r="J328" t="inlineStr">
        <is>
          <t>-410</t>
        </is>
      </c>
      <c r="K328" t="inlineStr">
        <is>
          <t>-1.0</t>
        </is>
      </c>
      <c r="M328" t="inlineStr">
        <is>
          <t>Dowdy-Ficklen Stadium</t>
        </is>
      </c>
    </row>
    <row r="329">
      <c r="A329" t="inlineStr">
        <is>
          <t>East Carolina</t>
        </is>
      </c>
      <c r="B329" t="n">
        <v>7</v>
      </c>
      <c r="C329" t="inlineStr">
        <is>
          <t>Thu Oct 15, 7:30 PM ET</t>
        </is>
      </c>
      <c r="D329" t="inlineStr">
        <is>
          <t>UAB</t>
        </is>
      </c>
      <c r="E329" t="inlineStr">
        <is>
          <t>#121</t>
        </is>
      </c>
      <c r="F329" t="inlineStr">
        <is>
          <t>at</t>
        </is>
      </c>
      <c r="M329" t="inlineStr">
        <is>
          <t>Protective Stadium</t>
        </is>
      </c>
    </row>
    <row r="330">
      <c r="A330" t="inlineStr">
        <is>
          <t>East Carolina</t>
        </is>
      </c>
      <c r="B330" t="n">
        <v>8</v>
      </c>
      <c r="C330" t="inlineStr">
        <is>
          <t>Thu Oct 22, 7:30 PM ET</t>
        </is>
      </c>
      <c r="D330" t="inlineStr">
        <is>
          <t>Memphis</t>
        </is>
      </c>
      <c r="E330" t="inlineStr">
        <is>
          <t>#53</t>
        </is>
      </c>
      <c r="F330" t="inlineStr">
        <is>
          <t>at</t>
        </is>
      </c>
      <c r="M330" t="inlineStr">
        <is>
          <t>Simmons Bank Liberty Stadium</t>
        </is>
      </c>
    </row>
    <row r="331">
      <c r="A331" t="inlineStr">
        <is>
          <t>East Carolina</t>
        </is>
      </c>
      <c r="B331" t="n">
        <v>9</v>
      </c>
      <c r="C331" t="inlineStr">
        <is>
          <t>Sat Oct 31</t>
        </is>
      </c>
      <c r="D331" t="inlineStr">
        <is>
          <t>Temple</t>
        </is>
      </c>
      <c r="E331" t="inlineStr">
        <is>
          <t>#93</t>
        </is>
      </c>
      <c r="F331" t="inlineStr">
        <is>
          <t>vs</t>
        </is>
      </c>
      <c r="M331" t="inlineStr">
        <is>
          <t>Dowdy-Ficklen Stadium</t>
        </is>
      </c>
    </row>
    <row r="332">
      <c r="A332" t="inlineStr">
        <is>
          <t>East Carolina</t>
        </is>
      </c>
      <c r="B332" t="n">
        <v>10</v>
      </c>
      <c r="C332" t="inlineStr">
        <is>
          <t>Fri Nov 06, 7:30 PM ET</t>
        </is>
      </c>
      <c r="D332" t="inlineStr">
        <is>
          <t>South Florida</t>
        </is>
      </c>
      <c r="E332" t="inlineStr">
        <is>
          <t>#86</t>
        </is>
      </c>
      <c r="F332" t="inlineStr">
        <is>
          <t>vs</t>
        </is>
      </c>
      <c r="M332" t="inlineStr">
        <is>
          <t>Dowdy-Ficklen Stadium</t>
        </is>
      </c>
    </row>
    <row r="333">
      <c r="A333" t="inlineStr">
        <is>
          <t>East Carolina</t>
        </is>
      </c>
      <c r="B333" t="n">
        <v>11</v>
      </c>
      <c r="C333" t="inlineStr">
        <is>
          <t>Sat Nov 14</t>
        </is>
      </c>
      <c r="D333" t="inlineStr">
        <is>
          <t>Charlotte</t>
        </is>
      </c>
      <c r="E333" t="inlineStr">
        <is>
          <t>#132</t>
        </is>
      </c>
      <c r="F333" t="inlineStr">
        <is>
          <t>at</t>
        </is>
      </c>
      <c r="M333" t="inlineStr">
        <is>
          <t>Jerry Richardson Stadium</t>
        </is>
      </c>
    </row>
    <row r="334">
      <c r="A334" t="inlineStr">
        <is>
          <t>East Carolina</t>
        </is>
      </c>
      <c r="B334" t="n">
        <v>12</v>
      </c>
      <c r="C334" t="inlineStr">
        <is>
          <t>Sat Nov 21, 12:00 PM ET</t>
        </is>
      </c>
      <c r="D334" t="inlineStr">
        <is>
          <t>Army</t>
        </is>
      </c>
      <c r="E334" t="inlineStr">
        <is>
          <t>#85</t>
        </is>
      </c>
      <c r="F334" t="inlineStr">
        <is>
          <t>at</t>
        </is>
      </c>
      <c r="M334" t="inlineStr">
        <is>
          <t>Michie Stadium</t>
        </is>
      </c>
    </row>
    <row r="335">
      <c r="A335" t="inlineStr">
        <is>
          <t>East Carolina</t>
        </is>
      </c>
      <c r="B335" t="n">
        <v>13</v>
      </c>
      <c r="C335" t="inlineStr">
        <is>
          <t>Fri Nov 27</t>
        </is>
      </c>
      <c r="D335" t="inlineStr">
        <is>
          <t>Florida Atlantic</t>
        </is>
      </c>
      <c r="E335" t="inlineStr">
        <is>
          <t>#104</t>
        </is>
      </c>
      <c r="F335" t="inlineStr">
        <is>
          <t>vs</t>
        </is>
      </c>
      <c r="M335" t="inlineStr">
        <is>
          <t>Dowdy-Ficklen Stadium</t>
        </is>
      </c>
    </row>
    <row r="336">
      <c r="A336" t="inlineStr">
        <is>
          <t>Eastern Michigan</t>
        </is>
      </c>
      <c r="B336" t="n">
        <v>1</v>
      </c>
      <c r="C336" t="inlineStr">
        <is>
          <t>Sat Aug 29, 6:30 PM ET</t>
        </is>
      </c>
      <c r="D336" t="inlineStr">
        <is>
          <t>Sacramento State</t>
        </is>
      </c>
      <c r="E336" t="inlineStr">
        <is>
          <t>#135</t>
        </is>
      </c>
      <c r="F336" t="inlineStr">
        <is>
          <t>vs</t>
        </is>
      </c>
      <c r="G336" t="inlineStr">
        <is>
          <t>Eastern Michigan -9.5</t>
        </is>
      </c>
      <c r="H336" t="inlineStr">
        <is>
          <t>Eastern Michigan -8.5</t>
        </is>
      </c>
      <c r="I336" t="n">
        <v>52.5</v>
      </c>
      <c r="J336" t="inlineStr">
        <is>
          <t>-355</t>
        </is>
      </c>
      <c r="K336" t="inlineStr">
        <is>
          <t>-0.7</t>
        </is>
      </c>
      <c r="L336" t="inlineStr">
        <is>
          <t>W 28-17</t>
        </is>
      </c>
      <c r="M336" t="inlineStr">
        <is>
          <t>Rynearson Stadium</t>
        </is>
      </c>
    </row>
    <row r="337">
      <c r="A337" t="inlineStr">
        <is>
          <t>Eastern Michigan</t>
        </is>
      </c>
      <c r="B337" t="n">
        <v>1</v>
      </c>
      <c r="C337" t="inlineStr">
        <is>
          <t>Fri Sep 04, 6:30 PM ET</t>
        </is>
      </c>
      <c r="D337" t="inlineStr">
        <is>
          <t>San José State</t>
        </is>
      </c>
      <c r="E337" t="inlineStr">
        <is>
          <t>#107</t>
        </is>
      </c>
      <c r="F337" t="inlineStr">
        <is>
          <t>vs</t>
        </is>
      </c>
      <c r="G337" t="inlineStr">
        <is>
          <t>Eastern Michigan -1.5</t>
        </is>
      </c>
      <c r="H337" t="inlineStr">
        <is>
          <t>Eastern Michigan -3.5</t>
        </is>
      </c>
      <c r="I337" t="n">
        <v>54.5</v>
      </c>
      <c r="J337" t="inlineStr">
        <is>
          <t>-115</t>
        </is>
      </c>
      <c r="K337" t="inlineStr">
        <is>
          <t>-4.1</t>
        </is>
      </c>
      <c r="L337" t="inlineStr">
        <is>
          <t>L 21-27</t>
        </is>
      </c>
      <c r="M337" t="inlineStr">
        <is>
          <t>Rynearson Stadium</t>
        </is>
      </c>
    </row>
    <row r="338">
      <c r="A338" t="inlineStr">
        <is>
          <t>Eastern Michigan</t>
        </is>
      </c>
      <c r="B338" t="n">
        <v>2</v>
      </c>
      <c r="C338" t="inlineStr">
        <is>
          <t>Sat Sep 12, 3:30 PM ET</t>
        </is>
      </c>
      <c r="D338" t="inlineStr">
        <is>
          <t>Michigan State</t>
        </is>
      </c>
      <c r="E338" t="inlineStr">
        <is>
          <t>#58</t>
        </is>
      </c>
      <c r="F338" t="inlineStr">
        <is>
          <t>at</t>
        </is>
      </c>
      <c r="G338" t="inlineStr">
        <is>
          <t>Michigan State -17.5</t>
        </is>
      </c>
      <c r="H338" t="inlineStr">
        <is>
          <t>Michigan State -15.5</t>
        </is>
      </c>
      <c r="I338" t="n">
        <v>49.5</v>
      </c>
      <c r="J338" t="inlineStr">
        <is>
          <t>+600</t>
        </is>
      </c>
      <c r="K338" t="inlineStr">
        <is>
          <t>-2.8</t>
        </is>
      </c>
      <c r="L338" t="inlineStr">
        <is>
          <t>L 7-35</t>
        </is>
      </c>
      <c r="M338" t="inlineStr">
        <is>
          <t>Spartan Stadium</t>
        </is>
      </c>
    </row>
    <row r="339">
      <c r="A339" t="inlineStr">
        <is>
          <t>Eastern Michigan</t>
        </is>
      </c>
      <c r="B339" t="n">
        <v>3</v>
      </c>
      <c r="C339" t="inlineStr">
        <is>
          <t>Sat Sep 19, 12:30 PM ET</t>
        </is>
      </c>
      <c r="D339" t="inlineStr">
        <is>
          <t>Wisconsin</t>
        </is>
      </c>
      <c r="E339" t="inlineStr">
        <is>
          <t>#21</t>
        </is>
      </c>
      <c r="F339" t="inlineStr">
        <is>
          <t>at</t>
        </is>
      </c>
      <c r="G339" t="inlineStr">
        <is>
          <t>Wisconsin -23.5</t>
        </is>
      </c>
      <c r="H339" t="inlineStr">
        <is>
          <t>Wisconsin -24.5</t>
        </is>
      </c>
      <c r="I339" t="n">
        <v>43.5</v>
      </c>
      <c r="J339" t="inlineStr">
        <is>
          <t>+1200</t>
        </is>
      </c>
      <c r="K339" t="inlineStr">
        <is>
          <t>🟡 -7.4</t>
        </is>
      </c>
      <c r="L339" t="inlineStr">
        <is>
          <t>L 10-54</t>
        </is>
      </c>
      <c r="M339" t="inlineStr">
        <is>
          <t>Camp Randall Stadium</t>
        </is>
      </c>
    </row>
    <row r="340">
      <c r="A340" t="inlineStr">
        <is>
          <t>Eastern Michigan</t>
        </is>
      </c>
      <c r="B340" t="n">
        <v>4</v>
      </c>
      <c r="C340" t="inlineStr">
        <is>
          <t>Sat Sep 26, 1:00 PM ET</t>
        </is>
      </c>
      <c r="D340" t="inlineStr">
        <is>
          <t>Lindenwood</t>
        </is>
      </c>
      <c r="E340" t="inlineStr">
        <is>
          <t>n/a</t>
        </is>
      </c>
      <c r="F340" t="inlineStr">
        <is>
          <t>vs</t>
        </is>
      </c>
      <c r="G340" t="inlineStr">
        <is>
          <t>Eastern Michigan -24.5</t>
        </is>
      </c>
      <c r="H340" t="inlineStr">
        <is>
          <t>Eastern Michigan -25.5</t>
        </is>
      </c>
      <c r="I340" t="n">
        <v>53.5</v>
      </c>
      <c r="J340" t="inlineStr">
        <is>
          <t>-2400</t>
        </is>
      </c>
      <c r="L340" t="inlineStr">
        <is>
          <t>W 29-3</t>
        </is>
      </c>
      <c r="M340" t="inlineStr">
        <is>
          <t>Rynearson Stadium</t>
        </is>
      </c>
    </row>
    <row r="341">
      <c r="A341" t="inlineStr">
        <is>
          <t>Eastern Michigan</t>
        </is>
      </c>
      <c r="B341" t="n">
        <v>5</v>
      </c>
      <c r="C341" t="inlineStr">
        <is>
          <t>Sat Oct 03, 3:30 PM ET</t>
        </is>
      </c>
      <c r="D341" t="inlineStr">
        <is>
          <t>Massachusetts</t>
        </is>
      </c>
      <c r="E341" t="inlineStr">
        <is>
          <t>#123</t>
        </is>
      </c>
      <c r="F341" t="inlineStr">
        <is>
          <t>at</t>
        </is>
      </c>
      <c r="G341" t="inlineStr">
        <is>
          <t>Massachusetts -5.5</t>
        </is>
      </c>
      <c r="H341" t="inlineStr">
        <is>
          <t>Massachusetts -2.5</t>
        </is>
      </c>
      <c r="I341" t="n">
        <v>49.5</v>
      </c>
      <c r="J341" t="inlineStr">
        <is>
          <t>+185</t>
        </is>
      </c>
      <c r="K341" t="inlineStr">
        <is>
          <t>+1.5</t>
        </is>
      </c>
      <c r="L341" t="inlineStr">
        <is>
          <t>W 38-14</t>
        </is>
      </c>
      <c r="M341" t="inlineStr">
        <is>
          <t>Warren McGuirk Alumni Stadium</t>
        </is>
      </c>
    </row>
    <row r="342">
      <c r="A342" t="inlineStr">
        <is>
          <t>Eastern Michigan</t>
        </is>
      </c>
      <c r="B342" t="n">
        <v>6</v>
      </c>
      <c r="C342" t="inlineStr">
        <is>
          <t>Sat Oct 10, 3:30 PM ET</t>
        </is>
      </c>
      <c r="D342" t="inlineStr">
        <is>
          <t>Akron</t>
        </is>
      </c>
      <c r="E342" t="inlineStr">
        <is>
          <t>#133</t>
        </is>
      </c>
      <c r="F342" t="inlineStr">
        <is>
          <t>at</t>
        </is>
      </c>
      <c r="G342" t="inlineStr">
        <is>
          <t>Eastern Michigan -6.5</t>
        </is>
      </c>
      <c r="H342" t="inlineStr">
        <is>
          <t>Eastern Michigan -6</t>
        </is>
      </c>
      <c r="I342" t="n">
        <v>51.5</v>
      </c>
      <c r="J342" t="inlineStr">
        <is>
          <t>-230</t>
        </is>
      </c>
      <c r="K342" t="inlineStr">
        <is>
          <t>-4.0</t>
        </is>
      </c>
      <c r="M342" t="inlineStr">
        <is>
          <t>InfoCision Stadium</t>
        </is>
      </c>
    </row>
    <row r="343">
      <c r="A343" t="inlineStr">
        <is>
          <t>Eastern Michigan</t>
        </is>
      </c>
      <c r="B343" t="n">
        <v>7</v>
      </c>
      <c r="C343" t="inlineStr">
        <is>
          <t>Sat Oct 17, 3:30 PM ET</t>
        </is>
      </c>
      <c r="D343" t="inlineStr">
        <is>
          <t>Toledo</t>
        </is>
      </c>
      <c r="E343" t="inlineStr">
        <is>
          <t>#73</t>
        </is>
      </c>
      <c r="F343" t="inlineStr">
        <is>
          <t>vs</t>
        </is>
      </c>
      <c r="M343" t="inlineStr">
        <is>
          <t>Rynearson Stadium</t>
        </is>
      </c>
    </row>
    <row r="344">
      <c r="A344" t="inlineStr">
        <is>
          <t>Eastern Michigan</t>
        </is>
      </c>
      <c r="B344" t="n">
        <v>8</v>
      </c>
      <c r="C344" t="inlineStr">
        <is>
          <t>Sat Oct 24</t>
        </is>
      </c>
      <c r="D344" t="inlineStr">
        <is>
          <t>Ohio</t>
        </is>
      </c>
      <c r="E344" t="inlineStr">
        <is>
          <t>#103</t>
        </is>
      </c>
      <c r="F344" t="inlineStr">
        <is>
          <t>at</t>
        </is>
      </c>
      <c r="M344" t="inlineStr">
        <is>
          <t>Peden Stadium</t>
        </is>
      </c>
    </row>
    <row r="345">
      <c r="A345" t="inlineStr">
        <is>
          <t>Eastern Michigan</t>
        </is>
      </c>
      <c r="B345" t="n">
        <v>10</v>
      </c>
      <c r="C345" t="inlineStr">
        <is>
          <t>Wed Nov 04</t>
        </is>
      </c>
      <c r="D345" t="inlineStr">
        <is>
          <t>Central Michigan</t>
        </is>
      </c>
      <c r="E345" t="inlineStr">
        <is>
          <t>#117</t>
        </is>
      </c>
      <c r="F345" t="inlineStr">
        <is>
          <t>N</t>
        </is>
      </c>
      <c r="M345" t="inlineStr">
        <is>
          <t>Ford Field</t>
        </is>
      </c>
    </row>
    <row r="346">
      <c r="A346" t="inlineStr">
        <is>
          <t>Eastern Michigan</t>
        </is>
      </c>
      <c r="B346" t="n">
        <v>12</v>
      </c>
      <c r="C346" t="inlineStr">
        <is>
          <t>Tue Nov 17, 7:00 PM ET</t>
        </is>
      </c>
      <c r="D346" t="inlineStr">
        <is>
          <t>Western Michigan</t>
        </is>
      </c>
      <c r="E346" t="inlineStr">
        <is>
          <t>#84</t>
        </is>
      </c>
      <c r="F346" t="inlineStr">
        <is>
          <t>at</t>
        </is>
      </c>
      <c r="M346" t="inlineStr">
        <is>
          <t>Waldo Stadium</t>
        </is>
      </c>
    </row>
    <row r="347">
      <c r="A347" t="inlineStr">
        <is>
          <t>Eastern Michigan</t>
        </is>
      </c>
      <c r="B347" t="n">
        <v>13</v>
      </c>
      <c r="C347" t="inlineStr">
        <is>
          <t>Tue Nov 24, 7:00 PM ET</t>
        </is>
      </c>
      <c r="D347" t="inlineStr">
        <is>
          <t>Kent State</t>
        </is>
      </c>
      <c r="E347" t="inlineStr">
        <is>
          <t>#134</t>
        </is>
      </c>
      <c r="F347" t="inlineStr">
        <is>
          <t>vs</t>
        </is>
      </c>
      <c r="M347" t="inlineStr">
        <is>
          <t>Rynearson Stadium</t>
        </is>
      </c>
    </row>
    <row r="348">
      <c r="A348" t="inlineStr">
        <is>
          <t>Florida</t>
        </is>
      </c>
      <c r="B348" t="n">
        <v>1</v>
      </c>
      <c r="C348" t="inlineStr">
        <is>
          <t>Sat Sep 05, 7:45 PM ET</t>
        </is>
      </c>
      <c r="D348" t="inlineStr">
        <is>
          <t>Florida Atlantic</t>
        </is>
      </c>
      <c r="E348" t="inlineStr">
        <is>
          <t>#104</t>
        </is>
      </c>
      <c r="F348" t="inlineStr">
        <is>
          <t>vs</t>
        </is>
      </c>
      <c r="G348" t="inlineStr">
        <is>
          <t>Florida -26.5</t>
        </is>
      </c>
      <c r="H348" t="inlineStr">
        <is>
          <t>Florida -25.5</t>
        </is>
      </c>
      <c r="I348" t="inlineStr">
        <is>
          <t>59.5 ⚑MONSTER UNDER</t>
        </is>
      </c>
      <c r="J348" t="inlineStr">
        <is>
          <t>-2400</t>
        </is>
      </c>
      <c r="K348" t="inlineStr">
        <is>
          <t>+1.4</t>
        </is>
      </c>
      <c r="L348" t="inlineStr">
        <is>
          <t>W 66-21</t>
        </is>
      </c>
      <c r="M348" t="inlineStr">
        <is>
          <t>Ben Hill Griffin Stadium</t>
        </is>
      </c>
    </row>
    <row r="349">
      <c r="A349" t="inlineStr">
        <is>
          <t>Florida</t>
        </is>
      </c>
      <c r="B349" t="n">
        <v>2</v>
      </c>
      <c r="C349" t="inlineStr">
        <is>
          <t>Sat Sep 12, 5:30 PM ET</t>
        </is>
      </c>
      <c r="D349" t="inlineStr">
        <is>
          <t>Campbell</t>
        </is>
      </c>
      <c r="E349" t="inlineStr">
        <is>
          <t>n/a</t>
        </is>
      </c>
      <c r="F349" t="inlineStr">
        <is>
          <t>vs</t>
        </is>
      </c>
      <c r="G349" t="inlineStr">
        <is>
          <t>Florida -51.5</t>
        </is>
      </c>
      <c r="H349" t="inlineStr">
        <is>
          <t>Florida -49.5</t>
        </is>
      </c>
      <c r="I349" t="inlineStr">
        <is>
          <t>66.5 ⚑MONSTER UNDER</t>
        </is>
      </c>
      <c r="L349" t="inlineStr">
        <is>
          <t>W 52-3</t>
        </is>
      </c>
      <c r="M349" t="inlineStr">
        <is>
          <t>Ben Hill Griffin Stadium</t>
        </is>
      </c>
    </row>
    <row r="350">
      <c r="A350" t="inlineStr">
        <is>
          <t>Florida</t>
        </is>
      </c>
      <c r="B350" t="n">
        <v>3</v>
      </c>
      <c r="C350" t="inlineStr">
        <is>
          <t>Sat Sep 19, 7:00 PM ET</t>
        </is>
      </c>
      <c r="D350" t="inlineStr">
        <is>
          <t>Auburn</t>
        </is>
      </c>
      <c r="E350" t="inlineStr">
        <is>
          <t>#26</t>
        </is>
      </c>
      <c r="F350" t="inlineStr">
        <is>
          <t>at</t>
        </is>
      </c>
      <c r="G350" t="inlineStr">
        <is>
          <t>Florida -2.5</t>
        </is>
      </c>
      <c r="H350" t="inlineStr">
        <is>
          <t>Auburn -1.5</t>
        </is>
      </c>
      <c r="I350" t="n">
        <v>53.5</v>
      </c>
      <c r="J350" t="inlineStr">
        <is>
          <t>-135</t>
        </is>
      </c>
      <c r="K350" t="inlineStr">
        <is>
          <t>-1.7</t>
        </is>
      </c>
      <c r="L350" t="inlineStr">
        <is>
          <t>W 44-39</t>
        </is>
      </c>
      <c r="M350" t="inlineStr">
        <is>
          <t>Jordan-Hare Stadium</t>
        </is>
      </c>
    </row>
    <row r="351">
      <c r="A351" t="inlineStr">
        <is>
          <t>Florida</t>
        </is>
      </c>
      <c r="B351" t="n">
        <v>4</v>
      </c>
      <c r="C351" t="inlineStr">
        <is>
          <t>Sat Sep 26, 3:30 PM ET</t>
        </is>
      </c>
      <c r="D351" t="inlineStr">
        <is>
          <t>Ole Miss</t>
        </is>
      </c>
      <c r="E351" t="inlineStr">
        <is>
          <t>#16</t>
        </is>
      </c>
      <c r="F351" t="inlineStr">
        <is>
          <t>vs</t>
        </is>
      </c>
      <c r="G351" t="inlineStr">
        <is>
          <t>Florida -4</t>
        </is>
      </c>
      <c r="H351" t="inlineStr">
        <is>
          <t>Florida -1.5</t>
        </is>
      </c>
      <c r="I351" t="n">
        <v>58.5</v>
      </c>
      <c r="J351" t="inlineStr">
        <is>
          <t>-170</t>
        </is>
      </c>
      <c r="K351" t="inlineStr">
        <is>
          <t>-0.5</t>
        </is>
      </c>
      <c r="L351" t="inlineStr">
        <is>
          <t>W 52-28</t>
        </is>
      </c>
      <c r="M351" t="inlineStr">
        <is>
          <t>Ben Hill Griffin Stadium</t>
        </is>
      </c>
    </row>
    <row r="352">
      <c r="A352" t="inlineStr">
        <is>
          <t>Florida</t>
        </is>
      </c>
      <c r="B352" t="n">
        <v>5</v>
      </c>
      <c r="C352" t="inlineStr">
        <is>
          <t>Sat Oct 03, 3:30 PM ET</t>
        </is>
      </c>
      <c r="D352" t="inlineStr">
        <is>
          <t>Missouri</t>
        </is>
      </c>
      <c r="E352" t="inlineStr">
        <is>
          <t>#17</t>
        </is>
      </c>
      <c r="F352" t="inlineStr">
        <is>
          <t>at</t>
        </is>
      </c>
      <c r="G352" t="inlineStr">
        <is>
          <t>Florida -5.5</t>
        </is>
      </c>
      <c r="H352" t="inlineStr">
        <is>
          <t>Florida -2.5</t>
        </is>
      </c>
      <c r="I352" t="n">
        <v>57.5</v>
      </c>
      <c r="J352" t="inlineStr">
        <is>
          <t>-218</t>
        </is>
      </c>
      <c r="K352" t="inlineStr">
        <is>
          <t>🔴 -6.9</t>
        </is>
      </c>
      <c r="L352" t="inlineStr">
        <is>
          <t>L 17-45</t>
        </is>
      </c>
      <c r="M352" t="inlineStr">
        <is>
          <t>Memorial Stadium</t>
        </is>
      </c>
    </row>
    <row r="353">
      <c r="A353" t="inlineStr">
        <is>
          <t>Florida</t>
        </is>
      </c>
      <c r="B353" t="n">
        <v>6</v>
      </c>
      <c r="C353" t="inlineStr">
        <is>
          <t>Sat Oct 10, 12:45 PM ET</t>
        </is>
      </c>
      <c r="D353" t="inlineStr">
        <is>
          <t>South Carolina</t>
        </is>
      </c>
      <c r="E353" t="inlineStr">
        <is>
          <t>#24</t>
        </is>
      </c>
      <c r="F353" t="inlineStr">
        <is>
          <t>vs</t>
        </is>
      </c>
      <c r="G353" t="inlineStr">
        <is>
          <t>Florida -14.5</t>
        </is>
      </c>
      <c r="H353" t="inlineStr">
        <is>
          <t>Florida -14.5</t>
        </is>
      </c>
      <c r="I353" t="n">
        <v>57.5</v>
      </c>
      <c r="J353" t="inlineStr">
        <is>
          <t>-675</t>
        </is>
      </c>
      <c r="K353" t="inlineStr">
        <is>
          <t>🟡 -9.1</t>
        </is>
      </c>
      <c r="M353" t="inlineStr">
        <is>
          <t>Ben Hill Griffin Stadium</t>
        </is>
      </c>
    </row>
    <row r="354">
      <c r="A354" t="inlineStr">
        <is>
          <t>Florida</t>
        </is>
      </c>
      <c r="B354" t="n">
        <v>7</v>
      </c>
      <c r="C354" t="inlineStr">
        <is>
          <t>Sat Oct 17, 12:00 PM ET</t>
        </is>
      </c>
      <c r="D354" t="inlineStr">
        <is>
          <t>Texas</t>
        </is>
      </c>
      <c r="E354" t="inlineStr">
        <is>
          <t>#4</t>
        </is>
      </c>
      <c r="F354" t="inlineStr">
        <is>
          <t>at</t>
        </is>
      </c>
      <c r="M354" t="inlineStr">
        <is>
          <t>DKR-Texas Memorial Stadium</t>
        </is>
      </c>
    </row>
    <row r="355">
      <c r="A355" t="inlineStr">
        <is>
          <t>Florida</t>
        </is>
      </c>
      <c r="B355" t="n">
        <v>9</v>
      </c>
      <c r="C355" t="inlineStr">
        <is>
          <t>Sat Oct 31, 3:30 PM ET</t>
        </is>
      </c>
      <c r="D355" t="inlineStr">
        <is>
          <t>Georgia</t>
        </is>
      </c>
      <c r="E355" t="inlineStr">
        <is>
          <t>#2</t>
        </is>
      </c>
      <c r="F355" t="inlineStr">
        <is>
          <t>N</t>
        </is>
      </c>
      <c r="G355" t="inlineStr">
        <is>
          <t>Georgia -12.5</t>
        </is>
      </c>
      <c r="H355" t="inlineStr">
        <is>
          <t>Georgia -12.5</t>
        </is>
      </c>
      <c r="I355" t="n">
        <v>53.5</v>
      </c>
      <c r="J355" t="inlineStr">
        <is>
          <t>+410</t>
        </is>
      </c>
      <c r="K355" t="inlineStr">
        <is>
          <t>+0.3</t>
        </is>
      </c>
      <c r="M355" t="inlineStr">
        <is>
          <t>Mercedes-Benz Stadium</t>
        </is>
      </c>
    </row>
    <row r="356">
      <c r="A356" t="inlineStr">
        <is>
          <t>Florida</t>
        </is>
      </c>
      <c r="B356" t="n">
        <v>10</v>
      </c>
      <c r="C356" t="inlineStr">
        <is>
          <t>Sat Nov 07</t>
        </is>
      </c>
      <c r="D356" t="inlineStr">
        <is>
          <t>Oklahoma</t>
        </is>
      </c>
      <c r="E356" t="inlineStr">
        <is>
          <t>#14</t>
        </is>
      </c>
      <c r="F356" t="inlineStr">
        <is>
          <t>vs</t>
        </is>
      </c>
      <c r="M356" t="inlineStr">
        <is>
          <t>Ben Hill Griffin Stadium</t>
        </is>
      </c>
    </row>
    <row r="357">
      <c r="A357" t="inlineStr">
        <is>
          <t>Florida</t>
        </is>
      </c>
      <c r="B357" t="n">
        <v>11</v>
      </c>
      <c r="C357" t="inlineStr">
        <is>
          <t>Sat Nov 14</t>
        </is>
      </c>
      <c r="D357" t="inlineStr">
        <is>
          <t>Kentucky</t>
        </is>
      </c>
      <c r="E357" t="inlineStr">
        <is>
          <t>#38</t>
        </is>
      </c>
      <c r="F357" t="inlineStr">
        <is>
          <t>at</t>
        </is>
      </c>
      <c r="M357" t="inlineStr">
        <is>
          <t>Kroger Field</t>
        </is>
      </c>
    </row>
    <row r="358">
      <c r="A358" t="inlineStr">
        <is>
          <t>Florida</t>
        </is>
      </c>
      <c r="B358" t="n">
        <v>12</v>
      </c>
      <c r="C358" t="inlineStr">
        <is>
          <t>Sat Nov 21</t>
        </is>
      </c>
      <c r="D358" t="inlineStr">
        <is>
          <t>Vanderbilt</t>
        </is>
      </c>
      <c r="E358" t="inlineStr">
        <is>
          <t>#47</t>
        </is>
      </c>
      <c r="F358" t="inlineStr">
        <is>
          <t>vs</t>
        </is>
      </c>
      <c r="M358" t="inlineStr">
        <is>
          <t>Ben Hill Griffin Stadium</t>
        </is>
      </c>
    </row>
    <row r="359">
      <c r="A359" t="inlineStr">
        <is>
          <t>Florida</t>
        </is>
      </c>
      <c r="B359" t="n">
        <v>13</v>
      </c>
      <c r="C359" t="inlineStr">
        <is>
          <t>Fri Nov 27, 3:30 PM ET</t>
        </is>
      </c>
      <c r="D359" t="inlineStr">
        <is>
          <t>Florida State</t>
        </is>
      </c>
      <c r="E359" t="inlineStr">
        <is>
          <t>#20</t>
        </is>
      </c>
      <c r="F359" t="inlineStr">
        <is>
          <t>at</t>
        </is>
      </c>
      <c r="G359" t="inlineStr">
        <is>
          <t>Florida -4.5</t>
        </is>
      </c>
      <c r="H359" t="inlineStr">
        <is>
          <t>Florida -4.5</t>
        </is>
      </c>
      <c r="I359" t="n">
        <v>52.5</v>
      </c>
      <c r="J359" t="inlineStr">
        <is>
          <t>-205</t>
        </is>
      </c>
      <c r="K359" t="inlineStr">
        <is>
          <t>-4.5</t>
        </is>
      </c>
      <c r="M359" t="inlineStr">
        <is>
          <t>Doak Campbell Stadium</t>
        </is>
      </c>
    </row>
    <row r="360">
      <c r="A360" t="inlineStr">
        <is>
          <t>Florida Atlantic</t>
        </is>
      </c>
      <c r="B360" t="n">
        <v>1</v>
      </c>
      <c r="C360" t="inlineStr">
        <is>
          <t>Sat Sep 05, 7:45 PM ET</t>
        </is>
      </c>
      <c r="D360" t="inlineStr">
        <is>
          <t>Florida</t>
        </is>
      </c>
      <c r="E360" t="inlineStr">
        <is>
          <t>#15</t>
        </is>
      </c>
      <c r="F360" t="inlineStr">
        <is>
          <t>at</t>
        </is>
      </c>
      <c r="G360" t="inlineStr">
        <is>
          <t>Florida -26.5</t>
        </is>
      </c>
      <c r="H360" t="inlineStr">
        <is>
          <t>Florida -25.5</t>
        </is>
      </c>
      <c r="I360" t="inlineStr">
        <is>
          <t>59.5 ⚑MONSTER UNDER</t>
        </is>
      </c>
      <c r="J360" t="inlineStr">
        <is>
          <t>+1200</t>
        </is>
      </c>
      <c r="K360" t="inlineStr">
        <is>
          <t>-1.4</t>
        </is>
      </c>
      <c r="L360" t="inlineStr">
        <is>
          <t>L 21-66</t>
        </is>
      </c>
      <c r="M360" t="inlineStr">
        <is>
          <t>Ben Hill Griffin Stadium</t>
        </is>
      </c>
    </row>
    <row r="361">
      <c r="A361" t="inlineStr">
        <is>
          <t>Florida Atlantic</t>
        </is>
      </c>
      <c r="B361" t="n">
        <v>2</v>
      </c>
      <c r="C361" t="inlineStr">
        <is>
          <t>Sat Sep 12, 7:30 PM ET</t>
        </is>
      </c>
      <c r="D361" t="inlineStr">
        <is>
          <t>Navy</t>
        </is>
      </c>
      <c r="E361" t="inlineStr">
        <is>
          <t>#90</t>
        </is>
      </c>
      <c r="F361" t="inlineStr">
        <is>
          <t>vs</t>
        </is>
      </c>
      <c r="G361" t="inlineStr">
        <is>
          <t>Navy -4.5</t>
        </is>
      </c>
      <c r="H361" t="inlineStr">
        <is>
          <t>Navy -6.5</t>
        </is>
      </c>
      <c r="I361" t="inlineStr">
        <is>
          <t>59.5 ⚑MONSTER UNDER</t>
        </is>
      </c>
      <c r="J361" t="inlineStr">
        <is>
          <t>+164</t>
        </is>
      </c>
      <c r="K361" t="inlineStr">
        <is>
          <t>+3.4</t>
        </is>
      </c>
      <c r="L361" t="inlineStr">
        <is>
          <t>W 38-30</t>
        </is>
      </c>
      <c r="M361" t="inlineStr">
        <is>
          <t>FAU Stadium</t>
        </is>
      </c>
    </row>
    <row r="362">
      <c r="A362" t="inlineStr">
        <is>
          <t>Florida Atlantic</t>
        </is>
      </c>
      <c r="B362" t="n">
        <v>3</v>
      </c>
      <c r="C362" t="inlineStr">
        <is>
          <t>Sat Sep 19, 6:00 PM ET</t>
        </is>
      </c>
      <c r="D362" t="inlineStr">
        <is>
          <t>Florida International</t>
        </is>
      </c>
      <c r="E362" t="inlineStr">
        <is>
          <t>#97</t>
        </is>
      </c>
      <c r="F362" t="inlineStr">
        <is>
          <t>vs</t>
        </is>
      </c>
      <c r="G362" t="inlineStr">
        <is>
          <t>Florida Atlantic -5.5</t>
        </is>
      </c>
      <c r="H362" t="inlineStr">
        <is>
          <t>Florida Atlantic -7.5</t>
        </is>
      </c>
      <c r="I362" t="inlineStr">
        <is>
          <t>62.5 ⚑MONSTER UNDER</t>
        </is>
      </c>
      <c r="J362" t="inlineStr">
        <is>
          <t>-205</t>
        </is>
      </c>
      <c r="K362" t="inlineStr">
        <is>
          <t>-4.6</t>
        </is>
      </c>
      <c r="L362" t="inlineStr">
        <is>
          <t>W 16-10</t>
        </is>
      </c>
      <c r="M362" t="inlineStr">
        <is>
          <t>FAU Stadium</t>
        </is>
      </c>
    </row>
    <row r="363">
      <c r="A363" t="inlineStr">
        <is>
          <t>Florida Atlantic</t>
        </is>
      </c>
      <c r="B363" t="n">
        <v>4</v>
      </c>
      <c r="C363" t="inlineStr">
        <is>
          <t>Sat Sep 26, 8:00 PM ET</t>
        </is>
      </c>
      <c r="D363" t="inlineStr">
        <is>
          <t>UL Monroe</t>
        </is>
      </c>
      <c r="E363" t="inlineStr">
        <is>
          <t>#137</t>
        </is>
      </c>
      <c r="F363" t="inlineStr">
        <is>
          <t>at</t>
        </is>
      </c>
      <c r="G363" t="inlineStr">
        <is>
          <t>Florida Atlantic -11.5</t>
        </is>
      </c>
      <c r="H363" t="inlineStr">
        <is>
          <t>Florida Atlantic -13.5</t>
        </is>
      </c>
      <c r="I363" t="n">
        <v>58.5</v>
      </c>
      <c r="J363" t="inlineStr">
        <is>
          <t>-485</t>
        </is>
      </c>
      <c r="K363" t="inlineStr">
        <is>
          <t>+0.3</t>
        </is>
      </c>
      <c r="L363" t="inlineStr">
        <is>
          <t>W 45-17</t>
        </is>
      </c>
      <c r="M363" t="inlineStr">
        <is>
          <t>Malone Stadium</t>
        </is>
      </c>
    </row>
    <row r="364">
      <c r="A364" t="inlineStr">
        <is>
          <t>Florida Atlantic</t>
        </is>
      </c>
      <c r="B364" t="n">
        <v>5</v>
      </c>
      <c r="C364" t="inlineStr">
        <is>
          <t>Sat Oct 03, 6:00 PM ET</t>
        </is>
      </c>
      <c r="D364" t="inlineStr">
        <is>
          <t>Texas Southern</t>
        </is>
      </c>
      <c r="E364" t="inlineStr">
        <is>
          <t>n/a</t>
        </is>
      </c>
      <c r="F364" t="inlineStr">
        <is>
          <t>vs</t>
        </is>
      </c>
      <c r="G364" t="inlineStr">
        <is>
          <t>Florida Atlantic -47.5</t>
        </is>
      </c>
      <c r="H364" t="inlineStr">
        <is>
          <t>Florida Atlantic -43.5</t>
        </is>
      </c>
      <c r="I364" t="inlineStr">
        <is>
          <t>62.5 ⚑MONSTER UNDER</t>
        </is>
      </c>
      <c r="L364" t="inlineStr">
        <is>
          <t>W 66-10</t>
        </is>
      </c>
      <c r="M364" t="inlineStr">
        <is>
          <t>FAU Stadium</t>
        </is>
      </c>
    </row>
    <row r="365">
      <c r="A365" t="inlineStr">
        <is>
          <t>Florida Atlantic</t>
        </is>
      </c>
      <c r="B365" t="n">
        <v>7</v>
      </c>
      <c r="C365" t="inlineStr">
        <is>
          <t>Sat Oct 17, 12:00 PM ET</t>
        </is>
      </c>
      <c r="D365" t="inlineStr">
        <is>
          <t>Army</t>
        </is>
      </c>
      <c r="E365" t="inlineStr">
        <is>
          <t>#85</t>
        </is>
      </c>
      <c r="F365" t="inlineStr">
        <is>
          <t>at</t>
        </is>
      </c>
      <c r="M365" t="inlineStr">
        <is>
          <t>Michie Stadium</t>
        </is>
      </c>
    </row>
    <row r="366">
      <c r="A366" t="inlineStr">
        <is>
          <t>Florida Atlantic</t>
        </is>
      </c>
      <c r="B366" t="n">
        <v>8</v>
      </c>
      <c r="C366" t="inlineStr">
        <is>
          <t>Sat Oct 24</t>
        </is>
      </c>
      <c r="D366" t="inlineStr">
        <is>
          <t>Rice</t>
        </is>
      </c>
      <c r="E366" t="inlineStr">
        <is>
          <t>#113</t>
        </is>
      </c>
      <c r="F366" t="inlineStr">
        <is>
          <t>vs</t>
        </is>
      </c>
      <c r="M366" t="inlineStr">
        <is>
          <t>FAU Stadium</t>
        </is>
      </c>
    </row>
    <row r="367">
      <c r="A367" t="inlineStr">
        <is>
          <t>Florida Atlantic</t>
        </is>
      </c>
      <c r="B367" t="n">
        <v>9</v>
      </c>
      <c r="C367" t="inlineStr">
        <is>
          <t>Thu Oct 29, 7:30 PM ET</t>
        </is>
      </c>
      <c r="D367" t="inlineStr">
        <is>
          <t>North Texas</t>
        </is>
      </c>
      <c r="E367" t="inlineStr">
        <is>
          <t>#72</t>
        </is>
      </c>
      <c r="F367" t="inlineStr">
        <is>
          <t>at</t>
        </is>
      </c>
      <c r="M367" t="inlineStr">
        <is>
          <t>DATCU Stadium</t>
        </is>
      </c>
    </row>
    <row r="368">
      <c r="A368" t="inlineStr">
        <is>
          <t>Florida Atlantic</t>
        </is>
      </c>
      <c r="B368" t="n">
        <v>10</v>
      </c>
      <c r="C368" t="inlineStr">
        <is>
          <t>Thu Nov 05, 8:00 PM ET</t>
        </is>
      </c>
      <c r="D368" t="inlineStr">
        <is>
          <t>UTSA</t>
        </is>
      </c>
      <c r="E368" t="inlineStr">
        <is>
          <t>#76</t>
        </is>
      </c>
      <c r="F368" t="inlineStr">
        <is>
          <t>vs</t>
        </is>
      </c>
      <c r="M368" t="inlineStr">
        <is>
          <t>FAU Stadium</t>
        </is>
      </c>
    </row>
    <row r="369">
      <c r="A369" t="inlineStr">
        <is>
          <t>Florida Atlantic</t>
        </is>
      </c>
      <c r="B369" t="n">
        <v>11</v>
      </c>
      <c r="C369" t="inlineStr">
        <is>
          <t>Sat Nov 14</t>
        </is>
      </c>
      <c r="D369" t="inlineStr">
        <is>
          <t>Tulsa</t>
        </is>
      </c>
      <c r="E369" t="inlineStr">
        <is>
          <t>#94</t>
        </is>
      </c>
      <c r="F369" t="inlineStr">
        <is>
          <t>at</t>
        </is>
      </c>
      <c r="M369" t="inlineStr">
        <is>
          <t>Chapman Stadium</t>
        </is>
      </c>
    </row>
    <row r="370">
      <c r="A370" t="inlineStr">
        <is>
          <t>Florida Atlantic</t>
        </is>
      </c>
      <c r="B370" t="n">
        <v>12</v>
      </c>
      <c r="C370" t="inlineStr">
        <is>
          <t>Sat Nov 21</t>
        </is>
      </c>
      <c r="D370" t="inlineStr">
        <is>
          <t>South Florida</t>
        </is>
      </c>
      <c r="E370" t="inlineStr">
        <is>
          <t>#86</t>
        </is>
      </c>
      <c r="F370" t="inlineStr">
        <is>
          <t>vs</t>
        </is>
      </c>
      <c r="M370" t="inlineStr">
        <is>
          <t>FAU Stadium</t>
        </is>
      </c>
    </row>
    <row r="371">
      <c r="A371" t="inlineStr">
        <is>
          <t>Florida Atlantic</t>
        </is>
      </c>
      <c r="B371" t="n">
        <v>13</v>
      </c>
      <c r="C371" t="inlineStr">
        <is>
          <t>Fri Nov 27</t>
        </is>
      </c>
      <c r="D371" t="inlineStr">
        <is>
          <t>East Carolina</t>
        </is>
      </c>
      <c r="E371" t="inlineStr">
        <is>
          <t>#88</t>
        </is>
      </c>
      <c r="F371" t="inlineStr">
        <is>
          <t>at</t>
        </is>
      </c>
      <c r="M371" t="inlineStr">
        <is>
          <t>Dowdy-Ficklen Stadium</t>
        </is>
      </c>
    </row>
    <row r="372">
      <c r="A372" t="inlineStr">
        <is>
          <t>Florida International</t>
        </is>
      </c>
      <c r="B372" t="n">
        <v>1</v>
      </c>
      <c r="C372" t="inlineStr">
        <is>
          <t>Sat Sep 05, 7:00 PM ET</t>
        </is>
      </c>
      <c r="D372" t="inlineStr">
        <is>
          <t>South Florida</t>
        </is>
      </c>
      <c r="E372" t="inlineStr">
        <is>
          <t>#86</t>
        </is>
      </c>
      <c r="F372" t="inlineStr">
        <is>
          <t>at</t>
        </is>
      </c>
      <c r="G372" t="inlineStr">
        <is>
          <t>South Florida -14.5</t>
        </is>
      </c>
      <c r="H372" t="inlineStr">
        <is>
          <t>South Florida -12.5</t>
        </is>
      </c>
      <c r="I372" t="n">
        <v>53.5</v>
      </c>
      <c r="J372" t="inlineStr">
        <is>
          <t>+470</t>
        </is>
      </c>
      <c r="K372" t="inlineStr">
        <is>
          <t>🟡 +8.8</t>
        </is>
      </c>
      <c r="L372" t="inlineStr">
        <is>
          <t>L 9-19</t>
        </is>
      </c>
      <c r="M372" t="inlineStr">
        <is>
          <t>Raymond James Stadium</t>
        </is>
      </c>
    </row>
    <row r="373">
      <c r="A373" t="inlineStr">
        <is>
          <t>Florida International</t>
        </is>
      </c>
      <c r="B373" t="n">
        <v>2</v>
      </c>
      <c r="C373" t="inlineStr">
        <is>
          <t>Sat Sep 12, 6:00 PM ET</t>
        </is>
      </c>
      <c r="D373" t="inlineStr">
        <is>
          <t>Buffalo</t>
        </is>
      </c>
      <c r="E373" t="inlineStr">
        <is>
          <t>#122</t>
        </is>
      </c>
      <c r="F373" t="inlineStr">
        <is>
          <t>vs</t>
        </is>
      </c>
      <c r="G373" t="inlineStr">
        <is>
          <t>Florida International -8.5</t>
        </is>
      </c>
      <c r="H373" t="inlineStr">
        <is>
          <t>Florida International -10.5</t>
        </is>
      </c>
      <c r="I373" t="n">
        <v>47.5</v>
      </c>
      <c r="J373" t="inlineStr">
        <is>
          <t>-345</t>
        </is>
      </c>
      <c r="K373" t="inlineStr">
        <is>
          <t>-0.3</t>
        </is>
      </c>
      <c r="L373" t="inlineStr">
        <is>
          <t>W 33-20</t>
        </is>
      </c>
      <c r="M373" t="inlineStr">
        <is>
          <t>Pitbull Stadium</t>
        </is>
      </c>
    </row>
    <row r="374">
      <c r="A374" t="inlineStr">
        <is>
          <t>Florida International</t>
        </is>
      </c>
      <c r="B374" t="n">
        <v>3</v>
      </c>
      <c r="C374" t="inlineStr">
        <is>
          <t>Sat Sep 19, 6:00 PM ET</t>
        </is>
      </c>
      <c r="D374" t="inlineStr">
        <is>
          <t>Florida Atlantic</t>
        </is>
      </c>
      <c r="E374" t="inlineStr">
        <is>
          <t>#104</t>
        </is>
      </c>
      <c r="F374" t="inlineStr">
        <is>
          <t>at</t>
        </is>
      </c>
      <c r="G374" t="inlineStr">
        <is>
          <t>Florida Atlantic -5.5</t>
        </is>
      </c>
      <c r="H374" t="inlineStr">
        <is>
          <t>Florida Atlantic -7.5</t>
        </is>
      </c>
      <c r="I374" t="inlineStr">
        <is>
          <t>62.5 ⚑MONSTER UNDER</t>
        </is>
      </c>
      <c r="J374" t="inlineStr">
        <is>
          <t>+170</t>
        </is>
      </c>
      <c r="K374" t="inlineStr">
        <is>
          <t>+4.6</t>
        </is>
      </c>
      <c r="L374" t="inlineStr">
        <is>
          <t>L 10-16</t>
        </is>
      </c>
      <c r="M374" t="inlineStr">
        <is>
          <t>FAU Stadium</t>
        </is>
      </c>
    </row>
    <row r="375">
      <c r="A375" t="inlineStr">
        <is>
          <t>Florida International</t>
        </is>
      </c>
      <c r="B375" t="n">
        <v>4</v>
      </c>
      <c r="C375" t="inlineStr">
        <is>
          <t>Sat Sep 26, 6:00 PM ET</t>
        </is>
      </c>
      <c r="D375" t="inlineStr">
        <is>
          <t>Long Island University</t>
        </is>
      </c>
      <c r="E375" t="inlineStr">
        <is>
          <t>n/a</t>
        </is>
      </c>
      <c r="F375" t="inlineStr">
        <is>
          <t>vs</t>
        </is>
      </c>
      <c r="G375" t="inlineStr">
        <is>
          <t>Florida International -37.5</t>
        </is>
      </c>
      <c r="H375" t="inlineStr">
        <is>
          <t>Florida International -35.5</t>
        </is>
      </c>
      <c r="I375" t="n">
        <v>54.5</v>
      </c>
      <c r="J375" t="inlineStr">
        <is>
          <t>-4500</t>
        </is>
      </c>
      <c r="L375" t="inlineStr">
        <is>
          <t>W 20-3</t>
        </is>
      </c>
      <c r="M375" t="inlineStr">
        <is>
          <t>Pitbull Stadium</t>
        </is>
      </c>
    </row>
    <row r="376">
      <c r="A376" t="inlineStr">
        <is>
          <t>Florida International</t>
        </is>
      </c>
      <c r="B376" t="n">
        <v>6</v>
      </c>
      <c r="C376" t="inlineStr">
        <is>
          <t>Wed Oct 07, 7:30 PM ET</t>
        </is>
      </c>
      <c r="D376" t="inlineStr">
        <is>
          <t>New Mexico State</t>
        </is>
      </c>
      <c r="E376" t="inlineStr">
        <is>
          <t>#108</t>
        </is>
      </c>
      <c r="F376" t="inlineStr">
        <is>
          <t>vs</t>
        </is>
      </c>
      <c r="G376" t="inlineStr">
        <is>
          <t>Florida International -3.5</t>
        </is>
      </c>
      <c r="H376" t="inlineStr">
        <is>
          <t>Florida International -3.5</t>
        </is>
      </c>
      <c r="I376" t="n">
        <v>47.5</v>
      </c>
      <c r="J376" t="inlineStr">
        <is>
          <t>-162</t>
        </is>
      </c>
      <c r="K376" t="inlineStr">
        <is>
          <t>+1.3</t>
        </is>
      </c>
      <c r="M376" t="inlineStr">
        <is>
          <t>Pitbull Stadium</t>
        </is>
      </c>
    </row>
    <row r="377">
      <c r="A377" t="inlineStr">
        <is>
          <t>Florida International</t>
        </is>
      </c>
      <c r="B377" t="n">
        <v>7</v>
      </c>
      <c r="C377" t="inlineStr">
        <is>
          <t>Tue Oct 13, 8:00 PM ET</t>
        </is>
      </c>
      <c r="D377" t="inlineStr">
        <is>
          <t>Jacksonville State</t>
        </is>
      </c>
      <c r="E377" t="inlineStr">
        <is>
          <t>#102</t>
        </is>
      </c>
      <c r="F377" t="inlineStr">
        <is>
          <t>at</t>
        </is>
      </c>
      <c r="M377" t="inlineStr">
        <is>
          <t>AmFirst Stadium</t>
        </is>
      </c>
    </row>
    <row r="378">
      <c r="A378" t="inlineStr">
        <is>
          <t>Florida International</t>
        </is>
      </c>
      <c r="B378" t="n">
        <v>8</v>
      </c>
      <c r="C378" t="inlineStr">
        <is>
          <t>Tue Oct 20, 7:00 PM ET</t>
        </is>
      </c>
      <c r="D378" t="inlineStr">
        <is>
          <t>Middle Tennessee</t>
        </is>
      </c>
      <c r="E378" t="inlineStr">
        <is>
          <t>#131</t>
        </is>
      </c>
      <c r="F378" t="inlineStr">
        <is>
          <t>vs</t>
        </is>
      </c>
      <c r="M378" t="inlineStr">
        <is>
          <t>Pitbull Stadium</t>
        </is>
      </c>
    </row>
    <row r="379">
      <c r="A379" t="inlineStr">
        <is>
          <t>Florida International</t>
        </is>
      </c>
      <c r="B379" t="n">
        <v>9</v>
      </c>
      <c r="C379" t="inlineStr">
        <is>
          <t>Sat Oct 31, 3:30 PM ET</t>
        </is>
      </c>
      <c r="D379" t="inlineStr">
        <is>
          <t>Liberty</t>
        </is>
      </c>
      <c r="E379" t="inlineStr">
        <is>
          <t>#67</t>
        </is>
      </c>
      <c r="F379" t="inlineStr">
        <is>
          <t>at</t>
        </is>
      </c>
      <c r="M379" t="inlineStr">
        <is>
          <t>Williams Stadium (VA)</t>
        </is>
      </c>
    </row>
    <row r="380">
      <c r="A380" t="inlineStr">
        <is>
          <t>Florida International</t>
        </is>
      </c>
      <c r="B380" t="n">
        <v>10</v>
      </c>
      <c r="C380" t="inlineStr">
        <is>
          <t>Sat Nov 07, 4:00 PM ET</t>
        </is>
      </c>
      <c r="D380" t="inlineStr">
        <is>
          <t>Missouri State</t>
        </is>
      </c>
      <c r="E380" t="inlineStr">
        <is>
          <t>#126</t>
        </is>
      </c>
      <c r="F380" t="inlineStr">
        <is>
          <t>vs</t>
        </is>
      </c>
      <c r="M380" t="inlineStr">
        <is>
          <t>Pitbull Stadium</t>
        </is>
      </c>
    </row>
    <row r="381">
      <c r="A381" t="inlineStr">
        <is>
          <t>Florida International</t>
        </is>
      </c>
      <c r="B381" t="n">
        <v>11</v>
      </c>
      <c r="C381" t="inlineStr">
        <is>
          <t>Sat Nov 14, 3:00 PM ET</t>
        </is>
      </c>
      <c r="D381" t="inlineStr">
        <is>
          <t>Delaware</t>
        </is>
      </c>
      <c r="E381" t="inlineStr">
        <is>
          <t>#100</t>
        </is>
      </c>
      <c r="F381" t="inlineStr">
        <is>
          <t>at</t>
        </is>
      </c>
      <c r="M381" t="inlineStr">
        <is>
          <t>Delaware Stadium</t>
        </is>
      </c>
    </row>
    <row r="382">
      <c r="A382" t="inlineStr">
        <is>
          <t>Florida International</t>
        </is>
      </c>
      <c r="B382" t="n">
        <v>12</v>
      </c>
      <c r="C382" t="inlineStr">
        <is>
          <t>Sat Nov 21, 3:00 PM ET</t>
        </is>
      </c>
      <c r="D382" t="inlineStr">
        <is>
          <t>Kennesaw State</t>
        </is>
      </c>
      <c r="E382" t="inlineStr">
        <is>
          <t>#111</t>
        </is>
      </c>
      <c r="F382" t="inlineStr">
        <is>
          <t>at</t>
        </is>
      </c>
      <c r="M382" t="inlineStr">
        <is>
          <t>Fifth Third Stadium</t>
        </is>
      </c>
    </row>
    <row r="383">
      <c r="A383" t="inlineStr">
        <is>
          <t>Florida International</t>
        </is>
      </c>
      <c r="B383" t="n">
        <v>13</v>
      </c>
      <c r="C383" t="inlineStr">
        <is>
          <t>Sat Nov 28, 2:00 PM ET</t>
        </is>
      </c>
      <c r="D383" t="inlineStr">
        <is>
          <t>Sam Houston</t>
        </is>
      </c>
      <c r="E383" t="inlineStr">
        <is>
          <t>#124</t>
        </is>
      </c>
      <c r="F383" t="inlineStr">
        <is>
          <t>vs</t>
        </is>
      </c>
      <c r="M383" t="inlineStr">
        <is>
          <t>Pitbull Stadium</t>
        </is>
      </c>
    </row>
    <row r="384">
      <c r="A384" t="inlineStr">
        <is>
          <t>Florida State</t>
        </is>
      </c>
      <c r="B384" t="n">
        <v>1</v>
      </c>
      <c r="C384" t="inlineStr">
        <is>
          <t>Sat Aug 29, 7:00 PM ET</t>
        </is>
      </c>
      <c r="D384" t="inlineStr">
        <is>
          <t>New Mexico State</t>
        </is>
      </c>
      <c r="E384" t="inlineStr">
        <is>
          <t>#108</t>
        </is>
      </c>
      <c r="F384" t="inlineStr">
        <is>
          <t>vs</t>
        </is>
      </c>
      <c r="G384" t="inlineStr">
        <is>
          <t>Florida State -30.5</t>
        </is>
      </c>
      <c r="H384" t="inlineStr">
        <is>
          <t>Florida State -28.5</t>
        </is>
      </c>
      <c r="I384" t="n">
        <v>53.5</v>
      </c>
      <c r="J384" t="inlineStr">
        <is>
          <t>-8000</t>
        </is>
      </c>
      <c r="K384" t="inlineStr">
        <is>
          <t>-4.4</t>
        </is>
      </c>
      <c r="L384" t="inlineStr">
        <is>
          <t>W 34-17</t>
        </is>
      </c>
      <c r="M384" t="inlineStr">
        <is>
          <t>Doak Campbell Stadium</t>
        </is>
      </c>
    </row>
    <row r="385">
      <c r="A385" t="inlineStr">
        <is>
          <t>Florida State</t>
        </is>
      </c>
      <c r="B385" t="n">
        <v>1</v>
      </c>
      <c r="C385" t="inlineStr">
        <is>
          <t>Mon Sep 07, 7:30 PM ET</t>
        </is>
      </c>
      <c r="D385" t="inlineStr">
        <is>
          <t>SMU</t>
        </is>
      </c>
      <c r="E385" t="inlineStr">
        <is>
          <t>#34</t>
        </is>
      </c>
      <c r="F385" t="inlineStr">
        <is>
          <t>vs</t>
        </is>
      </c>
      <c r="G385" t="inlineStr">
        <is>
          <t>SMU -3</t>
        </is>
      </c>
      <c r="H385" t="inlineStr">
        <is>
          <t>SMU -2.5</t>
        </is>
      </c>
      <c r="I385" t="n">
        <v>52.5</v>
      </c>
      <c r="J385" t="inlineStr">
        <is>
          <t>+130</t>
        </is>
      </c>
      <c r="K385" t="inlineStr">
        <is>
          <t>🔴 +9.2</t>
        </is>
      </c>
      <c r="L385" t="inlineStr">
        <is>
          <t>L 24-27</t>
        </is>
      </c>
      <c r="M385" t="inlineStr">
        <is>
          <t>Doak Campbell Stadium</t>
        </is>
      </c>
    </row>
    <row r="386">
      <c r="A386" t="inlineStr">
        <is>
          <t>Florida State</t>
        </is>
      </c>
      <c r="B386" t="n">
        <v>3</v>
      </c>
      <c r="C386" t="inlineStr">
        <is>
          <t>Sat Sep 19, 3:30 PM ET</t>
        </is>
      </c>
      <c r="D386" t="inlineStr">
        <is>
          <t>Alabama</t>
        </is>
      </c>
      <c r="E386" t="inlineStr">
        <is>
          <t>#1</t>
        </is>
      </c>
      <c r="F386" t="inlineStr">
        <is>
          <t>at</t>
        </is>
      </c>
      <c r="G386" t="inlineStr">
        <is>
          <t>Alabama -18.5</t>
        </is>
      </c>
      <c r="H386" t="inlineStr">
        <is>
          <t>Alabama -15.5</t>
        </is>
      </c>
      <c r="I386" t="n">
        <v>50.5</v>
      </c>
      <c r="J386" t="inlineStr">
        <is>
          <t>+800</t>
        </is>
      </c>
      <c r="K386" t="inlineStr">
        <is>
          <t>+1.2</t>
        </is>
      </c>
      <c r="L386" t="inlineStr">
        <is>
          <t>L 36-50</t>
        </is>
      </c>
      <c r="M386" t="inlineStr">
        <is>
          <t>Bryant-Denny Stadium</t>
        </is>
      </c>
    </row>
    <row r="387">
      <c r="A387" t="inlineStr">
        <is>
          <t>Florida State</t>
        </is>
      </c>
      <c r="B387" t="n">
        <v>4</v>
      </c>
      <c r="C387" t="inlineStr">
        <is>
          <t>Sat Sep 26, 3:00 PM ET</t>
        </is>
      </c>
      <c r="D387" t="inlineStr">
        <is>
          <t>Central Arkansas</t>
        </is>
      </c>
      <c r="E387" t="inlineStr">
        <is>
          <t>n/a</t>
        </is>
      </c>
      <c r="F387" t="inlineStr">
        <is>
          <t>vs</t>
        </is>
      </c>
      <c r="G387" t="inlineStr">
        <is>
          <t>Florida State -45.5</t>
        </is>
      </c>
      <c r="H387" t="inlineStr">
        <is>
          <t>Florida State -42.5</t>
        </is>
      </c>
      <c r="I387" t="inlineStr">
        <is>
          <t>62.5 ⚑MONSTER UNDER</t>
        </is>
      </c>
      <c r="L387" t="inlineStr">
        <is>
          <t>W 34-7</t>
        </is>
      </c>
      <c r="M387" t="inlineStr">
        <is>
          <t>Doak Campbell Stadium</t>
        </is>
      </c>
    </row>
    <row r="388">
      <c r="A388" t="inlineStr">
        <is>
          <t>Florida State</t>
        </is>
      </c>
      <c r="B388" t="n">
        <v>5</v>
      </c>
      <c r="C388" t="inlineStr">
        <is>
          <t>Sat Oct 03, 3:30 PM ET</t>
        </is>
      </c>
      <c r="D388" t="inlineStr">
        <is>
          <t>Virginia</t>
        </is>
      </c>
      <c r="E388" t="inlineStr">
        <is>
          <t>#48</t>
        </is>
      </c>
      <c r="F388" t="inlineStr">
        <is>
          <t>vs</t>
        </is>
      </c>
      <c r="G388" t="inlineStr">
        <is>
          <t>Virginia -1.5</t>
        </is>
      </c>
      <c r="H388" t="inlineStr">
        <is>
          <t>Virginia -1.5</t>
        </is>
      </c>
      <c r="I388" t="n">
        <v>51.5</v>
      </c>
      <c r="J388" t="inlineStr">
        <is>
          <t>-108</t>
        </is>
      </c>
      <c r="K388" t="inlineStr">
        <is>
          <t>🟡 +11.7</t>
        </is>
      </c>
      <c r="L388" t="inlineStr">
        <is>
          <t>W 38-7</t>
        </is>
      </c>
      <c r="M388" t="inlineStr">
        <is>
          <t>Doak Campbell Stadium</t>
        </is>
      </c>
    </row>
    <row r="389">
      <c r="A389" t="inlineStr">
        <is>
          <t>Florida State</t>
        </is>
      </c>
      <c r="B389" t="n">
        <v>6</v>
      </c>
      <c r="C389" t="inlineStr">
        <is>
          <t>Fri Oct 09, 7:00 PM ET</t>
        </is>
      </c>
      <c r="D389" t="inlineStr">
        <is>
          <t>Louisville</t>
        </is>
      </c>
      <c r="E389" t="inlineStr">
        <is>
          <t>#43</t>
        </is>
      </c>
      <c r="F389" t="inlineStr">
        <is>
          <t>at</t>
        </is>
      </c>
      <c r="G389" t="inlineStr">
        <is>
          <t>Louisville -3.5</t>
        </is>
      </c>
      <c r="H389" t="inlineStr">
        <is>
          <t>Louisville -6</t>
        </is>
      </c>
      <c r="I389" t="inlineStr">
        <is>
          <t>59.5 ⚑MONSTER UNDER</t>
        </is>
      </c>
      <c r="J389" t="inlineStr">
        <is>
          <t>+190</t>
        </is>
      </c>
      <c r="K389" t="inlineStr">
        <is>
          <t>🔴 +7.1</t>
        </is>
      </c>
      <c r="M389" t="inlineStr">
        <is>
          <t>L&amp;N Federal Credit Union Stadium</t>
        </is>
      </c>
    </row>
    <row r="390">
      <c r="A390" t="inlineStr">
        <is>
          <t>Florida State</t>
        </is>
      </c>
      <c r="B390" t="n">
        <v>7</v>
      </c>
      <c r="C390" t="inlineStr">
        <is>
          <t>Sat Oct 17, 7:00 PM ET</t>
        </is>
      </c>
      <c r="D390" t="inlineStr">
        <is>
          <t>Miami</t>
        </is>
      </c>
      <c r="E390" t="inlineStr">
        <is>
          <t>#6</t>
        </is>
      </c>
      <c r="F390" t="inlineStr">
        <is>
          <t>at</t>
        </is>
      </c>
      <c r="G390" t="inlineStr">
        <is>
          <t>Miami -16.5</t>
        </is>
      </c>
      <c r="H390" t="inlineStr">
        <is>
          <t>Miami -16.5</t>
        </is>
      </c>
      <c r="I390" t="n">
        <v>53.5</v>
      </c>
      <c r="J390" t="inlineStr">
        <is>
          <t>+750</t>
        </is>
      </c>
      <c r="K390" t="inlineStr">
        <is>
          <t>+0.9</t>
        </is>
      </c>
      <c r="M390" t="inlineStr">
        <is>
          <t>Hard Rock Stadium</t>
        </is>
      </c>
    </row>
    <row r="391">
      <c r="A391" t="inlineStr">
        <is>
          <t>Florida State</t>
        </is>
      </c>
      <c r="B391" t="n">
        <v>9</v>
      </c>
      <c r="C391" t="inlineStr">
        <is>
          <t>Sat Oct 31</t>
        </is>
      </c>
      <c r="D391" t="inlineStr">
        <is>
          <t>Clemson</t>
        </is>
      </c>
      <c r="E391" t="inlineStr">
        <is>
          <t>#39</t>
        </is>
      </c>
      <c r="F391" t="inlineStr">
        <is>
          <t>vs</t>
        </is>
      </c>
      <c r="G391" t="inlineStr">
        <is>
          <t>Clemson -1.5</t>
        </is>
      </c>
      <c r="H391" t="inlineStr">
        <is>
          <t>Clemson -1.5</t>
        </is>
      </c>
      <c r="I391" t="n">
        <v>51.5</v>
      </c>
      <c r="J391" t="inlineStr">
        <is>
          <t>-108</t>
        </is>
      </c>
      <c r="K391" t="inlineStr">
        <is>
          <t>🟡 +8.8</t>
        </is>
      </c>
      <c r="M391" t="inlineStr">
        <is>
          <t>Doak Campbell Stadium</t>
        </is>
      </c>
    </row>
    <row r="392">
      <c r="A392" t="inlineStr">
        <is>
          <t>Florida State</t>
        </is>
      </c>
      <c r="B392" t="n">
        <v>10</v>
      </c>
      <c r="C392" t="inlineStr">
        <is>
          <t>Sat Nov 07</t>
        </is>
      </c>
      <c r="D392" t="inlineStr">
        <is>
          <t>Boston College</t>
        </is>
      </c>
      <c r="E392" t="inlineStr">
        <is>
          <t>#78</t>
        </is>
      </c>
      <c r="F392" t="inlineStr">
        <is>
          <t>at</t>
        </is>
      </c>
      <c r="M392" t="inlineStr">
        <is>
          <t>Alumni Stadium (Chestnut Hill, MA)</t>
        </is>
      </c>
    </row>
    <row r="393">
      <c r="A393" t="inlineStr">
        <is>
          <t>Florida State</t>
        </is>
      </c>
      <c r="B393" t="n">
        <v>11</v>
      </c>
      <c r="C393" t="inlineStr">
        <is>
          <t>Fri Nov 13, 7:00 PM ET</t>
        </is>
      </c>
      <c r="D393" t="inlineStr">
        <is>
          <t>Pittsburgh</t>
        </is>
      </c>
      <c r="E393" t="inlineStr">
        <is>
          <t>#51</t>
        </is>
      </c>
      <c r="F393" t="inlineStr">
        <is>
          <t>at</t>
        </is>
      </c>
      <c r="M393" t="inlineStr">
        <is>
          <t>Acrisure Stadium</t>
        </is>
      </c>
    </row>
    <row r="394">
      <c r="A394" t="inlineStr">
        <is>
          <t>Florida State</t>
        </is>
      </c>
      <c r="B394" t="n">
        <v>12</v>
      </c>
      <c r="C394" t="inlineStr">
        <is>
          <t>Sat Nov 21</t>
        </is>
      </c>
      <c r="D394" t="inlineStr">
        <is>
          <t>NC State</t>
        </is>
      </c>
      <c r="E394" t="inlineStr">
        <is>
          <t>#61</t>
        </is>
      </c>
      <c r="F394" t="inlineStr">
        <is>
          <t>vs</t>
        </is>
      </c>
      <c r="M394" t="inlineStr">
        <is>
          <t>Doak Campbell Stadium</t>
        </is>
      </c>
    </row>
    <row r="395">
      <c r="A395" t="inlineStr">
        <is>
          <t>Florida State</t>
        </is>
      </c>
      <c r="B395" t="n">
        <v>13</v>
      </c>
      <c r="C395" t="inlineStr">
        <is>
          <t>Fri Nov 27, 3:30 PM ET</t>
        </is>
      </c>
      <c r="D395" t="inlineStr">
        <is>
          <t>Florida</t>
        </is>
      </c>
      <c r="E395" t="inlineStr">
        <is>
          <t>#15</t>
        </is>
      </c>
      <c r="F395" t="inlineStr">
        <is>
          <t>vs</t>
        </is>
      </c>
      <c r="G395" t="inlineStr">
        <is>
          <t>Florida -4.5</t>
        </is>
      </c>
      <c r="H395" t="inlineStr">
        <is>
          <t>Florida -4.5</t>
        </is>
      </c>
      <c r="I395" t="n">
        <v>52.5</v>
      </c>
      <c r="J395" t="inlineStr">
        <is>
          <t>+170</t>
        </is>
      </c>
      <c r="K395" t="inlineStr">
        <is>
          <t>+4.5</t>
        </is>
      </c>
      <c r="M395" t="inlineStr">
        <is>
          <t>Doak Campbell Stadium</t>
        </is>
      </c>
    </row>
    <row r="396">
      <c r="A396" t="inlineStr">
        <is>
          <t>Fresno State</t>
        </is>
      </c>
      <c r="B396" t="n">
        <v>1</v>
      </c>
      <c r="C396" t="inlineStr">
        <is>
          <t>Fri Sep 04, 9:00 PM ET</t>
        </is>
      </c>
      <c r="D396" t="inlineStr">
        <is>
          <t>USC</t>
        </is>
      </c>
      <c r="E396" t="inlineStr">
        <is>
          <t>#19</t>
        </is>
      </c>
      <c r="F396" t="inlineStr">
        <is>
          <t>at</t>
        </is>
      </c>
      <c r="G396" t="inlineStr">
        <is>
          <t>USC -21.5</t>
        </is>
      </c>
      <c r="H396" t="inlineStr">
        <is>
          <t>USC -23.5</t>
        </is>
      </c>
      <c r="I396" t="n">
        <v>51.5</v>
      </c>
      <c r="J396" t="inlineStr">
        <is>
          <t>+1000</t>
        </is>
      </c>
      <c r="K396" t="inlineStr">
        <is>
          <t>+4.6</t>
        </is>
      </c>
      <c r="L396" t="inlineStr">
        <is>
          <t>L 0-39</t>
        </is>
      </c>
      <c r="M396" t="inlineStr">
        <is>
          <t>Los Angeles Memorial Coliseum</t>
        </is>
      </c>
    </row>
    <row r="397">
      <c r="A397" t="inlineStr">
        <is>
          <t>Fresno State</t>
        </is>
      </c>
      <c r="B397" t="n">
        <v>2</v>
      </c>
      <c r="C397" t="inlineStr">
        <is>
          <t>Sat Sep 12, 10:30 PM ET</t>
        </is>
      </c>
      <c r="D397" t="inlineStr">
        <is>
          <t>Sacramento State</t>
        </is>
      </c>
      <c r="E397" t="inlineStr">
        <is>
          <t>#135</t>
        </is>
      </c>
      <c r="F397" t="inlineStr">
        <is>
          <t>vs</t>
        </is>
      </c>
      <c r="G397" t="inlineStr">
        <is>
          <t>Fresno State -17.5</t>
        </is>
      </c>
      <c r="H397" t="inlineStr">
        <is>
          <t>Fresno State -18.5</t>
        </is>
      </c>
      <c r="I397" t="n">
        <v>43.5</v>
      </c>
      <c r="J397" t="inlineStr">
        <is>
          <t>-900</t>
        </is>
      </c>
      <c r="K397" t="inlineStr">
        <is>
          <t>+5.4</t>
        </is>
      </c>
      <c r="L397" t="inlineStr">
        <is>
          <t>W 49-3</t>
        </is>
      </c>
      <c r="M397" t="inlineStr">
        <is>
          <t>Valley Children's Stadium</t>
        </is>
      </c>
    </row>
    <row r="398">
      <c r="A398" t="inlineStr">
        <is>
          <t>Fresno State</t>
        </is>
      </c>
      <c r="B398" t="n">
        <v>3</v>
      </c>
      <c r="C398" t="inlineStr">
        <is>
          <t>Sat Sep 19, 11:00 PM ET</t>
        </is>
      </c>
      <c r="D398" t="inlineStr">
        <is>
          <t>San José State</t>
        </is>
      </c>
      <c r="E398" t="inlineStr">
        <is>
          <t>#107</t>
        </is>
      </c>
      <c r="F398" t="inlineStr">
        <is>
          <t>at</t>
        </is>
      </c>
      <c r="G398" t="inlineStr">
        <is>
          <t>Fresno State -4</t>
        </is>
      </c>
      <c r="H398" t="inlineStr">
        <is>
          <t>Fresno State -7.5</t>
        </is>
      </c>
      <c r="I398" t="n">
        <v>47.5</v>
      </c>
      <c r="J398" t="inlineStr">
        <is>
          <t>-198</t>
        </is>
      </c>
      <c r="K398" t="inlineStr">
        <is>
          <t>+2.5</t>
        </is>
      </c>
      <c r="L398" t="inlineStr">
        <is>
          <t>W 26-10</t>
        </is>
      </c>
      <c r="M398" t="inlineStr">
        <is>
          <t>CEFCU Stadium</t>
        </is>
      </c>
    </row>
    <row r="399">
      <c r="A399" t="inlineStr">
        <is>
          <t>Fresno State</t>
        </is>
      </c>
      <c r="B399" t="n">
        <v>4</v>
      </c>
      <c r="C399" t="inlineStr">
        <is>
          <t>Sat Sep 26, 10:00 PM ET</t>
        </is>
      </c>
      <c r="D399" t="inlineStr">
        <is>
          <t>Rice</t>
        </is>
      </c>
      <c r="E399" t="inlineStr">
        <is>
          <t>#113</t>
        </is>
      </c>
      <c r="F399" t="inlineStr">
        <is>
          <t>vs</t>
        </is>
      </c>
      <c r="G399" t="inlineStr">
        <is>
          <t>Fresno State -12.5</t>
        </is>
      </c>
      <c r="H399" t="inlineStr">
        <is>
          <t>Fresno State -13.5</t>
        </is>
      </c>
      <c r="I399" t="n">
        <v>43.5</v>
      </c>
      <c r="J399" t="inlineStr">
        <is>
          <t>-500</t>
        </is>
      </c>
      <c r="K399" t="inlineStr">
        <is>
          <t>+0.5</t>
        </is>
      </c>
      <c r="L399" t="inlineStr">
        <is>
          <t>W 38-24</t>
        </is>
      </c>
      <c r="M399" t="inlineStr">
        <is>
          <t>Valley Children's Stadium</t>
        </is>
      </c>
    </row>
    <row r="400">
      <c r="A400" t="inlineStr">
        <is>
          <t>Fresno State</t>
        </is>
      </c>
      <c r="B400" t="n">
        <v>5</v>
      </c>
      <c r="C400" t="inlineStr">
        <is>
          <t>Sat Oct 03, 9:30 PM ET</t>
        </is>
      </c>
      <c r="D400" t="inlineStr">
        <is>
          <t>Washington State</t>
        </is>
      </c>
      <c r="E400" t="inlineStr">
        <is>
          <t>#96</t>
        </is>
      </c>
      <c r="F400" t="inlineStr">
        <is>
          <t>at</t>
        </is>
      </c>
      <c r="G400" t="inlineStr">
        <is>
          <t>Washington State -2.5</t>
        </is>
      </c>
      <c r="H400" t="inlineStr">
        <is>
          <t>Washington State -1.5</t>
        </is>
      </c>
      <c r="I400" t="n">
        <v>44.5</v>
      </c>
      <c r="J400" t="inlineStr">
        <is>
          <t>+110</t>
        </is>
      </c>
      <c r="K400" t="inlineStr">
        <is>
          <t>🟡 +6.8</t>
        </is>
      </c>
      <c r="L400" t="inlineStr">
        <is>
          <t>W 26-6</t>
        </is>
      </c>
      <c r="M400" t="inlineStr">
        <is>
          <t>Gesa Field</t>
        </is>
      </c>
    </row>
    <row r="401">
      <c r="A401" t="inlineStr">
        <is>
          <t>Fresno State</t>
        </is>
      </c>
      <c r="B401" t="n">
        <v>6</v>
      </c>
      <c r="C401" t="inlineStr">
        <is>
          <t>Sat Oct 10, 10:30 PM ET</t>
        </is>
      </c>
      <c r="D401" t="inlineStr">
        <is>
          <t>Boise State</t>
        </is>
      </c>
      <c r="E401" t="inlineStr">
        <is>
          <t>#30</t>
        </is>
      </c>
      <c r="F401" t="inlineStr">
        <is>
          <t>vs</t>
        </is>
      </c>
      <c r="G401" t="inlineStr">
        <is>
          <t>Boise State -6.5</t>
        </is>
      </c>
      <c r="H401" t="inlineStr">
        <is>
          <t>Boise State -6.5</t>
        </is>
      </c>
      <c r="I401" t="n">
        <v>48.5</v>
      </c>
      <c r="J401" t="inlineStr">
        <is>
          <t>+205</t>
        </is>
      </c>
      <c r="K401" t="inlineStr">
        <is>
          <t>-3.0</t>
        </is>
      </c>
      <c r="M401" t="inlineStr">
        <is>
          <t>Valley Children's Stadium</t>
        </is>
      </c>
    </row>
    <row r="402">
      <c r="A402" t="inlineStr">
        <is>
          <t>Fresno State</t>
        </is>
      </c>
      <c r="B402" t="n">
        <v>7</v>
      </c>
      <c r="C402" t="inlineStr">
        <is>
          <t>Sat Oct 17, 10:30 PM ET</t>
        </is>
      </c>
      <c r="D402" t="inlineStr">
        <is>
          <t>San Diego State</t>
        </is>
      </c>
      <c r="E402" t="inlineStr">
        <is>
          <t>#89</t>
        </is>
      </c>
      <c r="F402" t="inlineStr">
        <is>
          <t>at</t>
        </is>
      </c>
      <c r="M402" t="inlineStr">
        <is>
          <t>Snapdragon Stadium</t>
        </is>
      </c>
    </row>
    <row r="403">
      <c r="A403" t="inlineStr">
        <is>
          <t>Fresno State</t>
        </is>
      </c>
      <c r="B403" t="n">
        <v>9</v>
      </c>
      <c r="C403" t="inlineStr">
        <is>
          <t>Sat Oct 31</t>
        </is>
      </c>
      <c r="D403" t="inlineStr">
        <is>
          <t>Oregon State</t>
        </is>
      </c>
      <c r="E403" t="inlineStr">
        <is>
          <t>#69</t>
        </is>
      </c>
      <c r="F403" t="inlineStr">
        <is>
          <t>vs</t>
        </is>
      </c>
      <c r="M403" t="inlineStr">
        <is>
          <t>Valley Children's Stadium</t>
        </is>
      </c>
    </row>
    <row r="404">
      <c r="A404" t="inlineStr">
        <is>
          <t>Fresno State</t>
        </is>
      </c>
      <c r="B404" t="n">
        <v>10</v>
      </c>
      <c r="C404" t="inlineStr">
        <is>
          <t>Sat Nov 07, 9:30 PM ET</t>
        </is>
      </c>
      <c r="D404" t="inlineStr">
        <is>
          <t>Utah State</t>
        </is>
      </c>
      <c r="E404" t="inlineStr">
        <is>
          <t>#81</t>
        </is>
      </c>
      <c r="F404" t="inlineStr">
        <is>
          <t>at</t>
        </is>
      </c>
      <c r="M404" t="inlineStr">
        <is>
          <t>Maverik Stadium</t>
        </is>
      </c>
    </row>
    <row r="405">
      <c r="A405" t="inlineStr">
        <is>
          <t>Fresno State</t>
        </is>
      </c>
      <c r="B405" t="n">
        <v>11</v>
      </c>
      <c r="C405" t="inlineStr">
        <is>
          <t>Sat Nov 14, 4:00 PM ET</t>
        </is>
      </c>
      <c r="D405" t="inlineStr">
        <is>
          <t>Texas State</t>
        </is>
      </c>
      <c r="E405" t="inlineStr">
        <is>
          <t>#83</t>
        </is>
      </c>
      <c r="F405" t="inlineStr">
        <is>
          <t>at</t>
        </is>
      </c>
      <c r="M405" t="inlineStr">
        <is>
          <t>Bobcat Stadium (TX)</t>
        </is>
      </c>
    </row>
    <row r="406">
      <c r="A406" t="inlineStr">
        <is>
          <t>Fresno State</t>
        </is>
      </c>
      <c r="B406" t="n">
        <v>12</v>
      </c>
      <c r="C406" t="inlineStr">
        <is>
          <t>Sat Nov 21, 7:30 PM ET</t>
        </is>
      </c>
      <c r="D406" t="inlineStr">
        <is>
          <t>Colorado State</t>
        </is>
      </c>
      <c r="E406" t="inlineStr">
        <is>
          <t>#119</t>
        </is>
      </c>
      <c r="F406" t="inlineStr">
        <is>
          <t>vs</t>
        </is>
      </c>
      <c r="M406" t="inlineStr">
        <is>
          <t>Valley Children's Stadium</t>
        </is>
      </c>
    </row>
    <row r="407">
      <c r="A407" t="inlineStr">
        <is>
          <t>Georgia</t>
        </is>
      </c>
      <c r="B407" t="n">
        <v>1</v>
      </c>
      <c r="C407" t="inlineStr">
        <is>
          <t>Sat Sep 05, 3:00 PM ET</t>
        </is>
      </c>
      <c r="D407" t="inlineStr">
        <is>
          <t>Tennessee State</t>
        </is>
      </c>
      <c r="E407" t="inlineStr">
        <is>
          <t>n/a</t>
        </is>
      </c>
      <c r="F407" t="inlineStr">
        <is>
          <t>vs</t>
        </is>
      </c>
      <c r="G407" t="inlineStr">
        <is>
          <t>Georgia -49.5</t>
        </is>
      </c>
      <c r="H407" t="inlineStr">
        <is>
          <t>Georgia -46.5</t>
        </is>
      </c>
      <c r="I407" t="n">
        <v>55.5</v>
      </c>
      <c r="L407" t="inlineStr">
        <is>
          <t>W 63-3</t>
        </is>
      </c>
      <c r="M407" t="inlineStr">
        <is>
          <t>Sanford Stadium</t>
        </is>
      </c>
    </row>
    <row r="408">
      <c r="A408" t="inlineStr">
        <is>
          <t>Georgia</t>
        </is>
      </c>
      <c r="B408" t="n">
        <v>2</v>
      </c>
      <c r="C408" t="inlineStr">
        <is>
          <t>Sat Sep 12, 12:45 PM ET</t>
        </is>
      </c>
      <c r="D408" t="inlineStr">
        <is>
          <t>Western Kentucky</t>
        </is>
      </c>
      <c r="E408" t="inlineStr">
        <is>
          <t>#128</t>
        </is>
      </c>
      <c r="F408" t="inlineStr">
        <is>
          <t>vs</t>
        </is>
      </c>
      <c r="G408" t="inlineStr">
        <is>
          <t>Georgia -40.5</t>
        </is>
      </c>
      <c r="H408" t="inlineStr">
        <is>
          <t>Georgia -35.5</t>
        </is>
      </c>
      <c r="I408" t="n">
        <v>55.5</v>
      </c>
      <c r="K408" t="inlineStr">
        <is>
          <t>+5.6</t>
        </is>
      </c>
      <c r="L408" t="inlineStr">
        <is>
          <t>W 70-20</t>
        </is>
      </c>
      <c r="M408" t="inlineStr">
        <is>
          <t>Sanford Stadium</t>
        </is>
      </c>
    </row>
    <row r="409">
      <c r="A409" t="inlineStr">
        <is>
          <t>Georgia</t>
        </is>
      </c>
      <c r="B409" t="n">
        <v>3</v>
      </c>
      <c r="C409" t="inlineStr">
        <is>
          <t>Sat Sep 19, 12:00 PM ET</t>
        </is>
      </c>
      <c r="D409" t="inlineStr">
        <is>
          <t>Arkansas</t>
        </is>
      </c>
      <c r="E409" t="inlineStr">
        <is>
          <t>#60</t>
        </is>
      </c>
      <c r="F409" t="inlineStr">
        <is>
          <t>at</t>
        </is>
      </c>
      <c r="G409" t="inlineStr">
        <is>
          <t>Georgia -24.5</t>
        </is>
      </c>
      <c r="H409" t="inlineStr">
        <is>
          <t>Georgia -17.5</t>
        </is>
      </c>
      <c r="I409" t="n">
        <v>54.5</v>
      </c>
      <c r="J409" t="inlineStr">
        <is>
          <t>-2800</t>
        </is>
      </c>
      <c r="K409" t="inlineStr">
        <is>
          <t>-0.4</t>
        </is>
      </c>
      <c r="L409" t="inlineStr">
        <is>
          <t>W 45-17</t>
        </is>
      </c>
      <c r="M409" t="inlineStr">
        <is>
          <t>Razorback Stadium</t>
        </is>
      </c>
    </row>
    <row r="410">
      <c r="A410" t="inlineStr">
        <is>
          <t>Georgia</t>
        </is>
      </c>
      <c r="B410" t="n">
        <v>4</v>
      </c>
      <c r="C410" t="inlineStr">
        <is>
          <t>Sat Sep 26, 3:30 PM ET</t>
        </is>
      </c>
      <c r="D410" t="inlineStr">
        <is>
          <t>Oklahoma</t>
        </is>
      </c>
      <c r="E410" t="inlineStr">
        <is>
          <t>#14</t>
        </is>
      </c>
      <c r="F410" t="inlineStr">
        <is>
          <t>vs</t>
        </is>
      </c>
      <c r="G410" t="inlineStr">
        <is>
          <t>Georgia -11.5</t>
        </is>
      </c>
      <c r="H410" t="inlineStr">
        <is>
          <t>Georgia -10</t>
        </is>
      </c>
      <c r="I410" t="n">
        <v>43.5</v>
      </c>
      <c r="J410" t="inlineStr">
        <is>
          <t>-520</t>
        </is>
      </c>
      <c r="K410" t="inlineStr">
        <is>
          <t>+2.9</t>
        </is>
      </c>
      <c r="L410" t="inlineStr">
        <is>
          <t>W 41-13</t>
        </is>
      </c>
      <c r="M410" t="inlineStr">
        <is>
          <t>Sanford Stadium</t>
        </is>
      </c>
    </row>
    <row r="411">
      <c r="A411" t="inlineStr">
        <is>
          <t>Georgia</t>
        </is>
      </c>
      <c r="B411" t="n">
        <v>5</v>
      </c>
      <c r="C411" t="inlineStr">
        <is>
          <t>Sat Oct 03, 12:45 PM ET</t>
        </is>
      </c>
      <c r="D411" t="inlineStr">
        <is>
          <t>Vanderbilt</t>
        </is>
      </c>
      <c r="E411" t="inlineStr">
        <is>
          <t>#47</t>
        </is>
      </c>
      <c r="F411" t="inlineStr">
        <is>
          <t>vs</t>
        </is>
      </c>
      <c r="G411" t="inlineStr">
        <is>
          <t>Georgia -25.5</t>
        </is>
      </c>
      <c r="H411" t="inlineStr">
        <is>
          <t>Georgia -23.5</t>
        </is>
      </c>
      <c r="I411" t="n">
        <v>49.5</v>
      </c>
      <c r="J411" t="inlineStr">
        <is>
          <t>-3200</t>
        </is>
      </c>
      <c r="K411" t="inlineStr">
        <is>
          <t>-1.2</t>
        </is>
      </c>
      <c r="L411" t="inlineStr">
        <is>
          <t>W 38-14</t>
        </is>
      </c>
      <c r="M411" t="inlineStr">
        <is>
          <t>Sanford Stadium</t>
        </is>
      </c>
    </row>
    <row r="412">
      <c r="A412" t="inlineStr">
        <is>
          <t>Georgia</t>
        </is>
      </c>
      <c r="B412" t="n">
        <v>6</v>
      </c>
      <c r="C412" t="inlineStr">
        <is>
          <t>Sat Oct 10, 7:30 PM ET</t>
        </is>
      </c>
      <c r="D412" t="inlineStr">
        <is>
          <t>Alabama</t>
        </is>
      </c>
      <c r="E412" t="inlineStr">
        <is>
          <t>#1</t>
        </is>
      </c>
      <c r="F412" t="inlineStr">
        <is>
          <t>at</t>
        </is>
      </c>
      <c r="G412" t="inlineStr">
        <is>
          <t>Georgia -2.5</t>
        </is>
      </c>
      <c r="H412" t="inlineStr">
        <is>
          <t>Georgia -3</t>
        </is>
      </c>
      <c r="I412" t="n">
        <v>56.5</v>
      </c>
      <c r="J412" t="inlineStr">
        <is>
          <t>-125</t>
        </is>
      </c>
      <c r="K412" t="inlineStr">
        <is>
          <t>-5.1</t>
        </is>
      </c>
      <c r="M412" t="inlineStr">
        <is>
          <t>Bryant-Denny Stadium</t>
        </is>
      </c>
    </row>
    <row r="413">
      <c r="A413" t="inlineStr">
        <is>
          <t>Georgia</t>
        </is>
      </c>
      <c r="B413" t="n">
        <v>7</v>
      </c>
      <c r="C413" t="inlineStr">
        <is>
          <t>Sat Oct 17, 3:30 PM ET</t>
        </is>
      </c>
      <c r="D413" t="inlineStr">
        <is>
          <t>Auburn</t>
        </is>
      </c>
      <c r="E413" t="inlineStr">
        <is>
          <t>#26</t>
        </is>
      </c>
      <c r="F413" t="inlineStr">
        <is>
          <t>vs</t>
        </is>
      </c>
      <c r="G413" t="inlineStr">
        <is>
          <t>Georgia -16.5</t>
        </is>
      </c>
      <c r="H413" t="inlineStr">
        <is>
          <t>Georgia -16.5</t>
        </is>
      </c>
      <c r="I413" t="n">
        <v>54.5</v>
      </c>
      <c r="J413" t="inlineStr">
        <is>
          <t>-1200</t>
        </is>
      </c>
      <c r="K413" t="inlineStr">
        <is>
          <t>+1.5</t>
        </is>
      </c>
      <c r="M413" t="inlineStr">
        <is>
          <t>Sanford Stadium</t>
        </is>
      </c>
    </row>
    <row r="414">
      <c r="A414" t="inlineStr">
        <is>
          <t>Georgia</t>
        </is>
      </c>
      <c r="B414" t="n">
        <v>9</v>
      </c>
      <c r="C414" t="inlineStr">
        <is>
          <t>Sat Oct 31, 3:30 PM ET</t>
        </is>
      </c>
      <c r="D414" t="inlineStr">
        <is>
          <t>Florida</t>
        </is>
      </c>
      <c r="E414" t="inlineStr">
        <is>
          <t>#15</t>
        </is>
      </c>
      <c r="F414" t="inlineStr">
        <is>
          <t>N</t>
        </is>
      </c>
      <c r="G414" t="inlineStr">
        <is>
          <t>Georgia -12.5</t>
        </is>
      </c>
      <c r="H414" t="inlineStr">
        <is>
          <t>Georgia -12.5</t>
        </is>
      </c>
      <c r="I414" t="n">
        <v>53.5</v>
      </c>
      <c r="J414" t="inlineStr">
        <is>
          <t>-550</t>
        </is>
      </c>
      <c r="K414" t="inlineStr">
        <is>
          <t>-0.3</t>
        </is>
      </c>
      <c r="M414" t="inlineStr">
        <is>
          <t>Mercedes-Benz Stadium</t>
        </is>
      </c>
    </row>
    <row r="415">
      <c r="A415" t="inlineStr">
        <is>
          <t>Georgia</t>
        </is>
      </c>
      <c r="B415" t="n">
        <v>10</v>
      </c>
      <c r="C415" t="inlineStr">
        <is>
          <t>Sat Nov 07</t>
        </is>
      </c>
      <c r="D415" t="inlineStr">
        <is>
          <t>Ole Miss</t>
        </is>
      </c>
      <c r="E415" t="inlineStr">
        <is>
          <t>#16</t>
        </is>
      </c>
      <c r="F415" t="inlineStr">
        <is>
          <t>at</t>
        </is>
      </c>
      <c r="G415" t="inlineStr">
        <is>
          <t>Georgia -4.5</t>
        </is>
      </c>
      <c r="H415" t="inlineStr">
        <is>
          <t>Georgia -4.5</t>
        </is>
      </c>
      <c r="I415" t="n">
        <v>55.5</v>
      </c>
      <c r="J415" t="inlineStr">
        <is>
          <t>-218</t>
        </is>
      </c>
      <c r="K415" t="inlineStr">
        <is>
          <t>🟡 +6.2</t>
        </is>
      </c>
      <c r="M415" t="inlineStr">
        <is>
          <t>Vaught-Hemingway Stadium</t>
        </is>
      </c>
    </row>
    <row r="416">
      <c r="A416" t="inlineStr">
        <is>
          <t>Georgia</t>
        </is>
      </c>
      <c r="B416" t="n">
        <v>11</v>
      </c>
      <c r="C416" t="inlineStr">
        <is>
          <t>Sat Nov 14</t>
        </is>
      </c>
      <c r="D416" t="inlineStr">
        <is>
          <t>Missouri</t>
        </is>
      </c>
      <c r="E416" t="inlineStr">
        <is>
          <t>#17</t>
        </is>
      </c>
      <c r="F416" t="inlineStr">
        <is>
          <t>vs</t>
        </is>
      </c>
      <c r="M416" t="inlineStr">
        <is>
          <t>Sanford Stadium</t>
        </is>
      </c>
    </row>
    <row r="417">
      <c r="A417" t="inlineStr">
        <is>
          <t>Georgia</t>
        </is>
      </c>
      <c r="B417" t="n">
        <v>12</v>
      </c>
      <c r="C417" t="inlineStr">
        <is>
          <t>Sat Nov 21</t>
        </is>
      </c>
      <c r="D417" t="inlineStr">
        <is>
          <t>South Carolina</t>
        </is>
      </c>
      <c r="E417" t="inlineStr">
        <is>
          <t>#24</t>
        </is>
      </c>
      <c r="F417" t="inlineStr">
        <is>
          <t>at</t>
        </is>
      </c>
      <c r="M417" t="inlineStr">
        <is>
          <t>Williams-Brice Stadium</t>
        </is>
      </c>
    </row>
    <row r="418">
      <c r="A418" t="inlineStr">
        <is>
          <t>Georgia</t>
        </is>
      </c>
      <c r="B418" t="n">
        <v>13</v>
      </c>
      <c r="C418" t="inlineStr">
        <is>
          <t>Sat Nov 28</t>
        </is>
      </c>
      <c r="D418" t="inlineStr">
        <is>
          <t>Georgia Tech</t>
        </is>
      </c>
      <c r="E418" t="inlineStr">
        <is>
          <t>#62</t>
        </is>
      </c>
      <c r="F418" t="inlineStr">
        <is>
          <t>vs</t>
        </is>
      </c>
      <c r="M418" t="inlineStr">
        <is>
          <t>Sanford Stadium</t>
        </is>
      </c>
    </row>
    <row r="419">
      <c r="A419" t="inlineStr">
        <is>
          <t>Georgia Southern</t>
        </is>
      </c>
      <c r="B419" t="n">
        <v>1</v>
      </c>
      <c r="C419" t="inlineStr">
        <is>
          <t>Sat Sep 05, 7:00 PM ET</t>
        </is>
      </c>
      <c r="D419" t="inlineStr">
        <is>
          <t>Charleston Southern</t>
        </is>
      </c>
      <c r="E419" t="inlineStr">
        <is>
          <t>n/a</t>
        </is>
      </c>
      <c r="F419" t="inlineStr">
        <is>
          <t>vs</t>
        </is>
      </c>
      <c r="G419" t="inlineStr">
        <is>
          <t>Georgia Southern -28.5</t>
        </is>
      </c>
      <c r="H419" t="inlineStr">
        <is>
          <t>Georgia Southern -25.5</t>
        </is>
      </c>
      <c r="I419" t="n">
        <v>51.5</v>
      </c>
      <c r="J419" t="inlineStr">
        <is>
          <t>-5000</t>
        </is>
      </c>
      <c r="L419" t="inlineStr">
        <is>
          <t>W 31-0</t>
        </is>
      </c>
      <c r="M419" t="inlineStr">
        <is>
          <t>Allen E. Paulson Stadium</t>
        </is>
      </c>
    </row>
    <row r="420">
      <c r="A420" t="inlineStr">
        <is>
          <t>Georgia Southern</t>
        </is>
      </c>
      <c r="B420" t="n">
        <v>2</v>
      </c>
      <c r="C420" t="inlineStr">
        <is>
          <t>Sat Sep 12, 7:30 PM ET</t>
        </is>
      </c>
      <c r="D420" t="inlineStr">
        <is>
          <t>Clemson</t>
        </is>
      </c>
      <c r="E420" t="inlineStr">
        <is>
          <t>#39</t>
        </is>
      </c>
      <c r="F420" t="inlineStr">
        <is>
          <t>at</t>
        </is>
      </c>
      <c r="G420" t="inlineStr">
        <is>
          <t>Clemson -20.5</t>
        </is>
      </c>
      <c r="H420" t="inlineStr">
        <is>
          <t>Clemson -26.5</t>
        </is>
      </c>
      <c r="I420" t="n">
        <v>54.5</v>
      </c>
      <c r="J420" t="inlineStr">
        <is>
          <t>+800</t>
        </is>
      </c>
      <c r="K420" t="inlineStr">
        <is>
          <t>+1.1</t>
        </is>
      </c>
      <c r="L420" t="inlineStr">
        <is>
          <t>L 7-22</t>
        </is>
      </c>
      <c r="M420" t="inlineStr">
        <is>
          <t>Memorial Stadium (Clemson, SC)</t>
        </is>
      </c>
    </row>
    <row r="421">
      <c r="A421" t="inlineStr">
        <is>
          <t>Georgia Southern</t>
        </is>
      </c>
      <c r="B421" t="n">
        <v>3</v>
      </c>
      <c r="C421" t="inlineStr">
        <is>
          <t>Sat Sep 19, 7:00 PM ET</t>
        </is>
      </c>
      <c r="D421" t="inlineStr">
        <is>
          <t>Jacksonville State</t>
        </is>
      </c>
      <c r="E421" t="inlineStr">
        <is>
          <t>#102</t>
        </is>
      </c>
      <c r="F421" t="inlineStr">
        <is>
          <t>at</t>
        </is>
      </c>
      <c r="G421" t="inlineStr">
        <is>
          <t>Jacksonville State -3.5</t>
        </is>
      </c>
      <c r="H421" t="inlineStr">
        <is>
          <t>Jacksonville State -2.5</t>
        </is>
      </c>
      <c r="I421" t="n">
        <v>51.5</v>
      </c>
      <c r="J421" t="inlineStr">
        <is>
          <t>+145</t>
        </is>
      </c>
      <c r="K421" t="inlineStr">
        <is>
          <t>+1.9</t>
        </is>
      </c>
      <c r="L421" t="inlineStr">
        <is>
          <t>L 27-31</t>
        </is>
      </c>
      <c r="M421" t="inlineStr">
        <is>
          <t>AmFirst Stadium</t>
        </is>
      </c>
    </row>
    <row r="422">
      <c r="A422" t="inlineStr">
        <is>
          <t>Georgia Southern</t>
        </is>
      </c>
      <c r="B422" t="n">
        <v>4</v>
      </c>
      <c r="C422" t="inlineStr">
        <is>
          <t>Sat Sep 26, 4:00 PM ET</t>
        </is>
      </c>
      <c r="D422" t="inlineStr">
        <is>
          <t>Houston</t>
        </is>
      </c>
      <c r="E422" t="inlineStr">
        <is>
          <t>#36</t>
        </is>
      </c>
      <c r="F422" t="inlineStr">
        <is>
          <t>vs</t>
        </is>
      </c>
      <c r="G422" t="inlineStr">
        <is>
          <t>Houston -17.5</t>
        </is>
      </c>
      <c r="H422" t="inlineStr">
        <is>
          <t>Houston -19.5</t>
        </is>
      </c>
      <c r="I422" t="n">
        <v>56.5</v>
      </c>
      <c r="J422" t="inlineStr">
        <is>
          <t>+625</t>
        </is>
      </c>
      <c r="K422" t="inlineStr">
        <is>
          <t>+2.4</t>
        </is>
      </c>
      <c r="L422" t="inlineStr">
        <is>
          <t>L 28-42</t>
        </is>
      </c>
      <c r="M422" t="inlineStr">
        <is>
          <t>Allen E. Paulson Stadium</t>
        </is>
      </c>
    </row>
    <row r="423">
      <c r="A423" t="inlineStr">
        <is>
          <t>Georgia Southern</t>
        </is>
      </c>
      <c r="B423" t="n">
        <v>5</v>
      </c>
      <c r="C423" t="inlineStr">
        <is>
          <t>Sat Oct 03, 7:00 PM ET</t>
        </is>
      </c>
      <c r="D423" t="inlineStr">
        <is>
          <t>Coastal Carolina</t>
        </is>
      </c>
      <c r="E423" t="inlineStr">
        <is>
          <t>#116</t>
        </is>
      </c>
      <c r="F423" t="inlineStr">
        <is>
          <t>at</t>
        </is>
      </c>
      <c r="G423" t="inlineStr">
        <is>
          <t>Georgia Southern -2.5</t>
        </is>
      </c>
      <c r="H423" t="inlineStr">
        <is>
          <t>Coastal Carolina -1.5</t>
        </is>
      </c>
      <c r="I423" t="n">
        <v>53.5</v>
      </c>
      <c r="J423" t="inlineStr">
        <is>
          <t>-148</t>
        </is>
      </c>
      <c r="K423" t="inlineStr">
        <is>
          <t>-1.5</t>
        </is>
      </c>
      <c r="L423" t="inlineStr">
        <is>
          <t>W 31-24</t>
        </is>
      </c>
      <c r="M423" t="inlineStr">
        <is>
          <t>Brooks Stadium (SC)</t>
        </is>
      </c>
    </row>
    <row r="424">
      <c r="A424" t="inlineStr">
        <is>
          <t>Georgia Southern</t>
        </is>
      </c>
      <c r="B424" t="n">
        <v>6</v>
      </c>
      <c r="C424" t="inlineStr">
        <is>
          <t>Sat Oct 10, 7:30 PM ET</t>
        </is>
      </c>
      <c r="D424" t="inlineStr">
        <is>
          <t>James Madison</t>
        </is>
      </c>
      <c r="E424" t="inlineStr">
        <is>
          <t>#52</t>
        </is>
      </c>
      <c r="F424" t="inlineStr">
        <is>
          <t>vs</t>
        </is>
      </c>
      <c r="G424" t="inlineStr">
        <is>
          <t>James Madison -8.0</t>
        </is>
      </c>
      <c r="H424" t="inlineStr">
        <is>
          <t>James Madison -9.5</t>
        </is>
      </c>
      <c r="I424" t="n">
        <v>55</v>
      </c>
      <c r="J424" t="inlineStr">
        <is>
          <t>+285</t>
        </is>
      </c>
      <c r="K424" t="inlineStr">
        <is>
          <t>-2.4</t>
        </is>
      </c>
      <c r="M424" t="inlineStr">
        <is>
          <t>Allen E. Paulson Stadium</t>
        </is>
      </c>
    </row>
    <row r="425">
      <c r="A425" t="inlineStr">
        <is>
          <t>Georgia Southern</t>
        </is>
      </c>
      <c r="B425" t="n">
        <v>7</v>
      </c>
      <c r="C425" t="inlineStr">
        <is>
          <t>Thu Oct 15, 7:30 PM ET</t>
        </is>
      </c>
      <c r="D425" t="inlineStr">
        <is>
          <t>Old Dominion</t>
        </is>
      </c>
      <c r="E425" t="inlineStr">
        <is>
          <t>#112</t>
        </is>
      </c>
      <c r="F425" t="inlineStr">
        <is>
          <t>at</t>
        </is>
      </c>
      <c r="M425" t="inlineStr">
        <is>
          <t>S.B. Ballard Stadium</t>
        </is>
      </c>
    </row>
    <row r="426">
      <c r="A426" t="inlineStr">
        <is>
          <t>Georgia Southern</t>
        </is>
      </c>
      <c r="B426" t="n">
        <v>9</v>
      </c>
      <c r="C426" t="inlineStr">
        <is>
          <t>Sat Oct 31</t>
        </is>
      </c>
      <c r="D426" t="inlineStr">
        <is>
          <t>App State</t>
        </is>
      </c>
      <c r="E426" t="inlineStr">
        <is>
          <t>#106</t>
        </is>
      </c>
      <c r="F426" t="inlineStr">
        <is>
          <t>vs</t>
        </is>
      </c>
      <c r="M426" t="inlineStr">
        <is>
          <t>Allen E. Paulson Stadium</t>
        </is>
      </c>
    </row>
    <row r="427">
      <c r="A427" t="inlineStr">
        <is>
          <t>Georgia Southern</t>
        </is>
      </c>
      <c r="B427" t="n">
        <v>10</v>
      </c>
      <c r="C427" t="inlineStr">
        <is>
          <t>Sat Nov 07</t>
        </is>
      </c>
      <c r="D427" t="inlineStr">
        <is>
          <t>Marshall</t>
        </is>
      </c>
      <c r="E427" t="inlineStr">
        <is>
          <t>#120</t>
        </is>
      </c>
      <c r="F427" t="inlineStr">
        <is>
          <t>vs</t>
        </is>
      </c>
      <c r="M427" t="inlineStr">
        <is>
          <t>Allen E. Paulson Stadium</t>
        </is>
      </c>
    </row>
    <row r="428">
      <c r="A428" t="inlineStr">
        <is>
          <t>Georgia Southern</t>
        </is>
      </c>
      <c r="B428" t="n">
        <v>11</v>
      </c>
      <c r="C428" t="inlineStr">
        <is>
          <t>Sat Nov 14</t>
        </is>
      </c>
      <c r="D428" t="inlineStr">
        <is>
          <t>Georgia State</t>
        </is>
      </c>
      <c r="E428" t="inlineStr">
        <is>
          <t>#74</t>
        </is>
      </c>
      <c r="F428" t="inlineStr">
        <is>
          <t>at</t>
        </is>
      </c>
      <c r="M428" t="inlineStr">
        <is>
          <t>Center Parc Stadium</t>
        </is>
      </c>
    </row>
    <row r="429">
      <c r="A429" t="inlineStr">
        <is>
          <t>Georgia Southern</t>
        </is>
      </c>
      <c r="B429" t="n">
        <v>12</v>
      </c>
      <c r="C429" t="inlineStr">
        <is>
          <t>Sat Nov 21</t>
        </is>
      </c>
      <c r="D429" t="inlineStr">
        <is>
          <t>Troy</t>
        </is>
      </c>
      <c r="E429" t="inlineStr">
        <is>
          <t>#92</t>
        </is>
      </c>
      <c r="F429" t="inlineStr">
        <is>
          <t>at</t>
        </is>
      </c>
      <c r="M429" t="inlineStr">
        <is>
          <t>Veterans Memorial Stadium (AL)</t>
        </is>
      </c>
    </row>
    <row r="430">
      <c r="A430" t="inlineStr">
        <is>
          <t>Georgia Southern</t>
        </is>
      </c>
      <c r="B430" t="n">
        <v>13</v>
      </c>
      <c r="C430" t="inlineStr">
        <is>
          <t>Sat Nov 28</t>
        </is>
      </c>
      <c r="D430" t="inlineStr">
        <is>
          <t>Louisiana Tech</t>
        </is>
      </c>
      <c r="E430" t="inlineStr">
        <is>
          <t>#95</t>
        </is>
      </c>
      <c r="F430" t="inlineStr">
        <is>
          <t>vs</t>
        </is>
      </c>
      <c r="M430" t="inlineStr">
        <is>
          <t>Allen E. Paulson Stadium</t>
        </is>
      </c>
    </row>
    <row r="431">
      <c r="A431" t="inlineStr">
        <is>
          <t>Georgia State</t>
        </is>
      </c>
      <c r="B431" t="n">
        <v>1</v>
      </c>
      <c r="C431" t="inlineStr">
        <is>
          <t>Fri Sep 04, 7:00 PM ET</t>
        </is>
      </c>
      <c r="D431" t="inlineStr">
        <is>
          <t>North Carolina A&amp;T</t>
        </is>
      </c>
      <c r="E431" t="inlineStr">
        <is>
          <t>n/a</t>
        </is>
      </c>
      <c r="F431" t="inlineStr">
        <is>
          <t>vs</t>
        </is>
      </c>
      <c r="G431" t="inlineStr">
        <is>
          <t>Georgia State -28.5</t>
        </is>
      </c>
      <c r="H431" t="inlineStr">
        <is>
          <t>Georgia State -28.5</t>
        </is>
      </c>
      <c r="I431" t="n">
        <v>58.5</v>
      </c>
      <c r="J431" t="inlineStr">
        <is>
          <t>-4000</t>
        </is>
      </c>
      <c r="L431" t="inlineStr">
        <is>
          <t>W 59-10</t>
        </is>
      </c>
      <c r="M431" t="inlineStr">
        <is>
          <t>Center Parc Stadium</t>
        </is>
      </c>
    </row>
    <row r="432">
      <c r="A432" t="inlineStr">
        <is>
          <t>Georgia State</t>
        </is>
      </c>
      <c r="B432" t="n">
        <v>2</v>
      </c>
      <c r="C432" t="inlineStr">
        <is>
          <t>Sat Sep 12, 7:00 PM ET</t>
        </is>
      </c>
      <c r="D432" t="inlineStr">
        <is>
          <t>Kennesaw State</t>
        </is>
      </c>
      <c r="E432" t="inlineStr">
        <is>
          <t>#111</t>
        </is>
      </c>
      <c r="F432" t="inlineStr">
        <is>
          <t>at</t>
        </is>
      </c>
      <c r="G432" t="inlineStr">
        <is>
          <t>Kennesaw State -7.5</t>
        </is>
      </c>
      <c r="H432" t="inlineStr">
        <is>
          <t>Kennesaw State -9.5</t>
        </is>
      </c>
      <c r="I432" t="n">
        <v>55.5</v>
      </c>
      <c r="J432" t="inlineStr">
        <is>
          <t>+240</t>
        </is>
      </c>
      <c r="K432" t="inlineStr">
        <is>
          <t>🔴 +14.6</t>
        </is>
      </c>
      <c r="L432" t="inlineStr">
        <is>
          <t>W 31-17</t>
        </is>
      </c>
      <c r="M432" t="inlineStr">
        <is>
          <t>Fifth Third Stadium</t>
        </is>
      </c>
    </row>
    <row r="433">
      <c r="A433" t="inlineStr">
        <is>
          <t>Georgia State</t>
        </is>
      </c>
      <c r="B433" t="n">
        <v>3</v>
      </c>
      <c r="C433" t="inlineStr">
        <is>
          <t>Sat Sep 19, 7:00 PM ET</t>
        </is>
      </c>
      <c r="D433" t="inlineStr">
        <is>
          <t>UCF</t>
        </is>
      </c>
      <c r="E433" t="inlineStr">
        <is>
          <t>#56</t>
        </is>
      </c>
      <c r="F433" t="inlineStr">
        <is>
          <t>at</t>
        </is>
      </c>
      <c r="G433" t="inlineStr">
        <is>
          <t>UCF -17.5</t>
        </is>
      </c>
      <c r="H433" t="inlineStr">
        <is>
          <t>UCF -21</t>
        </is>
      </c>
      <c r="I433" t="n">
        <v>50.5</v>
      </c>
      <c r="J433" t="inlineStr">
        <is>
          <t>+675</t>
        </is>
      </c>
      <c r="K433" t="inlineStr">
        <is>
          <t>🟡 +10.0</t>
        </is>
      </c>
      <c r="L433" t="inlineStr">
        <is>
          <t>L 30-44</t>
        </is>
      </c>
      <c r="M433" t="inlineStr">
        <is>
          <t>FBC Mortgage Stadium</t>
        </is>
      </c>
    </row>
    <row r="434">
      <c r="A434" t="inlineStr">
        <is>
          <t>Georgia State</t>
        </is>
      </c>
      <c r="B434" t="n">
        <v>4</v>
      </c>
      <c r="C434" t="inlineStr">
        <is>
          <t>Sat Sep 26, 2:00 PM ET</t>
        </is>
      </c>
      <c r="D434" t="inlineStr">
        <is>
          <t>Northern Illinois</t>
        </is>
      </c>
      <c r="E434" t="inlineStr">
        <is>
          <t>#129</t>
        </is>
      </c>
      <c r="F434" t="inlineStr">
        <is>
          <t>vs</t>
        </is>
      </c>
      <c r="G434" t="inlineStr">
        <is>
          <t>Georgia State -8.5</t>
        </is>
      </c>
      <c r="H434" t="inlineStr">
        <is>
          <t>Georgia State -8.5</t>
        </is>
      </c>
      <c r="I434" t="n">
        <v>56.5</v>
      </c>
      <c r="J434" t="inlineStr">
        <is>
          <t>-345</t>
        </is>
      </c>
      <c r="K434" t="inlineStr">
        <is>
          <t>🟡 +10.2</t>
        </is>
      </c>
      <c r="L434" t="inlineStr">
        <is>
          <t>W 35-14</t>
        </is>
      </c>
      <c r="M434" t="inlineStr">
        <is>
          <t>Center Parc Stadium</t>
        </is>
      </c>
    </row>
    <row r="435">
      <c r="A435" t="inlineStr">
        <is>
          <t>Georgia State</t>
        </is>
      </c>
      <c r="B435" t="n">
        <v>5</v>
      </c>
      <c r="C435" t="inlineStr">
        <is>
          <t>Sat Oct 03, 3:30 PM ET</t>
        </is>
      </c>
      <c r="D435" t="inlineStr">
        <is>
          <t>Old Dominion</t>
        </is>
      </c>
      <c r="E435" t="inlineStr">
        <is>
          <t>#112</t>
        </is>
      </c>
      <c r="F435" t="inlineStr">
        <is>
          <t>vs</t>
        </is>
      </c>
      <c r="G435" t="inlineStr">
        <is>
          <t>Georgia State -1.5</t>
        </is>
      </c>
      <c r="H435" t="inlineStr">
        <is>
          <t>Old Dominion -1.5</t>
        </is>
      </c>
      <c r="I435" t="n">
        <v>51.5</v>
      </c>
      <c r="J435" t="inlineStr">
        <is>
          <t>-125</t>
        </is>
      </c>
      <c r="K435" t="inlineStr">
        <is>
          <t>🟡 +10.7</t>
        </is>
      </c>
      <c r="L435" t="inlineStr">
        <is>
          <t>W 42-10</t>
        </is>
      </c>
      <c r="M435" t="inlineStr">
        <is>
          <t>Center Parc Stadium</t>
        </is>
      </c>
    </row>
    <row r="436">
      <c r="A436" t="inlineStr">
        <is>
          <t>Georgia State</t>
        </is>
      </c>
      <c r="B436" t="n">
        <v>7</v>
      </c>
      <c r="C436" t="inlineStr">
        <is>
          <t>Sat Oct 17, 12:00 PM ET</t>
        </is>
      </c>
      <c r="D436" t="inlineStr">
        <is>
          <t>James Madison</t>
        </is>
      </c>
      <c r="E436" t="inlineStr">
        <is>
          <t>#52</t>
        </is>
      </c>
      <c r="F436" t="inlineStr">
        <is>
          <t>at</t>
        </is>
      </c>
      <c r="M436" t="inlineStr">
        <is>
          <t>Bridgeforth Stadium</t>
        </is>
      </c>
    </row>
    <row r="437">
      <c r="A437" t="inlineStr">
        <is>
          <t>Georgia State</t>
        </is>
      </c>
      <c r="B437" t="n">
        <v>8</v>
      </c>
      <c r="C437" t="inlineStr">
        <is>
          <t>Sat Oct 24, 7:00 PM ET</t>
        </is>
      </c>
      <c r="D437" t="inlineStr">
        <is>
          <t>Arkansas State</t>
        </is>
      </c>
      <c r="E437" t="inlineStr">
        <is>
          <t>#105</t>
        </is>
      </c>
      <c r="F437" t="inlineStr">
        <is>
          <t>at</t>
        </is>
      </c>
      <c r="M437" t="inlineStr">
        <is>
          <t>Centennial Bank Stadium</t>
        </is>
      </c>
    </row>
    <row r="438">
      <c r="A438" t="inlineStr">
        <is>
          <t>Georgia State</t>
        </is>
      </c>
      <c r="B438" t="n">
        <v>9</v>
      </c>
      <c r="C438" t="inlineStr">
        <is>
          <t>Sat Oct 31</t>
        </is>
      </c>
      <c r="D438" t="inlineStr">
        <is>
          <t>Coastal Carolina</t>
        </is>
      </c>
      <c r="E438" t="inlineStr">
        <is>
          <t>#116</t>
        </is>
      </c>
      <c r="F438" t="inlineStr">
        <is>
          <t>vs</t>
        </is>
      </c>
      <c r="M438" t="inlineStr">
        <is>
          <t>Center Parc Stadium</t>
        </is>
      </c>
    </row>
    <row r="439">
      <c r="A439" t="inlineStr">
        <is>
          <t>Georgia State</t>
        </is>
      </c>
      <c r="B439" t="n">
        <v>10</v>
      </c>
      <c r="C439" t="inlineStr">
        <is>
          <t>Sat Nov 07</t>
        </is>
      </c>
      <c r="D439" t="inlineStr">
        <is>
          <t>App State</t>
        </is>
      </c>
      <c r="E439" t="inlineStr">
        <is>
          <t>#106</t>
        </is>
      </c>
      <c r="F439" t="inlineStr">
        <is>
          <t>at</t>
        </is>
      </c>
      <c r="M439" t="inlineStr">
        <is>
          <t>Kidd Brewer Stadium</t>
        </is>
      </c>
    </row>
    <row r="440">
      <c r="A440" t="inlineStr">
        <is>
          <t>Georgia State</t>
        </is>
      </c>
      <c r="B440" t="n">
        <v>11</v>
      </c>
      <c r="C440" t="inlineStr">
        <is>
          <t>Sat Nov 14</t>
        </is>
      </c>
      <c r="D440" t="inlineStr">
        <is>
          <t>Georgia Southern</t>
        </is>
      </c>
      <c r="E440" t="inlineStr">
        <is>
          <t>#99</t>
        </is>
      </c>
      <c r="F440" t="inlineStr">
        <is>
          <t>vs</t>
        </is>
      </c>
      <c r="M440" t="inlineStr">
        <is>
          <t>Center Parc Stadium</t>
        </is>
      </c>
    </row>
    <row r="441">
      <c r="A441" t="inlineStr">
        <is>
          <t>Georgia State</t>
        </is>
      </c>
      <c r="B441" t="n">
        <v>12</v>
      </c>
      <c r="C441" t="inlineStr">
        <is>
          <t>Sat Nov 21</t>
        </is>
      </c>
      <c r="D441" t="inlineStr">
        <is>
          <t>Marshall</t>
        </is>
      </c>
      <c r="E441" t="inlineStr">
        <is>
          <t>#120</t>
        </is>
      </c>
      <c r="F441" t="inlineStr">
        <is>
          <t>at</t>
        </is>
      </c>
      <c r="M441" t="inlineStr">
        <is>
          <t>Joan C. Edwards Stadium</t>
        </is>
      </c>
    </row>
    <row r="442">
      <c r="A442" t="inlineStr">
        <is>
          <t>Georgia State</t>
        </is>
      </c>
      <c r="B442" t="n">
        <v>13</v>
      </c>
      <c r="C442" t="inlineStr">
        <is>
          <t>Sat Nov 28</t>
        </is>
      </c>
      <c r="D442" t="inlineStr">
        <is>
          <t>Louisiana</t>
        </is>
      </c>
      <c r="E442" t="inlineStr">
        <is>
          <t>#91</t>
        </is>
      </c>
      <c r="F442" t="inlineStr">
        <is>
          <t>vs</t>
        </is>
      </c>
      <c r="M442" t="inlineStr">
        <is>
          <t>Center Parc Stadium</t>
        </is>
      </c>
    </row>
    <row r="443">
      <c r="A443" t="inlineStr">
        <is>
          <t>Georgia Tech</t>
        </is>
      </c>
      <c r="B443" t="n">
        <v>1</v>
      </c>
      <c r="C443" t="inlineStr">
        <is>
          <t>Thu Sep 03, 8:00 PM ET</t>
        </is>
      </c>
      <c r="D443" t="inlineStr">
        <is>
          <t>Colorado</t>
        </is>
      </c>
      <c r="E443" t="inlineStr">
        <is>
          <t>#59</t>
        </is>
      </c>
      <c r="F443" t="inlineStr">
        <is>
          <t>vs</t>
        </is>
      </c>
      <c r="G443" t="inlineStr">
        <is>
          <t>Georgia Tech -6.5</t>
        </is>
      </c>
      <c r="H443" t="inlineStr">
        <is>
          <t>Georgia Tech -7</t>
        </is>
      </c>
      <c r="I443" t="n">
        <v>53.5</v>
      </c>
      <c r="J443" t="inlineStr">
        <is>
          <t>-238</t>
        </is>
      </c>
      <c r="K443" t="inlineStr">
        <is>
          <t>-5.2</t>
        </is>
      </c>
      <c r="L443" t="inlineStr">
        <is>
          <t>L 13-14</t>
        </is>
      </c>
      <c r="M443" t="inlineStr">
        <is>
          <t>Bobby Dodd Stadium</t>
        </is>
      </c>
    </row>
    <row r="444">
      <c r="A444" t="inlineStr">
        <is>
          <t>Georgia Tech</t>
        </is>
      </c>
      <c r="B444" t="n">
        <v>2</v>
      </c>
      <c r="C444" t="inlineStr">
        <is>
          <t>Sat Sep 12, 7:00 PM ET</t>
        </is>
      </c>
      <c r="D444" t="inlineStr">
        <is>
          <t>Tennessee</t>
        </is>
      </c>
      <c r="E444" t="inlineStr">
        <is>
          <t>#12</t>
        </is>
      </c>
      <c r="F444" t="inlineStr">
        <is>
          <t>vs</t>
        </is>
      </c>
      <c r="G444" t="inlineStr">
        <is>
          <t>Tennessee -12.5</t>
        </is>
      </c>
      <c r="H444" t="inlineStr">
        <is>
          <t>Tennessee -8.5</t>
        </is>
      </c>
      <c r="I444" t="n">
        <v>55.5</v>
      </c>
      <c r="J444" t="inlineStr">
        <is>
          <t>+370</t>
        </is>
      </c>
      <c r="K444" t="inlineStr">
        <is>
          <t>-1.4</t>
        </is>
      </c>
      <c r="L444" t="inlineStr">
        <is>
          <t>L 24-45</t>
        </is>
      </c>
      <c r="M444" t="inlineStr">
        <is>
          <t>Bobby Dodd Stadium</t>
        </is>
      </c>
    </row>
    <row r="445">
      <c r="A445" t="inlineStr">
        <is>
          <t>Georgia Tech</t>
        </is>
      </c>
      <c r="B445" t="n">
        <v>3</v>
      </c>
      <c r="C445" t="inlineStr">
        <is>
          <t>Sat Sep 19, 12:00 PM ET</t>
        </is>
      </c>
      <c r="D445" t="inlineStr">
        <is>
          <t>Mercer</t>
        </is>
      </c>
      <c r="E445" t="inlineStr">
        <is>
          <t>n/a</t>
        </is>
      </c>
      <c r="F445" t="inlineStr">
        <is>
          <t>vs</t>
        </is>
      </c>
      <c r="G445" t="inlineStr">
        <is>
          <t>Georgia Tech -38.5</t>
        </is>
      </c>
      <c r="H445" t="inlineStr">
        <is>
          <t>Georgia Tech -38.5</t>
        </is>
      </c>
      <c r="I445" t="n">
        <v>58.5</v>
      </c>
      <c r="L445" t="inlineStr">
        <is>
          <t>W 44-11</t>
        </is>
      </c>
      <c r="M445" t="inlineStr">
        <is>
          <t>Bobby Dodd Stadium</t>
        </is>
      </c>
    </row>
    <row r="446">
      <c r="A446" t="inlineStr">
        <is>
          <t>Georgia Tech</t>
        </is>
      </c>
      <c r="B446" t="n">
        <v>4</v>
      </c>
      <c r="C446" t="inlineStr">
        <is>
          <t>Sat Sep 26, 10:30 PM ET</t>
        </is>
      </c>
      <c r="D446" t="inlineStr">
        <is>
          <t>Stanford</t>
        </is>
      </c>
      <c r="E446" t="inlineStr">
        <is>
          <t>#114</t>
        </is>
      </c>
      <c r="F446" t="inlineStr">
        <is>
          <t>at</t>
        </is>
      </c>
      <c r="G446" t="inlineStr">
        <is>
          <t>Georgia Tech -3</t>
        </is>
      </c>
      <c r="H446" t="inlineStr">
        <is>
          <t>Georgia Tech -4.5</t>
        </is>
      </c>
      <c r="I446" t="n">
        <v>48.5</v>
      </c>
      <c r="J446" t="inlineStr">
        <is>
          <t>-155</t>
        </is>
      </c>
      <c r="K446" t="inlineStr">
        <is>
          <t>🟡 +7.0</t>
        </is>
      </c>
      <c r="L446" t="inlineStr">
        <is>
          <t>L 27-34</t>
        </is>
      </c>
      <c r="M446" t="inlineStr">
        <is>
          <t>Stanford Stadium</t>
        </is>
      </c>
    </row>
    <row r="447">
      <c r="A447" t="inlineStr">
        <is>
          <t>Georgia Tech</t>
        </is>
      </c>
      <c r="B447" t="n">
        <v>6</v>
      </c>
      <c r="C447" t="inlineStr">
        <is>
          <t>Sat Oct 10, 3:30 PM ET</t>
        </is>
      </c>
      <c r="D447" t="inlineStr">
        <is>
          <t>Duke</t>
        </is>
      </c>
      <c r="E447" t="inlineStr">
        <is>
          <t>#42</t>
        </is>
      </c>
      <c r="F447" t="inlineStr">
        <is>
          <t>vs</t>
        </is>
      </c>
      <c r="G447" t="inlineStr">
        <is>
          <t>Duke -6.5</t>
        </is>
      </c>
      <c r="H447" t="inlineStr">
        <is>
          <t>Duke -7</t>
        </is>
      </c>
      <c r="I447" t="n">
        <v>49</v>
      </c>
      <c r="J447" t="inlineStr">
        <is>
          <t>+225</t>
        </is>
      </c>
      <c r="K447" t="inlineStr">
        <is>
          <t>+2.3</t>
        </is>
      </c>
      <c r="M447" t="inlineStr">
        <is>
          <t>Bobby Dodd Stadium</t>
        </is>
      </c>
    </row>
    <row r="448">
      <c r="A448" t="inlineStr">
        <is>
          <t>Georgia Tech</t>
        </is>
      </c>
      <c r="B448" t="n">
        <v>7</v>
      </c>
      <c r="C448" t="inlineStr">
        <is>
          <t>Sat Oct 17, 3:30 PM ET</t>
        </is>
      </c>
      <c r="D448" t="inlineStr">
        <is>
          <t>Virginia Tech</t>
        </is>
      </c>
      <c r="E448" t="inlineStr">
        <is>
          <t>#41</t>
        </is>
      </c>
      <c r="F448" t="inlineStr">
        <is>
          <t>at</t>
        </is>
      </c>
      <c r="M448" t="inlineStr">
        <is>
          <t>Lane Stadium</t>
        </is>
      </c>
    </row>
    <row r="449">
      <c r="A449" t="inlineStr">
        <is>
          <t>Georgia Tech</t>
        </is>
      </c>
      <c r="B449" t="n">
        <v>8</v>
      </c>
      <c r="C449" t="inlineStr">
        <is>
          <t>Sat Oct 24</t>
        </is>
      </c>
      <c r="D449" t="inlineStr">
        <is>
          <t>Boston College</t>
        </is>
      </c>
      <c r="E449" t="inlineStr">
        <is>
          <t>#78</t>
        </is>
      </c>
      <c r="F449" t="inlineStr">
        <is>
          <t>vs</t>
        </is>
      </c>
      <c r="M449" t="inlineStr">
        <is>
          <t>Bobby Dodd Stadium</t>
        </is>
      </c>
    </row>
    <row r="450">
      <c r="A450" t="inlineStr">
        <is>
          <t>Georgia Tech</t>
        </is>
      </c>
      <c r="B450" t="n">
        <v>9</v>
      </c>
      <c r="C450" t="inlineStr">
        <is>
          <t>Sat Oct 31</t>
        </is>
      </c>
      <c r="D450" t="inlineStr">
        <is>
          <t>Pittsburgh</t>
        </is>
      </c>
      <c r="E450" t="inlineStr">
        <is>
          <t>#51</t>
        </is>
      </c>
      <c r="F450" t="inlineStr">
        <is>
          <t>at</t>
        </is>
      </c>
      <c r="M450" t="inlineStr">
        <is>
          <t>Acrisure Stadium</t>
        </is>
      </c>
    </row>
    <row r="451">
      <c r="A451" t="inlineStr">
        <is>
          <t>Georgia Tech</t>
        </is>
      </c>
      <c r="B451" t="n">
        <v>10</v>
      </c>
      <c r="C451" t="inlineStr">
        <is>
          <t>Sat Nov 07</t>
        </is>
      </c>
      <c r="D451" t="inlineStr">
        <is>
          <t>Louisville</t>
        </is>
      </c>
      <c r="E451" t="inlineStr">
        <is>
          <t>#43</t>
        </is>
      </c>
      <c r="F451" t="inlineStr">
        <is>
          <t>vs</t>
        </is>
      </c>
      <c r="M451" t="inlineStr">
        <is>
          <t>Bobby Dodd Stadium</t>
        </is>
      </c>
    </row>
    <row r="452">
      <c r="A452" t="inlineStr">
        <is>
          <t>Georgia Tech</t>
        </is>
      </c>
      <c r="B452" t="n">
        <v>11</v>
      </c>
      <c r="C452" t="inlineStr">
        <is>
          <t>Sat Nov 14</t>
        </is>
      </c>
      <c r="D452" t="inlineStr">
        <is>
          <t>Clemson</t>
        </is>
      </c>
      <c r="E452" t="inlineStr">
        <is>
          <t>#39</t>
        </is>
      </c>
      <c r="F452" t="inlineStr">
        <is>
          <t>at</t>
        </is>
      </c>
      <c r="M452" t="inlineStr">
        <is>
          <t>Memorial Stadium (Clemson, SC)</t>
        </is>
      </c>
    </row>
    <row r="453">
      <c r="A453" t="inlineStr">
        <is>
          <t>Georgia Tech</t>
        </is>
      </c>
      <c r="B453" t="n">
        <v>12</v>
      </c>
      <c r="C453" t="inlineStr">
        <is>
          <t>Sat Nov 21</t>
        </is>
      </c>
      <c r="D453" t="inlineStr">
        <is>
          <t>Wake Forest</t>
        </is>
      </c>
      <c r="E453" t="inlineStr">
        <is>
          <t>#35</t>
        </is>
      </c>
      <c r="F453" t="inlineStr">
        <is>
          <t>vs</t>
        </is>
      </c>
      <c r="M453" t="inlineStr">
        <is>
          <t>Bobby Dodd Stadium</t>
        </is>
      </c>
    </row>
    <row r="454">
      <c r="A454" t="inlineStr">
        <is>
          <t>Georgia Tech</t>
        </is>
      </c>
      <c r="B454" t="n">
        <v>13</v>
      </c>
      <c r="C454" t="inlineStr">
        <is>
          <t>Sat Nov 28</t>
        </is>
      </c>
      <c r="D454" t="inlineStr">
        <is>
          <t>Georgia</t>
        </is>
      </c>
      <c r="E454" t="inlineStr">
        <is>
          <t>#2</t>
        </is>
      </c>
      <c r="F454" t="inlineStr">
        <is>
          <t>at</t>
        </is>
      </c>
      <c r="M454" t="inlineStr">
        <is>
          <t>Sanford Stadium</t>
        </is>
      </c>
    </row>
    <row r="455">
      <c r="A455" t="inlineStr">
        <is>
          <t>Hawai'i</t>
        </is>
      </c>
      <c r="B455" t="n">
        <v>1</v>
      </c>
      <c r="C455" t="inlineStr">
        <is>
          <t>Sat Aug 29, 7:00 PM ET</t>
        </is>
      </c>
      <c r="D455" t="inlineStr">
        <is>
          <t>Stanford</t>
        </is>
      </c>
      <c r="E455" t="inlineStr">
        <is>
          <t>#114</t>
        </is>
      </c>
      <c r="F455" t="inlineStr">
        <is>
          <t>at</t>
        </is>
      </c>
      <c r="G455" t="inlineStr">
        <is>
          <t>Stanford -4.5</t>
        </is>
      </c>
      <c r="H455" t="inlineStr">
        <is>
          <t>Stanford -3</t>
        </is>
      </c>
      <c r="I455" t="n">
        <v>48.5</v>
      </c>
      <c r="J455" t="inlineStr">
        <is>
          <t>+170</t>
        </is>
      </c>
      <c r="K455" t="inlineStr">
        <is>
          <t>+2.7</t>
        </is>
      </c>
      <c r="L455" t="inlineStr">
        <is>
          <t>L 27-37</t>
        </is>
      </c>
      <c r="M455" t="inlineStr">
        <is>
          <t>Stanford Stadium</t>
        </is>
      </c>
    </row>
    <row r="456">
      <c r="A456" t="inlineStr">
        <is>
          <t>Hawai'i</t>
        </is>
      </c>
      <c r="B456" t="n">
        <v>1</v>
      </c>
      <c r="C456" t="inlineStr">
        <is>
          <t>Sat Sep 05, 10:00 PM ET</t>
        </is>
      </c>
      <c r="D456" t="inlineStr">
        <is>
          <t>UNLV</t>
        </is>
      </c>
      <c r="E456" t="inlineStr">
        <is>
          <t>#79</t>
        </is>
      </c>
      <c r="F456" t="inlineStr">
        <is>
          <t>vs</t>
        </is>
      </c>
      <c r="G456" t="inlineStr">
        <is>
          <t>UNLV -2.5</t>
        </is>
      </c>
      <c r="H456" t="inlineStr">
        <is>
          <t>UNLV -1.5</t>
        </is>
      </c>
      <c r="I456" t="n">
        <v>55.5</v>
      </c>
      <c r="J456" t="inlineStr">
        <is>
          <t>+120</t>
        </is>
      </c>
      <c r="K456" t="inlineStr">
        <is>
          <t>-3.0</t>
        </is>
      </c>
      <c r="L456" t="inlineStr">
        <is>
          <t>L 6-21</t>
        </is>
      </c>
      <c r="M456" t="inlineStr">
        <is>
          <t>Clarence T.C. Ching Athletics Complex</t>
        </is>
      </c>
    </row>
    <row r="457">
      <c r="A457" t="inlineStr">
        <is>
          <t>Hawai'i</t>
        </is>
      </c>
      <c r="B457" t="n">
        <v>2</v>
      </c>
      <c r="C457" t="inlineStr">
        <is>
          <t>Sat Sep 12, 11:59 PM ET</t>
        </is>
      </c>
      <c r="D457" t="inlineStr">
        <is>
          <t>New Mexico State</t>
        </is>
      </c>
      <c r="E457" t="inlineStr">
        <is>
          <t>#108</t>
        </is>
      </c>
      <c r="F457" t="inlineStr">
        <is>
          <t>vs</t>
        </is>
      </c>
      <c r="G457" t="inlineStr">
        <is>
          <t>Hawai'i -7.5</t>
        </is>
      </c>
      <c r="H457" t="inlineStr">
        <is>
          <t>Hawai'i -11.5</t>
        </is>
      </c>
      <c r="I457" t="n">
        <v>50.5</v>
      </c>
      <c r="J457" t="inlineStr">
        <is>
          <t>-298</t>
        </is>
      </c>
      <c r="K457" t="inlineStr">
        <is>
          <t>-5.9</t>
        </is>
      </c>
      <c r="L457" t="inlineStr">
        <is>
          <t>W 29-19</t>
        </is>
      </c>
      <c r="M457" t="inlineStr">
        <is>
          <t>Clarence T.C. Ching Athletics Complex</t>
        </is>
      </c>
    </row>
    <row r="458">
      <c r="A458" t="inlineStr">
        <is>
          <t>Hawai'i</t>
        </is>
      </c>
      <c r="B458" t="n">
        <v>4</v>
      </c>
      <c r="C458" t="inlineStr">
        <is>
          <t>Sat Sep 26, 3:00 PM ET</t>
        </is>
      </c>
      <c r="D458" t="inlineStr">
        <is>
          <t>Wyoming</t>
        </is>
      </c>
      <c r="E458" t="inlineStr">
        <is>
          <t>#125</t>
        </is>
      </c>
      <c r="F458" t="inlineStr">
        <is>
          <t>at</t>
        </is>
      </c>
      <c r="G458" t="inlineStr">
        <is>
          <t>Hawai'i -2.5</t>
        </is>
      </c>
      <c r="H458" t="inlineStr">
        <is>
          <t>Hawai'i -5.5</t>
        </is>
      </c>
      <c r="I458" t="n">
        <v>44.5</v>
      </c>
      <c r="J458" t="inlineStr">
        <is>
          <t>-125</t>
        </is>
      </c>
      <c r="K458" t="inlineStr">
        <is>
          <t>-1.5</t>
        </is>
      </c>
      <c r="L458" t="inlineStr">
        <is>
          <t>L 10-27</t>
        </is>
      </c>
      <c r="M458" t="inlineStr">
        <is>
          <t>War Memorial Stadium</t>
        </is>
      </c>
    </row>
    <row r="459">
      <c r="A459" t="inlineStr">
        <is>
          <t>Hawai'i</t>
        </is>
      </c>
      <c r="B459" t="n">
        <v>5</v>
      </c>
      <c r="C459" t="inlineStr">
        <is>
          <t>Sat Oct 03, 11:59 PM ET</t>
        </is>
      </c>
      <c r="D459" t="inlineStr">
        <is>
          <t>San José State</t>
        </is>
      </c>
      <c r="E459" t="inlineStr">
        <is>
          <t>#107</t>
        </is>
      </c>
      <c r="F459" t="inlineStr">
        <is>
          <t>vs</t>
        </is>
      </c>
      <c r="G459" t="inlineStr">
        <is>
          <t>Hawai'i -2.5</t>
        </is>
      </c>
      <c r="H459" t="inlineStr">
        <is>
          <t>Hawai'i -5.5</t>
        </is>
      </c>
      <c r="I459" t="n">
        <v>51.5</v>
      </c>
      <c r="J459" t="inlineStr">
        <is>
          <t>-148</t>
        </is>
      </c>
      <c r="K459" t="inlineStr">
        <is>
          <t>-1.1</t>
        </is>
      </c>
      <c r="L459" t="inlineStr">
        <is>
          <t>L 16-20</t>
        </is>
      </c>
      <c r="M459" t="inlineStr">
        <is>
          <t>Clarence T.C. Ching Athletics Complex</t>
        </is>
      </c>
    </row>
    <row r="460">
      <c r="A460" t="inlineStr">
        <is>
          <t>Hawai'i</t>
        </is>
      </c>
      <c r="B460" t="n">
        <v>6</v>
      </c>
      <c r="C460" t="inlineStr">
        <is>
          <t>Sat Oct 10, 9:30 PM ET</t>
        </is>
      </c>
      <c r="D460" t="inlineStr">
        <is>
          <t>Arizona State</t>
        </is>
      </c>
      <c r="E460" t="inlineStr">
        <is>
          <t>#66</t>
        </is>
      </c>
      <c r="F460" t="inlineStr">
        <is>
          <t>at</t>
        </is>
      </c>
      <c r="G460" t="inlineStr">
        <is>
          <t>Arizona State -21.0</t>
        </is>
      </c>
      <c r="H460" t="inlineStr">
        <is>
          <t>Arizona State -22</t>
        </is>
      </c>
      <c r="I460" t="n">
        <v>51.5</v>
      </c>
      <c r="J460" t="inlineStr">
        <is>
          <t>+900</t>
        </is>
      </c>
      <c r="K460" t="inlineStr">
        <is>
          <t>🟡 +7.8</t>
        </is>
      </c>
      <c r="M460" t="inlineStr">
        <is>
          <t>Mountain America Stadium</t>
        </is>
      </c>
    </row>
    <row r="461">
      <c r="A461" t="inlineStr">
        <is>
          <t>Hawai'i</t>
        </is>
      </c>
      <c r="B461" t="n">
        <v>7</v>
      </c>
      <c r="C461" t="inlineStr">
        <is>
          <t>Sat Oct 17</t>
        </is>
      </c>
      <c r="D461" t="inlineStr">
        <is>
          <t>New Mexico</t>
        </is>
      </c>
      <c r="E461" t="inlineStr">
        <is>
          <t>#49</t>
        </is>
      </c>
      <c r="F461" t="inlineStr">
        <is>
          <t>vs</t>
        </is>
      </c>
      <c r="M461" t="inlineStr">
        <is>
          <t>Clarence T.C. Ching Athletics Complex</t>
        </is>
      </c>
    </row>
    <row r="462">
      <c r="A462" t="inlineStr">
        <is>
          <t>Hawai'i</t>
        </is>
      </c>
      <c r="B462" t="n">
        <v>8</v>
      </c>
      <c r="C462" t="inlineStr">
        <is>
          <t>Sat Oct 24</t>
        </is>
      </c>
      <c r="D462" t="inlineStr">
        <is>
          <t>Northern Illinois</t>
        </is>
      </c>
      <c r="E462" t="inlineStr">
        <is>
          <t>#129</t>
        </is>
      </c>
      <c r="F462" t="inlineStr">
        <is>
          <t>at</t>
        </is>
      </c>
      <c r="M462" t="inlineStr">
        <is>
          <t>Huskie Stadium</t>
        </is>
      </c>
    </row>
    <row r="463">
      <c r="A463" t="inlineStr">
        <is>
          <t>Hawai'i</t>
        </is>
      </c>
      <c r="B463" t="n">
        <v>10</v>
      </c>
      <c r="C463" t="inlineStr">
        <is>
          <t>Sat Nov 07</t>
        </is>
      </c>
      <c r="D463" t="inlineStr">
        <is>
          <t>UTEP</t>
        </is>
      </c>
      <c r="E463" t="inlineStr">
        <is>
          <t>#138</t>
        </is>
      </c>
      <c r="F463" t="inlineStr">
        <is>
          <t>at</t>
        </is>
      </c>
      <c r="M463" t="inlineStr">
        <is>
          <t>Sun Bowl</t>
        </is>
      </c>
    </row>
    <row r="464">
      <c r="A464" t="inlineStr">
        <is>
          <t>Hawai'i</t>
        </is>
      </c>
      <c r="B464" t="n">
        <v>11</v>
      </c>
      <c r="C464" t="inlineStr">
        <is>
          <t>Sat Nov 14, 11:59 PM ET</t>
        </is>
      </c>
      <c r="D464" t="inlineStr">
        <is>
          <t>North Dakota State</t>
        </is>
      </c>
      <c r="E464" t="inlineStr">
        <is>
          <t>#70</t>
        </is>
      </c>
      <c r="F464" t="inlineStr">
        <is>
          <t>vs</t>
        </is>
      </c>
      <c r="M464" t="inlineStr">
        <is>
          <t>Clarence T.C. Ching Athletics Complex</t>
        </is>
      </c>
    </row>
    <row r="465">
      <c r="A465" t="inlineStr">
        <is>
          <t>Hawai'i</t>
        </is>
      </c>
      <c r="B465" t="n">
        <v>12</v>
      </c>
      <c r="C465" t="inlineStr">
        <is>
          <t>Sat Nov 21</t>
        </is>
      </c>
      <c r="D465" t="inlineStr">
        <is>
          <t>Nevada</t>
        </is>
      </c>
      <c r="E465" t="inlineStr">
        <is>
          <t>#98</t>
        </is>
      </c>
      <c r="F465" t="inlineStr">
        <is>
          <t>at</t>
        </is>
      </c>
      <c r="M465" t="inlineStr">
        <is>
          <t>Mackay Stadium</t>
        </is>
      </c>
    </row>
    <row r="466">
      <c r="A466" t="inlineStr">
        <is>
          <t>Hawai'i</t>
        </is>
      </c>
      <c r="B466" t="n">
        <v>13</v>
      </c>
      <c r="C466" t="inlineStr">
        <is>
          <t>Sat Nov 28, 11:00 PM ET</t>
        </is>
      </c>
      <c r="D466" t="inlineStr">
        <is>
          <t>Sacramento State</t>
        </is>
      </c>
      <c r="E466" t="inlineStr">
        <is>
          <t>#135</t>
        </is>
      </c>
      <c r="F466" t="inlineStr">
        <is>
          <t>vs</t>
        </is>
      </c>
      <c r="M466" t="inlineStr">
        <is>
          <t>Clarence T.C. Ching Athletics Complex</t>
        </is>
      </c>
    </row>
    <row r="467">
      <c r="A467" t="inlineStr">
        <is>
          <t>Houston</t>
        </is>
      </c>
      <c r="B467" t="n">
        <v>1</v>
      </c>
      <c r="C467" t="inlineStr">
        <is>
          <t>Sat Sep 05, 12:00 PM ET</t>
        </is>
      </c>
      <c r="D467" t="inlineStr">
        <is>
          <t>Oregon State</t>
        </is>
      </c>
      <c r="E467" t="inlineStr">
        <is>
          <t>#69</t>
        </is>
      </c>
      <c r="F467" t="inlineStr">
        <is>
          <t>vs</t>
        </is>
      </c>
      <c r="G467" t="inlineStr">
        <is>
          <t>Houston -21</t>
        </is>
      </c>
      <c r="H467" t="inlineStr">
        <is>
          <t>Houston -18.5</t>
        </is>
      </c>
      <c r="I467" t="n">
        <v>50.5</v>
      </c>
      <c r="J467" t="inlineStr">
        <is>
          <t>-1450</t>
        </is>
      </c>
      <c r="K467" t="inlineStr">
        <is>
          <t>🟡 -8.6</t>
        </is>
      </c>
      <c r="L467" t="inlineStr">
        <is>
          <t>W 33-20</t>
        </is>
      </c>
      <c r="M467" t="inlineStr">
        <is>
          <t>TDECU Stadium</t>
        </is>
      </c>
    </row>
    <row r="468">
      <c r="A468" t="inlineStr">
        <is>
          <t>Houston</t>
        </is>
      </c>
      <c r="B468" t="n">
        <v>2</v>
      </c>
      <c r="C468" t="inlineStr">
        <is>
          <t>Sat Sep 12, 7:00 PM ET</t>
        </is>
      </c>
      <c r="D468" t="inlineStr">
        <is>
          <t>Southern</t>
        </is>
      </c>
      <c r="E468" t="inlineStr">
        <is>
          <t>n/a</t>
        </is>
      </c>
      <c r="F468" t="inlineStr">
        <is>
          <t>vs</t>
        </is>
      </c>
      <c r="G468" t="inlineStr">
        <is>
          <t>Houston -51.5</t>
        </is>
      </c>
      <c r="H468" t="inlineStr">
        <is>
          <t>Houston -51.5</t>
        </is>
      </c>
      <c r="I468" t="inlineStr">
        <is>
          <t>61.5 ⚑MONSTER UNDER</t>
        </is>
      </c>
      <c r="L468" t="inlineStr">
        <is>
          <t>W 77-6</t>
        </is>
      </c>
      <c r="M468" t="inlineStr">
        <is>
          <t>TDECU Stadium</t>
        </is>
      </c>
    </row>
    <row r="469">
      <c r="A469" t="inlineStr">
        <is>
          <t>Houston</t>
        </is>
      </c>
      <c r="B469" t="n">
        <v>3</v>
      </c>
      <c r="C469" t="inlineStr">
        <is>
          <t>Fri Sep 18, 8:00 PM ET</t>
        </is>
      </c>
      <c r="D469" t="inlineStr">
        <is>
          <t>Texas Tech</t>
        </is>
      </c>
      <c r="E469" t="inlineStr">
        <is>
          <t>#13</t>
        </is>
      </c>
      <c r="F469" t="inlineStr">
        <is>
          <t>at</t>
        </is>
      </c>
      <c r="G469" t="inlineStr">
        <is>
          <t>Texas Tech -7.5</t>
        </is>
      </c>
      <c r="H469" t="inlineStr">
        <is>
          <t>Texas Tech -13.5</t>
        </is>
      </c>
      <c r="I469" t="n">
        <v>52.5</v>
      </c>
      <c r="J469" t="inlineStr">
        <is>
          <t>+250</t>
        </is>
      </c>
      <c r="K469" t="inlineStr">
        <is>
          <t>-2.1</t>
        </is>
      </c>
      <c r="L469" t="inlineStr">
        <is>
          <t>L 26-28</t>
        </is>
      </c>
      <c r="M469" t="inlineStr">
        <is>
          <t>Jones AT&amp;T Stadium</t>
        </is>
      </c>
    </row>
    <row r="470">
      <c r="A470" t="inlineStr">
        <is>
          <t>Houston</t>
        </is>
      </c>
      <c r="B470" t="n">
        <v>4</v>
      </c>
      <c r="C470" t="inlineStr">
        <is>
          <t>Sat Sep 26, 4:00 PM ET</t>
        </is>
      </c>
      <c r="D470" t="inlineStr">
        <is>
          <t>Georgia Southern</t>
        </is>
      </c>
      <c r="E470" t="inlineStr">
        <is>
          <t>#99</t>
        </is>
      </c>
      <c r="F470" t="inlineStr">
        <is>
          <t>at</t>
        </is>
      </c>
      <c r="G470" t="inlineStr">
        <is>
          <t>Houston -17.5</t>
        </is>
      </c>
      <c r="H470" t="inlineStr">
        <is>
          <t>Houston -19.5</t>
        </is>
      </c>
      <c r="I470" t="n">
        <v>56.5</v>
      </c>
      <c r="J470" t="inlineStr">
        <is>
          <t>-950</t>
        </is>
      </c>
      <c r="K470" t="inlineStr">
        <is>
          <t>-2.4</t>
        </is>
      </c>
      <c r="L470" t="inlineStr">
        <is>
          <t>W 42-28</t>
        </is>
      </c>
      <c r="M470" t="inlineStr">
        <is>
          <t>Allen E. Paulson Stadium</t>
        </is>
      </c>
    </row>
    <row r="471">
      <c r="A471" t="inlineStr">
        <is>
          <t>Houston</t>
        </is>
      </c>
      <c r="B471" t="n">
        <v>5</v>
      </c>
      <c r="C471" t="inlineStr">
        <is>
          <t>Sat Oct 03, 12:00 PM ET</t>
        </is>
      </c>
      <c r="D471" t="inlineStr">
        <is>
          <t>UCF</t>
        </is>
      </c>
      <c r="E471" t="inlineStr">
        <is>
          <t>#56</t>
        </is>
      </c>
      <c r="F471" t="inlineStr">
        <is>
          <t>vs</t>
        </is>
      </c>
      <c r="G471" t="inlineStr">
        <is>
          <t>Houston -10.5</t>
        </is>
      </c>
      <c r="H471" t="inlineStr">
        <is>
          <t>Houston -12.5</t>
        </is>
      </c>
      <c r="I471" t="n">
        <v>50.5</v>
      </c>
      <c r="J471" t="inlineStr">
        <is>
          <t>-425</t>
        </is>
      </c>
      <c r="K471" t="inlineStr">
        <is>
          <t>-1.9</t>
        </is>
      </c>
      <c r="L471" t="inlineStr">
        <is>
          <t>W 27-17</t>
        </is>
      </c>
      <c r="M471" t="inlineStr">
        <is>
          <t>TDECU Stadium</t>
        </is>
      </c>
    </row>
    <row r="472">
      <c r="A472" t="inlineStr">
        <is>
          <t>Houston</t>
        </is>
      </c>
      <c r="B472" t="n">
        <v>6</v>
      </c>
      <c r="C472" t="inlineStr">
        <is>
          <t>Sat Oct 10, 3:30 PM ET</t>
        </is>
      </c>
      <c r="D472" t="inlineStr">
        <is>
          <t>Kansas State</t>
        </is>
      </c>
      <c r="E472" t="inlineStr">
        <is>
          <t>#46</t>
        </is>
      </c>
      <c r="F472" t="inlineStr">
        <is>
          <t>at</t>
        </is>
      </c>
      <c r="G472" t="inlineStr">
        <is>
          <t>Kansas State -2.5</t>
        </is>
      </c>
      <c r="H472" t="inlineStr">
        <is>
          <t>Kansas State -2.5</t>
        </is>
      </c>
      <c r="I472" t="n">
        <v>56</v>
      </c>
      <c r="J472" t="inlineStr">
        <is>
          <t>+120</t>
        </is>
      </c>
      <c r="K472" t="inlineStr">
        <is>
          <t>+2.7</t>
        </is>
      </c>
      <c r="M472" t="inlineStr">
        <is>
          <t>Bill Snyder Family Stadium</t>
        </is>
      </c>
    </row>
    <row r="473">
      <c r="A473" t="inlineStr">
        <is>
          <t>Houston</t>
        </is>
      </c>
      <c r="B473" t="n">
        <v>7</v>
      </c>
      <c r="C473" t="inlineStr">
        <is>
          <t>Sat Oct 17</t>
        </is>
      </c>
      <c r="D473" t="inlineStr">
        <is>
          <t>Oklahoma State</t>
        </is>
      </c>
      <c r="E473" t="inlineStr">
        <is>
          <t>#40</t>
        </is>
      </c>
      <c r="F473" t="inlineStr">
        <is>
          <t>vs</t>
        </is>
      </c>
      <c r="M473" t="inlineStr">
        <is>
          <t>TDECU Stadium</t>
        </is>
      </c>
    </row>
    <row r="474">
      <c r="A474" t="inlineStr">
        <is>
          <t>Houston</t>
        </is>
      </c>
      <c r="B474" t="n">
        <v>8</v>
      </c>
      <c r="C474" t="inlineStr">
        <is>
          <t>Sat Oct 24</t>
        </is>
      </c>
      <c r="D474" t="inlineStr">
        <is>
          <t>Utah</t>
        </is>
      </c>
      <c r="E474" t="inlineStr">
        <is>
          <t>#11</t>
        </is>
      </c>
      <c r="F474" t="inlineStr">
        <is>
          <t>at</t>
        </is>
      </c>
      <c r="G474" t="inlineStr">
        <is>
          <t>Utah -6.5</t>
        </is>
      </c>
      <c r="H474" t="inlineStr">
        <is>
          <t>Utah -6.5</t>
        </is>
      </c>
      <c r="I474" t="n">
        <v>50.5</v>
      </c>
      <c r="J474" t="inlineStr">
        <is>
          <t>+210</t>
        </is>
      </c>
      <c r="K474" t="inlineStr">
        <is>
          <t>-4.1</t>
        </is>
      </c>
      <c r="M474" t="inlineStr">
        <is>
          <t>Rice-Eccles Stadium</t>
        </is>
      </c>
    </row>
    <row r="475">
      <c r="A475" t="inlineStr">
        <is>
          <t>Houston</t>
        </is>
      </c>
      <c r="B475" t="n">
        <v>10</v>
      </c>
      <c r="C475" t="inlineStr">
        <is>
          <t>Sat Nov 07</t>
        </is>
      </c>
      <c r="D475" t="inlineStr">
        <is>
          <t>Cincinnati</t>
        </is>
      </c>
      <c r="E475" t="inlineStr">
        <is>
          <t>#65</t>
        </is>
      </c>
      <c r="F475" t="inlineStr">
        <is>
          <t>vs</t>
        </is>
      </c>
      <c r="M475" t="inlineStr">
        <is>
          <t>TDECU Stadium</t>
        </is>
      </c>
    </row>
    <row r="476">
      <c r="A476" t="inlineStr">
        <is>
          <t>Houston</t>
        </is>
      </c>
      <c r="B476" t="n">
        <v>11</v>
      </c>
      <c r="C476" t="inlineStr">
        <is>
          <t>Fri Nov 13, 10:15 PM ET</t>
        </is>
      </c>
      <c r="D476" t="inlineStr">
        <is>
          <t>Colorado</t>
        </is>
      </c>
      <c r="E476" t="inlineStr">
        <is>
          <t>#59</t>
        </is>
      </c>
      <c r="F476" t="inlineStr">
        <is>
          <t>at</t>
        </is>
      </c>
      <c r="M476" t="inlineStr">
        <is>
          <t>Folsom Field</t>
        </is>
      </c>
    </row>
    <row r="477">
      <c r="A477" t="inlineStr">
        <is>
          <t>Houston</t>
        </is>
      </c>
      <c r="B477" t="n">
        <v>12</v>
      </c>
      <c r="C477" t="inlineStr">
        <is>
          <t>Sat Nov 21</t>
        </is>
      </c>
      <c r="D477" t="inlineStr">
        <is>
          <t>West Virginia</t>
        </is>
      </c>
      <c r="E477" t="inlineStr">
        <is>
          <t>#63</t>
        </is>
      </c>
      <c r="F477" t="inlineStr">
        <is>
          <t>at</t>
        </is>
      </c>
      <c r="M477" t="inlineStr">
        <is>
          <t>Milan Puskar Stadium</t>
        </is>
      </c>
    </row>
    <row r="478">
      <c r="A478" t="inlineStr">
        <is>
          <t>Houston</t>
        </is>
      </c>
      <c r="B478" t="n">
        <v>13</v>
      </c>
      <c r="C478" t="inlineStr">
        <is>
          <t>Sat Nov 28</t>
        </is>
      </c>
      <c r="D478" t="inlineStr">
        <is>
          <t>Baylor</t>
        </is>
      </c>
      <c r="E478" t="inlineStr">
        <is>
          <t>#28</t>
        </is>
      </c>
      <c r="F478" t="inlineStr">
        <is>
          <t>vs</t>
        </is>
      </c>
      <c r="M478" t="inlineStr">
        <is>
          <t>TDECU Stadium</t>
        </is>
      </c>
    </row>
    <row r="479">
      <c r="A479" t="inlineStr">
        <is>
          <t>Illinois</t>
        </is>
      </c>
      <c r="B479" t="n">
        <v>1</v>
      </c>
      <c r="C479" t="inlineStr">
        <is>
          <t>Thu Sep 03, 9:00 PM ET</t>
        </is>
      </c>
      <c r="D479" t="inlineStr">
        <is>
          <t>UAB</t>
        </is>
      </c>
      <c r="E479" t="inlineStr">
        <is>
          <t>#121</t>
        </is>
      </c>
      <c r="F479" t="inlineStr">
        <is>
          <t>vs</t>
        </is>
      </c>
      <c r="G479" t="inlineStr">
        <is>
          <t>Illinois -25.5</t>
        </is>
      </c>
      <c r="H479" t="inlineStr">
        <is>
          <t>Illinois -27.5</t>
        </is>
      </c>
      <c r="I479" t="n">
        <v>53.5</v>
      </c>
      <c r="J479" t="inlineStr">
        <is>
          <t>-3600</t>
        </is>
      </c>
      <c r="K479" t="inlineStr">
        <is>
          <t>🟡 -6.0</t>
        </is>
      </c>
      <c r="L479" t="inlineStr">
        <is>
          <t>W 42-23</t>
        </is>
      </c>
      <c r="M479" t="inlineStr">
        <is>
          <t>Memorial Stadium (Champaign, IL)</t>
        </is>
      </c>
    </row>
    <row r="480">
      <c r="A480" t="inlineStr">
        <is>
          <t>Illinois</t>
        </is>
      </c>
      <c r="B480" t="n">
        <v>2</v>
      </c>
      <c r="C480" t="inlineStr">
        <is>
          <t>Sat Sep 12, 3:30 PM ET</t>
        </is>
      </c>
      <c r="D480" t="inlineStr">
        <is>
          <t>Duke</t>
        </is>
      </c>
      <c r="E480" t="inlineStr">
        <is>
          <t>#42</t>
        </is>
      </c>
      <c r="F480" t="inlineStr">
        <is>
          <t>vs</t>
        </is>
      </c>
      <c r="G480" t="inlineStr">
        <is>
          <t>Illinois -6</t>
        </is>
      </c>
      <c r="H480" t="inlineStr">
        <is>
          <t>Illinois -8.5</t>
        </is>
      </c>
      <c r="I480" t="n">
        <v>51.5</v>
      </c>
      <c r="J480" t="inlineStr">
        <is>
          <t>-250</t>
        </is>
      </c>
      <c r="K480" t="inlineStr">
        <is>
          <t>🔴 -7.3</t>
        </is>
      </c>
      <c r="L480" t="inlineStr">
        <is>
          <t>L 27-31</t>
        </is>
      </c>
      <c r="M480" t="inlineStr">
        <is>
          <t>Memorial Stadium (Champaign, IL)</t>
        </is>
      </c>
    </row>
    <row r="481">
      <c r="A481" t="inlineStr">
        <is>
          <t>Illinois</t>
        </is>
      </c>
      <c r="B481" t="n">
        <v>3</v>
      </c>
      <c r="C481" t="inlineStr">
        <is>
          <t>Sat Sep 19, 2:00 PM ET</t>
        </is>
      </c>
      <c r="D481" t="inlineStr">
        <is>
          <t>Southern Illinois</t>
        </is>
      </c>
      <c r="E481" t="inlineStr">
        <is>
          <t>n/a</t>
        </is>
      </c>
      <c r="F481" t="inlineStr">
        <is>
          <t>vs</t>
        </is>
      </c>
      <c r="G481" t="inlineStr">
        <is>
          <t>Illinois -34.5</t>
        </is>
      </c>
      <c r="H481" t="inlineStr">
        <is>
          <t>Illinois -41.5</t>
        </is>
      </c>
      <c r="I481" t="n">
        <v>55.5</v>
      </c>
      <c r="L481" t="inlineStr">
        <is>
          <t>W 48-10</t>
        </is>
      </c>
      <c r="M481" t="inlineStr">
        <is>
          <t>Memorial Stadium (Champaign, IL)</t>
        </is>
      </c>
    </row>
    <row r="482">
      <c r="A482" t="inlineStr">
        <is>
          <t>Illinois</t>
        </is>
      </c>
      <c r="B482" t="n">
        <v>4</v>
      </c>
      <c r="C482" t="inlineStr">
        <is>
          <t>Sat Sep 26, 12:00 PM ET</t>
        </is>
      </c>
      <c r="D482" t="inlineStr">
        <is>
          <t>Ohio State</t>
        </is>
      </c>
      <c r="E482" t="inlineStr">
        <is>
          <t>#3</t>
        </is>
      </c>
      <c r="F482" t="inlineStr">
        <is>
          <t>at</t>
        </is>
      </c>
      <c r="G482" t="inlineStr">
        <is>
          <t>Ohio State -25.5</t>
        </is>
      </c>
      <c r="H482" t="inlineStr">
        <is>
          <t>Ohio State -27.5</t>
        </is>
      </c>
      <c r="I482" t="n">
        <v>53.5</v>
      </c>
      <c r="J482" t="inlineStr">
        <is>
          <t>+1600</t>
        </is>
      </c>
      <c r="K482" t="inlineStr">
        <is>
          <t>-1.3</t>
        </is>
      </c>
      <c r="L482" t="inlineStr">
        <is>
          <t>L 19-42</t>
        </is>
      </c>
      <c r="M482" t="inlineStr">
        <is>
          <t>Ohio Stadium</t>
        </is>
      </c>
    </row>
    <row r="483">
      <c r="A483" t="inlineStr">
        <is>
          <t>Illinois</t>
        </is>
      </c>
      <c r="B483" t="n">
        <v>5</v>
      </c>
      <c r="C483" t="inlineStr">
        <is>
          <t>Sat Oct 03, 4:15 PM ET</t>
        </is>
      </c>
      <c r="D483" t="inlineStr">
        <is>
          <t>Purdue</t>
        </is>
      </c>
      <c r="E483" t="inlineStr">
        <is>
          <t>#64</t>
        </is>
      </c>
      <c r="F483" t="inlineStr">
        <is>
          <t>vs</t>
        </is>
      </c>
      <c r="G483" t="inlineStr">
        <is>
          <t>Illinois -9.5</t>
        </is>
      </c>
      <c r="H483" t="inlineStr">
        <is>
          <t>Illinois -10</t>
        </is>
      </c>
      <c r="I483" t="inlineStr">
        <is>
          <t>62.5 ⚑MONSTER UNDER</t>
        </is>
      </c>
      <c r="J483" t="inlineStr">
        <is>
          <t>-375</t>
        </is>
      </c>
      <c r="K483" t="inlineStr">
        <is>
          <t>-3.9</t>
        </is>
      </c>
      <c r="L483" t="inlineStr">
        <is>
          <t>L 17-24</t>
        </is>
      </c>
      <c r="M483" t="inlineStr">
        <is>
          <t>Memorial Stadium (Champaign, IL)</t>
        </is>
      </c>
    </row>
    <row r="484">
      <c r="A484" t="inlineStr">
        <is>
          <t>Illinois</t>
        </is>
      </c>
      <c r="B484" t="n">
        <v>6</v>
      </c>
      <c r="C484" t="inlineStr">
        <is>
          <t>Sat Oct 10, 3:30 PM ET</t>
        </is>
      </c>
      <c r="D484" t="inlineStr">
        <is>
          <t>Michigan State</t>
        </is>
      </c>
      <c r="E484" t="inlineStr">
        <is>
          <t>#58</t>
        </is>
      </c>
      <c r="F484" t="inlineStr">
        <is>
          <t>at</t>
        </is>
      </c>
      <c r="G484" t="inlineStr">
        <is>
          <t>Illinois -2.5</t>
        </is>
      </c>
      <c r="H484" t="inlineStr">
        <is>
          <t>Illinois -3.5</t>
        </is>
      </c>
      <c r="I484" t="n">
        <v>49</v>
      </c>
      <c r="J484" t="inlineStr">
        <is>
          <t>-175</t>
        </is>
      </c>
      <c r="K484" t="inlineStr">
        <is>
          <t>-4.1</t>
        </is>
      </c>
      <c r="M484" t="inlineStr">
        <is>
          <t>Spartan Stadium</t>
        </is>
      </c>
    </row>
    <row r="485">
      <c r="A485" t="inlineStr">
        <is>
          <t>Illinois</t>
        </is>
      </c>
      <c r="B485" t="n">
        <v>8</v>
      </c>
      <c r="C485" t="inlineStr">
        <is>
          <t>Sat Oct 24</t>
        </is>
      </c>
      <c r="D485" t="inlineStr">
        <is>
          <t>Oregon</t>
        </is>
      </c>
      <c r="E485" t="inlineStr">
        <is>
          <t>#9</t>
        </is>
      </c>
      <c r="F485" t="inlineStr">
        <is>
          <t>vs</t>
        </is>
      </c>
      <c r="M485" t="inlineStr">
        <is>
          <t>Memorial Stadium (Champaign, IL)</t>
        </is>
      </c>
    </row>
    <row r="486">
      <c r="A486" t="inlineStr">
        <is>
          <t>Illinois</t>
        </is>
      </c>
      <c r="B486" t="n">
        <v>9</v>
      </c>
      <c r="C486" t="inlineStr">
        <is>
          <t>Sat Oct 31</t>
        </is>
      </c>
      <c r="D486" t="inlineStr">
        <is>
          <t>Maryland</t>
        </is>
      </c>
      <c r="E486" t="inlineStr">
        <is>
          <t>#77</t>
        </is>
      </c>
      <c r="F486" t="inlineStr">
        <is>
          <t>at</t>
        </is>
      </c>
      <c r="M486" t="inlineStr">
        <is>
          <t>SECU Stadium</t>
        </is>
      </c>
    </row>
    <row r="487">
      <c r="A487" t="inlineStr">
        <is>
          <t>Illinois</t>
        </is>
      </c>
      <c r="B487" t="n">
        <v>10</v>
      </c>
      <c r="C487" t="inlineStr">
        <is>
          <t>Fri Nov 06, 8:00 PM ET</t>
        </is>
      </c>
      <c r="D487" t="inlineStr">
        <is>
          <t>Nebraska</t>
        </is>
      </c>
      <c r="E487" t="inlineStr">
        <is>
          <t>#18</t>
        </is>
      </c>
      <c r="F487" t="inlineStr">
        <is>
          <t>vs</t>
        </is>
      </c>
      <c r="M487" t="inlineStr">
        <is>
          <t>Memorial Stadium (Champaign, IL)</t>
        </is>
      </c>
    </row>
    <row r="488">
      <c r="A488" t="inlineStr">
        <is>
          <t>Illinois</t>
        </is>
      </c>
      <c r="B488" t="n">
        <v>11</v>
      </c>
      <c r="C488" t="inlineStr">
        <is>
          <t>Fri Nov 13, 9:00 PM ET</t>
        </is>
      </c>
      <c r="D488" t="inlineStr">
        <is>
          <t>UCLA</t>
        </is>
      </c>
      <c r="E488" t="inlineStr">
        <is>
          <t>#32</t>
        </is>
      </c>
      <c r="F488" t="inlineStr">
        <is>
          <t>at</t>
        </is>
      </c>
      <c r="M488" t="inlineStr">
        <is>
          <t>Rose Bowl</t>
        </is>
      </c>
    </row>
    <row r="489">
      <c r="A489" t="inlineStr">
        <is>
          <t>Illinois</t>
        </is>
      </c>
      <c r="B489" t="n">
        <v>12</v>
      </c>
      <c r="C489" t="inlineStr">
        <is>
          <t>Sat Nov 21</t>
        </is>
      </c>
      <c r="D489" t="inlineStr">
        <is>
          <t>Iowa</t>
        </is>
      </c>
      <c r="E489" t="inlineStr">
        <is>
          <t>#29</t>
        </is>
      </c>
      <c r="F489" t="inlineStr">
        <is>
          <t>vs</t>
        </is>
      </c>
      <c r="M489" t="inlineStr">
        <is>
          <t>Memorial Stadium (Champaign, IL)</t>
        </is>
      </c>
    </row>
    <row r="490">
      <c r="A490" t="inlineStr">
        <is>
          <t>Illinois</t>
        </is>
      </c>
      <c r="B490" t="n">
        <v>13</v>
      </c>
      <c r="C490" t="inlineStr">
        <is>
          <t>Sat Nov 28</t>
        </is>
      </c>
      <c r="D490" t="inlineStr">
        <is>
          <t>Northwestern</t>
        </is>
      </c>
      <c r="E490" t="inlineStr">
        <is>
          <t>#25</t>
        </is>
      </c>
      <c r="F490" t="inlineStr">
        <is>
          <t>at</t>
        </is>
      </c>
      <c r="G490" t="inlineStr">
        <is>
          <t>Illinois -3.5</t>
        </is>
      </c>
      <c r="H490" t="inlineStr">
        <is>
          <t>Illinois -3.5</t>
        </is>
      </c>
      <c r="I490" t="n">
        <v>52.5</v>
      </c>
      <c r="J490" t="inlineStr">
        <is>
          <t>-175</t>
        </is>
      </c>
      <c r="K490" t="inlineStr">
        <is>
          <t>🔴 -15.2</t>
        </is>
      </c>
      <c r="M490" t="inlineStr">
        <is>
          <t>Ryan Field</t>
        </is>
      </c>
    </row>
    <row r="491">
      <c r="A491" t="inlineStr">
        <is>
          <t>Indiana</t>
        </is>
      </c>
      <c r="B491" t="n">
        <v>1</v>
      </c>
      <c r="C491" t="inlineStr">
        <is>
          <t>Sat Sep 05, 12:00 PM ET</t>
        </is>
      </c>
      <c r="D491" t="inlineStr">
        <is>
          <t>North Texas</t>
        </is>
      </c>
      <c r="E491" t="inlineStr">
        <is>
          <t>#72</t>
        </is>
      </c>
      <c r="F491" t="inlineStr">
        <is>
          <t>vs</t>
        </is>
      </c>
      <c r="G491" t="inlineStr">
        <is>
          <t>Indiana -39.5</t>
        </is>
      </c>
      <c r="H491" t="inlineStr">
        <is>
          <t>Indiana -40.5</t>
        </is>
      </c>
      <c r="I491" t="n">
        <v>57.5</v>
      </c>
      <c r="K491" t="inlineStr">
        <is>
          <t>🟡 -12.3</t>
        </is>
      </c>
      <c r="L491" t="inlineStr">
        <is>
          <t>W 52-16</t>
        </is>
      </c>
      <c r="M491" t="inlineStr">
        <is>
          <t>Memorial Stadium (Bloomington, IN)</t>
        </is>
      </c>
    </row>
    <row r="492">
      <c r="A492" t="inlineStr">
        <is>
          <t>Indiana</t>
        </is>
      </c>
      <c r="B492" t="n">
        <v>2</v>
      </c>
      <c r="C492" t="inlineStr">
        <is>
          <t>Sat Sep 12, 12:00 PM ET</t>
        </is>
      </c>
      <c r="D492" t="inlineStr">
        <is>
          <t>Howard</t>
        </is>
      </c>
      <c r="E492" t="inlineStr">
        <is>
          <t>n/a</t>
        </is>
      </c>
      <c r="F492" t="inlineStr">
        <is>
          <t>vs</t>
        </is>
      </c>
      <c r="G492" t="inlineStr">
        <is>
          <t>Indiana -57.5</t>
        </is>
      </c>
      <c r="H492" t="inlineStr">
        <is>
          <t>Indiana -56.5</t>
        </is>
      </c>
      <c r="I492" t="inlineStr">
        <is>
          <t>67.5 ⚑MONSTER UNDER</t>
        </is>
      </c>
      <c r="L492" t="inlineStr">
        <is>
          <t>W 55-0</t>
        </is>
      </c>
      <c r="M492" t="inlineStr">
        <is>
          <t>Memorial Stadium (Bloomington, IN)</t>
        </is>
      </c>
    </row>
    <row r="493">
      <c r="A493" t="inlineStr">
        <is>
          <t>Indiana</t>
        </is>
      </c>
      <c r="B493" t="n">
        <v>3</v>
      </c>
      <c r="C493" t="inlineStr">
        <is>
          <t>Sat Sep 19, 4:00 PM ET</t>
        </is>
      </c>
      <c r="D493" t="inlineStr">
        <is>
          <t>Western Kentucky</t>
        </is>
      </c>
      <c r="E493" t="inlineStr">
        <is>
          <t>#128</t>
        </is>
      </c>
      <c r="F493" t="inlineStr">
        <is>
          <t>vs</t>
        </is>
      </c>
      <c r="G493" t="inlineStr">
        <is>
          <t>Indiana -44.5</t>
        </is>
      </c>
      <c r="H493" t="inlineStr">
        <is>
          <t>Indiana -44.5</t>
        </is>
      </c>
      <c r="I493" t="inlineStr">
        <is>
          <t>59.5 ⚑MONSTER UNDER</t>
        </is>
      </c>
      <c r="K493" t="inlineStr">
        <is>
          <t>-3.2</t>
        </is>
      </c>
      <c r="L493" t="inlineStr">
        <is>
          <t>W 38-0</t>
        </is>
      </c>
      <c r="M493" t="inlineStr">
        <is>
          <t>Memorial Stadium (Bloomington, IN)</t>
        </is>
      </c>
    </row>
    <row r="494">
      <c r="A494" t="inlineStr">
        <is>
          <t>Indiana</t>
        </is>
      </c>
      <c r="B494" t="n">
        <v>4</v>
      </c>
      <c r="C494" t="inlineStr">
        <is>
          <t>Fri Sep 25, 8:00 PM ET</t>
        </is>
      </c>
      <c r="D494" t="inlineStr">
        <is>
          <t>Northwestern</t>
        </is>
      </c>
      <c r="E494" t="inlineStr">
        <is>
          <t>#25</t>
        </is>
      </c>
      <c r="F494" t="inlineStr">
        <is>
          <t>vs</t>
        </is>
      </c>
      <c r="G494" t="inlineStr">
        <is>
          <t>Indiana -20.5</t>
        </is>
      </c>
      <c r="H494" t="inlineStr">
        <is>
          <t>Indiana -23.5</t>
        </is>
      </c>
      <c r="I494" t="n">
        <v>49.5</v>
      </c>
      <c r="J494" t="inlineStr">
        <is>
          <t>-1650</t>
        </is>
      </c>
      <c r="K494" t="inlineStr">
        <is>
          <t>🟡 -7.5</t>
        </is>
      </c>
      <c r="L494" t="inlineStr">
        <is>
          <t>W 29-23</t>
        </is>
      </c>
      <c r="M494" t="inlineStr">
        <is>
          <t>Memorial Stadium (Bloomington, IN)</t>
        </is>
      </c>
    </row>
    <row r="495">
      <c r="A495" t="inlineStr">
        <is>
          <t>Indiana</t>
        </is>
      </c>
      <c r="B495" t="n">
        <v>5</v>
      </c>
      <c r="C495" t="inlineStr">
        <is>
          <t>Sat Oct 03, 8:00 PM ET</t>
        </is>
      </c>
      <c r="D495" t="inlineStr">
        <is>
          <t>Rutgers</t>
        </is>
      </c>
      <c r="E495" t="inlineStr">
        <is>
          <t>#82</t>
        </is>
      </c>
      <c r="F495" t="inlineStr">
        <is>
          <t>at</t>
        </is>
      </c>
      <c r="G495" t="inlineStr">
        <is>
          <t>Indiana -24.5</t>
        </is>
      </c>
      <c r="H495" t="inlineStr">
        <is>
          <t>Indiana -23.5</t>
        </is>
      </c>
      <c r="I495" t="n">
        <v>56.5</v>
      </c>
      <c r="J495" t="inlineStr">
        <is>
          <t>-2400</t>
        </is>
      </c>
      <c r="K495" t="inlineStr">
        <is>
          <t>+0.3</t>
        </is>
      </c>
      <c r="L495" t="inlineStr">
        <is>
          <t>W 47-15</t>
        </is>
      </c>
      <c r="M495" t="inlineStr">
        <is>
          <t>SHI Stadium</t>
        </is>
      </c>
    </row>
    <row r="496">
      <c r="A496" t="inlineStr">
        <is>
          <t>Indiana</t>
        </is>
      </c>
      <c r="B496" t="n">
        <v>6</v>
      </c>
      <c r="C496" t="inlineStr">
        <is>
          <t>Sat Oct 10, 12:00 PM ET</t>
        </is>
      </c>
      <c r="D496" t="inlineStr">
        <is>
          <t>Nebraska</t>
        </is>
      </c>
      <c r="E496" t="inlineStr">
        <is>
          <t>#18</t>
        </is>
      </c>
      <c r="F496" t="inlineStr">
        <is>
          <t>at</t>
        </is>
      </c>
      <c r="G496" t="inlineStr">
        <is>
          <t>Indiana -8.5</t>
        </is>
      </c>
      <c r="H496" t="inlineStr">
        <is>
          <t>Indiana -9.5</t>
        </is>
      </c>
      <c r="I496" t="n">
        <v>50.5</v>
      </c>
      <c r="J496" t="inlineStr">
        <is>
          <t>-360</t>
        </is>
      </c>
      <c r="K496" t="inlineStr">
        <is>
          <t>-2.3</t>
        </is>
      </c>
      <c r="M496" t="inlineStr">
        <is>
          <t>Memorial Stadium (Lincoln, NE)</t>
        </is>
      </c>
    </row>
    <row r="497">
      <c r="A497" t="inlineStr">
        <is>
          <t>Indiana</t>
        </is>
      </c>
      <c r="B497" t="n">
        <v>7</v>
      </c>
      <c r="C497" t="inlineStr">
        <is>
          <t>Sat Oct 17</t>
        </is>
      </c>
      <c r="D497" t="inlineStr">
        <is>
          <t>Ohio State</t>
        </is>
      </c>
      <c r="E497" t="inlineStr">
        <is>
          <t>#3</t>
        </is>
      </c>
      <c r="F497" t="inlineStr">
        <is>
          <t>vs</t>
        </is>
      </c>
      <c r="G497" t="inlineStr">
        <is>
          <t>Indiana -1.5</t>
        </is>
      </c>
      <c r="H497" t="inlineStr">
        <is>
          <t>Ohio State -1.5</t>
        </is>
      </c>
      <c r="I497" t="n">
        <v>48.5</v>
      </c>
      <c r="J497" t="inlineStr">
        <is>
          <t>-110</t>
        </is>
      </c>
      <c r="K497" t="inlineStr">
        <is>
          <t>-3.6</t>
        </is>
      </c>
      <c r="M497" t="inlineStr">
        <is>
          <t>Memorial Stadium (Bloomington, IN)</t>
        </is>
      </c>
    </row>
    <row r="498">
      <c r="A498" t="inlineStr">
        <is>
          <t>Indiana</t>
        </is>
      </c>
      <c r="B498" t="n">
        <v>8</v>
      </c>
      <c r="C498" t="inlineStr">
        <is>
          <t>Sat Oct 24</t>
        </is>
      </c>
      <c r="D498" t="inlineStr">
        <is>
          <t>Michigan</t>
        </is>
      </c>
      <c r="E498" t="inlineStr">
        <is>
          <t>#31</t>
        </is>
      </c>
      <c r="F498" t="inlineStr">
        <is>
          <t>at</t>
        </is>
      </c>
      <c r="G498" t="inlineStr">
        <is>
          <t>Indiana -6</t>
        </is>
      </c>
      <c r="H498" t="inlineStr">
        <is>
          <t>Indiana -6</t>
        </is>
      </c>
      <c r="I498" t="n">
        <v>52.5</v>
      </c>
      <c r="J498" t="inlineStr">
        <is>
          <t>-258</t>
        </is>
      </c>
      <c r="K498" t="inlineStr">
        <is>
          <t>+4.6</t>
        </is>
      </c>
      <c r="M498" t="inlineStr">
        <is>
          <t>Michigan Stadium</t>
        </is>
      </c>
    </row>
    <row r="499">
      <c r="A499" t="inlineStr">
        <is>
          <t>Indiana</t>
        </is>
      </c>
      <c r="B499" t="n">
        <v>9</v>
      </c>
      <c r="C499" t="inlineStr">
        <is>
          <t>Sat Oct 31</t>
        </is>
      </c>
      <c r="D499" t="inlineStr">
        <is>
          <t>Minnesota</t>
        </is>
      </c>
      <c r="E499" t="inlineStr">
        <is>
          <t>#57</t>
        </is>
      </c>
      <c r="F499" t="inlineStr">
        <is>
          <t>vs</t>
        </is>
      </c>
      <c r="M499" t="inlineStr">
        <is>
          <t>Memorial Stadium (Bloomington, IN)</t>
        </is>
      </c>
    </row>
    <row r="500">
      <c r="A500" t="inlineStr">
        <is>
          <t>Indiana</t>
        </is>
      </c>
      <c r="B500" t="n">
        <v>11</v>
      </c>
      <c r="C500" t="inlineStr">
        <is>
          <t>Sat Nov 14</t>
        </is>
      </c>
      <c r="D500" t="inlineStr">
        <is>
          <t>USC</t>
        </is>
      </c>
      <c r="E500" t="inlineStr">
        <is>
          <t>#19</t>
        </is>
      </c>
      <c r="F500" t="inlineStr">
        <is>
          <t>vs</t>
        </is>
      </c>
      <c r="G500" t="inlineStr">
        <is>
          <t>Indiana -10</t>
        </is>
      </c>
      <c r="H500" t="inlineStr">
        <is>
          <t>Indiana -10</t>
        </is>
      </c>
      <c r="I500" t="n">
        <v>58.5</v>
      </c>
      <c r="J500" t="inlineStr">
        <is>
          <t>-455</t>
        </is>
      </c>
      <c r="K500" t="inlineStr">
        <is>
          <t>+2.4</t>
        </is>
      </c>
      <c r="M500" t="inlineStr">
        <is>
          <t>Memorial Stadium (Bloomington, IN)</t>
        </is>
      </c>
    </row>
    <row r="501">
      <c r="A501" t="inlineStr">
        <is>
          <t>Indiana</t>
        </is>
      </c>
      <c r="B501" t="n">
        <v>12</v>
      </c>
      <c r="C501" t="inlineStr">
        <is>
          <t>Sat Nov 21</t>
        </is>
      </c>
      <c r="D501" t="inlineStr">
        <is>
          <t>Washington</t>
        </is>
      </c>
      <c r="E501" t="inlineStr">
        <is>
          <t>#55</t>
        </is>
      </c>
      <c r="F501" t="inlineStr">
        <is>
          <t>at</t>
        </is>
      </c>
      <c r="M501" t="inlineStr">
        <is>
          <t>Husky Stadium</t>
        </is>
      </c>
    </row>
    <row r="502">
      <c r="A502" t="inlineStr">
        <is>
          <t>Indiana</t>
        </is>
      </c>
      <c r="B502" t="n">
        <v>13</v>
      </c>
      <c r="C502" t="inlineStr">
        <is>
          <t>Sat Nov 28</t>
        </is>
      </c>
      <c r="D502" t="inlineStr">
        <is>
          <t>Purdue</t>
        </is>
      </c>
      <c r="E502" t="inlineStr">
        <is>
          <t>#64</t>
        </is>
      </c>
      <c r="F502" t="inlineStr">
        <is>
          <t>vs</t>
        </is>
      </c>
      <c r="M502" t="inlineStr">
        <is>
          <t>Memorial Stadium (Bloomington, IN)</t>
        </is>
      </c>
    </row>
    <row r="503">
      <c r="A503" t="inlineStr">
        <is>
          <t>Iowa</t>
        </is>
      </c>
      <c r="B503" t="n">
        <v>1</v>
      </c>
      <c r="C503" t="inlineStr">
        <is>
          <t>Sat Sep 05, 4:15 PM ET</t>
        </is>
      </c>
      <c r="D503" t="inlineStr">
        <is>
          <t>Northern Illinois</t>
        </is>
      </c>
      <c r="E503" t="inlineStr">
        <is>
          <t>#129</t>
        </is>
      </c>
      <c r="F503" t="inlineStr">
        <is>
          <t>vs</t>
        </is>
      </c>
      <c r="G503" t="inlineStr">
        <is>
          <t>Iowa -31.5</t>
        </is>
      </c>
      <c r="H503" t="inlineStr">
        <is>
          <t>Iowa -29.5</t>
        </is>
      </c>
      <c r="I503" t="n">
        <v>44.5</v>
      </c>
      <c r="J503" t="inlineStr">
        <is>
          <t>-10000</t>
        </is>
      </c>
      <c r="K503" t="inlineStr">
        <is>
          <t>+0.0</t>
        </is>
      </c>
      <c r="L503" t="inlineStr">
        <is>
          <t>W 40-0</t>
        </is>
      </c>
      <c r="M503" t="inlineStr">
        <is>
          <t>Kinnick Stadium</t>
        </is>
      </c>
    </row>
    <row r="504">
      <c r="A504" t="inlineStr">
        <is>
          <t>Iowa</t>
        </is>
      </c>
      <c r="B504" t="n">
        <v>2</v>
      </c>
      <c r="C504" t="inlineStr">
        <is>
          <t>Sat Sep 12, 7:30 PM ET</t>
        </is>
      </c>
      <c r="D504" t="inlineStr">
        <is>
          <t>Iowa State</t>
        </is>
      </c>
      <c r="E504" t="inlineStr">
        <is>
          <t>#50</t>
        </is>
      </c>
      <c r="F504" t="inlineStr">
        <is>
          <t>vs</t>
        </is>
      </c>
      <c r="G504" t="inlineStr">
        <is>
          <t>Iowa -14</t>
        </is>
      </c>
      <c r="H504" t="inlineStr">
        <is>
          <t>Iowa -11.5</t>
        </is>
      </c>
      <c r="I504" t="n">
        <v>42.5</v>
      </c>
      <c r="J504" t="inlineStr">
        <is>
          <t>-625</t>
        </is>
      </c>
      <c r="K504" t="inlineStr">
        <is>
          <t>-5.9</t>
        </is>
      </c>
      <c r="L504" t="inlineStr">
        <is>
          <t>W 16-13</t>
        </is>
      </c>
      <c r="M504" t="inlineStr">
        <is>
          <t>Kinnick Stadium</t>
        </is>
      </c>
    </row>
    <row r="505">
      <c r="A505" t="inlineStr">
        <is>
          <t>Iowa</t>
        </is>
      </c>
      <c r="B505" t="n">
        <v>3</v>
      </c>
      <c r="C505" t="inlineStr">
        <is>
          <t>Sat Sep 19, 4:00 PM ET</t>
        </is>
      </c>
      <c r="D505" t="inlineStr">
        <is>
          <t>Northern Iowa</t>
        </is>
      </c>
      <c r="E505" t="inlineStr">
        <is>
          <t>n/a</t>
        </is>
      </c>
      <c r="F505" t="inlineStr">
        <is>
          <t>vs</t>
        </is>
      </c>
      <c r="G505" t="inlineStr">
        <is>
          <t>Iowa -37.5</t>
        </is>
      </c>
      <c r="H505" t="inlineStr">
        <is>
          <t>Iowa -40.5</t>
        </is>
      </c>
      <c r="I505" t="n">
        <v>48.5</v>
      </c>
      <c r="L505" t="inlineStr">
        <is>
          <t>W 55-0</t>
        </is>
      </c>
      <c r="M505" t="inlineStr">
        <is>
          <t>Kinnick Stadium</t>
        </is>
      </c>
    </row>
    <row r="506">
      <c r="A506" t="inlineStr">
        <is>
          <t>Iowa</t>
        </is>
      </c>
      <c r="B506" t="n">
        <v>4</v>
      </c>
      <c r="C506" t="inlineStr">
        <is>
          <t>Sat Sep 26, 3:30 PM ET</t>
        </is>
      </c>
      <c r="D506" t="inlineStr">
        <is>
          <t>Michigan</t>
        </is>
      </c>
      <c r="E506" t="inlineStr">
        <is>
          <t>#31</t>
        </is>
      </c>
      <c r="F506" t="inlineStr">
        <is>
          <t>at</t>
        </is>
      </c>
      <c r="G506" t="inlineStr">
        <is>
          <t>Michigan -4.5</t>
        </is>
      </c>
      <c r="H506" t="inlineStr">
        <is>
          <t>Michigan -4.5</t>
        </is>
      </c>
      <c r="I506" t="n">
        <v>39.5</v>
      </c>
      <c r="J506" t="inlineStr">
        <is>
          <t>+180</t>
        </is>
      </c>
      <c r="K506" t="inlineStr">
        <is>
          <t>+2.8</t>
        </is>
      </c>
      <c r="L506" t="inlineStr">
        <is>
          <t>W 20-19</t>
        </is>
      </c>
      <c r="M506" t="inlineStr">
        <is>
          <t>Michigan Stadium</t>
        </is>
      </c>
    </row>
    <row r="507">
      <c r="A507" t="inlineStr">
        <is>
          <t>Iowa</t>
        </is>
      </c>
      <c r="B507" t="n">
        <v>5</v>
      </c>
      <c r="C507" t="inlineStr">
        <is>
          <t>Sat Oct 03, 3:30 PM ET</t>
        </is>
      </c>
      <c r="D507" t="inlineStr">
        <is>
          <t>Ohio State</t>
        </is>
      </c>
      <c r="E507" t="inlineStr">
        <is>
          <t>#3</t>
        </is>
      </c>
      <c r="F507" t="inlineStr">
        <is>
          <t>vs</t>
        </is>
      </c>
      <c r="G507" t="inlineStr">
        <is>
          <t>Ohio State -14.5</t>
        </is>
      </c>
      <c r="H507" t="inlineStr">
        <is>
          <t>Ohio State -14</t>
        </is>
      </c>
      <c r="I507" t="n">
        <v>46.5</v>
      </c>
      <c r="J507" t="inlineStr">
        <is>
          <t>+500</t>
        </is>
      </c>
      <c r="K507" t="inlineStr">
        <is>
          <t>+0.1</t>
        </is>
      </c>
      <c r="L507" t="inlineStr">
        <is>
          <t>L 14-31</t>
        </is>
      </c>
      <c r="M507" t="inlineStr">
        <is>
          <t>Kinnick Stadium</t>
        </is>
      </c>
    </row>
    <row r="508">
      <c r="A508" t="inlineStr">
        <is>
          <t>Iowa</t>
        </is>
      </c>
      <c r="B508" t="n">
        <v>6</v>
      </c>
      <c r="C508" t="inlineStr">
        <is>
          <t>Fri Oct 09, 9:00 PM ET</t>
        </is>
      </c>
      <c r="D508" t="inlineStr">
        <is>
          <t>Washington</t>
        </is>
      </c>
      <c r="E508" t="inlineStr">
        <is>
          <t>#55</t>
        </is>
      </c>
      <c r="F508" t="inlineStr">
        <is>
          <t>at</t>
        </is>
      </c>
      <c r="G508" t="inlineStr">
        <is>
          <t>Washington -1.5</t>
        </is>
      </c>
      <c r="H508" t="inlineStr">
        <is>
          <t>Washington -1.5</t>
        </is>
      </c>
      <c r="I508" t="n">
        <v>41.5</v>
      </c>
      <c r="J508" t="inlineStr">
        <is>
          <t>-108</t>
        </is>
      </c>
      <c r="K508" t="inlineStr">
        <is>
          <t>🟡 +6.5</t>
        </is>
      </c>
      <c r="M508" t="inlineStr">
        <is>
          <t>Husky Stadium</t>
        </is>
      </c>
    </row>
    <row r="509">
      <c r="A509" t="inlineStr">
        <is>
          <t>Iowa</t>
        </is>
      </c>
      <c r="B509" t="n">
        <v>8</v>
      </c>
      <c r="C509" t="inlineStr">
        <is>
          <t>Sat Oct 24</t>
        </is>
      </c>
      <c r="D509" t="inlineStr">
        <is>
          <t>Minnesota</t>
        </is>
      </c>
      <c r="E509" t="inlineStr">
        <is>
          <t>#57</t>
        </is>
      </c>
      <c r="F509" t="inlineStr">
        <is>
          <t>at</t>
        </is>
      </c>
      <c r="M509" t="inlineStr">
        <is>
          <t>Huntington Bank Stadium</t>
        </is>
      </c>
    </row>
    <row r="510">
      <c r="A510" t="inlineStr">
        <is>
          <t>Iowa</t>
        </is>
      </c>
      <c r="B510" t="n">
        <v>9</v>
      </c>
      <c r="C510" t="inlineStr">
        <is>
          <t>Sat Oct 31</t>
        </is>
      </c>
      <c r="D510" t="inlineStr">
        <is>
          <t>Wisconsin</t>
        </is>
      </c>
      <c r="E510" t="inlineStr">
        <is>
          <t>#21</t>
        </is>
      </c>
      <c r="F510" t="inlineStr">
        <is>
          <t>vs</t>
        </is>
      </c>
      <c r="M510" t="inlineStr">
        <is>
          <t>Kinnick Stadium</t>
        </is>
      </c>
    </row>
    <row r="511">
      <c r="A511" t="inlineStr">
        <is>
          <t>Iowa</t>
        </is>
      </c>
      <c r="B511" t="n">
        <v>10</v>
      </c>
      <c r="C511" t="inlineStr">
        <is>
          <t>Sat Nov 07</t>
        </is>
      </c>
      <c r="D511" t="inlineStr">
        <is>
          <t>Northwestern</t>
        </is>
      </c>
      <c r="E511" t="inlineStr">
        <is>
          <t>#25</t>
        </is>
      </c>
      <c r="F511" t="inlineStr">
        <is>
          <t>at</t>
        </is>
      </c>
      <c r="M511" t="inlineStr">
        <is>
          <t>Ryan Field</t>
        </is>
      </c>
    </row>
    <row r="512">
      <c r="A512" t="inlineStr">
        <is>
          <t>Iowa</t>
        </is>
      </c>
      <c r="B512" t="n">
        <v>11</v>
      </c>
      <c r="C512" t="inlineStr">
        <is>
          <t>Sat Nov 14</t>
        </is>
      </c>
      <c r="D512" t="inlineStr">
        <is>
          <t>Purdue</t>
        </is>
      </c>
      <c r="E512" t="inlineStr">
        <is>
          <t>#64</t>
        </is>
      </c>
      <c r="F512" t="inlineStr">
        <is>
          <t>vs</t>
        </is>
      </c>
      <c r="M512" t="inlineStr">
        <is>
          <t>Kinnick Stadium</t>
        </is>
      </c>
    </row>
    <row r="513">
      <c r="A513" t="inlineStr">
        <is>
          <t>Iowa</t>
        </is>
      </c>
      <c r="B513" t="n">
        <v>12</v>
      </c>
      <c r="C513" t="inlineStr">
        <is>
          <t>Sat Nov 21</t>
        </is>
      </c>
      <c r="D513" t="inlineStr">
        <is>
          <t>Illinois</t>
        </is>
      </c>
      <c r="E513" t="inlineStr">
        <is>
          <t>#54</t>
        </is>
      </c>
      <c r="F513" t="inlineStr">
        <is>
          <t>at</t>
        </is>
      </c>
      <c r="M513" t="inlineStr">
        <is>
          <t>Memorial Stadium (Champaign, IL)</t>
        </is>
      </c>
    </row>
    <row r="514">
      <c r="A514" t="inlineStr">
        <is>
          <t>Iowa</t>
        </is>
      </c>
      <c r="B514" t="n">
        <v>13</v>
      </c>
      <c r="C514" t="inlineStr">
        <is>
          <t>Fri Nov 27, 12:00 PM ET</t>
        </is>
      </c>
      <c r="D514" t="inlineStr">
        <is>
          <t>Nebraska</t>
        </is>
      </c>
      <c r="E514" t="inlineStr">
        <is>
          <t>#18</t>
        </is>
      </c>
      <c r="F514" t="inlineStr">
        <is>
          <t>vs</t>
        </is>
      </c>
      <c r="M514" t="inlineStr">
        <is>
          <t>Kinnick Stadium</t>
        </is>
      </c>
    </row>
    <row r="515">
      <c r="A515" t="inlineStr">
        <is>
          <t>Iowa State</t>
        </is>
      </c>
      <c r="B515" t="n">
        <v>1</v>
      </c>
      <c r="C515" t="inlineStr">
        <is>
          <t>Sat Sep 05, 1:00 PM ET</t>
        </is>
      </c>
      <c r="D515" t="inlineStr">
        <is>
          <t>Southeast Missouri State</t>
        </is>
      </c>
      <c r="E515" t="inlineStr">
        <is>
          <t>n/a</t>
        </is>
      </c>
      <c r="F515" t="inlineStr">
        <is>
          <t>vs</t>
        </is>
      </c>
      <c r="G515" t="inlineStr">
        <is>
          <t>Iowa State -29.5</t>
        </is>
      </c>
      <c r="H515" t="inlineStr">
        <is>
          <t>Iowa State -29.5</t>
        </is>
      </c>
      <c r="I515" t="n">
        <v>52.5</v>
      </c>
      <c r="J515" t="inlineStr">
        <is>
          <t>-9000</t>
        </is>
      </c>
      <c r="L515" t="inlineStr">
        <is>
          <t>W 38-10</t>
        </is>
      </c>
      <c r="M515" t="inlineStr">
        <is>
          <t>Jack Trice Stadium</t>
        </is>
      </c>
    </row>
    <row r="516">
      <c r="A516" t="inlineStr">
        <is>
          <t>Iowa State</t>
        </is>
      </c>
      <c r="B516" t="n">
        <v>2</v>
      </c>
      <c r="C516" t="inlineStr">
        <is>
          <t>Sat Sep 12, 7:30 PM ET</t>
        </is>
      </c>
      <c r="D516" t="inlineStr">
        <is>
          <t>Iowa</t>
        </is>
      </c>
      <c r="E516" t="inlineStr">
        <is>
          <t>#29</t>
        </is>
      </c>
      <c r="F516" t="inlineStr">
        <is>
          <t>at</t>
        </is>
      </c>
      <c r="G516" t="inlineStr">
        <is>
          <t>Iowa -14</t>
        </is>
      </c>
      <c r="H516" t="inlineStr">
        <is>
          <t>Iowa -11.5</t>
        </is>
      </c>
      <c r="I516" t="n">
        <v>42.5</v>
      </c>
      <c r="J516" t="inlineStr">
        <is>
          <t>+455</t>
        </is>
      </c>
      <c r="K516" t="inlineStr">
        <is>
          <t>+5.9</t>
        </is>
      </c>
      <c r="L516" t="inlineStr">
        <is>
          <t>L 13-16</t>
        </is>
      </c>
      <c r="M516" t="inlineStr">
        <is>
          <t>Kinnick Stadium</t>
        </is>
      </c>
    </row>
    <row r="517">
      <c r="A517" t="inlineStr">
        <is>
          <t>Iowa State</t>
        </is>
      </c>
      <c r="B517" t="n">
        <v>3</v>
      </c>
      <c r="C517" t="inlineStr">
        <is>
          <t>Sat Sep 19, 12:00 PM ET</t>
        </is>
      </c>
      <c r="D517" t="inlineStr">
        <is>
          <t>Bowling Green</t>
        </is>
      </c>
      <c r="E517" t="inlineStr">
        <is>
          <t>#130</t>
        </is>
      </c>
      <c r="F517" t="inlineStr">
        <is>
          <t>vs</t>
        </is>
      </c>
      <c r="G517" t="inlineStr">
        <is>
          <t>Iowa State -22.5</t>
        </is>
      </c>
      <c r="H517" t="inlineStr">
        <is>
          <t>Iowa State -22.5</t>
        </is>
      </c>
      <c r="I517" t="n">
        <v>43.5</v>
      </c>
      <c r="J517" t="inlineStr">
        <is>
          <t>-2400</t>
        </is>
      </c>
      <c r="K517" t="inlineStr">
        <is>
          <t>+4.1</t>
        </is>
      </c>
      <c r="L517" t="inlineStr">
        <is>
          <t>W 55-7</t>
        </is>
      </c>
      <c r="M517" t="inlineStr">
        <is>
          <t>Jack Trice Stadium</t>
        </is>
      </c>
    </row>
    <row r="518">
      <c r="A518" t="inlineStr">
        <is>
          <t>Iowa State</t>
        </is>
      </c>
      <c r="B518" t="n">
        <v>4</v>
      </c>
      <c r="C518" t="inlineStr">
        <is>
          <t>Sat Sep 26, 3:30 PM ET</t>
        </is>
      </c>
      <c r="D518" t="inlineStr">
        <is>
          <t>Utah</t>
        </is>
      </c>
      <c r="E518" t="inlineStr">
        <is>
          <t>#11</t>
        </is>
      </c>
      <c r="F518" t="inlineStr">
        <is>
          <t>vs</t>
        </is>
      </c>
      <c r="G518" t="inlineStr">
        <is>
          <t>Utah -7.5</t>
        </is>
      </c>
      <c r="H518" t="inlineStr">
        <is>
          <t>Utah -11.5</t>
        </is>
      </c>
      <c r="I518" t="n">
        <v>46.5</v>
      </c>
      <c r="J518" t="inlineStr">
        <is>
          <t>+260</t>
        </is>
      </c>
      <c r="K518" t="inlineStr">
        <is>
          <t>-2.0</t>
        </is>
      </c>
      <c r="L518" t="inlineStr">
        <is>
          <t>L 17-31</t>
        </is>
      </c>
      <c r="M518" t="inlineStr">
        <is>
          <t>Jack Trice Stadium</t>
        </is>
      </c>
    </row>
    <row r="519">
      <c r="A519" t="inlineStr">
        <is>
          <t>Iowa State</t>
        </is>
      </c>
      <c r="B519" t="n">
        <v>5</v>
      </c>
      <c r="C519" t="inlineStr">
        <is>
          <t>Sat Oct 03, 12:00 PM ET</t>
        </is>
      </c>
      <c r="D519" t="inlineStr">
        <is>
          <t>West Virginia</t>
        </is>
      </c>
      <c r="E519" t="inlineStr">
        <is>
          <t>#63</t>
        </is>
      </c>
      <c r="F519" t="inlineStr">
        <is>
          <t>vs</t>
        </is>
      </c>
      <c r="G519" t="inlineStr">
        <is>
          <t>Iowa State -3</t>
        </is>
      </c>
      <c r="H519" t="inlineStr">
        <is>
          <t>Iowa State -1.5</t>
        </is>
      </c>
      <c r="I519" t="n">
        <v>53.5</v>
      </c>
      <c r="J519" t="inlineStr">
        <is>
          <t>-155</t>
        </is>
      </c>
      <c r="K519" t="inlineStr">
        <is>
          <t>+4.3</t>
        </is>
      </c>
      <c r="L519" t="inlineStr">
        <is>
          <t>W 45-42</t>
        </is>
      </c>
      <c r="M519" t="inlineStr">
        <is>
          <t>Jack Trice Stadium</t>
        </is>
      </c>
    </row>
    <row r="520">
      <c r="A520" t="inlineStr">
        <is>
          <t>Iowa State</t>
        </is>
      </c>
      <c r="B520" t="n">
        <v>6</v>
      </c>
      <c r="C520" t="inlineStr">
        <is>
          <t>Fri Oct 09, 10:15 PM ET</t>
        </is>
      </c>
      <c r="D520" t="inlineStr">
        <is>
          <t>BYU</t>
        </is>
      </c>
      <c r="E520" t="inlineStr">
        <is>
          <t>#23</t>
        </is>
      </c>
      <c r="F520" t="inlineStr">
        <is>
          <t>at</t>
        </is>
      </c>
      <c r="G520" t="inlineStr">
        <is>
          <t>BYU -14.5</t>
        </is>
      </c>
      <c r="H520" t="inlineStr">
        <is>
          <t>BYU -14.5</t>
        </is>
      </c>
      <c r="I520" t="n">
        <v>50.5</v>
      </c>
      <c r="J520" t="inlineStr">
        <is>
          <t>+455</t>
        </is>
      </c>
      <c r="K520" t="inlineStr">
        <is>
          <t>+4.2</t>
        </is>
      </c>
      <c r="M520" t="inlineStr">
        <is>
          <t>LaVell Edwards Stadium</t>
        </is>
      </c>
    </row>
    <row r="521">
      <c r="A521" t="inlineStr">
        <is>
          <t>Iowa State</t>
        </is>
      </c>
      <c r="B521" t="n">
        <v>8</v>
      </c>
      <c r="C521" t="inlineStr">
        <is>
          <t>Sat Oct 24</t>
        </is>
      </c>
      <c r="D521" t="inlineStr">
        <is>
          <t>Arizona</t>
        </is>
      </c>
      <c r="E521" t="inlineStr">
        <is>
          <t>#33</t>
        </is>
      </c>
      <c r="F521" t="inlineStr">
        <is>
          <t>at</t>
        </is>
      </c>
      <c r="M521" t="inlineStr">
        <is>
          <t>Arizona Stadium</t>
        </is>
      </c>
    </row>
    <row r="522">
      <c r="A522" t="inlineStr">
        <is>
          <t>Iowa State</t>
        </is>
      </c>
      <c r="B522" t="n">
        <v>9</v>
      </c>
      <c r="C522" t="inlineStr">
        <is>
          <t>Sat Oct 31</t>
        </is>
      </c>
      <c r="D522" t="inlineStr">
        <is>
          <t>Oklahoma State</t>
        </is>
      </c>
      <c r="E522" t="inlineStr">
        <is>
          <t>#40</t>
        </is>
      </c>
      <c r="F522" t="inlineStr">
        <is>
          <t>vs</t>
        </is>
      </c>
      <c r="M522" t="inlineStr">
        <is>
          <t>Jack Trice Stadium</t>
        </is>
      </c>
    </row>
    <row r="523">
      <c r="A523" t="inlineStr">
        <is>
          <t>Iowa State</t>
        </is>
      </c>
      <c r="B523" t="n">
        <v>10</v>
      </c>
      <c r="C523" t="inlineStr">
        <is>
          <t>Sat Nov 07</t>
        </is>
      </c>
      <c r="D523" t="inlineStr">
        <is>
          <t>Baylor</t>
        </is>
      </c>
      <c r="E523" t="inlineStr">
        <is>
          <t>#28</t>
        </is>
      </c>
      <c r="F523" t="inlineStr">
        <is>
          <t>at</t>
        </is>
      </c>
      <c r="M523" t="inlineStr">
        <is>
          <t>McLane Stadium</t>
        </is>
      </c>
    </row>
    <row r="524">
      <c r="A524" t="inlineStr">
        <is>
          <t>Iowa State</t>
        </is>
      </c>
      <c r="B524" t="n">
        <v>11</v>
      </c>
      <c r="C524" t="inlineStr">
        <is>
          <t>Sat Nov 14</t>
        </is>
      </c>
      <c r="D524" t="inlineStr">
        <is>
          <t>Cincinnati</t>
        </is>
      </c>
      <c r="E524" t="inlineStr">
        <is>
          <t>#65</t>
        </is>
      </c>
      <c r="F524" t="inlineStr">
        <is>
          <t>vs</t>
        </is>
      </c>
      <c r="M524" t="inlineStr">
        <is>
          <t>Jack Trice Stadium</t>
        </is>
      </c>
    </row>
    <row r="525">
      <c r="A525" t="inlineStr">
        <is>
          <t>Iowa State</t>
        </is>
      </c>
      <c r="B525" t="n">
        <v>12</v>
      </c>
      <c r="C525" t="inlineStr">
        <is>
          <t>Fri Nov 20, 6:00 PM ET</t>
        </is>
      </c>
      <c r="D525" t="inlineStr">
        <is>
          <t>UCF</t>
        </is>
      </c>
      <c r="E525" t="inlineStr">
        <is>
          <t>#56</t>
        </is>
      </c>
      <c r="F525" t="inlineStr">
        <is>
          <t>at</t>
        </is>
      </c>
      <c r="M525" t="inlineStr">
        <is>
          <t>FBC Mortgage Stadium</t>
        </is>
      </c>
    </row>
    <row r="526">
      <c r="A526" t="inlineStr">
        <is>
          <t>Iowa State</t>
        </is>
      </c>
      <c r="B526" t="n">
        <v>13</v>
      </c>
      <c r="C526" t="inlineStr">
        <is>
          <t>Sat Nov 28</t>
        </is>
      </c>
      <c r="D526" t="inlineStr">
        <is>
          <t>Kansas State</t>
        </is>
      </c>
      <c r="E526" t="inlineStr">
        <is>
          <t>#46</t>
        </is>
      </c>
      <c r="F526" t="inlineStr">
        <is>
          <t>vs</t>
        </is>
      </c>
      <c r="M526" t="inlineStr">
        <is>
          <t>Jack Trice Stadium</t>
        </is>
      </c>
    </row>
    <row r="527">
      <c r="A527" t="inlineStr">
        <is>
          <t>Jacksonville State</t>
        </is>
      </c>
      <c r="B527" t="n">
        <v>1</v>
      </c>
      <c r="C527" t="inlineStr">
        <is>
          <t>Sat Aug 29, 5:30 PM ET</t>
        </is>
      </c>
      <c r="D527" t="inlineStr">
        <is>
          <t>North Dakota State</t>
        </is>
      </c>
      <c r="E527" t="inlineStr">
        <is>
          <t>#70</t>
        </is>
      </c>
      <c r="F527" t="inlineStr">
        <is>
          <t>at</t>
        </is>
      </c>
      <c r="G527" t="inlineStr">
        <is>
          <t>North Dakota State -6.5</t>
        </is>
      </c>
      <c r="H527" t="inlineStr">
        <is>
          <t>North Dakota State -10</t>
        </is>
      </c>
      <c r="I527" t="n">
        <v>46.5</v>
      </c>
      <c r="J527" t="inlineStr">
        <is>
          <t>+215</t>
        </is>
      </c>
      <c r="K527" t="inlineStr">
        <is>
          <t>-4.5</t>
        </is>
      </c>
      <c r="L527" t="inlineStr">
        <is>
          <t>L 7-33</t>
        </is>
      </c>
      <c r="M527" t="inlineStr">
        <is>
          <t>Fargodome</t>
        </is>
      </c>
    </row>
    <row r="528">
      <c r="A528" t="inlineStr">
        <is>
          <t>Jacksonville State</t>
        </is>
      </c>
      <c r="B528" t="n">
        <v>1</v>
      </c>
      <c r="C528" t="inlineStr">
        <is>
          <t>Sat Sep 05, 7:00 PM ET</t>
        </is>
      </c>
      <c r="D528" t="inlineStr">
        <is>
          <t>Eastern Kentucky</t>
        </is>
      </c>
      <c r="E528" t="inlineStr">
        <is>
          <t>n/a</t>
        </is>
      </c>
      <c r="F528" t="inlineStr">
        <is>
          <t>vs</t>
        </is>
      </c>
      <c r="G528" t="inlineStr">
        <is>
          <t>Jacksonville State -22.5</t>
        </is>
      </c>
      <c r="H528" t="inlineStr">
        <is>
          <t>Jacksonville State -19.5</t>
        </is>
      </c>
      <c r="I528" t="n">
        <v>51.5</v>
      </c>
      <c r="J528" t="inlineStr">
        <is>
          <t>-2100</t>
        </is>
      </c>
      <c r="L528" t="inlineStr">
        <is>
          <t>W 49-7</t>
        </is>
      </c>
      <c r="M528" t="inlineStr">
        <is>
          <t>AmFirst Stadium</t>
        </is>
      </c>
    </row>
    <row r="529">
      <c r="A529" t="inlineStr">
        <is>
          <t>Jacksonville State</t>
        </is>
      </c>
      <c r="B529" t="n">
        <v>2</v>
      </c>
      <c r="C529" t="inlineStr">
        <is>
          <t>Sat Sep 12, 6:00 PM ET</t>
        </is>
      </c>
      <c r="D529" t="inlineStr">
        <is>
          <t>Ohio</t>
        </is>
      </c>
      <c r="E529" t="inlineStr">
        <is>
          <t>#103</t>
        </is>
      </c>
      <c r="F529" t="inlineStr">
        <is>
          <t>at</t>
        </is>
      </c>
      <c r="G529" t="inlineStr">
        <is>
          <t>Ohio -1.5</t>
        </is>
      </c>
      <c r="H529" t="inlineStr">
        <is>
          <t>Ohio -2.5</t>
        </is>
      </c>
      <c r="I529" t="n">
        <v>48.5</v>
      </c>
      <c r="J529" t="inlineStr">
        <is>
          <t>+105</t>
        </is>
      </c>
      <c r="K529" t="inlineStr">
        <is>
          <t>-0.8</t>
        </is>
      </c>
      <c r="L529" t="inlineStr">
        <is>
          <t>L 27-29</t>
        </is>
      </c>
      <c r="M529" t="inlineStr">
        <is>
          <t>Peden Stadium</t>
        </is>
      </c>
    </row>
    <row r="530">
      <c r="A530" t="inlineStr">
        <is>
          <t>Jacksonville State</t>
        </is>
      </c>
      <c r="B530" t="n">
        <v>3</v>
      </c>
      <c r="C530" t="inlineStr">
        <is>
          <t>Sat Sep 19, 7:00 PM ET</t>
        </is>
      </c>
      <c r="D530" t="inlineStr">
        <is>
          <t>Georgia Southern</t>
        </is>
      </c>
      <c r="E530" t="inlineStr">
        <is>
          <t>#99</t>
        </is>
      </c>
      <c r="F530" t="inlineStr">
        <is>
          <t>vs</t>
        </is>
      </c>
      <c r="G530" t="inlineStr">
        <is>
          <t>Jacksonville State -3.5</t>
        </is>
      </c>
      <c r="H530" t="inlineStr">
        <is>
          <t>Jacksonville State -2.5</t>
        </is>
      </c>
      <c r="I530" t="n">
        <v>51.5</v>
      </c>
      <c r="J530" t="inlineStr">
        <is>
          <t>-175</t>
        </is>
      </c>
      <c r="K530" t="inlineStr">
        <is>
          <t>-1.9</t>
        </is>
      </c>
      <c r="L530" t="inlineStr">
        <is>
          <t>W 31-27</t>
        </is>
      </c>
      <c r="M530" t="inlineStr">
        <is>
          <t>AmFirst Stadium</t>
        </is>
      </c>
    </row>
    <row r="531">
      <c r="A531" t="inlineStr">
        <is>
          <t>Jacksonville State</t>
        </is>
      </c>
      <c r="B531" t="n">
        <v>4</v>
      </c>
      <c r="C531" t="inlineStr">
        <is>
          <t>Sat Sep 26, 7:00 PM ET</t>
        </is>
      </c>
      <c r="D531" t="inlineStr">
        <is>
          <t>Middle Tennessee</t>
        </is>
      </c>
      <c r="E531" t="inlineStr">
        <is>
          <t>#131</t>
        </is>
      </c>
      <c r="F531" t="inlineStr">
        <is>
          <t>vs</t>
        </is>
      </c>
      <c r="G531" t="inlineStr">
        <is>
          <t>Jacksonville State -7</t>
        </is>
      </c>
      <c r="H531" t="inlineStr">
        <is>
          <t>Jacksonville State -9.5</t>
        </is>
      </c>
      <c r="I531" t="n">
        <v>50.5</v>
      </c>
      <c r="J531" t="inlineStr">
        <is>
          <t>-285</t>
        </is>
      </c>
      <c r="K531" t="inlineStr">
        <is>
          <t>+5.6</t>
        </is>
      </c>
      <c r="L531" t="inlineStr">
        <is>
          <t>W 23-13</t>
        </is>
      </c>
      <c r="M531" t="inlineStr">
        <is>
          <t>AmFirst Stadium</t>
        </is>
      </c>
    </row>
    <row r="532">
      <c r="A532" t="inlineStr">
        <is>
          <t>Jacksonville State</t>
        </is>
      </c>
      <c r="B532" t="n">
        <v>6</v>
      </c>
      <c r="C532" t="inlineStr">
        <is>
          <t>Wed Oct 07, 7:00 PM ET</t>
        </is>
      </c>
      <c r="D532" t="inlineStr">
        <is>
          <t>Kennesaw State</t>
        </is>
      </c>
      <c r="E532" t="inlineStr">
        <is>
          <t>#111</t>
        </is>
      </c>
      <c r="F532" t="inlineStr">
        <is>
          <t>at</t>
        </is>
      </c>
      <c r="G532" t="inlineStr">
        <is>
          <t>Jacksonville State -2.5</t>
        </is>
      </c>
      <c r="H532" t="inlineStr">
        <is>
          <t>Jacksonville State -2.5</t>
        </is>
      </c>
      <c r="I532" t="n">
        <v>48.5</v>
      </c>
      <c r="J532" t="inlineStr">
        <is>
          <t>-142</t>
        </is>
      </c>
      <c r="K532" t="inlineStr">
        <is>
          <t>-2.8</t>
        </is>
      </c>
      <c r="M532" t="inlineStr">
        <is>
          <t>Fifth Third Stadium</t>
        </is>
      </c>
    </row>
    <row r="533">
      <c r="A533" t="inlineStr">
        <is>
          <t>Jacksonville State</t>
        </is>
      </c>
      <c r="B533" t="n">
        <v>7</v>
      </c>
      <c r="C533" t="inlineStr">
        <is>
          <t>Tue Oct 13, 8:00 PM ET</t>
        </is>
      </c>
      <c r="D533" t="inlineStr">
        <is>
          <t>Florida International</t>
        </is>
      </c>
      <c r="E533" t="inlineStr">
        <is>
          <t>#97</t>
        </is>
      </c>
      <c r="F533" t="inlineStr">
        <is>
          <t>vs</t>
        </is>
      </c>
      <c r="M533" t="inlineStr">
        <is>
          <t>AmFirst Stadium</t>
        </is>
      </c>
    </row>
    <row r="534">
      <c r="A534" t="inlineStr">
        <is>
          <t>Jacksonville State</t>
        </is>
      </c>
      <c r="B534" t="n">
        <v>9</v>
      </c>
      <c r="C534" t="inlineStr">
        <is>
          <t>Wed Oct 28, 8:00 PM ET</t>
        </is>
      </c>
      <c r="D534" t="inlineStr">
        <is>
          <t>New Mexico State</t>
        </is>
      </c>
      <c r="E534" t="inlineStr">
        <is>
          <t>#108</t>
        </is>
      </c>
      <c r="F534" t="inlineStr">
        <is>
          <t>at</t>
        </is>
      </c>
      <c r="M534" t="inlineStr">
        <is>
          <t>Aggie Memorial Stadium</t>
        </is>
      </c>
    </row>
    <row r="535">
      <c r="A535" t="inlineStr">
        <is>
          <t>Jacksonville State</t>
        </is>
      </c>
      <c r="B535" t="n">
        <v>10</v>
      </c>
      <c r="C535" t="inlineStr">
        <is>
          <t>Sat Nov 07, 7:00 PM ET</t>
        </is>
      </c>
      <c r="D535" t="inlineStr">
        <is>
          <t>Sam Houston</t>
        </is>
      </c>
      <c r="E535" t="inlineStr">
        <is>
          <t>#124</t>
        </is>
      </c>
      <c r="F535" t="inlineStr">
        <is>
          <t>vs</t>
        </is>
      </c>
      <c r="M535" t="inlineStr">
        <is>
          <t>AmFirst Stadium</t>
        </is>
      </c>
    </row>
    <row r="536">
      <c r="A536" t="inlineStr">
        <is>
          <t>Jacksonville State</t>
        </is>
      </c>
      <c r="B536" t="n">
        <v>11</v>
      </c>
      <c r="C536" t="inlineStr">
        <is>
          <t>Sat Nov 14, 3:30 PM ET</t>
        </is>
      </c>
      <c r="D536" t="inlineStr">
        <is>
          <t>Western Kentucky</t>
        </is>
      </c>
      <c r="E536" t="inlineStr">
        <is>
          <t>#128</t>
        </is>
      </c>
      <c r="F536" t="inlineStr">
        <is>
          <t>at</t>
        </is>
      </c>
      <c r="M536" t="inlineStr">
        <is>
          <t>Houchens Industries-L.T. Smith Stadium</t>
        </is>
      </c>
    </row>
    <row r="537">
      <c r="A537" t="inlineStr">
        <is>
          <t>Jacksonville State</t>
        </is>
      </c>
      <c r="B537" t="n">
        <v>12</v>
      </c>
      <c r="C537" t="inlineStr">
        <is>
          <t>Sat Nov 21, 2:00 PM ET</t>
        </is>
      </c>
      <c r="D537" t="inlineStr">
        <is>
          <t>Missouri State</t>
        </is>
      </c>
      <c r="E537" t="inlineStr">
        <is>
          <t>#126</t>
        </is>
      </c>
      <c r="F537" t="inlineStr">
        <is>
          <t>vs</t>
        </is>
      </c>
      <c r="M537" t="inlineStr">
        <is>
          <t>AmFirst Stadium</t>
        </is>
      </c>
    </row>
    <row r="538">
      <c r="A538" t="inlineStr">
        <is>
          <t>Jacksonville State</t>
        </is>
      </c>
      <c r="B538" t="n">
        <v>13</v>
      </c>
      <c r="C538" t="inlineStr">
        <is>
          <t>Sat Nov 28, 3:30 PM ET</t>
        </is>
      </c>
      <c r="D538" t="inlineStr">
        <is>
          <t>Delaware</t>
        </is>
      </c>
      <c r="E538" t="inlineStr">
        <is>
          <t>#100</t>
        </is>
      </c>
      <c r="F538" t="inlineStr">
        <is>
          <t>at</t>
        </is>
      </c>
      <c r="M538" t="inlineStr">
        <is>
          <t>Delaware Stadium</t>
        </is>
      </c>
    </row>
    <row r="539">
      <c r="A539" t="inlineStr">
        <is>
          <t>James Madison</t>
        </is>
      </c>
      <c r="B539" t="n">
        <v>1</v>
      </c>
      <c r="C539" t="inlineStr">
        <is>
          <t>Sat Sep 05, 12:00 PM ET</t>
        </is>
      </c>
      <c r="D539" t="inlineStr">
        <is>
          <t>Liberty</t>
        </is>
      </c>
      <c r="E539" t="inlineStr">
        <is>
          <t>#67</t>
        </is>
      </c>
      <c r="F539" t="inlineStr">
        <is>
          <t>vs</t>
        </is>
      </c>
      <c r="G539" t="inlineStr">
        <is>
          <t>James Madison -6</t>
        </is>
      </c>
      <c r="H539" t="inlineStr">
        <is>
          <t>James Madison -6</t>
        </is>
      </c>
      <c r="I539" t="n">
        <v>50.5</v>
      </c>
      <c r="J539" t="inlineStr">
        <is>
          <t>-225</t>
        </is>
      </c>
      <c r="K539" t="inlineStr">
        <is>
          <t>+1.5</t>
        </is>
      </c>
      <c r="L539" t="inlineStr">
        <is>
          <t>W 20-13</t>
        </is>
      </c>
      <c r="M539" t="inlineStr">
        <is>
          <t>Bridgeforth Stadium</t>
        </is>
      </c>
    </row>
    <row r="540">
      <c r="A540" t="inlineStr">
        <is>
          <t>James Madison</t>
        </is>
      </c>
      <c r="B540" t="n">
        <v>2</v>
      </c>
      <c r="C540" t="inlineStr">
        <is>
          <t>Sat Sep 12, 12:00 PM ET</t>
        </is>
      </c>
      <c r="D540" t="inlineStr">
        <is>
          <t>Wagner</t>
        </is>
      </c>
      <c r="E540" t="inlineStr">
        <is>
          <t>n/a</t>
        </is>
      </c>
      <c r="F540" t="inlineStr">
        <is>
          <t>vs</t>
        </is>
      </c>
      <c r="G540" t="inlineStr">
        <is>
          <t>James Madison -46.5</t>
        </is>
      </c>
      <c r="H540" t="inlineStr">
        <is>
          <t>James Madison -45.5</t>
        </is>
      </c>
      <c r="I540" t="n">
        <v>56.5</v>
      </c>
      <c r="L540" t="inlineStr">
        <is>
          <t>W 87-3</t>
        </is>
      </c>
      <c r="M540" t="inlineStr">
        <is>
          <t>Bridgeforth Stadium</t>
        </is>
      </c>
    </row>
    <row r="541">
      <c r="A541" t="inlineStr">
        <is>
          <t>James Madison</t>
        </is>
      </c>
      <c r="B541" t="n">
        <v>3</v>
      </c>
      <c r="C541" t="inlineStr">
        <is>
          <t>Sat Sep 19, 10:00 PM ET</t>
        </is>
      </c>
      <c r="D541" t="inlineStr">
        <is>
          <t>San Diego State</t>
        </is>
      </c>
      <c r="E541" t="inlineStr">
        <is>
          <t>#89</t>
        </is>
      </c>
      <c r="F541" t="inlineStr">
        <is>
          <t>at</t>
        </is>
      </c>
      <c r="G541" t="inlineStr">
        <is>
          <t>San Diego State -3</t>
        </is>
      </c>
      <c r="H541" t="inlineStr">
        <is>
          <t>San Diego State -1.5</t>
        </is>
      </c>
      <c r="I541" t="n">
        <v>46.5</v>
      </c>
      <c r="J541" t="inlineStr">
        <is>
          <t>+114</t>
        </is>
      </c>
      <c r="K541" t="inlineStr">
        <is>
          <t>🔴 +10.4</t>
        </is>
      </c>
      <c r="L541" t="inlineStr">
        <is>
          <t>W 26-13</t>
        </is>
      </c>
      <c r="M541" t="inlineStr">
        <is>
          <t>Snapdragon Stadium</t>
        </is>
      </c>
    </row>
    <row r="542">
      <c r="A542" t="inlineStr">
        <is>
          <t>James Madison</t>
        </is>
      </c>
      <c r="B542" t="n">
        <v>4</v>
      </c>
      <c r="C542" t="inlineStr">
        <is>
          <t>Sat Sep 26, 6:00 PM ET</t>
        </is>
      </c>
      <c r="D542" t="inlineStr">
        <is>
          <t>Old Dominion</t>
        </is>
      </c>
      <c r="E542" t="inlineStr">
        <is>
          <t>#112</t>
        </is>
      </c>
      <c r="F542" t="inlineStr">
        <is>
          <t>at</t>
        </is>
      </c>
      <c r="G542" t="inlineStr">
        <is>
          <t>James Madison -7</t>
        </is>
      </c>
      <c r="H542" t="inlineStr">
        <is>
          <t>James Madison -4.5</t>
        </is>
      </c>
      <c r="I542" t="n">
        <v>44.5</v>
      </c>
      <c r="J542" t="inlineStr">
        <is>
          <t>-265</t>
        </is>
      </c>
      <c r="K542" t="inlineStr">
        <is>
          <t>🟡 +6.6</t>
        </is>
      </c>
      <c r="L542" t="inlineStr">
        <is>
          <t>W 46-20</t>
        </is>
      </c>
      <c r="M542" t="inlineStr">
        <is>
          <t>S.B. Ballard Stadium</t>
        </is>
      </c>
    </row>
    <row r="543">
      <c r="A543" t="inlineStr">
        <is>
          <t>James Madison</t>
        </is>
      </c>
      <c r="B543" t="n">
        <v>5</v>
      </c>
      <c r="C543" t="inlineStr">
        <is>
          <t>Sat Oct 03, 3:45 PM ET</t>
        </is>
      </c>
      <c r="D543" t="inlineStr">
        <is>
          <t>Marshall</t>
        </is>
      </c>
      <c r="E543" t="inlineStr">
        <is>
          <t>#120</t>
        </is>
      </c>
      <c r="F543" t="inlineStr">
        <is>
          <t>vs</t>
        </is>
      </c>
      <c r="G543" t="inlineStr">
        <is>
          <t>James Madison -14.5</t>
        </is>
      </c>
      <c r="H543" t="inlineStr">
        <is>
          <t>James Madison -13.5</t>
        </is>
      </c>
      <c r="I543" t="n">
        <v>55.5</v>
      </c>
      <c r="J543" t="inlineStr">
        <is>
          <t>-750</t>
        </is>
      </c>
      <c r="K543" t="inlineStr">
        <is>
          <t>🟡 +6.0</t>
        </is>
      </c>
      <c r="L543" t="inlineStr">
        <is>
          <t>W 45-17</t>
        </is>
      </c>
      <c r="M543" t="inlineStr">
        <is>
          <t>Bridgeforth Stadium</t>
        </is>
      </c>
    </row>
    <row r="544">
      <c r="A544" t="inlineStr">
        <is>
          <t>James Madison</t>
        </is>
      </c>
      <c r="B544" t="n">
        <v>6</v>
      </c>
      <c r="C544" t="inlineStr">
        <is>
          <t>Sat Oct 10, 7:30 PM ET</t>
        </is>
      </c>
      <c r="D544" t="inlineStr">
        <is>
          <t>Georgia Southern</t>
        </is>
      </c>
      <c r="E544" t="inlineStr">
        <is>
          <t>#99</t>
        </is>
      </c>
      <c r="F544" t="inlineStr">
        <is>
          <t>at</t>
        </is>
      </c>
      <c r="G544" t="inlineStr">
        <is>
          <t>James Madison -8.0</t>
        </is>
      </c>
      <c r="H544" t="inlineStr">
        <is>
          <t>James Madison -9.5</t>
        </is>
      </c>
      <c r="I544" t="n">
        <v>55</v>
      </c>
      <c r="J544" t="inlineStr">
        <is>
          <t>-370</t>
        </is>
      </c>
      <c r="K544" t="inlineStr">
        <is>
          <t>+2.4</t>
        </is>
      </c>
      <c r="M544" t="inlineStr">
        <is>
          <t>Allen E. Paulson Stadium</t>
        </is>
      </c>
    </row>
    <row r="545">
      <c r="A545" t="inlineStr">
        <is>
          <t>James Madison</t>
        </is>
      </c>
      <c r="B545" t="n">
        <v>7</v>
      </c>
      <c r="C545" t="inlineStr">
        <is>
          <t>Sat Oct 17, 12:00 PM ET</t>
        </is>
      </c>
      <c r="D545" t="inlineStr">
        <is>
          <t>Georgia State</t>
        </is>
      </c>
      <c r="E545" t="inlineStr">
        <is>
          <t>#74</t>
        </is>
      </c>
      <c r="F545" t="inlineStr">
        <is>
          <t>vs</t>
        </is>
      </c>
      <c r="M545" t="inlineStr">
        <is>
          <t>Bridgeforth Stadium</t>
        </is>
      </c>
    </row>
    <row r="546">
      <c r="A546" t="inlineStr">
        <is>
          <t>James Madison</t>
        </is>
      </c>
      <c r="B546" t="n">
        <v>8</v>
      </c>
      <c r="C546" t="inlineStr">
        <is>
          <t>Thu Oct 22, 7:00 PM ET</t>
        </is>
      </c>
      <c r="D546" t="inlineStr">
        <is>
          <t>App State</t>
        </is>
      </c>
      <c r="E546" t="inlineStr">
        <is>
          <t>#106</t>
        </is>
      </c>
      <c r="F546" t="inlineStr">
        <is>
          <t>at</t>
        </is>
      </c>
      <c r="M546" t="inlineStr">
        <is>
          <t>Kidd Brewer Stadium</t>
        </is>
      </c>
    </row>
    <row r="547">
      <c r="A547" t="inlineStr">
        <is>
          <t>James Madison</t>
        </is>
      </c>
      <c r="B547" t="n">
        <v>9</v>
      </c>
      <c r="C547" t="inlineStr">
        <is>
          <t>Thu Oct 29, 7:30 PM ET</t>
        </is>
      </c>
      <c r="D547" t="inlineStr">
        <is>
          <t>Troy</t>
        </is>
      </c>
      <c r="E547" t="inlineStr">
        <is>
          <t>#92</t>
        </is>
      </c>
      <c r="F547" t="inlineStr">
        <is>
          <t>vs</t>
        </is>
      </c>
      <c r="M547" t="inlineStr">
        <is>
          <t>Bridgeforth Stadium</t>
        </is>
      </c>
    </row>
    <row r="548">
      <c r="A548" t="inlineStr">
        <is>
          <t>James Madison</t>
        </is>
      </c>
      <c r="B548" t="n">
        <v>10</v>
      </c>
      <c r="C548" t="inlineStr">
        <is>
          <t>Thu Nov 05, 8:00 PM ET</t>
        </is>
      </c>
      <c r="D548" t="inlineStr">
        <is>
          <t>Southern Miss</t>
        </is>
      </c>
      <c r="E548" t="inlineStr">
        <is>
          <t>#115</t>
        </is>
      </c>
      <c r="F548" t="inlineStr">
        <is>
          <t>at</t>
        </is>
      </c>
      <c r="M548" t="inlineStr">
        <is>
          <t>M. M. Roberts Stadium</t>
        </is>
      </c>
    </row>
    <row r="549">
      <c r="A549" t="inlineStr">
        <is>
          <t>James Madison</t>
        </is>
      </c>
      <c r="B549" t="n">
        <v>11</v>
      </c>
      <c r="C549" t="inlineStr">
        <is>
          <t>Sat Nov 14, 12:00 PM ET</t>
        </is>
      </c>
      <c r="D549" t="inlineStr">
        <is>
          <t>UConn</t>
        </is>
      </c>
      <c r="E549" t="inlineStr">
        <is>
          <t>#101</t>
        </is>
      </c>
      <c r="F549" t="inlineStr">
        <is>
          <t>at</t>
        </is>
      </c>
      <c r="M549" t="inlineStr">
        <is>
          <t>Pratt &amp; Whitney Stadium</t>
        </is>
      </c>
    </row>
    <row r="550">
      <c r="A550" t="inlineStr">
        <is>
          <t>James Madison</t>
        </is>
      </c>
      <c r="B550" t="n">
        <v>13</v>
      </c>
      <c r="C550" t="inlineStr">
        <is>
          <t>Sat Nov 28</t>
        </is>
      </c>
      <c r="D550" t="inlineStr">
        <is>
          <t>Coastal Carolina</t>
        </is>
      </c>
      <c r="E550" t="inlineStr">
        <is>
          <t>#116</t>
        </is>
      </c>
      <c r="F550" t="inlineStr">
        <is>
          <t>vs</t>
        </is>
      </c>
      <c r="M550" t="inlineStr">
        <is>
          <t>Bridgeforth Stadium</t>
        </is>
      </c>
    </row>
    <row r="551">
      <c r="A551" t="inlineStr">
        <is>
          <t>Kansas</t>
        </is>
      </c>
      <c r="B551" t="n">
        <v>1</v>
      </c>
      <c r="C551" t="inlineStr">
        <is>
          <t>Fri Sep 04, 8:00 PM ET</t>
        </is>
      </c>
      <c r="D551" t="inlineStr">
        <is>
          <t>Long Island University</t>
        </is>
      </c>
      <c r="E551" t="inlineStr">
        <is>
          <t>n/a</t>
        </is>
      </c>
      <c r="F551" t="inlineStr">
        <is>
          <t>vs</t>
        </is>
      </c>
      <c r="G551" t="inlineStr">
        <is>
          <t>Kansas -44.5</t>
        </is>
      </c>
      <c r="H551" t="inlineStr">
        <is>
          <t>Kansas -38.5</t>
        </is>
      </c>
      <c r="I551" t="n">
        <v>57.5</v>
      </c>
      <c r="L551" t="inlineStr">
        <is>
          <t>W 51-6</t>
        </is>
      </c>
      <c r="M551" t="inlineStr">
        <is>
          <t>Memorial Stadium</t>
        </is>
      </c>
    </row>
    <row r="552">
      <c r="A552" t="inlineStr">
        <is>
          <t>Kansas</t>
        </is>
      </c>
      <c r="B552" t="n">
        <v>2</v>
      </c>
      <c r="C552" t="inlineStr">
        <is>
          <t>Fri Sep 11, 8:00 PM ET</t>
        </is>
      </c>
      <c r="D552" t="inlineStr">
        <is>
          <t>Missouri</t>
        </is>
      </c>
      <c r="E552" t="inlineStr">
        <is>
          <t>#17</t>
        </is>
      </c>
      <c r="F552" t="inlineStr">
        <is>
          <t>vs</t>
        </is>
      </c>
      <c r="G552" t="inlineStr">
        <is>
          <t>Missouri -4</t>
        </is>
      </c>
      <c r="H552" t="inlineStr">
        <is>
          <t>Missouri -7</t>
        </is>
      </c>
      <c r="I552" t="n">
        <v>51.5</v>
      </c>
      <c r="J552" t="inlineStr">
        <is>
          <t>+160</t>
        </is>
      </c>
      <c r="K552" t="inlineStr">
        <is>
          <t>-1.2</t>
        </is>
      </c>
      <c r="L552" t="inlineStr">
        <is>
          <t>L 21-38</t>
        </is>
      </c>
      <c r="M552" t="inlineStr">
        <is>
          <t>Memorial Stadium</t>
        </is>
      </c>
    </row>
    <row r="553">
      <c r="A553" t="inlineStr">
        <is>
          <t>Kansas</t>
        </is>
      </c>
      <c r="B553" t="n">
        <v>3</v>
      </c>
      <c r="C553" t="inlineStr">
        <is>
          <t>Sat Sep 19, 12:00 PM ET</t>
        </is>
      </c>
      <c r="D553" t="inlineStr">
        <is>
          <t>Arizona State</t>
        </is>
      </c>
      <c r="E553" t="inlineStr">
        <is>
          <t>#66</t>
        </is>
      </c>
      <c r="F553" t="inlineStr">
        <is>
          <t>N</t>
        </is>
      </c>
      <c r="G553" t="inlineStr">
        <is>
          <t>Arizona State -5.5</t>
        </is>
      </c>
      <c r="H553" t="inlineStr">
        <is>
          <t>Arizona State -5.5</t>
        </is>
      </c>
      <c r="I553" t="n">
        <v>50.5</v>
      </c>
      <c r="J553" t="inlineStr">
        <is>
          <t>+180</t>
        </is>
      </c>
      <c r="K553" t="inlineStr">
        <is>
          <t>🔴 +13.0</t>
        </is>
      </c>
      <c r="L553" t="inlineStr">
        <is>
          <t>L 17-24</t>
        </is>
      </c>
      <c r="M553" t="inlineStr">
        <is>
          <t>Wembley Stadium</t>
        </is>
      </c>
    </row>
    <row r="554">
      <c r="A554" t="inlineStr">
        <is>
          <t>Kansas</t>
        </is>
      </c>
      <c r="B554" t="n">
        <v>5</v>
      </c>
      <c r="C554" t="inlineStr">
        <is>
          <t>Sat Oct 03, 12:00 PM ET</t>
        </is>
      </c>
      <c r="D554" t="inlineStr">
        <is>
          <t>Middle Tennessee</t>
        </is>
      </c>
      <c r="E554" t="inlineStr">
        <is>
          <t>#131</t>
        </is>
      </c>
      <c r="F554" t="inlineStr">
        <is>
          <t>vs</t>
        </is>
      </c>
      <c r="G554" t="inlineStr">
        <is>
          <t>Kansas -21.5</t>
        </is>
      </c>
      <c r="H554" t="inlineStr">
        <is>
          <t>Kansas -21.5</t>
        </is>
      </c>
      <c r="I554" t="n">
        <v>51.5</v>
      </c>
      <c r="J554" t="inlineStr">
        <is>
          <t>-1600</t>
        </is>
      </c>
      <c r="K554" t="inlineStr">
        <is>
          <t>🟡 +7.4</t>
        </is>
      </c>
      <c r="L554" t="inlineStr">
        <is>
          <t>W 55-0</t>
        </is>
      </c>
      <c r="M554" t="inlineStr">
        <is>
          <t>Memorial Stadium</t>
        </is>
      </c>
    </row>
    <row r="555">
      <c r="A555" t="inlineStr">
        <is>
          <t>Kansas</t>
        </is>
      </c>
      <c r="B555" t="n">
        <v>6</v>
      </c>
      <c r="C555" t="inlineStr">
        <is>
          <t>Sat Oct 10, 10:15 PM ET</t>
        </is>
      </c>
      <c r="D555" t="inlineStr">
        <is>
          <t>Utah</t>
        </is>
      </c>
      <c r="E555" t="inlineStr">
        <is>
          <t>#11</t>
        </is>
      </c>
      <c r="F555" t="inlineStr">
        <is>
          <t>at</t>
        </is>
      </c>
      <c r="G555" t="inlineStr">
        <is>
          <t>Utah -15.5</t>
        </is>
      </c>
      <c r="H555" t="inlineStr">
        <is>
          <t>Utah -15.5</t>
        </is>
      </c>
      <c r="I555" t="n">
        <v>52</v>
      </c>
      <c r="J555" t="inlineStr">
        <is>
          <t>+500</t>
        </is>
      </c>
      <c r="K555" t="inlineStr">
        <is>
          <t>+2.7</t>
        </is>
      </c>
      <c r="M555" t="inlineStr">
        <is>
          <t>Rice-Eccles Stadium</t>
        </is>
      </c>
    </row>
    <row r="556">
      <c r="A556" t="inlineStr">
        <is>
          <t>Kansas</t>
        </is>
      </c>
      <c r="B556" t="n">
        <v>7</v>
      </c>
      <c r="C556" t="inlineStr">
        <is>
          <t>Sat Oct 17</t>
        </is>
      </c>
      <c r="D556" t="inlineStr">
        <is>
          <t>Kansas State</t>
        </is>
      </c>
      <c r="E556" t="inlineStr">
        <is>
          <t>#46</t>
        </is>
      </c>
      <c r="F556" t="inlineStr">
        <is>
          <t>at</t>
        </is>
      </c>
      <c r="G556" t="inlineStr">
        <is>
          <t>Kansas State -7.5</t>
        </is>
      </c>
      <c r="H556" t="inlineStr">
        <is>
          <t>Kansas State -7.5</t>
        </is>
      </c>
      <c r="I556" t="n">
        <v>54.5</v>
      </c>
      <c r="J556" t="inlineStr">
        <is>
          <t>+235</t>
        </is>
      </c>
      <c r="K556" t="inlineStr">
        <is>
          <t>+5.5</t>
        </is>
      </c>
      <c r="M556" t="inlineStr">
        <is>
          <t>Bill Snyder Family Stadium</t>
        </is>
      </c>
    </row>
    <row r="557">
      <c r="A557" t="inlineStr">
        <is>
          <t>Kansas</t>
        </is>
      </c>
      <c r="B557" t="n">
        <v>8</v>
      </c>
      <c r="C557" t="inlineStr">
        <is>
          <t>Sat Oct 24</t>
        </is>
      </c>
      <c r="D557" t="inlineStr">
        <is>
          <t>Baylor</t>
        </is>
      </c>
      <c r="E557" t="inlineStr">
        <is>
          <t>#28</t>
        </is>
      </c>
      <c r="F557" t="inlineStr">
        <is>
          <t>vs</t>
        </is>
      </c>
      <c r="M557" t="inlineStr">
        <is>
          <t>Memorial Stadium</t>
        </is>
      </c>
    </row>
    <row r="558">
      <c r="A558" t="inlineStr">
        <is>
          <t>Kansas</t>
        </is>
      </c>
      <c r="B558" t="n">
        <v>9</v>
      </c>
      <c r="C558" t="inlineStr">
        <is>
          <t>Sat Oct 31</t>
        </is>
      </c>
      <c r="D558" t="inlineStr">
        <is>
          <t>TCU</t>
        </is>
      </c>
      <c r="E558" t="inlineStr">
        <is>
          <t>#45</t>
        </is>
      </c>
      <c r="F558" t="inlineStr">
        <is>
          <t>at</t>
        </is>
      </c>
      <c r="M558" t="inlineStr">
        <is>
          <t>Amon G. Carter Stadium</t>
        </is>
      </c>
    </row>
    <row r="559">
      <c r="A559" t="inlineStr">
        <is>
          <t>Kansas</t>
        </is>
      </c>
      <c r="B559" t="n">
        <v>10</v>
      </c>
      <c r="C559" t="inlineStr">
        <is>
          <t>Sat Nov 07</t>
        </is>
      </c>
      <c r="D559" t="inlineStr">
        <is>
          <t>UCF</t>
        </is>
      </c>
      <c r="E559" t="inlineStr">
        <is>
          <t>#56</t>
        </is>
      </c>
      <c r="F559" t="inlineStr">
        <is>
          <t>vs</t>
        </is>
      </c>
      <c r="M559" t="inlineStr">
        <is>
          <t>Memorial Stadium</t>
        </is>
      </c>
    </row>
    <row r="560">
      <c r="A560" t="inlineStr">
        <is>
          <t>Kansas</t>
        </is>
      </c>
      <c r="B560" t="n">
        <v>11</v>
      </c>
      <c r="C560" t="inlineStr">
        <is>
          <t>Sat Nov 14</t>
        </is>
      </c>
      <c r="D560" t="inlineStr">
        <is>
          <t>West Virginia</t>
        </is>
      </c>
      <c r="E560" t="inlineStr">
        <is>
          <t>#63</t>
        </is>
      </c>
      <c r="F560" t="inlineStr">
        <is>
          <t>at</t>
        </is>
      </c>
      <c r="M560" t="inlineStr">
        <is>
          <t>Milan Puskar Stadium</t>
        </is>
      </c>
    </row>
    <row r="561">
      <c r="A561" t="inlineStr">
        <is>
          <t>Kansas</t>
        </is>
      </c>
      <c r="B561" t="n">
        <v>12</v>
      </c>
      <c r="C561" t="inlineStr">
        <is>
          <t>Sat Nov 21</t>
        </is>
      </c>
      <c r="D561" t="inlineStr">
        <is>
          <t>BYU</t>
        </is>
      </c>
      <c r="E561" t="inlineStr">
        <is>
          <t>#23</t>
        </is>
      </c>
      <c r="F561" t="inlineStr">
        <is>
          <t>vs</t>
        </is>
      </c>
      <c r="M561" t="inlineStr">
        <is>
          <t>Memorial Stadium</t>
        </is>
      </c>
    </row>
    <row r="562">
      <c r="A562" t="inlineStr">
        <is>
          <t>Kansas</t>
        </is>
      </c>
      <c r="B562" t="n">
        <v>13</v>
      </c>
      <c r="C562" t="inlineStr">
        <is>
          <t>Sat Nov 28</t>
        </is>
      </c>
      <c r="D562" t="inlineStr">
        <is>
          <t>Oklahoma State</t>
        </is>
      </c>
      <c r="E562" t="inlineStr">
        <is>
          <t>#40</t>
        </is>
      </c>
      <c r="F562" t="inlineStr">
        <is>
          <t>at</t>
        </is>
      </c>
      <c r="M562" t="inlineStr">
        <is>
          <t>Boone Pickens Stadium</t>
        </is>
      </c>
    </row>
    <row r="563">
      <c r="A563" t="inlineStr">
        <is>
          <t>Kansas State</t>
        </is>
      </c>
      <c r="B563" t="n">
        <v>1</v>
      </c>
      <c r="C563" t="inlineStr">
        <is>
          <t>Sat Sep 05, 7:00 PM ET</t>
        </is>
      </c>
      <c r="D563" t="inlineStr">
        <is>
          <t>Nicholls</t>
        </is>
      </c>
      <c r="E563" t="inlineStr">
        <is>
          <t>n/a</t>
        </is>
      </c>
      <c r="F563" t="inlineStr">
        <is>
          <t>vs</t>
        </is>
      </c>
      <c r="G563" t="inlineStr">
        <is>
          <t>Kansas State -41.5</t>
        </is>
      </c>
      <c r="H563" t="inlineStr">
        <is>
          <t>Kansas State -40.5</t>
        </is>
      </c>
      <c r="I563" t="n">
        <v>55.5</v>
      </c>
      <c r="L563" t="inlineStr">
        <is>
          <t>W 71-3</t>
        </is>
      </c>
      <c r="M563" t="inlineStr">
        <is>
          <t>Bill Snyder Family Stadium</t>
        </is>
      </c>
    </row>
    <row r="564">
      <c r="A564" t="inlineStr">
        <is>
          <t>Kansas State</t>
        </is>
      </c>
      <c r="B564" t="n">
        <v>2</v>
      </c>
      <c r="C564" t="inlineStr">
        <is>
          <t>Sat Sep 12, 12:00 PM ET</t>
        </is>
      </c>
      <c r="D564" t="inlineStr">
        <is>
          <t>Washington State</t>
        </is>
      </c>
      <c r="E564" t="inlineStr">
        <is>
          <t>#96</t>
        </is>
      </c>
      <c r="F564" t="inlineStr">
        <is>
          <t>vs</t>
        </is>
      </c>
      <c r="G564" t="inlineStr">
        <is>
          <t>Kansas State -17.5</t>
        </is>
      </c>
      <c r="H564" t="inlineStr">
        <is>
          <t>Kansas State -16.5</t>
        </is>
      </c>
      <c r="I564" t="n">
        <v>48.5</v>
      </c>
      <c r="J564" t="inlineStr">
        <is>
          <t>-1050</t>
        </is>
      </c>
      <c r="K564" t="inlineStr">
        <is>
          <t>-0.6</t>
        </is>
      </c>
      <c r="L564" t="inlineStr">
        <is>
          <t>W 34-7</t>
        </is>
      </c>
      <c r="M564" t="inlineStr">
        <is>
          <t>Bill Snyder Family Stadium</t>
        </is>
      </c>
    </row>
    <row r="565">
      <c r="A565" t="inlineStr">
        <is>
          <t>Kansas State</t>
        </is>
      </c>
      <c r="B565" t="n">
        <v>3</v>
      </c>
      <c r="C565" t="inlineStr">
        <is>
          <t>Sat Sep 19, 12:00 PM ET</t>
        </is>
      </c>
      <c r="D565" t="inlineStr">
        <is>
          <t>Tulane</t>
        </is>
      </c>
      <c r="E565" t="inlineStr">
        <is>
          <t>#75</t>
        </is>
      </c>
      <c r="F565" t="inlineStr">
        <is>
          <t>vs</t>
        </is>
      </c>
      <c r="G565" t="inlineStr">
        <is>
          <t>Kansas State -20.5</t>
        </is>
      </c>
      <c r="H565" t="inlineStr">
        <is>
          <t>Kansas State -20.5</t>
        </is>
      </c>
      <c r="I565" t="n">
        <v>49.5</v>
      </c>
      <c r="J565" t="inlineStr">
        <is>
          <t>-1450</t>
        </is>
      </c>
      <c r="K565" t="inlineStr">
        <is>
          <t>🟡 -9.2</t>
        </is>
      </c>
      <c r="L565" t="inlineStr">
        <is>
          <t>W 31-20</t>
        </is>
      </c>
      <c r="M565" t="inlineStr">
        <is>
          <t>Bill Snyder Family Stadium</t>
        </is>
      </c>
    </row>
    <row r="566">
      <c r="A566" t="inlineStr">
        <is>
          <t>Kansas State</t>
        </is>
      </c>
      <c r="B566" t="n">
        <v>4</v>
      </c>
      <c r="C566" t="inlineStr">
        <is>
          <t>Sat Sep 26, 7:00 PM ET</t>
        </is>
      </c>
      <c r="D566" t="inlineStr">
        <is>
          <t>Cincinnati</t>
        </is>
      </c>
      <c r="E566" t="inlineStr">
        <is>
          <t>#65</t>
        </is>
      </c>
      <c r="F566" t="inlineStr">
        <is>
          <t>at</t>
        </is>
      </c>
      <c r="G566" t="inlineStr">
        <is>
          <t>Kansas State -6</t>
        </is>
      </c>
      <c r="H566" t="inlineStr">
        <is>
          <t>Kansas State -6</t>
        </is>
      </c>
      <c r="I566" t="n">
        <v>55.5</v>
      </c>
      <c r="J566" t="inlineStr">
        <is>
          <t>-238</t>
        </is>
      </c>
      <c r="K566" t="inlineStr">
        <is>
          <t>-1.8</t>
        </is>
      </c>
      <c r="L566" t="inlineStr">
        <is>
          <t>L 26-31</t>
        </is>
      </c>
      <c r="M566" t="inlineStr">
        <is>
          <t>Nippert Stadium</t>
        </is>
      </c>
    </row>
    <row r="567">
      <c r="A567" t="inlineStr">
        <is>
          <t>Kansas State</t>
        </is>
      </c>
      <c r="B567" t="n">
        <v>6</v>
      </c>
      <c r="C567" t="inlineStr">
        <is>
          <t>Sat Oct 10, 3:30 PM ET</t>
        </is>
      </c>
      <c r="D567" t="inlineStr">
        <is>
          <t>Houston</t>
        </is>
      </c>
      <c r="E567" t="inlineStr">
        <is>
          <t>#36</t>
        </is>
      </c>
      <c r="F567" t="inlineStr">
        <is>
          <t>vs</t>
        </is>
      </c>
      <c r="G567" t="inlineStr">
        <is>
          <t>Kansas State -2.5</t>
        </is>
      </c>
      <c r="H567" t="inlineStr">
        <is>
          <t>Kansas State -2.5</t>
        </is>
      </c>
      <c r="I567" t="n">
        <v>56</v>
      </c>
      <c r="J567" t="inlineStr">
        <is>
          <t>-140</t>
        </is>
      </c>
      <c r="K567" t="inlineStr">
        <is>
          <t>-2.7</t>
        </is>
      </c>
      <c r="M567" t="inlineStr">
        <is>
          <t>Bill Snyder Family Stadium</t>
        </is>
      </c>
    </row>
    <row r="568">
      <c r="A568" t="inlineStr">
        <is>
          <t>Kansas State</t>
        </is>
      </c>
      <c r="B568" t="n">
        <v>7</v>
      </c>
      <c r="C568" t="inlineStr">
        <is>
          <t>Sat Oct 17</t>
        </is>
      </c>
      <c r="D568" t="inlineStr">
        <is>
          <t>Kansas</t>
        </is>
      </c>
      <c r="E568" t="inlineStr">
        <is>
          <t>#44</t>
        </is>
      </c>
      <c r="F568" t="inlineStr">
        <is>
          <t>vs</t>
        </is>
      </c>
      <c r="G568" t="inlineStr">
        <is>
          <t>Kansas State -7.5</t>
        </is>
      </c>
      <c r="H568" t="inlineStr">
        <is>
          <t>Kansas State -7.5</t>
        </is>
      </c>
      <c r="I568" t="n">
        <v>54.5</v>
      </c>
      <c r="J568" t="inlineStr">
        <is>
          <t>-290</t>
        </is>
      </c>
      <c r="K568" t="inlineStr">
        <is>
          <t>-5.5</t>
        </is>
      </c>
      <c r="M568" t="inlineStr">
        <is>
          <t>Bill Snyder Family Stadium</t>
        </is>
      </c>
    </row>
    <row r="569">
      <c r="A569" t="inlineStr">
        <is>
          <t>Kansas State</t>
        </is>
      </c>
      <c r="B569" t="n">
        <v>8</v>
      </c>
      <c r="C569" t="inlineStr">
        <is>
          <t>Sat Oct 24</t>
        </is>
      </c>
      <c r="D569" t="inlineStr">
        <is>
          <t>Arizona State</t>
        </is>
      </c>
      <c r="E569" t="inlineStr">
        <is>
          <t>#66</t>
        </is>
      </c>
      <c r="F569" t="inlineStr">
        <is>
          <t>at</t>
        </is>
      </c>
      <c r="M569" t="inlineStr">
        <is>
          <t>Mountain America Stadium</t>
        </is>
      </c>
    </row>
    <row r="570">
      <c r="A570" t="inlineStr">
        <is>
          <t>Kansas State</t>
        </is>
      </c>
      <c r="B570" t="n">
        <v>9</v>
      </c>
      <c r="C570" t="inlineStr">
        <is>
          <t>Sat Oct 31</t>
        </is>
      </c>
      <c r="D570" t="inlineStr">
        <is>
          <t>Colorado</t>
        </is>
      </c>
      <c r="E570" t="inlineStr">
        <is>
          <t>#59</t>
        </is>
      </c>
      <c r="F570" t="inlineStr">
        <is>
          <t>at</t>
        </is>
      </c>
      <c r="M570" t="inlineStr">
        <is>
          <t>Folsom Field</t>
        </is>
      </c>
    </row>
    <row r="571">
      <c r="A571" t="inlineStr">
        <is>
          <t>Kansas State</t>
        </is>
      </c>
      <c r="B571" t="n">
        <v>10</v>
      </c>
      <c r="C571" t="inlineStr">
        <is>
          <t>Sat Nov 07</t>
        </is>
      </c>
      <c r="D571" t="inlineStr">
        <is>
          <t>Oklahoma State</t>
        </is>
      </c>
      <c r="E571" t="inlineStr">
        <is>
          <t>#40</t>
        </is>
      </c>
      <c r="F571" t="inlineStr">
        <is>
          <t>vs</t>
        </is>
      </c>
      <c r="M571" t="inlineStr">
        <is>
          <t>Bill Snyder Family Stadium</t>
        </is>
      </c>
    </row>
    <row r="572">
      <c r="A572" t="inlineStr">
        <is>
          <t>Kansas State</t>
        </is>
      </c>
      <c r="B572" t="n">
        <v>11</v>
      </c>
      <c r="C572" t="inlineStr">
        <is>
          <t>Sat Nov 14</t>
        </is>
      </c>
      <c r="D572" t="inlineStr">
        <is>
          <t>TCU</t>
        </is>
      </c>
      <c r="E572" t="inlineStr">
        <is>
          <t>#45</t>
        </is>
      </c>
      <c r="F572" t="inlineStr">
        <is>
          <t>at</t>
        </is>
      </c>
      <c r="M572" t="inlineStr">
        <is>
          <t>Amon G. Carter Stadium</t>
        </is>
      </c>
    </row>
    <row r="573">
      <c r="A573" t="inlineStr">
        <is>
          <t>Kansas State</t>
        </is>
      </c>
      <c r="B573" t="n">
        <v>12</v>
      </c>
      <c r="C573" t="inlineStr">
        <is>
          <t>Sat Nov 21</t>
        </is>
      </c>
      <c r="D573" t="inlineStr">
        <is>
          <t>Arizona</t>
        </is>
      </c>
      <c r="E573" t="inlineStr">
        <is>
          <t>#33</t>
        </is>
      </c>
      <c r="F573" t="inlineStr">
        <is>
          <t>vs</t>
        </is>
      </c>
      <c r="M573" t="inlineStr">
        <is>
          <t>Bill Snyder Family Stadium</t>
        </is>
      </c>
    </row>
    <row r="574">
      <c r="A574" t="inlineStr">
        <is>
          <t>Kansas State</t>
        </is>
      </c>
      <c r="B574" t="n">
        <v>13</v>
      </c>
      <c r="C574" t="inlineStr">
        <is>
          <t>Sat Nov 28</t>
        </is>
      </c>
      <c r="D574" t="inlineStr">
        <is>
          <t>Iowa State</t>
        </is>
      </c>
      <c r="E574" t="inlineStr">
        <is>
          <t>#50</t>
        </is>
      </c>
      <c r="F574" t="inlineStr">
        <is>
          <t>at</t>
        </is>
      </c>
      <c r="M574" t="inlineStr">
        <is>
          <t>Jack Trice Stadium</t>
        </is>
      </c>
    </row>
    <row r="575">
      <c r="A575" t="inlineStr">
        <is>
          <t>Kennesaw State</t>
        </is>
      </c>
      <c r="B575" t="n">
        <v>1</v>
      </c>
      <c r="C575" t="inlineStr">
        <is>
          <t>Thu Sep 03, 7:00 PM ET</t>
        </is>
      </c>
      <c r="D575" t="inlineStr">
        <is>
          <t>West Georgia</t>
        </is>
      </c>
      <c r="E575" t="inlineStr">
        <is>
          <t>n/a</t>
        </is>
      </c>
      <c r="F575" t="inlineStr">
        <is>
          <t>vs</t>
        </is>
      </c>
      <c r="G575" t="inlineStr">
        <is>
          <t>Kennesaw State -22.5</t>
        </is>
      </c>
      <c r="H575" t="inlineStr">
        <is>
          <t>Kennesaw State -22.5</t>
        </is>
      </c>
      <c r="I575" t="n">
        <v>50.5</v>
      </c>
      <c r="J575" t="inlineStr">
        <is>
          <t>-3600</t>
        </is>
      </c>
      <c r="L575" t="inlineStr">
        <is>
          <t>W 47-0</t>
        </is>
      </c>
      <c r="M575" t="inlineStr">
        <is>
          <t>Fifth Third Stadium</t>
        </is>
      </c>
    </row>
    <row r="576">
      <c r="A576" t="inlineStr">
        <is>
          <t>Kennesaw State</t>
        </is>
      </c>
      <c r="B576" t="n">
        <v>2</v>
      </c>
      <c r="C576" t="inlineStr">
        <is>
          <t>Sat Sep 12, 7:00 PM ET</t>
        </is>
      </c>
      <c r="D576" t="inlineStr">
        <is>
          <t>Georgia State</t>
        </is>
      </c>
      <c r="E576" t="inlineStr">
        <is>
          <t>#74</t>
        </is>
      </c>
      <c r="F576" t="inlineStr">
        <is>
          <t>vs</t>
        </is>
      </c>
      <c r="G576" t="inlineStr">
        <is>
          <t>Kennesaw State -7.5</t>
        </is>
      </c>
      <c r="H576" t="inlineStr">
        <is>
          <t>Kennesaw State -9.5</t>
        </is>
      </c>
      <c r="I576" t="n">
        <v>55.5</v>
      </c>
      <c r="J576" t="inlineStr">
        <is>
          <t>-298</t>
        </is>
      </c>
      <c r="K576" t="inlineStr">
        <is>
          <t>🔴 -14.6</t>
        </is>
      </c>
      <c r="L576" t="inlineStr">
        <is>
          <t>L 17-31</t>
        </is>
      </c>
      <c r="M576" t="inlineStr">
        <is>
          <t>Fifth Third Stadium</t>
        </is>
      </c>
    </row>
    <row r="577">
      <c r="A577" t="inlineStr">
        <is>
          <t>Kennesaw State</t>
        </is>
      </c>
      <c r="B577" t="n">
        <v>3</v>
      </c>
      <c r="C577" t="inlineStr">
        <is>
          <t>Sat Sep 19, 7:45 PM ET</t>
        </is>
      </c>
      <c r="D577" t="inlineStr">
        <is>
          <t>Tennessee</t>
        </is>
      </c>
      <c r="E577" t="inlineStr">
        <is>
          <t>#12</t>
        </is>
      </c>
      <c r="F577" t="inlineStr">
        <is>
          <t>at</t>
        </is>
      </c>
      <c r="G577" t="inlineStr">
        <is>
          <t>Tennessee -35.5</t>
        </is>
      </c>
      <c r="H577" t="inlineStr">
        <is>
          <t>Tennessee -34.5</t>
        </is>
      </c>
      <c r="I577" t="inlineStr">
        <is>
          <t>60.5 ⚑MONSTER UNDER</t>
        </is>
      </c>
      <c r="J577" t="inlineStr">
        <is>
          <t>+2200</t>
        </is>
      </c>
      <c r="K577" t="inlineStr">
        <is>
          <t>+4.5</t>
        </is>
      </c>
      <c r="L577" t="inlineStr">
        <is>
          <t>L 9-42</t>
        </is>
      </c>
      <c r="M577" t="inlineStr">
        <is>
          <t>Neyland Stadium</t>
        </is>
      </c>
    </row>
    <row r="578">
      <c r="A578" t="inlineStr">
        <is>
          <t>Kennesaw State</t>
        </is>
      </c>
      <c r="B578" t="n">
        <v>4</v>
      </c>
      <c r="C578" t="inlineStr">
        <is>
          <t>Sat Sep 26, 7:00 PM ET</t>
        </is>
      </c>
      <c r="D578" t="inlineStr">
        <is>
          <t>Arkansas State</t>
        </is>
      </c>
      <c r="E578" t="inlineStr">
        <is>
          <t>#105</t>
        </is>
      </c>
      <c r="F578" t="inlineStr">
        <is>
          <t>at</t>
        </is>
      </c>
      <c r="G578" t="inlineStr">
        <is>
          <t>Arkansas State -6.5</t>
        </is>
      </c>
      <c r="H578" t="inlineStr">
        <is>
          <t>Arkansas State -5.5</t>
        </is>
      </c>
      <c r="I578" t="n">
        <v>53.5</v>
      </c>
      <c r="J578" t="inlineStr">
        <is>
          <t>+195</t>
        </is>
      </c>
      <c r="K578" t="inlineStr">
        <is>
          <t>+2.6</t>
        </is>
      </c>
      <c r="L578" t="inlineStr">
        <is>
          <t>L 14-17</t>
        </is>
      </c>
      <c r="M578" t="inlineStr">
        <is>
          <t>Centennial Bank Stadium</t>
        </is>
      </c>
    </row>
    <row r="579">
      <c r="A579" t="inlineStr">
        <is>
          <t>Kennesaw State</t>
        </is>
      </c>
      <c r="B579" t="n">
        <v>6</v>
      </c>
      <c r="C579" t="inlineStr">
        <is>
          <t>Wed Oct 07, 7:00 PM ET</t>
        </is>
      </c>
      <c r="D579" t="inlineStr">
        <is>
          <t>Jacksonville State</t>
        </is>
      </c>
      <c r="E579" t="inlineStr">
        <is>
          <t>#102</t>
        </is>
      </c>
      <c r="F579" t="inlineStr">
        <is>
          <t>vs</t>
        </is>
      </c>
      <c r="G579" t="inlineStr">
        <is>
          <t>Jacksonville State -2.5</t>
        </is>
      </c>
      <c r="H579" t="inlineStr">
        <is>
          <t>Jacksonville State -2.5</t>
        </is>
      </c>
      <c r="I579" t="n">
        <v>48.5</v>
      </c>
      <c r="J579" t="inlineStr">
        <is>
          <t>+120</t>
        </is>
      </c>
      <c r="K579" t="inlineStr">
        <is>
          <t>+2.8</t>
        </is>
      </c>
      <c r="M579" t="inlineStr">
        <is>
          <t>Fifth Third Stadium</t>
        </is>
      </c>
    </row>
    <row r="580">
      <c r="A580" t="inlineStr">
        <is>
          <t>Kennesaw State</t>
        </is>
      </c>
      <c r="B580" t="n">
        <v>7</v>
      </c>
      <c r="C580" t="inlineStr">
        <is>
          <t>Wed Oct 14, 7:30 PM ET</t>
        </is>
      </c>
      <c r="D580" t="inlineStr">
        <is>
          <t>Missouri State</t>
        </is>
      </c>
      <c r="E580" t="inlineStr">
        <is>
          <t>#126</t>
        </is>
      </c>
      <c r="F580" t="inlineStr">
        <is>
          <t>at</t>
        </is>
      </c>
      <c r="M580" t="inlineStr">
        <is>
          <t>Plaster Sports Complex</t>
        </is>
      </c>
    </row>
    <row r="581">
      <c r="A581" t="inlineStr">
        <is>
          <t>Kennesaw State</t>
        </is>
      </c>
      <c r="B581" t="n">
        <v>8</v>
      </c>
      <c r="C581" t="inlineStr">
        <is>
          <t>Thu Oct 22, 7:00 PM ET</t>
        </is>
      </c>
      <c r="D581" t="inlineStr">
        <is>
          <t>Liberty</t>
        </is>
      </c>
      <c r="E581" t="inlineStr">
        <is>
          <t>#67</t>
        </is>
      </c>
      <c r="F581" t="inlineStr">
        <is>
          <t>vs</t>
        </is>
      </c>
      <c r="M581" t="inlineStr">
        <is>
          <t>Fifth Third Stadium</t>
        </is>
      </c>
    </row>
    <row r="582">
      <c r="A582" t="inlineStr">
        <is>
          <t>Kennesaw State</t>
        </is>
      </c>
      <c r="B582" t="n">
        <v>9</v>
      </c>
      <c r="C582" t="inlineStr">
        <is>
          <t>Wed Oct 28, 7:00 PM ET</t>
        </is>
      </c>
      <c r="D582" t="inlineStr">
        <is>
          <t>Middle Tennessee</t>
        </is>
      </c>
      <c r="E582" t="inlineStr">
        <is>
          <t>#131</t>
        </is>
      </c>
      <c r="F582" t="inlineStr">
        <is>
          <t>at</t>
        </is>
      </c>
      <c r="M582" t="inlineStr">
        <is>
          <t>Johnny "Red" Floyd Stadium</t>
        </is>
      </c>
    </row>
    <row r="583">
      <c r="A583" t="inlineStr">
        <is>
          <t>Kennesaw State</t>
        </is>
      </c>
      <c r="B583" t="n">
        <v>10</v>
      </c>
      <c r="C583" t="inlineStr">
        <is>
          <t>Sat Nov 07, 3:00 PM ET</t>
        </is>
      </c>
      <c r="D583" t="inlineStr">
        <is>
          <t>Delaware</t>
        </is>
      </c>
      <c r="E583" t="inlineStr">
        <is>
          <t>#100</t>
        </is>
      </c>
      <c r="F583" t="inlineStr">
        <is>
          <t>vs</t>
        </is>
      </c>
      <c r="M583" t="inlineStr">
        <is>
          <t>Fifth Third Stadium</t>
        </is>
      </c>
    </row>
    <row r="584">
      <c r="A584" t="inlineStr">
        <is>
          <t>Kennesaw State</t>
        </is>
      </c>
      <c r="B584" t="n">
        <v>11</v>
      </c>
      <c r="C584" t="inlineStr">
        <is>
          <t>Sat Nov 14, 2:00 PM ET</t>
        </is>
      </c>
      <c r="D584" t="inlineStr">
        <is>
          <t>Sam Houston</t>
        </is>
      </c>
      <c r="E584" t="inlineStr">
        <is>
          <t>#124</t>
        </is>
      </c>
      <c r="F584" t="inlineStr">
        <is>
          <t>at</t>
        </is>
      </c>
      <c r="M584" t="inlineStr">
        <is>
          <t>Elliott T. Bowers Stadium</t>
        </is>
      </c>
    </row>
    <row r="585">
      <c r="A585" t="inlineStr">
        <is>
          <t>Kennesaw State</t>
        </is>
      </c>
      <c r="B585" t="n">
        <v>12</v>
      </c>
      <c r="C585" t="inlineStr">
        <is>
          <t>Sat Nov 21, 3:00 PM ET</t>
        </is>
      </c>
      <c r="D585" t="inlineStr">
        <is>
          <t>Florida International</t>
        </is>
      </c>
      <c r="E585" t="inlineStr">
        <is>
          <t>#97</t>
        </is>
      </c>
      <c r="F585" t="inlineStr">
        <is>
          <t>vs</t>
        </is>
      </c>
      <c r="M585" t="inlineStr">
        <is>
          <t>Fifth Third Stadium</t>
        </is>
      </c>
    </row>
    <row r="586">
      <c r="A586" t="inlineStr">
        <is>
          <t>Kennesaw State</t>
        </is>
      </c>
      <c r="B586" t="n">
        <v>13</v>
      </c>
      <c r="C586" t="inlineStr">
        <is>
          <t>Sat Nov 28, 1:00 PM ET</t>
        </is>
      </c>
      <c r="D586" t="inlineStr">
        <is>
          <t>Western Kentucky</t>
        </is>
      </c>
      <c r="E586" t="inlineStr">
        <is>
          <t>#128</t>
        </is>
      </c>
      <c r="F586" t="inlineStr">
        <is>
          <t>at</t>
        </is>
      </c>
      <c r="M586" t="inlineStr">
        <is>
          <t>Houchens Industries-L.T. Smith Stadium</t>
        </is>
      </c>
    </row>
    <row r="587">
      <c r="A587" t="inlineStr">
        <is>
          <t>Kent State</t>
        </is>
      </c>
      <c r="B587" t="n">
        <v>1</v>
      </c>
      <c r="C587" t="inlineStr">
        <is>
          <t>Sat Sep 05, 12:45 PM ET</t>
        </is>
      </c>
      <c r="D587" t="inlineStr">
        <is>
          <t>South Carolina</t>
        </is>
      </c>
      <c r="E587" t="inlineStr">
        <is>
          <t>#24</t>
        </is>
      </c>
      <c r="F587" t="inlineStr">
        <is>
          <t>at</t>
        </is>
      </c>
      <c r="G587" t="inlineStr">
        <is>
          <t>South Carolina -35.5</t>
        </is>
      </c>
      <c r="H587" t="inlineStr">
        <is>
          <t>South Carolina -33.5</t>
        </is>
      </c>
      <c r="I587" t="n">
        <v>52.5</v>
      </c>
      <c r="J587" t="inlineStr">
        <is>
          <t>+4000</t>
        </is>
      </c>
      <c r="K587" t="inlineStr">
        <is>
          <t>-0.1</t>
        </is>
      </c>
      <c r="L587" t="inlineStr">
        <is>
          <t>L 0-57</t>
        </is>
      </c>
      <c r="M587" t="inlineStr">
        <is>
          <t>Williams-Brice Stadium</t>
        </is>
      </c>
    </row>
    <row r="588">
      <c r="A588" t="inlineStr">
        <is>
          <t>Kent State</t>
        </is>
      </c>
      <c r="B588" t="n">
        <v>2</v>
      </c>
      <c r="C588" t="inlineStr">
        <is>
          <t>Sat Sep 12, 12:00 PM ET</t>
        </is>
      </c>
      <c r="D588" t="inlineStr">
        <is>
          <t>Wofford</t>
        </is>
      </c>
      <c r="E588" t="inlineStr">
        <is>
          <t>n/a</t>
        </is>
      </c>
      <c r="F588" t="inlineStr">
        <is>
          <t>vs</t>
        </is>
      </c>
      <c r="G588" t="inlineStr">
        <is>
          <t>Kent State -10</t>
        </is>
      </c>
      <c r="H588" t="inlineStr">
        <is>
          <t>Kent State -11.5</t>
        </is>
      </c>
      <c r="I588" t="n">
        <v>45.5</v>
      </c>
      <c r="J588" t="inlineStr">
        <is>
          <t>-455</t>
        </is>
      </c>
      <c r="L588" t="inlineStr">
        <is>
          <t>W 36-15</t>
        </is>
      </c>
      <c r="M588" t="inlineStr">
        <is>
          <t>Dix Stadium</t>
        </is>
      </c>
    </row>
    <row r="589">
      <c r="A589" t="inlineStr">
        <is>
          <t>Kent State</t>
        </is>
      </c>
      <c r="B589" t="n">
        <v>3</v>
      </c>
      <c r="C589" t="inlineStr">
        <is>
          <t>Sat Sep 19, 12:00 PM ET</t>
        </is>
      </c>
      <c r="D589" t="inlineStr">
        <is>
          <t>Ohio State</t>
        </is>
      </c>
      <c r="E589" t="inlineStr">
        <is>
          <t>#3</t>
        </is>
      </c>
      <c r="F589" t="inlineStr">
        <is>
          <t>at</t>
        </is>
      </c>
      <c r="G589" t="inlineStr">
        <is>
          <t>Ohio State -52.5</t>
        </is>
      </c>
      <c r="H589" t="inlineStr">
        <is>
          <t>Ohio State -52.5</t>
        </is>
      </c>
      <c r="I589" t="n">
        <v>58.5</v>
      </c>
      <c r="K589" t="inlineStr">
        <is>
          <t>+2.0</t>
        </is>
      </c>
      <c r="L589" t="inlineStr">
        <is>
          <t>L 3-59</t>
        </is>
      </c>
      <c r="M589" t="inlineStr">
        <is>
          <t>Ohio Stadium</t>
        </is>
      </c>
    </row>
    <row r="590">
      <c r="A590" t="inlineStr">
        <is>
          <t>Kent State</t>
        </is>
      </c>
      <c r="B590" t="n">
        <v>4</v>
      </c>
      <c r="C590" t="inlineStr">
        <is>
          <t>Sat Sep 26, 12:00 PM ET</t>
        </is>
      </c>
      <c r="D590" t="inlineStr">
        <is>
          <t>Ball State</t>
        </is>
      </c>
      <c r="E590" t="inlineStr">
        <is>
          <t>#136</t>
        </is>
      </c>
      <c r="F590" t="inlineStr">
        <is>
          <t>vs</t>
        </is>
      </c>
      <c r="G590" t="inlineStr">
        <is>
          <t>Kent State -2.5</t>
        </is>
      </c>
      <c r="H590" t="inlineStr">
        <is>
          <t>Kent State -4.5</t>
        </is>
      </c>
      <c r="I590" t="n">
        <v>51.5</v>
      </c>
      <c r="J590" t="inlineStr">
        <is>
          <t>-135</t>
        </is>
      </c>
      <c r="K590" t="inlineStr">
        <is>
          <t>+2.4</t>
        </is>
      </c>
      <c r="L590" t="inlineStr">
        <is>
          <t>W 26-13</t>
        </is>
      </c>
      <c r="M590" t="inlineStr">
        <is>
          <t>Dix Stadium</t>
        </is>
      </c>
    </row>
    <row r="591">
      <c r="A591" t="inlineStr">
        <is>
          <t>Kent State</t>
        </is>
      </c>
      <c r="B591" t="n">
        <v>5</v>
      </c>
      <c r="C591" t="inlineStr">
        <is>
          <t>Sat Oct 03, 3:30 PM ET</t>
        </is>
      </c>
      <c r="D591" t="inlineStr">
        <is>
          <t>Ohio</t>
        </is>
      </c>
      <c r="E591" t="inlineStr">
        <is>
          <t>#103</t>
        </is>
      </c>
      <c r="F591" t="inlineStr">
        <is>
          <t>vs</t>
        </is>
      </c>
      <c r="G591" t="inlineStr">
        <is>
          <t>Ohio -3.5</t>
        </is>
      </c>
      <c r="H591" t="inlineStr">
        <is>
          <t>Ohio -5.5</t>
        </is>
      </c>
      <c r="I591" t="n">
        <v>50.5</v>
      </c>
      <c r="J591" t="inlineStr">
        <is>
          <t>+145</t>
        </is>
      </c>
      <c r="K591" t="inlineStr">
        <is>
          <t>-4.7</t>
        </is>
      </c>
      <c r="L591" t="inlineStr">
        <is>
          <t>L 10-13</t>
        </is>
      </c>
      <c r="M591" t="inlineStr">
        <is>
          <t>Dix Stadium</t>
        </is>
      </c>
    </row>
    <row r="592">
      <c r="A592" t="inlineStr">
        <is>
          <t>Kent State</t>
        </is>
      </c>
      <c r="B592" t="n">
        <v>6</v>
      </c>
      <c r="C592" t="inlineStr">
        <is>
          <t>Sat Oct 10, 3:30 PM ET</t>
        </is>
      </c>
      <c r="D592" t="inlineStr">
        <is>
          <t>Western Michigan</t>
        </is>
      </c>
      <c r="E592" t="inlineStr">
        <is>
          <t>#84</t>
        </is>
      </c>
      <c r="F592" t="inlineStr">
        <is>
          <t>at</t>
        </is>
      </c>
      <c r="G592" t="inlineStr">
        <is>
          <t>Western Michigan -14.0</t>
        </is>
      </c>
      <c r="H592" t="inlineStr">
        <is>
          <t>Western Michigan -14</t>
        </is>
      </c>
      <c r="I592" t="n">
        <v>43.5</v>
      </c>
      <c r="J592" t="inlineStr">
        <is>
          <t>+450</t>
        </is>
      </c>
      <c r="K592" t="inlineStr">
        <is>
          <t>-4.0</t>
        </is>
      </c>
      <c r="M592" t="inlineStr">
        <is>
          <t>Waldo Stadium</t>
        </is>
      </c>
    </row>
    <row r="593">
      <c r="A593" t="inlineStr">
        <is>
          <t>Kent State</t>
        </is>
      </c>
      <c r="B593" t="n">
        <v>7</v>
      </c>
      <c r="C593" t="inlineStr">
        <is>
          <t>Sat Oct 17, 7:00 PM ET</t>
        </is>
      </c>
      <c r="D593" t="inlineStr">
        <is>
          <t>South Florida</t>
        </is>
      </c>
      <c r="E593" t="inlineStr">
        <is>
          <t>#86</t>
        </is>
      </c>
      <c r="F593" t="inlineStr">
        <is>
          <t>at</t>
        </is>
      </c>
      <c r="M593" t="inlineStr">
        <is>
          <t>Raymond James Stadium</t>
        </is>
      </c>
    </row>
    <row r="594">
      <c r="A594" t="inlineStr">
        <is>
          <t>Kent State</t>
        </is>
      </c>
      <c r="B594" t="n">
        <v>8</v>
      </c>
      <c r="C594" t="inlineStr">
        <is>
          <t>Sat Oct 24</t>
        </is>
      </c>
      <c r="D594" t="inlineStr">
        <is>
          <t>Akron</t>
        </is>
      </c>
      <c r="E594" t="inlineStr">
        <is>
          <t>#133</t>
        </is>
      </c>
      <c r="F594" t="inlineStr">
        <is>
          <t>vs</t>
        </is>
      </c>
      <c r="M594" t="inlineStr">
        <is>
          <t>Dix Stadium</t>
        </is>
      </c>
    </row>
    <row r="595">
      <c r="A595" t="inlineStr">
        <is>
          <t>Kent State</t>
        </is>
      </c>
      <c r="B595" t="n">
        <v>9</v>
      </c>
      <c r="C595" t="inlineStr">
        <is>
          <t>Fri Oct 30, 10:30 PM ET</t>
        </is>
      </c>
      <c r="D595" t="inlineStr">
        <is>
          <t>Sacramento State</t>
        </is>
      </c>
      <c r="E595" t="inlineStr">
        <is>
          <t>#135</t>
        </is>
      </c>
      <c r="F595" t="inlineStr">
        <is>
          <t>at</t>
        </is>
      </c>
      <c r="M595" t="inlineStr">
        <is>
          <t>Hornet Stadium</t>
        </is>
      </c>
    </row>
    <row r="596">
      <c r="A596" t="inlineStr">
        <is>
          <t>Kent State</t>
        </is>
      </c>
      <c r="B596" t="n">
        <v>11</v>
      </c>
      <c r="C596" t="inlineStr">
        <is>
          <t>Tue Nov 10, 7:00 PM ET</t>
        </is>
      </c>
      <c r="D596" t="inlineStr">
        <is>
          <t>Bowling Green</t>
        </is>
      </c>
      <c r="E596" t="inlineStr">
        <is>
          <t>#130</t>
        </is>
      </c>
      <c r="F596" t="inlineStr">
        <is>
          <t>at</t>
        </is>
      </c>
      <c r="M596" t="inlineStr">
        <is>
          <t>Doyt L. Perry Stadium</t>
        </is>
      </c>
    </row>
    <row r="597">
      <c r="A597" t="inlineStr">
        <is>
          <t>Kent State</t>
        </is>
      </c>
      <c r="B597" t="n">
        <v>12</v>
      </c>
      <c r="C597" t="inlineStr">
        <is>
          <t>Tue Nov 17, 7:00 PM ET</t>
        </is>
      </c>
      <c r="D597" t="inlineStr">
        <is>
          <t>Miami (OH)</t>
        </is>
      </c>
      <c r="E597" t="inlineStr">
        <is>
          <t>#118</t>
        </is>
      </c>
      <c r="F597" t="inlineStr">
        <is>
          <t>vs</t>
        </is>
      </c>
      <c r="M597" t="inlineStr">
        <is>
          <t>Dix Stadium</t>
        </is>
      </c>
    </row>
    <row r="598">
      <c r="A598" t="inlineStr">
        <is>
          <t>Kent State</t>
        </is>
      </c>
      <c r="B598" t="n">
        <v>13</v>
      </c>
      <c r="C598" t="inlineStr">
        <is>
          <t>Tue Nov 24, 7:00 PM ET</t>
        </is>
      </c>
      <c r="D598" t="inlineStr">
        <is>
          <t>Eastern Michigan</t>
        </is>
      </c>
      <c r="E598" t="inlineStr">
        <is>
          <t>#127</t>
        </is>
      </c>
      <c r="F598" t="inlineStr">
        <is>
          <t>at</t>
        </is>
      </c>
      <c r="M598" t="inlineStr">
        <is>
          <t>Rynearson Stadium</t>
        </is>
      </c>
    </row>
    <row r="599">
      <c r="A599" t="inlineStr">
        <is>
          <t>Kentucky</t>
        </is>
      </c>
      <c r="B599" t="n">
        <v>1</v>
      </c>
      <c r="C599" t="inlineStr">
        <is>
          <t>Sat Sep 05, 1:00 PM ET</t>
        </is>
      </c>
      <c r="D599" t="inlineStr">
        <is>
          <t>Youngstown State</t>
        </is>
      </c>
      <c r="E599" t="inlineStr">
        <is>
          <t>n/a</t>
        </is>
      </c>
      <c r="F599" t="inlineStr">
        <is>
          <t>vs</t>
        </is>
      </c>
      <c r="G599" t="inlineStr">
        <is>
          <t>Kentucky -22.5</t>
        </is>
      </c>
      <c r="H599" t="inlineStr">
        <is>
          <t>Kentucky -23.5</t>
        </is>
      </c>
      <c r="I599" t="inlineStr">
        <is>
          <t>61.5 ⚑MONSTER UNDER</t>
        </is>
      </c>
      <c r="J599" t="inlineStr">
        <is>
          <t>-1600</t>
        </is>
      </c>
      <c r="L599" t="inlineStr">
        <is>
          <t>W 45-13</t>
        </is>
      </c>
      <c r="M599" t="inlineStr">
        <is>
          <t>Kroger Field</t>
        </is>
      </c>
    </row>
    <row r="600">
      <c r="A600" t="inlineStr">
        <is>
          <t>Kentucky</t>
        </is>
      </c>
      <c r="B600" t="n">
        <v>2</v>
      </c>
      <c r="C600" t="inlineStr">
        <is>
          <t>Sat Sep 12, 3:30 PM ET</t>
        </is>
      </c>
      <c r="D600" t="inlineStr">
        <is>
          <t>Alabama</t>
        </is>
      </c>
      <c r="E600" t="inlineStr">
        <is>
          <t>#1</t>
        </is>
      </c>
      <c r="F600" t="inlineStr">
        <is>
          <t>vs</t>
        </is>
      </c>
      <c r="G600" t="inlineStr">
        <is>
          <t>Alabama -9.5</t>
        </is>
      </c>
      <c r="H600" t="inlineStr">
        <is>
          <t>Alabama -10.5</t>
        </is>
      </c>
      <c r="I600" t="n">
        <v>47.5</v>
      </c>
      <c r="J600" t="inlineStr">
        <is>
          <t>+285</t>
        </is>
      </c>
      <c r="K600" t="inlineStr">
        <is>
          <t>🟡 -7.5</t>
        </is>
      </c>
      <c r="L600" t="inlineStr">
        <is>
          <t>L 17-45</t>
        </is>
      </c>
      <c r="M600" t="inlineStr">
        <is>
          <t>Kroger Field</t>
        </is>
      </c>
    </row>
    <row r="601">
      <c r="A601" t="inlineStr">
        <is>
          <t>Kentucky</t>
        </is>
      </c>
      <c r="B601" t="n">
        <v>3</v>
      </c>
      <c r="C601" t="inlineStr">
        <is>
          <t>Sat Sep 19, 3:30 PM ET</t>
        </is>
      </c>
      <c r="D601" t="inlineStr">
        <is>
          <t>Texas A&amp;M</t>
        </is>
      </c>
      <c r="E601" t="inlineStr">
        <is>
          <t>#10</t>
        </is>
      </c>
      <c r="F601" t="inlineStr">
        <is>
          <t>at</t>
        </is>
      </c>
      <c r="G601" t="inlineStr">
        <is>
          <t>Texas A&amp;M -16.5</t>
        </is>
      </c>
      <c r="H601" t="inlineStr">
        <is>
          <t>Texas A&amp;M -15.5</t>
        </is>
      </c>
      <c r="I601" t="n">
        <v>48.5</v>
      </c>
      <c r="J601" t="inlineStr">
        <is>
          <t>+575</t>
        </is>
      </c>
      <c r="K601" t="inlineStr">
        <is>
          <t>+4.4</t>
        </is>
      </c>
      <c r="L601" t="inlineStr">
        <is>
          <t>W 31-21</t>
        </is>
      </c>
      <c r="M601" t="inlineStr">
        <is>
          <t>Kyle Field</t>
        </is>
      </c>
    </row>
    <row r="602">
      <c r="A602" t="inlineStr">
        <is>
          <t>Kentucky</t>
        </is>
      </c>
      <c r="B602" t="n">
        <v>4</v>
      </c>
      <c r="C602" t="inlineStr">
        <is>
          <t>Sat Sep 26, 12:45 PM ET</t>
        </is>
      </c>
      <c r="D602" t="inlineStr">
        <is>
          <t>South Alabama</t>
        </is>
      </c>
      <c r="E602" t="inlineStr">
        <is>
          <t>#109</t>
        </is>
      </c>
      <c r="F602" t="inlineStr">
        <is>
          <t>vs</t>
        </is>
      </c>
      <c r="G602" t="inlineStr">
        <is>
          <t>Kentucky -20.5</t>
        </is>
      </c>
      <c r="H602" t="inlineStr">
        <is>
          <t>Kentucky -19.5</t>
        </is>
      </c>
      <c r="I602" t="n">
        <v>54.5</v>
      </c>
      <c r="J602" t="inlineStr">
        <is>
          <t>-1600</t>
        </is>
      </c>
      <c r="K602" t="inlineStr">
        <is>
          <t>+1.5</t>
        </is>
      </c>
      <c r="L602" t="inlineStr">
        <is>
          <t>W 45-21</t>
        </is>
      </c>
      <c r="M602" t="inlineStr">
        <is>
          <t>Kroger Field</t>
        </is>
      </c>
    </row>
    <row r="603">
      <c r="A603" t="inlineStr">
        <is>
          <t>Kentucky</t>
        </is>
      </c>
      <c r="B603" t="n">
        <v>5</v>
      </c>
      <c r="C603" t="inlineStr">
        <is>
          <t>Sat Oct 03, 4:15 PM ET</t>
        </is>
      </c>
      <c r="D603" t="inlineStr">
        <is>
          <t>South Carolina</t>
        </is>
      </c>
      <c r="E603" t="inlineStr">
        <is>
          <t>#24</t>
        </is>
      </c>
      <c r="F603" t="inlineStr">
        <is>
          <t>at</t>
        </is>
      </c>
      <c r="G603" t="inlineStr">
        <is>
          <t>South Carolina -2.5</t>
        </is>
      </c>
      <c r="H603" t="inlineStr">
        <is>
          <t>South Carolina -7</t>
        </is>
      </c>
      <c r="I603" t="n">
        <v>52.5</v>
      </c>
      <c r="J603" t="inlineStr">
        <is>
          <t>+120</t>
        </is>
      </c>
      <c r="K603" t="inlineStr">
        <is>
          <t>-4.3</t>
        </is>
      </c>
      <c r="L603" t="inlineStr">
        <is>
          <t>W 35-34</t>
        </is>
      </c>
      <c r="M603" t="inlineStr">
        <is>
          <t>Williams-Brice Stadium</t>
        </is>
      </c>
    </row>
    <row r="604">
      <c r="A604" t="inlineStr">
        <is>
          <t>Kentucky</t>
        </is>
      </c>
      <c r="B604" t="n">
        <v>6</v>
      </c>
      <c r="C604" t="inlineStr">
        <is>
          <t>Sat Oct 10, 7:00 PM ET</t>
        </is>
      </c>
      <c r="D604" t="inlineStr">
        <is>
          <t>LSU</t>
        </is>
      </c>
      <c r="E604" t="inlineStr">
        <is>
          <t>#7</t>
        </is>
      </c>
      <c r="F604" t="inlineStr">
        <is>
          <t>vs</t>
        </is>
      </c>
      <c r="G604" t="inlineStr">
        <is>
          <t>LSU -10</t>
        </is>
      </c>
      <c r="H604" t="inlineStr">
        <is>
          <t>LSU -10.5</t>
        </is>
      </c>
      <c r="I604" t="n">
        <v>50.5</v>
      </c>
      <c r="J604" t="inlineStr">
        <is>
          <t>+280</t>
        </is>
      </c>
      <c r="K604" t="inlineStr">
        <is>
          <t>-5.0</t>
        </is>
      </c>
      <c r="M604" t="inlineStr">
        <is>
          <t>Kroger Field</t>
        </is>
      </c>
    </row>
    <row r="605">
      <c r="A605" t="inlineStr">
        <is>
          <t>Kentucky</t>
        </is>
      </c>
      <c r="B605" t="n">
        <v>7</v>
      </c>
      <c r="C605" t="inlineStr">
        <is>
          <t>Sat Oct 17, 7:30 PM ET</t>
        </is>
      </c>
      <c r="D605" t="inlineStr">
        <is>
          <t>Oklahoma</t>
        </is>
      </c>
      <c r="E605" t="inlineStr">
        <is>
          <t>#14</t>
        </is>
      </c>
      <c r="F605" t="inlineStr">
        <is>
          <t>at</t>
        </is>
      </c>
      <c r="M605" t="inlineStr">
        <is>
          <t>Memorial Stadium (Norman, OK)</t>
        </is>
      </c>
    </row>
    <row r="606">
      <c r="A606" t="inlineStr">
        <is>
          <t>Kentucky</t>
        </is>
      </c>
      <c r="B606" t="n">
        <v>8</v>
      </c>
      <c r="C606" t="inlineStr">
        <is>
          <t>Sat Oct 24</t>
        </is>
      </c>
      <c r="D606" t="inlineStr">
        <is>
          <t>Vanderbilt</t>
        </is>
      </c>
      <c r="E606" t="inlineStr">
        <is>
          <t>#47</t>
        </is>
      </c>
      <c r="F606" t="inlineStr">
        <is>
          <t>vs</t>
        </is>
      </c>
      <c r="M606" t="inlineStr">
        <is>
          <t>Kroger Field</t>
        </is>
      </c>
    </row>
    <row r="607">
      <c r="A607" t="inlineStr">
        <is>
          <t>Kentucky</t>
        </is>
      </c>
      <c r="B607" t="n">
        <v>10</v>
      </c>
      <c r="C607" t="inlineStr">
        <is>
          <t>Sat Nov 07</t>
        </is>
      </c>
      <c r="D607" t="inlineStr">
        <is>
          <t>Tennessee</t>
        </is>
      </c>
      <c r="E607" t="inlineStr">
        <is>
          <t>#12</t>
        </is>
      </c>
      <c r="F607" t="inlineStr">
        <is>
          <t>at</t>
        </is>
      </c>
      <c r="M607" t="inlineStr">
        <is>
          <t>Neyland Stadium</t>
        </is>
      </c>
    </row>
    <row r="608">
      <c r="A608" t="inlineStr">
        <is>
          <t>Kentucky</t>
        </is>
      </c>
      <c r="B608" t="n">
        <v>11</v>
      </c>
      <c r="C608" t="inlineStr">
        <is>
          <t>Sat Nov 14</t>
        </is>
      </c>
      <c r="D608" t="inlineStr">
        <is>
          <t>Florida</t>
        </is>
      </c>
      <c r="E608" t="inlineStr">
        <is>
          <t>#15</t>
        </is>
      </c>
      <c r="F608" t="inlineStr">
        <is>
          <t>vs</t>
        </is>
      </c>
      <c r="M608" t="inlineStr">
        <is>
          <t>Kroger Field</t>
        </is>
      </c>
    </row>
    <row r="609">
      <c r="A609" t="inlineStr">
        <is>
          <t>Kentucky</t>
        </is>
      </c>
      <c r="B609" t="n">
        <v>12</v>
      </c>
      <c r="C609" t="inlineStr">
        <is>
          <t>Sat Nov 21</t>
        </is>
      </c>
      <c r="D609" t="inlineStr">
        <is>
          <t>Missouri</t>
        </is>
      </c>
      <c r="E609" t="inlineStr">
        <is>
          <t>#17</t>
        </is>
      </c>
      <c r="F609" t="inlineStr">
        <is>
          <t>at</t>
        </is>
      </c>
      <c r="M609" t="inlineStr">
        <is>
          <t>Memorial Stadium</t>
        </is>
      </c>
    </row>
    <row r="610">
      <c r="A610" t="inlineStr">
        <is>
          <t>Kentucky</t>
        </is>
      </c>
      <c r="B610" t="n">
        <v>13</v>
      </c>
      <c r="C610" t="inlineStr">
        <is>
          <t>Sat Nov 28</t>
        </is>
      </c>
      <c r="D610" t="inlineStr">
        <is>
          <t>Louisville</t>
        </is>
      </c>
      <c r="E610" t="inlineStr">
        <is>
          <t>#43</t>
        </is>
      </c>
      <c r="F610" t="inlineStr">
        <is>
          <t>vs</t>
        </is>
      </c>
      <c r="M610" t="inlineStr">
        <is>
          <t>Kroger Field</t>
        </is>
      </c>
    </row>
    <row r="611">
      <c r="A611" t="inlineStr">
        <is>
          <t>LSU</t>
        </is>
      </c>
      <c r="B611" t="n">
        <v>1</v>
      </c>
      <c r="C611" t="inlineStr">
        <is>
          <t>Sat Sep 05, 7:30 PM ET</t>
        </is>
      </c>
      <c r="D611" t="inlineStr">
        <is>
          <t>Clemson</t>
        </is>
      </c>
      <c r="E611" t="inlineStr">
        <is>
          <t>#39</t>
        </is>
      </c>
      <c r="F611" t="inlineStr">
        <is>
          <t>vs</t>
        </is>
      </c>
      <c r="G611" t="inlineStr">
        <is>
          <t>LSU -10</t>
        </is>
      </c>
      <c r="H611" t="inlineStr">
        <is>
          <t>LSU -11.5</t>
        </is>
      </c>
      <c r="I611" t="n">
        <v>48.5</v>
      </c>
      <c r="J611" t="inlineStr">
        <is>
          <t>-410</t>
        </is>
      </c>
      <c r="K611" t="inlineStr">
        <is>
          <t>🟡 +10.1</t>
        </is>
      </c>
      <c r="L611" t="inlineStr">
        <is>
          <t>W 51-10</t>
        </is>
      </c>
      <c r="M611" t="inlineStr">
        <is>
          <t>Tiger Stadium (LA)</t>
        </is>
      </c>
    </row>
    <row r="612">
      <c r="A612" t="inlineStr">
        <is>
          <t>LSU</t>
        </is>
      </c>
      <c r="B612" t="n">
        <v>2</v>
      </c>
      <c r="C612" t="inlineStr">
        <is>
          <t>Sat Sep 12, 7:30 PM ET</t>
        </is>
      </c>
      <c r="D612" t="inlineStr">
        <is>
          <t>Louisiana Tech</t>
        </is>
      </c>
      <c r="E612" t="inlineStr">
        <is>
          <t>#95</t>
        </is>
      </c>
      <c r="F612" t="inlineStr">
        <is>
          <t>vs</t>
        </is>
      </c>
      <c r="G612" t="inlineStr">
        <is>
          <t>LSU -34.5</t>
        </is>
      </c>
      <c r="H612" t="inlineStr">
        <is>
          <t>LSU -31.5</t>
        </is>
      </c>
      <c r="I612" t="n">
        <v>54.5</v>
      </c>
      <c r="J612" t="inlineStr">
        <is>
          <t>-20000</t>
        </is>
      </c>
      <c r="K612" t="inlineStr">
        <is>
          <t>+1.7</t>
        </is>
      </c>
      <c r="L612" t="inlineStr">
        <is>
          <t>W 45-14</t>
        </is>
      </c>
      <c r="M612" t="inlineStr">
        <is>
          <t>Tiger Stadium (LA)</t>
        </is>
      </c>
    </row>
    <row r="613">
      <c r="A613" t="inlineStr">
        <is>
          <t>LSU</t>
        </is>
      </c>
      <c r="B613" t="n">
        <v>3</v>
      </c>
      <c r="C613" t="inlineStr">
        <is>
          <t>Sat Sep 19, 7:30 PM ET</t>
        </is>
      </c>
      <c r="D613" t="inlineStr">
        <is>
          <t>Ole Miss</t>
        </is>
      </c>
      <c r="E613" t="inlineStr">
        <is>
          <t>#16</t>
        </is>
      </c>
      <c r="F613" t="inlineStr">
        <is>
          <t>at</t>
        </is>
      </c>
      <c r="G613" t="inlineStr">
        <is>
          <t>LSU -3</t>
        </is>
      </c>
      <c r="H613" t="inlineStr">
        <is>
          <t>Ole Miss -1.5</t>
        </is>
      </c>
      <c r="I613" t="n">
        <v>58.5</v>
      </c>
      <c r="J613" t="inlineStr">
        <is>
          <t>-148</t>
        </is>
      </c>
      <c r="K613" t="inlineStr">
        <is>
          <t>+5.8</t>
        </is>
      </c>
      <c r="L613" t="inlineStr">
        <is>
          <t>L 24-32</t>
        </is>
      </c>
      <c r="M613" t="inlineStr">
        <is>
          <t>Vaught-Hemingway Stadium</t>
        </is>
      </c>
    </row>
    <row r="614">
      <c r="A614" t="inlineStr">
        <is>
          <t>LSU</t>
        </is>
      </c>
      <c r="B614" t="n">
        <v>4</v>
      </c>
      <c r="C614" t="inlineStr">
        <is>
          <t>Sat Sep 26, 7:30 PM ET</t>
        </is>
      </c>
      <c r="D614" t="inlineStr">
        <is>
          <t>Texas A&amp;M</t>
        </is>
      </c>
      <c r="E614" t="inlineStr">
        <is>
          <t>#10</t>
        </is>
      </c>
      <c r="F614" t="inlineStr">
        <is>
          <t>vs</t>
        </is>
      </c>
      <c r="G614" t="inlineStr">
        <is>
          <t>LSU -8.5</t>
        </is>
      </c>
      <c r="H614" t="inlineStr">
        <is>
          <t>LSU -3</t>
        </is>
      </c>
      <c r="I614" t="n">
        <v>52.5</v>
      </c>
      <c r="J614" t="inlineStr">
        <is>
          <t>-345</t>
        </is>
      </c>
      <c r="K614" t="inlineStr">
        <is>
          <t>+1.9</t>
        </is>
      </c>
      <c r="L614" t="inlineStr">
        <is>
          <t>W 35-6</t>
        </is>
      </c>
      <c r="M614" t="inlineStr">
        <is>
          <t>Tiger Stadium (LA)</t>
        </is>
      </c>
    </row>
    <row r="615">
      <c r="A615" t="inlineStr">
        <is>
          <t>LSU</t>
        </is>
      </c>
      <c r="B615" t="n">
        <v>5</v>
      </c>
      <c r="C615" t="inlineStr">
        <is>
          <t>Sat Oct 03, 7:45 PM ET</t>
        </is>
      </c>
      <c r="D615" t="inlineStr">
        <is>
          <t>McNeese</t>
        </is>
      </c>
      <c r="E615" t="inlineStr">
        <is>
          <t>n/a</t>
        </is>
      </c>
      <c r="F615" t="inlineStr">
        <is>
          <t>vs</t>
        </is>
      </c>
      <c r="G615" t="inlineStr">
        <is>
          <t>LSU -53.5</t>
        </is>
      </c>
      <c r="H615" t="inlineStr">
        <is>
          <t>LSU -53.5</t>
        </is>
      </c>
      <c r="I615" t="inlineStr">
        <is>
          <t>62.5 ⚑MONSTER UNDER</t>
        </is>
      </c>
      <c r="L615" t="inlineStr">
        <is>
          <t>W 63-14</t>
        </is>
      </c>
      <c r="M615" t="inlineStr">
        <is>
          <t>Tiger Stadium (LA)</t>
        </is>
      </c>
    </row>
    <row r="616">
      <c r="A616" t="inlineStr">
        <is>
          <t>LSU</t>
        </is>
      </c>
      <c r="B616" t="n">
        <v>6</v>
      </c>
      <c r="C616" t="inlineStr">
        <is>
          <t>Sat Oct 10, 7:00 PM ET</t>
        </is>
      </c>
      <c r="D616" t="inlineStr">
        <is>
          <t>Kentucky</t>
        </is>
      </c>
      <c r="E616" t="inlineStr">
        <is>
          <t>#38</t>
        </is>
      </c>
      <c r="F616" t="inlineStr">
        <is>
          <t>at</t>
        </is>
      </c>
      <c r="G616" t="inlineStr">
        <is>
          <t>LSU -10</t>
        </is>
      </c>
      <c r="H616" t="inlineStr">
        <is>
          <t>LSU -10.5</t>
        </is>
      </c>
      <c r="I616" t="n">
        <v>50.5</v>
      </c>
      <c r="J616" t="inlineStr">
        <is>
          <t>-355</t>
        </is>
      </c>
      <c r="K616" t="inlineStr">
        <is>
          <t>+5.0</t>
        </is>
      </c>
      <c r="M616" t="inlineStr">
        <is>
          <t>Kroger Field</t>
        </is>
      </c>
    </row>
    <row r="617">
      <c r="A617" t="inlineStr">
        <is>
          <t>LSU</t>
        </is>
      </c>
      <c r="B617" t="n">
        <v>7</v>
      </c>
      <c r="C617" t="inlineStr">
        <is>
          <t>Sat Oct 17, 12:00 PM ET</t>
        </is>
      </c>
      <c r="D617" t="inlineStr">
        <is>
          <t>Mississippi State</t>
        </is>
      </c>
      <c r="E617" t="inlineStr">
        <is>
          <t>#22</t>
        </is>
      </c>
      <c r="F617" t="inlineStr">
        <is>
          <t>vs</t>
        </is>
      </c>
      <c r="M617" t="inlineStr">
        <is>
          <t>Tiger Stadium (LA)</t>
        </is>
      </c>
    </row>
    <row r="618">
      <c r="A618" t="inlineStr">
        <is>
          <t>LSU</t>
        </is>
      </c>
      <c r="B618" t="n">
        <v>8</v>
      </c>
      <c r="C618" t="inlineStr">
        <is>
          <t>Sat Oct 24, 12:00 PM ET</t>
        </is>
      </c>
      <c r="D618" t="inlineStr">
        <is>
          <t>Auburn</t>
        </is>
      </c>
      <c r="E618" t="inlineStr">
        <is>
          <t>#26</t>
        </is>
      </c>
      <c r="F618" t="inlineStr">
        <is>
          <t>at</t>
        </is>
      </c>
      <c r="M618" t="inlineStr">
        <is>
          <t>Jordan-Hare Stadium</t>
        </is>
      </c>
    </row>
    <row r="619">
      <c r="A619" t="inlineStr">
        <is>
          <t>LSU</t>
        </is>
      </c>
      <c r="B619" t="n">
        <v>10</v>
      </c>
      <c r="C619" t="inlineStr">
        <is>
          <t>Sat Nov 07</t>
        </is>
      </c>
      <c r="D619" t="inlineStr">
        <is>
          <t>Alabama</t>
        </is>
      </c>
      <c r="E619" t="inlineStr">
        <is>
          <t>#1</t>
        </is>
      </c>
      <c r="F619" t="inlineStr">
        <is>
          <t>vs</t>
        </is>
      </c>
      <c r="G619" t="inlineStr">
        <is>
          <t>LSU -3.5</t>
        </is>
      </c>
      <c r="H619" t="inlineStr">
        <is>
          <t>LSU -3.5</t>
        </is>
      </c>
      <c r="I619" t="n">
        <v>54.5</v>
      </c>
      <c r="J619" t="inlineStr">
        <is>
          <t>-185</t>
        </is>
      </c>
      <c r="K619" t="inlineStr">
        <is>
          <t>-3.0</t>
        </is>
      </c>
      <c r="M619" t="inlineStr">
        <is>
          <t>Tiger Stadium (LA)</t>
        </is>
      </c>
    </row>
    <row r="620">
      <c r="A620" t="inlineStr">
        <is>
          <t>LSU</t>
        </is>
      </c>
      <c r="B620" t="n">
        <v>11</v>
      </c>
      <c r="C620" t="inlineStr">
        <is>
          <t>Sat Nov 14</t>
        </is>
      </c>
      <c r="D620" t="inlineStr">
        <is>
          <t>Texas</t>
        </is>
      </c>
      <c r="E620" t="inlineStr">
        <is>
          <t>#4</t>
        </is>
      </c>
      <c r="F620" t="inlineStr">
        <is>
          <t>vs</t>
        </is>
      </c>
      <c r="G620" t="inlineStr">
        <is>
          <t>Texas -2.5</t>
        </is>
      </c>
      <c r="H620" t="inlineStr">
        <is>
          <t>Texas -2.5</t>
        </is>
      </c>
      <c r="I620" t="n">
        <v>54.5</v>
      </c>
      <c r="J620" t="inlineStr">
        <is>
          <t>+120</t>
        </is>
      </c>
      <c r="K620" t="inlineStr">
        <is>
          <t>+3.8</t>
        </is>
      </c>
      <c r="M620" t="inlineStr">
        <is>
          <t>Tiger Stadium (LA)</t>
        </is>
      </c>
    </row>
    <row r="621">
      <c r="A621" t="inlineStr">
        <is>
          <t>LSU</t>
        </is>
      </c>
      <c r="B621" t="n">
        <v>12</v>
      </c>
      <c r="C621" t="inlineStr">
        <is>
          <t>Sat Nov 21</t>
        </is>
      </c>
      <c r="D621" t="inlineStr">
        <is>
          <t>Tennessee</t>
        </is>
      </c>
      <c r="E621" t="inlineStr">
        <is>
          <t>#12</t>
        </is>
      </c>
      <c r="F621" t="inlineStr">
        <is>
          <t>at</t>
        </is>
      </c>
      <c r="G621" t="inlineStr">
        <is>
          <t>LSU -1.5</t>
        </is>
      </c>
      <c r="H621" t="inlineStr">
        <is>
          <t>LSU -1.5</t>
        </is>
      </c>
      <c r="I621" t="n">
        <v>57.5</v>
      </c>
      <c r="J621" t="inlineStr">
        <is>
          <t>-120</t>
        </is>
      </c>
      <c r="K621" t="inlineStr">
        <is>
          <t>+5.1</t>
        </is>
      </c>
      <c r="M621" t="inlineStr">
        <is>
          <t>Neyland Stadium</t>
        </is>
      </c>
    </row>
    <row r="622">
      <c r="A622" t="inlineStr">
        <is>
          <t>LSU</t>
        </is>
      </c>
      <c r="B622" t="n">
        <v>13</v>
      </c>
      <c r="C622" t="inlineStr">
        <is>
          <t>Sat Nov 28</t>
        </is>
      </c>
      <c r="D622" t="inlineStr">
        <is>
          <t>Arkansas</t>
        </is>
      </c>
      <c r="E622" t="inlineStr">
        <is>
          <t>#60</t>
        </is>
      </c>
      <c r="F622" t="inlineStr">
        <is>
          <t>at</t>
        </is>
      </c>
      <c r="M622" t="inlineStr">
        <is>
          <t>Razorback Stadium</t>
        </is>
      </c>
    </row>
    <row r="623">
      <c r="A623" t="inlineStr">
        <is>
          <t>Liberty</t>
        </is>
      </c>
      <c r="B623" t="n">
        <v>1</v>
      </c>
      <c r="C623" t="inlineStr">
        <is>
          <t>Sat Sep 05, 12:00 PM ET</t>
        </is>
      </c>
      <c r="D623" t="inlineStr">
        <is>
          <t>James Madison</t>
        </is>
      </c>
      <c r="E623" t="inlineStr">
        <is>
          <t>#52</t>
        </is>
      </c>
      <c r="F623" t="inlineStr">
        <is>
          <t>at</t>
        </is>
      </c>
      <c r="G623" t="inlineStr">
        <is>
          <t>James Madison -6</t>
        </is>
      </c>
      <c r="H623" t="inlineStr">
        <is>
          <t>James Madison -6</t>
        </is>
      </c>
      <c r="I623" t="n">
        <v>50.5</v>
      </c>
      <c r="J623" t="inlineStr">
        <is>
          <t>+185</t>
        </is>
      </c>
      <c r="K623" t="inlineStr">
        <is>
          <t>-1.5</t>
        </is>
      </c>
      <c r="L623" t="inlineStr">
        <is>
          <t>L 13-20</t>
        </is>
      </c>
      <c r="M623" t="inlineStr">
        <is>
          <t>Bridgeforth Stadium</t>
        </is>
      </c>
    </row>
    <row r="624">
      <c r="A624" t="inlineStr">
        <is>
          <t>Liberty</t>
        </is>
      </c>
      <c r="B624" t="n">
        <v>2</v>
      </c>
      <c r="C624" t="inlineStr">
        <is>
          <t>Sat Sep 12, 12:00 PM ET</t>
        </is>
      </c>
      <c r="D624" t="inlineStr">
        <is>
          <t>Gardner-Webb</t>
        </is>
      </c>
      <c r="E624" t="inlineStr">
        <is>
          <t>n/a</t>
        </is>
      </c>
      <c r="F624" t="inlineStr">
        <is>
          <t>vs</t>
        </is>
      </c>
      <c r="G624" t="inlineStr">
        <is>
          <t>Liberty -28.5</t>
        </is>
      </c>
      <c r="H624" t="inlineStr">
        <is>
          <t>Liberty -25.5</t>
        </is>
      </c>
      <c r="I624" t="n">
        <v>55.5</v>
      </c>
      <c r="J624" t="inlineStr">
        <is>
          <t>-4500</t>
        </is>
      </c>
      <c r="L624" t="inlineStr">
        <is>
          <t>W 24-23</t>
        </is>
      </c>
      <c r="M624" t="inlineStr">
        <is>
          <t>Williams Stadium (VA)</t>
        </is>
      </c>
    </row>
    <row r="625">
      <c r="A625" t="inlineStr">
        <is>
          <t>Liberty</t>
        </is>
      </c>
      <c r="B625" t="n">
        <v>3</v>
      </c>
      <c r="C625" t="inlineStr">
        <is>
          <t>Sat Sep 19, 4:00 PM ET</t>
        </is>
      </c>
      <c r="D625" t="inlineStr">
        <is>
          <t>Ball State</t>
        </is>
      </c>
      <c r="E625" t="inlineStr">
        <is>
          <t>#136</t>
        </is>
      </c>
      <c r="F625" t="inlineStr">
        <is>
          <t>vs</t>
        </is>
      </c>
      <c r="G625" t="inlineStr">
        <is>
          <t>Liberty -14.5</t>
        </is>
      </c>
      <c r="H625" t="inlineStr">
        <is>
          <t>Liberty -14.5</t>
        </is>
      </c>
      <c r="I625" t="n">
        <v>49.5</v>
      </c>
      <c r="J625" t="inlineStr">
        <is>
          <t>-650</t>
        </is>
      </c>
      <c r="K625" t="inlineStr">
        <is>
          <t>🟡 +10.1</t>
        </is>
      </c>
      <c r="L625" t="inlineStr">
        <is>
          <t>W 51-15</t>
        </is>
      </c>
      <c r="M625" t="inlineStr">
        <is>
          <t>Williams Stadium (VA)</t>
        </is>
      </c>
    </row>
    <row r="626">
      <c r="A626" t="inlineStr">
        <is>
          <t>Liberty</t>
        </is>
      </c>
      <c r="B626" t="n">
        <v>4</v>
      </c>
      <c r="C626" t="inlineStr">
        <is>
          <t>Thu Sep 24, 7:30 PM ET</t>
        </is>
      </c>
      <c r="D626" t="inlineStr">
        <is>
          <t>Coastal Carolina</t>
        </is>
      </c>
      <c r="E626" t="inlineStr">
        <is>
          <t>#116</t>
        </is>
      </c>
      <c r="F626" t="inlineStr">
        <is>
          <t>at</t>
        </is>
      </c>
      <c r="G626" t="inlineStr">
        <is>
          <t>Liberty -2.5</t>
        </is>
      </c>
      <c r="H626" t="inlineStr">
        <is>
          <t>Coastal Carolina -1.5</t>
        </is>
      </c>
      <c r="I626" t="n">
        <v>50.5</v>
      </c>
      <c r="J626" t="inlineStr">
        <is>
          <t>-142</t>
        </is>
      </c>
      <c r="K626" t="inlineStr">
        <is>
          <t>🟡 +6.4</t>
        </is>
      </c>
      <c r="L626" t="inlineStr">
        <is>
          <t>W 34-17</t>
        </is>
      </c>
      <c r="M626" t="inlineStr">
        <is>
          <t>Brooks Stadium (SC)</t>
        </is>
      </c>
    </row>
    <row r="627">
      <c r="A627" t="inlineStr">
        <is>
          <t>Liberty</t>
        </is>
      </c>
      <c r="B627" t="n">
        <v>5</v>
      </c>
      <c r="C627" t="inlineStr">
        <is>
          <t>Fri Oct 02, 7:00 PM ET</t>
        </is>
      </c>
      <c r="D627" t="inlineStr">
        <is>
          <t>Delaware</t>
        </is>
      </c>
      <c r="E627" t="inlineStr">
        <is>
          <t>#100</t>
        </is>
      </c>
      <c r="F627" t="inlineStr">
        <is>
          <t>at</t>
        </is>
      </c>
      <c r="G627" t="inlineStr">
        <is>
          <t>Liberty -7</t>
        </is>
      </c>
      <c r="H627" t="inlineStr">
        <is>
          <t>Liberty -7</t>
        </is>
      </c>
      <c r="I627" t="n">
        <v>51.5</v>
      </c>
      <c r="J627" t="inlineStr">
        <is>
          <t>-278</t>
        </is>
      </c>
      <c r="K627" t="inlineStr">
        <is>
          <t>-0.9</t>
        </is>
      </c>
      <c r="L627" t="inlineStr">
        <is>
          <t>W 30-14</t>
        </is>
      </c>
      <c r="M627" t="inlineStr">
        <is>
          <t>Delaware Stadium</t>
        </is>
      </c>
    </row>
    <row r="628">
      <c r="A628" t="inlineStr">
        <is>
          <t>Liberty</t>
        </is>
      </c>
      <c r="B628" t="n">
        <v>6</v>
      </c>
      <c r="C628" t="inlineStr">
        <is>
          <t>Thu Oct 08, 7:00 PM ET</t>
        </is>
      </c>
      <c r="D628" t="inlineStr">
        <is>
          <t>Sam Houston</t>
        </is>
      </c>
      <c r="E628" t="inlineStr">
        <is>
          <t>#124</t>
        </is>
      </c>
      <c r="F628" t="inlineStr">
        <is>
          <t>vs</t>
        </is>
      </c>
      <c r="G628" t="inlineStr">
        <is>
          <t>Liberty -14.0</t>
        </is>
      </c>
      <c r="H628" t="inlineStr">
        <is>
          <t>Liberty -14</t>
        </is>
      </c>
      <c r="I628" t="n">
        <v>52.5</v>
      </c>
      <c r="J628" t="inlineStr">
        <is>
          <t>-600</t>
        </is>
      </c>
      <c r="K628" t="inlineStr">
        <is>
          <t>+2.6</t>
        </is>
      </c>
      <c r="M628" t="inlineStr">
        <is>
          <t>Williams Stadium (VA)</t>
        </is>
      </c>
    </row>
    <row r="629">
      <c r="A629" t="inlineStr">
        <is>
          <t>Liberty</t>
        </is>
      </c>
      <c r="B629" t="n">
        <v>8</v>
      </c>
      <c r="C629" t="inlineStr">
        <is>
          <t>Thu Oct 22, 7:00 PM ET</t>
        </is>
      </c>
      <c r="D629" t="inlineStr">
        <is>
          <t>Kennesaw State</t>
        </is>
      </c>
      <c r="E629" t="inlineStr">
        <is>
          <t>#111</t>
        </is>
      </c>
      <c r="F629" t="inlineStr">
        <is>
          <t>at</t>
        </is>
      </c>
      <c r="M629" t="inlineStr">
        <is>
          <t>Fifth Third Stadium</t>
        </is>
      </c>
    </row>
    <row r="630">
      <c r="A630" t="inlineStr">
        <is>
          <t>Liberty</t>
        </is>
      </c>
      <c r="B630" t="n">
        <v>9</v>
      </c>
      <c r="C630" t="inlineStr">
        <is>
          <t>Sat Oct 31, 3:30 PM ET</t>
        </is>
      </c>
      <c r="D630" t="inlineStr">
        <is>
          <t>Florida International</t>
        </is>
      </c>
      <c r="E630" t="inlineStr">
        <is>
          <t>#97</t>
        </is>
      </c>
      <c r="F630" t="inlineStr">
        <is>
          <t>vs</t>
        </is>
      </c>
      <c r="M630" t="inlineStr">
        <is>
          <t>Williams Stadium (VA)</t>
        </is>
      </c>
    </row>
    <row r="631">
      <c r="A631" t="inlineStr">
        <is>
          <t>Liberty</t>
        </is>
      </c>
      <c r="B631" t="n">
        <v>10</v>
      </c>
      <c r="C631" t="inlineStr">
        <is>
          <t>Sat Nov 07, 5:00 PM ET</t>
        </is>
      </c>
      <c r="D631" t="inlineStr">
        <is>
          <t>New Mexico State</t>
        </is>
      </c>
      <c r="E631" t="inlineStr">
        <is>
          <t>#108</t>
        </is>
      </c>
      <c r="F631" t="inlineStr">
        <is>
          <t>at</t>
        </is>
      </c>
      <c r="M631" t="inlineStr">
        <is>
          <t>Aggie Memorial Stadium</t>
        </is>
      </c>
    </row>
    <row r="632">
      <c r="A632" t="inlineStr">
        <is>
          <t>Liberty</t>
        </is>
      </c>
      <c r="B632" t="n">
        <v>11</v>
      </c>
      <c r="C632" t="inlineStr">
        <is>
          <t>Sat Nov 14, 3:30 PM ET</t>
        </is>
      </c>
      <c r="D632" t="inlineStr">
        <is>
          <t>Middle Tennessee</t>
        </is>
      </c>
      <c r="E632" t="inlineStr">
        <is>
          <t>#131</t>
        </is>
      </c>
      <c r="F632" t="inlineStr">
        <is>
          <t>vs</t>
        </is>
      </c>
      <c r="M632" t="inlineStr">
        <is>
          <t>Williams Stadium (VA)</t>
        </is>
      </c>
    </row>
    <row r="633">
      <c r="A633" t="inlineStr">
        <is>
          <t>Liberty</t>
        </is>
      </c>
      <c r="B633" t="n">
        <v>12</v>
      </c>
      <c r="C633" t="inlineStr">
        <is>
          <t>Sat Nov 21, 1:00 PM ET</t>
        </is>
      </c>
      <c r="D633" t="inlineStr">
        <is>
          <t>Western Kentucky</t>
        </is>
      </c>
      <c r="E633" t="inlineStr">
        <is>
          <t>#128</t>
        </is>
      </c>
      <c r="F633" t="inlineStr">
        <is>
          <t>vs</t>
        </is>
      </c>
      <c r="M633" t="inlineStr">
        <is>
          <t>Williams Stadium (VA)</t>
        </is>
      </c>
    </row>
    <row r="634">
      <c r="A634" t="inlineStr">
        <is>
          <t>Liberty</t>
        </is>
      </c>
      <c r="B634" t="n">
        <v>13</v>
      </c>
      <c r="C634" t="inlineStr">
        <is>
          <t>Sat Nov 28, 2:00 PM ET</t>
        </is>
      </c>
      <c r="D634" t="inlineStr">
        <is>
          <t>Missouri State</t>
        </is>
      </c>
      <c r="E634" t="inlineStr">
        <is>
          <t>#126</t>
        </is>
      </c>
      <c r="F634" t="inlineStr">
        <is>
          <t>at</t>
        </is>
      </c>
      <c r="M634" t="inlineStr">
        <is>
          <t>Plaster Sports Complex</t>
        </is>
      </c>
    </row>
    <row r="635">
      <c r="A635" t="inlineStr">
        <is>
          <t>Louisiana</t>
        </is>
      </c>
      <c r="B635" t="n">
        <v>1</v>
      </c>
      <c r="C635" t="inlineStr">
        <is>
          <t>Sat Sep 05, 8:00 PM ET</t>
        </is>
      </c>
      <c r="D635" t="inlineStr">
        <is>
          <t>Lamar</t>
        </is>
      </c>
      <c r="E635" t="inlineStr">
        <is>
          <t>n/a</t>
        </is>
      </c>
      <c r="F635" t="inlineStr">
        <is>
          <t>vs</t>
        </is>
      </c>
      <c r="G635" t="inlineStr">
        <is>
          <t>Louisiana -20.5</t>
        </is>
      </c>
      <c r="H635" t="inlineStr">
        <is>
          <t>Louisiana -18.5</t>
        </is>
      </c>
      <c r="I635" t="n">
        <v>48.5</v>
      </c>
      <c r="J635" t="inlineStr">
        <is>
          <t>-1200</t>
        </is>
      </c>
      <c r="L635" t="inlineStr">
        <is>
          <t>W 38-7</t>
        </is>
      </c>
      <c r="M635" t="inlineStr">
        <is>
          <t>Cajun Field</t>
        </is>
      </c>
    </row>
    <row r="636">
      <c r="A636" t="inlineStr">
        <is>
          <t>Louisiana</t>
        </is>
      </c>
      <c r="B636" t="n">
        <v>2</v>
      </c>
      <c r="C636" t="inlineStr">
        <is>
          <t>Sat Sep 12, 11:00 PM ET</t>
        </is>
      </c>
      <c r="D636" t="inlineStr">
        <is>
          <t>USC</t>
        </is>
      </c>
      <c r="E636" t="inlineStr">
        <is>
          <t>#19</t>
        </is>
      </c>
      <c r="F636" t="inlineStr">
        <is>
          <t>at</t>
        </is>
      </c>
      <c r="G636" t="inlineStr">
        <is>
          <t>USC -30.5</t>
        </is>
      </c>
      <c r="H636" t="inlineStr">
        <is>
          <t>USC -28.5</t>
        </is>
      </c>
      <c r="I636" t="n">
        <v>58.5</v>
      </c>
      <c r="J636" t="inlineStr">
        <is>
          <t>+1800</t>
        </is>
      </c>
      <c r="K636" t="inlineStr">
        <is>
          <t>🟡 +8.7</t>
        </is>
      </c>
      <c r="L636" t="inlineStr">
        <is>
          <t>L 30-49</t>
        </is>
      </c>
      <c r="M636" t="inlineStr">
        <is>
          <t>Los Angeles Memorial Coliseum</t>
        </is>
      </c>
    </row>
    <row r="637">
      <c r="A637" t="inlineStr">
        <is>
          <t>Louisiana</t>
        </is>
      </c>
      <c r="B637" t="n">
        <v>3</v>
      </c>
      <c r="C637" t="inlineStr">
        <is>
          <t>Sat Sep 19, 8:00 PM ET</t>
        </is>
      </c>
      <c r="D637" t="inlineStr">
        <is>
          <t>UAB</t>
        </is>
      </c>
      <c r="E637" t="inlineStr">
        <is>
          <t>#121</t>
        </is>
      </c>
      <c r="F637" t="inlineStr">
        <is>
          <t>vs</t>
        </is>
      </c>
      <c r="G637" t="inlineStr">
        <is>
          <t>Louisiana -7</t>
        </is>
      </c>
      <c r="H637" t="inlineStr">
        <is>
          <t>Louisiana -10</t>
        </is>
      </c>
      <c r="I637" t="n">
        <v>55.5</v>
      </c>
      <c r="J637" t="inlineStr">
        <is>
          <t>-278</t>
        </is>
      </c>
      <c r="K637" t="inlineStr">
        <is>
          <t>+3.0</t>
        </is>
      </c>
      <c r="L637" t="inlineStr">
        <is>
          <t>W 21-14</t>
        </is>
      </c>
      <c r="M637" t="inlineStr">
        <is>
          <t>Cajun Field</t>
        </is>
      </c>
    </row>
    <row r="638">
      <c r="A638" t="inlineStr">
        <is>
          <t>Louisiana</t>
        </is>
      </c>
      <c r="B638" t="n">
        <v>4</v>
      </c>
      <c r="C638" t="inlineStr">
        <is>
          <t>Sat Sep 26, 6:30 PM ET</t>
        </is>
      </c>
      <c r="D638" t="inlineStr">
        <is>
          <t>Charlotte</t>
        </is>
      </c>
      <c r="E638" t="inlineStr">
        <is>
          <t>#132</t>
        </is>
      </c>
      <c r="F638" t="inlineStr">
        <is>
          <t>at</t>
        </is>
      </c>
      <c r="G638" t="inlineStr">
        <is>
          <t>Louisiana -9.5</t>
        </is>
      </c>
      <c r="H638" t="inlineStr">
        <is>
          <t>Louisiana -14.5</t>
        </is>
      </c>
      <c r="I638" t="n">
        <v>49.5</v>
      </c>
      <c r="J638" t="inlineStr">
        <is>
          <t>-375</t>
        </is>
      </c>
      <c r="K638" t="inlineStr">
        <is>
          <t>+1.6</t>
        </is>
      </c>
      <c r="L638" t="inlineStr">
        <is>
          <t>W 34-7</t>
        </is>
      </c>
      <c r="M638" t="inlineStr">
        <is>
          <t>Jerry Richardson Stadium</t>
        </is>
      </c>
    </row>
    <row r="639">
      <c r="A639" t="inlineStr">
        <is>
          <t>Louisiana</t>
        </is>
      </c>
      <c r="B639" t="n">
        <v>5</v>
      </c>
      <c r="C639" t="inlineStr">
        <is>
          <t>Sat Oct 03, 8:00 PM ET</t>
        </is>
      </c>
      <c r="D639" t="inlineStr">
        <is>
          <t>Arkansas State</t>
        </is>
      </c>
      <c r="E639" t="inlineStr">
        <is>
          <t>#105</t>
        </is>
      </c>
      <c r="F639" t="inlineStr">
        <is>
          <t>vs</t>
        </is>
      </c>
      <c r="G639" t="inlineStr">
        <is>
          <t>Louisiana -4.5</t>
        </is>
      </c>
      <c r="H639" t="inlineStr">
        <is>
          <t>Louisiana -4</t>
        </is>
      </c>
      <c r="I639" t="n">
        <v>49.5</v>
      </c>
      <c r="J639" t="inlineStr">
        <is>
          <t>-205</t>
        </is>
      </c>
      <c r="K639" t="inlineStr">
        <is>
          <t>+2.1</t>
        </is>
      </c>
      <c r="L639" t="inlineStr">
        <is>
          <t>W 23-20</t>
        </is>
      </c>
      <c r="M639" t="inlineStr">
        <is>
          <t>Cajun Field</t>
        </is>
      </c>
    </row>
    <row r="640">
      <c r="A640" t="inlineStr">
        <is>
          <t>Louisiana</t>
        </is>
      </c>
      <c r="B640" t="n">
        <v>6</v>
      </c>
      <c r="C640" t="inlineStr">
        <is>
          <t>Sat Oct 10, 7:30 PM ET</t>
        </is>
      </c>
      <c r="D640" t="inlineStr">
        <is>
          <t>Louisiana Tech</t>
        </is>
      </c>
      <c r="E640" t="inlineStr">
        <is>
          <t>#95</t>
        </is>
      </c>
      <c r="F640" t="inlineStr">
        <is>
          <t>at</t>
        </is>
      </c>
      <c r="G640" t="inlineStr">
        <is>
          <t>Louisiana Tech -3.0</t>
        </is>
      </c>
      <c r="H640" t="inlineStr">
        <is>
          <t>Louisiana Tech -2.5</t>
        </is>
      </c>
      <c r="I640" t="n">
        <v>48</v>
      </c>
      <c r="J640" t="inlineStr">
        <is>
          <t>+120</t>
        </is>
      </c>
      <c r="K640" t="inlineStr">
        <is>
          <t>+2.1</t>
        </is>
      </c>
      <c r="M640" t="inlineStr">
        <is>
          <t>Joe Aillet Stadium</t>
        </is>
      </c>
    </row>
    <row r="641">
      <c r="A641" t="inlineStr">
        <is>
          <t>Louisiana</t>
        </is>
      </c>
      <c r="B641" t="n">
        <v>7</v>
      </c>
      <c r="C641" t="inlineStr">
        <is>
          <t>Sat Oct 17, 5:00 PM ET</t>
        </is>
      </c>
      <c r="D641" t="inlineStr">
        <is>
          <t>Troy</t>
        </is>
      </c>
      <c r="E641" t="inlineStr">
        <is>
          <t>#92</t>
        </is>
      </c>
      <c r="F641" t="inlineStr">
        <is>
          <t>vs</t>
        </is>
      </c>
      <c r="M641" t="inlineStr">
        <is>
          <t>Cajun Field</t>
        </is>
      </c>
    </row>
    <row r="642">
      <c r="A642" t="inlineStr">
        <is>
          <t>Louisiana</t>
        </is>
      </c>
      <c r="B642" t="n">
        <v>8</v>
      </c>
      <c r="C642" t="inlineStr">
        <is>
          <t>Sat Oct 24</t>
        </is>
      </c>
      <c r="D642" t="inlineStr">
        <is>
          <t>Southern Miss</t>
        </is>
      </c>
      <c r="E642" t="inlineStr">
        <is>
          <t>#115</t>
        </is>
      </c>
      <c r="F642" t="inlineStr">
        <is>
          <t>at</t>
        </is>
      </c>
      <c r="M642" t="inlineStr">
        <is>
          <t>M. M. Roberts Stadium</t>
        </is>
      </c>
    </row>
    <row r="643">
      <c r="A643" t="inlineStr">
        <is>
          <t>Louisiana</t>
        </is>
      </c>
      <c r="B643" t="n">
        <v>10</v>
      </c>
      <c r="C643" t="inlineStr">
        <is>
          <t>Sat Nov 07</t>
        </is>
      </c>
      <c r="D643" t="inlineStr">
        <is>
          <t>South Alabama</t>
        </is>
      </c>
      <c r="E643" t="inlineStr">
        <is>
          <t>#109</t>
        </is>
      </c>
      <c r="F643" t="inlineStr">
        <is>
          <t>vs</t>
        </is>
      </c>
      <c r="M643" t="inlineStr">
        <is>
          <t>Cajun Field</t>
        </is>
      </c>
    </row>
    <row r="644">
      <c r="A644" t="inlineStr">
        <is>
          <t>Louisiana</t>
        </is>
      </c>
      <c r="B644" t="n">
        <v>11</v>
      </c>
      <c r="C644" t="inlineStr">
        <is>
          <t>Thu Nov 12, 9:00 PM ET</t>
        </is>
      </c>
      <c r="D644" t="inlineStr">
        <is>
          <t>UL Monroe</t>
        </is>
      </c>
      <c r="E644" t="inlineStr">
        <is>
          <t>#137</t>
        </is>
      </c>
      <c r="F644" t="inlineStr">
        <is>
          <t>at</t>
        </is>
      </c>
      <c r="M644" t="inlineStr">
        <is>
          <t>Malone Stadium</t>
        </is>
      </c>
    </row>
    <row r="645">
      <c r="A645" t="inlineStr">
        <is>
          <t>Louisiana</t>
        </is>
      </c>
      <c r="B645" t="n">
        <v>12</v>
      </c>
      <c r="C645" t="inlineStr">
        <is>
          <t>Sat Nov 21</t>
        </is>
      </c>
      <c r="D645" t="inlineStr">
        <is>
          <t>Coastal Carolina</t>
        </is>
      </c>
      <c r="E645" t="inlineStr">
        <is>
          <t>#116</t>
        </is>
      </c>
      <c r="F645" t="inlineStr">
        <is>
          <t>vs</t>
        </is>
      </c>
      <c r="M645" t="inlineStr">
        <is>
          <t>Cajun Field</t>
        </is>
      </c>
    </row>
    <row r="646">
      <c r="A646" t="inlineStr">
        <is>
          <t>Louisiana</t>
        </is>
      </c>
      <c r="B646" t="n">
        <v>13</v>
      </c>
      <c r="C646" t="inlineStr">
        <is>
          <t>Sat Nov 28</t>
        </is>
      </c>
      <c r="D646" t="inlineStr">
        <is>
          <t>Georgia State</t>
        </is>
      </c>
      <c r="E646" t="inlineStr">
        <is>
          <t>#74</t>
        </is>
      </c>
      <c r="F646" t="inlineStr">
        <is>
          <t>at</t>
        </is>
      </c>
      <c r="M646" t="inlineStr">
        <is>
          <t>Center Parc Stadium</t>
        </is>
      </c>
    </row>
    <row r="647">
      <c r="A647" t="inlineStr">
        <is>
          <t>Louisiana Tech</t>
        </is>
      </c>
      <c r="B647" t="n">
        <v>1</v>
      </c>
      <c r="C647" t="inlineStr">
        <is>
          <t>Sat Sep 05, 7:30 PM ET</t>
        </is>
      </c>
      <c r="D647" t="inlineStr">
        <is>
          <t>Northwestern State</t>
        </is>
      </c>
      <c r="E647" t="inlineStr">
        <is>
          <t>n/a</t>
        </is>
      </c>
      <c r="F647" t="inlineStr">
        <is>
          <t>vs</t>
        </is>
      </c>
      <c r="G647" t="inlineStr">
        <is>
          <t>Louisiana Tech -44.5</t>
        </is>
      </c>
      <c r="H647" t="inlineStr">
        <is>
          <t>Louisiana Tech -41.5</t>
        </is>
      </c>
      <c r="I647" t="n">
        <v>56.5</v>
      </c>
      <c r="L647" t="inlineStr">
        <is>
          <t>W 80-6</t>
        </is>
      </c>
      <c r="M647" t="inlineStr">
        <is>
          <t>Joe Aillet Stadium</t>
        </is>
      </c>
    </row>
    <row r="648">
      <c r="A648" t="inlineStr">
        <is>
          <t>Louisiana Tech</t>
        </is>
      </c>
      <c r="B648" t="n">
        <v>2</v>
      </c>
      <c r="C648" t="inlineStr">
        <is>
          <t>Sat Sep 12, 7:30 PM ET</t>
        </is>
      </c>
      <c r="D648" t="inlineStr">
        <is>
          <t>LSU</t>
        </is>
      </c>
      <c r="E648" t="inlineStr">
        <is>
          <t>#7</t>
        </is>
      </c>
      <c r="F648" t="inlineStr">
        <is>
          <t>at</t>
        </is>
      </c>
      <c r="G648" t="inlineStr">
        <is>
          <t>LSU -34.5</t>
        </is>
      </c>
      <c r="H648" t="inlineStr">
        <is>
          <t>LSU -31.5</t>
        </is>
      </c>
      <c r="I648" t="n">
        <v>54.5</v>
      </c>
      <c r="J648" t="inlineStr">
        <is>
          <t>+3500</t>
        </is>
      </c>
      <c r="K648" t="inlineStr">
        <is>
          <t>-1.7</t>
        </is>
      </c>
      <c r="L648" t="inlineStr">
        <is>
          <t>L 14-45</t>
        </is>
      </c>
      <c r="M648" t="inlineStr">
        <is>
          <t>Tiger Stadium (LA)</t>
        </is>
      </c>
    </row>
    <row r="649">
      <c r="A649" t="inlineStr">
        <is>
          <t>Louisiana Tech</t>
        </is>
      </c>
      <c r="B649" t="n">
        <v>3</v>
      </c>
      <c r="C649" t="inlineStr">
        <is>
          <t>Sat Sep 19, 4:00 PM ET</t>
        </is>
      </c>
      <c r="D649" t="inlineStr">
        <is>
          <t>Baylor</t>
        </is>
      </c>
      <c r="E649" t="inlineStr">
        <is>
          <t>#28</t>
        </is>
      </c>
      <c r="F649" t="inlineStr">
        <is>
          <t>at</t>
        </is>
      </c>
      <c r="G649" t="inlineStr">
        <is>
          <t>Baylor -20.5</t>
        </is>
      </c>
      <c r="H649" t="inlineStr">
        <is>
          <t>Baylor -17.5</t>
        </is>
      </c>
      <c r="I649" t="n">
        <v>50.5</v>
      </c>
      <c r="J649" t="inlineStr">
        <is>
          <t>+800</t>
        </is>
      </c>
      <c r="K649" t="inlineStr">
        <is>
          <t>-0.6</t>
        </is>
      </c>
      <c r="L649" t="inlineStr">
        <is>
          <t>L 19-36</t>
        </is>
      </c>
      <c r="M649" t="inlineStr">
        <is>
          <t>McLane Stadium</t>
        </is>
      </c>
    </row>
    <row r="650">
      <c r="A650" t="inlineStr">
        <is>
          <t>Louisiana Tech</t>
        </is>
      </c>
      <c r="B650" t="n">
        <v>5</v>
      </c>
      <c r="C650" t="inlineStr">
        <is>
          <t>Sat Oct 03, 7:30 PM ET</t>
        </is>
      </c>
      <c r="D650" t="inlineStr">
        <is>
          <t>Army</t>
        </is>
      </c>
      <c r="E650" t="inlineStr">
        <is>
          <t>#85</t>
        </is>
      </c>
      <c r="F650" t="inlineStr">
        <is>
          <t>vs</t>
        </is>
      </c>
      <c r="G650" t="inlineStr">
        <is>
          <t>Louisiana Tech -1.5</t>
        </is>
      </c>
      <c r="H650" t="inlineStr">
        <is>
          <t>Army -3.5</t>
        </is>
      </c>
      <c r="I650" t="n">
        <v>46.5</v>
      </c>
      <c r="J650" t="inlineStr">
        <is>
          <t>-115</t>
        </is>
      </c>
      <c r="K650" t="inlineStr">
        <is>
          <t>-1.9</t>
        </is>
      </c>
      <c r="L650" t="inlineStr">
        <is>
          <t>W 31-29</t>
        </is>
      </c>
      <c r="M650" t="inlineStr">
        <is>
          <t>Joe Aillet Stadium</t>
        </is>
      </c>
    </row>
    <row r="651">
      <c r="A651" t="inlineStr">
        <is>
          <t>Louisiana Tech</t>
        </is>
      </c>
      <c r="B651" t="n">
        <v>6</v>
      </c>
      <c r="C651" t="inlineStr">
        <is>
          <t>Sat Oct 10, 7:30 PM ET</t>
        </is>
      </c>
      <c r="D651" t="inlineStr">
        <is>
          <t>Louisiana</t>
        </is>
      </c>
      <c r="E651" t="inlineStr">
        <is>
          <t>#91</t>
        </is>
      </c>
      <c r="F651" t="inlineStr">
        <is>
          <t>vs</t>
        </is>
      </c>
      <c r="G651" t="inlineStr">
        <is>
          <t>Louisiana Tech -3.0</t>
        </is>
      </c>
      <c r="H651" t="inlineStr">
        <is>
          <t>Louisiana Tech -2.5</t>
        </is>
      </c>
      <c r="I651" t="n">
        <v>48</v>
      </c>
      <c r="J651" t="inlineStr">
        <is>
          <t>-140</t>
        </is>
      </c>
      <c r="K651" t="inlineStr">
        <is>
          <t>-2.1</t>
        </is>
      </c>
      <c r="M651" t="inlineStr">
        <is>
          <t>Joe Aillet Stadium</t>
        </is>
      </c>
    </row>
    <row r="652">
      <c r="A652" t="inlineStr">
        <is>
          <t>Louisiana Tech</t>
        </is>
      </c>
      <c r="B652" t="n">
        <v>7</v>
      </c>
      <c r="C652" t="inlineStr">
        <is>
          <t>Sat Oct 17, 8:00 PM ET</t>
        </is>
      </c>
      <c r="D652" t="inlineStr">
        <is>
          <t>UL Monroe</t>
        </is>
      </c>
      <c r="E652" t="inlineStr">
        <is>
          <t>#137</t>
        </is>
      </c>
      <c r="F652" t="inlineStr">
        <is>
          <t>at</t>
        </is>
      </c>
      <c r="M652" t="inlineStr">
        <is>
          <t>Malone Stadium</t>
        </is>
      </c>
    </row>
    <row r="653">
      <c r="A653" t="inlineStr">
        <is>
          <t>Louisiana Tech</t>
        </is>
      </c>
      <c r="B653" t="n">
        <v>8</v>
      </c>
      <c r="C653" t="inlineStr">
        <is>
          <t>Sat Oct 24</t>
        </is>
      </c>
      <c r="D653" t="inlineStr">
        <is>
          <t>Old Dominion</t>
        </is>
      </c>
      <c r="E653" t="inlineStr">
        <is>
          <t>#112</t>
        </is>
      </c>
      <c r="F653" t="inlineStr">
        <is>
          <t>vs</t>
        </is>
      </c>
      <c r="M653" t="inlineStr">
        <is>
          <t>Joe Aillet Stadium</t>
        </is>
      </c>
    </row>
    <row r="654">
      <c r="A654" t="inlineStr">
        <is>
          <t>Louisiana Tech</t>
        </is>
      </c>
      <c r="B654" t="n">
        <v>9</v>
      </c>
      <c r="C654" t="inlineStr">
        <is>
          <t>Sat Oct 31</t>
        </is>
      </c>
      <c r="D654" t="inlineStr">
        <is>
          <t>South Alabama</t>
        </is>
      </c>
      <c r="E654" t="inlineStr">
        <is>
          <t>#109</t>
        </is>
      </c>
      <c r="F654" t="inlineStr">
        <is>
          <t>at</t>
        </is>
      </c>
      <c r="M654" t="inlineStr">
        <is>
          <t>Hancock Whitney Stadium</t>
        </is>
      </c>
    </row>
    <row r="655">
      <c r="A655" t="inlineStr">
        <is>
          <t>Louisiana Tech</t>
        </is>
      </c>
      <c r="B655" t="n">
        <v>10</v>
      </c>
      <c r="C655" t="inlineStr">
        <is>
          <t>Sat Nov 07</t>
        </is>
      </c>
      <c r="D655" t="inlineStr">
        <is>
          <t>Troy</t>
        </is>
      </c>
      <c r="E655" t="inlineStr">
        <is>
          <t>#92</t>
        </is>
      </c>
      <c r="F655" t="inlineStr">
        <is>
          <t>at</t>
        </is>
      </c>
      <c r="M655" t="inlineStr">
        <is>
          <t>Veterans Memorial Stadium (AL)</t>
        </is>
      </c>
    </row>
    <row r="656">
      <c r="A656" t="inlineStr">
        <is>
          <t>Louisiana Tech</t>
        </is>
      </c>
      <c r="B656" t="n">
        <v>11</v>
      </c>
      <c r="C656" t="inlineStr">
        <is>
          <t>Sat Nov 14</t>
        </is>
      </c>
      <c r="D656" t="inlineStr">
        <is>
          <t>Southern Miss</t>
        </is>
      </c>
      <c r="E656" t="inlineStr">
        <is>
          <t>#115</t>
        </is>
      </c>
      <c r="F656" t="inlineStr">
        <is>
          <t>vs</t>
        </is>
      </c>
      <c r="M656" t="inlineStr">
        <is>
          <t>Joe Aillet Stadium</t>
        </is>
      </c>
    </row>
    <row r="657">
      <c r="A657" t="inlineStr">
        <is>
          <t>Louisiana Tech</t>
        </is>
      </c>
      <c r="B657" t="n">
        <v>12</v>
      </c>
      <c r="C657" t="inlineStr">
        <is>
          <t>Sat Nov 21</t>
        </is>
      </c>
      <c r="D657" t="inlineStr">
        <is>
          <t>Arkansas State</t>
        </is>
      </c>
      <c r="E657" t="inlineStr">
        <is>
          <t>#105</t>
        </is>
      </c>
      <c r="F657" t="inlineStr">
        <is>
          <t>vs</t>
        </is>
      </c>
      <c r="M657" t="inlineStr">
        <is>
          <t>Joe Aillet Stadium</t>
        </is>
      </c>
    </row>
    <row r="658">
      <c r="A658" t="inlineStr">
        <is>
          <t>Louisiana Tech</t>
        </is>
      </c>
      <c r="B658" t="n">
        <v>13</v>
      </c>
      <c r="C658" t="inlineStr">
        <is>
          <t>Sat Nov 28</t>
        </is>
      </c>
      <c r="D658" t="inlineStr">
        <is>
          <t>Georgia Southern</t>
        </is>
      </c>
      <c r="E658" t="inlineStr">
        <is>
          <t>#99</t>
        </is>
      </c>
      <c r="F658" t="inlineStr">
        <is>
          <t>at</t>
        </is>
      </c>
      <c r="M658" t="inlineStr">
        <is>
          <t>Allen E. Paulson Stadium</t>
        </is>
      </c>
    </row>
    <row r="659">
      <c r="A659" t="inlineStr">
        <is>
          <t>Louisville</t>
        </is>
      </c>
      <c r="B659" t="n">
        <v>1</v>
      </c>
      <c r="C659" t="inlineStr">
        <is>
          <t>Sun Sep 06, 7:30 PM ET</t>
        </is>
      </c>
      <c r="D659" t="inlineStr">
        <is>
          <t>Ole Miss</t>
        </is>
      </c>
      <c r="E659" t="inlineStr">
        <is>
          <t>#16</t>
        </is>
      </c>
      <c r="F659" t="inlineStr">
        <is>
          <t>N</t>
        </is>
      </c>
      <c r="G659" t="inlineStr">
        <is>
          <t>Ole Miss -6.5</t>
        </is>
      </c>
      <c r="H659" t="inlineStr">
        <is>
          <t>Ole Miss -8.5</t>
        </is>
      </c>
      <c r="I659" t="n">
        <v>54.5</v>
      </c>
      <c r="J659" t="inlineStr">
        <is>
          <t>+210</t>
        </is>
      </c>
      <c r="K659" t="inlineStr">
        <is>
          <t>-1.1</t>
        </is>
      </c>
      <c r="L659" t="inlineStr">
        <is>
          <t>L 38-41</t>
        </is>
      </c>
      <c r="M659" t="inlineStr">
        <is>
          <t>Nissan Stadium</t>
        </is>
      </c>
    </row>
    <row r="660">
      <c r="A660" t="inlineStr">
        <is>
          <t>Louisville</t>
        </is>
      </c>
      <c r="B660" t="n">
        <v>2</v>
      </c>
      <c r="C660" t="inlineStr">
        <is>
          <t>Fri Sep 11, 7:00 PM ET</t>
        </is>
      </c>
      <c r="D660" t="inlineStr">
        <is>
          <t>Villanova</t>
        </is>
      </c>
      <c r="E660" t="inlineStr">
        <is>
          <t>n/a</t>
        </is>
      </c>
      <c r="F660" t="inlineStr">
        <is>
          <t>vs</t>
        </is>
      </c>
      <c r="G660" t="inlineStr">
        <is>
          <t>Louisville -39.5</t>
        </is>
      </c>
      <c r="H660" t="inlineStr">
        <is>
          <t>Louisville -36.5</t>
        </is>
      </c>
      <c r="I660" t="n">
        <v>56.5</v>
      </c>
      <c r="L660" t="inlineStr">
        <is>
          <t>W 59-13</t>
        </is>
      </c>
      <c r="M660" t="inlineStr">
        <is>
          <t>L&amp;N Federal Credit Union Stadium</t>
        </is>
      </c>
    </row>
    <row r="661">
      <c r="A661" t="inlineStr">
        <is>
          <t>Louisville</t>
        </is>
      </c>
      <c r="B661" t="n">
        <v>3</v>
      </c>
      <c r="C661" t="inlineStr">
        <is>
          <t>Sat Sep 19, 3:30 PM ET</t>
        </is>
      </c>
      <c r="D661" t="inlineStr">
        <is>
          <t>SMU</t>
        </is>
      </c>
      <c r="E661" t="inlineStr">
        <is>
          <t>#34</t>
        </is>
      </c>
      <c r="F661" t="inlineStr">
        <is>
          <t>vs</t>
        </is>
      </c>
      <c r="G661" t="inlineStr">
        <is>
          <t>Louisville -3</t>
        </is>
      </c>
      <c r="H661" t="inlineStr">
        <is>
          <t>Louisville -1.5</t>
        </is>
      </c>
      <c r="I661" t="n">
        <v>57.5</v>
      </c>
      <c r="J661" t="inlineStr">
        <is>
          <t>-142</t>
        </is>
      </c>
      <c r="K661" t="inlineStr">
        <is>
          <t>-2.9</t>
        </is>
      </c>
      <c r="L661" t="inlineStr">
        <is>
          <t>W 41-31</t>
        </is>
      </c>
      <c r="M661" t="inlineStr">
        <is>
          <t>L&amp;N Federal Credit Union Stadium</t>
        </is>
      </c>
    </row>
    <row r="662">
      <c r="A662" t="inlineStr">
        <is>
          <t>Louisville</t>
        </is>
      </c>
      <c r="B662" t="n">
        <v>4</v>
      </c>
      <c r="C662" t="inlineStr">
        <is>
          <t>Sat Sep 26, 12:00 PM ET</t>
        </is>
      </c>
      <c r="D662" t="inlineStr">
        <is>
          <t>Wake Forest</t>
        </is>
      </c>
      <c r="E662" t="inlineStr">
        <is>
          <t>#35</t>
        </is>
      </c>
      <c r="F662" t="inlineStr">
        <is>
          <t>vs</t>
        </is>
      </c>
      <c r="G662" t="inlineStr">
        <is>
          <t>Louisville -11.5</t>
        </is>
      </c>
      <c r="H662" t="inlineStr">
        <is>
          <t>Louisville -13.5</t>
        </is>
      </c>
      <c r="I662" t="n">
        <v>57.5</v>
      </c>
      <c r="J662" t="inlineStr">
        <is>
          <t>-500</t>
        </is>
      </c>
      <c r="K662" t="inlineStr">
        <is>
          <t>🟡 -11.2</t>
        </is>
      </c>
      <c r="L662" t="inlineStr">
        <is>
          <t>L 27-30</t>
        </is>
      </c>
      <c r="M662" t="inlineStr">
        <is>
          <t>L&amp;N Federal Credit Union Stadium</t>
        </is>
      </c>
    </row>
    <row r="663">
      <c r="A663" t="inlineStr">
        <is>
          <t>Louisville</t>
        </is>
      </c>
      <c r="B663" t="n">
        <v>5</v>
      </c>
      <c r="C663" t="inlineStr">
        <is>
          <t>Sat Oct 03, 3:30 PM ET</t>
        </is>
      </c>
      <c r="D663" t="inlineStr">
        <is>
          <t>NC State</t>
        </is>
      </c>
      <c r="E663" t="inlineStr">
        <is>
          <t>#61</t>
        </is>
      </c>
      <c r="F663" t="inlineStr">
        <is>
          <t>at</t>
        </is>
      </c>
      <c r="G663" t="inlineStr">
        <is>
          <t>Louisville -5.5</t>
        </is>
      </c>
      <c r="H663" t="inlineStr">
        <is>
          <t>Louisville -7.5</t>
        </is>
      </c>
      <c r="I663" t="n">
        <v>56.5</v>
      </c>
      <c r="J663" t="inlineStr">
        <is>
          <t>-225</t>
        </is>
      </c>
      <c r="K663" t="inlineStr">
        <is>
          <t>-2.2</t>
        </is>
      </c>
      <c r="L663" t="inlineStr">
        <is>
          <t>L 28-31</t>
        </is>
      </c>
      <c r="M663" t="inlineStr">
        <is>
          <t>Carter-Finley Stadium</t>
        </is>
      </c>
    </row>
    <row r="664">
      <c r="A664" t="inlineStr">
        <is>
          <t>Louisville</t>
        </is>
      </c>
      <c r="B664" t="n">
        <v>6</v>
      </c>
      <c r="C664" t="inlineStr">
        <is>
          <t>Fri Oct 09, 7:00 PM ET</t>
        </is>
      </c>
      <c r="D664" t="inlineStr">
        <is>
          <t>Florida State</t>
        </is>
      </c>
      <c r="E664" t="inlineStr">
        <is>
          <t>#20</t>
        </is>
      </c>
      <c r="F664" t="inlineStr">
        <is>
          <t>vs</t>
        </is>
      </c>
      <c r="G664" t="inlineStr">
        <is>
          <t>Louisville -3.5</t>
        </is>
      </c>
      <c r="H664" t="inlineStr">
        <is>
          <t>Louisville -6</t>
        </is>
      </c>
      <c r="I664" t="inlineStr">
        <is>
          <t>59.5 ⚑MONSTER UNDER</t>
        </is>
      </c>
      <c r="J664" t="inlineStr">
        <is>
          <t>-230</t>
        </is>
      </c>
      <c r="K664" t="inlineStr">
        <is>
          <t>🔴 -7.1</t>
        </is>
      </c>
      <c r="M664" t="inlineStr">
        <is>
          <t>L&amp;N Federal Credit Union Stadium</t>
        </is>
      </c>
    </row>
    <row r="665">
      <c r="A665" t="inlineStr">
        <is>
          <t>Louisville</t>
        </is>
      </c>
      <c r="B665" t="n">
        <v>7</v>
      </c>
      <c r="C665" t="inlineStr">
        <is>
          <t>Sat Oct 17, 7:30 PM ET</t>
        </is>
      </c>
      <c r="D665" t="inlineStr">
        <is>
          <t>Syracuse</t>
        </is>
      </c>
      <c r="E665" t="inlineStr">
        <is>
          <t>#68</t>
        </is>
      </c>
      <c r="F665" t="inlineStr">
        <is>
          <t>at</t>
        </is>
      </c>
      <c r="M665" t="inlineStr">
        <is>
          <t>JMA Wireless Dome</t>
        </is>
      </c>
    </row>
    <row r="666">
      <c r="A666" t="inlineStr">
        <is>
          <t>Louisville</t>
        </is>
      </c>
      <c r="B666" t="n">
        <v>9</v>
      </c>
      <c r="C666" t="inlineStr">
        <is>
          <t>Sat Oct 31</t>
        </is>
      </c>
      <c r="D666" t="inlineStr">
        <is>
          <t>Stanford</t>
        </is>
      </c>
      <c r="E666" t="inlineStr">
        <is>
          <t>#114</t>
        </is>
      </c>
      <c r="F666" t="inlineStr">
        <is>
          <t>vs</t>
        </is>
      </c>
      <c r="M666" t="inlineStr">
        <is>
          <t>L&amp;N Federal Credit Union Stadium</t>
        </is>
      </c>
    </row>
    <row r="667">
      <c r="A667" t="inlineStr">
        <is>
          <t>Louisville</t>
        </is>
      </c>
      <c r="B667" t="n">
        <v>10</v>
      </c>
      <c r="C667" t="inlineStr">
        <is>
          <t>Sat Nov 07</t>
        </is>
      </c>
      <c r="D667" t="inlineStr">
        <is>
          <t>Georgia Tech</t>
        </is>
      </c>
      <c r="E667" t="inlineStr">
        <is>
          <t>#62</t>
        </is>
      </c>
      <c r="F667" t="inlineStr">
        <is>
          <t>at</t>
        </is>
      </c>
      <c r="M667" t="inlineStr">
        <is>
          <t>Bobby Dodd Stadium</t>
        </is>
      </c>
    </row>
    <row r="668">
      <c r="A668" t="inlineStr">
        <is>
          <t>Louisville</t>
        </is>
      </c>
      <c r="B668" t="n">
        <v>11</v>
      </c>
      <c r="C668" t="inlineStr">
        <is>
          <t>Sat Nov 14</t>
        </is>
      </c>
      <c r="D668" t="inlineStr">
        <is>
          <t>North Carolina</t>
        </is>
      </c>
      <c r="E668" t="inlineStr">
        <is>
          <t>#37</t>
        </is>
      </c>
      <c r="F668" t="inlineStr">
        <is>
          <t>at</t>
        </is>
      </c>
      <c r="M668" t="inlineStr">
        <is>
          <t>Kenan Stadium</t>
        </is>
      </c>
    </row>
    <row r="669">
      <c r="A669" t="inlineStr">
        <is>
          <t>Louisville</t>
        </is>
      </c>
      <c r="B669" t="n">
        <v>12</v>
      </c>
      <c r="C669" t="inlineStr">
        <is>
          <t>Sat Nov 21</t>
        </is>
      </c>
      <c r="D669" t="inlineStr">
        <is>
          <t>Pittsburgh</t>
        </is>
      </c>
      <c r="E669" t="inlineStr">
        <is>
          <t>#51</t>
        </is>
      </c>
      <c r="F669" t="inlineStr">
        <is>
          <t>vs</t>
        </is>
      </c>
      <c r="M669" t="inlineStr">
        <is>
          <t>L&amp;N Federal Credit Union Stadium</t>
        </is>
      </c>
    </row>
    <row r="670">
      <c r="A670" t="inlineStr">
        <is>
          <t>Louisville</t>
        </is>
      </c>
      <c r="B670" t="n">
        <v>13</v>
      </c>
      <c r="C670" t="inlineStr">
        <is>
          <t>Sat Nov 28</t>
        </is>
      </c>
      <c r="D670" t="inlineStr">
        <is>
          <t>Kentucky</t>
        </is>
      </c>
      <c r="E670" t="inlineStr">
        <is>
          <t>#38</t>
        </is>
      </c>
      <c r="F670" t="inlineStr">
        <is>
          <t>at</t>
        </is>
      </c>
      <c r="M670" t="inlineStr">
        <is>
          <t>Kroger Field</t>
        </is>
      </c>
    </row>
    <row r="671">
      <c r="A671" t="inlineStr">
        <is>
          <t>Marshall</t>
        </is>
      </c>
      <c r="B671" t="n">
        <v>1</v>
      </c>
      <c r="C671" t="inlineStr">
        <is>
          <t>Sat Sep 05, 3:30 PM ET</t>
        </is>
      </c>
      <c r="D671" t="inlineStr">
        <is>
          <t>Penn State</t>
        </is>
      </c>
      <c r="E671" t="inlineStr">
        <is>
          <t>#27</t>
        </is>
      </c>
      <c r="F671" t="inlineStr">
        <is>
          <t>at</t>
        </is>
      </c>
      <c r="G671" t="inlineStr">
        <is>
          <t>Penn State -23.5</t>
        </is>
      </c>
      <c r="H671" t="inlineStr">
        <is>
          <t>Penn State -23.5</t>
        </is>
      </c>
      <c r="I671" t="n">
        <v>53.5</v>
      </c>
      <c r="J671" t="inlineStr">
        <is>
          <t>+1000</t>
        </is>
      </c>
      <c r="K671" t="inlineStr">
        <is>
          <t>-4.2</t>
        </is>
      </c>
      <c r="L671" t="inlineStr">
        <is>
          <t>L 0-45</t>
        </is>
      </c>
      <c r="M671" t="inlineStr">
        <is>
          <t>Beaver Stadium</t>
        </is>
      </c>
    </row>
    <row r="672">
      <c r="A672" t="inlineStr">
        <is>
          <t>Marshall</t>
        </is>
      </c>
      <c r="B672" t="n">
        <v>2</v>
      </c>
      <c r="C672" t="inlineStr">
        <is>
          <t>Sat Sep 12, 7:00 PM ET</t>
        </is>
      </c>
      <c r="D672" t="inlineStr">
        <is>
          <t>Middle Tennessee</t>
        </is>
      </c>
      <c r="E672" t="inlineStr">
        <is>
          <t>#131</t>
        </is>
      </c>
      <c r="F672" t="inlineStr">
        <is>
          <t>vs</t>
        </is>
      </c>
      <c r="G672" t="inlineStr">
        <is>
          <t>Marshall -11.5</t>
        </is>
      </c>
      <c r="H672" t="inlineStr">
        <is>
          <t>Marshall -17.5</t>
        </is>
      </c>
      <c r="I672" t="n">
        <v>56.5</v>
      </c>
      <c r="J672" t="inlineStr">
        <is>
          <t>-535</t>
        </is>
      </c>
      <c r="K672" t="inlineStr">
        <is>
          <t>-3.1</t>
        </is>
      </c>
      <c r="L672" t="inlineStr">
        <is>
          <t>W 28-26</t>
        </is>
      </c>
      <c r="M672" t="inlineStr">
        <is>
          <t>Joan C. Edwards Stadium</t>
        </is>
      </c>
    </row>
    <row r="673">
      <c r="A673" t="inlineStr">
        <is>
          <t>Marshall</t>
        </is>
      </c>
      <c r="B673" t="n">
        <v>3</v>
      </c>
      <c r="C673" t="inlineStr">
        <is>
          <t>Sat Sep 19, 6:30 PM ET</t>
        </is>
      </c>
      <c r="D673" t="inlineStr">
        <is>
          <t>Missouri State</t>
        </is>
      </c>
      <c r="E673" t="inlineStr">
        <is>
          <t>#126</t>
        </is>
      </c>
      <c r="F673" t="inlineStr">
        <is>
          <t>at</t>
        </is>
      </c>
      <c r="G673" t="inlineStr">
        <is>
          <t>Marshall -4</t>
        </is>
      </c>
      <c r="H673" t="inlineStr">
        <is>
          <t>Marshall -4.5</t>
        </is>
      </c>
      <c r="I673" t="n">
        <v>52.5</v>
      </c>
      <c r="J673" t="inlineStr">
        <is>
          <t>-192</t>
        </is>
      </c>
      <c r="K673" t="inlineStr">
        <is>
          <t>🔴 -5.2</t>
        </is>
      </c>
      <c r="L673" t="inlineStr">
        <is>
          <t>W 30-24</t>
        </is>
      </c>
      <c r="M673" t="inlineStr">
        <is>
          <t>Plaster Sports Complex</t>
        </is>
      </c>
    </row>
    <row r="674">
      <c r="A674" t="inlineStr">
        <is>
          <t>Marshall</t>
        </is>
      </c>
      <c r="B674" t="n">
        <v>4</v>
      </c>
      <c r="C674" t="inlineStr">
        <is>
          <t>Sat Sep 26, 3:30 PM ET</t>
        </is>
      </c>
      <c r="D674" t="inlineStr">
        <is>
          <t>Gardner-Webb</t>
        </is>
      </c>
      <c r="E674" t="inlineStr">
        <is>
          <t>n/a</t>
        </is>
      </c>
      <c r="F674" t="inlineStr">
        <is>
          <t>vs</t>
        </is>
      </c>
      <c r="G674" t="inlineStr">
        <is>
          <t>Marshall -24.5</t>
        </is>
      </c>
      <c r="H674" t="inlineStr">
        <is>
          <t>Marshall -23.5</t>
        </is>
      </c>
      <c r="I674" t="n">
        <v>56.5</v>
      </c>
      <c r="J674" t="inlineStr">
        <is>
          <t>-2100</t>
        </is>
      </c>
      <c r="L674" t="inlineStr">
        <is>
          <t>W 36-35</t>
        </is>
      </c>
      <c r="M674" t="inlineStr">
        <is>
          <t>Joan C. Edwards Stadium</t>
        </is>
      </c>
    </row>
    <row r="675">
      <c r="A675" t="inlineStr">
        <is>
          <t>Marshall</t>
        </is>
      </c>
      <c r="B675" t="n">
        <v>5</v>
      </c>
      <c r="C675" t="inlineStr">
        <is>
          <t>Sat Oct 03, 3:45 PM ET</t>
        </is>
      </c>
      <c r="D675" t="inlineStr">
        <is>
          <t>James Madison</t>
        </is>
      </c>
      <c r="E675" t="inlineStr">
        <is>
          <t>#52</t>
        </is>
      </c>
      <c r="F675" t="inlineStr">
        <is>
          <t>at</t>
        </is>
      </c>
      <c r="G675" t="inlineStr">
        <is>
          <t>James Madison -14.5</t>
        </is>
      </c>
      <c r="H675" t="inlineStr">
        <is>
          <t>James Madison -13.5</t>
        </is>
      </c>
      <c r="I675" t="n">
        <v>55.5</v>
      </c>
      <c r="J675" t="inlineStr">
        <is>
          <t>+525</t>
        </is>
      </c>
      <c r="K675" t="inlineStr">
        <is>
          <t>🟡 -6.0</t>
        </is>
      </c>
      <c r="L675" t="inlineStr">
        <is>
          <t>L 17-45</t>
        </is>
      </c>
      <c r="M675" t="inlineStr">
        <is>
          <t>Bridgeforth Stadium</t>
        </is>
      </c>
    </row>
    <row r="676">
      <c r="A676" t="inlineStr">
        <is>
          <t>Marshall</t>
        </is>
      </c>
      <c r="B676" t="n">
        <v>6</v>
      </c>
      <c r="C676" t="inlineStr">
        <is>
          <t>Sat Oct 10, 7:00 PM ET</t>
        </is>
      </c>
      <c r="D676" t="inlineStr">
        <is>
          <t>Coastal Carolina</t>
        </is>
      </c>
      <c r="E676" t="inlineStr">
        <is>
          <t>#116</t>
        </is>
      </c>
      <c r="F676" t="inlineStr">
        <is>
          <t>vs</t>
        </is>
      </c>
      <c r="G676" t="inlineStr">
        <is>
          <t>Marshall -3.0</t>
        </is>
      </c>
      <c r="H676" t="inlineStr">
        <is>
          <t>Marshall -3</t>
        </is>
      </c>
      <c r="I676" t="n">
        <v>58.5</v>
      </c>
      <c r="J676" t="inlineStr">
        <is>
          <t>-150</t>
        </is>
      </c>
      <c r="K676" t="inlineStr">
        <is>
          <t>-2.1</t>
        </is>
      </c>
      <c r="M676" t="inlineStr">
        <is>
          <t>Joan C. Edwards Stadium</t>
        </is>
      </c>
    </row>
    <row r="677">
      <c r="A677" t="inlineStr">
        <is>
          <t>Marshall</t>
        </is>
      </c>
      <c r="B677" t="n">
        <v>8</v>
      </c>
      <c r="C677" t="inlineStr">
        <is>
          <t>Tue Oct 20, 7:30 PM ET</t>
        </is>
      </c>
      <c r="D677" t="inlineStr">
        <is>
          <t>South Alabama</t>
        </is>
      </c>
      <c r="E677" t="inlineStr">
        <is>
          <t>#109</t>
        </is>
      </c>
      <c r="F677" t="inlineStr">
        <is>
          <t>vs</t>
        </is>
      </c>
      <c r="M677" t="inlineStr">
        <is>
          <t>Joan C. Edwards Stadium</t>
        </is>
      </c>
    </row>
    <row r="678">
      <c r="A678" t="inlineStr">
        <is>
          <t>Marshall</t>
        </is>
      </c>
      <c r="B678" t="n">
        <v>9</v>
      </c>
      <c r="C678" t="inlineStr">
        <is>
          <t>Sat Oct 31</t>
        </is>
      </c>
      <c r="D678" t="inlineStr">
        <is>
          <t>Old Dominion</t>
        </is>
      </c>
      <c r="E678" t="inlineStr">
        <is>
          <t>#112</t>
        </is>
      </c>
      <c r="F678" t="inlineStr">
        <is>
          <t>at</t>
        </is>
      </c>
      <c r="M678" t="inlineStr">
        <is>
          <t>S.B. Ballard Stadium</t>
        </is>
      </c>
    </row>
    <row r="679">
      <c r="A679" t="inlineStr">
        <is>
          <t>Marshall</t>
        </is>
      </c>
      <c r="B679" t="n">
        <v>10</v>
      </c>
      <c r="C679" t="inlineStr">
        <is>
          <t>Sat Nov 07</t>
        </is>
      </c>
      <c r="D679" t="inlineStr">
        <is>
          <t>Georgia Southern</t>
        </is>
      </c>
      <c r="E679" t="inlineStr">
        <is>
          <t>#99</t>
        </is>
      </c>
      <c r="F679" t="inlineStr">
        <is>
          <t>at</t>
        </is>
      </c>
      <c r="M679" t="inlineStr">
        <is>
          <t>Allen E. Paulson Stadium</t>
        </is>
      </c>
    </row>
    <row r="680">
      <c r="A680" t="inlineStr">
        <is>
          <t>Marshall</t>
        </is>
      </c>
      <c r="B680" t="n">
        <v>11</v>
      </c>
      <c r="C680" t="inlineStr">
        <is>
          <t>Sat Nov 14</t>
        </is>
      </c>
      <c r="D680" t="inlineStr">
        <is>
          <t>App State</t>
        </is>
      </c>
      <c r="E680" t="inlineStr">
        <is>
          <t>#106</t>
        </is>
      </c>
      <c r="F680" t="inlineStr">
        <is>
          <t>vs</t>
        </is>
      </c>
      <c r="M680" t="inlineStr">
        <is>
          <t>Joan C. Edwards Stadium</t>
        </is>
      </c>
    </row>
    <row r="681">
      <c r="A681" t="inlineStr">
        <is>
          <t>Marshall</t>
        </is>
      </c>
      <c r="B681" t="n">
        <v>12</v>
      </c>
      <c r="C681" t="inlineStr">
        <is>
          <t>Sat Nov 21</t>
        </is>
      </c>
      <c r="D681" t="inlineStr">
        <is>
          <t>Georgia State</t>
        </is>
      </c>
      <c r="E681" t="inlineStr">
        <is>
          <t>#74</t>
        </is>
      </c>
      <c r="F681" t="inlineStr">
        <is>
          <t>vs</t>
        </is>
      </c>
      <c r="M681" t="inlineStr">
        <is>
          <t>Joan C. Edwards Stadium</t>
        </is>
      </c>
    </row>
    <row r="682">
      <c r="A682" t="inlineStr">
        <is>
          <t>Marshall</t>
        </is>
      </c>
      <c r="B682" t="n">
        <v>13</v>
      </c>
      <c r="C682" t="inlineStr">
        <is>
          <t>Sat Nov 28</t>
        </is>
      </c>
      <c r="D682" t="inlineStr">
        <is>
          <t>UL Monroe</t>
        </is>
      </c>
      <c r="E682" t="inlineStr">
        <is>
          <t>#137</t>
        </is>
      </c>
      <c r="F682" t="inlineStr">
        <is>
          <t>at</t>
        </is>
      </c>
      <c r="M682" t="inlineStr">
        <is>
          <t>Malone Stadium</t>
        </is>
      </c>
    </row>
    <row r="683">
      <c r="A683" t="inlineStr">
        <is>
          <t>Maryland</t>
        </is>
      </c>
      <c r="B683" t="n">
        <v>1</v>
      </c>
      <c r="C683" t="inlineStr">
        <is>
          <t>Sat Sep 05, 8:00 PM ET</t>
        </is>
      </c>
      <c r="D683" t="inlineStr">
        <is>
          <t>Hampton</t>
        </is>
      </c>
      <c r="E683" t="inlineStr">
        <is>
          <t>n/a</t>
        </is>
      </c>
      <c r="F683" t="inlineStr">
        <is>
          <t>vs</t>
        </is>
      </c>
      <c r="G683" t="inlineStr">
        <is>
          <t>Maryland -45.5</t>
        </is>
      </c>
      <c r="H683" t="inlineStr">
        <is>
          <t>Maryland -45.5</t>
        </is>
      </c>
      <c r="I683" t="n">
        <v>56.5</v>
      </c>
      <c r="L683" t="inlineStr">
        <is>
          <t>W 62-0</t>
        </is>
      </c>
      <c r="M683" t="inlineStr">
        <is>
          <t>SECU Stadium</t>
        </is>
      </c>
    </row>
    <row r="684">
      <c r="A684" t="inlineStr">
        <is>
          <t>Maryland</t>
        </is>
      </c>
      <c r="B684" t="n">
        <v>2</v>
      </c>
      <c r="C684" t="inlineStr">
        <is>
          <t>Sat Sep 12, 3:30 PM ET</t>
        </is>
      </c>
      <c r="D684" t="inlineStr">
        <is>
          <t>UConn</t>
        </is>
      </c>
      <c r="E684" t="inlineStr">
        <is>
          <t>#101</t>
        </is>
      </c>
      <c r="F684" t="inlineStr">
        <is>
          <t>at</t>
        </is>
      </c>
      <c r="G684" t="inlineStr">
        <is>
          <t>Maryland -11.5</t>
        </is>
      </c>
      <c r="H684" t="inlineStr">
        <is>
          <t>Maryland -12.5</t>
        </is>
      </c>
      <c r="I684" t="n">
        <v>52.5</v>
      </c>
      <c r="J684" t="inlineStr">
        <is>
          <t>-455</t>
        </is>
      </c>
      <c r="K684" t="inlineStr">
        <is>
          <t>🟡 -7.6</t>
        </is>
      </c>
      <c r="L684" t="inlineStr">
        <is>
          <t>W 38-14</t>
        </is>
      </c>
      <c r="M684" t="inlineStr">
        <is>
          <t>Pratt &amp; Whitney Stadium</t>
        </is>
      </c>
    </row>
    <row r="685">
      <c r="A685" t="inlineStr">
        <is>
          <t>Maryland</t>
        </is>
      </c>
      <c r="B685" t="n">
        <v>3</v>
      </c>
      <c r="C685" t="inlineStr">
        <is>
          <t>Sat Sep 19, 7:30 PM ET</t>
        </is>
      </c>
      <c r="D685" t="inlineStr">
        <is>
          <t>Virginia Tech</t>
        </is>
      </c>
      <c r="E685" t="inlineStr">
        <is>
          <t>#41</t>
        </is>
      </c>
      <c r="F685" t="inlineStr">
        <is>
          <t>vs</t>
        </is>
      </c>
      <c r="G685" t="inlineStr">
        <is>
          <t>Virginia Tech -2.5</t>
        </is>
      </c>
      <c r="H685" t="inlineStr">
        <is>
          <t>Virginia Tech -1.5</t>
        </is>
      </c>
      <c r="I685" t="n">
        <v>53.5</v>
      </c>
      <c r="J685" t="inlineStr">
        <is>
          <t>+110</t>
        </is>
      </c>
      <c r="K685" t="inlineStr">
        <is>
          <t>-5.5</t>
        </is>
      </c>
      <c r="L685" t="inlineStr">
        <is>
          <t>L 26-35</t>
        </is>
      </c>
      <c r="M685" t="inlineStr">
        <is>
          <t>SECU Stadium</t>
        </is>
      </c>
    </row>
    <row r="686">
      <c r="A686" t="inlineStr">
        <is>
          <t>Maryland</t>
        </is>
      </c>
      <c r="B686" t="n">
        <v>4</v>
      </c>
      <c r="C686" t="inlineStr">
        <is>
          <t>Sat Sep 26, 1:30 PM ET</t>
        </is>
      </c>
      <c r="D686" t="inlineStr">
        <is>
          <t>UCLA</t>
        </is>
      </c>
      <c r="E686" t="inlineStr">
        <is>
          <t>#32</t>
        </is>
      </c>
      <c r="F686" t="inlineStr">
        <is>
          <t>vs</t>
        </is>
      </c>
      <c r="G686" t="inlineStr">
        <is>
          <t>UCLA -2.5</t>
        </is>
      </c>
      <c r="H686" t="inlineStr">
        <is>
          <t>UCLA -1.5</t>
        </is>
      </c>
      <c r="I686" t="n">
        <v>55.5</v>
      </c>
      <c r="J686" t="inlineStr">
        <is>
          <t>+120</t>
        </is>
      </c>
      <c r="K686" t="inlineStr">
        <is>
          <t>🟡 -7.8</t>
        </is>
      </c>
      <c r="L686" t="inlineStr">
        <is>
          <t>L 3-54</t>
        </is>
      </c>
      <c r="M686" t="inlineStr">
        <is>
          <t>SECU Stadium</t>
        </is>
      </c>
    </row>
    <row r="687">
      <c r="A687" t="inlineStr">
        <is>
          <t>Maryland</t>
        </is>
      </c>
      <c r="B687" t="n">
        <v>5</v>
      </c>
      <c r="C687" t="inlineStr">
        <is>
          <t>Sat Oct 03, 4:00 PM ET</t>
        </is>
      </c>
      <c r="D687" t="inlineStr">
        <is>
          <t>Nebraska</t>
        </is>
      </c>
      <c r="E687" t="inlineStr">
        <is>
          <t>#18</t>
        </is>
      </c>
      <c r="F687" t="inlineStr">
        <is>
          <t>at</t>
        </is>
      </c>
      <c r="G687" t="inlineStr">
        <is>
          <t>Nebraska -15.5</t>
        </is>
      </c>
      <c r="H687" t="inlineStr">
        <is>
          <t>Nebraska -12.5</t>
        </is>
      </c>
      <c r="I687" t="n">
        <v>52.5</v>
      </c>
      <c r="J687" t="inlineStr">
        <is>
          <t>+500</t>
        </is>
      </c>
      <c r="K687" t="inlineStr">
        <is>
          <t>-4.2</t>
        </is>
      </c>
      <c r="L687" t="inlineStr">
        <is>
          <t>L 23-48</t>
        </is>
      </c>
      <c r="M687" t="inlineStr">
        <is>
          <t>Memorial Stadium (Lincoln, NE)</t>
        </is>
      </c>
    </row>
    <row r="688">
      <c r="A688" t="inlineStr">
        <is>
          <t>Maryland</t>
        </is>
      </c>
      <c r="B688" t="n">
        <v>6</v>
      </c>
      <c r="C688" t="inlineStr">
        <is>
          <t>Sat Oct 10, 4:15 PM ET</t>
        </is>
      </c>
      <c r="D688" t="inlineStr">
        <is>
          <t>Ohio State</t>
        </is>
      </c>
      <c r="E688" t="inlineStr">
        <is>
          <t>#3</t>
        </is>
      </c>
      <c r="F688" t="inlineStr">
        <is>
          <t>at</t>
        </is>
      </c>
      <c r="G688" t="inlineStr">
        <is>
          <t>Ohio State -34.5</t>
        </is>
      </c>
      <c r="H688" t="inlineStr">
        <is>
          <t>Ohio State -35</t>
        </is>
      </c>
      <c r="I688" t="n">
        <v>56</v>
      </c>
      <c r="K688" t="inlineStr">
        <is>
          <t>+1.5</t>
        </is>
      </c>
      <c r="M688" t="inlineStr">
        <is>
          <t>Ohio Stadium</t>
        </is>
      </c>
    </row>
    <row r="689">
      <c r="A689" t="inlineStr">
        <is>
          <t>Maryland</t>
        </is>
      </c>
      <c r="B689" t="n">
        <v>7</v>
      </c>
      <c r="C689" t="inlineStr">
        <is>
          <t>Sat Oct 17, 12:30 PM ET</t>
        </is>
      </c>
      <c r="D689" t="inlineStr">
        <is>
          <t>Rutgers</t>
        </is>
      </c>
      <c r="E689" t="inlineStr">
        <is>
          <t>#82</t>
        </is>
      </c>
      <c r="F689" t="inlineStr">
        <is>
          <t>vs</t>
        </is>
      </c>
      <c r="M689" t="inlineStr">
        <is>
          <t>SECU Stadium</t>
        </is>
      </c>
    </row>
    <row r="690">
      <c r="A690" t="inlineStr">
        <is>
          <t>Maryland</t>
        </is>
      </c>
      <c r="B690" t="n">
        <v>9</v>
      </c>
      <c r="C690" t="inlineStr">
        <is>
          <t>Sat Oct 31</t>
        </is>
      </c>
      <c r="D690" t="inlineStr">
        <is>
          <t>Illinois</t>
        </is>
      </c>
      <c r="E690" t="inlineStr">
        <is>
          <t>#54</t>
        </is>
      </c>
      <c r="F690" t="inlineStr">
        <is>
          <t>vs</t>
        </is>
      </c>
      <c r="M690" t="inlineStr">
        <is>
          <t>SECU Stadium</t>
        </is>
      </c>
    </row>
    <row r="691">
      <c r="A691" t="inlineStr">
        <is>
          <t>Maryland</t>
        </is>
      </c>
      <c r="B691" t="n">
        <v>10</v>
      </c>
      <c r="C691" t="inlineStr">
        <is>
          <t>Sat Nov 07</t>
        </is>
      </c>
      <c r="D691" t="inlineStr">
        <is>
          <t>Purdue</t>
        </is>
      </c>
      <c r="E691" t="inlineStr">
        <is>
          <t>#64</t>
        </is>
      </c>
      <c r="F691" t="inlineStr">
        <is>
          <t>at</t>
        </is>
      </c>
      <c r="M691" t="inlineStr">
        <is>
          <t>Ross-Ade Stadium</t>
        </is>
      </c>
    </row>
    <row r="692">
      <c r="A692" t="inlineStr">
        <is>
          <t>Maryland</t>
        </is>
      </c>
      <c r="B692" t="n">
        <v>11</v>
      </c>
      <c r="C692" t="inlineStr">
        <is>
          <t>Sat Nov 14</t>
        </is>
      </c>
      <c r="D692" t="inlineStr">
        <is>
          <t>Wisconsin</t>
        </is>
      </c>
      <c r="E692" t="inlineStr">
        <is>
          <t>#21</t>
        </is>
      </c>
      <c r="F692" t="inlineStr">
        <is>
          <t>vs</t>
        </is>
      </c>
      <c r="M692" t="inlineStr">
        <is>
          <t>SECU Stadium</t>
        </is>
      </c>
    </row>
    <row r="693">
      <c r="A693" t="inlineStr">
        <is>
          <t>Maryland</t>
        </is>
      </c>
      <c r="B693" t="n">
        <v>12</v>
      </c>
      <c r="C693" t="inlineStr">
        <is>
          <t>Sat Nov 21</t>
        </is>
      </c>
      <c r="D693" t="inlineStr">
        <is>
          <t>USC</t>
        </is>
      </c>
      <c r="E693" t="inlineStr">
        <is>
          <t>#19</t>
        </is>
      </c>
      <c r="F693" t="inlineStr">
        <is>
          <t>at</t>
        </is>
      </c>
      <c r="M693" t="inlineStr">
        <is>
          <t>Los Angeles Memorial Coliseum</t>
        </is>
      </c>
    </row>
    <row r="694">
      <c r="A694" t="inlineStr">
        <is>
          <t>Maryland</t>
        </is>
      </c>
      <c r="B694" t="n">
        <v>13</v>
      </c>
      <c r="C694" t="inlineStr">
        <is>
          <t>Sat Nov 28</t>
        </is>
      </c>
      <c r="D694" t="inlineStr">
        <is>
          <t>Penn State</t>
        </is>
      </c>
      <c r="E694" t="inlineStr">
        <is>
          <t>#27</t>
        </is>
      </c>
      <c r="F694" t="inlineStr">
        <is>
          <t>vs</t>
        </is>
      </c>
      <c r="M694" t="inlineStr">
        <is>
          <t>SECU Stadium</t>
        </is>
      </c>
    </row>
    <row r="695">
      <c r="A695" t="inlineStr">
        <is>
          <t>Massachusetts</t>
        </is>
      </c>
      <c r="B695" t="n">
        <v>1</v>
      </c>
      <c r="C695" t="inlineStr">
        <is>
          <t>Thu Sep 03, 6:00 PM ET</t>
        </is>
      </c>
      <c r="D695" t="inlineStr">
        <is>
          <t>Rutgers</t>
        </is>
      </c>
      <c r="E695" t="inlineStr">
        <is>
          <t>#82</t>
        </is>
      </c>
      <c r="F695" t="inlineStr">
        <is>
          <t>at</t>
        </is>
      </c>
      <c r="G695" t="inlineStr">
        <is>
          <t>Rutgers -29.5</t>
        </is>
      </c>
      <c r="H695" t="inlineStr">
        <is>
          <t>Rutgers -30.5</t>
        </is>
      </c>
      <c r="I695" t="n">
        <v>55.5</v>
      </c>
      <c r="J695" t="inlineStr">
        <is>
          <t>+2200</t>
        </is>
      </c>
      <c r="K695" t="inlineStr">
        <is>
          <t>🟡 +17.4</t>
        </is>
      </c>
      <c r="L695" t="inlineStr">
        <is>
          <t>W 37-21</t>
        </is>
      </c>
      <c r="M695" t="inlineStr">
        <is>
          <t>SHI Stadium</t>
        </is>
      </c>
    </row>
    <row r="696">
      <c r="A696" t="inlineStr">
        <is>
          <t>Massachusetts</t>
        </is>
      </c>
      <c r="B696" t="n">
        <v>2</v>
      </c>
      <c r="C696" t="inlineStr">
        <is>
          <t>Sat Sep 12, 3:30 PM ET</t>
        </is>
      </c>
      <c r="D696" t="inlineStr">
        <is>
          <t>Sacred Heart</t>
        </is>
      </c>
      <c r="E696" t="inlineStr">
        <is>
          <t>n/a</t>
        </is>
      </c>
      <c r="F696" t="inlineStr">
        <is>
          <t>vs</t>
        </is>
      </c>
      <c r="G696" t="inlineStr">
        <is>
          <t>Massachusetts -23.5</t>
        </is>
      </c>
      <c r="H696" t="inlineStr">
        <is>
          <t>Massachusetts -23.5</t>
        </is>
      </c>
      <c r="I696" t="n">
        <v>53.5</v>
      </c>
      <c r="J696" t="inlineStr">
        <is>
          <t>-2400</t>
        </is>
      </c>
      <c r="L696" t="inlineStr">
        <is>
          <t>W 37-10</t>
        </is>
      </c>
      <c r="M696" t="inlineStr">
        <is>
          <t>Warren McGuirk Alumni Stadium</t>
        </is>
      </c>
    </row>
    <row r="697">
      <c r="A697" t="inlineStr">
        <is>
          <t>Massachusetts</t>
        </is>
      </c>
      <c r="B697" t="n">
        <v>3</v>
      </c>
      <c r="C697" t="inlineStr">
        <is>
          <t>Sat Sep 19, 3:30 PM ET</t>
        </is>
      </c>
      <c r="D697" t="inlineStr">
        <is>
          <t>Stonehill</t>
        </is>
      </c>
      <c r="E697" t="inlineStr">
        <is>
          <t>n/a</t>
        </is>
      </c>
      <c r="F697" t="inlineStr">
        <is>
          <t>vs</t>
        </is>
      </c>
      <c r="G697" t="inlineStr">
        <is>
          <t>Massachusetts -30.5</t>
        </is>
      </c>
      <c r="H697" t="inlineStr">
        <is>
          <t>Massachusetts -33.5</t>
        </is>
      </c>
      <c r="I697" t="n">
        <v>50.5</v>
      </c>
      <c r="L697" t="inlineStr">
        <is>
          <t>W 36-14</t>
        </is>
      </c>
      <c r="M697" t="inlineStr">
        <is>
          <t>Warren McGuirk Alumni Stadium</t>
        </is>
      </c>
    </row>
    <row r="698">
      <c r="A698" t="inlineStr">
        <is>
          <t>Massachusetts</t>
        </is>
      </c>
      <c r="B698" t="n">
        <v>4</v>
      </c>
      <c r="C698" t="inlineStr">
        <is>
          <t>Sat Sep 26, 9:00 PM ET</t>
        </is>
      </c>
      <c r="D698" t="inlineStr">
        <is>
          <t>Sacramento State</t>
        </is>
      </c>
      <c r="E698" t="inlineStr">
        <is>
          <t>#135</t>
        </is>
      </c>
      <c r="F698" t="inlineStr">
        <is>
          <t>at</t>
        </is>
      </c>
      <c r="G698" t="inlineStr">
        <is>
          <t>Massachusetts -6</t>
        </is>
      </c>
      <c r="H698" t="inlineStr">
        <is>
          <t>Massachusetts -6</t>
        </is>
      </c>
      <c r="I698" t="n">
        <v>49.5</v>
      </c>
      <c r="J698" t="inlineStr">
        <is>
          <t>-218</t>
        </is>
      </c>
      <c r="K698" t="inlineStr">
        <is>
          <t>-0.7</t>
        </is>
      </c>
      <c r="L698" t="inlineStr">
        <is>
          <t>W 35-6</t>
        </is>
      </c>
      <c r="M698" t="inlineStr">
        <is>
          <t>Hornet Stadium</t>
        </is>
      </c>
    </row>
    <row r="699">
      <c r="A699" t="inlineStr">
        <is>
          <t>Massachusetts</t>
        </is>
      </c>
      <c r="B699" t="n">
        <v>5</v>
      </c>
      <c r="C699" t="inlineStr">
        <is>
          <t>Sat Oct 03, 3:30 PM ET</t>
        </is>
      </c>
      <c r="D699" t="inlineStr">
        <is>
          <t>Eastern Michigan</t>
        </is>
      </c>
      <c r="E699" t="inlineStr">
        <is>
          <t>#127</t>
        </is>
      </c>
      <c r="F699" t="inlineStr">
        <is>
          <t>vs</t>
        </is>
      </c>
      <c r="G699" t="inlineStr">
        <is>
          <t>Massachusetts -5.5</t>
        </is>
      </c>
      <c r="H699" t="inlineStr">
        <is>
          <t>Massachusetts -2.5</t>
        </is>
      </c>
      <c r="I699" t="n">
        <v>49.5</v>
      </c>
      <c r="J699" t="inlineStr">
        <is>
          <t>-225</t>
        </is>
      </c>
      <c r="K699" t="inlineStr">
        <is>
          <t>-1.5</t>
        </is>
      </c>
      <c r="L699" t="inlineStr">
        <is>
          <t>L 14-38</t>
        </is>
      </c>
      <c r="M699" t="inlineStr">
        <is>
          <t>Warren McGuirk Alumni Stadium</t>
        </is>
      </c>
    </row>
    <row r="700">
      <c r="A700" t="inlineStr">
        <is>
          <t>Massachusetts</t>
        </is>
      </c>
      <c r="B700" t="n">
        <v>6</v>
      </c>
      <c r="C700" t="inlineStr">
        <is>
          <t>Sat Oct 10, 2:00 PM ET</t>
        </is>
      </c>
      <c r="D700" t="inlineStr">
        <is>
          <t>Miami (OH)</t>
        </is>
      </c>
      <c r="E700" t="inlineStr">
        <is>
          <t>#118</t>
        </is>
      </c>
      <c r="F700" t="inlineStr">
        <is>
          <t>vs</t>
        </is>
      </c>
      <c r="G700" t="inlineStr">
        <is>
          <t>Miami (OH) -2.0</t>
        </is>
      </c>
      <c r="H700" t="inlineStr">
        <is>
          <t>Miami (OH) -2.5</t>
        </is>
      </c>
      <c r="I700" t="n">
        <v>46.5</v>
      </c>
      <c r="J700" t="inlineStr">
        <is>
          <t>+115</t>
        </is>
      </c>
      <c r="K700" t="inlineStr">
        <is>
          <t>+3.6</t>
        </is>
      </c>
      <c r="M700" t="inlineStr">
        <is>
          <t>Warren McGuirk Alumni Stadium</t>
        </is>
      </c>
    </row>
    <row r="701">
      <c r="A701" t="inlineStr">
        <is>
          <t>Massachusetts</t>
        </is>
      </c>
      <c r="B701" t="n">
        <v>7</v>
      </c>
      <c r="C701" t="inlineStr">
        <is>
          <t>Sat Oct 17, 1:00 PM ET</t>
        </is>
      </c>
      <c r="D701" t="inlineStr">
        <is>
          <t>Buffalo</t>
        </is>
      </c>
      <c r="E701" t="inlineStr">
        <is>
          <t>#122</t>
        </is>
      </c>
      <c r="F701" t="inlineStr">
        <is>
          <t>at</t>
        </is>
      </c>
      <c r="M701" t="inlineStr">
        <is>
          <t>UB Stadium</t>
        </is>
      </c>
    </row>
    <row r="702">
      <c r="A702" t="inlineStr">
        <is>
          <t>Massachusetts</t>
        </is>
      </c>
      <c r="B702" t="n">
        <v>8</v>
      </c>
      <c r="C702" t="inlineStr">
        <is>
          <t>Fri Oct 23, 7:00 PM ET</t>
        </is>
      </c>
      <c r="D702" t="inlineStr">
        <is>
          <t>UConn</t>
        </is>
      </c>
      <c r="E702" t="inlineStr">
        <is>
          <t>#101</t>
        </is>
      </c>
      <c r="F702" t="inlineStr">
        <is>
          <t>at</t>
        </is>
      </c>
      <c r="M702" t="inlineStr">
        <is>
          <t>Pratt &amp; Whitney Stadium</t>
        </is>
      </c>
    </row>
    <row r="703">
      <c r="A703" t="inlineStr">
        <is>
          <t>Massachusetts</t>
        </is>
      </c>
      <c r="B703" t="n">
        <v>10</v>
      </c>
      <c r="C703" t="inlineStr">
        <is>
          <t>Wed Nov 04</t>
        </is>
      </c>
      <c r="D703" t="inlineStr">
        <is>
          <t>Ball State</t>
        </is>
      </c>
      <c r="E703" t="inlineStr">
        <is>
          <t>#136</t>
        </is>
      </c>
      <c r="F703" t="inlineStr">
        <is>
          <t>vs</t>
        </is>
      </c>
      <c r="M703" t="inlineStr">
        <is>
          <t>Warren McGuirk Alumni Stadium</t>
        </is>
      </c>
    </row>
    <row r="704">
      <c r="A704" t="inlineStr">
        <is>
          <t>Massachusetts</t>
        </is>
      </c>
      <c r="B704" t="n">
        <v>11</v>
      </c>
      <c r="C704" t="inlineStr">
        <is>
          <t>Wed Nov 11</t>
        </is>
      </c>
      <c r="D704" t="inlineStr">
        <is>
          <t>Toledo</t>
        </is>
      </c>
      <c r="E704" t="inlineStr">
        <is>
          <t>#73</t>
        </is>
      </c>
      <c r="F704" t="inlineStr">
        <is>
          <t>at</t>
        </is>
      </c>
      <c r="M704" t="inlineStr">
        <is>
          <t>Glass Bowl</t>
        </is>
      </c>
    </row>
    <row r="705">
      <c r="A705" t="inlineStr">
        <is>
          <t>Massachusetts</t>
        </is>
      </c>
      <c r="B705" t="n">
        <v>12</v>
      </c>
      <c r="C705" t="inlineStr">
        <is>
          <t>Wed Nov 18</t>
        </is>
      </c>
      <c r="D705" t="inlineStr">
        <is>
          <t>Akron</t>
        </is>
      </c>
      <c r="E705" t="inlineStr">
        <is>
          <t>#133</t>
        </is>
      </c>
      <c r="F705" t="inlineStr">
        <is>
          <t>vs</t>
        </is>
      </c>
      <c r="M705" t="inlineStr">
        <is>
          <t>Warren McGuirk Alumni Stadium</t>
        </is>
      </c>
    </row>
    <row r="706">
      <c r="A706" t="inlineStr">
        <is>
          <t>Massachusetts</t>
        </is>
      </c>
      <c r="B706" t="n">
        <v>13</v>
      </c>
      <c r="C706" t="inlineStr">
        <is>
          <t>Sat Nov 28, 12:00 PM ET</t>
        </is>
      </c>
      <c r="D706" t="inlineStr">
        <is>
          <t>Bowling Green</t>
        </is>
      </c>
      <c r="E706" t="inlineStr">
        <is>
          <t>#130</t>
        </is>
      </c>
      <c r="F706" t="inlineStr">
        <is>
          <t>at</t>
        </is>
      </c>
      <c r="M706" t="inlineStr">
        <is>
          <t>Doyt L. Perry Stadium</t>
        </is>
      </c>
    </row>
    <row r="707">
      <c r="A707" t="inlineStr">
        <is>
          <t>Memphis</t>
        </is>
      </c>
      <c r="B707" t="n">
        <v>1</v>
      </c>
      <c r="C707" t="inlineStr">
        <is>
          <t>Sat Aug 29, 10:00 PM ET</t>
        </is>
      </c>
      <c r="D707" t="inlineStr">
        <is>
          <t>UNLV</t>
        </is>
      </c>
      <c r="E707" t="inlineStr">
        <is>
          <t>#79</t>
        </is>
      </c>
      <c r="F707" t="inlineStr">
        <is>
          <t>at</t>
        </is>
      </c>
      <c r="G707" t="inlineStr">
        <is>
          <t>UNLV -4.5</t>
        </is>
      </c>
      <c r="H707" t="inlineStr">
        <is>
          <t>UNLV -3</t>
        </is>
      </c>
      <c r="I707" t="n">
        <v>55.5</v>
      </c>
      <c r="J707" t="inlineStr">
        <is>
          <t>+164</t>
        </is>
      </c>
      <c r="K707" t="inlineStr">
        <is>
          <t>🔴 +9.3</t>
        </is>
      </c>
      <c r="L707" t="inlineStr">
        <is>
          <t>W 27-21</t>
        </is>
      </c>
      <c r="M707" t="inlineStr">
        <is>
          <t>Allegiant Stadium</t>
        </is>
      </c>
    </row>
    <row r="708">
      <c r="A708" t="inlineStr">
        <is>
          <t>Memphis</t>
        </is>
      </c>
      <c r="B708" t="n">
        <v>1</v>
      </c>
      <c r="C708" t="inlineStr">
        <is>
          <t>Sat Sep 05, 7:00 PM ET</t>
        </is>
      </c>
      <c r="D708" t="inlineStr">
        <is>
          <t>Arkansas State</t>
        </is>
      </c>
      <c r="E708" t="inlineStr">
        <is>
          <t>#105</t>
        </is>
      </c>
      <c r="F708" t="inlineStr">
        <is>
          <t>vs</t>
        </is>
      </c>
      <c r="G708" t="inlineStr">
        <is>
          <t>Memphis -10.5</t>
        </is>
      </c>
      <c r="H708" t="inlineStr">
        <is>
          <t>Memphis -10.5</t>
        </is>
      </c>
      <c r="I708" t="n">
        <v>52.5</v>
      </c>
      <c r="J708" t="inlineStr">
        <is>
          <t>-395</t>
        </is>
      </c>
      <c r="K708" t="inlineStr">
        <is>
          <t>🟡 +6.2</t>
        </is>
      </c>
      <c r="L708" t="inlineStr">
        <is>
          <t>W 42-24</t>
        </is>
      </c>
      <c r="M708" t="inlineStr">
        <is>
          <t>Simmons Bank Liberty Stadium</t>
        </is>
      </c>
    </row>
    <row r="709">
      <c r="A709" t="inlineStr">
        <is>
          <t>Memphis</t>
        </is>
      </c>
      <c r="B709" t="n">
        <v>2</v>
      </c>
      <c r="C709" t="inlineStr">
        <is>
          <t>Sat Sep 12, 6:00 PM ET</t>
        </is>
      </c>
      <c r="D709" t="inlineStr">
        <is>
          <t>Boise State</t>
        </is>
      </c>
      <c r="E709" t="inlineStr">
        <is>
          <t>#30</t>
        </is>
      </c>
      <c r="F709" t="inlineStr">
        <is>
          <t>at</t>
        </is>
      </c>
      <c r="G709" t="inlineStr">
        <is>
          <t>Boise State -9.5</t>
        </is>
      </c>
      <c r="H709" t="inlineStr">
        <is>
          <t>Boise State -6.5</t>
        </is>
      </c>
      <c r="I709" t="n">
        <v>54.5</v>
      </c>
      <c r="J709" t="inlineStr">
        <is>
          <t>+285</t>
        </is>
      </c>
      <c r="K709" t="inlineStr">
        <is>
          <t>+0.2</t>
        </is>
      </c>
      <c r="L709" t="inlineStr">
        <is>
          <t>L 20-38</t>
        </is>
      </c>
      <c r="M709" t="inlineStr">
        <is>
          <t>Albertsons Stadium</t>
        </is>
      </c>
    </row>
    <row r="710">
      <c r="A710" t="inlineStr">
        <is>
          <t>Memphis</t>
        </is>
      </c>
      <c r="B710" t="n">
        <v>3</v>
      </c>
      <c r="C710" t="inlineStr">
        <is>
          <t>Sat Sep 19, 7:00 PM ET</t>
        </is>
      </c>
      <c r="D710" t="inlineStr">
        <is>
          <t>UT Martin</t>
        </is>
      </c>
      <c r="E710" t="inlineStr">
        <is>
          <t>n/a</t>
        </is>
      </c>
      <c r="F710" t="inlineStr">
        <is>
          <t>vs</t>
        </is>
      </c>
      <c r="G710" t="inlineStr">
        <is>
          <t>Memphis -33.5</t>
        </is>
      </c>
      <c r="H710" t="inlineStr">
        <is>
          <t>Memphis -34.5</t>
        </is>
      </c>
      <c r="I710" t="n">
        <v>58.5</v>
      </c>
      <c r="J710" t="inlineStr">
        <is>
          <t>-50000</t>
        </is>
      </c>
      <c r="L710" t="inlineStr">
        <is>
          <t>W 45-21</t>
        </is>
      </c>
      <c r="M710" t="inlineStr">
        <is>
          <t>Simmons Bank Liberty Stadium</t>
        </is>
      </c>
    </row>
    <row r="711">
      <c r="A711" t="inlineStr">
        <is>
          <t>Memphis</t>
        </is>
      </c>
      <c r="B711" t="n">
        <v>5</v>
      </c>
      <c r="C711" t="inlineStr">
        <is>
          <t>Sat Oct 03, 11:00 AM ET</t>
        </is>
      </c>
      <c r="D711" t="inlineStr">
        <is>
          <t>Charlotte</t>
        </is>
      </c>
      <c r="E711" t="inlineStr">
        <is>
          <t>#132</t>
        </is>
      </c>
      <c r="F711" t="inlineStr">
        <is>
          <t>at</t>
        </is>
      </c>
      <c r="G711" t="inlineStr">
        <is>
          <t>Memphis -18.5</t>
        </is>
      </c>
      <c r="H711" t="inlineStr">
        <is>
          <t>Memphis -21.5</t>
        </is>
      </c>
      <c r="I711" t="n">
        <v>52.5</v>
      </c>
      <c r="J711" t="inlineStr">
        <is>
          <t>-1200</t>
        </is>
      </c>
      <c r="K711" t="inlineStr">
        <is>
          <t>+2.7</t>
        </is>
      </c>
      <c r="L711" t="inlineStr">
        <is>
          <t>W 59-8</t>
        </is>
      </c>
      <c r="M711" t="inlineStr">
        <is>
          <t>Jerry Richardson Stadium</t>
        </is>
      </c>
    </row>
    <row r="712">
      <c r="A712" t="inlineStr">
        <is>
          <t>Memphis</t>
        </is>
      </c>
      <c r="B712" t="n">
        <v>6</v>
      </c>
      <c r="C712" t="inlineStr">
        <is>
          <t>Sat Oct 10, 7:00 PM ET</t>
        </is>
      </c>
      <c r="D712" t="inlineStr">
        <is>
          <t>UAB</t>
        </is>
      </c>
      <c r="E712" t="inlineStr">
        <is>
          <t>#121</t>
        </is>
      </c>
      <c r="F712" t="inlineStr">
        <is>
          <t>vs</t>
        </is>
      </c>
      <c r="G712" t="inlineStr">
        <is>
          <t>Memphis -14.0</t>
        </is>
      </c>
      <c r="H712" t="inlineStr">
        <is>
          <t>Memphis -14.5</t>
        </is>
      </c>
      <c r="I712" t="n">
        <v>57.5</v>
      </c>
      <c r="J712" t="inlineStr">
        <is>
          <t>-675</t>
        </is>
      </c>
      <c r="K712" t="inlineStr">
        <is>
          <t>🟡 +6.1</t>
        </is>
      </c>
      <c r="M712" t="inlineStr">
        <is>
          <t>Simmons Bank Liberty Stadium</t>
        </is>
      </c>
    </row>
    <row r="713">
      <c r="A713" t="inlineStr">
        <is>
          <t>Memphis</t>
        </is>
      </c>
      <c r="B713" t="n">
        <v>7</v>
      </c>
      <c r="C713" t="inlineStr">
        <is>
          <t>Fri Oct 16, 7:30 PM ET</t>
        </is>
      </c>
      <c r="D713" t="inlineStr">
        <is>
          <t>Tulane</t>
        </is>
      </c>
      <c r="E713" t="inlineStr">
        <is>
          <t>#75</t>
        </is>
      </c>
      <c r="F713" t="inlineStr">
        <is>
          <t>at</t>
        </is>
      </c>
      <c r="M713" t="inlineStr">
        <is>
          <t>Yulman Stadium</t>
        </is>
      </c>
    </row>
    <row r="714">
      <c r="A714" t="inlineStr">
        <is>
          <t>Memphis</t>
        </is>
      </c>
      <c r="B714" t="n">
        <v>8</v>
      </c>
      <c r="C714" t="inlineStr">
        <is>
          <t>Thu Oct 22, 7:30 PM ET</t>
        </is>
      </c>
      <c r="D714" t="inlineStr">
        <is>
          <t>East Carolina</t>
        </is>
      </c>
      <c r="E714" t="inlineStr">
        <is>
          <t>#88</t>
        </is>
      </c>
      <c r="F714" t="inlineStr">
        <is>
          <t>vs</t>
        </is>
      </c>
      <c r="M714" t="inlineStr">
        <is>
          <t>Simmons Bank Liberty Stadium</t>
        </is>
      </c>
    </row>
    <row r="715">
      <c r="A715" t="inlineStr">
        <is>
          <t>Memphis</t>
        </is>
      </c>
      <c r="B715" t="n">
        <v>9</v>
      </c>
      <c r="C715" t="inlineStr">
        <is>
          <t>Sat Oct 31</t>
        </is>
      </c>
      <c r="D715" t="inlineStr">
        <is>
          <t>Army</t>
        </is>
      </c>
      <c r="E715" t="inlineStr">
        <is>
          <t>#85</t>
        </is>
      </c>
      <c r="F715" t="inlineStr">
        <is>
          <t>vs</t>
        </is>
      </c>
      <c r="M715" t="inlineStr">
        <is>
          <t>Simmons Bank Liberty Stadium</t>
        </is>
      </c>
    </row>
    <row r="716">
      <c r="A716" t="inlineStr">
        <is>
          <t>Memphis</t>
        </is>
      </c>
      <c r="B716" t="n">
        <v>11</v>
      </c>
      <c r="C716" t="inlineStr">
        <is>
          <t>Thu Nov 12, 8:00 PM ET</t>
        </is>
      </c>
      <c r="D716" t="inlineStr">
        <is>
          <t>South Florida</t>
        </is>
      </c>
      <c r="E716" t="inlineStr">
        <is>
          <t>#86</t>
        </is>
      </c>
      <c r="F716" t="inlineStr">
        <is>
          <t>at</t>
        </is>
      </c>
      <c r="M716" t="inlineStr">
        <is>
          <t>Raymond James Stadium</t>
        </is>
      </c>
    </row>
    <row r="717">
      <c r="A717" t="inlineStr">
        <is>
          <t>Memphis</t>
        </is>
      </c>
      <c r="B717" t="n">
        <v>12</v>
      </c>
      <c r="C717" t="inlineStr">
        <is>
          <t>Sat Nov 21, 12:00 PM ET</t>
        </is>
      </c>
      <c r="D717" t="inlineStr">
        <is>
          <t>Navy</t>
        </is>
      </c>
      <c r="E717" t="inlineStr">
        <is>
          <t>#90</t>
        </is>
      </c>
      <c r="F717" t="inlineStr">
        <is>
          <t>at</t>
        </is>
      </c>
      <c r="M717" t="inlineStr">
        <is>
          <t>Navy-Marine Corps Memorial Stadium</t>
        </is>
      </c>
    </row>
    <row r="718">
      <c r="A718" t="inlineStr">
        <is>
          <t>Memphis</t>
        </is>
      </c>
      <c r="B718" t="n">
        <v>13</v>
      </c>
      <c r="C718" t="inlineStr">
        <is>
          <t>Fri Nov 27</t>
        </is>
      </c>
      <c r="D718" t="inlineStr">
        <is>
          <t>Temple</t>
        </is>
      </c>
      <c r="E718" t="inlineStr">
        <is>
          <t>#93</t>
        </is>
      </c>
      <c r="F718" t="inlineStr">
        <is>
          <t>vs</t>
        </is>
      </c>
      <c r="M718" t="inlineStr">
        <is>
          <t>Simmons Bank Liberty Stadium</t>
        </is>
      </c>
    </row>
    <row r="719">
      <c r="A719" t="inlineStr">
        <is>
          <t>Miami</t>
        </is>
      </c>
      <c r="B719" t="n">
        <v>1</v>
      </c>
      <c r="C719" t="inlineStr">
        <is>
          <t>Fri Sep 04, 9:00 PM ET</t>
        </is>
      </c>
      <c r="D719" t="inlineStr">
        <is>
          <t>Stanford</t>
        </is>
      </c>
      <c r="E719" t="inlineStr">
        <is>
          <t>#114</t>
        </is>
      </c>
      <c r="F719" t="inlineStr">
        <is>
          <t>at</t>
        </is>
      </c>
      <c r="G719" t="inlineStr">
        <is>
          <t>Miami -24.5</t>
        </is>
      </c>
      <c r="H719" t="inlineStr">
        <is>
          <t>Miami -21.5</t>
        </is>
      </c>
      <c r="I719" t="n">
        <v>46.5</v>
      </c>
      <c r="J719" t="inlineStr">
        <is>
          <t>-4000</t>
        </is>
      </c>
      <c r="K719" t="inlineStr">
        <is>
          <t>🟡 +11.3</t>
        </is>
      </c>
      <c r="L719" t="inlineStr">
        <is>
          <t>W 45-6</t>
        </is>
      </c>
      <c r="M719" t="inlineStr">
        <is>
          <t>Stanford Stadium</t>
        </is>
      </c>
    </row>
    <row r="720">
      <c r="A720" t="inlineStr">
        <is>
          <t>Miami</t>
        </is>
      </c>
      <c r="B720" t="n">
        <v>2</v>
      </c>
      <c r="C720" t="inlineStr">
        <is>
          <t>Thu Sep 10, 8:00 PM ET</t>
        </is>
      </c>
      <c r="D720" t="inlineStr">
        <is>
          <t>Florida A&amp;M</t>
        </is>
      </c>
      <c r="E720" t="inlineStr">
        <is>
          <t>n/a</t>
        </is>
      </c>
      <c r="F720" t="inlineStr">
        <is>
          <t>vs</t>
        </is>
      </c>
      <c r="G720" t="inlineStr">
        <is>
          <t>Miami -59.5</t>
        </is>
      </c>
      <c r="H720" t="inlineStr">
        <is>
          <t>Miami -55.5</t>
        </is>
      </c>
      <c r="I720" t="inlineStr">
        <is>
          <t>66.5 ⚑MONSTER UNDER</t>
        </is>
      </c>
      <c r="L720" t="inlineStr">
        <is>
          <t>W 77-7</t>
        </is>
      </c>
      <c r="M720" t="inlineStr">
        <is>
          <t>Hard Rock Stadium</t>
        </is>
      </c>
    </row>
    <row r="721">
      <c r="A721" t="inlineStr">
        <is>
          <t>Miami</t>
        </is>
      </c>
      <c r="B721" t="n">
        <v>3</v>
      </c>
      <c r="C721" t="inlineStr">
        <is>
          <t>Fri Sep 18, 7:30 PM ET</t>
        </is>
      </c>
      <c r="D721" t="inlineStr">
        <is>
          <t>Wake Forest</t>
        </is>
      </c>
      <c r="E721" t="inlineStr">
        <is>
          <t>#35</t>
        </is>
      </c>
      <c r="F721" t="inlineStr">
        <is>
          <t>at</t>
        </is>
      </c>
      <c r="G721" t="inlineStr">
        <is>
          <t>Miami -20.5</t>
        </is>
      </c>
      <c r="H721" t="inlineStr">
        <is>
          <t>Miami -19.5</t>
        </is>
      </c>
      <c r="I721" t="n">
        <v>55.5</v>
      </c>
      <c r="J721" t="inlineStr">
        <is>
          <t>-1600</t>
        </is>
      </c>
      <c r="K721" t="inlineStr">
        <is>
          <t>🟡 -6.0</t>
        </is>
      </c>
      <c r="L721" t="inlineStr">
        <is>
          <t>W 33-20</t>
        </is>
      </c>
      <c r="M721" t="inlineStr">
        <is>
          <t>Allegacy Federal Credit Union Stadium</t>
        </is>
      </c>
    </row>
    <row r="722">
      <c r="A722" t="inlineStr">
        <is>
          <t>Miami</t>
        </is>
      </c>
      <c r="B722" t="n">
        <v>4</v>
      </c>
      <c r="C722" t="inlineStr">
        <is>
          <t>Sat Sep 26, 6:30 PM ET</t>
        </is>
      </c>
      <c r="D722" t="inlineStr">
        <is>
          <t>Central Michigan</t>
        </is>
      </c>
      <c r="E722" t="inlineStr">
        <is>
          <t>#117</t>
        </is>
      </c>
      <c r="F722" t="inlineStr">
        <is>
          <t>vs</t>
        </is>
      </c>
      <c r="G722" t="inlineStr">
        <is>
          <t>Miami -41.5</t>
        </is>
      </c>
      <c r="H722" t="inlineStr">
        <is>
          <t>Miami -42.5</t>
        </is>
      </c>
      <c r="I722" t="n">
        <v>52.5</v>
      </c>
      <c r="K722" t="inlineStr">
        <is>
          <t>-0.4</t>
        </is>
      </c>
      <c r="L722" t="inlineStr">
        <is>
          <t>W 52-3</t>
        </is>
      </c>
      <c r="M722" t="inlineStr">
        <is>
          <t>Hard Rock Stadium</t>
        </is>
      </c>
    </row>
    <row r="723">
      <c r="A723" t="inlineStr">
        <is>
          <t>Miami</t>
        </is>
      </c>
      <c r="B723" t="n">
        <v>5</v>
      </c>
      <c r="C723" t="inlineStr">
        <is>
          <t>Sat Oct 03, 7:30 PM ET</t>
        </is>
      </c>
      <c r="D723" t="inlineStr">
        <is>
          <t>Clemson</t>
        </is>
      </c>
      <c r="E723" t="inlineStr">
        <is>
          <t>#39</t>
        </is>
      </c>
      <c r="F723" t="inlineStr">
        <is>
          <t>at</t>
        </is>
      </c>
      <c r="G723" t="inlineStr">
        <is>
          <t>Miami -14</t>
        </is>
      </c>
      <c r="H723" t="inlineStr">
        <is>
          <t>Miami -7</t>
        </is>
      </c>
      <c r="I723" t="n">
        <v>49.5</v>
      </c>
      <c r="J723" t="inlineStr">
        <is>
          <t>-700</t>
        </is>
      </c>
      <c r="K723" t="inlineStr">
        <is>
          <t>+1.4</t>
        </is>
      </c>
      <c r="L723" t="inlineStr">
        <is>
          <t>W 41-13</t>
        </is>
      </c>
      <c r="M723" t="inlineStr">
        <is>
          <t>Memorial Stadium (Clemson, SC)</t>
        </is>
      </c>
    </row>
    <row r="724">
      <c r="A724" t="inlineStr">
        <is>
          <t>Miami</t>
        </is>
      </c>
      <c r="B724" t="n">
        <v>7</v>
      </c>
      <c r="C724" t="inlineStr">
        <is>
          <t>Sat Oct 17, 7:00 PM ET</t>
        </is>
      </c>
      <c r="D724" t="inlineStr">
        <is>
          <t>Florida State</t>
        </is>
      </c>
      <c r="E724" t="inlineStr">
        <is>
          <t>#20</t>
        </is>
      </c>
      <c r="F724" t="inlineStr">
        <is>
          <t>vs</t>
        </is>
      </c>
      <c r="G724" t="inlineStr">
        <is>
          <t>Miami -16.5</t>
        </is>
      </c>
      <c r="H724" t="inlineStr">
        <is>
          <t>Miami -16.5</t>
        </is>
      </c>
      <c r="I724" t="n">
        <v>53.5</v>
      </c>
      <c r="J724" t="inlineStr">
        <is>
          <t>-1200</t>
        </is>
      </c>
      <c r="K724" t="inlineStr">
        <is>
          <t>-0.9</t>
        </is>
      </c>
      <c r="M724" t="inlineStr">
        <is>
          <t>Hard Rock Stadium</t>
        </is>
      </c>
    </row>
    <row r="725">
      <c r="A725" t="inlineStr">
        <is>
          <t>Miami</t>
        </is>
      </c>
      <c r="B725" t="n">
        <v>8</v>
      </c>
      <c r="C725" t="inlineStr">
        <is>
          <t>Sat Oct 24</t>
        </is>
      </c>
      <c r="D725" t="inlineStr">
        <is>
          <t>Pittsburgh</t>
        </is>
      </c>
      <c r="E725" t="inlineStr">
        <is>
          <t>#51</t>
        </is>
      </c>
      <c r="F725" t="inlineStr">
        <is>
          <t>vs</t>
        </is>
      </c>
      <c r="M725" t="inlineStr">
        <is>
          <t>Hard Rock Stadium</t>
        </is>
      </c>
    </row>
    <row r="726">
      <c r="A726" t="inlineStr">
        <is>
          <t>Miami</t>
        </is>
      </c>
      <c r="B726" t="n">
        <v>9</v>
      </c>
      <c r="C726" t="inlineStr">
        <is>
          <t>Sat Oct 31</t>
        </is>
      </c>
      <c r="D726" t="inlineStr">
        <is>
          <t>North Carolina</t>
        </is>
      </c>
      <c r="E726" t="inlineStr">
        <is>
          <t>#37</t>
        </is>
      </c>
      <c r="F726" t="inlineStr">
        <is>
          <t>at</t>
        </is>
      </c>
      <c r="M726" t="inlineStr">
        <is>
          <t>Kenan Stadium</t>
        </is>
      </c>
    </row>
    <row r="727">
      <c r="A727" t="inlineStr">
        <is>
          <t>Miami</t>
        </is>
      </c>
      <c r="B727" t="n">
        <v>10</v>
      </c>
      <c r="C727" t="inlineStr">
        <is>
          <t>Sat Nov 07, 7:30 PM ET</t>
        </is>
      </c>
      <c r="D727" t="inlineStr">
        <is>
          <t>Notre Dame</t>
        </is>
      </c>
      <c r="E727" t="inlineStr">
        <is>
          <t>#5</t>
        </is>
      </c>
      <c r="F727" t="inlineStr">
        <is>
          <t>at</t>
        </is>
      </c>
      <c r="G727" t="inlineStr">
        <is>
          <t>Notre Dame -6.5</t>
        </is>
      </c>
      <c r="H727" t="inlineStr">
        <is>
          <t>Notre Dame -6.5</t>
        </is>
      </c>
      <c r="I727" t="n">
        <v>54.5</v>
      </c>
      <c r="J727" t="inlineStr">
        <is>
          <t>+195</t>
        </is>
      </c>
      <c r="K727" t="inlineStr">
        <is>
          <t>+3.5</t>
        </is>
      </c>
      <c r="M727" t="inlineStr">
        <is>
          <t>Notre Dame Stadium</t>
        </is>
      </c>
    </row>
    <row r="728">
      <c r="A728" t="inlineStr">
        <is>
          <t>Miami</t>
        </is>
      </c>
      <c r="B728" t="n">
        <v>11</v>
      </c>
      <c r="C728" t="inlineStr">
        <is>
          <t>Sat Nov 14</t>
        </is>
      </c>
      <c r="D728" t="inlineStr">
        <is>
          <t>Duke</t>
        </is>
      </c>
      <c r="E728" t="inlineStr">
        <is>
          <t>#42</t>
        </is>
      </c>
      <c r="F728" t="inlineStr">
        <is>
          <t>vs</t>
        </is>
      </c>
      <c r="G728" t="inlineStr">
        <is>
          <t>Miami -21</t>
        </is>
      </c>
      <c r="H728" t="inlineStr">
        <is>
          <t>Miami -21</t>
        </is>
      </c>
      <c r="I728" t="n">
        <v>55.5</v>
      </c>
      <c r="J728" t="inlineStr">
        <is>
          <t>-1800</t>
        </is>
      </c>
      <c r="K728" t="inlineStr">
        <is>
          <t>+0.6</t>
        </is>
      </c>
      <c r="M728" t="inlineStr">
        <is>
          <t>Hard Rock Stadium</t>
        </is>
      </c>
    </row>
    <row r="729">
      <c r="A729" t="inlineStr">
        <is>
          <t>Miami</t>
        </is>
      </c>
      <c r="B729" t="n">
        <v>12</v>
      </c>
      <c r="C729" t="inlineStr">
        <is>
          <t>Sat Nov 21</t>
        </is>
      </c>
      <c r="D729" t="inlineStr">
        <is>
          <t>Virginia Tech</t>
        </is>
      </c>
      <c r="E729" t="inlineStr">
        <is>
          <t>#41</t>
        </is>
      </c>
      <c r="F729" t="inlineStr">
        <is>
          <t>vs</t>
        </is>
      </c>
      <c r="G729" t="inlineStr">
        <is>
          <t>Miami -16.5</t>
        </is>
      </c>
      <c r="H729" t="inlineStr">
        <is>
          <t>Miami -16.5</t>
        </is>
      </c>
      <c r="I729" t="n">
        <v>56.5</v>
      </c>
      <c r="J729" t="inlineStr">
        <is>
          <t>-1050</t>
        </is>
      </c>
      <c r="K729" t="inlineStr">
        <is>
          <t>+4.6</t>
        </is>
      </c>
      <c r="M729" t="inlineStr">
        <is>
          <t>Hard Rock Stadium</t>
        </is>
      </c>
    </row>
    <row r="730">
      <c r="A730" t="inlineStr">
        <is>
          <t>Miami</t>
        </is>
      </c>
      <c r="B730" t="n">
        <v>13</v>
      </c>
      <c r="C730" t="inlineStr">
        <is>
          <t>Sat Nov 28</t>
        </is>
      </c>
      <c r="D730" t="inlineStr">
        <is>
          <t>Boston College</t>
        </is>
      </c>
      <c r="E730" t="inlineStr">
        <is>
          <t>#78</t>
        </is>
      </c>
      <c r="F730" t="inlineStr">
        <is>
          <t>vs</t>
        </is>
      </c>
      <c r="M730" t="inlineStr">
        <is>
          <t>Hard Rock Stadium</t>
        </is>
      </c>
    </row>
    <row r="731">
      <c r="A731" t="inlineStr">
        <is>
          <t>Miami (OH)</t>
        </is>
      </c>
      <c r="B731" t="n">
        <v>1</v>
      </c>
      <c r="C731" t="inlineStr">
        <is>
          <t>Sat Sep 05, 12:30 PM ET</t>
        </is>
      </c>
      <c r="D731" t="inlineStr">
        <is>
          <t>Pittsburgh</t>
        </is>
      </c>
      <c r="E731" t="inlineStr">
        <is>
          <t>#51</t>
        </is>
      </c>
      <c r="F731" t="inlineStr">
        <is>
          <t>at</t>
        </is>
      </c>
      <c r="G731" t="inlineStr">
        <is>
          <t>Pittsburgh -16.5</t>
        </is>
      </c>
      <c r="H731" t="inlineStr">
        <is>
          <t>Pittsburgh -16.5</t>
        </is>
      </c>
      <c r="I731" t="n">
        <v>47.5</v>
      </c>
      <c r="J731" t="inlineStr">
        <is>
          <t>+575</t>
        </is>
      </c>
      <c r="K731" t="inlineStr">
        <is>
          <t>-3.9</t>
        </is>
      </c>
      <c r="L731" t="inlineStr">
        <is>
          <t>L 14-59</t>
        </is>
      </c>
      <c r="M731" t="inlineStr">
        <is>
          <t>Acrisure Stadium</t>
        </is>
      </c>
    </row>
    <row r="732">
      <c r="A732" t="inlineStr">
        <is>
          <t>Miami (OH)</t>
        </is>
      </c>
      <c r="B732" t="n">
        <v>2</v>
      </c>
      <c r="C732" t="inlineStr">
        <is>
          <t>Sat Sep 12, 1:00 PM ET</t>
        </is>
      </c>
      <c r="D732" t="inlineStr">
        <is>
          <t>Holy Cross</t>
        </is>
      </c>
      <c r="E732" t="inlineStr">
        <is>
          <t>n/a</t>
        </is>
      </c>
      <c r="F732" t="inlineStr">
        <is>
          <t>vs</t>
        </is>
      </c>
      <c r="G732" t="inlineStr">
        <is>
          <t>Miami (OH) -30.5</t>
        </is>
      </c>
      <c r="H732" t="inlineStr">
        <is>
          <t>Miami (OH) -30.5</t>
        </is>
      </c>
      <c r="I732" t="n">
        <v>46.5</v>
      </c>
      <c r="J732" t="inlineStr">
        <is>
          <t>-6500</t>
        </is>
      </c>
      <c r="L732" t="inlineStr">
        <is>
          <t>W 45-7</t>
        </is>
      </c>
      <c r="M732" t="inlineStr">
        <is>
          <t>Yager Stadium</t>
        </is>
      </c>
    </row>
    <row r="733">
      <c r="A733" t="inlineStr">
        <is>
          <t>Miami (OH)</t>
        </is>
      </c>
      <c r="B733" t="n">
        <v>3</v>
      </c>
      <c r="C733" t="inlineStr">
        <is>
          <t>Sat Sep 19, 3:30 PM ET</t>
        </is>
      </c>
      <c r="D733" t="inlineStr">
        <is>
          <t>Cincinnati</t>
        </is>
      </c>
      <c r="E733" t="inlineStr">
        <is>
          <t>#65</t>
        </is>
      </c>
      <c r="F733" t="inlineStr">
        <is>
          <t>at</t>
        </is>
      </c>
      <c r="G733" t="inlineStr">
        <is>
          <t>Cincinnati -14.5</t>
        </is>
      </c>
      <c r="H733" t="inlineStr">
        <is>
          <t>Cincinnati -15.5</t>
        </is>
      </c>
      <c r="I733" t="n">
        <v>50.5</v>
      </c>
      <c r="J733" t="inlineStr">
        <is>
          <t>+470</t>
        </is>
      </c>
      <c r="K733" t="inlineStr">
        <is>
          <t>-0.6</t>
        </is>
      </c>
      <c r="L733" t="inlineStr">
        <is>
          <t>L 31-35</t>
        </is>
      </c>
      <c r="M733" t="inlineStr">
        <is>
          <t>TQL Stadium</t>
        </is>
      </c>
    </row>
    <row r="734">
      <c r="A734" t="inlineStr">
        <is>
          <t>Miami (OH)</t>
        </is>
      </c>
      <c r="B734" t="n">
        <v>4</v>
      </c>
      <c r="C734" t="inlineStr">
        <is>
          <t>Sat Sep 26, 3:30 PM ET</t>
        </is>
      </c>
      <c r="D734" t="inlineStr">
        <is>
          <t>UConn</t>
        </is>
      </c>
      <c r="E734" t="inlineStr">
        <is>
          <t>#101</t>
        </is>
      </c>
      <c r="F734" t="inlineStr">
        <is>
          <t>vs</t>
        </is>
      </c>
      <c r="G734" t="inlineStr">
        <is>
          <t>Miami (OH) -2.5</t>
        </is>
      </c>
      <c r="H734" t="inlineStr">
        <is>
          <t>Miami (OH) -3</t>
        </is>
      </c>
      <c r="I734" t="n">
        <v>52.5</v>
      </c>
      <c r="J734" t="inlineStr">
        <is>
          <t>-135</t>
        </is>
      </c>
      <c r="K734" t="inlineStr">
        <is>
          <t>-3.7</t>
        </is>
      </c>
      <c r="L734" t="inlineStr">
        <is>
          <t>W 24-21</t>
        </is>
      </c>
      <c r="M734" t="inlineStr">
        <is>
          <t>Yager Stadium</t>
        </is>
      </c>
    </row>
    <row r="735">
      <c r="A735" t="inlineStr">
        <is>
          <t>Miami (OH)</t>
        </is>
      </c>
      <c r="B735" t="n">
        <v>5</v>
      </c>
      <c r="C735" t="inlineStr">
        <is>
          <t>Sat Oct 03, 3:30 PM ET</t>
        </is>
      </c>
      <c r="D735" t="inlineStr">
        <is>
          <t>Bowling Green</t>
        </is>
      </c>
      <c r="E735" t="inlineStr">
        <is>
          <t>#130</t>
        </is>
      </c>
      <c r="F735" t="inlineStr">
        <is>
          <t>vs</t>
        </is>
      </c>
      <c r="G735" t="inlineStr">
        <is>
          <t>Miami (OH) -10.5</t>
        </is>
      </c>
      <c r="H735" t="inlineStr">
        <is>
          <t>Miami (OH) -15.5</t>
        </is>
      </c>
      <c r="I735" t="n">
        <v>41.5</v>
      </c>
      <c r="J735" t="inlineStr">
        <is>
          <t>-470</t>
        </is>
      </c>
      <c r="K735" t="inlineStr">
        <is>
          <t>-2.0</t>
        </is>
      </c>
      <c r="L735" t="inlineStr">
        <is>
          <t>L 20-24</t>
        </is>
      </c>
      <c r="M735" t="inlineStr">
        <is>
          <t>Yager Stadium</t>
        </is>
      </c>
    </row>
    <row r="736">
      <c r="A736" t="inlineStr">
        <is>
          <t>Miami (OH)</t>
        </is>
      </c>
      <c r="B736" t="n">
        <v>6</v>
      </c>
      <c r="C736" t="inlineStr">
        <is>
          <t>Sat Oct 10, 2:00 PM ET</t>
        </is>
      </c>
      <c r="D736" t="inlineStr">
        <is>
          <t>Massachusetts</t>
        </is>
      </c>
      <c r="E736" t="inlineStr">
        <is>
          <t>#123</t>
        </is>
      </c>
      <c r="F736" t="inlineStr">
        <is>
          <t>at</t>
        </is>
      </c>
      <c r="G736" t="inlineStr">
        <is>
          <t>Miami (OH) -2.0</t>
        </is>
      </c>
      <c r="H736" t="inlineStr">
        <is>
          <t>Miami (OH) -2.5</t>
        </is>
      </c>
      <c r="I736" t="n">
        <v>46.5</v>
      </c>
      <c r="J736" t="inlineStr">
        <is>
          <t>-135</t>
        </is>
      </c>
      <c r="K736" t="inlineStr">
        <is>
          <t>-3.6</t>
        </is>
      </c>
      <c r="M736" t="inlineStr">
        <is>
          <t>Warren McGuirk Alumni Stadium</t>
        </is>
      </c>
    </row>
    <row r="737">
      <c r="A737" t="inlineStr">
        <is>
          <t>Miami (OH)</t>
        </is>
      </c>
      <c r="B737" t="n">
        <v>7</v>
      </c>
      <c r="C737" t="inlineStr">
        <is>
          <t>Sat Oct 17, 3:30 PM ET</t>
        </is>
      </c>
      <c r="D737" t="inlineStr">
        <is>
          <t>Akron</t>
        </is>
      </c>
      <c r="E737" t="inlineStr">
        <is>
          <t>#133</t>
        </is>
      </c>
      <c r="F737" t="inlineStr">
        <is>
          <t>vs</t>
        </is>
      </c>
      <c r="M737" t="inlineStr">
        <is>
          <t>Yager Stadium</t>
        </is>
      </c>
    </row>
    <row r="738">
      <c r="A738" t="inlineStr">
        <is>
          <t>Miami (OH)</t>
        </is>
      </c>
      <c r="B738" t="n">
        <v>8</v>
      </c>
      <c r="C738" t="inlineStr">
        <is>
          <t>Sat Oct 24</t>
        </is>
      </c>
      <c r="D738" t="inlineStr">
        <is>
          <t>Central Michigan</t>
        </is>
      </c>
      <c r="E738" t="inlineStr">
        <is>
          <t>#117</t>
        </is>
      </c>
      <c r="F738" t="inlineStr">
        <is>
          <t>at</t>
        </is>
      </c>
      <c r="M738" t="inlineStr">
        <is>
          <t>Kelly/Shorts Stadium</t>
        </is>
      </c>
    </row>
    <row r="739">
      <c r="A739" t="inlineStr">
        <is>
          <t>Miami (OH)</t>
        </is>
      </c>
      <c r="B739" t="n">
        <v>10</v>
      </c>
      <c r="C739" t="inlineStr">
        <is>
          <t>Tue Nov 03, 7:00 PM ET</t>
        </is>
      </c>
      <c r="D739" t="inlineStr">
        <is>
          <t>Buffalo</t>
        </is>
      </c>
      <c r="E739" t="inlineStr">
        <is>
          <t>#122</t>
        </is>
      </c>
      <c r="F739" t="inlineStr">
        <is>
          <t>vs</t>
        </is>
      </c>
      <c r="M739" t="inlineStr">
        <is>
          <t>Yager Stadium</t>
        </is>
      </c>
    </row>
    <row r="740">
      <c r="A740" t="inlineStr">
        <is>
          <t>Miami (OH)</t>
        </is>
      </c>
      <c r="B740" t="n">
        <v>11</v>
      </c>
      <c r="C740" t="inlineStr">
        <is>
          <t>Tue Nov 10, 7:00 PM ET</t>
        </is>
      </c>
      <c r="D740" t="inlineStr">
        <is>
          <t>Ohio</t>
        </is>
      </c>
      <c r="E740" t="inlineStr">
        <is>
          <t>#103</t>
        </is>
      </c>
      <c r="F740" t="inlineStr">
        <is>
          <t>vs</t>
        </is>
      </c>
      <c r="M740" t="inlineStr">
        <is>
          <t>Yager Stadium</t>
        </is>
      </c>
    </row>
    <row r="741">
      <c r="A741" t="inlineStr">
        <is>
          <t>Miami (OH)</t>
        </is>
      </c>
      <c r="B741" t="n">
        <v>12</v>
      </c>
      <c r="C741" t="inlineStr">
        <is>
          <t>Tue Nov 17, 7:00 PM ET</t>
        </is>
      </c>
      <c r="D741" t="inlineStr">
        <is>
          <t>Kent State</t>
        </is>
      </c>
      <c r="E741" t="inlineStr">
        <is>
          <t>#134</t>
        </is>
      </c>
      <c r="F741" t="inlineStr">
        <is>
          <t>at</t>
        </is>
      </c>
      <c r="M741" t="inlineStr">
        <is>
          <t>Dix Stadium</t>
        </is>
      </c>
    </row>
    <row r="742">
      <c r="A742" t="inlineStr">
        <is>
          <t>Miami (OH)</t>
        </is>
      </c>
      <c r="B742" t="n">
        <v>13</v>
      </c>
      <c r="C742" t="inlineStr">
        <is>
          <t>Tue Nov 24</t>
        </is>
      </c>
      <c r="D742" t="inlineStr">
        <is>
          <t>Western Michigan</t>
        </is>
      </c>
      <c r="E742" t="inlineStr">
        <is>
          <t>#84</t>
        </is>
      </c>
      <c r="F742" t="inlineStr">
        <is>
          <t>at</t>
        </is>
      </c>
      <c r="M742" t="inlineStr">
        <is>
          <t>Waldo Stadium</t>
        </is>
      </c>
    </row>
    <row r="743">
      <c r="A743" t="inlineStr">
        <is>
          <t>Michigan</t>
        </is>
      </c>
      <c r="B743" t="n">
        <v>1</v>
      </c>
      <c r="C743" t="inlineStr">
        <is>
          <t>Sat Sep 05, 7:30 PM ET</t>
        </is>
      </c>
      <c r="D743" t="inlineStr">
        <is>
          <t>Western Michigan</t>
        </is>
      </c>
      <c r="E743" t="inlineStr">
        <is>
          <t>#84</t>
        </is>
      </c>
      <c r="F743" t="inlineStr">
        <is>
          <t>vs</t>
        </is>
      </c>
      <c r="G743" t="inlineStr">
        <is>
          <t>Michigan -27.5</t>
        </is>
      </c>
      <c r="H743" t="inlineStr">
        <is>
          <t>Michigan -26.5</t>
        </is>
      </c>
      <c r="I743" t="n">
        <v>50.5</v>
      </c>
      <c r="J743" t="inlineStr">
        <is>
          <t>-6500</t>
        </is>
      </c>
      <c r="K743" t="inlineStr">
        <is>
          <t>🟡 -10.2</t>
        </is>
      </c>
      <c r="L743" t="inlineStr">
        <is>
          <t>W 13-12</t>
        </is>
      </c>
      <c r="M743" t="inlineStr">
        <is>
          <t>Michigan Stadium</t>
        </is>
      </c>
    </row>
    <row r="744">
      <c r="A744" t="inlineStr">
        <is>
          <t>Michigan</t>
        </is>
      </c>
      <c r="B744" t="n">
        <v>2</v>
      </c>
      <c r="C744" t="inlineStr">
        <is>
          <t>Sat Sep 12, 12:00 PM ET</t>
        </is>
      </c>
      <c r="D744" t="inlineStr">
        <is>
          <t>Oklahoma</t>
        </is>
      </c>
      <c r="E744" t="inlineStr">
        <is>
          <t>#14</t>
        </is>
      </c>
      <c r="F744" t="inlineStr">
        <is>
          <t>vs</t>
        </is>
      </c>
      <c r="G744" t="inlineStr">
        <is>
          <t>Oklahoma -5.5</t>
        </is>
      </c>
      <c r="H744" t="inlineStr">
        <is>
          <t>Michigan -1.5</t>
        </is>
      </c>
      <c r="I744" t="n">
        <v>43.5</v>
      </c>
      <c r="J744" t="inlineStr">
        <is>
          <t>+170</t>
        </is>
      </c>
      <c r="K744" t="inlineStr">
        <is>
          <t>+2.0</t>
        </is>
      </c>
      <c r="L744" t="inlineStr">
        <is>
          <t>W 17-10</t>
        </is>
      </c>
      <c r="M744" t="inlineStr">
        <is>
          <t>Michigan Stadium</t>
        </is>
      </c>
    </row>
    <row r="745">
      <c r="A745" t="inlineStr">
        <is>
          <t>Michigan</t>
        </is>
      </c>
      <c r="B745" t="n">
        <v>3</v>
      </c>
      <c r="C745" t="inlineStr">
        <is>
          <t>Sat Sep 19, 3:30 PM ET</t>
        </is>
      </c>
      <c r="D745" t="inlineStr">
        <is>
          <t>UTEP</t>
        </is>
      </c>
      <c r="E745" t="inlineStr">
        <is>
          <t>#138</t>
        </is>
      </c>
      <c r="F745" t="inlineStr">
        <is>
          <t>vs</t>
        </is>
      </c>
      <c r="G745" t="inlineStr">
        <is>
          <t>Michigan -34.5</t>
        </is>
      </c>
      <c r="H745" t="inlineStr">
        <is>
          <t>Michigan -36.5</t>
        </is>
      </c>
      <c r="I745" t="n">
        <v>48.5</v>
      </c>
      <c r="K745" t="inlineStr">
        <is>
          <t>+2.4</t>
        </is>
      </c>
      <c r="L745" t="inlineStr">
        <is>
          <t>W 52-17</t>
        </is>
      </c>
      <c r="M745" t="inlineStr">
        <is>
          <t>Michigan Stadium</t>
        </is>
      </c>
    </row>
    <row r="746">
      <c r="A746" t="inlineStr">
        <is>
          <t>Michigan</t>
        </is>
      </c>
      <c r="B746" t="n">
        <v>4</v>
      </c>
      <c r="C746" t="inlineStr">
        <is>
          <t>Sat Sep 26, 3:30 PM ET</t>
        </is>
      </c>
      <c r="D746" t="inlineStr">
        <is>
          <t>Iowa</t>
        </is>
      </c>
      <c r="E746" t="inlineStr">
        <is>
          <t>#29</t>
        </is>
      </c>
      <c r="F746" t="inlineStr">
        <is>
          <t>vs</t>
        </is>
      </c>
      <c r="G746" t="inlineStr">
        <is>
          <t>Michigan -4.5</t>
        </is>
      </c>
      <c r="H746" t="inlineStr">
        <is>
          <t>Michigan -4.5</t>
        </is>
      </c>
      <c r="I746" t="n">
        <v>39.5</v>
      </c>
      <c r="J746" t="inlineStr">
        <is>
          <t>-218</t>
        </is>
      </c>
      <c r="K746" t="inlineStr">
        <is>
          <t>-2.8</t>
        </is>
      </c>
      <c r="L746" t="inlineStr">
        <is>
          <t>L 19-20</t>
        </is>
      </c>
      <c r="M746" t="inlineStr">
        <is>
          <t>Michigan Stadium</t>
        </is>
      </c>
    </row>
    <row r="747">
      <c r="A747" t="inlineStr">
        <is>
          <t>Michigan</t>
        </is>
      </c>
      <c r="B747" t="n">
        <v>5</v>
      </c>
      <c r="C747" t="inlineStr">
        <is>
          <t>Sat Oct 03, 12:00 PM ET</t>
        </is>
      </c>
      <c r="D747" t="inlineStr">
        <is>
          <t>Minnesota</t>
        </is>
      </c>
      <c r="E747" t="inlineStr">
        <is>
          <t>#57</t>
        </is>
      </c>
      <c r="F747" t="inlineStr">
        <is>
          <t>at</t>
        </is>
      </c>
      <c r="G747" t="inlineStr">
        <is>
          <t>Michigan -6.5</t>
        </is>
      </c>
      <c r="H747" t="inlineStr">
        <is>
          <t>Michigan -8.5</t>
        </is>
      </c>
      <c r="I747" t="n">
        <v>41.5</v>
      </c>
      <c r="J747" t="inlineStr">
        <is>
          <t>-245</t>
        </is>
      </c>
      <c r="K747" t="inlineStr">
        <is>
          <t>-1.6</t>
        </is>
      </c>
      <c r="L747" t="inlineStr">
        <is>
          <t>L 14-20</t>
        </is>
      </c>
      <c r="M747" t="inlineStr">
        <is>
          <t>Huntington Bank Stadium</t>
        </is>
      </c>
    </row>
    <row r="748">
      <c r="A748" t="inlineStr">
        <is>
          <t>Michigan</t>
        </is>
      </c>
      <c r="B748" t="n">
        <v>7</v>
      </c>
      <c r="C748" t="inlineStr">
        <is>
          <t>Sat Oct 17</t>
        </is>
      </c>
      <c r="D748" t="inlineStr">
        <is>
          <t>Penn State</t>
        </is>
      </c>
      <c r="E748" t="inlineStr">
        <is>
          <t>#27</t>
        </is>
      </c>
      <c r="F748" t="inlineStr">
        <is>
          <t>vs</t>
        </is>
      </c>
      <c r="G748" t="inlineStr">
        <is>
          <t>Michigan -6.5</t>
        </is>
      </c>
      <c r="H748" t="inlineStr">
        <is>
          <t>Michigan -6.5</t>
        </is>
      </c>
      <c r="I748" t="n">
        <v>51.5</v>
      </c>
      <c r="J748" t="inlineStr">
        <is>
          <t>-270</t>
        </is>
      </c>
      <c r="K748" t="inlineStr">
        <is>
          <t>-5.6</t>
        </is>
      </c>
      <c r="M748" t="inlineStr">
        <is>
          <t>Michigan Stadium</t>
        </is>
      </c>
    </row>
    <row r="749">
      <c r="A749" t="inlineStr">
        <is>
          <t>Michigan</t>
        </is>
      </c>
      <c r="B749" t="n">
        <v>8</v>
      </c>
      <c r="C749" t="inlineStr">
        <is>
          <t>Sat Oct 24</t>
        </is>
      </c>
      <c r="D749" t="inlineStr">
        <is>
          <t>Indiana</t>
        </is>
      </c>
      <c r="E749" t="inlineStr">
        <is>
          <t>#8</t>
        </is>
      </c>
      <c r="F749" t="inlineStr">
        <is>
          <t>vs</t>
        </is>
      </c>
      <c r="G749" t="inlineStr">
        <is>
          <t>Indiana -6</t>
        </is>
      </c>
      <c r="H749" t="inlineStr">
        <is>
          <t>Indiana -6</t>
        </is>
      </c>
      <c r="I749" t="n">
        <v>52.5</v>
      </c>
      <c r="J749" t="inlineStr">
        <is>
          <t>+210</t>
        </is>
      </c>
      <c r="K749" t="inlineStr">
        <is>
          <t>-4.6</t>
        </is>
      </c>
      <c r="M749" t="inlineStr">
        <is>
          <t>Michigan Stadium</t>
        </is>
      </c>
    </row>
    <row r="750">
      <c r="A750" t="inlineStr">
        <is>
          <t>Michigan</t>
        </is>
      </c>
      <c r="B750" t="n">
        <v>9</v>
      </c>
      <c r="C750" t="inlineStr">
        <is>
          <t>Sat Oct 31</t>
        </is>
      </c>
      <c r="D750" t="inlineStr">
        <is>
          <t>Rutgers</t>
        </is>
      </c>
      <c r="E750" t="inlineStr">
        <is>
          <t>#82</t>
        </is>
      </c>
      <c r="F750" t="inlineStr">
        <is>
          <t>at</t>
        </is>
      </c>
      <c r="M750" t="inlineStr">
        <is>
          <t>SHI Stadium</t>
        </is>
      </c>
    </row>
    <row r="751">
      <c r="A751" t="inlineStr">
        <is>
          <t>Michigan</t>
        </is>
      </c>
      <c r="B751" t="n">
        <v>10</v>
      </c>
      <c r="C751" t="inlineStr">
        <is>
          <t>Sat Nov 07</t>
        </is>
      </c>
      <c r="D751" t="inlineStr">
        <is>
          <t>Michigan State</t>
        </is>
      </c>
      <c r="E751" t="inlineStr">
        <is>
          <t>#58</t>
        </is>
      </c>
      <c r="F751" t="inlineStr">
        <is>
          <t>vs</t>
        </is>
      </c>
      <c r="G751" t="inlineStr">
        <is>
          <t>Michigan -16.5</t>
        </is>
      </c>
      <c r="H751" t="inlineStr">
        <is>
          <t>Michigan -16.5</t>
        </is>
      </c>
      <c r="I751" t="n">
        <v>50.5</v>
      </c>
      <c r="J751" t="inlineStr">
        <is>
          <t>-950</t>
        </is>
      </c>
      <c r="K751" t="inlineStr">
        <is>
          <t>🟡 -6.5</t>
        </is>
      </c>
      <c r="M751" t="inlineStr">
        <is>
          <t>Michigan Stadium</t>
        </is>
      </c>
    </row>
    <row r="752">
      <c r="A752" t="inlineStr">
        <is>
          <t>Michigan</t>
        </is>
      </c>
      <c r="B752" t="n">
        <v>11</v>
      </c>
      <c r="C752" t="inlineStr">
        <is>
          <t>Sat Nov 14</t>
        </is>
      </c>
      <c r="D752" t="inlineStr">
        <is>
          <t>Oregon</t>
        </is>
      </c>
      <c r="E752" t="inlineStr">
        <is>
          <t>#9</t>
        </is>
      </c>
      <c r="F752" t="inlineStr">
        <is>
          <t>at</t>
        </is>
      </c>
      <c r="G752" t="inlineStr">
        <is>
          <t>Oregon -13.5</t>
        </is>
      </c>
      <c r="H752" t="inlineStr">
        <is>
          <t>Oregon -13.5</t>
        </is>
      </c>
      <c r="I752" t="n">
        <v>53.5</v>
      </c>
      <c r="J752" t="inlineStr">
        <is>
          <t>+440</t>
        </is>
      </c>
      <c r="K752" t="inlineStr">
        <is>
          <t>+1.9</t>
        </is>
      </c>
      <c r="M752" t="inlineStr">
        <is>
          <t>Autzen Stadium</t>
        </is>
      </c>
    </row>
    <row r="753">
      <c r="A753" t="inlineStr">
        <is>
          <t>Michigan</t>
        </is>
      </c>
      <c r="B753" t="n">
        <v>12</v>
      </c>
      <c r="C753" t="inlineStr">
        <is>
          <t>Sat Nov 21</t>
        </is>
      </c>
      <c r="D753" t="inlineStr">
        <is>
          <t>UCLA</t>
        </is>
      </c>
      <c r="E753" t="inlineStr">
        <is>
          <t>#32</t>
        </is>
      </c>
      <c r="F753" t="inlineStr">
        <is>
          <t>vs</t>
        </is>
      </c>
      <c r="M753" t="inlineStr">
        <is>
          <t>Michigan Stadium</t>
        </is>
      </c>
    </row>
    <row r="754">
      <c r="A754" t="inlineStr">
        <is>
          <t>Michigan</t>
        </is>
      </c>
      <c r="B754" t="n">
        <v>13</v>
      </c>
      <c r="C754" t="inlineStr">
        <is>
          <t>Sat Nov 28, 12:00 PM ET</t>
        </is>
      </c>
      <c r="D754" t="inlineStr">
        <is>
          <t>Ohio State</t>
        </is>
      </c>
      <c r="E754" t="inlineStr">
        <is>
          <t>#3</t>
        </is>
      </c>
      <c r="F754" t="inlineStr">
        <is>
          <t>at</t>
        </is>
      </c>
      <c r="G754" t="inlineStr">
        <is>
          <t>Ohio State -13.5</t>
        </is>
      </c>
      <c r="H754" t="inlineStr">
        <is>
          <t>Ohio State -13.5</t>
        </is>
      </c>
      <c r="I754" t="n">
        <v>46.5</v>
      </c>
      <c r="J754" t="inlineStr">
        <is>
          <t>+425</t>
        </is>
      </c>
      <c r="K754" t="inlineStr">
        <is>
          <t>🟡 -6.7</t>
        </is>
      </c>
      <c r="M754" t="inlineStr">
        <is>
          <t>Ohio Stadium</t>
        </is>
      </c>
    </row>
    <row r="755">
      <c r="A755" t="inlineStr">
        <is>
          <t>Michigan State</t>
        </is>
      </c>
      <c r="B755" t="n">
        <v>1</v>
      </c>
      <c r="C755" t="inlineStr">
        <is>
          <t>Fri Sep 04, 8:00 PM ET</t>
        </is>
      </c>
      <c r="D755" t="inlineStr">
        <is>
          <t>Toledo</t>
        </is>
      </c>
      <c r="E755" t="inlineStr">
        <is>
          <t>#73</t>
        </is>
      </c>
      <c r="F755" t="inlineStr">
        <is>
          <t>vs</t>
        </is>
      </c>
      <c r="G755" t="inlineStr">
        <is>
          <t>Michigan State -10</t>
        </is>
      </c>
      <c r="H755" t="inlineStr">
        <is>
          <t>Michigan State -10.5</t>
        </is>
      </c>
      <c r="I755" t="n">
        <v>48.5</v>
      </c>
      <c r="J755" t="inlineStr">
        <is>
          <t>-410</t>
        </is>
      </c>
      <c r="K755" t="inlineStr">
        <is>
          <t>-3.2</t>
        </is>
      </c>
      <c r="L755" t="inlineStr">
        <is>
          <t>W 30-20</t>
        </is>
      </c>
      <c r="M755" t="inlineStr">
        <is>
          <t>Spartan Stadium</t>
        </is>
      </c>
    </row>
    <row r="756">
      <c r="A756" t="inlineStr">
        <is>
          <t>Michigan State</t>
        </is>
      </c>
      <c r="B756" t="n">
        <v>2</v>
      </c>
      <c r="C756" t="inlineStr">
        <is>
          <t>Sat Sep 12, 3:30 PM ET</t>
        </is>
      </c>
      <c r="D756" t="inlineStr">
        <is>
          <t>Eastern Michigan</t>
        </is>
      </c>
      <c r="E756" t="inlineStr">
        <is>
          <t>#127</t>
        </is>
      </c>
      <c r="F756" t="inlineStr">
        <is>
          <t>vs</t>
        </is>
      </c>
      <c r="G756" t="inlineStr">
        <is>
          <t>Michigan State -17.5</t>
        </is>
      </c>
      <c r="H756" t="inlineStr">
        <is>
          <t>Michigan State -15.5</t>
        </is>
      </c>
      <c r="I756" t="n">
        <v>49.5</v>
      </c>
      <c r="J756" t="inlineStr">
        <is>
          <t>-900</t>
        </is>
      </c>
      <c r="K756" t="inlineStr">
        <is>
          <t>+2.8</t>
        </is>
      </c>
      <c r="L756" t="inlineStr">
        <is>
          <t>W 35-7</t>
        </is>
      </c>
      <c r="M756" t="inlineStr">
        <is>
          <t>Spartan Stadium</t>
        </is>
      </c>
    </row>
    <row r="757">
      <c r="A757" t="inlineStr">
        <is>
          <t>Michigan State</t>
        </is>
      </c>
      <c r="B757" t="n">
        <v>3</v>
      </c>
      <c r="C757" t="inlineStr">
        <is>
          <t>Sat Sep 19, 7:30 PM ET</t>
        </is>
      </c>
      <c r="D757" t="inlineStr">
        <is>
          <t>Notre Dame</t>
        </is>
      </c>
      <c r="E757" t="inlineStr">
        <is>
          <t>#5</t>
        </is>
      </c>
      <c r="F757" t="inlineStr">
        <is>
          <t>at</t>
        </is>
      </c>
      <c r="G757" t="inlineStr">
        <is>
          <t>Notre Dame -28.5</t>
        </is>
      </c>
      <c r="H757" t="inlineStr">
        <is>
          <t>Notre Dame -29.5</t>
        </is>
      </c>
      <c r="I757" t="n">
        <v>51.5</v>
      </c>
      <c r="J757" t="inlineStr">
        <is>
          <t>+1800</t>
        </is>
      </c>
      <c r="K757" t="inlineStr">
        <is>
          <t>+1.7</t>
        </is>
      </c>
      <c r="L757" t="inlineStr">
        <is>
          <t>L 10-27</t>
        </is>
      </c>
      <c r="M757" t="inlineStr">
        <is>
          <t>Notre Dame Stadium</t>
        </is>
      </c>
    </row>
    <row r="758">
      <c r="A758" t="inlineStr">
        <is>
          <t>Michigan State</t>
        </is>
      </c>
      <c r="B758" t="n">
        <v>4</v>
      </c>
      <c r="C758" t="inlineStr">
        <is>
          <t>Sat Sep 26, 5:00 PM ET</t>
        </is>
      </c>
      <c r="D758" t="inlineStr">
        <is>
          <t>Nebraska</t>
        </is>
      </c>
      <c r="E758" t="inlineStr">
        <is>
          <t>#18</t>
        </is>
      </c>
      <c r="F758" t="inlineStr">
        <is>
          <t>vs</t>
        </is>
      </c>
      <c r="G758" t="inlineStr">
        <is>
          <t>Nebraska -6</t>
        </is>
      </c>
      <c r="H758" t="inlineStr">
        <is>
          <t>Nebraska -5.5</t>
        </is>
      </c>
      <c r="I758" t="n">
        <v>48.5</v>
      </c>
      <c r="J758" t="inlineStr">
        <is>
          <t>+185</t>
        </is>
      </c>
      <c r="K758" t="inlineStr">
        <is>
          <t>-3.4</t>
        </is>
      </c>
      <c r="L758" t="inlineStr">
        <is>
          <t>L 13-31</t>
        </is>
      </c>
      <c r="M758" t="inlineStr">
        <is>
          <t>Spartan Stadium</t>
        </is>
      </c>
    </row>
    <row r="759">
      <c r="A759" t="inlineStr">
        <is>
          <t>Michigan State</t>
        </is>
      </c>
      <c r="B759" t="n">
        <v>5</v>
      </c>
      <c r="C759" t="inlineStr">
        <is>
          <t>Sat Oct 03, 12:30 PM ET</t>
        </is>
      </c>
      <c r="D759" t="inlineStr">
        <is>
          <t>Wisconsin</t>
        </is>
      </c>
      <c r="E759" t="inlineStr">
        <is>
          <t>#21</t>
        </is>
      </c>
      <c r="F759" t="inlineStr">
        <is>
          <t>at</t>
        </is>
      </c>
      <c r="G759" t="inlineStr">
        <is>
          <t>Wisconsin -8.5</t>
        </is>
      </c>
      <c r="H759" t="inlineStr">
        <is>
          <t>Wisconsin -10</t>
        </is>
      </c>
      <c r="I759" t="n">
        <v>43.5</v>
      </c>
      <c r="J759" t="inlineStr">
        <is>
          <t>+280</t>
        </is>
      </c>
      <c r="K759" t="inlineStr">
        <is>
          <t>-4.6</t>
        </is>
      </c>
      <c r="L759" t="inlineStr">
        <is>
          <t>L 3-31</t>
        </is>
      </c>
      <c r="M759" t="inlineStr">
        <is>
          <t>Camp Randall Stadium</t>
        </is>
      </c>
    </row>
    <row r="760">
      <c r="A760" t="inlineStr">
        <is>
          <t>Michigan State</t>
        </is>
      </c>
      <c r="B760" t="n">
        <v>6</v>
      </c>
      <c r="C760" t="inlineStr">
        <is>
          <t>Sat Oct 10, 3:30 PM ET</t>
        </is>
      </c>
      <c r="D760" t="inlineStr">
        <is>
          <t>Illinois</t>
        </is>
      </c>
      <c r="E760" t="inlineStr">
        <is>
          <t>#54</t>
        </is>
      </c>
      <c r="F760" t="inlineStr">
        <is>
          <t>vs</t>
        </is>
      </c>
      <c r="G760" t="inlineStr">
        <is>
          <t>Illinois -2.5</t>
        </is>
      </c>
      <c r="H760" t="inlineStr">
        <is>
          <t>Illinois -3.5</t>
        </is>
      </c>
      <c r="I760" t="n">
        <v>49</v>
      </c>
      <c r="J760" t="inlineStr">
        <is>
          <t>+150</t>
        </is>
      </c>
      <c r="K760" t="inlineStr">
        <is>
          <t>+4.1</t>
        </is>
      </c>
      <c r="M760" t="inlineStr">
        <is>
          <t>Spartan Stadium</t>
        </is>
      </c>
    </row>
    <row r="761">
      <c r="A761" t="inlineStr">
        <is>
          <t>Michigan State</t>
        </is>
      </c>
      <c r="B761" t="n">
        <v>7</v>
      </c>
      <c r="C761" t="inlineStr">
        <is>
          <t>Sat Oct 17</t>
        </is>
      </c>
      <c r="D761" t="inlineStr">
        <is>
          <t>Northwestern</t>
        </is>
      </c>
      <c r="E761" t="inlineStr">
        <is>
          <t>#25</t>
        </is>
      </c>
      <c r="F761" t="inlineStr">
        <is>
          <t>vs</t>
        </is>
      </c>
      <c r="M761" t="inlineStr">
        <is>
          <t>Spartan Stadium</t>
        </is>
      </c>
    </row>
    <row r="762">
      <c r="A762" t="inlineStr">
        <is>
          <t>Michigan State</t>
        </is>
      </c>
      <c r="B762" t="n">
        <v>8</v>
      </c>
      <c r="C762" t="inlineStr">
        <is>
          <t>Sat Oct 24</t>
        </is>
      </c>
      <c r="D762" t="inlineStr">
        <is>
          <t>UCLA</t>
        </is>
      </c>
      <c r="E762" t="inlineStr">
        <is>
          <t>#32</t>
        </is>
      </c>
      <c r="F762" t="inlineStr">
        <is>
          <t>at</t>
        </is>
      </c>
      <c r="M762" t="inlineStr">
        <is>
          <t>Rose Bowl</t>
        </is>
      </c>
    </row>
    <row r="763">
      <c r="A763" t="inlineStr">
        <is>
          <t>Michigan State</t>
        </is>
      </c>
      <c r="B763" t="n">
        <v>10</v>
      </c>
      <c r="C763" t="inlineStr">
        <is>
          <t>Sat Nov 07</t>
        </is>
      </c>
      <c r="D763" t="inlineStr">
        <is>
          <t>Michigan</t>
        </is>
      </c>
      <c r="E763" t="inlineStr">
        <is>
          <t>#31</t>
        </is>
      </c>
      <c r="F763" t="inlineStr">
        <is>
          <t>at</t>
        </is>
      </c>
      <c r="G763" t="inlineStr">
        <is>
          <t>Michigan -16.5</t>
        </is>
      </c>
      <c r="H763" t="inlineStr">
        <is>
          <t>Michigan -16.5</t>
        </is>
      </c>
      <c r="I763" t="n">
        <v>50.5</v>
      </c>
      <c r="J763" t="inlineStr">
        <is>
          <t>+625</t>
        </is>
      </c>
      <c r="K763" t="inlineStr">
        <is>
          <t>🟡 +6.5</t>
        </is>
      </c>
      <c r="M763" t="inlineStr">
        <is>
          <t>Michigan Stadium</t>
        </is>
      </c>
    </row>
    <row r="764">
      <c r="A764" t="inlineStr">
        <is>
          <t>Michigan State</t>
        </is>
      </c>
      <c r="B764" t="n">
        <v>11</v>
      </c>
      <c r="C764" t="inlineStr">
        <is>
          <t>Sat Nov 14</t>
        </is>
      </c>
      <c r="D764" t="inlineStr">
        <is>
          <t>Washington</t>
        </is>
      </c>
      <c r="E764" t="inlineStr">
        <is>
          <t>#55</t>
        </is>
      </c>
      <c r="F764" t="inlineStr">
        <is>
          <t>vs</t>
        </is>
      </c>
      <c r="M764" t="inlineStr">
        <is>
          <t>Spartan Stadium</t>
        </is>
      </c>
    </row>
    <row r="765">
      <c r="A765" t="inlineStr">
        <is>
          <t>Michigan State</t>
        </is>
      </c>
      <c r="B765" t="n">
        <v>12</v>
      </c>
      <c r="C765" t="inlineStr">
        <is>
          <t>Fri Nov 20, 8:00 PM ET</t>
        </is>
      </c>
      <c r="D765" t="inlineStr">
        <is>
          <t>Oregon</t>
        </is>
      </c>
      <c r="E765" t="inlineStr">
        <is>
          <t>#9</t>
        </is>
      </c>
      <c r="F765" t="inlineStr">
        <is>
          <t>vs</t>
        </is>
      </c>
      <c r="M765" t="inlineStr">
        <is>
          <t>Spartan Stadium</t>
        </is>
      </c>
    </row>
    <row r="766">
      <c r="A766" t="inlineStr">
        <is>
          <t>Michigan State</t>
        </is>
      </c>
      <c r="B766" t="n">
        <v>13</v>
      </c>
      <c r="C766" t="inlineStr">
        <is>
          <t>Sat Nov 28</t>
        </is>
      </c>
      <c r="D766" t="inlineStr">
        <is>
          <t>Rutgers</t>
        </is>
      </c>
      <c r="E766" t="inlineStr">
        <is>
          <t>#82</t>
        </is>
      </c>
      <c r="F766" t="inlineStr">
        <is>
          <t>at</t>
        </is>
      </c>
      <c r="M766" t="inlineStr">
        <is>
          <t>SHI Stadium</t>
        </is>
      </c>
    </row>
    <row r="767">
      <c r="A767" t="inlineStr">
        <is>
          <t>Middle Tennessee</t>
        </is>
      </c>
      <c r="B767" t="n">
        <v>1</v>
      </c>
      <c r="C767" t="inlineStr">
        <is>
          <t>Sat Sep 05, 7:00 PM ET</t>
        </is>
      </c>
      <c r="D767" t="inlineStr">
        <is>
          <t>Murray State</t>
        </is>
      </c>
      <c r="E767" t="inlineStr">
        <is>
          <t>n/a</t>
        </is>
      </c>
      <c r="F767" t="inlineStr">
        <is>
          <t>vs</t>
        </is>
      </c>
      <c r="G767" t="inlineStr">
        <is>
          <t>Middle Tennessee -22.5</t>
        </is>
      </c>
      <c r="H767" t="inlineStr">
        <is>
          <t>Middle Tennessee -20.5</t>
        </is>
      </c>
      <c r="I767" t="n">
        <v>55.5</v>
      </c>
      <c r="J767" t="inlineStr">
        <is>
          <t>-1800</t>
        </is>
      </c>
      <c r="L767" t="inlineStr">
        <is>
          <t>W 38-14</t>
        </is>
      </c>
      <c r="M767" t="inlineStr">
        <is>
          <t>Johnny "Red" Floyd Stadium</t>
        </is>
      </c>
    </row>
    <row r="768">
      <c r="A768" t="inlineStr">
        <is>
          <t>Middle Tennessee</t>
        </is>
      </c>
      <c r="B768" t="n">
        <v>2</v>
      </c>
      <c r="C768" t="inlineStr">
        <is>
          <t>Sat Sep 12, 7:00 PM ET</t>
        </is>
      </c>
      <c r="D768" t="inlineStr">
        <is>
          <t>Marshall</t>
        </is>
      </c>
      <c r="E768" t="inlineStr">
        <is>
          <t>#120</t>
        </is>
      </c>
      <c r="F768" t="inlineStr">
        <is>
          <t>at</t>
        </is>
      </c>
      <c r="G768" t="inlineStr">
        <is>
          <t>Marshall -11.5</t>
        </is>
      </c>
      <c r="H768" t="inlineStr">
        <is>
          <t>Marshall -17.5</t>
        </is>
      </c>
      <c r="I768" t="n">
        <v>56.5</v>
      </c>
      <c r="J768" t="inlineStr">
        <is>
          <t>+400</t>
        </is>
      </c>
      <c r="K768" t="inlineStr">
        <is>
          <t>+3.1</t>
        </is>
      </c>
      <c r="L768" t="inlineStr">
        <is>
          <t>L 26-28</t>
        </is>
      </c>
      <c r="M768" t="inlineStr">
        <is>
          <t>Joan C. Edwards Stadium</t>
        </is>
      </c>
    </row>
    <row r="769">
      <c r="A769" t="inlineStr">
        <is>
          <t>Middle Tennessee</t>
        </is>
      </c>
      <c r="B769" t="n">
        <v>3</v>
      </c>
      <c r="C769" t="inlineStr">
        <is>
          <t>Sat Sep 19, 7:00 PM ET</t>
        </is>
      </c>
      <c r="D769" t="inlineStr">
        <is>
          <t>Nevada</t>
        </is>
      </c>
      <c r="E769" t="inlineStr">
        <is>
          <t>#98</t>
        </is>
      </c>
      <c r="F769" t="inlineStr">
        <is>
          <t>vs</t>
        </is>
      </c>
      <c r="G769" t="inlineStr">
        <is>
          <t>Nevada -3.5</t>
        </is>
      </c>
      <c r="H769" t="inlineStr">
        <is>
          <t>Nevada -6.5</t>
        </is>
      </c>
      <c r="I769" t="n">
        <v>50.5</v>
      </c>
      <c r="J769" t="inlineStr">
        <is>
          <t>+150</t>
        </is>
      </c>
      <c r="K769" t="inlineStr">
        <is>
          <t>-5.1</t>
        </is>
      </c>
      <c r="L769" t="inlineStr">
        <is>
          <t>W 27-20</t>
        </is>
      </c>
      <c r="M769" t="inlineStr">
        <is>
          <t>Johnny "Red" Floyd Stadium</t>
        </is>
      </c>
    </row>
    <row r="770">
      <c r="A770" t="inlineStr">
        <is>
          <t>Middle Tennessee</t>
        </is>
      </c>
      <c r="B770" t="n">
        <v>4</v>
      </c>
      <c r="C770" t="inlineStr">
        <is>
          <t>Sat Sep 26, 7:00 PM ET</t>
        </is>
      </c>
      <c r="D770" t="inlineStr">
        <is>
          <t>Jacksonville State</t>
        </is>
      </c>
      <c r="E770" t="inlineStr">
        <is>
          <t>#102</t>
        </is>
      </c>
      <c r="F770" t="inlineStr">
        <is>
          <t>at</t>
        </is>
      </c>
      <c r="G770" t="inlineStr">
        <is>
          <t>Jacksonville State -7</t>
        </is>
      </c>
      <c r="H770" t="inlineStr">
        <is>
          <t>Jacksonville State -9.5</t>
        </is>
      </c>
      <c r="I770" t="n">
        <v>50.5</v>
      </c>
      <c r="J770" t="inlineStr">
        <is>
          <t>+230</t>
        </is>
      </c>
      <c r="K770" t="inlineStr">
        <is>
          <t>-5.6</t>
        </is>
      </c>
      <c r="L770" t="inlineStr">
        <is>
          <t>L 13-23</t>
        </is>
      </c>
      <c r="M770" t="inlineStr">
        <is>
          <t>AmFirst Stadium</t>
        </is>
      </c>
    </row>
    <row r="771">
      <c r="A771" t="inlineStr">
        <is>
          <t>Middle Tennessee</t>
        </is>
      </c>
      <c r="B771" t="n">
        <v>5</v>
      </c>
      <c r="C771" t="inlineStr">
        <is>
          <t>Sat Oct 03, 12:00 PM ET</t>
        </is>
      </c>
      <c r="D771" t="inlineStr">
        <is>
          <t>Kansas</t>
        </is>
      </c>
      <c r="E771" t="inlineStr">
        <is>
          <t>#44</t>
        </is>
      </c>
      <c r="F771" t="inlineStr">
        <is>
          <t>at</t>
        </is>
      </c>
      <c r="G771" t="inlineStr">
        <is>
          <t>Kansas -21.5</t>
        </is>
      </c>
      <c r="H771" t="inlineStr">
        <is>
          <t>Kansas -21.5</t>
        </is>
      </c>
      <c r="I771" t="n">
        <v>51.5</v>
      </c>
      <c r="J771" t="inlineStr">
        <is>
          <t>+900</t>
        </is>
      </c>
      <c r="K771" t="inlineStr">
        <is>
          <t>🟡 -7.4</t>
        </is>
      </c>
      <c r="L771" t="inlineStr">
        <is>
          <t>L 0-55</t>
        </is>
      </c>
      <c r="M771" t="inlineStr">
        <is>
          <t>Memorial Stadium</t>
        </is>
      </c>
    </row>
    <row r="772">
      <c r="A772" t="inlineStr">
        <is>
          <t>Middle Tennessee</t>
        </is>
      </c>
      <c r="B772" t="n">
        <v>7</v>
      </c>
      <c r="C772" t="inlineStr">
        <is>
          <t>Tue Oct 13, 7:00 PM ET</t>
        </is>
      </c>
      <c r="D772" t="inlineStr">
        <is>
          <t>Delaware</t>
        </is>
      </c>
      <c r="E772" t="inlineStr">
        <is>
          <t>#100</t>
        </is>
      </c>
      <c r="F772" t="inlineStr">
        <is>
          <t>vs</t>
        </is>
      </c>
      <c r="M772" t="inlineStr">
        <is>
          <t>Johnny "Red" Floyd Stadium</t>
        </is>
      </c>
    </row>
    <row r="773">
      <c r="A773" t="inlineStr">
        <is>
          <t>Middle Tennessee</t>
        </is>
      </c>
      <c r="B773" t="n">
        <v>8</v>
      </c>
      <c r="C773" t="inlineStr">
        <is>
          <t>Tue Oct 20, 7:00 PM ET</t>
        </is>
      </c>
      <c r="D773" t="inlineStr">
        <is>
          <t>Florida International</t>
        </is>
      </c>
      <c r="E773" t="inlineStr">
        <is>
          <t>#97</t>
        </is>
      </c>
      <c r="F773" t="inlineStr">
        <is>
          <t>at</t>
        </is>
      </c>
      <c r="M773" t="inlineStr">
        <is>
          <t>Pitbull Stadium</t>
        </is>
      </c>
    </row>
    <row r="774">
      <c r="A774" t="inlineStr">
        <is>
          <t>Middle Tennessee</t>
        </is>
      </c>
      <c r="B774" t="n">
        <v>9</v>
      </c>
      <c r="C774" t="inlineStr">
        <is>
          <t>Wed Oct 28, 7:00 PM ET</t>
        </is>
      </c>
      <c r="D774" t="inlineStr">
        <is>
          <t>Kennesaw State</t>
        </is>
      </c>
      <c r="E774" t="inlineStr">
        <is>
          <t>#111</t>
        </is>
      </c>
      <c r="F774" t="inlineStr">
        <is>
          <t>vs</t>
        </is>
      </c>
      <c r="M774" t="inlineStr">
        <is>
          <t>Johnny "Red" Floyd Stadium</t>
        </is>
      </c>
    </row>
    <row r="775">
      <c r="A775" t="inlineStr">
        <is>
          <t>Middle Tennessee</t>
        </is>
      </c>
      <c r="B775" t="n">
        <v>10</v>
      </c>
      <c r="C775" t="inlineStr">
        <is>
          <t>Sat Nov 07, 3:30 PM ET</t>
        </is>
      </c>
      <c r="D775" t="inlineStr">
        <is>
          <t>Western Kentucky</t>
        </is>
      </c>
      <c r="E775" t="inlineStr">
        <is>
          <t>#128</t>
        </is>
      </c>
      <c r="F775" t="inlineStr">
        <is>
          <t>vs</t>
        </is>
      </c>
      <c r="M775" t="inlineStr">
        <is>
          <t>Johnny "Red" Floyd Stadium</t>
        </is>
      </c>
    </row>
    <row r="776">
      <c r="A776" t="inlineStr">
        <is>
          <t>Middle Tennessee</t>
        </is>
      </c>
      <c r="B776" t="n">
        <v>11</v>
      </c>
      <c r="C776" t="inlineStr">
        <is>
          <t>Sat Nov 14, 3:30 PM ET</t>
        </is>
      </c>
      <c r="D776" t="inlineStr">
        <is>
          <t>Liberty</t>
        </is>
      </c>
      <c r="E776" t="inlineStr">
        <is>
          <t>#67</t>
        </is>
      </c>
      <c r="F776" t="inlineStr">
        <is>
          <t>at</t>
        </is>
      </c>
      <c r="M776" t="inlineStr">
        <is>
          <t>Williams Stadium (VA)</t>
        </is>
      </c>
    </row>
    <row r="777">
      <c r="A777" t="inlineStr">
        <is>
          <t>Middle Tennessee</t>
        </is>
      </c>
      <c r="B777" t="n">
        <v>12</v>
      </c>
      <c r="C777" t="inlineStr">
        <is>
          <t>Sat Nov 21, 2:00 PM ET</t>
        </is>
      </c>
      <c r="D777" t="inlineStr">
        <is>
          <t>Sam Houston</t>
        </is>
      </c>
      <c r="E777" t="inlineStr">
        <is>
          <t>#124</t>
        </is>
      </c>
      <c r="F777" t="inlineStr">
        <is>
          <t>at</t>
        </is>
      </c>
      <c r="M777" t="inlineStr">
        <is>
          <t>Elliott T. Bowers Stadium</t>
        </is>
      </c>
    </row>
    <row r="778">
      <c r="A778" t="inlineStr">
        <is>
          <t>Middle Tennessee</t>
        </is>
      </c>
      <c r="B778" t="n">
        <v>13</v>
      </c>
      <c r="C778" t="inlineStr">
        <is>
          <t>Sat Nov 28, 2:00 PM ET</t>
        </is>
      </c>
      <c r="D778" t="inlineStr">
        <is>
          <t>New Mexico State</t>
        </is>
      </c>
      <c r="E778" t="inlineStr">
        <is>
          <t>#108</t>
        </is>
      </c>
      <c r="F778" t="inlineStr">
        <is>
          <t>vs</t>
        </is>
      </c>
      <c r="M778" t="inlineStr">
        <is>
          <t>Johnny "Red" Floyd Stadium</t>
        </is>
      </c>
    </row>
    <row r="779">
      <c r="A779" t="inlineStr">
        <is>
          <t>Minnesota</t>
        </is>
      </c>
      <c r="B779" t="n">
        <v>1</v>
      </c>
      <c r="C779" t="inlineStr">
        <is>
          <t>Thu Sep 03, 8:00 PM ET</t>
        </is>
      </c>
      <c r="D779" t="inlineStr">
        <is>
          <t>Eastern Illinois</t>
        </is>
      </c>
      <c r="E779" t="inlineStr">
        <is>
          <t>n/a</t>
        </is>
      </c>
      <c r="F779" t="inlineStr">
        <is>
          <t>vs</t>
        </is>
      </c>
      <c r="G779" t="inlineStr">
        <is>
          <t>Minnesota -42.5</t>
        </is>
      </c>
      <c r="H779" t="inlineStr">
        <is>
          <t>Minnesota -43.5</t>
        </is>
      </c>
      <c r="I779" t="n">
        <v>52.5</v>
      </c>
      <c r="L779" t="inlineStr">
        <is>
          <t>W 59-7</t>
        </is>
      </c>
      <c r="M779" t="inlineStr">
        <is>
          <t>Huntington Bank Stadium</t>
        </is>
      </c>
    </row>
    <row r="780">
      <c r="A780" t="inlineStr">
        <is>
          <t>Minnesota</t>
        </is>
      </c>
      <c r="B780" t="n">
        <v>2</v>
      </c>
      <c r="C780" t="inlineStr">
        <is>
          <t>Sat Sep 12, 3:30 PM ET</t>
        </is>
      </c>
      <c r="D780" t="inlineStr">
        <is>
          <t>Mississippi State</t>
        </is>
      </c>
      <c r="E780" t="inlineStr">
        <is>
          <t>#22</t>
        </is>
      </c>
      <c r="F780" t="inlineStr">
        <is>
          <t>vs</t>
        </is>
      </c>
      <c r="G780" t="inlineStr">
        <is>
          <t>Mississippi State -1.5</t>
        </is>
      </c>
      <c r="H780" t="inlineStr">
        <is>
          <t>Minnesota -2.5</t>
        </is>
      </c>
      <c r="I780" t="n">
        <v>53.5</v>
      </c>
      <c r="J780" t="inlineStr">
        <is>
          <t>-110</t>
        </is>
      </c>
      <c r="K780" t="inlineStr">
        <is>
          <t>🟡 -6.5</t>
        </is>
      </c>
      <c r="L780" t="inlineStr">
        <is>
          <t>L 13-38</t>
        </is>
      </c>
      <c r="M780" t="inlineStr">
        <is>
          <t>Huntington Bank Stadium</t>
        </is>
      </c>
    </row>
    <row r="781">
      <c r="A781" t="inlineStr">
        <is>
          <t>Minnesota</t>
        </is>
      </c>
      <c r="B781" t="n">
        <v>3</v>
      </c>
      <c r="C781" t="inlineStr">
        <is>
          <t>Sat Sep 19, 12:00 PM ET</t>
        </is>
      </c>
      <c r="D781" t="inlineStr">
        <is>
          <t>Akron</t>
        </is>
      </c>
      <c r="E781" t="inlineStr">
        <is>
          <t>#133</t>
        </is>
      </c>
      <c r="F781" t="inlineStr">
        <is>
          <t>vs</t>
        </is>
      </c>
      <c r="G781" t="inlineStr">
        <is>
          <t>Minnesota -22.5</t>
        </is>
      </c>
      <c r="H781" t="inlineStr">
        <is>
          <t>Minnesota -26.5</t>
        </is>
      </c>
      <c r="I781" t="n">
        <v>48.5</v>
      </c>
      <c r="J781" t="inlineStr">
        <is>
          <t>-3200</t>
        </is>
      </c>
      <c r="K781" t="inlineStr">
        <is>
          <t>+2.9</t>
        </is>
      </c>
      <c r="L781" t="inlineStr">
        <is>
          <t>W 41-7</t>
        </is>
      </c>
      <c r="M781" t="inlineStr">
        <is>
          <t>Huntington Bank Stadium</t>
        </is>
      </c>
    </row>
    <row r="782">
      <c r="A782" t="inlineStr">
        <is>
          <t>Minnesota</t>
        </is>
      </c>
      <c r="B782" t="n">
        <v>4</v>
      </c>
      <c r="C782" t="inlineStr">
        <is>
          <t>Sat Sep 26, 11:00 PM ET</t>
        </is>
      </c>
      <c r="D782" t="inlineStr">
        <is>
          <t>Washington</t>
        </is>
      </c>
      <c r="E782" t="inlineStr">
        <is>
          <t>#55</t>
        </is>
      </c>
      <c r="F782" t="inlineStr">
        <is>
          <t>at</t>
        </is>
      </c>
      <c r="G782" t="inlineStr">
        <is>
          <t>Washington -12.5</t>
        </is>
      </c>
      <c r="H782" t="inlineStr">
        <is>
          <t>Washington -9.5</t>
        </is>
      </c>
      <c r="I782" t="n">
        <v>44.5</v>
      </c>
      <c r="J782" t="inlineStr">
        <is>
          <t>+350</t>
        </is>
      </c>
      <c r="K782" t="inlineStr">
        <is>
          <t>🟡 +9.3</t>
        </is>
      </c>
      <c r="L782" t="inlineStr">
        <is>
          <t>W 27-24</t>
        </is>
      </c>
      <c r="M782" t="inlineStr">
        <is>
          <t>Husky Stadium</t>
        </is>
      </c>
    </row>
    <row r="783">
      <c r="A783" t="inlineStr">
        <is>
          <t>Minnesota</t>
        </is>
      </c>
      <c r="B783" t="n">
        <v>5</v>
      </c>
      <c r="C783" t="inlineStr">
        <is>
          <t>Sat Oct 03, 12:00 PM ET</t>
        </is>
      </c>
      <c r="D783" t="inlineStr">
        <is>
          <t>Michigan</t>
        </is>
      </c>
      <c r="E783" t="inlineStr">
        <is>
          <t>#31</t>
        </is>
      </c>
      <c r="F783" t="inlineStr">
        <is>
          <t>vs</t>
        </is>
      </c>
      <c r="G783" t="inlineStr">
        <is>
          <t>Michigan -6.5</t>
        </is>
      </c>
      <c r="H783" t="inlineStr">
        <is>
          <t>Michigan -8.5</t>
        </is>
      </c>
      <c r="I783" t="n">
        <v>41.5</v>
      </c>
      <c r="J783" t="inlineStr">
        <is>
          <t>+200</t>
        </is>
      </c>
      <c r="K783" t="inlineStr">
        <is>
          <t>+1.6</t>
        </is>
      </c>
      <c r="L783" t="inlineStr">
        <is>
          <t>W 20-14</t>
        </is>
      </c>
      <c r="M783" t="inlineStr">
        <is>
          <t>Huntington Bank Stadium</t>
        </is>
      </c>
    </row>
    <row r="784">
      <c r="A784" t="inlineStr">
        <is>
          <t>Minnesota</t>
        </is>
      </c>
      <c r="B784" t="n">
        <v>6</v>
      </c>
      <c r="C784" t="inlineStr">
        <is>
          <t>Sat Oct 10, 8:00 PM ET</t>
        </is>
      </c>
      <c r="D784" t="inlineStr">
        <is>
          <t>Purdue</t>
        </is>
      </c>
      <c r="E784" t="inlineStr">
        <is>
          <t>#64</t>
        </is>
      </c>
      <c r="F784" t="inlineStr">
        <is>
          <t>at</t>
        </is>
      </c>
      <c r="G784" t="inlineStr">
        <is>
          <t>Minnesota -2.5</t>
        </is>
      </c>
      <c r="H784" t="inlineStr">
        <is>
          <t>Minnesota -2</t>
        </is>
      </c>
      <c r="I784" t="n">
        <v>51</v>
      </c>
      <c r="J784" t="inlineStr">
        <is>
          <t>-130</t>
        </is>
      </c>
      <c r="K784" t="inlineStr">
        <is>
          <t>-2.7</t>
        </is>
      </c>
      <c r="M784" t="inlineStr">
        <is>
          <t>Ross-Ade Stadium</t>
        </is>
      </c>
    </row>
    <row r="785">
      <c r="A785" t="inlineStr">
        <is>
          <t>Minnesota</t>
        </is>
      </c>
      <c r="B785" t="n">
        <v>8</v>
      </c>
      <c r="C785" t="inlineStr">
        <is>
          <t>Sat Oct 24</t>
        </is>
      </c>
      <c r="D785" t="inlineStr">
        <is>
          <t>Iowa</t>
        </is>
      </c>
      <c r="E785" t="inlineStr">
        <is>
          <t>#29</t>
        </is>
      </c>
      <c r="F785" t="inlineStr">
        <is>
          <t>vs</t>
        </is>
      </c>
      <c r="M785" t="inlineStr">
        <is>
          <t>Huntington Bank Stadium</t>
        </is>
      </c>
    </row>
    <row r="786">
      <c r="A786" t="inlineStr">
        <is>
          <t>Minnesota</t>
        </is>
      </c>
      <c r="B786" t="n">
        <v>9</v>
      </c>
      <c r="C786" t="inlineStr">
        <is>
          <t>Sat Oct 31</t>
        </is>
      </c>
      <c r="D786" t="inlineStr">
        <is>
          <t>Indiana</t>
        </is>
      </c>
      <c r="E786" t="inlineStr">
        <is>
          <t>#8</t>
        </is>
      </c>
      <c r="F786" t="inlineStr">
        <is>
          <t>at</t>
        </is>
      </c>
      <c r="M786" t="inlineStr">
        <is>
          <t>Memorial Stadium (Bloomington, IN)</t>
        </is>
      </c>
    </row>
    <row r="787">
      <c r="A787" t="inlineStr">
        <is>
          <t>Minnesota</t>
        </is>
      </c>
      <c r="B787" t="n">
        <v>10</v>
      </c>
      <c r="C787" t="inlineStr">
        <is>
          <t>Sat Nov 07</t>
        </is>
      </c>
      <c r="D787" t="inlineStr">
        <is>
          <t>UCLA</t>
        </is>
      </c>
      <c r="E787" t="inlineStr">
        <is>
          <t>#32</t>
        </is>
      </c>
      <c r="F787" t="inlineStr">
        <is>
          <t>vs</t>
        </is>
      </c>
      <c r="M787" t="inlineStr">
        <is>
          <t>Huntington Bank Stadium</t>
        </is>
      </c>
    </row>
    <row r="788">
      <c r="A788" t="inlineStr">
        <is>
          <t>Minnesota</t>
        </is>
      </c>
      <c r="B788" t="n">
        <v>11</v>
      </c>
      <c r="C788" t="inlineStr">
        <is>
          <t>Sat Nov 14</t>
        </is>
      </c>
      <c r="D788" t="inlineStr">
        <is>
          <t>Penn State</t>
        </is>
      </c>
      <c r="E788" t="inlineStr">
        <is>
          <t>#27</t>
        </is>
      </c>
      <c r="F788" t="inlineStr">
        <is>
          <t>at</t>
        </is>
      </c>
      <c r="M788" t="inlineStr">
        <is>
          <t>Beaver Stadium</t>
        </is>
      </c>
    </row>
    <row r="789">
      <c r="A789" t="inlineStr">
        <is>
          <t>Minnesota</t>
        </is>
      </c>
      <c r="B789" t="n">
        <v>12</v>
      </c>
      <c r="C789" t="inlineStr">
        <is>
          <t>Sat Nov 21</t>
        </is>
      </c>
      <c r="D789" t="inlineStr">
        <is>
          <t>Northwestern</t>
        </is>
      </c>
      <c r="E789" t="inlineStr">
        <is>
          <t>#25</t>
        </is>
      </c>
      <c r="F789" t="inlineStr">
        <is>
          <t>vs</t>
        </is>
      </c>
      <c r="M789" t="inlineStr">
        <is>
          <t>Huntington Bank Stadium</t>
        </is>
      </c>
    </row>
    <row r="790">
      <c r="A790" t="inlineStr">
        <is>
          <t>Minnesota</t>
        </is>
      </c>
      <c r="B790" t="n">
        <v>13</v>
      </c>
      <c r="C790" t="inlineStr">
        <is>
          <t>Fri Nov 27, 7:30 PM ET</t>
        </is>
      </c>
      <c r="D790" t="inlineStr">
        <is>
          <t>Wisconsin</t>
        </is>
      </c>
      <c r="E790" t="inlineStr">
        <is>
          <t>#21</t>
        </is>
      </c>
      <c r="F790" t="inlineStr">
        <is>
          <t>at</t>
        </is>
      </c>
      <c r="M790" t="inlineStr">
        <is>
          <t>Camp Randall Stadium</t>
        </is>
      </c>
    </row>
    <row r="791">
      <c r="A791" t="inlineStr">
        <is>
          <t>Mississippi State</t>
        </is>
      </c>
      <c r="B791" t="n">
        <v>1</v>
      </c>
      <c r="C791" t="inlineStr">
        <is>
          <t>Sat Sep 05, 7:30 PM ET</t>
        </is>
      </c>
      <c r="D791" t="inlineStr">
        <is>
          <t>UL Monroe</t>
        </is>
      </c>
      <c r="E791" t="inlineStr">
        <is>
          <t>#137</t>
        </is>
      </c>
      <c r="F791" t="inlineStr">
        <is>
          <t>vs</t>
        </is>
      </c>
      <c r="G791" t="inlineStr">
        <is>
          <t>Mississippi State -28.5</t>
        </is>
      </c>
      <c r="H791" t="inlineStr">
        <is>
          <t>Mississippi State -28.5</t>
        </is>
      </c>
      <c r="I791" t="n">
        <v>54.5</v>
      </c>
      <c r="J791" t="inlineStr">
        <is>
          <t>-4000</t>
        </is>
      </c>
      <c r="K791" t="inlineStr">
        <is>
          <t>🟡 +11.1</t>
        </is>
      </c>
      <c r="L791" t="inlineStr">
        <is>
          <t>W 62-13</t>
        </is>
      </c>
      <c r="M791" t="inlineStr">
        <is>
          <t>Davis Wade Stadium</t>
        </is>
      </c>
    </row>
    <row r="792">
      <c r="A792" t="inlineStr">
        <is>
          <t>Mississippi State</t>
        </is>
      </c>
      <c r="B792" t="n">
        <v>2</v>
      </c>
      <c r="C792" t="inlineStr">
        <is>
          <t>Sat Sep 12, 3:30 PM ET</t>
        </is>
      </c>
      <c r="D792" t="inlineStr">
        <is>
          <t>Minnesota</t>
        </is>
      </c>
      <c r="E792" t="inlineStr">
        <is>
          <t>#57</t>
        </is>
      </c>
      <c r="F792" t="inlineStr">
        <is>
          <t>at</t>
        </is>
      </c>
      <c r="G792" t="inlineStr">
        <is>
          <t>Mississippi State -1.5</t>
        </is>
      </c>
      <c r="H792" t="inlineStr">
        <is>
          <t>Minnesota -2.5</t>
        </is>
      </c>
      <c r="I792" t="n">
        <v>53.5</v>
      </c>
      <c r="J792" t="inlineStr">
        <is>
          <t>-110</t>
        </is>
      </c>
      <c r="K792" t="inlineStr">
        <is>
          <t>🟡 +6.5</t>
        </is>
      </c>
      <c r="L792" t="inlineStr">
        <is>
          <t>W 38-13</t>
        </is>
      </c>
      <c r="M792" t="inlineStr">
        <is>
          <t>Huntington Bank Stadium</t>
        </is>
      </c>
    </row>
    <row r="793">
      <c r="A793" t="inlineStr">
        <is>
          <t>Mississippi State</t>
        </is>
      </c>
      <c r="B793" t="n">
        <v>3</v>
      </c>
      <c r="C793" t="inlineStr">
        <is>
          <t>Sat Sep 19, 4:15 PM ET</t>
        </is>
      </c>
      <c r="D793" t="inlineStr">
        <is>
          <t>South Carolina</t>
        </is>
      </c>
      <c r="E793" t="inlineStr">
        <is>
          <t>#24</t>
        </is>
      </c>
      <c r="F793" t="inlineStr">
        <is>
          <t>at</t>
        </is>
      </c>
      <c r="G793" t="inlineStr">
        <is>
          <t>South Carolina -3</t>
        </is>
      </c>
      <c r="H793" t="inlineStr">
        <is>
          <t>South Carolina -7.5</t>
        </is>
      </c>
      <c r="I793" t="inlineStr">
        <is>
          <t>59.5 ⚑MONSTER UNDER</t>
        </is>
      </c>
      <c r="J793" t="inlineStr">
        <is>
          <t>+136</t>
        </is>
      </c>
      <c r="K793" t="inlineStr">
        <is>
          <t>+0.8</t>
        </is>
      </c>
      <c r="L793" t="inlineStr">
        <is>
          <t>W 41-34</t>
        </is>
      </c>
      <c r="M793" t="inlineStr">
        <is>
          <t>Williams-Brice Stadium</t>
        </is>
      </c>
    </row>
    <row r="794">
      <c r="A794" t="inlineStr">
        <is>
          <t>Mississippi State</t>
        </is>
      </c>
      <c r="B794" t="n">
        <v>4</v>
      </c>
      <c r="C794" t="inlineStr">
        <is>
          <t>Sat Sep 26, 7:45 PM ET</t>
        </is>
      </c>
      <c r="D794" t="inlineStr">
        <is>
          <t>Missouri</t>
        </is>
      </c>
      <c r="E794" t="inlineStr">
        <is>
          <t>#17</t>
        </is>
      </c>
      <c r="F794" t="inlineStr">
        <is>
          <t>vs</t>
        </is>
      </c>
      <c r="G794" t="inlineStr">
        <is>
          <t>Mississippi State -3.5</t>
        </is>
      </c>
      <c r="H794" t="inlineStr">
        <is>
          <t>Mississippi State -1.5</t>
        </is>
      </c>
      <c r="I794" t="n">
        <v>58.5</v>
      </c>
      <c r="J794" t="inlineStr">
        <is>
          <t>-175</t>
        </is>
      </c>
      <c r="K794" t="inlineStr">
        <is>
          <t>-2.5</t>
        </is>
      </c>
      <c r="L794" t="inlineStr">
        <is>
          <t>W 31-24</t>
        </is>
      </c>
      <c r="M794" t="inlineStr">
        <is>
          <t>Davis Wade Stadium</t>
        </is>
      </c>
    </row>
    <row r="795">
      <c r="A795" t="inlineStr">
        <is>
          <t>Mississippi State</t>
        </is>
      </c>
      <c r="B795" t="n">
        <v>5</v>
      </c>
      <c r="C795" t="inlineStr">
        <is>
          <t>Sat Oct 03, 12:00 PM ET</t>
        </is>
      </c>
      <c r="D795" t="inlineStr">
        <is>
          <t>Alabama</t>
        </is>
      </c>
      <c r="E795" t="inlineStr">
        <is>
          <t>#1</t>
        </is>
      </c>
      <c r="F795" t="inlineStr">
        <is>
          <t>vs</t>
        </is>
      </c>
      <c r="G795" t="inlineStr">
        <is>
          <t>Alabama -5.5</t>
        </is>
      </c>
      <c r="H795" t="inlineStr">
        <is>
          <t>Alabama -3</t>
        </is>
      </c>
      <c r="I795" t="inlineStr">
        <is>
          <t>62.5 ⚑MONSTER UNDER</t>
        </is>
      </c>
      <c r="J795" t="inlineStr">
        <is>
          <t>+170</t>
        </is>
      </c>
      <c r="K795" t="inlineStr">
        <is>
          <t>🟡 -6.9</t>
        </is>
      </c>
      <c r="L795" t="inlineStr">
        <is>
          <t>L 23-56</t>
        </is>
      </c>
      <c r="M795" t="inlineStr">
        <is>
          <t>Davis Wade Stadium</t>
        </is>
      </c>
    </row>
    <row r="796">
      <c r="A796" t="inlineStr">
        <is>
          <t>Mississippi State</t>
        </is>
      </c>
      <c r="B796" t="n">
        <v>7</v>
      </c>
      <c r="C796" t="inlineStr">
        <is>
          <t>Sat Oct 17, 12:00 PM ET</t>
        </is>
      </c>
      <c r="D796" t="inlineStr">
        <is>
          <t>LSU</t>
        </is>
      </c>
      <c r="E796" t="inlineStr">
        <is>
          <t>#7</t>
        </is>
      </c>
      <c r="F796" t="inlineStr">
        <is>
          <t>at</t>
        </is>
      </c>
      <c r="M796" t="inlineStr">
        <is>
          <t>Tiger Stadium (LA)</t>
        </is>
      </c>
    </row>
    <row r="797">
      <c r="A797" t="inlineStr">
        <is>
          <t>Mississippi State</t>
        </is>
      </c>
      <c r="B797" t="n">
        <v>8</v>
      </c>
      <c r="C797" t="inlineStr">
        <is>
          <t>Sat Oct 24</t>
        </is>
      </c>
      <c r="D797" t="inlineStr">
        <is>
          <t>Oklahoma</t>
        </is>
      </c>
      <c r="E797" t="inlineStr">
        <is>
          <t>#14</t>
        </is>
      </c>
      <c r="F797" t="inlineStr">
        <is>
          <t>vs</t>
        </is>
      </c>
      <c r="M797" t="inlineStr">
        <is>
          <t>Davis Wade Stadium</t>
        </is>
      </c>
    </row>
    <row r="798">
      <c r="A798" t="inlineStr">
        <is>
          <t>Mississippi State</t>
        </is>
      </c>
      <c r="B798" t="n">
        <v>9</v>
      </c>
      <c r="C798" t="inlineStr">
        <is>
          <t>Sat Oct 31</t>
        </is>
      </c>
      <c r="D798" t="inlineStr">
        <is>
          <t>Texas</t>
        </is>
      </c>
      <c r="E798" t="inlineStr">
        <is>
          <t>#4</t>
        </is>
      </c>
      <c r="F798" t="inlineStr">
        <is>
          <t>at</t>
        </is>
      </c>
      <c r="M798" t="inlineStr">
        <is>
          <t>DKR-Texas Memorial Stadium</t>
        </is>
      </c>
    </row>
    <row r="799">
      <c r="A799" t="inlineStr">
        <is>
          <t>Mississippi State</t>
        </is>
      </c>
      <c r="B799" t="n">
        <v>10</v>
      </c>
      <c r="C799" t="inlineStr">
        <is>
          <t>Sat Nov 07</t>
        </is>
      </c>
      <c r="D799" t="inlineStr">
        <is>
          <t>Vanderbilt</t>
        </is>
      </c>
      <c r="E799" t="inlineStr">
        <is>
          <t>#47</t>
        </is>
      </c>
      <c r="F799" t="inlineStr">
        <is>
          <t>vs</t>
        </is>
      </c>
      <c r="M799" t="inlineStr">
        <is>
          <t>Davis Wade Stadium</t>
        </is>
      </c>
    </row>
    <row r="800">
      <c r="A800" t="inlineStr">
        <is>
          <t>Mississippi State</t>
        </is>
      </c>
      <c r="B800" t="n">
        <v>11</v>
      </c>
      <c r="C800" t="inlineStr">
        <is>
          <t>Sat Nov 14</t>
        </is>
      </c>
      <c r="D800" t="inlineStr">
        <is>
          <t>Auburn</t>
        </is>
      </c>
      <c r="E800" t="inlineStr">
        <is>
          <t>#26</t>
        </is>
      </c>
      <c r="F800" t="inlineStr">
        <is>
          <t>vs</t>
        </is>
      </c>
      <c r="M800" t="inlineStr">
        <is>
          <t>Davis Wade Stadium</t>
        </is>
      </c>
    </row>
    <row r="801">
      <c r="A801" t="inlineStr">
        <is>
          <t>Mississippi State</t>
        </is>
      </c>
      <c r="B801" t="n">
        <v>12</v>
      </c>
      <c r="C801" t="inlineStr">
        <is>
          <t>Sat Nov 21, 1:00 PM ET</t>
        </is>
      </c>
      <c r="D801" t="inlineStr">
        <is>
          <t>Tennessee Tech</t>
        </is>
      </c>
      <c r="E801" t="inlineStr">
        <is>
          <t>n/a</t>
        </is>
      </c>
      <c r="F801" t="inlineStr">
        <is>
          <t>vs</t>
        </is>
      </c>
      <c r="M801" t="inlineStr">
        <is>
          <t>Davis Wade Stadium</t>
        </is>
      </c>
    </row>
    <row r="802">
      <c r="A802" t="inlineStr">
        <is>
          <t>Mississippi State</t>
        </is>
      </c>
      <c r="B802" t="n">
        <v>13</v>
      </c>
      <c r="C802" t="inlineStr">
        <is>
          <t>Fri Nov 27, 12:00 PM ET</t>
        </is>
      </c>
      <c r="D802" t="inlineStr">
        <is>
          <t>Ole Miss</t>
        </is>
      </c>
      <c r="E802" t="inlineStr">
        <is>
          <t>#16</t>
        </is>
      </c>
      <c r="F802" t="inlineStr">
        <is>
          <t>at</t>
        </is>
      </c>
      <c r="G802" t="inlineStr">
        <is>
          <t>Ole Miss -14.5</t>
        </is>
      </c>
      <c r="H802" t="inlineStr">
        <is>
          <t>Ole Miss -14.5</t>
        </is>
      </c>
      <c r="I802" t="n">
        <v>57.5</v>
      </c>
      <c r="J802" t="inlineStr">
        <is>
          <t>+440</t>
        </is>
      </c>
      <c r="K802" t="inlineStr">
        <is>
          <t>🟡 +10.4</t>
        </is>
      </c>
      <c r="M802" t="inlineStr">
        <is>
          <t>Vaught-Hemingway Stadium</t>
        </is>
      </c>
    </row>
    <row r="803">
      <c r="A803" t="inlineStr">
        <is>
          <t>Missouri</t>
        </is>
      </c>
      <c r="B803" t="n">
        <v>1</v>
      </c>
      <c r="C803" t="inlineStr">
        <is>
          <t>Thu Sep 03, 8:00 PM ET</t>
        </is>
      </c>
      <c r="D803" t="inlineStr">
        <is>
          <t>Arkansas-Pine Bluff</t>
        </is>
      </c>
      <c r="E803" t="inlineStr">
        <is>
          <t>n/a</t>
        </is>
      </c>
      <c r="F803" t="inlineStr">
        <is>
          <t>vs</t>
        </is>
      </c>
      <c r="G803" t="inlineStr">
        <is>
          <t>Missouri -55.5</t>
        </is>
      </c>
      <c r="H803" t="inlineStr">
        <is>
          <t>Missouri -54.5</t>
        </is>
      </c>
      <c r="I803" t="inlineStr">
        <is>
          <t>62.5 ⚑MONSTER UNDER</t>
        </is>
      </c>
      <c r="L803" t="inlineStr">
        <is>
          <t>W 54-14</t>
        </is>
      </c>
      <c r="M803" t="inlineStr">
        <is>
          <t>Memorial Stadium</t>
        </is>
      </c>
    </row>
    <row r="804">
      <c r="A804" t="inlineStr">
        <is>
          <t>Missouri</t>
        </is>
      </c>
      <c r="B804" t="n">
        <v>2</v>
      </c>
      <c r="C804" t="inlineStr">
        <is>
          <t>Fri Sep 11, 8:00 PM ET</t>
        </is>
      </c>
      <c r="D804" t="inlineStr">
        <is>
          <t>Kansas</t>
        </is>
      </c>
      <c r="E804" t="inlineStr">
        <is>
          <t>#44</t>
        </is>
      </c>
      <c r="F804" t="inlineStr">
        <is>
          <t>at</t>
        </is>
      </c>
      <c r="G804" t="inlineStr">
        <is>
          <t>Missouri -4</t>
        </is>
      </c>
      <c r="H804" t="inlineStr">
        <is>
          <t>Missouri -7</t>
        </is>
      </c>
      <c r="I804" t="n">
        <v>51.5</v>
      </c>
      <c r="J804" t="inlineStr">
        <is>
          <t>-192</t>
        </is>
      </c>
      <c r="K804" t="inlineStr">
        <is>
          <t>+1.2</t>
        </is>
      </c>
      <c r="L804" t="inlineStr">
        <is>
          <t>W 38-21</t>
        </is>
      </c>
      <c r="M804" t="inlineStr">
        <is>
          <t>Memorial Stadium</t>
        </is>
      </c>
    </row>
    <row r="805">
      <c r="A805" t="inlineStr">
        <is>
          <t>Missouri</t>
        </is>
      </c>
      <c r="B805" t="n">
        <v>3</v>
      </c>
      <c r="C805" t="inlineStr">
        <is>
          <t>Sat Sep 19, 7:00 PM ET</t>
        </is>
      </c>
      <c r="D805" t="inlineStr">
        <is>
          <t>Troy</t>
        </is>
      </c>
      <c r="E805" t="inlineStr">
        <is>
          <t>#92</t>
        </is>
      </c>
      <c r="F805" t="inlineStr">
        <is>
          <t>vs</t>
        </is>
      </c>
      <c r="G805" t="inlineStr">
        <is>
          <t>Missouri -26.5</t>
        </is>
      </c>
      <c r="H805" t="inlineStr">
        <is>
          <t>Missouri -27.5</t>
        </is>
      </c>
      <c r="I805" t="n">
        <v>49.5</v>
      </c>
      <c r="J805" t="inlineStr">
        <is>
          <t>-4500</t>
        </is>
      </c>
      <c r="K805" t="inlineStr">
        <is>
          <t>-3.0</t>
        </is>
      </c>
      <c r="L805" t="inlineStr">
        <is>
          <t>W 27-17</t>
        </is>
      </c>
      <c r="M805" t="inlineStr">
        <is>
          <t>Memorial Stadium</t>
        </is>
      </c>
    </row>
    <row r="806">
      <c r="A806" t="inlineStr">
        <is>
          <t>Missouri</t>
        </is>
      </c>
      <c r="B806" t="n">
        <v>4</v>
      </c>
      <c r="C806" t="inlineStr">
        <is>
          <t>Sat Sep 26, 7:45 PM ET</t>
        </is>
      </c>
      <c r="D806" t="inlineStr">
        <is>
          <t>Mississippi State</t>
        </is>
      </c>
      <c r="E806" t="inlineStr">
        <is>
          <t>#22</t>
        </is>
      </c>
      <c r="F806" t="inlineStr">
        <is>
          <t>at</t>
        </is>
      </c>
      <c r="G806" t="inlineStr">
        <is>
          <t>Mississippi State -3.5</t>
        </is>
      </c>
      <c r="H806" t="inlineStr">
        <is>
          <t>Mississippi State -1.5</t>
        </is>
      </c>
      <c r="I806" t="n">
        <v>58.5</v>
      </c>
      <c r="J806" t="inlineStr">
        <is>
          <t>+145</t>
        </is>
      </c>
      <c r="K806" t="inlineStr">
        <is>
          <t>+2.5</t>
        </is>
      </c>
      <c r="L806" t="inlineStr">
        <is>
          <t>L 24-31</t>
        </is>
      </c>
      <c r="M806" t="inlineStr">
        <is>
          <t>Davis Wade Stadium</t>
        </is>
      </c>
    </row>
    <row r="807">
      <c r="A807" t="inlineStr">
        <is>
          <t>Missouri</t>
        </is>
      </c>
      <c r="B807" t="n">
        <v>5</v>
      </c>
      <c r="C807" t="inlineStr">
        <is>
          <t>Sat Oct 03, 3:30 PM ET</t>
        </is>
      </c>
      <c r="D807" t="inlineStr">
        <is>
          <t>Florida</t>
        </is>
      </c>
      <c r="E807" t="inlineStr">
        <is>
          <t>#15</t>
        </is>
      </c>
      <c r="F807" t="inlineStr">
        <is>
          <t>vs</t>
        </is>
      </c>
      <c r="G807" t="inlineStr">
        <is>
          <t>Florida -5.5</t>
        </is>
      </c>
      <c r="H807" t="inlineStr">
        <is>
          <t>Florida -2.5</t>
        </is>
      </c>
      <c r="I807" t="n">
        <v>57.5</v>
      </c>
      <c r="J807" t="inlineStr">
        <is>
          <t>+180</t>
        </is>
      </c>
      <c r="K807" t="inlineStr">
        <is>
          <t>🔴 +6.9</t>
        </is>
      </c>
      <c r="L807" t="inlineStr">
        <is>
          <t>W 45-17</t>
        </is>
      </c>
      <c r="M807" t="inlineStr">
        <is>
          <t>Memorial Stadium</t>
        </is>
      </c>
    </row>
    <row r="808">
      <c r="A808" t="inlineStr">
        <is>
          <t>Missouri</t>
        </is>
      </c>
      <c r="B808" t="n">
        <v>6</v>
      </c>
      <c r="C808" t="inlineStr">
        <is>
          <t>Sat Oct 10, 12:00 PM ET</t>
        </is>
      </c>
      <c r="D808" t="inlineStr">
        <is>
          <t>Texas A&amp;M</t>
        </is>
      </c>
      <c r="E808" t="inlineStr">
        <is>
          <t>#10</t>
        </is>
      </c>
      <c r="F808" t="inlineStr">
        <is>
          <t>vs</t>
        </is>
      </c>
      <c r="G808" t="inlineStr">
        <is>
          <t>Missouri -1.5</t>
        </is>
      </c>
      <c r="H808" t="inlineStr">
        <is>
          <t>Missouri -1.5</t>
        </is>
      </c>
      <c r="I808" t="n">
        <v>50.5</v>
      </c>
      <c r="J808" t="inlineStr">
        <is>
          <t>-118</t>
        </is>
      </c>
      <c r="K808" t="inlineStr">
        <is>
          <t>-2.5</t>
        </is>
      </c>
      <c r="M808" t="inlineStr">
        <is>
          <t>Memorial Stadium</t>
        </is>
      </c>
    </row>
    <row r="809">
      <c r="A809" t="inlineStr">
        <is>
          <t>Missouri</t>
        </is>
      </c>
      <c r="B809" t="n">
        <v>7</v>
      </c>
      <c r="C809" t="inlineStr">
        <is>
          <t>Sat Oct 17, 3:30 PM ET</t>
        </is>
      </c>
      <c r="D809" t="inlineStr">
        <is>
          <t>Ole Miss</t>
        </is>
      </c>
      <c r="E809" t="inlineStr">
        <is>
          <t>#16</t>
        </is>
      </c>
      <c r="F809" t="inlineStr">
        <is>
          <t>at</t>
        </is>
      </c>
      <c r="M809" t="inlineStr">
        <is>
          <t>Vaught-Hemingway Stadium</t>
        </is>
      </c>
    </row>
    <row r="810">
      <c r="A810" t="inlineStr">
        <is>
          <t>Missouri</t>
        </is>
      </c>
      <c r="B810" t="n">
        <v>9</v>
      </c>
      <c r="C810" t="inlineStr">
        <is>
          <t>Sat Oct 31</t>
        </is>
      </c>
      <c r="D810" t="inlineStr">
        <is>
          <t>Arkansas</t>
        </is>
      </c>
      <c r="E810" t="inlineStr">
        <is>
          <t>#60</t>
        </is>
      </c>
      <c r="F810" t="inlineStr">
        <is>
          <t>at</t>
        </is>
      </c>
      <c r="M810" t="inlineStr">
        <is>
          <t>Razorback Stadium</t>
        </is>
      </c>
    </row>
    <row r="811">
      <c r="A811" t="inlineStr">
        <is>
          <t>Missouri</t>
        </is>
      </c>
      <c r="B811" t="n">
        <v>10</v>
      </c>
      <c r="C811" t="inlineStr">
        <is>
          <t>Sat Nov 07</t>
        </is>
      </c>
      <c r="D811" t="inlineStr">
        <is>
          <t>Texas</t>
        </is>
      </c>
      <c r="E811" t="inlineStr">
        <is>
          <t>#4</t>
        </is>
      </c>
      <c r="F811" t="inlineStr">
        <is>
          <t>vs</t>
        </is>
      </c>
      <c r="M811" t="inlineStr">
        <is>
          <t>Memorial Stadium</t>
        </is>
      </c>
    </row>
    <row r="812">
      <c r="A812" t="inlineStr">
        <is>
          <t>Missouri</t>
        </is>
      </c>
      <c r="B812" t="n">
        <v>11</v>
      </c>
      <c r="C812" t="inlineStr">
        <is>
          <t>Sat Nov 14</t>
        </is>
      </c>
      <c r="D812" t="inlineStr">
        <is>
          <t>Georgia</t>
        </is>
      </c>
      <c r="E812" t="inlineStr">
        <is>
          <t>#2</t>
        </is>
      </c>
      <c r="F812" t="inlineStr">
        <is>
          <t>at</t>
        </is>
      </c>
      <c r="M812" t="inlineStr">
        <is>
          <t>Sanford Stadium</t>
        </is>
      </c>
    </row>
    <row r="813">
      <c r="A813" t="inlineStr">
        <is>
          <t>Missouri</t>
        </is>
      </c>
      <c r="B813" t="n">
        <v>12</v>
      </c>
      <c r="C813" t="inlineStr">
        <is>
          <t>Sat Nov 21</t>
        </is>
      </c>
      <c r="D813" t="inlineStr">
        <is>
          <t>Kentucky</t>
        </is>
      </c>
      <c r="E813" t="inlineStr">
        <is>
          <t>#38</t>
        </is>
      </c>
      <c r="F813" t="inlineStr">
        <is>
          <t>vs</t>
        </is>
      </c>
      <c r="M813" t="inlineStr">
        <is>
          <t>Memorial Stadium</t>
        </is>
      </c>
    </row>
    <row r="814">
      <c r="A814" t="inlineStr">
        <is>
          <t>Missouri</t>
        </is>
      </c>
      <c r="B814" t="n">
        <v>13</v>
      </c>
      <c r="C814" t="inlineStr">
        <is>
          <t>Sat Nov 28</t>
        </is>
      </c>
      <c r="D814" t="inlineStr">
        <is>
          <t>Oklahoma</t>
        </is>
      </c>
      <c r="E814" t="inlineStr">
        <is>
          <t>#14</t>
        </is>
      </c>
      <c r="F814" t="inlineStr">
        <is>
          <t>vs</t>
        </is>
      </c>
      <c r="M814" t="inlineStr">
        <is>
          <t>Memorial Stadium</t>
        </is>
      </c>
    </row>
    <row r="815">
      <c r="A815" t="inlineStr">
        <is>
          <t>Missouri State</t>
        </is>
      </c>
      <c r="B815" t="n">
        <v>1</v>
      </c>
      <c r="C815" t="inlineStr">
        <is>
          <t>Sat Sep 05, 7:00 PM ET</t>
        </is>
      </c>
      <c r="D815" t="inlineStr">
        <is>
          <t>Texas A&amp;M</t>
        </is>
      </c>
      <c r="E815" t="inlineStr">
        <is>
          <t>#10</t>
        </is>
      </c>
      <c r="F815" t="inlineStr">
        <is>
          <t>at</t>
        </is>
      </c>
      <c r="G815" t="inlineStr">
        <is>
          <t>Texas A&amp;M -38.5</t>
        </is>
      </c>
      <c r="H815" t="inlineStr">
        <is>
          <t>Texas A&amp;M -38.5</t>
        </is>
      </c>
      <c r="I815" t="n">
        <v>53.5</v>
      </c>
      <c r="K815" t="inlineStr">
        <is>
          <t>+3.0</t>
        </is>
      </c>
      <c r="L815" t="inlineStr">
        <is>
          <t>L 0-50</t>
        </is>
      </c>
      <c r="M815" t="inlineStr">
        <is>
          <t>Kyle Field</t>
        </is>
      </c>
    </row>
    <row r="816">
      <c r="A816" t="inlineStr">
        <is>
          <t>Missouri State</t>
        </is>
      </c>
      <c r="B816" t="n">
        <v>2</v>
      </c>
      <c r="C816" t="inlineStr">
        <is>
          <t>Sat Sep 12, 7:00 PM ET</t>
        </is>
      </c>
      <c r="D816" t="inlineStr">
        <is>
          <t>Lindenwood</t>
        </is>
      </c>
      <c r="E816" t="inlineStr">
        <is>
          <t>n/a</t>
        </is>
      </c>
      <c r="F816" t="inlineStr">
        <is>
          <t>vs</t>
        </is>
      </c>
      <c r="G816" t="inlineStr">
        <is>
          <t>Missouri State -16.5</t>
        </is>
      </c>
      <c r="H816" t="inlineStr">
        <is>
          <t>Missouri State -19.5</t>
        </is>
      </c>
      <c r="I816" t="n">
        <v>53.5</v>
      </c>
      <c r="J816" t="inlineStr">
        <is>
          <t>-850</t>
        </is>
      </c>
      <c r="L816" t="inlineStr">
        <is>
          <t>W 48-14</t>
        </is>
      </c>
      <c r="M816" t="inlineStr">
        <is>
          <t>Plaster Sports Complex</t>
        </is>
      </c>
    </row>
    <row r="817">
      <c r="A817" t="inlineStr">
        <is>
          <t>Missouri State</t>
        </is>
      </c>
      <c r="B817" t="n">
        <v>3</v>
      </c>
      <c r="C817" t="inlineStr">
        <is>
          <t>Sat Sep 19, 6:30 PM ET</t>
        </is>
      </c>
      <c r="D817" t="inlineStr">
        <is>
          <t>Marshall</t>
        </is>
      </c>
      <c r="E817" t="inlineStr">
        <is>
          <t>#120</t>
        </is>
      </c>
      <c r="F817" t="inlineStr">
        <is>
          <t>vs</t>
        </is>
      </c>
      <c r="G817" t="inlineStr">
        <is>
          <t>Marshall -4</t>
        </is>
      </c>
      <c r="H817" t="inlineStr">
        <is>
          <t>Marshall -4.5</t>
        </is>
      </c>
      <c r="I817" t="n">
        <v>52.5</v>
      </c>
      <c r="J817" t="inlineStr">
        <is>
          <t>+160</t>
        </is>
      </c>
      <c r="K817" t="inlineStr">
        <is>
          <t>🔴 +5.2</t>
        </is>
      </c>
      <c r="L817" t="inlineStr">
        <is>
          <t>L 24-30</t>
        </is>
      </c>
      <c r="M817" t="inlineStr">
        <is>
          <t>Plaster Sports Complex</t>
        </is>
      </c>
    </row>
    <row r="818">
      <c r="A818" t="inlineStr">
        <is>
          <t>Missouri State</t>
        </is>
      </c>
      <c r="B818" t="n">
        <v>4</v>
      </c>
      <c r="C818" t="inlineStr">
        <is>
          <t>Sat Sep 26, 9:00 PM ET</t>
        </is>
      </c>
      <c r="D818" t="inlineStr">
        <is>
          <t>SMU</t>
        </is>
      </c>
      <c r="E818" t="inlineStr">
        <is>
          <t>#34</t>
        </is>
      </c>
      <c r="F818" t="inlineStr">
        <is>
          <t>at</t>
        </is>
      </c>
      <c r="G818" t="inlineStr">
        <is>
          <t>SMU -30.5</t>
        </is>
      </c>
      <c r="H818" t="inlineStr">
        <is>
          <t>SMU -34.5</t>
        </is>
      </c>
      <c r="I818" t="inlineStr">
        <is>
          <t>60.5 ⚑MONSTER UNDER</t>
        </is>
      </c>
      <c r="J818" t="inlineStr">
        <is>
          <t>+2500</t>
        </is>
      </c>
      <c r="K818" t="inlineStr">
        <is>
          <t>+3.6</t>
        </is>
      </c>
      <c r="L818" t="inlineStr">
        <is>
          <t>L 24-34</t>
        </is>
      </c>
      <c r="M818" t="inlineStr">
        <is>
          <t>Gerald J. Ford Stadium</t>
        </is>
      </c>
    </row>
    <row r="819">
      <c r="A819" t="inlineStr">
        <is>
          <t>Missouri State</t>
        </is>
      </c>
      <c r="B819" t="n">
        <v>6</v>
      </c>
      <c r="C819" t="inlineStr">
        <is>
          <t>Thu Oct 08, 7:00 PM ET</t>
        </is>
      </c>
      <c r="D819" t="inlineStr">
        <is>
          <t>Western Kentucky</t>
        </is>
      </c>
      <c r="E819" t="inlineStr">
        <is>
          <t>#128</t>
        </is>
      </c>
      <c r="F819" t="inlineStr">
        <is>
          <t>at</t>
        </is>
      </c>
      <c r="G819" t="inlineStr">
        <is>
          <t>Western Kentucky -2.5</t>
        </is>
      </c>
      <c r="H819" t="inlineStr">
        <is>
          <t>Western Kentucky -2.5</t>
        </is>
      </c>
      <c r="I819" t="n">
        <v>56.5</v>
      </c>
      <c r="J819" t="inlineStr">
        <is>
          <t>+110</t>
        </is>
      </c>
      <c r="K819" t="inlineStr">
        <is>
          <t>+0.8</t>
        </is>
      </c>
      <c r="M819" t="inlineStr">
        <is>
          <t>Houchens Industries-L.T. Smith Stadium</t>
        </is>
      </c>
    </row>
    <row r="820">
      <c r="A820" t="inlineStr">
        <is>
          <t>Missouri State</t>
        </is>
      </c>
      <c r="B820" t="n">
        <v>7</v>
      </c>
      <c r="C820" t="inlineStr">
        <is>
          <t>Wed Oct 14, 7:30 PM ET</t>
        </is>
      </c>
      <c r="D820" t="inlineStr">
        <is>
          <t>Kennesaw State</t>
        </is>
      </c>
      <c r="E820" t="inlineStr">
        <is>
          <t>#111</t>
        </is>
      </c>
      <c r="F820" t="inlineStr">
        <is>
          <t>vs</t>
        </is>
      </c>
      <c r="M820" t="inlineStr">
        <is>
          <t>Plaster Sports Complex</t>
        </is>
      </c>
    </row>
    <row r="821">
      <c r="A821" t="inlineStr">
        <is>
          <t>Missouri State</t>
        </is>
      </c>
      <c r="B821" t="n">
        <v>8</v>
      </c>
      <c r="C821" t="inlineStr">
        <is>
          <t>Tue Oct 20, 7:00 PM ET</t>
        </is>
      </c>
      <c r="D821" t="inlineStr">
        <is>
          <t>Delaware</t>
        </is>
      </c>
      <c r="E821" t="inlineStr">
        <is>
          <t>#100</t>
        </is>
      </c>
      <c r="F821" t="inlineStr">
        <is>
          <t>at</t>
        </is>
      </c>
      <c r="M821" t="inlineStr">
        <is>
          <t>Delaware Stadium</t>
        </is>
      </c>
    </row>
    <row r="822">
      <c r="A822" t="inlineStr">
        <is>
          <t>Missouri State</t>
        </is>
      </c>
      <c r="B822" t="n">
        <v>9</v>
      </c>
      <c r="C822" t="inlineStr">
        <is>
          <t>Tue Oct 27, 8:00 PM ET</t>
        </is>
      </c>
      <c r="D822" t="inlineStr">
        <is>
          <t>Sam Houston</t>
        </is>
      </c>
      <c r="E822" t="inlineStr">
        <is>
          <t>#124</t>
        </is>
      </c>
      <c r="F822" t="inlineStr">
        <is>
          <t>vs</t>
        </is>
      </c>
      <c r="M822" t="inlineStr">
        <is>
          <t>Plaster Sports Complex</t>
        </is>
      </c>
    </row>
    <row r="823">
      <c r="A823" t="inlineStr">
        <is>
          <t>Missouri State</t>
        </is>
      </c>
      <c r="B823" t="n">
        <v>10</v>
      </c>
      <c r="C823" t="inlineStr">
        <is>
          <t>Sat Nov 07, 4:00 PM ET</t>
        </is>
      </c>
      <c r="D823" t="inlineStr">
        <is>
          <t>Florida International</t>
        </is>
      </c>
      <c r="E823" t="inlineStr">
        <is>
          <t>#97</t>
        </is>
      </c>
      <c r="F823" t="inlineStr">
        <is>
          <t>at</t>
        </is>
      </c>
      <c r="M823" t="inlineStr">
        <is>
          <t>Pitbull Stadium</t>
        </is>
      </c>
    </row>
    <row r="824">
      <c r="A824" t="inlineStr">
        <is>
          <t>Missouri State</t>
        </is>
      </c>
      <c r="B824" t="n">
        <v>11</v>
      </c>
      <c r="C824" t="inlineStr">
        <is>
          <t>Sat Nov 14, 3:00 PM ET</t>
        </is>
      </c>
      <c r="D824" t="inlineStr">
        <is>
          <t>New Mexico State</t>
        </is>
      </c>
      <c r="E824" t="inlineStr">
        <is>
          <t>#108</t>
        </is>
      </c>
      <c r="F824" t="inlineStr">
        <is>
          <t>vs</t>
        </is>
      </c>
      <c r="M824" t="inlineStr">
        <is>
          <t>Plaster Sports Complex</t>
        </is>
      </c>
    </row>
    <row r="825">
      <c r="A825" t="inlineStr">
        <is>
          <t>Missouri State</t>
        </is>
      </c>
      <c r="B825" t="n">
        <v>12</v>
      </c>
      <c r="C825" t="inlineStr">
        <is>
          <t>Sat Nov 21, 2:00 PM ET</t>
        </is>
      </c>
      <c r="D825" t="inlineStr">
        <is>
          <t>Jacksonville State</t>
        </is>
      </c>
      <c r="E825" t="inlineStr">
        <is>
          <t>#102</t>
        </is>
      </c>
      <c r="F825" t="inlineStr">
        <is>
          <t>at</t>
        </is>
      </c>
      <c r="M825" t="inlineStr">
        <is>
          <t>AmFirst Stadium</t>
        </is>
      </c>
    </row>
    <row r="826">
      <c r="A826" t="inlineStr">
        <is>
          <t>Missouri State</t>
        </is>
      </c>
      <c r="B826" t="n">
        <v>13</v>
      </c>
      <c r="C826" t="inlineStr">
        <is>
          <t>Sat Nov 28, 2:00 PM ET</t>
        </is>
      </c>
      <c r="D826" t="inlineStr">
        <is>
          <t>Liberty</t>
        </is>
      </c>
      <c r="E826" t="inlineStr">
        <is>
          <t>#67</t>
        </is>
      </c>
      <c r="F826" t="inlineStr">
        <is>
          <t>vs</t>
        </is>
      </c>
      <c r="M826" t="inlineStr">
        <is>
          <t>Plaster Sports Complex</t>
        </is>
      </c>
    </row>
    <row r="827">
      <c r="A827" t="inlineStr">
        <is>
          <t>NC State</t>
        </is>
      </c>
      <c r="B827" t="n">
        <v>1</v>
      </c>
      <c r="C827" t="inlineStr">
        <is>
          <t>Sat Aug 29, 3:30 PM ET</t>
        </is>
      </c>
      <c r="D827" t="inlineStr">
        <is>
          <t>Virginia</t>
        </is>
      </c>
      <c r="E827" t="inlineStr">
        <is>
          <t>#48</t>
        </is>
      </c>
      <c r="F827" t="inlineStr">
        <is>
          <t>at</t>
        </is>
      </c>
      <c r="G827" t="inlineStr">
        <is>
          <t>Virginia -4</t>
        </is>
      </c>
      <c r="H827" t="inlineStr">
        <is>
          <t>Virginia -3.5</t>
        </is>
      </c>
      <c r="I827" t="n">
        <v>50.5</v>
      </c>
      <c r="J827" t="inlineStr">
        <is>
          <t>+154</t>
        </is>
      </c>
      <c r="K827" t="inlineStr">
        <is>
          <t>-2.7</t>
        </is>
      </c>
      <c r="L827" t="inlineStr">
        <is>
          <t>L 8-34</t>
        </is>
      </c>
      <c r="M827" t="inlineStr">
        <is>
          <t>Scott Stadium</t>
        </is>
      </c>
    </row>
    <row r="828">
      <c r="A828" t="inlineStr">
        <is>
          <t>NC State</t>
        </is>
      </c>
      <c r="B828" t="n">
        <v>2</v>
      </c>
      <c r="C828" t="inlineStr">
        <is>
          <t>Fri Sep 11, 7:00 PM ET</t>
        </is>
      </c>
      <c r="D828" t="inlineStr">
        <is>
          <t>Richmond</t>
        </is>
      </c>
      <c r="E828" t="inlineStr">
        <is>
          <t>n/a</t>
        </is>
      </c>
      <c r="F828" t="inlineStr">
        <is>
          <t>vs</t>
        </is>
      </c>
      <c r="G828" t="inlineStr">
        <is>
          <t>NC State -33.5</t>
        </is>
      </c>
      <c r="H828" t="inlineStr">
        <is>
          <t>NC State -30.5</t>
        </is>
      </c>
      <c r="I828" t="n">
        <v>50.5</v>
      </c>
      <c r="J828" t="inlineStr">
        <is>
          <t>-6500</t>
        </is>
      </c>
      <c r="L828" t="inlineStr">
        <is>
          <t>W 73-0</t>
        </is>
      </c>
      <c r="M828" t="inlineStr">
        <is>
          <t>Carter-Finley Stadium</t>
        </is>
      </c>
    </row>
    <row r="829">
      <c r="A829" t="inlineStr">
        <is>
          <t>NC State</t>
        </is>
      </c>
      <c r="B829" t="n">
        <v>3</v>
      </c>
      <c r="C829" t="inlineStr">
        <is>
          <t>Sat Sep 19, 12:45 PM ET</t>
        </is>
      </c>
      <c r="D829" t="inlineStr">
        <is>
          <t>Vanderbilt</t>
        </is>
      </c>
      <c r="E829" t="inlineStr">
        <is>
          <t>#47</t>
        </is>
      </c>
      <c r="F829" t="inlineStr">
        <is>
          <t>at</t>
        </is>
      </c>
      <c r="G829" t="inlineStr">
        <is>
          <t>Vanderbilt -3</t>
        </is>
      </c>
      <c r="H829" t="inlineStr">
        <is>
          <t>Vanderbilt -4</t>
        </is>
      </c>
      <c r="I829" t="n">
        <v>50.5</v>
      </c>
      <c r="J829" t="inlineStr">
        <is>
          <t>+130</t>
        </is>
      </c>
      <c r="K829" t="inlineStr">
        <is>
          <t>-4.3</t>
        </is>
      </c>
      <c r="L829" t="inlineStr">
        <is>
          <t>L 31-35</t>
        </is>
      </c>
      <c r="M829" t="inlineStr">
        <is>
          <t>FirstBank Stadium</t>
        </is>
      </c>
    </row>
    <row r="830">
      <c r="A830" t="inlineStr">
        <is>
          <t>NC State</t>
        </is>
      </c>
      <c r="B830" t="n">
        <v>4</v>
      </c>
      <c r="C830" t="inlineStr">
        <is>
          <t>Sat Sep 26, 7:30 PM ET</t>
        </is>
      </c>
      <c r="D830" t="inlineStr">
        <is>
          <t>App State</t>
        </is>
      </c>
      <c r="E830" t="inlineStr">
        <is>
          <t>#106</t>
        </is>
      </c>
      <c r="F830" t="inlineStr">
        <is>
          <t>vs</t>
        </is>
      </c>
      <c r="G830" t="inlineStr">
        <is>
          <t>NC State -12.5</t>
        </is>
      </c>
      <c r="H830" t="inlineStr">
        <is>
          <t>NC State -14</t>
        </is>
      </c>
      <c r="I830" t="n">
        <v>56.5</v>
      </c>
      <c r="J830" t="inlineStr">
        <is>
          <t>-535</t>
        </is>
      </c>
      <c r="K830" t="inlineStr">
        <is>
          <t>+1.5</t>
        </is>
      </c>
      <c r="L830" t="inlineStr">
        <is>
          <t>W 41-31</t>
        </is>
      </c>
      <c r="M830" t="inlineStr">
        <is>
          <t>Carter-Finley Stadium</t>
        </is>
      </c>
    </row>
    <row r="831">
      <c r="A831" t="inlineStr">
        <is>
          <t>NC State</t>
        </is>
      </c>
      <c r="B831" t="n">
        <v>5</v>
      </c>
      <c r="C831" t="inlineStr">
        <is>
          <t>Sat Oct 03, 3:30 PM ET</t>
        </is>
      </c>
      <c r="D831" t="inlineStr">
        <is>
          <t>Louisville</t>
        </is>
      </c>
      <c r="E831" t="inlineStr">
        <is>
          <t>#43</t>
        </is>
      </c>
      <c r="F831" t="inlineStr">
        <is>
          <t>vs</t>
        </is>
      </c>
      <c r="G831" t="inlineStr">
        <is>
          <t>Louisville -5.5</t>
        </is>
      </c>
      <c r="H831" t="inlineStr">
        <is>
          <t>Louisville -7.5</t>
        </is>
      </c>
      <c r="I831" t="n">
        <v>56.5</v>
      </c>
      <c r="J831" t="inlineStr">
        <is>
          <t>+185</t>
        </is>
      </c>
      <c r="K831" t="inlineStr">
        <is>
          <t>+2.2</t>
        </is>
      </c>
      <c r="L831" t="inlineStr">
        <is>
          <t>W 31-28</t>
        </is>
      </c>
      <c r="M831" t="inlineStr">
        <is>
          <t>Carter-Finley Stadium</t>
        </is>
      </c>
    </row>
    <row r="832">
      <c r="A832" t="inlineStr">
        <is>
          <t>NC State</t>
        </is>
      </c>
      <c r="B832" t="n">
        <v>6</v>
      </c>
      <c r="C832" t="inlineStr">
        <is>
          <t>Sat Oct 10, 12:00 PM ET</t>
        </is>
      </c>
      <c r="D832" t="inlineStr">
        <is>
          <t>Wake Forest</t>
        </is>
      </c>
      <c r="E832" t="inlineStr">
        <is>
          <t>#35</t>
        </is>
      </c>
      <c r="F832" t="inlineStr">
        <is>
          <t>vs</t>
        </is>
      </c>
      <c r="G832" t="inlineStr">
        <is>
          <t>Wake Forest -3.5</t>
        </is>
      </c>
      <c r="H832" t="inlineStr">
        <is>
          <t>Wake Forest -3.5</t>
        </is>
      </c>
      <c r="I832" t="inlineStr">
        <is>
          <t>60 ⚑MONSTER UNDER</t>
        </is>
      </c>
      <c r="J832" t="inlineStr">
        <is>
          <t>+150</t>
        </is>
      </c>
      <c r="K832" t="inlineStr">
        <is>
          <t>-2.0</t>
        </is>
      </c>
      <c r="M832" t="inlineStr">
        <is>
          <t>Carter-Finley Stadium</t>
        </is>
      </c>
    </row>
    <row r="833">
      <c r="A833" t="inlineStr">
        <is>
          <t>NC State</t>
        </is>
      </c>
      <c r="B833" t="n">
        <v>8</v>
      </c>
      <c r="C833" t="inlineStr">
        <is>
          <t>Fri Oct 23, 10:30 PM ET</t>
        </is>
      </c>
      <c r="D833" t="inlineStr">
        <is>
          <t>Stanford</t>
        </is>
      </c>
      <c r="E833" t="inlineStr">
        <is>
          <t>#114</t>
        </is>
      </c>
      <c r="F833" t="inlineStr">
        <is>
          <t>at</t>
        </is>
      </c>
      <c r="M833" t="inlineStr">
        <is>
          <t>Stanford Stadium</t>
        </is>
      </c>
    </row>
    <row r="834">
      <c r="A834" t="inlineStr">
        <is>
          <t>NC State</t>
        </is>
      </c>
      <c r="B834" t="n">
        <v>9</v>
      </c>
      <c r="C834" t="inlineStr">
        <is>
          <t>Sat Oct 31</t>
        </is>
      </c>
      <c r="D834" t="inlineStr">
        <is>
          <t>California</t>
        </is>
      </c>
      <c r="E834" t="inlineStr">
        <is>
          <t>#80</t>
        </is>
      </c>
      <c r="F834" t="inlineStr">
        <is>
          <t>vs</t>
        </is>
      </c>
      <c r="M834" t="inlineStr">
        <is>
          <t>Carter-Finley Stadium</t>
        </is>
      </c>
    </row>
    <row r="835">
      <c r="A835" t="inlineStr">
        <is>
          <t>NC State</t>
        </is>
      </c>
      <c r="B835" t="n">
        <v>10</v>
      </c>
      <c r="C835" t="inlineStr">
        <is>
          <t>Sat Nov 07</t>
        </is>
      </c>
      <c r="D835" t="inlineStr">
        <is>
          <t>Duke</t>
        </is>
      </c>
      <c r="E835" t="inlineStr">
        <is>
          <t>#42</t>
        </is>
      </c>
      <c r="F835" t="inlineStr">
        <is>
          <t>vs</t>
        </is>
      </c>
      <c r="M835" t="inlineStr">
        <is>
          <t>Carter-Finley Stadium</t>
        </is>
      </c>
    </row>
    <row r="836">
      <c r="A836" t="inlineStr">
        <is>
          <t>NC State</t>
        </is>
      </c>
      <c r="B836" t="n">
        <v>11</v>
      </c>
      <c r="C836" t="inlineStr">
        <is>
          <t>Sat Nov 14</t>
        </is>
      </c>
      <c r="D836" t="inlineStr">
        <is>
          <t>Syracuse</t>
        </is>
      </c>
      <c r="E836" t="inlineStr">
        <is>
          <t>#68</t>
        </is>
      </c>
      <c r="F836" t="inlineStr">
        <is>
          <t>vs</t>
        </is>
      </c>
      <c r="M836" t="inlineStr">
        <is>
          <t>Carter-Finley Stadium</t>
        </is>
      </c>
    </row>
    <row r="837">
      <c r="A837" t="inlineStr">
        <is>
          <t>NC State</t>
        </is>
      </c>
      <c r="B837" t="n">
        <v>12</v>
      </c>
      <c r="C837" t="inlineStr">
        <is>
          <t>Sat Nov 21</t>
        </is>
      </c>
      <c r="D837" t="inlineStr">
        <is>
          <t>Florida State</t>
        </is>
      </c>
      <c r="E837" t="inlineStr">
        <is>
          <t>#20</t>
        </is>
      </c>
      <c r="F837" t="inlineStr">
        <is>
          <t>at</t>
        </is>
      </c>
      <c r="M837" t="inlineStr">
        <is>
          <t>Doak Campbell Stadium</t>
        </is>
      </c>
    </row>
    <row r="838">
      <c r="A838" t="inlineStr">
        <is>
          <t>NC State</t>
        </is>
      </c>
      <c r="B838" t="n">
        <v>13</v>
      </c>
      <c r="C838" t="inlineStr">
        <is>
          <t>Sat Nov 28</t>
        </is>
      </c>
      <c r="D838" t="inlineStr">
        <is>
          <t>North Carolina</t>
        </is>
      </c>
      <c r="E838" t="inlineStr">
        <is>
          <t>#37</t>
        </is>
      </c>
      <c r="F838" t="inlineStr">
        <is>
          <t>at</t>
        </is>
      </c>
      <c r="G838" t="inlineStr">
        <is>
          <t>NC State -1.5</t>
        </is>
      </c>
      <c r="H838" t="inlineStr">
        <is>
          <t>NC State -1.5</t>
        </is>
      </c>
      <c r="I838" t="n">
        <v>55.5</v>
      </c>
      <c r="J838" t="inlineStr">
        <is>
          <t>-118</t>
        </is>
      </c>
      <c r="K838" t="inlineStr">
        <is>
          <t>🟡 -11.8</t>
        </is>
      </c>
      <c r="M838" t="inlineStr">
        <is>
          <t>Kenan Stadium</t>
        </is>
      </c>
    </row>
    <row r="839">
      <c r="A839" t="inlineStr">
        <is>
          <t>Navy</t>
        </is>
      </c>
      <c r="B839" t="n">
        <v>1</v>
      </c>
      <c r="C839" t="inlineStr">
        <is>
          <t>Sat Sep 05, 3:30 PM ET</t>
        </is>
      </c>
      <c r="D839" t="inlineStr">
        <is>
          <t>Towson</t>
        </is>
      </c>
      <c r="E839" t="inlineStr">
        <is>
          <t>n/a</t>
        </is>
      </c>
      <c r="F839" t="inlineStr">
        <is>
          <t>vs</t>
        </is>
      </c>
      <c r="G839" t="inlineStr">
        <is>
          <t>Navy -31.5</t>
        </is>
      </c>
      <c r="H839" t="inlineStr">
        <is>
          <t>Navy -30.5</t>
        </is>
      </c>
      <c r="I839" t="n">
        <v>50.5</v>
      </c>
      <c r="J839" t="inlineStr">
        <is>
          <t>-100000</t>
        </is>
      </c>
      <c r="L839" t="inlineStr">
        <is>
          <t>W 42-15</t>
        </is>
      </c>
      <c r="M839" t="inlineStr">
        <is>
          <t>Navy-Marine Corps Memorial Stadium</t>
        </is>
      </c>
    </row>
    <row r="840">
      <c r="A840" t="inlineStr">
        <is>
          <t>Navy</t>
        </is>
      </c>
      <c r="B840" t="n">
        <v>2</v>
      </c>
      <c r="C840" t="inlineStr">
        <is>
          <t>Sat Sep 12, 7:30 PM ET</t>
        </is>
      </c>
      <c r="D840" t="inlineStr">
        <is>
          <t>Florida Atlantic</t>
        </is>
      </c>
      <c r="E840" t="inlineStr">
        <is>
          <t>#104</t>
        </is>
      </c>
      <c r="F840" t="inlineStr">
        <is>
          <t>at</t>
        </is>
      </c>
      <c r="G840" t="inlineStr">
        <is>
          <t>Navy -4.5</t>
        </is>
      </c>
      <c r="H840" t="inlineStr">
        <is>
          <t>Navy -6.5</t>
        </is>
      </c>
      <c r="I840" t="inlineStr">
        <is>
          <t>59.5 ⚑MONSTER UNDER</t>
        </is>
      </c>
      <c r="J840" t="inlineStr">
        <is>
          <t>-198</t>
        </is>
      </c>
      <c r="K840" t="inlineStr">
        <is>
          <t>-3.4</t>
        </is>
      </c>
      <c r="L840" t="inlineStr">
        <is>
          <t>L 30-38</t>
        </is>
      </c>
      <c r="M840" t="inlineStr">
        <is>
          <t>FAU Stadium</t>
        </is>
      </c>
    </row>
    <row r="841">
      <c r="A841" t="inlineStr">
        <is>
          <t>Navy</t>
        </is>
      </c>
      <c r="B841" t="n">
        <v>4</v>
      </c>
      <c r="C841" t="inlineStr">
        <is>
          <t>Fri Sep 25, 7:00 PM ET</t>
        </is>
      </c>
      <c r="D841" t="inlineStr">
        <is>
          <t>UAB</t>
        </is>
      </c>
      <c r="E841" t="inlineStr">
        <is>
          <t>#121</t>
        </is>
      </c>
      <c r="F841" t="inlineStr">
        <is>
          <t>at</t>
        </is>
      </c>
      <c r="G841" t="inlineStr">
        <is>
          <t>Navy -6.5</t>
        </is>
      </c>
      <c r="H841" t="inlineStr">
        <is>
          <t>Navy -11.5</t>
        </is>
      </c>
      <c r="I841" t="n">
        <v>50.5</v>
      </c>
      <c r="J841" t="inlineStr">
        <is>
          <t>-250</t>
        </is>
      </c>
      <c r="K841" t="inlineStr">
        <is>
          <t>-1.5</t>
        </is>
      </c>
      <c r="L841" t="inlineStr">
        <is>
          <t>L 20-24</t>
        </is>
      </c>
      <c r="M841" t="inlineStr">
        <is>
          <t>Protective Stadium</t>
        </is>
      </c>
    </row>
    <row r="842">
      <c r="A842" t="inlineStr">
        <is>
          <t>Navy</t>
        </is>
      </c>
      <c r="B842" t="n">
        <v>5</v>
      </c>
      <c r="C842" t="inlineStr">
        <is>
          <t>Sat Oct 03, 12:00 PM ET</t>
        </is>
      </c>
      <c r="D842" t="inlineStr">
        <is>
          <t>Air Force</t>
        </is>
      </c>
      <c r="E842" t="inlineStr">
        <is>
          <t>#87</t>
        </is>
      </c>
      <c r="F842" t="inlineStr">
        <is>
          <t>at</t>
        </is>
      </c>
      <c r="G842" t="inlineStr">
        <is>
          <t>Air Force -2.5</t>
        </is>
      </c>
      <c r="H842" t="inlineStr">
        <is>
          <t>Air Force -1.5</t>
        </is>
      </c>
      <c r="I842" t="n">
        <v>45.5</v>
      </c>
      <c r="J842" t="inlineStr">
        <is>
          <t>+124</t>
        </is>
      </c>
      <c r="K842" t="inlineStr">
        <is>
          <t>-1.1</t>
        </is>
      </c>
      <c r="L842" t="inlineStr">
        <is>
          <t>L 9-14</t>
        </is>
      </c>
      <c r="M842" t="inlineStr">
        <is>
          <t>Falcon Stadium</t>
        </is>
      </c>
    </row>
    <row r="843">
      <c r="A843" t="inlineStr">
        <is>
          <t>Navy</t>
        </is>
      </c>
      <c r="B843" t="n">
        <v>6</v>
      </c>
      <c r="C843" t="inlineStr">
        <is>
          <t>Sat Oct 10, 3:30 PM ET</t>
        </is>
      </c>
      <c r="D843" t="inlineStr">
        <is>
          <t>Tulsa</t>
        </is>
      </c>
      <c r="E843" t="inlineStr">
        <is>
          <t>#94</t>
        </is>
      </c>
      <c r="F843" t="inlineStr">
        <is>
          <t>vs</t>
        </is>
      </c>
      <c r="G843" t="inlineStr">
        <is>
          <t>Navy -2.5</t>
        </is>
      </c>
      <c r="H843" t="inlineStr">
        <is>
          <t>Navy -2.5</t>
        </is>
      </c>
      <c r="I843" t="n">
        <v>49</v>
      </c>
      <c r="J843" t="inlineStr">
        <is>
          <t>-130</t>
        </is>
      </c>
      <c r="K843" t="inlineStr">
        <is>
          <t>+1.3</t>
        </is>
      </c>
      <c r="M843" t="inlineStr">
        <is>
          <t>Navy-Marine Corps Memorial Stadium</t>
        </is>
      </c>
    </row>
    <row r="844">
      <c r="A844" t="inlineStr">
        <is>
          <t>Navy</t>
        </is>
      </c>
      <c r="B844" t="n">
        <v>7</v>
      </c>
      <c r="C844" t="inlineStr">
        <is>
          <t>Sat Oct 17, 8:00 PM ET</t>
        </is>
      </c>
      <c r="D844" t="inlineStr">
        <is>
          <t>UTSA</t>
        </is>
      </c>
      <c r="E844" t="inlineStr">
        <is>
          <t>#76</t>
        </is>
      </c>
      <c r="F844" t="inlineStr">
        <is>
          <t>at</t>
        </is>
      </c>
      <c r="M844" t="inlineStr">
        <is>
          <t>Alamodome</t>
        </is>
      </c>
    </row>
    <row r="845">
      <c r="A845" t="inlineStr">
        <is>
          <t>Navy</t>
        </is>
      </c>
      <c r="B845" t="n">
        <v>8</v>
      </c>
      <c r="C845" t="inlineStr">
        <is>
          <t>Sat Oct 24, 3:30 PM ET</t>
        </is>
      </c>
      <c r="D845" t="inlineStr">
        <is>
          <t>North Texas</t>
        </is>
      </c>
      <c r="E845" t="inlineStr">
        <is>
          <t>#72</t>
        </is>
      </c>
      <c r="F845" t="inlineStr">
        <is>
          <t>vs</t>
        </is>
      </c>
      <c r="M845" t="inlineStr">
        <is>
          <t>Navy-Marine Corps Memorial Stadium</t>
        </is>
      </c>
    </row>
    <row r="846">
      <c r="A846" t="inlineStr">
        <is>
          <t>Navy</t>
        </is>
      </c>
      <c r="B846" t="n">
        <v>9</v>
      </c>
      <c r="C846" t="inlineStr">
        <is>
          <t>Sat Oct 31, 12:00 PM ET</t>
        </is>
      </c>
      <c r="D846" t="inlineStr">
        <is>
          <t>Notre Dame</t>
        </is>
      </c>
      <c r="E846" t="inlineStr">
        <is>
          <t>#5</t>
        </is>
      </c>
      <c r="F846" t="inlineStr">
        <is>
          <t>N</t>
        </is>
      </c>
      <c r="M846" t="inlineStr">
        <is>
          <t>Gillette Stadium</t>
        </is>
      </c>
    </row>
    <row r="847">
      <c r="A847" t="inlineStr">
        <is>
          <t>Navy</t>
        </is>
      </c>
      <c r="B847" t="n">
        <v>10</v>
      </c>
      <c r="C847" t="inlineStr">
        <is>
          <t>Sat Nov 07, 3:30 PM ET</t>
        </is>
      </c>
      <c r="D847" t="inlineStr">
        <is>
          <t>Temple</t>
        </is>
      </c>
      <c r="E847" t="inlineStr">
        <is>
          <t>#93</t>
        </is>
      </c>
      <c r="F847" t="inlineStr">
        <is>
          <t>vs</t>
        </is>
      </c>
      <c r="M847" t="inlineStr">
        <is>
          <t>Navy-Marine Corps Memorial Stadium</t>
        </is>
      </c>
    </row>
    <row r="848">
      <c r="A848" t="inlineStr">
        <is>
          <t>Navy</t>
        </is>
      </c>
      <c r="B848" t="n">
        <v>12</v>
      </c>
      <c r="C848" t="inlineStr">
        <is>
          <t>Sat Nov 21, 12:00 PM ET</t>
        </is>
      </c>
      <c r="D848" t="inlineStr">
        <is>
          <t>Memphis</t>
        </is>
      </c>
      <c r="E848" t="inlineStr">
        <is>
          <t>#53</t>
        </is>
      </c>
      <c r="F848" t="inlineStr">
        <is>
          <t>vs</t>
        </is>
      </c>
      <c r="M848" t="inlineStr">
        <is>
          <t>Navy-Marine Corps Memorial Stadium</t>
        </is>
      </c>
    </row>
    <row r="849">
      <c r="A849" t="inlineStr">
        <is>
          <t>Navy</t>
        </is>
      </c>
      <c r="B849" t="n">
        <v>13</v>
      </c>
      <c r="C849" t="inlineStr">
        <is>
          <t>Sat Nov 28</t>
        </is>
      </c>
      <c r="D849" t="inlineStr">
        <is>
          <t>Charlotte</t>
        </is>
      </c>
      <c r="E849" t="inlineStr">
        <is>
          <t>#132</t>
        </is>
      </c>
      <c r="F849" t="inlineStr">
        <is>
          <t>at</t>
        </is>
      </c>
      <c r="M849" t="inlineStr">
        <is>
          <t>Jerry Richardson Stadium</t>
        </is>
      </c>
    </row>
    <row r="850">
      <c r="A850" t="inlineStr">
        <is>
          <t>Navy</t>
        </is>
      </c>
      <c r="B850" t="n">
        <v>15</v>
      </c>
      <c r="C850" t="inlineStr">
        <is>
          <t>Sat Dec 12, 3:00 PM ET</t>
        </is>
      </c>
      <c r="D850" t="inlineStr">
        <is>
          <t>Army</t>
        </is>
      </c>
      <c r="E850" t="inlineStr">
        <is>
          <t>#85</t>
        </is>
      </c>
      <c r="F850" t="inlineStr">
        <is>
          <t>N</t>
        </is>
      </c>
      <c r="G850" t="inlineStr">
        <is>
          <t>Navy -2.5</t>
        </is>
      </c>
      <c r="H850" t="inlineStr">
        <is>
          <t>Navy -2.5</t>
        </is>
      </c>
      <c r="I850" t="n">
        <v>37.5</v>
      </c>
      <c r="J850" t="inlineStr">
        <is>
          <t>-142</t>
        </is>
      </c>
      <c r="K850" t="inlineStr">
        <is>
          <t>-3.8</t>
        </is>
      </c>
      <c r="M850" t="inlineStr">
        <is>
          <t>MetLife Stadium</t>
        </is>
      </c>
    </row>
    <row r="851">
      <c r="A851" t="inlineStr">
        <is>
          <t>Nebraska</t>
        </is>
      </c>
      <c r="B851" t="n">
        <v>1</v>
      </c>
      <c r="C851" t="inlineStr">
        <is>
          <t>Sat Sep 05, 12:00 PM ET</t>
        </is>
      </c>
      <c r="D851" t="inlineStr">
        <is>
          <t>Ohio</t>
        </is>
      </c>
      <c r="E851" t="inlineStr">
        <is>
          <t>#103</t>
        </is>
      </c>
      <c r="F851" t="inlineStr">
        <is>
          <t>vs</t>
        </is>
      </c>
      <c r="G851" t="inlineStr">
        <is>
          <t>Nebraska -23.5</t>
        </is>
      </c>
      <c r="H851" t="inlineStr">
        <is>
          <t>Nebraska -23.5</t>
        </is>
      </c>
      <c r="I851" t="n">
        <v>47.5</v>
      </c>
      <c r="J851" t="inlineStr">
        <is>
          <t>-2100</t>
        </is>
      </c>
      <c r="K851" t="inlineStr">
        <is>
          <t>+3.0</t>
        </is>
      </c>
      <c r="L851" t="inlineStr">
        <is>
          <t>W 49-21</t>
        </is>
      </c>
      <c r="M851" t="inlineStr">
        <is>
          <t>Memorial Stadium (Lincoln, NE)</t>
        </is>
      </c>
    </row>
    <row r="852">
      <c r="A852" t="inlineStr">
        <is>
          <t>Nebraska</t>
        </is>
      </c>
      <c r="B852" t="n">
        <v>2</v>
      </c>
      <c r="C852" t="inlineStr">
        <is>
          <t>Sat Sep 12, 7:00 PM ET</t>
        </is>
      </c>
      <c r="D852" t="inlineStr">
        <is>
          <t>Bowling Green</t>
        </is>
      </c>
      <c r="E852" t="inlineStr">
        <is>
          <t>#130</t>
        </is>
      </c>
      <c r="F852" t="inlineStr">
        <is>
          <t>vs</t>
        </is>
      </c>
      <c r="G852" t="inlineStr">
        <is>
          <t>Nebraska -30.5</t>
        </is>
      </c>
      <c r="H852" t="inlineStr">
        <is>
          <t>Nebraska -25.5</t>
        </is>
      </c>
      <c r="I852" t="n">
        <v>48.5</v>
      </c>
      <c r="J852" t="inlineStr">
        <is>
          <t>-9000</t>
        </is>
      </c>
      <c r="K852" t="inlineStr">
        <is>
          <t>+5.3</t>
        </is>
      </c>
      <c r="L852" t="inlineStr">
        <is>
          <t>W 56-7</t>
        </is>
      </c>
      <c r="M852" t="inlineStr">
        <is>
          <t>Memorial Stadium (Lincoln, NE)</t>
        </is>
      </c>
    </row>
    <row r="853">
      <c r="A853" t="inlineStr">
        <is>
          <t>Nebraska</t>
        </is>
      </c>
      <c r="B853" t="n">
        <v>3</v>
      </c>
      <c r="C853" t="inlineStr">
        <is>
          <t>Sat Sep 19, 7:15 PM ET</t>
        </is>
      </c>
      <c r="D853" t="inlineStr">
        <is>
          <t>North Dakota</t>
        </is>
      </c>
      <c r="E853" t="inlineStr">
        <is>
          <t>n/a</t>
        </is>
      </c>
      <c r="F853" t="inlineStr">
        <is>
          <t>vs</t>
        </is>
      </c>
      <c r="G853" t="inlineStr">
        <is>
          <t>Nebraska -27.5</t>
        </is>
      </c>
      <c r="H853" t="inlineStr">
        <is>
          <t>Nebraska -24.5</t>
        </is>
      </c>
      <c r="I853" t="n">
        <v>56.5</v>
      </c>
      <c r="J853" t="inlineStr">
        <is>
          <t>-2800</t>
        </is>
      </c>
      <c r="L853" t="inlineStr">
        <is>
          <t>W 34-7</t>
        </is>
      </c>
      <c r="M853" t="inlineStr">
        <is>
          <t>Memorial Stadium (Lincoln, NE)</t>
        </is>
      </c>
    </row>
    <row r="854">
      <c r="A854" t="inlineStr">
        <is>
          <t>Nebraska</t>
        </is>
      </c>
      <c r="B854" t="n">
        <v>4</v>
      </c>
      <c r="C854" t="inlineStr">
        <is>
          <t>Sat Sep 26, 5:00 PM ET</t>
        </is>
      </c>
      <c r="D854" t="inlineStr">
        <is>
          <t>Michigan State</t>
        </is>
      </c>
      <c r="E854" t="inlineStr">
        <is>
          <t>#58</t>
        </is>
      </c>
      <c r="F854" t="inlineStr">
        <is>
          <t>at</t>
        </is>
      </c>
      <c r="G854" t="inlineStr">
        <is>
          <t>Nebraska -6</t>
        </is>
      </c>
      <c r="H854" t="inlineStr">
        <is>
          <t>Nebraska -5.5</t>
        </is>
      </c>
      <c r="I854" t="n">
        <v>48.5</v>
      </c>
      <c r="J854" t="inlineStr">
        <is>
          <t>-225</t>
        </is>
      </c>
      <c r="K854" t="inlineStr">
        <is>
          <t>+3.4</t>
        </is>
      </c>
      <c r="L854" t="inlineStr">
        <is>
          <t>W 31-13</t>
        </is>
      </c>
      <c r="M854" t="inlineStr">
        <is>
          <t>Spartan Stadium</t>
        </is>
      </c>
    </row>
    <row r="855">
      <c r="A855" t="inlineStr">
        <is>
          <t>Nebraska</t>
        </is>
      </c>
      <c r="B855" t="n">
        <v>5</v>
      </c>
      <c r="C855" t="inlineStr">
        <is>
          <t>Sat Oct 03, 4:00 PM ET</t>
        </is>
      </c>
      <c r="D855" t="inlineStr">
        <is>
          <t>Maryland</t>
        </is>
      </c>
      <c r="E855" t="inlineStr">
        <is>
          <t>#77</t>
        </is>
      </c>
      <c r="F855" t="inlineStr">
        <is>
          <t>vs</t>
        </is>
      </c>
      <c r="G855" t="inlineStr">
        <is>
          <t>Nebraska -15.5</t>
        </is>
      </c>
      <c r="H855" t="inlineStr">
        <is>
          <t>Nebraska -12.5</t>
        </is>
      </c>
      <c r="I855" t="n">
        <v>52.5</v>
      </c>
      <c r="J855" t="inlineStr">
        <is>
          <t>-700</t>
        </is>
      </c>
      <c r="K855" t="inlineStr">
        <is>
          <t>+4.2</t>
        </is>
      </c>
      <c r="L855" t="inlineStr">
        <is>
          <t>W 48-23</t>
        </is>
      </c>
      <c r="M855" t="inlineStr">
        <is>
          <t>Memorial Stadium (Lincoln, NE)</t>
        </is>
      </c>
    </row>
    <row r="856">
      <c r="A856" t="inlineStr">
        <is>
          <t>Nebraska</t>
        </is>
      </c>
      <c r="B856" t="n">
        <v>6</v>
      </c>
      <c r="C856" t="inlineStr">
        <is>
          <t>Sat Oct 10, 12:00 PM ET</t>
        </is>
      </c>
      <c r="D856" t="inlineStr">
        <is>
          <t>Indiana</t>
        </is>
      </c>
      <c r="E856" t="inlineStr">
        <is>
          <t>#8</t>
        </is>
      </c>
      <c r="F856" t="inlineStr">
        <is>
          <t>vs</t>
        </is>
      </c>
      <c r="G856" t="inlineStr">
        <is>
          <t>Indiana -8.5</t>
        </is>
      </c>
      <c r="H856" t="inlineStr">
        <is>
          <t>Indiana -9.5</t>
        </is>
      </c>
      <c r="I856" t="n">
        <v>50.5</v>
      </c>
      <c r="J856" t="inlineStr">
        <is>
          <t>+285</t>
        </is>
      </c>
      <c r="K856" t="inlineStr">
        <is>
          <t>+2.3</t>
        </is>
      </c>
      <c r="M856" t="inlineStr">
        <is>
          <t>Memorial Stadium (Lincoln, NE)</t>
        </is>
      </c>
    </row>
    <row r="857">
      <c r="A857" t="inlineStr">
        <is>
          <t>Nebraska</t>
        </is>
      </c>
      <c r="B857" t="n">
        <v>7</v>
      </c>
      <c r="C857" t="inlineStr">
        <is>
          <t>Sat Oct 17</t>
        </is>
      </c>
      <c r="D857" t="inlineStr">
        <is>
          <t>Oregon</t>
        </is>
      </c>
      <c r="E857" t="inlineStr">
        <is>
          <t>#9</t>
        </is>
      </c>
      <c r="F857" t="inlineStr">
        <is>
          <t>at</t>
        </is>
      </c>
      <c r="G857" t="inlineStr">
        <is>
          <t>Oregon -21.5</t>
        </is>
      </c>
      <c r="H857" t="inlineStr">
        <is>
          <t>Oregon -21.5</t>
        </is>
      </c>
      <c r="I857" t="n">
        <v>51.5</v>
      </c>
      <c r="J857" t="inlineStr">
        <is>
          <t>+1500</t>
        </is>
      </c>
      <c r="K857" t="inlineStr">
        <is>
          <t>🟡 +14.3</t>
        </is>
      </c>
      <c r="M857" t="inlineStr">
        <is>
          <t>Autzen Stadium</t>
        </is>
      </c>
    </row>
    <row r="858">
      <c r="A858" t="inlineStr">
        <is>
          <t>Nebraska</t>
        </is>
      </c>
      <c r="B858" t="n">
        <v>9</v>
      </c>
      <c r="C858" t="inlineStr">
        <is>
          <t>Sat Oct 31</t>
        </is>
      </c>
      <c r="D858" t="inlineStr">
        <is>
          <t>Washington</t>
        </is>
      </c>
      <c r="E858" t="inlineStr">
        <is>
          <t>#55</t>
        </is>
      </c>
      <c r="F858" t="inlineStr">
        <is>
          <t>vs</t>
        </is>
      </c>
      <c r="M858" t="inlineStr">
        <is>
          <t>Memorial Stadium (Lincoln, NE)</t>
        </is>
      </c>
    </row>
    <row r="859">
      <c r="A859" t="inlineStr">
        <is>
          <t>Nebraska</t>
        </is>
      </c>
      <c r="B859" t="n">
        <v>10</v>
      </c>
      <c r="C859" t="inlineStr">
        <is>
          <t>Fri Nov 06, 8:00 PM ET</t>
        </is>
      </c>
      <c r="D859" t="inlineStr">
        <is>
          <t>Illinois</t>
        </is>
      </c>
      <c r="E859" t="inlineStr">
        <is>
          <t>#54</t>
        </is>
      </c>
      <c r="F859" t="inlineStr">
        <is>
          <t>at</t>
        </is>
      </c>
      <c r="M859" t="inlineStr">
        <is>
          <t>Memorial Stadium (Champaign, IL)</t>
        </is>
      </c>
    </row>
    <row r="860">
      <c r="A860" t="inlineStr">
        <is>
          <t>Nebraska</t>
        </is>
      </c>
      <c r="B860" t="n">
        <v>11</v>
      </c>
      <c r="C860" t="inlineStr">
        <is>
          <t>Sat Nov 14</t>
        </is>
      </c>
      <c r="D860" t="inlineStr">
        <is>
          <t>Rutgers</t>
        </is>
      </c>
      <c r="E860" t="inlineStr">
        <is>
          <t>#82</t>
        </is>
      </c>
      <c r="F860" t="inlineStr">
        <is>
          <t>at</t>
        </is>
      </c>
      <c r="M860" t="inlineStr">
        <is>
          <t>SHI Stadium</t>
        </is>
      </c>
    </row>
    <row r="861">
      <c r="A861" t="inlineStr">
        <is>
          <t>Nebraska</t>
        </is>
      </c>
      <c r="B861" t="n">
        <v>12</v>
      </c>
      <c r="C861" t="inlineStr">
        <is>
          <t>Sat Nov 21</t>
        </is>
      </c>
      <c r="D861" t="inlineStr">
        <is>
          <t>Ohio State</t>
        </is>
      </c>
      <c r="E861" t="inlineStr">
        <is>
          <t>#3</t>
        </is>
      </c>
      <c r="F861" t="inlineStr">
        <is>
          <t>vs</t>
        </is>
      </c>
      <c r="M861" t="inlineStr">
        <is>
          <t>Memorial Stadium (Lincoln, NE)</t>
        </is>
      </c>
    </row>
    <row r="862">
      <c r="A862" t="inlineStr">
        <is>
          <t>Nebraska</t>
        </is>
      </c>
      <c r="B862" t="n">
        <v>13</v>
      </c>
      <c r="C862" t="inlineStr">
        <is>
          <t>Fri Nov 27, 12:00 PM ET</t>
        </is>
      </c>
      <c r="D862" t="inlineStr">
        <is>
          <t>Iowa</t>
        </is>
      </c>
      <c r="E862" t="inlineStr">
        <is>
          <t>#29</t>
        </is>
      </c>
      <c r="F862" t="inlineStr">
        <is>
          <t>at</t>
        </is>
      </c>
      <c r="M862" t="inlineStr">
        <is>
          <t>Kinnick Stadium</t>
        </is>
      </c>
    </row>
    <row r="863">
      <c r="A863" t="inlineStr">
        <is>
          <t>Nevada</t>
        </is>
      </c>
      <c r="B863" t="n">
        <v>1</v>
      </c>
      <c r="C863" t="inlineStr">
        <is>
          <t>Sat Sep 05, 10:30 PM ET</t>
        </is>
      </c>
      <c r="D863" t="inlineStr">
        <is>
          <t>Western Kentucky</t>
        </is>
      </c>
      <c r="E863" t="inlineStr">
        <is>
          <t>#128</t>
        </is>
      </c>
      <c r="F863" t="inlineStr">
        <is>
          <t>vs</t>
        </is>
      </c>
      <c r="G863" t="inlineStr">
        <is>
          <t>Western Kentucky -1.5</t>
        </is>
      </c>
      <c r="H863" t="inlineStr">
        <is>
          <t>Western Kentucky -4.5</t>
        </is>
      </c>
      <c r="I863" t="n">
        <v>51.5</v>
      </c>
      <c r="J863" t="inlineStr">
        <is>
          <t>-108</t>
        </is>
      </c>
      <c r="K863" t="inlineStr">
        <is>
          <t>🟡 +11.3</t>
        </is>
      </c>
      <c r="L863" t="inlineStr">
        <is>
          <t>W 49-14</t>
        </is>
      </c>
      <c r="M863" t="inlineStr">
        <is>
          <t>Mackay Stadium</t>
        </is>
      </c>
    </row>
    <row r="864">
      <c r="A864" t="inlineStr">
        <is>
          <t>Nevada</t>
        </is>
      </c>
      <c r="B864" t="n">
        <v>2</v>
      </c>
      <c r="C864" t="inlineStr">
        <is>
          <t>Sat Sep 12, 10:30 PM ET</t>
        </is>
      </c>
      <c r="D864" t="inlineStr">
        <is>
          <t>Montana State</t>
        </is>
      </c>
      <c r="E864" t="inlineStr">
        <is>
          <t>n/a</t>
        </is>
      </c>
      <c r="F864" t="inlineStr">
        <is>
          <t>vs</t>
        </is>
      </c>
      <c r="G864" t="inlineStr">
        <is>
          <t>Montana State -4.5</t>
        </is>
      </c>
      <c r="H864" t="inlineStr">
        <is>
          <t>Montana State -4.5</t>
        </is>
      </c>
      <c r="I864" t="n">
        <v>51.5</v>
      </c>
      <c r="J864" t="inlineStr">
        <is>
          <t>+170</t>
        </is>
      </c>
      <c r="L864" t="inlineStr">
        <is>
          <t>L 7-20</t>
        </is>
      </c>
      <c r="M864" t="inlineStr">
        <is>
          <t>Mackay Stadium</t>
        </is>
      </c>
    </row>
    <row r="865">
      <c r="A865" t="inlineStr">
        <is>
          <t>Nevada</t>
        </is>
      </c>
      <c r="B865" t="n">
        <v>3</v>
      </c>
      <c r="C865" t="inlineStr">
        <is>
          <t>Sat Sep 19, 7:00 PM ET</t>
        </is>
      </c>
      <c r="D865" t="inlineStr">
        <is>
          <t>Middle Tennessee</t>
        </is>
      </c>
      <c r="E865" t="inlineStr">
        <is>
          <t>#131</t>
        </is>
      </c>
      <c r="F865" t="inlineStr">
        <is>
          <t>at</t>
        </is>
      </c>
      <c r="G865" t="inlineStr">
        <is>
          <t>Nevada -3.5</t>
        </is>
      </c>
      <c r="H865" t="inlineStr">
        <is>
          <t>Nevada -6.5</t>
        </is>
      </c>
      <c r="I865" t="n">
        <v>50.5</v>
      </c>
      <c r="J865" t="inlineStr">
        <is>
          <t>-180</t>
        </is>
      </c>
      <c r="K865" t="inlineStr">
        <is>
          <t>+5.1</t>
        </is>
      </c>
      <c r="L865" t="inlineStr">
        <is>
          <t>L 20-27</t>
        </is>
      </c>
      <c r="M865" t="inlineStr">
        <is>
          <t>Johnny "Red" Floyd Stadium</t>
        </is>
      </c>
    </row>
    <row r="866">
      <c r="A866" t="inlineStr">
        <is>
          <t>Nevada</t>
        </is>
      </c>
      <c r="B866" t="n">
        <v>4</v>
      </c>
      <c r="C866" t="inlineStr">
        <is>
          <t>Sat Sep 26, 10:30 PM ET</t>
        </is>
      </c>
      <c r="D866" t="inlineStr">
        <is>
          <t>Air Force</t>
        </is>
      </c>
      <c r="E866" t="inlineStr">
        <is>
          <t>#87</t>
        </is>
      </c>
      <c r="F866" t="inlineStr">
        <is>
          <t>vs</t>
        </is>
      </c>
      <c r="G866" t="inlineStr">
        <is>
          <t>Air Force -4.5</t>
        </is>
      </c>
      <c r="H866" t="inlineStr">
        <is>
          <t>Air Force -4.5</t>
        </is>
      </c>
      <c r="I866" t="n">
        <v>50.5</v>
      </c>
      <c r="J866" t="inlineStr">
        <is>
          <t>+190</t>
        </is>
      </c>
      <c r="K866" t="inlineStr">
        <is>
          <t>+3.6</t>
        </is>
      </c>
      <c r="L866" t="inlineStr">
        <is>
          <t>L 33-36</t>
        </is>
      </c>
      <c r="M866" t="inlineStr">
        <is>
          <t>Mackay Stadium</t>
        </is>
      </c>
    </row>
    <row r="867">
      <c r="A867" t="inlineStr">
        <is>
          <t>Nevada</t>
        </is>
      </c>
      <c r="B867" t="n">
        <v>6</v>
      </c>
      <c r="C867" t="inlineStr">
        <is>
          <t>Sat Oct 10, 7:00 PM ET</t>
        </is>
      </c>
      <c r="D867" t="inlineStr">
        <is>
          <t>UTEP</t>
        </is>
      </c>
      <c r="E867" t="inlineStr">
        <is>
          <t>#138</t>
        </is>
      </c>
      <c r="F867" t="inlineStr">
        <is>
          <t>at</t>
        </is>
      </c>
      <c r="G867" t="inlineStr">
        <is>
          <t>Nevada -9.5</t>
        </is>
      </c>
      <c r="H867" t="inlineStr">
        <is>
          <t>Nevada -9</t>
        </is>
      </c>
      <c r="I867" t="n">
        <v>49.5</v>
      </c>
      <c r="J867" t="inlineStr">
        <is>
          <t>-360</t>
        </is>
      </c>
      <c r="K867" t="inlineStr">
        <is>
          <t>+4.0</t>
        </is>
      </c>
      <c r="M867" t="inlineStr">
        <is>
          <t>Sun Bowl</t>
        </is>
      </c>
    </row>
    <row r="868">
      <c r="A868" t="inlineStr">
        <is>
          <t>Nevada</t>
        </is>
      </c>
      <c r="B868" t="n">
        <v>7</v>
      </c>
      <c r="C868" t="inlineStr">
        <is>
          <t>Sat Oct 17, 7:00 PM ET</t>
        </is>
      </c>
      <c r="D868" t="inlineStr">
        <is>
          <t>North Dakota State</t>
        </is>
      </c>
      <c r="E868" t="inlineStr">
        <is>
          <t>#70</t>
        </is>
      </c>
      <c r="F868" t="inlineStr">
        <is>
          <t>at</t>
        </is>
      </c>
      <c r="M868" t="inlineStr">
        <is>
          <t>Fargodome</t>
        </is>
      </c>
    </row>
    <row r="869">
      <c r="A869" t="inlineStr">
        <is>
          <t>Nevada</t>
        </is>
      </c>
      <c r="B869" t="n">
        <v>8</v>
      </c>
      <c r="C869" t="inlineStr">
        <is>
          <t>Sat Oct 24, 5:00 PM ET</t>
        </is>
      </c>
      <c r="D869" t="inlineStr">
        <is>
          <t>San José State</t>
        </is>
      </c>
      <c r="E869" t="inlineStr">
        <is>
          <t>#107</t>
        </is>
      </c>
      <c r="F869" t="inlineStr">
        <is>
          <t>vs</t>
        </is>
      </c>
      <c r="M869" t="inlineStr">
        <is>
          <t>Mackay Stadium</t>
        </is>
      </c>
    </row>
    <row r="870">
      <c r="A870" t="inlineStr">
        <is>
          <t>Nevada</t>
        </is>
      </c>
      <c r="B870" t="n">
        <v>9</v>
      </c>
      <c r="C870" t="inlineStr">
        <is>
          <t>Sat Oct 31</t>
        </is>
      </c>
      <c r="D870" t="inlineStr">
        <is>
          <t>UCLA</t>
        </is>
      </c>
      <c r="E870" t="inlineStr">
        <is>
          <t>#32</t>
        </is>
      </c>
      <c r="F870" t="inlineStr">
        <is>
          <t>at</t>
        </is>
      </c>
      <c r="M870" t="inlineStr">
        <is>
          <t>Rose Bowl</t>
        </is>
      </c>
    </row>
    <row r="871">
      <c r="A871" t="inlineStr">
        <is>
          <t>Nevada</t>
        </is>
      </c>
      <c r="B871" t="n">
        <v>10</v>
      </c>
      <c r="C871" t="inlineStr">
        <is>
          <t>Fri Nov 06, 9:00 PM ET</t>
        </is>
      </c>
      <c r="D871" t="inlineStr">
        <is>
          <t>New Mexico</t>
        </is>
      </c>
      <c r="E871" t="inlineStr">
        <is>
          <t>#49</t>
        </is>
      </c>
      <c r="F871" t="inlineStr">
        <is>
          <t>vs</t>
        </is>
      </c>
      <c r="M871" t="inlineStr">
        <is>
          <t>Mackay Stadium</t>
        </is>
      </c>
    </row>
    <row r="872">
      <c r="A872" t="inlineStr">
        <is>
          <t>Nevada</t>
        </is>
      </c>
      <c r="B872" t="n">
        <v>11</v>
      </c>
      <c r="C872" t="inlineStr">
        <is>
          <t>Sat Nov 14</t>
        </is>
      </c>
      <c r="D872" t="inlineStr">
        <is>
          <t>Northern Illinois</t>
        </is>
      </c>
      <c r="E872" t="inlineStr">
        <is>
          <t>#129</t>
        </is>
      </c>
      <c r="F872" t="inlineStr">
        <is>
          <t>at</t>
        </is>
      </c>
      <c r="M872" t="inlineStr">
        <is>
          <t>Huskie Stadium</t>
        </is>
      </c>
    </row>
    <row r="873">
      <c r="A873" t="inlineStr">
        <is>
          <t>Nevada</t>
        </is>
      </c>
      <c r="B873" t="n">
        <v>12</v>
      </c>
      <c r="C873" t="inlineStr">
        <is>
          <t>Sat Nov 21</t>
        </is>
      </c>
      <c r="D873" t="inlineStr">
        <is>
          <t>Hawai'i</t>
        </is>
      </c>
      <c r="E873" t="inlineStr">
        <is>
          <t>#110</t>
        </is>
      </c>
      <c r="F873" t="inlineStr">
        <is>
          <t>vs</t>
        </is>
      </c>
      <c r="M873" t="inlineStr">
        <is>
          <t>Mackay Stadium</t>
        </is>
      </c>
    </row>
    <row r="874">
      <c r="A874" t="inlineStr">
        <is>
          <t>Nevada</t>
        </is>
      </c>
      <c r="B874" t="n">
        <v>13</v>
      </c>
      <c r="C874" t="inlineStr">
        <is>
          <t>Sat Nov 28, 9:00 PM ET</t>
        </is>
      </c>
      <c r="D874" t="inlineStr">
        <is>
          <t>UNLV</t>
        </is>
      </c>
      <c r="E874" t="inlineStr">
        <is>
          <t>#79</t>
        </is>
      </c>
      <c r="F874" t="inlineStr">
        <is>
          <t>at</t>
        </is>
      </c>
      <c r="M874" t="inlineStr">
        <is>
          <t>Allegiant Stadium</t>
        </is>
      </c>
    </row>
    <row r="875">
      <c r="A875" t="inlineStr">
        <is>
          <t>New Mexico</t>
        </is>
      </c>
      <c r="B875" t="n">
        <v>1</v>
      </c>
      <c r="C875" t="inlineStr">
        <is>
          <t>Sat Sep 05, 10:00 PM ET</t>
        </is>
      </c>
      <c r="D875" t="inlineStr">
        <is>
          <t>Central Michigan</t>
        </is>
      </c>
      <c r="E875" t="inlineStr">
        <is>
          <t>#117</t>
        </is>
      </c>
      <c r="F875" t="inlineStr">
        <is>
          <t>vs</t>
        </is>
      </c>
      <c r="G875" t="inlineStr">
        <is>
          <t>New Mexico -11.5</t>
        </is>
      </c>
      <c r="H875" t="inlineStr">
        <is>
          <t>New Mexico -12.5</t>
        </is>
      </c>
      <c r="I875" t="n">
        <v>47.5</v>
      </c>
      <c r="J875" t="inlineStr">
        <is>
          <t>-440</t>
        </is>
      </c>
      <c r="K875" t="inlineStr">
        <is>
          <t>🟡 +8.8</t>
        </is>
      </c>
      <c r="L875" t="inlineStr">
        <is>
          <t>W 38-7</t>
        </is>
      </c>
      <c r="M875" t="inlineStr">
        <is>
          <t>University Stadium (NM)</t>
        </is>
      </c>
    </row>
    <row r="876">
      <c r="A876" t="inlineStr">
        <is>
          <t>New Mexico</t>
        </is>
      </c>
      <c r="B876" t="n">
        <v>2</v>
      </c>
      <c r="C876" t="inlineStr">
        <is>
          <t>Sat Sep 12, 4:00 PM ET</t>
        </is>
      </c>
      <c r="D876" t="inlineStr">
        <is>
          <t>Mercyhurst</t>
        </is>
      </c>
      <c r="E876" t="inlineStr">
        <is>
          <t>n/a</t>
        </is>
      </c>
      <c r="F876" t="inlineStr">
        <is>
          <t>vs</t>
        </is>
      </c>
      <c r="G876" t="inlineStr">
        <is>
          <t>New Mexico -42.5</t>
        </is>
      </c>
      <c r="H876" t="inlineStr">
        <is>
          <t>New Mexico -40.5</t>
        </is>
      </c>
      <c r="I876" t="n">
        <v>54.5</v>
      </c>
      <c r="L876" t="inlineStr">
        <is>
          <t>W 70-7</t>
        </is>
      </c>
      <c r="M876" t="inlineStr">
        <is>
          <t>University Stadium (NM)</t>
        </is>
      </c>
    </row>
    <row r="877">
      <c r="A877" t="inlineStr">
        <is>
          <t>New Mexico</t>
        </is>
      </c>
      <c r="B877" t="n">
        <v>3</v>
      </c>
      <c r="C877" t="inlineStr">
        <is>
          <t>Sat Sep 19, 7:30 PM ET</t>
        </is>
      </c>
      <c r="D877" t="inlineStr">
        <is>
          <t>Oklahoma</t>
        </is>
      </c>
      <c r="E877" t="inlineStr">
        <is>
          <t>#14</t>
        </is>
      </c>
      <c r="F877" t="inlineStr">
        <is>
          <t>at</t>
        </is>
      </c>
      <c r="G877" t="inlineStr">
        <is>
          <t>Oklahoma -21.5</t>
        </is>
      </c>
      <c r="H877" t="inlineStr">
        <is>
          <t>Oklahoma -23.5</t>
        </is>
      </c>
      <c r="I877" t="n">
        <v>45.5</v>
      </c>
      <c r="J877" t="inlineStr">
        <is>
          <t>+1100</t>
        </is>
      </c>
      <c r="K877" t="inlineStr">
        <is>
          <t>🟡 +8.5</t>
        </is>
      </c>
      <c r="L877" t="inlineStr">
        <is>
          <t>L 6-14</t>
        </is>
      </c>
      <c r="M877" t="inlineStr">
        <is>
          <t>Memorial Stadium (Norman, OK)</t>
        </is>
      </c>
    </row>
    <row r="878">
      <c r="A878" t="inlineStr">
        <is>
          <t>New Mexico</t>
        </is>
      </c>
      <c r="B878" t="n">
        <v>4</v>
      </c>
      <c r="C878" t="inlineStr">
        <is>
          <t>Sat Sep 26, 3:30 PM ET</t>
        </is>
      </c>
      <c r="D878" t="inlineStr">
        <is>
          <t>New Mexico State</t>
        </is>
      </c>
      <c r="E878" t="inlineStr">
        <is>
          <t>#108</t>
        </is>
      </c>
      <c r="F878" t="inlineStr">
        <is>
          <t>at</t>
        </is>
      </c>
      <c r="G878" t="inlineStr">
        <is>
          <t>New Mexico -11.5</t>
        </is>
      </c>
      <c r="H878" t="inlineStr">
        <is>
          <t>New Mexico -12.5</t>
        </is>
      </c>
      <c r="I878" t="n">
        <v>47.5</v>
      </c>
      <c r="J878" t="inlineStr">
        <is>
          <t>-455</t>
        </is>
      </c>
      <c r="K878" t="inlineStr">
        <is>
          <t>+1.9</t>
        </is>
      </c>
      <c r="L878" t="inlineStr">
        <is>
          <t>W 42-18</t>
        </is>
      </c>
      <c r="M878" t="inlineStr">
        <is>
          <t>Aggie Memorial Stadium</t>
        </is>
      </c>
    </row>
    <row r="879">
      <c r="A879" t="inlineStr">
        <is>
          <t>New Mexico</t>
        </is>
      </c>
      <c r="B879" t="n">
        <v>5</v>
      </c>
      <c r="C879" t="inlineStr">
        <is>
          <t>Sat Oct 03, 4:00 PM ET</t>
        </is>
      </c>
      <c r="D879" t="inlineStr">
        <is>
          <t>UTEP</t>
        </is>
      </c>
      <c r="E879" t="inlineStr">
        <is>
          <t>#138</t>
        </is>
      </c>
      <c r="F879" t="inlineStr">
        <is>
          <t>vs</t>
        </is>
      </c>
      <c r="G879" t="inlineStr">
        <is>
          <t>New Mexico -23.5</t>
        </is>
      </c>
      <c r="H879" t="inlineStr">
        <is>
          <t>New Mexico -21</t>
        </is>
      </c>
      <c r="I879" t="n">
        <v>47.5</v>
      </c>
      <c r="J879" t="inlineStr">
        <is>
          <t>-2400</t>
        </is>
      </c>
      <c r="K879" t="inlineStr">
        <is>
          <t>🟡 +8.9</t>
        </is>
      </c>
      <c r="L879" t="inlineStr">
        <is>
          <t>W 61-7</t>
        </is>
      </c>
      <c r="M879" t="inlineStr">
        <is>
          <t>University Stadium (NM)</t>
        </is>
      </c>
    </row>
    <row r="880">
      <c r="A880" t="inlineStr">
        <is>
          <t>New Mexico</t>
        </is>
      </c>
      <c r="B880" t="n">
        <v>7</v>
      </c>
      <c r="C880" t="inlineStr">
        <is>
          <t>Sat Oct 17</t>
        </is>
      </c>
      <c r="D880" t="inlineStr">
        <is>
          <t>Hawai'i</t>
        </is>
      </c>
      <c r="E880" t="inlineStr">
        <is>
          <t>#110</t>
        </is>
      </c>
      <c r="F880" t="inlineStr">
        <is>
          <t>at</t>
        </is>
      </c>
      <c r="M880" t="inlineStr">
        <is>
          <t>Clarence T.C. Ching Athletics Complex</t>
        </is>
      </c>
    </row>
    <row r="881">
      <c r="A881" t="inlineStr">
        <is>
          <t>New Mexico</t>
        </is>
      </c>
      <c r="B881" t="n">
        <v>8</v>
      </c>
      <c r="C881" t="inlineStr">
        <is>
          <t>Sat Oct 24, 10:00 PM ET</t>
        </is>
      </c>
      <c r="D881" t="inlineStr">
        <is>
          <t>North Dakota State</t>
        </is>
      </c>
      <c r="E881" t="inlineStr">
        <is>
          <t>#70</t>
        </is>
      </c>
      <c r="F881" t="inlineStr">
        <is>
          <t>vs</t>
        </is>
      </c>
      <c r="M881" t="inlineStr">
        <is>
          <t>University Stadium (NM)</t>
        </is>
      </c>
    </row>
    <row r="882">
      <c r="A882" t="inlineStr">
        <is>
          <t>New Mexico</t>
        </is>
      </c>
      <c r="B882" t="n">
        <v>9</v>
      </c>
      <c r="C882" t="inlineStr">
        <is>
          <t>Sat Oct 31</t>
        </is>
      </c>
      <c r="D882" t="inlineStr">
        <is>
          <t>San José State</t>
        </is>
      </c>
      <c r="E882" t="inlineStr">
        <is>
          <t>#107</t>
        </is>
      </c>
      <c r="F882" t="inlineStr">
        <is>
          <t>at</t>
        </is>
      </c>
      <c r="M882" t="inlineStr">
        <is>
          <t>CEFCU Stadium</t>
        </is>
      </c>
    </row>
    <row r="883">
      <c r="A883" t="inlineStr">
        <is>
          <t>New Mexico</t>
        </is>
      </c>
      <c r="B883" t="n">
        <v>10</v>
      </c>
      <c r="C883" t="inlineStr">
        <is>
          <t>Fri Nov 06, 9:00 PM ET</t>
        </is>
      </c>
      <c r="D883" t="inlineStr">
        <is>
          <t>Nevada</t>
        </is>
      </c>
      <c r="E883" t="inlineStr">
        <is>
          <t>#98</t>
        </is>
      </c>
      <c r="F883" t="inlineStr">
        <is>
          <t>at</t>
        </is>
      </c>
      <c r="M883" t="inlineStr">
        <is>
          <t>Mackay Stadium</t>
        </is>
      </c>
    </row>
    <row r="884">
      <c r="A884" t="inlineStr">
        <is>
          <t>New Mexico</t>
        </is>
      </c>
      <c r="B884" t="n">
        <v>11</v>
      </c>
      <c r="C884" t="inlineStr">
        <is>
          <t>Sat Nov 14, 7:30 PM ET</t>
        </is>
      </c>
      <c r="D884" t="inlineStr">
        <is>
          <t>UNLV</t>
        </is>
      </c>
      <c r="E884" t="inlineStr">
        <is>
          <t>#79</t>
        </is>
      </c>
      <c r="F884" t="inlineStr">
        <is>
          <t>vs</t>
        </is>
      </c>
      <c r="M884" t="inlineStr">
        <is>
          <t>University Stadium (NM)</t>
        </is>
      </c>
    </row>
    <row r="885">
      <c r="A885" t="inlineStr">
        <is>
          <t>New Mexico</t>
        </is>
      </c>
      <c r="B885" t="n">
        <v>12</v>
      </c>
      <c r="C885" t="inlineStr">
        <is>
          <t>Sat Nov 21, 9:00 PM ET</t>
        </is>
      </c>
      <c r="D885" t="inlineStr">
        <is>
          <t>Wyoming</t>
        </is>
      </c>
      <c r="E885" t="inlineStr">
        <is>
          <t>#125</t>
        </is>
      </c>
      <c r="F885" t="inlineStr">
        <is>
          <t>at</t>
        </is>
      </c>
      <c r="M885" t="inlineStr">
        <is>
          <t>War Memorial Stadium</t>
        </is>
      </c>
    </row>
    <row r="886">
      <c r="A886" t="inlineStr">
        <is>
          <t>New Mexico</t>
        </is>
      </c>
      <c r="B886" t="n">
        <v>13</v>
      </c>
      <c r="C886" t="inlineStr">
        <is>
          <t>Sat Nov 28, 4:30 PM ET</t>
        </is>
      </c>
      <c r="D886" t="inlineStr">
        <is>
          <t>Air Force</t>
        </is>
      </c>
      <c r="E886" t="inlineStr">
        <is>
          <t>#87</t>
        </is>
      </c>
      <c r="F886" t="inlineStr">
        <is>
          <t>vs</t>
        </is>
      </c>
      <c r="M886" t="inlineStr">
        <is>
          <t>University Stadium (NM)</t>
        </is>
      </c>
    </row>
    <row r="887">
      <c r="A887" t="inlineStr">
        <is>
          <t>New Mexico State</t>
        </is>
      </c>
      <c r="B887" t="n">
        <v>1</v>
      </c>
      <c r="C887" t="inlineStr">
        <is>
          <t>Sat Aug 29, 7:00 PM ET</t>
        </is>
      </c>
      <c r="D887" t="inlineStr">
        <is>
          <t>Florida State</t>
        </is>
      </c>
      <c r="E887" t="inlineStr">
        <is>
          <t>#20</t>
        </is>
      </c>
      <c r="F887" t="inlineStr">
        <is>
          <t>at</t>
        </is>
      </c>
      <c r="G887" t="inlineStr">
        <is>
          <t>Florida State -30.5</t>
        </is>
      </c>
      <c r="H887" t="inlineStr">
        <is>
          <t>Florida State -28.5</t>
        </is>
      </c>
      <c r="I887" t="n">
        <v>53.5</v>
      </c>
      <c r="J887" t="inlineStr">
        <is>
          <t>+2200</t>
        </is>
      </c>
      <c r="K887" t="inlineStr">
        <is>
          <t>+4.4</t>
        </is>
      </c>
      <c r="L887" t="inlineStr">
        <is>
          <t>L 17-34</t>
        </is>
      </c>
      <c r="M887" t="inlineStr">
        <is>
          <t>Doak Campbell Stadium</t>
        </is>
      </c>
    </row>
    <row r="888">
      <c r="A888" t="inlineStr">
        <is>
          <t>New Mexico State</t>
        </is>
      </c>
      <c r="B888" t="n">
        <v>1</v>
      </c>
      <c r="C888" t="inlineStr">
        <is>
          <t>Sat Sep 05, 9:00 PM ET</t>
        </is>
      </c>
      <c r="D888" t="inlineStr">
        <is>
          <t>Mercyhurst</t>
        </is>
      </c>
      <c r="E888" t="inlineStr">
        <is>
          <t>n/a</t>
        </is>
      </c>
      <c r="F888" t="inlineStr">
        <is>
          <t>vs</t>
        </is>
      </c>
      <c r="G888" t="inlineStr">
        <is>
          <t>New Mexico State -29.5</t>
        </is>
      </c>
      <c r="H888" t="inlineStr">
        <is>
          <t>New Mexico State -24.5</t>
        </is>
      </c>
      <c r="I888" t="n">
        <v>52.5</v>
      </c>
      <c r="J888" t="inlineStr">
        <is>
          <t>-8000</t>
        </is>
      </c>
      <c r="L888" t="inlineStr">
        <is>
          <t>W 51-14</t>
        </is>
      </c>
      <c r="M888" t="inlineStr">
        <is>
          <t>Aggie Memorial Stadium</t>
        </is>
      </c>
    </row>
    <row r="889">
      <c r="A889" t="inlineStr">
        <is>
          <t>New Mexico State</t>
        </is>
      </c>
      <c r="B889" t="n">
        <v>2</v>
      </c>
      <c r="C889" t="inlineStr">
        <is>
          <t>Sat Sep 12, 11:59 PM ET</t>
        </is>
      </c>
      <c r="D889" t="inlineStr">
        <is>
          <t>Hawai'i</t>
        </is>
      </c>
      <c r="E889" t="inlineStr">
        <is>
          <t>#110</t>
        </is>
      </c>
      <c r="F889" t="inlineStr">
        <is>
          <t>at</t>
        </is>
      </c>
      <c r="G889" t="inlineStr">
        <is>
          <t>Hawai'i -7.5</t>
        </is>
      </c>
      <c r="H889" t="inlineStr">
        <is>
          <t>Hawai'i -11.5</t>
        </is>
      </c>
      <c r="I889" t="n">
        <v>50.5</v>
      </c>
      <c r="J889" t="inlineStr">
        <is>
          <t>+240</t>
        </is>
      </c>
      <c r="K889" t="inlineStr">
        <is>
          <t>+5.9</t>
        </is>
      </c>
      <c r="L889" t="inlineStr">
        <is>
          <t>L 19-29</t>
        </is>
      </c>
      <c r="M889" t="inlineStr">
        <is>
          <t>Clarence T.C. Ching Athletics Complex</t>
        </is>
      </c>
    </row>
    <row r="890">
      <c r="A890" t="inlineStr">
        <is>
          <t>New Mexico State</t>
        </is>
      </c>
      <c r="B890" t="n">
        <v>4</v>
      </c>
      <c r="C890" t="inlineStr">
        <is>
          <t>Sat Sep 26, 3:30 PM ET</t>
        </is>
      </c>
      <c r="D890" t="inlineStr">
        <is>
          <t>New Mexico</t>
        </is>
      </c>
      <c r="E890" t="inlineStr">
        <is>
          <t>#49</t>
        </is>
      </c>
      <c r="F890" t="inlineStr">
        <is>
          <t>vs</t>
        </is>
      </c>
      <c r="G890" t="inlineStr">
        <is>
          <t>New Mexico -11.5</t>
        </is>
      </c>
      <c r="H890" t="inlineStr">
        <is>
          <t>New Mexico -12.5</t>
        </is>
      </c>
      <c r="I890" t="n">
        <v>47.5</v>
      </c>
      <c r="J890" t="inlineStr">
        <is>
          <t>+350</t>
        </is>
      </c>
      <c r="K890" t="inlineStr">
        <is>
          <t>-1.9</t>
        </is>
      </c>
      <c r="L890" t="inlineStr">
        <is>
          <t>L 18-42</t>
        </is>
      </c>
      <c r="M890" t="inlineStr">
        <is>
          <t>Aggie Memorial Stadium</t>
        </is>
      </c>
    </row>
    <row r="891">
      <c r="A891" t="inlineStr">
        <is>
          <t>New Mexico State</t>
        </is>
      </c>
      <c r="B891" t="n">
        <v>5</v>
      </c>
      <c r="C891" t="inlineStr">
        <is>
          <t>Thu Oct 01, 8:00 PM ET</t>
        </is>
      </c>
      <c r="D891" t="inlineStr">
        <is>
          <t>Western Kentucky</t>
        </is>
      </c>
      <c r="E891" t="inlineStr">
        <is>
          <t>#128</t>
        </is>
      </c>
      <c r="F891" t="inlineStr">
        <is>
          <t>vs</t>
        </is>
      </c>
      <c r="G891" t="inlineStr">
        <is>
          <t>New Mexico State -1.5</t>
        </is>
      </c>
      <c r="H891" t="inlineStr">
        <is>
          <t>New Mexico State -1.5</t>
        </is>
      </c>
      <c r="I891" t="n">
        <v>55.5</v>
      </c>
      <c r="J891" t="inlineStr">
        <is>
          <t>-125</t>
        </is>
      </c>
      <c r="K891" t="inlineStr">
        <is>
          <t>🟡 +6.3</t>
        </is>
      </c>
      <c r="L891" t="inlineStr">
        <is>
          <t>W 34-13</t>
        </is>
      </c>
      <c r="M891" t="inlineStr">
        <is>
          <t>Aggie Memorial Stadium</t>
        </is>
      </c>
    </row>
    <row r="892">
      <c r="A892" t="inlineStr">
        <is>
          <t>New Mexico State</t>
        </is>
      </c>
      <c r="B892" t="n">
        <v>6</v>
      </c>
      <c r="C892" t="inlineStr">
        <is>
          <t>Wed Oct 07, 7:30 PM ET</t>
        </is>
      </c>
      <c r="D892" t="inlineStr">
        <is>
          <t>Florida International</t>
        </is>
      </c>
      <c r="E892" t="inlineStr">
        <is>
          <t>#97</t>
        </is>
      </c>
      <c r="F892" t="inlineStr">
        <is>
          <t>at</t>
        </is>
      </c>
      <c r="G892" t="inlineStr">
        <is>
          <t>Florida International -3.5</t>
        </is>
      </c>
      <c r="H892" t="inlineStr">
        <is>
          <t>Florida International -3.5</t>
        </is>
      </c>
      <c r="I892" t="n">
        <v>47.5</v>
      </c>
      <c r="J892" t="inlineStr">
        <is>
          <t>+136</t>
        </is>
      </c>
      <c r="K892" t="inlineStr">
        <is>
          <t>-1.3</t>
        </is>
      </c>
      <c r="M892" t="inlineStr">
        <is>
          <t>Pitbull Stadium</t>
        </is>
      </c>
    </row>
    <row r="893">
      <c r="A893" t="inlineStr">
        <is>
          <t>New Mexico State</t>
        </is>
      </c>
      <c r="B893" t="n">
        <v>8</v>
      </c>
      <c r="C893" t="inlineStr">
        <is>
          <t>Wed Oct 21, 8:00 PM ET</t>
        </is>
      </c>
      <c r="D893" t="inlineStr">
        <is>
          <t>Sam Houston</t>
        </is>
      </c>
      <c r="E893" t="inlineStr">
        <is>
          <t>#124</t>
        </is>
      </c>
      <c r="F893" t="inlineStr">
        <is>
          <t>at</t>
        </is>
      </c>
      <c r="M893" t="inlineStr">
        <is>
          <t>Elliott T. Bowers Stadium</t>
        </is>
      </c>
    </row>
    <row r="894">
      <c r="A894" t="inlineStr">
        <is>
          <t>New Mexico State</t>
        </is>
      </c>
      <c r="B894" t="n">
        <v>9</v>
      </c>
      <c r="C894" t="inlineStr">
        <is>
          <t>Wed Oct 28, 8:00 PM ET</t>
        </is>
      </c>
      <c r="D894" t="inlineStr">
        <is>
          <t>Jacksonville State</t>
        </is>
      </c>
      <c r="E894" t="inlineStr">
        <is>
          <t>#102</t>
        </is>
      </c>
      <c r="F894" t="inlineStr">
        <is>
          <t>vs</t>
        </is>
      </c>
      <c r="M894" t="inlineStr">
        <is>
          <t>Aggie Memorial Stadium</t>
        </is>
      </c>
    </row>
    <row r="895">
      <c r="A895" t="inlineStr">
        <is>
          <t>New Mexico State</t>
        </is>
      </c>
      <c r="B895" t="n">
        <v>10</v>
      </c>
      <c r="C895" t="inlineStr">
        <is>
          <t>Sat Nov 07, 5:00 PM ET</t>
        </is>
      </c>
      <c r="D895" t="inlineStr">
        <is>
          <t>Liberty</t>
        </is>
      </c>
      <c r="E895" t="inlineStr">
        <is>
          <t>#67</t>
        </is>
      </c>
      <c r="F895" t="inlineStr">
        <is>
          <t>vs</t>
        </is>
      </c>
      <c r="M895" t="inlineStr">
        <is>
          <t>Aggie Memorial Stadium</t>
        </is>
      </c>
    </row>
    <row r="896">
      <c r="A896" t="inlineStr">
        <is>
          <t>New Mexico State</t>
        </is>
      </c>
      <c r="B896" t="n">
        <v>11</v>
      </c>
      <c r="C896" t="inlineStr">
        <is>
          <t>Sat Nov 14, 3:00 PM ET</t>
        </is>
      </c>
      <c r="D896" t="inlineStr">
        <is>
          <t>Missouri State</t>
        </is>
      </c>
      <c r="E896" t="inlineStr">
        <is>
          <t>#126</t>
        </is>
      </c>
      <c r="F896" t="inlineStr">
        <is>
          <t>at</t>
        </is>
      </c>
      <c r="M896" t="inlineStr">
        <is>
          <t>Plaster Sports Complex</t>
        </is>
      </c>
    </row>
    <row r="897">
      <c r="A897" t="inlineStr">
        <is>
          <t>New Mexico State</t>
        </is>
      </c>
      <c r="B897" t="n">
        <v>12</v>
      </c>
      <c r="C897" t="inlineStr">
        <is>
          <t>Sat Nov 21, 3:00 PM ET</t>
        </is>
      </c>
      <c r="D897" t="inlineStr">
        <is>
          <t>Delaware</t>
        </is>
      </c>
      <c r="E897" t="inlineStr">
        <is>
          <t>#100</t>
        </is>
      </c>
      <c r="F897" t="inlineStr">
        <is>
          <t>vs</t>
        </is>
      </c>
      <c r="M897" t="inlineStr">
        <is>
          <t>Aggie Memorial Stadium</t>
        </is>
      </c>
    </row>
    <row r="898">
      <c r="A898" t="inlineStr">
        <is>
          <t>New Mexico State</t>
        </is>
      </c>
      <c r="B898" t="n">
        <v>13</v>
      </c>
      <c r="C898" t="inlineStr">
        <is>
          <t>Sat Nov 28, 2:00 PM ET</t>
        </is>
      </c>
      <c r="D898" t="inlineStr">
        <is>
          <t>Middle Tennessee</t>
        </is>
      </c>
      <c r="E898" t="inlineStr">
        <is>
          <t>#131</t>
        </is>
      </c>
      <c r="F898" t="inlineStr">
        <is>
          <t>at</t>
        </is>
      </c>
      <c r="M898" t="inlineStr">
        <is>
          <t>Johnny "Red" Floyd Stadium</t>
        </is>
      </c>
    </row>
    <row r="899">
      <c r="A899" t="inlineStr">
        <is>
          <t>North Carolina</t>
        </is>
      </c>
      <c r="B899" t="n">
        <v>1</v>
      </c>
      <c r="C899" t="inlineStr">
        <is>
          <t>Sat Aug 29, 12:00 PM ET</t>
        </is>
      </c>
      <c r="D899" t="inlineStr">
        <is>
          <t>TCU</t>
        </is>
      </c>
      <c r="E899" t="inlineStr">
        <is>
          <t>#45</t>
        </is>
      </c>
      <c r="F899" t="inlineStr">
        <is>
          <t>N</t>
        </is>
      </c>
      <c r="G899" t="inlineStr">
        <is>
          <t>TCU -7.5</t>
        </is>
      </c>
      <c r="H899" t="inlineStr">
        <is>
          <t>TCU -7.5</t>
        </is>
      </c>
      <c r="I899" t="n">
        <v>46.5</v>
      </c>
      <c r="J899" t="inlineStr">
        <is>
          <t>+250</t>
        </is>
      </c>
      <c r="K899" t="inlineStr">
        <is>
          <t>🔴 +10.2</t>
        </is>
      </c>
      <c r="L899" t="inlineStr">
        <is>
          <t>W 15-10</t>
        </is>
      </c>
      <c r="M899" t="inlineStr">
        <is>
          <t>Aviva Stadium</t>
        </is>
      </c>
    </row>
    <row r="900">
      <c r="A900" t="inlineStr">
        <is>
          <t>North Carolina</t>
        </is>
      </c>
      <c r="B900" t="n">
        <v>2</v>
      </c>
      <c r="C900" t="inlineStr">
        <is>
          <t>Sat Sep 12, 12:00 PM ET</t>
        </is>
      </c>
      <c r="D900" t="inlineStr">
        <is>
          <t>East Tennessee State</t>
        </is>
      </c>
      <c r="E900" t="inlineStr">
        <is>
          <t>n/a</t>
        </is>
      </c>
      <c r="F900" t="inlineStr">
        <is>
          <t>vs</t>
        </is>
      </c>
      <c r="G900" t="inlineStr">
        <is>
          <t>North Carolina -36.5</t>
        </is>
      </c>
      <c r="H900" t="inlineStr">
        <is>
          <t>North Carolina -34.5</t>
        </is>
      </c>
      <c r="I900" t="n">
        <v>55.5</v>
      </c>
      <c r="J900" t="inlineStr">
        <is>
          <t>-100000</t>
        </is>
      </c>
      <c r="L900" t="inlineStr">
        <is>
          <t>W 35-3</t>
        </is>
      </c>
      <c r="M900" t="inlineStr">
        <is>
          <t>Kenan Stadium</t>
        </is>
      </c>
    </row>
    <row r="901">
      <c r="A901" t="inlineStr">
        <is>
          <t>North Carolina</t>
        </is>
      </c>
      <c r="B901" t="n">
        <v>3</v>
      </c>
      <c r="C901" t="inlineStr">
        <is>
          <t>Sat Sep 19, 12:00 PM ET</t>
        </is>
      </c>
      <c r="D901" t="inlineStr">
        <is>
          <t>Clemson</t>
        </is>
      </c>
      <c r="E901" t="inlineStr">
        <is>
          <t>#39</t>
        </is>
      </c>
      <c r="F901" t="inlineStr">
        <is>
          <t>at</t>
        </is>
      </c>
      <c r="G901" t="inlineStr">
        <is>
          <t>Clemson -3</t>
        </is>
      </c>
      <c r="H901" t="inlineStr">
        <is>
          <t>Clemson -9.5</t>
        </is>
      </c>
      <c r="I901" t="n">
        <v>44.5</v>
      </c>
      <c r="J901" t="inlineStr">
        <is>
          <t>+124</t>
        </is>
      </c>
      <c r="K901" t="inlineStr">
        <is>
          <t>+1.2</t>
        </is>
      </c>
      <c r="L901" t="inlineStr">
        <is>
          <t>L 20-28</t>
        </is>
      </c>
      <c r="M901" t="inlineStr">
        <is>
          <t>Memorial Stadium (Clemson, SC)</t>
        </is>
      </c>
    </row>
    <row r="902">
      <c r="A902" t="inlineStr">
        <is>
          <t>North Carolina</t>
        </is>
      </c>
      <c r="B902" t="n">
        <v>5</v>
      </c>
      <c r="C902" t="inlineStr">
        <is>
          <t>Sat Oct 03, 12:00 PM ET</t>
        </is>
      </c>
      <c r="D902" t="inlineStr">
        <is>
          <t>Notre Dame</t>
        </is>
      </c>
      <c r="E902" t="inlineStr">
        <is>
          <t>#5</t>
        </is>
      </c>
      <c r="F902" t="inlineStr">
        <is>
          <t>vs</t>
        </is>
      </c>
      <c r="G902" t="inlineStr">
        <is>
          <t>Notre Dame -21</t>
        </is>
      </c>
      <c r="H902" t="inlineStr">
        <is>
          <t>Notre Dame -23.5</t>
        </is>
      </c>
      <c r="I902" t="n">
        <v>46.5</v>
      </c>
      <c r="J902" t="inlineStr">
        <is>
          <t>+1000</t>
        </is>
      </c>
      <c r="K902" t="inlineStr">
        <is>
          <t>+5.8</t>
        </is>
      </c>
      <c r="L902" t="inlineStr">
        <is>
          <t>L 26-37</t>
        </is>
      </c>
      <c r="M902" t="inlineStr">
        <is>
          <t>Kenan Stadium</t>
        </is>
      </c>
    </row>
    <row r="903">
      <c r="A903" t="inlineStr">
        <is>
          <t>North Carolina</t>
        </is>
      </c>
      <c r="B903" t="n">
        <v>6</v>
      </c>
      <c r="C903" t="inlineStr">
        <is>
          <t>Sat Oct 10, 12:00 PM ET</t>
        </is>
      </c>
      <c r="D903" t="inlineStr">
        <is>
          <t>Pittsburgh</t>
        </is>
      </c>
      <c r="E903" t="inlineStr">
        <is>
          <t>#51</t>
        </is>
      </c>
      <c r="F903" t="inlineStr">
        <is>
          <t>at</t>
        </is>
      </c>
      <c r="G903" t="inlineStr">
        <is>
          <t>Pittsburgh -4.0</t>
        </is>
      </c>
      <c r="H903" t="inlineStr">
        <is>
          <t>Pittsburgh -4</t>
        </is>
      </c>
      <c r="I903" t="n">
        <v>47</v>
      </c>
      <c r="J903" t="inlineStr">
        <is>
          <t>+160</t>
        </is>
      </c>
      <c r="K903" t="inlineStr">
        <is>
          <t>🔴 +5.6</t>
        </is>
      </c>
      <c r="M903" t="inlineStr">
        <is>
          <t>Acrisure Stadium</t>
        </is>
      </c>
    </row>
    <row r="904">
      <c r="A904" t="inlineStr">
        <is>
          <t>North Carolina</t>
        </is>
      </c>
      <c r="B904" t="n">
        <v>7</v>
      </c>
      <c r="C904" t="inlineStr">
        <is>
          <t>Sat Oct 17, 3:30 PM ET</t>
        </is>
      </c>
      <c r="D904" t="inlineStr">
        <is>
          <t>Duke</t>
        </is>
      </c>
      <c r="E904" t="inlineStr">
        <is>
          <t>#42</t>
        </is>
      </c>
      <c r="F904" t="inlineStr">
        <is>
          <t>at</t>
        </is>
      </c>
      <c r="G904" t="inlineStr">
        <is>
          <t>Duke -4.5</t>
        </is>
      </c>
      <c r="H904" t="inlineStr">
        <is>
          <t>Duke -4.5</t>
        </is>
      </c>
      <c r="I904" t="n">
        <v>54.5</v>
      </c>
      <c r="J904" t="inlineStr">
        <is>
          <t>+185</t>
        </is>
      </c>
      <c r="K904" t="inlineStr">
        <is>
          <t>+3.9</t>
        </is>
      </c>
      <c r="M904" t="inlineStr">
        <is>
          <t>Wallace Wade Stadium</t>
        </is>
      </c>
    </row>
    <row r="905">
      <c r="A905" t="inlineStr">
        <is>
          <t>North Carolina</t>
        </is>
      </c>
      <c r="B905" t="n">
        <v>8</v>
      </c>
      <c r="C905" t="inlineStr">
        <is>
          <t>Sat Oct 24</t>
        </is>
      </c>
      <c r="D905" t="inlineStr">
        <is>
          <t>Syracuse</t>
        </is>
      </c>
      <c r="E905" t="inlineStr">
        <is>
          <t>#68</t>
        </is>
      </c>
      <c r="F905" t="inlineStr">
        <is>
          <t>vs</t>
        </is>
      </c>
      <c r="M905" t="inlineStr">
        <is>
          <t>Kenan Stadium</t>
        </is>
      </c>
    </row>
    <row r="906">
      <c r="A906" t="inlineStr">
        <is>
          <t>North Carolina</t>
        </is>
      </c>
      <c r="B906" t="n">
        <v>9</v>
      </c>
      <c r="C906" t="inlineStr">
        <is>
          <t>Sat Oct 31</t>
        </is>
      </c>
      <c r="D906" t="inlineStr">
        <is>
          <t>Miami</t>
        </is>
      </c>
      <c r="E906" t="inlineStr">
        <is>
          <t>#6</t>
        </is>
      </c>
      <c r="F906" t="inlineStr">
        <is>
          <t>vs</t>
        </is>
      </c>
      <c r="M906" t="inlineStr">
        <is>
          <t>Kenan Stadium</t>
        </is>
      </c>
    </row>
    <row r="907">
      <c r="A907" t="inlineStr">
        <is>
          <t>North Carolina</t>
        </is>
      </c>
      <c r="B907" t="n">
        <v>10</v>
      </c>
      <c r="C907" t="inlineStr">
        <is>
          <t>Sat Nov 07, 12:00 PM ET</t>
        </is>
      </c>
      <c r="D907" t="inlineStr">
        <is>
          <t>UConn</t>
        </is>
      </c>
      <c r="E907" t="inlineStr">
        <is>
          <t>#101</t>
        </is>
      </c>
      <c r="F907" t="inlineStr">
        <is>
          <t>at</t>
        </is>
      </c>
      <c r="M907" t="inlineStr">
        <is>
          <t>Pratt &amp; Whitney Stadium</t>
        </is>
      </c>
    </row>
    <row r="908">
      <c r="A908" t="inlineStr">
        <is>
          <t>North Carolina</t>
        </is>
      </c>
      <c r="B908" t="n">
        <v>11</v>
      </c>
      <c r="C908" t="inlineStr">
        <is>
          <t>Sat Nov 14</t>
        </is>
      </c>
      <c r="D908" t="inlineStr">
        <is>
          <t>Louisville</t>
        </is>
      </c>
      <c r="E908" t="inlineStr">
        <is>
          <t>#43</t>
        </is>
      </c>
      <c r="F908" t="inlineStr">
        <is>
          <t>vs</t>
        </is>
      </c>
      <c r="M908" t="inlineStr">
        <is>
          <t>Kenan Stadium</t>
        </is>
      </c>
    </row>
    <row r="909">
      <c r="A909" t="inlineStr">
        <is>
          <t>North Carolina</t>
        </is>
      </c>
      <c r="B909" t="n">
        <v>12</v>
      </c>
      <c r="C909" t="inlineStr">
        <is>
          <t>Sat Nov 21</t>
        </is>
      </c>
      <c r="D909" t="inlineStr">
        <is>
          <t>Virginia</t>
        </is>
      </c>
      <c r="E909" t="inlineStr">
        <is>
          <t>#48</t>
        </is>
      </c>
      <c r="F909" t="inlineStr">
        <is>
          <t>at</t>
        </is>
      </c>
      <c r="M909" t="inlineStr">
        <is>
          <t>Scott Stadium</t>
        </is>
      </c>
    </row>
    <row r="910">
      <c r="A910" t="inlineStr">
        <is>
          <t>North Carolina</t>
        </is>
      </c>
      <c r="B910" t="n">
        <v>13</v>
      </c>
      <c r="C910" t="inlineStr">
        <is>
          <t>Sat Nov 28</t>
        </is>
      </c>
      <c r="D910" t="inlineStr">
        <is>
          <t>NC State</t>
        </is>
      </c>
      <c r="E910" t="inlineStr">
        <is>
          <t>#61</t>
        </is>
      </c>
      <c r="F910" t="inlineStr">
        <is>
          <t>vs</t>
        </is>
      </c>
      <c r="G910" t="inlineStr">
        <is>
          <t>NC State -1.5</t>
        </is>
      </c>
      <c r="H910" t="inlineStr">
        <is>
          <t>NC State -1.5</t>
        </is>
      </c>
      <c r="I910" t="n">
        <v>55.5</v>
      </c>
      <c r="J910" t="inlineStr">
        <is>
          <t>-102</t>
        </is>
      </c>
      <c r="K910" t="inlineStr">
        <is>
          <t>🟡 +11.8</t>
        </is>
      </c>
      <c r="M910" t="inlineStr">
        <is>
          <t>Kenan Stadium</t>
        </is>
      </c>
    </row>
    <row r="911">
      <c r="A911" t="inlineStr">
        <is>
          <t>North Dakota State</t>
        </is>
      </c>
      <c r="B911" t="n">
        <v>1</v>
      </c>
      <c r="C911" t="inlineStr">
        <is>
          <t>Sat Aug 29, 5:30 PM ET</t>
        </is>
      </c>
      <c r="D911" t="inlineStr">
        <is>
          <t>Jacksonville State</t>
        </is>
      </c>
      <c r="E911" t="inlineStr">
        <is>
          <t>#102</t>
        </is>
      </c>
      <c r="F911" t="inlineStr">
        <is>
          <t>vs</t>
        </is>
      </c>
      <c r="G911" t="inlineStr">
        <is>
          <t>North Dakota State -6.5</t>
        </is>
      </c>
      <c r="H911" t="inlineStr">
        <is>
          <t>North Dakota State -10</t>
        </is>
      </c>
      <c r="I911" t="n">
        <v>46.5</v>
      </c>
      <c r="J911" t="inlineStr">
        <is>
          <t>-265</t>
        </is>
      </c>
      <c r="K911" t="inlineStr">
        <is>
          <t>+4.5</t>
        </is>
      </c>
      <c r="L911" t="inlineStr">
        <is>
          <t>W 33-7</t>
        </is>
      </c>
      <c r="M911" t="inlineStr">
        <is>
          <t>Fargodome</t>
        </is>
      </c>
    </row>
    <row r="912">
      <c r="A912" t="inlineStr">
        <is>
          <t>North Dakota State</t>
        </is>
      </c>
      <c r="B912" t="n">
        <v>1</v>
      </c>
      <c r="C912" t="inlineStr">
        <is>
          <t>Sat Sep 05, 3:30 PM ET</t>
        </is>
      </c>
      <c r="D912" t="inlineStr">
        <is>
          <t>Fordham</t>
        </is>
      </c>
      <c r="E912" t="inlineStr">
        <is>
          <t>n/a</t>
        </is>
      </c>
      <c r="F912" t="inlineStr">
        <is>
          <t>vs</t>
        </is>
      </c>
      <c r="G912" t="inlineStr">
        <is>
          <t>North Dakota State -41.5</t>
        </is>
      </c>
      <c r="H912" t="inlineStr">
        <is>
          <t>North Dakota State -39.5</t>
        </is>
      </c>
      <c r="I912" t="n">
        <v>54.5</v>
      </c>
      <c r="L912" t="inlineStr">
        <is>
          <t>W 38-0</t>
        </is>
      </c>
      <c r="M912" t="inlineStr">
        <is>
          <t>Fargodome</t>
        </is>
      </c>
    </row>
    <row r="913">
      <c r="A913" t="inlineStr">
        <is>
          <t>North Dakota State</t>
        </is>
      </c>
      <c r="B913" t="n">
        <v>2</v>
      </c>
      <c r="C913" t="inlineStr">
        <is>
          <t>Sat Sep 12, 10:00 PM ET</t>
        </is>
      </c>
      <c r="D913" t="inlineStr">
        <is>
          <t>Air Force</t>
        </is>
      </c>
      <c r="E913" t="inlineStr">
        <is>
          <t>#87</t>
        </is>
      </c>
      <c r="F913" t="inlineStr">
        <is>
          <t>at</t>
        </is>
      </c>
      <c r="G913" t="inlineStr">
        <is>
          <t>North Dakota State -1.5</t>
        </is>
      </c>
      <c r="H913" t="inlineStr">
        <is>
          <t>North Dakota State -6.5</t>
        </is>
      </c>
      <c r="I913" t="n">
        <v>48.5</v>
      </c>
      <c r="J913" t="inlineStr">
        <is>
          <t>-125</t>
        </is>
      </c>
      <c r="K913" t="inlineStr">
        <is>
          <t>+0.1</t>
        </is>
      </c>
      <c r="L913" t="inlineStr">
        <is>
          <t>W 38-32</t>
        </is>
      </c>
      <c r="M913" t="inlineStr">
        <is>
          <t>Falcon Stadium</t>
        </is>
      </c>
    </row>
    <row r="914">
      <c r="A914" t="inlineStr">
        <is>
          <t>North Dakota State</t>
        </is>
      </c>
      <c r="B914" t="n">
        <v>3</v>
      </c>
      <c r="C914" t="inlineStr">
        <is>
          <t>Sat Sep 19, 10:30 PM ET</t>
        </is>
      </c>
      <c r="D914" t="inlineStr">
        <is>
          <t>Sacramento State</t>
        </is>
      </c>
      <c r="E914" t="inlineStr">
        <is>
          <t>#135</t>
        </is>
      </c>
      <c r="F914" t="inlineStr">
        <is>
          <t>at</t>
        </is>
      </c>
      <c r="G914" t="inlineStr">
        <is>
          <t>North Dakota State -26.5</t>
        </is>
      </c>
      <c r="H914" t="inlineStr">
        <is>
          <t>North Dakota State -23.5</t>
        </is>
      </c>
      <c r="I914" t="n">
        <v>50.5</v>
      </c>
      <c r="J914" t="inlineStr">
        <is>
          <t>-5000</t>
        </is>
      </c>
      <c r="K914" t="inlineStr">
        <is>
          <t>🟡 -8.3</t>
        </is>
      </c>
      <c r="L914" t="inlineStr">
        <is>
          <t>W 31-10</t>
        </is>
      </c>
      <c r="M914" t="inlineStr">
        <is>
          <t>Hornet Stadium</t>
        </is>
      </c>
    </row>
    <row r="915">
      <c r="A915" t="inlineStr">
        <is>
          <t>North Dakota State</t>
        </is>
      </c>
      <c r="B915" t="n">
        <v>5</v>
      </c>
      <c r="C915" t="inlineStr">
        <is>
          <t>Sat Oct 03, 3:30 PM ET</t>
        </is>
      </c>
      <c r="D915" t="inlineStr">
        <is>
          <t>Wyoming</t>
        </is>
      </c>
      <c r="E915" t="inlineStr">
        <is>
          <t>#125</t>
        </is>
      </c>
      <c r="F915" t="inlineStr">
        <is>
          <t>vs</t>
        </is>
      </c>
      <c r="G915" t="inlineStr">
        <is>
          <t>North Dakota State -17.5</t>
        </is>
      </c>
      <c r="H915" t="inlineStr">
        <is>
          <t>North Dakota State -21</t>
        </is>
      </c>
      <c r="I915" t="n">
        <v>44.5</v>
      </c>
      <c r="J915" t="inlineStr">
        <is>
          <t>-950</t>
        </is>
      </c>
      <c r="K915" t="inlineStr">
        <is>
          <t>-1.1</t>
        </is>
      </c>
      <c r="L915" t="inlineStr">
        <is>
          <t>W 28-0</t>
        </is>
      </c>
      <c r="M915" t="inlineStr">
        <is>
          <t>Fargodome</t>
        </is>
      </c>
    </row>
    <row r="916">
      <c r="A916" t="inlineStr">
        <is>
          <t>North Dakota State</t>
        </is>
      </c>
      <c r="B916" t="n">
        <v>6</v>
      </c>
      <c r="C916" t="inlineStr">
        <is>
          <t>Sat Oct 10, 7:00 PM ET</t>
        </is>
      </c>
      <c r="D916" t="inlineStr">
        <is>
          <t>UNLV</t>
        </is>
      </c>
      <c r="E916" t="inlineStr">
        <is>
          <t>#79</t>
        </is>
      </c>
      <c r="F916" t="inlineStr">
        <is>
          <t>at</t>
        </is>
      </c>
      <c r="G916" t="inlineStr">
        <is>
          <t>North Dakota State -3.0</t>
        </is>
      </c>
      <c r="H916" t="inlineStr">
        <is>
          <t>North Dakota State -3</t>
        </is>
      </c>
      <c r="I916" t="n">
        <v>48</v>
      </c>
      <c r="J916" t="inlineStr">
        <is>
          <t>-160</t>
        </is>
      </c>
      <c r="K916" t="inlineStr">
        <is>
          <t>🔴 -3.1</t>
        </is>
      </c>
      <c r="M916" t="inlineStr">
        <is>
          <t>Allegiant Stadium</t>
        </is>
      </c>
    </row>
    <row r="917">
      <c r="A917" t="inlineStr">
        <is>
          <t>North Dakota State</t>
        </is>
      </c>
      <c r="B917" t="n">
        <v>7</v>
      </c>
      <c r="C917" t="inlineStr">
        <is>
          <t>Sat Oct 17, 7:00 PM ET</t>
        </is>
      </c>
      <c r="D917" t="inlineStr">
        <is>
          <t>Nevada</t>
        </is>
      </c>
      <c r="E917" t="inlineStr">
        <is>
          <t>#98</t>
        </is>
      </c>
      <c r="F917" t="inlineStr">
        <is>
          <t>vs</t>
        </is>
      </c>
      <c r="M917" t="inlineStr">
        <is>
          <t>Fargodome</t>
        </is>
      </c>
    </row>
    <row r="918">
      <c r="A918" t="inlineStr">
        <is>
          <t>North Dakota State</t>
        </is>
      </c>
      <c r="B918" t="n">
        <v>8</v>
      </c>
      <c r="C918" t="inlineStr">
        <is>
          <t>Sat Oct 24, 10:00 PM ET</t>
        </is>
      </c>
      <c r="D918" t="inlineStr">
        <is>
          <t>New Mexico</t>
        </is>
      </c>
      <c r="E918" t="inlineStr">
        <is>
          <t>#49</t>
        </is>
      </c>
      <c r="F918" t="inlineStr">
        <is>
          <t>at</t>
        </is>
      </c>
      <c r="M918" t="inlineStr">
        <is>
          <t>University Stadium (NM)</t>
        </is>
      </c>
    </row>
    <row r="919">
      <c r="A919" t="inlineStr">
        <is>
          <t>North Dakota State</t>
        </is>
      </c>
      <c r="B919" t="n">
        <v>9</v>
      </c>
      <c r="C919" t="inlineStr">
        <is>
          <t>Sat Oct 31, 3:30 PM ET</t>
        </is>
      </c>
      <c r="D919" t="inlineStr">
        <is>
          <t>UTEP</t>
        </is>
      </c>
      <c r="E919" t="inlineStr">
        <is>
          <t>#138</t>
        </is>
      </c>
      <c r="F919" t="inlineStr">
        <is>
          <t>vs</t>
        </is>
      </c>
      <c r="M919" t="inlineStr">
        <is>
          <t>Fargodome</t>
        </is>
      </c>
    </row>
    <row r="920">
      <c r="A920" t="inlineStr">
        <is>
          <t>North Dakota State</t>
        </is>
      </c>
      <c r="B920" t="n">
        <v>11</v>
      </c>
      <c r="C920" t="inlineStr">
        <is>
          <t>Sat Nov 14, 11:59 PM ET</t>
        </is>
      </c>
      <c r="D920" t="inlineStr">
        <is>
          <t>Hawai'i</t>
        </is>
      </c>
      <c r="E920" t="inlineStr">
        <is>
          <t>#110</t>
        </is>
      </c>
      <c r="F920" t="inlineStr">
        <is>
          <t>at</t>
        </is>
      </c>
      <c r="M920" t="inlineStr">
        <is>
          <t>Clarence T.C. Ching Athletics Complex</t>
        </is>
      </c>
    </row>
    <row r="921">
      <c r="A921" t="inlineStr">
        <is>
          <t>North Dakota State</t>
        </is>
      </c>
      <c r="B921" t="n">
        <v>12</v>
      </c>
      <c r="C921" t="inlineStr">
        <is>
          <t>Sat Nov 21, 4:00 PM ET</t>
        </is>
      </c>
      <c r="D921" t="inlineStr">
        <is>
          <t>Northern Illinois</t>
        </is>
      </c>
      <c r="E921" t="inlineStr">
        <is>
          <t>#129</t>
        </is>
      </c>
      <c r="F921" t="inlineStr">
        <is>
          <t>vs</t>
        </is>
      </c>
      <c r="M921" t="inlineStr">
        <is>
          <t>Fargodome</t>
        </is>
      </c>
    </row>
    <row r="922">
      <c r="A922" t="inlineStr">
        <is>
          <t>North Dakota State</t>
        </is>
      </c>
      <c r="B922" t="n">
        <v>13</v>
      </c>
      <c r="C922" t="inlineStr">
        <is>
          <t>Fri Nov 27, 3:30 PM ET</t>
        </is>
      </c>
      <c r="D922" t="inlineStr">
        <is>
          <t>San José State</t>
        </is>
      </c>
      <c r="E922" t="inlineStr">
        <is>
          <t>#107</t>
        </is>
      </c>
      <c r="F922" t="inlineStr">
        <is>
          <t>at</t>
        </is>
      </c>
      <c r="M922" t="inlineStr">
        <is>
          <t>CEFCU Stadium</t>
        </is>
      </c>
    </row>
    <row r="923">
      <c r="A923" t="inlineStr">
        <is>
          <t>North Texas</t>
        </is>
      </c>
      <c r="B923" t="n">
        <v>1</v>
      </c>
      <c r="C923" t="inlineStr">
        <is>
          <t>Sat Sep 05, 12:00 PM ET</t>
        </is>
      </c>
      <c r="D923" t="inlineStr">
        <is>
          <t>Indiana</t>
        </is>
      </c>
      <c r="E923" t="inlineStr">
        <is>
          <t>#8</t>
        </is>
      </c>
      <c r="F923" t="inlineStr">
        <is>
          <t>at</t>
        </is>
      </c>
      <c r="G923" t="inlineStr">
        <is>
          <t>Indiana -39.5</t>
        </is>
      </c>
      <c r="H923" t="inlineStr">
        <is>
          <t>Indiana -40.5</t>
        </is>
      </c>
      <c r="I923" t="n">
        <v>57.5</v>
      </c>
      <c r="K923" t="inlineStr">
        <is>
          <t>🟡 +12.3</t>
        </is>
      </c>
      <c r="L923" t="inlineStr">
        <is>
          <t>L 16-52</t>
        </is>
      </c>
      <c r="M923" t="inlineStr">
        <is>
          <t>Memorial Stadium (Bloomington, IN)</t>
        </is>
      </c>
    </row>
    <row r="924">
      <c r="A924" t="inlineStr">
        <is>
          <t>North Texas</t>
        </is>
      </c>
      <c r="B924" t="n">
        <v>2</v>
      </c>
      <c r="C924" t="inlineStr">
        <is>
          <t>Sat Sep 12, 3:45 PM ET</t>
        </is>
      </c>
      <c r="D924" t="inlineStr">
        <is>
          <t>UNLV</t>
        </is>
      </c>
      <c r="E924" t="inlineStr">
        <is>
          <t>#79</t>
        </is>
      </c>
      <c r="F924" t="inlineStr">
        <is>
          <t>vs</t>
        </is>
      </c>
      <c r="G924" t="inlineStr">
        <is>
          <t>UNLV -3</t>
        </is>
      </c>
      <c r="H924" t="inlineStr">
        <is>
          <t>UNLV -6.5</t>
        </is>
      </c>
      <c r="I924" t="n">
        <v>58.5</v>
      </c>
      <c r="J924" t="inlineStr">
        <is>
          <t>+124</t>
        </is>
      </c>
      <c r="K924" t="inlineStr">
        <is>
          <t>🔴 +7.2</t>
        </is>
      </c>
      <c r="L924" t="inlineStr">
        <is>
          <t>W 44-6</t>
        </is>
      </c>
      <c r="M924" t="inlineStr">
        <is>
          <t>DATCU Stadium</t>
        </is>
      </c>
    </row>
    <row r="925">
      <c r="A925" t="inlineStr">
        <is>
          <t>North Texas</t>
        </is>
      </c>
      <c r="B925" t="n">
        <v>3</v>
      </c>
      <c r="C925" t="inlineStr">
        <is>
          <t>Sat Sep 19, 12:00 PM ET</t>
        </is>
      </c>
      <c r="D925" t="inlineStr">
        <is>
          <t>Texas State</t>
        </is>
      </c>
      <c r="E925" t="inlineStr">
        <is>
          <t>#83</t>
        </is>
      </c>
      <c r="F925" t="inlineStr">
        <is>
          <t>at</t>
        </is>
      </c>
      <c r="G925" t="inlineStr">
        <is>
          <t>Texas State -3</t>
        </is>
      </c>
      <c r="H925" t="inlineStr">
        <is>
          <t>Texas State -3</t>
        </is>
      </c>
      <c r="I925" t="inlineStr">
        <is>
          <t>62.5 ⚑MONSTER UNDER</t>
        </is>
      </c>
      <c r="J925" t="inlineStr">
        <is>
          <t>+120</t>
        </is>
      </c>
      <c r="K925" t="inlineStr">
        <is>
          <t>🔴 +3.3</t>
        </is>
      </c>
      <c r="L925" t="inlineStr">
        <is>
          <t>L 35-49</t>
        </is>
      </c>
      <c r="M925" t="inlineStr">
        <is>
          <t>Bobcat Stadium (TX)</t>
        </is>
      </c>
    </row>
    <row r="926">
      <c r="A926" t="inlineStr">
        <is>
          <t>North Texas</t>
        </is>
      </c>
      <c r="B926" t="n">
        <v>4</v>
      </c>
      <c r="C926" t="inlineStr">
        <is>
          <t>Sat Sep 26, 7:30 PM ET</t>
        </is>
      </c>
      <c r="D926" t="inlineStr">
        <is>
          <t>Houston Christian</t>
        </is>
      </c>
      <c r="E926" t="inlineStr">
        <is>
          <t>n/a</t>
        </is>
      </c>
      <c r="F926" t="inlineStr">
        <is>
          <t>vs</t>
        </is>
      </c>
      <c r="G926" t="inlineStr">
        <is>
          <t>North Texas -38.5</t>
        </is>
      </c>
      <c r="H926" t="inlineStr">
        <is>
          <t>North Texas -37.5</t>
        </is>
      </c>
      <c r="I926" t="inlineStr">
        <is>
          <t>60.5 ⚑MONSTER UNDER</t>
        </is>
      </c>
      <c r="J926" t="inlineStr">
        <is>
          <t>-100000</t>
        </is>
      </c>
      <c r="L926" t="inlineStr">
        <is>
          <t>W 63-14</t>
        </is>
      </c>
      <c r="M926" t="inlineStr">
        <is>
          <t>DATCU Stadium</t>
        </is>
      </c>
    </row>
    <row r="927">
      <c r="A927" t="inlineStr">
        <is>
          <t>North Texas</t>
        </is>
      </c>
      <c r="B927" t="n">
        <v>5</v>
      </c>
      <c r="C927" t="inlineStr">
        <is>
          <t>Thu Oct 01, 9:00 PM ET</t>
        </is>
      </c>
      <c r="D927" t="inlineStr">
        <is>
          <t>Tulsa</t>
        </is>
      </c>
      <c r="E927" t="inlineStr">
        <is>
          <t>#94</t>
        </is>
      </c>
      <c r="F927" t="inlineStr">
        <is>
          <t>at</t>
        </is>
      </c>
      <c r="G927" t="inlineStr">
        <is>
          <t>North Texas -3</t>
        </is>
      </c>
      <c r="H927" t="inlineStr">
        <is>
          <t>North Texas -1.5</t>
        </is>
      </c>
      <c r="I927" t="n">
        <v>56.5</v>
      </c>
      <c r="J927" t="inlineStr">
        <is>
          <t>-148</t>
        </is>
      </c>
      <c r="K927" t="inlineStr">
        <is>
          <t>+0.3</t>
        </is>
      </c>
      <c r="L927" t="inlineStr">
        <is>
          <t>W 45-44</t>
        </is>
      </c>
      <c r="M927" t="inlineStr">
        <is>
          <t>Chapman Stadium</t>
        </is>
      </c>
    </row>
    <row r="928">
      <c r="A928" t="inlineStr">
        <is>
          <t>North Texas</t>
        </is>
      </c>
      <c r="B928" t="n">
        <v>6</v>
      </c>
      <c r="C928" t="inlineStr">
        <is>
          <t>Sat Oct 10, 3:30 PM ET</t>
        </is>
      </c>
      <c r="D928" t="inlineStr">
        <is>
          <t>Charlotte</t>
        </is>
      </c>
      <c r="E928" t="inlineStr">
        <is>
          <t>#132</t>
        </is>
      </c>
      <c r="F928" t="inlineStr">
        <is>
          <t>vs</t>
        </is>
      </c>
      <c r="G928" t="inlineStr">
        <is>
          <t>North Texas -28.0</t>
        </is>
      </c>
      <c r="H928" t="inlineStr">
        <is>
          <t>North Texas -27</t>
        </is>
      </c>
      <c r="I928" t="n">
        <v>58</v>
      </c>
      <c r="J928" t="inlineStr">
        <is>
          <t>-5000</t>
        </is>
      </c>
      <c r="K928" t="inlineStr">
        <is>
          <t>🟡 -7.4</t>
        </is>
      </c>
      <c r="M928" t="inlineStr">
        <is>
          <t>DATCU Stadium</t>
        </is>
      </c>
    </row>
    <row r="929">
      <c r="A929" t="inlineStr">
        <is>
          <t>North Texas</t>
        </is>
      </c>
      <c r="B929" t="n">
        <v>8</v>
      </c>
      <c r="C929" t="inlineStr">
        <is>
          <t>Sat Oct 24, 3:30 PM ET</t>
        </is>
      </c>
      <c r="D929" t="inlineStr">
        <is>
          <t>Navy</t>
        </is>
      </c>
      <c r="E929" t="inlineStr">
        <is>
          <t>#90</t>
        </is>
      </c>
      <c r="F929" t="inlineStr">
        <is>
          <t>at</t>
        </is>
      </c>
      <c r="M929" t="inlineStr">
        <is>
          <t>Navy-Marine Corps Memorial Stadium</t>
        </is>
      </c>
    </row>
    <row r="930">
      <c r="A930" t="inlineStr">
        <is>
          <t>North Texas</t>
        </is>
      </c>
      <c r="B930" t="n">
        <v>9</v>
      </c>
      <c r="C930" t="inlineStr">
        <is>
          <t>Thu Oct 29, 7:30 PM ET</t>
        </is>
      </c>
      <c r="D930" t="inlineStr">
        <is>
          <t>Florida Atlantic</t>
        </is>
      </c>
      <c r="E930" t="inlineStr">
        <is>
          <t>#104</t>
        </is>
      </c>
      <c r="F930" t="inlineStr">
        <is>
          <t>vs</t>
        </is>
      </c>
      <c r="M930" t="inlineStr">
        <is>
          <t>DATCU Stadium</t>
        </is>
      </c>
    </row>
    <row r="931">
      <c r="A931" t="inlineStr">
        <is>
          <t>North Texas</t>
        </is>
      </c>
      <c r="B931" t="n">
        <v>10</v>
      </c>
      <c r="C931" t="inlineStr">
        <is>
          <t>Sat Nov 07</t>
        </is>
      </c>
      <c r="D931" t="inlineStr">
        <is>
          <t>Rice</t>
        </is>
      </c>
      <c r="E931" t="inlineStr">
        <is>
          <t>#113</t>
        </is>
      </c>
      <c r="F931" t="inlineStr">
        <is>
          <t>vs</t>
        </is>
      </c>
      <c r="M931" t="inlineStr">
        <is>
          <t>DATCU Stadium</t>
        </is>
      </c>
    </row>
    <row r="932">
      <c r="A932" t="inlineStr">
        <is>
          <t>North Texas</t>
        </is>
      </c>
      <c r="B932" t="n">
        <v>11</v>
      </c>
      <c r="C932" t="inlineStr">
        <is>
          <t>Sat Nov 14</t>
        </is>
      </c>
      <c r="D932" t="inlineStr">
        <is>
          <t>UTSA</t>
        </is>
      </c>
      <c r="E932" t="inlineStr">
        <is>
          <t>#76</t>
        </is>
      </c>
      <c r="F932" t="inlineStr">
        <is>
          <t>at</t>
        </is>
      </c>
      <c r="M932" t="inlineStr">
        <is>
          <t>Alamodome</t>
        </is>
      </c>
    </row>
    <row r="933">
      <c r="A933" t="inlineStr">
        <is>
          <t>North Texas</t>
        </is>
      </c>
      <c r="B933" t="n">
        <v>12</v>
      </c>
      <c r="C933" t="inlineStr">
        <is>
          <t>Sat Nov 21</t>
        </is>
      </c>
      <c r="D933" t="inlineStr">
        <is>
          <t>Tulane</t>
        </is>
      </c>
      <c r="E933" t="inlineStr">
        <is>
          <t>#75</t>
        </is>
      </c>
      <c r="F933" t="inlineStr">
        <is>
          <t>at</t>
        </is>
      </c>
      <c r="M933" t="inlineStr">
        <is>
          <t>Yulman Stadium</t>
        </is>
      </c>
    </row>
    <row r="934">
      <c r="A934" t="inlineStr">
        <is>
          <t>North Texas</t>
        </is>
      </c>
      <c r="B934" t="n">
        <v>13</v>
      </c>
      <c r="C934" t="inlineStr">
        <is>
          <t>Sat Nov 28</t>
        </is>
      </c>
      <c r="D934" t="inlineStr">
        <is>
          <t>UAB</t>
        </is>
      </c>
      <c r="E934" t="inlineStr">
        <is>
          <t>#121</t>
        </is>
      </c>
      <c r="F934" t="inlineStr">
        <is>
          <t>vs</t>
        </is>
      </c>
      <c r="M934" t="inlineStr">
        <is>
          <t>DATCU Stadium</t>
        </is>
      </c>
    </row>
    <row r="935">
      <c r="A935" t="inlineStr">
        <is>
          <t>Northern Illinois</t>
        </is>
      </c>
      <c r="B935" t="n">
        <v>1</v>
      </c>
      <c r="C935" t="inlineStr">
        <is>
          <t>Sat Sep 05, 4:15 PM ET</t>
        </is>
      </c>
      <c r="D935" t="inlineStr">
        <is>
          <t>Iowa</t>
        </is>
      </c>
      <c r="E935" t="inlineStr">
        <is>
          <t>#29</t>
        </is>
      </c>
      <c r="F935" t="inlineStr">
        <is>
          <t>at</t>
        </is>
      </c>
      <c r="G935" t="inlineStr">
        <is>
          <t>Iowa -31.5</t>
        </is>
      </c>
      <c r="H935" t="inlineStr">
        <is>
          <t>Iowa -29.5</t>
        </is>
      </c>
      <c r="I935" t="n">
        <v>44.5</v>
      </c>
      <c r="J935" t="inlineStr">
        <is>
          <t>+3000</t>
        </is>
      </c>
      <c r="K935" t="inlineStr">
        <is>
          <t>-0.0</t>
        </is>
      </c>
      <c r="L935" t="inlineStr">
        <is>
          <t>L 0-40</t>
        </is>
      </c>
      <c r="M935" t="inlineStr">
        <is>
          <t>Kinnick Stadium</t>
        </is>
      </c>
    </row>
    <row r="936">
      <c r="A936" t="inlineStr">
        <is>
          <t>Northern Illinois</t>
        </is>
      </c>
      <c r="B936" t="n">
        <v>2</v>
      </c>
      <c r="C936" t="inlineStr">
        <is>
          <t>Sat Sep 12, 7:00 PM ET</t>
        </is>
      </c>
      <c r="D936" t="inlineStr">
        <is>
          <t>Illinois State</t>
        </is>
      </c>
      <c r="E936" t="inlineStr">
        <is>
          <t>n/a</t>
        </is>
      </c>
      <c r="F936" t="inlineStr">
        <is>
          <t>vs</t>
        </is>
      </c>
      <c r="G936" t="inlineStr">
        <is>
          <t>Illinois State -2.5</t>
        </is>
      </c>
      <c r="H936" t="inlineStr">
        <is>
          <t>Illinois State -4.5</t>
        </is>
      </c>
      <c r="I936" t="n">
        <v>47.5</v>
      </c>
      <c r="J936" t="inlineStr">
        <is>
          <t>+124</t>
        </is>
      </c>
      <c r="L936" t="inlineStr">
        <is>
          <t>L 24-28</t>
        </is>
      </c>
      <c r="M936" t="inlineStr">
        <is>
          <t>Huskie Stadium</t>
        </is>
      </c>
    </row>
    <row r="937">
      <c r="A937" t="inlineStr">
        <is>
          <t>Northern Illinois</t>
        </is>
      </c>
      <c r="B937" t="n">
        <v>3</v>
      </c>
      <c r="C937" t="inlineStr">
        <is>
          <t>Sat Sep 19, 10:30 PM ET</t>
        </is>
      </c>
      <c r="D937" t="inlineStr">
        <is>
          <t>Arizona</t>
        </is>
      </c>
      <c r="E937" t="inlineStr">
        <is>
          <t>#33</t>
        </is>
      </c>
      <c r="F937" t="inlineStr">
        <is>
          <t>at</t>
        </is>
      </c>
      <c r="G937" t="inlineStr">
        <is>
          <t>Arizona -34.5</t>
        </is>
      </c>
      <c r="H937" t="inlineStr">
        <is>
          <t>Arizona -35.5</t>
        </is>
      </c>
      <c r="I937" t="n">
        <v>50.5</v>
      </c>
      <c r="J937" t="inlineStr">
        <is>
          <t>+2000</t>
        </is>
      </c>
      <c r="K937" t="inlineStr">
        <is>
          <t>+4.0</t>
        </is>
      </c>
      <c r="L937" t="inlineStr">
        <is>
          <t>L 17-42</t>
        </is>
      </c>
      <c r="M937" t="inlineStr">
        <is>
          <t>Arizona Stadium</t>
        </is>
      </c>
    </row>
    <row r="938">
      <c r="A938" t="inlineStr">
        <is>
          <t>Northern Illinois</t>
        </is>
      </c>
      <c r="B938" t="n">
        <v>4</v>
      </c>
      <c r="C938" t="inlineStr">
        <is>
          <t>Sat Sep 26, 2:00 PM ET</t>
        </is>
      </c>
      <c r="D938" t="inlineStr">
        <is>
          <t>Georgia State</t>
        </is>
      </c>
      <c r="E938" t="inlineStr">
        <is>
          <t>#74</t>
        </is>
      </c>
      <c r="F938" t="inlineStr">
        <is>
          <t>at</t>
        </is>
      </c>
      <c r="G938" t="inlineStr">
        <is>
          <t>Georgia State -8.5</t>
        </is>
      </c>
      <c r="H938" t="inlineStr">
        <is>
          <t>Georgia State -8.5</t>
        </is>
      </c>
      <c r="I938" t="n">
        <v>56.5</v>
      </c>
      <c r="J938" t="inlineStr">
        <is>
          <t>+275</t>
        </is>
      </c>
      <c r="K938" t="inlineStr">
        <is>
          <t>🟡 -10.2</t>
        </is>
      </c>
      <c r="L938" t="inlineStr">
        <is>
          <t>L 14-35</t>
        </is>
      </c>
      <c r="M938" t="inlineStr">
        <is>
          <t>Center Parc Stadium</t>
        </is>
      </c>
    </row>
    <row r="939">
      <c r="A939" t="inlineStr">
        <is>
          <t>Northern Illinois</t>
        </is>
      </c>
      <c r="B939" t="n">
        <v>6</v>
      </c>
      <c r="C939" t="inlineStr">
        <is>
          <t>Sat Oct 10, 7:30 PM ET</t>
        </is>
      </c>
      <c r="D939" t="inlineStr">
        <is>
          <t>Air Force</t>
        </is>
      </c>
      <c r="E939" t="inlineStr">
        <is>
          <t>#87</t>
        </is>
      </c>
      <c r="F939" t="inlineStr">
        <is>
          <t>vs</t>
        </is>
      </c>
      <c r="G939" t="inlineStr">
        <is>
          <t>Air Force -7.5</t>
        </is>
      </c>
      <c r="H939" t="inlineStr">
        <is>
          <t>Air Force -11.5</t>
        </is>
      </c>
      <c r="I939" t="n">
        <v>47</v>
      </c>
      <c r="J939" t="inlineStr">
        <is>
          <t>+350</t>
        </is>
      </c>
      <c r="K939" t="inlineStr">
        <is>
          <t>-3.2</t>
        </is>
      </c>
      <c r="M939" t="inlineStr">
        <is>
          <t>Huskie Stadium</t>
        </is>
      </c>
    </row>
    <row r="940">
      <c r="A940" t="inlineStr">
        <is>
          <t>Northern Illinois</t>
        </is>
      </c>
      <c r="B940" t="n">
        <v>7</v>
      </c>
      <c r="C940" t="inlineStr">
        <is>
          <t>Sat Oct 17, 3:30 PM ET</t>
        </is>
      </c>
      <c r="D940" t="inlineStr">
        <is>
          <t>Wyoming</t>
        </is>
      </c>
      <c r="E940" t="inlineStr">
        <is>
          <t>#125</t>
        </is>
      </c>
      <c r="F940" t="inlineStr">
        <is>
          <t>at</t>
        </is>
      </c>
      <c r="M940" t="inlineStr">
        <is>
          <t>War Memorial Stadium</t>
        </is>
      </c>
    </row>
    <row r="941">
      <c r="A941" t="inlineStr">
        <is>
          <t>Northern Illinois</t>
        </is>
      </c>
      <c r="B941" t="n">
        <v>8</v>
      </c>
      <c r="C941" t="inlineStr">
        <is>
          <t>Sat Oct 24</t>
        </is>
      </c>
      <c r="D941" t="inlineStr">
        <is>
          <t>Hawai'i</t>
        </is>
      </c>
      <c r="E941" t="inlineStr">
        <is>
          <t>#110</t>
        </is>
      </c>
      <c r="F941" t="inlineStr">
        <is>
          <t>vs</t>
        </is>
      </c>
      <c r="M941" t="inlineStr">
        <is>
          <t>Huskie Stadium</t>
        </is>
      </c>
    </row>
    <row r="942">
      <c r="A942" t="inlineStr">
        <is>
          <t>Northern Illinois</t>
        </is>
      </c>
      <c r="B942" t="n">
        <v>9</v>
      </c>
      <c r="C942" t="inlineStr">
        <is>
          <t>Sat Oct 31, 10:30 PM ET</t>
        </is>
      </c>
      <c r="D942" t="inlineStr">
        <is>
          <t>UNLV</t>
        </is>
      </c>
      <c r="E942" t="inlineStr">
        <is>
          <t>#79</t>
        </is>
      </c>
      <c r="F942" t="inlineStr">
        <is>
          <t>at</t>
        </is>
      </c>
      <c r="M942" t="inlineStr">
        <is>
          <t>Allegiant Stadium</t>
        </is>
      </c>
    </row>
    <row r="943">
      <c r="A943" t="inlineStr">
        <is>
          <t>Northern Illinois</t>
        </is>
      </c>
      <c r="B943" t="n">
        <v>10</v>
      </c>
      <c r="C943" t="inlineStr">
        <is>
          <t>Sat Nov 07</t>
        </is>
      </c>
      <c r="D943" t="inlineStr">
        <is>
          <t>San José State</t>
        </is>
      </c>
      <c r="E943" t="inlineStr">
        <is>
          <t>#107</t>
        </is>
      </c>
      <c r="F943" t="inlineStr">
        <is>
          <t>at</t>
        </is>
      </c>
      <c r="M943" t="inlineStr">
        <is>
          <t>CEFCU Stadium</t>
        </is>
      </c>
    </row>
    <row r="944">
      <c r="A944" t="inlineStr">
        <is>
          <t>Northern Illinois</t>
        </is>
      </c>
      <c r="B944" t="n">
        <v>11</v>
      </c>
      <c r="C944" t="inlineStr">
        <is>
          <t>Sat Nov 14</t>
        </is>
      </c>
      <c r="D944" t="inlineStr">
        <is>
          <t>Nevada</t>
        </is>
      </c>
      <c r="E944" t="inlineStr">
        <is>
          <t>#98</t>
        </is>
      </c>
      <c r="F944" t="inlineStr">
        <is>
          <t>vs</t>
        </is>
      </c>
      <c r="M944" t="inlineStr">
        <is>
          <t>Huskie Stadium</t>
        </is>
      </c>
    </row>
    <row r="945">
      <c r="A945" t="inlineStr">
        <is>
          <t>Northern Illinois</t>
        </is>
      </c>
      <c r="B945" t="n">
        <v>12</v>
      </c>
      <c r="C945" t="inlineStr">
        <is>
          <t>Sat Nov 21, 4:00 PM ET</t>
        </is>
      </c>
      <c r="D945" t="inlineStr">
        <is>
          <t>North Dakota State</t>
        </is>
      </c>
      <c r="E945" t="inlineStr">
        <is>
          <t>#70</t>
        </is>
      </c>
      <c r="F945" t="inlineStr">
        <is>
          <t>at</t>
        </is>
      </c>
      <c r="M945" t="inlineStr">
        <is>
          <t>Fargodome</t>
        </is>
      </c>
    </row>
    <row r="946">
      <c r="A946" t="inlineStr">
        <is>
          <t>Northern Illinois</t>
        </is>
      </c>
      <c r="B946" t="n">
        <v>13</v>
      </c>
      <c r="C946" t="inlineStr">
        <is>
          <t>Sat Nov 28</t>
        </is>
      </c>
      <c r="D946" t="inlineStr">
        <is>
          <t>UTEP</t>
        </is>
      </c>
      <c r="E946" t="inlineStr">
        <is>
          <t>#138</t>
        </is>
      </c>
      <c r="F946" t="inlineStr">
        <is>
          <t>vs</t>
        </is>
      </c>
      <c r="M946" t="inlineStr">
        <is>
          <t>Huskie Stadium</t>
        </is>
      </c>
    </row>
    <row r="947">
      <c r="A947" t="inlineStr">
        <is>
          <t>Northwestern</t>
        </is>
      </c>
      <c r="B947" t="n">
        <v>1</v>
      </c>
      <c r="C947" t="inlineStr">
        <is>
          <t>Sat Sep 05, 8:00 PM ET</t>
        </is>
      </c>
      <c r="D947" t="inlineStr">
        <is>
          <t>South Dakota State</t>
        </is>
      </c>
      <c r="E947" t="inlineStr">
        <is>
          <t>n/a</t>
        </is>
      </c>
      <c r="F947" t="inlineStr">
        <is>
          <t>vs</t>
        </is>
      </c>
      <c r="G947" t="inlineStr">
        <is>
          <t>Northwestern -14</t>
        </is>
      </c>
      <c r="H947" t="inlineStr">
        <is>
          <t>Northwestern -12.5</t>
        </is>
      </c>
      <c r="I947" t="n">
        <v>49.5</v>
      </c>
      <c r="J947" t="inlineStr">
        <is>
          <t>-600</t>
        </is>
      </c>
      <c r="L947" t="inlineStr">
        <is>
          <t>W 34-18</t>
        </is>
      </c>
      <c r="M947" t="inlineStr">
        <is>
          <t>Lanny and Sharon Martin Stadium</t>
        </is>
      </c>
    </row>
    <row r="948">
      <c r="A948" t="inlineStr">
        <is>
          <t>Northwestern</t>
        </is>
      </c>
      <c r="B948" t="n">
        <v>3</v>
      </c>
      <c r="C948" t="inlineStr">
        <is>
          <t>Sat Sep 19, 7:30 PM ET</t>
        </is>
      </c>
      <c r="D948" t="inlineStr">
        <is>
          <t>Colorado</t>
        </is>
      </c>
      <c r="E948" t="inlineStr">
        <is>
          <t>#59</t>
        </is>
      </c>
      <c r="F948" t="inlineStr">
        <is>
          <t>vs</t>
        </is>
      </c>
      <c r="G948" t="inlineStr">
        <is>
          <t>Northwestern -3.5</t>
        </is>
      </c>
      <c r="H948" t="inlineStr">
        <is>
          <t>Northwestern -4.5</t>
        </is>
      </c>
      <c r="I948" t="n">
        <v>47.5</v>
      </c>
      <c r="J948" t="inlineStr">
        <is>
          <t>-175</t>
        </is>
      </c>
      <c r="K948" t="inlineStr">
        <is>
          <t>🟡 +9.9</t>
        </is>
      </c>
      <c r="L948" t="inlineStr">
        <is>
          <t>W 41-7</t>
        </is>
      </c>
      <c r="M948" t="inlineStr">
        <is>
          <t>Lanny and Sharon Martin Stadium</t>
        </is>
      </c>
    </row>
    <row r="949">
      <c r="A949" t="inlineStr">
        <is>
          <t>Northwestern</t>
        </is>
      </c>
      <c r="B949" t="n">
        <v>4</v>
      </c>
      <c r="C949" t="inlineStr">
        <is>
          <t>Fri Sep 25, 8:00 PM ET</t>
        </is>
      </c>
      <c r="D949" t="inlineStr">
        <is>
          <t>Indiana</t>
        </is>
      </c>
      <c r="E949" t="inlineStr">
        <is>
          <t>#8</t>
        </is>
      </c>
      <c r="F949" t="inlineStr">
        <is>
          <t>at</t>
        </is>
      </c>
      <c r="G949" t="inlineStr">
        <is>
          <t>Indiana -20.5</t>
        </is>
      </c>
      <c r="H949" t="inlineStr">
        <is>
          <t>Indiana -23.5</t>
        </is>
      </c>
      <c r="I949" t="n">
        <v>49.5</v>
      </c>
      <c r="J949" t="inlineStr">
        <is>
          <t>+950</t>
        </is>
      </c>
      <c r="K949" t="inlineStr">
        <is>
          <t>🟡 +7.5</t>
        </is>
      </c>
      <c r="L949" t="inlineStr">
        <is>
          <t>L 23-29</t>
        </is>
      </c>
      <c r="M949" t="inlineStr">
        <is>
          <t>Memorial Stadium (Bloomington, IN)</t>
        </is>
      </c>
    </row>
    <row r="950">
      <c r="A950" t="inlineStr">
        <is>
          <t>Northwestern</t>
        </is>
      </c>
      <c r="B950" t="n">
        <v>5</v>
      </c>
      <c r="C950" t="inlineStr">
        <is>
          <t>Fri Oct 02, 8:00 PM ET</t>
        </is>
      </c>
      <c r="D950" t="inlineStr">
        <is>
          <t>Penn State</t>
        </is>
      </c>
      <c r="E950" t="inlineStr">
        <is>
          <t>#27</t>
        </is>
      </c>
      <c r="F950" t="inlineStr">
        <is>
          <t>vs</t>
        </is>
      </c>
      <c r="G950" t="inlineStr">
        <is>
          <t>Penn State -3</t>
        </is>
      </c>
      <c r="H950" t="inlineStr">
        <is>
          <t>Penn State -7</t>
        </is>
      </c>
      <c r="I950" t="n">
        <v>46.5</v>
      </c>
      <c r="J950" t="inlineStr">
        <is>
          <t>+114</t>
        </is>
      </c>
      <c r="K950" t="inlineStr">
        <is>
          <t>🔴 +6.5</t>
        </is>
      </c>
      <c r="L950" t="inlineStr">
        <is>
          <t>W 34-13</t>
        </is>
      </c>
      <c r="M950" t="inlineStr">
        <is>
          <t>Ryan Field</t>
        </is>
      </c>
    </row>
    <row r="951">
      <c r="A951" t="inlineStr">
        <is>
          <t>Northwestern</t>
        </is>
      </c>
      <c r="B951" t="n">
        <v>6</v>
      </c>
      <c r="C951" t="inlineStr">
        <is>
          <t>Sat Oct 10, 12:30 PM ET</t>
        </is>
      </c>
      <c r="D951" t="inlineStr">
        <is>
          <t>Ball State</t>
        </is>
      </c>
      <c r="E951" t="inlineStr">
        <is>
          <t>#136</t>
        </is>
      </c>
      <c r="F951" t="inlineStr">
        <is>
          <t>vs</t>
        </is>
      </c>
      <c r="G951" t="inlineStr">
        <is>
          <t>Northwestern -36.0</t>
        </is>
      </c>
      <c r="H951" t="inlineStr">
        <is>
          <t>Northwestern -36</t>
        </is>
      </c>
      <c r="I951" t="n">
        <v>53</v>
      </c>
      <c r="K951" t="inlineStr">
        <is>
          <t>+1.8</t>
        </is>
      </c>
      <c r="M951" t="inlineStr">
        <is>
          <t>Ryan Field</t>
        </is>
      </c>
    </row>
    <row r="952">
      <c r="A952" t="inlineStr">
        <is>
          <t>Northwestern</t>
        </is>
      </c>
      <c r="B952" t="n">
        <v>7</v>
      </c>
      <c r="C952" t="inlineStr">
        <is>
          <t>Sat Oct 17</t>
        </is>
      </c>
      <c r="D952" t="inlineStr">
        <is>
          <t>Michigan State</t>
        </is>
      </c>
      <c r="E952" t="inlineStr">
        <is>
          <t>#58</t>
        </is>
      </c>
      <c r="F952" t="inlineStr">
        <is>
          <t>at</t>
        </is>
      </c>
      <c r="M952" t="inlineStr">
        <is>
          <t>Spartan Stadium</t>
        </is>
      </c>
    </row>
    <row r="953">
      <c r="A953" t="inlineStr">
        <is>
          <t>Northwestern</t>
        </is>
      </c>
      <c r="B953" t="n">
        <v>8</v>
      </c>
      <c r="C953" t="inlineStr">
        <is>
          <t>Sat Oct 24</t>
        </is>
      </c>
      <c r="D953" t="inlineStr">
        <is>
          <t>Rutgers</t>
        </is>
      </c>
      <c r="E953" t="inlineStr">
        <is>
          <t>#82</t>
        </is>
      </c>
      <c r="F953" t="inlineStr">
        <is>
          <t>vs</t>
        </is>
      </c>
      <c r="M953" t="inlineStr">
        <is>
          <t>Ryan Field</t>
        </is>
      </c>
    </row>
    <row r="954">
      <c r="A954" t="inlineStr">
        <is>
          <t>Northwestern</t>
        </is>
      </c>
      <c r="B954" t="n">
        <v>9</v>
      </c>
      <c r="C954" t="inlineStr">
        <is>
          <t>Sat Oct 31</t>
        </is>
      </c>
      <c r="D954" t="inlineStr">
        <is>
          <t>Oregon</t>
        </is>
      </c>
      <c r="E954" t="inlineStr">
        <is>
          <t>#9</t>
        </is>
      </c>
      <c r="F954" t="inlineStr">
        <is>
          <t>at</t>
        </is>
      </c>
      <c r="M954" t="inlineStr">
        <is>
          <t>Autzen Stadium</t>
        </is>
      </c>
    </row>
    <row r="955">
      <c r="A955" t="inlineStr">
        <is>
          <t>Northwestern</t>
        </is>
      </c>
      <c r="B955" t="n">
        <v>10</v>
      </c>
      <c r="C955" t="inlineStr">
        <is>
          <t>Sat Nov 07</t>
        </is>
      </c>
      <c r="D955" t="inlineStr">
        <is>
          <t>Iowa</t>
        </is>
      </c>
      <c r="E955" t="inlineStr">
        <is>
          <t>#29</t>
        </is>
      </c>
      <c r="F955" t="inlineStr">
        <is>
          <t>vs</t>
        </is>
      </c>
      <c r="M955" t="inlineStr">
        <is>
          <t>Ryan Field</t>
        </is>
      </c>
    </row>
    <row r="956">
      <c r="A956" t="inlineStr">
        <is>
          <t>Northwestern</t>
        </is>
      </c>
      <c r="B956" t="n">
        <v>11</v>
      </c>
      <c r="C956" t="inlineStr">
        <is>
          <t>Sat Nov 14</t>
        </is>
      </c>
      <c r="D956" t="inlineStr">
        <is>
          <t>Ohio State</t>
        </is>
      </c>
      <c r="E956" t="inlineStr">
        <is>
          <t>#3</t>
        </is>
      </c>
      <c r="F956" t="inlineStr">
        <is>
          <t>at</t>
        </is>
      </c>
      <c r="M956" t="inlineStr">
        <is>
          <t>Ohio Stadium</t>
        </is>
      </c>
    </row>
    <row r="957">
      <c r="A957" t="inlineStr">
        <is>
          <t>Northwestern</t>
        </is>
      </c>
      <c r="B957" t="n">
        <v>12</v>
      </c>
      <c r="C957" t="inlineStr">
        <is>
          <t>Sat Nov 21</t>
        </is>
      </c>
      <c r="D957" t="inlineStr">
        <is>
          <t>Minnesota</t>
        </is>
      </c>
      <c r="E957" t="inlineStr">
        <is>
          <t>#57</t>
        </is>
      </c>
      <c r="F957" t="inlineStr">
        <is>
          <t>at</t>
        </is>
      </c>
      <c r="M957" t="inlineStr">
        <is>
          <t>Huntington Bank Stadium</t>
        </is>
      </c>
    </row>
    <row r="958">
      <c r="A958" t="inlineStr">
        <is>
          <t>Northwestern</t>
        </is>
      </c>
      <c r="B958" t="n">
        <v>13</v>
      </c>
      <c r="C958" t="inlineStr">
        <is>
          <t>Sat Nov 28</t>
        </is>
      </c>
      <c r="D958" t="inlineStr">
        <is>
          <t>Illinois</t>
        </is>
      </c>
      <c r="E958" t="inlineStr">
        <is>
          <t>#54</t>
        </is>
      </c>
      <c r="F958" t="inlineStr">
        <is>
          <t>vs</t>
        </is>
      </c>
      <c r="G958" t="inlineStr">
        <is>
          <t>Illinois -3.5</t>
        </is>
      </c>
      <c r="H958" t="inlineStr">
        <is>
          <t>Illinois -3.5</t>
        </is>
      </c>
      <c r="I958" t="n">
        <v>52.5</v>
      </c>
      <c r="J958" t="inlineStr">
        <is>
          <t>+145</t>
        </is>
      </c>
      <c r="K958" t="inlineStr">
        <is>
          <t>🔴 +15.2</t>
        </is>
      </c>
      <c r="M958" t="inlineStr">
        <is>
          <t>Ryan Field</t>
        </is>
      </c>
    </row>
    <row r="959">
      <c r="A959" t="inlineStr">
        <is>
          <t>Notre Dame</t>
        </is>
      </c>
      <c r="B959" t="n">
        <v>1</v>
      </c>
      <c r="C959" t="inlineStr">
        <is>
          <t>Sun Sep 06, 7:30 PM ET</t>
        </is>
      </c>
      <c r="D959" t="inlineStr">
        <is>
          <t>Wisconsin</t>
        </is>
      </c>
      <c r="E959" t="inlineStr">
        <is>
          <t>#21</t>
        </is>
      </c>
      <c r="F959" t="inlineStr">
        <is>
          <t>N</t>
        </is>
      </c>
      <c r="G959" t="inlineStr">
        <is>
          <t>Notre Dame -21</t>
        </is>
      </c>
      <c r="H959" t="inlineStr">
        <is>
          <t>Notre Dame -16.5</t>
        </is>
      </c>
      <c r="I959" t="n">
        <v>45.5</v>
      </c>
      <c r="J959" t="inlineStr">
        <is>
          <t>-1800</t>
        </is>
      </c>
      <c r="K959" t="inlineStr">
        <is>
          <t>🟡 -7.3</t>
        </is>
      </c>
      <c r="L959" t="inlineStr">
        <is>
          <t>W 41-13</t>
        </is>
      </c>
      <c r="M959" t="inlineStr">
        <is>
          <t>Lambeau Field</t>
        </is>
      </c>
    </row>
    <row r="960">
      <c r="A960" t="inlineStr">
        <is>
          <t>Notre Dame</t>
        </is>
      </c>
      <c r="B960" t="n">
        <v>2</v>
      </c>
      <c r="C960" t="inlineStr">
        <is>
          <t>Sat Sep 12, 3:30 PM ET</t>
        </is>
      </c>
      <c r="D960" t="inlineStr">
        <is>
          <t>Rice</t>
        </is>
      </c>
      <c r="E960" t="inlineStr">
        <is>
          <t>#113</t>
        </is>
      </c>
      <c r="F960" t="inlineStr">
        <is>
          <t>vs</t>
        </is>
      </c>
      <c r="G960" t="inlineStr">
        <is>
          <t>Notre Dame -44.5</t>
        </is>
      </c>
      <c r="H960" t="inlineStr">
        <is>
          <t>Notre Dame -44.5</t>
        </is>
      </c>
      <c r="I960" t="n">
        <v>54.5</v>
      </c>
      <c r="K960" t="inlineStr">
        <is>
          <t>-3.5</t>
        </is>
      </c>
      <c r="L960" t="inlineStr">
        <is>
          <t>W 52-0</t>
        </is>
      </c>
      <c r="M960" t="inlineStr">
        <is>
          <t>Notre Dame Stadium</t>
        </is>
      </c>
    </row>
    <row r="961">
      <c r="A961" t="inlineStr">
        <is>
          <t>Notre Dame</t>
        </is>
      </c>
      <c r="B961" t="n">
        <v>3</v>
      </c>
      <c r="C961" t="inlineStr">
        <is>
          <t>Sat Sep 19, 7:30 PM ET</t>
        </is>
      </c>
      <c r="D961" t="inlineStr">
        <is>
          <t>Michigan State</t>
        </is>
      </c>
      <c r="E961" t="inlineStr">
        <is>
          <t>#58</t>
        </is>
      </c>
      <c r="F961" t="inlineStr">
        <is>
          <t>vs</t>
        </is>
      </c>
      <c r="G961" t="inlineStr">
        <is>
          <t>Notre Dame -28.5</t>
        </is>
      </c>
      <c r="H961" t="inlineStr">
        <is>
          <t>Notre Dame -29.5</t>
        </is>
      </c>
      <c r="I961" t="n">
        <v>51.5</v>
      </c>
      <c r="J961" t="inlineStr">
        <is>
          <t>-5000</t>
        </is>
      </c>
      <c r="K961" t="inlineStr">
        <is>
          <t>-1.7</t>
        </is>
      </c>
      <c r="L961" t="inlineStr">
        <is>
          <t>W 27-10</t>
        </is>
      </c>
      <c r="M961" t="inlineStr">
        <is>
          <t>Notre Dame Stadium</t>
        </is>
      </c>
    </row>
    <row r="962">
      <c r="A962" t="inlineStr">
        <is>
          <t>Notre Dame</t>
        </is>
      </c>
      <c r="B962" t="n">
        <v>4</v>
      </c>
      <c r="C962" t="inlineStr">
        <is>
          <t>Sat Sep 26, 2:00 PM ET</t>
        </is>
      </c>
      <c r="D962" t="inlineStr">
        <is>
          <t>Purdue</t>
        </is>
      </c>
      <c r="E962" t="inlineStr">
        <is>
          <t>#64</t>
        </is>
      </c>
      <c r="F962" t="inlineStr">
        <is>
          <t>at</t>
        </is>
      </c>
      <c r="G962" t="inlineStr">
        <is>
          <t>Notre Dame -27.5</t>
        </is>
      </c>
      <c r="H962" t="inlineStr">
        <is>
          <t>Notre Dame -27.5</t>
        </is>
      </c>
      <c r="I962" t="n">
        <v>57.5</v>
      </c>
      <c r="J962" t="inlineStr">
        <is>
          <t>-4500</t>
        </is>
      </c>
      <c r="K962" t="inlineStr">
        <is>
          <t>-3.5</t>
        </is>
      </c>
      <c r="L962" t="inlineStr">
        <is>
          <t>W 49-10</t>
        </is>
      </c>
      <c r="M962" t="inlineStr">
        <is>
          <t>Ross-Ade Stadium</t>
        </is>
      </c>
    </row>
    <row r="963">
      <c r="A963" t="inlineStr">
        <is>
          <t>Notre Dame</t>
        </is>
      </c>
      <c r="B963" t="n">
        <v>5</v>
      </c>
      <c r="C963" t="inlineStr">
        <is>
          <t>Sat Oct 03, 12:00 PM ET</t>
        </is>
      </c>
      <c r="D963" t="inlineStr">
        <is>
          <t>North Carolina</t>
        </is>
      </c>
      <c r="E963" t="inlineStr">
        <is>
          <t>#37</t>
        </is>
      </c>
      <c r="F963" t="inlineStr">
        <is>
          <t>at</t>
        </is>
      </c>
      <c r="G963" t="inlineStr">
        <is>
          <t>Notre Dame -21</t>
        </is>
      </c>
      <c r="H963" t="inlineStr">
        <is>
          <t>Notre Dame -23.5</t>
        </is>
      </c>
      <c r="I963" t="n">
        <v>46.5</v>
      </c>
      <c r="J963" t="inlineStr">
        <is>
          <t>-1800</t>
        </is>
      </c>
      <c r="K963" t="inlineStr">
        <is>
          <t>-5.8</t>
        </is>
      </c>
      <c r="L963" t="inlineStr">
        <is>
          <t>W 37-26</t>
        </is>
      </c>
      <c r="M963" t="inlineStr">
        <is>
          <t>Kenan Stadium</t>
        </is>
      </c>
    </row>
    <row r="964">
      <c r="A964" t="inlineStr">
        <is>
          <t>Notre Dame</t>
        </is>
      </c>
      <c r="B964" t="n">
        <v>6</v>
      </c>
      <c r="C964" t="inlineStr">
        <is>
          <t>Sat Oct 10, 3:30 PM ET</t>
        </is>
      </c>
      <c r="D964" t="inlineStr">
        <is>
          <t>Stanford</t>
        </is>
      </c>
      <c r="E964" t="inlineStr">
        <is>
          <t>#114</t>
        </is>
      </c>
      <c r="F964" t="inlineStr">
        <is>
          <t>vs</t>
        </is>
      </c>
      <c r="G964" t="inlineStr">
        <is>
          <t>Notre Dame -38.0</t>
        </is>
      </c>
      <c r="H964" t="inlineStr">
        <is>
          <t>Notre Dame -38</t>
        </is>
      </c>
      <c r="I964" t="n">
        <v>54.5</v>
      </c>
      <c r="K964" t="inlineStr">
        <is>
          <t>+3.3</t>
        </is>
      </c>
      <c r="M964" t="inlineStr">
        <is>
          <t>Notre Dame Stadium</t>
        </is>
      </c>
    </row>
    <row r="965">
      <c r="A965" t="inlineStr">
        <is>
          <t>Notre Dame</t>
        </is>
      </c>
      <c r="B965" t="n">
        <v>7</v>
      </c>
      <c r="C965" t="inlineStr">
        <is>
          <t>Sat Oct 17, 7:30 PM ET</t>
        </is>
      </c>
      <c r="D965" t="inlineStr">
        <is>
          <t>BYU</t>
        </is>
      </c>
      <c r="E965" t="inlineStr">
        <is>
          <t>#23</t>
        </is>
      </c>
      <c r="F965" t="inlineStr">
        <is>
          <t>at</t>
        </is>
      </c>
      <c r="G965" t="inlineStr">
        <is>
          <t>Notre Dame -10</t>
        </is>
      </c>
      <c r="H965" t="inlineStr">
        <is>
          <t>Notre Dame -10</t>
        </is>
      </c>
      <c r="I965" t="n">
        <v>54.5</v>
      </c>
      <c r="J965" t="inlineStr">
        <is>
          <t>-440</t>
        </is>
      </c>
      <c r="K965" t="inlineStr">
        <is>
          <t>+1.3</t>
        </is>
      </c>
      <c r="M965" t="inlineStr">
        <is>
          <t>LaVell Edwards Stadium</t>
        </is>
      </c>
    </row>
    <row r="966">
      <c r="A966" t="inlineStr">
        <is>
          <t>Notre Dame</t>
        </is>
      </c>
      <c r="B966" t="n">
        <v>9</v>
      </c>
      <c r="C966" t="inlineStr">
        <is>
          <t>Sat Oct 31, 12:00 PM ET</t>
        </is>
      </c>
      <c r="D966" t="inlineStr">
        <is>
          <t>Navy</t>
        </is>
      </c>
      <c r="E966" t="inlineStr">
        <is>
          <t>#90</t>
        </is>
      </c>
      <c r="F966" t="inlineStr">
        <is>
          <t>N</t>
        </is>
      </c>
      <c r="M966" t="inlineStr">
        <is>
          <t>Gillette Stadium</t>
        </is>
      </c>
    </row>
    <row r="967">
      <c r="A967" t="inlineStr">
        <is>
          <t>Notre Dame</t>
        </is>
      </c>
      <c r="B967" t="n">
        <v>10</v>
      </c>
      <c r="C967" t="inlineStr">
        <is>
          <t>Sat Nov 07, 7:30 PM ET</t>
        </is>
      </c>
      <c r="D967" t="inlineStr">
        <is>
          <t>Miami</t>
        </is>
      </c>
      <c r="E967" t="inlineStr">
        <is>
          <t>#6</t>
        </is>
      </c>
      <c r="F967" t="inlineStr">
        <is>
          <t>vs</t>
        </is>
      </c>
      <c r="G967" t="inlineStr">
        <is>
          <t>Notre Dame -6.5</t>
        </is>
      </c>
      <c r="H967" t="inlineStr">
        <is>
          <t>Notre Dame -6.5</t>
        </is>
      </c>
      <c r="I967" t="n">
        <v>54.5</v>
      </c>
      <c r="J967" t="inlineStr">
        <is>
          <t>-238</t>
        </is>
      </c>
      <c r="K967" t="inlineStr">
        <is>
          <t>-3.5</t>
        </is>
      </c>
      <c r="M967" t="inlineStr">
        <is>
          <t>Notre Dame Stadium</t>
        </is>
      </c>
    </row>
    <row r="968">
      <c r="A968" t="inlineStr">
        <is>
          <t>Notre Dame</t>
        </is>
      </c>
      <c r="B968" t="n">
        <v>11</v>
      </c>
      <c r="C968" t="inlineStr">
        <is>
          <t>Sat Nov 14, 3:30 PM ET</t>
        </is>
      </c>
      <c r="D968" t="inlineStr">
        <is>
          <t>Boston College</t>
        </is>
      </c>
      <c r="E968" t="inlineStr">
        <is>
          <t>#78</t>
        </is>
      </c>
      <c r="F968" t="inlineStr">
        <is>
          <t>vs</t>
        </is>
      </c>
      <c r="M968" t="inlineStr">
        <is>
          <t>Notre Dame Stadium</t>
        </is>
      </c>
    </row>
    <row r="969">
      <c r="A969" t="inlineStr">
        <is>
          <t>Notre Dame</t>
        </is>
      </c>
      <c r="B969" t="n">
        <v>12</v>
      </c>
      <c r="C969" t="inlineStr">
        <is>
          <t>Sat Nov 21, 7:30 PM ET</t>
        </is>
      </c>
      <c r="D969" t="inlineStr">
        <is>
          <t>SMU</t>
        </is>
      </c>
      <c r="E969" t="inlineStr">
        <is>
          <t>#34</t>
        </is>
      </c>
      <c r="F969" t="inlineStr">
        <is>
          <t>vs</t>
        </is>
      </c>
      <c r="G969" t="inlineStr">
        <is>
          <t>Notre Dame -17.5</t>
        </is>
      </c>
      <c r="H969" t="inlineStr">
        <is>
          <t>Notre Dame -17.5</t>
        </is>
      </c>
      <c r="I969" t="n">
        <v>56.5</v>
      </c>
      <c r="J969" t="inlineStr">
        <is>
          <t>-1200</t>
        </is>
      </c>
      <c r="K969" t="inlineStr">
        <is>
          <t>+2.3</t>
        </is>
      </c>
      <c r="M969" t="inlineStr">
        <is>
          <t>Notre Dame Stadium</t>
        </is>
      </c>
    </row>
    <row r="970">
      <c r="A970" t="inlineStr">
        <is>
          <t>Notre Dame</t>
        </is>
      </c>
      <c r="B970" t="n">
        <v>13</v>
      </c>
      <c r="C970" t="inlineStr">
        <is>
          <t>Sat Nov 28</t>
        </is>
      </c>
      <c r="D970" t="inlineStr">
        <is>
          <t>Syracuse</t>
        </is>
      </c>
      <c r="E970" t="inlineStr">
        <is>
          <t>#68</t>
        </is>
      </c>
      <c r="F970" t="inlineStr">
        <is>
          <t>at</t>
        </is>
      </c>
      <c r="M970" t="inlineStr">
        <is>
          <t>JMA Wireless Dome</t>
        </is>
      </c>
    </row>
    <row r="971">
      <c r="A971" t="inlineStr">
        <is>
          <t>Ohio</t>
        </is>
      </c>
      <c r="B971" t="n">
        <v>1</v>
      </c>
      <c r="C971" t="inlineStr">
        <is>
          <t>Sat Sep 05, 12:00 PM ET</t>
        </is>
      </c>
      <c r="D971" t="inlineStr">
        <is>
          <t>Nebraska</t>
        </is>
      </c>
      <c r="E971" t="inlineStr">
        <is>
          <t>#18</t>
        </is>
      </c>
      <c r="F971" t="inlineStr">
        <is>
          <t>at</t>
        </is>
      </c>
      <c r="G971" t="inlineStr">
        <is>
          <t>Nebraska -23.5</t>
        </is>
      </c>
      <c r="H971" t="inlineStr">
        <is>
          <t>Nebraska -23.5</t>
        </is>
      </c>
      <c r="I971" t="n">
        <v>47.5</v>
      </c>
      <c r="J971" t="inlineStr">
        <is>
          <t>+1100</t>
        </is>
      </c>
      <c r="K971" t="inlineStr">
        <is>
          <t>-3.0</t>
        </is>
      </c>
      <c r="L971" t="inlineStr">
        <is>
          <t>L 21-49</t>
        </is>
      </c>
      <c r="M971" t="inlineStr">
        <is>
          <t>Memorial Stadium (Lincoln, NE)</t>
        </is>
      </c>
    </row>
    <row r="972">
      <c r="A972" t="inlineStr">
        <is>
          <t>Ohio</t>
        </is>
      </c>
      <c r="B972" t="n">
        <v>2</v>
      </c>
      <c r="C972" t="inlineStr">
        <is>
          <t>Sat Sep 12, 6:00 PM ET</t>
        </is>
      </c>
      <c r="D972" t="inlineStr">
        <is>
          <t>Jacksonville State</t>
        </is>
      </c>
      <c r="E972" t="inlineStr">
        <is>
          <t>#102</t>
        </is>
      </c>
      <c r="F972" t="inlineStr">
        <is>
          <t>vs</t>
        </is>
      </c>
      <c r="G972" t="inlineStr">
        <is>
          <t>Ohio -1.5</t>
        </is>
      </c>
      <c r="H972" t="inlineStr">
        <is>
          <t>Ohio -2.5</t>
        </is>
      </c>
      <c r="I972" t="n">
        <v>48.5</v>
      </c>
      <c r="J972" t="inlineStr">
        <is>
          <t>-125</t>
        </is>
      </c>
      <c r="K972" t="inlineStr">
        <is>
          <t>+0.8</t>
        </is>
      </c>
      <c r="L972" t="inlineStr">
        <is>
          <t>W 29-27</t>
        </is>
      </c>
      <c r="M972" t="inlineStr">
        <is>
          <t>Peden Stadium</t>
        </is>
      </c>
    </row>
    <row r="973">
      <c r="A973" t="inlineStr">
        <is>
          <t>Ohio</t>
        </is>
      </c>
      <c r="B973" t="n">
        <v>3</v>
      </c>
      <c r="C973" t="inlineStr">
        <is>
          <t>Sat Sep 19, 7:00 PM ET</t>
        </is>
      </c>
      <c r="D973" t="inlineStr">
        <is>
          <t>South Alabama</t>
        </is>
      </c>
      <c r="E973" t="inlineStr">
        <is>
          <t>#109</t>
        </is>
      </c>
      <c r="F973" t="inlineStr">
        <is>
          <t>at</t>
        </is>
      </c>
      <c r="G973" t="inlineStr">
        <is>
          <t>South Alabama -7</t>
        </is>
      </c>
      <c r="H973" t="inlineStr">
        <is>
          <t>South Alabama -3.5</t>
        </is>
      </c>
      <c r="I973" t="n">
        <v>49.5</v>
      </c>
      <c r="J973" t="inlineStr">
        <is>
          <t>+220</t>
        </is>
      </c>
      <c r="K973" t="inlineStr">
        <is>
          <t>+5.9</t>
        </is>
      </c>
      <c r="L973" t="inlineStr">
        <is>
          <t>L 36-41</t>
        </is>
      </c>
      <c r="M973" t="inlineStr">
        <is>
          <t>Hancock Whitney Stadium</t>
        </is>
      </c>
    </row>
    <row r="974">
      <c r="A974" t="inlineStr">
        <is>
          <t>Ohio</t>
        </is>
      </c>
      <c r="B974" t="n">
        <v>4</v>
      </c>
      <c r="C974" t="inlineStr">
        <is>
          <t>Sat Sep 26, 3:30 PM ET</t>
        </is>
      </c>
      <c r="D974" t="inlineStr">
        <is>
          <t>Stonehill</t>
        </is>
      </c>
      <c r="E974" t="inlineStr">
        <is>
          <t>n/a</t>
        </is>
      </c>
      <c r="F974" t="inlineStr">
        <is>
          <t>vs</t>
        </is>
      </c>
      <c r="G974" t="inlineStr">
        <is>
          <t>Ohio -32.5</t>
        </is>
      </c>
      <c r="H974" t="inlineStr">
        <is>
          <t>Ohio -34.5</t>
        </is>
      </c>
      <c r="I974" t="n">
        <v>53.5</v>
      </c>
      <c r="J974" t="inlineStr">
        <is>
          <t>-5000</t>
        </is>
      </c>
      <c r="L974" t="inlineStr">
        <is>
          <t>W 35-7</t>
        </is>
      </c>
      <c r="M974" t="inlineStr">
        <is>
          <t>Peden Stadium</t>
        </is>
      </c>
    </row>
    <row r="975">
      <c r="A975" t="inlineStr">
        <is>
          <t>Ohio</t>
        </is>
      </c>
      <c r="B975" t="n">
        <v>5</v>
      </c>
      <c r="C975" t="inlineStr">
        <is>
          <t>Sat Oct 03, 3:30 PM ET</t>
        </is>
      </c>
      <c r="D975" t="inlineStr">
        <is>
          <t>Kent State</t>
        </is>
      </c>
      <c r="E975" t="inlineStr">
        <is>
          <t>#134</t>
        </is>
      </c>
      <c r="F975" t="inlineStr">
        <is>
          <t>at</t>
        </is>
      </c>
      <c r="G975" t="inlineStr">
        <is>
          <t>Ohio -3.5</t>
        </is>
      </c>
      <c r="H975" t="inlineStr">
        <is>
          <t>Ohio -5.5</t>
        </is>
      </c>
      <c r="I975" t="n">
        <v>50.5</v>
      </c>
      <c r="J975" t="inlineStr">
        <is>
          <t>-175</t>
        </is>
      </c>
      <c r="K975" t="inlineStr">
        <is>
          <t>+4.7</t>
        </is>
      </c>
      <c r="L975" t="inlineStr">
        <is>
          <t>W 13-10</t>
        </is>
      </c>
      <c r="M975" t="inlineStr">
        <is>
          <t>Dix Stadium</t>
        </is>
      </c>
    </row>
    <row r="976">
      <c r="A976" t="inlineStr">
        <is>
          <t>Ohio</t>
        </is>
      </c>
      <c r="B976" t="n">
        <v>6</v>
      </c>
      <c r="C976" t="inlineStr">
        <is>
          <t>Sat Oct 10, 3:30 PM ET</t>
        </is>
      </c>
      <c r="D976" t="inlineStr">
        <is>
          <t>Central Michigan</t>
        </is>
      </c>
      <c r="E976" t="inlineStr">
        <is>
          <t>#117</t>
        </is>
      </c>
      <c r="F976" t="inlineStr">
        <is>
          <t>vs</t>
        </is>
      </c>
      <c r="G976" t="inlineStr">
        <is>
          <t>Ohio -3.0</t>
        </is>
      </c>
      <c r="H976" t="inlineStr">
        <is>
          <t>Ohio -3.5</t>
        </is>
      </c>
      <c r="I976" t="n">
        <v>47</v>
      </c>
      <c r="J976" t="inlineStr">
        <is>
          <t>-175</t>
        </is>
      </c>
      <c r="K976" t="inlineStr">
        <is>
          <t>+2.2</t>
        </is>
      </c>
      <c r="M976" t="inlineStr">
        <is>
          <t>Peden Stadium</t>
        </is>
      </c>
    </row>
    <row r="977">
      <c r="A977" t="inlineStr">
        <is>
          <t>Ohio</t>
        </is>
      </c>
      <c r="B977" t="n">
        <v>7</v>
      </c>
      <c r="C977" t="inlineStr">
        <is>
          <t>Sat Oct 17, 10:00 PM ET</t>
        </is>
      </c>
      <c r="D977" t="inlineStr">
        <is>
          <t>Sacramento State</t>
        </is>
      </c>
      <c r="E977" t="inlineStr">
        <is>
          <t>#135</t>
        </is>
      </c>
      <c r="F977" t="inlineStr">
        <is>
          <t>at</t>
        </is>
      </c>
      <c r="M977" t="inlineStr">
        <is>
          <t>Hornet Stadium</t>
        </is>
      </c>
    </row>
    <row r="978">
      <c r="A978" t="inlineStr">
        <is>
          <t>Ohio</t>
        </is>
      </c>
      <c r="B978" t="n">
        <v>8</v>
      </c>
      <c r="C978" t="inlineStr">
        <is>
          <t>Sat Oct 24</t>
        </is>
      </c>
      <c r="D978" t="inlineStr">
        <is>
          <t>Eastern Michigan</t>
        </is>
      </c>
      <c r="E978" t="inlineStr">
        <is>
          <t>#127</t>
        </is>
      </c>
      <c r="F978" t="inlineStr">
        <is>
          <t>vs</t>
        </is>
      </c>
      <c r="M978" t="inlineStr">
        <is>
          <t>Peden Stadium</t>
        </is>
      </c>
    </row>
    <row r="979">
      <c r="A979" t="inlineStr">
        <is>
          <t>Ohio</t>
        </is>
      </c>
      <c r="B979" t="n">
        <v>10</v>
      </c>
      <c r="C979" t="inlineStr">
        <is>
          <t>Tue Nov 03, 7:00 PM ET</t>
        </is>
      </c>
      <c r="D979" t="inlineStr">
        <is>
          <t>Akron</t>
        </is>
      </c>
      <c r="E979" t="inlineStr">
        <is>
          <t>#133</t>
        </is>
      </c>
      <c r="F979" t="inlineStr">
        <is>
          <t>at</t>
        </is>
      </c>
      <c r="M979" t="inlineStr">
        <is>
          <t>InfoCision Stadium</t>
        </is>
      </c>
    </row>
    <row r="980">
      <c r="A980" t="inlineStr">
        <is>
          <t>Ohio</t>
        </is>
      </c>
      <c r="B980" t="n">
        <v>11</v>
      </c>
      <c r="C980" t="inlineStr">
        <is>
          <t>Tue Nov 10, 7:00 PM ET</t>
        </is>
      </c>
      <c r="D980" t="inlineStr">
        <is>
          <t>Miami (OH)</t>
        </is>
      </c>
      <c r="E980" t="inlineStr">
        <is>
          <t>#118</t>
        </is>
      </c>
      <c r="F980" t="inlineStr">
        <is>
          <t>at</t>
        </is>
      </c>
      <c r="M980" t="inlineStr">
        <is>
          <t>Yager Stadium</t>
        </is>
      </c>
    </row>
    <row r="981">
      <c r="A981" t="inlineStr">
        <is>
          <t>Ohio</t>
        </is>
      </c>
      <c r="B981" t="n">
        <v>12</v>
      </c>
      <c r="C981" t="inlineStr">
        <is>
          <t>Tue Nov 17, 7:00 PM ET</t>
        </is>
      </c>
      <c r="D981" t="inlineStr">
        <is>
          <t>Ball State</t>
        </is>
      </c>
      <c r="E981" t="inlineStr">
        <is>
          <t>#136</t>
        </is>
      </c>
      <c r="F981" t="inlineStr">
        <is>
          <t>vs</t>
        </is>
      </c>
      <c r="M981" t="inlineStr">
        <is>
          <t>Peden Stadium</t>
        </is>
      </c>
    </row>
    <row r="982">
      <c r="A982" t="inlineStr">
        <is>
          <t>Ohio</t>
        </is>
      </c>
      <c r="B982" t="n">
        <v>13</v>
      </c>
      <c r="C982" t="inlineStr">
        <is>
          <t>Fri Nov 27, 12:00 PM ET</t>
        </is>
      </c>
      <c r="D982" t="inlineStr">
        <is>
          <t>Toledo</t>
        </is>
      </c>
      <c r="E982" t="inlineStr">
        <is>
          <t>#73</t>
        </is>
      </c>
      <c r="F982" t="inlineStr">
        <is>
          <t>vs</t>
        </is>
      </c>
      <c r="M982" t="inlineStr">
        <is>
          <t>Peden Stadium</t>
        </is>
      </c>
    </row>
    <row r="983">
      <c r="A983" t="inlineStr">
        <is>
          <t>Ohio State</t>
        </is>
      </c>
      <c r="B983" t="n">
        <v>1</v>
      </c>
      <c r="C983" t="inlineStr">
        <is>
          <t>Sat Sep 05, 12:30 PM ET</t>
        </is>
      </c>
      <c r="D983" t="inlineStr">
        <is>
          <t>Ball State</t>
        </is>
      </c>
      <c r="E983" t="inlineStr">
        <is>
          <t>#136</t>
        </is>
      </c>
      <c r="F983" t="inlineStr">
        <is>
          <t>vs</t>
        </is>
      </c>
      <c r="G983" t="inlineStr">
        <is>
          <t>Ohio State -50.5</t>
        </is>
      </c>
      <c r="H983" t="inlineStr">
        <is>
          <t>Ohio State -49.5</t>
        </is>
      </c>
      <c r="I983" t="n">
        <v>55.5</v>
      </c>
      <c r="K983" t="inlineStr">
        <is>
          <t>+2.4</t>
        </is>
      </c>
      <c r="L983" t="inlineStr">
        <is>
          <t>W 56-3</t>
        </is>
      </c>
      <c r="M983" t="inlineStr">
        <is>
          <t>Ohio Stadium</t>
        </is>
      </c>
    </row>
    <row r="984">
      <c r="A984" t="inlineStr">
        <is>
          <t>Ohio State</t>
        </is>
      </c>
      <c r="B984" t="n">
        <v>2</v>
      </c>
      <c r="C984" t="inlineStr">
        <is>
          <t>Sat Sep 12, 7:30 PM ET</t>
        </is>
      </c>
      <c r="D984" t="inlineStr">
        <is>
          <t>Texas</t>
        </is>
      </c>
      <c r="E984" t="inlineStr">
        <is>
          <t>#4</t>
        </is>
      </c>
      <c r="F984" t="inlineStr">
        <is>
          <t>at</t>
        </is>
      </c>
      <c r="G984" t="inlineStr">
        <is>
          <t>Texas -2.5</t>
        </is>
      </c>
      <c r="H984" t="inlineStr">
        <is>
          <t>Texas -1.5</t>
        </is>
      </c>
      <c r="I984" t="n">
        <v>50.5</v>
      </c>
      <c r="J984" t="inlineStr">
        <is>
          <t>+120</t>
        </is>
      </c>
      <c r="K984" t="inlineStr">
        <is>
          <t>+0.5</t>
        </is>
      </c>
      <c r="L984" t="inlineStr">
        <is>
          <t>L 23-24</t>
        </is>
      </c>
      <c r="M984" t="inlineStr">
        <is>
          <t>DKR-Texas Memorial Stadium</t>
        </is>
      </c>
    </row>
    <row r="985">
      <c r="A985" t="inlineStr">
        <is>
          <t>Ohio State</t>
        </is>
      </c>
      <c r="B985" t="n">
        <v>3</v>
      </c>
      <c r="C985" t="inlineStr">
        <is>
          <t>Sat Sep 19, 12:00 PM ET</t>
        </is>
      </c>
      <c r="D985" t="inlineStr">
        <is>
          <t>Kent State</t>
        </is>
      </c>
      <c r="E985" t="inlineStr">
        <is>
          <t>#134</t>
        </is>
      </c>
      <c r="F985" t="inlineStr">
        <is>
          <t>vs</t>
        </is>
      </c>
      <c r="G985" t="inlineStr">
        <is>
          <t>Ohio State -52.5</t>
        </is>
      </c>
      <c r="H985" t="inlineStr">
        <is>
          <t>Ohio State -52.5</t>
        </is>
      </c>
      <c r="I985" t="n">
        <v>58.5</v>
      </c>
      <c r="K985" t="inlineStr">
        <is>
          <t>-2.0</t>
        </is>
      </c>
      <c r="L985" t="inlineStr">
        <is>
          <t>W 59-3</t>
        </is>
      </c>
      <c r="M985" t="inlineStr">
        <is>
          <t>Ohio Stadium</t>
        </is>
      </c>
    </row>
    <row r="986">
      <c r="A986" t="inlineStr">
        <is>
          <t>Ohio State</t>
        </is>
      </c>
      <c r="B986" t="n">
        <v>4</v>
      </c>
      <c r="C986" t="inlineStr">
        <is>
          <t>Sat Sep 26, 12:00 PM ET</t>
        </is>
      </c>
      <c r="D986" t="inlineStr">
        <is>
          <t>Illinois</t>
        </is>
      </c>
      <c r="E986" t="inlineStr">
        <is>
          <t>#54</t>
        </is>
      </c>
      <c r="F986" t="inlineStr">
        <is>
          <t>vs</t>
        </is>
      </c>
      <c r="G986" t="inlineStr">
        <is>
          <t>Ohio State -25.5</t>
        </is>
      </c>
      <c r="H986" t="inlineStr">
        <is>
          <t>Ohio State -27.5</t>
        </is>
      </c>
      <c r="I986" t="n">
        <v>53.5</v>
      </c>
      <c r="J986" t="inlineStr">
        <is>
          <t>-4000</t>
        </is>
      </c>
      <c r="K986" t="inlineStr">
        <is>
          <t>+1.3</t>
        </is>
      </c>
      <c r="L986" t="inlineStr">
        <is>
          <t>W 42-19</t>
        </is>
      </c>
      <c r="M986" t="inlineStr">
        <is>
          <t>Ohio Stadium</t>
        </is>
      </c>
    </row>
    <row r="987">
      <c r="A987" t="inlineStr">
        <is>
          <t>Ohio State</t>
        </is>
      </c>
      <c r="B987" t="n">
        <v>5</v>
      </c>
      <c r="C987" t="inlineStr">
        <is>
          <t>Sat Oct 03, 3:30 PM ET</t>
        </is>
      </c>
      <c r="D987" t="inlineStr">
        <is>
          <t>Iowa</t>
        </is>
      </c>
      <c r="E987" t="inlineStr">
        <is>
          <t>#29</t>
        </is>
      </c>
      <c r="F987" t="inlineStr">
        <is>
          <t>at</t>
        </is>
      </c>
      <c r="G987" t="inlineStr">
        <is>
          <t>Ohio State -14.5</t>
        </is>
      </c>
      <c r="H987" t="inlineStr">
        <is>
          <t>Ohio State -14</t>
        </is>
      </c>
      <c r="I987" t="n">
        <v>46.5</v>
      </c>
      <c r="J987" t="inlineStr">
        <is>
          <t>-700</t>
        </is>
      </c>
      <c r="K987" t="inlineStr">
        <is>
          <t>-0.1</t>
        </is>
      </c>
      <c r="L987" t="inlineStr">
        <is>
          <t>W 31-14</t>
        </is>
      </c>
      <c r="M987" t="inlineStr">
        <is>
          <t>Kinnick Stadium</t>
        </is>
      </c>
    </row>
    <row r="988">
      <c r="A988" t="inlineStr">
        <is>
          <t>Ohio State</t>
        </is>
      </c>
      <c r="B988" t="n">
        <v>6</v>
      </c>
      <c r="C988" t="inlineStr">
        <is>
          <t>Sat Oct 10, 4:15 PM ET</t>
        </is>
      </c>
      <c r="D988" t="inlineStr">
        <is>
          <t>Maryland</t>
        </is>
      </c>
      <c r="E988" t="inlineStr">
        <is>
          <t>#77</t>
        </is>
      </c>
      <c r="F988" t="inlineStr">
        <is>
          <t>vs</t>
        </is>
      </c>
      <c r="G988" t="inlineStr">
        <is>
          <t>Ohio State -34.5</t>
        </is>
      </c>
      <c r="H988" t="inlineStr">
        <is>
          <t>Ohio State -35</t>
        </is>
      </c>
      <c r="I988" t="n">
        <v>56</v>
      </c>
      <c r="K988" t="inlineStr">
        <is>
          <t>-1.5</t>
        </is>
      </c>
      <c r="M988" t="inlineStr">
        <is>
          <t>Ohio Stadium</t>
        </is>
      </c>
    </row>
    <row r="989">
      <c r="A989" t="inlineStr">
        <is>
          <t>Ohio State</t>
        </is>
      </c>
      <c r="B989" t="n">
        <v>7</v>
      </c>
      <c r="C989" t="inlineStr">
        <is>
          <t>Sat Oct 17</t>
        </is>
      </c>
      <c r="D989" t="inlineStr">
        <is>
          <t>Indiana</t>
        </is>
      </c>
      <c r="E989" t="inlineStr">
        <is>
          <t>#8</t>
        </is>
      </c>
      <c r="F989" t="inlineStr">
        <is>
          <t>at</t>
        </is>
      </c>
      <c r="G989" t="inlineStr">
        <is>
          <t>Indiana -1.5</t>
        </is>
      </c>
      <c r="H989" t="inlineStr">
        <is>
          <t>Ohio State -1.5</t>
        </is>
      </c>
      <c r="I989" t="n">
        <v>48.5</v>
      </c>
      <c r="J989" t="inlineStr">
        <is>
          <t>-110</t>
        </is>
      </c>
      <c r="K989" t="inlineStr">
        <is>
          <t>+3.6</t>
        </is>
      </c>
      <c r="M989" t="inlineStr">
        <is>
          <t>Memorial Stadium (Bloomington, IN)</t>
        </is>
      </c>
    </row>
    <row r="990">
      <c r="A990" t="inlineStr">
        <is>
          <t>Ohio State</t>
        </is>
      </c>
      <c r="B990" t="n">
        <v>9</v>
      </c>
      <c r="C990" t="inlineStr">
        <is>
          <t>Sat Oct 31</t>
        </is>
      </c>
      <c r="D990" t="inlineStr">
        <is>
          <t>USC</t>
        </is>
      </c>
      <c r="E990" t="inlineStr">
        <is>
          <t>#19</t>
        </is>
      </c>
      <c r="F990" t="inlineStr">
        <is>
          <t>at</t>
        </is>
      </c>
      <c r="G990" t="inlineStr">
        <is>
          <t>Ohio State -7.5</t>
        </is>
      </c>
      <c r="H990" t="inlineStr">
        <is>
          <t>Ohio State -7.5</t>
        </is>
      </c>
      <c r="I990" t="n">
        <v>54.5</v>
      </c>
      <c r="J990" t="inlineStr">
        <is>
          <t>-325</t>
        </is>
      </c>
      <c r="K990" t="inlineStr">
        <is>
          <t>+4.5</t>
        </is>
      </c>
      <c r="M990" t="inlineStr">
        <is>
          <t>Los Angeles Memorial Coliseum</t>
        </is>
      </c>
    </row>
    <row r="991">
      <c r="A991" t="inlineStr">
        <is>
          <t>Ohio State</t>
        </is>
      </c>
      <c r="B991" t="n">
        <v>10</v>
      </c>
      <c r="C991" t="inlineStr">
        <is>
          <t>Sat Nov 07</t>
        </is>
      </c>
      <c r="D991" t="inlineStr">
        <is>
          <t>Oregon</t>
        </is>
      </c>
      <c r="E991" t="inlineStr">
        <is>
          <t>#9</t>
        </is>
      </c>
      <c r="F991" t="inlineStr">
        <is>
          <t>vs</t>
        </is>
      </c>
      <c r="G991" t="inlineStr">
        <is>
          <t>Ohio State -6</t>
        </is>
      </c>
      <c r="H991" t="inlineStr">
        <is>
          <t>Ohio State -6</t>
        </is>
      </c>
      <c r="I991" t="n">
        <v>52.5</v>
      </c>
      <c r="J991" t="inlineStr">
        <is>
          <t>-258</t>
        </is>
      </c>
      <c r="K991" t="inlineStr">
        <is>
          <t>+5.1</t>
        </is>
      </c>
      <c r="M991" t="inlineStr">
        <is>
          <t>Ohio Stadium</t>
        </is>
      </c>
    </row>
    <row r="992">
      <c r="A992" t="inlineStr">
        <is>
          <t>Ohio State</t>
        </is>
      </c>
      <c r="B992" t="n">
        <v>11</v>
      </c>
      <c r="C992" t="inlineStr">
        <is>
          <t>Sat Nov 14</t>
        </is>
      </c>
      <c r="D992" t="inlineStr">
        <is>
          <t>Northwestern</t>
        </is>
      </c>
      <c r="E992" t="inlineStr">
        <is>
          <t>#25</t>
        </is>
      </c>
      <c r="F992" t="inlineStr">
        <is>
          <t>vs</t>
        </is>
      </c>
      <c r="M992" t="inlineStr">
        <is>
          <t>Ohio Stadium</t>
        </is>
      </c>
    </row>
    <row r="993">
      <c r="A993" t="inlineStr">
        <is>
          <t>Ohio State</t>
        </is>
      </c>
      <c r="B993" t="n">
        <v>12</v>
      </c>
      <c r="C993" t="inlineStr">
        <is>
          <t>Sat Nov 21</t>
        </is>
      </c>
      <c r="D993" t="inlineStr">
        <is>
          <t>Nebraska</t>
        </is>
      </c>
      <c r="E993" t="inlineStr">
        <is>
          <t>#18</t>
        </is>
      </c>
      <c r="F993" t="inlineStr">
        <is>
          <t>at</t>
        </is>
      </c>
      <c r="M993" t="inlineStr">
        <is>
          <t>Memorial Stadium (Lincoln, NE)</t>
        </is>
      </c>
    </row>
    <row r="994">
      <c r="A994" t="inlineStr">
        <is>
          <t>Ohio State</t>
        </is>
      </c>
      <c r="B994" t="n">
        <v>13</v>
      </c>
      <c r="C994" t="inlineStr">
        <is>
          <t>Sat Nov 28, 12:00 PM ET</t>
        </is>
      </c>
      <c r="D994" t="inlineStr">
        <is>
          <t>Michigan</t>
        </is>
      </c>
      <c r="E994" t="inlineStr">
        <is>
          <t>#31</t>
        </is>
      </c>
      <c r="F994" t="inlineStr">
        <is>
          <t>vs</t>
        </is>
      </c>
      <c r="G994" t="inlineStr">
        <is>
          <t>Ohio State -13.5</t>
        </is>
      </c>
      <c r="H994" t="inlineStr">
        <is>
          <t>Ohio State -13.5</t>
        </is>
      </c>
      <c r="I994" t="n">
        <v>46.5</v>
      </c>
      <c r="J994" t="inlineStr">
        <is>
          <t>-575</t>
        </is>
      </c>
      <c r="K994" t="inlineStr">
        <is>
          <t>🟡 +6.7</t>
        </is>
      </c>
      <c r="M994" t="inlineStr">
        <is>
          <t>Ohio Stadium</t>
        </is>
      </c>
    </row>
    <row r="995">
      <c r="A995" t="inlineStr">
        <is>
          <t>Oklahoma</t>
        </is>
      </c>
      <c r="B995" t="n">
        <v>1</v>
      </c>
      <c r="C995" t="inlineStr">
        <is>
          <t>Fri Sep 04, 8:00 PM ET</t>
        </is>
      </c>
      <c r="D995" t="inlineStr">
        <is>
          <t>UTEP</t>
        </is>
      </c>
      <c r="E995" t="inlineStr">
        <is>
          <t>#138</t>
        </is>
      </c>
      <c r="F995" t="inlineStr">
        <is>
          <t>vs</t>
        </is>
      </c>
      <c r="G995" t="inlineStr">
        <is>
          <t>Oklahoma -40.5</t>
        </is>
      </c>
      <c r="H995" t="inlineStr">
        <is>
          <t>Oklahoma -40.5</t>
        </is>
      </c>
      <c r="I995" t="n">
        <v>51.5</v>
      </c>
      <c r="K995" t="inlineStr">
        <is>
          <t>+2.4</t>
        </is>
      </c>
      <c r="L995" t="inlineStr">
        <is>
          <t>W 51-0</t>
        </is>
      </c>
      <c r="M995" t="inlineStr">
        <is>
          <t>Memorial Stadium (Norman, OK)</t>
        </is>
      </c>
    </row>
    <row r="996">
      <c r="A996" t="inlineStr">
        <is>
          <t>Oklahoma</t>
        </is>
      </c>
      <c r="B996" t="n">
        <v>2</v>
      </c>
      <c r="C996" t="inlineStr">
        <is>
          <t>Sat Sep 12, 12:00 PM ET</t>
        </is>
      </c>
      <c r="D996" t="inlineStr">
        <is>
          <t>Michigan</t>
        </is>
      </c>
      <c r="E996" t="inlineStr">
        <is>
          <t>#31</t>
        </is>
      </c>
      <c r="F996" t="inlineStr">
        <is>
          <t>at</t>
        </is>
      </c>
      <c r="G996" t="inlineStr">
        <is>
          <t>Oklahoma -5.5</t>
        </is>
      </c>
      <c r="H996" t="inlineStr">
        <is>
          <t>Michigan -1.5</t>
        </is>
      </c>
      <c r="I996" t="n">
        <v>43.5</v>
      </c>
      <c r="J996" t="inlineStr">
        <is>
          <t>-205</t>
        </is>
      </c>
      <c r="K996" t="inlineStr">
        <is>
          <t>-2.0</t>
        </is>
      </c>
      <c r="L996" t="inlineStr">
        <is>
          <t>L 10-17</t>
        </is>
      </c>
      <c r="M996" t="inlineStr">
        <is>
          <t>Michigan Stadium</t>
        </is>
      </c>
    </row>
    <row r="997">
      <c r="A997" t="inlineStr">
        <is>
          <t>Oklahoma</t>
        </is>
      </c>
      <c r="B997" t="n">
        <v>3</v>
      </c>
      <c r="C997" t="inlineStr">
        <is>
          <t>Sat Sep 19, 7:30 PM ET</t>
        </is>
      </c>
      <c r="D997" t="inlineStr">
        <is>
          <t>New Mexico</t>
        </is>
      </c>
      <c r="E997" t="inlineStr">
        <is>
          <t>#49</t>
        </is>
      </c>
      <c r="F997" t="inlineStr">
        <is>
          <t>vs</t>
        </is>
      </c>
      <c r="G997" t="inlineStr">
        <is>
          <t>Oklahoma -21.5</t>
        </is>
      </c>
      <c r="H997" t="inlineStr">
        <is>
          <t>Oklahoma -23.5</t>
        </is>
      </c>
      <c r="I997" t="n">
        <v>45.5</v>
      </c>
      <c r="J997" t="inlineStr">
        <is>
          <t>-2100</t>
        </is>
      </c>
      <c r="K997" t="inlineStr">
        <is>
          <t>🟡 -8.5</t>
        </is>
      </c>
      <c r="L997" t="inlineStr">
        <is>
          <t>W 14-6</t>
        </is>
      </c>
      <c r="M997" t="inlineStr">
        <is>
          <t>Memorial Stadium (Norman, OK)</t>
        </is>
      </c>
    </row>
    <row r="998">
      <c r="A998" t="inlineStr">
        <is>
          <t>Oklahoma</t>
        </is>
      </c>
      <c r="B998" t="n">
        <v>4</v>
      </c>
      <c r="C998" t="inlineStr">
        <is>
          <t>Sat Sep 26, 3:30 PM ET</t>
        </is>
      </c>
      <c r="D998" t="inlineStr">
        <is>
          <t>Georgia</t>
        </is>
      </c>
      <c r="E998" t="inlineStr">
        <is>
          <t>#2</t>
        </is>
      </c>
      <c r="F998" t="inlineStr">
        <is>
          <t>at</t>
        </is>
      </c>
      <c r="G998" t="inlineStr">
        <is>
          <t>Georgia -11.5</t>
        </is>
      </c>
      <c r="H998" t="inlineStr">
        <is>
          <t>Georgia -10</t>
        </is>
      </c>
      <c r="I998" t="n">
        <v>43.5</v>
      </c>
      <c r="J998" t="inlineStr">
        <is>
          <t>+390</t>
        </is>
      </c>
      <c r="K998" t="inlineStr">
        <is>
          <t>-2.9</t>
        </is>
      </c>
      <c r="L998" t="inlineStr">
        <is>
          <t>L 13-41</t>
        </is>
      </c>
      <c r="M998" t="inlineStr">
        <is>
          <t>Sanford Stadium</t>
        </is>
      </c>
    </row>
    <row r="999">
      <c r="A999" t="inlineStr">
        <is>
          <t>Oklahoma</t>
        </is>
      </c>
      <c r="B999" t="n">
        <v>6</v>
      </c>
      <c r="C999" t="inlineStr">
        <is>
          <t>Sat Oct 10, 3:30 PM ET</t>
        </is>
      </c>
      <c r="D999" t="inlineStr">
        <is>
          <t>Texas</t>
        </is>
      </c>
      <c r="E999" t="inlineStr">
        <is>
          <t>#4</t>
        </is>
      </c>
      <c r="F999" t="inlineStr">
        <is>
          <t>N</t>
        </is>
      </c>
      <c r="G999" t="inlineStr">
        <is>
          <t>Texas -9.5</t>
        </is>
      </c>
      <c r="H999" t="inlineStr">
        <is>
          <t>Texas -6</t>
        </is>
      </c>
      <c r="I999" t="n">
        <v>41.5</v>
      </c>
      <c r="J999" t="inlineStr">
        <is>
          <t>+300</t>
        </is>
      </c>
      <c r="K999" t="inlineStr">
        <is>
          <t>-1.7</t>
        </is>
      </c>
      <c r="M999" t="inlineStr">
        <is>
          <t>Cotton Bowl</t>
        </is>
      </c>
    </row>
    <row r="1000">
      <c r="A1000" t="inlineStr">
        <is>
          <t>Oklahoma</t>
        </is>
      </c>
      <c r="B1000" t="n">
        <v>7</v>
      </c>
      <c r="C1000" t="inlineStr">
        <is>
          <t>Sat Oct 17, 7:30 PM ET</t>
        </is>
      </c>
      <c r="D1000" t="inlineStr">
        <is>
          <t>Kentucky</t>
        </is>
      </c>
      <c r="E1000" t="inlineStr">
        <is>
          <t>#38</t>
        </is>
      </c>
      <c r="F1000" t="inlineStr">
        <is>
          <t>vs</t>
        </is>
      </c>
      <c r="M1000" t="inlineStr">
        <is>
          <t>Memorial Stadium (Norman, OK)</t>
        </is>
      </c>
    </row>
    <row r="1001">
      <c r="A1001" t="inlineStr">
        <is>
          <t>Oklahoma</t>
        </is>
      </c>
      <c r="B1001" t="n">
        <v>8</v>
      </c>
      <c r="C1001" t="inlineStr">
        <is>
          <t>Sat Oct 24</t>
        </is>
      </c>
      <c r="D1001" t="inlineStr">
        <is>
          <t>Mississippi State</t>
        </is>
      </c>
      <c r="E1001" t="inlineStr">
        <is>
          <t>#22</t>
        </is>
      </c>
      <c r="F1001" t="inlineStr">
        <is>
          <t>at</t>
        </is>
      </c>
      <c r="M1001" t="inlineStr">
        <is>
          <t>Davis Wade Stadium</t>
        </is>
      </c>
    </row>
    <row r="1002">
      <c r="A1002" t="inlineStr">
        <is>
          <t>Oklahoma</t>
        </is>
      </c>
      <c r="B1002" t="n">
        <v>9</v>
      </c>
      <c r="C1002" t="inlineStr">
        <is>
          <t>Sat Oct 31</t>
        </is>
      </c>
      <c r="D1002" t="inlineStr">
        <is>
          <t>South Carolina</t>
        </is>
      </c>
      <c r="E1002" t="inlineStr">
        <is>
          <t>#24</t>
        </is>
      </c>
      <c r="F1002" t="inlineStr">
        <is>
          <t>vs</t>
        </is>
      </c>
      <c r="M1002" t="inlineStr">
        <is>
          <t>Memorial Stadium (Norman, OK)</t>
        </is>
      </c>
    </row>
    <row r="1003">
      <c r="A1003" t="inlineStr">
        <is>
          <t>Oklahoma</t>
        </is>
      </c>
      <c r="B1003" t="n">
        <v>10</v>
      </c>
      <c r="C1003" t="inlineStr">
        <is>
          <t>Sat Nov 07</t>
        </is>
      </c>
      <c r="D1003" t="inlineStr">
        <is>
          <t>Florida</t>
        </is>
      </c>
      <c r="E1003" t="inlineStr">
        <is>
          <t>#15</t>
        </is>
      </c>
      <c r="F1003" t="inlineStr">
        <is>
          <t>at</t>
        </is>
      </c>
      <c r="M1003" t="inlineStr">
        <is>
          <t>Ben Hill Griffin Stadium</t>
        </is>
      </c>
    </row>
    <row r="1004">
      <c r="A1004" t="inlineStr">
        <is>
          <t>Oklahoma</t>
        </is>
      </c>
      <c r="B1004" t="n">
        <v>11</v>
      </c>
      <c r="C1004" t="inlineStr">
        <is>
          <t>Sat Nov 14</t>
        </is>
      </c>
      <c r="D1004" t="inlineStr">
        <is>
          <t>Ole Miss</t>
        </is>
      </c>
      <c r="E1004" t="inlineStr">
        <is>
          <t>#16</t>
        </is>
      </c>
      <c r="F1004" t="inlineStr">
        <is>
          <t>vs</t>
        </is>
      </c>
      <c r="G1004" t="inlineStr">
        <is>
          <t>Oklahoma -4</t>
        </is>
      </c>
      <c r="H1004" t="inlineStr">
        <is>
          <t>Oklahoma -4</t>
        </is>
      </c>
      <c r="I1004" t="n">
        <v>53.5</v>
      </c>
      <c r="J1004" t="inlineStr">
        <is>
          <t>-198</t>
        </is>
      </c>
      <c r="K1004" t="inlineStr">
        <is>
          <t>-0.2</t>
        </is>
      </c>
      <c r="M1004" t="inlineStr">
        <is>
          <t>Memorial Stadium (Norman, OK)</t>
        </is>
      </c>
    </row>
    <row r="1005">
      <c r="A1005" t="inlineStr">
        <is>
          <t>Oklahoma</t>
        </is>
      </c>
      <c r="B1005" t="n">
        <v>12</v>
      </c>
      <c r="C1005" t="inlineStr">
        <is>
          <t>Sat Nov 21</t>
        </is>
      </c>
      <c r="D1005" t="inlineStr">
        <is>
          <t>Texas A&amp;M</t>
        </is>
      </c>
      <c r="E1005" t="inlineStr">
        <is>
          <t>#10</t>
        </is>
      </c>
      <c r="F1005" t="inlineStr">
        <is>
          <t>vs</t>
        </is>
      </c>
      <c r="G1005" t="inlineStr">
        <is>
          <t>Oklahoma -2.5</t>
        </is>
      </c>
      <c r="H1005" t="inlineStr">
        <is>
          <t>Oklahoma -2.5</t>
        </is>
      </c>
      <c r="I1005" t="n">
        <v>51.5</v>
      </c>
      <c r="J1005" t="inlineStr">
        <is>
          <t>-142</t>
        </is>
      </c>
      <c r="K1005" t="inlineStr">
        <is>
          <t>-2.1</t>
        </is>
      </c>
      <c r="M1005" t="inlineStr">
        <is>
          <t>Memorial Stadium (Norman, OK)</t>
        </is>
      </c>
    </row>
    <row r="1006">
      <c r="A1006" t="inlineStr">
        <is>
          <t>Oklahoma</t>
        </is>
      </c>
      <c r="B1006" t="n">
        <v>13</v>
      </c>
      <c r="C1006" t="inlineStr">
        <is>
          <t>Sat Nov 28</t>
        </is>
      </c>
      <c r="D1006" t="inlineStr">
        <is>
          <t>Missouri</t>
        </is>
      </c>
      <c r="E1006" t="inlineStr">
        <is>
          <t>#17</t>
        </is>
      </c>
      <c r="F1006" t="inlineStr">
        <is>
          <t>at</t>
        </is>
      </c>
      <c r="M1006" t="inlineStr">
        <is>
          <t>Memorial Stadium</t>
        </is>
      </c>
    </row>
    <row r="1007">
      <c r="A1007" t="inlineStr">
        <is>
          <t>Oklahoma State</t>
        </is>
      </c>
      <c r="B1007" t="n">
        <v>1</v>
      </c>
      <c r="C1007" t="inlineStr">
        <is>
          <t>Sat Sep 05, 3:45 PM ET</t>
        </is>
      </c>
      <c r="D1007" t="inlineStr">
        <is>
          <t>Tulsa</t>
        </is>
      </c>
      <c r="E1007" t="inlineStr">
        <is>
          <t>#94</t>
        </is>
      </c>
      <c r="F1007" t="inlineStr">
        <is>
          <t>at</t>
        </is>
      </c>
      <c r="G1007" t="inlineStr">
        <is>
          <t>Oklahoma State -13.5</t>
        </is>
      </c>
      <c r="H1007" t="inlineStr">
        <is>
          <t>Oklahoma State -11.5</t>
        </is>
      </c>
      <c r="I1007" t="n">
        <v>57.5</v>
      </c>
      <c r="J1007" t="inlineStr">
        <is>
          <t>-550</t>
        </is>
      </c>
      <c r="K1007" t="inlineStr">
        <is>
          <t>-0.6</t>
        </is>
      </c>
      <c r="L1007" t="inlineStr">
        <is>
          <t>L 10-24</t>
        </is>
      </c>
      <c r="M1007" t="inlineStr">
        <is>
          <t>Chapman Stadium</t>
        </is>
      </c>
    </row>
    <row r="1008">
      <c r="A1008" t="inlineStr">
        <is>
          <t>Oklahoma State</t>
        </is>
      </c>
      <c r="B1008" t="n">
        <v>2</v>
      </c>
      <c r="C1008" t="inlineStr">
        <is>
          <t>Sat Sep 12, 12:00 PM ET</t>
        </is>
      </c>
      <c r="D1008" t="inlineStr">
        <is>
          <t>Oregon</t>
        </is>
      </c>
      <c r="E1008" t="inlineStr">
        <is>
          <t>#9</t>
        </is>
      </c>
      <c r="F1008" t="inlineStr">
        <is>
          <t>vs</t>
        </is>
      </c>
      <c r="G1008" t="inlineStr">
        <is>
          <t>Oregon -24.5</t>
        </is>
      </c>
      <c r="H1008" t="inlineStr">
        <is>
          <t>Oregon -18.5</t>
        </is>
      </c>
      <c r="I1008" t="n">
        <v>55.5</v>
      </c>
      <c r="J1008" t="inlineStr">
        <is>
          <t>+1100</t>
        </is>
      </c>
      <c r="K1008" t="inlineStr">
        <is>
          <t>🟡 +15.9</t>
        </is>
      </c>
      <c r="L1008" t="inlineStr">
        <is>
          <t>W 39-31</t>
        </is>
      </c>
      <c r="M1008" t="inlineStr">
        <is>
          <t>Boone Pickens Stadium</t>
        </is>
      </c>
    </row>
    <row r="1009">
      <c r="A1009" t="inlineStr">
        <is>
          <t>Oklahoma State</t>
        </is>
      </c>
      <c r="B1009" t="n">
        <v>3</v>
      </c>
      <c r="C1009" t="inlineStr">
        <is>
          <t>Sat Sep 19, 7:00 PM ET</t>
        </is>
      </c>
      <c r="D1009" t="inlineStr">
        <is>
          <t>Murray State</t>
        </is>
      </c>
      <c r="E1009" t="inlineStr">
        <is>
          <t>n/a</t>
        </is>
      </c>
      <c r="F1009" t="inlineStr">
        <is>
          <t>vs</t>
        </is>
      </c>
      <c r="G1009" t="inlineStr">
        <is>
          <t>Oklahoma State -56.5</t>
        </is>
      </c>
      <c r="H1009" t="inlineStr">
        <is>
          <t>Oklahoma State -56.5</t>
        </is>
      </c>
      <c r="I1009" t="inlineStr">
        <is>
          <t>70.5 ⚑MONSTER UNDER</t>
        </is>
      </c>
      <c r="L1009" t="inlineStr">
        <is>
          <t>W 59-0</t>
        </is>
      </c>
      <c r="M1009" t="inlineStr">
        <is>
          <t>Boone Pickens Stadium</t>
        </is>
      </c>
    </row>
    <row r="1010">
      <c r="A1010" t="inlineStr">
        <is>
          <t>Oklahoma State</t>
        </is>
      </c>
      <c r="B1010" t="n">
        <v>4</v>
      </c>
      <c r="C1010" t="inlineStr">
        <is>
          <t>Sat Sep 26, 7:00 PM ET</t>
        </is>
      </c>
      <c r="D1010" t="inlineStr">
        <is>
          <t>West Virginia</t>
        </is>
      </c>
      <c r="E1010" t="inlineStr">
        <is>
          <t>#63</t>
        </is>
      </c>
      <c r="F1010" t="inlineStr">
        <is>
          <t>at</t>
        </is>
      </c>
      <c r="G1010" t="inlineStr">
        <is>
          <t>West Virginia -1.5</t>
        </is>
      </c>
      <c r="H1010" t="inlineStr">
        <is>
          <t>Oklahoma State -2.5</t>
        </is>
      </c>
      <c r="I1010" t="inlineStr">
        <is>
          <t>60.5 ⚑MONSTER UNDER</t>
        </is>
      </c>
      <c r="J1010" t="inlineStr">
        <is>
          <t>+105</t>
        </is>
      </c>
      <c r="K1010" t="inlineStr">
        <is>
          <t>🟡 +6.6</t>
        </is>
      </c>
      <c r="L1010" t="inlineStr">
        <is>
          <t>W 41-24</t>
        </is>
      </c>
      <c r="M1010" t="inlineStr">
        <is>
          <t>Milan Puskar Stadium</t>
        </is>
      </c>
    </row>
    <row r="1011">
      <c r="A1011" t="inlineStr">
        <is>
          <t>Oklahoma State</t>
        </is>
      </c>
      <c r="B1011" t="n">
        <v>6</v>
      </c>
      <c r="C1011" t="inlineStr">
        <is>
          <t>Sat Oct 10, 12:00 PM ET</t>
        </is>
      </c>
      <c r="D1011" t="inlineStr">
        <is>
          <t>UCF</t>
        </is>
      </c>
      <c r="E1011" t="inlineStr">
        <is>
          <t>#56</t>
        </is>
      </c>
      <c r="F1011" t="inlineStr">
        <is>
          <t>vs</t>
        </is>
      </c>
      <c r="G1011" t="inlineStr">
        <is>
          <t>Oklahoma State -9.5</t>
        </is>
      </c>
      <c r="H1011" t="inlineStr">
        <is>
          <t>Oklahoma State -10.5</t>
        </is>
      </c>
      <c r="I1011" t="n">
        <v>54</v>
      </c>
      <c r="J1011" t="inlineStr">
        <is>
          <t>-430</t>
        </is>
      </c>
      <c r="K1011" t="inlineStr">
        <is>
          <t>-2.0</t>
        </is>
      </c>
      <c r="M1011" t="inlineStr">
        <is>
          <t>Boone Pickens Stadium</t>
        </is>
      </c>
    </row>
    <row r="1012">
      <c r="A1012" t="inlineStr">
        <is>
          <t>Oklahoma State</t>
        </is>
      </c>
      <c r="B1012" t="n">
        <v>7</v>
      </c>
      <c r="C1012" t="inlineStr">
        <is>
          <t>Sat Oct 17</t>
        </is>
      </c>
      <c r="D1012" t="inlineStr">
        <is>
          <t>Houston</t>
        </is>
      </c>
      <c r="E1012" t="inlineStr">
        <is>
          <t>#36</t>
        </is>
      </c>
      <c r="F1012" t="inlineStr">
        <is>
          <t>at</t>
        </is>
      </c>
      <c r="M1012" t="inlineStr">
        <is>
          <t>TDECU Stadium</t>
        </is>
      </c>
    </row>
    <row r="1013">
      <c r="A1013" t="inlineStr">
        <is>
          <t>Oklahoma State</t>
        </is>
      </c>
      <c r="B1013" t="n">
        <v>8</v>
      </c>
      <c r="C1013" t="inlineStr">
        <is>
          <t>Sat Oct 24</t>
        </is>
      </c>
      <c r="D1013" t="inlineStr">
        <is>
          <t>Colorado</t>
        </is>
      </c>
      <c r="E1013" t="inlineStr">
        <is>
          <t>#59</t>
        </is>
      </c>
      <c r="F1013" t="inlineStr">
        <is>
          <t>vs</t>
        </is>
      </c>
      <c r="M1013" t="inlineStr">
        <is>
          <t>Boone Pickens Stadium</t>
        </is>
      </c>
    </row>
    <row r="1014">
      <c r="A1014" t="inlineStr">
        <is>
          <t>Oklahoma State</t>
        </is>
      </c>
      <c r="B1014" t="n">
        <v>9</v>
      </c>
      <c r="C1014" t="inlineStr">
        <is>
          <t>Sat Oct 31</t>
        </is>
      </c>
      <c r="D1014" t="inlineStr">
        <is>
          <t>Iowa State</t>
        </is>
      </c>
      <c r="E1014" t="inlineStr">
        <is>
          <t>#50</t>
        </is>
      </c>
      <c r="F1014" t="inlineStr">
        <is>
          <t>at</t>
        </is>
      </c>
      <c r="M1014" t="inlineStr">
        <is>
          <t>Jack Trice Stadium</t>
        </is>
      </c>
    </row>
    <row r="1015">
      <c r="A1015" t="inlineStr">
        <is>
          <t>Oklahoma State</t>
        </is>
      </c>
      <c r="B1015" t="n">
        <v>10</v>
      </c>
      <c r="C1015" t="inlineStr">
        <is>
          <t>Sat Nov 07</t>
        </is>
      </c>
      <c r="D1015" t="inlineStr">
        <is>
          <t>Kansas State</t>
        </is>
      </c>
      <c r="E1015" t="inlineStr">
        <is>
          <t>#46</t>
        </is>
      </c>
      <c r="F1015" t="inlineStr">
        <is>
          <t>at</t>
        </is>
      </c>
      <c r="M1015" t="inlineStr">
        <is>
          <t>Bill Snyder Family Stadium</t>
        </is>
      </c>
    </row>
    <row r="1016">
      <c r="A1016" t="inlineStr">
        <is>
          <t>Oklahoma State</t>
        </is>
      </c>
      <c r="B1016" t="n">
        <v>11</v>
      </c>
      <c r="C1016" t="inlineStr">
        <is>
          <t>Sat Nov 14</t>
        </is>
      </c>
      <c r="D1016" t="inlineStr">
        <is>
          <t>Texas Tech</t>
        </is>
      </c>
      <c r="E1016" t="inlineStr">
        <is>
          <t>#13</t>
        </is>
      </c>
      <c r="F1016" t="inlineStr">
        <is>
          <t>vs</t>
        </is>
      </c>
      <c r="G1016" t="inlineStr">
        <is>
          <t>Texas Tech -15.5</t>
        </is>
      </c>
      <c r="H1016" t="inlineStr">
        <is>
          <t>Texas Tech -15.5</t>
        </is>
      </c>
      <c r="I1016" t="inlineStr">
        <is>
          <t>61.5 ⚑MONSTER UNDER</t>
        </is>
      </c>
      <c r="J1016" t="inlineStr">
        <is>
          <t>+500</t>
        </is>
      </c>
      <c r="K1016" t="inlineStr">
        <is>
          <t>🟡 +9.8</t>
        </is>
      </c>
      <c r="M1016" t="inlineStr">
        <is>
          <t>Boone Pickens Stadium</t>
        </is>
      </c>
    </row>
    <row r="1017">
      <c r="A1017" t="inlineStr">
        <is>
          <t>Oklahoma State</t>
        </is>
      </c>
      <c r="B1017" t="n">
        <v>12</v>
      </c>
      <c r="C1017" t="inlineStr">
        <is>
          <t>Sat Nov 21</t>
        </is>
      </c>
      <c r="D1017" t="inlineStr">
        <is>
          <t>Arizona State</t>
        </is>
      </c>
      <c r="E1017" t="inlineStr">
        <is>
          <t>#66</t>
        </is>
      </c>
      <c r="F1017" t="inlineStr">
        <is>
          <t>at</t>
        </is>
      </c>
      <c r="M1017" t="inlineStr">
        <is>
          <t>Mountain America Stadium</t>
        </is>
      </c>
    </row>
    <row r="1018">
      <c r="A1018" t="inlineStr">
        <is>
          <t>Oklahoma State</t>
        </is>
      </c>
      <c r="B1018" t="n">
        <v>13</v>
      </c>
      <c r="C1018" t="inlineStr">
        <is>
          <t>Sat Nov 28</t>
        </is>
      </c>
      <c r="D1018" t="inlineStr">
        <is>
          <t>Kansas</t>
        </is>
      </c>
      <c r="E1018" t="inlineStr">
        <is>
          <t>#44</t>
        </is>
      </c>
      <c r="F1018" t="inlineStr">
        <is>
          <t>vs</t>
        </is>
      </c>
      <c r="M1018" t="inlineStr">
        <is>
          <t>Boone Pickens Stadium</t>
        </is>
      </c>
    </row>
    <row r="1019">
      <c r="A1019" t="inlineStr">
        <is>
          <t>Old Dominion</t>
        </is>
      </c>
      <c r="B1019" t="n">
        <v>1</v>
      </c>
      <c r="C1019" t="inlineStr">
        <is>
          <t>Sat Sep 05, 6:00 PM ET</t>
        </is>
      </c>
      <c r="D1019" t="inlineStr">
        <is>
          <t>Norfolk State</t>
        </is>
      </c>
      <c r="E1019" t="inlineStr">
        <is>
          <t>n/a</t>
        </is>
      </c>
      <c r="F1019" t="inlineStr">
        <is>
          <t>vs</t>
        </is>
      </c>
      <c r="G1019" t="inlineStr">
        <is>
          <t>Old Dominion -41.5</t>
        </is>
      </c>
      <c r="H1019" t="inlineStr">
        <is>
          <t>Old Dominion -41.5</t>
        </is>
      </c>
      <c r="I1019" t="n">
        <v>52.5</v>
      </c>
      <c r="L1019" t="inlineStr">
        <is>
          <t>W 31-10</t>
        </is>
      </c>
      <c r="M1019" t="inlineStr">
        <is>
          <t>S.B. Ballard Stadium</t>
        </is>
      </c>
    </row>
    <row r="1020">
      <c r="A1020" t="inlineStr">
        <is>
          <t>Old Dominion</t>
        </is>
      </c>
      <c r="B1020" t="n">
        <v>2</v>
      </c>
      <c r="C1020" t="inlineStr">
        <is>
          <t>Sat Sep 12, 12:00 PM ET</t>
        </is>
      </c>
      <c r="D1020" t="inlineStr">
        <is>
          <t>Virginia Tech</t>
        </is>
      </c>
      <c r="E1020" t="inlineStr">
        <is>
          <t>#41</t>
        </is>
      </c>
      <c r="F1020" t="inlineStr">
        <is>
          <t>at</t>
        </is>
      </c>
      <c r="G1020" t="inlineStr">
        <is>
          <t>Virginia Tech -17.5</t>
        </is>
      </c>
      <c r="H1020" t="inlineStr">
        <is>
          <t>Virginia Tech -14</t>
        </is>
      </c>
      <c r="I1020" t="n">
        <v>47.5</v>
      </c>
      <c r="J1020" t="inlineStr">
        <is>
          <t>+650</t>
        </is>
      </c>
      <c r="K1020" t="inlineStr">
        <is>
          <t>-4.4</t>
        </is>
      </c>
      <c r="L1020" t="inlineStr">
        <is>
          <t>L 21-44</t>
        </is>
      </c>
      <c r="M1020" t="inlineStr">
        <is>
          <t>Lane Stadium</t>
        </is>
      </c>
    </row>
    <row r="1021">
      <c r="A1021" t="inlineStr">
        <is>
          <t>Old Dominion</t>
        </is>
      </c>
      <c r="B1021" t="n">
        <v>3</v>
      </c>
      <c r="C1021" t="inlineStr">
        <is>
          <t>Sat Sep 19, 6:00 PM ET</t>
        </is>
      </c>
      <c r="D1021" t="inlineStr">
        <is>
          <t>East Carolina</t>
        </is>
      </c>
      <c r="E1021" t="inlineStr">
        <is>
          <t>#88</t>
        </is>
      </c>
      <c r="F1021" t="inlineStr">
        <is>
          <t>vs</t>
        </is>
      </c>
      <c r="G1021" t="inlineStr">
        <is>
          <t>Old Dominion -2.5</t>
        </is>
      </c>
      <c r="H1021" t="inlineStr">
        <is>
          <t>Old Dominion -2.5</t>
        </is>
      </c>
      <c r="I1021" t="n">
        <v>48.5</v>
      </c>
      <c r="J1021" t="inlineStr">
        <is>
          <t>-130</t>
        </is>
      </c>
      <c r="K1021" t="inlineStr">
        <is>
          <t>🟡 -6.5</t>
        </is>
      </c>
      <c r="L1021" t="inlineStr">
        <is>
          <t>L 17-20</t>
        </is>
      </c>
      <c r="M1021" t="inlineStr">
        <is>
          <t>S.B. Ballard Stadium</t>
        </is>
      </c>
    </row>
    <row r="1022">
      <c r="A1022" t="inlineStr">
        <is>
          <t>Old Dominion</t>
        </is>
      </c>
      <c r="B1022" t="n">
        <v>4</v>
      </c>
      <c r="C1022" t="inlineStr">
        <is>
          <t>Sat Sep 26, 6:00 PM ET</t>
        </is>
      </c>
      <c r="D1022" t="inlineStr">
        <is>
          <t>James Madison</t>
        </is>
      </c>
      <c r="E1022" t="inlineStr">
        <is>
          <t>#52</t>
        </is>
      </c>
      <c r="F1022" t="inlineStr">
        <is>
          <t>vs</t>
        </is>
      </c>
      <c r="G1022" t="inlineStr">
        <is>
          <t>James Madison -7</t>
        </is>
      </c>
      <c r="H1022" t="inlineStr">
        <is>
          <t>James Madison -4.5</t>
        </is>
      </c>
      <c r="I1022" t="n">
        <v>44.5</v>
      </c>
      <c r="J1022" t="inlineStr">
        <is>
          <t>+215</t>
        </is>
      </c>
      <c r="K1022" t="inlineStr">
        <is>
          <t>🟡 -6.6</t>
        </is>
      </c>
      <c r="L1022" t="inlineStr">
        <is>
          <t>L 20-46</t>
        </is>
      </c>
      <c r="M1022" t="inlineStr">
        <is>
          <t>S.B. Ballard Stadium</t>
        </is>
      </c>
    </row>
    <row r="1023">
      <c r="A1023" t="inlineStr">
        <is>
          <t>Old Dominion</t>
        </is>
      </c>
      <c r="B1023" t="n">
        <v>5</v>
      </c>
      <c r="C1023" t="inlineStr">
        <is>
          <t>Sat Oct 03, 3:30 PM ET</t>
        </is>
      </c>
      <c r="D1023" t="inlineStr">
        <is>
          <t>Georgia State</t>
        </is>
      </c>
      <c r="E1023" t="inlineStr">
        <is>
          <t>#74</t>
        </is>
      </c>
      <c r="F1023" t="inlineStr">
        <is>
          <t>at</t>
        </is>
      </c>
      <c r="G1023" t="inlineStr">
        <is>
          <t>Georgia State -1.5</t>
        </is>
      </c>
      <c r="H1023" t="inlineStr">
        <is>
          <t>Old Dominion -1.5</t>
        </is>
      </c>
      <c r="I1023" t="n">
        <v>51.5</v>
      </c>
      <c r="J1023" t="inlineStr">
        <is>
          <t>+105</t>
        </is>
      </c>
      <c r="K1023" t="inlineStr">
        <is>
          <t>🟡 -10.7</t>
        </is>
      </c>
      <c r="L1023" t="inlineStr">
        <is>
          <t>L 10-42</t>
        </is>
      </c>
      <c r="M1023" t="inlineStr">
        <is>
          <t>Center Parc Stadium</t>
        </is>
      </c>
    </row>
    <row r="1024">
      <c r="A1024" t="inlineStr">
        <is>
          <t>Old Dominion</t>
        </is>
      </c>
      <c r="B1024" t="n">
        <v>6</v>
      </c>
      <c r="C1024" t="inlineStr">
        <is>
          <t>Sat Oct 10, 1:00 PM ET</t>
        </is>
      </c>
      <c r="D1024" t="inlineStr">
        <is>
          <t>App State</t>
        </is>
      </c>
      <c r="E1024" t="inlineStr">
        <is>
          <t>#106</t>
        </is>
      </c>
      <c r="F1024" t="inlineStr">
        <is>
          <t>at</t>
        </is>
      </c>
      <c r="G1024" t="inlineStr">
        <is>
          <t>App State -10.0</t>
        </is>
      </c>
      <c r="H1024" t="inlineStr">
        <is>
          <t>App State -10</t>
        </is>
      </c>
      <c r="I1024" t="n">
        <v>51</v>
      </c>
      <c r="J1024" t="inlineStr">
        <is>
          <t>+295</t>
        </is>
      </c>
      <c r="K1024" t="inlineStr">
        <is>
          <t>🟡 +6.0</t>
        </is>
      </c>
      <c r="M1024" t="inlineStr">
        <is>
          <t>Kidd Brewer Stadium</t>
        </is>
      </c>
    </row>
    <row r="1025">
      <c r="A1025" t="inlineStr">
        <is>
          <t>Old Dominion</t>
        </is>
      </c>
      <c r="B1025" t="n">
        <v>7</v>
      </c>
      <c r="C1025" t="inlineStr">
        <is>
          <t>Thu Oct 15, 7:30 PM ET</t>
        </is>
      </c>
      <c r="D1025" t="inlineStr">
        <is>
          <t>Georgia Southern</t>
        </is>
      </c>
      <c r="E1025" t="inlineStr">
        <is>
          <t>#99</t>
        </is>
      </c>
      <c r="F1025" t="inlineStr">
        <is>
          <t>vs</t>
        </is>
      </c>
      <c r="M1025" t="inlineStr">
        <is>
          <t>S.B. Ballard Stadium</t>
        </is>
      </c>
    </row>
    <row r="1026">
      <c r="A1026" t="inlineStr">
        <is>
          <t>Old Dominion</t>
        </is>
      </c>
      <c r="B1026" t="n">
        <v>8</v>
      </c>
      <c r="C1026" t="inlineStr">
        <is>
          <t>Sat Oct 24</t>
        </is>
      </c>
      <c r="D1026" t="inlineStr">
        <is>
          <t>Louisiana Tech</t>
        </is>
      </c>
      <c r="E1026" t="inlineStr">
        <is>
          <t>#95</t>
        </is>
      </c>
      <c r="F1026" t="inlineStr">
        <is>
          <t>at</t>
        </is>
      </c>
      <c r="M1026" t="inlineStr">
        <is>
          <t>Joe Aillet Stadium</t>
        </is>
      </c>
    </row>
    <row r="1027">
      <c r="A1027" t="inlineStr">
        <is>
          <t>Old Dominion</t>
        </is>
      </c>
      <c r="B1027" t="n">
        <v>9</v>
      </c>
      <c r="C1027" t="inlineStr">
        <is>
          <t>Sat Oct 31</t>
        </is>
      </c>
      <c r="D1027" t="inlineStr">
        <is>
          <t>Marshall</t>
        </is>
      </c>
      <c r="E1027" t="inlineStr">
        <is>
          <t>#120</t>
        </is>
      </c>
      <c r="F1027" t="inlineStr">
        <is>
          <t>vs</t>
        </is>
      </c>
      <c r="M1027" t="inlineStr">
        <is>
          <t>S.B. Ballard Stadium</t>
        </is>
      </c>
    </row>
    <row r="1028">
      <c r="A1028" t="inlineStr">
        <is>
          <t>Old Dominion</t>
        </is>
      </c>
      <c r="B1028" t="n">
        <v>10</v>
      </c>
      <c r="C1028" t="inlineStr">
        <is>
          <t>Sat Nov 07</t>
        </is>
      </c>
      <c r="D1028" t="inlineStr">
        <is>
          <t>Coastal Carolina</t>
        </is>
      </c>
      <c r="E1028" t="inlineStr">
        <is>
          <t>#116</t>
        </is>
      </c>
      <c r="F1028" t="inlineStr">
        <is>
          <t>at</t>
        </is>
      </c>
      <c r="M1028" t="inlineStr">
        <is>
          <t>Brooks Stadium (SC)</t>
        </is>
      </c>
    </row>
    <row r="1029">
      <c r="A1029" t="inlineStr">
        <is>
          <t>Old Dominion</t>
        </is>
      </c>
      <c r="B1029" t="n">
        <v>12</v>
      </c>
      <c r="C1029" t="inlineStr">
        <is>
          <t>Sat Nov 21, 3:30 PM ET</t>
        </is>
      </c>
      <c r="D1029" t="inlineStr">
        <is>
          <t>UConn</t>
        </is>
      </c>
      <c r="E1029" t="inlineStr">
        <is>
          <t>#101</t>
        </is>
      </c>
      <c r="F1029" t="inlineStr">
        <is>
          <t>at</t>
        </is>
      </c>
      <c r="M1029" t="inlineStr">
        <is>
          <t>Pratt &amp; Whitney Stadium</t>
        </is>
      </c>
    </row>
    <row r="1030">
      <c r="A1030" t="inlineStr">
        <is>
          <t>Old Dominion</t>
        </is>
      </c>
      <c r="B1030" t="n">
        <v>13</v>
      </c>
      <c r="C1030" t="inlineStr">
        <is>
          <t>Sat Nov 28</t>
        </is>
      </c>
      <c r="D1030" t="inlineStr">
        <is>
          <t>Southern Miss</t>
        </is>
      </c>
      <c r="E1030" t="inlineStr">
        <is>
          <t>#115</t>
        </is>
      </c>
      <c r="F1030" t="inlineStr">
        <is>
          <t>vs</t>
        </is>
      </c>
      <c r="M1030" t="inlineStr">
        <is>
          <t>S.B. Ballard Stadium</t>
        </is>
      </c>
    </row>
    <row r="1031">
      <c r="A1031" t="inlineStr">
        <is>
          <t>Ole Miss</t>
        </is>
      </c>
      <c r="B1031" t="n">
        <v>1</v>
      </c>
      <c r="C1031" t="inlineStr">
        <is>
          <t>Sun Sep 06, 7:30 PM ET</t>
        </is>
      </c>
      <c r="D1031" t="inlineStr">
        <is>
          <t>Louisville</t>
        </is>
      </c>
      <c r="E1031" t="inlineStr">
        <is>
          <t>#43</t>
        </is>
      </c>
      <c r="F1031" t="inlineStr">
        <is>
          <t>N</t>
        </is>
      </c>
      <c r="G1031" t="inlineStr">
        <is>
          <t>Ole Miss -6.5</t>
        </is>
      </c>
      <c r="H1031" t="inlineStr">
        <is>
          <t>Ole Miss -8.5</t>
        </is>
      </c>
      <c r="I1031" t="n">
        <v>54.5</v>
      </c>
      <c r="J1031" t="inlineStr">
        <is>
          <t>-258</t>
        </is>
      </c>
      <c r="K1031" t="inlineStr">
        <is>
          <t>+1.1</t>
        </is>
      </c>
      <c r="L1031" t="inlineStr">
        <is>
          <t>W 41-38</t>
        </is>
      </c>
      <c r="M1031" t="inlineStr">
        <is>
          <t>Nissan Stadium</t>
        </is>
      </c>
    </row>
    <row r="1032">
      <c r="A1032" t="inlineStr">
        <is>
          <t>Ole Miss</t>
        </is>
      </c>
      <c r="B1032" t="n">
        <v>2</v>
      </c>
      <c r="C1032" t="inlineStr">
        <is>
          <t>Sat Sep 12, 7:45 PM ET</t>
        </is>
      </c>
      <c r="D1032" t="inlineStr">
        <is>
          <t>Charlotte</t>
        </is>
      </c>
      <c r="E1032" t="inlineStr">
        <is>
          <t>#132</t>
        </is>
      </c>
      <c r="F1032" t="inlineStr">
        <is>
          <t>vs</t>
        </is>
      </c>
      <c r="G1032" t="inlineStr">
        <is>
          <t>Ole Miss -44.5</t>
        </is>
      </c>
      <c r="H1032" t="inlineStr">
        <is>
          <t>Ole Miss -46.5</t>
        </is>
      </c>
      <c r="I1032" t="inlineStr">
        <is>
          <t>59.5 ⚑MONSTER UNDER</t>
        </is>
      </c>
      <c r="K1032" t="inlineStr">
        <is>
          <t>🟡 -7.6</t>
        </is>
      </c>
      <c r="L1032" t="inlineStr">
        <is>
          <t>W 41-9</t>
        </is>
      </c>
      <c r="M1032" t="inlineStr">
        <is>
          <t>Vaught-Hemingway Stadium</t>
        </is>
      </c>
    </row>
    <row r="1033">
      <c r="A1033" t="inlineStr">
        <is>
          <t>Ole Miss</t>
        </is>
      </c>
      <c r="B1033" t="n">
        <v>3</v>
      </c>
      <c r="C1033" t="inlineStr">
        <is>
          <t>Sat Sep 19, 7:30 PM ET</t>
        </is>
      </c>
      <c r="D1033" t="inlineStr">
        <is>
          <t>LSU</t>
        </is>
      </c>
      <c r="E1033" t="inlineStr">
        <is>
          <t>#7</t>
        </is>
      </c>
      <c r="F1033" t="inlineStr">
        <is>
          <t>vs</t>
        </is>
      </c>
      <c r="G1033" t="inlineStr">
        <is>
          <t>LSU -3</t>
        </is>
      </c>
      <c r="H1033" t="inlineStr">
        <is>
          <t>Ole Miss -1.5</t>
        </is>
      </c>
      <c r="I1033" t="n">
        <v>58.5</v>
      </c>
      <c r="J1033" t="inlineStr">
        <is>
          <t>+124</t>
        </is>
      </c>
      <c r="K1033" t="inlineStr">
        <is>
          <t>-5.8</t>
        </is>
      </c>
      <c r="L1033" t="inlineStr">
        <is>
          <t>W 32-24</t>
        </is>
      </c>
      <c r="M1033" t="inlineStr">
        <is>
          <t>Vaught-Hemingway Stadium</t>
        </is>
      </c>
    </row>
    <row r="1034">
      <c r="A1034" t="inlineStr">
        <is>
          <t>Ole Miss</t>
        </is>
      </c>
      <c r="B1034" t="n">
        <v>4</v>
      </c>
      <c r="C1034" t="inlineStr">
        <is>
          <t>Sat Sep 26, 3:30 PM ET</t>
        </is>
      </c>
      <c r="D1034" t="inlineStr">
        <is>
          <t>Florida</t>
        </is>
      </c>
      <c r="E1034" t="inlineStr">
        <is>
          <t>#15</t>
        </is>
      </c>
      <c r="F1034" t="inlineStr">
        <is>
          <t>at</t>
        </is>
      </c>
      <c r="G1034" t="inlineStr">
        <is>
          <t>Florida -4</t>
        </is>
      </c>
      <c r="H1034" t="inlineStr">
        <is>
          <t>Florida -1.5</t>
        </is>
      </c>
      <c r="I1034" t="n">
        <v>58.5</v>
      </c>
      <c r="J1034" t="inlineStr">
        <is>
          <t>+142</t>
        </is>
      </c>
      <c r="K1034" t="inlineStr">
        <is>
          <t>+0.5</t>
        </is>
      </c>
      <c r="L1034" t="inlineStr">
        <is>
          <t>L 28-52</t>
        </is>
      </c>
      <c r="M1034" t="inlineStr">
        <is>
          <t>Ben Hill Griffin Stadium</t>
        </is>
      </c>
    </row>
    <row r="1035">
      <c r="A1035" t="inlineStr">
        <is>
          <t>Ole Miss</t>
        </is>
      </c>
      <c r="B1035" t="n">
        <v>6</v>
      </c>
      <c r="C1035" t="inlineStr">
        <is>
          <t>Sat Oct 10, 3:30 PM ET</t>
        </is>
      </c>
      <c r="D1035" t="inlineStr">
        <is>
          <t>Vanderbilt</t>
        </is>
      </c>
      <c r="E1035" t="inlineStr">
        <is>
          <t>#47</t>
        </is>
      </c>
      <c r="F1035" t="inlineStr">
        <is>
          <t>at</t>
        </is>
      </c>
      <c r="G1035" t="inlineStr">
        <is>
          <t>Ole Miss -9.5</t>
        </is>
      </c>
      <c r="H1035" t="inlineStr">
        <is>
          <t>Ole Miss -10</t>
        </is>
      </c>
      <c r="I1035" t="n">
        <v>59</v>
      </c>
      <c r="J1035" t="inlineStr">
        <is>
          <t>-410</t>
        </is>
      </c>
      <c r="K1035" t="inlineStr">
        <is>
          <t>-3.4</t>
        </is>
      </c>
      <c r="M1035" t="inlineStr">
        <is>
          <t>FirstBank Stadium</t>
        </is>
      </c>
    </row>
    <row r="1036">
      <c r="A1036" t="inlineStr">
        <is>
          <t>Ole Miss</t>
        </is>
      </c>
      <c r="B1036" t="n">
        <v>7</v>
      </c>
      <c r="C1036" t="inlineStr">
        <is>
          <t>Sat Oct 17, 3:30 PM ET</t>
        </is>
      </c>
      <c r="D1036" t="inlineStr">
        <is>
          <t>Missouri</t>
        </is>
      </c>
      <c r="E1036" t="inlineStr">
        <is>
          <t>#17</t>
        </is>
      </c>
      <c r="F1036" t="inlineStr">
        <is>
          <t>vs</t>
        </is>
      </c>
      <c r="M1036" t="inlineStr">
        <is>
          <t>Vaught-Hemingway Stadium</t>
        </is>
      </c>
    </row>
    <row r="1037">
      <c r="A1037" t="inlineStr">
        <is>
          <t>Ole Miss</t>
        </is>
      </c>
      <c r="B1037" t="n">
        <v>8</v>
      </c>
      <c r="C1037" t="inlineStr">
        <is>
          <t>Sat Oct 24</t>
        </is>
      </c>
      <c r="D1037" t="inlineStr">
        <is>
          <t>Texas</t>
        </is>
      </c>
      <c r="E1037" t="inlineStr">
        <is>
          <t>#4</t>
        </is>
      </c>
      <c r="F1037" t="inlineStr">
        <is>
          <t>at</t>
        </is>
      </c>
      <c r="G1037" t="inlineStr">
        <is>
          <t>Texas -8.5</t>
        </is>
      </c>
      <c r="H1037" t="inlineStr">
        <is>
          <t>Texas -8.5</t>
        </is>
      </c>
      <c r="I1037" t="n">
        <v>54.5</v>
      </c>
      <c r="J1037" t="inlineStr">
        <is>
          <t>+250</t>
        </is>
      </c>
      <c r="K1037" t="inlineStr">
        <is>
          <t>🟡 -6.5</t>
        </is>
      </c>
      <c r="M1037" t="inlineStr">
        <is>
          <t>DKR-Texas Memorial Stadium</t>
        </is>
      </c>
    </row>
    <row r="1038">
      <c r="A1038" t="inlineStr">
        <is>
          <t>Ole Miss</t>
        </is>
      </c>
      <c r="B1038" t="n">
        <v>9</v>
      </c>
      <c r="C1038" t="inlineStr">
        <is>
          <t>Sat Oct 31</t>
        </is>
      </c>
      <c r="D1038" t="inlineStr">
        <is>
          <t>Auburn</t>
        </is>
      </c>
      <c r="E1038" t="inlineStr">
        <is>
          <t>#26</t>
        </is>
      </c>
      <c r="F1038" t="inlineStr">
        <is>
          <t>vs</t>
        </is>
      </c>
      <c r="M1038" t="inlineStr">
        <is>
          <t>Vaught-Hemingway Stadium</t>
        </is>
      </c>
    </row>
    <row r="1039">
      <c r="A1039" t="inlineStr">
        <is>
          <t>Ole Miss</t>
        </is>
      </c>
      <c r="B1039" t="n">
        <v>10</v>
      </c>
      <c r="C1039" t="inlineStr">
        <is>
          <t>Sat Nov 07</t>
        </is>
      </c>
      <c r="D1039" t="inlineStr">
        <is>
          <t>Georgia</t>
        </is>
      </c>
      <c r="E1039" t="inlineStr">
        <is>
          <t>#2</t>
        </is>
      </c>
      <c r="F1039" t="inlineStr">
        <is>
          <t>vs</t>
        </is>
      </c>
      <c r="G1039" t="inlineStr">
        <is>
          <t>Georgia -4.5</t>
        </is>
      </c>
      <c r="H1039" t="inlineStr">
        <is>
          <t>Georgia -4.5</t>
        </is>
      </c>
      <c r="I1039" t="n">
        <v>55.5</v>
      </c>
      <c r="J1039" t="inlineStr">
        <is>
          <t>+180</t>
        </is>
      </c>
      <c r="K1039" t="inlineStr">
        <is>
          <t>🟡 -6.2</t>
        </is>
      </c>
      <c r="M1039" t="inlineStr">
        <is>
          <t>Vaught-Hemingway Stadium</t>
        </is>
      </c>
    </row>
    <row r="1040">
      <c r="A1040" t="inlineStr">
        <is>
          <t>Ole Miss</t>
        </is>
      </c>
      <c r="B1040" t="n">
        <v>11</v>
      </c>
      <c r="C1040" t="inlineStr">
        <is>
          <t>Sat Nov 14</t>
        </is>
      </c>
      <c r="D1040" t="inlineStr">
        <is>
          <t>Oklahoma</t>
        </is>
      </c>
      <c r="E1040" t="inlineStr">
        <is>
          <t>#14</t>
        </is>
      </c>
      <c r="F1040" t="inlineStr">
        <is>
          <t>at</t>
        </is>
      </c>
      <c r="G1040" t="inlineStr">
        <is>
          <t>Oklahoma -4</t>
        </is>
      </c>
      <c r="H1040" t="inlineStr">
        <is>
          <t>Oklahoma -4</t>
        </is>
      </c>
      <c r="I1040" t="n">
        <v>53.5</v>
      </c>
      <c r="J1040" t="inlineStr">
        <is>
          <t>+164</t>
        </is>
      </c>
      <c r="K1040" t="inlineStr">
        <is>
          <t>+0.2</t>
        </is>
      </c>
      <c r="M1040" t="inlineStr">
        <is>
          <t>Memorial Stadium (Norman, OK)</t>
        </is>
      </c>
    </row>
    <row r="1041">
      <c r="A1041" t="inlineStr">
        <is>
          <t>Ole Miss</t>
        </is>
      </c>
      <c r="B1041" t="n">
        <v>12</v>
      </c>
      <c r="C1041" t="inlineStr">
        <is>
          <t>Sat Nov 21, 12:00 PM ET</t>
        </is>
      </c>
      <c r="D1041" t="inlineStr">
        <is>
          <t>Wofford</t>
        </is>
      </c>
      <c r="E1041" t="inlineStr">
        <is>
          <t>n/a</t>
        </is>
      </c>
      <c r="F1041" t="inlineStr">
        <is>
          <t>vs</t>
        </is>
      </c>
      <c r="M1041" t="inlineStr">
        <is>
          <t>Vaught-Hemingway Stadium</t>
        </is>
      </c>
    </row>
    <row r="1042">
      <c r="A1042" t="inlineStr">
        <is>
          <t>Ole Miss</t>
        </is>
      </c>
      <c r="B1042" t="n">
        <v>13</v>
      </c>
      <c r="C1042" t="inlineStr">
        <is>
          <t>Fri Nov 27, 12:00 PM ET</t>
        </is>
      </c>
      <c r="D1042" t="inlineStr">
        <is>
          <t>Mississippi State</t>
        </is>
      </c>
      <c r="E1042" t="inlineStr">
        <is>
          <t>#22</t>
        </is>
      </c>
      <c r="F1042" t="inlineStr">
        <is>
          <t>vs</t>
        </is>
      </c>
      <c r="G1042" t="inlineStr">
        <is>
          <t>Ole Miss -14.5</t>
        </is>
      </c>
      <c r="H1042" t="inlineStr">
        <is>
          <t>Ole Miss -14.5</t>
        </is>
      </c>
      <c r="I1042" t="n">
        <v>57.5</v>
      </c>
      <c r="J1042" t="inlineStr">
        <is>
          <t>-600</t>
        </is>
      </c>
      <c r="K1042" t="inlineStr">
        <is>
          <t>🟡 -10.4</t>
        </is>
      </c>
      <c r="M1042" t="inlineStr">
        <is>
          <t>Vaught-Hemingway Stadium</t>
        </is>
      </c>
    </row>
    <row r="1043">
      <c r="A1043" t="inlineStr">
        <is>
          <t>Oregon</t>
        </is>
      </c>
      <c r="B1043" t="n">
        <v>1</v>
      </c>
      <c r="C1043" t="inlineStr">
        <is>
          <t>Sat Sep 05, 3:30 PM ET</t>
        </is>
      </c>
      <c r="D1043" t="inlineStr">
        <is>
          <t>Boise State</t>
        </is>
      </c>
      <c r="E1043" t="inlineStr">
        <is>
          <t>#30</t>
        </is>
      </c>
      <c r="F1043" t="inlineStr">
        <is>
          <t>vs</t>
        </is>
      </c>
      <c r="G1043" t="inlineStr">
        <is>
          <t>Oregon -24.5</t>
        </is>
      </c>
      <c r="H1043" t="inlineStr">
        <is>
          <t>Oregon -24.5</t>
        </is>
      </c>
      <c r="I1043" t="n">
        <v>53.5</v>
      </c>
      <c r="J1043" t="inlineStr">
        <is>
          <t>-2800</t>
        </is>
      </c>
      <c r="K1043" t="inlineStr">
        <is>
          <t>🟡 -13.7</t>
        </is>
      </c>
      <c r="L1043" t="inlineStr">
        <is>
          <t>W 34-27</t>
        </is>
      </c>
      <c r="M1043" t="inlineStr">
        <is>
          <t>Autzen Stadium</t>
        </is>
      </c>
    </row>
    <row r="1044">
      <c r="A1044" t="inlineStr">
        <is>
          <t>Oregon</t>
        </is>
      </c>
      <c r="B1044" t="n">
        <v>2</v>
      </c>
      <c r="C1044" t="inlineStr">
        <is>
          <t>Sat Sep 12, 12:00 PM ET</t>
        </is>
      </c>
      <c r="D1044" t="inlineStr">
        <is>
          <t>Oklahoma State</t>
        </is>
      </c>
      <c r="E1044" t="inlineStr">
        <is>
          <t>#40</t>
        </is>
      </c>
      <c r="F1044" t="inlineStr">
        <is>
          <t>at</t>
        </is>
      </c>
      <c r="G1044" t="inlineStr">
        <is>
          <t>Oregon -24.5</t>
        </is>
      </c>
      <c r="H1044" t="inlineStr">
        <is>
          <t>Oregon -18.5</t>
        </is>
      </c>
      <c r="I1044" t="n">
        <v>55.5</v>
      </c>
      <c r="J1044" t="inlineStr">
        <is>
          <t>-2100</t>
        </is>
      </c>
      <c r="K1044" t="inlineStr">
        <is>
          <t>🟡 -15.9</t>
        </is>
      </c>
      <c r="L1044" t="inlineStr">
        <is>
          <t>L 31-39</t>
        </is>
      </c>
      <c r="M1044" t="inlineStr">
        <is>
          <t>Boone Pickens Stadium</t>
        </is>
      </c>
    </row>
    <row r="1045">
      <c r="A1045" t="inlineStr">
        <is>
          <t>Oregon</t>
        </is>
      </c>
      <c r="B1045" t="n">
        <v>3</v>
      </c>
      <c r="C1045" t="inlineStr">
        <is>
          <t>Fri Sep 18, 10:30 PM ET</t>
        </is>
      </c>
      <c r="D1045" t="inlineStr">
        <is>
          <t>Portland State</t>
        </is>
      </c>
      <c r="E1045" t="inlineStr">
        <is>
          <t>n/a</t>
        </is>
      </c>
      <c r="F1045" t="inlineStr">
        <is>
          <t>vs</t>
        </is>
      </c>
      <c r="G1045" t="inlineStr">
        <is>
          <t>Oregon -58.5</t>
        </is>
      </c>
      <c r="H1045" t="inlineStr">
        <is>
          <t>Oregon -57.5</t>
        </is>
      </c>
      <c r="I1045" t="inlineStr">
        <is>
          <t>71.5 ⚑MONSTER UNDER</t>
        </is>
      </c>
      <c r="L1045" t="inlineStr">
        <is>
          <t>W 84-0</t>
        </is>
      </c>
      <c r="M1045" t="inlineStr">
        <is>
          <t>Autzen Stadium</t>
        </is>
      </c>
    </row>
    <row r="1046">
      <c r="A1046" t="inlineStr">
        <is>
          <t>Oregon</t>
        </is>
      </c>
      <c r="B1046" t="n">
        <v>4</v>
      </c>
      <c r="C1046" t="inlineStr">
        <is>
          <t>Sat Sep 26, 7:30 PM ET</t>
        </is>
      </c>
      <c r="D1046" t="inlineStr">
        <is>
          <t>USC</t>
        </is>
      </c>
      <c r="E1046" t="inlineStr">
        <is>
          <t>#19</t>
        </is>
      </c>
      <c r="F1046" t="inlineStr">
        <is>
          <t>at</t>
        </is>
      </c>
      <c r="G1046" t="inlineStr">
        <is>
          <t>Oregon -3.5</t>
        </is>
      </c>
      <c r="H1046" t="inlineStr">
        <is>
          <t>Oregon -5.5</t>
        </is>
      </c>
      <c r="I1046" t="inlineStr">
        <is>
          <t>60.5 ⚑MONSTER UNDER</t>
        </is>
      </c>
      <c r="J1046" t="inlineStr">
        <is>
          <t>-185</t>
        </is>
      </c>
      <c r="K1046" t="inlineStr">
        <is>
          <t>-0.1</t>
        </is>
      </c>
      <c r="L1046" t="inlineStr">
        <is>
          <t>W 41-27</t>
        </is>
      </c>
      <c r="M1046" t="inlineStr">
        <is>
          <t>Los Angeles Memorial Coliseum</t>
        </is>
      </c>
    </row>
    <row r="1047">
      <c r="A1047" t="inlineStr">
        <is>
          <t>Oregon</t>
        </is>
      </c>
      <c r="B1047" t="n">
        <v>6</v>
      </c>
      <c r="C1047" t="inlineStr">
        <is>
          <t>Sat Oct 10, 3:30 PM ET</t>
        </is>
      </c>
      <c r="D1047" t="inlineStr">
        <is>
          <t>UCLA</t>
        </is>
      </c>
      <c r="E1047" t="inlineStr">
        <is>
          <t>#32</t>
        </is>
      </c>
      <c r="F1047" t="inlineStr">
        <is>
          <t>vs</t>
        </is>
      </c>
      <c r="G1047" t="inlineStr">
        <is>
          <t>Oregon -12.5</t>
        </is>
      </c>
      <c r="H1047" t="inlineStr">
        <is>
          <t>Oregon -12.5</t>
        </is>
      </c>
      <c r="I1047" t="inlineStr">
        <is>
          <t>60.5 ⚑MONSTER UNDER</t>
        </is>
      </c>
      <c r="J1047" t="inlineStr">
        <is>
          <t>-485</t>
        </is>
      </c>
      <c r="K1047" t="inlineStr">
        <is>
          <t>-0.9</t>
        </is>
      </c>
      <c r="M1047" t="inlineStr">
        <is>
          <t>Autzen Stadium</t>
        </is>
      </c>
    </row>
    <row r="1048">
      <c r="A1048" t="inlineStr">
        <is>
          <t>Oregon</t>
        </is>
      </c>
      <c r="B1048" t="n">
        <v>7</v>
      </c>
      <c r="C1048" t="inlineStr">
        <is>
          <t>Sat Oct 17</t>
        </is>
      </c>
      <c r="D1048" t="inlineStr">
        <is>
          <t>Nebraska</t>
        </is>
      </c>
      <c r="E1048" t="inlineStr">
        <is>
          <t>#18</t>
        </is>
      </c>
      <c r="F1048" t="inlineStr">
        <is>
          <t>vs</t>
        </is>
      </c>
      <c r="G1048" t="inlineStr">
        <is>
          <t>Oregon -21.5</t>
        </is>
      </c>
      <c r="H1048" t="inlineStr">
        <is>
          <t>Oregon -21.5</t>
        </is>
      </c>
      <c r="I1048" t="n">
        <v>51.5</v>
      </c>
      <c r="J1048" t="inlineStr">
        <is>
          <t>-3600</t>
        </is>
      </c>
      <c r="K1048" t="inlineStr">
        <is>
          <t>🟡 -14.3</t>
        </is>
      </c>
      <c r="M1048" t="inlineStr">
        <is>
          <t>Autzen Stadium</t>
        </is>
      </c>
    </row>
    <row r="1049">
      <c r="A1049" t="inlineStr">
        <is>
          <t>Oregon</t>
        </is>
      </c>
      <c r="B1049" t="n">
        <v>8</v>
      </c>
      <c r="C1049" t="inlineStr">
        <is>
          <t>Sat Oct 24</t>
        </is>
      </c>
      <c r="D1049" t="inlineStr">
        <is>
          <t>Illinois</t>
        </is>
      </c>
      <c r="E1049" t="inlineStr">
        <is>
          <t>#54</t>
        </is>
      </c>
      <c r="F1049" t="inlineStr">
        <is>
          <t>at</t>
        </is>
      </c>
      <c r="M1049" t="inlineStr">
        <is>
          <t>Memorial Stadium (Champaign, IL)</t>
        </is>
      </c>
    </row>
    <row r="1050">
      <c r="A1050" t="inlineStr">
        <is>
          <t>Oregon</t>
        </is>
      </c>
      <c r="B1050" t="n">
        <v>9</v>
      </c>
      <c r="C1050" t="inlineStr">
        <is>
          <t>Sat Oct 31</t>
        </is>
      </c>
      <c r="D1050" t="inlineStr">
        <is>
          <t>Northwestern</t>
        </is>
      </c>
      <c r="E1050" t="inlineStr">
        <is>
          <t>#25</t>
        </is>
      </c>
      <c r="F1050" t="inlineStr">
        <is>
          <t>vs</t>
        </is>
      </c>
      <c r="M1050" t="inlineStr">
        <is>
          <t>Autzen Stadium</t>
        </is>
      </c>
    </row>
    <row r="1051">
      <c r="A1051" t="inlineStr">
        <is>
          <t>Oregon</t>
        </is>
      </c>
      <c r="B1051" t="n">
        <v>10</v>
      </c>
      <c r="C1051" t="inlineStr">
        <is>
          <t>Sat Nov 07</t>
        </is>
      </c>
      <c r="D1051" t="inlineStr">
        <is>
          <t>Ohio State</t>
        </is>
      </c>
      <c r="E1051" t="inlineStr">
        <is>
          <t>#3</t>
        </is>
      </c>
      <c r="F1051" t="inlineStr">
        <is>
          <t>at</t>
        </is>
      </c>
      <c r="G1051" t="inlineStr">
        <is>
          <t>Ohio State -6</t>
        </is>
      </c>
      <c r="H1051" t="inlineStr">
        <is>
          <t>Ohio State -6</t>
        </is>
      </c>
      <c r="I1051" t="n">
        <v>52.5</v>
      </c>
      <c r="J1051" t="inlineStr">
        <is>
          <t>+210</t>
        </is>
      </c>
      <c r="K1051" t="inlineStr">
        <is>
          <t>-5.1</t>
        </is>
      </c>
      <c r="M1051" t="inlineStr">
        <is>
          <t>Ohio Stadium</t>
        </is>
      </c>
    </row>
    <row r="1052">
      <c r="A1052" t="inlineStr">
        <is>
          <t>Oregon</t>
        </is>
      </c>
      <c r="B1052" t="n">
        <v>11</v>
      </c>
      <c r="C1052" t="inlineStr">
        <is>
          <t>Sat Nov 14</t>
        </is>
      </c>
      <c r="D1052" t="inlineStr">
        <is>
          <t>Michigan</t>
        </is>
      </c>
      <c r="E1052" t="inlineStr">
        <is>
          <t>#31</t>
        </is>
      </c>
      <c r="F1052" t="inlineStr">
        <is>
          <t>vs</t>
        </is>
      </c>
      <c r="G1052" t="inlineStr">
        <is>
          <t>Oregon -13.5</t>
        </is>
      </c>
      <c r="H1052" t="inlineStr">
        <is>
          <t>Oregon -13.5</t>
        </is>
      </c>
      <c r="I1052" t="n">
        <v>53.5</v>
      </c>
      <c r="J1052" t="inlineStr">
        <is>
          <t>-600</t>
        </is>
      </c>
      <c r="K1052" t="inlineStr">
        <is>
          <t>-1.9</t>
        </is>
      </c>
      <c r="M1052" t="inlineStr">
        <is>
          <t>Autzen Stadium</t>
        </is>
      </c>
    </row>
    <row r="1053">
      <c r="A1053" t="inlineStr">
        <is>
          <t>Oregon</t>
        </is>
      </c>
      <c r="B1053" t="n">
        <v>12</v>
      </c>
      <c r="C1053" t="inlineStr">
        <is>
          <t>Fri Nov 20, 8:00 PM ET</t>
        </is>
      </c>
      <c r="D1053" t="inlineStr">
        <is>
          <t>Michigan State</t>
        </is>
      </c>
      <c r="E1053" t="inlineStr">
        <is>
          <t>#58</t>
        </is>
      </c>
      <c r="F1053" t="inlineStr">
        <is>
          <t>at</t>
        </is>
      </c>
      <c r="M1053" t="inlineStr">
        <is>
          <t>Spartan Stadium</t>
        </is>
      </c>
    </row>
    <row r="1054">
      <c r="A1054" t="inlineStr">
        <is>
          <t>Oregon</t>
        </is>
      </c>
      <c r="B1054" t="n">
        <v>13</v>
      </c>
      <c r="C1054" t="inlineStr">
        <is>
          <t>Sat Nov 28</t>
        </is>
      </c>
      <c r="D1054" t="inlineStr">
        <is>
          <t>Washington</t>
        </is>
      </c>
      <c r="E1054" t="inlineStr">
        <is>
          <t>#55</t>
        </is>
      </c>
      <c r="F1054" t="inlineStr">
        <is>
          <t>vs</t>
        </is>
      </c>
      <c r="G1054" t="inlineStr">
        <is>
          <t>Oregon -15.5</t>
        </is>
      </c>
      <c r="H1054" t="inlineStr">
        <is>
          <t>Oregon -15.5</t>
        </is>
      </c>
      <c r="I1054" t="n">
        <v>54.5</v>
      </c>
      <c r="J1054" t="inlineStr">
        <is>
          <t>-700</t>
        </is>
      </c>
      <c r="K1054" t="inlineStr">
        <is>
          <t>+2.8</t>
        </is>
      </c>
      <c r="M1054" t="inlineStr">
        <is>
          <t>Autzen Stadium</t>
        </is>
      </c>
    </row>
    <row r="1055">
      <c r="A1055" t="inlineStr">
        <is>
          <t>Oregon State</t>
        </is>
      </c>
      <c r="B1055" t="n">
        <v>1</v>
      </c>
      <c r="C1055" t="inlineStr">
        <is>
          <t>Sat Sep 05, 12:00 PM ET</t>
        </is>
      </c>
      <c r="D1055" t="inlineStr">
        <is>
          <t>Houston</t>
        </is>
      </c>
      <c r="E1055" t="inlineStr">
        <is>
          <t>#36</t>
        </is>
      </c>
      <c r="F1055" t="inlineStr">
        <is>
          <t>at</t>
        </is>
      </c>
      <c r="G1055" t="inlineStr">
        <is>
          <t>Houston -21</t>
        </is>
      </c>
      <c r="H1055" t="inlineStr">
        <is>
          <t>Houston -18.5</t>
        </is>
      </c>
      <c r="I1055" t="n">
        <v>50.5</v>
      </c>
      <c r="J1055" t="inlineStr">
        <is>
          <t>+850</t>
        </is>
      </c>
      <c r="K1055" t="inlineStr">
        <is>
          <t>🟡 +8.6</t>
        </is>
      </c>
      <c r="L1055" t="inlineStr">
        <is>
          <t>L 20-33</t>
        </is>
      </c>
      <c r="M1055" t="inlineStr">
        <is>
          <t>TDECU Stadium</t>
        </is>
      </c>
    </row>
    <row r="1056">
      <c r="A1056" t="inlineStr">
        <is>
          <t>Oregon State</t>
        </is>
      </c>
      <c r="B1056" t="n">
        <v>2</v>
      </c>
      <c r="C1056" t="inlineStr">
        <is>
          <t>Sat Sep 12, 7:30 PM ET</t>
        </is>
      </c>
      <c r="D1056" t="inlineStr">
        <is>
          <t>Texas Tech</t>
        </is>
      </c>
      <c r="E1056" t="inlineStr">
        <is>
          <t>#13</t>
        </is>
      </c>
      <c r="F1056" t="inlineStr">
        <is>
          <t>vs</t>
        </is>
      </c>
      <c r="G1056" t="inlineStr">
        <is>
          <t>Texas Tech -25.5</t>
        </is>
      </c>
      <c r="H1056" t="inlineStr">
        <is>
          <t>Texas Tech -27.5</t>
        </is>
      </c>
      <c r="I1056" t="n">
        <v>52.5</v>
      </c>
      <c r="J1056" t="inlineStr">
        <is>
          <t>+1400</t>
        </is>
      </c>
      <c r="K1056" t="inlineStr">
        <is>
          <t>🟡 +11.0</t>
        </is>
      </c>
      <c r="L1056" t="inlineStr">
        <is>
          <t>L 24-35</t>
        </is>
      </c>
      <c r="M1056" t="inlineStr">
        <is>
          <t>Reser Stadium</t>
        </is>
      </c>
    </row>
    <row r="1057">
      <c r="A1057" t="inlineStr">
        <is>
          <t>Oregon State</t>
        </is>
      </c>
      <c r="B1057" t="n">
        <v>3</v>
      </c>
      <c r="C1057" t="inlineStr">
        <is>
          <t>Sat Sep 19, 11:00 PM ET</t>
        </is>
      </c>
      <c r="D1057" t="inlineStr">
        <is>
          <t>Montana</t>
        </is>
      </c>
      <c r="E1057" t="inlineStr">
        <is>
          <t>n/a</t>
        </is>
      </c>
      <c r="F1057" t="inlineStr">
        <is>
          <t>vs</t>
        </is>
      </c>
      <c r="G1057" t="inlineStr">
        <is>
          <t>Oregon State -17.5</t>
        </is>
      </c>
      <c r="H1057" t="inlineStr">
        <is>
          <t>Oregon State -17.5</t>
        </is>
      </c>
      <c r="I1057" t="n">
        <v>55.5</v>
      </c>
      <c r="J1057" t="inlineStr">
        <is>
          <t>-850</t>
        </is>
      </c>
      <c r="L1057" t="inlineStr">
        <is>
          <t>W 52-17</t>
        </is>
      </c>
      <c r="M1057" t="inlineStr">
        <is>
          <t>Reser Stadium</t>
        </is>
      </c>
    </row>
    <row r="1058">
      <c r="A1058" t="inlineStr">
        <is>
          <t>Oregon State</t>
        </is>
      </c>
      <c r="B1058" t="n">
        <v>4</v>
      </c>
      <c r="C1058" t="inlineStr">
        <is>
          <t>Sat Sep 26, 9:00 PM ET</t>
        </is>
      </c>
      <c r="D1058" t="inlineStr">
        <is>
          <t>UTEP</t>
        </is>
      </c>
      <c r="E1058" t="inlineStr">
        <is>
          <t>#138</t>
        </is>
      </c>
      <c r="F1058" t="inlineStr">
        <is>
          <t>at</t>
        </is>
      </c>
      <c r="G1058" t="inlineStr">
        <is>
          <t>Oregon State -11.5</t>
        </is>
      </c>
      <c r="H1058" t="inlineStr">
        <is>
          <t>Oregon State -12.5</t>
        </is>
      </c>
      <c r="I1058" t="n">
        <v>56.5</v>
      </c>
      <c r="J1058" t="inlineStr">
        <is>
          <t>-455</t>
        </is>
      </c>
      <c r="K1058" t="inlineStr">
        <is>
          <t>🟡 +9.6</t>
        </is>
      </c>
      <c r="L1058" t="inlineStr">
        <is>
          <t>W 33-7</t>
        </is>
      </c>
      <c r="M1058" t="inlineStr">
        <is>
          <t>Sun Bowl</t>
        </is>
      </c>
    </row>
    <row r="1059">
      <c r="A1059" t="inlineStr">
        <is>
          <t>Oregon State</t>
        </is>
      </c>
      <c r="B1059" t="n">
        <v>5</v>
      </c>
      <c r="C1059" t="inlineStr">
        <is>
          <t>Sat Oct 03, 6:00 PM ET</t>
        </is>
      </c>
      <c r="D1059" t="inlineStr">
        <is>
          <t>Colorado State</t>
        </is>
      </c>
      <c r="E1059" t="inlineStr">
        <is>
          <t>#119</t>
        </is>
      </c>
      <c r="F1059" t="inlineStr">
        <is>
          <t>at</t>
        </is>
      </c>
      <c r="G1059" t="inlineStr">
        <is>
          <t>Oregon State -7</t>
        </is>
      </c>
      <c r="H1059" t="inlineStr">
        <is>
          <t>Oregon State -3.5</t>
        </is>
      </c>
      <c r="I1059" t="inlineStr">
        <is>
          <t>60.5 ⚑MONSTER UNDER</t>
        </is>
      </c>
      <c r="J1059" t="inlineStr">
        <is>
          <t>-258</t>
        </is>
      </c>
      <c r="K1059" t="inlineStr">
        <is>
          <t>+3.0</t>
        </is>
      </c>
      <c r="L1059" t="inlineStr">
        <is>
          <t>W 56-26</t>
        </is>
      </c>
      <c r="M1059" t="inlineStr">
        <is>
          <t>Canvas Stadium</t>
        </is>
      </c>
    </row>
    <row r="1060">
      <c r="A1060" t="inlineStr">
        <is>
          <t>Oregon State</t>
        </is>
      </c>
      <c r="B1060" t="n">
        <v>6</v>
      </c>
      <c r="C1060" t="inlineStr">
        <is>
          <t>Sat Oct 10, 6:00 PM ET</t>
        </is>
      </c>
      <c r="D1060" t="inlineStr">
        <is>
          <t>San Diego State</t>
        </is>
      </c>
      <c r="E1060" t="inlineStr">
        <is>
          <t>#89</t>
        </is>
      </c>
      <c r="F1060" t="inlineStr">
        <is>
          <t>vs</t>
        </is>
      </c>
      <c r="G1060" t="inlineStr">
        <is>
          <t>Oregon State -14.0</t>
        </is>
      </c>
      <c r="H1060" t="inlineStr">
        <is>
          <t>Oregon State -14</t>
        </is>
      </c>
      <c r="I1060" t="n">
        <v>55</v>
      </c>
      <c r="J1060" t="inlineStr">
        <is>
          <t>-625</t>
        </is>
      </c>
      <c r="K1060" t="inlineStr">
        <is>
          <t>🟡 -6.8</t>
        </is>
      </c>
      <c r="M1060" t="inlineStr">
        <is>
          <t>Reser Stadium</t>
        </is>
      </c>
    </row>
    <row r="1061">
      <c r="A1061" t="inlineStr">
        <is>
          <t>Oregon State</t>
        </is>
      </c>
      <c r="B1061" t="n">
        <v>7</v>
      </c>
      <c r="C1061" t="inlineStr">
        <is>
          <t>Sat Oct 17, 6:00 PM ET</t>
        </is>
      </c>
      <c r="D1061" t="inlineStr">
        <is>
          <t>Washington State</t>
        </is>
      </c>
      <c r="E1061" t="inlineStr">
        <is>
          <t>#96</t>
        </is>
      </c>
      <c r="F1061" t="inlineStr">
        <is>
          <t>vs</t>
        </is>
      </c>
      <c r="M1061" t="inlineStr">
        <is>
          <t>Reser Stadium</t>
        </is>
      </c>
    </row>
    <row r="1062">
      <c r="A1062" t="inlineStr">
        <is>
          <t>Oregon State</t>
        </is>
      </c>
      <c r="B1062" t="n">
        <v>9</v>
      </c>
      <c r="C1062" t="inlineStr">
        <is>
          <t>Sat Oct 31</t>
        </is>
      </c>
      <c r="D1062" t="inlineStr">
        <is>
          <t>Fresno State</t>
        </is>
      </c>
      <c r="E1062" t="inlineStr">
        <is>
          <t>#71</t>
        </is>
      </c>
      <c r="F1062" t="inlineStr">
        <is>
          <t>at</t>
        </is>
      </c>
      <c r="M1062" t="inlineStr">
        <is>
          <t>Valley Children's Stadium</t>
        </is>
      </c>
    </row>
    <row r="1063">
      <c r="A1063" t="inlineStr">
        <is>
          <t>Oregon State</t>
        </is>
      </c>
      <c r="B1063" t="n">
        <v>10</v>
      </c>
      <c r="C1063" t="inlineStr">
        <is>
          <t>Sat Nov 07, 10:30 PM ET</t>
        </is>
      </c>
      <c r="D1063" t="inlineStr">
        <is>
          <t>Texas State</t>
        </is>
      </c>
      <c r="E1063" t="inlineStr">
        <is>
          <t>#83</t>
        </is>
      </c>
      <c r="F1063" t="inlineStr">
        <is>
          <t>vs</t>
        </is>
      </c>
      <c r="M1063" t="inlineStr">
        <is>
          <t>Reser Stadium</t>
        </is>
      </c>
    </row>
    <row r="1064">
      <c r="A1064" t="inlineStr">
        <is>
          <t>Oregon State</t>
        </is>
      </c>
      <c r="B1064" t="n">
        <v>11</v>
      </c>
      <c r="C1064" t="inlineStr">
        <is>
          <t>Sat Nov 14, 6:00 PM ET</t>
        </is>
      </c>
      <c r="D1064" t="inlineStr">
        <is>
          <t>Boise State</t>
        </is>
      </c>
      <c r="E1064" t="inlineStr">
        <is>
          <t>#30</t>
        </is>
      </c>
      <c r="F1064" t="inlineStr">
        <is>
          <t>at</t>
        </is>
      </c>
      <c r="M1064" t="inlineStr">
        <is>
          <t>Albertsons Stadium</t>
        </is>
      </c>
    </row>
    <row r="1065">
      <c r="A1065" t="inlineStr">
        <is>
          <t>Oregon State</t>
        </is>
      </c>
      <c r="B1065" t="n">
        <v>12</v>
      </c>
      <c r="C1065" t="inlineStr">
        <is>
          <t>Sat Nov 21, 10:30 PM ET</t>
        </is>
      </c>
      <c r="D1065" t="inlineStr">
        <is>
          <t>Utah State</t>
        </is>
      </c>
      <c r="E1065" t="inlineStr">
        <is>
          <t>#81</t>
        </is>
      </c>
      <c r="F1065" t="inlineStr">
        <is>
          <t>vs</t>
        </is>
      </c>
      <c r="M1065" t="inlineStr">
        <is>
          <t>Reser Stadium</t>
        </is>
      </c>
    </row>
    <row r="1066">
      <c r="A1066" t="inlineStr">
        <is>
          <t>Penn State</t>
        </is>
      </c>
      <c r="B1066" t="n">
        <v>1</v>
      </c>
      <c r="C1066" t="inlineStr">
        <is>
          <t>Sat Sep 05, 3:30 PM ET</t>
        </is>
      </c>
      <c r="D1066" t="inlineStr">
        <is>
          <t>Marshall</t>
        </is>
      </c>
      <c r="E1066" t="inlineStr">
        <is>
          <t>#120</t>
        </is>
      </c>
      <c r="F1066" t="inlineStr">
        <is>
          <t>vs</t>
        </is>
      </c>
      <c r="G1066" t="inlineStr">
        <is>
          <t>Penn State -23.5</t>
        </is>
      </c>
      <c r="H1066" t="inlineStr">
        <is>
          <t>Penn State -23.5</t>
        </is>
      </c>
      <c r="I1066" t="n">
        <v>53.5</v>
      </c>
      <c r="J1066" t="inlineStr">
        <is>
          <t>-1800</t>
        </is>
      </c>
      <c r="K1066" t="inlineStr">
        <is>
          <t>+4.2</t>
        </is>
      </c>
      <c r="L1066" t="inlineStr">
        <is>
          <t>W 45-0</t>
        </is>
      </c>
      <c r="M1066" t="inlineStr">
        <is>
          <t>Beaver Stadium</t>
        </is>
      </c>
    </row>
    <row r="1067">
      <c r="A1067" t="inlineStr">
        <is>
          <t>Penn State</t>
        </is>
      </c>
      <c r="B1067" t="n">
        <v>2</v>
      </c>
      <c r="C1067" t="inlineStr">
        <is>
          <t>Sat Sep 12, 12:00 PM ET</t>
        </is>
      </c>
      <c r="D1067" t="inlineStr">
        <is>
          <t>Temple</t>
        </is>
      </c>
      <c r="E1067" t="inlineStr">
        <is>
          <t>#93</t>
        </is>
      </c>
      <c r="F1067" t="inlineStr">
        <is>
          <t>at</t>
        </is>
      </c>
      <c r="G1067" t="inlineStr">
        <is>
          <t>Penn State -24.5</t>
        </is>
      </c>
      <c r="H1067" t="inlineStr">
        <is>
          <t>Penn State -21.5</t>
        </is>
      </c>
      <c r="I1067" t="n">
        <v>49.5</v>
      </c>
      <c r="J1067" t="inlineStr">
        <is>
          <t>-2800</t>
        </is>
      </c>
      <c r="K1067" t="inlineStr">
        <is>
          <t>🟡 -9.0</t>
        </is>
      </c>
      <c r="L1067" t="inlineStr">
        <is>
          <t>W 27-9</t>
        </is>
      </c>
      <c r="M1067" t="inlineStr">
        <is>
          <t>Lincoln Financial Field</t>
        </is>
      </c>
    </row>
    <row r="1068">
      <c r="A1068" t="inlineStr">
        <is>
          <t>Penn State</t>
        </is>
      </c>
      <c r="B1068" t="n">
        <v>3</v>
      </c>
      <c r="C1068" t="inlineStr">
        <is>
          <t>Sat Sep 19, 12:00 PM ET</t>
        </is>
      </c>
      <c r="D1068" t="inlineStr">
        <is>
          <t>Buffalo</t>
        </is>
      </c>
      <c r="E1068" t="inlineStr">
        <is>
          <t>#122</t>
        </is>
      </c>
      <c r="F1068" t="inlineStr">
        <is>
          <t>vs</t>
        </is>
      </c>
      <c r="G1068" t="inlineStr">
        <is>
          <t>Penn State -39.5</t>
        </is>
      </c>
      <c r="H1068" t="inlineStr">
        <is>
          <t>Penn State -39.5</t>
        </is>
      </c>
      <c r="I1068" t="n">
        <v>48.5</v>
      </c>
      <c r="K1068" t="inlineStr">
        <is>
          <t>🟡 -11.6</t>
        </is>
      </c>
      <c r="L1068" t="inlineStr">
        <is>
          <t>W 55-13</t>
        </is>
      </c>
      <c r="M1068" t="inlineStr">
        <is>
          <t>Beaver Stadium</t>
        </is>
      </c>
    </row>
    <row r="1069">
      <c r="A1069" t="inlineStr">
        <is>
          <t>Penn State</t>
        </is>
      </c>
      <c r="B1069" t="n">
        <v>4</v>
      </c>
      <c r="C1069" t="inlineStr">
        <is>
          <t>Sat Sep 26, 5:00 PM ET</t>
        </is>
      </c>
      <c r="D1069" t="inlineStr">
        <is>
          <t>Wisconsin</t>
        </is>
      </c>
      <c r="E1069" t="inlineStr">
        <is>
          <t>#21</t>
        </is>
      </c>
      <c r="F1069" t="inlineStr">
        <is>
          <t>vs</t>
        </is>
      </c>
      <c r="G1069" t="inlineStr">
        <is>
          <t>Penn State -9.5</t>
        </is>
      </c>
      <c r="H1069" t="inlineStr">
        <is>
          <t>Penn State -11.5</t>
        </is>
      </c>
      <c r="I1069" t="n">
        <v>43.5</v>
      </c>
      <c r="J1069" t="inlineStr">
        <is>
          <t>-380</t>
        </is>
      </c>
      <c r="K1069" t="inlineStr">
        <is>
          <t>🟡 -8.5</t>
        </is>
      </c>
      <c r="L1069" t="inlineStr">
        <is>
          <t>L 20-24</t>
        </is>
      </c>
      <c r="M1069" t="inlineStr">
        <is>
          <t>Beaver Stadium</t>
        </is>
      </c>
    </row>
    <row r="1070">
      <c r="A1070" t="inlineStr">
        <is>
          <t>Penn State</t>
        </is>
      </c>
      <c r="B1070" t="n">
        <v>5</v>
      </c>
      <c r="C1070" t="inlineStr">
        <is>
          <t>Fri Oct 02, 8:00 PM ET</t>
        </is>
      </c>
      <c r="D1070" t="inlineStr">
        <is>
          <t>Northwestern</t>
        </is>
      </c>
      <c r="E1070" t="inlineStr">
        <is>
          <t>#25</t>
        </is>
      </c>
      <c r="F1070" t="inlineStr">
        <is>
          <t>at</t>
        </is>
      </c>
      <c r="G1070" t="inlineStr">
        <is>
          <t>Penn State -3</t>
        </is>
      </c>
      <c r="H1070" t="inlineStr">
        <is>
          <t>Penn State -7</t>
        </is>
      </c>
      <c r="I1070" t="n">
        <v>46.5</v>
      </c>
      <c r="J1070" t="inlineStr">
        <is>
          <t>-135</t>
        </is>
      </c>
      <c r="K1070" t="inlineStr">
        <is>
          <t>🔴 -6.5</t>
        </is>
      </c>
      <c r="L1070" t="inlineStr">
        <is>
          <t>L 13-34</t>
        </is>
      </c>
      <c r="M1070" t="inlineStr">
        <is>
          <t>Ryan Field</t>
        </is>
      </c>
    </row>
    <row r="1071">
      <c r="A1071" t="inlineStr">
        <is>
          <t>Penn State</t>
        </is>
      </c>
      <c r="B1071" t="n">
        <v>6</v>
      </c>
      <c r="C1071" t="inlineStr">
        <is>
          <t>Sat Oct 10, 7:30 PM ET</t>
        </is>
      </c>
      <c r="D1071" t="inlineStr">
        <is>
          <t>USC</t>
        </is>
      </c>
      <c r="E1071" t="inlineStr">
        <is>
          <t>#19</t>
        </is>
      </c>
      <c r="F1071" t="inlineStr">
        <is>
          <t>vs</t>
        </is>
      </c>
      <c r="G1071" t="inlineStr">
        <is>
          <t>Penn State -1.5</t>
        </is>
      </c>
      <c r="H1071" t="inlineStr">
        <is>
          <t>Penn State -1.5</t>
        </is>
      </c>
      <c r="I1071" t="n">
        <v>58.5</v>
      </c>
      <c r="J1071" t="inlineStr">
        <is>
          <t>-115</t>
        </is>
      </c>
      <c r="K1071" t="inlineStr">
        <is>
          <t>-0.6</t>
        </is>
      </c>
      <c r="M1071" t="inlineStr">
        <is>
          <t>Beaver Stadium</t>
        </is>
      </c>
    </row>
    <row r="1072">
      <c r="A1072" t="inlineStr">
        <is>
          <t>Penn State</t>
        </is>
      </c>
      <c r="B1072" t="n">
        <v>7</v>
      </c>
      <c r="C1072" t="inlineStr">
        <is>
          <t>Sat Oct 17</t>
        </is>
      </c>
      <c r="D1072" t="inlineStr">
        <is>
          <t>Michigan</t>
        </is>
      </c>
      <c r="E1072" t="inlineStr">
        <is>
          <t>#31</t>
        </is>
      </c>
      <c r="F1072" t="inlineStr">
        <is>
          <t>at</t>
        </is>
      </c>
      <c r="G1072" t="inlineStr">
        <is>
          <t>Michigan -6.5</t>
        </is>
      </c>
      <c r="H1072" t="inlineStr">
        <is>
          <t>Michigan -6.5</t>
        </is>
      </c>
      <c r="I1072" t="n">
        <v>51.5</v>
      </c>
      <c r="J1072" t="inlineStr">
        <is>
          <t>+220</t>
        </is>
      </c>
      <c r="K1072" t="inlineStr">
        <is>
          <t>+5.6</t>
        </is>
      </c>
      <c r="M1072" t="inlineStr">
        <is>
          <t>Michigan Stadium</t>
        </is>
      </c>
    </row>
    <row r="1073">
      <c r="A1073" t="inlineStr">
        <is>
          <t>Penn State</t>
        </is>
      </c>
      <c r="B1073" t="n">
        <v>9</v>
      </c>
      <c r="C1073" t="inlineStr">
        <is>
          <t>Sat Oct 31</t>
        </is>
      </c>
      <c r="D1073" t="inlineStr">
        <is>
          <t>Purdue</t>
        </is>
      </c>
      <c r="E1073" t="inlineStr">
        <is>
          <t>#64</t>
        </is>
      </c>
      <c r="F1073" t="inlineStr">
        <is>
          <t>vs</t>
        </is>
      </c>
      <c r="M1073" t="inlineStr">
        <is>
          <t>Beaver Stadium</t>
        </is>
      </c>
    </row>
    <row r="1074">
      <c r="A1074" t="inlineStr">
        <is>
          <t>Penn State</t>
        </is>
      </c>
      <c r="B1074" t="n">
        <v>10</v>
      </c>
      <c r="C1074" t="inlineStr">
        <is>
          <t>Sat Nov 07</t>
        </is>
      </c>
      <c r="D1074" t="inlineStr">
        <is>
          <t>Washington</t>
        </is>
      </c>
      <c r="E1074" t="inlineStr">
        <is>
          <t>#55</t>
        </is>
      </c>
      <c r="F1074" t="inlineStr">
        <is>
          <t>at</t>
        </is>
      </c>
      <c r="M1074" t="inlineStr">
        <is>
          <t>Husky Stadium</t>
        </is>
      </c>
    </row>
    <row r="1075">
      <c r="A1075" t="inlineStr">
        <is>
          <t>Penn State</t>
        </is>
      </c>
      <c r="B1075" t="n">
        <v>11</v>
      </c>
      <c r="C1075" t="inlineStr">
        <is>
          <t>Sat Nov 14</t>
        </is>
      </c>
      <c r="D1075" t="inlineStr">
        <is>
          <t>Minnesota</t>
        </is>
      </c>
      <c r="E1075" t="inlineStr">
        <is>
          <t>#57</t>
        </is>
      </c>
      <c r="F1075" t="inlineStr">
        <is>
          <t>vs</t>
        </is>
      </c>
      <c r="M1075" t="inlineStr">
        <is>
          <t>Beaver Stadium</t>
        </is>
      </c>
    </row>
    <row r="1076">
      <c r="A1076" t="inlineStr">
        <is>
          <t>Penn State</t>
        </is>
      </c>
      <c r="B1076" t="n">
        <v>12</v>
      </c>
      <c r="C1076" t="inlineStr">
        <is>
          <t>Sat Nov 21</t>
        </is>
      </c>
      <c r="D1076" t="inlineStr">
        <is>
          <t>Rutgers</t>
        </is>
      </c>
      <c r="E1076" t="inlineStr">
        <is>
          <t>#82</t>
        </is>
      </c>
      <c r="F1076" t="inlineStr">
        <is>
          <t>vs</t>
        </is>
      </c>
      <c r="M1076" t="inlineStr">
        <is>
          <t>Beaver Stadium</t>
        </is>
      </c>
    </row>
    <row r="1077">
      <c r="A1077" t="inlineStr">
        <is>
          <t>Penn State</t>
        </is>
      </c>
      <c r="B1077" t="n">
        <v>13</v>
      </c>
      <c r="C1077" t="inlineStr">
        <is>
          <t>Sat Nov 28</t>
        </is>
      </c>
      <c r="D1077" t="inlineStr">
        <is>
          <t>Maryland</t>
        </is>
      </c>
      <c r="E1077" t="inlineStr">
        <is>
          <t>#77</t>
        </is>
      </c>
      <c r="F1077" t="inlineStr">
        <is>
          <t>at</t>
        </is>
      </c>
      <c r="M1077" t="inlineStr">
        <is>
          <t>SECU Stadium</t>
        </is>
      </c>
    </row>
    <row r="1078">
      <c r="A1078" t="inlineStr">
        <is>
          <t>Pittsburgh</t>
        </is>
      </c>
      <c r="B1078" t="n">
        <v>1</v>
      </c>
      <c r="C1078" t="inlineStr">
        <is>
          <t>Sat Sep 05, 12:30 PM ET</t>
        </is>
      </c>
      <c r="D1078" t="inlineStr">
        <is>
          <t>Miami (OH)</t>
        </is>
      </c>
      <c r="E1078" t="inlineStr">
        <is>
          <t>#118</t>
        </is>
      </c>
      <c r="F1078" t="inlineStr">
        <is>
          <t>vs</t>
        </is>
      </c>
      <c r="G1078" t="inlineStr">
        <is>
          <t>Pittsburgh -16.5</t>
        </is>
      </c>
      <c r="H1078" t="inlineStr">
        <is>
          <t>Pittsburgh -16.5</t>
        </is>
      </c>
      <c r="I1078" t="n">
        <v>47.5</v>
      </c>
      <c r="J1078" t="inlineStr">
        <is>
          <t>-850</t>
        </is>
      </c>
      <c r="K1078" t="inlineStr">
        <is>
          <t>+3.9</t>
        </is>
      </c>
      <c r="L1078" t="inlineStr">
        <is>
          <t>W 59-14</t>
        </is>
      </c>
      <c r="M1078" t="inlineStr">
        <is>
          <t>Acrisure Stadium</t>
        </is>
      </c>
    </row>
    <row r="1079">
      <c r="A1079" t="inlineStr">
        <is>
          <t>Pittsburgh</t>
        </is>
      </c>
      <c r="B1079" t="n">
        <v>2</v>
      </c>
      <c r="C1079" t="inlineStr">
        <is>
          <t>Sat Sep 12, 3:30 PM ET</t>
        </is>
      </c>
      <c r="D1079" t="inlineStr">
        <is>
          <t>UCF</t>
        </is>
      </c>
      <c r="E1079" t="inlineStr">
        <is>
          <t>#56</t>
        </is>
      </c>
      <c r="F1079" t="inlineStr">
        <is>
          <t>vs</t>
        </is>
      </c>
      <c r="G1079" t="inlineStr">
        <is>
          <t>Pittsburgh -7.5</t>
        </is>
      </c>
      <c r="H1079" t="inlineStr">
        <is>
          <t>Pittsburgh -8.5</t>
        </is>
      </c>
      <c r="I1079" t="n">
        <v>55.5</v>
      </c>
      <c r="J1079" t="inlineStr">
        <is>
          <t>-298</t>
        </is>
      </c>
      <c r="K1079" t="inlineStr">
        <is>
          <t>-3.0</t>
        </is>
      </c>
      <c r="L1079" t="inlineStr">
        <is>
          <t>W 12-7</t>
        </is>
      </c>
      <c r="M1079" t="inlineStr">
        <is>
          <t>Acrisure Stadium</t>
        </is>
      </c>
    </row>
    <row r="1080">
      <c r="A1080" t="inlineStr">
        <is>
          <t>Pittsburgh</t>
        </is>
      </c>
      <c r="B1080" t="n">
        <v>3</v>
      </c>
      <c r="C1080" t="inlineStr">
        <is>
          <t>Thu Sep 17, 7:30 PM ET</t>
        </is>
      </c>
      <c r="D1080" t="inlineStr">
        <is>
          <t>Syracuse</t>
        </is>
      </c>
      <c r="E1080" t="inlineStr">
        <is>
          <t>#68</t>
        </is>
      </c>
      <c r="F1080" t="inlineStr">
        <is>
          <t>vs</t>
        </is>
      </c>
      <c r="G1080" t="inlineStr">
        <is>
          <t>Pittsburgh -10.5</t>
        </is>
      </c>
      <c r="H1080" t="inlineStr">
        <is>
          <t>Pittsburgh -10.5</t>
        </is>
      </c>
      <c r="I1080" t="n">
        <v>51.5</v>
      </c>
      <c r="J1080" t="inlineStr">
        <is>
          <t>-425</t>
        </is>
      </c>
      <c r="K1080" t="inlineStr">
        <is>
          <t>-2.3</t>
        </is>
      </c>
      <c r="L1080" t="inlineStr">
        <is>
          <t>W 27-13</t>
        </is>
      </c>
      <c r="M1080" t="inlineStr">
        <is>
          <t>Acrisure Stadium</t>
        </is>
      </c>
    </row>
    <row r="1081">
      <c r="A1081" t="inlineStr">
        <is>
          <t>Pittsburgh</t>
        </is>
      </c>
      <c r="B1081" t="n">
        <v>4</v>
      </c>
      <c r="C1081" t="inlineStr">
        <is>
          <t>Sat Sep 26, 12:00 PM ET</t>
        </is>
      </c>
      <c r="D1081" t="inlineStr">
        <is>
          <t>Bucknell</t>
        </is>
      </c>
      <c r="E1081" t="inlineStr">
        <is>
          <t>n/a</t>
        </is>
      </c>
      <c r="F1081" t="inlineStr">
        <is>
          <t>vs</t>
        </is>
      </c>
      <c r="G1081" t="inlineStr">
        <is>
          <t>Pittsburgh -54.5</t>
        </is>
      </c>
      <c r="H1081" t="inlineStr">
        <is>
          <t>Pittsburgh -53.5</t>
        </is>
      </c>
      <c r="I1081" t="inlineStr">
        <is>
          <t>63.5 ⚑MONSTER UNDER</t>
        </is>
      </c>
      <c r="L1081" t="inlineStr">
        <is>
          <t>W 59-0</t>
        </is>
      </c>
      <c r="M1081" t="inlineStr">
        <is>
          <t>Acrisure Stadium</t>
        </is>
      </c>
    </row>
    <row r="1082">
      <c r="A1082" t="inlineStr">
        <is>
          <t>Pittsburgh</t>
        </is>
      </c>
      <c r="B1082" t="n">
        <v>5</v>
      </c>
      <c r="C1082" t="inlineStr">
        <is>
          <t>Fri Oct 02, 7:00 PM ET</t>
        </is>
      </c>
      <c r="D1082" t="inlineStr">
        <is>
          <t>Virginia Tech</t>
        </is>
      </c>
      <c r="E1082" t="inlineStr">
        <is>
          <t>#41</t>
        </is>
      </c>
      <c r="F1082" t="inlineStr">
        <is>
          <t>at</t>
        </is>
      </c>
      <c r="G1082" t="inlineStr">
        <is>
          <t>Virginia Tech -1.5</t>
        </is>
      </c>
      <c r="H1082" t="inlineStr">
        <is>
          <t>Virginia Tech -5.5</t>
        </is>
      </c>
      <c r="I1082" t="n">
        <v>53.5</v>
      </c>
      <c r="J1082" t="inlineStr">
        <is>
          <t>+105</t>
        </is>
      </c>
      <c r="K1082" t="inlineStr">
        <is>
          <t>-3.7</t>
        </is>
      </c>
      <c r="L1082" t="inlineStr">
        <is>
          <t>W 35-33</t>
        </is>
      </c>
      <c r="M1082" t="inlineStr">
        <is>
          <t>Lane Stadium</t>
        </is>
      </c>
    </row>
    <row r="1083">
      <c r="A1083" t="inlineStr">
        <is>
          <t>Pittsburgh</t>
        </is>
      </c>
      <c r="B1083" t="n">
        <v>6</v>
      </c>
      <c r="C1083" t="inlineStr">
        <is>
          <t>Sat Oct 10, 12:00 PM ET</t>
        </is>
      </c>
      <c r="D1083" t="inlineStr">
        <is>
          <t>North Carolina</t>
        </is>
      </c>
      <c r="E1083" t="inlineStr">
        <is>
          <t>#37</t>
        </is>
      </c>
      <c r="F1083" t="inlineStr">
        <is>
          <t>vs</t>
        </is>
      </c>
      <c r="G1083" t="inlineStr">
        <is>
          <t>Pittsburgh -4.0</t>
        </is>
      </c>
      <c r="H1083" t="inlineStr">
        <is>
          <t>Pittsburgh -4</t>
        </is>
      </c>
      <c r="I1083" t="n">
        <v>47</v>
      </c>
      <c r="J1083" t="inlineStr">
        <is>
          <t>-185</t>
        </is>
      </c>
      <c r="K1083" t="inlineStr">
        <is>
          <t>🔴 -5.6</t>
        </is>
      </c>
      <c r="M1083" t="inlineStr">
        <is>
          <t>Acrisure Stadium</t>
        </is>
      </c>
    </row>
    <row r="1084">
      <c r="A1084" t="inlineStr">
        <is>
          <t>Pittsburgh</t>
        </is>
      </c>
      <c r="B1084" t="n">
        <v>7</v>
      </c>
      <c r="C1084" t="inlineStr">
        <is>
          <t>Sat Oct 17, 12:00 PM ET</t>
        </is>
      </c>
      <c r="D1084" t="inlineStr">
        <is>
          <t>Boston College</t>
        </is>
      </c>
      <c r="E1084" t="inlineStr">
        <is>
          <t>#78</t>
        </is>
      </c>
      <c r="F1084" t="inlineStr">
        <is>
          <t>at</t>
        </is>
      </c>
      <c r="M1084" t="inlineStr">
        <is>
          <t>Alumni Stadium (Chestnut Hill, MA)</t>
        </is>
      </c>
    </row>
    <row r="1085">
      <c r="A1085" t="inlineStr">
        <is>
          <t>Pittsburgh</t>
        </is>
      </c>
      <c r="B1085" t="n">
        <v>8</v>
      </c>
      <c r="C1085" t="inlineStr">
        <is>
          <t>Sat Oct 24</t>
        </is>
      </c>
      <c r="D1085" t="inlineStr">
        <is>
          <t>Miami</t>
        </is>
      </c>
      <c r="E1085" t="inlineStr">
        <is>
          <t>#6</t>
        </is>
      </c>
      <c r="F1085" t="inlineStr">
        <is>
          <t>at</t>
        </is>
      </c>
      <c r="M1085" t="inlineStr">
        <is>
          <t>Hard Rock Stadium</t>
        </is>
      </c>
    </row>
    <row r="1086">
      <c r="A1086" t="inlineStr">
        <is>
          <t>Pittsburgh</t>
        </is>
      </c>
      <c r="B1086" t="n">
        <v>9</v>
      </c>
      <c r="C1086" t="inlineStr">
        <is>
          <t>Sat Oct 31</t>
        </is>
      </c>
      <c r="D1086" t="inlineStr">
        <is>
          <t>Georgia Tech</t>
        </is>
      </c>
      <c r="E1086" t="inlineStr">
        <is>
          <t>#62</t>
        </is>
      </c>
      <c r="F1086" t="inlineStr">
        <is>
          <t>vs</t>
        </is>
      </c>
      <c r="M1086" t="inlineStr">
        <is>
          <t>Acrisure Stadium</t>
        </is>
      </c>
    </row>
    <row r="1087">
      <c r="A1087" t="inlineStr">
        <is>
          <t>Pittsburgh</t>
        </is>
      </c>
      <c r="B1087" t="n">
        <v>11</v>
      </c>
      <c r="C1087" t="inlineStr">
        <is>
          <t>Fri Nov 13, 7:00 PM ET</t>
        </is>
      </c>
      <c r="D1087" t="inlineStr">
        <is>
          <t>Florida State</t>
        </is>
      </c>
      <c r="E1087" t="inlineStr">
        <is>
          <t>#20</t>
        </is>
      </c>
      <c r="F1087" t="inlineStr">
        <is>
          <t>vs</t>
        </is>
      </c>
      <c r="M1087" t="inlineStr">
        <is>
          <t>Acrisure Stadium</t>
        </is>
      </c>
    </row>
    <row r="1088">
      <c r="A1088" t="inlineStr">
        <is>
          <t>Pittsburgh</t>
        </is>
      </c>
      <c r="B1088" t="n">
        <v>12</v>
      </c>
      <c r="C1088" t="inlineStr">
        <is>
          <t>Sat Nov 21</t>
        </is>
      </c>
      <c r="D1088" t="inlineStr">
        <is>
          <t>Louisville</t>
        </is>
      </c>
      <c r="E1088" t="inlineStr">
        <is>
          <t>#43</t>
        </is>
      </c>
      <c r="F1088" t="inlineStr">
        <is>
          <t>at</t>
        </is>
      </c>
      <c r="M1088" t="inlineStr">
        <is>
          <t>L&amp;N Federal Credit Union Stadium</t>
        </is>
      </c>
    </row>
    <row r="1089">
      <c r="A1089" t="inlineStr">
        <is>
          <t>Pittsburgh</t>
        </is>
      </c>
      <c r="B1089" t="n">
        <v>13</v>
      </c>
      <c r="C1089" t="inlineStr">
        <is>
          <t>Sat Nov 28</t>
        </is>
      </c>
      <c r="D1089" t="inlineStr">
        <is>
          <t>California</t>
        </is>
      </c>
      <c r="E1089" t="inlineStr">
        <is>
          <t>#80</t>
        </is>
      </c>
      <c r="F1089" t="inlineStr">
        <is>
          <t>at</t>
        </is>
      </c>
      <c r="M1089" t="inlineStr">
        <is>
          <t>California Memorial Stadium</t>
        </is>
      </c>
    </row>
    <row r="1090">
      <c r="A1090" t="inlineStr">
        <is>
          <t>Purdue</t>
        </is>
      </c>
      <c r="B1090" t="n">
        <v>1</v>
      </c>
      <c r="C1090" t="inlineStr">
        <is>
          <t>Fri Sep 04, 7:00 PM ET</t>
        </is>
      </c>
      <c r="D1090" t="inlineStr">
        <is>
          <t>Indiana State</t>
        </is>
      </c>
      <c r="E1090" t="inlineStr">
        <is>
          <t>n/a</t>
        </is>
      </c>
      <c r="F1090" t="inlineStr">
        <is>
          <t>vs</t>
        </is>
      </c>
      <c r="G1090" t="inlineStr">
        <is>
          <t>Purdue -35.5</t>
        </is>
      </c>
      <c r="H1090" t="inlineStr">
        <is>
          <t>Purdue -34.5</t>
        </is>
      </c>
      <c r="I1090" t="n">
        <v>55.5</v>
      </c>
      <c r="L1090" t="inlineStr">
        <is>
          <t>W 44-19</t>
        </is>
      </c>
      <c r="M1090" t="inlineStr">
        <is>
          <t>Ross-Ade Stadium</t>
        </is>
      </c>
    </row>
    <row r="1091">
      <c r="A1091" t="inlineStr">
        <is>
          <t>Purdue</t>
        </is>
      </c>
      <c r="B1091" t="n">
        <v>2</v>
      </c>
      <c r="C1091" t="inlineStr">
        <is>
          <t>Sat Sep 12, 12:00 PM ET</t>
        </is>
      </c>
      <c r="D1091" t="inlineStr">
        <is>
          <t>Wake Forest</t>
        </is>
      </c>
      <c r="E1091" t="inlineStr">
        <is>
          <t>#35</t>
        </is>
      </c>
      <c r="F1091" t="inlineStr">
        <is>
          <t>vs</t>
        </is>
      </c>
      <c r="G1091" t="inlineStr">
        <is>
          <t>Wake Forest -2.5</t>
        </is>
      </c>
      <c r="H1091" t="inlineStr">
        <is>
          <t>Wake Forest -3.5</t>
        </is>
      </c>
      <c r="I1091" t="n">
        <v>51.5</v>
      </c>
      <c r="J1091" t="inlineStr">
        <is>
          <t>+124</t>
        </is>
      </c>
      <c r="K1091" t="inlineStr">
        <is>
          <t>-4.0</t>
        </is>
      </c>
      <c r="L1091" t="inlineStr">
        <is>
          <t>L 36-38</t>
        </is>
      </c>
      <c r="M1091" t="inlineStr">
        <is>
          <t>Ross-Ade Stadium</t>
        </is>
      </c>
    </row>
    <row r="1092">
      <c r="A1092" t="inlineStr">
        <is>
          <t>Purdue</t>
        </is>
      </c>
      <c r="B1092" t="n">
        <v>3</v>
      </c>
      <c r="C1092" t="inlineStr">
        <is>
          <t>Sat Sep 19, 11:00 PM ET</t>
        </is>
      </c>
      <c r="D1092" t="inlineStr">
        <is>
          <t>UCLA</t>
        </is>
      </c>
      <c r="E1092" t="inlineStr">
        <is>
          <t>#32</t>
        </is>
      </c>
      <c r="F1092" t="inlineStr">
        <is>
          <t>at</t>
        </is>
      </c>
      <c r="G1092" t="inlineStr">
        <is>
          <t>UCLA -13.5</t>
        </is>
      </c>
      <c r="H1092" t="inlineStr">
        <is>
          <t>UCLA -14</t>
        </is>
      </c>
      <c r="I1092" t="n">
        <v>53.5</v>
      </c>
      <c r="J1092" t="inlineStr">
        <is>
          <t>+440</t>
        </is>
      </c>
      <c r="K1092" t="inlineStr">
        <is>
          <t>+1.3</t>
        </is>
      </c>
      <c r="L1092" t="inlineStr">
        <is>
          <t>L 38-52</t>
        </is>
      </c>
      <c r="M1092" t="inlineStr">
        <is>
          <t>Rose Bowl</t>
        </is>
      </c>
    </row>
    <row r="1093">
      <c r="A1093" t="inlineStr">
        <is>
          <t>Purdue</t>
        </is>
      </c>
      <c r="B1093" t="n">
        <v>4</v>
      </c>
      <c r="C1093" t="inlineStr">
        <is>
          <t>Sat Sep 26, 2:00 PM ET</t>
        </is>
      </c>
      <c r="D1093" t="inlineStr">
        <is>
          <t>Notre Dame</t>
        </is>
      </c>
      <c r="E1093" t="inlineStr">
        <is>
          <t>#5</t>
        </is>
      </c>
      <c r="F1093" t="inlineStr">
        <is>
          <t>vs</t>
        </is>
      </c>
      <c r="G1093" t="inlineStr">
        <is>
          <t>Notre Dame -27.5</t>
        </is>
      </c>
      <c r="H1093" t="inlineStr">
        <is>
          <t>Notre Dame -27.5</t>
        </is>
      </c>
      <c r="I1093" t="n">
        <v>57.5</v>
      </c>
      <c r="J1093" t="inlineStr">
        <is>
          <t>+1700</t>
        </is>
      </c>
      <c r="K1093" t="inlineStr">
        <is>
          <t>+3.5</t>
        </is>
      </c>
      <c r="L1093" t="inlineStr">
        <is>
          <t>L 10-49</t>
        </is>
      </c>
      <c r="M1093" t="inlineStr">
        <is>
          <t>Ross-Ade Stadium</t>
        </is>
      </c>
    </row>
    <row r="1094">
      <c r="A1094" t="inlineStr">
        <is>
          <t>Purdue</t>
        </is>
      </c>
      <c r="B1094" t="n">
        <v>5</v>
      </c>
      <c r="C1094" t="inlineStr">
        <is>
          <t>Sat Oct 03, 4:15 PM ET</t>
        </is>
      </c>
      <c r="D1094" t="inlineStr">
        <is>
          <t>Illinois</t>
        </is>
      </c>
      <c r="E1094" t="inlineStr">
        <is>
          <t>#54</t>
        </is>
      </c>
      <c r="F1094" t="inlineStr">
        <is>
          <t>at</t>
        </is>
      </c>
      <c r="G1094" t="inlineStr">
        <is>
          <t>Illinois -9.5</t>
        </is>
      </c>
      <c r="H1094" t="inlineStr">
        <is>
          <t>Illinois -10</t>
        </is>
      </c>
      <c r="I1094" t="inlineStr">
        <is>
          <t>62.5 ⚑MONSTER UNDER</t>
        </is>
      </c>
      <c r="J1094" t="inlineStr">
        <is>
          <t>+295</t>
        </is>
      </c>
      <c r="K1094" t="inlineStr">
        <is>
          <t>+3.9</t>
        </is>
      </c>
      <c r="L1094" t="inlineStr">
        <is>
          <t>W 24-17</t>
        </is>
      </c>
      <c r="M1094" t="inlineStr">
        <is>
          <t>Memorial Stadium (Champaign, IL)</t>
        </is>
      </c>
    </row>
    <row r="1095">
      <c r="A1095" t="inlineStr">
        <is>
          <t>Purdue</t>
        </is>
      </c>
      <c r="B1095" t="n">
        <v>6</v>
      </c>
      <c r="C1095" t="inlineStr">
        <is>
          <t>Sat Oct 10, 8:00 PM ET</t>
        </is>
      </c>
      <c r="D1095" t="inlineStr">
        <is>
          <t>Minnesota</t>
        </is>
      </c>
      <c r="E1095" t="inlineStr">
        <is>
          <t>#57</t>
        </is>
      </c>
      <c r="F1095" t="inlineStr">
        <is>
          <t>vs</t>
        </is>
      </c>
      <c r="G1095" t="inlineStr">
        <is>
          <t>Minnesota -2.5</t>
        </is>
      </c>
      <c r="H1095" t="inlineStr">
        <is>
          <t>Minnesota -2</t>
        </is>
      </c>
      <c r="I1095" t="n">
        <v>51</v>
      </c>
      <c r="J1095" t="inlineStr">
        <is>
          <t>+110</t>
        </is>
      </c>
      <c r="K1095" t="inlineStr">
        <is>
          <t>+2.7</t>
        </is>
      </c>
      <c r="M1095" t="inlineStr">
        <is>
          <t>Ross-Ade Stadium</t>
        </is>
      </c>
    </row>
    <row r="1096">
      <c r="A1096" t="inlineStr">
        <is>
          <t>Purdue</t>
        </is>
      </c>
      <c r="B1096" t="n">
        <v>7</v>
      </c>
      <c r="C1096" t="inlineStr">
        <is>
          <t>Fri Oct 16, 8:00 PM ET</t>
        </is>
      </c>
      <c r="D1096" t="inlineStr">
        <is>
          <t>Washington</t>
        </is>
      </c>
      <c r="E1096" t="inlineStr">
        <is>
          <t>#55</t>
        </is>
      </c>
      <c r="F1096" t="inlineStr">
        <is>
          <t>vs</t>
        </is>
      </c>
      <c r="M1096" t="inlineStr">
        <is>
          <t>Ross-Ade Stadium</t>
        </is>
      </c>
    </row>
    <row r="1097">
      <c r="A1097" t="inlineStr">
        <is>
          <t>Purdue</t>
        </is>
      </c>
      <c r="B1097" t="n">
        <v>9</v>
      </c>
      <c r="C1097" t="inlineStr">
        <is>
          <t>Sat Oct 31</t>
        </is>
      </c>
      <c r="D1097" t="inlineStr">
        <is>
          <t>Penn State</t>
        </is>
      </c>
      <c r="E1097" t="inlineStr">
        <is>
          <t>#27</t>
        </is>
      </c>
      <c r="F1097" t="inlineStr">
        <is>
          <t>at</t>
        </is>
      </c>
      <c r="M1097" t="inlineStr">
        <is>
          <t>Beaver Stadium</t>
        </is>
      </c>
    </row>
    <row r="1098">
      <c r="A1098" t="inlineStr">
        <is>
          <t>Purdue</t>
        </is>
      </c>
      <c r="B1098" t="n">
        <v>10</v>
      </c>
      <c r="C1098" t="inlineStr">
        <is>
          <t>Sat Nov 07</t>
        </is>
      </c>
      <c r="D1098" t="inlineStr">
        <is>
          <t>Maryland</t>
        </is>
      </c>
      <c r="E1098" t="inlineStr">
        <is>
          <t>#77</t>
        </is>
      </c>
      <c r="F1098" t="inlineStr">
        <is>
          <t>vs</t>
        </is>
      </c>
      <c r="M1098" t="inlineStr">
        <is>
          <t>Ross-Ade Stadium</t>
        </is>
      </c>
    </row>
    <row r="1099">
      <c r="A1099" t="inlineStr">
        <is>
          <t>Purdue</t>
        </is>
      </c>
      <c r="B1099" t="n">
        <v>11</v>
      </c>
      <c r="C1099" t="inlineStr">
        <is>
          <t>Sat Nov 14</t>
        </is>
      </c>
      <c r="D1099" t="inlineStr">
        <is>
          <t>Iowa</t>
        </is>
      </c>
      <c r="E1099" t="inlineStr">
        <is>
          <t>#29</t>
        </is>
      </c>
      <c r="F1099" t="inlineStr">
        <is>
          <t>at</t>
        </is>
      </c>
      <c r="M1099" t="inlineStr">
        <is>
          <t>Kinnick Stadium</t>
        </is>
      </c>
    </row>
    <row r="1100">
      <c r="A1100" t="inlineStr">
        <is>
          <t>Purdue</t>
        </is>
      </c>
      <c r="B1100" t="n">
        <v>12</v>
      </c>
      <c r="C1100" t="inlineStr">
        <is>
          <t>Sat Nov 21</t>
        </is>
      </c>
      <c r="D1100" t="inlineStr">
        <is>
          <t>Wisconsin</t>
        </is>
      </c>
      <c r="E1100" t="inlineStr">
        <is>
          <t>#21</t>
        </is>
      </c>
      <c r="F1100" t="inlineStr">
        <is>
          <t>vs</t>
        </is>
      </c>
      <c r="M1100" t="inlineStr">
        <is>
          <t>Ross-Ade Stadium</t>
        </is>
      </c>
    </row>
    <row r="1101">
      <c r="A1101" t="inlineStr">
        <is>
          <t>Purdue</t>
        </is>
      </c>
      <c r="B1101" t="n">
        <v>13</v>
      </c>
      <c r="C1101" t="inlineStr">
        <is>
          <t>Sat Nov 28</t>
        </is>
      </c>
      <c r="D1101" t="inlineStr">
        <is>
          <t>Indiana</t>
        </is>
      </c>
      <c r="E1101" t="inlineStr">
        <is>
          <t>#8</t>
        </is>
      </c>
      <c r="F1101" t="inlineStr">
        <is>
          <t>at</t>
        </is>
      </c>
      <c r="M1101" t="inlineStr">
        <is>
          <t>Memorial Stadium (Bloomington, IN)</t>
        </is>
      </c>
    </row>
    <row r="1102">
      <c r="A1102" t="inlineStr">
        <is>
          <t>Rice</t>
        </is>
      </c>
      <c r="B1102" t="n">
        <v>1</v>
      </c>
      <c r="C1102" t="inlineStr">
        <is>
          <t>Sat Sep 05, 7:00 PM ET</t>
        </is>
      </c>
      <c r="D1102" t="inlineStr">
        <is>
          <t>Houston Christian</t>
        </is>
      </c>
      <c r="E1102" t="inlineStr">
        <is>
          <t>n/a</t>
        </is>
      </c>
      <c r="F1102" t="inlineStr">
        <is>
          <t>vs</t>
        </is>
      </c>
      <c r="G1102" t="inlineStr">
        <is>
          <t>Rice -22.5</t>
        </is>
      </c>
      <c r="H1102" t="inlineStr">
        <is>
          <t>Rice -24.5</t>
        </is>
      </c>
      <c r="I1102" t="n">
        <v>47.5</v>
      </c>
      <c r="J1102" t="inlineStr">
        <is>
          <t>-2400</t>
        </is>
      </c>
      <c r="L1102" t="inlineStr">
        <is>
          <t>W 31-3</t>
        </is>
      </c>
      <c r="M1102" t="inlineStr">
        <is>
          <t>Rice Stadium</t>
        </is>
      </c>
    </row>
    <row r="1103">
      <c r="A1103" t="inlineStr">
        <is>
          <t>Rice</t>
        </is>
      </c>
      <c r="B1103" t="n">
        <v>2</v>
      </c>
      <c r="C1103" t="inlineStr">
        <is>
          <t>Sat Sep 12, 3:30 PM ET</t>
        </is>
      </c>
      <c r="D1103" t="inlineStr">
        <is>
          <t>Notre Dame</t>
        </is>
      </c>
      <c r="E1103" t="inlineStr">
        <is>
          <t>#5</t>
        </is>
      </c>
      <c r="F1103" t="inlineStr">
        <is>
          <t>at</t>
        </is>
      </c>
      <c r="G1103" t="inlineStr">
        <is>
          <t>Notre Dame -44.5</t>
        </is>
      </c>
      <c r="H1103" t="inlineStr">
        <is>
          <t>Notre Dame -44.5</t>
        </is>
      </c>
      <c r="I1103" t="n">
        <v>54.5</v>
      </c>
      <c r="K1103" t="inlineStr">
        <is>
          <t>+3.5</t>
        </is>
      </c>
      <c r="L1103" t="inlineStr">
        <is>
          <t>L 0-52</t>
        </is>
      </c>
      <c r="M1103" t="inlineStr">
        <is>
          <t>Notre Dame Stadium</t>
        </is>
      </c>
    </row>
    <row r="1104">
      <c r="A1104" t="inlineStr">
        <is>
          <t>Rice</t>
        </is>
      </c>
      <c r="B1104" t="n">
        <v>3</v>
      </c>
      <c r="C1104" t="inlineStr">
        <is>
          <t>Sat Sep 19, 7:00 PM ET</t>
        </is>
      </c>
      <c r="D1104" t="inlineStr">
        <is>
          <t>Western Michigan</t>
        </is>
      </c>
      <c r="E1104" t="inlineStr">
        <is>
          <t>#84</t>
        </is>
      </c>
      <c r="F1104" t="inlineStr">
        <is>
          <t>vs</t>
        </is>
      </c>
      <c r="G1104" t="inlineStr">
        <is>
          <t>Western Michigan -8.5</t>
        </is>
      </c>
      <c r="H1104" t="inlineStr">
        <is>
          <t>Western Michigan -11.5</t>
        </is>
      </c>
      <c r="I1104" t="n">
        <v>43.5</v>
      </c>
      <c r="J1104" t="inlineStr">
        <is>
          <t>+285</t>
        </is>
      </c>
      <c r="K1104" t="inlineStr">
        <is>
          <t>+4.1</t>
        </is>
      </c>
      <c r="L1104" t="inlineStr">
        <is>
          <t>L 21-28</t>
        </is>
      </c>
      <c r="M1104" t="inlineStr">
        <is>
          <t>Rice Stadium</t>
        </is>
      </c>
    </row>
    <row r="1105">
      <c r="A1105" t="inlineStr">
        <is>
          <t>Rice</t>
        </is>
      </c>
      <c r="B1105" t="n">
        <v>4</v>
      </c>
      <c r="C1105" t="inlineStr">
        <is>
          <t>Sat Sep 26, 10:00 PM ET</t>
        </is>
      </c>
      <c r="D1105" t="inlineStr">
        <is>
          <t>Fresno State</t>
        </is>
      </c>
      <c r="E1105" t="inlineStr">
        <is>
          <t>#71</t>
        </is>
      </c>
      <c r="F1105" t="inlineStr">
        <is>
          <t>at</t>
        </is>
      </c>
      <c r="G1105" t="inlineStr">
        <is>
          <t>Fresno State -12.5</t>
        </is>
      </c>
      <c r="H1105" t="inlineStr">
        <is>
          <t>Fresno State -13.5</t>
        </is>
      </c>
      <c r="I1105" t="n">
        <v>43.5</v>
      </c>
      <c r="J1105" t="inlineStr">
        <is>
          <t>+380</t>
        </is>
      </c>
      <c r="K1105" t="inlineStr">
        <is>
          <t>-0.5</t>
        </is>
      </c>
      <c r="L1105" t="inlineStr">
        <is>
          <t>L 24-38</t>
        </is>
      </c>
      <c r="M1105" t="inlineStr">
        <is>
          <t>Valley Children's Stadium</t>
        </is>
      </c>
    </row>
    <row r="1106">
      <c r="A1106" t="inlineStr">
        <is>
          <t>Rice</t>
        </is>
      </c>
      <c r="B1106" t="n">
        <v>5</v>
      </c>
      <c r="C1106" t="inlineStr">
        <is>
          <t>Sat Oct 03, 7:00 PM ET</t>
        </is>
      </c>
      <c r="D1106" t="inlineStr">
        <is>
          <t>UTSA</t>
        </is>
      </c>
      <c r="E1106" t="inlineStr">
        <is>
          <t>#76</t>
        </is>
      </c>
      <c r="F1106" t="inlineStr">
        <is>
          <t>vs</t>
        </is>
      </c>
      <c r="G1106" t="inlineStr">
        <is>
          <t>UTSA -11.5</t>
        </is>
      </c>
      <c r="H1106" t="inlineStr">
        <is>
          <t>UTSA -12.5</t>
        </is>
      </c>
      <c r="I1106" t="n">
        <v>56.5</v>
      </c>
      <c r="J1106" t="inlineStr">
        <is>
          <t>+380</t>
        </is>
      </c>
      <c r="K1106" t="inlineStr">
        <is>
          <t>+5.0</t>
        </is>
      </c>
      <c r="L1106" t="inlineStr">
        <is>
          <t>L 14-16</t>
        </is>
      </c>
      <c r="M1106" t="inlineStr">
        <is>
          <t>Rice Stadium</t>
        </is>
      </c>
    </row>
    <row r="1107">
      <c r="A1107" t="inlineStr">
        <is>
          <t>Rice</t>
        </is>
      </c>
      <c r="B1107" t="n">
        <v>6</v>
      </c>
      <c r="C1107" t="inlineStr">
        <is>
          <t>Sat Oct 10, 4:00 PM ET</t>
        </is>
      </c>
      <c r="D1107" t="inlineStr">
        <is>
          <t>East Carolina</t>
        </is>
      </c>
      <c r="E1107" t="inlineStr">
        <is>
          <t>#88</t>
        </is>
      </c>
      <c r="F1107" t="inlineStr">
        <is>
          <t>at</t>
        </is>
      </c>
      <c r="G1107" t="inlineStr">
        <is>
          <t>East Carolina -10.0</t>
        </is>
      </c>
      <c r="H1107" t="inlineStr">
        <is>
          <t>East Carolina -10</t>
        </is>
      </c>
      <c r="I1107" t="n">
        <v>48.5</v>
      </c>
      <c r="J1107" t="inlineStr">
        <is>
          <t>+305</t>
        </is>
      </c>
      <c r="K1107" t="inlineStr">
        <is>
          <t>+1.0</t>
        </is>
      </c>
      <c r="M1107" t="inlineStr">
        <is>
          <t>Dowdy-Ficklen Stadium</t>
        </is>
      </c>
    </row>
    <row r="1108">
      <c r="A1108" t="inlineStr">
        <is>
          <t>Rice</t>
        </is>
      </c>
      <c r="B1108" t="n">
        <v>7</v>
      </c>
      <c r="C1108" t="inlineStr">
        <is>
          <t>Sat Oct 17, 4:30 PM ET</t>
        </is>
      </c>
      <c r="D1108" t="inlineStr">
        <is>
          <t>Tulsa</t>
        </is>
      </c>
      <c r="E1108" t="inlineStr">
        <is>
          <t>#94</t>
        </is>
      </c>
      <c r="F1108" t="inlineStr">
        <is>
          <t>vs</t>
        </is>
      </c>
      <c r="M1108" t="inlineStr">
        <is>
          <t>Rice Stadium</t>
        </is>
      </c>
    </row>
    <row r="1109">
      <c r="A1109" t="inlineStr">
        <is>
          <t>Rice</t>
        </is>
      </c>
      <c r="B1109" t="n">
        <v>8</v>
      </c>
      <c r="C1109" t="inlineStr">
        <is>
          <t>Sat Oct 24</t>
        </is>
      </c>
      <c r="D1109" t="inlineStr">
        <is>
          <t>Florida Atlantic</t>
        </is>
      </c>
      <c r="E1109" t="inlineStr">
        <is>
          <t>#104</t>
        </is>
      </c>
      <c r="F1109" t="inlineStr">
        <is>
          <t>at</t>
        </is>
      </c>
      <c r="M1109" t="inlineStr">
        <is>
          <t>FAU Stadium</t>
        </is>
      </c>
    </row>
    <row r="1110">
      <c r="A1110" t="inlineStr">
        <is>
          <t>Rice</t>
        </is>
      </c>
      <c r="B1110" t="n">
        <v>10</v>
      </c>
      <c r="C1110" t="inlineStr">
        <is>
          <t>Sat Nov 07</t>
        </is>
      </c>
      <c r="D1110" t="inlineStr">
        <is>
          <t>North Texas</t>
        </is>
      </c>
      <c r="E1110" t="inlineStr">
        <is>
          <t>#72</t>
        </is>
      </c>
      <c r="F1110" t="inlineStr">
        <is>
          <t>at</t>
        </is>
      </c>
      <c r="M1110" t="inlineStr">
        <is>
          <t>DATCU Stadium</t>
        </is>
      </c>
    </row>
    <row r="1111">
      <c r="A1111" t="inlineStr">
        <is>
          <t>Rice</t>
        </is>
      </c>
      <c r="B1111" t="n">
        <v>11</v>
      </c>
      <c r="C1111" t="inlineStr">
        <is>
          <t>Sat Nov 14</t>
        </is>
      </c>
      <c r="D1111" t="inlineStr">
        <is>
          <t>Tulane</t>
        </is>
      </c>
      <c r="E1111" t="inlineStr">
        <is>
          <t>#75</t>
        </is>
      </c>
      <c r="F1111" t="inlineStr">
        <is>
          <t>vs</t>
        </is>
      </c>
      <c r="M1111" t="inlineStr">
        <is>
          <t>Rice Stadium</t>
        </is>
      </c>
    </row>
    <row r="1112">
      <c r="A1112" t="inlineStr">
        <is>
          <t>Rice</t>
        </is>
      </c>
      <c r="B1112" t="n">
        <v>12</v>
      </c>
      <c r="C1112" t="inlineStr">
        <is>
          <t>Thu Nov 19, 7:30 PM ET</t>
        </is>
      </c>
      <c r="D1112" t="inlineStr">
        <is>
          <t>Temple</t>
        </is>
      </c>
      <c r="E1112" t="inlineStr">
        <is>
          <t>#93</t>
        </is>
      </c>
      <c r="F1112" t="inlineStr">
        <is>
          <t>at</t>
        </is>
      </c>
      <c r="M1112" t="inlineStr">
        <is>
          <t>Lincoln Financial Field</t>
        </is>
      </c>
    </row>
    <row r="1113">
      <c r="A1113" t="inlineStr">
        <is>
          <t>Rice</t>
        </is>
      </c>
      <c r="B1113" t="n">
        <v>13</v>
      </c>
      <c r="C1113" t="inlineStr">
        <is>
          <t>Sat Nov 28</t>
        </is>
      </c>
      <c r="D1113" t="inlineStr">
        <is>
          <t>Army</t>
        </is>
      </c>
      <c r="E1113" t="inlineStr">
        <is>
          <t>#85</t>
        </is>
      </c>
      <c r="F1113" t="inlineStr">
        <is>
          <t>vs</t>
        </is>
      </c>
      <c r="M1113" t="inlineStr">
        <is>
          <t>Rice Stadium</t>
        </is>
      </c>
    </row>
    <row r="1114">
      <c r="A1114" t="inlineStr">
        <is>
          <t>Rutgers</t>
        </is>
      </c>
      <c r="B1114" t="n">
        <v>1</v>
      </c>
      <c r="C1114" t="inlineStr">
        <is>
          <t>Thu Sep 03, 6:00 PM ET</t>
        </is>
      </c>
      <c r="D1114" t="inlineStr">
        <is>
          <t>Massachusetts</t>
        </is>
      </c>
      <c r="E1114" t="inlineStr">
        <is>
          <t>#123</t>
        </is>
      </c>
      <c r="F1114" t="inlineStr">
        <is>
          <t>vs</t>
        </is>
      </c>
      <c r="G1114" t="inlineStr">
        <is>
          <t>Rutgers -29.5</t>
        </is>
      </c>
      <c r="H1114" t="inlineStr">
        <is>
          <t>Rutgers -30.5</t>
        </is>
      </c>
      <c r="I1114" t="n">
        <v>55.5</v>
      </c>
      <c r="J1114" t="inlineStr">
        <is>
          <t>-8000</t>
        </is>
      </c>
      <c r="K1114" t="inlineStr">
        <is>
          <t>🟡 -17.4</t>
        </is>
      </c>
      <c r="L1114" t="inlineStr">
        <is>
          <t>L 21-37</t>
        </is>
      </c>
      <c r="M1114" t="inlineStr">
        <is>
          <t>SHI Stadium</t>
        </is>
      </c>
    </row>
    <row r="1115">
      <c r="A1115" t="inlineStr">
        <is>
          <t>Rutgers</t>
        </is>
      </c>
      <c r="B1115" t="n">
        <v>2</v>
      </c>
      <c r="C1115" t="inlineStr">
        <is>
          <t>Fri Sep 11, 7:30 PM ET</t>
        </is>
      </c>
      <c r="D1115" t="inlineStr">
        <is>
          <t>Boston College</t>
        </is>
      </c>
      <c r="E1115" t="inlineStr">
        <is>
          <t>#78</t>
        </is>
      </c>
      <c r="F1115" t="inlineStr">
        <is>
          <t>at</t>
        </is>
      </c>
      <c r="G1115" t="inlineStr">
        <is>
          <t>Boston College -3</t>
        </is>
      </c>
      <c r="H1115" t="inlineStr">
        <is>
          <t>Boston College -3.5</t>
        </is>
      </c>
      <c r="I1115" t="n">
        <v>53.5</v>
      </c>
      <c r="J1115" t="inlineStr">
        <is>
          <t>+124</t>
        </is>
      </c>
      <c r="K1115" t="inlineStr">
        <is>
          <t>-0.8</t>
        </is>
      </c>
      <c r="L1115" t="inlineStr">
        <is>
          <t>L 21-28</t>
        </is>
      </c>
      <c r="M1115" t="inlineStr">
        <is>
          <t>Alumni Stadium (Chestnut Hill, MA)</t>
        </is>
      </c>
    </row>
    <row r="1116">
      <c r="A1116" t="inlineStr">
        <is>
          <t>Rutgers</t>
        </is>
      </c>
      <c r="B1116" t="n">
        <v>3</v>
      </c>
      <c r="C1116" t="inlineStr">
        <is>
          <t>Sat Sep 19, 3:30 PM ET</t>
        </is>
      </c>
      <c r="D1116" t="inlineStr">
        <is>
          <t>USC</t>
        </is>
      </c>
      <c r="E1116" t="inlineStr">
        <is>
          <t>#19</t>
        </is>
      </c>
      <c r="F1116" t="inlineStr">
        <is>
          <t>vs</t>
        </is>
      </c>
      <c r="G1116" t="inlineStr">
        <is>
          <t>USC -21</t>
        </is>
      </c>
      <c r="H1116" t="inlineStr">
        <is>
          <t>USC -24.5</t>
        </is>
      </c>
      <c r="I1116" t="inlineStr">
        <is>
          <t>59.5 ⚑MONSTER UNDER</t>
        </is>
      </c>
      <c r="J1116" t="inlineStr">
        <is>
          <t>+1100</t>
        </is>
      </c>
      <c r="K1116" t="inlineStr">
        <is>
          <t>🟡 +6.1</t>
        </is>
      </c>
      <c r="L1116" t="inlineStr">
        <is>
          <t>L 35-42</t>
        </is>
      </c>
      <c r="M1116" t="inlineStr">
        <is>
          <t>SHI Stadium</t>
        </is>
      </c>
    </row>
    <row r="1117">
      <c r="A1117" t="inlineStr">
        <is>
          <t>Rutgers</t>
        </is>
      </c>
      <c r="B1117" t="n">
        <v>4</v>
      </c>
      <c r="C1117" t="inlineStr">
        <is>
          <t>Fri Sep 25, 7:00 PM ET</t>
        </is>
      </c>
      <c r="D1117" t="inlineStr">
        <is>
          <t>Howard</t>
        </is>
      </c>
      <c r="E1117" t="inlineStr">
        <is>
          <t>n/a</t>
        </is>
      </c>
      <c r="F1117" t="inlineStr">
        <is>
          <t>vs</t>
        </is>
      </c>
      <c r="G1117" t="inlineStr">
        <is>
          <t>Rutgers -42.5</t>
        </is>
      </c>
      <c r="H1117" t="inlineStr">
        <is>
          <t>Rutgers -41.5</t>
        </is>
      </c>
      <c r="I1117" t="n">
        <v>57.5</v>
      </c>
      <c r="L1117" t="inlineStr">
        <is>
          <t>W 58-7</t>
        </is>
      </c>
      <c r="M1117" t="inlineStr">
        <is>
          <t>SHI Stadium</t>
        </is>
      </c>
    </row>
    <row r="1118">
      <c r="A1118" t="inlineStr">
        <is>
          <t>Rutgers</t>
        </is>
      </c>
      <c r="B1118" t="n">
        <v>5</v>
      </c>
      <c r="C1118" t="inlineStr">
        <is>
          <t>Sat Oct 03, 8:00 PM ET</t>
        </is>
      </c>
      <c r="D1118" t="inlineStr">
        <is>
          <t>Indiana</t>
        </is>
      </c>
      <c r="E1118" t="inlineStr">
        <is>
          <t>#8</t>
        </is>
      </c>
      <c r="F1118" t="inlineStr">
        <is>
          <t>vs</t>
        </is>
      </c>
      <c r="G1118" t="inlineStr">
        <is>
          <t>Indiana -24.5</t>
        </is>
      </c>
      <c r="H1118" t="inlineStr">
        <is>
          <t>Indiana -23.5</t>
        </is>
      </c>
      <c r="I1118" t="n">
        <v>56.5</v>
      </c>
      <c r="J1118" t="inlineStr">
        <is>
          <t>+1200</t>
        </is>
      </c>
      <c r="K1118" t="inlineStr">
        <is>
          <t>-0.3</t>
        </is>
      </c>
      <c r="L1118" t="inlineStr">
        <is>
          <t>L 15-47</t>
        </is>
      </c>
      <c r="M1118" t="inlineStr">
        <is>
          <t>SHI Stadium</t>
        </is>
      </c>
    </row>
    <row r="1119">
      <c r="A1119" t="inlineStr">
        <is>
          <t>Rutgers</t>
        </is>
      </c>
      <c r="B1119" t="n">
        <v>7</v>
      </c>
      <c r="C1119" t="inlineStr">
        <is>
          <t>Sat Oct 17, 12:30 PM ET</t>
        </is>
      </c>
      <c r="D1119" t="inlineStr">
        <is>
          <t>Maryland</t>
        </is>
      </c>
      <c r="E1119" t="inlineStr">
        <is>
          <t>#77</t>
        </is>
      </c>
      <c r="F1119" t="inlineStr">
        <is>
          <t>at</t>
        </is>
      </c>
      <c r="M1119" t="inlineStr">
        <is>
          <t>SECU Stadium</t>
        </is>
      </c>
    </row>
    <row r="1120">
      <c r="A1120" t="inlineStr">
        <is>
          <t>Rutgers</t>
        </is>
      </c>
      <c r="B1120" t="n">
        <v>8</v>
      </c>
      <c r="C1120" t="inlineStr">
        <is>
          <t>Sat Oct 24</t>
        </is>
      </c>
      <c r="D1120" t="inlineStr">
        <is>
          <t>Northwestern</t>
        </is>
      </c>
      <c r="E1120" t="inlineStr">
        <is>
          <t>#25</t>
        </is>
      </c>
      <c r="F1120" t="inlineStr">
        <is>
          <t>at</t>
        </is>
      </c>
      <c r="M1120" t="inlineStr">
        <is>
          <t>Ryan Field</t>
        </is>
      </c>
    </row>
    <row r="1121">
      <c r="A1121" t="inlineStr">
        <is>
          <t>Rutgers</t>
        </is>
      </c>
      <c r="B1121" t="n">
        <v>9</v>
      </c>
      <c r="C1121" t="inlineStr">
        <is>
          <t>Sat Oct 31</t>
        </is>
      </c>
      <c r="D1121" t="inlineStr">
        <is>
          <t>Michigan</t>
        </is>
      </c>
      <c r="E1121" t="inlineStr">
        <is>
          <t>#31</t>
        </is>
      </c>
      <c r="F1121" t="inlineStr">
        <is>
          <t>vs</t>
        </is>
      </c>
      <c r="M1121" t="inlineStr">
        <is>
          <t>SHI Stadium</t>
        </is>
      </c>
    </row>
    <row r="1122">
      <c r="A1122" t="inlineStr">
        <is>
          <t>Rutgers</t>
        </is>
      </c>
      <c r="B1122" t="n">
        <v>10</v>
      </c>
      <c r="C1122" t="inlineStr">
        <is>
          <t>Sat Nov 07</t>
        </is>
      </c>
      <c r="D1122" t="inlineStr">
        <is>
          <t>Wisconsin</t>
        </is>
      </c>
      <c r="E1122" t="inlineStr">
        <is>
          <t>#21</t>
        </is>
      </c>
      <c r="F1122" t="inlineStr">
        <is>
          <t>at</t>
        </is>
      </c>
      <c r="M1122" t="inlineStr">
        <is>
          <t>Camp Randall Stadium</t>
        </is>
      </c>
    </row>
    <row r="1123">
      <c r="A1123" t="inlineStr">
        <is>
          <t>Rutgers</t>
        </is>
      </c>
      <c r="B1123" t="n">
        <v>11</v>
      </c>
      <c r="C1123" t="inlineStr">
        <is>
          <t>Sat Nov 14</t>
        </is>
      </c>
      <c r="D1123" t="inlineStr">
        <is>
          <t>Nebraska</t>
        </is>
      </c>
      <c r="E1123" t="inlineStr">
        <is>
          <t>#18</t>
        </is>
      </c>
      <c r="F1123" t="inlineStr">
        <is>
          <t>vs</t>
        </is>
      </c>
      <c r="M1123" t="inlineStr">
        <is>
          <t>SHI Stadium</t>
        </is>
      </c>
    </row>
    <row r="1124">
      <c r="A1124" t="inlineStr">
        <is>
          <t>Rutgers</t>
        </is>
      </c>
      <c r="B1124" t="n">
        <v>12</v>
      </c>
      <c r="C1124" t="inlineStr">
        <is>
          <t>Sat Nov 21</t>
        </is>
      </c>
      <c r="D1124" t="inlineStr">
        <is>
          <t>Penn State</t>
        </is>
      </c>
      <c r="E1124" t="inlineStr">
        <is>
          <t>#27</t>
        </is>
      </c>
      <c r="F1124" t="inlineStr">
        <is>
          <t>at</t>
        </is>
      </c>
      <c r="M1124" t="inlineStr">
        <is>
          <t>Beaver Stadium</t>
        </is>
      </c>
    </row>
    <row r="1125">
      <c r="A1125" t="inlineStr">
        <is>
          <t>Rutgers</t>
        </is>
      </c>
      <c r="B1125" t="n">
        <v>13</v>
      </c>
      <c r="C1125" t="inlineStr">
        <is>
          <t>Sat Nov 28</t>
        </is>
      </c>
      <c r="D1125" t="inlineStr">
        <is>
          <t>Michigan State</t>
        </is>
      </c>
      <c r="E1125" t="inlineStr">
        <is>
          <t>#58</t>
        </is>
      </c>
      <c r="F1125" t="inlineStr">
        <is>
          <t>vs</t>
        </is>
      </c>
      <c r="M1125" t="inlineStr">
        <is>
          <t>SHI Stadium</t>
        </is>
      </c>
    </row>
    <row r="1126">
      <c r="A1126" t="inlineStr">
        <is>
          <t>SMU</t>
        </is>
      </c>
      <c r="B1126" t="n">
        <v>1</v>
      </c>
      <c r="C1126" t="inlineStr">
        <is>
          <t>Mon Sep 07, 7:30 PM ET</t>
        </is>
      </c>
      <c r="D1126" t="inlineStr">
        <is>
          <t>Florida State</t>
        </is>
      </c>
      <c r="E1126" t="inlineStr">
        <is>
          <t>#20</t>
        </is>
      </c>
      <c r="F1126" t="inlineStr">
        <is>
          <t>at</t>
        </is>
      </c>
      <c r="G1126" t="inlineStr">
        <is>
          <t>SMU -3</t>
        </is>
      </c>
      <c r="H1126" t="inlineStr">
        <is>
          <t>SMU -2.5</t>
        </is>
      </c>
      <c r="I1126" t="n">
        <v>52.5</v>
      </c>
      <c r="J1126" t="inlineStr">
        <is>
          <t>-155</t>
        </is>
      </c>
      <c r="K1126" t="inlineStr">
        <is>
          <t>🔴 -9.2</t>
        </is>
      </c>
      <c r="L1126" t="inlineStr">
        <is>
          <t>W 27-24</t>
        </is>
      </c>
      <c r="M1126" t="inlineStr">
        <is>
          <t>Doak Campbell Stadium</t>
        </is>
      </c>
    </row>
    <row r="1127">
      <c r="A1127" t="inlineStr">
        <is>
          <t>SMU</t>
        </is>
      </c>
      <c r="B1127" t="n">
        <v>2</v>
      </c>
      <c r="C1127" t="inlineStr">
        <is>
          <t>Sat Sep 12, 4:00 PM ET</t>
        </is>
      </c>
      <c r="D1127" t="inlineStr">
        <is>
          <t>UC Davis</t>
        </is>
      </c>
      <c r="E1127" t="inlineStr">
        <is>
          <t>n/a</t>
        </is>
      </c>
      <c r="F1127" t="inlineStr">
        <is>
          <t>vs</t>
        </is>
      </c>
      <c r="G1127" t="inlineStr">
        <is>
          <t>SMU -32.5</t>
        </is>
      </c>
      <c r="H1127" t="inlineStr">
        <is>
          <t>SMU -24.5</t>
        </is>
      </c>
      <c r="I1127" t="inlineStr">
        <is>
          <t>59.5 ⚑MONSTER UNDER</t>
        </is>
      </c>
      <c r="J1127" t="inlineStr">
        <is>
          <t>-4000</t>
        </is>
      </c>
      <c r="L1127" t="inlineStr">
        <is>
          <t>W 56-10</t>
        </is>
      </c>
      <c r="M1127" t="inlineStr">
        <is>
          <t>Gerald J. Ford Stadium</t>
        </is>
      </c>
    </row>
    <row r="1128">
      <c r="A1128" t="inlineStr">
        <is>
          <t>SMU</t>
        </is>
      </c>
      <c r="B1128" t="n">
        <v>3</v>
      </c>
      <c r="C1128" t="inlineStr">
        <is>
          <t>Sat Sep 19, 3:30 PM ET</t>
        </is>
      </c>
      <c r="D1128" t="inlineStr">
        <is>
          <t>Louisville</t>
        </is>
      </c>
      <c r="E1128" t="inlineStr">
        <is>
          <t>#43</t>
        </is>
      </c>
      <c r="F1128" t="inlineStr">
        <is>
          <t>at</t>
        </is>
      </c>
      <c r="G1128" t="inlineStr">
        <is>
          <t>Louisville -3</t>
        </is>
      </c>
      <c r="H1128" t="inlineStr">
        <is>
          <t>Louisville -1.5</t>
        </is>
      </c>
      <c r="I1128" t="n">
        <v>57.5</v>
      </c>
      <c r="J1128" t="inlineStr">
        <is>
          <t>+120</t>
        </is>
      </c>
      <c r="K1128" t="inlineStr">
        <is>
          <t>+2.9</t>
        </is>
      </c>
      <c r="L1128" t="inlineStr">
        <is>
          <t>L 31-41</t>
        </is>
      </c>
      <c r="M1128" t="inlineStr">
        <is>
          <t>L&amp;N Federal Credit Union Stadium</t>
        </is>
      </c>
    </row>
    <row r="1129">
      <c r="A1129" t="inlineStr">
        <is>
          <t>SMU</t>
        </is>
      </c>
      <c r="B1129" t="n">
        <v>4</v>
      </c>
      <c r="C1129" t="inlineStr">
        <is>
          <t>Sat Sep 26, 9:00 PM ET</t>
        </is>
      </c>
      <c r="D1129" t="inlineStr">
        <is>
          <t>Missouri State</t>
        </is>
      </c>
      <c r="E1129" t="inlineStr">
        <is>
          <t>#126</t>
        </is>
      </c>
      <c r="F1129" t="inlineStr">
        <is>
          <t>vs</t>
        </is>
      </c>
      <c r="G1129" t="inlineStr">
        <is>
          <t>SMU -30.5</t>
        </is>
      </c>
      <c r="H1129" t="inlineStr">
        <is>
          <t>SMU -34.5</t>
        </is>
      </c>
      <c r="I1129" t="inlineStr">
        <is>
          <t>60.5 ⚑MONSTER UNDER</t>
        </is>
      </c>
      <c r="J1129" t="inlineStr">
        <is>
          <t>-9000</t>
        </is>
      </c>
      <c r="K1129" t="inlineStr">
        <is>
          <t>-3.6</t>
        </is>
      </c>
      <c r="L1129" t="inlineStr">
        <is>
          <t>W 34-24</t>
        </is>
      </c>
      <c r="M1129" t="inlineStr">
        <is>
          <t>Gerald J. Ford Stadium</t>
        </is>
      </c>
    </row>
    <row r="1130">
      <c r="A1130" t="inlineStr">
        <is>
          <t>SMU</t>
        </is>
      </c>
      <c r="B1130" t="n">
        <v>5</v>
      </c>
      <c r="C1130" t="inlineStr">
        <is>
          <t>Sat Oct 03, 12:00 PM ET</t>
        </is>
      </c>
      <c r="D1130" t="inlineStr">
        <is>
          <t>Boston College</t>
        </is>
      </c>
      <c r="E1130" t="inlineStr">
        <is>
          <t>#78</t>
        </is>
      </c>
      <c r="F1130" t="inlineStr">
        <is>
          <t>vs</t>
        </is>
      </c>
      <c r="G1130" t="inlineStr">
        <is>
          <t>SMU -21.5</t>
        </is>
      </c>
      <c r="H1130" t="inlineStr">
        <is>
          <t>SMU -21</t>
        </is>
      </c>
      <c r="I1130" t="n">
        <v>55.5</v>
      </c>
      <c r="J1130" t="inlineStr">
        <is>
          <t>-1650</t>
        </is>
      </c>
      <c r="K1130" t="inlineStr">
        <is>
          <t>🟡 -6.6</t>
        </is>
      </c>
      <c r="L1130" t="inlineStr">
        <is>
          <t>W 25-16</t>
        </is>
      </c>
      <c r="M1130" t="inlineStr">
        <is>
          <t>Gerald J. Ford Stadium</t>
        </is>
      </c>
    </row>
    <row r="1131">
      <c r="A1131" t="inlineStr">
        <is>
          <t>SMU</t>
        </is>
      </c>
      <c r="B1131" t="n">
        <v>7</v>
      </c>
      <c r="C1131" t="inlineStr">
        <is>
          <t>Sat Oct 17, 12:00 PM ET</t>
        </is>
      </c>
      <c r="D1131" t="inlineStr">
        <is>
          <t>Virginia</t>
        </is>
      </c>
      <c r="E1131" t="inlineStr">
        <is>
          <t>#48</t>
        </is>
      </c>
      <c r="F1131" t="inlineStr">
        <is>
          <t>vs</t>
        </is>
      </c>
      <c r="M1131" t="inlineStr">
        <is>
          <t>Gerald J. Ford Stadium</t>
        </is>
      </c>
    </row>
    <row r="1132">
      <c r="A1132" t="inlineStr">
        <is>
          <t>SMU</t>
        </is>
      </c>
      <c r="B1132" t="n">
        <v>8</v>
      </c>
      <c r="C1132" t="inlineStr">
        <is>
          <t>Sat Oct 24</t>
        </is>
      </c>
      <c r="D1132" t="inlineStr">
        <is>
          <t>California</t>
        </is>
      </c>
      <c r="E1132" t="inlineStr">
        <is>
          <t>#80</t>
        </is>
      </c>
      <c r="F1132" t="inlineStr">
        <is>
          <t>vs</t>
        </is>
      </c>
      <c r="M1132" t="inlineStr">
        <is>
          <t>Gerald J. Ford Stadium</t>
        </is>
      </c>
    </row>
    <row r="1133">
      <c r="A1133" t="inlineStr">
        <is>
          <t>SMU</t>
        </is>
      </c>
      <c r="B1133" t="n">
        <v>9</v>
      </c>
      <c r="C1133" t="inlineStr">
        <is>
          <t>Sat Oct 31</t>
        </is>
      </c>
      <c r="D1133" t="inlineStr">
        <is>
          <t>Syracuse</t>
        </is>
      </c>
      <c r="E1133" t="inlineStr">
        <is>
          <t>#68</t>
        </is>
      </c>
      <c r="F1133" t="inlineStr">
        <is>
          <t>at</t>
        </is>
      </c>
      <c r="M1133" t="inlineStr">
        <is>
          <t>JMA Wireless Dome</t>
        </is>
      </c>
    </row>
    <row r="1134">
      <c r="A1134" t="inlineStr">
        <is>
          <t>SMU</t>
        </is>
      </c>
      <c r="B1134" t="n">
        <v>10</v>
      </c>
      <c r="C1134" t="inlineStr">
        <is>
          <t>Fri Nov 06, 7:00 PM ET</t>
        </is>
      </c>
      <c r="D1134" t="inlineStr">
        <is>
          <t>Virginia Tech</t>
        </is>
      </c>
      <c r="E1134" t="inlineStr">
        <is>
          <t>#41</t>
        </is>
      </c>
      <c r="F1134" t="inlineStr">
        <is>
          <t>vs</t>
        </is>
      </c>
      <c r="M1134" t="inlineStr">
        <is>
          <t>Gerald J. Ford Stadium</t>
        </is>
      </c>
    </row>
    <row r="1135">
      <c r="A1135" t="inlineStr">
        <is>
          <t>SMU</t>
        </is>
      </c>
      <c r="B1135" t="n">
        <v>11</v>
      </c>
      <c r="C1135" t="inlineStr">
        <is>
          <t>Sat Nov 14</t>
        </is>
      </c>
      <c r="D1135" t="inlineStr">
        <is>
          <t>Wake Forest</t>
        </is>
      </c>
      <c r="E1135" t="inlineStr">
        <is>
          <t>#35</t>
        </is>
      </c>
      <c r="F1135" t="inlineStr">
        <is>
          <t>vs</t>
        </is>
      </c>
      <c r="M1135" t="inlineStr">
        <is>
          <t>Gerald J. Ford Stadium</t>
        </is>
      </c>
    </row>
    <row r="1136">
      <c r="A1136" t="inlineStr">
        <is>
          <t>SMU</t>
        </is>
      </c>
      <c r="B1136" t="n">
        <v>12</v>
      </c>
      <c r="C1136" t="inlineStr">
        <is>
          <t>Sat Nov 21, 7:30 PM ET</t>
        </is>
      </c>
      <c r="D1136" t="inlineStr">
        <is>
          <t>Notre Dame</t>
        </is>
      </c>
      <c r="E1136" t="inlineStr">
        <is>
          <t>#5</t>
        </is>
      </c>
      <c r="F1136" t="inlineStr">
        <is>
          <t>at</t>
        </is>
      </c>
      <c r="G1136" t="inlineStr">
        <is>
          <t>Notre Dame -17.5</t>
        </is>
      </c>
      <c r="H1136" t="inlineStr">
        <is>
          <t>Notre Dame -17.5</t>
        </is>
      </c>
      <c r="I1136" t="n">
        <v>56.5</v>
      </c>
      <c r="J1136" t="inlineStr">
        <is>
          <t>+750</t>
        </is>
      </c>
      <c r="K1136" t="inlineStr">
        <is>
          <t>-2.3</t>
        </is>
      </c>
      <c r="M1136" t="inlineStr">
        <is>
          <t>Notre Dame Stadium</t>
        </is>
      </c>
    </row>
    <row r="1137">
      <c r="A1137" t="inlineStr">
        <is>
          <t>SMU</t>
        </is>
      </c>
      <c r="B1137" t="n">
        <v>13</v>
      </c>
      <c r="C1137" t="inlineStr">
        <is>
          <t>Sat Nov 28</t>
        </is>
      </c>
      <c r="D1137" t="inlineStr">
        <is>
          <t>Stanford</t>
        </is>
      </c>
      <c r="E1137" t="inlineStr">
        <is>
          <t>#114</t>
        </is>
      </c>
      <c r="F1137" t="inlineStr">
        <is>
          <t>at</t>
        </is>
      </c>
      <c r="M1137" t="inlineStr">
        <is>
          <t>Stanford Stadium</t>
        </is>
      </c>
    </row>
    <row r="1138">
      <c r="A1138" t="inlineStr">
        <is>
          <t>Sacramento State</t>
        </is>
      </c>
      <c r="B1138" t="n">
        <v>1</v>
      </c>
      <c r="C1138" t="inlineStr">
        <is>
          <t>Sat Aug 29, 6:30 PM ET</t>
        </is>
      </c>
      <c r="D1138" t="inlineStr">
        <is>
          <t>Eastern Michigan</t>
        </is>
      </c>
      <c r="E1138" t="inlineStr">
        <is>
          <t>#127</t>
        </is>
      </c>
      <c r="F1138" t="inlineStr">
        <is>
          <t>at</t>
        </is>
      </c>
      <c r="G1138" t="inlineStr">
        <is>
          <t>Eastern Michigan -9.5</t>
        </is>
      </c>
      <c r="H1138" t="inlineStr">
        <is>
          <t>Eastern Michigan -8.5</t>
        </is>
      </c>
      <c r="I1138" t="n">
        <v>52.5</v>
      </c>
      <c r="J1138" t="inlineStr">
        <is>
          <t>+280</t>
        </is>
      </c>
      <c r="K1138" t="inlineStr">
        <is>
          <t>+0.7</t>
        </is>
      </c>
      <c r="L1138" t="inlineStr">
        <is>
          <t>L 17-28</t>
        </is>
      </c>
      <c r="M1138" t="inlineStr">
        <is>
          <t>Rynearson Stadium</t>
        </is>
      </c>
    </row>
    <row r="1139">
      <c r="A1139" t="inlineStr">
        <is>
          <t>Sacramento State</t>
        </is>
      </c>
      <c r="B1139" t="n">
        <v>1</v>
      </c>
      <c r="C1139" t="inlineStr">
        <is>
          <t>Sat Sep 05, 10:00 PM ET</t>
        </is>
      </c>
      <c r="D1139" t="inlineStr">
        <is>
          <t>Mississippi Valley State</t>
        </is>
      </c>
      <c r="E1139" t="inlineStr">
        <is>
          <t>n/a</t>
        </is>
      </c>
      <c r="F1139" t="inlineStr">
        <is>
          <t>vs</t>
        </is>
      </c>
      <c r="G1139" t="inlineStr">
        <is>
          <t>Sacramento State -38.5</t>
        </is>
      </c>
      <c r="H1139" t="inlineStr">
        <is>
          <t>Sacramento State -35.5</t>
        </is>
      </c>
      <c r="I1139" t="n">
        <v>56.5</v>
      </c>
      <c r="L1139" t="inlineStr">
        <is>
          <t>W 52-0</t>
        </is>
      </c>
      <c r="M1139" t="inlineStr">
        <is>
          <t>Hornet Stadium</t>
        </is>
      </c>
    </row>
    <row r="1140">
      <c r="A1140" t="inlineStr">
        <is>
          <t>Sacramento State</t>
        </is>
      </c>
      <c r="B1140" t="n">
        <v>2</v>
      </c>
      <c r="C1140" t="inlineStr">
        <is>
          <t>Sat Sep 12, 10:30 PM ET</t>
        </is>
      </c>
      <c r="D1140" t="inlineStr">
        <is>
          <t>Fresno State</t>
        </is>
      </c>
      <c r="E1140" t="inlineStr">
        <is>
          <t>#71</t>
        </is>
      </c>
      <c r="F1140" t="inlineStr">
        <is>
          <t>at</t>
        </is>
      </c>
      <c r="G1140" t="inlineStr">
        <is>
          <t>Fresno State -17.5</t>
        </is>
      </c>
      <c r="H1140" t="inlineStr">
        <is>
          <t>Fresno State -18.5</t>
        </is>
      </c>
      <c r="I1140" t="n">
        <v>43.5</v>
      </c>
      <c r="J1140" t="inlineStr">
        <is>
          <t>+600</t>
        </is>
      </c>
      <c r="K1140" t="inlineStr">
        <is>
          <t>-5.4</t>
        </is>
      </c>
      <c r="L1140" t="inlineStr">
        <is>
          <t>L 3-49</t>
        </is>
      </c>
      <c r="M1140" t="inlineStr">
        <is>
          <t>Valley Children's Stadium</t>
        </is>
      </c>
    </row>
    <row r="1141">
      <c r="A1141" t="inlineStr">
        <is>
          <t>Sacramento State</t>
        </is>
      </c>
      <c r="B1141" t="n">
        <v>3</v>
      </c>
      <c r="C1141" t="inlineStr">
        <is>
          <t>Sat Sep 19, 10:30 PM ET</t>
        </is>
      </c>
      <c r="D1141" t="inlineStr">
        <is>
          <t>North Dakota State</t>
        </is>
      </c>
      <c r="E1141" t="inlineStr">
        <is>
          <t>#70</t>
        </is>
      </c>
      <c r="F1141" t="inlineStr">
        <is>
          <t>vs</t>
        </is>
      </c>
      <c r="G1141" t="inlineStr">
        <is>
          <t>North Dakota State -26.5</t>
        </is>
      </c>
      <c r="H1141" t="inlineStr">
        <is>
          <t>North Dakota State -23.5</t>
        </is>
      </c>
      <c r="I1141" t="n">
        <v>50.5</v>
      </c>
      <c r="J1141" t="inlineStr">
        <is>
          <t>+1800</t>
        </is>
      </c>
      <c r="K1141" t="inlineStr">
        <is>
          <t>🟡 +8.3</t>
        </is>
      </c>
      <c r="L1141" t="inlineStr">
        <is>
          <t>L 10-31</t>
        </is>
      </c>
      <c r="M1141" t="inlineStr">
        <is>
          <t>Hornet Stadium</t>
        </is>
      </c>
    </row>
    <row r="1142">
      <c r="A1142" t="inlineStr">
        <is>
          <t>Sacramento State</t>
        </is>
      </c>
      <c r="B1142" t="n">
        <v>4</v>
      </c>
      <c r="C1142" t="inlineStr">
        <is>
          <t>Sat Sep 26, 9:00 PM ET</t>
        </is>
      </c>
      <c r="D1142" t="inlineStr">
        <is>
          <t>Massachusetts</t>
        </is>
      </c>
      <c r="E1142" t="inlineStr">
        <is>
          <t>#123</t>
        </is>
      </c>
      <c r="F1142" t="inlineStr">
        <is>
          <t>vs</t>
        </is>
      </c>
      <c r="G1142" t="inlineStr">
        <is>
          <t>Massachusetts -6</t>
        </is>
      </c>
      <c r="H1142" t="inlineStr">
        <is>
          <t>Massachusetts -6</t>
        </is>
      </c>
      <c r="I1142" t="n">
        <v>49.5</v>
      </c>
      <c r="J1142" t="inlineStr">
        <is>
          <t>+180</t>
        </is>
      </c>
      <c r="K1142" t="inlineStr">
        <is>
          <t>+0.7</t>
        </is>
      </c>
      <c r="L1142" t="inlineStr">
        <is>
          <t>L 6-35</t>
        </is>
      </c>
      <c r="M1142" t="inlineStr">
        <is>
          <t>Hornet Stadium</t>
        </is>
      </c>
    </row>
    <row r="1143">
      <c r="A1143" t="inlineStr">
        <is>
          <t>Sacramento State</t>
        </is>
      </c>
      <c r="B1143" t="n">
        <v>6</v>
      </c>
      <c r="C1143" t="inlineStr">
        <is>
          <t>Sat Oct 10, 12:00 PM ET</t>
        </is>
      </c>
      <c r="D1143" t="inlineStr">
        <is>
          <t>Bowling Green</t>
        </is>
      </c>
      <c r="E1143" t="inlineStr">
        <is>
          <t>#130</t>
        </is>
      </c>
      <c r="F1143" t="inlineStr">
        <is>
          <t>at</t>
        </is>
      </c>
      <c r="G1143" t="inlineStr">
        <is>
          <t>Bowling Green -7.5</t>
        </is>
      </c>
      <c r="H1143" t="inlineStr">
        <is>
          <t>Bowling Green -7</t>
        </is>
      </c>
      <c r="I1143" t="n">
        <v>44.5</v>
      </c>
      <c r="J1143" t="inlineStr">
        <is>
          <t>+225</t>
        </is>
      </c>
      <c r="K1143" t="inlineStr">
        <is>
          <t>+2.3</t>
        </is>
      </c>
      <c r="M1143" t="inlineStr">
        <is>
          <t>Doyt L. Perry Stadium</t>
        </is>
      </c>
    </row>
    <row r="1144">
      <c r="A1144" t="inlineStr">
        <is>
          <t>Sacramento State</t>
        </is>
      </c>
      <c r="B1144" t="n">
        <v>7</v>
      </c>
      <c r="C1144" t="inlineStr">
        <is>
          <t>Sat Oct 17, 10:00 PM ET</t>
        </is>
      </c>
      <c r="D1144" t="inlineStr">
        <is>
          <t>Ohio</t>
        </is>
      </c>
      <c r="E1144" t="inlineStr">
        <is>
          <t>#103</t>
        </is>
      </c>
      <c r="F1144" t="inlineStr">
        <is>
          <t>vs</t>
        </is>
      </c>
      <c r="M1144" t="inlineStr">
        <is>
          <t>Hornet Stadium</t>
        </is>
      </c>
    </row>
    <row r="1145">
      <c r="A1145" t="inlineStr">
        <is>
          <t>Sacramento State</t>
        </is>
      </c>
      <c r="B1145" t="n">
        <v>8</v>
      </c>
      <c r="C1145" t="inlineStr">
        <is>
          <t>Sat Oct 24</t>
        </is>
      </c>
      <c r="D1145" t="inlineStr">
        <is>
          <t>Ball State</t>
        </is>
      </c>
      <c r="E1145" t="inlineStr">
        <is>
          <t>#136</t>
        </is>
      </c>
      <c r="F1145" t="inlineStr">
        <is>
          <t>at</t>
        </is>
      </c>
      <c r="M1145" t="inlineStr">
        <is>
          <t>Scheumann Stadium</t>
        </is>
      </c>
    </row>
    <row r="1146">
      <c r="A1146" t="inlineStr">
        <is>
          <t>Sacramento State</t>
        </is>
      </c>
      <c r="B1146" t="n">
        <v>9</v>
      </c>
      <c r="C1146" t="inlineStr">
        <is>
          <t>Fri Oct 30, 10:30 PM ET</t>
        </is>
      </c>
      <c r="D1146" t="inlineStr">
        <is>
          <t>Kent State</t>
        </is>
      </c>
      <c r="E1146" t="inlineStr">
        <is>
          <t>#134</t>
        </is>
      </c>
      <c r="F1146" t="inlineStr">
        <is>
          <t>vs</t>
        </is>
      </c>
      <c r="M1146" t="inlineStr">
        <is>
          <t>Hornet Stadium</t>
        </is>
      </c>
    </row>
    <row r="1147">
      <c r="A1147" t="inlineStr">
        <is>
          <t>Sacramento State</t>
        </is>
      </c>
      <c r="B1147" t="n">
        <v>10</v>
      </c>
      <c r="C1147" t="inlineStr">
        <is>
          <t>Wed Nov 04</t>
        </is>
      </c>
      <c r="D1147" t="inlineStr">
        <is>
          <t>Toledo</t>
        </is>
      </c>
      <c r="E1147" t="inlineStr">
        <is>
          <t>#73</t>
        </is>
      </c>
      <c r="F1147" t="inlineStr">
        <is>
          <t>vs</t>
        </is>
      </c>
      <c r="M1147" t="inlineStr">
        <is>
          <t>Hornet Stadium</t>
        </is>
      </c>
    </row>
    <row r="1148">
      <c r="A1148" t="inlineStr">
        <is>
          <t>Sacramento State</t>
        </is>
      </c>
      <c r="B1148" t="n">
        <v>11</v>
      </c>
      <c r="C1148" t="inlineStr">
        <is>
          <t>Wed Nov 11</t>
        </is>
      </c>
      <c r="D1148" t="inlineStr">
        <is>
          <t>Central Michigan</t>
        </is>
      </c>
      <c r="E1148" t="inlineStr">
        <is>
          <t>#117</t>
        </is>
      </c>
      <c r="F1148" t="inlineStr">
        <is>
          <t>at</t>
        </is>
      </c>
      <c r="M1148" t="inlineStr">
        <is>
          <t>Kelly/Shorts Stadium</t>
        </is>
      </c>
    </row>
    <row r="1149">
      <c r="A1149" t="inlineStr">
        <is>
          <t>Sacramento State</t>
        </is>
      </c>
      <c r="B1149" t="n">
        <v>13</v>
      </c>
      <c r="C1149" t="inlineStr">
        <is>
          <t>Sat Nov 28, 11:00 PM ET</t>
        </is>
      </c>
      <c r="D1149" t="inlineStr">
        <is>
          <t>Hawai'i</t>
        </is>
      </c>
      <c r="E1149" t="inlineStr">
        <is>
          <t>#110</t>
        </is>
      </c>
      <c r="F1149" t="inlineStr">
        <is>
          <t>at</t>
        </is>
      </c>
      <c r="M1149" t="inlineStr">
        <is>
          <t>Clarence T.C. Ching Athletics Complex</t>
        </is>
      </c>
    </row>
    <row r="1150">
      <c r="A1150" t="inlineStr">
        <is>
          <t>Sam Houston</t>
        </is>
      </c>
      <c r="B1150" t="n">
        <v>1</v>
      </c>
      <c r="C1150" t="inlineStr">
        <is>
          <t>Sat Sep 05, 7:00 PM ET</t>
        </is>
      </c>
      <c r="D1150" t="inlineStr">
        <is>
          <t>Troy</t>
        </is>
      </c>
      <c r="E1150" t="inlineStr">
        <is>
          <t>#92</t>
        </is>
      </c>
      <c r="F1150" t="inlineStr">
        <is>
          <t>at</t>
        </is>
      </c>
      <c r="G1150" t="inlineStr">
        <is>
          <t>Troy -15.5</t>
        </is>
      </c>
      <c r="H1150" t="inlineStr">
        <is>
          <t>Troy -17.5</t>
        </is>
      </c>
      <c r="I1150" t="n">
        <v>52.5</v>
      </c>
      <c r="J1150" t="inlineStr">
        <is>
          <t>+575</t>
        </is>
      </c>
      <c r="K1150" t="inlineStr">
        <is>
          <t>+4.7</t>
        </is>
      </c>
      <c r="L1150" t="inlineStr">
        <is>
          <t>L 21-24</t>
        </is>
      </c>
      <c r="M1150" t="inlineStr">
        <is>
          <t>Veterans Memorial Stadium (AL)</t>
        </is>
      </c>
    </row>
    <row r="1151">
      <c r="A1151" t="inlineStr">
        <is>
          <t>Sam Houston</t>
        </is>
      </c>
      <c r="B1151" t="n">
        <v>2</v>
      </c>
      <c r="C1151" t="inlineStr">
        <is>
          <t>Sat Sep 12, 7:00 PM ET</t>
        </is>
      </c>
      <c r="D1151" t="inlineStr">
        <is>
          <t>Tulsa</t>
        </is>
      </c>
      <c r="E1151" t="inlineStr">
        <is>
          <t>#94</t>
        </is>
      </c>
      <c r="F1151" t="inlineStr">
        <is>
          <t>vs</t>
        </is>
      </c>
      <c r="G1151" t="inlineStr">
        <is>
          <t>Tulsa -12.5</t>
        </is>
      </c>
      <c r="H1151" t="inlineStr">
        <is>
          <t>Tulsa -10.5</t>
        </is>
      </c>
      <c r="I1151" t="n">
        <v>51.5</v>
      </c>
      <c r="J1151" t="inlineStr">
        <is>
          <t>+380</t>
        </is>
      </c>
      <c r="K1151" t="inlineStr">
        <is>
          <t>🟡 +7.7</t>
        </is>
      </c>
      <c r="L1151" t="inlineStr">
        <is>
          <t>L 17-23</t>
        </is>
      </c>
      <c r="M1151" t="inlineStr">
        <is>
          <t>Elliott T. Bowers Stadium</t>
        </is>
      </c>
    </row>
    <row r="1152">
      <c r="A1152" t="inlineStr">
        <is>
          <t>Sam Houston</t>
        </is>
      </c>
      <c r="B1152" t="n">
        <v>3</v>
      </c>
      <c r="C1152" t="inlineStr">
        <is>
          <t>Sat Sep 19, 7:00 PM ET</t>
        </is>
      </c>
      <c r="D1152" t="inlineStr">
        <is>
          <t>Nicholls</t>
        </is>
      </c>
      <c r="E1152" t="inlineStr">
        <is>
          <t>n/a</t>
        </is>
      </c>
      <c r="F1152" t="inlineStr">
        <is>
          <t>vs</t>
        </is>
      </c>
      <c r="G1152" t="inlineStr">
        <is>
          <t>Sam Houston -21</t>
        </is>
      </c>
      <c r="H1152" t="inlineStr">
        <is>
          <t>Sam Houston -17.5</t>
        </is>
      </c>
      <c r="I1152" t="n">
        <v>50.5</v>
      </c>
      <c r="J1152" t="inlineStr">
        <is>
          <t>-1000</t>
        </is>
      </c>
      <c r="L1152" t="inlineStr">
        <is>
          <t>W 59-0</t>
        </is>
      </c>
      <c r="M1152" t="inlineStr">
        <is>
          <t>Elliott T. Bowers Stadium</t>
        </is>
      </c>
    </row>
    <row r="1153">
      <c r="A1153" t="inlineStr">
        <is>
          <t>Sam Houston</t>
        </is>
      </c>
      <c r="B1153" t="n">
        <v>4</v>
      </c>
      <c r="C1153" t="inlineStr">
        <is>
          <t>Sat Sep 26, 12:00 PM ET</t>
        </is>
      </c>
      <c r="D1153" t="inlineStr">
        <is>
          <t>Texas Tech</t>
        </is>
      </c>
      <c r="E1153" t="inlineStr">
        <is>
          <t>#13</t>
        </is>
      </c>
      <c r="F1153" t="inlineStr">
        <is>
          <t>at</t>
        </is>
      </c>
      <c r="G1153" t="inlineStr">
        <is>
          <t>Texas Tech -34.5</t>
        </is>
      </c>
      <c r="H1153" t="inlineStr">
        <is>
          <t>Texas Tech -37.5</t>
        </is>
      </c>
      <c r="I1153" t="n">
        <v>55.5</v>
      </c>
      <c r="K1153" t="inlineStr">
        <is>
          <t>+1.1</t>
        </is>
      </c>
      <c r="L1153" t="inlineStr">
        <is>
          <t>L 14-49</t>
        </is>
      </c>
      <c r="M1153" t="inlineStr">
        <is>
          <t>Jones AT&amp;T Stadium</t>
        </is>
      </c>
    </row>
    <row r="1154">
      <c r="A1154" t="inlineStr">
        <is>
          <t>Sam Houston</t>
        </is>
      </c>
      <c r="B1154" t="n">
        <v>6</v>
      </c>
      <c r="C1154" t="inlineStr">
        <is>
          <t>Thu Oct 08, 7:00 PM ET</t>
        </is>
      </c>
      <c r="D1154" t="inlineStr">
        <is>
          <t>Liberty</t>
        </is>
      </c>
      <c r="E1154" t="inlineStr">
        <is>
          <t>#67</t>
        </is>
      </c>
      <c r="F1154" t="inlineStr">
        <is>
          <t>at</t>
        </is>
      </c>
      <c r="G1154" t="inlineStr">
        <is>
          <t>Liberty -14.0</t>
        </is>
      </c>
      <c r="H1154" t="inlineStr">
        <is>
          <t>Liberty -14</t>
        </is>
      </c>
      <c r="I1154" t="n">
        <v>52.5</v>
      </c>
      <c r="J1154" t="inlineStr">
        <is>
          <t>+425</t>
        </is>
      </c>
      <c r="K1154" t="inlineStr">
        <is>
          <t>-2.6</t>
        </is>
      </c>
      <c r="M1154" t="inlineStr">
        <is>
          <t>Williams Stadium (VA)</t>
        </is>
      </c>
    </row>
    <row r="1155">
      <c r="A1155" t="inlineStr">
        <is>
          <t>Sam Houston</t>
        </is>
      </c>
      <c r="B1155" t="n">
        <v>7</v>
      </c>
      <c r="C1155" t="inlineStr">
        <is>
          <t>Wed Oct 14, 8:00 PM ET</t>
        </is>
      </c>
      <c r="D1155" t="inlineStr">
        <is>
          <t>Western Kentucky</t>
        </is>
      </c>
      <c r="E1155" t="inlineStr">
        <is>
          <t>#128</t>
        </is>
      </c>
      <c r="F1155" t="inlineStr">
        <is>
          <t>vs</t>
        </is>
      </c>
      <c r="M1155" t="inlineStr">
        <is>
          <t>Elliott T. Bowers Stadium</t>
        </is>
      </c>
    </row>
    <row r="1156">
      <c r="A1156" t="inlineStr">
        <is>
          <t>Sam Houston</t>
        </is>
      </c>
      <c r="B1156" t="n">
        <v>8</v>
      </c>
      <c r="C1156" t="inlineStr">
        <is>
          <t>Wed Oct 21, 8:00 PM ET</t>
        </is>
      </c>
      <c r="D1156" t="inlineStr">
        <is>
          <t>New Mexico State</t>
        </is>
      </c>
      <c r="E1156" t="inlineStr">
        <is>
          <t>#108</t>
        </is>
      </c>
      <c r="F1156" t="inlineStr">
        <is>
          <t>vs</t>
        </is>
      </c>
      <c r="M1156" t="inlineStr">
        <is>
          <t>Elliott T. Bowers Stadium</t>
        </is>
      </c>
    </row>
    <row r="1157">
      <c r="A1157" t="inlineStr">
        <is>
          <t>Sam Houston</t>
        </is>
      </c>
      <c r="B1157" t="n">
        <v>9</v>
      </c>
      <c r="C1157" t="inlineStr">
        <is>
          <t>Tue Oct 27, 8:00 PM ET</t>
        </is>
      </c>
      <c r="D1157" t="inlineStr">
        <is>
          <t>Missouri State</t>
        </is>
      </c>
      <c r="E1157" t="inlineStr">
        <is>
          <t>#126</t>
        </is>
      </c>
      <c r="F1157" t="inlineStr">
        <is>
          <t>at</t>
        </is>
      </c>
      <c r="M1157" t="inlineStr">
        <is>
          <t>Plaster Sports Complex</t>
        </is>
      </c>
    </row>
    <row r="1158">
      <c r="A1158" t="inlineStr">
        <is>
          <t>Sam Houston</t>
        </is>
      </c>
      <c r="B1158" t="n">
        <v>10</v>
      </c>
      <c r="C1158" t="inlineStr">
        <is>
          <t>Sat Nov 07, 7:00 PM ET</t>
        </is>
      </c>
      <c r="D1158" t="inlineStr">
        <is>
          <t>Jacksonville State</t>
        </is>
      </c>
      <c r="E1158" t="inlineStr">
        <is>
          <t>#102</t>
        </is>
      </c>
      <c r="F1158" t="inlineStr">
        <is>
          <t>at</t>
        </is>
      </c>
      <c r="M1158" t="inlineStr">
        <is>
          <t>AmFirst Stadium</t>
        </is>
      </c>
    </row>
    <row r="1159">
      <c r="A1159" t="inlineStr">
        <is>
          <t>Sam Houston</t>
        </is>
      </c>
      <c r="B1159" t="n">
        <v>11</v>
      </c>
      <c r="C1159" t="inlineStr">
        <is>
          <t>Sat Nov 14, 2:00 PM ET</t>
        </is>
      </c>
      <c r="D1159" t="inlineStr">
        <is>
          <t>Kennesaw State</t>
        </is>
      </c>
      <c r="E1159" t="inlineStr">
        <is>
          <t>#111</t>
        </is>
      </c>
      <c r="F1159" t="inlineStr">
        <is>
          <t>vs</t>
        </is>
      </c>
      <c r="M1159" t="inlineStr">
        <is>
          <t>Elliott T. Bowers Stadium</t>
        </is>
      </c>
    </row>
    <row r="1160">
      <c r="A1160" t="inlineStr">
        <is>
          <t>Sam Houston</t>
        </is>
      </c>
      <c r="B1160" t="n">
        <v>12</v>
      </c>
      <c r="C1160" t="inlineStr">
        <is>
          <t>Sat Nov 21, 2:00 PM ET</t>
        </is>
      </c>
      <c r="D1160" t="inlineStr">
        <is>
          <t>Middle Tennessee</t>
        </is>
      </c>
      <c r="E1160" t="inlineStr">
        <is>
          <t>#131</t>
        </is>
      </c>
      <c r="F1160" t="inlineStr">
        <is>
          <t>vs</t>
        </is>
      </c>
      <c r="M1160" t="inlineStr">
        <is>
          <t>Elliott T. Bowers Stadium</t>
        </is>
      </c>
    </row>
    <row r="1161">
      <c r="A1161" t="inlineStr">
        <is>
          <t>Sam Houston</t>
        </is>
      </c>
      <c r="B1161" t="n">
        <v>13</v>
      </c>
      <c r="C1161" t="inlineStr">
        <is>
          <t>Sat Nov 28, 2:00 PM ET</t>
        </is>
      </c>
      <c r="D1161" t="inlineStr">
        <is>
          <t>Florida International</t>
        </is>
      </c>
      <c r="E1161" t="inlineStr">
        <is>
          <t>#97</t>
        </is>
      </c>
      <c r="F1161" t="inlineStr">
        <is>
          <t>at</t>
        </is>
      </c>
      <c r="M1161" t="inlineStr">
        <is>
          <t>Pitbull Stadium</t>
        </is>
      </c>
    </row>
    <row r="1162">
      <c r="A1162" t="inlineStr">
        <is>
          <t>San Diego State</t>
        </is>
      </c>
      <c r="B1162" t="n">
        <v>1</v>
      </c>
      <c r="C1162" t="inlineStr">
        <is>
          <t>Sat Sep 05, 9:30 PM ET</t>
        </is>
      </c>
      <c r="D1162" t="inlineStr">
        <is>
          <t>Portland State</t>
        </is>
      </c>
      <c r="E1162" t="inlineStr">
        <is>
          <t>n/a</t>
        </is>
      </c>
      <c r="F1162" t="inlineStr">
        <is>
          <t>vs</t>
        </is>
      </c>
      <c r="G1162" t="inlineStr">
        <is>
          <t>San Diego State -38.5</t>
        </is>
      </c>
      <c r="H1162" t="inlineStr">
        <is>
          <t>San Diego State -38.5</t>
        </is>
      </c>
      <c r="I1162" t="inlineStr">
        <is>
          <t>61.5 ⚑MONSTER UNDER</t>
        </is>
      </c>
      <c r="L1162" t="inlineStr">
        <is>
          <t>W 53-20</t>
        </is>
      </c>
      <c r="M1162" t="inlineStr">
        <is>
          <t>Snapdragon Stadium</t>
        </is>
      </c>
    </row>
    <row r="1163">
      <c r="A1163" t="inlineStr">
        <is>
          <t>San Diego State</t>
        </is>
      </c>
      <c r="B1163" t="n">
        <v>2</v>
      </c>
      <c r="C1163" t="inlineStr">
        <is>
          <t>Sat Sep 12, 7:15 PM ET</t>
        </is>
      </c>
      <c r="D1163" t="inlineStr">
        <is>
          <t>UCLA</t>
        </is>
      </c>
      <c r="E1163" t="inlineStr">
        <is>
          <t>#32</t>
        </is>
      </c>
      <c r="F1163" t="inlineStr">
        <is>
          <t>at</t>
        </is>
      </c>
      <c r="G1163" t="inlineStr">
        <is>
          <t>UCLA -13.5</t>
        </is>
      </c>
      <c r="H1163" t="inlineStr">
        <is>
          <t>UCLA -8.5</t>
        </is>
      </c>
      <c r="I1163" t="n">
        <v>53.5</v>
      </c>
      <c r="J1163" t="inlineStr">
        <is>
          <t>+400</t>
        </is>
      </c>
      <c r="K1163" t="inlineStr">
        <is>
          <t>-4.5</t>
        </is>
      </c>
      <c r="L1163" t="inlineStr">
        <is>
          <t>L 10-28</t>
        </is>
      </c>
      <c r="M1163" t="inlineStr">
        <is>
          <t>Rose Bowl</t>
        </is>
      </c>
    </row>
    <row r="1164">
      <c r="A1164" t="inlineStr">
        <is>
          <t>San Diego State</t>
        </is>
      </c>
      <c r="B1164" t="n">
        <v>3</v>
      </c>
      <c r="C1164" t="inlineStr">
        <is>
          <t>Sat Sep 19, 10:00 PM ET</t>
        </is>
      </c>
      <c r="D1164" t="inlineStr">
        <is>
          <t>James Madison</t>
        </is>
      </c>
      <c r="E1164" t="inlineStr">
        <is>
          <t>#52</t>
        </is>
      </c>
      <c r="F1164" t="inlineStr">
        <is>
          <t>vs</t>
        </is>
      </c>
      <c r="G1164" t="inlineStr">
        <is>
          <t>San Diego State -3</t>
        </is>
      </c>
      <c r="H1164" t="inlineStr">
        <is>
          <t>San Diego State -1.5</t>
        </is>
      </c>
      <c r="I1164" t="n">
        <v>46.5</v>
      </c>
      <c r="J1164" t="inlineStr">
        <is>
          <t>-135</t>
        </is>
      </c>
      <c r="K1164" t="inlineStr">
        <is>
          <t>🔴 -10.4</t>
        </is>
      </c>
      <c r="L1164" t="inlineStr">
        <is>
          <t>L 13-26</t>
        </is>
      </c>
      <c r="M1164" t="inlineStr">
        <is>
          <t>Snapdragon Stadium</t>
        </is>
      </c>
    </row>
    <row r="1165">
      <c r="A1165" t="inlineStr">
        <is>
          <t>San Diego State</t>
        </is>
      </c>
      <c r="B1165" t="n">
        <v>4</v>
      </c>
      <c r="C1165" t="inlineStr">
        <is>
          <t>Sat Sep 26, 12:00 PM ET</t>
        </is>
      </c>
      <c r="D1165" t="inlineStr">
        <is>
          <t>Toledo</t>
        </is>
      </c>
      <c r="E1165" t="inlineStr">
        <is>
          <t>#73</t>
        </is>
      </c>
      <c r="F1165" t="inlineStr">
        <is>
          <t>at</t>
        </is>
      </c>
      <c r="G1165" t="inlineStr">
        <is>
          <t>Toledo -2.5</t>
        </is>
      </c>
      <c r="H1165" t="inlineStr">
        <is>
          <t>San Diego State -1.5</t>
        </is>
      </c>
      <c r="I1165" t="n">
        <v>50.5</v>
      </c>
      <c r="J1165" t="inlineStr">
        <is>
          <t>+120</t>
        </is>
      </c>
      <c r="K1165" t="inlineStr">
        <is>
          <t>-3.7</t>
        </is>
      </c>
      <c r="L1165" t="inlineStr">
        <is>
          <t>L 16-41</t>
        </is>
      </c>
      <c r="M1165" t="inlineStr">
        <is>
          <t>Glass Bowl</t>
        </is>
      </c>
    </row>
    <row r="1166">
      <c r="A1166" t="inlineStr">
        <is>
          <t>San Diego State</t>
        </is>
      </c>
      <c r="B1166" t="n">
        <v>5</v>
      </c>
      <c r="C1166" t="inlineStr">
        <is>
          <t>Sat Oct 03, 10:30 PM ET</t>
        </is>
      </c>
      <c r="D1166" t="inlineStr">
        <is>
          <t>Texas State</t>
        </is>
      </c>
      <c r="E1166" t="inlineStr">
        <is>
          <t>#83</t>
        </is>
      </c>
      <c r="F1166" t="inlineStr">
        <is>
          <t>vs</t>
        </is>
      </c>
      <c r="G1166" t="inlineStr">
        <is>
          <t>Texas State -10</t>
        </is>
      </c>
      <c r="H1166" t="inlineStr">
        <is>
          <t>Texas State -4.5</t>
        </is>
      </c>
      <c r="I1166" t="n">
        <v>57.5</v>
      </c>
      <c r="J1166" t="inlineStr">
        <is>
          <t>+295</t>
        </is>
      </c>
      <c r="K1166" t="inlineStr">
        <is>
          <t>🔴 +11.4</t>
        </is>
      </c>
      <c r="L1166" t="inlineStr">
        <is>
          <t>W 31-29</t>
        </is>
      </c>
      <c r="M1166" t="inlineStr">
        <is>
          <t>Snapdragon Stadium</t>
        </is>
      </c>
    </row>
    <row r="1167">
      <c r="A1167" t="inlineStr">
        <is>
          <t>San Diego State</t>
        </is>
      </c>
      <c r="B1167" t="n">
        <v>6</v>
      </c>
      <c r="C1167" t="inlineStr">
        <is>
          <t>Sat Oct 10, 6:00 PM ET</t>
        </is>
      </c>
      <c r="D1167" t="inlineStr">
        <is>
          <t>Oregon State</t>
        </is>
      </c>
      <c r="E1167" t="inlineStr">
        <is>
          <t>#69</t>
        </is>
      </c>
      <c r="F1167" t="inlineStr">
        <is>
          <t>at</t>
        </is>
      </c>
      <c r="G1167" t="inlineStr">
        <is>
          <t>Oregon State -14.0</t>
        </is>
      </c>
      <c r="H1167" t="inlineStr">
        <is>
          <t>Oregon State -14</t>
        </is>
      </c>
      <c r="I1167" t="n">
        <v>55</v>
      </c>
      <c r="J1167" t="inlineStr">
        <is>
          <t>+430</t>
        </is>
      </c>
      <c r="K1167" t="inlineStr">
        <is>
          <t>🟡 +6.8</t>
        </is>
      </c>
      <c r="M1167" t="inlineStr">
        <is>
          <t>Reser Stadium</t>
        </is>
      </c>
    </row>
    <row r="1168">
      <c r="A1168" t="inlineStr">
        <is>
          <t>San Diego State</t>
        </is>
      </c>
      <c r="B1168" t="n">
        <v>7</v>
      </c>
      <c r="C1168" t="inlineStr">
        <is>
          <t>Sat Oct 17, 10:30 PM ET</t>
        </is>
      </c>
      <c r="D1168" t="inlineStr">
        <is>
          <t>Fresno State</t>
        </is>
      </c>
      <c r="E1168" t="inlineStr">
        <is>
          <t>#71</t>
        </is>
      </c>
      <c r="F1168" t="inlineStr">
        <is>
          <t>vs</t>
        </is>
      </c>
      <c r="M1168" t="inlineStr">
        <is>
          <t>Snapdragon Stadium</t>
        </is>
      </c>
    </row>
    <row r="1169">
      <c r="A1169" t="inlineStr">
        <is>
          <t>San Diego State</t>
        </is>
      </c>
      <c r="B1169" t="n">
        <v>8</v>
      </c>
      <c r="C1169" t="inlineStr">
        <is>
          <t>Sat Oct 24, 6:30 PM ET</t>
        </is>
      </c>
      <c r="D1169" t="inlineStr">
        <is>
          <t>Colorado State</t>
        </is>
      </c>
      <c r="E1169" t="inlineStr">
        <is>
          <t>#119</t>
        </is>
      </c>
      <c r="F1169" t="inlineStr">
        <is>
          <t>at</t>
        </is>
      </c>
      <c r="M1169" t="inlineStr">
        <is>
          <t>Canvas Stadium</t>
        </is>
      </c>
    </row>
    <row r="1170">
      <c r="A1170" t="inlineStr">
        <is>
          <t>San Diego State</t>
        </is>
      </c>
      <c r="B1170" t="n">
        <v>9</v>
      </c>
      <c r="C1170" t="inlineStr">
        <is>
          <t>Sat Oct 31, 7:00 PM ET</t>
        </is>
      </c>
      <c r="D1170" t="inlineStr">
        <is>
          <t>Washington State</t>
        </is>
      </c>
      <c r="E1170" t="inlineStr">
        <is>
          <t>#96</t>
        </is>
      </c>
      <c r="F1170" t="inlineStr">
        <is>
          <t>vs</t>
        </is>
      </c>
      <c r="M1170" t="inlineStr">
        <is>
          <t>Snapdragon Stadium</t>
        </is>
      </c>
    </row>
    <row r="1171">
      <c r="A1171" t="inlineStr">
        <is>
          <t>San Diego State</t>
        </is>
      </c>
      <c r="B1171" t="n">
        <v>11</v>
      </c>
      <c r="C1171" t="inlineStr">
        <is>
          <t>Sat Nov 14, 9:30 PM ET</t>
        </is>
      </c>
      <c r="D1171" t="inlineStr">
        <is>
          <t>Utah State</t>
        </is>
      </c>
      <c r="E1171" t="inlineStr">
        <is>
          <t>#81</t>
        </is>
      </c>
      <c r="F1171" t="inlineStr">
        <is>
          <t>vs</t>
        </is>
      </c>
      <c r="M1171" t="inlineStr">
        <is>
          <t>Snapdragon Stadium</t>
        </is>
      </c>
    </row>
    <row r="1172">
      <c r="A1172" t="inlineStr">
        <is>
          <t>San Diego State</t>
        </is>
      </c>
      <c r="B1172" t="n">
        <v>12</v>
      </c>
      <c r="C1172" t="inlineStr">
        <is>
          <t>Sat Nov 21, 9:30 PM ET</t>
        </is>
      </c>
      <c r="D1172" t="inlineStr">
        <is>
          <t>Boise State</t>
        </is>
      </c>
      <c r="E1172" t="inlineStr">
        <is>
          <t>#30</t>
        </is>
      </c>
      <c r="F1172" t="inlineStr">
        <is>
          <t>at</t>
        </is>
      </c>
      <c r="M1172" t="inlineStr">
        <is>
          <t>Albertsons Stadium</t>
        </is>
      </c>
    </row>
    <row r="1173">
      <c r="A1173" t="inlineStr">
        <is>
          <t>San José State</t>
        </is>
      </c>
      <c r="B1173" t="n">
        <v>1</v>
      </c>
      <c r="C1173" t="inlineStr">
        <is>
          <t>Sat Aug 29, 3:00 PM ET</t>
        </is>
      </c>
      <c r="D1173" t="inlineStr">
        <is>
          <t>USC</t>
        </is>
      </c>
      <c r="E1173" t="inlineStr">
        <is>
          <t>#19</t>
        </is>
      </c>
      <c r="F1173" t="inlineStr">
        <is>
          <t>at</t>
        </is>
      </c>
      <c r="G1173" t="inlineStr">
        <is>
          <t>USC -37.5</t>
        </is>
      </c>
      <c r="H1173" t="inlineStr">
        <is>
          <t>USC -35.5</t>
        </is>
      </c>
      <c r="I1173" t="inlineStr">
        <is>
          <t>61.5 ⚑MONSTER UNDER</t>
        </is>
      </c>
      <c r="J1173" t="inlineStr">
        <is>
          <t>+5000</t>
        </is>
      </c>
      <c r="K1173" t="inlineStr">
        <is>
          <t>🟡 +11.6</t>
        </is>
      </c>
      <c r="L1173" t="inlineStr">
        <is>
          <t>L 26-42</t>
        </is>
      </c>
      <c r="M1173" t="inlineStr">
        <is>
          <t>Los Angeles Memorial Coliseum</t>
        </is>
      </c>
    </row>
    <row r="1174">
      <c r="A1174" t="inlineStr">
        <is>
          <t>San José State</t>
        </is>
      </c>
      <c r="B1174" t="n">
        <v>1</v>
      </c>
      <c r="C1174" t="inlineStr">
        <is>
          <t>Fri Sep 04, 6:30 PM ET</t>
        </is>
      </c>
      <c r="D1174" t="inlineStr">
        <is>
          <t>Eastern Michigan</t>
        </is>
      </c>
      <c r="E1174" t="inlineStr">
        <is>
          <t>#127</t>
        </is>
      </c>
      <c r="F1174" t="inlineStr">
        <is>
          <t>at</t>
        </is>
      </c>
      <c r="G1174" t="inlineStr">
        <is>
          <t>Eastern Michigan -1.5</t>
        </is>
      </c>
      <c r="H1174" t="inlineStr">
        <is>
          <t>Eastern Michigan -3.5</t>
        </is>
      </c>
      <c r="I1174" t="n">
        <v>54.5</v>
      </c>
      <c r="J1174" t="inlineStr">
        <is>
          <t>-105</t>
        </is>
      </c>
      <c r="K1174" t="inlineStr">
        <is>
          <t>+4.1</t>
        </is>
      </c>
      <c r="L1174" t="inlineStr">
        <is>
          <t>W 27-21</t>
        </is>
      </c>
      <c r="M1174" t="inlineStr">
        <is>
          <t>Rynearson Stadium</t>
        </is>
      </c>
    </row>
    <row r="1175">
      <c r="A1175" t="inlineStr">
        <is>
          <t>San José State</t>
        </is>
      </c>
      <c r="B1175" t="n">
        <v>2</v>
      </c>
      <c r="C1175" t="inlineStr">
        <is>
          <t>Sat Sep 12, 9:00 PM ET</t>
        </is>
      </c>
      <c r="D1175" t="inlineStr">
        <is>
          <t>Cal Poly</t>
        </is>
      </c>
      <c r="E1175" t="inlineStr">
        <is>
          <t>n/a</t>
        </is>
      </c>
      <c r="F1175" t="inlineStr">
        <is>
          <t>vs</t>
        </is>
      </c>
      <c r="G1175" t="inlineStr">
        <is>
          <t>San José State -21.5</t>
        </is>
      </c>
      <c r="H1175" t="inlineStr">
        <is>
          <t>San José State -20.5</t>
        </is>
      </c>
      <c r="I1175" t="n">
        <v>58.5</v>
      </c>
      <c r="J1175" t="inlineStr">
        <is>
          <t>-1800</t>
        </is>
      </c>
      <c r="L1175" t="inlineStr">
        <is>
          <t>W 30-20</t>
        </is>
      </c>
      <c r="M1175" t="inlineStr">
        <is>
          <t>CEFCU Stadium</t>
        </is>
      </c>
    </row>
    <row r="1176">
      <c r="A1176" t="inlineStr">
        <is>
          <t>San José State</t>
        </is>
      </c>
      <c r="B1176" t="n">
        <v>3</v>
      </c>
      <c r="C1176" t="inlineStr">
        <is>
          <t>Sat Sep 19, 11:00 PM ET</t>
        </is>
      </c>
      <c r="D1176" t="inlineStr">
        <is>
          <t>Fresno State</t>
        </is>
      </c>
      <c r="E1176" t="inlineStr">
        <is>
          <t>#71</t>
        </is>
      </c>
      <c r="F1176" t="inlineStr">
        <is>
          <t>vs</t>
        </is>
      </c>
      <c r="G1176" t="inlineStr">
        <is>
          <t>Fresno State -4</t>
        </is>
      </c>
      <c r="H1176" t="inlineStr">
        <is>
          <t>Fresno State -7.5</t>
        </is>
      </c>
      <c r="I1176" t="n">
        <v>47.5</v>
      </c>
      <c r="J1176" t="inlineStr">
        <is>
          <t>+164</t>
        </is>
      </c>
      <c r="K1176" t="inlineStr">
        <is>
          <t>-2.5</t>
        </is>
      </c>
      <c r="L1176" t="inlineStr">
        <is>
          <t>L 10-26</t>
        </is>
      </c>
      <c r="M1176" t="inlineStr">
        <is>
          <t>CEFCU Stadium</t>
        </is>
      </c>
    </row>
    <row r="1177">
      <c r="A1177" t="inlineStr">
        <is>
          <t>San José State</t>
        </is>
      </c>
      <c r="B1177" t="n">
        <v>5</v>
      </c>
      <c r="C1177" t="inlineStr">
        <is>
          <t>Sat Oct 03, 11:59 PM ET</t>
        </is>
      </c>
      <c r="D1177" t="inlineStr">
        <is>
          <t>Hawai'i</t>
        </is>
      </c>
      <c r="E1177" t="inlineStr">
        <is>
          <t>#110</t>
        </is>
      </c>
      <c r="F1177" t="inlineStr">
        <is>
          <t>at</t>
        </is>
      </c>
      <c r="G1177" t="inlineStr">
        <is>
          <t>Hawai'i -2.5</t>
        </is>
      </c>
      <c r="H1177" t="inlineStr">
        <is>
          <t>Hawai'i -5.5</t>
        </is>
      </c>
      <c r="I1177" t="n">
        <v>51.5</v>
      </c>
      <c r="J1177" t="inlineStr">
        <is>
          <t>+124</t>
        </is>
      </c>
      <c r="K1177" t="inlineStr">
        <is>
          <t>+1.1</t>
        </is>
      </c>
      <c r="L1177" t="inlineStr">
        <is>
          <t>W 20-16</t>
        </is>
      </c>
      <c r="M1177" t="inlineStr">
        <is>
          <t>Clarence T.C. Ching Athletics Complex</t>
        </is>
      </c>
    </row>
    <row r="1178">
      <c r="A1178" t="inlineStr">
        <is>
          <t>San José State</t>
        </is>
      </c>
      <c r="B1178" t="n">
        <v>6</v>
      </c>
      <c r="C1178" t="inlineStr">
        <is>
          <t>Fri Oct 09, 9:00 PM ET</t>
        </is>
      </c>
      <c r="D1178" t="inlineStr">
        <is>
          <t>Wyoming</t>
        </is>
      </c>
      <c r="E1178" t="inlineStr">
        <is>
          <t>#125</t>
        </is>
      </c>
      <c r="F1178" t="inlineStr">
        <is>
          <t>vs</t>
        </is>
      </c>
      <c r="G1178" t="inlineStr">
        <is>
          <t>San José State -6.5</t>
        </is>
      </c>
      <c r="H1178" t="inlineStr">
        <is>
          <t>San José State -6.5</t>
        </is>
      </c>
      <c r="I1178" t="n">
        <v>43.5</v>
      </c>
      <c r="J1178" t="inlineStr">
        <is>
          <t>-245</t>
        </is>
      </c>
      <c r="K1178" t="inlineStr">
        <is>
          <t>+0.6</t>
        </is>
      </c>
      <c r="M1178" t="inlineStr">
        <is>
          <t>CEFCU Stadium</t>
        </is>
      </c>
    </row>
    <row r="1179">
      <c r="A1179" t="inlineStr">
        <is>
          <t>San José State</t>
        </is>
      </c>
      <c r="B1179" t="n">
        <v>7</v>
      </c>
      <c r="C1179" t="inlineStr">
        <is>
          <t>Sat Oct 17, 9:00 PM ET</t>
        </is>
      </c>
      <c r="D1179" t="inlineStr">
        <is>
          <t>UTEP</t>
        </is>
      </c>
      <c r="E1179" t="inlineStr">
        <is>
          <t>#138</t>
        </is>
      </c>
      <c r="F1179" t="inlineStr">
        <is>
          <t>at</t>
        </is>
      </c>
      <c r="M1179" t="inlineStr">
        <is>
          <t>Sun Bowl</t>
        </is>
      </c>
    </row>
    <row r="1180">
      <c r="A1180" t="inlineStr">
        <is>
          <t>San José State</t>
        </is>
      </c>
      <c r="B1180" t="n">
        <v>8</v>
      </c>
      <c r="C1180" t="inlineStr">
        <is>
          <t>Sat Oct 24, 5:00 PM ET</t>
        </is>
      </c>
      <c r="D1180" t="inlineStr">
        <is>
          <t>Nevada</t>
        </is>
      </c>
      <c r="E1180" t="inlineStr">
        <is>
          <t>#98</t>
        </is>
      </c>
      <c r="F1180" t="inlineStr">
        <is>
          <t>at</t>
        </is>
      </c>
      <c r="M1180" t="inlineStr">
        <is>
          <t>Mackay Stadium</t>
        </is>
      </c>
    </row>
    <row r="1181">
      <c r="A1181" t="inlineStr">
        <is>
          <t>San José State</t>
        </is>
      </c>
      <c r="B1181" t="n">
        <v>9</v>
      </c>
      <c r="C1181" t="inlineStr">
        <is>
          <t>Sat Oct 31</t>
        </is>
      </c>
      <c r="D1181" t="inlineStr">
        <is>
          <t>New Mexico</t>
        </is>
      </c>
      <c r="E1181" t="inlineStr">
        <is>
          <t>#49</t>
        </is>
      </c>
      <c r="F1181" t="inlineStr">
        <is>
          <t>vs</t>
        </is>
      </c>
      <c r="M1181" t="inlineStr">
        <is>
          <t>CEFCU Stadium</t>
        </is>
      </c>
    </row>
    <row r="1182">
      <c r="A1182" t="inlineStr">
        <is>
          <t>San José State</t>
        </is>
      </c>
      <c r="B1182" t="n">
        <v>10</v>
      </c>
      <c r="C1182" t="inlineStr">
        <is>
          <t>Sat Nov 07</t>
        </is>
      </c>
      <c r="D1182" t="inlineStr">
        <is>
          <t>Northern Illinois</t>
        </is>
      </c>
      <c r="E1182" t="inlineStr">
        <is>
          <t>#129</t>
        </is>
      </c>
      <c r="F1182" t="inlineStr">
        <is>
          <t>vs</t>
        </is>
      </c>
      <c r="M1182" t="inlineStr">
        <is>
          <t>CEFCU Stadium</t>
        </is>
      </c>
    </row>
    <row r="1183">
      <c r="A1183" t="inlineStr">
        <is>
          <t>San José State</t>
        </is>
      </c>
      <c r="B1183" t="n">
        <v>11</v>
      </c>
      <c r="C1183" t="inlineStr">
        <is>
          <t>Sat Nov 14, 7:00 PM ET</t>
        </is>
      </c>
      <c r="D1183" t="inlineStr">
        <is>
          <t>Air Force</t>
        </is>
      </c>
      <c r="E1183" t="inlineStr">
        <is>
          <t>#87</t>
        </is>
      </c>
      <c r="F1183" t="inlineStr">
        <is>
          <t>at</t>
        </is>
      </c>
      <c r="M1183" t="inlineStr">
        <is>
          <t>Falcon Stadium</t>
        </is>
      </c>
    </row>
    <row r="1184">
      <c r="A1184" t="inlineStr">
        <is>
          <t>San José State</t>
        </is>
      </c>
      <c r="B1184" t="n">
        <v>12</v>
      </c>
      <c r="C1184" t="inlineStr">
        <is>
          <t>Sat Nov 21, 7:00 PM ET</t>
        </is>
      </c>
      <c r="D1184" t="inlineStr">
        <is>
          <t>UNLV</t>
        </is>
      </c>
      <c r="E1184" t="inlineStr">
        <is>
          <t>#79</t>
        </is>
      </c>
      <c r="F1184" t="inlineStr">
        <is>
          <t>vs</t>
        </is>
      </c>
      <c r="M1184" t="inlineStr">
        <is>
          <t>CEFCU Stadium</t>
        </is>
      </c>
    </row>
    <row r="1185">
      <c r="A1185" t="inlineStr">
        <is>
          <t>San José State</t>
        </is>
      </c>
      <c r="B1185" t="n">
        <v>13</v>
      </c>
      <c r="C1185" t="inlineStr">
        <is>
          <t>Fri Nov 27, 3:30 PM ET</t>
        </is>
      </c>
      <c r="D1185" t="inlineStr">
        <is>
          <t>North Dakota State</t>
        </is>
      </c>
      <c r="E1185" t="inlineStr">
        <is>
          <t>#70</t>
        </is>
      </c>
      <c r="F1185" t="inlineStr">
        <is>
          <t>vs</t>
        </is>
      </c>
      <c r="M1185" t="inlineStr">
        <is>
          <t>CEFCU Stadium</t>
        </is>
      </c>
    </row>
    <row r="1186">
      <c r="A1186" t="inlineStr">
        <is>
          <t>South Alabama</t>
        </is>
      </c>
      <c r="B1186" t="n">
        <v>1</v>
      </c>
      <c r="C1186" t="inlineStr">
        <is>
          <t>Sat Sep 05, 7:00 PM ET</t>
        </is>
      </c>
      <c r="D1186" t="inlineStr">
        <is>
          <t>SE Louisiana</t>
        </is>
      </c>
      <c r="E1186" t="inlineStr">
        <is>
          <t>n/a</t>
        </is>
      </c>
      <c r="F1186" t="inlineStr">
        <is>
          <t>vs</t>
        </is>
      </c>
      <c r="G1186" t="inlineStr">
        <is>
          <t>South Alabama -13.5</t>
        </is>
      </c>
      <c r="H1186" t="inlineStr">
        <is>
          <t>South Alabama -12.5</t>
        </is>
      </c>
      <c r="I1186" t="n">
        <v>53.5</v>
      </c>
      <c r="J1186" t="inlineStr">
        <is>
          <t>-575</t>
        </is>
      </c>
      <c r="L1186" t="inlineStr">
        <is>
          <t>W 39-14</t>
        </is>
      </c>
      <c r="M1186" t="inlineStr">
        <is>
          <t>Hancock Whitney Stadium</t>
        </is>
      </c>
    </row>
    <row r="1187">
      <c r="A1187" t="inlineStr">
        <is>
          <t>South Alabama</t>
        </is>
      </c>
      <c r="B1187" t="n">
        <v>2</v>
      </c>
      <c r="C1187" t="inlineStr">
        <is>
          <t>Sat Sep 12, 7:00 PM ET</t>
        </is>
      </c>
      <c r="D1187" t="inlineStr">
        <is>
          <t>Tulane</t>
        </is>
      </c>
      <c r="E1187" t="inlineStr">
        <is>
          <t>#75</t>
        </is>
      </c>
      <c r="F1187" t="inlineStr">
        <is>
          <t>at</t>
        </is>
      </c>
      <c r="G1187" t="inlineStr">
        <is>
          <t>Tulane -9.5</t>
        </is>
      </c>
      <c r="H1187" t="inlineStr">
        <is>
          <t>Tulane -10</t>
        </is>
      </c>
      <c r="I1187" t="n">
        <v>48.5</v>
      </c>
      <c r="J1187" t="inlineStr">
        <is>
          <t>+285</t>
        </is>
      </c>
      <c r="K1187" t="inlineStr">
        <is>
          <t>-1.6</t>
        </is>
      </c>
      <c r="L1187" t="inlineStr">
        <is>
          <t>L 24-28</t>
        </is>
      </c>
      <c r="M1187" t="inlineStr">
        <is>
          <t>Yulman Stadium</t>
        </is>
      </c>
    </row>
    <row r="1188">
      <c r="A1188" t="inlineStr">
        <is>
          <t>South Alabama</t>
        </is>
      </c>
      <c r="B1188" t="n">
        <v>3</v>
      </c>
      <c r="C1188" t="inlineStr">
        <is>
          <t>Sat Sep 19, 7:00 PM ET</t>
        </is>
      </c>
      <c r="D1188" t="inlineStr">
        <is>
          <t>Ohio</t>
        </is>
      </c>
      <c r="E1188" t="inlineStr">
        <is>
          <t>#103</t>
        </is>
      </c>
      <c r="F1188" t="inlineStr">
        <is>
          <t>vs</t>
        </is>
      </c>
      <c r="G1188" t="inlineStr">
        <is>
          <t>South Alabama -7</t>
        </is>
      </c>
      <c r="H1188" t="inlineStr">
        <is>
          <t>South Alabama -3.5</t>
        </is>
      </c>
      <c r="I1188" t="n">
        <v>49.5</v>
      </c>
      <c r="J1188" t="inlineStr">
        <is>
          <t>-270</t>
        </is>
      </c>
      <c r="K1188" t="inlineStr">
        <is>
          <t>-5.9</t>
        </is>
      </c>
      <c r="L1188" t="inlineStr">
        <is>
          <t>W 41-36</t>
        </is>
      </c>
      <c r="M1188" t="inlineStr">
        <is>
          <t>Hancock Whitney Stadium</t>
        </is>
      </c>
    </row>
    <row r="1189">
      <c r="A1189" t="inlineStr">
        <is>
          <t>South Alabama</t>
        </is>
      </c>
      <c r="B1189" t="n">
        <v>4</v>
      </c>
      <c r="C1189" t="inlineStr">
        <is>
          <t>Sat Sep 26, 12:45 PM ET</t>
        </is>
      </c>
      <c r="D1189" t="inlineStr">
        <is>
          <t>Kentucky</t>
        </is>
      </c>
      <c r="E1189" t="inlineStr">
        <is>
          <t>#38</t>
        </is>
      </c>
      <c r="F1189" t="inlineStr">
        <is>
          <t>at</t>
        </is>
      </c>
      <c r="G1189" t="inlineStr">
        <is>
          <t>Kentucky -20.5</t>
        </is>
      </c>
      <c r="H1189" t="inlineStr">
        <is>
          <t>Kentucky -19.5</t>
        </is>
      </c>
      <c r="I1189" t="n">
        <v>54.5</v>
      </c>
      <c r="J1189" t="inlineStr">
        <is>
          <t>+900</t>
        </is>
      </c>
      <c r="K1189" t="inlineStr">
        <is>
          <t>-1.5</t>
        </is>
      </c>
      <c r="L1189" t="inlineStr">
        <is>
          <t>L 21-45</t>
        </is>
      </c>
      <c r="M1189" t="inlineStr">
        <is>
          <t>Kroger Field</t>
        </is>
      </c>
    </row>
    <row r="1190">
      <c r="A1190" t="inlineStr">
        <is>
          <t>South Alabama</t>
        </is>
      </c>
      <c r="B1190" t="n">
        <v>5</v>
      </c>
      <c r="C1190" t="inlineStr">
        <is>
          <t>Sat Oct 03, 7:00 PM ET</t>
        </is>
      </c>
      <c r="D1190" t="inlineStr">
        <is>
          <t>UL Monroe</t>
        </is>
      </c>
      <c r="E1190" t="inlineStr">
        <is>
          <t>#137</t>
        </is>
      </c>
      <c r="F1190" t="inlineStr">
        <is>
          <t>vs</t>
        </is>
      </c>
      <c r="G1190" t="inlineStr">
        <is>
          <t>South Alabama -12.5</t>
        </is>
      </c>
      <c r="H1190" t="inlineStr">
        <is>
          <t>South Alabama -14.5</t>
        </is>
      </c>
      <c r="I1190" t="n">
        <v>57.5</v>
      </c>
      <c r="J1190" t="inlineStr">
        <is>
          <t>-575</t>
        </is>
      </c>
      <c r="K1190" t="inlineStr">
        <is>
          <t>+3.0</t>
        </is>
      </c>
      <c r="L1190" t="inlineStr">
        <is>
          <t>W 52-35</t>
        </is>
      </c>
      <c r="M1190" t="inlineStr">
        <is>
          <t>Hancock Whitney Stadium</t>
        </is>
      </c>
    </row>
    <row r="1191">
      <c r="A1191" t="inlineStr">
        <is>
          <t>South Alabama</t>
        </is>
      </c>
      <c r="B1191" t="n">
        <v>6</v>
      </c>
      <c r="C1191" t="inlineStr">
        <is>
          <t>Thu Oct 08, 7:30 PM ET</t>
        </is>
      </c>
      <c r="D1191" t="inlineStr">
        <is>
          <t>Arkansas State</t>
        </is>
      </c>
      <c r="E1191" t="inlineStr">
        <is>
          <t>#105</t>
        </is>
      </c>
      <c r="F1191" t="inlineStr">
        <is>
          <t>at</t>
        </is>
      </c>
      <c r="G1191" t="inlineStr">
        <is>
          <t>Arkansas State -1.0</t>
        </is>
      </c>
      <c r="H1191" t="inlineStr">
        <is>
          <t>Arkansas State -1</t>
        </is>
      </c>
      <c r="I1191" t="n">
        <v>57.5</v>
      </c>
      <c r="J1191" t="inlineStr">
        <is>
          <t>-105</t>
        </is>
      </c>
      <c r="K1191" t="inlineStr">
        <is>
          <t>-2.3</t>
        </is>
      </c>
      <c r="M1191" t="inlineStr">
        <is>
          <t>Centennial Bank Stadium</t>
        </is>
      </c>
    </row>
    <row r="1192">
      <c r="A1192" t="inlineStr">
        <is>
          <t>South Alabama</t>
        </is>
      </c>
      <c r="B1192" t="n">
        <v>8</v>
      </c>
      <c r="C1192" t="inlineStr">
        <is>
          <t>Tue Oct 20, 7:30 PM ET</t>
        </is>
      </c>
      <c r="D1192" t="inlineStr">
        <is>
          <t>Marshall</t>
        </is>
      </c>
      <c r="E1192" t="inlineStr">
        <is>
          <t>#120</t>
        </is>
      </c>
      <c r="F1192" t="inlineStr">
        <is>
          <t>at</t>
        </is>
      </c>
      <c r="M1192" t="inlineStr">
        <is>
          <t>Joan C. Edwards Stadium</t>
        </is>
      </c>
    </row>
    <row r="1193">
      <c r="A1193" t="inlineStr">
        <is>
          <t>South Alabama</t>
        </is>
      </c>
      <c r="B1193" t="n">
        <v>9</v>
      </c>
      <c r="C1193" t="inlineStr">
        <is>
          <t>Sat Oct 31</t>
        </is>
      </c>
      <c r="D1193" t="inlineStr">
        <is>
          <t>Louisiana Tech</t>
        </is>
      </c>
      <c r="E1193" t="inlineStr">
        <is>
          <t>#95</t>
        </is>
      </c>
      <c r="F1193" t="inlineStr">
        <is>
          <t>vs</t>
        </is>
      </c>
      <c r="M1193" t="inlineStr">
        <is>
          <t>Hancock Whitney Stadium</t>
        </is>
      </c>
    </row>
    <row r="1194">
      <c r="A1194" t="inlineStr">
        <is>
          <t>South Alabama</t>
        </is>
      </c>
      <c r="B1194" t="n">
        <v>10</v>
      </c>
      <c r="C1194" t="inlineStr">
        <is>
          <t>Sat Nov 07</t>
        </is>
      </c>
      <c r="D1194" t="inlineStr">
        <is>
          <t>Louisiana</t>
        </is>
      </c>
      <c r="E1194" t="inlineStr">
        <is>
          <t>#91</t>
        </is>
      </c>
      <c r="F1194" t="inlineStr">
        <is>
          <t>at</t>
        </is>
      </c>
      <c r="M1194" t="inlineStr">
        <is>
          <t>Cajun Field</t>
        </is>
      </c>
    </row>
    <row r="1195">
      <c r="A1195" t="inlineStr">
        <is>
          <t>South Alabama</t>
        </is>
      </c>
      <c r="B1195" t="n">
        <v>11</v>
      </c>
      <c r="C1195" t="inlineStr">
        <is>
          <t>Sat Nov 14</t>
        </is>
      </c>
      <c r="D1195" t="inlineStr">
        <is>
          <t>Troy</t>
        </is>
      </c>
      <c r="E1195" t="inlineStr">
        <is>
          <t>#92</t>
        </is>
      </c>
      <c r="F1195" t="inlineStr">
        <is>
          <t>vs</t>
        </is>
      </c>
      <c r="M1195" t="inlineStr">
        <is>
          <t>Hancock Whitney Stadium</t>
        </is>
      </c>
    </row>
    <row r="1196">
      <c r="A1196" t="inlineStr">
        <is>
          <t>South Alabama</t>
        </is>
      </c>
      <c r="B1196" t="n">
        <v>12</v>
      </c>
      <c r="C1196" t="inlineStr">
        <is>
          <t>Sat Nov 21</t>
        </is>
      </c>
      <c r="D1196" t="inlineStr">
        <is>
          <t>Southern Miss</t>
        </is>
      </c>
      <c r="E1196" t="inlineStr">
        <is>
          <t>#115</t>
        </is>
      </c>
      <c r="F1196" t="inlineStr">
        <is>
          <t>at</t>
        </is>
      </c>
      <c r="M1196" t="inlineStr">
        <is>
          <t>M. M. Roberts Stadium</t>
        </is>
      </c>
    </row>
    <row r="1197">
      <c r="A1197" t="inlineStr">
        <is>
          <t>South Alabama</t>
        </is>
      </c>
      <c r="B1197" t="n">
        <v>13</v>
      </c>
      <c r="C1197" t="inlineStr">
        <is>
          <t>Fri Nov 27, 3:00 PM ET</t>
        </is>
      </c>
      <c r="D1197" t="inlineStr">
        <is>
          <t>App State</t>
        </is>
      </c>
      <c r="E1197" t="inlineStr">
        <is>
          <t>#106</t>
        </is>
      </c>
      <c r="F1197" t="inlineStr">
        <is>
          <t>vs</t>
        </is>
      </c>
      <c r="M1197" t="inlineStr">
        <is>
          <t>Hancock Whitney Stadium</t>
        </is>
      </c>
    </row>
    <row r="1198">
      <c r="A1198" t="inlineStr">
        <is>
          <t>South Carolina</t>
        </is>
      </c>
      <c r="B1198" t="n">
        <v>1</v>
      </c>
      <c r="C1198" t="inlineStr">
        <is>
          <t>Sat Sep 05, 12:45 PM ET</t>
        </is>
      </c>
      <c r="D1198" t="inlineStr">
        <is>
          <t>Kent State</t>
        </is>
      </c>
      <c r="E1198" t="inlineStr">
        <is>
          <t>#134</t>
        </is>
      </c>
      <c r="F1198" t="inlineStr">
        <is>
          <t>vs</t>
        </is>
      </c>
      <c r="G1198" t="inlineStr">
        <is>
          <t>South Carolina -35.5</t>
        </is>
      </c>
      <c r="H1198" t="inlineStr">
        <is>
          <t>South Carolina -33.5</t>
        </is>
      </c>
      <c r="I1198" t="n">
        <v>52.5</v>
      </c>
      <c r="J1198" t="inlineStr">
        <is>
          <t>-50000</t>
        </is>
      </c>
      <c r="K1198" t="inlineStr">
        <is>
          <t>+0.1</t>
        </is>
      </c>
      <c r="L1198" t="inlineStr">
        <is>
          <t>W 57-0</t>
        </is>
      </c>
      <c r="M1198" t="inlineStr">
        <is>
          <t>Williams-Brice Stadium</t>
        </is>
      </c>
    </row>
    <row r="1199">
      <c r="A1199" t="inlineStr">
        <is>
          <t>South Carolina</t>
        </is>
      </c>
      <c r="B1199" t="n">
        <v>2</v>
      </c>
      <c r="C1199" t="inlineStr">
        <is>
          <t>Sat Sep 12, 7:00 PM ET</t>
        </is>
      </c>
      <c r="D1199" t="inlineStr">
        <is>
          <t>Towson</t>
        </is>
      </c>
      <c r="E1199" t="inlineStr">
        <is>
          <t>n/a</t>
        </is>
      </c>
      <c r="F1199" t="inlineStr">
        <is>
          <t>vs</t>
        </is>
      </c>
      <c r="G1199" t="inlineStr">
        <is>
          <t>South Carolina -44.5</t>
        </is>
      </c>
      <c r="H1199" t="inlineStr">
        <is>
          <t>South Carolina -43.5</t>
        </is>
      </c>
      <c r="I1199" t="n">
        <v>57.5</v>
      </c>
      <c r="L1199" t="inlineStr">
        <is>
          <t>W 45-9</t>
        </is>
      </c>
      <c r="M1199" t="inlineStr">
        <is>
          <t>Williams-Brice Stadium</t>
        </is>
      </c>
    </row>
    <row r="1200">
      <c r="A1200" t="inlineStr">
        <is>
          <t>South Carolina</t>
        </is>
      </c>
      <c r="B1200" t="n">
        <v>3</v>
      </c>
      <c r="C1200" t="inlineStr">
        <is>
          <t>Sat Sep 19, 4:15 PM ET</t>
        </is>
      </c>
      <c r="D1200" t="inlineStr">
        <is>
          <t>Mississippi State</t>
        </is>
      </c>
      <c r="E1200" t="inlineStr">
        <is>
          <t>#22</t>
        </is>
      </c>
      <c r="F1200" t="inlineStr">
        <is>
          <t>vs</t>
        </is>
      </c>
      <c r="G1200" t="inlineStr">
        <is>
          <t>South Carolina -3</t>
        </is>
      </c>
      <c r="H1200" t="inlineStr">
        <is>
          <t>South Carolina -7.5</t>
        </is>
      </c>
      <c r="I1200" t="inlineStr">
        <is>
          <t>59.5 ⚑MONSTER UNDER</t>
        </is>
      </c>
      <c r="J1200" t="inlineStr">
        <is>
          <t>-162</t>
        </is>
      </c>
      <c r="K1200" t="inlineStr">
        <is>
          <t>-0.8</t>
        </is>
      </c>
      <c r="L1200" t="inlineStr">
        <is>
          <t>L 34-41</t>
        </is>
      </c>
      <c r="M1200" t="inlineStr">
        <is>
          <t>Williams-Brice Stadium</t>
        </is>
      </c>
    </row>
    <row r="1201">
      <c r="A1201" t="inlineStr">
        <is>
          <t>South Carolina</t>
        </is>
      </c>
      <c r="B1201" t="n">
        <v>4</v>
      </c>
      <c r="C1201" t="inlineStr">
        <is>
          <t>Sat Sep 26, 7:00 PM ET</t>
        </is>
      </c>
      <c r="D1201" t="inlineStr">
        <is>
          <t>Alabama</t>
        </is>
      </c>
      <c r="E1201" t="inlineStr">
        <is>
          <t>#1</t>
        </is>
      </c>
      <c r="F1201" t="inlineStr">
        <is>
          <t>at</t>
        </is>
      </c>
      <c r="G1201" t="inlineStr">
        <is>
          <t>Alabama -12.5</t>
        </is>
      </c>
      <c r="H1201" t="inlineStr">
        <is>
          <t>Alabama -11.5</t>
        </is>
      </c>
      <c r="I1201" t="n">
        <v>53.5</v>
      </c>
      <c r="J1201" t="inlineStr">
        <is>
          <t>+380</t>
        </is>
      </c>
      <c r="K1201" t="inlineStr">
        <is>
          <t>-5.2</t>
        </is>
      </c>
      <c r="L1201" t="inlineStr">
        <is>
          <t>L 18-49</t>
        </is>
      </c>
      <c r="M1201" t="inlineStr">
        <is>
          <t>Bryant-Denny Stadium</t>
        </is>
      </c>
    </row>
    <row r="1202">
      <c r="A1202" t="inlineStr">
        <is>
          <t>South Carolina</t>
        </is>
      </c>
      <c r="B1202" t="n">
        <v>5</v>
      </c>
      <c r="C1202" t="inlineStr">
        <is>
          <t>Sat Oct 03, 4:15 PM ET</t>
        </is>
      </c>
      <c r="D1202" t="inlineStr">
        <is>
          <t>Kentucky</t>
        </is>
      </c>
      <c r="E1202" t="inlineStr">
        <is>
          <t>#38</t>
        </is>
      </c>
      <c r="F1202" t="inlineStr">
        <is>
          <t>vs</t>
        </is>
      </c>
      <c r="G1202" t="inlineStr">
        <is>
          <t>South Carolina -2.5</t>
        </is>
      </c>
      <c r="H1202" t="inlineStr">
        <is>
          <t>South Carolina -7</t>
        </is>
      </c>
      <c r="I1202" t="n">
        <v>52.5</v>
      </c>
      <c r="J1202" t="inlineStr">
        <is>
          <t>-142</t>
        </is>
      </c>
      <c r="K1202" t="inlineStr">
        <is>
          <t>+4.3</t>
        </is>
      </c>
      <c r="L1202" t="inlineStr">
        <is>
          <t>L 34-35</t>
        </is>
      </c>
      <c r="M1202" t="inlineStr">
        <is>
          <t>Williams-Brice Stadium</t>
        </is>
      </c>
    </row>
    <row r="1203">
      <c r="A1203" t="inlineStr">
        <is>
          <t>South Carolina</t>
        </is>
      </c>
      <c r="B1203" t="n">
        <v>6</v>
      </c>
      <c r="C1203" t="inlineStr">
        <is>
          <t>Sat Oct 10, 12:45 PM ET</t>
        </is>
      </c>
      <c r="D1203" t="inlineStr">
        <is>
          <t>Florida</t>
        </is>
      </c>
      <c r="E1203" t="inlineStr">
        <is>
          <t>#15</t>
        </is>
      </c>
      <c r="F1203" t="inlineStr">
        <is>
          <t>at</t>
        </is>
      </c>
      <c r="G1203" t="inlineStr">
        <is>
          <t>Florida -14.5</t>
        </is>
      </c>
      <c r="H1203" t="inlineStr">
        <is>
          <t>Florida -14.5</t>
        </is>
      </c>
      <c r="I1203" t="n">
        <v>57.5</v>
      </c>
      <c r="J1203" t="inlineStr">
        <is>
          <t>+490</t>
        </is>
      </c>
      <c r="K1203" t="inlineStr">
        <is>
          <t>🟡 +9.1</t>
        </is>
      </c>
      <c r="M1203" t="inlineStr">
        <is>
          <t>Ben Hill Griffin Stadium</t>
        </is>
      </c>
    </row>
    <row r="1204">
      <c r="A1204" t="inlineStr">
        <is>
          <t>South Carolina</t>
        </is>
      </c>
      <c r="B1204" t="n">
        <v>8</v>
      </c>
      <c r="C1204" t="inlineStr">
        <is>
          <t>Sat Oct 24</t>
        </is>
      </c>
      <c r="D1204" t="inlineStr">
        <is>
          <t>Tennessee</t>
        </is>
      </c>
      <c r="E1204" t="inlineStr">
        <is>
          <t>#12</t>
        </is>
      </c>
      <c r="F1204" t="inlineStr">
        <is>
          <t>vs</t>
        </is>
      </c>
      <c r="M1204" t="inlineStr">
        <is>
          <t>Williams-Brice Stadium</t>
        </is>
      </c>
    </row>
    <row r="1205">
      <c r="A1205" t="inlineStr">
        <is>
          <t>South Carolina</t>
        </is>
      </c>
      <c r="B1205" t="n">
        <v>9</v>
      </c>
      <c r="C1205" t="inlineStr">
        <is>
          <t>Sat Oct 31</t>
        </is>
      </c>
      <c r="D1205" t="inlineStr">
        <is>
          <t>Oklahoma</t>
        </is>
      </c>
      <c r="E1205" t="inlineStr">
        <is>
          <t>#14</t>
        </is>
      </c>
      <c r="F1205" t="inlineStr">
        <is>
          <t>at</t>
        </is>
      </c>
      <c r="M1205" t="inlineStr">
        <is>
          <t>Memorial Stadium (Norman, OK)</t>
        </is>
      </c>
    </row>
    <row r="1206">
      <c r="A1206" t="inlineStr">
        <is>
          <t>South Carolina</t>
        </is>
      </c>
      <c r="B1206" t="n">
        <v>10</v>
      </c>
      <c r="C1206" t="inlineStr">
        <is>
          <t>Sat Nov 07</t>
        </is>
      </c>
      <c r="D1206" t="inlineStr">
        <is>
          <t>Texas A&amp;M</t>
        </is>
      </c>
      <c r="E1206" t="inlineStr">
        <is>
          <t>#10</t>
        </is>
      </c>
      <c r="F1206" t="inlineStr">
        <is>
          <t>vs</t>
        </is>
      </c>
      <c r="M1206" t="inlineStr">
        <is>
          <t>Williams-Brice Stadium</t>
        </is>
      </c>
    </row>
    <row r="1207">
      <c r="A1207" t="inlineStr">
        <is>
          <t>South Carolina</t>
        </is>
      </c>
      <c r="B1207" t="n">
        <v>11</v>
      </c>
      <c r="C1207" t="inlineStr">
        <is>
          <t>Sat Nov 14</t>
        </is>
      </c>
      <c r="D1207" t="inlineStr">
        <is>
          <t>Arkansas</t>
        </is>
      </c>
      <c r="E1207" t="inlineStr">
        <is>
          <t>#60</t>
        </is>
      </c>
      <c r="F1207" t="inlineStr">
        <is>
          <t>at</t>
        </is>
      </c>
      <c r="M1207" t="inlineStr">
        <is>
          <t>Razorback Stadium</t>
        </is>
      </c>
    </row>
    <row r="1208">
      <c r="A1208" t="inlineStr">
        <is>
          <t>South Carolina</t>
        </is>
      </c>
      <c r="B1208" t="n">
        <v>12</v>
      </c>
      <c r="C1208" t="inlineStr">
        <is>
          <t>Sat Nov 21</t>
        </is>
      </c>
      <c r="D1208" t="inlineStr">
        <is>
          <t>Georgia</t>
        </is>
      </c>
      <c r="E1208" t="inlineStr">
        <is>
          <t>#2</t>
        </is>
      </c>
      <c r="F1208" t="inlineStr">
        <is>
          <t>vs</t>
        </is>
      </c>
      <c r="M1208" t="inlineStr">
        <is>
          <t>Williams-Brice Stadium</t>
        </is>
      </c>
    </row>
    <row r="1209">
      <c r="A1209" t="inlineStr">
        <is>
          <t>South Carolina</t>
        </is>
      </c>
      <c r="B1209" t="n">
        <v>13</v>
      </c>
      <c r="C1209" t="inlineStr">
        <is>
          <t>Sat Nov 28</t>
        </is>
      </c>
      <c r="D1209" t="inlineStr">
        <is>
          <t>Clemson</t>
        </is>
      </c>
      <c r="E1209" t="inlineStr">
        <is>
          <t>#39</t>
        </is>
      </c>
      <c r="F1209" t="inlineStr">
        <is>
          <t>at</t>
        </is>
      </c>
      <c r="G1209" t="inlineStr">
        <is>
          <t>Clemson -3</t>
        </is>
      </c>
      <c r="H1209" t="inlineStr">
        <is>
          <t>Clemson -3</t>
        </is>
      </c>
      <c r="I1209" t="n">
        <v>53.5</v>
      </c>
      <c r="J1209" t="inlineStr">
        <is>
          <t>+136</t>
        </is>
      </c>
      <c r="K1209" t="inlineStr">
        <is>
          <t>🔴 +4.9</t>
        </is>
      </c>
      <c r="M1209" t="inlineStr">
        <is>
          <t>Memorial Stadium (Clemson, SC)</t>
        </is>
      </c>
    </row>
    <row r="1210">
      <c r="A1210" t="inlineStr">
        <is>
          <t>South Florida</t>
        </is>
      </c>
      <c r="B1210" t="n">
        <v>1</v>
      </c>
      <c r="C1210" t="inlineStr">
        <is>
          <t>Sat Sep 05, 7:00 PM ET</t>
        </is>
      </c>
      <c r="D1210" t="inlineStr">
        <is>
          <t>Florida International</t>
        </is>
      </c>
      <c r="E1210" t="inlineStr">
        <is>
          <t>#97</t>
        </is>
      </c>
      <c r="F1210" t="inlineStr">
        <is>
          <t>vs</t>
        </is>
      </c>
      <c r="G1210" t="inlineStr">
        <is>
          <t>South Florida -14.5</t>
        </is>
      </c>
      <c r="H1210" t="inlineStr">
        <is>
          <t>South Florida -12.5</t>
        </is>
      </c>
      <c r="I1210" t="n">
        <v>53.5</v>
      </c>
      <c r="J1210" t="inlineStr">
        <is>
          <t>-650</t>
        </is>
      </c>
      <c r="K1210" t="inlineStr">
        <is>
          <t>🟡 -8.8</t>
        </is>
      </c>
      <c r="L1210" t="inlineStr">
        <is>
          <t>W 19-9</t>
        </is>
      </c>
      <c r="M1210" t="inlineStr">
        <is>
          <t>Raymond James Stadium</t>
        </is>
      </c>
    </row>
    <row r="1211">
      <c r="A1211" t="inlineStr">
        <is>
          <t>South Florida</t>
        </is>
      </c>
      <c r="B1211" t="n">
        <v>2</v>
      </c>
      <c r="C1211" t="inlineStr">
        <is>
          <t>Sat Sep 12, 12:00 PM ET</t>
        </is>
      </c>
      <c r="D1211" t="inlineStr">
        <is>
          <t>Army</t>
        </is>
      </c>
      <c r="E1211" t="inlineStr">
        <is>
          <t>#85</t>
        </is>
      </c>
      <c r="F1211" t="inlineStr">
        <is>
          <t>at</t>
        </is>
      </c>
      <c r="G1211" t="inlineStr">
        <is>
          <t>Army -3</t>
        </is>
      </c>
      <c r="H1211" t="inlineStr">
        <is>
          <t>Army -1.5</t>
        </is>
      </c>
      <c r="I1211" t="n">
        <v>45.5</v>
      </c>
      <c r="J1211" t="inlineStr">
        <is>
          <t>+140</t>
        </is>
      </c>
      <c r="K1211" t="inlineStr">
        <is>
          <t>+0.4</t>
        </is>
      </c>
      <c r="L1211" t="inlineStr">
        <is>
          <t>W 28-24</t>
        </is>
      </c>
      <c r="M1211" t="inlineStr">
        <is>
          <t>Michie Stadium</t>
        </is>
      </c>
    </row>
    <row r="1212">
      <c r="A1212" t="inlineStr">
        <is>
          <t>South Florida</t>
        </is>
      </c>
      <c r="B1212" t="n">
        <v>3</v>
      </c>
      <c r="C1212" t="inlineStr">
        <is>
          <t>Sat Sep 19, 7:00 PM ET</t>
        </is>
      </c>
      <c r="D1212" t="inlineStr">
        <is>
          <t>Delaware State</t>
        </is>
      </c>
      <c r="E1212" t="inlineStr">
        <is>
          <t>n/a</t>
        </is>
      </c>
      <c r="F1212" t="inlineStr">
        <is>
          <t>vs</t>
        </is>
      </c>
      <c r="G1212" t="inlineStr">
        <is>
          <t>South Florida -37.5</t>
        </is>
      </c>
      <c r="H1212" t="inlineStr">
        <is>
          <t>South Florida -36.5</t>
        </is>
      </c>
      <c r="I1212" t="inlineStr">
        <is>
          <t>59.5 ⚑MONSTER UNDER</t>
        </is>
      </c>
      <c r="L1212" t="inlineStr">
        <is>
          <t>W 59-17</t>
        </is>
      </c>
      <c r="M1212" t="inlineStr">
        <is>
          <t>Raymond James Stadium</t>
        </is>
      </c>
    </row>
    <row r="1213">
      <c r="A1213" t="inlineStr">
        <is>
          <t>South Florida</t>
        </is>
      </c>
      <c r="B1213" t="n">
        <v>4</v>
      </c>
      <c r="C1213" t="inlineStr">
        <is>
          <t>Sat Sep 26, 5:00 PM ET</t>
        </is>
      </c>
      <c r="D1213" t="inlineStr">
        <is>
          <t>Bowling Green</t>
        </is>
      </c>
      <c r="E1213" t="inlineStr">
        <is>
          <t>#130</t>
        </is>
      </c>
      <c r="F1213" t="inlineStr">
        <is>
          <t>at</t>
        </is>
      </c>
      <c r="G1213" t="inlineStr">
        <is>
          <t>South Florida -17.5</t>
        </is>
      </c>
      <c r="H1213" t="inlineStr">
        <is>
          <t>South Florida -15.5</t>
        </is>
      </c>
      <c r="I1213" t="n">
        <v>48.5</v>
      </c>
      <c r="J1213" t="inlineStr">
        <is>
          <t>-1050</t>
        </is>
      </c>
      <c r="K1213" t="inlineStr">
        <is>
          <t>🟡 -6.0</t>
        </is>
      </c>
      <c r="L1213" t="inlineStr">
        <is>
          <t>W 14-6</t>
        </is>
      </c>
      <c r="M1213" t="inlineStr">
        <is>
          <t>Doyt L. Perry Stadium</t>
        </is>
      </c>
    </row>
    <row r="1214">
      <c r="A1214" t="inlineStr">
        <is>
          <t>South Florida</t>
        </is>
      </c>
      <c r="B1214" t="n">
        <v>5</v>
      </c>
      <c r="C1214" t="inlineStr">
        <is>
          <t>Sat Oct 03, 7:30 PM ET</t>
        </is>
      </c>
      <c r="D1214" t="inlineStr">
        <is>
          <t>Temple</t>
        </is>
      </c>
      <c r="E1214" t="inlineStr">
        <is>
          <t>#93</t>
        </is>
      </c>
      <c r="F1214" t="inlineStr">
        <is>
          <t>vs</t>
        </is>
      </c>
      <c r="G1214" t="inlineStr">
        <is>
          <t>South Florida -5.5</t>
        </is>
      </c>
      <c r="H1214" t="inlineStr">
        <is>
          <t>South Florida -6.5</t>
        </is>
      </c>
      <c r="I1214" t="n">
        <v>50.5</v>
      </c>
      <c r="J1214" t="inlineStr">
        <is>
          <t>-218</t>
        </is>
      </c>
      <c r="K1214" t="inlineStr">
        <is>
          <t>-1.5</t>
        </is>
      </c>
      <c r="L1214" t="inlineStr">
        <is>
          <t>L 13-17</t>
        </is>
      </c>
      <c r="M1214" t="inlineStr">
        <is>
          <t>Raymond James Stadium</t>
        </is>
      </c>
    </row>
    <row r="1215">
      <c r="A1215" t="inlineStr">
        <is>
          <t>South Florida</t>
        </is>
      </c>
      <c r="B1215" t="n">
        <v>6</v>
      </c>
      <c r="C1215" t="inlineStr">
        <is>
          <t>Thu Oct 08, 7:30 PM ET</t>
        </is>
      </c>
      <c r="D1215" t="inlineStr">
        <is>
          <t>UTSA</t>
        </is>
      </c>
      <c r="E1215" t="inlineStr">
        <is>
          <t>#76</t>
        </is>
      </c>
      <c r="F1215" t="inlineStr">
        <is>
          <t>at</t>
        </is>
      </c>
      <c r="G1215" t="inlineStr">
        <is>
          <t>UTSA -7.5</t>
        </is>
      </c>
      <c r="H1215" t="inlineStr">
        <is>
          <t>UTSA -6.5</t>
        </is>
      </c>
      <c r="I1215" t="n">
        <v>50</v>
      </c>
      <c r="J1215" t="inlineStr">
        <is>
          <t>+215</t>
        </is>
      </c>
      <c r="K1215" t="inlineStr">
        <is>
          <t>+2.8</t>
        </is>
      </c>
      <c r="M1215" t="inlineStr">
        <is>
          <t>Alamodome</t>
        </is>
      </c>
    </row>
    <row r="1216">
      <c r="A1216" t="inlineStr">
        <is>
          <t>South Florida</t>
        </is>
      </c>
      <c r="B1216" t="n">
        <v>7</v>
      </c>
      <c r="C1216" t="inlineStr">
        <is>
          <t>Sat Oct 17, 7:00 PM ET</t>
        </is>
      </c>
      <c r="D1216" t="inlineStr">
        <is>
          <t>Kent State</t>
        </is>
      </c>
      <c r="E1216" t="inlineStr">
        <is>
          <t>#134</t>
        </is>
      </c>
      <c r="F1216" t="inlineStr">
        <is>
          <t>vs</t>
        </is>
      </c>
      <c r="M1216" t="inlineStr">
        <is>
          <t>Raymond James Stadium</t>
        </is>
      </c>
    </row>
    <row r="1217">
      <c r="A1217" t="inlineStr">
        <is>
          <t>South Florida</t>
        </is>
      </c>
      <c r="B1217" t="n">
        <v>9</v>
      </c>
      <c r="C1217" t="inlineStr">
        <is>
          <t>Sat Oct 31</t>
        </is>
      </c>
      <c r="D1217" t="inlineStr">
        <is>
          <t>UAB</t>
        </is>
      </c>
      <c r="E1217" t="inlineStr">
        <is>
          <t>#121</t>
        </is>
      </c>
      <c r="F1217" t="inlineStr">
        <is>
          <t>vs</t>
        </is>
      </c>
      <c r="M1217" t="inlineStr">
        <is>
          <t>Raymond James Stadium</t>
        </is>
      </c>
    </row>
    <row r="1218">
      <c r="A1218" t="inlineStr">
        <is>
          <t>South Florida</t>
        </is>
      </c>
      <c r="B1218" t="n">
        <v>10</v>
      </c>
      <c r="C1218" t="inlineStr">
        <is>
          <t>Fri Nov 06, 7:30 PM ET</t>
        </is>
      </c>
      <c r="D1218" t="inlineStr">
        <is>
          <t>East Carolina</t>
        </is>
      </c>
      <c r="E1218" t="inlineStr">
        <is>
          <t>#88</t>
        </is>
      </c>
      <c r="F1218" t="inlineStr">
        <is>
          <t>at</t>
        </is>
      </c>
      <c r="M1218" t="inlineStr">
        <is>
          <t>Dowdy-Ficklen Stadium</t>
        </is>
      </c>
    </row>
    <row r="1219">
      <c r="A1219" t="inlineStr">
        <is>
          <t>South Florida</t>
        </is>
      </c>
      <c r="B1219" t="n">
        <v>11</v>
      </c>
      <c r="C1219" t="inlineStr">
        <is>
          <t>Thu Nov 12, 8:00 PM ET</t>
        </is>
      </c>
      <c r="D1219" t="inlineStr">
        <is>
          <t>Memphis</t>
        </is>
      </c>
      <c r="E1219" t="inlineStr">
        <is>
          <t>#53</t>
        </is>
      </c>
      <c r="F1219" t="inlineStr">
        <is>
          <t>vs</t>
        </is>
      </c>
      <c r="M1219" t="inlineStr">
        <is>
          <t>Raymond James Stadium</t>
        </is>
      </c>
    </row>
    <row r="1220">
      <c r="A1220" t="inlineStr">
        <is>
          <t>South Florida</t>
        </is>
      </c>
      <c r="B1220" t="n">
        <v>12</v>
      </c>
      <c r="C1220" t="inlineStr">
        <is>
          <t>Sat Nov 21</t>
        </is>
      </c>
      <c r="D1220" t="inlineStr">
        <is>
          <t>Florida Atlantic</t>
        </is>
      </c>
      <c r="E1220" t="inlineStr">
        <is>
          <t>#104</t>
        </is>
      </c>
      <c r="F1220" t="inlineStr">
        <is>
          <t>at</t>
        </is>
      </c>
      <c r="M1220" t="inlineStr">
        <is>
          <t>FAU Stadium</t>
        </is>
      </c>
    </row>
    <row r="1221">
      <c r="A1221" t="inlineStr">
        <is>
          <t>South Florida</t>
        </is>
      </c>
      <c r="B1221" t="n">
        <v>13</v>
      </c>
      <c r="C1221" t="inlineStr">
        <is>
          <t>Fri Nov 27</t>
        </is>
      </c>
      <c r="D1221" t="inlineStr">
        <is>
          <t>Tulane</t>
        </is>
      </c>
      <c r="E1221" t="inlineStr">
        <is>
          <t>#75</t>
        </is>
      </c>
      <c r="F1221" t="inlineStr">
        <is>
          <t>vs</t>
        </is>
      </c>
      <c r="M1221" t="inlineStr">
        <is>
          <t>Raymond James Stadium</t>
        </is>
      </c>
    </row>
    <row r="1222">
      <c r="A1222" t="inlineStr">
        <is>
          <t>Southern Miss</t>
        </is>
      </c>
      <c r="B1222" t="n">
        <v>1</v>
      </c>
      <c r="C1222" t="inlineStr">
        <is>
          <t>Sat Sep 05, 5:00 PM ET</t>
        </is>
      </c>
      <c r="D1222" t="inlineStr">
        <is>
          <t>Alcorn State</t>
        </is>
      </c>
      <c r="E1222" t="inlineStr">
        <is>
          <t>n/a</t>
        </is>
      </c>
      <c r="F1222" t="inlineStr">
        <is>
          <t>vs</t>
        </is>
      </c>
      <c r="G1222" t="inlineStr">
        <is>
          <t>Southern Miss -20.5</t>
        </is>
      </c>
      <c r="H1222" t="inlineStr">
        <is>
          <t>Southern Miss -21</t>
        </is>
      </c>
      <c r="I1222" t="n">
        <v>51.5</v>
      </c>
      <c r="J1222" t="inlineStr">
        <is>
          <t>-1600</t>
        </is>
      </c>
      <c r="L1222" t="inlineStr">
        <is>
          <t>W 49-3</t>
        </is>
      </c>
      <c r="M1222" t="inlineStr">
        <is>
          <t>M. M. Roberts Stadium</t>
        </is>
      </c>
    </row>
    <row r="1223">
      <c r="A1223" t="inlineStr">
        <is>
          <t>Southern Miss</t>
        </is>
      </c>
      <c r="B1223" t="n">
        <v>2</v>
      </c>
      <c r="C1223" t="inlineStr">
        <is>
          <t>Sat Sep 12, 7:45 PM ET</t>
        </is>
      </c>
      <c r="D1223" t="inlineStr">
        <is>
          <t>Auburn</t>
        </is>
      </c>
      <c r="E1223" t="inlineStr">
        <is>
          <t>#26</t>
        </is>
      </c>
      <c r="F1223" t="inlineStr">
        <is>
          <t>at</t>
        </is>
      </c>
      <c r="G1223" t="inlineStr">
        <is>
          <t>Auburn -32.5</t>
        </is>
      </c>
      <c r="H1223" t="inlineStr">
        <is>
          <t>Auburn -29.5</t>
        </is>
      </c>
      <c r="I1223" t="n">
        <v>56.5</v>
      </c>
      <c r="J1223" t="inlineStr">
        <is>
          <t>+3000</t>
        </is>
      </c>
      <c r="K1223" t="inlineStr">
        <is>
          <t>+5.6</t>
        </is>
      </c>
      <c r="L1223" t="inlineStr">
        <is>
          <t>L 8-43</t>
        </is>
      </c>
      <c r="M1223" t="inlineStr">
        <is>
          <t>Jordan-Hare Stadium</t>
        </is>
      </c>
    </row>
    <row r="1224">
      <c r="A1224" t="inlineStr">
        <is>
          <t>Southern Miss</t>
        </is>
      </c>
      <c r="B1224" t="n">
        <v>3</v>
      </c>
      <c r="C1224" t="inlineStr">
        <is>
          <t>Sat Sep 19, 7:00 PM ET</t>
        </is>
      </c>
      <c r="D1224" t="inlineStr">
        <is>
          <t>UConn</t>
        </is>
      </c>
      <c r="E1224" t="inlineStr">
        <is>
          <t>#101</t>
        </is>
      </c>
      <c r="F1224" t="inlineStr">
        <is>
          <t>vs</t>
        </is>
      </c>
      <c r="G1224" t="inlineStr">
        <is>
          <t>UConn -3.5</t>
        </is>
      </c>
      <c r="H1224" t="inlineStr">
        <is>
          <t>UConn -2.5</t>
        </is>
      </c>
      <c r="I1224" t="n">
        <v>54.5</v>
      </c>
      <c r="J1224" t="inlineStr">
        <is>
          <t>+136</t>
        </is>
      </c>
      <c r="K1224" t="inlineStr">
        <is>
          <t>+3.2</t>
        </is>
      </c>
      <c r="L1224" t="inlineStr">
        <is>
          <t>L 20-48</t>
        </is>
      </c>
      <c r="M1224" t="inlineStr">
        <is>
          <t>M. M. Roberts Stadium</t>
        </is>
      </c>
    </row>
    <row r="1225">
      <c r="A1225" t="inlineStr">
        <is>
          <t>Southern Miss</t>
        </is>
      </c>
      <c r="B1225" t="n">
        <v>4</v>
      </c>
      <c r="C1225" t="inlineStr">
        <is>
          <t>Sat Sep 26, 7:00 PM ET</t>
        </is>
      </c>
      <c r="D1225" t="inlineStr">
        <is>
          <t>Tulane</t>
        </is>
      </c>
      <c r="E1225" t="inlineStr">
        <is>
          <t>#75</t>
        </is>
      </c>
      <c r="F1225" t="inlineStr">
        <is>
          <t>at</t>
        </is>
      </c>
      <c r="G1225" t="inlineStr">
        <is>
          <t>Tulane -17.5</t>
        </is>
      </c>
      <c r="H1225" t="inlineStr">
        <is>
          <t>Tulane -17.5</t>
        </is>
      </c>
      <c r="I1225" t="n">
        <v>52.5</v>
      </c>
      <c r="J1225" t="inlineStr">
        <is>
          <t>+675</t>
        </is>
      </c>
      <c r="K1225" t="inlineStr">
        <is>
          <t>+5.4</t>
        </is>
      </c>
      <c r="L1225" t="inlineStr">
        <is>
          <t>L 21-24</t>
        </is>
      </c>
      <c r="M1225" t="inlineStr">
        <is>
          <t>Yulman Stadium</t>
        </is>
      </c>
    </row>
    <row r="1226">
      <c r="A1226" t="inlineStr">
        <is>
          <t>Southern Miss</t>
        </is>
      </c>
      <c r="B1226" t="n">
        <v>6</v>
      </c>
      <c r="C1226" t="inlineStr">
        <is>
          <t>Tue Oct 06, 8:00 PM ET</t>
        </is>
      </c>
      <c r="D1226" t="inlineStr">
        <is>
          <t>Troy</t>
        </is>
      </c>
      <c r="E1226" t="inlineStr">
        <is>
          <t>#92</t>
        </is>
      </c>
      <c r="F1226" t="inlineStr">
        <is>
          <t>at</t>
        </is>
      </c>
      <c r="G1226" t="inlineStr">
        <is>
          <t>Troy -9.5</t>
        </is>
      </c>
      <c r="H1226" t="inlineStr">
        <is>
          <t>Troy -8.5</t>
        </is>
      </c>
      <c r="I1226" t="n">
        <v>48.5</v>
      </c>
      <c r="J1226" t="inlineStr">
        <is>
          <t>+280</t>
        </is>
      </c>
      <c r="K1226" t="inlineStr">
        <is>
          <t>+1.4</t>
        </is>
      </c>
      <c r="M1226" t="inlineStr">
        <is>
          <t>Veterans Memorial Stadium (AL)</t>
        </is>
      </c>
    </row>
    <row r="1227">
      <c r="A1227" t="inlineStr">
        <is>
          <t>Southern Miss</t>
        </is>
      </c>
      <c r="B1227" t="n">
        <v>7</v>
      </c>
      <c r="C1227" t="inlineStr">
        <is>
          <t>Sat Oct 17, 7:00 PM ET</t>
        </is>
      </c>
      <c r="D1227" t="inlineStr">
        <is>
          <t>Arkansas State</t>
        </is>
      </c>
      <c r="E1227" t="inlineStr">
        <is>
          <t>#105</t>
        </is>
      </c>
      <c r="F1227" t="inlineStr">
        <is>
          <t>vs</t>
        </is>
      </c>
      <c r="M1227" t="inlineStr">
        <is>
          <t>M. M. Roberts Stadium</t>
        </is>
      </c>
    </row>
    <row r="1228">
      <c r="A1228" t="inlineStr">
        <is>
          <t>Southern Miss</t>
        </is>
      </c>
      <c r="B1228" t="n">
        <v>8</v>
      </c>
      <c r="C1228" t="inlineStr">
        <is>
          <t>Sat Oct 24</t>
        </is>
      </c>
      <c r="D1228" t="inlineStr">
        <is>
          <t>Louisiana</t>
        </is>
      </c>
      <c r="E1228" t="inlineStr">
        <is>
          <t>#91</t>
        </is>
      </c>
      <c r="F1228" t="inlineStr">
        <is>
          <t>vs</t>
        </is>
      </c>
      <c r="M1228" t="inlineStr">
        <is>
          <t>M. M. Roberts Stadium</t>
        </is>
      </c>
    </row>
    <row r="1229">
      <c r="A1229" t="inlineStr">
        <is>
          <t>Southern Miss</t>
        </is>
      </c>
      <c r="B1229" t="n">
        <v>9</v>
      </c>
      <c r="C1229" t="inlineStr">
        <is>
          <t>Sat Oct 31</t>
        </is>
      </c>
      <c r="D1229" t="inlineStr">
        <is>
          <t>UL Monroe</t>
        </is>
      </c>
      <c r="E1229" t="inlineStr">
        <is>
          <t>#137</t>
        </is>
      </c>
      <c r="F1229" t="inlineStr">
        <is>
          <t>at</t>
        </is>
      </c>
      <c r="M1229" t="inlineStr">
        <is>
          <t>Malone Stadium</t>
        </is>
      </c>
    </row>
    <row r="1230">
      <c r="A1230" t="inlineStr">
        <is>
          <t>Southern Miss</t>
        </is>
      </c>
      <c r="B1230" t="n">
        <v>10</v>
      </c>
      <c r="C1230" t="inlineStr">
        <is>
          <t>Thu Nov 05, 8:00 PM ET</t>
        </is>
      </c>
      <c r="D1230" t="inlineStr">
        <is>
          <t>James Madison</t>
        </is>
      </c>
      <c r="E1230" t="inlineStr">
        <is>
          <t>#52</t>
        </is>
      </c>
      <c r="F1230" t="inlineStr">
        <is>
          <t>vs</t>
        </is>
      </c>
      <c r="M1230" t="inlineStr">
        <is>
          <t>M. M. Roberts Stadium</t>
        </is>
      </c>
    </row>
    <row r="1231">
      <c r="A1231" t="inlineStr">
        <is>
          <t>Southern Miss</t>
        </is>
      </c>
      <c r="B1231" t="n">
        <v>11</v>
      </c>
      <c r="C1231" t="inlineStr">
        <is>
          <t>Sat Nov 14</t>
        </is>
      </c>
      <c r="D1231" t="inlineStr">
        <is>
          <t>Louisiana Tech</t>
        </is>
      </c>
      <c r="E1231" t="inlineStr">
        <is>
          <t>#95</t>
        </is>
      </c>
      <c r="F1231" t="inlineStr">
        <is>
          <t>at</t>
        </is>
      </c>
      <c r="M1231" t="inlineStr">
        <is>
          <t>Joe Aillet Stadium</t>
        </is>
      </c>
    </row>
    <row r="1232">
      <c r="A1232" t="inlineStr">
        <is>
          <t>Southern Miss</t>
        </is>
      </c>
      <c r="B1232" t="n">
        <v>12</v>
      </c>
      <c r="C1232" t="inlineStr">
        <is>
          <t>Sat Nov 21</t>
        </is>
      </c>
      <c r="D1232" t="inlineStr">
        <is>
          <t>South Alabama</t>
        </is>
      </c>
      <c r="E1232" t="inlineStr">
        <is>
          <t>#109</t>
        </is>
      </c>
      <c r="F1232" t="inlineStr">
        <is>
          <t>vs</t>
        </is>
      </c>
      <c r="M1232" t="inlineStr">
        <is>
          <t>M. M. Roberts Stadium</t>
        </is>
      </c>
    </row>
    <row r="1233">
      <c r="A1233" t="inlineStr">
        <is>
          <t>Southern Miss</t>
        </is>
      </c>
      <c r="B1233" t="n">
        <v>13</v>
      </c>
      <c r="C1233" t="inlineStr">
        <is>
          <t>Sat Nov 28</t>
        </is>
      </c>
      <c r="D1233" t="inlineStr">
        <is>
          <t>Old Dominion</t>
        </is>
      </c>
      <c r="E1233" t="inlineStr">
        <is>
          <t>#112</t>
        </is>
      </c>
      <c r="F1233" t="inlineStr">
        <is>
          <t>at</t>
        </is>
      </c>
      <c r="M1233" t="inlineStr">
        <is>
          <t>S.B. Ballard Stadium</t>
        </is>
      </c>
    </row>
    <row r="1234">
      <c r="A1234" t="inlineStr">
        <is>
          <t>Stanford</t>
        </is>
      </c>
      <c r="B1234" t="n">
        <v>1</v>
      </c>
      <c r="C1234" t="inlineStr">
        <is>
          <t>Sat Aug 29, 7:00 PM ET</t>
        </is>
      </c>
      <c r="D1234" t="inlineStr">
        <is>
          <t>Hawai'i</t>
        </is>
      </c>
      <c r="E1234" t="inlineStr">
        <is>
          <t>#110</t>
        </is>
      </c>
      <c r="F1234" t="inlineStr">
        <is>
          <t>vs</t>
        </is>
      </c>
      <c r="G1234" t="inlineStr">
        <is>
          <t>Stanford -4.5</t>
        </is>
      </c>
      <c r="H1234" t="inlineStr">
        <is>
          <t>Stanford -3</t>
        </is>
      </c>
      <c r="I1234" t="n">
        <v>48.5</v>
      </c>
      <c r="J1234" t="inlineStr">
        <is>
          <t>-205</t>
        </is>
      </c>
      <c r="K1234" t="inlineStr">
        <is>
          <t>-2.7</t>
        </is>
      </c>
      <c r="L1234" t="inlineStr">
        <is>
          <t>W 37-27</t>
        </is>
      </c>
      <c r="M1234" t="inlineStr">
        <is>
          <t>Stanford Stadium</t>
        </is>
      </c>
    </row>
    <row r="1235">
      <c r="A1235" t="inlineStr">
        <is>
          <t>Stanford</t>
        </is>
      </c>
      <c r="B1235" t="n">
        <v>1</v>
      </c>
      <c r="C1235" t="inlineStr">
        <is>
          <t>Fri Sep 04, 9:00 PM ET</t>
        </is>
      </c>
      <c r="D1235" t="inlineStr">
        <is>
          <t>Miami</t>
        </is>
      </c>
      <c r="E1235" t="inlineStr">
        <is>
          <t>#6</t>
        </is>
      </c>
      <c r="F1235" t="inlineStr">
        <is>
          <t>vs</t>
        </is>
      </c>
      <c r="G1235" t="inlineStr">
        <is>
          <t>Miami -24.5</t>
        </is>
      </c>
      <c r="H1235" t="inlineStr">
        <is>
          <t>Miami -21.5</t>
        </is>
      </c>
      <c r="I1235" t="n">
        <v>46.5</v>
      </c>
      <c r="J1235" t="inlineStr">
        <is>
          <t>+1600</t>
        </is>
      </c>
      <c r="K1235" t="inlineStr">
        <is>
          <t>🟡 -11.3</t>
        </is>
      </c>
      <c r="L1235" t="inlineStr">
        <is>
          <t>L 6-45</t>
        </is>
      </c>
      <c r="M1235" t="inlineStr">
        <is>
          <t>Stanford Stadium</t>
        </is>
      </c>
    </row>
    <row r="1236">
      <c r="A1236" t="inlineStr">
        <is>
          <t>Stanford</t>
        </is>
      </c>
      <c r="B1236" t="n">
        <v>3</v>
      </c>
      <c r="C1236" t="inlineStr">
        <is>
          <t>Sat Sep 19, 4:00 PM ET</t>
        </is>
      </c>
      <c r="D1236" t="inlineStr">
        <is>
          <t>Duke</t>
        </is>
      </c>
      <c r="E1236" t="inlineStr">
        <is>
          <t>#42</t>
        </is>
      </c>
      <c r="F1236" t="inlineStr">
        <is>
          <t>at</t>
        </is>
      </c>
      <c r="G1236" t="inlineStr">
        <is>
          <t>Duke -9.5</t>
        </is>
      </c>
      <c r="H1236" t="inlineStr">
        <is>
          <t>Duke -10</t>
        </is>
      </c>
      <c r="I1236" t="n">
        <v>51.5</v>
      </c>
      <c r="J1236" t="inlineStr">
        <is>
          <t>+295</t>
        </is>
      </c>
      <c r="K1236" t="inlineStr">
        <is>
          <t>🟡 -12.2</t>
        </is>
      </c>
      <c r="L1236" t="inlineStr">
        <is>
          <t>L 7-35</t>
        </is>
      </c>
      <c r="M1236" t="inlineStr">
        <is>
          <t>Wallace Wade Stadium</t>
        </is>
      </c>
    </row>
    <row r="1237">
      <c r="A1237" t="inlineStr">
        <is>
          <t>Stanford</t>
        </is>
      </c>
      <c r="B1237" t="n">
        <v>4</v>
      </c>
      <c r="C1237" t="inlineStr">
        <is>
          <t>Sat Sep 26, 10:30 PM ET</t>
        </is>
      </c>
      <c r="D1237" t="inlineStr">
        <is>
          <t>Georgia Tech</t>
        </is>
      </c>
      <c r="E1237" t="inlineStr">
        <is>
          <t>#62</t>
        </is>
      </c>
      <c r="F1237" t="inlineStr">
        <is>
          <t>vs</t>
        </is>
      </c>
      <c r="G1237" t="inlineStr">
        <is>
          <t>Georgia Tech -3</t>
        </is>
      </c>
      <c r="H1237" t="inlineStr">
        <is>
          <t>Georgia Tech -4.5</t>
        </is>
      </c>
      <c r="I1237" t="n">
        <v>48.5</v>
      </c>
      <c r="J1237" t="inlineStr">
        <is>
          <t>+130</t>
        </is>
      </c>
      <c r="K1237" t="inlineStr">
        <is>
          <t>🟡 -7.0</t>
        </is>
      </c>
      <c r="L1237" t="inlineStr">
        <is>
          <t>W 34-27</t>
        </is>
      </c>
      <c r="M1237" t="inlineStr">
        <is>
          <t>Stanford Stadium</t>
        </is>
      </c>
    </row>
    <row r="1238">
      <c r="A1238" t="inlineStr">
        <is>
          <t>Stanford</t>
        </is>
      </c>
      <c r="B1238" t="n">
        <v>5</v>
      </c>
      <c r="C1238" t="inlineStr">
        <is>
          <t>Sat Oct 03, 12:00 PM ET</t>
        </is>
      </c>
      <c r="D1238" t="inlineStr">
        <is>
          <t>Wake Forest</t>
        </is>
      </c>
      <c r="E1238" t="inlineStr">
        <is>
          <t>#35</t>
        </is>
      </c>
      <c r="F1238" t="inlineStr">
        <is>
          <t>at</t>
        </is>
      </c>
      <c r="G1238" t="inlineStr">
        <is>
          <t>Wake Forest -14.5</t>
        </is>
      </c>
      <c r="H1238" t="inlineStr">
        <is>
          <t>Wake Forest -12.5</t>
        </is>
      </c>
      <c r="I1238" t="n">
        <v>54.5</v>
      </c>
      <c r="J1238" t="inlineStr">
        <is>
          <t>+470</t>
        </is>
      </c>
      <c r="K1238" t="inlineStr">
        <is>
          <t>🟡 -9.3</t>
        </is>
      </c>
      <c r="L1238" t="inlineStr">
        <is>
          <t>L 3-57</t>
        </is>
      </c>
      <c r="M1238" t="inlineStr">
        <is>
          <t>Allegacy Federal Credit Union Stadium</t>
        </is>
      </c>
    </row>
    <row r="1239">
      <c r="A1239" t="inlineStr">
        <is>
          <t>Stanford</t>
        </is>
      </c>
      <c r="B1239" t="n">
        <v>6</v>
      </c>
      <c r="C1239" t="inlineStr">
        <is>
          <t>Sat Oct 10, 3:30 PM ET</t>
        </is>
      </c>
      <c r="D1239" t="inlineStr">
        <is>
          <t>Notre Dame</t>
        </is>
      </c>
      <c r="E1239" t="inlineStr">
        <is>
          <t>#5</t>
        </is>
      </c>
      <c r="F1239" t="inlineStr">
        <is>
          <t>at</t>
        </is>
      </c>
      <c r="G1239" t="inlineStr">
        <is>
          <t>Notre Dame -38.0</t>
        </is>
      </c>
      <c r="H1239" t="inlineStr">
        <is>
          <t>Notre Dame -38</t>
        </is>
      </c>
      <c r="I1239" t="n">
        <v>54.5</v>
      </c>
      <c r="K1239" t="inlineStr">
        <is>
          <t>-3.3</t>
        </is>
      </c>
      <c r="M1239" t="inlineStr">
        <is>
          <t>Notre Dame Stadium</t>
        </is>
      </c>
    </row>
    <row r="1240">
      <c r="A1240" t="inlineStr">
        <is>
          <t>Stanford</t>
        </is>
      </c>
      <c r="B1240" t="n">
        <v>7</v>
      </c>
      <c r="C1240" t="inlineStr">
        <is>
          <t>Sat Oct 17, 7:30 PM ET</t>
        </is>
      </c>
      <c r="D1240" t="inlineStr">
        <is>
          <t>Elon</t>
        </is>
      </c>
      <c r="E1240" t="inlineStr">
        <is>
          <t>n/a</t>
        </is>
      </c>
      <c r="F1240" t="inlineStr">
        <is>
          <t>vs</t>
        </is>
      </c>
      <c r="M1240" t="inlineStr">
        <is>
          <t>Stanford Stadium</t>
        </is>
      </c>
    </row>
    <row r="1241">
      <c r="A1241" t="inlineStr">
        <is>
          <t>Stanford</t>
        </is>
      </c>
      <c r="B1241" t="n">
        <v>8</v>
      </c>
      <c r="C1241" t="inlineStr">
        <is>
          <t>Fri Oct 23, 10:30 PM ET</t>
        </is>
      </c>
      <c r="D1241" t="inlineStr">
        <is>
          <t>NC State</t>
        </is>
      </c>
      <c r="E1241" t="inlineStr">
        <is>
          <t>#61</t>
        </is>
      </c>
      <c r="F1241" t="inlineStr">
        <is>
          <t>vs</t>
        </is>
      </c>
      <c r="M1241" t="inlineStr">
        <is>
          <t>Stanford Stadium</t>
        </is>
      </c>
    </row>
    <row r="1242">
      <c r="A1242" t="inlineStr">
        <is>
          <t>Stanford</t>
        </is>
      </c>
      <c r="B1242" t="n">
        <v>9</v>
      </c>
      <c r="C1242" t="inlineStr">
        <is>
          <t>Sat Oct 31</t>
        </is>
      </c>
      <c r="D1242" t="inlineStr">
        <is>
          <t>Louisville</t>
        </is>
      </c>
      <c r="E1242" t="inlineStr">
        <is>
          <t>#43</t>
        </is>
      </c>
      <c r="F1242" t="inlineStr">
        <is>
          <t>at</t>
        </is>
      </c>
      <c r="M1242" t="inlineStr">
        <is>
          <t>L&amp;N Federal Credit Union Stadium</t>
        </is>
      </c>
    </row>
    <row r="1243">
      <c r="A1243" t="inlineStr">
        <is>
          <t>Stanford</t>
        </is>
      </c>
      <c r="B1243" t="n">
        <v>11</v>
      </c>
      <c r="C1243" t="inlineStr">
        <is>
          <t>Sat Nov 14</t>
        </is>
      </c>
      <c r="D1243" t="inlineStr">
        <is>
          <t>Virginia Tech</t>
        </is>
      </c>
      <c r="E1243" t="inlineStr">
        <is>
          <t>#41</t>
        </is>
      </c>
      <c r="F1243" t="inlineStr">
        <is>
          <t>at</t>
        </is>
      </c>
      <c r="M1243" t="inlineStr">
        <is>
          <t>Lane Stadium</t>
        </is>
      </c>
    </row>
    <row r="1244">
      <c r="A1244" t="inlineStr">
        <is>
          <t>Stanford</t>
        </is>
      </c>
      <c r="B1244" t="n">
        <v>12</v>
      </c>
      <c r="C1244" t="inlineStr">
        <is>
          <t>Sat Nov 21</t>
        </is>
      </c>
      <c r="D1244" t="inlineStr">
        <is>
          <t>California</t>
        </is>
      </c>
      <c r="E1244" t="inlineStr">
        <is>
          <t>#80</t>
        </is>
      </c>
      <c r="F1244" t="inlineStr">
        <is>
          <t>at</t>
        </is>
      </c>
      <c r="M1244" t="inlineStr">
        <is>
          <t>California Memorial Stadium</t>
        </is>
      </c>
    </row>
    <row r="1245">
      <c r="A1245" t="inlineStr">
        <is>
          <t>Stanford</t>
        </is>
      </c>
      <c r="B1245" t="n">
        <v>13</v>
      </c>
      <c r="C1245" t="inlineStr">
        <is>
          <t>Sat Nov 28</t>
        </is>
      </c>
      <c r="D1245" t="inlineStr">
        <is>
          <t>SMU</t>
        </is>
      </c>
      <c r="E1245" t="inlineStr">
        <is>
          <t>#34</t>
        </is>
      </c>
      <c r="F1245" t="inlineStr">
        <is>
          <t>vs</t>
        </is>
      </c>
      <c r="M1245" t="inlineStr">
        <is>
          <t>Stanford Stadium</t>
        </is>
      </c>
    </row>
    <row r="1246">
      <c r="A1246" t="inlineStr">
        <is>
          <t>Syracuse</t>
        </is>
      </c>
      <c r="B1246" t="n">
        <v>1</v>
      </c>
      <c r="C1246" t="inlineStr">
        <is>
          <t>Sat Sep 05, 12:00 PM ET</t>
        </is>
      </c>
      <c r="D1246" t="inlineStr">
        <is>
          <t>New Hampshire</t>
        </is>
      </c>
      <c r="E1246" t="inlineStr">
        <is>
          <t>n/a</t>
        </is>
      </c>
      <c r="F1246" t="inlineStr">
        <is>
          <t>vs</t>
        </is>
      </c>
      <c r="G1246" t="inlineStr">
        <is>
          <t>Syracuse -35.5</t>
        </is>
      </c>
      <c r="H1246" t="inlineStr">
        <is>
          <t>Syracuse -32.5</t>
        </is>
      </c>
      <c r="I1246" t="n">
        <v>56.5</v>
      </c>
      <c r="J1246" t="inlineStr">
        <is>
          <t>-100000</t>
        </is>
      </c>
      <c r="L1246" t="inlineStr">
        <is>
          <t>W 66-3</t>
        </is>
      </c>
      <c r="M1246" t="inlineStr">
        <is>
          <t>JMA Wireless Dome</t>
        </is>
      </c>
    </row>
    <row r="1247">
      <c r="A1247" t="inlineStr">
        <is>
          <t>Syracuse</t>
        </is>
      </c>
      <c r="B1247" t="n">
        <v>2</v>
      </c>
      <c r="C1247" t="inlineStr">
        <is>
          <t>Sat Sep 12, 3:30 PM ET</t>
        </is>
      </c>
      <c r="D1247" t="inlineStr">
        <is>
          <t>California</t>
        </is>
      </c>
      <c r="E1247" t="inlineStr">
        <is>
          <t>#80</t>
        </is>
      </c>
      <c r="F1247" t="inlineStr">
        <is>
          <t>vs</t>
        </is>
      </c>
      <c r="G1247" t="inlineStr">
        <is>
          <t>Syracuse -4</t>
        </is>
      </c>
      <c r="H1247" t="inlineStr">
        <is>
          <t>California -1.5</t>
        </is>
      </c>
      <c r="I1247" t="n">
        <v>56.5</v>
      </c>
      <c r="J1247" t="inlineStr">
        <is>
          <t>-198</t>
        </is>
      </c>
      <c r="K1247" t="inlineStr">
        <is>
          <t>+1.5</t>
        </is>
      </c>
      <c r="L1247" t="inlineStr">
        <is>
          <t>L 18-21</t>
        </is>
      </c>
      <c r="M1247" t="inlineStr">
        <is>
          <t>JMA Wireless Dome</t>
        </is>
      </c>
    </row>
    <row r="1248">
      <c r="A1248" t="inlineStr">
        <is>
          <t>Syracuse</t>
        </is>
      </c>
      <c r="B1248" t="n">
        <v>3</v>
      </c>
      <c r="C1248" t="inlineStr">
        <is>
          <t>Thu Sep 17, 7:30 PM ET</t>
        </is>
      </c>
      <c r="D1248" t="inlineStr">
        <is>
          <t>Pittsburgh</t>
        </is>
      </c>
      <c r="E1248" t="inlineStr">
        <is>
          <t>#51</t>
        </is>
      </c>
      <c r="F1248" t="inlineStr">
        <is>
          <t>at</t>
        </is>
      </c>
      <c r="G1248" t="inlineStr">
        <is>
          <t>Pittsburgh -10.5</t>
        </is>
      </c>
      <c r="H1248" t="inlineStr">
        <is>
          <t>Pittsburgh -10.5</t>
        </is>
      </c>
      <c r="I1248" t="n">
        <v>51.5</v>
      </c>
      <c r="J1248" t="inlineStr">
        <is>
          <t>+330</t>
        </is>
      </c>
      <c r="K1248" t="inlineStr">
        <is>
          <t>+2.3</t>
        </is>
      </c>
      <c r="L1248" t="inlineStr">
        <is>
          <t>L 13-27</t>
        </is>
      </c>
      <c r="M1248" t="inlineStr">
        <is>
          <t>Acrisure Stadium</t>
        </is>
      </c>
    </row>
    <row r="1249">
      <c r="A1249" t="inlineStr">
        <is>
          <t>Syracuse</t>
        </is>
      </c>
      <c r="B1249" t="n">
        <v>5</v>
      </c>
      <c r="C1249" t="inlineStr">
        <is>
          <t>Sat Oct 03, 12:00 PM ET</t>
        </is>
      </c>
      <c r="D1249" t="inlineStr">
        <is>
          <t>UConn</t>
        </is>
      </c>
      <c r="E1249" t="inlineStr">
        <is>
          <t>#101</t>
        </is>
      </c>
      <c r="F1249" t="inlineStr">
        <is>
          <t>at</t>
        </is>
      </c>
      <c r="G1249" t="inlineStr">
        <is>
          <t>Syracuse -6.5</t>
        </is>
      </c>
      <c r="H1249" t="inlineStr">
        <is>
          <t>Syracuse -6.5</t>
        </is>
      </c>
      <c r="I1249" t="n">
        <v>51.5</v>
      </c>
      <c r="J1249" t="inlineStr">
        <is>
          <t>-265</t>
        </is>
      </c>
      <c r="K1249" t="inlineStr">
        <is>
          <t>-0.5</t>
        </is>
      </c>
      <c r="L1249" t="inlineStr">
        <is>
          <t>W 42-41</t>
        </is>
      </c>
      <c r="M1249" t="inlineStr">
        <is>
          <t>Pratt &amp; Whitney Stadium</t>
        </is>
      </c>
    </row>
    <row r="1250">
      <c r="A1250" t="inlineStr">
        <is>
          <t>Syracuse</t>
        </is>
      </c>
      <c r="B1250" t="n">
        <v>6</v>
      </c>
      <c r="C1250" t="inlineStr">
        <is>
          <t>Sat Oct 10, 7:30 PM ET</t>
        </is>
      </c>
      <c r="D1250" t="inlineStr">
        <is>
          <t>Virginia</t>
        </is>
      </c>
      <c r="E1250" t="inlineStr">
        <is>
          <t>#48</t>
        </is>
      </c>
      <c r="F1250" t="inlineStr">
        <is>
          <t>at</t>
        </is>
      </c>
      <c r="G1250" t="inlineStr">
        <is>
          <t>Virginia -9.0</t>
        </is>
      </c>
      <c r="H1250" t="inlineStr">
        <is>
          <t>Virginia -9.5</t>
        </is>
      </c>
      <c r="I1250" t="n">
        <v>49.5</v>
      </c>
      <c r="J1250" t="inlineStr">
        <is>
          <t>+285</t>
        </is>
      </c>
      <c r="K1250" t="inlineStr">
        <is>
          <t>+0.3</t>
        </is>
      </c>
      <c r="M1250" t="inlineStr">
        <is>
          <t>Scott Stadium</t>
        </is>
      </c>
    </row>
    <row r="1251">
      <c r="A1251" t="inlineStr">
        <is>
          <t>Syracuse</t>
        </is>
      </c>
      <c r="B1251" t="n">
        <v>7</v>
      </c>
      <c r="C1251" t="inlineStr">
        <is>
          <t>Sat Oct 17, 7:30 PM ET</t>
        </is>
      </c>
      <c r="D1251" t="inlineStr">
        <is>
          <t>Louisville</t>
        </is>
      </c>
      <c r="E1251" t="inlineStr">
        <is>
          <t>#43</t>
        </is>
      </c>
      <c r="F1251" t="inlineStr">
        <is>
          <t>vs</t>
        </is>
      </c>
      <c r="M1251" t="inlineStr">
        <is>
          <t>JMA Wireless Dome</t>
        </is>
      </c>
    </row>
    <row r="1252">
      <c r="A1252" t="inlineStr">
        <is>
          <t>Syracuse</t>
        </is>
      </c>
      <c r="B1252" t="n">
        <v>8</v>
      </c>
      <c r="C1252" t="inlineStr">
        <is>
          <t>Sat Oct 24</t>
        </is>
      </c>
      <c r="D1252" t="inlineStr">
        <is>
          <t>North Carolina</t>
        </is>
      </c>
      <c r="E1252" t="inlineStr">
        <is>
          <t>#37</t>
        </is>
      </c>
      <c r="F1252" t="inlineStr">
        <is>
          <t>at</t>
        </is>
      </c>
      <c r="M1252" t="inlineStr">
        <is>
          <t>Kenan Stadium</t>
        </is>
      </c>
    </row>
    <row r="1253">
      <c r="A1253" t="inlineStr">
        <is>
          <t>Syracuse</t>
        </is>
      </c>
      <c r="B1253" t="n">
        <v>9</v>
      </c>
      <c r="C1253" t="inlineStr">
        <is>
          <t>Sat Oct 31</t>
        </is>
      </c>
      <c r="D1253" t="inlineStr">
        <is>
          <t>SMU</t>
        </is>
      </c>
      <c r="E1253" t="inlineStr">
        <is>
          <t>#34</t>
        </is>
      </c>
      <c r="F1253" t="inlineStr">
        <is>
          <t>vs</t>
        </is>
      </c>
      <c r="M1253" t="inlineStr">
        <is>
          <t>JMA Wireless Dome</t>
        </is>
      </c>
    </row>
    <row r="1254">
      <c r="A1254" t="inlineStr">
        <is>
          <t>Syracuse</t>
        </is>
      </c>
      <c r="B1254" t="n">
        <v>10</v>
      </c>
      <c r="C1254" t="inlineStr">
        <is>
          <t>Sat Nov 07</t>
        </is>
      </c>
      <c r="D1254" t="inlineStr">
        <is>
          <t>Clemson</t>
        </is>
      </c>
      <c r="E1254" t="inlineStr">
        <is>
          <t>#39</t>
        </is>
      </c>
      <c r="F1254" t="inlineStr">
        <is>
          <t>vs</t>
        </is>
      </c>
      <c r="M1254" t="inlineStr">
        <is>
          <t>JMA Wireless Dome</t>
        </is>
      </c>
    </row>
    <row r="1255">
      <c r="A1255" t="inlineStr">
        <is>
          <t>Syracuse</t>
        </is>
      </c>
      <c r="B1255" t="n">
        <v>11</v>
      </c>
      <c r="C1255" t="inlineStr">
        <is>
          <t>Sat Nov 14</t>
        </is>
      </c>
      <c r="D1255" t="inlineStr">
        <is>
          <t>NC State</t>
        </is>
      </c>
      <c r="E1255" t="inlineStr">
        <is>
          <t>#61</t>
        </is>
      </c>
      <c r="F1255" t="inlineStr">
        <is>
          <t>at</t>
        </is>
      </c>
      <c r="M1255" t="inlineStr">
        <is>
          <t>Carter-Finley Stadium</t>
        </is>
      </c>
    </row>
    <row r="1256">
      <c r="A1256" t="inlineStr">
        <is>
          <t>Syracuse</t>
        </is>
      </c>
      <c r="B1256" t="n">
        <v>12</v>
      </c>
      <c r="C1256" t="inlineStr">
        <is>
          <t>Sat Nov 21</t>
        </is>
      </c>
      <c r="D1256" t="inlineStr">
        <is>
          <t>Boston College</t>
        </is>
      </c>
      <c r="E1256" t="inlineStr">
        <is>
          <t>#78</t>
        </is>
      </c>
      <c r="F1256" t="inlineStr">
        <is>
          <t>at</t>
        </is>
      </c>
      <c r="M1256" t="inlineStr">
        <is>
          <t>Alumni Stadium (Chestnut Hill, MA)</t>
        </is>
      </c>
    </row>
    <row r="1257">
      <c r="A1257" t="inlineStr">
        <is>
          <t>Syracuse</t>
        </is>
      </c>
      <c r="B1257" t="n">
        <v>13</v>
      </c>
      <c r="C1257" t="inlineStr">
        <is>
          <t>Sat Nov 28</t>
        </is>
      </c>
      <c r="D1257" t="inlineStr">
        <is>
          <t>Notre Dame</t>
        </is>
      </c>
      <c r="E1257" t="inlineStr">
        <is>
          <t>#5</t>
        </is>
      </c>
      <c r="F1257" t="inlineStr">
        <is>
          <t>vs</t>
        </is>
      </c>
      <c r="M1257" t="inlineStr">
        <is>
          <t>JMA Wireless Dome</t>
        </is>
      </c>
    </row>
    <row r="1258">
      <c r="A1258" t="inlineStr">
        <is>
          <t>TCU</t>
        </is>
      </c>
      <c r="B1258" t="n">
        <v>1</v>
      </c>
      <c r="C1258" t="inlineStr">
        <is>
          <t>Sat Aug 29, 12:00 PM ET</t>
        </is>
      </c>
      <c r="D1258" t="inlineStr">
        <is>
          <t>North Carolina</t>
        </is>
      </c>
      <c r="E1258" t="inlineStr">
        <is>
          <t>#37</t>
        </is>
      </c>
      <c r="F1258" t="inlineStr">
        <is>
          <t>N</t>
        </is>
      </c>
      <c r="G1258" t="inlineStr">
        <is>
          <t>TCU -7.5</t>
        </is>
      </c>
      <c r="H1258" t="inlineStr">
        <is>
          <t>TCU -7.5</t>
        </is>
      </c>
      <c r="I1258" t="n">
        <v>46.5</v>
      </c>
      <c r="J1258" t="inlineStr">
        <is>
          <t>-310</t>
        </is>
      </c>
      <c r="K1258" t="inlineStr">
        <is>
          <t>🔴 -10.2</t>
        </is>
      </c>
      <c r="L1258" t="inlineStr">
        <is>
          <t>L 10-15</t>
        </is>
      </c>
      <c r="M1258" t="inlineStr">
        <is>
          <t>Aviva Stadium</t>
        </is>
      </c>
    </row>
    <row r="1259">
      <c r="A1259" t="inlineStr">
        <is>
          <t>TCU</t>
        </is>
      </c>
      <c r="B1259" t="n">
        <v>2</v>
      </c>
      <c r="C1259" t="inlineStr">
        <is>
          <t>Sat Sep 12, 8:00 PM ET</t>
        </is>
      </c>
      <c r="D1259" t="inlineStr">
        <is>
          <t>Grambling</t>
        </is>
      </c>
      <c r="E1259" t="inlineStr">
        <is>
          <t>n/a</t>
        </is>
      </c>
      <c r="F1259" t="inlineStr">
        <is>
          <t>vs</t>
        </is>
      </c>
      <c r="G1259" t="inlineStr">
        <is>
          <t>TCU -44.5</t>
        </is>
      </c>
      <c r="H1259" t="inlineStr">
        <is>
          <t>TCU -43.5</t>
        </is>
      </c>
      <c r="I1259" t="n">
        <v>56.5</v>
      </c>
      <c r="L1259" t="inlineStr">
        <is>
          <t>W 63-7</t>
        </is>
      </c>
      <c r="M1259" t="inlineStr">
        <is>
          <t>Amon G. Carter Stadium</t>
        </is>
      </c>
    </row>
    <row r="1260">
      <c r="A1260" t="inlineStr">
        <is>
          <t>TCU</t>
        </is>
      </c>
      <c r="B1260" t="n">
        <v>3</v>
      </c>
      <c r="C1260" t="inlineStr">
        <is>
          <t>Sat Sep 19, 8:00 PM ET</t>
        </is>
      </c>
      <c r="D1260" t="inlineStr">
        <is>
          <t>Arkansas State</t>
        </is>
      </c>
      <c r="E1260" t="inlineStr">
        <is>
          <t>#105</t>
        </is>
      </c>
      <c r="F1260" t="inlineStr">
        <is>
          <t>vs</t>
        </is>
      </c>
      <c r="G1260" t="inlineStr">
        <is>
          <t>TCU -18.5</t>
        </is>
      </c>
      <c r="H1260" t="inlineStr">
        <is>
          <t>TCU -20.5</t>
        </is>
      </c>
      <c r="I1260" t="n">
        <v>56.5</v>
      </c>
      <c r="J1260" t="inlineStr">
        <is>
          <t>-1350</t>
        </is>
      </c>
      <c r="K1260" t="inlineStr">
        <is>
          <t>+0.6</t>
        </is>
      </c>
      <c r="L1260" t="inlineStr">
        <is>
          <t>W 31-7</t>
        </is>
      </c>
      <c r="M1260" t="inlineStr">
        <is>
          <t>Amon G. Carter Stadium</t>
        </is>
      </c>
    </row>
    <row r="1261">
      <c r="A1261" t="inlineStr">
        <is>
          <t>TCU</t>
        </is>
      </c>
      <c r="B1261" t="n">
        <v>4</v>
      </c>
      <c r="C1261" t="inlineStr">
        <is>
          <t>Sat Sep 26, 3:30 PM ET</t>
        </is>
      </c>
      <c r="D1261" t="inlineStr">
        <is>
          <t>UCF</t>
        </is>
      </c>
      <c r="E1261" t="inlineStr">
        <is>
          <t>#56</t>
        </is>
      </c>
      <c r="F1261" t="inlineStr">
        <is>
          <t>at</t>
        </is>
      </c>
      <c r="G1261" t="inlineStr">
        <is>
          <t>TCU -3.5</t>
        </is>
      </c>
      <c r="H1261" t="inlineStr">
        <is>
          <t>TCU -3</t>
        </is>
      </c>
      <c r="I1261" t="n">
        <v>48.5</v>
      </c>
      <c r="J1261" t="inlineStr">
        <is>
          <t>-170</t>
        </is>
      </c>
      <c r="K1261" t="inlineStr">
        <is>
          <t>-2.6</t>
        </is>
      </c>
      <c r="L1261" t="inlineStr">
        <is>
          <t>L 13-21</t>
        </is>
      </c>
      <c r="M1261" t="inlineStr">
        <is>
          <t>FBC Mortgage Stadium</t>
        </is>
      </c>
    </row>
    <row r="1262">
      <c r="A1262" t="inlineStr">
        <is>
          <t>TCU</t>
        </is>
      </c>
      <c r="B1262" t="n">
        <v>5</v>
      </c>
      <c r="C1262" t="inlineStr">
        <is>
          <t>Sat Oct 03, 7:00 PM ET</t>
        </is>
      </c>
      <c r="D1262" t="inlineStr">
        <is>
          <t>BYU</t>
        </is>
      </c>
      <c r="E1262" t="inlineStr">
        <is>
          <t>#23</t>
        </is>
      </c>
      <c r="F1262" t="inlineStr">
        <is>
          <t>vs</t>
        </is>
      </c>
      <c r="G1262" t="inlineStr">
        <is>
          <t>BYU -5.5</t>
        </is>
      </c>
      <c r="H1262" t="inlineStr">
        <is>
          <t>BYU -5.5</t>
        </is>
      </c>
      <c r="I1262" t="n">
        <v>48.5</v>
      </c>
      <c r="J1262" t="inlineStr">
        <is>
          <t>+185</t>
        </is>
      </c>
      <c r="K1262" t="inlineStr">
        <is>
          <t>+1.4</t>
        </is>
      </c>
      <c r="L1262" t="inlineStr">
        <is>
          <t>L 10-17</t>
        </is>
      </c>
      <c r="M1262" t="inlineStr">
        <is>
          <t>Amon G. Carter Stadium</t>
        </is>
      </c>
    </row>
    <row r="1263">
      <c r="A1263" t="inlineStr">
        <is>
          <t>TCU</t>
        </is>
      </c>
      <c r="B1263" t="n">
        <v>7</v>
      </c>
      <c r="C1263" t="inlineStr">
        <is>
          <t>Sat Oct 17</t>
        </is>
      </c>
      <c r="D1263" t="inlineStr">
        <is>
          <t>Baylor</t>
        </is>
      </c>
      <c r="E1263" t="inlineStr">
        <is>
          <t>#28</t>
        </is>
      </c>
      <c r="F1263" t="inlineStr">
        <is>
          <t>at</t>
        </is>
      </c>
      <c r="M1263" t="inlineStr">
        <is>
          <t>McLane Stadium</t>
        </is>
      </c>
    </row>
    <row r="1264">
      <c r="A1264" t="inlineStr">
        <is>
          <t>TCU</t>
        </is>
      </c>
      <c r="B1264" t="n">
        <v>8</v>
      </c>
      <c r="C1264" t="inlineStr">
        <is>
          <t>Sat Oct 24</t>
        </is>
      </c>
      <c r="D1264" t="inlineStr">
        <is>
          <t>West Virginia</t>
        </is>
      </c>
      <c r="E1264" t="inlineStr">
        <is>
          <t>#63</t>
        </is>
      </c>
      <c r="F1264" t="inlineStr">
        <is>
          <t>vs</t>
        </is>
      </c>
      <c r="M1264" t="inlineStr">
        <is>
          <t>Amon G. Carter Stadium</t>
        </is>
      </c>
    </row>
    <row r="1265">
      <c r="A1265" t="inlineStr">
        <is>
          <t>TCU</t>
        </is>
      </c>
      <c r="B1265" t="n">
        <v>9</v>
      </c>
      <c r="C1265" t="inlineStr">
        <is>
          <t>Sat Oct 31</t>
        </is>
      </c>
      <c r="D1265" t="inlineStr">
        <is>
          <t>Kansas</t>
        </is>
      </c>
      <c r="E1265" t="inlineStr">
        <is>
          <t>#44</t>
        </is>
      </c>
      <c r="F1265" t="inlineStr">
        <is>
          <t>vs</t>
        </is>
      </c>
      <c r="M1265" t="inlineStr">
        <is>
          <t>Amon G. Carter Stadium</t>
        </is>
      </c>
    </row>
    <row r="1266">
      <c r="A1266" t="inlineStr">
        <is>
          <t>TCU</t>
        </is>
      </c>
      <c r="B1266" t="n">
        <v>10</v>
      </c>
      <c r="C1266" t="inlineStr">
        <is>
          <t>Fri Nov 06, 10:15 PM ET</t>
        </is>
      </c>
      <c r="D1266" t="inlineStr">
        <is>
          <t>Arizona</t>
        </is>
      </c>
      <c r="E1266" t="inlineStr">
        <is>
          <t>#33</t>
        </is>
      </c>
      <c r="F1266" t="inlineStr">
        <is>
          <t>at</t>
        </is>
      </c>
      <c r="M1266" t="inlineStr">
        <is>
          <t>Arizona Stadium</t>
        </is>
      </c>
    </row>
    <row r="1267">
      <c r="A1267" t="inlineStr">
        <is>
          <t>TCU</t>
        </is>
      </c>
      <c r="B1267" t="n">
        <v>11</v>
      </c>
      <c r="C1267" t="inlineStr">
        <is>
          <t>Sat Nov 14</t>
        </is>
      </c>
      <c r="D1267" t="inlineStr">
        <is>
          <t>Kansas State</t>
        </is>
      </c>
      <c r="E1267" t="inlineStr">
        <is>
          <t>#46</t>
        </is>
      </c>
      <c r="F1267" t="inlineStr">
        <is>
          <t>vs</t>
        </is>
      </c>
      <c r="M1267" t="inlineStr">
        <is>
          <t>Amon G. Carter Stadium</t>
        </is>
      </c>
    </row>
    <row r="1268">
      <c r="A1268" t="inlineStr">
        <is>
          <t>TCU</t>
        </is>
      </c>
      <c r="B1268" t="n">
        <v>12</v>
      </c>
      <c r="C1268" t="inlineStr">
        <is>
          <t>Sat Nov 21</t>
        </is>
      </c>
      <c r="D1268" t="inlineStr">
        <is>
          <t>Utah</t>
        </is>
      </c>
      <c r="E1268" t="inlineStr">
        <is>
          <t>#11</t>
        </is>
      </c>
      <c r="F1268" t="inlineStr">
        <is>
          <t>vs</t>
        </is>
      </c>
      <c r="M1268" t="inlineStr">
        <is>
          <t>Amon G. Carter Stadium</t>
        </is>
      </c>
    </row>
    <row r="1269">
      <c r="A1269" t="inlineStr">
        <is>
          <t>TCU</t>
        </is>
      </c>
      <c r="B1269" t="n">
        <v>13</v>
      </c>
      <c r="C1269" t="inlineStr">
        <is>
          <t>Thu Nov 26, 8:00 PM ET</t>
        </is>
      </c>
      <c r="D1269" t="inlineStr">
        <is>
          <t>Texas Tech</t>
        </is>
      </c>
      <c r="E1269" t="inlineStr">
        <is>
          <t>#13</t>
        </is>
      </c>
      <c r="F1269" t="inlineStr">
        <is>
          <t>at</t>
        </is>
      </c>
      <c r="G1269" t="inlineStr">
        <is>
          <t>Texas Tech -16.5</t>
        </is>
      </c>
      <c r="H1269" t="inlineStr">
        <is>
          <t>Texas Tech -16.5</t>
        </is>
      </c>
      <c r="I1269" t="n">
        <v>55.5</v>
      </c>
      <c r="J1269" t="inlineStr">
        <is>
          <t>+625</t>
        </is>
      </c>
      <c r="K1269" t="inlineStr">
        <is>
          <t>+4.2</t>
        </is>
      </c>
      <c r="M1269" t="inlineStr">
        <is>
          <t>Jones AT&amp;T Stadium</t>
        </is>
      </c>
    </row>
    <row r="1270">
      <c r="A1270" t="inlineStr">
        <is>
          <t>Temple</t>
        </is>
      </c>
      <c r="B1270" t="n">
        <v>1</v>
      </c>
      <c r="C1270" t="inlineStr">
        <is>
          <t>Sat Sep 05, 2:00 PM ET</t>
        </is>
      </c>
      <c r="D1270" t="inlineStr">
        <is>
          <t>Rhode Island</t>
        </is>
      </c>
      <c r="E1270" t="inlineStr">
        <is>
          <t>n/a</t>
        </is>
      </c>
      <c r="F1270" t="inlineStr">
        <is>
          <t>vs</t>
        </is>
      </c>
      <c r="G1270" t="inlineStr">
        <is>
          <t>Temple -14.5</t>
        </is>
      </c>
      <c r="H1270" t="inlineStr">
        <is>
          <t>Temple -10</t>
        </is>
      </c>
      <c r="I1270" t="n">
        <v>51.5</v>
      </c>
      <c r="J1270" t="inlineStr">
        <is>
          <t>-700</t>
        </is>
      </c>
      <c r="L1270" t="inlineStr">
        <is>
          <t>W 38-14</t>
        </is>
      </c>
      <c r="M1270" t="inlineStr">
        <is>
          <t>Lincoln Financial Field</t>
        </is>
      </c>
    </row>
    <row r="1271">
      <c r="A1271" t="inlineStr">
        <is>
          <t>Temple</t>
        </is>
      </c>
      <c r="B1271" t="n">
        <v>2</v>
      </c>
      <c r="C1271" t="inlineStr">
        <is>
          <t>Sat Sep 12, 12:00 PM ET</t>
        </is>
      </c>
      <c r="D1271" t="inlineStr">
        <is>
          <t>Penn State</t>
        </is>
      </c>
      <c r="E1271" t="inlineStr">
        <is>
          <t>#27</t>
        </is>
      </c>
      <c r="F1271" t="inlineStr">
        <is>
          <t>vs</t>
        </is>
      </c>
      <c r="G1271" t="inlineStr">
        <is>
          <t>Penn State -24.5</t>
        </is>
      </c>
      <c r="H1271" t="inlineStr">
        <is>
          <t>Penn State -21.5</t>
        </is>
      </c>
      <c r="I1271" t="n">
        <v>49.5</v>
      </c>
      <c r="J1271" t="inlineStr">
        <is>
          <t>+1300</t>
        </is>
      </c>
      <c r="K1271" t="inlineStr">
        <is>
          <t>🟡 +9.0</t>
        </is>
      </c>
      <c r="L1271" t="inlineStr">
        <is>
          <t>L 9-27</t>
        </is>
      </c>
      <c r="M1271" t="inlineStr">
        <is>
          <t>Lincoln Financial Field</t>
        </is>
      </c>
    </row>
    <row r="1272">
      <c r="A1272" t="inlineStr">
        <is>
          <t>Temple</t>
        </is>
      </c>
      <c r="B1272" t="n">
        <v>3</v>
      </c>
      <c r="C1272" t="inlineStr">
        <is>
          <t>Sat Sep 19, 3:00 PM ET</t>
        </is>
      </c>
      <c r="D1272" t="inlineStr">
        <is>
          <t>Toledo</t>
        </is>
      </c>
      <c r="E1272" t="inlineStr">
        <is>
          <t>#73</t>
        </is>
      </c>
      <c r="F1272" t="inlineStr">
        <is>
          <t>at</t>
        </is>
      </c>
      <c r="G1272" t="inlineStr">
        <is>
          <t>Toledo -4.5</t>
        </is>
      </c>
      <c r="H1272" t="inlineStr">
        <is>
          <t>Toledo -4</t>
        </is>
      </c>
      <c r="I1272" t="n">
        <v>48.5</v>
      </c>
      <c r="J1272" t="inlineStr">
        <is>
          <t>+170</t>
        </is>
      </c>
      <c r="K1272" t="inlineStr">
        <is>
          <t>-2.6</t>
        </is>
      </c>
      <c r="L1272" t="inlineStr">
        <is>
          <t>L 48-49</t>
        </is>
      </c>
      <c r="M1272" t="inlineStr">
        <is>
          <t>Glass Bowl</t>
        </is>
      </c>
    </row>
    <row r="1273">
      <c r="A1273" t="inlineStr">
        <is>
          <t>Temple</t>
        </is>
      </c>
      <c r="B1273" t="n">
        <v>4</v>
      </c>
      <c r="C1273" t="inlineStr">
        <is>
          <t>Fri Sep 25, 4:00 PM ET</t>
        </is>
      </c>
      <c r="D1273" t="inlineStr">
        <is>
          <t>Army</t>
        </is>
      </c>
      <c r="E1273" t="inlineStr">
        <is>
          <t>#85</t>
        </is>
      </c>
      <c r="F1273" t="inlineStr">
        <is>
          <t>vs</t>
        </is>
      </c>
      <c r="G1273" t="inlineStr">
        <is>
          <t>Army -4</t>
        </is>
      </c>
      <c r="H1273" t="inlineStr">
        <is>
          <t>Army -3</t>
        </is>
      </c>
      <c r="I1273" t="n">
        <v>48.5</v>
      </c>
      <c r="J1273" t="inlineStr">
        <is>
          <t>+164</t>
        </is>
      </c>
      <c r="K1273" t="inlineStr">
        <is>
          <t>🔴 +4.9</t>
        </is>
      </c>
      <c r="L1273" t="inlineStr">
        <is>
          <t>L 17-21</t>
        </is>
      </c>
      <c r="M1273" t="inlineStr">
        <is>
          <t>Lincoln Financial Field</t>
        </is>
      </c>
    </row>
    <row r="1274">
      <c r="A1274" t="inlineStr">
        <is>
          <t>Temple</t>
        </is>
      </c>
      <c r="B1274" t="n">
        <v>5</v>
      </c>
      <c r="C1274" t="inlineStr">
        <is>
          <t>Sat Oct 03, 7:30 PM ET</t>
        </is>
      </c>
      <c r="D1274" t="inlineStr">
        <is>
          <t>South Florida</t>
        </is>
      </c>
      <c r="E1274" t="inlineStr">
        <is>
          <t>#86</t>
        </is>
      </c>
      <c r="F1274" t="inlineStr">
        <is>
          <t>at</t>
        </is>
      </c>
      <c r="G1274" t="inlineStr">
        <is>
          <t>South Florida -5.5</t>
        </is>
      </c>
      <c r="H1274" t="inlineStr">
        <is>
          <t>South Florida -6.5</t>
        </is>
      </c>
      <c r="I1274" t="n">
        <v>50.5</v>
      </c>
      <c r="J1274" t="inlineStr">
        <is>
          <t>+180</t>
        </is>
      </c>
      <c r="K1274" t="inlineStr">
        <is>
          <t>+1.5</t>
        </is>
      </c>
      <c r="L1274" t="inlineStr">
        <is>
          <t>W 17-13</t>
        </is>
      </c>
      <c r="M1274" t="inlineStr">
        <is>
          <t>Raymond James Stadium</t>
        </is>
      </c>
    </row>
    <row r="1275">
      <c r="A1275" t="inlineStr">
        <is>
          <t>Temple</t>
        </is>
      </c>
      <c r="B1275" t="n">
        <v>6</v>
      </c>
      <c r="C1275" t="inlineStr">
        <is>
          <t>Sat Oct 10, 3:45 PM ET</t>
        </is>
      </c>
      <c r="D1275" t="inlineStr">
        <is>
          <t>UConn</t>
        </is>
      </c>
      <c r="E1275" t="inlineStr">
        <is>
          <t>#101</t>
        </is>
      </c>
      <c r="F1275" t="inlineStr">
        <is>
          <t>vs</t>
        </is>
      </c>
      <c r="G1275" t="inlineStr">
        <is>
          <t>Temple -4.0</t>
        </is>
      </c>
      <c r="H1275" t="inlineStr">
        <is>
          <t>Temple -4</t>
        </is>
      </c>
      <c r="I1275" t="n">
        <v>54.5</v>
      </c>
      <c r="J1275" t="inlineStr">
        <is>
          <t>-185</t>
        </is>
      </c>
      <c r="K1275" t="inlineStr">
        <is>
          <t>+1.3</t>
        </is>
      </c>
      <c r="M1275" t="inlineStr">
        <is>
          <t>Lincoln Financial Field</t>
        </is>
      </c>
    </row>
    <row r="1276">
      <c r="A1276" t="inlineStr">
        <is>
          <t>Temple</t>
        </is>
      </c>
      <c r="B1276" t="n">
        <v>7</v>
      </c>
      <c r="C1276" t="inlineStr">
        <is>
          <t>Sat Oct 17, 1:00 PM ET</t>
        </is>
      </c>
      <c r="D1276" t="inlineStr">
        <is>
          <t>Charlotte</t>
        </is>
      </c>
      <c r="E1276" t="inlineStr">
        <is>
          <t>#132</t>
        </is>
      </c>
      <c r="F1276" t="inlineStr">
        <is>
          <t>vs</t>
        </is>
      </c>
      <c r="M1276" t="inlineStr">
        <is>
          <t>Lincoln Financial Field</t>
        </is>
      </c>
    </row>
    <row r="1277">
      <c r="A1277" t="inlineStr">
        <is>
          <t>Temple</t>
        </is>
      </c>
      <c r="B1277" t="n">
        <v>9</v>
      </c>
      <c r="C1277" t="inlineStr">
        <is>
          <t>Sat Oct 31</t>
        </is>
      </c>
      <c r="D1277" t="inlineStr">
        <is>
          <t>East Carolina</t>
        </is>
      </c>
      <c r="E1277" t="inlineStr">
        <is>
          <t>#88</t>
        </is>
      </c>
      <c r="F1277" t="inlineStr">
        <is>
          <t>at</t>
        </is>
      </c>
      <c r="M1277" t="inlineStr">
        <is>
          <t>Dowdy-Ficklen Stadium</t>
        </is>
      </c>
    </row>
    <row r="1278">
      <c r="A1278" t="inlineStr">
        <is>
          <t>Temple</t>
        </is>
      </c>
      <c r="B1278" t="n">
        <v>10</v>
      </c>
      <c r="C1278" t="inlineStr">
        <is>
          <t>Sat Nov 07, 3:30 PM ET</t>
        </is>
      </c>
      <c r="D1278" t="inlineStr">
        <is>
          <t>Navy</t>
        </is>
      </c>
      <c r="E1278" t="inlineStr">
        <is>
          <t>#90</t>
        </is>
      </c>
      <c r="F1278" t="inlineStr">
        <is>
          <t>at</t>
        </is>
      </c>
      <c r="M1278" t="inlineStr">
        <is>
          <t>Navy-Marine Corps Memorial Stadium</t>
        </is>
      </c>
    </row>
    <row r="1279">
      <c r="A1279" t="inlineStr">
        <is>
          <t>Temple</t>
        </is>
      </c>
      <c r="B1279" t="n">
        <v>11</v>
      </c>
      <c r="C1279" t="inlineStr">
        <is>
          <t>Sat Nov 14</t>
        </is>
      </c>
      <c r="D1279" t="inlineStr">
        <is>
          <t>UAB</t>
        </is>
      </c>
      <c r="E1279" t="inlineStr">
        <is>
          <t>#121</t>
        </is>
      </c>
      <c r="F1279" t="inlineStr">
        <is>
          <t>vs</t>
        </is>
      </c>
      <c r="M1279" t="inlineStr">
        <is>
          <t>Lincoln Financial Field</t>
        </is>
      </c>
    </row>
    <row r="1280">
      <c r="A1280" t="inlineStr">
        <is>
          <t>Temple</t>
        </is>
      </c>
      <c r="B1280" t="n">
        <v>12</v>
      </c>
      <c r="C1280" t="inlineStr">
        <is>
          <t>Thu Nov 19, 7:30 PM ET</t>
        </is>
      </c>
      <c r="D1280" t="inlineStr">
        <is>
          <t>Rice</t>
        </is>
      </c>
      <c r="E1280" t="inlineStr">
        <is>
          <t>#113</t>
        </is>
      </c>
      <c r="F1280" t="inlineStr">
        <is>
          <t>vs</t>
        </is>
      </c>
      <c r="M1280" t="inlineStr">
        <is>
          <t>Lincoln Financial Field</t>
        </is>
      </c>
    </row>
    <row r="1281">
      <c r="A1281" t="inlineStr">
        <is>
          <t>Temple</t>
        </is>
      </c>
      <c r="B1281" t="n">
        <v>13</v>
      </c>
      <c r="C1281" t="inlineStr">
        <is>
          <t>Fri Nov 27</t>
        </is>
      </c>
      <c r="D1281" t="inlineStr">
        <is>
          <t>Memphis</t>
        </is>
      </c>
      <c r="E1281" t="inlineStr">
        <is>
          <t>#53</t>
        </is>
      </c>
      <c r="F1281" t="inlineStr">
        <is>
          <t>at</t>
        </is>
      </c>
      <c r="M1281" t="inlineStr">
        <is>
          <t>Simmons Bank Liberty Stadium</t>
        </is>
      </c>
    </row>
    <row r="1282">
      <c r="A1282" t="inlineStr">
        <is>
          <t>Tennessee</t>
        </is>
      </c>
      <c r="B1282" t="n">
        <v>1</v>
      </c>
      <c r="C1282" t="inlineStr">
        <is>
          <t>Sat Sep 05, 3:30 PM ET</t>
        </is>
      </c>
      <c r="D1282" t="inlineStr">
        <is>
          <t>Furman</t>
        </is>
      </c>
      <c r="E1282" t="inlineStr">
        <is>
          <t>n/a</t>
        </is>
      </c>
      <c r="F1282" t="inlineStr">
        <is>
          <t>vs</t>
        </is>
      </c>
      <c r="G1282" t="inlineStr">
        <is>
          <t>Tennessee -49.5</t>
        </is>
      </c>
      <c r="H1282" t="inlineStr">
        <is>
          <t>Tennessee -46.5</t>
        </is>
      </c>
      <c r="I1282" t="inlineStr">
        <is>
          <t>66.5 ⚑MONSTER UNDER</t>
        </is>
      </c>
      <c r="L1282" t="inlineStr">
        <is>
          <t>W 56-9</t>
        </is>
      </c>
      <c r="M1282" t="inlineStr">
        <is>
          <t>Neyland Stadium</t>
        </is>
      </c>
    </row>
    <row r="1283">
      <c r="A1283" t="inlineStr">
        <is>
          <t>Tennessee</t>
        </is>
      </c>
      <c r="B1283" t="n">
        <v>2</v>
      </c>
      <c r="C1283" t="inlineStr">
        <is>
          <t>Sat Sep 12, 7:00 PM ET</t>
        </is>
      </c>
      <c r="D1283" t="inlineStr">
        <is>
          <t>Georgia Tech</t>
        </is>
      </c>
      <c r="E1283" t="inlineStr">
        <is>
          <t>#62</t>
        </is>
      </c>
      <c r="F1283" t="inlineStr">
        <is>
          <t>at</t>
        </is>
      </c>
      <c r="G1283" t="inlineStr">
        <is>
          <t>Tennessee -12.5</t>
        </is>
      </c>
      <c r="H1283" t="inlineStr">
        <is>
          <t>Tennessee -8.5</t>
        </is>
      </c>
      <c r="I1283" t="n">
        <v>55.5</v>
      </c>
      <c r="J1283" t="inlineStr">
        <is>
          <t>-485</t>
        </is>
      </c>
      <c r="K1283" t="inlineStr">
        <is>
          <t>+1.4</t>
        </is>
      </c>
      <c r="L1283" t="inlineStr">
        <is>
          <t>W 45-24</t>
        </is>
      </c>
      <c r="M1283" t="inlineStr">
        <is>
          <t>Bobby Dodd Stadium</t>
        </is>
      </c>
    </row>
    <row r="1284">
      <c r="A1284" t="inlineStr">
        <is>
          <t>Tennessee</t>
        </is>
      </c>
      <c r="B1284" t="n">
        <v>3</v>
      </c>
      <c r="C1284" t="inlineStr">
        <is>
          <t>Sat Sep 19, 7:45 PM ET</t>
        </is>
      </c>
      <c r="D1284" t="inlineStr">
        <is>
          <t>Kennesaw State</t>
        </is>
      </c>
      <c r="E1284" t="inlineStr">
        <is>
          <t>#111</t>
        </is>
      </c>
      <c r="F1284" t="inlineStr">
        <is>
          <t>vs</t>
        </is>
      </c>
      <c r="G1284" t="inlineStr">
        <is>
          <t>Tennessee -35.5</t>
        </is>
      </c>
      <c r="H1284" t="inlineStr">
        <is>
          <t>Tennessee -34.5</t>
        </is>
      </c>
      <c r="I1284" t="inlineStr">
        <is>
          <t>60.5 ⚑MONSTER UNDER</t>
        </is>
      </c>
      <c r="J1284" t="inlineStr">
        <is>
          <t>-8000</t>
        </is>
      </c>
      <c r="K1284" t="inlineStr">
        <is>
          <t>-4.5</t>
        </is>
      </c>
      <c r="L1284" t="inlineStr">
        <is>
          <t>W 42-9</t>
        </is>
      </c>
      <c r="M1284" t="inlineStr">
        <is>
          <t>Neyland Stadium</t>
        </is>
      </c>
    </row>
    <row r="1285">
      <c r="A1285" t="inlineStr">
        <is>
          <t>Tennessee</t>
        </is>
      </c>
      <c r="B1285" t="n">
        <v>4</v>
      </c>
      <c r="C1285" t="inlineStr">
        <is>
          <t>Sat Sep 26, 12:00 PM ET</t>
        </is>
      </c>
      <c r="D1285" t="inlineStr">
        <is>
          <t>Texas</t>
        </is>
      </c>
      <c r="E1285" t="inlineStr">
        <is>
          <t>#4</t>
        </is>
      </c>
      <c r="F1285" t="inlineStr">
        <is>
          <t>vs</t>
        </is>
      </c>
      <c r="G1285" t="inlineStr">
        <is>
          <t>Texas -5.5</t>
        </is>
      </c>
      <c r="H1285" t="inlineStr">
        <is>
          <t>Texas -6.5</t>
        </is>
      </c>
      <c r="I1285" t="n">
        <v>54.5</v>
      </c>
      <c r="J1285" t="inlineStr">
        <is>
          <t>+170</t>
        </is>
      </c>
      <c r="K1285" t="inlineStr">
        <is>
          <t>-2.3</t>
        </is>
      </c>
      <c r="L1285" t="inlineStr">
        <is>
          <t>L 17-20</t>
        </is>
      </c>
      <c r="M1285" t="inlineStr">
        <is>
          <t>Neyland Stadium</t>
        </is>
      </c>
    </row>
    <row r="1286">
      <c r="A1286" t="inlineStr">
        <is>
          <t>Tennessee</t>
        </is>
      </c>
      <c r="B1286" t="n">
        <v>5</v>
      </c>
      <c r="C1286" t="inlineStr">
        <is>
          <t>Sat Oct 03, 3:30 PM ET</t>
        </is>
      </c>
      <c r="D1286" t="inlineStr">
        <is>
          <t>Auburn</t>
        </is>
      </c>
      <c r="E1286" t="inlineStr">
        <is>
          <t>#26</t>
        </is>
      </c>
      <c r="F1286" t="inlineStr">
        <is>
          <t>vs</t>
        </is>
      </c>
      <c r="G1286" t="inlineStr">
        <is>
          <t>Tennessee -6</t>
        </is>
      </c>
      <c r="H1286" t="inlineStr">
        <is>
          <t>Tennessee -7.5</t>
        </is>
      </c>
      <c r="I1286" t="n">
        <v>54.5</v>
      </c>
      <c r="J1286" t="inlineStr">
        <is>
          <t>-230</t>
        </is>
      </c>
      <c r="K1286" t="inlineStr">
        <is>
          <t>+1.0</t>
        </is>
      </c>
      <c r="L1286" t="inlineStr">
        <is>
          <t>W 24-14</t>
        </is>
      </c>
      <c r="M1286" t="inlineStr">
        <is>
          <t>Neyland Stadium</t>
        </is>
      </c>
    </row>
    <row r="1287">
      <c r="A1287" t="inlineStr">
        <is>
          <t>Tennessee</t>
        </is>
      </c>
      <c r="B1287" t="n">
        <v>6</v>
      </c>
      <c r="C1287" t="inlineStr">
        <is>
          <t>Sat Oct 10, 4:15 PM ET</t>
        </is>
      </c>
      <c r="D1287" t="inlineStr">
        <is>
          <t>Arkansas</t>
        </is>
      </c>
      <c r="E1287" t="inlineStr">
        <is>
          <t>#60</t>
        </is>
      </c>
      <c r="F1287" t="inlineStr">
        <is>
          <t>at</t>
        </is>
      </c>
      <c r="G1287" t="inlineStr">
        <is>
          <t>Tennessee -13.5</t>
        </is>
      </c>
      <c r="H1287" t="inlineStr">
        <is>
          <t>Tennessee -13.5</t>
        </is>
      </c>
      <c r="I1287" t="n">
        <v>51.5</v>
      </c>
      <c r="J1287" t="inlineStr">
        <is>
          <t>-585</t>
        </is>
      </c>
      <c r="K1287" t="inlineStr">
        <is>
          <t>-0.4</t>
        </is>
      </c>
      <c r="M1287" t="inlineStr">
        <is>
          <t>Razorback Stadium</t>
        </is>
      </c>
    </row>
    <row r="1288">
      <c r="A1288" t="inlineStr">
        <is>
          <t>Tennessee</t>
        </is>
      </c>
      <c r="B1288" t="n">
        <v>7</v>
      </c>
      <c r="C1288" t="inlineStr">
        <is>
          <t>Sat Oct 17, 3:30 PM ET</t>
        </is>
      </c>
      <c r="D1288" t="inlineStr">
        <is>
          <t>Alabama</t>
        </is>
      </c>
      <c r="E1288" t="inlineStr">
        <is>
          <t>#1</t>
        </is>
      </c>
      <c r="F1288" t="inlineStr">
        <is>
          <t>vs</t>
        </is>
      </c>
      <c r="G1288" t="inlineStr">
        <is>
          <t>Alabama -1.5</t>
        </is>
      </c>
      <c r="H1288" t="inlineStr">
        <is>
          <t>Alabama -1.5</t>
        </is>
      </c>
      <c r="I1288" t="n">
        <v>56.5</v>
      </c>
      <c r="J1288" t="inlineStr">
        <is>
          <t>+100</t>
        </is>
      </c>
      <c r="K1288" t="inlineStr">
        <is>
          <t>🟡 -7.1</t>
        </is>
      </c>
      <c r="M1288" t="inlineStr">
        <is>
          <t>Neyland Stadium</t>
        </is>
      </c>
    </row>
    <row r="1289">
      <c r="A1289" t="inlineStr">
        <is>
          <t>Tennessee</t>
        </is>
      </c>
      <c r="B1289" t="n">
        <v>8</v>
      </c>
      <c r="C1289" t="inlineStr">
        <is>
          <t>Sat Oct 24</t>
        </is>
      </c>
      <c r="D1289" t="inlineStr">
        <is>
          <t>South Carolina</t>
        </is>
      </c>
      <c r="E1289" t="inlineStr">
        <is>
          <t>#24</t>
        </is>
      </c>
      <c r="F1289" t="inlineStr">
        <is>
          <t>at</t>
        </is>
      </c>
      <c r="M1289" t="inlineStr">
        <is>
          <t>Williams-Brice Stadium</t>
        </is>
      </c>
    </row>
    <row r="1290">
      <c r="A1290" t="inlineStr">
        <is>
          <t>Tennessee</t>
        </is>
      </c>
      <c r="B1290" t="n">
        <v>10</v>
      </c>
      <c r="C1290" t="inlineStr">
        <is>
          <t>Sat Nov 07</t>
        </is>
      </c>
      <c r="D1290" t="inlineStr">
        <is>
          <t>Kentucky</t>
        </is>
      </c>
      <c r="E1290" t="inlineStr">
        <is>
          <t>#38</t>
        </is>
      </c>
      <c r="F1290" t="inlineStr">
        <is>
          <t>vs</t>
        </is>
      </c>
      <c r="M1290" t="inlineStr">
        <is>
          <t>Neyland Stadium</t>
        </is>
      </c>
    </row>
    <row r="1291">
      <c r="A1291" t="inlineStr">
        <is>
          <t>Tennessee</t>
        </is>
      </c>
      <c r="B1291" t="n">
        <v>11</v>
      </c>
      <c r="C1291" t="inlineStr">
        <is>
          <t>Sat Nov 14</t>
        </is>
      </c>
      <c r="D1291" t="inlineStr">
        <is>
          <t>Texas A&amp;M</t>
        </is>
      </c>
      <c r="E1291" t="inlineStr">
        <is>
          <t>#10</t>
        </is>
      </c>
      <c r="F1291" t="inlineStr">
        <is>
          <t>at</t>
        </is>
      </c>
      <c r="G1291" t="inlineStr">
        <is>
          <t>Texas A&amp;M -8.5</t>
        </is>
      </c>
      <c r="H1291" t="inlineStr">
        <is>
          <t>Texas A&amp;M -8.5</t>
        </is>
      </c>
      <c r="I1291" t="n">
        <v>55.5</v>
      </c>
      <c r="J1291" t="inlineStr">
        <is>
          <t>+285</t>
        </is>
      </c>
      <c r="K1291" t="inlineStr">
        <is>
          <t>+4.8</t>
        </is>
      </c>
      <c r="M1291" t="inlineStr">
        <is>
          <t>Kyle Field</t>
        </is>
      </c>
    </row>
    <row r="1292">
      <c r="A1292" t="inlineStr">
        <is>
          <t>Tennessee</t>
        </is>
      </c>
      <c r="B1292" t="n">
        <v>12</v>
      </c>
      <c r="C1292" t="inlineStr">
        <is>
          <t>Sat Nov 21</t>
        </is>
      </c>
      <c r="D1292" t="inlineStr">
        <is>
          <t>LSU</t>
        </is>
      </c>
      <c r="E1292" t="inlineStr">
        <is>
          <t>#7</t>
        </is>
      </c>
      <c r="F1292" t="inlineStr">
        <is>
          <t>vs</t>
        </is>
      </c>
      <c r="G1292" t="inlineStr">
        <is>
          <t>LSU -1.5</t>
        </is>
      </c>
      <c r="H1292" t="inlineStr">
        <is>
          <t>LSU -1.5</t>
        </is>
      </c>
      <c r="I1292" t="n">
        <v>57.5</v>
      </c>
      <c r="J1292" t="inlineStr">
        <is>
          <t>+100</t>
        </is>
      </c>
      <c r="K1292" t="inlineStr">
        <is>
          <t>-5.1</t>
        </is>
      </c>
      <c r="M1292" t="inlineStr">
        <is>
          <t>Neyland Stadium</t>
        </is>
      </c>
    </row>
    <row r="1293">
      <c r="A1293" t="inlineStr">
        <is>
          <t>Tennessee</t>
        </is>
      </c>
      <c r="B1293" t="n">
        <v>13</v>
      </c>
      <c r="C1293" t="inlineStr">
        <is>
          <t>Sat Nov 28</t>
        </is>
      </c>
      <c r="D1293" t="inlineStr">
        <is>
          <t>Vanderbilt</t>
        </is>
      </c>
      <c r="E1293" t="inlineStr">
        <is>
          <t>#47</t>
        </is>
      </c>
      <c r="F1293" t="inlineStr">
        <is>
          <t>at</t>
        </is>
      </c>
      <c r="G1293" t="inlineStr">
        <is>
          <t>Tennessee -3</t>
        </is>
      </c>
      <c r="H1293" t="inlineStr">
        <is>
          <t>Tennessee -3</t>
        </is>
      </c>
      <c r="I1293" t="n">
        <v>57.5</v>
      </c>
      <c r="J1293" t="inlineStr">
        <is>
          <t>-162</t>
        </is>
      </c>
      <c r="K1293" t="inlineStr">
        <is>
          <t>+5.3</t>
        </is>
      </c>
      <c r="M1293" t="inlineStr">
        <is>
          <t>FirstBank Stadium</t>
        </is>
      </c>
    </row>
    <row r="1294">
      <c r="A1294" t="inlineStr">
        <is>
          <t>Texas</t>
        </is>
      </c>
      <c r="B1294" t="n">
        <v>1</v>
      </c>
      <c r="C1294" t="inlineStr">
        <is>
          <t>Sat Sep 05, 3:30 PM ET</t>
        </is>
      </c>
      <c r="D1294" t="inlineStr">
        <is>
          <t>Texas State</t>
        </is>
      </c>
      <c r="E1294" t="inlineStr">
        <is>
          <t>#83</t>
        </is>
      </c>
      <c r="F1294" t="inlineStr">
        <is>
          <t>vs</t>
        </is>
      </c>
      <c r="G1294" t="inlineStr">
        <is>
          <t>Texas -29.5</t>
        </is>
      </c>
      <c r="H1294" t="inlineStr">
        <is>
          <t>Texas -30.5</t>
        </is>
      </c>
      <c r="I1294" t="inlineStr">
        <is>
          <t>61.5 ⚑MONSTER UNDER</t>
        </is>
      </c>
      <c r="J1294" t="inlineStr">
        <is>
          <t>-9000</t>
        </is>
      </c>
      <c r="K1294" t="inlineStr">
        <is>
          <t>+4.6</t>
        </is>
      </c>
      <c r="L1294" t="inlineStr">
        <is>
          <t>W 59-7</t>
        </is>
      </c>
      <c r="M1294" t="inlineStr">
        <is>
          <t>DKR-Texas Memorial Stadium</t>
        </is>
      </c>
    </row>
    <row r="1295">
      <c r="A1295" t="inlineStr">
        <is>
          <t>Texas</t>
        </is>
      </c>
      <c r="B1295" t="n">
        <v>2</v>
      </c>
      <c r="C1295" t="inlineStr">
        <is>
          <t>Sat Sep 12, 7:30 PM ET</t>
        </is>
      </c>
      <c r="D1295" t="inlineStr">
        <is>
          <t>Ohio State</t>
        </is>
      </c>
      <c r="E1295" t="inlineStr">
        <is>
          <t>#3</t>
        </is>
      </c>
      <c r="F1295" t="inlineStr">
        <is>
          <t>vs</t>
        </is>
      </c>
      <c r="G1295" t="inlineStr">
        <is>
          <t>Texas -2.5</t>
        </is>
      </c>
      <c r="H1295" t="inlineStr">
        <is>
          <t>Texas -1.5</t>
        </is>
      </c>
      <c r="I1295" t="n">
        <v>50.5</v>
      </c>
      <c r="J1295" t="inlineStr">
        <is>
          <t>-142</t>
        </is>
      </c>
      <c r="K1295" t="inlineStr">
        <is>
          <t>-0.5</t>
        </is>
      </c>
      <c r="L1295" t="inlineStr">
        <is>
          <t>W 24-23</t>
        </is>
      </c>
      <c r="M1295" t="inlineStr">
        <is>
          <t>DKR-Texas Memorial Stadium</t>
        </is>
      </c>
    </row>
    <row r="1296">
      <c r="A1296" t="inlineStr">
        <is>
          <t>Texas</t>
        </is>
      </c>
      <c r="B1296" t="n">
        <v>3</v>
      </c>
      <c r="C1296" t="inlineStr">
        <is>
          <t>Sat Sep 19, 8:00 PM ET</t>
        </is>
      </c>
      <c r="D1296" t="inlineStr">
        <is>
          <t>UTSA</t>
        </is>
      </c>
      <c r="E1296" t="inlineStr">
        <is>
          <t>#76</t>
        </is>
      </c>
      <c r="F1296" t="inlineStr">
        <is>
          <t>vs</t>
        </is>
      </c>
      <c r="G1296" t="inlineStr">
        <is>
          <t>Texas -29.5</t>
        </is>
      </c>
      <c r="H1296" t="inlineStr">
        <is>
          <t>Texas -29.5</t>
        </is>
      </c>
      <c r="I1296" t="n">
        <v>58.5</v>
      </c>
      <c r="J1296" t="inlineStr">
        <is>
          <t>-5000</t>
        </is>
      </c>
      <c r="K1296" t="inlineStr">
        <is>
          <t>+2.9</t>
        </is>
      </c>
      <c r="L1296" t="inlineStr">
        <is>
          <t>W 30-6</t>
        </is>
      </c>
      <c r="M1296" t="inlineStr">
        <is>
          <t>DKR-Texas Memorial Stadium</t>
        </is>
      </c>
    </row>
    <row r="1297">
      <c r="A1297" t="inlineStr">
        <is>
          <t>Texas</t>
        </is>
      </c>
      <c r="B1297" t="n">
        <v>4</v>
      </c>
      <c r="C1297" t="inlineStr">
        <is>
          <t>Sat Sep 26, 12:00 PM ET</t>
        </is>
      </c>
      <c r="D1297" t="inlineStr">
        <is>
          <t>Tennessee</t>
        </is>
      </c>
      <c r="E1297" t="inlineStr">
        <is>
          <t>#12</t>
        </is>
      </c>
      <c r="F1297" t="inlineStr">
        <is>
          <t>at</t>
        </is>
      </c>
      <c r="G1297" t="inlineStr">
        <is>
          <t>Texas -5.5</t>
        </is>
      </c>
      <c r="H1297" t="inlineStr">
        <is>
          <t>Texas -6.5</t>
        </is>
      </c>
      <c r="I1297" t="n">
        <v>54.5</v>
      </c>
      <c r="J1297" t="inlineStr">
        <is>
          <t>-205</t>
        </is>
      </c>
      <c r="K1297" t="inlineStr">
        <is>
          <t>+2.3</t>
        </is>
      </c>
      <c r="L1297" t="inlineStr">
        <is>
          <t>W 20-17</t>
        </is>
      </c>
      <c r="M1297" t="inlineStr">
        <is>
          <t>Neyland Stadium</t>
        </is>
      </c>
    </row>
    <row r="1298">
      <c r="A1298" t="inlineStr">
        <is>
          <t>Texas</t>
        </is>
      </c>
      <c r="B1298" t="n">
        <v>6</v>
      </c>
      <c r="C1298" t="inlineStr">
        <is>
          <t>Sat Oct 10, 3:30 PM ET</t>
        </is>
      </c>
      <c r="D1298" t="inlineStr">
        <is>
          <t>Oklahoma</t>
        </is>
      </c>
      <c r="E1298" t="inlineStr">
        <is>
          <t>#14</t>
        </is>
      </c>
      <c r="F1298" t="inlineStr">
        <is>
          <t>N</t>
        </is>
      </c>
      <c r="G1298" t="inlineStr">
        <is>
          <t>Texas -9.5</t>
        </is>
      </c>
      <c r="H1298" t="inlineStr">
        <is>
          <t>Texas -6</t>
        </is>
      </c>
      <c r="I1298" t="n">
        <v>41.5</v>
      </c>
      <c r="J1298" t="inlineStr">
        <is>
          <t>-380</t>
        </is>
      </c>
      <c r="K1298" t="inlineStr">
        <is>
          <t>+1.7</t>
        </is>
      </c>
      <c r="M1298" t="inlineStr">
        <is>
          <t>Cotton Bowl</t>
        </is>
      </c>
    </row>
    <row r="1299">
      <c r="A1299" t="inlineStr">
        <is>
          <t>Texas</t>
        </is>
      </c>
      <c r="B1299" t="n">
        <v>7</v>
      </c>
      <c r="C1299" t="inlineStr">
        <is>
          <t>Sat Oct 17, 12:00 PM ET</t>
        </is>
      </c>
      <c r="D1299" t="inlineStr">
        <is>
          <t>Florida</t>
        </is>
      </c>
      <c r="E1299" t="inlineStr">
        <is>
          <t>#15</t>
        </is>
      </c>
      <c r="F1299" t="inlineStr">
        <is>
          <t>vs</t>
        </is>
      </c>
      <c r="M1299" t="inlineStr">
        <is>
          <t>DKR-Texas Memorial Stadium</t>
        </is>
      </c>
    </row>
    <row r="1300">
      <c r="A1300" t="inlineStr">
        <is>
          <t>Texas</t>
        </is>
      </c>
      <c r="B1300" t="n">
        <v>8</v>
      </c>
      <c r="C1300" t="inlineStr">
        <is>
          <t>Sat Oct 24</t>
        </is>
      </c>
      <c r="D1300" t="inlineStr">
        <is>
          <t>Ole Miss</t>
        </is>
      </c>
      <c r="E1300" t="inlineStr">
        <is>
          <t>#16</t>
        </is>
      </c>
      <c r="F1300" t="inlineStr">
        <is>
          <t>vs</t>
        </is>
      </c>
      <c r="G1300" t="inlineStr">
        <is>
          <t>Texas -8.5</t>
        </is>
      </c>
      <c r="H1300" t="inlineStr">
        <is>
          <t>Texas -8.5</t>
        </is>
      </c>
      <c r="I1300" t="n">
        <v>54.5</v>
      </c>
      <c r="J1300" t="inlineStr">
        <is>
          <t>-310</t>
        </is>
      </c>
      <c r="K1300" t="inlineStr">
        <is>
          <t>🟡 +6.5</t>
        </is>
      </c>
      <c r="M1300" t="inlineStr">
        <is>
          <t>DKR-Texas Memorial Stadium</t>
        </is>
      </c>
    </row>
    <row r="1301">
      <c r="A1301" t="inlineStr">
        <is>
          <t>Texas</t>
        </is>
      </c>
      <c r="B1301" t="n">
        <v>9</v>
      </c>
      <c r="C1301" t="inlineStr">
        <is>
          <t>Sat Oct 31</t>
        </is>
      </c>
      <c r="D1301" t="inlineStr">
        <is>
          <t>Mississippi State</t>
        </is>
      </c>
      <c r="E1301" t="inlineStr">
        <is>
          <t>#22</t>
        </is>
      </c>
      <c r="F1301" t="inlineStr">
        <is>
          <t>vs</t>
        </is>
      </c>
      <c r="M1301" t="inlineStr">
        <is>
          <t>DKR-Texas Memorial Stadium</t>
        </is>
      </c>
    </row>
    <row r="1302">
      <c r="A1302" t="inlineStr">
        <is>
          <t>Texas</t>
        </is>
      </c>
      <c r="B1302" t="n">
        <v>10</v>
      </c>
      <c r="C1302" t="inlineStr">
        <is>
          <t>Sat Nov 07</t>
        </is>
      </c>
      <c r="D1302" t="inlineStr">
        <is>
          <t>Missouri</t>
        </is>
      </c>
      <c r="E1302" t="inlineStr">
        <is>
          <t>#17</t>
        </is>
      </c>
      <c r="F1302" t="inlineStr">
        <is>
          <t>at</t>
        </is>
      </c>
      <c r="M1302" t="inlineStr">
        <is>
          <t>Memorial Stadium</t>
        </is>
      </c>
    </row>
    <row r="1303">
      <c r="A1303" t="inlineStr">
        <is>
          <t>Texas</t>
        </is>
      </c>
      <c r="B1303" t="n">
        <v>11</v>
      </c>
      <c r="C1303" t="inlineStr">
        <is>
          <t>Sat Nov 14</t>
        </is>
      </c>
      <c r="D1303" t="inlineStr">
        <is>
          <t>LSU</t>
        </is>
      </c>
      <c r="E1303" t="inlineStr">
        <is>
          <t>#7</t>
        </is>
      </c>
      <c r="F1303" t="inlineStr">
        <is>
          <t>at</t>
        </is>
      </c>
      <c r="G1303" t="inlineStr">
        <is>
          <t>Texas -2.5</t>
        </is>
      </c>
      <c r="H1303" t="inlineStr">
        <is>
          <t>Texas -2.5</t>
        </is>
      </c>
      <c r="I1303" t="n">
        <v>54.5</v>
      </c>
      <c r="J1303" t="inlineStr">
        <is>
          <t>-142</t>
        </is>
      </c>
      <c r="K1303" t="inlineStr">
        <is>
          <t>-3.8</t>
        </is>
      </c>
      <c r="M1303" t="inlineStr">
        <is>
          <t>Tiger Stadium (LA)</t>
        </is>
      </c>
    </row>
    <row r="1304">
      <c r="A1304" t="inlineStr">
        <is>
          <t>Texas</t>
        </is>
      </c>
      <c r="B1304" t="n">
        <v>12</v>
      </c>
      <c r="C1304" t="inlineStr">
        <is>
          <t>Sat Nov 21</t>
        </is>
      </c>
      <c r="D1304" t="inlineStr">
        <is>
          <t>Arkansas</t>
        </is>
      </c>
      <c r="E1304" t="inlineStr">
        <is>
          <t>#60</t>
        </is>
      </c>
      <c r="F1304" t="inlineStr">
        <is>
          <t>vs</t>
        </is>
      </c>
      <c r="M1304" t="inlineStr">
        <is>
          <t>DKR-Texas Memorial Stadium</t>
        </is>
      </c>
    </row>
    <row r="1305">
      <c r="A1305" t="inlineStr">
        <is>
          <t>Texas</t>
        </is>
      </c>
      <c r="B1305" t="n">
        <v>13</v>
      </c>
      <c r="C1305" t="inlineStr">
        <is>
          <t>Fri Nov 27, 7:30 PM ET</t>
        </is>
      </c>
      <c r="D1305" t="inlineStr">
        <is>
          <t>Texas A&amp;M</t>
        </is>
      </c>
      <c r="E1305" t="inlineStr">
        <is>
          <t>#10</t>
        </is>
      </c>
      <c r="F1305" t="inlineStr">
        <is>
          <t>at</t>
        </is>
      </c>
      <c r="G1305" t="inlineStr">
        <is>
          <t>Texas -2.5</t>
        </is>
      </c>
      <c r="H1305" t="inlineStr">
        <is>
          <t>Texas -2.5</t>
        </is>
      </c>
      <c r="I1305" t="n">
        <v>53.5</v>
      </c>
      <c r="J1305" t="inlineStr">
        <is>
          <t>-142</t>
        </is>
      </c>
      <c r="K1305" t="inlineStr">
        <is>
          <t>+4.1</t>
        </is>
      </c>
      <c r="M1305" t="inlineStr">
        <is>
          <t>Kyle Field</t>
        </is>
      </c>
    </row>
    <row r="1306">
      <c r="A1306" t="inlineStr">
        <is>
          <t>Texas A&amp;M</t>
        </is>
      </c>
      <c r="B1306" t="n">
        <v>1</v>
      </c>
      <c r="C1306" t="inlineStr">
        <is>
          <t>Sat Sep 05, 7:00 PM ET</t>
        </is>
      </c>
      <c r="D1306" t="inlineStr">
        <is>
          <t>Missouri State</t>
        </is>
      </c>
      <c r="E1306" t="inlineStr">
        <is>
          <t>#126</t>
        </is>
      </c>
      <c r="F1306" t="inlineStr">
        <is>
          <t>vs</t>
        </is>
      </c>
      <c r="G1306" t="inlineStr">
        <is>
          <t>Texas A&amp;M -38.5</t>
        </is>
      </c>
      <c r="H1306" t="inlineStr">
        <is>
          <t>Texas A&amp;M -38.5</t>
        </is>
      </c>
      <c r="I1306" t="n">
        <v>53.5</v>
      </c>
      <c r="K1306" t="inlineStr">
        <is>
          <t>-3.0</t>
        </is>
      </c>
      <c r="L1306" t="inlineStr">
        <is>
          <t>W 50-0</t>
        </is>
      </c>
      <c r="M1306" t="inlineStr">
        <is>
          <t>Kyle Field</t>
        </is>
      </c>
    </row>
    <row r="1307">
      <c r="A1307" t="inlineStr">
        <is>
          <t>Texas A&amp;M</t>
        </is>
      </c>
      <c r="B1307" t="n">
        <v>2</v>
      </c>
      <c r="C1307" t="inlineStr">
        <is>
          <t>Sat Sep 12, 12:00 PM ET</t>
        </is>
      </c>
      <c r="D1307" t="inlineStr">
        <is>
          <t>Arizona State</t>
        </is>
      </c>
      <c r="E1307" t="inlineStr">
        <is>
          <t>#66</t>
        </is>
      </c>
      <c r="F1307" t="inlineStr">
        <is>
          <t>vs</t>
        </is>
      </c>
      <c r="G1307" t="inlineStr">
        <is>
          <t>Texas A&amp;M -15.5</t>
        </is>
      </c>
      <c r="H1307" t="inlineStr">
        <is>
          <t>Texas A&amp;M -14.5</t>
        </is>
      </c>
      <c r="I1307" t="n">
        <v>51.5</v>
      </c>
      <c r="J1307" t="inlineStr">
        <is>
          <t>-750</t>
        </is>
      </c>
      <c r="K1307" t="inlineStr">
        <is>
          <t>+5.7</t>
        </is>
      </c>
      <c r="L1307" t="inlineStr">
        <is>
          <t>W 48-20</t>
        </is>
      </c>
      <c r="M1307" t="inlineStr">
        <is>
          <t>Kyle Field</t>
        </is>
      </c>
    </row>
    <row r="1308">
      <c r="A1308" t="inlineStr">
        <is>
          <t>Texas A&amp;M</t>
        </is>
      </c>
      <c r="B1308" t="n">
        <v>3</v>
      </c>
      <c r="C1308" t="inlineStr">
        <is>
          <t>Sat Sep 19, 3:30 PM ET</t>
        </is>
      </c>
      <c r="D1308" t="inlineStr">
        <is>
          <t>Kentucky</t>
        </is>
      </c>
      <c r="E1308" t="inlineStr">
        <is>
          <t>#38</t>
        </is>
      </c>
      <c r="F1308" t="inlineStr">
        <is>
          <t>vs</t>
        </is>
      </c>
      <c r="G1308" t="inlineStr">
        <is>
          <t>Texas A&amp;M -16.5</t>
        </is>
      </c>
      <c r="H1308" t="inlineStr">
        <is>
          <t>Texas A&amp;M -15.5</t>
        </is>
      </c>
      <c r="I1308" t="n">
        <v>48.5</v>
      </c>
      <c r="J1308" t="inlineStr">
        <is>
          <t>-850</t>
        </is>
      </c>
      <c r="K1308" t="inlineStr">
        <is>
          <t>-4.4</t>
        </is>
      </c>
      <c r="L1308" t="inlineStr">
        <is>
          <t>L 21-31</t>
        </is>
      </c>
      <c r="M1308" t="inlineStr">
        <is>
          <t>Kyle Field</t>
        </is>
      </c>
    </row>
    <row r="1309">
      <c r="A1309" t="inlineStr">
        <is>
          <t>Texas A&amp;M</t>
        </is>
      </c>
      <c r="B1309" t="n">
        <v>4</v>
      </c>
      <c r="C1309" t="inlineStr">
        <is>
          <t>Sat Sep 26, 7:30 PM ET</t>
        </is>
      </c>
      <c r="D1309" t="inlineStr">
        <is>
          <t>LSU</t>
        </is>
      </c>
      <c r="E1309" t="inlineStr">
        <is>
          <t>#7</t>
        </is>
      </c>
      <c r="F1309" t="inlineStr">
        <is>
          <t>at</t>
        </is>
      </c>
      <c r="G1309" t="inlineStr">
        <is>
          <t>LSU -8.5</t>
        </is>
      </c>
      <c r="H1309" t="inlineStr">
        <is>
          <t>LSU -3</t>
        </is>
      </c>
      <c r="I1309" t="n">
        <v>52.5</v>
      </c>
      <c r="J1309" t="inlineStr">
        <is>
          <t>+275</t>
        </is>
      </c>
      <c r="K1309" t="inlineStr">
        <is>
          <t>-1.9</t>
        </is>
      </c>
      <c r="L1309" t="inlineStr">
        <is>
          <t>L 6-35</t>
        </is>
      </c>
      <c r="M1309" t="inlineStr">
        <is>
          <t>Tiger Stadium (LA)</t>
        </is>
      </c>
    </row>
    <row r="1310">
      <c r="A1310" t="inlineStr">
        <is>
          <t>Texas A&amp;M</t>
        </is>
      </c>
      <c r="B1310" t="n">
        <v>5</v>
      </c>
      <c r="C1310" t="inlineStr">
        <is>
          <t>Sat Oct 03, 7:00 PM ET</t>
        </is>
      </c>
      <c r="D1310" t="inlineStr">
        <is>
          <t>Arkansas</t>
        </is>
      </c>
      <c r="E1310" t="inlineStr">
        <is>
          <t>#60</t>
        </is>
      </c>
      <c r="F1310" t="inlineStr">
        <is>
          <t>vs</t>
        </is>
      </c>
      <c r="G1310" t="inlineStr">
        <is>
          <t>Texas A&amp;M -13.5</t>
        </is>
      </c>
      <c r="H1310" t="inlineStr">
        <is>
          <t>Texas A&amp;M -14.5</t>
        </is>
      </c>
      <c r="I1310" t="n">
        <v>51.5</v>
      </c>
      <c r="J1310" t="inlineStr">
        <is>
          <t>-575</t>
        </is>
      </c>
      <c r="K1310" t="inlineStr">
        <is>
          <t>+5.8</t>
        </is>
      </c>
      <c r="L1310" t="inlineStr">
        <is>
          <t>W 34-7</t>
        </is>
      </c>
      <c r="M1310" t="inlineStr">
        <is>
          <t>Kyle Field</t>
        </is>
      </c>
    </row>
    <row r="1311">
      <c r="A1311" t="inlineStr">
        <is>
          <t>Texas A&amp;M</t>
        </is>
      </c>
      <c r="B1311" t="n">
        <v>6</v>
      </c>
      <c r="C1311" t="inlineStr">
        <is>
          <t>Sat Oct 10, 12:00 PM ET</t>
        </is>
      </c>
      <c r="D1311" t="inlineStr">
        <is>
          <t>Missouri</t>
        </is>
      </c>
      <c r="E1311" t="inlineStr">
        <is>
          <t>#17</t>
        </is>
      </c>
      <c r="F1311" t="inlineStr">
        <is>
          <t>at</t>
        </is>
      </c>
      <c r="G1311" t="inlineStr">
        <is>
          <t>Missouri -1.5</t>
        </is>
      </c>
      <c r="H1311" t="inlineStr">
        <is>
          <t>Missouri -1.5</t>
        </is>
      </c>
      <c r="I1311" t="n">
        <v>50.5</v>
      </c>
      <c r="J1311" t="inlineStr">
        <is>
          <t>-102</t>
        </is>
      </c>
      <c r="K1311" t="inlineStr">
        <is>
          <t>+2.5</t>
        </is>
      </c>
      <c r="M1311" t="inlineStr">
        <is>
          <t>Memorial Stadium</t>
        </is>
      </c>
    </row>
    <row r="1312">
      <c r="A1312" t="inlineStr">
        <is>
          <t>Texas A&amp;M</t>
        </is>
      </c>
      <c r="B1312" t="n">
        <v>7</v>
      </c>
      <c r="C1312" t="inlineStr">
        <is>
          <t>Sat Oct 17, 1:00 PM ET</t>
        </is>
      </c>
      <c r="D1312" t="inlineStr">
        <is>
          <t>The Citadel</t>
        </is>
      </c>
      <c r="E1312" t="inlineStr">
        <is>
          <t>n/a</t>
        </is>
      </c>
      <c r="F1312" t="inlineStr">
        <is>
          <t>vs</t>
        </is>
      </c>
      <c r="M1312" t="inlineStr">
        <is>
          <t>Kyle Field</t>
        </is>
      </c>
    </row>
    <row r="1313">
      <c r="A1313" t="inlineStr">
        <is>
          <t>Texas A&amp;M</t>
        </is>
      </c>
      <c r="B1313" t="n">
        <v>8</v>
      </c>
      <c r="C1313" t="inlineStr">
        <is>
          <t>Sat Oct 24</t>
        </is>
      </c>
      <c r="D1313" t="inlineStr">
        <is>
          <t>Alabama</t>
        </is>
      </c>
      <c r="E1313" t="inlineStr">
        <is>
          <t>#1</t>
        </is>
      </c>
      <c r="F1313" t="inlineStr">
        <is>
          <t>at</t>
        </is>
      </c>
      <c r="G1313" t="inlineStr">
        <is>
          <t>Alabama -2.5</t>
        </is>
      </c>
      <c r="H1313" t="inlineStr">
        <is>
          <t>Alabama -2.5</t>
        </is>
      </c>
      <c r="I1313" t="n">
        <v>54.5</v>
      </c>
      <c r="J1313" t="inlineStr">
        <is>
          <t>+120</t>
        </is>
      </c>
      <c r="K1313" t="inlineStr">
        <is>
          <t>🟡 -9.9</t>
        </is>
      </c>
      <c r="M1313" t="inlineStr">
        <is>
          <t>Bryant-Denny Stadium</t>
        </is>
      </c>
    </row>
    <row r="1314">
      <c r="A1314" t="inlineStr">
        <is>
          <t>Texas A&amp;M</t>
        </is>
      </c>
      <c r="B1314" t="n">
        <v>10</v>
      </c>
      <c r="C1314" t="inlineStr">
        <is>
          <t>Sat Nov 07</t>
        </is>
      </c>
      <c r="D1314" t="inlineStr">
        <is>
          <t>South Carolina</t>
        </is>
      </c>
      <c r="E1314" t="inlineStr">
        <is>
          <t>#24</t>
        </is>
      </c>
      <c r="F1314" t="inlineStr">
        <is>
          <t>at</t>
        </is>
      </c>
      <c r="M1314" t="inlineStr">
        <is>
          <t>Williams-Brice Stadium</t>
        </is>
      </c>
    </row>
    <row r="1315">
      <c r="A1315" t="inlineStr">
        <is>
          <t>Texas A&amp;M</t>
        </is>
      </c>
      <c r="B1315" t="n">
        <v>11</v>
      </c>
      <c r="C1315" t="inlineStr">
        <is>
          <t>Sat Nov 14</t>
        </is>
      </c>
      <c r="D1315" t="inlineStr">
        <is>
          <t>Tennessee</t>
        </is>
      </c>
      <c r="E1315" t="inlineStr">
        <is>
          <t>#12</t>
        </is>
      </c>
      <c r="F1315" t="inlineStr">
        <is>
          <t>vs</t>
        </is>
      </c>
      <c r="G1315" t="inlineStr">
        <is>
          <t>Texas A&amp;M -8.5</t>
        </is>
      </c>
      <c r="H1315" t="inlineStr">
        <is>
          <t>Texas A&amp;M -8.5</t>
        </is>
      </c>
      <c r="I1315" t="n">
        <v>55.5</v>
      </c>
      <c r="J1315" t="inlineStr">
        <is>
          <t>-360</t>
        </is>
      </c>
      <c r="K1315" t="inlineStr">
        <is>
          <t>-4.8</t>
        </is>
      </c>
      <c r="M1315" t="inlineStr">
        <is>
          <t>Kyle Field</t>
        </is>
      </c>
    </row>
    <row r="1316">
      <c r="A1316" t="inlineStr">
        <is>
          <t>Texas A&amp;M</t>
        </is>
      </c>
      <c r="B1316" t="n">
        <v>12</v>
      </c>
      <c r="C1316" t="inlineStr">
        <is>
          <t>Sat Nov 21</t>
        </is>
      </c>
      <c r="D1316" t="inlineStr">
        <is>
          <t>Oklahoma</t>
        </is>
      </c>
      <c r="E1316" t="inlineStr">
        <is>
          <t>#14</t>
        </is>
      </c>
      <c r="F1316" t="inlineStr">
        <is>
          <t>at</t>
        </is>
      </c>
      <c r="G1316" t="inlineStr">
        <is>
          <t>Oklahoma -2.5</t>
        </is>
      </c>
      <c r="H1316" t="inlineStr">
        <is>
          <t>Oklahoma -2.5</t>
        </is>
      </c>
      <c r="I1316" t="n">
        <v>51.5</v>
      </c>
      <c r="J1316" t="inlineStr">
        <is>
          <t>+120</t>
        </is>
      </c>
      <c r="K1316" t="inlineStr">
        <is>
          <t>+2.1</t>
        </is>
      </c>
      <c r="M1316" t="inlineStr">
        <is>
          <t>Memorial Stadium (Norman, OK)</t>
        </is>
      </c>
    </row>
    <row r="1317">
      <c r="A1317" t="inlineStr">
        <is>
          <t>Texas A&amp;M</t>
        </is>
      </c>
      <c r="B1317" t="n">
        <v>13</v>
      </c>
      <c r="C1317" t="inlineStr">
        <is>
          <t>Fri Nov 27, 7:30 PM ET</t>
        </is>
      </c>
      <c r="D1317" t="inlineStr">
        <is>
          <t>Texas</t>
        </is>
      </c>
      <c r="E1317" t="inlineStr">
        <is>
          <t>#4</t>
        </is>
      </c>
      <c r="F1317" t="inlineStr">
        <is>
          <t>vs</t>
        </is>
      </c>
      <c r="G1317" t="inlineStr">
        <is>
          <t>Texas -2.5</t>
        </is>
      </c>
      <c r="H1317" t="inlineStr">
        <is>
          <t>Texas -2.5</t>
        </is>
      </c>
      <c r="I1317" t="n">
        <v>53.5</v>
      </c>
      <c r="J1317" t="inlineStr">
        <is>
          <t>+120</t>
        </is>
      </c>
      <c r="K1317" t="inlineStr">
        <is>
          <t>-4.1</t>
        </is>
      </c>
      <c r="M1317" t="inlineStr">
        <is>
          <t>Kyle Field</t>
        </is>
      </c>
    </row>
    <row r="1318">
      <c r="A1318" t="inlineStr">
        <is>
          <t>Texas State</t>
        </is>
      </c>
      <c r="B1318" t="n">
        <v>1</v>
      </c>
      <c r="C1318" t="inlineStr">
        <is>
          <t>Sat Sep 05, 3:30 PM ET</t>
        </is>
      </c>
      <c r="D1318" t="inlineStr">
        <is>
          <t>Texas</t>
        </is>
      </c>
      <c r="E1318" t="inlineStr">
        <is>
          <t>#4</t>
        </is>
      </c>
      <c r="F1318" t="inlineStr">
        <is>
          <t>at</t>
        </is>
      </c>
      <c r="G1318" t="inlineStr">
        <is>
          <t>Texas -29.5</t>
        </is>
      </c>
      <c r="H1318" t="inlineStr">
        <is>
          <t>Texas -30.5</t>
        </is>
      </c>
      <c r="I1318" t="inlineStr">
        <is>
          <t>61.5 ⚑MONSTER UNDER</t>
        </is>
      </c>
      <c r="J1318" t="inlineStr">
        <is>
          <t>+2500</t>
        </is>
      </c>
      <c r="K1318" t="inlineStr">
        <is>
          <t>-4.6</t>
        </is>
      </c>
      <c r="L1318" t="inlineStr">
        <is>
          <t>L 7-59</t>
        </is>
      </c>
      <c r="M1318" t="inlineStr">
        <is>
          <t>DKR-Texas Memorial Stadium</t>
        </is>
      </c>
    </row>
    <row r="1319">
      <c r="A1319" t="inlineStr">
        <is>
          <t>Texas State</t>
        </is>
      </c>
      <c r="B1319" t="n">
        <v>2</v>
      </c>
      <c r="C1319" t="inlineStr">
        <is>
          <t>Sat Sep 12, 3:30 PM ET</t>
        </is>
      </c>
      <c r="D1319" t="inlineStr">
        <is>
          <t>UTSA</t>
        </is>
      </c>
      <c r="E1319" t="inlineStr">
        <is>
          <t>#76</t>
        </is>
      </c>
      <c r="F1319" t="inlineStr">
        <is>
          <t>vs</t>
        </is>
      </c>
      <c r="G1319" t="inlineStr">
        <is>
          <t>Texas State -1.5</t>
        </is>
      </c>
      <c r="H1319" t="inlineStr">
        <is>
          <t>Texas State -1.5</t>
        </is>
      </c>
      <c r="I1319" t="inlineStr">
        <is>
          <t>65.5 ⚑MONSTER UNDER</t>
        </is>
      </c>
      <c r="J1319" t="inlineStr">
        <is>
          <t>-135</t>
        </is>
      </c>
      <c r="K1319" t="inlineStr">
        <is>
          <t>-0.7</t>
        </is>
      </c>
      <c r="L1319" t="inlineStr">
        <is>
          <t>L 26-31</t>
        </is>
      </c>
      <c r="M1319" t="inlineStr">
        <is>
          <t>Bobcat Stadium (TX)</t>
        </is>
      </c>
    </row>
    <row r="1320">
      <c r="A1320" t="inlineStr">
        <is>
          <t>Texas State</t>
        </is>
      </c>
      <c r="B1320" t="n">
        <v>3</v>
      </c>
      <c r="C1320" t="inlineStr">
        <is>
          <t>Sat Sep 19, 12:00 PM ET</t>
        </is>
      </c>
      <c r="D1320" t="inlineStr">
        <is>
          <t>North Texas</t>
        </is>
      </c>
      <c r="E1320" t="inlineStr">
        <is>
          <t>#72</t>
        </is>
      </c>
      <c r="F1320" t="inlineStr">
        <is>
          <t>vs</t>
        </is>
      </c>
      <c r="G1320" t="inlineStr">
        <is>
          <t>Texas State -3</t>
        </is>
      </c>
      <c r="H1320" t="inlineStr">
        <is>
          <t>Texas State -3</t>
        </is>
      </c>
      <c r="I1320" t="inlineStr">
        <is>
          <t>62.5 ⚑MONSTER UNDER</t>
        </is>
      </c>
      <c r="J1320" t="inlineStr">
        <is>
          <t>-142</t>
        </is>
      </c>
      <c r="K1320" t="inlineStr">
        <is>
          <t>🔴 -3.3</t>
        </is>
      </c>
      <c r="L1320" t="inlineStr">
        <is>
          <t>W 49-35</t>
        </is>
      </c>
      <c r="M1320" t="inlineStr">
        <is>
          <t>Bobcat Stadium (TX)</t>
        </is>
      </c>
    </row>
    <row r="1321">
      <c r="A1321" t="inlineStr">
        <is>
          <t>Texas State</t>
        </is>
      </c>
      <c r="B1321" t="n">
        <v>4</v>
      </c>
      <c r="C1321" t="inlineStr">
        <is>
          <t>Sat Sep 26, 6:00 PM ET</t>
        </is>
      </c>
      <c r="D1321" t="inlineStr">
        <is>
          <t>Incarnate Word</t>
        </is>
      </c>
      <c r="E1321" t="inlineStr">
        <is>
          <t>n/a</t>
        </is>
      </c>
      <c r="F1321" t="inlineStr">
        <is>
          <t>vs</t>
        </is>
      </c>
      <c r="G1321" t="inlineStr">
        <is>
          <t>Texas State -30.5</t>
        </is>
      </c>
      <c r="H1321" t="inlineStr">
        <is>
          <t>Texas State -29.5</t>
        </is>
      </c>
      <c r="I1321" t="inlineStr">
        <is>
          <t>66.5 ⚑MONSTER UNDER</t>
        </is>
      </c>
      <c r="J1321" t="inlineStr">
        <is>
          <t>-3200</t>
        </is>
      </c>
      <c r="L1321" t="inlineStr">
        <is>
          <t>W 63-10</t>
        </is>
      </c>
      <c r="M1321" t="inlineStr">
        <is>
          <t>Bobcat Stadium (TX)</t>
        </is>
      </c>
    </row>
    <row r="1322">
      <c r="A1322" t="inlineStr">
        <is>
          <t>Texas State</t>
        </is>
      </c>
      <c r="B1322" t="n">
        <v>5</v>
      </c>
      <c r="C1322" t="inlineStr">
        <is>
          <t>Sat Oct 03, 10:30 PM ET</t>
        </is>
      </c>
      <c r="D1322" t="inlineStr">
        <is>
          <t>San Diego State</t>
        </is>
      </c>
      <c r="E1322" t="inlineStr">
        <is>
          <t>#89</t>
        </is>
      </c>
      <c r="F1322" t="inlineStr">
        <is>
          <t>at</t>
        </is>
      </c>
      <c r="G1322" t="inlineStr">
        <is>
          <t>Texas State -10</t>
        </is>
      </c>
      <c r="H1322" t="inlineStr">
        <is>
          <t>Texas State -4.5</t>
        </is>
      </c>
      <c r="I1322" t="n">
        <v>57.5</v>
      </c>
      <c r="J1322" t="inlineStr">
        <is>
          <t>-375</t>
        </is>
      </c>
      <c r="K1322" t="inlineStr">
        <is>
          <t>🔴 -11.4</t>
        </is>
      </c>
      <c r="L1322" t="inlineStr">
        <is>
          <t>L 29-31</t>
        </is>
      </c>
      <c r="M1322" t="inlineStr">
        <is>
          <t>Snapdragon Stadium</t>
        </is>
      </c>
    </row>
    <row r="1323">
      <c r="A1323" t="inlineStr">
        <is>
          <t>Texas State</t>
        </is>
      </c>
      <c r="B1323" t="n">
        <v>7</v>
      </c>
      <c r="C1323" t="inlineStr">
        <is>
          <t>Thu Oct 15, 8:00 PM ET</t>
        </is>
      </c>
      <c r="D1323" t="inlineStr">
        <is>
          <t>Colorado State</t>
        </is>
      </c>
      <c r="E1323" t="inlineStr">
        <is>
          <t>#119</t>
        </is>
      </c>
      <c r="F1323" t="inlineStr">
        <is>
          <t>vs</t>
        </is>
      </c>
      <c r="M1323" t="inlineStr">
        <is>
          <t>Bobcat Stadium (TX)</t>
        </is>
      </c>
    </row>
    <row r="1324">
      <c r="A1324" t="inlineStr">
        <is>
          <t>Texas State</t>
        </is>
      </c>
      <c r="B1324" t="n">
        <v>8</v>
      </c>
      <c r="C1324" t="inlineStr">
        <is>
          <t>Sat Oct 24, 7:30 PM ET</t>
        </is>
      </c>
      <c r="D1324" t="inlineStr">
        <is>
          <t>Utah State</t>
        </is>
      </c>
      <c r="E1324" t="inlineStr">
        <is>
          <t>#81</t>
        </is>
      </c>
      <c r="F1324" t="inlineStr">
        <is>
          <t>vs</t>
        </is>
      </c>
      <c r="M1324" t="inlineStr">
        <is>
          <t>Bobcat Stadium (TX)</t>
        </is>
      </c>
    </row>
    <row r="1325">
      <c r="A1325" t="inlineStr">
        <is>
          <t>Texas State</t>
        </is>
      </c>
      <c r="B1325" t="n">
        <v>9</v>
      </c>
      <c r="C1325" t="inlineStr">
        <is>
          <t>Sat Oct 31, 10:00 PM ET</t>
        </is>
      </c>
      <c r="D1325" t="inlineStr">
        <is>
          <t>Boise State</t>
        </is>
      </c>
      <c r="E1325" t="inlineStr">
        <is>
          <t>#30</t>
        </is>
      </c>
      <c r="F1325" t="inlineStr">
        <is>
          <t>at</t>
        </is>
      </c>
      <c r="M1325" t="inlineStr">
        <is>
          <t>Albertsons Stadium</t>
        </is>
      </c>
    </row>
    <row r="1326">
      <c r="A1326" t="inlineStr">
        <is>
          <t>Texas State</t>
        </is>
      </c>
      <c r="B1326" t="n">
        <v>10</v>
      </c>
      <c r="C1326" t="inlineStr">
        <is>
          <t>Sat Nov 07, 10:30 PM ET</t>
        </is>
      </c>
      <c r="D1326" t="inlineStr">
        <is>
          <t>Oregon State</t>
        </is>
      </c>
      <c r="E1326" t="inlineStr">
        <is>
          <t>#69</t>
        </is>
      </c>
      <c r="F1326" t="inlineStr">
        <is>
          <t>at</t>
        </is>
      </c>
      <c r="M1326" t="inlineStr">
        <is>
          <t>Reser Stadium</t>
        </is>
      </c>
    </row>
    <row r="1327">
      <c r="A1327" t="inlineStr">
        <is>
          <t>Texas State</t>
        </is>
      </c>
      <c r="B1327" t="n">
        <v>11</v>
      </c>
      <c r="C1327" t="inlineStr">
        <is>
          <t>Sat Nov 14, 4:00 PM ET</t>
        </is>
      </c>
      <c r="D1327" t="inlineStr">
        <is>
          <t>Fresno State</t>
        </is>
      </c>
      <c r="E1327" t="inlineStr">
        <is>
          <t>#71</t>
        </is>
      </c>
      <c r="F1327" t="inlineStr">
        <is>
          <t>vs</t>
        </is>
      </c>
      <c r="M1327" t="inlineStr">
        <is>
          <t>Bobcat Stadium (TX)</t>
        </is>
      </c>
    </row>
    <row r="1328">
      <c r="A1328" t="inlineStr">
        <is>
          <t>Texas State</t>
        </is>
      </c>
      <c r="B1328" t="n">
        <v>12</v>
      </c>
      <c r="C1328" t="inlineStr">
        <is>
          <t>Sat Nov 21, 6:00 PM ET</t>
        </is>
      </c>
      <c r="D1328" t="inlineStr">
        <is>
          <t>Washington State</t>
        </is>
      </c>
      <c r="E1328" t="inlineStr">
        <is>
          <t>#96</t>
        </is>
      </c>
      <c r="F1328" t="inlineStr">
        <is>
          <t>vs</t>
        </is>
      </c>
      <c r="M1328" t="inlineStr">
        <is>
          <t>Bobcat Stadium (TX)</t>
        </is>
      </c>
    </row>
    <row r="1329">
      <c r="A1329" t="inlineStr">
        <is>
          <t>Texas Tech</t>
        </is>
      </c>
      <c r="B1329" t="n">
        <v>1</v>
      </c>
      <c r="C1329" t="inlineStr">
        <is>
          <t>Sat Sep 05, 7:00 PM ET</t>
        </is>
      </c>
      <c r="D1329" t="inlineStr">
        <is>
          <t>Abilene Christian</t>
        </is>
      </c>
      <c r="E1329" t="inlineStr">
        <is>
          <t>n/a</t>
        </is>
      </c>
      <c r="F1329" t="inlineStr">
        <is>
          <t>vs</t>
        </is>
      </c>
      <c r="G1329" t="inlineStr">
        <is>
          <t>Texas Tech -45.5</t>
        </is>
      </c>
      <c r="H1329" t="inlineStr">
        <is>
          <t>Texas Tech -42.5</t>
        </is>
      </c>
      <c r="I1329" t="inlineStr">
        <is>
          <t>61.5 ⚑MONSTER UNDER</t>
        </is>
      </c>
      <c r="L1329" t="inlineStr">
        <is>
          <t>W 33-10</t>
        </is>
      </c>
      <c r="M1329" t="inlineStr">
        <is>
          <t>Jones AT&amp;T Stadium</t>
        </is>
      </c>
    </row>
    <row r="1330">
      <c r="A1330" t="inlineStr">
        <is>
          <t>Texas Tech</t>
        </is>
      </c>
      <c r="B1330" t="n">
        <v>2</v>
      </c>
      <c r="C1330" t="inlineStr">
        <is>
          <t>Sat Sep 12, 7:30 PM ET</t>
        </is>
      </c>
      <c r="D1330" t="inlineStr">
        <is>
          <t>Oregon State</t>
        </is>
      </c>
      <c r="E1330" t="inlineStr">
        <is>
          <t>#69</t>
        </is>
      </c>
      <c r="F1330" t="inlineStr">
        <is>
          <t>at</t>
        </is>
      </c>
      <c r="G1330" t="inlineStr">
        <is>
          <t>Texas Tech -25.5</t>
        </is>
      </c>
      <c r="H1330" t="inlineStr">
        <is>
          <t>Texas Tech -27.5</t>
        </is>
      </c>
      <c r="I1330" t="n">
        <v>52.5</v>
      </c>
      <c r="J1330" t="inlineStr">
        <is>
          <t>-3200</t>
        </is>
      </c>
      <c r="K1330" t="inlineStr">
        <is>
          <t>🟡 -11.0</t>
        </is>
      </c>
      <c r="L1330" t="inlineStr">
        <is>
          <t>W 35-24</t>
        </is>
      </c>
      <c r="M1330" t="inlineStr">
        <is>
          <t>Reser Stadium</t>
        </is>
      </c>
    </row>
    <row r="1331">
      <c r="A1331" t="inlineStr">
        <is>
          <t>Texas Tech</t>
        </is>
      </c>
      <c r="B1331" t="n">
        <v>3</v>
      </c>
      <c r="C1331" t="inlineStr">
        <is>
          <t>Fri Sep 18, 8:00 PM ET</t>
        </is>
      </c>
      <c r="D1331" t="inlineStr">
        <is>
          <t>Houston</t>
        </is>
      </c>
      <c r="E1331" t="inlineStr">
        <is>
          <t>#36</t>
        </is>
      </c>
      <c r="F1331" t="inlineStr">
        <is>
          <t>vs</t>
        </is>
      </c>
      <c r="G1331" t="inlineStr">
        <is>
          <t>Texas Tech -7.5</t>
        </is>
      </c>
      <c r="H1331" t="inlineStr">
        <is>
          <t>Texas Tech -13.5</t>
        </is>
      </c>
      <c r="I1331" t="n">
        <v>52.5</v>
      </c>
      <c r="J1331" t="inlineStr">
        <is>
          <t>-310</t>
        </is>
      </c>
      <c r="K1331" t="inlineStr">
        <is>
          <t>+2.1</t>
        </is>
      </c>
      <c r="L1331" t="inlineStr">
        <is>
          <t>W 28-26</t>
        </is>
      </c>
      <c r="M1331" t="inlineStr">
        <is>
          <t>Jones AT&amp;T Stadium</t>
        </is>
      </c>
    </row>
    <row r="1332">
      <c r="A1332" t="inlineStr">
        <is>
          <t>Texas Tech</t>
        </is>
      </c>
      <c r="B1332" t="n">
        <v>4</v>
      </c>
      <c r="C1332" t="inlineStr">
        <is>
          <t>Sat Sep 26, 12:00 PM ET</t>
        </is>
      </c>
      <c r="D1332" t="inlineStr">
        <is>
          <t>Sam Houston</t>
        </is>
      </c>
      <c r="E1332" t="inlineStr">
        <is>
          <t>#124</t>
        </is>
      </c>
      <c r="F1332" t="inlineStr">
        <is>
          <t>vs</t>
        </is>
      </c>
      <c r="G1332" t="inlineStr">
        <is>
          <t>Texas Tech -34.5</t>
        </is>
      </c>
      <c r="H1332" t="inlineStr">
        <is>
          <t>Texas Tech -37.5</t>
        </is>
      </c>
      <c r="I1332" t="n">
        <v>55.5</v>
      </c>
      <c r="K1332" t="inlineStr">
        <is>
          <t>-1.1</t>
        </is>
      </c>
      <c r="L1332" t="inlineStr">
        <is>
          <t>W 49-14</t>
        </is>
      </c>
      <c r="M1332" t="inlineStr">
        <is>
          <t>Jones AT&amp;T Stadium</t>
        </is>
      </c>
    </row>
    <row r="1333">
      <c r="A1333" t="inlineStr">
        <is>
          <t>Texas Tech</t>
        </is>
      </c>
      <c r="B1333" t="n">
        <v>5</v>
      </c>
      <c r="C1333" t="inlineStr">
        <is>
          <t>Sat Oct 03, 7:30 PM ET</t>
        </is>
      </c>
      <c r="D1333" t="inlineStr">
        <is>
          <t>Colorado</t>
        </is>
      </c>
      <c r="E1333" t="inlineStr">
        <is>
          <t>#59</t>
        </is>
      </c>
      <c r="F1333" t="inlineStr">
        <is>
          <t>at</t>
        </is>
      </c>
      <c r="G1333" t="inlineStr">
        <is>
          <t>Texas Tech -13.5</t>
        </is>
      </c>
      <c r="H1333" t="inlineStr">
        <is>
          <t>Texas Tech -14.5</t>
        </is>
      </c>
      <c r="I1333" t="n">
        <v>50.5</v>
      </c>
      <c r="J1333" t="inlineStr">
        <is>
          <t>-600</t>
        </is>
      </c>
      <c r="K1333" t="inlineStr">
        <is>
          <t>-1.5</t>
        </is>
      </c>
      <c r="L1333" t="inlineStr">
        <is>
          <t>W 29-7</t>
        </is>
      </c>
      <c r="M1333" t="inlineStr">
        <is>
          <t>Folsom Field</t>
        </is>
      </c>
    </row>
    <row r="1334">
      <c r="A1334" t="inlineStr">
        <is>
          <t>Texas Tech</t>
        </is>
      </c>
      <c r="B1334" t="n">
        <v>7</v>
      </c>
      <c r="C1334" t="inlineStr">
        <is>
          <t>Sat Oct 17</t>
        </is>
      </c>
      <c r="D1334" t="inlineStr">
        <is>
          <t>Arizona State</t>
        </is>
      </c>
      <c r="E1334" t="inlineStr">
        <is>
          <t>#66</t>
        </is>
      </c>
      <c r="F1334" t="inlineStr">
        <is>
          <t>vs</t>
        </is>
      </c>
      <c r="M1334" t="inlineStr">
        <is>
          <t>Jones AT&amp;T Stadium</t>
        </is>
      </c>
    </row>
    <row r="1335">
      <c r="A1335" t="inlineStr">
        <is>
          <t>Texas Tech</t>
        </is>
      </c>
      <c r="B1335" t="n">
        <v>8</v>
      </c>
      <c r="C1335" t="inlineStr">
        <is>
          <t>Sat Oct 24</t>
        </is>
      </c>
      <c r="D1335" t="inlineStr">
        <is>
          <t>Cincinnati</t>
        </is>
      </c>
      <c r="E1335" t="inlineStr">
        <is>
          <t>#65</t>
        </is>
      </c>
      <c r="F1335" t="inlineStr">
        <is>
          <t>at</t>
        </is>
      </c>
      <c r="M1335" t="inlineStr">
        <is>
          <t>Nippert Stadium</t>
        </is>
      </c>
    </row>
    <row r="1336">
      <c r="A1336" t="inlineStr">
        <is>
          <t>Texas Tech</t>
        </is>
      </c>
      <c r="B1336" t="n">
        <v>9</v>
      </c>
      <c r="C1336" t="inlineStr">
        <is>
          <t>Sat Oct 31</t>
        </is>
      </c>
      <c r="D1336" t="inlineStr">
        <is>
          <t>Arizona</t>
        </is>
      </c>
      <c r="E1336" t="inlineStr">
        <is>
          <t>#33</t>
        </is>
      </c>
      <c r="F1336" t="inlineStr">
        <is>
          <t>vs</t>
        </is>
      </c>
      <c r="M1336" t="inlineStr">
        <is>
          <t>Jones AT&amp;T Stadium</t>
        </is>
      </c>
    </row>
    <row r="1337">
      <c r="A1337" t="inlineStr">
        <is>
          <t>Texas Tech</t>
        </is>
      </c>
      <c r="B1337" t="n">
        <v>10</v>
      </c>
      <c r="C1337" t="inlineStr">
        <is>
          <t>Sat Nov 07</t>
        </is>
      </c>
      <c r="D1337" t="inlineStr">
        <is>
          <t>West Virginia</t>
        </is>
      </c>
      <c r="E1337" t="inlineStr">
        <is>
          <t>#63</t>
        </is>
      </c>
      <c r="F1337" t="inlineStr">
        <is>
          <t>vs</t>
        </is>
      </c>
      <c r="M1337" t="inlineStr">
        <is>
          <t>Jones AT&amp;T Stadium</t>
        </is>
      </c>
    </row>
    <row r="1338">
      <c r="A1338" t="inlineStr">
        <is>
          <t>Texas Tech</t>
        </is>
      </c>
      <c r="B1338" t="n">
        <v>11</v>
      </c>
      <c r="C1338" t="inlineStr">
        <is>
          <t>Sat Nov 14</t>
        </is>
      </c>
      <c r="D1338" t="inlineStr">
        <is>
          <t>Oklahoma State</t>
        </is>
      </c>
      <c r="E1338" t="inlineStr">
        <is>
          <t>#40</t>
        </is>
      </c>
      <c r="F1338" t="inlineStr">
        <is>
          <t>at</t>
        </is>
      </c>
      <c r="G1338" t="inlineStr">
        <is>
          <t>Texas Tech -15.5</t>
        </is>
      </c>
      <c r="H1338" t="inlineStr">
        <is>
          <t>Texas Tech -15.5</t>
        </is>
      </c>
      <c r="I1338" t="inlineStr">
        <is>
          <t>61.5 ⚑MONSTER UNDER</t>
        </is>
      </c>
      <c r="J1338" t="inlineStr">
        <is>
          <t>-700</t>
        </is>
      </c>
      <c r="K1338" t="inlineStr">
        <is>
          <t>🟡 -9.8</t>
        </is>
      </c>
      <c r="M1338" t="inlineStr">
        <is>
          <t>Boone Pickens Stadium</t>
        </is>
      </c>
    </row>
    <row r="1339">
      <c r="A1339" t="inlineStr">
        <is>
          <t>Texas Tech</t>
        </is>
      </c>
      <c r="B1339" t="n">
        <v>12</v>
      </c>
      <c r="C1339" t="inlineStr">
        <is>
          <t>Sat Nov 21</t>
        </is>
      </c>
      <c r="D1339" t="inlineStr">
        <is>
          <t>Baylor</t>
        </is>
      </c>
      <c r="E1339" t="inlineStr">
        <is>
          <t>#28</t>
        </is>
      </c>
      <c r="F1339" t="inlineStr">
        <is>
          <t>at</t>
        </is>
      </c>
      <c r="M1339" t="inlineStr">
        <is>
          <t>McLane Stadium</t>
        </is>
      </c>
    </row>
    <row r="1340">
      <c r="A1340" t="inlineStr">
        <is>
          <t>Texas Tech</t>
        </is>
      </c>
      <c r="B1340" t="n">
        <v>13</v>
      </c>
      <c r="C1340" t="inlineStr">
        <is>
          <t>Thu Nov 26, 8:00 PM ET</t>
        </is>
      </c>
      <c r="D1340" t="inlineStr">
        <is>
          <t>TCU</t>
        </is>
      </c>
      <c r="E1340" t="inlineStr">
        <is>
          <t>#45</t>
        </is>
      </c>
      <c r="F1340" t="inlineStr">
        <is>
          <t>vs</t>
        </is>
      </c>
      <c r="G1340" t="inlineStr">
        <is>
          <t>Texas Tech -16.5</t>
        </is>
      </c>
      <c r="H1340" t="inlineStr">
        <is>
          <t>Texas Tech -16.5</t>
        </is>
      </c>
      <c r="I1340" t="n">
        <v>55.5</v>
      </c>
      <c r="J1340" t="inlineStr">
        <is>
          <t>-950</t>
        </is>
      </c>
      <c r="K1340" t="inlineStr">
        <is>
          <t>-4.2</t>
        </is>
      </c>
      <c r="M1340" t="inlineStr">
        <is>
          <t>Jones AT&amp;T Stadium</t>
        </is>
      </c>
    </row>
    <row r="1341">
      <c r="A1341" t="inlineStr">
        <is>
          <t>Toledo</t>
        </is>
      </c>
      <c r="B1341" t="n">
        <v>1</v>
      </c>
      <c r="C1341" t="inlineStr">
        <is>
          <t>Fri Sep 04, 8:00 PM ET</t>
        </is>
      </c>
      <c r="D1341" t="inlineStr">
        <is>
          <t>Michigan State</t>
        </is>
      </c>
      <c r="E1341" t="inlineStr">
        <is>
          <t>#58</t>
        </is>
      </c>
      <c r="F1341" t="inlineStr">
        <is>
          <t>at</t>
        </is>
      </c>
      <c r="G1341" t="inlineStr">
        <is>
          <t>Michigan State -10</t>
        </is>
      </c>
      <c r="H1341" t="inlineStr">
        <is>
          <t>Michigan State -10.5</t>
        </is>
      </c>
      <c r="I1341" t="n">
        <v>48.5</v>
      </c>
      <c r="J1341" t="inlineStr">
        <is>
          <t>+320</t>
        </is>
      </c>
      <c r="K1341" t="inlineStr">
        <is>
          <t>+3.2</t>
        </is>
      </c>
      <c r="L1341" t="inlineStr">
        <is>
          <t>L 20-30</t>
        </is>
      </c>
      <c r="M1341" t="inlineStr">
        <is>
          <t>Spartan Stadium</t>
        </is>
      </c>
    </row>
    <row r="1342">
      <c r="A1342" t="inlineStr">
        <is>
          <t>Toledo</t>
        </is>
      </c>
      <c r="B1342" t="n">
        <v>2</v>
      </c>
      <c r="C1342" t="inlineStr">
        <is>
          <t>Sat Sep 12, 3:30 PM ET</t>
        </is>
      </c>
      <c r="D1342" t="inlineStr">
        <is>
          <t>Central Connecticut</t>
        </is>
      </c>
      <c r="E1342" t="inlineStr">
        <is>
          <t>n/a</t>
        </is>
      </c>
      <c r="F1342" t="inlineStr">
        <is>
          <t>vs</t>
        </is>
      </c>
      <c r="G1342" t="inlineStr">
        <is>
          <t>Toledo -36.5</t>
        </is>
      </c>
      <c r="H1342" t="inlineStr">
        <is>
          <t>Toledo -33.5</t>
        </is>
      </c>
      <c r="I1342" t="n">
        <v>52.5</v>
      </c>
      <c r="J1342" t="inlineStr">
        <is>
          <t>-20000</t>
        </is>
      </c>
      <c r="L1342" t="inlineStr">
        <is>
          <t>W 63-10</t>
        </is>
      </c>
      <c r="M1342" t="inlineStr">
        <is>
          <t>Glass Bowl</t>
        </is>
      </c>
    </row>
    <row r="1343">
      <c r="A1343" t="inlineStr">
        <is>
          <t>Toledo</t>
        </is>
      </c>
      <c r="B1343" t="n">
        <v>3</v>
      </c>
      <c r="C1343" t="inlineStr">
        <is>
          <t>Sat Sep 19, 3:00 PM ET</t>
        </is>
      </c>
      <c r="D1343" t="inlineStr">
        <is>
          <t>Temple</t>
        </is>
      </c>
      <c r="E1343" t="inlineStr">
        <is>
          <t>#93</t>
        </is>
      </c>
      <c r="F1343" t="inlineStr">
        <is>
          <t>vs</t>
        </is>
      </c>
      <c r="G1343" t="inlineStr">
        <is>
          <t>Toledo -4.5</t>
        </is>
      </c>
      <c r="H1343" t="inlineStr">
        <is>
          <t>Toledo -4</t>
        </is>
      </c>
      <c r="I1343" t="n">
        <v>48.5</v>
      </c>
      <c r="J1343" t="inlineStr">
        <is>
          <t>-205</t>
        </is>
      </c>
      <c r="K1343" t="inlineStr">
        <is>
          <t>+2.6</t>
        </is>
      </c>
      <c r="L1343" t="inlineStr">
        <is>
          <t>W 49-48</t>
        </is>
      </c>
      <c r="M1343" t="inlineStr">
        <is>
          <t>Glass Bowl</t>
        </is>
      </c>
    </row>
    <row r="1344">
      <c r="A1344" t="inlineStr">
        <is>
          <t>Toledo</t>
        </is>
      </c>
      <c r="B1344" t="n">
        <v>4</v>
      </c>
      <c r="C1344" t="inlineStr">
        <is>
          <t>Sat Sep 26, 12:00 PM ET</t>
        </is>
      </c>
      <c r="D1344" t="inlineStr">
        <is>
          <t>San Diego State</t>
        </is>
      </c>
      <c r="E1344" t="inlineStr">
        <is>
          <t>#89</t>
        </is>
      </c>
      <c r="F1344" t="inlineStr">
        <is>
          <t>vs</t>
        </is>
      </c>
      <c r="G1344" t="inlineStr">
        <is>
          <t>Toledo -2.5</t>
        </is>
      </c>
      <c r="H1344" t="inlineStr">
        <is>
          <t>San Diego State -1.5</t>
        </is>
      </c>
      <c r="I1344" t="n">
        <v>50.5</v>
      </c>
      <c r="J1344" t="inlineStr">
        <is>
          <t>-142</t>
        </is>
      </c>
      <c r="K1344" t="inlineStr">
        <is>
          <t>+3.7</t>
        </is>
      </c>
      <c r="L1344" t="inlineStr">
        <is>
          <t>W 41-16</t>
        </is>
      </c>
      <c r="M1344" t="inlineStr">
        <is>
          <t>Glass Bowl</t>
        </is>
      </c>
    </row>
    <row r="1345">
      <c r="A1345" t="inlineStr">
        <is>
          <t>Toledo</t>
        </is>
      </c>
      <c r="B1345" t="n">
        <v>5</v>
      </c>
      <c r="C1345" t="inlineStr">
        <is>
          <t>Sat Oct 03, 2:00 PM ET</t>
        </is>
      </c>
      <c r="D1345" t="inlineStr">
        <is>
          <t>Ball State</t>
        </is>
      </c>
      <c r="E1345" t="inlineStr">
        <is>
          <t>#136</t>
        </is>
      </c>
      <c r="F1345" t="inlineStr">
        <is>
          <t>at</t>
        </is>
      </c>
      <c r="G1345" t="inlineStr">
        <is>
          <t>Toledo -20.5</t>
        </is>
      </c>
      <c r="H1345" t="inlineStr">
        <is>
          <t>Toledo -17.5</t>
        </is>
      </c>
      <c r="I1345" t="n">
        <v>52.5</v>
      </c>
      <c r="J1345" t="inlineStr">
        <is>
          <t>-1350</t>
        </is>
      </c>
      <c r="K1345" t="inlineStr">
        <is>
          <t>-2.1</t>
        </is>
      </c>
      <c r="L1345" t="inlineStr">
        <is>
          <t>W 39-24</t>
        </is>
      </c>
      <c r="M1345" t="inlineStr">
        <is>
          <t>Scheumann Stadium</t>
        </is>
      </c>
    </row>
    <row r="1346">
      <c r="A1346" t="inlineStr">
        <is>
          <t>Toledo</t>
        </is>
      </c>
      <c r="B1346" t="n">
        <v>6</v>
      </c>
      <c r="C1346" t="inlineStr">
        <is>
          <t>Sat Oct 10, 3:30 PM ET</t>
        </is>
      </c>
      <c r="D1346" t="inlineStr">
        <is>
          <t>Buffalo</t>
        </is>
      </c>
      <c r="E1346" t="inlineStr">
        <is>
          <t>#122</t>
        </is>
      </c>
      <c r="F1346" t="inlineStr">
        <is>
          <t>vs</t>
        </is>
      </c>
      <c r="G1346" t="inlineStr">
        <is>
          <t>Toledo -20.0</t>
        </is>
      </c>
      <c r="H1346" t="inlineStr">
        <is>
          <t>Toledo -19.5</t>
        </is>
      </c>
      <c r="I1346" t="n">
        <v>54</v>
      </c>
      <c r="J1346" t="inlineStr">
        <is>
          <t>-1200</t>
        </is>
      </c>
      <c r="K1346" t="inlineStr">
        <is>
          <t>-5.5</t>
        </is>
      </c>
      <c r="M1346" t="inlineStr">
        <is>
          <t>Glass Bowl</t>
        </is>
      </c>
    </row>
    <row r="1347">
      <c r="A1347" t="inlineStr">
        <is>
          <t>Toledo</t>
        </is>
      </c>
      <c r="B1347" t="n">
        <v>7</v>
      </c>
      <c r="C1347" t="inlineStr">
        <is>
          <t>Sat Oct 17, 3:30 PM ET</t>
        </is>
      </c>
      <c r="D1347" t="inlineStr">
        <is>
          <t>Eastern Michigan</t>
        </is>
      </c>
      <c r="E1347" t="inlineStr">
        <is>
          <t>#127</t>
        </is>
      </c>
      <c r="F1347" t="inlineStr">
        <is>
          <t>at</t>
        </is>
      </c>
      <c r="M1347" t="inlineStr">
        <is>
          <t>Rynearson Stadium</t>
        </is>
      </c>
    </row>
    <row r="1348">
      <c r="A1348" t="inlineStr">
        <is>
          <t>Toledo</t>
        </is>
      </c>
      <c r="B1348" t="n">
        <v>8</v>
      </c>
      <c r="C1348" t="inlineStr">
        <is>
          <t>Sat Oct 24</t>
        </is>
      </c>
      <c r="D1348" t="inlineStr">
        <is>
          <t>Western Michigan</t>
        </is>
      </c>
      <c r="E1348" t="inlineStr">
        <is>
          <t>#84</t>
        </is>
      </c>
      <c r="F1348" t="inlineStr">
        <is>
          <t>vs</t>
        </is>
      </c>
      <c r="M1348" t="inlineStr">
        <is>
          <t>Glass Bowl</t>
        </is>
      </c>
    </row>
    <row r="1349">
      <c r="A1349" t="inlineStr">
        <is>
          <t>Toledo</t>
        </is>
      </c>
      <c r="B1349" t="n">
        <v>10</v>
      </c>
      <c r="C1349" t="inlineStr">
        <is>
          <t>Wed Nov 04</t>
        </is>
      </c>
      <c r="D1349" t="inlineStr">
        <is>
          <t>Sacramento State</t>
        </is>
      </c>
      <c r="E1349" t="inlineStr">
        <is>
          <t>#135</t>
        </is>
      </c>
      <c r="F1349" t="inlineStr">
        <is>
          <t>at</t>
        </is>
      </c>
      <c r="M1349" t="inlineStr">
        <is>
          <t>Hornet Stadium</t>
        </is>
      </c>
    </row>
    <row r="1350">
      <c r="A1350" t="inlineStr">
        <is>
          <t>Toledo</t>
        </is>
      </c>
      <c r="B1350" t="n">
        <v>11</v>
      </c>
      <c r="C1350" t="inlineStr">
        <is>
          <t>Wed Nov 11</t>
        </is>
      </c>
      <c r="D1350" t="inlineStr">
        <is>
          <t>Massachusetts</t>
        </is>
      </c>
      <c r="E1350" t="inlineStr">
        <is>
          <t>#123</t>
        </is>
      </c>
      <c r="F1350" t="inlineStr">
        <is>
          <t>vs</t>
        </is>
      </c>
      <c r="M1350" t="inlineStr">
        <is>
          <t>Glass Bowl</t>
        </is>
      </c>
    </row>
    <row r="1351">
      <c r="A1351" t="inlineStr">
        <is>
          <t>Toledo</t>
        </is>
      </c>
      <c r="B1351" t="n">
        <v>12</v>
      </c>
      <c r="C1351" t="inlineStr">
        <is>
          <t>Fri Nov 20, 7:30 PM ET</t>
        </is>
      </c>
      <c r="D1351" t="inlineStr">
        <is>
          <t>Bowling Green</t>
        </is>
      </c>
      <c r="E1351" t="inlineStr">
        <is>
          <t>#130</t>
        </is>
      </c>
      <c r="F1351" t="inlineStr">
        <is>
          <t>vs</t>
        </is>
      </c>
      <c r="M1351" t="inlineStr">
        <is>
          <t>Glass Bowl</t>
        </is>
      </c>
    </row>
    <row r="1352">
      <c r="A1352" t="inlineStr">
        <is>
          <t>Toledo</t>
        </is>
      </c>
      <c r="B1352" t="n">
        <v>13</v>
      </c>
      <c r="C1352" t="inlineStr">
        <is>
          <t>Fri Nov 27, 12:00 PM ET</t>
        </is>
      </c>
      <c r="D1352" t="inlineStr">
        <is>
          <t>Ohio</t>
        </is>
      </c>
      <c r="E1352" t="inlineStr">
        <is>
          <t>#103</t>
        </is>
      </c>
      <c r="F1352" t="inlineStr">
        <is>
          <t>at</t>
        </is>
      </c>
      <c r="M1352" t="inlineStr">
        <is>
          <t>Peden Stadium</t>
        </is>
      </c>
    </row>
    <row r="1353">
      <c r="A1353" t="inlineStr">
        <is>
          <t>Troy</t>
        </is>
      </c>
      <c r="B1353" t="n">
        <v>1</v>
      </c>
      <c r="C1353" t="inlineStr">
        <is>
          <t>Sat Sep 05, 7:00 PM ET</t>
        </is>
      </c>
      <c r="D1353" t="inlineStr">
        <is>
          <t>Sam Houston</t>
        </is>
      </c>
      <c r="E1353" t="inlineStr">
        <is>
          <t>#124</t>
        </is>
      </c>
      <c r="F1353" t="inlineStr">
        <is>
          <t>vs</t>
        </is>
      </c>
      <c r="G1353" t="inlineStr">
        <is>
          <t>Troy -15.5</t>
        </is>
      </c>
      <c r="H1353" t="inlineStr">
        <is>
          <t>Troy -17.5</t>
        </is>
      </c>
      <c r="I1353" t="n">
        <v>52.5</v>
      </c>
      <c r="J1353" t="inlineStr">
        <is>
          <t>-850</t>
        </is>
      </c>
      <c r="K1353" t="inlineStr">
        <is>
          <t>-4.7</t>
        </is>
      </c>
      <c r="L1353" t="inlineStr">
        <is>
          <t>W 24-21</t>
        </is>
      </c>
      <c r="M1353" t="inlineStr">
        <is>
          <t>Veterans Memorial Stadium (AL)</t>
        </is>
      </c>
    </row>
    <row r="1354">
      <c r="A1354" t="inlineStr">
        <is>
          <t>Troy</t>
        </is>
      </c>
      <c r="B1354" t="n">
        <v>2</v>
      </c>
      <c r="C1354" t="inlineStr">
        <is>
          <t>Sat Sep 12, 4:00 PM ET</t>
        </is>
      </c>
      <c r="D1354" t="inlineStr">
        <is>
          <t>Alabama State</t>
        </is>
      </c>
      <c r="E1354" t="inlineStr">
        <is>
          <t>n/a</t>
        </is>
      </c>
      <c r="F1354" t="inlineStr">
        <is>
          <t>vs</t>
        </is>
      </c>
      <c r="G1354" t="inlineStr">
        <is>
          <t>Troy -23.5</t>
        </is>
      </c>
      <c r="H1354" t="inlineStr">
        <is>
          <t>Troy -22.5</t>
        </is>
      </c>
      <c r="I1354" t="n">
        <v>52.5</v>
      </c>
      <c r="J1354" t="inlineStr">
        <is>
          <t>-2100</t>
        </is>
      </c>
      <c r="L1354" t="inlineStr">
        <is>
          <t>W 34-17</t>
        </is>
      </c>
      <c r="M1354" t="inlineStr">
        <is>
          <t>Veterans Memorial Stadium (AL)</t>
        </is>
      </c>
    </row>
    <row r="1355">
      <c r="A1355" t="inlineStr">
        <is>
          <t>Troy</t>
        </is>
      </c>
      <c r="B1355" t="n">
        <v>3</v>
      </c>
      <c r="C1355" t="inlineStr">
        <is>
          <t>Sat Sep 19, 7:00 PM ET</t>
        </is>
      </c>
      <c r="D1355" t="inlineStr">
        <is>
          <t>Missouri</t>
        </is>
      </c>
      <c r="E1355" t="inlineStr">
        <is>
          <t>#17</t>
        </is>
      </c>
      <c r="F1355" t="inlineStr">
        <is>
          <t>at</t>
        </is>
      </c>
      <c r="G1355" t="inlineStr">
        <is>
          <t>Missouri -26.5</t>
        </is>
      </c>
      <c r="H1355" t="inlineStr">
        <is>
          <t>Missouri -27.5</t>
        </is>
      </c>
      <c r="I1355" t="n">
        <v>49.5</v>
      </c>
      <c r="J1355" t="inlineStr">
        <is>
          <t>+1700</t>
        </is>
      </c>
      <c r="K1355" t="inlineStr">
        <is>
          <t>+3.0</t>
        </is>
      </c>
      <c r="L1355" t="inlineStr">
        <is>
          <t>L 17-27</t>
        </is>
      </c>
      <c r="M1355" t="inlineStr">
        <is>
          <t>Memorial Stadium</t>
        </is>
      </c>
    </row>
    <row r="1356">
      <c r="A1356" t="inlineStr">
        <is>
          <t>Troy</t>
        </is>
      </c>
      <c r="B1356" t="n">
        <v>4</v>
      </c>
      <c r="C1356" t="inlineStr">
        <is>
          <t>Sat Sep 26, 7:30 PM ET</t>
        </is>
      </c>
      <c r="D1356" t="inlineStr">
        <is>
          <t>Utah State</t>
        </is>
      </c>
      <c r="E1356" t="inlineStr">
        <is>
          <t>#81</t>
        </is>
      </c>
      <c r="F1356" t="inlineStr">
        <is>
          <t>at</t>
        </is>
      </c>
      <c r="G1356" t="inlineStr">
        <is>
          <t>Utah State -3</t>
        </is>
      </c>
      <c r="H1356" t="inlineStr">
        <is>
          <t>Utah State -2.5</t>
        </is>
      </c>
      <c r="I1356" t="n">
        <v>47.5</v>
      </c>
      <c r="J1356" t="inlineStr">
        <is>
          <t>+124</t>
        </is>
      </c>
      <c r="K1356" t="inlineStr">
        <is>
          <t>-2.1</t>
        </is>
      </c>
      <c r="L1356" t="inlineStr">
        <is>
          <t>L 10-21</t>
        </is>
      </c>
      <c r="M1356" t="inlineStr">
        <is>
          <t>Maverik Stadium</t>
        </is>
      </c>
    </row>
    <row r="1357">
      <c r="A1357" t="inlineStr">
        <is>
          <t>Troy</t>
        </is>
      </c>
      <c r="B1357" t="n">
        <v>6</v>
      </c>
      <c r="C1357" t="inlineStr">
        <is>
          <t>Tue Oct 06, 8:00 PM ET</t>
        </is>
      </c>
      <c r="D1357" t="inlineStr">
        <is>
          <t>Southern Miss</t>
        </is>
      </c>
      <c r="E1357" t="inlineStr">
        <is>
          <t>#115</t>
        </is>
      </c>
      <c r="F1357" t="inlineStr">
        <is>
          <t>vs</t>
        </is>
      </c>
      <c r="G1357" t="inlineStr">
        <is>
          <t>Troy -9.5</t>
        </is>
      </c>
      <c r="H1357" t="inlineStr">
        <is>
          <t>Troy -8.5</t>
        </is>
      </c>
      <c r="I1357" t="n">
        <v>48.5</v>
      </c>
      <c r="J1357" t="inlineStr">
        <is>
          <t>-355</t>
        </is>
      </c>
      <c r="K1357" t="inlineStr">
        <is>
          <t>-1.4</t>
        </is>
      </c>
      <c r="M1357" t="inlineStr">
        <is>
          <t>Veterans Memorial Stadium (AL)</t>
        </is>
      </c>
    </row>
    <row r="1358">
      <c r="A1358" t="inlineStr">
        <is>
          <t>Troy</t>
        </is>
      </c>
      <c r="B1358" t="n">
        <v>7</v>
      </c>
      <c r="C1358" t="inlineStr">
        <is>
          <t>Sat Oct 17, 5:00 PM ET</t>
        </is>
      </c>
      <c r="D1358" t="inlineStr">
        <is>
          <t>Louisiana</t>
        </is>
      </c>
      <c r="E1358" t="inlineStr">
        <is>
          <t>#91</t>
        </is>
      </c>
      <c r="F1358" t="inlineStr">
        <is>
          <t>at</t>
        </is>
      </c>
      <c r="M1358" t="inlineStr">
        <is>
          <t>Cajun Field</t>
        </is>
      </c>
    </row>
    <row r="1359">
      <c r="A1359" t="inlineStr">
        <is>
          <t>Troy</t>
        </is>
      </c>
      <c r="B1359" t="n">
        <v>8</v>
      </c>
      <c r="C1359" t="inlineStr">
        <is>
          <t>Sat Oct 24</t>
        </is>
      </c>
      <c r="D1359" t="inlineStr">
        <is>
          <t>UL Monroe</t>
        </is>
      </c>
      <c r="E1359" t="inlineStr">
        <is>
          <t>#137</t>
        </is>
      </c>
      <c r="F1359" t="inlineStr">
        <is>
          <t>vs</t>
        </is>
      </c>
      <c r="M1359" t="inlineStr">
        <is>
          <t>Veterans Memorial Stadium (AL)</t>
        </is>
      </c>
    </row>
    <row r="1360">
      <c r="A1360" t="inlineStr">
        <is>
          <t>Troy</t>
        </is>
      </c>
      <c r="B1360" t="n">
        <v>9</v>
      </c>
      <c r="C1360" t="inlineStr">
        <is>
          <t>Thu Oct 29, 7:30 PM ET</t>
        </is>
      </c>
      <c r="D1360" t="inlineStr">
        <is>
          <t>James Madison</t>
        </is>
      </c>
      <c r="E1360" t="inlineStr">
        <is>
          <t>#52</t>
        </is>
      </c>
      <c r="F1360" t="inlineStr">
        <is>
          <t>at</t>
        </is>
      </c>
      <c r="M1360" t="inlineStr">
        <is>
          <t>Bridgeforth Stadium</t>
        </is>
      </c>
    </row>
    <row r="1361">
      <c r="A1361" t="inlineStr">
        <is>
          <t>Troy</t>
        </is>
      </c>
      <c r="B1361" t="n">
        <v>10</v>
      </c>
      <c r="C1361" t="inlineStr">
        <is>
          <t>Sat Nov 07</t>
        </is>
      </c>
      <c r="D1361" t="inlineStr">
        <is>
          <t>Louisiana Tech</t>
        </is>
      </c>
      <c r="E1361" t="inlineStr">
        <is>
          <t>#95</t>
        </is>
      </c>
      <c r="F1361" t="inlineStr">
        <is>
          <t>vs</t>
        </is>
      </c>
      <c r="M1361" t="inlineStr">
        <is>
          <t>Veterans Memorial Stadium (AL)</t>
        </is>
      </c>
    </row>
    <row r="1362">
      <c r="A1362" t="inlineStr">
        <is>
          <t>Troy</t>
        </is>
      </c>
      <c r="B1362" t="n">
        <v>11</v>
      </c>
      <c r="C1362" t="inlineStr">
        <is>
          <t>Sat Nov 14</t>
        </is>
      </c>
      <c r="D1362" t="inlineStr">
        <is>
          <t>South Alabama</t>
        </is>
      </c>
      <c r="E1362" t="inlineStr">
        <is>
          <t>#109</t>
        </is>
      </c>
      <c r="F1362" t="inlineStr">
        <is>
          <t>at</t>
        </is>
      </c>
      <c r="M1362" t="inlineStr">
        <is>
          <t>Hancock Whitney Stadium</t>
        </is>
      </c>
    </row>
    <row r="1363">
      <c r="A1363" t="inlineStr">
        <is>
          <t>Troy</t>
        </is>
      </c>
      <c r="B1363" t="n">
        <v>12</v>
      </c>
      <c r="C1363" t="inlineStr">
        <is>
          <t>Sat Nov 21</t>
        </is>
      </c>
      <c r="D1363" t="inlineStr">
        <is>
          <t>Georgia Southern</t>
        </is>
      </c>
      <c r="E1363" t="inlineStr">
        <is>
          <t>#99</t>
        </is>
      </c>
      <c r="F1363" t="inlineStr">
        <is>
          <t>vs</t>
        </is>
      </c>
      <c r="M1363" t="inlineStr">
        <is>
          <t>Veterans Memorial Stadium (AL)</t>
        </is>
      </c>
    </row>
    <row r="1364">
      <c r="A1364" t="inlineStr">
        <is>
          <t>Troy</t>
        </is>
      </c>
      <c r="B1364" t="n">
        <v>13</v>
      </c>
      <c r="C1364" t="inlineStr">
        <is>
          <t>Sat Nov 28, 3:00 PM ET</t>
        </is>
      </c>
      <c r="D1364" t="inlineStr">
        <is>
          <t>Arkansas State</t>
        </is>
      </c>
      <c r="E1364" t="inlineStr">
        <is>
          <t>#105</t>
        </is>
      </c>
      <c r="F1364" t="inlineStr">
        <is>
          <t>at</t>
        </is>
      </c>
      <c r="M1364" t="inlineStr">
        <is>
          <t>Centennial Bank Stadium</t>
        </is>
      </c>
    </row>
    <row r="1365">
      <c r="A1365" t="inlineStr">
        <is>
          <t>Tulane</t>
        </is>
      </c>
      <c r="B1365" t="n">
        <v>1</v>
      </c>
      <c r="C1365" t="inlineStr">
        <is>
          <t>Sat Sep 05, 3:30 PM ET</t>
        </is>
      </c>
      <c r="D1365" t="inlineStr">
        <is>
          <t>Duke</t>
        </is>
      </c>
      <c r="E1365" t="inlineStr">
        <is>
          <t>#42</t>
        </is>
      </c>
      <c r="F1365" t="inlineStr">
        <is>
          <t>at</t>
        </is>
      </c>
      <c r="G1365" t="inlineStr">
        <is>
          <t>Duke -9.5</t>
        </is>
      </c>
      <c r="H1365" t="inlineStr">
        <is>
          <t>Duke -8.5</t>
        </is>
      </c>
      <c r="I1365" t="n">
        <v>51.5</v>
      </c>
      <c r="J1365" t="inlineStr">
        <is>
          <t>+300</t>
        </is>
      </c>
      <c r="K1365" t="inlineStr">
        <is>
          <t>-2.6</t>
        </is>
      </c>
      <c r="L1365" t="inlineStr">
        <is>
          <t>L 3-17</t>
        </is>
      </c>
      <c r="M1365" t="inlineStr">
        <is>
          <t>Wallace Wade Stadium</t>
        </is>
      </c>
    </row>
    <row r="1366">
      <c r="A1366" t="inlineStr">
        <is>
          <t>Tulane</t>
        </is>
      </c>
      <c r="B1366" t="n">
        <v>2</v>
      </c>
      <c r="C1366" t="inlineStr">
        <is>
          <t>Sat Sep 12, 7:00 PM ET</t>
        </is>
      </c>
      <c r="D1366" t="inlineStr">
        <is>
          <t>South Alabama</t>
        </is>
      </c>
      <c r="E1366" t="inlineStr">
        <is>
          <t>#109</t>
        </is>
      </c>
      <c r="F1366" t="inlineStr">
        <is>
          <t>vs</t>
        </is>
      </c>
      <c r="G1366" t="inlineStr">
        <is>
          <t>Tulane -9.5</t>
        </is>
      </c>
      <c r="H1366" t="inlineStr">
        <is>
          <t>Tulane -10</t>
        </is>
      </c>
      <c r="I1366" t="n">
        <v>48.5</v>
      </c>
      <c r="J1366" t="inlineStr">
        <is>
          <t>-360</t>
        </is>
      </c>
      <c r="K1366" t="inlineStr">
        <is>
          <t>+1.6</t>
        </is>
      </c>
      <c r="L1366" t="inlineStr">
        <is>
          <t>W 28-24</t>
        </is>
      </c>
      <c r="M1366" t="inlineStr">
        <is>
          <t>Yulman Stadium</t>
        </is>
      </c>
    </row>
    <row r="1367">
      <c r="A1367" t="inlineStr">
        <is>
          <t>Tulane</t>
        </is>
      </c>
      <c r="B1367" t="n">
        <v>3</v>
      </c>
      <c r="C1367" t="inlineStr">
        <is>
          <t>Sat Sep 19, 12:00 PM ET</t>
        </is>
      </c>
      <c r="D1367" t="inlineStr">
        <is>
          <t>Kansas State</t>
        </is>
      </c>
      <c r="E1367" t="inlineStr">
        <is>
          <t>#46</t>
        </is>
      </c>
      <c r="F1367" t="inlineStr">
        <is>
          <t>at</t>
        </is>
      </c>
      <c r="G1367" t="inlineStr">
        <is>
          <t>Kansas State -20.5</t>
        </is>
      </c>
      <c r="H1367" t="inlineStr">
        <is>
          <t>Kansas State -20.5</t>
        </is>
      </c>
      <c r="I1367" t="n">
        <v>49.5</v>
      </c>
      <c r="J1367" t="inlineStr">
        <is>
          <t>+850</t>
        </is>
      </c>
      <c r="K1367" t="inlineStr">
        <is>
          <t>🟡 +9.2</t>
        </is>
      </c>
      <c r="L1367" t="inlineStr">
        <is>
          <t>L 20-31</t>
        </is>
      </c>
      <c r="M1367" t="inlineStr">
        <is>
          <t>Bill Snyder Family Stadium</t>
        </is>
      </c>
    </row>
    <row r="1368">
      <c r="A1368" t="inlineStr">
        <is>
          <t>Tulane</t>
        </is>
      </c>
      <c r="B1368" t="n">
        <v>4</v>
      </c>
      <c r="C1368" t="inlineStr">
        <is>
          <t>Sat Sep 26, 7:00 PM ET</t>
        </is>
      </c>
      <c r="D1368" t="inlineStr">
        <is>
          <t>Southern Miss</t>
        </is>
      </c>
      <c r="E1368" t="inlineStr">
        <is>
          <t>#115</t>
        </is>
      </c>
      <c r="F1368" t="inlineStr">
        <is>
          <t>vs</t>
        </is>
      </c>
      <c r="G1368" t="inlineStr">
        <is>
          <t>Tulane -17.5</t>
        </is>
      </c>
      <c r="H1368" t="inlineStr">
        <is>
          <t>Tulane -17.5</t>
        </is>
      </c>
      <c r="I1368" t="n">
        <v>52.5</v>
      </c>
      <c r="J1368" t="inlineStr">
        <is>
          <t>-1050</t>
        </is>
      </c>
      <c r="K1368" t="inlineStr">
        <is>
          <t>-5.4</t>
        </is>
      </c>
      <c r="L1368" t="inlineStr">
        <is>
          <t>W 24-21</t>
        </is>
      </c>
      <c r="M1368" t="inlineStr">
        <is>
          <t>Yulman Stadium</t>
        </is>
      </c>
    </row>
    <row r="1369">
      <c r="A1369" t="inlineStr">
        <is>
          <t>Tulane</t>
        </is>
      </c>
      <c r="B1369" t="n">
        <v>6</v>
      </c>
      <c r="C1369" t="inlineStr">
        <is>
          <t>Sat Oct 10, 12:00 PM ET</t>
        </is>
      </c>
      <c r="D1369" t="inlineStr">
        <is>
          <t>Army</t>
        </is>
      </c>
      <c r="E1369" t="inlineStr">
        <is>
          <t>#85</t>
        </is>
      </c>
      <c r="F1369" t="inlineStr">
        <is>
          <t>at</t>
        </is>
      </c>
      <c r="G1369" t="inlineStr">
        <is>
          <t>Army -3.0</t>
        </is>
      </c>
      <c r="H1369" t="inlineStr">
        <is>
          <t>Army -3</t>
        </is>
      </c>
      <c r="I1369" t="n">
        <v>48.5</v>
      </c>
      <c r="J1369" t="inlineStr">
        <is>
          <t>+135</t>
        </is>
      </c>
      <c r="K1369" t="inlineStr">
        <is>
          <t>+2.9</t>
        </is>
      </c>
      <c r="M1369" t="inlineStr">
        <is>
          <t>Michie Stadium</t>
        </is>
      </c>
    </row>
    <row r="1370">
      <c r="A1370" t="inlineStr">
        <is>
          <t>Tulane</t>
        </is>
      </c>
      <c r="B1370" t="n">
        <v>7</v>
      </c>
      <c r="C1370" t="inlineStr">
        <is>
          <t>Fri Oct 16, 7:30 PM ET</t>
        </is>
      </c>
      <c r="D1370" t="inlineStr">
        <is>
          <t>Memphis</t>
        </is>
      </c>
      <c r="E1370" t="inlineStr">
        <is>
          <t>#53</t>
        </is>
      </c>
      <c r="F1370" t="inlineStr">
        <is>
          <t>vs</t>
        </is>
      </c>
      <c r="M1370" t="inlineStr">
        <is>
          <t>Yulman Stadium</t>
        </is>
      </c>
    </row>
    <row r="1371">
      <c r="A1371" t="inlineStr">
        <is>
          <t>Tulane</t>
        </is>
      </c>
      <c r="B1371" t="n">
        <v>8</v>
      </c>
      <c r="C1371" t="inlineStr">
        <is>
          <t>Sat Oct 24</t>
        </is>
      </c>
      <c r="D1371" t="inlineStr">
        <is>
          <t>UTSA</t>
        </is>
      </c>
      <c r="E1371" t="inlineStr">
        <is>
          <t>#76</t>
        </is>
      </c>
      <c r="F1371" t="inlineStr">
        <is>
          <t>vs</t>
        </is>
      </c>
      <c r="M1371" t="inlineStr">
        <is>
          <t>Yulman Stadium</t>
        </is>
      </c>
    </row>
    <row r="1372">
      <c r="A1372" t="inlineStr">
        <is>
          <t>Tulane</t>
        </is>
      </c>
      <c r="B1372" t="n">
        <v>9</v>
      </c>
      <c r="C1372" t="inlineStr">
        <is>
          <t>Fri Oct 30, 7:00 PM ET</t>
        </is>
      </c>
      <c r="D1372" t="inlineStr">
        <is>
          <t>Charlotte</t>
        </is>
      </c>
      <c r="E1372" t="inlineStr">
        <is>
          <t>#132</t>
        </is>
      </c>
      <c r="F1372" t="inlineStr">
        <is>
          <t>at</t>
        </is>
      </c>
      <c r="M1372" t="inlineStr">
        <is>
          <t>Jerry Richardson Stadium</t>
        </is>
      </c>
    </row>
    <row r="1373">
      <c r="A1373" t="inlineStr">
        <is>
          <t>Tulane</t>
        </is>
      </c>
      <c r="B1373" t="n">
        <v>10</v>
      </c>
      <c r="C1373" t="inlineStr">
        <is>
          <t>Sat Nov 07</t>
        </is>
      </c>
      <c r="D1373" t="inlineStr">
        <is>
          <t>Tulsa</t>
        </is>
      </c>
      <c r="E1373" t="inlineStr">
        <is>
          <t>#94</t>
        </is>
      </c>
      <c r="F1373" t="inlineStr">
        <is>
          <t>vs</t>
        </is>
      </c>
      <c r="M1373" t="inlineStr">
        <is>
          <t>Yulman Stadium</t>
        </is>
      </c>
    </row>
    <row r="1374">
      <c r="A1374" t="inlineStr">
        <is>
          <t>Tulane</t>
        </is>
      </c>
      <c r="B1374" t="n">
        <v>11</v>
      </c>
      <c r="C1374" t="inlineStr">
        <is>
          <t>Sat Nov 14</t>
        </is>
      </c>
      <c r="D1374" t="inlineStr">
        <is>
          <t>Rice</t>
        </is>
      </c>
      <c r="E1374" t="inlineStr">
        <is>
          <t>#113</t>
        </is>
      </c>
      <c r="F1374" t="inlineStr">
        <is>
          <t>at</t>
        </is>
      </c>
      <c r="M1374" t="inlineStr">
        <is>
          <t>Rice Stadium</t>
        </is>
      </c>
    </row>
    <row r="1375">
      <c r="A1375" t="inlineStr">
        <is>
          <t>Tulane</t>
        </is>
      </c>
      <c r="B1375" t="n">
        <v>12</v>
      </c>
      <c r="C1375" t="inlineStr">
        <is>
          <t>Sat Nov 21</t>
        </is>
      </c>
      <c r="D1375" t="inlineStr">
        <is>
          <t>North Texas</t>
        </is>
      </c>
      <c r="E1375" t="inlineStr">
        <is>
          <t>#72</t>
        </is>
      </c>
      <c r="F1375" t="inlineStr">
        <is>
          <t>vs</t>
        </is>
      </c>
      <c r="M1375" t="inlineStr">
        <is>
          <t>Yulman Stadium</t>
        </is>
      </c>
    </row>
    <row r="1376">
      <c r="A1376" t="inlineStr">
        <is>
          <t>Tulane</t>
        </is>
      </c>
      <c r="B1376" t="n">
        <v>13</v>
      </c>
      <c r="C1376" t="inlineStr">
        <is>
          <t>Fri Nov 27</t>
        </is>
      </c>
      <c r="D1376" t="inlineStr">
        <is>
          <t>South Florida</t>
        </is>
      </c>
      <c r="E1376" t="inlineStr">
        <is>
          <t>#86</t>
        </is>
      </c>
      <c r="F1376" t="inlineStr">
        <is>
          <t>at</t>
        </is>
      </c>
      <c r="M1376" t="inlineStr">
        <is>
          <t>Raymond James Stadium</t>
        </is>
      </c>
    </row>
    <row r="1377">
      <c r="A1377" t="inlineStr">
        <is>
          <t>Tulsa</t>
        </is>
      </c>
      <c r="B1377" t="n">
        <v>1</v>
      </c>
      <c r="C1377" t="inlineStr">
        <is>
          <t>Sat Sep 05, 3:45 PM ET</t>
        </is>
      </c>
      <c r="D1377" t="inlineStr">
        <is>
          <t>Oklahoma State</t>
        </is>
      </c>
      <c r="E1377" t="inlineStr">
        <is>
          <t>#40</t>
        </is>
      </c>
      <c r="F1377" t="inlineStr">
        <is>
          <t>vs</t>
        </is>
      </c>
      <c r="G1377" t="inlineStr">
        <is>
          <t>Oklahoma State -13.5</t>
        </is>
      </c>
      <c r="H1377" t="inlineStr">
        <is>
          <t>Oklahoma State -11.5</t>
        </is>
      </c>
      <c r="I1377" t="n">
        <v>57.5</v>
      </c>
      <c r="J1377" t="inlineStr">
        <is>
          <t>+410</t>
        </is>
      </c>
      <c r="K1377" t="inlineStr">
        <is>
          <t>+0.6</t>
        </is>
      </c>
      <c r="L1377" t="inlineStr">
        <is>
          <t>W 24-10</t>
        </is>
      </c>
      <c r="M1377" t="inlineStr">
        <is>
          <t>Chapman Stadium</t>
        </is>
      </c>
    </row>
    <row r="1378">
      <c r="A1378" t="inlineStr">
        <is>
          <t>Tulsa</t>
        </is>
      </c>
      <c r="B1378" t="n">
        <v>2</v>
      </c>
      <c r="C1378" t="inlineStr">
        <is>
          <t>Sat Sep 12, 7:00 PM ET</t>
        </is>
      </c>
      <c r="D1378" t="inlineStr">
        <is>
          <t>Sam Houston</t>
        </is>
      </c>
      <c r="E1378" t="inlineStr">
        <is>
          <t>#124</t>
        </is>
      </c>
      <c r="F1378" t="inlineStr">
        <is>
          <t>at</t>
        </is>
      </c>
      <c r="G1378" t="inlineStr">
        <is>
          <t>Tulsa -12.5</t>
        </is>
      </c>
      <c r="H1378" t="inlineStr">
        <is>
          <t>Tulsa -10.5</t>
        </is>
      </c>
      <c r="I1378" t="n">
        <v>51.5</v>
      </c>
      <c r="J1378" t="inlineStr">
        <is>
          <t>-500</t>
        </is>
      </c>
      <c r="K1378" t="inlineStr">
        <is>
          <t>🟡 -7.7</t>
        </is>
      </c>
      <c r="L1378" t="inlineStr">
        <is>
          <t>W 23-17</t>
        </is>
      </c>
      <c r="M1378" t="inlineStr">
        <is>
          <t>Elliott T. Bowers Stadium</t>
        </is>
      </c>
    </row>
    <row r="1379">
      <c r="A1379" t="inlineStr">
        <is>
          <t>Tulsa</t>
        </is>
      </c>
      <c r="B1379" t="n">
        <v>3</v>
      </c>
      <c r="C1379" t="inlineStr">
        <is>
          <t>Sat Sep 19, 8:00 PM ET</t>
        </is>
      </c>
      <c r="D1379" t="inlineStr">
        <is>
          <t>East Texas A&amp;M</t>
        </is>
      </c>
      <c r="E1379" t="inlineStr">
        <is>
          <t>n/a</t>
        </is>
      </c>
      <c r="F1379" t="inlineStr">
        <is>
          <t>vs</t>
        </is>
      </c>
      <c r="G1379" t="inlineStr">
        <is>
          <t>Tulsa -41.5</t>
        </is>
      </c>
      <c r="H1379" t="inlineStr">
        <is>
          <t>Tulsa -42.5</t>
        </is>
      </c>
      <c r="I1379" t="n">
        <v>55.5</v>
      </c>
      <c r="L1379" t="inlineStr">
        <is>
          <t>W 42-0</t>
        </is>
      </c>
      <c r="M1379" t="inlineStr">
        <is>
          <t>Chapman Stadium</t>
        </is>
      </c>
    </row>
    <row r="1380">
      <c r="A1380" t="inlineStr">
        <is>
          <t>Tulsa</t>
        </is>
      </c>
      <c r="B1380" t="n">
        <v>4</v>
      </c>
      <c r="C1380" t="inlineStr">
        <is>
          <t>Sat Sep 26, 8:00 PM ET</t>
        </is>
      </c>
      <c r="D1380" t="inlineStr">
        <is>
          <t>Arkansas</t>
        </is>
      </c>
      <c r="E1380" t="inlineStr">
        <is>
          <t>#60</t>
        </is>
      </c>
      <c r="F1380" t="inlineStr">
        <is>
          <t>at</t>
        </is>
      </c>
      <c r="G1380" t="inlineStr">
        <is>
          <t>Arkansas -7</t>
        </is>
      </c>
      <c r="H1380" t="inlineStr">
        <is>
          <t>Arkansas -8.5</t>
        </is>
      </c>
      <c r="I1380" t="n">
        <v>51.5</v>
      </c>
      <c r="J1380" t="inlineStr">
        <is>
          <t>+220</t>
        </is>
      </c>
      <c r="K1380" t="inlineStr">
        <is>
          <t>-4.2</t>
        </is>
      </c>
      <c r="L1380" t="inlineStr">
        <is>
          <t>L 6-34</t>
        </is>
      </c>
      <c r="M1380" t="inlineStr">
        <is>
          <t>Razorback Stadium</t>
        </is>
      </c>
    </row>
    <row r="1381">
      <c r="A1381" t="inlineStr">
        <is>
          <t>Tulsa</t>
        </is>
      </c>
      <c r="B1381" t="n">
        <v>5</v>
      </c>
      <c r="C1381" t="inlineStr">
        <is>
          <t>Thu Oct 01, 9:00 PM ET</t>
        </is>
      </c>
      <c r="D1381" t="inlineStr">
        <is>
          <t>North Texas</t>
        </is>
      </c>
      <c r="E1381" t="inlineStr">
        <is>
          <t>#72</t>
        </is>
      </c>
      <c r="F1381" t="inlineStr">
        <is>
          <t>vs</t>
        </is>
      </c>
      <c r="G1381" t="inlineStr">
        <is>
          <t>North Texas -3</t>
        </is>
      </c>
      <c r="H1381" t="inlineStr">
        <is>
          <t>North Texas -1.5</t>
        </is>
      </c>
      <c r="I1381" t="n">
        <v>56.5</v>
      </c>
      <c r="J1381" t="inlineStr">
        <is>
          <t>+124</t>
        </is>
      </c>
      <c r="K1381" t="inlineStr">
        <is>
          <t>-0.3</t>
        </is>
      </c>
      <c r="L1381" t="inlineStr">
        <is>
          <t>L 44-45</t>
        </is>
      </c>
      <c r="M1381" t="inlineStr">
        <is>
          <t>Chapman Stadium</t>
        </is>
      </c>
    </row>
    <row r="1382">
      <c r="A1382" t="inlineStr">
        <is>
          <t>Tulsa</t>
        </is>
      </c>
      <c r="B1382" t="n">
        <v>6</v>
      </c>
      <c r="C1382" t="inlineStr">
        <is>
          <t>Sat Oct 10, 3:30 PM ET</t>
        </is>
      </c>
      <c r="D1382" t="inlineStr">
        <is>
          <t>Navy</t>
        </is>
      </c>
      <c r="E1382" t="inlineStr">
        <is>
          <t>#90</t>
        </is>
      </c>
      <c r="F1382" t="inlineStr">
        <is>
          <t>at</t>
        </is>
      </c>
      <c r="G1382" t="inlineStr">
        <is>
          <t>Navy -2.5</t>
        </is>
      </c>
      <c r="H1382" t="inlineStr">
        <is>
          <t>Navy -2.5</t>
        </is>
      </c>
      <c r="I1382" t="n">
        <v>49</v>
      </c>
      <c r="J1382" t="inlineStr">
        <is>
          <t>+110</t>
        </is>
      </c>
      <c r="K1382" t="inlineStr">
        <is>
          <t>-1.3</t>
        </is>
      </c>
      <c r="M1382" t="inlineStr">
        <is>
          <t>Navy-Marine Corps Memorial Stadium</t>
        </is>
      </c>
    </row>
    <row r="1383">
      <c r="A1383" t="inlineStr">
        <is>
          <t>Tulsa</t>
        </is>
      </c>
      <c r="B1383" t="n">
        <v>7</v>
      </c>
      <c r="C1383" t="inlineStr">
        <is>
          <t>Sat Oct 17, 4:30 PM ET</t>
        </is>
      </c>
      <c r="D1383" t="inlineStr">
        <is>
          <t>Rice</t>
        </is>
      </c>
      <c r="E1383" t="inlineStr">
        <is>
          <t>#113</t>
        </is>
      </c>
      <c r="F1383" t="inlineStr">
        <is>
          <t>at</t>
        </is>
      </c>
      <c r="M1383" t="inlineStr">
        <is>
          <t>Rice Stadium</t>
        </is>
      </c>
    </row>
    <row r="1384">
      <c r="A1384" t="inlineStr">
        <is>
          <t>Tulsa</t>
        </is>
      </c>
      <c r="B1384" t="n">
        <v>8</v>
      </c>
      <c r="C1384" t="inlineStr">
        <is>
          <t>Fri Oct 23, 8:30 PM ET</t>
        </is>
      </c>
      <c r="D1384" t="inlineStr">
        <is>
          <t>Army</t>
        </is>
      </c>
      <c r="E1384" t="inlineStr">
        <is>
          <t>#85</t>
        </is>
      </c>
      <c r="F1384" t="inlineStr">
        <is>
          <t>vs</t>
        </is>
      </c>
      <c r="M1384" t="inlineStr">
        <is>
          <t>Chapman Stadium</t>
        </is>
      </c>
    </row>
    <row r="1385">
      <c r="A1385" t="inlineStr">
        <is>
          <t>Tulsa</t>
        </is>
      </c>
      <c r="B1385" t="n">
        <v>10</v>
      </c>
      <c r="C1385" t="inlineStr">
        <is>
          <t>Sat Nov 07</t>
        </is>
      </c>
      <c r="D1385" t="inlineStr">
        <is>
          <t>Tulane</t>
        </is>
      </c>
      <c r="E1385" t="inlineStr">
        <is>
          <t>#75</t>
        </is>
      </c>
      <c r="F1385" t="inlineStr">
        <is>
          <t>at</t>
        </is>
      </c>
      <c r="M1385" t="inlineStr">
        <is>
          <t>Yulman Stadium</t>
        </is>
      </c>
    </row>
    <row r="1386">
      <c r="A1386" t="inlineStr">
        <is>
          <t>Tulsa</t>
        </is>
      </c>
      <c r="B1386" t="n">
        <v>11</v>
      </c>
      <c r="C1386" t="inlineStr">
        <is>
          <t>Sat Nov 14</t>
        </is>
      </c>
      <c r="D1386" t="inlineStr">
        <is>
          <t>Florida Atlantic</t>
        </is>
      </c>
      <c r="E1386" t="inlineStr">
        <is>
          <t>#104</t>
        </is>
      </c>
      <c r="F1386" t="inlineStr">
        <is>
          <t>vs</t>
        </is>
      </c>
      <c r="M1386" t="inlineStr">
        <is>
          <t>Chapman Stadium</t>
        </is>
      </c>
    </row>
    <row r="1387">
      <c r="A1387" t="inlineStr">
        <is>
          <t>Tulsa</t>
        </is>
      </c>
      <c r="B1387" t="n">
        <v>12</v>
      </c>
      <c r="C1387" t="inlineStr">
        <is>
          <t>Sat Nov 21</t>
        </is>
      </c>
      <c r="D1387" t="inlineStr">
        <is>
          <t>Charlotte</t>
        </is>
      </c>
      <c r="E1387" t="inlineStr">
        <is>
          <t>#132</t>
        </is>
      </c>
      <c r="F1387" t="inlineStr">
        <is>
          <t>vs</t>
        </is>
      </c>
      <c r="M1387" t="inlineStr">
        <is>
          <t>Chapman Stadium</t>
        </is>
      </c>
    </row>
    <row r="1388">
      <c r="A1388" t="inlineStr">
        <is>
          <t>Tulsa</t>
        </is>
      </c>
      <c r="B1388" t="n">
        <v>13</v>
      </c>
      <c r="C1388" t="inlineStr">
        <is>
          <t>Sat Nov 28</t>
        </is>
      </c>
      <c r="D1388" t="inlineStr">
        <is>
          <t>UTSA</t>
        </is>
      </c>
      <c r="E1388" t="inlineStr">
        <is>
          <t>#76</t>
        </is>
      </c>
      <c r="F1388" t="inlineStr">
        <is>
          <t>at</t>
        </is>
      </c>
      <c r="M1388" t="inlineStr">
        <is>
          <t>Alamodome</t>
        </is>
      </c>
    </row>
    <row r="1389">
      <c r="A1389" t="inlineStr">
        <is>
          <t>UAB</t>
        </is>
      </c>
      <c r="B1389" t="n">
        <v>1</v>
      </c>
      <c r="C1389" t="inlineStr">
        <is>
          <t>Thu Sep 03, 9:00 PM ET</t>
        </is>
      </c>
      <c r="D1389" t="inlineStr">
        <is>
          <t>Illinois</t>
        </is>
      </c>
      <c r="E1389" t="inlineStr">
        <is>
          <t>#54</t>
        </is>
      </c>
      <c r="F1389" t="inlineStr">
        <is>
          <t>at</t>
        </is>
      </c>
      <c r="G1389" t="inlineStr">
        <is>
          <t>Illinois -25.5</t>
        </is>
      </c>
      <c r="H1389" t="inlineStr">
        <is>
          <t>Illinois -27.5</t>
        </is>
      </c>
      <c r="I1389" t="n">
        <v>53.5</v>
      </c>
      <c r="J1389" t="inlineStr">
        <is>
          <t>+1500</t>
        </is>
      </c>
      <c r="K1389" t="inlineStr">
        <is>
          <t>🟡 +6.0</t>
        </is>
      </c>
      <c r="L1389" t="inlineStr">
        <is>
          <t>L 23-42</t>
        </is>
      </c>
      <c r="M1389" t="inlineStr">
        <is>
          <t>Memorial Stadium (Champaign, IL)</t>
        </is>
      </c>
    </row>
    <row r="1390">
      <c r="A1390" t="inlineStr">
        <is>
          <t>UAB</t>
        </is>
      </c>
      <c r="B1390" t="n">
        <v>2</v>
      </c>
      <c r="C1390" t="inlineStr">
        <is>
          <t>Sat Sep 12, 3:30 PM ET</t>
        </is>
      </c>
      <c r="D1390" t="inlineStr">
        <is>
          <t>UL Monroe</t>
        </is>
      </c>
      <c r="E1390" t="inlineStr">
        <is>
          <t>#137</t>
        </is>
      </c>
      <c r="F1390" t="inlineStr">
        <is>
          <t>vs</t>
        </is>
      </c>
      <c r="G1390" t="inlineStr">
        <is>
          <t>UAB -9.5</t>
        </is>
      </c>
      <c r="H1390" t="inlineStr">
        <is>
          <t>UAB -7.5</t>
        </is>
      </c>
      <c r="I1390" t="n">
        <v>53.5</v>
      </c>
      <c r="J1390" t="inlineStr">
        <is>
          <t>-360</t>
        </is>
      </c>
      <c r="K1390" t="inlineStr">
        <is>
          <t>+3.4</t>
        </is>
      </c>
      <c r="L1390" t="inlineStr">
        <is>
          <t>W 26-20</t>
        </is>
      </c>
      <c r="M1390" t="inlineStr">
        <is>
          <t>Protective Stadium</t>
        </is>
      </c>
    </row>
    <row r="1391">
      <c r="A1391" t="inlineStr">
        <is>
          <t>UAB</t>
        </is>
      </c>
      <c r="B1391" t="n">
        <v>3</v>
      </c>
      <c r="C1391" t="inlineStr">
        <is>
          <t>Sat Sep 19, 8:00 PM ET</t>
        </is>
      </c>
      <c r="D1391" t="inlineStr">
        <is>
          <t>Louisiana</t>
        </is>
      </c>
      <c r="E1391" t="inlineStr">
        <is>
          <t>#91</t>
        </is>
      </c>
      <c r="F1391" t="inlineStr">
        <is>
          <t>at</t>
        </is>
      </c>
      <c r="G1391" t="inlineStr">
        <is>
          <t>Louisiana -7</t>
        </is>
      </c>
      <c r="H1391" t="inlineStr">
        <is>
          <t>Louisiana -10</t>
        </is>
      </c>
      <c r="I1391" t="n">
        <v>55.5</v>
      </c>
      <c r="J1391" t="inlineStr">
        <is>
          <t>+225</t>
        </is>
      </c>
      <c r="K1391" t="inlineStr">
        <is>
          <t>-3.0</t>
        </is>
      </c>
      <c r="L1391" t="inlineStr">
        <is>
          <t>L 14-21</t>
        </is>
      </c>
      <c r="M1391" t="inlineStr">
        <is>
          <t>Cajun Field</t>
        </is>
      </c>
    </row>
    <row r="1392">
      <c r="A1392" t="inlineStr">
        <is>
          <t>UAB</t>
        </is>
      </c>
      <c r="B1392" t="n">
        <v>4</v>
      </c>
      <c r="C1392" t="inlineStr">
        <is>
          <t>Fri Sep 25, 7:00 PM ET</t>
        </is>
      </c>
      <c r="D1392" t="inlineStr">
        <is>
          <t>Navy</t>
        </is>
      </c>
      <c r="E1392" t="inlineStr">
        <is>
          <t>#90</t>
        </is>
      </c>
      <c r="F1392" t="inlineStr">
        <is>
          <t>vs</t>
        </is>
      </c>
      <c r="G1392" t="inlineStr">
        <is>
          <t>Navy -6.5</t>
        </is>
      </c>
      <c r="H1392" t="inlineStr">
        <is>
          <t>Navy -11.5</t>
        </is>
      </c>
      <c r="I1392" t="n">
        <v>50.5</v>
      </c>
      <c r="J1392" t="inlineStr">
        <is>
          <t>+205</t>
        </is>
      </c>
      <c r="K1392" t="inlineStr">
        <is>
          <t>+1.5</t>
        </is>
      </c>
      <c r="L1392" t="inlineStr">
        <is>
          <t>W 24-20</t>
        </is>
      </c>
      <c r="M1392" t="inlineStr">
        <is>
          <t>Protective Stadium</t>
        </is>
      </c>
    </row>
    <row r="1393">
      <c r="A1393" t="inlineStr">
        <is>
          <t>UAB</t>
        </is>
      </c>
      <c r="B1393" t="n">
        <v>5</v>
      </c>
      <c r="C1393" t="inlineStr">
        <is>
          <t>Sat Oct 03, 3:30 PM ET</t>
        </is>
      </c>
      <c r="D1393" t="inlineStr">
        <is>
          <t>Samford</t>
        </is>
      </c>
      <c r="E1393" t="inlineStr">
        <is>
          <t>n/a</t>
        </is>
      </c>
      <c r="F1393" t="inlineStr">
        <is>
          <t>vs</t>
        </is>
      </c>
      <c r="G1393" t="inlineStr">
        <is>
          <t>UAB -30.5</t>
        </is>
      </c>
      <c r="H1393" t="inlineStr">
        <is>
          <t>UAB -30.5</t>
        </is>
      </c>
      <c r="I1393" t="n">
        <v>54.5</v>
      </c>
      <c r="J1393" t="inlineStr">
        <is>
          <t>-4500</t>
        </is>
      </c>
      <c r="L1393" t="inlineStr">
        <is>
          <t>W 33-14</t>
        </is>
      </c>
      <c r="M1393" t="inlineStr">
        <is>
          <t>Protective Stadium</t>
        </is>
      </c>
    </row>
    <row r="1394">
      <c r="A1394" t="inlineStr">
        <is>
          <t>UAB</t>
        </is>
      </c>
      <c r="B1394" t="n">
        <v>6</v>
      </c>
      <c r="C1394" t="inlineStr">
        <is>
          <t>Sat Oct 10, 7:00 PM ET</t>
        </is>
      </c>
      <c r="D1394" t="inlineStr">
        <is>
          <t>Memphis</t>
        </is>
      </c>
      <c r="E1394" t="inlineStr">
        <is>
          <t>#53</t>
        </is>
      </c>
      <c r="F1394" t="inlineStr">
        <is>
          <t>at</t>
        </is>
      </c>
      <c r="G1394" t="inlineStr">
        <is>
          <t>Memphis -14.0</t>
        </is>
      </c>
      <c r="H1394" t="inlineStr">
        <is>
          <t>Memphis -14.5</t>
        </is>
      </c>
      <c r="I1394" t="n">
        <v>57.5</v>
      </c>
      <c r="J1394" t="inlineStr">
        <is>
          <t>+460</t>
        </is>
      </c>
      <c r="K1394" t="inlineStr">
        <is>
          <t>🟡 -6.1</t>
        </is>
      </c>
      <c r="M1394" t="inlineStr">
        <is>
          <t>Simmons Bank Liberty Stadium</t>
        </is>
      </c>
    </row>
    <row r="1395">
      <c r="A1395" t="inlineStr">
        <is>
          <t>UAB</t>
        </is>
      </c>
      <c r="B1395" t="n">
        <v>7</v>
      </c>
      <c r="C1395" t="inlineStr">
        <is>
          <t>Thu Oct 15, 7:30 PM ET</t>
        </is>
      </c>
      <c r="D1395" t="inlineStr">
        <is>
          <t>East Carolina</t>
        </is>
      </c>
      <c r="E1395" t="inlineStr">
        <is>
          <t>#88</t>
        </is>
      </c>
      <c r="F1395" t="inlineStr">
        <is>
          <t>vs</t>
        </is>
      </c>
      <c r="M1395" t="inlineStr">
        <is>
          <t>Protective Stadium</t>
        </is>
      </c>
    </row>
    <row r="1396">
      <c r="A1396" t="inlineStr">
        <is>
          <t>UAB</t>
        </is>
      </c>
      <c r="B1396" t="n">
        <v>9</v>
      </c>
      <c r="C1396" t="inlineStr">
        <is>
          <t>Sat Oct 31</t>
        </is>
      </c>
      <c r="D1396" t="inlineStr">
        <is>
          <t>South Florida</t>
        </is>
      </c>
      <c r="E1396" t="inlineStr">
        <is>
          <t>#86</t>
        </is>
      </c>
      <c r="F1396" t="inlineStr">
        <is>
          <t>at</t>
        </is>
      </c>
      <c r="M1396" t="inlineStr">
        <is>
          <t>Raymond James Stadium</t>
        </is>
      </c>
    </row>
    <row r="1397">
      <c r="A1397" t="inlineStr">
        <is>
          <t>UAB</t>
        </is>
      </c>
      <c r="B1397" t="n">
        <v>10</v>
      </c>
      <c r="C1397" t="inlineStr">
        <is>
          <t>Sat Nov 07</t>
        </is>
      </c>
      <c r="D1397" t="inlineStr">
        <is>
          <t>Charlotte</t>
        </is>
      </c>
      <c r="E1397" t="inlineStr">
        <is>
          <t>#132</t>
        </is>
      </c>
      <c r="F1397" t="inlineStr">
        <is>
          <t>vs</t>
        </is>
      </c>
      <c r="M1397" t="inlineStr">
        <is>
          <t>Protective Stadium</t>
        </is>
      </c>
    </row>
    <row r="1398">
      <c r="A1398" t="inlineStr">
        <is>
          <t>UAB</t>
        </is>
      </c>
      <c r="B1398" t="n">
        <v>11</v>
      </c>
      <c r="C1398" t="inlineStr">
        <is>
          <t>Sat Nov 14</t>
        </is>
      </c>
      <c r="D1398" t="inlineStr">
        <is>
          <t>Temple</t>
        </is>
      </c>
      <c r="E1398" t="inlineStr">
        <is>
          <t>#93</t>
        </is>
      </c>
      <c r="F1398" t="inlineStr">
        <is>
          <t>at</t>
        </is>
      </c>
      <c r="M1398" t="inlineStr">
        <is>
          <t>Lincoln Financial Field</t>
        </is>
      </c>
    </row>
    <row r="1399">
      <c r="A1399" t="inlineStr">
        <is>
          <t>UAB</t>
        </is>
      </c>
      <c r="B1399" t="n">
        <v>12</v>
      </c>
      <c r="C1399" t="inlineStr">
        <is>
          <t>Sat Nov 21</t>
        </is>
      </c>
      <c r="D1399" t="inlineStr">
        <is>
          <t>UTSA</t>
        </is>
      </c>
      <c r="E1399" t="inlineStr">
        <is>
          <t>#76</t>
        </is>
      </c>
      <c r="F1399" t="inlineStr">
        <is>
          <t>vs</t>
        </is>
      </c>
      <c r="M1399" t="inlineStr">
        <is>
          <t>Protective Stadium</t>
        </is>
      </c>
    </row>
    <row r="1400">
      <c r="A1400" t="inlineStr">
        <is>
          <t>UAB</t>
        </is>
      </c>
      <c r="B1400" t="n">
        <v>13</v>
      </c>
      <c r="C1400" t="inlineStr">
        <is>
          <t>Sat Nov 28</t>
        </is>
      </c>
      <c r="D1400" t="inlineStr">
        <is>
          <t>North Texas</t>
        </is>
      </c>
      <c r="E1400" t="inlineStr">
        <is>
          <t>#72</t>
        </is>
      </c>
      <c r="F1400" t="inlineStr">
        <is>
          <t>at</t>
        </is>
      </c>
      <c r="M1400" t="inlineStr">
        <is>
          <t>DATCU Stadium</t>
        </is>
      </c>
    </row>
    <row r="1401">
      <c r="A1401" t="inlineStr">
        <is>
          <t>UCF</t>
        </is>
      </c>
      <c r="B1401" t="n">
        <v>1</v>
      </c>
      <c r="C1401" t="inlineStr">
        <is>
          <t>Thu Sep 03, 7:00 PM ET</t>
        </is>
      </c>
      <c r="D1401" t="inlineStr">
        <is>
          <t>Bethune-Cookman</t>
        </is>
      </c>
      <c r="E1401" t="inlineStr">
        <is>
          <t>n/a</t>
        </is>
      </c>
      <c r="F1401" t="inlineStr">
        <is>
          <t>vs</t>
        </is>
      </c>
      <c r="G1401" t="inlineStr">
        <is>
          <t>UCF -43.5</t>
        </is>
      </c>
      <c r="H1401" t="inlineStr">
        <is>
          <t>UCF -41.5</t>
        </is>
      </c>
      <c r="I1401" t="n">
        <v>58.5</v>
      </c>
      <c r="L1401" t="inlineStr">
        <is>
          <t>W 73-6</t>
        </is>
      </c>
      <c r="M1401" t="inlineStr">
        <is>
          <t>FBC Mortgage Stadium</t>
        </is>
      </c>
    </row>
    <row r="1402">
      <c r="A1402" t="inlineStr">
        <is>
          <t>UCF</t>
        </is>
      </c>
      <c r="B1402" t="n">
        <v>2</v>
      </c>
      <c r="C1402" t="inlineStr">
        <is>
          <t>Sat Sep 12, 3:30 PM ET</t>
        </is>
      </c>
      <c r="D1402" t="inlineStr">
        <is>
          <t>Pittsburgh</t>
        </is>
      </c>
      <c r="E1402" t="inlineStr">
        <is>
          <t>#51</t>
        </is>
      </c>
      <c r="F1402" t="inlineStr">
        <is>
          <t>at</t>
        </is>
      </c>
      <c r="G1402" t="inlineStr">
        <is>
          <t>Pittsburgh -7.5</t>
        </is>
      </c>
      <c r="H1402" t="inlineStr">
        <is>
          <t>Pittsburgh -8.5</t>
        </is>
      </c>
      <c r="I1402" t="n">
        <v>55.5</v>
      </c>
      <c r="J1402" t="inlineStr">
        <is>
          <t>+240</t>
        </is>
      </c>
      <c r="K1402" t="inlineStr">
        <is>
          <t>+3.0</t>
        </is>
      </c>
      <c r="L1402" t="inlineStr">
        <is>
          <t>L 7-12</t>
        </is>
      </c>
      <c r="M1402" t="inlineStr">
        <is>
          <t>Acrisure Stadium</t>
        </is>
      </c>
    </row>
    <row r="1403">
      <c r="A1403" t="inlineStr">
        <is>
          <t>UCF</t>
        </is>
      </c>
      <c r="B1403" t="n">
        <v>3</v>
      </c>
      <c r="C1403" t="inlineStr">
        <is>
          <t>Sat Sep 19, 7:00 PM ET</t>
        </is>
      </c>
      <c r="D1403" t="inlineStr">
        <is>
          <t>Georgia State</t>
        </is>
      </c>
      <c r="E1403" t="inlineStr">
        <is>
          <t>#74</t>
        </is>
      </c>
      <c r="F1403" t="inlineStr">
        <is>
          <t>vs</t>
        </is>
      </c>
      <c r="G1403" t="inlineStr">
        <is>
          <t>UCF -17.5</t>
        </is>
      </c>
      <c r="H1403" t="inlineStr">
        <is>
          <t>UCF -21</t>
        </is>
      </c>
      <c r="I1403" t="n">
        <v>50.5</v>
      </c>
      <c r="J1403" t="inlineStr">
        <is>
          <t>-1050</t>
        </is>
      </c>
      <c r="K1403" t="inlineStr">
        <is>
          <t>🟡 -10.0</t>
        </is>
      </c>
      <c r="L1403" t="inlineStr">
        <is>
          <t>W 44-30</t>
        </is>
      </c>
      <c r="M1403" t="inlineStr">
        <is>
          <t>FBC Mortgage Stadium</t>
        </is>
      </c>
    </row>
    <row r="1404">
      <c r="A1404" t="inlineStr">
        <is>
          <t>UCF</t>
        </is>
      </c>
      <c r="B1404" t="n">
        <v>4</v>
      </c>
      <c r="C1404" t="inlineStr">
        <is>
          <t>Sat Sep 26, 3:30 PM ET</t>
        </is>
      </c>
      <c r="D1404" t="inlineStr">
        <is>
          <t>TCU</t>
        </is>
      </c>
      <c r="E1404" t="inlineStr">
        <is>
          <t>#45</t>
        </is>
      </c>
      <c r="F1404" t="inlineStr">
        <is>
          <t>vs</t>
        </is>
      </c>
      <c r="G1404" t="inlineStr">
        <is>
          <t>TCU -3.5</t>
        </is>
      </c>
      <c r="H1404" t="inlineStr">
        <is>
          <t>TCU -3</t>
        </is>
      </c>
      <c r="I1404" t="n">
        <v>48.5</v>
      </c>
      <c r="J1404" t="inlineStr">
        <is>
          <t>+142</t>
        </is>
      </c>
      <c r="K1404" t="inlineStr">
        <is>
          <t>+2.6</t>
        </is>
      </c>
      <c r="L1404" t="inlineStr">
        <is>
          <t>W 21-13</t>
        </is>
      </c>
      <c r="M1404" t="inlineStr">
        <is>
          <t>FBC Mortgage Stadium</t>
        </is>
      </c>
    </row>
    <row r="1405">
      <c r="A1405" t="inlineStr">
        <is>
          <t>UCF</t>
        </is>
      </c>
      <c r="B1405" t="n">
        <v>5</v>
      </c>
      <c r="C1405" t="inlineStr">
        <is>
          <t>Sat Oct 03, 12:00 PM ET</t>
        </is>
      </c>
      <c r="D1405" t="inlineStr">
        <is>
          <t>Houston</t>
        </is>
      </c>
      <c r="E1405" t="inlineStr">
        <is>
          <t>#36</t>
        </is>
      </c>
      <c r="F1405" t="inlineStr">
        <is>
          <t>at</t>
        </is>
      </c>
      <c r="G1405" t="inlineStr">
        <is>
          <t>Houston -10.5</t>
        </is>
      </c>
      <c r="H1405" t="inlineStr">
        <is>
          <t>Houston -12.5</t>
        </is>
      </c>
      <c r="I1405" t="n">
        <v>50.5</v>
      </c>
      <c r="J1405" t="inlineStr">
        <is>
          <t>+330</t>
        </is>
      </c>
      <c r="K1405" t="inlineStr">
        <is>
          <t>+1.9</t>
        </is>
      </c>
      <c r="L1405" t="inlineStr">
        <is>
          <t>L 17-27</t>
        </is>
      </c>
      <c r="M1405" t="inlineStr">
        <is>
          <t>TDECU Stadium</t>
        </is>
      </c>
    </row>
    <row r="1406">
      <c r="A1406" t="inlineStr">
        <is>
          <t>UCF</t>
        </is>
      </c>
      <c r="B1406" t="n">
        <v>6</v>
      </c>
      <c r="C1406" t="inlineStr">
        <is>
          <t>Sat Oct 10, 12:00 PM ET</t>
        </is>
      </c>
      <c r="D1406" t="inlineStr">
        <is>
          <t>Oklahoma State</t>
        </is>
      </c>
      <c r="E1406" t="inlineStr">
        <is>
          <t>#40</t>
        </is>
      </c>
      <c r="F1406" t="inlineStr">
        <is>
          <t>at</t>
        </is>
      </c>
      <c r="G1406" t="inlineStr">
        <is>
          <t>Oklahoma State -9.5</t>
        </is>
      </c>
      <c r="H1406" t="inlineStr">
        <is>
          <t>Oklahoma State -10.5</t>
        </is>
      </c>
      <c r="I1406" t="n">
        <v>54</v>
      </c>
      <c r="J1406" t="inlineStr">
        <is>
          <t>+320</t>
        </is>
      </c>
      <c r="K1406" t="inlineStr">
        <is>
          <t>+2.0</t>
        </is>
      </c>
      <c r="M1406" t="inlineStr">
        <is>
          <t>Boone Pickens Stadium</t>
        </is>
      </c>
    </row>
    <row r="1407">
      <c r="A1407" t="inlineStr">
        <is>
          <t>UCF</t>
        </is>
      </c>
      <c r="B1407" t="n">
        <v>8</v>
      </c>
      <c r="C1407" t="inlineStr">
        <is>
          <t>Sat Oct 24</t>
        </is>
      </c>
      <c r="D1407" t="inlineStr">
        <is>
          <t>BYU</t>
        </is>
      </c>
      <c r="E1407" t="inlineStr">
        <is>
          <t>#23</t>
        </is>
      </c>
      <c r="F1407" t="inlineStr">
        <is>
          <t>vs</t>
        </is>
      </c>
      <c r="M1407" t="inlineStr">
        <is>
          <t>FBC Mortgage Stadium</t>
        </is>
      </c>
    </row>
    <row r="1408">
      <c r="A1408" t="inlineStr">
        <is>
          <t>UCF</t>
        </is>
      </c>
      <c r="B1408" t="n">
        <v>9</v>
      </c>
      <c r="C1408" t="inlineStr">
        <is>
          <t>Fri Oct 30, 7:30 PM ET</t>
        </is>
      </c>
      <c r="D1408" t="inlineStr">
        <is>
          <t>Baylor</t>
        </is>
      </c>
      <c r="E1408" t="inlineStr">
        <is>
          <t>#28</t>
        </is>
      </c>
      <c r="F1408" t="inlineStr">
        <is>
          <t>vs</t>
        </is>
      </c>
      <c r="M1408" t="inlineStr">
        <is>
          <t>FBC Mortgage Stadium</t>
        </is>
      </c>
    </row>
    <row r="1409">
      <c r="A1409" t="inlineStr">
        <is>
          <t>UCF</t>
        </is>
      </c>
      <c r="B1409" t="n">
        <v>10</v>
      </c>
      <c r="C1409" t="inlineStr">
        <is>
          <t>Sat Nov 07</t>
        </is>
      </c>
      <c r="D1409" t="inlineStr">
        <is>
          <t>Kansas</t>
        </is>
      </c>
      <c r="E1409" t="inlineStr">
        <is>
          <t>#44</t>
        </is>
      </c>
      <c r="F1409" t="inlineStr">
        <is>
          <t>at</t>
        </is>
      </c>
      <c r="M1409" t="inlineStr">
        <is>
          <t>Memorial Stadium</t>
        </is>
      </c>
    </row>
    <row r="1410">
      <c r="A1410" t="inlineStr">
        <is>
          <t>UCF</t>
        </is>
      </c>
      <c r="B1410" t="n">
        <v>11</v>
      </c>
      <c r="C1410" t="inlineStr">
        <is>
          <t>Sat Nov 14</t>
        </is>
      </c>
      <c r="D1410" t="inlineStr">
        <is>
          <t>Arizona State</t>
        </is>
      </c>
      <c r="E1410" t="inlineStr">
        <is>
          <t>#66</t>
        </is>
      </c>
      <c r="F1410" t="inlineStr">
        <is>
          <t>vs</t>
        </is>
      </c>
      <c r="M1410" t="inlineStr">
        <is>
          <t>FBC Mortgage Stadium</t>
        </is>
      </c>
    </row>
    <row r="1411">
      <c r="A1411" t="inlineStr">
        <is>
          <t>UCF</t>
        </is>
      </c>
      <c r="B1411" t="n">
        <v>12</v>
      </c>
      <c r="C1411" t="inlineStr">
        <is>
          <t>Fri Nov 20, 6:00 PM ET</t>
        </is>
      </c>
      <c r="D1411" t="inlineStr">
        <is>
          <t>Iowa State</t>
        </is>
      </c>
      <c r="E1411" t="inlineStr">
        <is>
          <t>#50</t>
        </is>
      </c>
      <c r="F1411" t="inlineStr">
        <is>
          <t>vs</t>
        </is>
      </c>
      <c r="M1411" t="inlineStr">
        <is>
          <t>FBC Mortgage Stadium</t>
        </is>
      </c>
    </row>
    <row r="1412">
      <c r="A1412" t="inlineStr">
        <is>
          <t>UCF</t>
        </is>
      </c>
      <c r="B1412" t="n">
        <v>13</v>
      </c>
      <c r="C1412" t="inlineStr">
        <is>
          <t>Sat Nov 28</t>
        </is>
      </c>
      <c r="D1412" t="inlineStr">
        <is>
          <t>Colorado</t>
        </is>
      </c>
      <c r="E1412" t="inlineStr">
        <is>
          <t>#59</t>
        </is>
      </c>
      <c r="F1412" t="inlineStr">
        <is>
          <t>at</t>
        </is>
      </c>
      <c r="M1412" t="inlineStr">
        <is>
          <t>Folsom Field</t>
        </is>
      </c>
    </row>
    <row r="1413">
      <c r="A1413" t="inlineStr">
        <is>
          <t>UCLA</t>
        </is>
      </c>
      <c r="B1413" t="n">
        <v>1</v>
      </c>
      <c r="C1413" t="inlineStr">
        <is>
          <t>Sat Sep 05, 10:30 PM ET</t>
        </is>
      </c>
      <c r="D1413" t="inlineStr">
        <is>
          <t>California</t>
        </is>
      </c>
      <c r="E1413" t="inlineStr">
        <is>
          <t>#80</t>
        </is>
      </c>
      <c r="F1413" t="inlineStr">
        <is>
          <t>at</t>
        </is>
      </c>
      <c r="G1413" t="inlineStr">
        <is>
          <t>UCLA -2.5</t>
        </is>
      </c>
      <c r="H1413" t="inlineStr">
        <is>
          <t>California -1.5</t>
        </is>
      </c>
      <c r="I1413" t="n">
        <v>53.5</v>
      </c>
      <c r="J1413" t="inlineStr">
        <is>
          <t>-142</t>
        </is>
      </c>
      <c r="K1413" t="inlineStr">
        <is>
          <t>🟡 +8.7</t>
        </is>
      </c>
      <c r="L1413" t="inlineStr">
        <is>
          <t>W 45-24</t>
        </is>
      </c>
      <c r="M1413" t="inlineStr">
        <is>
          <t>California Memorial Stadium</t>
        </is>
      </c>
    </row>
    <row r="1414">
      <c r="A1414" t="inlineStr">
        <is>
          <t>UCLA</t>
        </is>
      </c>
      <c r="B1414" t="n">
        <v>2</v>
      </c>
      <c r="C1414" t="inlineStr">
        <is>
          <t>Sat Sep 12, 7:15 PM ET</t>
        </is>
      </c>
      <c r="D1414" t="inlineStr">
        <is>
          <t>San Diego State</t>
        </is>
      </c>
      <c r="E1414" t="inlineStr">
        <is>
          <t>#89</t>
        </is>
      </c>
      <c r="F1414" t="inlineStr">
        <is>
          <t>vs</t>
        </is>
      </c>
      <c r="G1414" t="inlineStr">
        <is>
          <t>UCLA -13.5</t>
        </is>
      </c>
      <c r="H1414" t="inlineStr">
        <is>
          <t>UCLA -8.5</t>
        </is>
      </c>
      <c r="I1414" t="n">
        <v>53.5</v>
      </c>
      <c r="J1414" t="inlineStr">
        <is>
          <t>-535</t>
        </is>
      </c>
      <c r="K1414" t="inlineStr">
        <is>
          <t>+4.5</t>
        </is>
      </c>
      <c r="L1414" t="inlineStr">
        <is>
          <t>W 28-10</t>
        </is>
      </c>
      <c r="M1414" t="inlineStr">
        <is>
          <t>Rose Bowl</t>
        </is>
      </c>
    </row>
    <row r="1415">
      <c r="A1415" t="inlineStr">
        <is>
          <t>UCLA</t>
        </is>
      </c>
      <c r="B1415" t="n">
        <v>3</v>
      </c>
      <c r="C1415" t="inlineStr">
        <is>
          <t>Sat Sep 19, 11:00 PM ET</t>
        </is>
      </c>
      <c r="D1415" t="inlineStr">
        <is>
          <t>Purdue</t>
        </is>
      </c>
      <c r="E1415" t="inlineStr">
        <is>
          <t>#64</t>
        </is>
      </c>
      <c r="F1415" t="inlineStr">
        <is>
          <t>vs</t>
        </is>
      </c>
      <c r="G1415" t="inlineStr">
        <is>
          <t>UCLA -13.5</t>
        </is>
      </c>
      <c r="H1415" t="inlineStr">
        <is>
          <t>UCLA -14</t>
        </is>
      </c>
      <c r="I1415" t="n">
        <v>53.5</v>
      </c>
      <c r="J1415" t="inlineStr">
        <is>
          <t>-600</t>
        </is>
      </c>
      <c r="K1415" t="inlineStr">
        <is>
          <t>-1.3</t>
        </is>
      </c>
      <c r="L1415" t="inlineStr">
        <is>
          <t>W 52-38</t>
        </is>
      </c>
      <c r="M1415" t="inlineStr">
        <is>
          <t>Rose Bowl</t>
        </is>
      </c>
    </row>
    <row r="1416">
      <c r="A1416" t="inlineStr">
        <is>
          <t>UCLA</t>
        </is>
      </c>
      <c r="B1416" t="n">
        <v>4</v>
      </c>
      <c r="C1416" t="inlineStr">
        <is>
          <t>Sat Sep 26, 1:30 PM ET</t>
        </is>
      </c>
      <c r="D1416" t="inlineStr">
        <is>
          <t>Maryland</t>
        </is>
      </c>
      <c r="E1416" t="inlineStr">
        <is>
          <t>#77</t>
        </is>
      </c>
      <c r="F1416" t="inlineStr">
        <is>
          <t>at</t>
        </is>
      </c>
      <c r="G1416" t="inlineStr">
        <is>
          <t>UCLA -2.5</t>
        </is>
      </c>
      <c r="H1416" t="inlineStr">
        <is>
          <t>UCLA -1.5</t>
        </is>
      </c>
      <c r="I1416" t="n">
        <v>55.5</v>
      </c>
      <c r="J1416" t="inlineStr">
        <is>
          <t>-142</t>
        </is>
      </c>
      <c r="K1416" t="inlineStr">
        <is>
          <t>🟡 +7.8</t>
        </is>
      </c>
      <c r="L1416" t="inlineStr">
        <is>
          <t>W 54-3</t>
        </is>
      </c>
      <c r="M1416" t="inlineStr">
        <is>
          <t>SECU Stadium</t>
        </is>
      </c>
    </row>
    <row r="1417">
      <c r="A1417" t="inlineStr">
        <is>
          <t>UCLA</t>
        </is>
      </c>
      <c r="B1417" t="n">
        <v>6</v>
      </c>
      <c r="C1417" t="inlineStr">
        <is>
          <t>Sat Oct 10, 3:30 PM ET</t>
        </is>
      </c>
      <c r="D1417" t="inlineStr">
        <is>
          <t>Oregon</t>
        </is>
      </c>
      <c r="E1417" t="inlineStr">
        <is>
          <t>#9</t>
        </is>
      </c>
      <c r="F1417" t="inlineStr">
        <is>
          <t>at</t>
        </is>
      </c>
      <c r="G1417" t="inlineStr">
        <is>
          <t>Oregon -12.5</t>
        </is>
      </c>
      <c r="H1417" t="inlineStr">
        <is>
          <t>Oregon -12.5</t>
        </is>
      </c>
      <c r="I1417" t="inlineStr">
        <is>
          <t>60.5 ⚑MONSTER UNDER</t>
        </is>
      </c>
      <c r="J1417" t="inlineStr">
        <is>
          <t>+370</t>
        </is>
      </c>
      <c r="K1417" t="inlineStr">
        <is>
          <t>+0.9</t>
        </is>
      </c>
      <c r="M1417" t="inlineStr">
        <is>
          <t>Autzen Stadium</t>
        </is>
      </c>
    </row>
    <row r="1418">
      <c r="A1418" t="inlineStr">
        <is>
          <t>UCLA</t>
        </is>
      </c>
      <c r="B1418" t="n">
        <v>7</v>
      </c>
      <c r="C1418" t="inlineStr">
        <is>
          <t>Sat Oct 17</t>
        </is>
      </c>
      <c r="D1418" t="inlineStr">
        <is>
          <t>Wisconsin</t>
        </is>
      </c>
      <c r="E1418" t="inlineStr">
        <is>
          <t>#21</t>
        </is>
      </c>
      <c r="F1418" t="inlineStr">
        <is>
          <t>vs</t>
        </is>
      </c>
      <c r="M1418" t="inlineStr">
        <is>
          <t>Rose Bowl</t>
        </is>
      </c>
    </row>
    <row r="1419">
      <c r="A1419" t="inlineStr">
        <is>
          <t>UCLA</t>
        </is>
      </c>
      <c r="B1419" t="n">
        <v>8</v>
      </c>
      <c r="C1419" t="inlineStr">
        <is>
          <t>Sat Oct 24</t>
        </is>
      </c>
      <c r="D1419" t="inlineStr">
        <is>
          <t>Michigan State</t>
        </is>
      </c>
      <c r="E1419" t="inlineStr">
        <is>
          <t>#58</t>
        </is>
      </c>
      <c r="F1419" t="inlineStr">
        <is>
          <t>vs</t>
        </is>
      </c>
      <c r="M1419" t="inlineStr">
        <is>
          <t>Rose Bowl</t>
        </is>
      </c>
    </row>
    <row r="1420">
      <c r="A1420" t="inlineStr">
        <is>
          <t>UCLA</t>
        </is>
      </c>
      <c r="B1420" t="n">
        <v>9</v>
      </c>
      <c r="C1420" t="inlineStr">
        <is>
          <t>Sat Oct 31</t>
        </is>
      </c>
      <c r="D1420" t="inlineStr">
        <is>
          <t>Nevada</t>
        </is>
      </c>
      <c r="E1420" t="inlineStr">
        <is>
          <t>#98</t>
        </is>
      </c>
      <c r="F1420" t="inlineStr">
        <is>
          <t>vs</t>
        </is>
      </c>
      <c r="M1420" t="inlineStr">
        <is>
          <t>Rose Bowl</t>
        </is>
      </c>
    </row>
    <row r="1421">
      <c r="A1421" t="inlineStr">
        <is>
          <t>UCLA</t>
        </is>
      </c>
      <c r="B1421" t="n">
        <v>10</v>
      </c>
      <c r="C1421" t="inlineStr">
        <is>
          <t>Sat Nov 07</t>
        </is>
      </c>
      <c r="D1421" t="inlineStr">
        <is>
          <t>Minnesota</t>
        </is>
      </c>
      <c r="E1421" t="inlineStr">
        <is>
          <t>#57</t>
        </is>
      </c>
      <c r="F1421" t="inlineStr">
        <is>
          <t>at</t>
        </is>
      </c>
      <c r="M1421" t="inlineStr">
        <is>
          <t>Huntington Bank Stadium</t>
        </is>
      </c>
    </row>
    <row r="1422">
      <c r="A1422" t="inlineStr">
        <is>
          <t>UCLA</t>
        </is>
      </c>
      <c r="B1422" t="n">
        <v>11</v>
      </c>
      <c r="C1422" t="inlineStr">
        <is>
          <t>Fri Nov 13, 9:00 PM ET</t>
        </is>
      </c>
      <c r="D1422" t="inlineStr">
        <is>
          <t>Illinois</t>
        </is>
      </c>
      <c r="E1422" t="inlineStr">
        <is>
          <t>#54</t>
        </is>
      </c>
      <c r="F1422" t="inlineStr">
        <is>
          <t>vs</t>
        </is>
      </c>
      <c r="M1422" t="inlineStr">
        <is>
          <t>Rose Bowl</t>
        </is>
      </c>
    </row>
    <row r="1423">
      <c r="A1423" t="inlineStr">
        <is>
          <t>UCLA</t>
        </is>
      </c>
      <c r="B1423" t="n">
        <v>12</v>
      </c>
      <c r="C1423" t="inlineStr">
        <is>
          <t>Sat Nov 21</t>
        </is>
      </c>
      <c r="D1423" t="inlineStr">
        <is>
          <t>Michigan</t>
        </is>
      </c>
      <c r="E1423" t="inlineStr">
        <is>
          <t>#31</t>
        </is>
      </c>
      <c r="F1423" t="inlineStr">
        <is>
          <t>at</t>
        </is>
      </c>
      <c r="M1423" t="inlineStr">
        <is>
          <t>Michigan Stadium</t>
        </is>
      </c>
    </row>
    <row r="1424">
      <c r="A1424" t="inlineStr">
        <is>
          <t>UCLA</t>
        </is>
      </c>
      <c r="B1424" t="n">
        <v>13</v>
      </c>
      <c r="C1424" t="inlineStr">
        <is>
          <t>Sat Nov 28</t>
        </is>
      </c>
      <c r="D1424" t="inlineStr">
        <is>
          <t>USC</t>
        </is>
      </c>
      <c r="E1424" t="inlineStr">
        <is>
          <t>#19</t>
        </is>
      </c>
      <c r="F1424" t="inlineStr">
        <is>
          <t>vs</t>
        </is>
      </c>
      <c r="G1424" t="inlineStr">
        <is>
          <t>USC -10.5</t>
        </is>
      </c>
      <c r="H1424" t="inlineStr">
        <is>
          <t>USC -10.5</t>
        </is>
      </c>
      <c r="I1424" t="n">
        <v>55.5</v>
      </c>
      <c r="J1424" t="inlineStr">
        <is>
          <t>+360</t>
        </is>
      </c>
      <c r="K1424" t="inlineStr">
        <is>
          <t>🟡 +9.8</t>
        </is>
      </c>
      <c r="M1424" t="inlineStr">
        <is>
          <t>Rose Bowl</t>
        </is>
      </c>
    </row>
    <row r="1425">
      <c r="A1425" t="inlineStr">
        <is>
          <t>UConn</t>
        </is>
      </c>
      <c r="B1425" t="n">
        <v>1</v>
      </c>
      <c r="C1425" t="inlineStr">
        <is>
          <t>Sat Sep 05, 12:00 PM ET</t>
        </is>
      </c>
      <c r="D1425" t="inlineStr">
        <is>
          <t>Lafayette</t>
        </is>
      </c>
      <c r="E1425" t="inlineStr">
        <is>
          <t>n/a</t>
        </is>
      </c>
      <c r="F1425" t="inlineStr">
        <is>
          <t>vs</t>
        </is>
      </c>
      <c r="G1425" t="inlineStr">
        <is>
          <t>UConn -21.5</t>
        </is>
      </c>
      <c r="H1425" t="inlineStr">
        <is>
          <t>UConn -19.5</t>
        </is>
      </c>
      <c r="I1425" t="n">
        <v>51.5</v>
      </c>
      <c r="J1425" t="inlineStr">
        <is>
          <t>-1800</t>
        </is>
      </c>
      <c r="L1425" t="inlineStr">
        <is>
          <t>W 56-7</t>
        </is>
      </c>
      <c r="M1425" t="inlineStr">
        <is>
          <t>Pratt &amp; Whitney Stadium</t>
        </is>
      </c>
    </row>
    <row r="1426">
      <c r="A1426" t="inlineStr">
        <is>
          <t>UConn</t>
        </is>
      </c>
      <c r="B1426" t="n">
        <v>2</v>
      </c>
      <c r="C1426" t="inlineStr">
        <is>
          <t>Sat Sep 12, 3:30 PM ET</t>
        </is>
      </c>
      <c r="D1426" t="inlineStr">
        <is>
          <t>Maryland</t>
        </is>
      </c>
      <c r="E1426" t="inlineStr">
        <is>
          <t>#77</t>
        </is>
      </c>
      <c r="F1426" t="inlineStr">
        <is>
          <t>vs</t>
        </is>
      </c>
      <c r="G1426" t="inlineStr">
        <is>
          <t>Maryland -11.5</t>
        </is>
      </c>
      <c r="H1426" t="inlineStr">
        <is>
          <t>Maryland -12.5</t>
        </is>
      </c>
      <c r="I1426" t="n">
        <v>52.5</v>
      </c>
      <c r="J1426" t="inlineStr">
        <is>
          <t>+350</t>
        </is>
      </c>
      <c r="K1426" t="inlineStr">
        <is>
          <t>🟡 +7.6</t>
        </is>
      </c>
      <c r="L1426" t="inlineStr">
        <is>
          <t>L 14-38</t>
        </is>
      </c>
      <c r="M1426" t="inlineStr">
        <is>
          <t>Pratt &amp; Whitney Stadium</t>
        </is>
      </c>
    </row>
    <row r="1427">
      <c r="A1427" t="inlineStr">
        <is>
          <t>UConn</t>
        </is>
      </c>
      <c r="B1427" t="n">
        <v>3</v>
      </c>
      <c r="C1427" t="inlineStr">
        <is>
          <t>Sat Sep 19, 7:00 PM ET</t>
        </is>
      </c>
      <c r="D1427" t="inlineStr">
        <is>
          <t>Southern Miss</t>
        </is>
      </c>
      <c r="E1427" t="inlineStr">
        <is>
          <t>#115</t>
        </is>
      </c>
      <c r="F1427" t="inlineStr">
        <is>
          <t>at</t>
        </is>
      </c>
      <c r="G1427" t="inlineStr">
        <is>
          <t>UConn -3.5</t>
        </is>
      </c>
      <c r="H1427" t="inlineStr">
        <is>
          <t>UConn -2.5</t>
        </is>
      </c>
      <c r="I1427" t="n">
        <v>54.5</v>
      </c>
      <c r="J1427" t="inlineStr">
        <is>
          <t>-162</t>
        </is>
      </c>
      <c r="K1427" t="inlineStr">
        <is>
          <t>-3.2</t>
        </is>
      </c>
      <c r="L1427" t="inlineStr">
        <is>
          <t>W 48-20</t>
        </is>
      </c>
      <c r="M1427" t="inlineStr">
        <is>
          <t>M. M. Roberts Stadium</t>
        </is>
      </c>
    </row>
    <row r="1428">
      <c r="A1428" t="inlineStr">
        <is>
          <t>UConn</t>
        </is>
      </c>
      <c r="B1428" t="n">
        <v>4</v>
      </c>
      <c r="C1428" t="inlineStr">
        <is>
          <t>Sat Sep 26, 3:30 PM ET</t>
        </is>
      </c>
      <c r="D1428" t="inlineStr">
        <is>
          <t>Miami (OH)</t>
        </is>
      </c>
      <c r="E1428" t="inlineStr">
        <is>
          <t>#118</t>
        </is>
      </c>
      <c r="F1428" t="inlineStr">
        <is>
          <t>at</t>
        </is>
      </c>
      <c r="G1428" t="inlineStr">
        <is>
          <t>Miami (OH) -2.5</t>
        </is>
      </c>
      <c r="H1428" t="inlineStr">
        <is>
          <t>Miami (OH) -3</t>
        </is>
      </c>
      <c r="I1428" t="n">
        <v>52.5</v>
      </c>
      <c r="J1428" t="inlineStr">
        <is>
          <t>+114</t>
        </is>
      </c>
      <c r="K1428" t="inlineStr">
        <is>
          <t>+3.7</t>
        </is>
      </c>
      <c r="L1428" t="inlineStr">
        <is>
          <t>L 21-24</t>
        </is>
      </c>
      <c r="M1428" t="inlineStr">
        <is>
          <t>Yager Stadium</t>
        </is>
      </c>
    </row>
    <row r="1429">
      <c r="A1429" t="inlineStr">
        <is>
          <t>UConn</t>
        </is>
      </c>
      <c r="B1429" t="n">
        <v>5</v>
      </c>
      <c r="C1429" t="inlineStr">
        <is>
          <t>Sat Oct 03, 12:00 PM ET</t>
        </is>
      </c>
      <c r="D1429" t="inlineStr">
        <is>
          <t>Syracuse</t>
        </is>
      </c>
      <c r="E1429" t="inlineStr">
        <is>
          <t>#68</t>
        </is>
      </c>
      <c r="F1429" t="inlineStr">
        <is>
          <t>vs</t>
        </is>
      </c>
      <c r="G1429" t="inlineStr">
        <is>
          <t>Syracuse -6.5</t>
        </is>
      </c>
      <c r="H1429" t="inlineStr">
        <is>
          <t>Syracuse -6.5</t>
        </is>
      </c>
      <c r="I1429" t="n">
        <v>51.5</v>
      </c>
      <c r="J1429" t="inlineStr">
        <is>
          <t>+215</t>
        </is>
      </c>
      <c r="K1429" t="inlineStr">
        <is>
          <t>+0.5</t>
        </is>
      </c>
      <c r="L1429" t="inlineStr">
        <is>
          <t>L 41-42</t>
        </is>
      </c>
      <c r="M1429" t="inlineStr">
        <is>
          <t>Pratt &amp; Whitney Stadium</t>
        </is>
      </c>
    </row>
    <row r="1430">
      <c r="A1430" t="inlineStr">
        <is>
          <t>UConn</t>
        </is>
      </c>
      <c r="B1430" t="n">
        <v>6</v>
      </c>
      <c r="C1430" t="inlineStr">
        <is>
          <t>Sat Oct 10, 3:45 PM ET</t>
        </is>
      </c>
      <c r="D1430" t="inlineStr">
        <is>
          <t>Temple</t>
        </is>
      </c>
      <c r="E1430" t="inlineStr">
        <is>
          <t>#93</t>
        </is>
      </c>
      <c r="F1430" t="inlineStr">
        <is>
          <t>at</t>
        </is>
      </c>
      <c r="G1430" t="inlineStr">
        <is>
          <t>Temple -4.0</t>
        </is>
      </c>
      <c r="H1430" t="inlineStr">
        <is>
          <t>Temple -4</t>
        </is>
      </c>
      <c r="I1430" t="n">
        <v>54.5</v>
      </c>
      <c r="J1430" t="inlineStr">
        <is>
          <t>+160</t>
        </is>
      </c>
      <c r="K1430" t="inlineStr">
        <is>
          <t>-1.3</t>
        </is>
      </c>
      <c r="M1430" t="inlineStr">
        <is>
          <t>Lincoln Financial Field</t>
        </is>
      </c>
    </row>
    <row r="1431">
      <c r="A1431" t="inlineStr">
        <is>
          <t>UConn</t>
        </is>
      </c>
      <c r="B1431" t="n">
        <v>8</v>
      </c>
      <c r="C1431" t="inlineStr">
        <is>
          <t>Fri Oct 23, 7:00 PM ET</t>
        </is>
      </c>
      <c r="D1431" t="inlineStr">
        <is>
          <t>Massachusetts</t>
        </is>
      </c>
      <c r="E1431" t="inlineStr">
        <is>
          <t>#123</t>
        </is>
      </c>
      <c r="F1431" t="inlineStr">
        <is>
          <t>vs</t>
        </is>
      </c>
      <c r="M1431" t="inlineStr">
        <is>
          <t>Pratt &amp; Whitney Stadium</t>
        </is>
      </c>
    </row>
    <row r="1432">
      <c r="A1432" t="inlineStr">
        <is>
          <t>UConn</t>
        </is>
      </c>
      <c r="B1432" t="n">
        <v>9</v>
      </c>
      <c r="C1432" t="inlineStr">
        <is>
          <t>Sat Oct 31, 3:00 PM ET</t>
        </is>
      </c>
      <c r="D1432" t="inlineStr">
        <is>
          <t>Air Force</t>
        </is>
      </c>
      <c r="E1432" t="inlineStr">
        <is>
          <t>#87</t>
        </is>
      </c>
      <c r="F1432" t="inlineStr">
        <is>
          <t>at</t>
        </is>
      </c>
      <c r="M1432" t="inlineStr">
        <is>
          <t>Falcon Stadium</t>
        </is>
      </c>
    </row>
    <row r="1433">
      <c r="A1433" t="inlineStr">
        <is>
          <t>UConn</t>
        </is>
      </c>
      <c r="B1433" t="n">
        <v>10</v>
      </c>
      <c r="C1433" t="inlineStr">
        <is>
          <t>Sat Nov 07, 12:00 PM ET</t>
        </is>
      </c>
      <c r="D1433" t="inlineStr">
        <is>
          <t>North Carolina</t>
        </is>
      </c>
      <c r="E1433" t="inlineStr">
        <is>
          <t>#37</t>
        </is>
      </c>
      <c r="F1433" t="inlineStr">
        <is>
          <t>vs</t>
        </is>
      </c>
      <c r="M1433" t="inlineStr">
        <is>
          <t>Pratt &amp; Whitney Stadium</t>
        </is>
      </c>
    </row>
    <row r="1434">
      <c r="A1434" t="inlineStr">
        <is>
          <t>UConn</t>
        </is>
      </c>
      <c r="B1434" t="n">
        <v>11</v>
      </c>
      <c r="C1434" t="inlineStr">
        <is>
          <t>Sat Nov 14, 12:00 PM ET</t>
        </is>
      </c>
      <c r="D1434" t="inlineStr">
        <is>
          <t>James Madison</t>
        </is>
      </c>
      <c r="E1434" t="inlineStr">
        <is>
          <t>#52</t>
        </is>
      </c>
      <c r="F1434" t="inlineStr">
        <is>
          <t>vs</t>
        </is>
      </c>
      <c r="M1434" t="inlineStr">
        <is>
          <t>Pratt &amp; Whitney Stadium</t>
        </is>
      </c>
    </row>
    <row r="1435">
      <c r="A1435" t="inlineStr">
        <is>
          <t>UConn</t>
        </is>
      </c>
      <c r="B1435" t="n">
        <v>12</v>
      </c>
      <c r="C1435" t="inlineStr">
        <is>
          <t>Sat Nov 21, 3:30 PM ET</t>
        </is>
      </c>
      <c r="D1435" t="inlineStr">
        <is>
          <t>Old Dominion</t>
        </is>
      </c>
      <c r="E1435" t="inlineStr">
        <is>
          <t>#112</t>
        </is>
      </c>
      <c r="F1435" t="inlineStr">
        <is>
          <t>vs</t>
        </is>
      </c>
      <c r="M1435" t="inlineStr">
        <is>
          <t>Pratt &amp; Whitney Stadium</t>
        </is>
      </c>
    </row>
    <row r="1436">
      <c r="A1436" t="inlineStr">
        <is>
          <t>UConn</t>
        </is>
      </c>
      <c r="B1436" t="n">
        <v>13</v>
      </c>
      <c r="C1436" t="inlineStr">
        <is>
          <t>Sat Nov 28</t>
        </is>
      </c>
      <c r="D1436" t="inlineStr">
        <is>
          <t>Wyoming</t>
        </is>
      </c>
      <c r="E1436" t="inlineStr">
        <is>
          <t>#125</t>
        </is>
      </c>
      <c r="F1436" t="inlineStr">
        <is>
          <t>at</t>
        </is>
      </c>
      <c r="M1436" t="inlineStr">
        <is>
          <t>War Memorial Stadium</t>
        </is>
      </c>
    </row>
    <row r="1437">
      <c r="A1437" t="inlineStr">
        <is>
          <t>UL Monroe</t>
        </is>
      </c>
      <c r="B1437" t="n">
        <v>1</v>
      </c>
      <c r="C1437" t="inlineStr">
        <is>
          <t>Sat Sep 05, 7:30 PM ET</t>
        </is>
      </c>
      <c r="D1437" t="inlineStr">
        <is>
          <t>Mississippi State</t>
        </is>
      </c>
      <c r="E1437" t="inlineStr">
        <is>
          <t>#22</t>
        </is>
      </c>
      <c r="F1437" t="inlineStr">
        <is>
          <t>at</t>
        </is>
      </c>
      <c r="G1437" t="inlineStr">
        <is>
          <t>Mississippi State -28.5</t>
        </is>
      </c>
      <c r="H1437" t="inlineStr">
        <is>
          <t>Mississippi State -28.5</t>
        </is>
      </c>
      <c r="I1437" t="n">
        <v>54.5</v>
      </c>
      <c r="J1437" t="inlineStr">
        <is>
          <t>+1600</t>
        </is>
      </c>
      <c r="K1437" t="inlineStr">
        <is>
          <t>🟡 -11.1</t>
        </is>
      </c>
      <c r="L1437" t="inlineStr">
        <is>
          <t>L 13-62</t>
        </is>
      </c>
      <c r="M1437" t="inlineStr">
        <is>
          <t>Davis Wade Stadium</t>
        </is>
      </c>
    </row>
    <row r="1438">
      <c r="A1438" t="inlineStr">
        <is>
          <t>UL Monroe</t>
        </is>
      </c>
      <c r="B1438" t="n">
        <v>2</v>
      </c>
      <c r="C1438" t="inlineStr">
        <is>
          <t>Sat Sep 12, 3:30 PM ET</t>
        </is>
      </c>
      <c r="D1438" t="inlineStr">
        <is>
          <t>UAB</t>
        </is>
      </c>
      <c r="E1438" t="inlineStr">
        <is>
          <t>#121</t>
        </is>
      </c>
      <c r="F1438" t="inlineStr">
        <is>
          <t>at</t>
        </is>
      </c>
      <c r="G1438" t="inlineStr">
        <is>
          <t>UAB -9.5</t>
        </is>
      </c>
      <c r="H1438" t="inlineStr">
        <is>
          <t>UAB -7.5</t>
        </is>
      </c>
      <c r="I1438" t="n">
        <v>53.5</v>
      </c>
      <c r="J1438" t="inlineStr">
        <is>
          <t>+285</t>
        </is>
      </c>
      <c r="K1438" t="inlineStr">
        <is>
          <t>-3.4</t>
        </is>
      </c>
      <c r="L1438" t="inlineStr">
        <is>
          <t>L 20-26</t>
        </is>
      </c>
      <c r="M1438" t="inlineStr">
        <is>
          <t>Protective Stadium</t>
        </is>
      </c>
    </row>
    <row r="1439">
      <c r="A1439" t="inlineStr">
        <is>
          <t>UL Monroe</t>
        </is>
      </c>
      <c r="B1439" t="n">
        <v>3</v>
      </c>
      <c r="C1439" t="inlineStr">
        <is>
          <t>Sat Sep 19, 4:30 PM ET</t>
        </is>
      </c>
      <c r="D1439" t="inlineStr">
        <is>
          <t>SE Louisiana</t>
        </is>
      </c>
      <c r="E1439" t="inlineStr">
        <is>
          <t>n/a</t>
        </is>
      </c>
      <c r="F1439" t="inlineStr">
        <is>
          <t>vs</t>
        </is>
      </c>
      <c r="G1439" t="inlineStr">
        <is>
          <t>UL Monroe -9.5</t>
        </is>
      </c>
      <c r="H1439" t="inlineStr">
        <is>
          <t>UL Monroe -10.5</t>
        </is>
      </c>
      <c r="I1439" t="n">
        <v>48.5</v>
      </c>
      <c r="J1439" t="inlineStr">
        <is>
          <t>-415</t>
        </is>
      </c>
      <c r="L1439" t="inlineStr">
        <is>
          <t>L 35-38</t>
        </is>
      </c>
      <c r="M1439" t="inlineStr">
        <is>
          <t>Malone Stadium</t>
        </is>
      </c>
    </row>
    <row r="1440">
      <c r="A1440" t="inlineStr">
        <is>
          <t>UL Monroe</t>
        </is>
      </c>
      <c r="B1440" t="n">
        <v>4</v>
      </c>
      <c r="C1440" t="inlineStr">
        <is>
          <t>Sat Sep 26, 8:00 PM ET</t>
        </is>
      </c>
      <c r="D1440" t="inlineStr">
        <is>
          <t>Florida Atlantic</t>
        </is>
      </c>
      <c r="E1440" t="inlineStr">
        <is>
          <t>#104</t>
        </is>
      </c>
      <c r="F1440" t="inlineStr">
        <is>
          <t>vs</t>
        </is>
      </c>
      <c r="G1440" t="inlineStr">
        <is>
          <t>Florida Atlantic -11.5</t>
        </is>
      </c>
      <c r="H1440" t="inlineStr">
        <is>
          <t>Florida Atlantic -13.5</t>
        </is>
      </c>
      <c r="I1440" t="n">
        <v>58.5</v>
      </c>
      <c r="J1440" t="inlineStr">
        <is>
          <t>+370</t>
        </is>
      </c>
      <c r="K1440" t="inlineStr">
        <is>
          <t>-0.3</t>
        </is>
      </c>
      <c r="L1440" t="inlineStr">
        <is>
          <t>L 17-45</t>
        </is>
      </c>
      <c r="M1440" t="inlineStr">
        <is>
          <t>Malone Stadium</t>
        </is>
      </c>
    </row>
    <row r="1441">
      <c r="A1441" t="inlineStr">
        <is>
          <t>UL Monroe</t>
        </is>
      </c>
      <c r="B1441" t="n">
        <v>5</v>
      </c>
      <c r="C1441" t="inlineStr">
        <is>
          <t>Sat Oct 03, 7:00 PM ET</t>
        </is>
      </c>
      <c r="D1441" t="inlineStr">
        <is>
          <t>South Alabama</t>
        </is>
      </c>
      <c r="E1441" t="inlineStr">
        <is>
          <t>#109</t>
        </is>
      </c>
      <c r="F1441" t="inlineStr">
        <is>
          <t>at</t>
        </is>
      </c>
      <c r="G1441" t="inlineStr">
        <is>
          <t>South Alabama -12.5</t>
        </is>
      </c>
      <c r="H1441" t="inlineStr">
        <is>
          <t>South Alabama -14.5</t>
        </is>
      </c>
      <c r="I1441" t="n">
        <v>57.5</v>
      </c>
      <c r="J1441" t="inlineStr">
        <is>
          <t>+425</t>
        </is>
      </c>
      <c r="K1441" t="inlineStr">
        <is>
          <t>-3.0</t>
        </is>
      </c>
      <c r="L1441" t="inlineStr">
        <is>
          <t>L 35-52</t>
        </is>
      </c>
      <c r="M1441" t="inlineStr">
        <is>
          <t>Hancock Whitney Stadium</t>
        </is>
      </c>
    </row>
    <row r="1442">
      <c r="A1442" t="inlineStr">
        <is>
          <t>UL Monroe</t>
        </is>
      </c>
      <c r="B1442" t="n">
        <v>7</v>
      </c>
      <c r="C1442" t="inlineStr">
        <is>
          <t>Sat Oct 17, 8:00 PM ET</t>
        </is>
      </c>
      <c r="D1442" t="inlineStr">
        <is>
          <t>Louisiana Tech</t>
        </is>
      </c>
      <c r="E1442" t="inlineStr">
        <is>
          <t>#95</t>
        </is>
      </c>
      <c r="F1442" t="inlineStr">
        <is>
          <t>vs</t>
        </is>
      </c>
      <c r="M1442" t="inlineStr">
        <is>
          <t>Malone Stadium</t>
        </is>
      </c>
    </row>
    <row r="1443">
      <c r="A1443" t="inlineStr">
        <is>
          <t>UL Monroe</t>
        </is>
      </c>
      <c r="B1443" t="n">
        <v>8</v>
      </c>
      <c r="C1443" t="inlineStr">
        <is>
          <t>Sat Oct 24</t>
        </is>
      </c>
      <c r="D1443" t="inlineStr">
        <is>
          <t>Troy</t>
        </is>
      </c>
      <c r="E1443" t="inlineStr">
        <is>
          <t>#92</t>
        </is>
      </c>
      <c r="F1443" t="inlineStr">
        <is>
          <t>at</t>
        </is>
      </c>
      <c r="M1443" t="inlineStr">
        <is>
          <t>Veterans Memorial Stadium (AL)</t>
        </is>
      </c>
    </row>
    <row r="1444">
      <c r="A1444" t="inlineStr">
        <is>
          <t>UL Monroe</t>
        </is>
      </c>
      <c r="B1444" t="n">
        <v>9</v>
      </c>
      <c r="C1444" t="inlineStr">
        <is>
          <t>Sat Oct 31</t>
        </is>
      </c>
      <c r="D1444" t="inlineStr">
        <is>
          <t>Southern Miss</t>
        </is>
      </c>
      <c r="E1444" t="inlineStr">
        <is>
          <t>#115</t>
        </is>
      </c>
      <c r="F1444" t="inlineStr">
        <is>
          <t>vs</t>
        </is>
      </c>
      <c r="M1444" t="inlineStr">
        <is>
          <t>Malone Stadium</t>
        </is>
      </c>
    </row>
    <row r="1445">
      <c r="A1445" t="inlineStr">
        <is>
          <t>UL Monroe</t>
        </is>
      </c>
      <c r="B1445" t="n">
        <v>10</v>
      </c>
      <c r="C1445" t="inlineStr">
        <is>
          <t>Sat Nov 07, 3:00 PM ET</t>
        </is>
      </c>
      <c r="D1445" t="inlineStr">
        <is>
          <t>Arkansas State</t>
        </is>
      </c>
      <c r="E1445" t="inlineStr">
        <is>
          <t>#105</t>
        </is>
      </c>
      <c r="F1445" t="inlineStr">
        <is>
          <t>at</t>
        </is>
      </c>
      <c r="M1445" t="inlineStr">
        <is>
          <t>Centennial Bank Stadium</t>
        </is>
      </c>
    </row>
    <row r="1446">
      <c r="A1446" t="inlineStr">
        <is>
          <t>UL Monroe</t>
        </is>
      </c>
      <c r="B1446" t="n">
        <v>11</v>
      </c>
      <c r="C1446" t="inlineStr">
        <is>
          <t>Thu Nov 12, 9:00 PM ET</t>
        </is>
      </c>
      <c r="D1446" t="inlineStr">
        <is>
          <t>Louisiana</t>
        </is>
      </c>
      <c r="E1446" t="inlineStr">
        <is>
          <t>#91</t>
        </is>
      </c>
      <c r="F1446" t="inlineStr">
        <is>
          <t>vs</t>
        </is>
      </c>
      <c r="M1446" t="inlineStr">
        <is>
          <t>Malone Stadium</t>
        </is>
      </c>
    </row>
    <row r="1447">
      <c r="A1447" t="inlineStr">
        <is>
          <t>UL Monroe</t>
        </is>
      </c>
      <c r="B1447" t="n">
        <v>12</v>
      </c>
      <c r="C1447" t="inlineStr">
        <is>
          <t>Sat Nov 21</t>
        </is>
      </c>
      <c r="D1447" t="inlineStr">
        <is>
          <t>App State</t>
        </is>
      </c>
      <c r="E1447" t="inlineStr">
        <is>
          <t>#106</t>
        </is>
      </c>
      <c r="F1447" t="inlineStr">
        <is>
          <t>at</t>
        </is>
      </c>
      <c r="M1447" t="inlineStr">
        <is>
          <t>Kidd Brewer Stadium</t>
        </is>
      </c>
    </row>
    <row r="1448">
      <c r="A1448" t="inlineStr">
        <is>
          <t>UL Monroe</t>
        </is>
      </c>
      <c r="B1448" t="n">
        <v>13</v>
      </c>
      <c r="C1448" t="inlineStr">
        <is>
          <t>Sat Nov 28</t>
        </is>
      </c>
      <c r="D1448" t="inlineStr">
        <is>
          <t>Marshall</t>
        </is>
      </c>
      <c r="E1448" t="inlineStr">
        <is>
          <t>#120</t>
        </is>
      </c>
      <c r="F1448" t="inlineStr">
        <is>
          <t>vs</t>
        </is>
      </c>
      <c r="M1448" t="inlineStr">
        <is>
          <t>Malone Stadium</t>
        </is>
      </c>
    </row>
    <row r="1449">
      <c r="A1449" t="inlineStr">
        <is>
          <t>UNLV</t>
        </is>
      </c>
      <c r="B1449" t="n">
        <v>1</v>
      </c>
      <c r="C1449" t="inlineStr">
        <is>
          <t>Sat Aug 29, 10:00 PM ET</t>
        </is>
      </c>
      <c r="D1449" t="inlineStr">
        <is>
          <t>Memphis</t>
        </is>
      </c>
      <c r="E1449" t="inlineStr">
        <is>
          <t>#53</t>
        </is>
      </c>
      <c r="F1449" t="inlineStr">
        <is>
          <t>vs</t>
        </is>
      </c>
      <c r="G1449" t="inlineStr">
        <is>
          <t>UNLV -4.5</t>
        </is>
      </c>
      <c r="H1449" t="inlineStr">
        <is>
          <t>UNLV -3</t>
        </is>
      </c>
      <c r="I1449" t="n">
        <v>55.5</v>
      </c>
      <c r="J1449" t="inlineStr">
        <is>
          <t>-198</t>
        </is>
      </c>
      <c r="K1449" t="inlineStr">
        <is>
          <t>🔴 -9.3</t>
        </is>
      </c>
      <c r="L1449" t="inlineStr">
        <is>
          <t>L 21-27</t>
        </is>
      </c>
      <c r="M1449" t="inlineStr">
        <is>
          <t>Allegiant Stadium</t>
        </is>
      </c>
    </row>
    <row r="1450">
      <c r="A1450" t="inlineStr">
        <is>
          <t>UNLV</t>
        </is>
      </c>
      <c r="B1450" t="n">
        <v>1</v>
      </c>
      <c r="C1450" t="inlineStr">
        <is>
          <t>Sat Sep 05, 10:00 PM ET</t>
        </is>
      </c>
      <c r="D1450" t="inlineStr">
        <is>
          <t>Hawai'i</t>
        </is>
      </c>
      <c r="E1450" t="inlineStr">
        <is>
          <t>#110</t>
        </is>
      </c>
      <c r="F1450" t="inlineStr">
        <is>
          <t>at</t>
        </is>
      </c>
      <c r="G1450" t="inlineStr">
        <is>
          <t>UNLV -2.5</t>
        </is>
      </c>
      <c r="H1450" t="inlineStr">
        <is>
          <t>UNLV -1.5</t>
        </is>
      </c>
      <c r="I1450" t="n">
        <v>55.5</v>
      </c>
      <c r="J1450" t="inlineStr">
        <is>
          <t>-142</t>
        </is>
      </c>
      <c r="K1450" t="inlineStr">
        <is>
          <t>+3.0</t>
        </is>
      </c>
      <c r="L1450" t="inlineStr">
        <is>
          <t>W 21-6</t>
        </is>
      </c>
      <c r="M1450" t="inlineStr">
        <is>
          <t>Clarence T.C. Ching Athletics Complex</t>
        </is>
      </c>
    </row>
    <row r="1451">
      <c r="A1451" t="inlineStr">
        <is>
          <t>UNLV</t>
        </is>
      </c>
      <c r="B1451" t="n">
        <v>2</v>
      </c>
      <c r="C1451" t="inlineStr">
        <is>
          <t>Sat Sep 12, 3:45 PM ET</t>
        </is>
      </c>
      <c r="D1451" t="inlineStr">
        <is>
          <t>North Texas</t>
        </is>
      </c>
      <c r="E1451" t="inlineStr">
        <is>
          <t>#72</t>
        </is>
      </c>
      <c r="F1451" t="inlineStr">
        <is>
          <t>at</t>
        </is>
      </c>
      <c r="G1451" t="inlineStr">
        <is>
          <t>UNLV -3</t>
        </is>
      </c>
      <c r="H1451" t="inlineStr">
        <is>
          <t>UNLV -6.5</t>
        </is>
      </c>
      <c r="I1451" t="n">
        <v>58.5</v>
      </c>
      <c r="J1451" t="inlineStr">
        <is>
          <t>-148</t>
        </is>
      </c>
      <c r="K1451" t="inlineStr">
        <is>
          <t>🔴 -7.2</t>
        </is>
      </c>
      <c r="L1451" t="inlineStr">
        <is>
          <t>L 6-44</t>
        </is>
      </c>
      <c r="M1451" t="inlineStr">
        <is>
          <t>DATCU Stadium</t>
        </is>
      </c>
    </row>
    <row r="1452">
      <c r="A1452" t="inlineStr">
        <is>
          <t>UNLV</t>
        </is>
      </c>
      <c r="B1452" t="n">
        <v>4</v>
      </c>
      <c r="C1452" t="inlineStr">
        <is>
          <t>Sat Sep 26, 12:00 PM ET</t>
        </is>
      </c>
      <c r="D1452" t="inlineStr">
        <is>
          <t>Akron</t>
        </is>
      </c>
      <c r="E1452" t="inlineStr">
        <is>
          <t>#133</t>
        </is>
      </c>
      <c r="F1452" t="inlineStr">
        <is>
          <t>at</t>
        </is>
      </c>
      <c r="G1452" t="inlineStr">
        <is>
          <t>UNLV -13.5</t>
        </is>
      </c>
      <c r="H1452" t="inlineStr">
        <is>
          <t>UNLV -14</t>
        </is>
      </c>
      <c r="I1452" t="n">
        <v>52.5</v>
      </c>
      <c r="J1452" t="inlineStr">
        <is>
          <t>-550</t>
        </is>
      </c>
      <c r="K1452" t="inlineStr">
        <is>
          <t>+1.0</t>
        </is>
      </c>
      <c r="L1452" t="inlineStr">
        <is>
          <t>W 38-10</t>
        </is>
      </c>
      <c r="M1452" t="inlineStr">
        <is>
          <t>InfoCision Stadium</t>
        </is>
      </c>
    </row>
    <row r="1453">
      <c r="A1453" t="inlineStr">
        <is>
          <t>UNLV</t>
        </is>
      </c>
      <c r="B1453" t="n">
        <v>5</v>
      </c>
      <c r="C1453" t="inlineStr">
        <is>
          <t>Sat Oct 03, 3:30 PM ET</t>
        </is>
      </c>
      <c r="D1453" t="inlineStr">
        <is>
          <t>California</t>
        </is>
      </c>
      <c r="E1453" t="inlineStr">
        <is>
          <t>#80</t>
        </is>
      </c>
      <c r="F1453" t="inlineStr">
        <is>
          <t>vs</t>
        </is>
      </c>
      <c r="G1453" t="inlineStr">
        <is>
          <t>UNLV -1.5</t>
        </is>
      </c>
      <c r="H1453" t="inlineStr">
        <is>
          <t>UNLV -1.5</t>
        </is>
      </c>
      <c r="I1453" t="n">
        <v>51.5</v>
      </c>
      <c r="J1453" t="inlineStr">
        <is>
          <t>-115</t>
        </is>
      </c>
      <c r="K1453" t="inlineStr">
        <is>
          <t>+1.4</t>
        </is>
      </c>
      <c r="L1453" t="inlineStr">
        <is>
          <t>W 39-31</t>
        </is>
      </c>
      <c r="M1453" t="inlineStr">
        <is>
          <t>Allegiant Stadium</t>
        </is>
      </c>
    </row>
    <row r="1454">
      <c r="A1454" t="inlineStr">
        <is>
          <t>UNLV</t>
        </is>
      </c>
      <c r="B1454" t="n">
        <v>6</v>
      </c>
      <c r="C1454" t="inlineStr">
        <is>
          <t>Sat Oct 10, 7:00 PM ET</t>
        </is>
      </c>
      <c r="D1454" t="inlineStr">
        <is>
          <t>North Dakota State</t>
        </is>
      </c>
      <c r="E1454" t="inlineStr">
        <is>
          <t>#70</t>
        </is>
      </c>
      <c r="F1454" t="inlineStr">
        <is>
          <t>vs</t>
        </is>
      </c>
      <c r="G1454" t="inlineStr">
        <is>
          <t>North Dakota State -3.0</t>
        </is>
      </c>
      <c r="H1454" t="inlineStr">
        <is>
          <t>North Dakota State -3</t>
        </is>
      </c>
      <c r="I1454" t="n">
        <v>48</v>
      </c>
      <c r="J1454" t="inlineStr">
        <is>
          <t>+135</t>
        </is>
      </c>
      <c r="K1454" t="inlineStr">
        <is>
          <t>🔴 +3.1</t>
        </is>
      </c>
      <c r="M1454" t="inlineStr">
        <is>
          <t>Allegiant Stadium</t>
        </is>
      </c>
    </row>
    <row r="1455">
      <c r="A1455" t="inlineStr">
        <is>
          <t>UNLV</t>
        </is>
      </c>
      <c r="B1455" t="n">
        <v>7</v>
      </c>
      <c r="C1455" t="inlineStr">
        <is>
          <t>Sat Oct 17, 3:30 PM ET</t>
        </is>
      </c>
      <c r="D1455" t="inlineStr">
        <is>
          <t>Air Force</t>
        </is>
      </c>
      <c r="E1455" t="inlineStr">
        <is>
          <t>#87</t>
        </is>
      </c>
      <c r="F1455" t="inlineStr">
        <is>
          <t>at</t>
        </is>
      </c>
      <c r="M1455" t="inlineStr">
        <is>
          <t>Falcon Stadium</t>
        </is>
      </c>
    </row>
    <row r="1456">
      <c r="A1456" t="inlineStr">
        <is>
          <t>UNLV</t>
        </is>
      </c>
      <c r="B1456" t="n">
        <v>9</v>
      </c>
      <c r="C1456" t="inlineStr">
        <is>
          <t>Sat Oct 31, 10:30 PM ET</t>
        </is>
      </c>
      <c r="D1456" t="inlineStr">
        <is>
          <t>Northern Illinois</t>
        </is>
      </c>
      <c r="E1456" t="inlineStr">
        <is>
          <t>#129</t>
        </is>
      </c>
      <c r="F1456" t="inlineStr">
        <is>
          <t>vs</t>
        </is>
      </c>
      <c r="M1456" t="inlineStr">
        <is>
          <t>Allegiant Stadium</t>
        </is>
      </c>
    </row>
    <row r="1457">
      <c r="A1457" t="inlineStr">
        <is>
          <t>UNLV</t>
        </is>
      </c>
      <c r="B1457" t="n">
        <v>10</v>
      </c>
      <c r="C1457" t="inlineStr">
        <is>
          <t>Sat Nov 07, 10:30 PM ET</t>
        </is>
      </c>
      <c r="D1457" t="inlineStr">
        <is>
          <t>Wyoming</t>
        </is>
      </c>
      <c r="E1457" t="inlineStr">
        <is>
          <t>#125</t>
        </is>
      </c>
      <c r="F1457" t="inlineStr">
        <is>
          <t>vs</t>
        </is>
      </c>
      <c r="M1457" t="inlineStr">
        <is>
          <t>Allegiant Stadium</t>
        </is>
      </c>
    </row>
    <row r="1458">
      <c r="A1458" t="inlineStr">
        <is>
          <t>UNLV</t>
        </is>
      </c>
      <c r="B1458" t="n">
        <v>11</v>
      </c>
      <c r="C1458" t="inlineStr">
        <is>
          <t>Sat Nov 14, 7:30 PM ET</t>
        </is>
      </c>
      <c r="D1458" t="inlineStr">
        <is>
          <t>New Mexico</t>
        </is>
      </c>
      <c r="E1458" t="inlineStr">
        <is>
          <t>#49</t>
        </is>
      </c>
      <c r="F1458" t="inlineStr">
        <is>
          <t>at</t>
        </is>
      </c>
      <c r="M1458" t="inlineStr">
        <is>
          <t>University Stadium (NM)</t>
        </is>
      </c>
    </row>
    <row r="1459">
      <c r="A1459" t="inlineStr">
        <is>
          <t>UNLV</t>
        </is>
      </c>
      <c r="B1459" t="n">
        <v>12</v>
      </c>
      <c r="C1459" t="inlineStr">
        <is>
          <t>Sat Nov 21, 7:00 PM ET</t>
        </is>
      </c>
      <c r="D1459" t="inlineStr">
        <is>
          <t>San José State</t>
        </is>
      </c>
      <c r="E1459" t="inlineStr">
        <is>
          <t>#107</t>
        </is>
      </c>
      <c r="F1459" t="inlineStr">
        <is>
          <t>at</t>
        </is>
      </c>
      <c r="M1459" t="inlineStr">
        <is>
          <t>CEFCU Stadium</t>
        </is>
      </c>
    </row>
    <row r="1460">
      <c r="A1460" t="inlineStr">
        <is>
          <t>UNLV</t>
        </is>
      </c>
      <c r="B1460" t="n">
        <v>13</v>
      </c>
      <c r="C1460" t="inlineStr">
        <is>
          <t>Sat Nov 28, 9:00 PM ET</t>
        </is>
      </c>
      <c r="D1460" t="inlineStr">
        <is>
          <t>Nevada</t>
        </is>
      </c>
      <c r="E1460" t="inlineStr">
        <is>
          <t>#98</t>
        </is>
      </c>
      <c r="F1460" t="inlineStr">
        <is>
          <t>vs</t>
        </is>
      </c>
      <c r="M1460" t="inlineStr">
        <is>
          <t>Allegiant Stadium</t>
        </is>
      </c>
    </row>
    <row r="1461">
      <c r="A1461" t="inlineStr">
        <is>
          <t>USC</t>
        </is>
      </c>
      <c r="B1461" t="n">
        <v>1</v>
      </c>
      <c r="C1461" t="inlineStr">
        <is>
          <t>Sat Aug 29, 3:00 PM ET</t>
        </is>
      </c>
      <c r="D1461" t="inlineStr">
        <is>
          <t>San José State</t>
        </is>
      </c>
      <c r="E1461" t="inlineStr">
        <is>
          <t>#107</t>
        </is>
      </c>
      <c r="F1461" t="inlineStr">
        <is>
          <t>vs</t>
        </is>
      </c>
      <c r="G1461" t="inlineStr">
        <is>
          <t>USC -37.5</t>
        </is>
      </c>
      <c r="H1461" t="inlineStr">
        <is>
          <t>USC -35.5</t>
        </is>
      </c>
      <c r="I1461" t="inlineStr">
        <is>
          <t>61.5 ⚑MONSTER UNDER</t>
        </is>
      </c>
      <c r="J1461" t="inlineStr">
        <is>
          <t>-100000</t>
        </is>
      </c>
      <c r="K1461" t="inlineStr">
        <is>
          <t>🟡 -11.6</t>
        </is>
      </c>
      <c r="L1461" t="inlineStr">
        <is>
          <t>W 42-26</t>
        </is>
      </c>
      <c r="M1461" t="inlineStr">
        <is>
          <t>Los Angeles Memorial Coliseum</t>
        </is>
      </c>
    </row>
    <row r="1462">
      <c r="A1462" t="inlineStr">
        <is>
          <t>USC</t>
        </is>
      </c>
      <c r="B1462" t="n">
        <v>1</v>
      </c>
      <c r="C1462" t="inlineStr">
        <is>
          <t>Fri Sep 04, 9:00 PM ET</t>
        </is>
      </c>
      <c r="D1462" t="inlineStr">
        <is>
          <t>Fresno State</t>
        </is>
      </c>
      <c r="E1462" t="inlineStr">
        <is>
          <t>#71</t>
        </is>
      </c>
      <c r="F1462" t="inlineStr">
        <is>
          <t>vs</t>
        </is>
      </c>
      <c r="G1462" t="inlineStr">
        <is>
          <t>USC -21.5</t>
        </is>
      </c>
      <c r="H1462" t="inlineStr">
        <is>
          <t>USC -23.5</t>
        </is>
      </c>
      <c r="I1462" t="n">
        <v>51.5</v>
      </c>
      <c r="J1462" t="inlineStr">
        <is>
          <t>-1800</t>
        </is>
      </c>
      <c r="K1462" t="inlineStr">
        <is>
          <t>-4.6</t>
        </is>
      </c>
      <c r="L1462" t="inlineStr">
        <is>
          <t>W 39-0</t>
        </is>
      </c>
      <c r="M1462" t="inlineStr">
        <is>
          <t>Los Angeles Memorial Coliseum</t>
        </is>
      </c>
    </row>
    <row r="1463">
      <c r="A1463" t="inlineStr">
        <is>
          <t>USC</t>
        </is>
      </c>
      <c r="B1463" t="n">
        <v>2</v>
      </c>
      <c r="C1463" t="inlineStr">
        <is>
          <t>Sat Sep 12, 11:00 PM ET</t>
        </is>
      </c>
      <c r="D1463" t="inlineStr">
        <is>
          <t>Louisiana</t>
        </is>
      </c>
      <c r="E1463" t="inlineStr">
        <is>
          <t>#91</t>
        </is>
      </c>
      <c r="F1463" t="inlineStr">
        <is>
          <t>vs</t>
        </is>
      </c>
      <c r="G1463" t="inlineStr">
        <is>
          <t>USC -30.5</t>
        </is>
      </c>
      <c r="H1463" t="inlineStr">
        <is>
          <t>USC -28.5</t>
        </is>
      </c>
      <c r="I1463" t="n">
        <v>58.5</v>
      </c>
      <c r="J1463" t="inlineStr">
        <is>
          <t>-5000</t>
        </is>
      </c>
      <c r="K1463" t="inlineStr">
        <is>
          <t>🟡 -8.7</t>
        </is>
      </c>
      <c r="L1463" t="inlineStr">
        <is>
          <t>W 49-30</t>
        </is>
      </c>
      <c r="M1463" t="inlineStr">
        <is>
          <t>Los Angeles Memorial Coliseum</t>
        </is>
      </c>
    </row>
    <row r="1464">
      <c r="A1464" t="inlineStr">
        <is>
          <t>USC</t>
        </is>
      </c>
      <c r="B1464" t="n">
        <v>3</v>
      </c>
      <c r="C1464" t="inlineStr">
        <is>
          <t>Sat Sep 19, 3:30 PM ET</t>
        </is>
      </c>
      <c r="D1464" t="inlineStr">
        <is>
          <t>Rutgers</t>
        </is>
      </c>
      <c r="E1464" t="inlineStr">
        <is>
          <t>#82</t>
        </is>
      </c>
      <c r="F1464" t="inlineStr">
        <is>
          <t>at</t>
        </is>
      </c>
      <c r="G1464" t="inlineStr">
        <is>
          <t>USC -21</t>
        </is>
      </c>
      <c r="H1464" t="inlineStr">
        <is>
          <t>USC -24.5</t>
        </is>
      </c>
      <c r="I1464" t="inlineStr">
        <is>
          <t>59.5 ⚑MONSTER UNDER</t>
        </is>
      </c>
      <c r="J1464" t="inlineStr">
        <is>
          <t>-2100</t>
        </is>
      </c>
      <c r="K1464" t="inlineStr">
        <is>
          <t>🟡 -6.1</t>
        </is>
      </c>
      <c r="L1464" t="inlineStr">
        <is>
          <t>W 42-35</t>
        </is>
      </c>
      <c r="M1464" t="inlineStr">
        <is>
          <t>SHI Stadium</t>
        </is>
      </c>
    </row>
    <row r="1465">
      <c r="A1465" t="inlineStr">
        <is>
          <t>USC</t>
        </is>
      </c>
      <c r="B1465" t="n">
        <v>4</v>
      </c>
      <c r="C1465" t="inlineStr">
        <is>
          <t>Sat Sep 26, 7:30 PM ET</t>
        </is>
      </c>
      <c r="D1465" t="inlineStr">
        <is>
          <t>Oregon</t>
        </is>
      </c>
      <c r="E1465" t="inlineStr">
        <is>
          <t>#9</t>
        </is>
      </c>
      <c r="F1465" t="inlineStr">
        <is>
          <t>vs</t>
        </is>
      </c>
      <c r="G1465" t="inlineStr">
        <is>
          <t>Oregon -3.5</t>
        </is>
      </c>
      <c r="H1465" t="inlineStr">
        <is>
          <t>Oregon -5.5</t>
        </is>
      </c>
      <c r="I1465" t="inlineStr">
        <is>
          <t>60.5 ⚑MONSTER UNDER</t>
        </is>
      </c>
      <c r="J1465" t="inlineStr">
        <is>
          <t>+154</t>
        </is>
      </c>
      <c r="K1465" t="inlineStr">
        <is>
          <t>+0.1</t>
        </is>
      </c>
      <c r="L1465" t="inlineStr">
        <is>
          <t>L 27-41</t>
        </is>
      </c>
      <c r="M1465" t="inlineStr">
        <is>
          <t>Los Angeles Memorial Coliseum</t>
        </is>
      </c>
    </row>
    <row r="1466">
      <c r="A1466" t="inlineStr">
        <is>
          <t>USC</t>
        </is>
      </c>
      <c r="B1466" t="n">
        <v>5</v>
      </c>
      <c r="C1466" t="inlineStr">
        <is>
          <t>Sat Oct 03, 7:30 PM ET</t>
        </is>
      </c>
      <c r="D1466" t="inlineStr">
        <is>
          <t>Washington</t>
        </is>
      </c>
      <c r="E1466" t="inlineStr">
        <is>
          <t>#55</t>
        </is>
      </c>
      <c r="F1466" t="inlineStr">
        <is>
          <t>vs</t>
        </is>
      </c>
      <c r="G1466" t="inlineStr">
        <is>
          <t>USC -7.5</t>
        </is>
      </c>
      <c r="H1466" t="inlineStr">
        <is>
          <t>USC -10</t>
        </is>
      </c>
      <c r="I1466" t="n">
        <v>58.5</v>
      </c>
      <c r="J1466" t="inlineStr">
        <is>
          <t>-310</t>
        </is>
      </c>
      <c r="K1466" t="inlineStr">
        <is>
          <t>+4.9</t>
        </is>
      </c>
      <c r="L1466" t="inlineStr">
        <is>
          <t>W 25-21</t>
        </is>
      </c>
      <c r="M1466" t="inlineStr">
        <is>
          <t>Los Angeles Memorial Coliseum</t>
        </is>
      </c>
    </row>
    <row r="1467">
      <c r="A1467" t="inlineStr">
        <is>
          <t>USC</t>
        </is>
      </c>
      <c r="B1467" t="n">
        <v>6</v>
      </c>
      <c r="C1467" t="inlineStr">
        <is>
          <t>Sat Oct 10, 7:30 PM ET</t>
        </is>
      </c>
      <c r="D1467" t="inlineStr">
        <is>
          <t>Penn State</t>
        </is>
      </c>
      <c r="E1467" t="inlineStr">
        <is>
          <t>#27</t>
        </is>
      </c>
      <c r="F1467" t="inlineStr">
        <is>
          <t>at</t>
        </is>
      </c>
      <c r="G1467" t="inlineStr">
        <is>
          <t>Penn State -1.5</t>
        </is>
      </c>
      <c r="H1467" t="inlineStr">
        <is>
          <t>Penn State -1.5</t>
        </is>
      </c>
      <c r="I1467" t="n">
        <v>58.5</v>
      </c>
      <c r="J1467" t="inlineStr">
        <is>
          <t>-105</t>
        </is>
      </c>
      <c r="K1467" t="inlineStr">
        <is>
          <t>+0.6</t>
        </is>
      </c>
      <c r="M1467" t="inlineStr">
        <is>
          <t>Beaver Stadium</t>
        </is>
      </c>
    </row>
    <row r="1468">
      <c r="A1468" t="inlineStr">
        <is>
          <t>USC</t>
        </is>
      </c>
      <c r="B1468" t="n">
        <v>8</v>
      </c>
      <c r="C1468" t="inlineStr">
        <is>
          <t>Sat Oct 24</t>
        </is>
      </c>
      <c r="D1468" t="inlineStr">
        <is>
          <t>Wisconsin</t>
        </is>
      </c>
      <c r="E1468" t="inlineStr">
        <is>
          <t>#21</t>
        </is>
      </c>
      <c r="F1468" t="inlineStr">
        <is>
          <t>at</t>
        </is>
      </c>
      <c r="M1468" t="inlineStr">
        <is>
          <t>Camp Randall Stadium</t>
        </is>
      </c>
    </row>
    <row r="1469">
      <c r="A1469" t="inlineStr">
        <is>
          <t>USC</t>
        </is>
      </c>
      <c r="B1469" t="n">
        <v>9</v>
      </c>
      <c r="C1469" t="inlineStr">
        <is>
          <t>Sat Oct 31</t>
        </is>
      </c>
      <c r="D1469" t="inlineStr">
        <is>
          <t>Ohio State</t>
        </is>
      </c>
      <c r="E1469" t="inlineStr">
        <is>
          <t>#3</t>
        </is>
      </c>
      <c r="F1469" t="inlineStr">
        <is>
          <t>vs</t>
        </is>
      </c>
      <c r="G1469" t="inlineStr">
        <is>
          <t>Ohio State -7.5</t>
        </is>
      </c>
      <c r="H1469" t="inlineStr">
        <is>
          <t>Ohio State -7.5</t>
        </is>
      </c>
      <c r="I1469" t="n">
        <v>54.5</v>
      </c>
      <c r="J1469" t="inlineStr">
        <is>
          <t>+260</t>
        </is>
      </c>
      <c r="K1469" t="inlineStr">
        <is>
          <t>-4.5</t>
        </is>
      </c>
      <c r="M1469" t="inlineStr">
        <is>
          <t>Los Angeles Memorial Coliseum</t>
        </is>
      </c>
    </row>
    <row r="1470">
      <c r="A1470" t="inlineStr">
        <is>
          <t>USC</t>
        </is>
      </c>
      <c r="B1470" t="n">
        <v>11</v>
      </c>
      <c r="C1470" t="inlineStr">
        <is>
          <t>Sat Nov 14</t>
        </is>
      </c>
      <c r="D1470" t="inlineStr">
        <is>
          <t>Indiana</t>
        </is>
      </c>
      <c r="E1470" t="inlineStr">
        <is>
          <t>#8</t>
        </is>
      </c>
      <c r="F1470" t="inlineStr">
        <is>
          <t>at</t>
        </is>
      </c>
      <c r="G1470" t="inlineStr">
        <is>
          <t>Indiana -10</t>
        </is>
      </c>
      <c r="H1470" t="inlineStr">
        <is>
          <t>Indiana -10</t>
        </is>
      </c>
      <c r="I1470" t="n">
        <v>58.5</v>
      </c>
      <c r="J1470" t="inlineStr">
        <is>
          <t>+350</t>
        </is>
      </c>
      <c r="K1470" t="inlineStr">
        <is>
          <t>-2.4</t>
        </is>
      </c>
      <c r="M1470" t="inlineStr">
        <is>
          <t>Memorial Stadium (Bloomington, IN)</t>
        </is>
      </c>
    </row>
    <row r="1471">
      <c r="A1471" t="inlineStr">
        <is>
          <t>USC</t>
        </is>
      </c>
      <c r="B1471" t="n">
        <v>12</v>
      </c>
      <c r="C1471" t="inlineStr">
        <is>
          <t>Sat Nov 21</t>
        </is>
      </c>
      <c r="D1471" t="inlineStr">
        <is>
          <t>Maryland</t>
        </is>
      </c>
      <c r="E1471" t="inlineStr">
        <is>
          <t>#77</t>
        </is>
      </c>
      <c r="F1471" t="inlineStr">
        <is>
          <t>vs</t>
        </is>
      </c>
      <c r="M1471" t="inlineStr">
        <is>
          <t>Los Angeles Memorial Coliseum</t>
        </is>
      </c>
    </row>
    <row r="1472">
      <c r="A1472" t="inlineStr">
        <is>
          <t>USC</t>
        </is>
      </c>
      <c r="B1472" t="n">
        <v>13</v>
      </c>
      <c r="C1472" t="inlineStr">
        <is>
          <t>Sat Nov 28</t>
        </is>
      </c>
      <c r="D1472" t="inlineStr">
        <is>
          <t>UCLA</t>
        </is>
      </c>
      <c r="E1472" t="inlineStr">
        <is>
          <t>#32</t>
        </is>
      </c>
      <c r="F1472" t="inlineStr">
        <is>
          <t>at</t>
        </is>
      </c>
      <c r="G1472" t="inlineStr">
        <is>
          <t>USC -10.5</t>
        </is>
      </c>
      <c r="H1472" t="inlineStr">
        <is>
          <t>USC -10.5</t>
        </is>
      </c>
      <c r="I1472" t="n">
        <v>55.5</v>
      </c>
      <c r="J1472" t="inlineStr">
        <is>
          <t>-470</t>
        </is>
      </c>
      <c r="K1472" t="inlineStr">
        <is>
          <t>🟡 -9.8</t>
        </is>
      </c>
      <c r="M1472" t="inlineStr">
        <is>
          <t>Rose Bowl</t>
        </is>
      </c>
    </row>
    <row r="1473">
      <c r="A1473" t="inlineStr">
        <is>
          <t>UTEP</t>
        </is>
      </c>
      <c r="B1473" t="n">
        <v>1</v>
      </c>
      <c r="C1473" t="inlineStr">
        <is>
          <t>Fri Sep 04, 8:00 PM ET</t>
        </is>
      </c>
      <c r="D1473" t="inlineStr">
        <is>
          <t>Oklahoma</t>
        </is>
      </c>
      <c r="E1473" t="inlineStr">
        <is>
          <t>#14</t>
        </is>
      </c>
      <c r="F1473" t="inlineStr">
        <is>
          <t>at</t>
        </is>
      </c>
      <c r="G1473" t="inlineStr">
        <is>
          <t>Oklahoma -40.5</t>
        </is>
      </c>
      <c r="H1473" t="inlineStr">
        <is>
          <t>Oklahoma -40.5</t>
        </is>
      </c>
      <c r="I1473" t="n">
        <v>51.5</v>
      </c>
      <c r="K1473" t="inlineStr">
        <is>
          <t>-2.4</t>
        </is>
      </c>
      <c r="L1473" t="inlineStr">
        <is>
          <t>L 0-51</t>
        </is>
      </c>
      <c r="M1473" t="inlineStr">
        <is>
          <t>Memorial Stadium (Norman, OK)</t>
        </is>
      </c>
    </row>
    <row r="1474">
      <c r="A1474" t="inlineStr">
        <is>
          <t>UTEP</t>
        </is>
      </c>
      <c r="B1474" t="n">
        <v>2</v>
      </c>
      <c r="C1474" t="inlineStr">
        <is>
          <t>Sat Sep 12, 9:00 PM ET</t>
        </is>
      </c>
      <c r="D1474" t="inlineStr">
        <is>
          <t>Texas Southern</t>
        </is>
      </c>
      <c r="E1474" t="inlineStr">
        <is>
          <t>n/a</t>
        </is>
      </c>
      <c r="F1474" t="inlineStr">
        <is>
          <t>vs</t>
        </is>
      </c>
      <c r="G1474" t="inlineStr">
        <is>
          <t>UTEP -27.5</t>
        </is>
      </c>
      <c r="H1474" t="inlineStr">
        <is>
          <t>UTEP -25.5</t>
        </is>
      </c>
      <c r="I1474" t="n">
        <v>53.5</v>
      </c>
      <c r="J1474" t="inlineStr">
        <is>
          <t>-4500</t>
        </is>
      </c>
      <c r="L1474" t="inlineStr">
        <is>
          <t>W 51-10</t>
        </is>
      </c>
      <c r="M1474" t="inlineStr">
        <is>
          <t>Sun Bowl</t>
        </is>
      </c>
    </row>
    <row r="1475">
      <c r="A1475" t="inlineStr">
        <is>
          <t>UTEP</t>
        </is>
      </c>
      <c r="B1475" t="n">
        <v>3</v>
      </c>
      <c r="C1475" t="inlineStr">
        <is>
          <t>Sat Sep 19, 3:30 PM ET</t>
        </is>
      </c>
      <c r="D1475" t="inlineStr">
        <is>
          <t>Michigan</t>
        </is>
      </c>
      <c r="E1475" t="inlineStr">
        <is>
          <t>#31</t>
        </is>
      </c>
      <c r="F1475" t="inlineStr">
        <is>
          <t>at</t>
        </is>
      </c>
      <c r="G1475" t="inlineStr">
        <is>
          <t>Michigan -34.5</t>
        </is>
      </c>
      <c r="H1475" t="inlineStr">
        <is>
          <t>Michigan -36.5</t>
        </is>
      </c>
      <c r="I1475" t="n">
        <v>48.5</v>
      </c>
      <c r="K1475" t="inlineStr">
        <is>
          <t>-2.4</t>
        </is>
      </c>
      <c r="L1475" t="inlineStr">
        <is>
          <t>L 17-52</t>
        </is>
      </c>
      <c r="M1475" t="inlineStr">
        <is>
          <t>Michigan Stadium</t>
        </is>
      </c>
    </row>
    <row r="1476">
      <c r="A1476" t="inlineStr">
        <is>
          <t>UTEP</t>
        </is>
      </c>
      <c r="B1476" t="n">
        <v>4</v>
      </c>
      <c r="C1476" t="inlineStr">
        <is>
          <t>Sat Sep 26, 9:00 PM ET</t>
        </is>
      </c>
      <c r="D1476" t="inlineStr">
        <is>
          <t>Oregon State</t>
        </is>
      </c>
      <c r="E1476" t="inlineStr">
        <is>
          <t>#69</t>
        </is>
      </c>
      <c r="F1476" t="inlineStr">
        <is>
          <t>vs</t>
        </is>
      </c>
      <c r="G1476" t="inlineStr">
        <is>
          <t>Oregon State -11.5</t>
        </is>
      </c>
      <c r="H1476" t="inlineStr">
        <is>
          <t>Oregon State -12.5</t>
        </is>
      </c>
      <c r="I1476" t="n">
        <v>56.5</v>
      </c>
      <c r="J1476" t="inlineStr">
        <is>
          <t>+350</t>
        </is>
      </c>
      <c r="K1476" t="inlineStr">
        <is>
          <t>🟡 -9.6</t>
        </is>
      </c>
      <c r="L1476" t="inlineStr">
        <is>
          <t>L 7-33</t>
        </is>
      </c>
      <c r="M1476" t="inlineStr">
        <is>
          <t>Sun Bowl</t>
        </is>
      </c>
    </row>
    <row r="1477">
      <c r="A1477" t="inlineStr">
        <is>
          <t>UTEP</t>
        </is>
      </c>
      <c r="B1477" t="n">
        <v>5</v>
      </c>
      <c r="C1477" t="inlineStr">
        <is>
          <t>Sat Oct 03, 4:00 PM ET</t>
        </is>
      </c>
      <c r="D1477" t="inlineStr">
        <is>
          <t>New Mexico</t>
        </is>
      </c>
      <c r="E1477" t="inlineStr">
        <is>
          <t>#49</t>
        </is>
      </c>
      <c r="F1477" t="inlineStr">
        <is>
          <t>at</t>
        </is>
      </c>
      <c r="G1477" t="inlineStr">
        <is>
          <t>New Mexico -23.5</t>
        </is>
      </c>
      <c r="H1477" t="inlineStr">
        <is>
          <t>New Mexico -21</t>
        </is>
      </c>
      <c r="I1477" t="n">
        <v>47.5</v>
      </c>
      <c r="J1477" t="inlineStr">
        <is>
          <t>+1200</t>
        </is>
      </c>
      <c r="K1477" t="inlineStr">
        <is>
          <t>🟡 -8.9</t>
        </is>
      </c>
      <c r="L1477" t="inlineStr">
        <is>
          <t>L 7-61</t>
        </is>
      </c>
      <c r="M1477" t="inlineStr">
        <is>
          <t>University Stadium (NM)</t>
        </is>
      </c>
    </row>
    <row r="1478">
      <c r="A1478" t="inlineStr">
        <is>
          <t>UTEP</t>
        </is>
      </c>
      <c r="B1478" t="n">
        <v>6</v>
      </c>
      <c r="C1478" t="inlineStr">
        <is>
          <t>Sat Oct 10, 7:00 PM ET</t>
        </is>
      </c>
      <c r="D1478" t="inlineStr">
        <is>
          <t>Nevada</t>
        </is>
      </c>
      <c r="E1478" t="inlineStr">
        <is>
          <t>#98</t>
        </is>
      </c>
      <c r="F1478" t="inlineStr">
        <is>
          <t>vs</t>
        </is>
      </c>
      <c r="G1478" t="inlineStr">
        <is>
          <t>Nevada -9.5</t>
        </is>
      </c>
      <c r="H1478" t="inlineStr">
        <is>
          <t>Nevada -9</t>
        </is>
      </c>
      <c r="I1478" t="n">
        <v>49.5</v>
      </c>
      <c r="J1478" t="inlineStr">
        <is>
          <t>+280</t>
        </is>
      </c>
      <c r="K1478" t="inlineStr">
        <is>
          <t>-4.0</t>
        </is>
      </c>
      <c r="M1478" t="inlineStr">
        <is>
          <t>Sun Bowl</t>
        </is>
      </c>
    </row>
    <row r="1479">
      <c r="A1479" t="inlineStr">
        <is>
          <t>UTEP</t>
        </is>
      </c>
      <c r="B1479" t="n">
        <v>7</v>
      </c>
      <c r="C1479" t="inlineStr">
        <is>
          <t>Sat Oct 17, 9:00 PM ET</t>
        </is>
      </c>
      <c r="D1479" t="inlineStr">
        <is>
          <t>San José State</t>
        </is>
      </c>
      <c r="E1479" t="inlineStr">
        <is>
          <t>#107</t>
        </is>
      </c>
      <c r="F1479" t="inlineStr">
        <is>
          <t>vs</t>
        </is>
      </c>
      <c r="M1479" t="inlineStr">
        <is>
          <t>Sun Bowl</t>
        </is>
      </c>
    </row>
    <row r="1480">
      <c r="A1480" t="inlineStr">
        <is>
          <t>UTEP</t>
        </is>
      </c>
      <c r="B1480" t="n">
        <v>9</v>
      </c>
      <c r="C1480" t="inlineStr">
        <is>
          <t>Sat Oct 31, 3:30 PM ET</t>
        </is>
      </c>
      <c r="D1480" t="inlineStr">
        <is>
          <t>North Dakota State</t>
        </is>
      </c>
      <c r="E1480" t="inlineStr">
        <is>
          <t>#70</t>
        </is>
      </c>
      <c r="F1480" t="inlineStr">
        <is>
          <t>at</t>
        </is>
      </c>
      <c r="M1480" t="inlineStr">
        <is>
          <t>Fargodome</t>
        </is>
      </c>
    </row>
    <row r="1481">
      <c r="A1481" t="inlineStr">
        <is>
          <t>UTEP</t>
        </is>
      </c>
      <c r="B1481" t="n">
        <v>10</v>
      </c>
      <c r="C1481" t="inlineStr">
        <is>
          <t>Sat Nov 07</t>
        </is>
      </c>
      <c r="D1481" t="inlineStr">
        <is>
          <t>Hawai'i</t>
        </is>
      </c>
      <c r="E1481" t="inlineStr">
        <is>
          <t>#110</t>
        </is>
      </c>
      <c r="F1481" t="inlineStr">
        <is>
          <t>vs</t>
        </is>
      </c>
      <c r="M1481" t="inlineStr">
        <is>
          <t>Sun Bowl</t>
        </is>
      </c>
    </row>
    <row r="1482">
      <c r="A1482" t="inlineStr">
        <is>
          <t>UTEP</t>
        </is>
      </c>
      <c r="B1482" t="n">
        <v>11</v>
      </c>
      <c r="C1482" t="inlineStr">
        <is>
          <t>Sat Nov 14</t>
        </is>
      </c>
      <c r="D1482" t="inlineStr">
        <is>
          <t>Wyoming</t>
        </is>
      </c>
      <c r="E1482" t="inlineStr">
        <is>
          <t>#125</t>
        </is>
      </c>
      <c r="F1482" t="inlineStr">
        <is>
          <t>vs</t>
        </is>
      </c>
      <c r="M1482" t="inlineStr">
        <is>
          <t>Sun Bowl</t>
        </is>
      </c>
    </row>
    <row r="1483">
      <c r="A1483" t="inlineStr">
        <is>
          <t>UTEP</t>
        </is>
      </c>
      <c r="B1483" t="n">
        <v>12</v>
      </c>
      <c r="C1483" t="inlineStr">
        <is>
          <t>Fri Nov 20, 8:00 PM ET</t>
        </is>
      </c>
      <c r="D1483" t="inlineStr">
        <is>
          <t>Air Force</t>
        </is>
      </c>
      <c r="E1483" t="inlineStr">
        <is>
          <t>#87</t>
        </is>
      </c>
      <c r="F1483" t="inlineStr">
        <is>
          <t>at</t>
        </is>
      </c>
      <c r="M1483" t="inlineStr">
        <is>
          <t>Falcon Stadium</t>
        </is>
      </c>
    </row>
    <row r="1484">
      <c r="A1484" t="inlineStr">
        <is>
          <t>UTEP</t>
        </is>
      </c>
      <c r="B1484" t="n">
        <v>13</v>
      </c>
      <c r="C1484" t="inlineStr">
        <is>
          <t>Sat Nov 28</t>
        </is>
      </c>
      <c r="D1484" t="inlineStr">
        <is>
          <t>Northern Illinois</t>
        </is>
      </c>
      <c r="E1484" t="inlineStr">
        <is>
          <t>#129</t>
        </is>
      </c>
      <c r="F1484" t="inlineStr">
        <is>
          <t>at</t>
        </is>
      </c>
      <c r="M1484" t="inlineStr">
        <is>
          <t>Huskie Stadium</t>
        </is>
      </c>
    </row>
    <row r="1485">
      <c r="A1485" t="inlineStr">
        <is>
          <t>UTSA</t>
        </is>
      </c>
      <c r="B1485" t="n">
        <v>1</v>
      </c>
      <c r="C1485" t="inlineStr">
        <is>
          <t>Sat Sep 05, 3:30 PM ET</t>
        </is>
      </c>
      <c r="D1485" t="inlineStr">
        <is>
          <t>UT Rio Grande Valley</t>
        </is>
      </c>
      <c r="E1485" t="inlineStr">
        <is>
          <t>n/a</t>
        </is>
      </c>
      <c r="F1485" t="inlineStr">
        <is>
          <t>vs</t>
        </is>
      </c>
      <c r="G1485" t="inlineStr">
        <is>
          <t>UTSA -28.5</t>
        </is>
      </c>
      <c r="H1485" t="inlineStr">
        <is>
          <t>UTSA -28.5</t>
        </is>
      </c>
      <c r="I1485" t="inlineStr">
        <is>
          <t>59.5 ⚑MONSTER UNDER</t>
        </is>
      </c>
      <c r="J1485" t="inlineStr">
        <is>
          <t>-6500</t>
        </is>
      </c>
      <c r="L1485" t="inlineStr">
        <is>
          <t>W 45-16</t>
        </is>
      </c>
      <c r="M1485" t="inlineStr">
        <is>
          <t>Alamodome</t>
        </is>
      </c>
    </row>
    <row r="1486">
      <c r="A1486" t="inlineStr">
        <is>
          <t>UTSA</t>
        </is>
      </c>
      <c r="B1486" t="n">
        <v>2</v>
      </c>
      <c r="C1486" t="inlineStr">
        <is>
          <t>Sat Sep 12, 3:30 PM ET</t>
        </is>
      </c>
      <c r="D1486" t="inlineStr">
        <is>
          <t>Texas State</t>
        </is>
      </c>
      <c r="E1486" t="inlineStr">
        <is>
          <t>#83</t>
        </is>
      </c>
      <c r="F1486" t="inlineStr">
        <is>
          <t>at</t>
        </is>
      </c>
      <c r="G1486" t="inlineStr">
        <is>
          <t>Texas State -1.5</t>
        </is>
      </c>
      <c r="H1486" t="inlineStr">
        <is>
          <t>Texas State -1.5</t>
        </is>
      </c>
      <c r="I1486" t="inlineStr">
        <is>
          <t>65.5 ⚑MONSTER UNDER</t>
        </is>
      </c>
      <c r="J1486" t="inlineStr">
        <is>
          <t>+114</t>
        </is>
      </c>
      <c r="K1486" t="inlineStr">
        <is>
          <t>+0.7</t>
        </is>
      </c>
      <c r="L1486" t="inlineStr">
        <is>
          <t>W 31-26</t>
        </is>
      </c>
      <c r="M1486" t="inlineStr">
        <is>
          <t>Bobcat Stadium (TX)</t>
        </is>
      </c>
    </row>
    <row r="1487">
      <c r="A1487" t="inlineStr">
        <is>
          <t>UTSA</t>
        </is>
      </c>
      <c r="B1487" t="n">
        <v>3</v>
      </c>
      <c r="C1487" t="inlineStr">
        <is>
          <t>Sat Sep 19, 8:00 PM ET</t>
        </is>
      </c>
      <c r="D1487" t="inlineStr">
        <is>
          <t>Texas</t>
        </is>
      </c>
      <c r="E1487" t="inlineStr">
        <is>
          <t>#4</t>
        </is>
      </c>
      <c r="F1487" t="inlineStr">
        <is>
          <t>at</t>
        </is>
      </c>
      <c r="G1487" t="inlineStr">
        <is>
          <t>Texas -29.5</t>
        </is>
      </c>
      <c r="H1487" t="inlineStr">
        <is>
          <t>Texas -29.5</t>
        </is>
      </c>
      <c r="I1487" t="n">
        <v>58.5</v>
      </c>
      <c r="J1487" t="inlineStr">
        <is>
          <t>+1800</t>
        </is>
      </c>
      <c r="K1487" t="inlineStr">
        <is>
          <t>-2.9</t>
        </is>
      </c>
      <c r="L1487" t="inlineStr">
        <is>
          <t>L 6-30</t>
        </is>
      </c>
      <c r="M1487" t="inlineStr">
        <is>
          <t>DKR-Texas Memorial Stadium</t>
        </is>
      </c>
    </row>
    <row r="1488">
      <c r="A1488" t="inlineStr">
        <is>
          <t>UTSA</t>
        </is>
      </c>
      <c r="B1488" t="n">
        <v>4</v>
      </c>
      <c r="C1488" t="inlineStr">
        <is>
          <t>Sat Sep 26, 12:00 PM ET</t>
        </is>
      </c>
      <c r="D1488" t="inlineStr">
        <is>
          <t>Colorado State</t>
        </is>
      </c>
      <c r="E1488" t="inlineStr">
        <is>
          <t>#119</t>
        </is>
      </c>
      <c r="F1488" t="inlineStr">
        <is>
          <t>vs</t>
        </is>
      </c>
      <c r="G1488" t="inlineStr">
        <is>
          <t>UTSA -14.5</t>
        </is>
      </c>
      <c r="H1488" t="inlineStr">
        <is>
          <t>UTSA -11.5</t>
        </is>
      </c>
      <c r="I1488" t="n">
        <v>56.5</v>
      </c>
      <c r="J1488" t="inlineStr">
        <is>
          <t>-675</t>
        </is>
      </c>
      <c r="K1488" t="inlineStr">
        <is>
          <t>-1.4</t>
        </is>
      </c>
      <c r="L1488" t="inlineStr">
        <is>
          <t>W 59-45</t>
        </is>
      </c>
      <c r="M1488" t="inlineStr">
        <is>
          <t>Alamodome</t>
        </is>
      </c>
    </row>
    <row r="1489">
      <c r="A1489" t="inlineStr">
        <is>
          <t>UTSA</t>
        </is>
      </c>
      <c r="B1489" t="n">
        <v>5</v>
      </c>
      <c r="C1489" t="inlineStr">
        <is>
          <t>Sat Oct 03, 7:00 PM ET</t>
        </is>
      </c>
      <c r="D1489" t="inlineStr">
        <is>
          <t>Rice</t>
        </is>
      </c>
      <c r="E1489" t="inlineStr">
        <is>
          <t>#113</t>
        </is>
      </c>
      <c r="F1489" t="inlineStr">
        <is>
          <t>at</t>
        </is>
      </c>
      <c r="G1489" t="inlineStr">
        <is>
          <t>UTSA -11.5</t>
        </is>
      </c>
      <c r="H1489" t="inlineStr">
        <is>
          <t>UTSA -12.5</t>
        </is>
      </c>
      <c r="I1489" t="n">
        <v>56.5</v>
      </c>
      <c r="J1489" t="inlineStr">
        <is>
          <t>-500</t>
        </is>
      </c>
      <c r="K1489" t="inlineStr">
        <is>
          <t>-5.0</t>
        </is>
      </c>
      <c r="L1489" t="inlineStr">
        <is>
          <t>W 16-14</t>
        </is>
      </c>
      <c r="M1489" t="inlineStr">
        <is>
          <t>Rice Stadium</t>
        </is>
      </c>
    </row>
    <row r="1490">
      <c r="A1490" t="inlineStr">
        <is>
          <t>UTSA</t>
        </is>
      </c>
      <c r="B1490" t="n">
        <v>6</v>
      </c>
      <c r="C1490" t="inlineStr">
        <is>
          <t>Thu Oct 08, 7:30 PM ET</t>
        </is>
      </c>
      <c r="D1490" t="inlineStr">
        <is>
          <t>South Florida</t>
        </is>
      </c>
      <c r="E1490" t="inlineStr">
        <is>
          <t>#86</t>
        </is>
      </c>
      <c r="F1490" t="inlineStr">
        <is>
          <t>vs</t>
        </is>
      </c>
      <c r="G1490" t="inlineStr">
        <is>
          <t>UTSA -7.5</t>
        </is>
      </c>
      <c r="H1490" t="inlineStr">
        <is>
          <t>UTSA -6.5</t>
        </is>
      </c>
      <c r="I1490" t="n">
        <v>50</v>
      </c>
      <c r="J1490" t="inlineStr">
        <is>
          <t>-260</t>
        </is>
      </c>
      <c r="K1490" t="inlineStr">
        <is>
          <t>-2.8</t>
        </is>
      </c>
      <c r="M1490" t="inlineStr">
        <is>
          <t>Alamodome</t>
        </is>
      </c>
    </row>
    <row r="1491">
      <c r="A1491" t="inlineStr">
        <is>
          <t>UTSA</t>
        </is>
      </c>
      <c r="B1491" t="n">
        <v>7</v>
      </c>
      <c r="C1491" t="inlineStr">
        <is>
          <t>Sat Oct 17, 8:00 PM ET</t>
        </is>
      </c>
      <c r="D1491" t="inlineStr">
        <is>
          <t>Navy</t>
        </is>
      </c>
      <c r="E1491" t="inlineStr">
        <is>
          <t>#90</t>
        </is>
      </c>
      <c r="F1491" t="inlineStr">
        <is>
          <t>vs</t>
        </is>
      </c>
      <c r="M1491" t="inlineStr">
        <is>
          <t>Alamodome</t>
        </is>
      </c>
    </row>
    <row r="1492">
      <c r="A1492" t="inlineStr">
        <is>
          <t>UTSA</t>
        </is>
      </c>
      <c r="B1492" t="n">
        <v>8</v>
      </c>
      <c r="C1492" t="inlineStr">
        <is>
          <t>Sat Oct 24</t>
        </is>
      </c>
      <c r="D1492" t="inlineStr">
        <is>
          <t>Tulane</t>
        </is>
      </c>
      <c r="E1492" t="inlineStr">
        <is>
          <t>#75</t>
        </is>
      </c>
      <c r="F1492" t="inlineStr">
        <is>
          <t>at</t>
        </is>
      </c>
      <c r="M1492" t="inlineStr">
        <is>
          <t>Yulman Stadium</t>
        </is>
      </c>
    </row>
    <row r="1493">
      <c r="A1493" t="inlineStr">
        <is>
          <t>UTSA</t>
        </is>
      </c>
      <c r="B1493" t="n">
        <v>10</v>
      </c>
      <c r="C1493" t="inlineStr">
        <is>
          <t>Thu Nov 05, 8:00 PM ET</t>
        </is>
      </c>
      <c r="D1493" t="inlineStr">
        <is>
          <t>Florida Atlantic</t>
        </is>
      </c>
      <c r="E1493" t="inlineStr">
        <is>
          <t>#104</t>
        </is>
      </c>
      <c r="F1493" t="inlineStr">
        <is>
          <t>at</t>
        </is>
      </c>
      <c r="M1493" t="inlineStr">
        <is>
          <t>FAU Stadium</t>
        </is>
      </c>
    </row>
    <row r="1494">
      <c r="A1494" t="inlineStr">
        <is>
          <t>UTSA</t>
        </is>
      </c>
      <c r="B1494" t="n">
        <v>11</v>
      </c>
      <c r="C1494" t="inlineStr">
        <is>
          <t>Sat Nov 14</t>
        </is>
      </c>
      <c r="D1494" t="inlineStr">
        <is>
          <t>North Texas</t>
        </is>
      </c>
      <c r="E1494" t="inlineStr">
        <is>
          <t>#72</t>
        </is>
      </c>
      <c r="F1494" t="inlineStr">
        <is>
          <t>vs</t>
        </is>
      </c>
      <c r="M1494" t="inlineStr">
        <is>
          <t>Alamodome</t>
        </is>
      </c>
    </row>
    <row r="1495">
      <c r="A1495" t="inlineStr">
        <is>
          <t>UTSA</t>
        </is>
      </c>
      <c r="B1495" t="n">
        <v>12</v>
      </c>
      <c r="C1495" t="inlineStr">
        <is>
          <t>Sat Nov 21</t>
        </is>
      </c>
      <c r="D1495" t="inlineStr">
        <is>
          <t>UAB</t>
        </is>
      </c>
      <c r="E1495" t="inlineStr">
        <is>
          <t>#121</t>
        </is>
      </c>
      <c r="F1495" t="inlineStr">
        <is>
          <t>at</t>
        </is>
      </c>
      <c r="M1495" t="inlineStr">
        <is>
          <t>Protective Stadium</t>
        </is>
      </c>
    </row>
    <row r="1496">
      <c r="A1496" t="inlineStr">
        <is>
          <t>UTSA</t>
        </is>
      </c>
      <c r="B1496" t="n">
        <v>13</v>
      </c>
      <c r="C1496" t="inlineStr">
        <is>
          <t>Sat Nov 28</t>
        </is>
      </c>
      <c r="D1496" t="inlineStr">
        <is>
          <t>Tulsa</t>
        </is>
      </c>
      <c r="E1496" t="inlineStr">
        <is>
          <t>#94</t>
        </is>
      </c>
      <c r="F1496" t="inlineStr">
        <is>
          <t>vs</t>
        </is>
      </c>
      <c r="M1496" t="inlineStr">
        <is>
          <t>Alamodome</t>
        </is>
      </c>
    </row>
    <row r="1497">
      <c r="A1497" t="inlineStr">
        <is>
          <t>Utah</t>
        </is>
      </c>
      <c r="B1497" t="n">
        <v>1</v>
      </c>
      <c r="C1497" t="inlineStr">
        <is>
          <t>Thu Sep 03, 9:00 PM ET</t>
        </is>
      </c>
      <c r="D1497" t="inlineStr">
        <is>
          <t>Idaho</t>
        </is>
      </c>
      <c r="E1497" t="inlineStr">
        <is>
          <t>n/a</t>
        </is>
      </c>
      <c r="F1497" t="inlineStr">
        <is>
          <t>vs</t>
        </is>
      </c>
      <c r="G1497" t="inlineStr">
        <is>
          <t>Utah -38.5</t>
        </is>
      </c>
      <c r="H1497" t="inlineStr">
        <is>
          <t>Utah -32.5</t>
        </is>
      </c>
      <c r="I1497" t="inlineStr">
        <is>
          <t>60.5 ⚑MONSTER UNDER</t>
        </is>
      </c>
      <c r="J1497" t="inlineStr">
        <is>
          <t>-100000</t>
        </is>
      </c>
      <c r="L1497" t="inlineStr">
        <is>
          <t>W 66-14</t>
        </is>
      </c>
      <c r="M1497" t="inlineStr">
        <is>
          <t>Rice-Eccles Stadium</t>
        </is>
      </c>
    </row>
    <row r="1498">
      <c r="A1498" t="inlineStr">
        <is>
          <t>Utah</t>
        </is>
      </c>
      <c r="B1498" t="n">
        <v>2</v>
      </c>
      <c r="C1498" t="inlineStr">
        <is>
          <t>Sat Sep 12, 10:15 PM ET</t>
        </is>
      </c>
      <c r="D1498" t="inlineStr">
        <is>
          <t>Arkansas</t>
        </is>
      </c>
      <c r="E1498" t="inlineStr">
        <is>
          <t>#60</t>
        </is>
      </c>
      <c r="F1498" t="inlineStr">
        <is>
          <t>vs</t>
        </is>
      </c>
      <c r="G1498" t="inlineStr">
        <is>
          <t>Utah -13.5</t>
        </is>
      </c>
      <c r="H1498" t="inlineStr">
        <is>
          <t>Utah -9.5</t>
        </is>
      </c>
      <c r="I1498" t="n">
        <v>55.5</v>
      </c>
      <c r="J1498" t="inlineStr">
        <is>
          <t>-500</t>
        </is>
      </c>
      <c r="K1498" t="inlineStr">
        <is>
          <t>+4.9</t>
        </is>
      </c>
      <c r="L1498" t="inlineStr">
        <is>
          <t>W 43-10</t>
        </is>
      </c>
      <c r="M1498" t="inlineStr">
        <is>
          <t>Rice-Eccles Stadium</t>
        </is>
      </c>
    </row>
    <row r="1499">
      <c r="A1499" t="inlineStr">
        <is>
          <t>Utah</t>
        </is>
      </c>
      <c r="B1499" t="n">
        <v>3</v>
      </c>
      <c r="C1499" t="inlineStr">
        <is>
          <t>Sat Sep 19, 3:30 PM ET</t>
        </is>
      </c>
      <c r="D1499" t="inlineStr">
        <is>
          <t>Utah State</t>
        </is>
      </c>
      <c r="E1499" t="inlineStr">
        <is>
          <t>#81</t>
        </is>
      </c>
      <c r="F1499" t="inlineStr">
        <is>
          <t>vs</t>
        </is>
      </c>
      <c r="G1499" t="inlineStr">
        <is>
          <t>Utah -26.5</t>
        </is>
      </c>
      <c r="H1499" t="inlineStr">
        <is>
          <t>Utah -27.5</t>
        </is>
      </c>
      <c r="I1499" t="n">
        <v>55.5</v>
      </c>
      <c r="J1499" t="inlineStr">
        <is>
          <t>-4500</t>
        </is>
      </c>
      <c r="K1499" t="inlineStr">
        <is>
          <t>-3.0</t>
        </is>
      </c>
      <c r="L1499" t="inlineStr">
        <is>
          <t>W 33-0</t>
        </is>
      </c>
      <c r="M1499" t="inlineStr">
        <is>
          <t>Rice-Eccles Stadium</t>
        </is>
      </c>
    </row>
    <row r="1500">
      <c r="A1500" t="inlineStr">
        <is>
          <t>Utah</t>
        </is>
      </c>
      <c r="B1500" t="n">
        <v>4</v>
      </c>
      <c r="C1500" t="inlineStr">
        <is>
          <t>Sat Sep 26, 3:30 PM ET</t>
        </is>
      </c>
      <c r="D1500" t="inlineStr">
        <is>
          <t>Iowa State</t>
        </is>
      </c>
      <c r="E1500" t="inlineStr">
        <is>
          <t>#50</t>
        </is>
      </c>
      <c r="F1500" t="inlineStr">
        <is>
          <t>at</t>
        </is>
      </c>
      <c r="G1500" t="inlineStr">
        <is>
          <t>Utah -7.5</t>
        </is>
      </c>
      <c r="H1500" t="inlineStr">
        <is>
          <t>Utah -11.5</t>
        </is>
      </c>
      <c r="I1500" t="n">
        <v>46.5</v>
      </c>
      <c r="J1500" t="inlineStr">
        <is>
          <t>-325</t>
        </is>
      </c>
      <c r="K1500" t="inlineStr">
        <is>
          <t>+2.0</t>
        </is>
      </c>
      <c r="L1500" t="inlineStr">
        <is>
          <t>W 31-17</t>
        </is>
      </c>
      <c r="M1500" t="inlineStr">
        <is>
          <t>Jack Trice Stadium</t>
        </is>
      </c>
    </row>
    <row r="1501">
      <c r="A1501" t="inlineStr">
        <is>
          <t>Utah</t>
        </is>
      </c>
      <c r="B1501" t="n">
        <v>6</v>
      </c>
      <c r="C1501" t="inlineStr">
        <is>
          <t>Sat Oct 10, 10:15 PM ET</t>
        </is>
      </c>
      <c r="D1501" t="inlineStr">
        <is>
          <t>Kansas</t>
        </is>
      </c>
      <c r="E1501" t="inlineStr">
        <is>
          <t>#44</t>
        </is>
      </c>
      <c r="F1501" t="inlineStr">
        <is>
          <t>vs</t>
        </is>
      </c>
      <c r="G1501" t="inlineStr">
        <is>
          <t>Utah -15.5</t>
        </is>
      </c>
      <c r="H1501" t="inlineStr">
        <is>
          <t>Utah -15.5</t>
        </is>
      </c>
      <c r="I1501" t="n">
        <v>52</v>
      </c>
      <c r="J1501" t="inlineStr">
        <is>
          <t>-750</t>
        </is>
      </c>
      <c r="K1501" t="inlineStr">
        <is>
          <t>-2.7</t>
        </is>
      </c>
      <c r="M1501" t="inlineStr">
        <is>
          <t>Rice-Eccles Stadium</t>
        </is>
      </c>
    </row>
    <row r="1502">
      <c r="A1502" t="inlineStr">
        <is>
          <t>Utah</t>
        </is>
      </c>
      <c r="B1502" t="n">
        <v>7</v>
      </c>
      <c r="C1502" t="inlineStr">
        <is>
          <t>Sat Oct 17</t>
        </is>
      </c>
      <c r="D1502" t="inlineStr">
        <is>
          <t>Colorado</t>
        </is>
      </c>
      <c r="E1502" t="inlineStr">
        <is>
          <t>#59</t>
        </is>
      </c>
      <c r="F1502" t="inlineStr">
        <is>
          <t>at</t>
        </is>
      </c>
      <c r="M1502" t="inlineStr">
        <is>
          <t>Folsom Field</t>
        </is>
      </c>
    </row>
    <row r="1503">
      <c r="A1503" t="inlineStr">
        <is>
          <t>Utah</t>
        </is>
      </c>
      <c r="B1503" t="n">
        <v>8</v>
      </c>
      <c r="C1503" t="inlineStr">
        <is>
          <t>Sat Oct 24</t>
        </is>
      </c>
      <c r="D1503" t="inlineStr">
        <is>
          <t>Houston</t>
        </is>
      </c>
      <c r="E1503" t="inlineStr">
        <is>
          <t>#36</t>
        </is>
      </c>
      <c r="F1503" t="inlineStr">
        <is>
          <t>vs</t>
        </is>
      </c>
      <c r="G1503" t="inlineStr">
        <is>
          <t>Utah -6.5</t>
        </is>
      </c>
      <c r="H1503" t="inlineStr">
        <is>
          <t>Utah -6.5</t>
        </is>
      </c>
      <c r="I1503" t="n">
        <v>50.5</v>
      </c>
      <c r="J1503" t="inlineStr">
        <is>
          <t>-258</t>
        </is>
      </c>
      <c r="K1503" t="inlineStr">
        <is>
          <t>+4.1</t>
        </is>
      </c>
      <c r="M1503" t="inlineStr">
        <is>
          <t>Rice-Eccles Stadium</t>
        </is>
      </c>
    </row>
    <row r="1504">
      <c r="A1504" t="inlineStr">
        <is>
          <t>Utah</t>
        </is>
      </c>
      <c r="B1504" t="n">
        <v>9</v>
      </c>
      <c r="C1504" t="inlineStr">
        <is>
          <t>Sat Oct 31</t>
        </is>
      </c>
      <c r="D1504" t="inlineStr">
        <is>
          <t>Cincinnati</t>
        </is>
      </c>
      <c r="E1504" t="inlineStr">
        <is>
          <t>#65</t>
        </is>
      </c>
      <c r="F1504" t="inlineStr">
        <is>
          <t>at</t>
        </is>
      </c>
      <c r="M1504" t="inlineStr">
        <is>
          <t>Nippert Stadium</t>
        </is>
      </c>
    </row>
    <row r="1505">
      <c r="A1505" t="inlineStr">
        <is>
          <t>Utah</t>
        </is>
      </c>
      <c r="B1505" t="n">
        <v>10</v>
      </c>
      <c r="C1505" t="inlineStr">
        <is>
          <t>Sat Nov 07</t>
        </is>
      </c>
      <c r="D1505" t="inlineStr">
        <is>
          <t>BYU</t>
        </is>
      </c>
      <c r="E1505" t="inlineStr">
        <is>
          <t>#23</t>
        </is>
      </c>
      <c r="F1505" t="inlineStr">
        <is>
          <t>vs</t>
        </is>
      </c>
      <c r="G1505" t="inlineStr">
        <is>
          <t>Utah -3</t>
        </is>
      </c>
      <c r="H1505" t="inlineStr">
        <is>
          <t>Utah -3</t>
        </is>
      </c>
      <c r="I1505" t="n">
        <v>51.5</v>
      </c>
      <c r="J1505" t="inlineStr">
        <is>
          <t>-142</t>
        </is>
      </c>
      <c r="K1505" t="inlineStr">
        <is>
          <t>+3.7</t>
        </is>
      </c>
      <c r="M1505" t="inlineStr">
        <is>
          <t>Rice-Eccles Stadium</t>
        </is>
      </c>
    </row>
    <row r="1506">
      <c r="A1506" t="inlineStr">
        <is>
          <t>Utah</t>
        </is>
      </c>
      <c r="B1506" t="n">
        <v>11</v>
      </c>
      <c r="C1506" t="inlineStr">
        <is>
          <t>Sat Nov 14</t>
        </is>
      </c>
      <c r="D1506" t="inlineStr">
        <is>
          <t>Arizona</t>
        </is>
      </c>
      <c r="E1506" t="inlineStr">
        <is>
          <t>#33</t>
        </is>
      </c>
      <c r="F1506" t="inlineStr">
        <is>
          <t>at</t>
        </is>
      </c>
      <c r="M1506" t="inlineStr">
        <is>
          <t>Arizona Stadium</t>
        </is>
      </c>
    </row>
    <row r="1507">
      <c r="A1507" t="inlineStr">
        <is>
          <t>Utah</t>
        </is>
      </c>
      <c r="B1507" t="n">
        <v>12</v>
      </c>
      <c r="C1507" t="inlineStr">
        <is>
          <t>Sat Nov 21</t>
        </is>
      </c>
      <c r="D1507" t="inlineStr">
        <is>
          <t>TCU</t>
        </is>
      </c>
      <c r="E1507" t="inlineStr">
        <is>
          <t>#45</t>
        </is>
      </c>
      <c r="F1507" t="inlineStr">
        <is>
          <t>at</t>
        </is>
      </c>
      <c r="M1507" t="inlineStr">
        <is>
          <t>Amon G. Carter Stadium</t>
        </is>
      </c>
    </row>
    <row r="1508">
      <c r="A1508" t="inlineStr">
        <is>
          <t>Utah</t>
        </is>
      </c>
      <c r="B1508" t="n">
        <v>13</v>
      </c>
      <c r="C1508" t="inlineStr">
        <is>
          <t>Fri Nov 27, 9:00 PM ET</t>
        </is>
      </c>
      <c r="D1508" t="inlineStr">
        <is>
          <t>West Virginia</t>
        </is>
      </c>
      <c r="E1508" t="inlineStr">
        <is>
          <t>#63</t>
        </is>
      </c>
      <c r="F1508" t="inlineStr">
        <is>
          <t>vs</t>
        </is>
      </c>
      <c r="M1508" t="inlineStr">
        <is>
          <t>Rice-Eccles Stadium</t>
        </is>
      </c>
    </row>
    <row r="1509">
      <c r="A1509" t="inlineStr">
        <is>
          <t>Utah State</t>
        </is>
      </c>
      <c r="B1509" t="n">
        <v>1</v>
      </c>
      <c r="C1509" t="inlineStr">
        <is>
          <t>Sat Sep 05, 7:00 PM ET</t>
        </is>
      </c>
      <c r="D1509" t="inlineStr">
        <is>
          <t>Idaho State</t>
        </is>
      </c>
      <c r="E1509" t="inlineStr">
        <is>
          <t>n/a</t>
        </is>
      </c>
      <c r="F1509" t="inlineStr">
        <is>
          <t>vs</t>
        </is>
      </c>
      <c r="G1509" t="inlineStr">
        <is>
          <t>Utah State -15.5</t>
        </is>
      </c>
      <c r="H1509" t="inlineStr">
        <is>
          <t>Utah State -11.5</t>
        </is>
      </c>
      <c r="I1509" t="inlineStr">
        <is>
          <t>59.5 ⚑MONSTER UNDER</t>
        </is>
      </c>
      <c r="J1509" t="inlineStr">
        <is>
          <t>-650</t>
        </is>
      </c>
      <c r="L1509" t="inlineStr">
        <is>
          <t>L 17-29</t>
        </is>
      </c>
      <c r="M1509" t="inlineStr">
        <is>
          <t>Maverik Stadium</t>
        </is>
      </c>
    </row>
    <row r="1510">
      <c r="A1510" t="inlineStr">
        <is>
          <t>Utah State</t>
        </is>
      </c>
      <c r="B1510" t="n">
        <v>2</v>
      </c>
      <c r="C1510" t="inlineStr">
        <is>
          <t>Sat Sep 12, 3:30 PM ET</t>
        </is>
      </c>
      <c r="D1510" t="inlineStr">
        <is>
          <t>Washington</t>
        </is>
      </c>
      <c r="E1510" t="inlineStr">
        <is>
          <t>#55</t>
        </is>
      </c>
      <c r="F1510" t="inlineStr">
        <is>
          <t>at</t>
        </is>
      </c>
      <c r="G1510" t="inlineStr">
        <is>
          <t>Washington -28.5</t>
        </is>
      </c>
      <c r="H1510" t="inlineStr">
        <is>
          <t>Washington -24.5</t>
        </is>
      </c>
      <c r="I1510" t="n">
        <v>55.5</v>
      </c>
      <c r="J1510" t="inlineStr">
        <is>
          <t>+2000</t>
        </is>
      </c>
      <c r="K1510" t="inlineStr">
        <is>
          <t>🟡 +18.9</t>
        </is>
      </c>
      <c r="L1510" t="inlineStr">
        <is>
          <t>L 14-16</t>
        </is>
      </c>
      <c r="M1510" t="inlineStr">
        <is>
          <t>Husky Stadium</t>
        </is>
      </c>
    </row>
    <row r="1511">
      <c r="A1511" t="inlineStr">
        <is>
          <t>Utah State</t>
        </is>
      </c>
      <c r="B1511" t="n">
        <v>3</v>
      </c>
      <c r="C1511" t="inlineStr">
        <is>
          <t>Sat Sep 19, 3:30 PM ET</t>
        </is>
      </c>
      <c r="D1511" t="inlineStr">
        <is>
          <t>Utah</t>
        </is>
      </c>
      <c r="E1511" t="inlineStr">
        <is>
          <t>#11</t>
        </is>
      </c>
      <c r="F1511" t="inlineStr">
        <is>
          <t>at</t>
        </is>
      </c>
      <c r="G1511" t="inlineStr">
        <is>
          <t>Utah -26.5</t>
        </is>
      </c>
      <c r="H1511" t="inlineStr">
        <is>
          <t>Utah -27.5</t>
        </is>
      </c>
      <c r="I1511" t="n">
        <v>55.5</v>
      </c>
      <c r="J1511" t="inlineStr">
        <is>
          <t>+1700</t>
        </is>
      </c>
      <c r="K1511" t="inlineStr">
        <is>
          <t>+3.0</t>
        </is>
      </c>
      <c r="L1511" t="inlineStr">
        <is>
          <t>L 0-33</t>
        </is>
      </c>
      <c r="M1511" t="inlineStr">
        <is>
          <t>Rice-Eccles Stadium</t>
        </is>
      </c>
    </row>
    <row r="1512">
      <c r="A1512" t="inlineStr">
        <is>
          <t>Utah State</t>
        </is>
      </c>
      <c r="B1512" t="n">
        <v>4</v>
      </c>
      <c r="C1512" t="inlineStr">
        <is>
          <t>Sat Sep 26, 7:30 PM ET</t>
        </is>
      </c>
      <c r="D1512" t="inlineStr">
        <is>
          <t>Troy</t>
        </is>
      </c>
      <c r="E1512" t="inlineStr">
        <is>
          <t>#92</t>
        </is>
      </c>
      <c r="F1512" t="inlineStr">
        <is>
          <t>vs</t>
        </is>
      </c>
      <c r="G1512" t="inlineStr">
        <is>
          <t>Utah State -3</t>
        </is>
      </c>
      <c r="H1512" t="inlineStr">
        <is>
          <t>Utah State -2.5</t>
        </is>
      </c>
      <c r="I1512" t="n">
        <v>47.5</v>
      </c>
      <c r="J1512" t="inlineStr">
        <is>
          <t>-148</t>
        </is>
      </c>
      <c r="K1512" t="inlineStr">
        <is>
          <t>+2.1</t>
        </is>
      </c>
      <c r="L1512" t="inlineStr">
        <is>
          <t>W 21-10</t>
        </is>
      </c>
      <c r="M1512" t="inlineStr">
        <is>
          <t>Maverik Stadium</t>
        </is>
      </c>
    </row>
    <row r="1513">
      <c r="A1513" t="inlineStr">
        <is>
          <t>Utah State</t>
        </is>
      </c>
      <c r="B1513" t="n">
        <v>5</v>
      </c>
      <c r="C1513" t="inlineStr">
        <is>
          <t>Sat Oct 03, 7:30 PM ET</t>
        </is>
      </c>
      <c r="D1513" t="inlineStr">
        <is>
          <t>Boise State</t>
        </is>
      </c>
      <c r="E1513" t="inlineStr">
        <is>
          <t>#30</t>
        </is>
      </c>
      <c r="F1513" t="inlineStr">
        <is>
          <t>at</t>
        </is>
      </c>
      <c r="G1513" t="inlineStr">
        <is>
          <t>Boise State -19.5</t>
        </is>
      </c>
      <c r="H1513" t="inlineStr">
        <is>
          <t>Boise State -20.5</t>
        </is>
      </c>
      <c r="I1513" t="n">
        <v>50.5</v>
      </c>
      <c r="J1513" t="inlineStr">
        <is>
          <t>+850</t>
        </is>
      </c>
      <c r="K1513" t="inlineStr">
        <is>
          <t>+2.4</t>
        </is>
      </c>
      <c r="L1513" t="inlineStr">
        <is>
          <t>L 18-37</t>
        </is>
      </c>
      <c r="M1513" t="inlineStr">
        <is>
          <t>Albertsons Stadium</t>
        </is>
      </c>
    </row>
    <row r="1514">
      <c r="A1514" t="inlineStr">
        <is>
          <t>Utah State</t>
        </is>
      </c>
      <c r="B1514" t="n">
        <v>6</v>
      </c>
      <c r="C1514" t="inlineStr">
        <is>
          <t>Fri Oct 09, 9:00 PM ET</t>
        </is>
      </c>
      <c r="D1514" t="inlineStr">
        <is>
          <t>Washington State</t>
        </is>
      </c>
      <c r="E1514" t="inlineStr">
        <is>
          <t>#96</t>
        </is>
      </c>
      <c r="F1514" t="inlineStr">
        <is>
          <t>vs</t>
        </is>
      </c>
      <c r="G1514" t="inlineStr">
        <is>
          <t>Utah State -5.0</t>
        </is>
      </c>
      <c r="H1514" t="inlineStr">
        <is>
          <t>Utah State -4</t>
        </is>
      </c>
      <c r="I1514" t="n">
        <v>43</v>
      </c>
      <c r="J1514" t="inlineStr">
        <is>
          <t>-180</t>
        </is>
      </c>
      <c r="K1514" t="inlineStr">
        <is>
          <t>+1.7</t>
        </is>
      </c>
      <c r="M1514" t="inlineStr">
        <is>
          <t>Maverik Stadium</t>
        </is>
      </c>
    </row>
    <row r="1515">
      <c r="A1515" t="inlineStr">
        <is>
          <t>Utah State</t>
        </is>
      </c>
      <c r="B1515" t="n">
        <v>8</v>
      </c>
      <c r="C1515" t="inlineStr">
        <is>
          <t>Sat Oct 24, 7:30 PM ET</t>
        </is>
      </c>
      <c r="D1515" t="inlineStr">
        <is>
          <t>Texas State</t>
        </is>
      </c>
      <c r="E1515" t="inlineStr">
        <is>
          <t>#83</t>
        </is>
      </c>
      <c r="F1515" t="inlineStr">
        <is>
          <t>at</t>
        </is>
      </c>
      <c r="M1515" t="inlineStr">
        <is>
          <t>Bobcat Stadium (TX)</t>
        </is>
      </c>
    </row>
    <row r="1516">
      <c r="A1516" t="inlineStr">
        <is>
          <t>Utah State</t>
        </is>
      </c>
      <c r="B1516" t="n">
        <v>9</v>
      </c>
      <c r="C1516" t="inlineStr">
        <is>
          <t>Sat Oct 31, 3:30 PM ET</t>
        </is>
      </c>
      <c r="D1516" t="inlineStr">
        <is>
          <t>Colorado State</t>
        </is>
      </c>
      <c r="E1516" t="inlineStr">
        <is>
          <t>#119</t>
        </is>
      </c>
      <c r="F1516" t="inlineStr">
        <is>
          <t>vs</t>
        </is>
      </c>
      <c r="M1516" t="inlineStr">
        <is>
          <t>Maverik Stadium</t>
        </is>
      </c>
    </row>
    <row r="1517">
      <c r="A1517" t="inlineStr">
        <is>
          <t>Utah State</t>
        </is>
      </c>
      <c r="B1517" t="n">
        <v>10</v>
      </c>
      <c r="C1517" t="inlineStr">
        <is>
          <t>Sat Nov 07, 9:30 PM ET</t>
        </is>
      </c>
      <c r="D1517" t="inlineStr">
        <is>
          <t>Fresno State</t>
        </is>
      </c>
      <c r="E1517" t="inlineStr">
        <is>
          <t>#71</t>
        </is>
      </c>
      <c r="F1517" t="inlineStr">
        <is>
          <t>vs</t>
        </is>
      </c>
      <c r="M1517" t="inlineStr">
        <is>
          <t>Maverik Stadium</t>
        </is>
      </c>
    </row>
    <row r="1518">
      <c r="A1518" t="inlineStr">
        <is>
          <t>Utah State</t>
        </is>
      </c>
      <c r="B1518" t="n">
        <v>11</v>
      </c>
      <c r="C1518" t="inlineStr">
        <is>
          <t>Sat Nov 14, 9:30 PM ET</t>
        </is>
      </c>
      <c r="D1518" t="inlineStr">
        <is>
          <t>San Diego State</t>
        </is>
      </c>
      <c r="E1518" t="inlineStr">
        <is>
          <t>#89</t>
        </is>
      </c>
      <c r="F1518" t="inlineStr">
        <is>
          <t>at</t>
        </is>
      </c>
      <c r="M1518" t="inlineStr">
        <is>
          <t>Snapdragon Stadium</t>
        </is>
      </c>
    </row>
    <row r="1519">
      <c r="A1519" t="inlineStr">
        <is>
          <t>Utah State</t>
        </is>
      </c>
      <c r="B1519" t="n">
        <v>12</v>
      </c>
      <c r="C1519" t="inlineStr">
        <is>
          <t>Sat Nov 21, 10:30 PM ET</t>
        </is>
      </c>
      <c r="D1519" t="inlineStr">
        <is>
          <t>Oregon State</t>
        </is>
      </c>
      <c r="E1519" t="inlineStr">
        <is>
          <t>#69</t>
        </is>
      </c>
      <c r="F1519" t="inlineStr">
        <is>
          <t>at</t>
        </is>
      </c>
      <c r="M1519" t="inlineStr">
        <is>
          <t>Reser Stadium</t>
        </is>
      </c>
    </row>
    <row r="1520">
      <c r="A1520" t="inlineStr">
        <is>
          <t>Vanderbilt</t>
        </is>
      </c>
      <c r="B1520" t="n">
        <v>1</v>
      </c>
      <c r="C1520" t="inlineStr">
        <is>
          <t>Sat Sep 05, 7:00 PM ET</t>
        </is>
      </c>
      <c r="D1520" t="inlineStr">
        <is>
          <t>Austin Peay</t>
        </is>
      </c>
      <c r="E1520" t="inlineStr">
        <is>
          <t>n/a</t>
        </is>
      </c>
      <c r="F1520" t="inlineStr">
        <is>
          <t>vs</t>
        </is>
      </c>
      <c r="G1520" t="inlineStr">
        <is>
          <t>Vanderbilt -29.5</t>
        </is>
      </c>
      <c r="H1520" t="inlineStr">
        <is>
          <t>Vanderbilt -30.5</t>
        </is>
      </c>
      <c r="I1520" t="n">
        <v>57.5</v>
      </c>
      <c r="J1520" t="inlineStr">
        <is>
          <t>-6500</t>
        </is>
      </c>
      <c r="L1520" t="inlineStr">
        <is>
          <t>W 28-9</t>
        </is>
      </c>
      <c r="M1520" t="inlineStr">
        <is>
          <t>FirstBank Stadium</t>
        </is>
      </c>
    </row>
    <row r="1521">
      <c r="A1521" t="inlineStr">
        <is>
          <t>Vanderbilt</t>
        </is>
      </c>
      <c r="B1521" t="n">
        <v>2</v>
      </c>
      <c r="C1521" t="inlineStr">
        <is>
          <t>Sat Sep 12, 4:15 PM ET</t>
        </is>
      </c>
      <c r="D1521" t="inlineStr">
        <is>
          <t>Delaware</t>
        </is>
      </c>
      <c r="E1521" t="inlineStr">
        <is>
          <t>#100</t>
        </is>
      </c>
      <c r="F1521" t="inlineStr">
        <is>
          <t>vs</t>
        </is>
      </c>
      <c r="G1521" t="inlineStr">
        <is>
          <t>Vanderbilt -20.5</t>
        </is>
      </c>
      <c r="H1521" t="inlineStr">
        <is>
          <t>Vanderbilt -21.5</t>
        </is>
      </c>
      <c r="I1521" t="n">
        <v>54.5</v>
      </c>
      <c r="J1521" t="inlineStr">
        <is>
          <t>-1350</t>
        </is>
      </c>
      <c r="K1521" t="inlineStr">
        <is>
          <t>-2.7</t>
        </is>
      </c>
      <c r="L1521" t="inlineStr">
        <is>
          <t>W 35-26</t>
        </is>
      </c>
      <c r="M1521" t="inlineStr">
        <is>
          <t>FirstBank Stadium</t>
        </is>
      </c>
    </row>
    <row r="1522">
      <c r="A1522" t="inlineStr">
        <is>
          <t>Vanderbilt</t>
        </is>
      </c>
      <c r="B1522" t="n">
        <v>3</v>
      </c>
      <c r="C1522" t="inlineStr">
        <is>
          <t>Sat Sep 19, 12:45 PM ET</t>
        </is>
      </c>
      <c r="D1522" t="inlineStr">
        <is>
          <t>NC State</t>
        </is>
      </c>
      <c r="E1522" t="inlineStr">
        <is>
          <t>#61</t>
        </is>
      </c>
      <c r="F1522" t="inlineStr">
        <is>
          <t>vs</t>
        </is>
      </c>
      <c r="G1522" t="inlineStr">
        <is>
          <t>Vanderbilt -3</t>
        </is>
      </c>
      <c r="H1522" t="inlineStr">
        <is>
          <t>Vanderbilt -4</t>
        </is>
      </c>
      <c r="I1522" t="n">
        <v>50.5</v>
      </c>
      <c r="J1522" t="inlineStr">
        <is>
          <t>-155</t>
        </is>
      </c>
      <c r="K1522" t="inlineStr">
        <is>
          <t>+4.3</t>
        </is>
      </c>
      <c r="L1522" t="inlineStr">
        <is>
          <t>W 35-31</t>
        </is>
      </c>
      <c r="M1522" t="inlineStr">
        <is>
          <t>FirstBank Stadium</t>
        </is>
      </c>
    </row>
    <row r="1523">
      <c r="A1523" t="inlineStr">
        <is>
          <t>Vanderbilt</t>
        </is>
      </c>
      <c r="B1523" t="n">
        <v>4</v>
      </c>
      <c r="C1523" t="inlineStr">
        <is>
          <t>Sat Sep 26, 4:15 PM ET</t>
        </is>
      </c>
      <c r="D1523" t="inlineStr">
        <is>
          <t>Auburn</t>
        </is>
      </c>
      <c r="E1523" t="inlineStr">
        <is>
          <t>#26</t>
        </is>
      </c>
      <c r="F1523" t="inlineStr">
        <is>
          <t>at</t>
        </is>
      </c>
      <c r="G1523" t="inlineStr">
        <is>
          <t>Auburn -10</t>
        </is>
      </c>
      <c r="H1523" t="inlineStr">
        <is>
          <t>Auburn -8.5</t>
        </is>
      </c>
      <c r="I1523" t="n">
        <v>54.5</v>
      </c>
      <c r="J1523" t="inlineStr">
        <is>
          <t>+310</t>
        </is>
      </c>
      <c r="K1523" t="inlineStr">
        <is>
          <t>+1.2</t>
        </is>
      </c>
      <c r="L1523" t="inlineStr">
        <is>
          <t>L 15-21</t>
        </is>
      </c>
      <c r="M1523" t="inlineStr">
        <is>
          <t>Jordan-Hare Stadium</t>
        </is>
      </c>
    </row>
    <row r="1524">
      <c r="A1524" t="inlineStr">
        <is>
          <t>Vanderbilt</t>
        </is>
      </c>
      <c r="B1524" t="n">
        <v>5</v>
      </c>
      <c r="C1524" t="inlineStr">
        <is>
          <t>Sat Oct 03, 12:45 PM ET</t>
        </is>
      </c>
      <c r="D1524" t="inlineStr">
        <is>
          <t>Georgia</t>
        </is>
      </c>
      <c r="E1524" t="inlineStr">
        <is>
          <t>#2</t>
        </is>
      </c>
      <c r="F1524" t="inlineStr">
        <is>
          <t>at</t>
        </is>
      </c>
      <c r="G1524" t="inlineStr">
        <is>
          <t>Georgia -25.5</t>
        </is>
      </c>
      <c r="H1524" t="inlineStr">
        <is>
          <t>Georgia -23.5</t>
        </is>
      </c>
      <c r="I1524" t="n">
        <v>49.5</v>
      </c>
      <c r="J1524" t="inlineStr">
        <is>
          <t>+1400</t>
        </is>
      </c>
      <c r="K1524" t="inlineStr">
        <is>
          <t>+1.2</t>
        </is>
      </c>
      <c r="L1524" t="inlineStr">
        <is>
          <t>L 14-38</t>
        </is>
      </c>
      <c r="M1524" t="inlineStr">
        <is>
          <t>Sanford Stadium</t>
        </is>
      </c>
    </row>
    <row r="1525">
      <c r="A1525" t="inlineStr">
        <is>
          <t>Vanderbilt</t>
        </is>
      </c>
      <c r="B1525" t="n">
        <v>6</v>
      </c>
      <c r="C1525" t="inlineStr">
        <is>
          <t>Sat Oct 10, 3:30 PM ET</t>
        </is>
      </c>
      <c r="D1525" t="inlineStr">
        <is>
          <t>Ole Miss</t>
        </is>
      </c>
      <c r="E1525" t="inlineStr">
        <is>
          <t>#16</t>
        </is>
      </c>
      <c r="F1525" t="inlineStr">
        <is>
          <t>vs</t>
        </is>
      </c>
      <c r="G1525" t="inlineStr">
        <is>
          <t>Ole Miss -9.5</t>
        </is>
      </c>
      <c r="H1525" t="inlineStr">
        <is>
          <t>Ole Miss -10</t>
        </is>
      </c>
      <c r="I1525" t="n">
        <v>59</v>
      </c>
      <c r="J1525" t="inlineStr">
        <is>
          <t>+305</t>
        </is>
      </c>
      <c r="K1525" t="inlineStr">
        <is>
          <t>+3.4</t>
        </is>
      </c>
      <c r="M1525" t="inlineStr">
        <is>
          <t>FirstBank Stadium</t>
        </is>
      </c>
    </row>
    <row r="1526">
      <c r="A1526" t="inlineStr">
        <is>
          <t>Vanderbilt</t>
        </is>
      </c>
      <c r="B1526" t="n">
        <v>7</v>
      </c>
      <c r="C1526" t="inlineStr">
        <is>
          <t>Sat Oct 17, 7:00 PM ET</t>
        </is>
      </c>
      <c r="D1526" t="inlineStr">
        <is>
          <t>Arkansas</t>
        </is>
      </c>
      <c r="E1526" t="inlineStr">
        <is>
          <t>#60</t>
        </is>
      </c>
      <c r="F1526" t="inlineStr">
        <is>
          <t>vs</t>
        </is>
      </c>
      <c r="M1526" t="inlineStr">
        <is>
          <t>FirstBank Stadium</t>
        </is>
      </c>
    </row>
    <row r="1527">
      <c r="A1527" t="inlineStr">
        <is>
          <t>Vanderbilt</t>
        </is>
      </c>
      <c r="B1527" t="n">
        <v>8</v>
      </c>
      <c r="C1527" t="inlineStr">
        <is>
          <t>Sat Oct 24</t>
        </is>
      </c>
      <c r="D1527" t="inlineStr">
        <is>
          <t>Kentucky</t>
        </is>
      </c>
      <c r="E1527" t="inlineStr">
        <is>
          <t>#38</t>
        </is>
      </c>
      <c r="F1527" t="inlineStr">
        <is>
          <t>at</t>
        </is>
      </c>
      <c r="M1527" t="inlineStr">
        <is>
          <t>Kroger Field</t>
        </is>
      </c>
    </row>
    <row r="1528">
      <c r="A1528" t="inlineStr">
        <is>
          <t>Vanderbilt</t>
        </is>
      </c>
      <c r="B1528" t="n">
        <v>10</v>
      </c>
      <c r="C1528" t="inlineStr">
        <is>
          <t>Sat Nov 07</t>
        </is>
      </c>
      <c r="D1528" t="inlineStr">
        <is>
          <t>Mississippi State</t>
        </is>
      </c>
      <c r="E1528" t="inlineStr">
        <is>
          <t>#22</t>
        </is>
      </c>
      <c r="F1528" t="inlineStr">
        <is>
          <t>at</t>
        </is>
      </c>
      <c r="M1528" t="inlineStr">
        <is>
          <t>Davis Wade Stadium</t>
        </is>
      </c>
    </row>
    <row r="1529">
      <c r="A1529" t="inlineStr">
        <is>
          <t>Vanderbilt</t>
        </is>
      </c>
      <c r="B1529" t="n">
        <v>11</v>
      </c>
      <c r="C1529" t="inlineStr">
        <is>
          <t>Sat Nov 14</t>
        </is>
      </c>
      <c r="D1529" t="inlineStr">
        <is>
          <t>Alabama</t>
        </is>
      </c>
      <c r="E1529" t="inlineStr">
        <is>
          <t>#1</t>
        </is>
      </c>
      <c r="F1529" t="inlineStr">
        <is>
          <t>vs</t>
        </is>
      </c>
      <c r="M1529" t="inlineStr">
        <is>
          <t>FirstBank Stadium</t>
        </is>
      </c>
    </row>
    <row r="1530">
      <c r="A1530" t="inlineStr">
        <is>
          <t>Vanderbilt</t>
        </is>
      </c>
      <c r="B1530" t="n">
        <v>12</v>
      </c>
      <c r="C1530" t="inlineStr">
        <is>
          <t>Sat Nov 21</t>
        </is>
      </c>
      <c r="D1530" t="inlineStr">
        <is>
          <t>Florida</t>
        </is>
      </c>
      <c r="E1530" t="inlineStr">
        <is>
          <t>#15</t>
        </is>
      </c>
      <c r="F1530" t="inlineStr">
        <is>
          <t>at</t>
        </is>
      </c>
      <c r="M1530" t="inlineStr">
        <is>
          <t>Ben Hill Griffin Stadium</t>
        </is>
      </c>
    </row>
    <row r="1531">
      <c r="A1531" t="inlineStr">
        <is>
          <t>Vanderbilt</t>
        </is>
      </c>
      <c r="B1531" t="n">
        <v>13</v>
      </c>
      <c r="C1531" t="inlineStr">
        <is>
          <t>Sat Nov 28</t>
        </is>
      </c>
      <c r="D1531" t="inlineStr">
        <is>
          <t>Tennessee</t>
        </is>
      </c>
      <c r="E1531" t="inlineStr">
        <is>
          <t>#12</t>
        </is>
      </c>
      <c r="F1531" t="inlineStr">
        <is>
          <t>vs</t>
        </is>
      </c>
      <c r="G1531" t="inlineStr">
        <is>
          <t>Tennessee -3</t>
        </is>
      </c>
      <c r="H1531" t="inlineStr">
        <is>
          <t>Tennessee -3</t>
        </is>
      </c>
      <c r="I1531" t="n">
        <v>57.5</v>
      </c>
      <c r="J1531" t="inlineStr">
        <is>
          <t>+136</t>
        </is>
      </c>
      <c r="K1531" t="inlineStr">
        <is>
          <t>-5.3</t>
        </is>
      </c>
      <c r="M1531" t="inlineStr">
        <is>
          <t>FirstBank Stadium</t>
        </is>
      </c>
    </row>
    <row r="1532">
      <c r="A1532" t="inlineStr">
        <is>
          <t>Virginia</t>
        </is>
      </c>
      <c r="B1532" t="n">
        <v>1</v>
      </c>
      <c r="C1532" t="inlineStr">
        <is>
          <t>Sat Aug 29, 3:30 PM ET</t>
        </is>
      </c>
      <c r="D1532" t="inlineStr">
        <is>
          <t>NC State</t>
        </is>
      </c>
      <c r="E1532" t="inlineStr">
        <is>
          <t>#61</t>
        </is>
      </c>
      <c r="F1532" t="inlineStr">
        <is>
          <t>vs</t>
        </is>
      </c>
      <c r="G1532" t="inlineStr">
        <is>
          <t>Virginia -4</t>
        </is>
      </c>
      <c r="H1532" t="inlineStr">
        <is>
          <t>Virginia -3.5</t>
        </is>
      </c>
      <c r="I1532" t="n">
        <v>50.5</v>
      </c>
      <c r="J1532" t="inlineStr">
        <is>
          <t>-185</t>
        </is>
      </c>
      <c r="K1532" t="inlineStr">
        <is>
          <t>+2.7</t>
        </is>
      </c>
      <c r="L1532" t="inlineStr">
        <is>
          <t>W 34-8</t>
        </is>
      </c>
      <c r="M1532" t="inlineStr">
        <is>
          <t>Scott Stadium</t>
        </is>
      </c>
    </row>
    <row r="1533">
      <c r="A1533" t="inlineStr">
        <is>
          <t>Virginia</t>
        </is>
      </c>
      <c r="B1533" t="n">
        <v>2</v>
      </c>
      <c r="C1533" t="inlineStr">
        <is>
          <t>Fri Sep 11, 7:00 PM ET</t>
        </is>
      </c>
      <c r="D1533" t="inlineStr">
        <is>
          <t>Norfolk State</t>
        </is>
      </c>
      <c r="E1533" t="inlineStr">
        <is>
          <t>n/a</t>
        </is>
      </c>
      <c r="F1533" t="inlineStr">
        <is>
          <t>vs</t>
        </is>
      </c>
      <c r="G1533" t="inlineStr">
        <is>
          <t>Virginia -47.5</t>
        </is>
      </c>
      <c r="H1533" t="inlineStr">
        <is>
          <t>Virginia -44.5</t>
        </is>
      </c>
      <c r="I1533" t="n">
        <v>56.5</v>
      </c>
      <c r="L1533" t="inlineStr">
        <is>
          <t>W 59-3</t>
        </is>
      </c>
      <c r="M1533" t="inlineStr">
        <is>
          <t>Scott Stadium</t>
        </is>
      </c>
    </row>
    <row r="1534">
      <c r="A1534" t="inlineStr">
        <is>
          <t>Virginia</t>
        </is>
      </c>
      <c r="B1534" t="n">
        <v>3</v>
      </c>
      <c r="C1534" t="inlineStr">
        <is>
          <t>Sat Sep 19, 7:30 PM ET</t>
        </is>
      </c>
      <c r="D1534" t="inlineStr">
        <is>
          <t>West Virginia</t>
        </is>
      </c>
      <c r="E1534" t="inlineStr">
        <is>
          <t>#63</t>
        </is>
      </c>
      <c r="F1534" t="inlineStr">
        <is>
          <t>N</t>
        </is>
      </c>
      <c r="G1534" t="inlineStr">
        <is>
          <t>Virginia -10.5</t>
        </is>
      </c>
      <c r="H1534" t="inlineStr">
        <is>
          <t>Virginia -8.5</t>
        </is>
      </c>
      <c r="I1534" t="n">
        <v>51.5</v>
      </c>
      <c r="J1534" t="inlineStr">
        <is>
          <t>-410</t>
        </is>
      </c>
      <c r="K1534" t="inlineStr">
        <is>
          <t>-5.4</t>
        </is>
      </c>
      <c r="L1534" t="inlineStr">
        <is>
          <t>L 27-38</t>
        </is>
      </c>
      <c r="M1534" t="inlineStr">
        <is>
          <t>Bank of America Stadium</t>
        </is>
      </c>
    </row>
    <row r="1535">
      <c r="A1535" t="inlineStr">
        <is>
          <t>Virginia</t>
        </is>
      </c>
      <c r="B1535" t="n">
        <v>4</v>
      </c>
      <c r="C1535" t="inlineStr">
        <is>
          <t>Sat Sep 26, 6:00 PM ET</t>
        </is>
      </c>
      <c r="D1535" t="inlineStr">
        <is>
          <t>Delaware</t>
        </is>
      </c>
      <c r="E1535" t="inlineStr">
        <is>
          <t>#100</t>
        </is>
      </c>
      <c r="F1535" t="inlineStr">
        <is>
          <t>vs</t>
        </is>
      </c>
      <c r="G1535" t="inlineStr">
        <is>
          <t>Virginia -19.5</t>
        </is>
      </c>
      <c r="H1535" t="inlineStr">
        <is>
          <t>Virginia -20.5</t>
        </is>
      </c>
      <c r="I1535" t="n">
        <v>52.5</v>
      </c>
      <c r="J1535" t="inlineStr">
        <is>
          <t>-1450</t>
        </is>
      </c>
      <c r="K1535" t="inlineStr">
        <is>
          <t>-2.3</t>
        </is>
      </c>
      <c r="L1535" t="inlineStr">
        <is>
          <t>W 42-3</t>
        </is>
      </c>
      <c r="M1535" t="inlineStr">
        <is>
          <t>Scott Stadium</t>
        </is>
      </c>
    </row>
    <row r="1536">
      <c r="A1536" t="inlineStr">
        <is>
          <t>Virginia</t>
        </is>
      </c>
      <c r="B1536" t="n">
        <v>5</v>
      </c>
      <c r="C1536" t="inlineStr">
        <is>
          <t>Sat Oct 03, 3:30 PM ET</t>
        </is>
      </c>
      <c r="D1536" t="inlineStr">
        <is>
          <t>Florida State</t>
        </is>
      </c>
      <c r="E1536" t="inlineStr">
        <is>
          <t>#20</t>
        </is>
      </c>
      <c r="F1536" t="inlineStr">
        <is>
          <t>at</t>
        </is>
      </c>
      <c r="G1536" t="inlineStr">
        <is>
          <t>Virginia -1.5</t>
        </is>
      </c>
      <c r="H1536" t="inlineStr">
        <is>
          <t>Virginia -1.5</t>
        </is>
      </c>
      <c r="I1536" t="n">
        <v>51.5</v>
      </c>
      <c r="J1536" t="inlineStr">
        <is>
          <t>-112</t>
        </is>
      </c>
      <c r="K1536" t="inlineStr">
        <is>
          <t>🟡 -11.7</t>
        </is>
      </c>
      <c r="L1536" t="inlineStr">
        <is>
          <t>L 7-38</t>
        </is>
      </c>
      <c r="M1536" t="inlineStr">
        <is>
          <t>Doak Campbell Stadium</t>
        </is>
      </c>
    </row>
    <row r="1537">
      <c r="A1537" t="inlineStr">
        <is>
          <t>Virginia</t>
        </is>
      </c>
      <c r="B1537" t="n">
        <v>6</v>
      </c>
      <c r="C1537" t="inlineStr">
        <is>
          <t>Sat Oct 10, 7:30 PM ET</t>
        </is>
      </c>
      <c r="D1537" t="inlineStr">
        <is>
          <t>Syracuse</t>
        </is>
      </c>
      <c r="E1537" t="inlineStr">
        <is>
          <t>#68</t>
        </is>
      </c>
      <c r="F1537" t="inlineStr">
        <is>
          <t>vs</t>
        </is>
      </c>
      <c r="G1537" t="inlineStr">
        <is>
          <t>Virginia -9.0</t>
        </is>
      </c>
      <c r="H1537" t="inlineStr">
        <is>
          <t>Virginia -9.5</t>
        </is>
      </c>
      <c r="I1537" t="n">
        <v>49.5</v>
      </c>
      <c r="J1537" t="inlineStr">
        <is>
          <t>-370</t>
        </is>
      </c>
      <c r="K1537" t="inlineStr">
        <is>
          <t>-0.3</t>
        </is>
      </c>
      <c r="M1537" t="inlineStr">
        <is>
          <t>Scott Stadium</t>
        </is>
      </c>
    </row>
    <row r="1538">
      <c r="A1538" t="inlineStr">
        <is>
          <t>Virginia</t>
        </is>
      </c>
      <c r="B1538" t="n">
        <v>7</v>
      </c>
      <c r="C1538" t="inlineStr">
        <is>
          <t>Sat Oct 17, 12:00 PM ET</t>
        </is>
      </c>
      <c r="D1538" t="inlineStr">
        <is>
          <t>SMU</t>
        </is>
      </c>
      <c r="E1538" t="inlineStr">
        <is>
          <t>#34</t>
        </is>
      </c>
      <c r="F1538" t="inlineStr">
        <is>
          <t>at</t>
        </is>
      </c>
      <c r="M1538" t="inlineStr">
        <is>
          <t>Gerald J. Ford Stadium</t>
        </is>
      </c>
    </row>
    <row r="1539">
      <c r="A1539" t="inlineStr">
        <is>
          <t>Virginia</t>
        </is>
      </c>
      <c r="B1539" t="n">
        <v>8</v>
      </c>
      <c r="C1539" t="inlineStr">
        <is>
          <t>Fri Oct 23, 7:00 PM ET</t>
        </is>
      </c>
      <c r="D1539" t="inlineStr">
        <is>
          <t>Duke</t>
        </is>
      </c>
      <c r="E1539" t="inlineStr">
        <is>
          <t>#42</t>
        </is>
      </c>
      <c r="F1539" t="inlineStr">
        <is>
          <t>vs</t>
        </is>
      </c>
      <c r="G1539" t="inlineStr">
        <is>
          <t>Virginia -6.5</t>
        </is>
      </c>
      <c r="H1539" t="inlineStr">
        <is>
          <t>Virginia -6.5</t>
        </is>
      </c>
      <c r="I1539" t="n">
        <v>53.5</v>
      </c>
      <c r="J1539" t="inlineStr">
        <is>
          <t>-278</t>
        </is>
      </c>
      <c r="K1539" t="inlineStr">
        <is>
          <t>-5.7</t>
        </is>
      </c>
      <c r="M1539" t="inlineStr">
        <is>
          <t>Scott Stadium</t>
        </is>
      </c>
    </row>
    <row r="1540">
      <c r="A1540" t="inlineStr">
        <is>
          <t>Virginia</t>
        </is>
      </c>
      <c r="B1540" t="n">
        <v>9</v>
      </c>
      <c r="C1540" t="inlineStr">
        <is>
          <t>Sat Oct 31</t>
        </is>
      </c>
      <c r="D1540" t="inlineStr">
        <is>
          <t>Wake Forest</t>
        </is>
      </c>
      <c r="E1540" t="inlineStr">
        <is>
          <t>#35</t>
        </is>
      </c>
      <c r="F1540" t="inlineStr">
        <is>
          <t>at</t>
        </is>
      </c>
      <c r="M1540" t="inlineStr">
        <is>
          <t>Allegacy Federal Credit Union Stadium</t>
        </is>
      </c>
    </row>
    <row r="1541">
      <c r="A1541" t="inlineStr">
        <is>
          <t>Virginia</t>
        </is>
      </c>
      <c r="B1541" t="n">
        <v>11</v>
      </c>
      <c r="C1541" t="inlineStr">
        <is>
          <t>Sat Nov 14</t>
        </is>
      </c>
      <c r="D1541" t="inlineStr">
        <is>
          <t>California</t>
        </is>
      </c>
      <c r="E1541" t="inlineStr">
        <is>
          <t>#80</t>
        </is>
      </c>
      <c r="F1541" t="inlineStr">
        <is>
          <t>vs</t>
        </is>
      </c>
      <c r="M1541" t="inlineStr">
        <is>
          <t>Scott Stadium</t>
        </is>
      </c>
    </row>
    <row r="1542">
      <c r="A1542" t="inlineStr">
        <is>
          <t>Virginia</t>
        </is>
      </c>
      <c r="B1542" t="n">
        <v>12</v>
      </c>
      <c r="C1542" t="inlineStr">
        <is>
          <t>Sat Nov 21</t>
        </is>
      </c>
      <c r="D1542" t="inlineStr">
        <is>
          <t>North Carolina</t>
        </is>
      </c>
      <c r="E1542" t="inlineStr">
        <is>
          <t>#37</t>
        </is>
      </c>
      <c r="F1542" t="inlineStr">
        <is>
          <t>vs</t>
        </is>
      </c>
      <c r="M1542" t="inlineStr">
        <is>
          <t>Scott Stadium</t>
        </is>
      </c>
    </row>
    <row r="1543">
      <c r="A1543" t="inlineStr">
        <is>
          <t>Virginia</t>
        </is>
      </c>
      <c r="B1543" t="n">
        <v>13</v>
      </c>
      <c r="C1543" t="inlineStr">
        <is>
          <t>Sat Nov 28</t>
        </is>
      </c>
      <c r="D1543" t="inlineStr">
        <is>
          <t>Virginia Tech</t>
        </is>
      </c>
      <c r="E1543" t="inlineStr">
        <is>
          <t>#41</t>
        </is>
      </c>
      <c r="F1543" t="inlineStr">
        <is>
          <t>at</t>
        </is>
      </c>
      <c r="G1543" t="inlineStr">
        <is>
          <t>Virginia Tech -1.5</t>
        </is>
      </c>
      <c r="H1543" t="inlineStr">
        <is>
          <t>Virginia Tech -1.5</t>
        </is>
      </c>
      <c r="I1543" t="n">
        <v>53.5</v>
      </c>
      <c r="J1543" t="inlineStr">
        <is>
          <t>+105</t>
        </is>
      </c>
      <c r="K1543" t="inlineStr">
        <is>
          <t>-3.2</t>
        </is>
      </c>
      <c r="M1543" t="inlineStr">
        <is>
          <t>Lane Stadium</t>
        </is>
      </c>
    </row>
    <row r="1544">
      <c r="A1544" t="inlineStr">
        <is>
          <t>Virginia Tech</t>
        </is>
      </c>
      <c r="B1544" t="n">
        <v>1</v>
      </c>
      <c r="C1544" t="inlineStr">
        <is>
          <t>Sat Sep 05, 7:30 PM ET</t>
        </is>
      </c>
      <c r="D1544" t="inlineStr">
        <is>
          <t>VMI</t>
        </is>
      </c>
      <c r="E1544" t="inlineStr">
        <is>
          <t>n/a</t>
        </is>
      </c>
      <c r="F1544" t="inlineStr">
        <is>
          <t>vs</t>
        </is>
      </c>
      <c r="G1544" t="inlineStr">
        <is>
          <t>Virginia Tech -54.5</t>
        </is>
      </c>
      <c r="H1544" t="inlineStr">
        <is>
          <t>Virginia Tech -50.5</t>
        </is>
      </c>
      <c r="I1544" t="inlineStr">
        <is>
          <t>60.5 ⚑MONSTER UNDER</t>
        </is>
      </c>
      <c r="L1544" t="inlineStr">
        <is>
          <t>W 73-3</t>
        </is>
      </c>
      <c r="M1544" t="inlineStr">
        <is>
          <t>Lane Stadium</t>
        </is>
      </c>
    </row>
    <row r="1545">
      <c r="A1545" t="inlineStr">
        <is>
          <t>Virginia Tech</t>
        </is>
      </c>
      <c r="B1545" t="n">
        <v>2</v>
      </c>
      <c r="C1545" t="inlineStr">
        <is>
          <t>Sat Sep 12, 12:00 PM ET</t>
        </is>
      </c>
      <c r="D1545" t="inlineStr">
        <is>
          <t>Old Dominion</t>
        </is>
      </c>
      <c r="E1545" t="inlineStr">
        <is>
          <t>#112</t>
        </is>
      </c>
      <c r="F1545" t="inlineStr">
        <is>
          <t>vs</t>
        </is>
      </c>
      <c r="G1545" t="inlineStr">
        <is>
          <t>Virginia Tech -17.5</t>
        </is>
      </c>
      <c r="H1545" t="inlineStr">
        <is>
          <t>Virginia Tech -14</t>
        </is>
      </c>
      <c r="I1545" t="n">
        <v>47.5</v>
      </c>
      <c r="J1545" t="inlineStr">
        <is>
          <t>-1000</t>
        </is>
      </c>
      <c r="K1545" t="inlineStr">
        <is>
          <t>+4.4</t>
        </is>
      </c>
      <c r="L1545" t="inlineStr">
        <is>
          <t>W 44-21</t>
        </is>
      </c>
      <c r="M1545" t="inlineStr">
        <is>
          <t>Lane Stadium</t>
        </is>
      </c>
    </row>
    <row r="1546">
      <c r="A1546" t="inlineStr">
        <is>
          <t>Virginia Tech</t>
        </is>
      </c>
      <c r="B1546" t="n">
        <v>3</v>
      </c>
      <c r="C1546" t="inlineStr">
        <is>
          <t>Sat Sep 19, 7:30 PM ET</t>
        </is>
      </c>
      <c r="D1546" t="inlineStr">
        <is>
          <t>Maryland</t>
        </is>
      </c>
      <c r="E1546" t="inlineStr">
        <is>
          <t>#77</t>
        </is>
      </c>
      <c r="F1546" t="inlineStr">
        <is>
          <t>at</t>
        </is>
      </c>
      <c r="G1546" t="inlineStr">
        <is>
          <t>Virginia Tech -2.5</t>
        </is>
      </c>
      <c r="H1546" t="inlineStr">
        <is>
          <t>Virginia Tech -1.5</t>
        </is>
      </c>
      <c r="I1546" t="n">
        <v>53.5</v>
      </c>
      <c r="J1546" t="inlineStr">
        <is>
          <t>-130</t>
        </is>
      </c>
      <c r="K1546" t="inlineStr">
        <is>
          <t>+5.5</t>
        </is>
      </c>
      <c r="L1546" t="inlineStr">
        <is>
          <t>W 35-26</t>
        </is>
      </c>
      <c r="M1546" t="inlineStr">
        <is>
          <t>SECU Stadium</t>
        </is>
      </c>
    </row>
    <row r="1547">
      <c r="A1547" t="inlineStr">
        <is>
          <t>Virginia Tech</t>
        </is>
      </c>
      <c r="B1547" t="n">
        <v>4</v>
      </c>
      <c r="C1547" t="inlineStr">
        <is>
          <t>Sat Sep 26, 12:00 PM ET</t>
        </is>
      </c>
      <c r="D1547" t="inlineStr">
        <is>
          <t>Boston College</t>
        </is>
      </c>
      <c r="E1547" t="inlineStr">
        <is>
          <t>#78</t>
        </is>
      </c>
      <c r="F1547" t="inlineStr">
        <is>
          <t>at</t>
        </is>
      </c>
      <c r="G1547" t="inlineStr">
        <is>
          <t>Virginia Tech -14.5</t>
        </is>
      </c>
      <c r="H1547" t="inlineStr">
        <is>
          <t>Virginia Tech -14</t>
        </is>
      </c>
      <c r="I1547" t="n">
        <v>45.5</v>
      </c>
      <c r="J1547" t="inlineStr">
        <is>
          <t>-675</t>
        </is>
      </c>
      <c r="K1547" t="inlineStr">
        <is>
          <t>🟡 -6.4</t>
        </is>
      </c>
      <c r="L1547" t="inlineStr">
        <is>
          <t>W 21-14</t>
        </is>
      </c>
      <c r="M1547" t="inlineStr">
        <is>
          <t>Alumni Stadium (Chestnut Hill, MA)</t>
        </is>
      </c>
    </row>
    <row r="1548">
      <c r="A1548" t="inlineStr">
        <is>
          <t>Virginia Tech</t>
        </is>
      </c>
      <c r="B1548" t="n">
        <v>5</v>
      </c>
      <c r="C1548" t="inlineStr">
        <is>
          <t>Fri Oct 02, 7:00 PM ET</t>
        </is>
      </c>
      <c r="D1548" t="inlineStr">
        <is>
          <t>Pittsburgh</t>
        </is>
      </c>
      <c r="E1548" t="inlineStr">
        <is>
          <t>#51</t>
        </is>
      </c>
      <c r="F1548" t="inlineStr">
        <is>
          <t>vs</t>
        </is>
      </c>
      <c r="G1548" t="inlineStr">
        <is>
          <t>Virginia Tech -1.5</t>
        </is>
      </c>
      <c r="H1548" t="inlineStr">
        <is>
          <t>Virginia Tech -5.5</t>
        </is>
      </c>
      <c r="I1548" t="n">
        <v>53.5</v>
      </c>
      <c r="J1548" t="inlineStr">
        <is>
          <t>-125</t>
        </is>
      </c>
      <c r="K1548" t="inlineStr">
        <is>
          <t>+3.7</t>
        </is>
      </c>
      <c r="L1548" t="inlineStr">
        <is>
          <t>L 33-35</t>
        </is>
      </c>
      <c r="M1548" t="inlineStr">
        <is>
          <t>Lane Stadium</t>
        </is>
      </c>
    </row>
    <row r="1549">
      <c r="A1549" t="inlineStr">
        <is>
          <t>Virginia Tech</t>
        </is>
      </c>
      <c r="B1549" t="n">
        <v>6</v>
      </c>
      <c r="C1549" t="inlineStr">
        <is>
          <t>Sat Oct 10, 3:30 PM ET</t>
        </is>
      </c>
      <c r="D1549" t="inlineStr">
        <is>
          <t>California</t>
        </is>
      </c>
      <c r="E1549" t="inlineStr">
        <is>
          <t>#80</t>
        </is>
      </c>
      <c r="F1549" t="inlineStr">
        <is>
          <t>at</t>
        </is>
      </c>
      <c r="G1549" t="inlineStr">
        <is>
          <t>Virginia Tech -9.0</t>
        </is>
      </c>
      <c r="H1549" t="inlineStr">
        <is>
          <t>Virginia Tech -9.5</t>
        </is>
      </c>
      <c r="I1549" t="n">
        <v>53</v>
      </c>
      <c r="J1549" t="inlineStr">
        <is>
          <t>-370</t>
        </is>
      </c>
      <c r="K1549" t="inlineStr">
        <is>
          <t>-0.1</t>
        </is>
      </c>
      <c r="M1549" t="inlineStr">
        <is>
          <t>California Memorial Stadium</t>
        </is>
      </c>
    </row>
    <row r="1550">
      <c r="A1550" t="inlineStr">
        <is>
          <t>Virginia Tech</t>
        </is>
      </c>
      <c r="B1550" t="n">
        <v>7</v>
      </c>
      <c r="C1550" t="inlineStr">
        <is>
          <t>Sat Oct 17, 3:30 PM ET</t>
        </is>
      </c>
      <c r="D1550" t="inlineStr">
        <is>
          <t>Georgia Tech</t>
        </is>
      </c>
      <c r="E1550" t="inlineStr">
        <is>
          <t>#62</t>
        </is>
      </c>
      <c r="F1550" t="inlineStr">
        <is>
          <t>vs</t>
        </is>
      </c>
      <c r="M1550" t="inlineStr">
        <is>
          <t>Lane Stadium</t>
        </is>
      </c>
    </row>
    <row r="1551">
      <c r="A1551" t="inlineStr">
        <is>
          <t>Virginia Tech</t>
        </is>
      </c>
      <c r="B1551" t="n">
        <v>8</v>
      </c>
      <c r="C1551" t="inlineStr">
        <is>
          <t>Sat Oct 24</t>
        </is>
      </c>
      <c r="D1551" t="inlineStr">
        <is>
          <t>Clemson</t>
        </is>
      </c>
      <c r="E1551" t="inlineStr">
        <is>
          <t>#39</t>
        </is>
      </c>
      <c r="F1551" t="inlineStr">
        <is>
          <t>at</t>
        </is>
      </c>
      <c r="M1551" t="inlineStr">
        <is>
          <t>Memorial Stadium (Clemson, SC)</t>
        </is>
      </c>
    </row>
    <row r="1552">
      <c r="A1552" t="inlineStr">
        <is>
          <t>Virginia Tech</t>
        </is>
      </c>
      <c r="B1552" t="n">
        <v>10</v>
      </c>
      <c r="C1552" t="inlineStr">
        <is>
          <t>Fri Nov 06, 7:00 PM ET</t>
        </is>
      </c>
      <c r="D1552" t="inlineStr">
        <is>
          <t>SMU</t>
        </is>
      </c>
      <c r="E1552" t="inlineStr">
        <is>
          <t>#34</t>
        </is>
      </c>
      <c r="F1552" t="inlineStr">
        <is>
          <t>at</t>
        </is>
      </c>
      <c r="M1552" t="inlineStr">
        <is>
          <t>Gerald J. Ford Stadium</t>
        </is>
      </c>
    </row>
    <row r="1553">
      <c r="A1553" t="inlineStr">
        <is>
          <t>Virginia Tech</t>
        </is>
      </c>
      <c r="B1553" t="n">
        <v>11</v>
      </c>
      <c r="C1553" t="inlineStr">
        <is>
          <t>Sat Nov 14</t>
        </is>
      </c>
      <c r="D1553" t="inlineStr">
        <is>
          <t>Stanford</t>
        </is>
      </c>
      <c r="E1553" t="inlineStr">
        <is>
          <t>#114</t>
        </is>
      </c>
      <c r="F1553" t="inlineStr">
        <is>
          <t>vs</t>
        </is>
      </c>
      <c r="M1553" t="inlineStr">
        <is>
          <t>Lane Stadium</t>
        </is>
      </c>
    </row>
    <row r="1554">
      <c r="A1554" t="inlineStr">
        <is>
          <t>Virginia Tech</t>
        </is>
      </c>
      <c r="B1554" t="n">
        <v>12</v>
      </c>
      <c r="C1554" t="inlineStr">
        <is>
          <t>Sat Nov 21</t>
        </is>
      </c>
      <c r="D1554" t="inlineStr">
        <is>
          <t>Miami</t>
        </is>
      </c>
      <c r="E1554" t="inlineStr">
        <is>
          <t>#6</t>
        </is>
      </c>
      <c r="F1554" t="inlineStr">
        <is>
          <t>at</t>
        </is>
      </c>
      <c r="G1554" t="inlineStr">
        <is>
          <t>Miami -16.5</t>
        </is>
      </c>
      <c r="H1554" t="inlineStr">
        <is>
          <t>Miami -16.5</t>
        </is>
      </c>
      <c r="I1554" t="n">
        <v>56.5</v>
      </c>
      <c r="J1554" t="inlineStr">
        <is>
          <t>+675</t>
        </is>
      </c>
      <c r="K1554" t="inlineStr">
        <is>
          <t>-4.6</t>
        </is>
      </c>
      <c r="M1554" t="inlineStr">
        <is>
          <t>Hard Rock Stadium</t>
        </is>
      </c>
    </row>
    <row r="1555">
      <c r="A1555" t="inlineStr">
        <is>
          <t>Virginia Tech</t>
        </is>
      </c>
      <c r="B1555" t="n">
        <v>13</v>
      </c>
      <c r="C1555" t="inlineStr">
        <is>
          <t>Sat Nov 28</t>
        </is>
      </c>
      <c r="D1555" t="inlineStr">
        <is>
          <t>Virginia</t>
        </is>
      </c>
      <c r="E1555" t="inlineStr">
        <is>
          <t>#48</t>
        </is>
      </c>
      <c r="F1555" t="inlineStr">
        <is>
          <t>vs</t>
        </is>
      </c>
      <c r="G1555" t="inlineStr">
        <is>
          <t>Virginia Tech -1.5</t>
        </is>
      </c>
      <c r="H1555" t="inlineStr">
        <is>
          <t>Virginia Tech -1.5</t>
        </is>
      </c>
      <c r="I1555" t="n">
        <v>53.5</v>
      </c>
      <c r="J1555" t="inlineStr">
        <is>
          <t>-125</t>
        </is>
      </c>
      <c r="K1555" t="inlineStr">
        <is>
          <t>+3.2</t>
        </is>
      </c>
      <c r="M1555" t="inlineStr">
        <is>
          <t>Lane Stadium</t>
        </is>
      </c>
    </row>
    <row r="1556">
      <c r="A1556" t="inlineStr">
        <is>
          <t>Wake Forest</t>
        </is>
      </c>
      <c r="B1556" t="n">
        <v>1</v>
      </c>
      <c r="C1556" t="inlineStr">
        <is>
          <t>Thu Sep 03, 7:00 PM ET</t>
        </is>
      </c>
      <c r="D1556" t="inlineStr">
        <is>
          <t>Akron</t>
        </is>
      </c>
      <c r="E1556" t="inlineStr">
        <is>
          <t>#133</t>
        </is>
      </c>
      <c r="F1556" t="inlineStr">
        <is>
          <t>vs</t>
        </is>
      </c>
      <c r="G1556" t="inlineStr">
        <is>
          <t>Wake Forest -27.5</t>
        </is>
      </c>
      <c r="H1556" t="inlineStr">
        <is>
          <t>Wake Forest -22.5</t>
        </is>
      </c>
      <c r="I1556" t="n">
        <v>50.5</v>
      </c>
      <c r="J1556" t="inlineStr">
        <is>
          <t>-3600</t>
        </is>
      </c>
      <c r="K1556" t="inlineStr">
        <is>
          <t>+4.6</t>
        </is>
      </c>
      <c r="L1556" t="inlineStr">
        <is>
          <t>W 38-16</t>
        </is>
      </c>
      <c r="M1556" t="inlineStr">
        <is>
          <t>Allegacy Federal Credit Union Stadium</t>
        </is>
      </c>
    </row>
    <row r="1557">
      <c r="A1557" t="inlineStr">
        <is>
          <t>Wake Forest</t>
        </is>
      </c>
      <c r="B1557" t="n">
        <v>2</v>
      </c>
      <c r="C1557" t="inlineStr">
        <is>
          <t>Sat Sep 12, 12:00 PM ET</t>
        </is>
      </c>
      <c r="D1557" t="inlineStr">
        <is>
          <t>Purdue</t>
        </is>
      </c>
      <c r="E1557" t="inlineStr">
        <is>
          <t>#64</t>
        </is>
      </c>
      <c r="F1557" t="inlineStr">
        <is>
          <t>at</t>
        </is>
      </c>
      <c r="G1557" t="inlineStr">
        <is>
          <t>Wake Forest -2.5</t>
        </is>
      </c>
      <c r="H1557" t="inlineStr">
        <is>
          <t>Wake Forest -3.5</t>
        </is>
      </c>
      <c r="I1557" t="n">
        <v>51.5</v>
      </c>
      <c r="J1557" t="inlineStr">
        <is>
          <t>-148</t>
        </is>
      </c>
      <c r="K1557" t="inlineStr">
        <is>
          <t>+4.0</t>
        </is>
      </c>
      <c r="L1557" t="inlineStr">
        <is>
          <t>W 38-36</t>
        </is>
      </c>
      <c r="M1557" t="inlineStr">
        <is>
          <t>Ross-Ade Stadium</t>
        </is>
      </c>
    </row>
    <row r="1558">
      <c r="A1558" t="inlineStr">
        <is>
          <t>Wake Forest</t>
        </is>
      </c>
      <c r="B1558" t="n">
        <v>3</v>
      </c>
      <c r="C1558" t="inlineStr">
        <is>
          <t>Fri Sep 18, 7:30 PM ET</t>
        </is>
      </c>
      <c r="D1558" t="inlineStr">
        <is>
          <t>Miami</t>
        </is>
      </c>
      <c r="E1558" t="inlineStr">
        <is>
          <t>#6</t>
        </is>
      </c>
      <c r="F1558" t="inlineStr">
        <is>
          <t>vs</t>
        </is>
      </c>
      <c r="G1558" t="inlineStr">
        <is>
          <t>Miami -20.5</t>
        </is>
      </c>
      <c r="H1558" t="inlineStr">
        <is>
          <t>Miami -19.5</t>
        </is>
      </c>
      <c r="I1558" t="n">
        <v>55.5</v>
      </c>
      <c r="J1558" t="inlineStr">
        <is>
          <t>+900</t>
        </is>
      </c>
      <c r="K1558" t="inlineStr">
        <is>
          <t>🟡 +6.0</t>
        </is>
      </c>
      <c r="L1558" t="inlineStr">
        <is>
          <t>L 20-33</t>
        </is>
      </c>
      <c r="M1558" t="inlineStr">
        <is>
          <t>Allegacy Federal Credit Union Stadium</t>
        </is>
      </c>
    </row>
    <row r="1559">
      <c r="A1559" t="inlineStr">
        <is>
          <t>Wake Forest</t>
        </is>
      </c>
      <c r="B1559" t="n">
        <v>4</v>
      </c>
      <c r="C1559" t="inlineStr">
        <is>
          <t>Sat Sep 26, 12:00 PM ET</t>
        </is>
      </c>
      <c r="D1559" t="inlineStr">
        <is>
          <t>Louisville</t>
        </is>
      </c>
      <c r="E1559" t="inlineStr">
        <is>
          <t>#43</t>
        </is>
      </c>
      <c r="F1559" t="inlineStr">
        <is>
          <t>at</t>
        </is>
      </c>
      <c r="G1559" t="inlineStr">
        <is>
          <t>Louisville -11.5</t>
        </is>
      </c>
      <c r="H1559" t="inlineStr">
        <is>
          <t>Louisville -13.5</t>
        </is>
      </c>
      <c r="I1559" t="n">
        <v>57.5</v>
      </c>
      <c r="J1559" t="inlineStr">
        <is>
          <t>+380</t>
        </is>
      </c>
      <c r="K1559" t="inlineStr">
        <is>
          <t>🟡 +11.2</t>
        </is>
      </c>
      <c r="L1559" t="inlineStr">
        <is>
          <t>W 30-27</t>
        </is>
      </c>
      <c r="M1559" t="inlineStr">
        <is>
          <t>L&amp;N Federal Credit Union Stadium</t>
        </is>
      </c>
    </row>
    <row r="1560">
      <c r="A1560" t="inlineStr">
        <is>
          <t>Wake Forest</t>
        </is>
      </c>
      <c r="B1560" t="n">
        <v>5</v>
      </c>
      <c r="C1560" t="inlineStr">
        <is>
          <t>Sat Oct 03, 12:00 PM ET</t>
        </is>
      </c>
      <c r="D1560" t="inlineStr">
        <is>
          <t>Stanford</t>
        </is>
      </c>
      <c r="E1560" t="inlineStr">
        <is>
          <t>#114</t>
        </is>
      </c>
      <c r="F1560" t="inlineStr">
        <is>
          <t>vs</t>
        </is>
      </c>
      <c r="G1560" t="inlineStr">
        <is>
          <t>Wake Forest -14.5</t>
        </is>
      </c>
      <c r="H1560" t="inlineStr">
        <is>
          <t>Wake Forest -12.5</t>
        </is>
      </c>
      <c r="I1560" t="n">
        <v>54.5</v>
      </c>
      <c r="J1560" t="inlineStr">
        <is>
          <t>-650</t>
        </is>
      </c>
      <c r="K1560" t="inlineStr">
        <is>
          <t>🟡 +9.3</t>
        </is>
      </c>
      <c r="L1560" t="inlineStr">
        <is>
          <t>W 57-3</t>
        </is>
      </c>
      <c r="M1560" t="inlineStr">
        <is>
          <t>Allegacy Federal Credit Union Stadium</t>
        </is>
      </c>
    </row>
    <row r="1561">
      <c r="A1561" t="inlineStr">
        <is>
          <t>Wake Forest</t>
        </is>
      </c>
      <c r="B1561" t="n">
        <v>6</v>
      </c>
      <c r="C1561" t="inlineStr">
        <is>
          <t>Sat Oct 10, 12:00 PM ET</t>
        </is>
      </c>
      <c r="D1561" t="inlineStr">
        <is>
          <t>NC State</t>
        </is>
      </c>
      <c r="E1561" t="inlineStr">
        <is>
          <t>#61</t>
        </is>
      </c>
      <c r="F1561" t="inlineStr">
        <is>
          <t>at</t>
        </is>
      </c>
      <c r="G1561" t="inlineStr">
        <is>
          <t>Wake Forest -3.5</t>
        </is>
      </c>
      <c r="H1561" t="inlineStr">
        <is>
          <t>Wake Forest -3.5</t>
        </is>
      </c>
      <c r="I1561" t="inlineStr">
        <is>
          <t>60 ⚑MONSTER UNDER</t>
        </is>
      </c>
      <c r="J1561" t="inlineStr">
        <is>
          <t>-175</t>
        </is>
      </c>
      <c r="K1561" t="inlineStr">
        <is>
          <t>+2.0</t>
        </is>
      </c>
      <c r="M1561" t="inlineStr">
        <is>
          <t>Carter-Finley Stadium</t>
        </is>
      </c>
    </row>
    <row r="1562">
      <c r="A1562" t="inlineStr">
        <is>
          <t>Wake Forest</t>
        </is>
      </c>
      <c r="B1562" t="n">
        <v>7</v>
      </c>
      <c r="C1562" t="inlineStr">
        <is>
          <t>Sat Oct 17</t>
        </is>
      </c>
      <c r="D1562" t="inlineStr">
        <is>
          <t>California</t>
        </is>
      </c>
      <c r="E1562" t="inlineStr">
        <is>
          <t>#80</t>
        </is>
      </c>
      <c r="F1562" t="inlineStr">
        <is>
          <t>at</t>
        </is>
      </c>
      <c r="M1562" t="inlineStr">
        <is>
          <t>California Memorial Stadium</t>
        </is>
      </c>
    </row>
    <row r="1563">
      <c r="A1563" t="inlineStr">
        <is>
          <t>Wake Forest</t>
        </is>
      </c>
      <c r="B1563" t="n">
        <v>9</v>
      </c>
      <c r="C1563" t="inlineStr">
        <is>
          <t>Sat Oct 31</t>
        </is>
      </c>
      <c r="D1563" t="inlineStr">
        <is>
          <t>Virginia</t>
        </is>
      </c>
      <c r="E1563" t="inlineStr">
        <is>
          <t>#48</t>
        </is>
      </c>
      <c r="F1563" t="inlineStr">
        <is>
          <t>vs</t>
        </is>
      </c>
      <c r="M1563" t="inlineStr">
        <is>
          <t>Allegacy Federal Credit Union Stadium</t>
        </is>
      </c>
    </row>
    <row r="1564">
      <c r="A1564" t="inlineStr">
        <is>
          <t>Wake Forest</t>
        </is>
      </c>
      <c r="B1564" t="n">
        <v>10</v>
      </c>
      <c r="C1564" t="inlineStr">
        <is>
          <t>Sat Nov 07</t>
        </is>
      </c>
      <c r="D1564" t="inlineStr">
        <is>
          <t>Merrimack</t>
        </is>
      </c>
      <c r="E1564" t="inlineStr">
        <is>
          <t>n/a</t>
        </is>
      </c>
      <c r="F1564" t="inlineStr">
        <is>
          <t>vs</t>
        </is>
      </c>
      <c r="M1564" t="inlineStr">
        <is>
          <t>Allegacy Federal Credit Union Stadium</t>
        </is>
      </c>
    </row>
    <row r="1565">
      <c r="A1565" t="inlineStr">
        <is>
          <t>Wake Forest</t>
        </is>
      </c>
      <c r="B1565" t="n">
        <v>11</v>
      </c>
      <c r="C1565" t="inlineStr">
        <is>
          <t>Sat Nov 14</t>
        </is>
      </c>
      <c r="D1565" t="inlineStr">
        <is>
          <t>SMU</t>
        </is>
      </c>
      <c r="E1565" t="inlineStr">
        <is>
          <t>#34</t>
        </is>
      </c>
      <c r="F1565" t="inlineStr">
        <is>
          <t>at</t>
        </is>
      </c>
      <c r="M1565" t="inlineStr">
        <is>
          <t>Gerald J. Ford Stadium</t>
        </is>
      </c>
    </row>
    <row r="1566">
      <c r="A1566" t="inlineStr">
        <is>
          <t>Wake Forest</t>
        </is>
      </c>
      <c r="B1566" t="n">
        <v>12</v>
      </c>
      <c r="C1566" t="inlineStr">
        <is>
          <t>Sat Nov 21</t>
        </is>
      </c>
      <c r="D1566" t="inlineStr">
        <is>
          <t>Georgia Tech</t>
        </is>
      </c>
      <c r="E1566" t="inlineStr">
        <is>
          <t>#62</t>
        </is>
      </c>
      <c r="F1566" t="inlineStr">
        <is>
          <t>at</t>
        </is>
      </c>
      <c r="M1566" t="inlineStr">
        <is>
          <t>Bobby Dodd Stadium</t>
        </is>
      </c>
    </row>
    <row r="1567">
      <c r="A1567" t="inlineStr">
        <is>
          <t>Wake Forest</t>
        </is>
      </c>
      <c r="B1567" t="n">
        <v>13</v>
      </c>
      <c r="C1567" t="inlineStr">
        <is>
          <t>Sat Nov 28</t>
        </is>
      </c>
      <c r="D1567" t="inlineStr">
        <is>
          <t>Duke</t>
        </is>
      </c>
      <c r="E1567" t="inlineStr">
        <is>
          <t>#42</t>
        </is>
      </c>
      <c r="F1567" t="inlineStr">
        <is>
          <t>vs</t>
        </is>
      </c>
      <c r="M1567" t="inlineStr">
        <is>
          <t>Allegacy Federal Credit Union Stadium</t>
        </is>
      </c>
    </row>
    <row r="1568">
      <c r="A1568" t="inlineStr">
        <is>
          <t>Washington</t>
        </is>
      </c>
      <c r="B1568" t="n">
        <v>1</v>
      </c>
      <c r="C1568" t="inlineStr">
        <is>
          <t>Sun Sep 06, 4:00 PM ET</t>
        </is>
      </c>
      <c r="D1568" t="inlineStr">
        <is>
          <t>Washington State</t>
        </is>
      </c>
      <c r="E1568" t="inlineStr">
        <is>
          <t>#96</t>
        </is>
      </c>
      <c r="F1568" t="inlineStr">
        <is>
          <t>vs</t>
        </is>
      </c>
      <c r="G1568" t="inlineStr">
        <is>
          <t>Washington -23.5</t>
        </is>
      </c>
      <c r="H1568" t="inlineStr">
        <is>
          <t>Washington -21.5</t>
        </is>
      </c>
      <c r="I1568" t="n">
        <v>51.5</v>
      </c>
      <c r="J1568" t="inlineStr">
        <is>
          <t>-2800</t>
        </is>
      </c>
      <c r="K1568" t="inlineStr">
        <is>
          <t>🟡 -9.7</t>
        </is>
      </c>
      <c r="L1568" t="inlineStr">
        <is>
          <t>W 24-10</t>
        </is>
      </c>
      <c r="M1568" t="inlineStr">
        <is>
          <t>Husky Stadium</t>
        </is>
      </c>
    </row>
    <row r="1569">
      <c r="A1569" t="inlineStr">
        <is>
          <t>Washington</t>
        </is>
      </c>
      <c r="B1569" t="n">
        <v>2</v>
      </c>
      <c r="C1569" t="inlineStr">
        <is>
          <t>Sat Sep 12, 3:30 PM ET</t>
        </is>
      </c>
      <c r="D1569" t="inlineStr">
        <is>
          <t>Utah State</t>
        </is>
      </c>
      <c r="E1569" t="inlineStr">
        <is>
          <t>#81</t>
        </is>
      </c>
      <c r="F1569" t="inlineStr">
        <is>
          <t>vs</t>
        </is>
      </c>
      <c r="G1569" t="inlineStr">
        <is>
          <t>Washington -28.5</t>
        </is>
      </c>
      <c r="H1569" t="inlineStr">
        <is>
          <t>Washington -24.5</t>
        </is>
      </c>
      <c r="I1569" t="n">
        <v>55.5</v>
      </c>
      <c r="J1569" t="inlineStr">
        <is>
          <t>-6500</t>
        </is>
      </c>
      <c r="K1569" t="inlineStr">
        <is>
          <t>🟡 -18.9</t>
        </is>
      </c>
      <c r="L1569" t="inlineStr">
        <is>
          <t>W 16-14</t>
        </is>
      </c>
      <c r="M1569" t="inlineStr">
        <is>
          <t>Husky Stadium</t>
        </is>
      </c>
    </row>
    <row r="1570">
      <c r="A1570" t="inlineStr">
        <is>
          <t>Washington</t>
        </is>
      </c>
      <c r="B1570" t="n">
        <v>3</v>
      </c>
      <c r="C1570" t="inlineStr">
        <is>
          <t>Sat Sep 19, 7:15 PM ET</t>
        </is>
      </c>
      <c r="D1570" t="inlineStr">
        <is>
          <t>Eastern Washington</t>
        </is>
      </c>
      <c r="E1570" t="inlineStr">
        <is>
          <t>n/a</t>
        </is>
      </c>
      <c r="F1570" t="inlineStr">
        <is>
          <t>vs</t>
        </is>
      </c>
      <c r="G1570" t="inlineStr">
        <is>
          <t>Washington -42.5</t>
        </is>
      </c>
      <c r="H1570" t="inlineStr">
        <is>
          <t>Washington -42.5</t>
        </is>
      </c>
      <c r="I1570" t="n">
        <v>58.5</v>
      </c>
      <c r="L1570" t="inlineStr">
        <is>
          <t>W 48-16</t>
        </is>
      </c>
      <c r="M1570" t="inlineStr">
        <is>
          <t>Husky Stadium</t>
        </is>
      </c>
    </row>
    <row r="1571">
      <c r="A1571" t="inlineStr">
        <is>
          <t>Washington</t>
        </is>
      </c>
      <c r="B1571" t="n">
        <v>4</v>
      </c>
      <c r="C1571" t="inlineStr">
        <is>
          <t>Sat Sep 26, 11:00 PM ET</t>
        </is>
      </c>
      <c r="D1571" t="inlineStr">
        <is>
          <t>Minnesota</t>
        </is>
      </c>
      <c r="E1571" t="inlineStr">
        <is>
          <t>#57</t>
        </is>
      </c>
      <c r="F1571" t="inlineStr">
        <is>
          <t>vs</t>
        </is>
      </c>
      <c r="G1571" t="inlineStr">
        <is>
          <t>Washington -12.5</t>
        </is>
      </c>
      <c r="H1571" t="inlineStr">
        <is>
          <t>Washington -9.5</t>
        </is>
      </c>
      <c r="I1571" t="n">
        <v>44.5</v>
      </c>
      <c r="J1571" t="inlineStr">
        <is>
          <t>-455</t>
        </is>
      </c>
      <c r="K1571" t="inlineStr">
        <is>
          <t>🟡 -9.3</t>
        </is>
      </c>
      <c r="L1571" t="inlineStr">
        <is>
          <t>L 24-27</t>
        </is>
      </c>
      <c r="M1571" t="inlineStr">
        <is>
          <t>Husky Stadium</t>
        </is>
      </c>
    </row>
    <row r="1572">
      <c r="A1572" t="inlineStr">
        <is>
          <t>Washington</t>
        </is>
      </c>
      <c r="B1572" t="n">
        <v>5</v>
      </c>
      <c r="C1572" t="inlineStr">
        <is>
          <t>Sat Oct 03, 7:30 PM ET</t>
        </is>
      </c>
      <c r="D1572" t="inlineStr">
        <is>
          <t>USC</t>
        </is>
      </c>
      <c r="E1572" t="inlineStr">
        <is>
          <t>#19</t>
        </is>
      </c>
      <c r="F1572" t="inlineStr">
        <is>
          <t>at</t>
        </is>
      </c>
      <c r="G1572" t="inlineStr">
        <is>
          <t>USC -7.5</t>
        </is>
      </c>
      <c r="H1572" t="inlineStr">
        <is>
          <t>USC -10</t>
        </is>
      </c>
      <c r="I1572" t="n">
        <v>58.5</v>
      </c>
      <c r="J1572" t="inlineStr">
        <is>
          <t>+250</t>
        </is>
      </c>
      <c r="K1572" t="inlineStr">
        <is>
          <t>-4.9</t>
        </is>
      </c>
      <c r="L1572" t="inlineStr">
        <is>
          <t>L 21-25</t>
        </is>
      </c>
      <c r="M1572" t="inlineStr">
        <is>
          <t>Los Angeles Memorial Coliseum</t>
        </is>
      </c>
    </row>
    <row r="1573">
      <c r="A1573" t="inlineStr">
        <is>
          <t>Washington</t>
        </is>
      </c>
      <c r="B1573" t="n">
        <v>6</v>
      </c>
      <c r="C1573" t="inlineStr">
        <is>
          <t>Fri Oct 09, 9:00 PM ET</t>
        </is>
      </c>
      <c r="D1573" t="inlineStr">
        <is>
          <t>Iowa</t>
        </is>
      </c>
      <c r="E1573" t="inlineStr">
        <is>
          <t>#29</t>
        </is>
      </c>
      <c r="F1573" t="inlineStr">
        <is>
          <t>vs</t>
        </is>
      </c>
      <c r="G1573" t="inlineStr">
        <is>
          <t>Washington -1.5</t>
        </is>
      </c>
      <c r="H1573" t="inlineStr">
        <is>
          <t>Washington -1.5</t>
        </is>
      </c>
      <c r="I1573" t="n">
        <v>41.5</v>
      </c>
      <c r="J1573" t="inlineStr">
        <is>
          <t>-112</t>
        </is>
      </c>
      <c r="K1573" t="inlineStr">
        <is>
          <t>🟡 -6.5</t>
        </is>
      </c>
      <c r="M1573" t="inlineStr">
        <is>
          <t>Husky Stadium</t>
        </is>
      </c>
    </row>
    <row r="1574">
      <c r="A1574" t="inlineStr">
        <is>
          <t>Washington</t>
        </is>
      </c>
      <c r="B1574" t="n">
        <v>7</v>
      </c>
      <c r="C1574" t="inlineStr">
        <is>
          <t>Fri Oct 16, 8:00 PM ET</t>
        </is>
      </c>
      <c r="D1574" t="inlineStr">
        <is>
          <t>Purdue</t>
        </is>
      </c>
      <c r="E1574" t="inlineStr">
        <is>
          <t>#64</t>
        </is>
      </c>
      <c r="F1574" t="inlineStr">
        <is>
          <t>at</t>
        </is>
      </c>
      <c r="M1574" t="inlineStr">
        <is>
          <t>Ross-Ade Stadium</t>
        </is>
      </c>
    </row>
    <row r="1575">
      <c r="A1575" t="inlineStr">
        <is>
          <t>Washington</t>
        </is>
      </c>
      <c r="B1575" t="n">
        <v>9</v>
      </c>
      <c r="C1575" t="inlineStr">
        <is>
          <t>Sat Oct 31</t>
        </is>
      </c>
      <c r="D1575" t="inlineStr">
        <is>
          <t>Nebraska</t>
        </is>
      </c>
      <c r="E1575" t="inlineStr">
        <is>
          <t>#18</t>
        </is>
      </c>
      <c r="F1575" t="inlineStr">
        <is>
          <t>at</t>
        </is>
      </c>
      <c r="M1575" t="inlineStr">
        <is>
          <t>Memorial Stadium (Lincoln, NE)</t>
        </is>
      </c>
    </row>
    <row r="1576">
      <c r="A1576" t="inlineStr">
        <is>
          <t>Washington</t>
        </is>
      </c>
      <c r="B1576" t="n">
        <v>10</v>
      </c>
      <c r="C1576" t="inlineStr">
        <is>
          <t>Sat Nov 07</t>
        </is>
      </c>
      <c r="D1576" t="inlineStr">
        <is>
          <t>Penn State</t>
        </is>
      </c>
      <c r="E1576" t="inlineStr">
        <is>
          <t>#27</t>
        </is>
      </c>
      <c r="F1576" t="inlineStr">
        <is>
          <t>vs</t>
        </is>
      </c>
      <c r="M1576" t="inlineStr">
        <is>
          <t>Husky Stadium</t>
        </is>
      </c>
    </row>
    <row r="1577">
      <c r="A1577" t="inlineStr">
        <is>
          <t>Washington</t>
        </is>
      </c>
      <c r="B1577" t="n">
        <v>11</v>
      </c>
      <c r="C1577" t="inlineStr">
        <is>
          <t>Sat Nov 14</t>
        </is>
      </c>
      <c r="D1577" t="inlineStr">
        <is>
          <t>Michigan State</t>
        </is>
      </c>
      <c r="E1577" t="inlineStr">
        <is>
          <t>#58</t>
        </is>
      </c>
      <c r="F1577" t="inlineStr">
        <is>
          <t>at</t>
        </is>
      </c>
      <c r="M1577" t="inlineStr">
        <is>
          <t>Spartan Stadium</t>
        </is>
      </c>
    </row>
    <row r="1578">
      <c r="A1578" t="inlineStr">
        <is>
          <t>Washington</t>
        </is>
      </c>
      <c r="B1578" t="n">
        <v>12</v>
      </c>
      <c r="C1578" t="inlineStr">
        <is>
          <t>Sat Nov 21</t>
        </is>
      </c>
      <c r="D1578" t="inlineStr">
        <is>
          <t>Indiana</t>
        </is>
      </c>
      <c r="E1578" t="inlineStr">
        <is>
          <t>#8</t>
        </is>
      </c>
      <c r="F1578" t="inlineStr">
        <is>
          <t>vs</t>
        </is>
      </c>
      <c r="M1578" t="inlineStr">
        <is>
          <t>Husky Stadium</t>
        </is>
      </c>
    </row>
    <row r="1579">
      <c r="A1579" t="inlineStr">
        <is>
          <t>Washington</t>
        </is>
      </c>
      <c r="B1579" t="n">
        <v>13</v>
      </c>
      <c r="C1579" t="inlineStr">
        <is>
          <t>Sat Nov 28</t>
        </is>
      </c>
      <c r="D1579" t="inlineStr">
        <is>
          <t>Oregon</t>
        </is>
      </c>
      <c r="E1579" t="inlineStr">
        <is>
          <t>#9</t>
        </is>
      </c>
      <c r="F1579" t="inlineStr">
        <is>
          <t>at</t>
        </is>
      </c>
      <c r="G1579" t="inlineStr">
        <is>
          <t>Oregon -15.5</t>
        </is>
      </c>
      <c r="H1579" t="inlineStr">
        <is>
          <t>Oregon -15.5</t>
        </is>
      </c>
      <c r="I1579" t="n">
        <v>54.5</v>
      </c>
      <c r="J1579" t="inlineStr">
        <is>
          <t>+500</t>
        </is>
      </c>
      <c r="K1579" t="inlineStr">
        <is>
          <t>-2.8</t>
        </is>
      </c>
      <c r="M1579" t="inlineStr">
        <is>
          <t>Autzen Stadium</t>
        </is>
      </c>
    </row>
    <row r="1580">
      <c r="A1580" t="inlineStr">
        <is>
          <t>Washington State</t>
        </is>
      </c>
      <c r="B1580" t="n">
        <v>1</v>
      </c>
      <c r="C1580" t="inlineStr">
        <is>
          <t>Sun Sep 06, 4:00 PM ET</t>
        </is>
      </c>
      <c r="D1580" t="inlineStr">
        <is>
          <t>Washington</t>
        </is>
      </c>
      <c r="E1580" t="inlineStr">
        <is>
          <t>#55</t>
        </is>
      </c>
      <c r="F1580" t="inlineStr">
        <is>
          <t>at</t>
        </is>
      </c>
      <c r="G1580" t="inlineStr">
        <is>
          <t>Washington -23.5</t>
        </is>
      </c>
      <c r="H1580" t="inlineStr">
        <is>
          <t>Washington -21.5</t>
        </is>
      </c>
      <c r="I1580" t="n">
        <v>51.5</v>
      </c>
      <c r="J1580" t="inlineStr">
        <is>
          <t>+1300</t>
        </is>
      </c>
      <c r="K1580" t="inlineStr">
        <is>
          <t>🟡 +9.7</t>
        </is>
      </c>
      <c r="L1580" t="inlineStr">
        <is>
          <t>L 10-24</t>
        </is>
      </c>
      <c r="M1580" t="inlineStr">
        <is>
          <t>Husky Stadium</t>
        </is>
      </c>
    </row>
    <row r="1581">
      <c r="A1581" t="inlineStr">
        <is>
          <t>Washington State</t>
        </is>
      </c>
      <c r="B1581" t="n">
        <v>2</v>
      </c>
      <c r="C1581" t="inlineStr">
        <is>
          <t>Sat Sep 12, 12:00 PM ET</t>
        </is>
      </c>
      <c r="D1581" t="inlineStr">
        <is>
          <t>Kansas State</t>
        </is>
      </c>
      <c r="E1581" t="inlineStr">
        <is>
          <t>#46</t>
        </is>
      </c>
      <c r="F1581" t="inlineStr">
        <is>
          <t>at</t>
        </is>
      </c>
      <c r="G1581" t="inlineStr">
        <is>
          <t>Kansas State -17.5</t>
        </is>
      </c>
      <c r="H1581" t="inlineStr">
        <is>
          <t>Kansas State -16.5</t>
        </is>
      </c>
      <c r="I1581" t="n">
        <v>48.5</v>
      </c>
      <c r="J1581" t="inlineStr">
        <is>
          <t>+675</t>
        </is>
      </c>
      <c r="K1581" t="inlineStr">
        <is>
          <t>+0.6</t>
        </is>
      </c>
      <c r="L1581" t="inlineStr">
        <is>
          <t>L 7-34</t>
        </is>
      </c>
      <c r="M1581" t="inlineStr">
        <is>
          <t>Bill Snyder Family Stadium</t>
        </is>
      </c>
    </row>
    <row r="1582">
      <c r="A1582" t="inlineStr">
        <is>
          <t>Washington State</t>
        </is>
      </c>
      <c r="B1582" t="n">
        <v>3</v>
      </c>
      <c r="C1582" t="inlineStr">
        <is>
          <t>Sat Sep 19, 3:30 PM ET</t>
        </is>
      </c>
      <c r="D1582" t="inlineStr">
        <is>
          <t>Duquesne</t>
        </is>
      </c>
      <c r="E1582" t="inlineStr">
        <is>
          <t>n/a</t>
        </is>
      </c>
      <c r="F1582" t="inlineStr">
        <is>
          <t>vs</t>
        </is>
      </c>
      <c r="G1582" t="inlineStr">
        <is>
          <t>Washington State -38.5</t>
        </is>
      </c>
      <c r="H1582" t="inlineStr">
        <is>
          <t>Washington State -37.5</t>
        </is>
      </c>
      <c r="I1582" t="n">
        <v>51.5</v>
      </c>
      <c r="L1582" t="inlineStr">
        <is>
          <t>W 48-7</t>
        </is>
      </c>
      <c r="M1582" t="inlineStr">
        <is>
          <t>Gesa Field</t>
        </is>
      </c>
    </row>
    <row r="1583">
      <c r="A1583" t="inlineStr">
        <is>
          <t>Washington State</t>
        </is>
      </c>
      <c r="B1583" t="n">
        <v>4</v>
      </c>
      <c r="C1583" t="inlineStr">
        <is>
          <t>Sat Sep 26, 7:30 PM ET</t>
        </is>
      </c>
      <c r="D1583" t="inlineStr">
        <is>
          <t>Arizona</t>
        </is>
      </c>
      <c r="E1583" t="inlineStr">
        <is>
          <t>#33</t>
        </is>
      </c>
      <c r="F1583" t="inlineStr">
        <is>
          <t>vs</t>
        </is>
      </c>
      <c r="G1583" t="inlineStr">
        <is>
          <t>Arizona -11.5</t>
        </is>
      </c>
      <c r="H1583" t="inlineStr">
        <is>
          <t>Arizona -13.5</t>
        </is>
      </c>
      <c r="I1583" t="n">
        <v>47.5</v>
      </c>
      <c r="J1583" t="inlineStr">
        <is>
          <t>+330</t>
        </is>
      </c>
      <c r="K1583" t="inlineStr">
        <is>
          <t>-3.8</t>
        </is>
      </c>
      <c r="L1583" t="inlineStr">
        <is>
          <t>L 24-34</t>
        </is>
      </c>
      <c r="M1583" t="inlineStr">
        <is>
          <t>Gesa Field</t>
        </is>
      </c>
    </row>
    <row r="1584">
      <c r="A1584" t="inlineStr">
        <is>
          <t>Washington State</t>
        </is>
      </c>
      <c r="B1584" t="n">
        <v>5</v>
      </c>
      <c r="C1584" t="inlineStr">
        <is>
          <t>Sat Oct 03, 9:30 PM ET</t>
        </is>
      </c>
      <c r="D1584" t="inlineStr">
        <is>
          <t>Fresno State</t>
        </is>
      </c>
      <c r="E1584" t="inlineStr">
        <is>
          <t>#71</t>
        </is>
      </c>
      <c r="F1584" t="inlineStr">
        <is>
          <t>vs</t>
        </is>
      </c>
      <c r="G1584" t="inlineStr">
        <is>
          <t>Washington State -2.5</t>
        </is>
      </c>
      <c r="H1584" t="inlineStr">
        <is>
          <t>Washington State -1.5</t>
        </is>
      </c>
      <c r="I1584" t="n">
        <v>44.5</v>
      </c>
      <c r="J1584" t="inlineStr">
        <is>
          <t>-130</t>
        </is>
      </c>
      <c r="K1584" t="inlineStr">
        <is>
          <t>🟡 -6.8</t>
        </is>
      </c>
      <c r="L1584" t="inlineStr">
        <is>
          <t>L 6-26</t>
        </is>
      </c>
      <c r="M1584" t="inlineStr">
        <is>
          <t>Gesa Field</t>
        </is>
      </c>
    </row>
    <row r="1585">
      <c r="A1585" t="inlineStr">
        <is>
          <t>Washington State</t>
        </is>
      </c>
      <c r="B1585" t="n">
        <v>6</v>
      </c>
      <c r="C1585" t="inlineStr">
        <is>
          <t>Fri Oct 09, 9:00 PM ET</t>
        </is>
      </c>
      <c r="D1585" t="inlineStr">
        <is>
          <t>Utah State</t>
        </is>
      </c>
      <c r="E1585" t="inlineStr">
        <is>
          <t>#81</t>
        </is>
      </c>
      <c r="F1585" t="inlineStr">
        <is>
          <t>at</t>
        </is>
      </c>
      <c r="G1585" t="inlineStr">
        <is>
          <t>Utah State -5.0</t>
        </is>
      </c>
      <c r="H1585" t="inlineStr">
        <is>
          <t>Utah State -4</t>
        </is>
      </c>
      <c r="I1585" t="n">
        <v>43</v>
      </c>
      <c r="J1585" t="inlineStr">
        <is>
          <t>+155</t>
        </is>
      </c>
      <c r="K1585" t="inlineStr">
        <is>
          <t>-1.7</t>
        </is>
      </c>
      <c r="M1585" t="inlineStr">
        <is>
          <t>Maverik Stadium</t>
        </is>
      </c>
    </row>
    <row r="1586">
      <c r="A1586" t="inlineStr">
        <is>
          <t>Washington State</t>
        </is>
      </c>
      <c r="B1586" t="n">
        <v>7</v>
      </c>
      <c r="C1586" t="inlineStr">
        <is>
          <t>Sat Oct 17, 6:00 PM ET</t>
        </is>
      </c>
      <c r="D1586" t="inlineStr">
        <is>
          <t>Oregon State</t>
        </is>
      </c>
      <c r="E1586" t="inlineStr">
        <is>
          <t>#69</t>
        </is>
      </c>
      <c r="F1586" t="inlineStr">
        <is>
          <t>at</t>
        </is>
      </c>
      <c r="M1586" t="inlineStr">
        <is>
          <t>Reser Stadium</t>
        </is>
      </c>
    </row>
    <row r="1587">
      <c r="A1587" t="inlineStr">
        <is>
          <t>Washington State</t>
        </is>
      </c>
      <c r="B1587" t="n">
        <v>8</v>
      </c>
      <c r="C1587" t="inlineStr">
        <is>
          <t>Sat Oct 24, 6:00 PM ET</t>
        </is>
      </c>
      <c r="D1587" t="inlineStr">
        <is>
          <t>Boise State</t>
        </is>
      </c>
      <c r="E1587" t="inlineStr">
        <is>
          <t>#30</t>
        </is>
      </c>
      <c r="F1587" t="inlineStr">
        <is>
          <t>vs</t>
        </is>
      </c>
      <c r="M1587" t="inlineStr">
        <is>
          <t>Gesa Field</t>
        </is>
      </c>
    </row>
    <row r="1588">
      <c r="A1588" t="inlineStr">
        <is>
          <t>Washington State</t>
        </is>
      </c>
      <c r="B1588" t="n">
        <v>9</v>
      </c>
      <c r="C1588" t="inlineStr">
        <is>
          <t>Sat Oct 31, 7:00 PM ET</t>
        </is>
      </c>
      <c r="D1588" t="inlineStr">
        <is>
          <t>San Diego State</t>
        </is>
      </c>
      <c r="E1588" t="inlineStr">
        <is>
          <t>#89</t>
        </is>
      </c>
      <c r="F1588" t="inlineStr">
        <is>
          <t>at</t>
        </is>
      </c>
      <c r="M1588" t="inlineStr">
        <is>
          <t>Snapdragon Stadium</t>
        </is>
      </c>
    </row>
    <row r="1589">
      <c r="A1589" t="inlineStr">
        <is>
          <t>Washington State</t>
        </is>
      </c>
      <c r="B1589" t="n">
        <v>11</v>
      </c>
      <c r="C1589" t="inlineStr">
        <is>
          <t>Sat Nov 14, 10:30 PM ET</t>
        </is>
      </c>
      <c r="D1589" t="inlineStr">
        <is>
          <t>Colorado State</t>
        </is>
      </c>
      <c r="E1589" t="inlineStr">
        <is>
          <t>#119</t>
        </is>
      </c>
      <c r="F1589" t="inlineStr">
        <is>
          <t>vs</t>
        </is>
      </c>
      <c r="M1589" t="inlineStr">
        <is>
          <t>Gesa Field</t>
        </is>
      </c>
    </row>
    <row r="1590">
      <c r="A1590" t="inlineStr">
        <is>
          <t>Washington State</t>
        </is>
      </c>
      <c r="B1590" t="n">
        <v>12</v>
      </c>
      <c r="C1590" t="inlineStr">
        <is>
          <t>Sat Nov 21, 6:00 PM ET</t>
        </is>
      </c>
      <c r="D1590" t="inlineStr">
        <is>
          <t>Texas State</t>
        </is>
      </c>
      <c r="E1590" t="inlineStr">
        <is>
          <t>#83</t>
        </is>
      </c>
      <c r="F1590" t="inlineStr">
        <is>
          <t>at</t>
        </is>
      </c>
      <c r="M1590" t="inlineStr">
        <is>
          <t>Bobcat Stadium (TX)</t>
        </is>
      </c>
    </row>
    <row r="1591">
      <c r="A1591" t="inlineStr">
        <is>
          <t>West Virginia</t>
        </is>
      </c>
      <c r="B1591" t="n">
        <v>1</v>
      </c>
      <c r="C1591" t="inlineStr">
        <is>
          <t>Sat Sep 05, 12:00 PM ET</t>
        </is>
      </c>
      <c r="D1591" t="inlineStr">
        <is>
          <t>Coastal Carolina</t>
        </is>
      </c>
      <c r="E1591" t="inlineStr">
        <is>
          <t>#116</t>
        </is>
      </c>
      <c r="F1591" t="inlineStr">
        <is>
          <t>vs</t>
        </is>
      </c>
      <c r="G1591" t="inlineStr">
        <is>
          <t>West Virginia -21</t>
        </is>
      </c>
      <c r="H1591" t="inlineStr">
        <is>
          <t>West Virginia -17.5</t>
        </is>
      </c>
      <c r="I1591" t="n">
        <v>54.5</v>
      </c>
      <c r="J1591" t="inlineStr">
        <is>
          <t>-1450</t>
        </is>
      </c>
      <c r="K1591" t="inlineStr">
        <is>
          <t>🟡 -6.1</t>
        </is>
      </c>
      <c r="L1591" t="inlineStr">
        <is>
          <t>W 31-24</t>
        </is>
      </c>
      <c r="M1591" t="inlineStr">
        <is>
          <t>Milan Puskar Stadium</t>
        </is>
      </c>
    </row>
    <row r="1592">
      <c r="A1592" t="inlineStr">
        <is>
          <t>West Virginia</t>
        </is>
      </c>
      <c r="B1592" t="n">
        <v>2</v>
      </c>
      <c r="C1592" t="inlineStr">
        <is>
          <t>Sat Sep 12, 1:00 PM ET</t>
        </is>
      </c>
      <c r="D1592" t="inlineStr">
        <is>
          <t>UT Martin</t>
        </is>
      </c>
      <c r="E1592" t="inlineStr">
        <is>
          <t>n/a</t>
        </is>
      </c>
      <c r="F1592" t="inlineStr">
        <is>
          <t>vs</t>
        </is>
      </c>
      <c r="G1592" t="inlineStr">
        <is>
          <t>West Virginia -41.5</t>
        </is>
      </c>
      <c r="H1592" t="inlineStr">
        <is>
          <t>West Virginia -40.5</t>
        </is>
      </c>
      <c r="I1592" t="n">
        <v>57.5</v>
      </c>
      <c r="L1592" t="inlineStr">
        <is>
          <t>W 52-7</t>
        </is>
      </c>
      <c r="M1592" t="inlineStr">
        <is>
          <t>Milan Puskar Stadium</t>
        </is>
      </c>
    </row>
    <row r="1593">
      <c r="A1593" t="inlineStr">
        <is>
          <t>West Virginia</t>
        </is>
      </c>
      <c r="B1593" t="n">
        <v>3</v>
      </c>
      <c r="C1593" t="inlineStr">
        <is>
          <t>Sat Sep 19, 7:30 PM ET</t>
        </is>
      </c>
      <c r="D1593" t="inlineStr">
        <is>
          <t>Virginia</t>
        </is>
      </c>
      <c r="E1593" t="inlineStr">
        <is>
          <t>#48</t>
        </is>
      </c>
      <c r="F1593" t="inlineStr">
        <is>
          <t>N</t>
        </is>
      </c>
      <c r="G1593" t="inlineStr">
        <is>
          <t>Virginia -10.5</t>
        </is>
      </c>
      <c r="H1593" t="inlineStr">
        <is>
          <t>Virginia -8.5</t>
        </is>
      </c>
      <c r="I1593" t="n">
        <v>51.5</v>
      </c>
      <c r="J1593" t="inlineStr">
        <is>
          <t>+320</t>
        </is>
      </c>
      <c r="K1593" t="inlineStr">
        <is>
          <t>+5.4</t>
        </is>
      </c>
      <c r="L1593" t="inlineStr">
        <is>
          <t>W 38-27</t>
        </is>
      </c>
      <c r="M1593" t="inlineStr">
        <is>
          <t>Bank of America Stadium</t>
        </is>
      </c>
    </row>
    <row r="1594">
      <c r="A1594" t="inlineStr">
        <is>
          <t>West Virginia</t>
        </is>
      </c>
      <c r="B1594" t="n">
        <v>4</v>
      </c>
      <c r="C1594" t="inlineStr">
        <is>
          <t>Sat Sep 26, 7:00 PM ET</t>
        </is>
      </c>
      <c r="D1594" t="inlineStr">
        <is>
          <t>Oklahoma State</t>
        </is>
      </c>
      <c r="E1594" t="inlineStr">
        <is>
          <t>#40</t>
        </is>
      </c>
      <c r="F1594" t="inlineStr">
        <is>
          <t>vs</t>
        </is>
      </c>
      <c r="G1594" t="inlineStr">
        <is>
          <t>West Virginia -1.5</t>
        </is>
      </c>
      <c r="H1594" t="inlineStr">
        <is>
          <t>Oklahoma State -2.5</t>
        </is>
      </c>
      <c r="I1594" t="inlineStr">
        <is>
          <t>60.5 ⚑MONSTER UNDER</t>
        </is>
      </c>
      <c r="J1594" t="inlineStr">
        <is>
          <t>-125</t>
        </is>
      </c>
      <c r="K1594" t="inlineStr">
        <is>
          <t>🟡 -6.6</t>
        </is>
      </c>
      <c r="L1594" t="inlineStr">
        <is>
          <t>L 24-41</t>
        </is>
      </c>
      <c r="M1594" t="inlineStr">
        <is>
          <t>Milan Puskar Stadium</t>
        </is>
      </c>
    </row>
    <row r="1595">
      <c r="A1595" t="inlineStr">
        <is>
          <t>West Virginia</t>
        </is>
      </c>
      <c r="B1595" t="n">
        <v>5</v>
      </c>
      <c r="C1595" t="inlineStr">
        <is>
          <t>Sat Oct 03, 12:00 PM ET</t>
        </is>
      </c>
      <c r="D1595" t="inlineStr">
        <is>
          <t>Iowa State</t>
        </is>
      </c>
      <c r="E1595" t="inlineStr">
        <is>
          <t>#50</t>
        </is>
      </c>
      <c r="F1595" t="inlineStr">
        <is>
          <t>at</t>
        </is>
      </c>
      <c r="G1595" t="inlineStr">
        <is>
          <t>Iowa State -3</t>
        </is>
      </c>
      <c r="H1595" t="inlineStr">
        <is>
          <t>Iowa State -1.5</t>
        </is>
      </c>
      <c r="I1595" t="n">
        <v>53.5</v>
      </c>
      <c r="J1595" t="inlineStr">
        <is>
          <t>+130</t>
        </is>
      </c>
      <c r="K1595" t="inlineStr">
        <is>
          <t>-4.3</t>
        </is>
      </c>
      <c r="L1595" t="inlineStr">
        <is>
          <t>L 42-45</t>
        </is>
      </c>
      <c r="M1595" t="inlineStr">
        <is>
          <t>Jack Trice Stadium</t>
        </is>
      </c>
    </row>
    <row r="1596">
      <c r="A1596" t="inlineStr">
        <is>
          <t>West Virginia</t>
        </is>
      </c>
      <c r="B1596" t="n">
        <v>6</v>
      </c>
      <c r="C1596" t="inlineStr">
        <is>
          <t>Sat Oct 10, 12:00 PM ET</t>
        </is>
      </c>
      <c r="D1596" t="inlineStr">
        <is>
          <t>Arizona</t>
        </is>
      </c>
      <c r="E1596" t="inlineStr">
        <is>
          <t>#33</t>
        </is>
      </c>
      <c r="F1596" t="inlineStr">
        <is>
          <t>vs</t>
        </is>
      </c>
      <c r="G1596" t="inlineStr">
        <is>
          <t>Arizona -3.0</t>
        </is>
      </c>
      <c r="H1596" t="inlineStr">
        <is>
          <t>Arizona -3</t>
        </is>
      </c>
      <c r="I1596" t="inlineStr">
        <is>
          <t>61 ⚑MONSTER UNDER</t>
        </is>
      </c>
      <c r="J1596" t="inlineStr">
        <is>
          <t>+125</t>
        </is>
      </c>
      <c r="K1596" t="inlineStr">
        <is>
          <t>-3.9</t>
        </is>
      </c>
      <c r="M1596" t="inlineStr">
        <is>
          <t>Milan Puskar Stadium</t>
        </is>
      </c>
    </row>
    <row r="1597">
      <c r="A1597" t="inlineStr">
        <is>
          <t>West Virginia</t>
        </is>
      </c>
      <c r="B1597" t="n">
        <v>7</v>
      </c>
      <c r="C1597" t="inlineStr">
        <is>
          <t>Sat Oct 17, 12:00 PM ET</t>
        </is>
      </c>
      <c r="D1597" t="inlineStr">
        <is>
          <t>Cincinnati</t>
        </is>
      </c>
      <c r="E1597" t="inlineStr">
        <is>
          <t>#65</t>
        </is>
      </c>
      <c r="F1597" t="inlineStr">
        <is>
          <t>vs</t>
        </is>
      </c>
      <c r="M1597" t="inlineStr">
        <is>
          <t>Milan Puskar Stadium</t>
        </is>
      </c>
    </row>
    <row r="1598">
      <c r="A1598" t="inlineStr">
        <is>
          <t>West Virginia</t>
        </is>
      </c>
      <c r="B1598" t="n">
        <v>8</v>
      </c>
      <c r="C1598" t="inlineStr">
        <is>
          <t>Sat Oct 24</t>
        </is>
      </c>
      <c r="D1598" t="inlineStr">
        <is>
          <t>TCU</t>
        </is>
      </c>
      <c r="E1598" t="inlineStr">
        <is>
          <t>#45</t>
        </is>
      </c>
      <c r="F1598" t="inlineStr">
        <is>
          <t>at</t>
        </is>
      </c>
      <c r="M1598" t="inlineStr">
        <is>
          <t>Amon G. Carter Stadium</t>
        </is>
      </c>
    </row>
    <row r="1599">
      <c r="A1599" t="inlineStr">
        <is>
          <t>West Virginia</t>
        </is>
      </c>
      <c r="B1599" t="n">
        <v>10</v>
      </c>
      <c r="C1599" t="inlineStr">
        <is>
          <t>Sat Nov 07</t>
        </is>
      </c>
      <c r="D1599" t="inlineStr">
        <is>
          <t>Texas Tech</t>
        </is>
      </c>
      <c r="E1599" t="inlineStr">
        <is>
          <t>#13</t>
        </is>
      </c>
      <c r="F1599" t="inlineStr">
        <is>
          <t>at</t>
        </is>
      </c>
      <c r="M1599" t="inlineStr">
        <is>
          <t>Jones AT&amp;T Stadium</t>
        </is>
      </c>
    </row>
    <row r="1600">
      <c r="A1600" t="inlineStr">
        <is>
          <t>West Virginia</t>
        </is>
      </c>
      <c r="B1600" t="n">
        <v>11</v>
      </c>
      <c r="C1600" t="inlineStr">
        <is>
          <t>Sat Nov 14</t>
        </is>
      </c>
      <c r="D1600" t="inlineStr">
        <is>
          <t>Kansas</t>
        </is>
      </c>
      <c r="E1600" t="inlineStr">
        <is>
          <t>#44</t>
        </is>
      </c>
      <c r="F1600" t="inlineStr">
        <is>
          <t>vs</t>
        </is>
      </c>
      <c r="M1600" t="inlineStr">
        <is>
          <t>Milan Puskar Stadium</t>
        </is>
      </c>
    </row>
    <row r="1601">
      <c r="A1601" t="inlineStr">
        <is>
          <t>West Virginia</t>
        </is>
      </c>
      <c r="B1601" t="n">
        <v>12</v>
      </c>
      <c r="C1601" t="inlineStr">
        <is>
          <t>Sat Nov 21</t>
        </is>
      </c>
      <c r="D1601" t="inlineStr">
        <is>
          <t>Houston</t>
        </is>
      </c>
      <c r="E1601" t="inlineStr">
        <is>
          <t>#36</t>
        </is>
      </c>
      <c r="F1601" t="inlineStr">
        <is>
          <t>vs</t>
        </is>
      </c>
      <c r="M1601" t="inlineStr">
        <is>
          <t>Milan Puskar Stadium</t>
        </is>
      </c>
    </row>
    <row r="1602">
      <c r="A1602" t="inlineStr">
        <is>
          <t>West Virginia</t>
        </is>
      </c>
      <c r="B1602" t="n">
        <v>13</v>
      </c>
      <c r="C1602" t="inlineStr">
        <is>
          <t>Fri Nov 27, 9:00 PM ET</t>
        </is>
      </c>
      <c r="D1602" t="inlineStr">
        <is>
          <t>Utah</t>
        </is>
      </c>
      <c r="E1602" t="inlineStr">
        <is>
          <t>#11</t>
        </is>
      </c>
      <c r="F1602" t="inlineStr">
        <is>
          <t>at</t>
        </is>
      </c>
      <c r="M1602" t="inlineStr">
        <is>
          <t>Rice-Eccles Stadium</t>
        </is>
      </c>
    </row>
    <row r="1603">
      <c r="A1603" t="inlineStr">
        <is>
          <t>Western Kentucky</t>
        </is>
      </c>
      <c r="B1603" t="n">
        <v>1</v>
      </c>
      <c r="C1603" t="inlineStr">
        <is>
          <t>Sat Sep 05, 10:30 PM ET</t>
        </is>
      </c>
      <c r="D1603" t="inlineStr">
        <is>
          <t>Nevada</t>
        </is>
      </c>
      <c r="E1603" t="inlineStr">
        <is>
          <t>#98</t>
        </is>
      </c>
      <c r="F1603" t="inlineStr">
        <is>
          <t>at</t>
        </is>
      </c>
      <c r="G1603" t="inlineStr">
        <is>
          <t>Western Kentucky -1.5</t>
        </is>
      </c>
      <c r="H1603" t="inlineStr">
        <is>
          <t>Western Kentucky -4.5</t>
        </is>
      </c>
      <c r="I1603" t="n">
        <v>51.5</v>
      </c>
      <c r="J1603" t="inlineStr">
        <is>
          <t>-112</t>
        </is>
      </c>
      <c r="K1603" t="inlineStr">
        <is>
          <t>🟡 -11.3</t>
        </is>
      </c>
      <c r="L1603" t="inlineStr">
        <is>
          <t>L 14-49</t>
        </is>
      </c>
      <c r="M1603" t="inlineStr">
        <is>
          <t>Mackay Stadium</t>
        </is>
      </c>
    </row>
    <row r="1604">
      <c r="A1604" t="inlineStr">
        <is>
          <t>Western Kentucky</t>
        </is>
      </c>
      <c r="B1604" t="n">
        <v>2</v>
      </c>
      <c r="C1604" t="inlineStr">
        <is>
          <t>Sat Sep 12, 12:45 PM ET</t>
        </is>
      </c>
      <c r="D1604" t="inlineStr">
        <is>
          <t>Georgia</t>
        </is>
      </c>
      <c r="E1604" t="inlineStr">
        <is>
          <t>#2</t>
        </is>
      </c>
      <c r="F1604" t="inlineStr">
        <is>
          <t>at</t>
        </is>
      </c>
      <c r="G1604" t="inlineStr">
        <is>
          <t>Georgia -40.5</t>
        </is>
      </c>
      <c r="H1604" t="inlineStr">
        <is>
          <t>Georgia -35.5</t>
        </is>
      </c>
      <c r="I1604" t="n">
        <v>55.5</v>
      </c>
      <c r="K1604" t="inlineStr">
        <is>
          <t>-5.6</t>
        </is>
      </c>
      <c r="L1604" t="inlineStr">
        <is>
          <t>L 20-70</t>
        </is>
      </c>
      <c r="M1604" t="inlineStr">
        <is>
          <t>Sanford Stadium</t>
        </is>
      </c>
    </row>
    <row r="1605">
      <c r="A1605" t="inlineStr">
        <is>
          <t>Western Kentucky</t>
        </is>
      </c>
      <c r="B1605" t="n">
        <v>3</v>
      </c>
      <c r="C1605" t="inlineStr">
        <is>
          <t>Sat Sep 19, 4:00 PM ET</t>
        </is>
      </c>
      <c r="D1605" t="inlineStr">
        <is>
          <t>Indiana</t>
        </is>
      </c>
      <c r="E1605" t="inlineStr">
        <is>
          <t>#8</t>
        </is>
      </c>
      <c r="F1605" t="inlineStr">
        <is>
          <t>at</t>
        </is>
      </c>
      <c r="G1605" t="inlineStr">
        <is>
          <t>Indiana -44.5</t>
        </is>
      </c>
      <c r="H1605" t="inlineStr">
        <is>
          <t>Indiana -44.5</t>
        </is>
      </c>
      <c r="I1605" t="inlineStr">
        <is>
          <t>59.5 ⚑MONSTER UNDER</t>
        </is>
      </c>
      <c r="K1605" t="inlineStr">
        <is>
          <t>+3.2</t>
        </is>
      </c>
      <c r="L1605" t="inlineStr">
        <is>
          <t>L 0-38</t>
        </is>
      </c>
      <c r="M1605" t="inlineStr">
        <is>
          <t>Memorial Stadium (Bloomington, IN)</t>
        </is>
      </c>
    </row>
    <row r="1606">
      <c r="A1606" t="inlineStr">
        <is>
          <t>Western Kentucky</t>
        </is>
      </c>
      <c r="B1606" t="n">
        <v>4</v>
      </c>
      <c r="C1606" t="inlineStr">
        <is>
          <t>Sat Sep 26, 7:00 PM ET</t>
        </is>
      </c>
      <c r="D1606" t="inlineStr">
        <is>
          <t>Mercyhurst</t>
        </is>
      </c>
      <c r="E1606" t="inlineStr">
        <is>
          <t>n/a</t>
        </is>
      </c>
      <c r="F1606" t="inlineStr">
        <is>
          <t>vs</t>
        </is>
      </c>
      <c r="G1606" t="inlineStr">
        <is>
          <t>Western Kentucky -39.5</t>
        </is>
      </c>
      <c r="H1606" t="inlineStr">
        <is>
          <t>Western Kentucky -38.5</t>
        </is>
      </c>
      <c r="I1606" t="n">
        <v>58.5</v>
      </c>
      <c r="L1606" t="inlineStr">
        <is>
          <t>W 52-7</t>
        </is>
      </c>
      <c r="M1606" t="inlineStr">
        <is>
          <t>Houchens Industries-L.T. Smith Stadium</t>
        </is>
      </c>
    </row>
    <row r="1607">
      <c r="A1607" t="inlineStr">
        <is>
          <t>Western Kentucky</t>
        </is>
      </c>
      <c r="B1607" t="n">
        <v>5</v>
      </c>
      <c r="C1607" t="inlineStr">
        <is>
          <t>Thu Oct 01, 8:00 PM ET</t>
        </is>
      </c>
      <c r="D1607" t="inlineStr">
        <is>
          <t>New Mexico State</t>
        </is>
      </c>
      <c r="E1607" t="inlineStr">
        <is>
          <t>#108</t>
        </is>
      </c>
      <c r="F1607" t="inlineStr">
        <is>
          <t>at</t>
        </is>
      </c>
      <c r="G1607" t="inlineStr">
        <is>
          <t>New Mexico State -1.5</t>
        </is>
      </c>
      <c r="H1607" t="inlineStr">
        <is>
          <t>New Mexico State -1.5</t>
        </is>
      </c>
      <c r="I1607" t="n">
        <v>55.5</v>
      </c>
      <c r="J1607" t="inlineStr">
        <is>
          <t>+105</t>
        </is>
      </c>
      <c r="K1607" t="inlineStr">
        <is>
          <t>🟡 -6.3</t>
        </is>
      </c>
      <c r="L1607" t="inlineStr">
        <is>
          <t>L 13-34</t>
        </is>
      </c>
      <c r="M1607" t="inlineStr">
        <is>
          <t>Aggie Memorial Stadium</t>
        </is>
      </c>
    </row>
    <row r="1608">
      <c r="A1608" t="inlineStr">
        <is>
          <t>Western Kentucky</t>
        </is>
      </c>
      <c r="B1608" t="n">
        <v>6</v>
      </c>
      <c r="C1608" t="inlineStr">
        <is>
          <t>Thu Oct 08, 7:00 PM ET</t>
        </is>
      </c>
      <c r="D1608" t="inlineStr">
        <is>
          <t>Missouri State</t>
        </is>
      </c>
      <c r="E1608" t="inlineStr">
        <is>
          <t>#126</t>
        </is>
      </c>
      <c r="F1608" t="inlineStr">
        <is>
          <t>vs</t>
        </is>
      </c>
      <c r="G1608" t="inlineStr">
        <is>
          <t>Western Kentucky -2.5</t>
        </is>
      </c>
      <c r="H1608" t="inlineStr">
        <is>
          <t>Western Kentucky -2.5</t>
        </is>
      </c>
      <c r="I1608" t="n">
        <v>56.5</v>
      </c>
      <c r="J1608" t="inlineStr">
        <is>
          <t>-130</t>
        </is>
      </c>
      <c r="K1608" t="inlineStr">
        <is>
          <t>-0.8</t>
        </is>
      </c>
      <c r="M1608" t="inlineStr">
        <is>
          <t>Houchens Industries-L.T. Smith Stadium</t>
        </is>
      </c>
    </row>
    <row r="1609">
      <c r="A1609" t="inlineStr">
        <is>
          <t>Western Kentucky</t>
        </is>
      </c>
      <c r="B1609" t="n">
        <v>7</v>
      </c>
      <c r="C1609" t="inlineStr">
        <is>
          <t>Wed Oct 14, 8:00 PM ET</t>
        </is>
      </c>
      <c r="D1609" t="inlineStr">
        <is>
          <t>Sam Houston</t>
        </is>
      </c>
      <c r="E1609" t="inlineStr">
        <is>
          <t>#124</t>
        </is>
      </c>
      <c r="F1609" t="inlineStr">
        <is>
          <t>at</t>
        </is>
      </c>
      <c r="M1609" t="inlineStr">
        <is>
          <t>Elliott T. Bowers Stadium</t>
        </is>
      </c>
    </row>
    <row r="1610">
      <c r="A1610" t="inlineStr">
        <is>
          <t>Western Kentucky</t>
        </is>
      </c>
      <c r="B1610" t="n">
        <v>9</v>
      </c>
      <c r="C1610" t="inlineStr">
        <is>
          <t>Tue Oct 27, 7:00 PM ET</t>
        </is>
      </c>
      <c r="D1610" t="inlineStr">
        <is>
          <t>Delaware</t>
        </is>
      </c>
      <c r="E1610" t="inlineStr">
        <is>
          <t>#100</t>
        </is>
      </c>
      <c r="F1610" t="inlineStr">
        <is>
          <t>vs</t>
        </is>
      </c>
      <c r="M1610" t="inlineStr">
        <is>
          <t>Houchens Industries-L.T. Smith Stadium</t>
        </is>
      </c>
    </row>
    <row r="1611">
      <c r="A1611" t="inlineStr">
        <is>
          <t>Western Kentucky</t>
        </is>
      </c>
      <c r="B1611" t="n">
        <v>10</v>
      </c>
      <c r="C1611" t="inlineStr">
        <is>
          <t>Sat Nov 07, 3:30 PM ET</t>
        </is>
      </c>
      <c r="D1611" t="inlineStr">
        <is>
          <t>Middle Tennessee</t>
        </is>
      </c>
      <c r="E1611" t="inlineStr">
        <is>
          <t>#131</t>
        </is>
      </c>
      <c r="F1611" t="inlineStr">
        <is>
          <t>at</t>
        </is>
      </c>
      <c r="M1611" t="inlineStr">
        <is>
          <t>Johnny "Red" Floyd Stadium</t>
        </is>
      </c>
    </row>
    <row r="1612">
      <c r="A1612" t="inlineStr">
        <is>
          <t>Western Kentucky</t>
        </is>
      </c>
      <c r="B1612" t="n">
        <v>11</v>
      </c>
      <c r="C1612" t="inlineStr">
        <is>
          <t>Sat Nov 14, 3:30 PM ET</t>
        </is>
      </c>
      <c r="D1612" t="inlineStr">
        <is>
          <t>Jacksonville State</t>
        </is>
      </c>
      <c r="E1612" t="inlineStr">
        <is>
          <t>#102</t>
        </is>
      </c>
      <c r="F1612" t="inlineStr">
        <is>
          <t>vs</t>
        </is>
      </c>
      <c r="M1612" t="inlineStr">
        <is>
          <t>Houchens Industries-L.T. Smith Stadium</t>
        </is>
      </c>
    </row>
    <row r="1613">
      <c r="A1613" t="inlineStr">
        <is>
          <t>Western Kentucky</t>
        </is>
      </c>
      <c r="B1613" t="n">
        <v>12</v>
      </c>
      <c r="C1613" t="inlineStr">
        <is>
          <t>Sat Nov 21, 1:00 PM ET</t>
        </is>
      </c>
      <c r="D1613" t="inlineStr">
        <is>
          <t>Liberty</t>
        </is>
      </c>
      <c r="E1613" t="inlineStr">
        <is>
          <t>#67</t>
        </is>
      </c>
      <c r="F1613" t="inlineStr">
        <is>
          <t>at</t>
        </is>
      </c>
      <c r="M1613" t="inlineStr">
        <is>
          <t>Williams Stadium (VA)</t>
        </is>
      </c>
    </row>
    <row r="1614">
      <c r="A1614" t="inlineStr">
        <is>
          <t>Western Kentucky</t>
        </is>
      </c>
      <c r="B1614" t="n">
        <v>13</v>
      </c>
      <c r="C1614" t="inlineStr">
        <is>
          <t>Sat Nov 28, 1:00 PM ET</t>
        </is>
      </c>
      <c r="D1614" t="inlineStr">
        <is>
          <t>Kennesaw State</t>
        </is>
      </c>
      <c r="E1614" t="inlineStr">
        <is>
          <t>#111</t>
        </is>
      </c>
      <c r="F1614" t="inlineStr">
        <is>
          <t>vs</t>
        </is>
      </c>
      <c r="M1614" t="inlineStr">
        <is>
          <t>Houchens Industries-L.T. Smith Stadium</t>
        </is>
      </c>
    </row>
    <row r="1615">
      <c r="A1615" t="inlineStr">
        <is>
          <t>Western Michigan</t>
        </is>
      </c>
      <c r="B1615" t="n">
        <v>1</v>
      </c>
      <c r="C1615" t="inlineStr">
        <is>
          <t>Sat Sep 05, 7:30 PM ET</t>
        </is>
      </c>
      <c r="D1615" t="inlineStr">
        <is>
          <t>Michigan</t>
        </is>
      </c>
      <c r="E1615" t="inlineStr">
        <is>
          <t>#31</t>
        </is>
      </c>
      <c r="F1615" t="inlineStr">
        <is>
          <t>at</t>
        </is>
      </c>
      <c r="G1615" t="inlineStr">
        <is>
          <t>Michigan -27.5</t>
        </is>
      </c>
      <c r="H1615" t="inlineStr">
        <is>
          <t>Michigan -26.5</t>
        </is>
      </c>
      <c r="I1615" t="n">
        <v>50.5</v>
      </c>
      <c r="J1615" t="inlineStr">
        <is>
          <t>+2000</t>
        </is>
      </c>
      <c r="K1615" t="inlineStr">
        <is>
          <t>🟡 +10.2</t>
        </is>
      </c>
      <c r="L1615" t="inlineStr">
        <is>
          <t>L 12-13</t>
        </is>
      </c>
      <c r="M1615" t="inlineStr">
        <is>
          <t>Michigan Stadium</t>
        </is>
      </c>
    </row>
    <row r="1616">
      <c r="A1616" t="inlineStr">
        <is>
          <t>Western Michigan</t>
        </is>
      </c>
      <c r="B1616" t="n">
        <v>2</v>
      </c>
      <c r="C1616" t="inlineStr">
        <is>
          <t>Sat Sep 12, 6:30 PM ET</t>
        </is>
      </c>
      <c r="D1616" t="inlineStr">
        <is>
          <t>Monmouth</t>
        </is>
      </c>
      <c r="E1616" t="inlineStr">
        <is>
          <t>n/a</t>
        </is>
      </c>
      <c r="F1616" t="inlineStr">
        <is>
          <t>vs</t>
        </is>
      </c>
      <c r="G1616" t="inlineStr">
        <is>
          <t>Western Michigan -29.5</t>
        </is>
      </c>
      <c r="H1616" t="inlineStr">
        <is>
          <t>Western Michigan -25.5</t>
        </is>
      </c>
      <c r="I1616" t="n">
        <v>54.5</v>
      </c>
      <c r="J1616" t="inlineStr">
        <is>
          <t>-5000</t>
        </is>
      </c>
      <c r="L1616" t="inlineStr">
        <is>
          <t>W 49-14</t>
        </is>
      </c>
      <c r="M1616" t="inlineStr">
        <is>
          <t>Waldo Stadium</t>
        </is>
      </c>
    </row>
    <row r="1617">
      <c r="A1617" t="inlineStr">
        <is>
          <t>Western Michigan</t>
        </is>
      </c>
      <c r="B1617" t="n">
        <v>3</v>
      </c>
      <c r="C1617" t="inlineStr">
        <is>
          <t>Sat Sep 19, 7:00 PM ET</t>
        </is>
      </c>
      <c r="D1617" t="inlineStr">
        <is>
          <t>Rice</t>
        </is>
      </c>
      <c r="E1617" t="inlineStr">
        <is>
          <t>#113</t>
        </is>
      </c>
      <c r="F1617" t="inlineStr">
        <is>
          <t>at</t>
        </is>
      </c>
      <c r="G1617" t="inlineStr">
        <is>
          <t>Western Michigan -8.5</t>
        </is>
      </c>
      <c r="H1617" t="inlineStr">
        <is>
          <t>Western Michigan -11.5</t>
        </is>
      </c>
      <c r="I1617" t="n">
        <v>43.5</v>
      </c>
      <c r="J1617" t="inlineStr">
        <is>
          <t>-360</t>
        </is>
      </c>
      <c r="K1617" t="inlineStr">
        <is>
          <t>-4.1</t>
        </is>
      </c>
      <c r="L1617" t="inlineStr">
        <is>
          <t>W 28-21</t>
        </is>
      </c>
      <c r="M1617" t="inlineStr">
        <is>
          <t>Rice Stadium</t>
        </is>
      </c>
    </row>
    <row r="1618">
      <c r="A1618" t="inlineStr">
        <is>
          <t>Western Michigan</t>
        </is>
      </c>
      <c r="B1618" t="n">
        <v>4</v>
      </c>
      <c r="C1618" t="inlineStr">
        <is>
          <t>Sat Sep 26, 3:30 PM ET</t>
        </is>
      </c>
      <c r="D1618" t="inlineStr">
        <is>
          <t>Boise State</t>
        </is>
      </c>
      <c r="E1618" t="inlineStr">
        <is>
          <t>#30</t>
        </is>
      </c>
      <c r="F1618" t="inlineStr">
        <is>
          <t>vs</t>
        </is>
      </c>
      <c r="G1618" t="inlineStr">
        <is>
          <t>Boise State -8.5</t>
        </is>
      </c>
      <c r="H1618" t="inlineStr">
        <is>
          <t>Boise State -7.5</t>
        </is>
      </c>
      <c r="I1618" t="n">
        <v>50.5</v>
      </c>
      <c r="J1618" t="inlineStr">
        <is>
          <t>+240</t>
        </is>
      </c>
      <c r="K1618" t="inlineStr">
        <is>
          <t>-4.6</t>
        </is>
      </c>
      <c r="L1618" t="inlineStr">
        <is>
          <t>L 7-32</t>
        </is>
      </c>
      <c r="M1618" t="inlineStr">
        <is>
          <t>Waldo Stadium</t>
        </is>
      </c>
    </row>
    <row r="1619">
      <c r="A1619" t="inlineStr">
        <is>
          <t>Western Michigan</t>
        </is>
      </c>
      <c r="B1619" t="n">
        <v>5</v>
      </c>
      <c r="C1619" t="inlineStr">
        <is>
          <t>Sat Oct 03, 1:00 PM ET</t>
        </is>
      </c>
      <c r="D1619" t="inlineStr">
        <is>
          <t>Buffalo</t>
        </is>
      </c>
      <c r="E1619" t="inlineStr">
        <is>
          <t>#122</t>
        </is>
      </c>
      <c r="F1619" t="inlineStr">
        <is>
          <t>at</t>
        </is>
      </c>
      <c r="G1619" t="inlineStr">
        <is>
          <t>Western Michigan -13.5</t>
        </is>
      </c>
      <c r="H1619" t="inlineStr">
        <is>
          <t>Western Michigan -16.5</t>
        </is>
      </c>
      <c r="I1619" t="n">
        <v>46.5</v>
      </c>
      <c r="J1619" t="inlineStr">
        <is>
          <t>-535</t>
        </is>
      </c>
      <c r="K1619" t="inlineStr">
        <is>
          <t>🟡 -7.0</t>
        </is>
      </c>
      <c r="L1619" t="inlineStr">
        <is>
          <t>W 20-17</t>
        </is>
      </c>
      <c r="M1619" t="inlineStr">
        <is>
          <t>UB Stadium</t>
        </is>
      </c>
    </row>
    <row r="1620">
      <c r="A1620" t="inlineStr">
        <is>
          <t>Western Michigan</t>
        </is>
      </c>
      <c r="B1620" t="n">
        <v>6</v>
      </c>
      <c r="C1620" t="inlineStr">
        <is>
          <t>Sat Oct 10, 3:30 PM ET</t>
        </is>
      </c>
      <c r="D1620" t="inlineStr">
        <is>
          <t>Kent State</t>
        </is>
      </c>
      <c r="E1620" t="inlineStr">
        <is>
          <t>#134</t>
        </is>
      </c>
      <c r="F1620" t="inlineStr">
        <is>
          <t>vs</t>
        </is>
      </c>
      <c r="G1620" t="inlineStr">
        <is>
          <t>Western Michigan -14.0</t>
        </is>
      </c>
      <c r="H1620" t="inlineStr">
        <is>
          <t>Western Michigan -14</t>
        </is>
      </c>
      <c r="I1620" t="n">
        <v>43.5</v>
      </c>
      <c r="J1620" t="inlineStr">
        <is>
          <t>-650</t>
        </is>
      </c>
      <c r="K1620" t="inlineStr">
        <is>
          <t>+4.0</t>
        </is>
      </c>
      <c r="M1620" t="inlineStr">
        <is>
          <t>Waldo Stadium</t>
        </is>
      </c>
    </row>
    <row r="1621">
      <c r="A1621" t="inlineStr">
        <is>
          <t>Western Michigan</t>
        </is>
      </c>
      <c r="B1621" t="n">
        <v>7</v>
      </c>
      <c r="C1621" t="inlineStr">
        <is>
          <t>Sat Oct 17, 1:30 PM ET</t>
        </is>
      </c>
      <c r="D1621" t="inlineStr">
        <is>
          <t>Central Michigan</t>
        </is>
      </c>
      <c r="E1621" t="inlineStr">
        <is>
          <t>#117</t>
        </is>
      </c>
      <c r="F1621" t="inlineStr">
        <is>
          <t>at</t>
        </is>
      </c>
      <c r="M1621" t="inlineStr">
        <is>
          <t>Kelly/Shorts Stadium</t>
        </is>
      </c>
    </row>
    <row r="1622">
      <c r="A1622" t="inlineStr">
        <is>
          <t>Western Michigan</t>
        </is>
      </c>
      <c r="B1622" t="n">
        <v>8</v>
      </c>
      <c r="C1622" t="inlineStr">
        <is>
          <t>Sat Oct 24</t>
        </is>
      </c>
      <c r="D1622" t="inlineStr">
        <is>
          <t>Toledo</t>
        </is>
      </c>
      <c r="E1622" t="inlineStr">
        <is>
          <t>#73</t>
        </is>
      </c>
      <c r="F1622" t="inlineStr">
        <is>
          <t>at</t>
        </is>
      </c>
      <c r="M1622" t="inlineStr">
        <is>
          <t>Glass Bowl</t>
        </is>
      </c>
    </row>
    <row r="1623">
      <c r="A1623" t="inlineStr">
        <is>
          <t>Western Michigan</t>
        </is>
      </c>
      <c r="B1623" t="n">
        <v>9</v>
      </c>
      <c r="C1623" t="inlineStr">
        <is>
          <t>Sat Oct 31, 12:00 PM ET</t>
        </is>
      </c>
      <c r="D1623" t="inlineStr">
        <is>
          <t>Bowling Green</t>
        </is>
      </c>
      <c r="E1623" t="inlineStr">
        <is>
          <t>#130</t>
        </is>
      </c>
      <c r="F1623" t="inlineStr">
        <is>
          <t>vs</t>
        </is>
      </c>
      <c r="M1623" t="inlineStr">
        <is>
          <t>Waldo Stadium</t>
        </is>
      </c>
    </row>
    <row r="1624">
      <c r="A1624" t="inlineStr">
        <is>
          <t>Western Michigan</t>
        </is>
      </c>
      <c r="B1624" t="n">
        <v>11</v>
      </c>
      <c r="C1624" t="inlineStr">
        <is>
          <t>Tue Nov 10, 7:00 PM ET</t>
        </is>
      </c>
      <c r="D1624" t="inlineStr">
        <is>
          <t>Akron</t>
        </is>
      </c>
      <c r="E1624" t="inlineStr">
        <is>
          <t>#133</t>
        </is>
      </c>
      <c r="F1624" t="inlineStr">
        <is>
          <t>at</t>
        </is>
      </c>
      <c r="M1624" t="inlineStr">
        <is>
          <t>InfoCision Stadium</t>
        </is>
      </c>
    </row>
    <row r="1625">
      <c r="A1625" t="inlineStr">
        <is>
          <t>Western Michigan</t>
        </is>
      </c>
      <c r="B1625" t="n">
        <v>12</v>
      </c>
      <c r="C1625" t="inlineStr">
        <is>
          <t>Tue Nov 17, 7:00 PM ET</t>
        </is>
      </c>
      <c r="D1625" t="inlineStr">
        <is>
          <t>Eastern Michigan</t>
        </is>
      </c>
      <c r="E1625" t="inlineStr">
        <is>
          <t>#127</t>
        </is>
      </c>
      <c r="F1625" t="inlineStr">
        <is>
          <t>vs</t>
        </is>
      </c>
      <c r="M1625" t="inlineStr">
        <is>
          <t>Waldo Stadium</t>
        </is>
      </c>
    </row>
    <row r="1626">
      <c r="A1626" t="inlineStr">
        <is>
          <t>Western Michigan</t>
        </is>
      </c>
      <c r="B1626" t="n">
        <v>13</v>
      </c>
      <c r="C1626" t="inlineStr">
        <is>
          <t>Tue Nov 24</t>
        </is>
      </c>
      <c r="D1626" t="inlineStr">
        <is>
          <t>Miami (OH)</t>
        </is>
      </c>
      <c r="E1626" t="inlineStr">
        <is>
          <t>#118</t>
        </is>
      </c>
      <c r="F1626" t="inlineStr">
        <is>
          <t>vs</t>
        </is>
      </c>
      <c r="M1626" t="inlineStr">
        <is>
          <t>Waldo Stadium</t>
        </is>
      </c>
    </row>
    <row r="1627">
      <c r="A1627" t="inlineStr">
        <is>
          <t>Wisconsin</t>
        </is>
      </c>
      <c r="B1627" t="n">
        <v>1</v>
      </c>
      <c r="C1627" t="inlineStr">
        <is>
          <t>Sun Sep 06, 7:30 PM ET</t>
        </is>
      </c>
      <c r="D1627" t="inlineStr">
        <is>
          <t>Notre Dame</t>
        </is>
      </c>
      <c r="E1627" t="inlineStr">
        <is>
          <t>#5</t>
        </is>
      </c>
      <c r="F1627" t="inlineStr">
        <is>
          <t>N</t>
        </is>
      </c>
      <c r="G1627" t="inlineStr">
        <is>
          <t>Notre Dame -21</t>
        </is>
      </c>
      <c r="H1627" t="inlineStr">
        <is>
          <t>Notre Dame -16.5</t>
        </is>
      </c>
      <c r="I1627" t="n">
        <v>45.5</v>
      </c>
      <c r="J1627" t="inlineStr">
        <is>
          <t>+1000</t>
        </is>
      </c>
      <c r="K1627" t="inlineStr">
        <is>
          <t>🟡 +7.3</t>
        </is>
      </c>
      <c r="L1627" t="inlineStr">
        <is>
          <t>L 13-41</t>
        </is>
      </c>
      <c r="M1627" t="inlineStr">
        <is>
          <t>Lambeau Field</t>
        </is>
      </c>
    </row>
    <row r="1628">
      <c r="A1628" t="inlineStr">
        <is>
          <t>Wisconsin</t>
        </is>
      </c>
      <c r="B1628" t="n">
        <v>2</v>
      </c>
      <c r="C1628" t="inlineStr">
        <is>
          <t>Sat Sep 12, 7:15 PM ET</t>
        </is>
      </c>
      <c r="D1628" t="inlineStr">
        <is>
          <t>Western Illinois</t>
        </is>
      </c>
      <c r="E1628" t="inlineStr">
        <is>
          <t>n/a</t>
        </is>
      </c>
      <c r="F1628" t="inlineStr">
        <is>
          <t>vs</t>
        </is>
      </c>
      <c r="G1628" t="inlineStr">
        <is>
          <t>Wisconsin -43.5</t>
        </is>
      </c>
      <c r="H1628" t="inlineStr">
        <is>
          <t>Wisconsin -38.5</t>
        </is>
      </c>
      <c r="I1628" t="n">
        <v>53.5</v>
      </c>
      <c r="L1628" t="inlineStr">
        <is>
          <t>W 36-9</t>
        </is>
      </c>
      <c r="M1628" t="inlineStr">
        <is>
          <t>Camp Randall Stadium</t>
        </is>
      </c>
    </row>
    <row r="1629">
      <c r="A1629" t="inlineStr">
        <is>
          <t>Wisconsin</t>
        </is>
      </c>
      <c r="B1629" t="n">
        <v>3</v>
      </c>
      <c r="C1629" t="inlineStr">
        <is>
          <t>Sat Sep 19, 12:30 PM ET</t>
        </is>
      </c>
      <c r="D1629" t="inlineStr">
        <is>
          <t>Eastern Michigan</t>
        </is>
      </c>
      <c r="E1629" t="inlineStr">
        <is>
          <t>#127</t>
        </is>
      </c>
      <c r="F1629" t="inlineStr">
        <is>
          <t>vs</t>
        </is>
      </c>
      <c r="G1629" t="inlineStr">
        <is>
          <t>Wisconsin -23.5</t>
        </is>
      </c>
      <c r="H1629" t="inlineStr">
        <is>
          <t>Wisconsin -24.5</t>
        </is>
      </c>
      <c r="I1629" t="n">
        <v>43.5</v>
      </c>
      <c r="J1629" t="inlineStr">
        <is>
          <t>-2400</t>
        </is>
      </c>
      <c r="K1629" t="inlineStr">
        <is>
          <t>🟡 +7.4</t>
        </is>
      </c>
      <c r="L1629" t="inlineStr">
        <is>
          <t>W 54-10</t>
        </is>
      </c>
      <c r="M1629" t="inlineStr">
        <is>
          <t>Camp Randall Stadium</t>
        </is>
      </c>
    </row>
    <row r="1630">
      <c r="A1630" t="inlineStr">
        <is>
          <t>Wisconsin</t>
        </is>
      </c>
      <c r="B1630" t="n">
        <v>4</v>
      </c>
      <c r="C1630" t="inlineStr">
        <is>
          <t>Sat Sep 26, 5:00 PM ET</t>
        </is>
      </c>
      <c r="D1630" t="inlineStr">
        <is>
          <t>Penn State</t>
        </is>
      </c>
      <c r="E1630" t="inlineStr">
        <is>
          <t>#27</t>
        </is>
      </c>
      <c r="F1630" t="inlineStr">
        <is>
          <t>at</t>
        </is>
      </c>
      <c r="G1630" t="inlineStr">
        <is>
          <t>Penn State -9.5</t>
        </is>
      </c>
      <c r="H1630" t="inlineStr">
        <is>
          <t>Penn State -11.5</t>
        </is>
      </c>
      <c r="I1630" t="n">
        <v>43.5</v>
      </c>
      <c r="J1630" t="inlineStr">
        <is>
          <t>+300</t>
        </is>
      </c>
      <c r="K1630" t="inlineStr">
        <is>
          <t>🟡 +8.5</t>
        </is>
      </c>
      <c r="L1630" t="inlineStr">
        <is>
          <t>W 24-20</t>
        </is>
      </c>
      <c r="M1630" t="inlineStr">
        <is>
          <t>Beaver Stadium</t>
        </is>
      </c>
    </row>
    <row r="1631">
      <c r="A1631" t="inlineStr">
        <is>
          <t>Wisconsin</t>
        </is>
      </c>
      <c r="B1631" t="n">
        <v>5</v>
      </c>
      <c r="C1631" t="inlineStr">
        <is>
          <t>Sat Oct 03, 12:30 PM ET</t>
        </is>
      </c>
      <c r="D1631" t="inlineStr">
        <is>
          <t>Michigan State</t>
        </is>
      </c>
      <c r="E1631" t="inlineStr">
        <is>
          <t>#58</t>
        </is>
      </c>
      <c r="F1631" t="inlineStr">
        <is>
          <t>vs</t>
        </is>
      </c>
      <c r="G1631" t="inlineStr">
        <is>
          <t>Wisconsin -8.5</t>
        </is>
      </c>
      <c r="H1631" t="inlineStr">
        <is>
          <t>Wisconsin -10</t>
        </is>
      </c>
      <c r="I1631" t="n">
        <v>43.5</v>
      </c>
      <c r="J1631" t="inlineStr">
        <is>
          <t>-355</t>
        </is>
      </c>
      <c r="K1631" t="inlineStr">
        <is>
          <t>+4.6</t>
        </is>
      </c>
      <c r="L1631" t="inlineStr">
        <is>
          <t>W 31-3</t>
        </is>
      </c>
      <c r="M1631" t="inlineStr">
        <is>
          <t>Camp Randall Stadium</t>
        </is>
      </c>
    </row>
    <row r="1632">
      <c r="A1632" t="inlineStr">
        <is>
          <t>Wisconsin</t>
        </is>
      </c>
      <c r="B1632" t="n">
        <v>7</v>
      </c>
      <c r="C1632" t="inlineStr">
        <is>
          <t>Sat Oct 17</t>
        </is>
      </c>
      <c r="D1632" t="inlineStr">
        <is>
          <t>UCLA</t>
        </is>
      </c>
      <c r="E1632" t="inlineStr">
        <is>
          <t>#32</t>
        </is>
      </c>
      <c r="F1632" t="inlineStr">
        <is>
          <t>at</t>
        </is>
      </c>
      <c r="M1632" t="inlineStr">
        <is>
          <t>Rose Bowl</t>
        </is>
      </c>
    </row>
    <row r="1633">
      <c r="A1633" t="inlineStr">
        <is>
          <t>Wisconsin</t>
        </is>
      </c>
      <c r="B1633" t="n">
        <v>8</v>
      </c>
      <c r="C1633" t="inlineStr">
        <is>
          <t>Sat Oct 24</t>
        </is>
      </c>
      <c r="D1633" t="inlineStr">
        <is>
          <t>USC</t>
        </is>
      </c>
      <c r="E1633" t="inlineStr">
        <is>
          <t>#19</t>
        </is>
      </c>
      <c r="F1633" t="inlineStr">
        <is>
          <t>vs</t>
        </is>
      </c>
      <c r="M1633" t="inlineStr">
        <is>
          <t>Camp Randall Stadium</t>
        </is>
      </c>
    </row>
    <row r="1634">
      <c r="A1634" t="inlineStr">
        <is>
          <t>Wisconsin</t>
        </is>
      </c>
      <c r="B1634" t="n">
        <v>9</v>
      </c>
      <c r="C1634" t="inlineStr">
        <is>
          <t>Sat Oct 31</t>
        </is>
      </c>
      <c r="D1634" t="inlineStr">
        <is>
          <t>Iowa</t>
        </is>
      </c>
      <c r="E1634" t="inlineStr">
        <is>
          <t>#29</t>
        </is>
      </c>
      <c r="F1634" t="inlineStr">
        <is>
          <t>at</t>
        </is>
      </c>
      <c r="M1634" t="inlineStr">
        <is>
          <t>Kinnick Stadium</t>
        </is>
      </c>
    </row>
    <row r="1635">
      <c r="A1635" t="inlineStr">
        <is>
          <t>Wisconsin</t>
        </is>
      </c>
      <c r="B1635" t="n">
        <v>10</v>
      </c>
      <c r="C1635" t="inlineStr">
        <is>
          <t>Sat Nov 07</t>
        </is>
      </c>
      <c r="D1635" t="inlineStr">
        <is>
          <t>Rutgers</t>
        </is>
      </c>
      <c r="E1635" t="inlineStr">
        <is>
          <t>#82</t>
        </is>
      </c>
      <c r="F1635" t="inlineStr">
        <is>
          <t>vs</t>
        </is>
      </c>
      <c r="M1635" t="inlineStr">
        <is>
          <t>Camp Randall Stadium</t>
        </is>
      </c>
    </row>
    <row r="1636">
      <c r="A1636" t="inlineStr">
        <is>
          <t>Wisconsin</t>
        </is>
      </c>
      <c r="B1636" t="n">
        <v>11</v>
      </c>
      <c r="C1636" t="inlineStr">
        <is>
          <t>Sat Nov 14</t>
        </is>
      </c>
      <c r="D1636" t="inlineStr">
        <is>
          <t>Maryland</t>
        </is>
      </c>
      <c r="E1636" t="inlineStr">
        <is>
          <t>#77</t>
        </is>
      </c>
      <c r="F1636" t="inlineStr">
        <is>
          <t>at</t>
        </is>
      </c>
      <c r="M1636" t="inlineStr">
        <is>
          <t>SECU Stadium</t>
        </is>
      </c>
    </row>
    <row r="1637">
      <c r="A1637" t="inlineStr">
        <is>
          <t>Wisconsin</t>
        </is>
      </c>
      <c r="B1637" t="n">
        <v>12</v>
      </c>
      <c r="C1637" t="inlineStr">
        <is>
          <t>Sat Nov 21</t>
        </is>
      </c>
      <c r="D1637" t="inlineStr">
        <is>
          <t>Purdue</t>
        </is>
      </c>
      <c r="E1637" t="inlineStr">
        <is>
          <t>#64</t>
        </is>
      </c>
      <c r="F1637" t="inlineStr">
        <is>
          <t>at</t>
        </is>
      </c>
      <c r="M1637" t="inlineStr">
        <is>
          <t>Ross-Ade Stadium</t>
        </is>
      </c>
    </row>
    <row r="1638">
      <c r="A1638" t="inlineStr">
        <is>
          <t>Wisconsin</t>
        </is>
      </c>
      <c r="B1638" t="n">
        <v>13</v>
      </c>
      <c r="C1638" t="inlineStr">
        <is>
          <t>Fri Nov 27, 7:30 PM ET</t>
        </is>
      </c>
      <c r="D1638" t="inlineStr">
        <is>
          <t>Minnesota</t>
        </is>
      </c>
      <c r="E1638" t="inlineStr">
        <is>
          <t>#57</t>
        </is>
      </c>
      <c r="F1638" t="inlineStr">
        <is>
          <t>vs</t>
        </is>
      </c>
      <c r="M1638" t="inlineStr">
        <is>
          <t>Camp Randall Stadium</t>
        </is>
      </c>
    </row>
    <row r="1639">
      <c r="A1639" t="inlineStr">
        <is>
          <t>Wyoming</t>
        </is>
      </c>
      <c r="B1639" t="n">
        <v>1</v>
      </c>
      <c r="C1639" t="inlineStr">
        <is>
          <t>Sat Sep 05, 6:00 PM ET</t>
        </is>
      </c>
      <c r="D1639" t="inlineStr">
        <is>
          <t>Colorado State</t>
        </is>
      </c>
      <c r="E1639" t="inlineStr">
        <is>
          <t>#119</t>
        </is>
      </c>
      <c r="F1639" t="inlineStr">
        <is>
          <t>at</t>
        </is>
      </c>
      <c r="G1639" t="inlineStr">
        <is>
          <t>Colorado State -2.5</t>
        </is>
      </c>
      <c r="H1639" t="inlineStr">
        <is>
          <t>Colorado State -4</t>
        </is>
      </c>
      <c r="I1639" t="n">
        <v>45.5</v>
      </c>
      <c r="J1639" t="inlineStr">
        <is>
          <t>+120</t>
        </is>
      </c>
      <c r="K1639" t="inlineStr">
        <is>
          <t>-1.5</t>
        </is>
      </c>
      <c r="L1639" t="inlineStr">
        <is>
          <t>L 13-35</t>
        </is>
      </c>
      <c r="M1639" t="inlineStr">
        <is>
          <t>Canvas Stadium</t>
        </is>
      </c>
    </row>
    <row r="1640">
      <c r="A1640" t="inlineStr">
        <is>
          <t>Wyoming</t>
        </is>
      </c>
      <c r="B1640" t="n">
        <v>2</v>
      </c>
      <c r="C1640" t="inlineStr">
        <is>
          <t>Sat Sep 12, 4:00 PM ET</t>
        </is>
      </c>
      <c r="D1640" t="inlineStr">
        <is>
          <t>Northern Colorado</t>
        </is>
      </c>
      <c r="E1640" t="inlineStr">
        <is>
          <t>n/a</t>
        </is>
      </c>
      <c r="F1640" t="inlineStr">
        <is>
          <t>vs</t>
        </is>
      </c>
      <c r="G1640" t="inlineStr">
        <is>
          <t>Wyoming -23.5</t>
        </is>
      </c>
      <c r="H1640" t="inlineStr">
        <is>
          <t>Wyoming -22.5</t>
        </is>
      </c>
      <c r="I1640" t="n">
        <v>44.5</v>
      </c>
      <c r="J1640" t="inlineStr">
        <is>
          <t>-1800</t>
        </is>
      </c>
      <c r="L1640" t="inlineStr">
        <is>
          <t>W 21-13</t>
        </is>
      </c>
      <c r="M1640" t="inlineStr">
        <is>
          <t>War Memorial Stadium</t>
        </is>
      </c>
    </row>
    <row r="1641">
      <c r="A1641" t="inlineStr">
        <is>
          <t>Wyoming</t>
        </is>
      </c>
      <c r="B1641" t="n">
        <v>3</v>
      </c>
      <c r="C1641" t="inlineStr">
        <is>
          <t>Sat Sep 19, 1:00 PM ET</t>
        </is>
      </c>
      <c r="D1641" t="inlineStr">
        <is>
          <t>Central Michigan</t>
        </is>
      </c>
      <c r="E1641" t="inlineStr">
        <is>
          <t>#117</t>
        </is>
      </c>
      <c r="F1641" t="inlineStr">
        <is>
          <t>at</t>
        </is>
      </c>
      <c r="G1641" t="inlineStr">
        <is>
          <t>Wyoming -1.5</t>
        </is>
      </c>
      <c r="H1641" t="inlineStr">
        <is>
          <t>Central Michigan -2.5</t>
        </is>
      </c>
      <c r="I1641" t="n">
        <v>39.5</v>
      </c>
      <c r="J1641" t="inlineStr">
        <is>
          <t>-122</t>
        </is>
      </c>
      <c r="K1641" t="inlineStr">
        <is>
          <t>🟡 -6.5</t>
        </is>
      </c>
      <c r="L1641" t="inlineStr">
        <is>
          <t>L 10-24</t>
        </is>
      </c>
      <c r="M1641" t="inlineStr">
        <is>
          <t>Kelly/Shorts Stadium</t>
        </is>
      </c>
    </row>
    <row r="1642">
      <c r="A1642" t="inlineStr">
        <is>
          <t>Wyoming</t>
        </is>
      </c>
      <c r="B1642" t="n">
        <v>4</v>
      </c>
      <c r="C1642" t="inlineStr">
        <is>
          <t>Sat Sep 26, 3:00 PM ET</t>
        </is>
      </c>
      <c r="D1642" t="inlineStr">
        <is>
          <t>Hawai'i</t>
        </is>
      </c>
      <c r="E1642" t="inlineStr">
        <is>
          <t>#110</t>
        </is>
      </c>
      <c r="F1642" t="inlineStr">
        <is>
          <t>vs</t>
        </is>
      </c>
      <c r="G1642" t="inlineStr">
        <is>
          <t>Hawai'i -2.5</t>
        </is>
      </c>
      <c r="H1642" t="inlineStr">
        <is>
          <t>Hawai'i -5.5</t>
        </is>
      </c>
      <c r="I1642" t="n">
        <v>44.5</v>
      </c>
      <c r="J1642" t="inlineStr">
        <is>
          <t>+105</t>
        </is>
      </c>
      <c r="K1642" t="inlineStr">
        <is>
          <t>+1.5</t>
        </is>
      </c>
      <c r="L1642" t="inlineStr">
        <is>
          <t>W 27-10</t>
        </is>
      </c>
      <c r="M1642" t="inlineStr">
        <is>
          <t>War Memorial Stadium</t>
        </is>
      </c>
    </row>
    <row r="1643">
      <c r="A1643" t="inlineStr">
        <is>
          <t>Wyoming</t>
        </is>
      </c>
      <c r="B1643" t="n">
        <v>5</v>
      </c>
      <c r="C1643" t="inlineStr">
        <is>
          <t>Sat Oct 03, 3:30 PM ET</t>
        </is>
      </c>
      <c r="D1643" t="inlineStr">
        <is>
          <t>North Dakota State</t>
        </is>
      </c>
      <c r="E1643" t="inlineStr">
        <is>
          <t>#70</t>
        </is>
      </c>
      <c r="F1643" t="inlineStr">
        <is>
          <t>at</t>
        </is>
      </c>
      <c r="G1643" t="inlineStr">
        <is>
          <t>North Dakota State -17.5</t>
        </is>
      </c>
      <c r="H1643" t="inlineStr">
        <is>
          <t>North Dakota State -21</t>
        </is>
      </c>
      <c r="I1643" t="n">
        <v>44.5</v>
      </c>
      <c r="J1643" t="inlineStr">
        <is>
          <t>+625</t>
        </is>
      </c>
      <c r="K1643" t="inlineStr">
        <is>
          <t>+1.1</t>
        </is>
      </c>
      <c r="L1643" t="inlineStr">
        <is>
          <t>L 0-28</t>
        </is>
      </c>
      <c r="M1643" t="inlineStr">
        <is>
          <t>Fargodome</t>
        </is>
      </c>
    </row>
    <row r="1644">
      <c r="A1644" t="inlineStr">
        <is>
          <t>Wyoming</t>
        </is>
      </c>
      <c r="B1644" t="n">
        <v>6</v>
      </c>
      <c r="C1644" t="inlineStr">
        <is>
          <t>Fri Oct 09, 9:00 PM ET</t>
        </is>
      </c>
      <c r="D1644" t="inlineStr">
        <is>
          <t>San José State</t>
        </is>
      </c>
      <c r="E1644" t="inlineStr">
        <is>
          <t>#107</t>
        </is>
      </c>
      <c r="F1644" t="inlineStr">
        <is>
          <t>at</t>
        </is>
      </c>
      <c r="G1644" t="inlineStr">
        <is>
          <t>San José State -6.5</t>
        </is>
      </c>
      <c r="H1644" t="inlineStr">
        <is>
          <t>San José State -6.5</t>
        </is>
      </c>
      <c r="I1644" t="n">
        <v>43.5</v>
      </c>
      <c r="J1644" t="inlineStr">
        <is>
          <t>+205</t>
        </is>
      </c>
      <c r="K1644" t="inlineStr">
        <is>
          <t>-0.6</t>
        </is>
      </c>
      <c r="M1644" t="inlineStr">
        <is>
          <t>CEFCU Stadium</t>
        </is>
      </c>
    </row>
    <row r="1645">
      <c r="A1645" t="inlineStr">
        <is>
          <t>Wyoming</t>
        </is>
      </c>
      <c r="B1645" t="n">
        <v>7</v>
      </c>
      <c r="C1645" t="inlineStr">
        <is>
          <t>Sat Oct 17, 3:30 PM ET</t>
        </is>
      </c>
      <c r="D1645" t="inlineStr">
        <is>
          <t>Northern Illinois</t>
        </is>
      </c>
      <c r="E1645" t="inlineStr">
        <is>
          <t>#129</t>
        </is>
      </c>
      <c r="F1645" t="inlineStr">
        <is>
          <t>vs</t>
        </is>
      </c>
      <c r="M1645" t="inlineStr">
        <is>
          <t>War Memorial Stadium</t>
        </is>
      </c>
    </row>
    <row r="1646">
      <c r="A1646" t="inlineStr">
        <is>
          <t>Wyoming</t>
        </is>
      </c>
      <c r="B1646" t="n">
        <v>8</v>
      </c>
      <c r="C1646" t="inlineStr">
        <is>
          <t>Fri Oct 23, 9:00 PM ET</t>
        </is>
      </c>
      <c r="D1646" t="inlineStr">
        <is>
          <t>Air Force</t>
        </is>
      </c>
      <c r="E1646" t="inlineStr">
        <is>
          <t>#87</t>
        </is>
      </c>
      <c r="F1646" t="inlineStr">
        <is>
          <t>vs</t>
        </is>
      </c>
      <c r="M1646" t="inlineStr">
        <is>
          <t>War Memorial Stadium</t>
        </is>
      </c>
    </row>
    <row r="1647">
      <c r="A1647" t="inlineStr">
        <is>
          <t>Wyoming</t>
        </is>
      </c>
      <c r="B1647" t="n">
        <v>10</v>
      </c>
      <c r="C1647" t="inlineStr">
        <is>
          <t>Sat Nov 07, 10:30 PM ET</t>
        </is>
      </c>
      <c r="D1647" t="inlineStr">
        <is>
          <t>UNLV</t>
        </is>
      </c>
      <c r="E1647" t="inlineStr">
        <is>
          <t>#79</t>
        </is>
      </c>
      <c r="F1647" t="inlineStr">
        <is>
          <t>at</t>
        </is>
      </c>
      <c r="M1647" t="inlineStr">
        <is>
          <t>Allegiant Stadium</t>
        </is>
      </c>
    </row>
    <row r="1648">
      <c r="A1648" t="inlineStr">
        <is>
          <t>Wyoming</t>
        </is>
      </c>
      <c r="B1648" t="n">
        <v>11</v>
      </c>
      <c r="C1648" t="inlineStr">
        <is>
          <t>Sat Nov 14</t>
        </is>
      </c>
      <c r="D1648" t="inlineStr">
        <is>
          <t>UTEP</t>
        </is>
      </c>
      <c r="E1648" t="inlineStr">
        <is>
          <t>#138</t>
        </is>
      </c>
      <c r="F1648" t="inlineStr">
        <is>
          <t>at</t>
        </is>
      </c>
      <c r="M1648" t="inlineStr">
        <is>
          <t>Sun Bowl</t>
        </is>
      </c>
    </row>
    <row r="1649">
      <c r="A1649" t="inlineStr">
        <is>
          <t>Wyoming</t>
        </is>
      </c>
      <c r="B1649" t="n">
        <v>12</v>
      </c>
      <c r="C1649" t="inlineStr">
        <is>
          <t>Sat Nov 21, 9:00 PM ET</t>
        </is>
      </c>
      <c r="D1649" t="inlineStr">
        <is>
          <t>New Mexico</t>
        </is>
      </c>
      <c r="E1649" t="inlineStr">
        <is>
          <t>#49</t>
        </is>
      </c>
      <c r="F1649" t="inlineStr">
        <is>
          <t>vs</t>
        </is>
      </c>
      <c r="M1649" t="inlineStr">
        <is>
          <t>War Memorial Stadium</t>
        </is>
      </c>
    </row>
    <row r="1650">
      <c r="A1650" t="inlineStr">
        <is>
          <t>Wyoming</t>
        </is>
      </c>
      <c r="B1650" t="n">
        <v>13</v>
      </c>
      <c r="C1650" t="inlineStr">
        <is>
          <t>Sat Nov 28</t>
        </is>
      </c>
      <c r="D1650" t="inlineStr">
        <is>
          <t>UConn</t>
        </is>
      </c>
      <c r="E1650" t="inlineStr">
        <is>
          <t>#101</t>
        </is>
      </c>
      <c r="F1650" t="inlineStr">
        <is>
          <t>vs</t>
        </is>
      </c>
      <c r="M1650" t="inlineStr">
        <is>
          <t>War Memorial Stadium</t>
        </is>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F4831"/>
  <sheetViews>
    <sheetView workbookViewId="0">
      <selection activeCell="A1" sqref="A1"/>
    </sheetView>
  </sheetViews>
  <sheetFormatPr baseColWidth="8" defaultRowHeight="15"/>
  <sheetData>
    <row r="1">
      <c r="A1" t="inlineStr">
        <is>
          <t>Team</t>
        </is>
      </c>
      <c r="B1" t="inlineStr">
        <is>
          <t>Pos</t>
        </is>
      </c>
      <c r="C1" t="inlineStr">
        <is>
          <t>Starter</t>
        </is>
      </c>
      <c r="D1" t="inlineStr">
        <is>
          <t>Second</t>
        </is>
      </c>
      <c r="E1" t="inlineStr">
        <is>
          <t>Third</t>
        </is>
      </c>
      <c r="F1" t="inlineStr">
        <is>
          <t>Fourth</t>
        </is>
      </c>
    </row>
    <row r="2">
      <c r="A2" t="inlineStr">
        <is>
          <t>Air Force</t>
        </is>
      </c>
      <c r="C2" t="inlineStr">
        <is>
          <t>OFFENSE — Triple Option (OurLads 07/29/2026)</t>
        </is>
      </c>
    </row>
    <row r="3">
      <c r="A3" t="inlineStr">
        <is>
          <t>Air Force</t>
        </is>
      </c>
      <c r="B3" t="inlineStr">
        <is>
          <t>WR-X</t>
        </is>
      </c>
      <c r="C3" t="inlineStr">
        <is>
          <t>Jonah Dawson (JR)</t>
        </is>
      </c>
      <c r="D3" t="inlineStr">
        <is>
          <t>Adam Hrynciw (SR)</t>
        </is>
      </c>
      <c r="E3" t="inlineStr">
        <is>
          <t>Grant Wayne (SR)</t>
        </is>
      </c>
      <c r="F3" t="inlineStr">
        <is>
          <t>Jet Wiley (SR)</t>
        </is>
      </c>
    </row>
    <row r="4">
      <c r="A4" t="inlineStr">
        <is>
          <t>Air Force</t>
        </is>
      </c>
      <c r="B4" t="inlineStr">
        <is>
          <t>WR-Z</t>
        </is>
      </c>
      <c r="C4" t="inlineStr">
        <is>
          <t>Matt Long (JR)</t>
        </is>
      </c>
      <c r="D4" t="inlineStr">
        <is>
          <t>Mason Hayes (JR)</t>
        </is>
      </c>
      <c r="E4" t="inlineStr">
        <is>
          <t>Owen Chambers (SR)</t>
        </is>
      </c>
      <c r="F4" t="inlineStr">
        <is>
          <t>Sylas Maiava-Alaimalo (SO)</t>
        </is>
      </c>
    </row>
    <row r="5">
      <c r="A5" t="inlineStr">
        <is>
          <t>Air Force</t>
        </is>
      </c>
      <c r="B5" t="inlineStr">
        <is>
          <t>LT</t>
        </is>
      </c>
      <c r="C5" t="inlineStr">
        <is>
          <t>Nathan Elwood (SR)</t>
        </is>
      </c>
      <c r="D5" t="inlineStr">
        <is>
          <t>Brandon Nazworth (JR)</t>
        </is>
      </c>
      <c r="E5" t="inlineStr">
        <is>
          <t>Alex Boyd (SO)</t>
        </is>
      </c>
    </row>
    <row r="6">
      <c r="A6" t="inlineStr">
        <is>
          <t>Air Force</t>
        </is>
      </c>
      <c r="B6" t="inlineStr">
        <is>
          <t>LG</t>
        </is>
      </c>
      <c r="C6" t="inlineStr">
        <is>
          <t>TJ Tarascio (SR)</t>
        </is>
      </c>
      <c r="D6" t="inlineStr">
        <is>
          <t>Alec Falk (SR)</t>
        </is>
      </c>
      <c r="E6" t="inlineStr">
        <is>
          <t>Henry Rickels (SR)</t>
        </is>
      </c>
    </row>
    <row r="7">
      <c r="A7" t="inlineStr">
        <is>
          <t>Air Force</t>
        </is>
      </c>
      <c r="B7" t="inlineStr">
        <is>
          <t>C</t>
        </is>
      </c>
      <c r="C7" t="inlineStr">
        <is>
          <t>Rudy Varela (SR)</t>
        </is>
      </c>
      <c r="D7" t="inlineStr">
        <is>
          <t>Johnique Thomas (JR)</t>
        </is>
      </c>
      <c r="E7" t="inlineStr">
        <is>
          <t>Gary Lassley (SO)</t>
        </is>
      </c>
      <c r="F7" t="inlineStr">
        <is>
          <t>Peyton Knoebel (JR)</t>
        </is>
      </c>
    </row>
    <row r="8">
      <c r="A8" t="inlineStr">
        <is>
          <t>Air Force</t>
        </is>
      </c>
      <c r="B8" t="inlineStr">
        <is>
          <t>RG</t>
        </is>
      </c>
      <c r="C8" t="inlineStr">
        <is>
          <t>Jon Ashford (JR)</t>
        </is>
      </c>
      <c r="D8" t="inlineStr">
        <is>
          <t>Brody Smith (JR)</t>
        </is>
      </c>
      <c r="E8" t="inlineStr">
        <is>
          <t>Cole Anderson (SO)</t>
        </is>
      </c>
    </row>
    <row r="9">
      <c r="A9" t="inlineStr">
        <is>
          <t>Air Force</t>
        </is>
      </c>
      <c r="B9" t="inlineStr">
        <is>
          <t>RT</t>
        </is>
      </c>
      <c r="C9" t="inlineStr">
        <is>
          <t>Luke Vonderhaar (SR)</t>
        </is>
      </c>
      <c r="D9" t="inlineStr">
        <is>
          <t>Marcus Roser (JR)</t>
        </is>
      </c>
      <c r="E9" t="inlineStr">
        <is>
          <t>Jake Sulzberger (SO)</t>
        </is>
      </c>
    </row>
    <row r="10">
      <c r="A10" t="inlineStr">
        <is>
          <t>Air Force</t>
        </is>
      </c>
      <c r="B10" t="inlineStr">
        <is>
          <t>TE</t>
        </is>
      </c>
      <c r="C10" t="inlineStr">
        <is>
          <t>Simon Kibbee (SR)</t>
        </is>
      </c>
      <c r="D10" t="inlineStr">
        <is>
          <t>Griffin Stalfort (SR)</t>
        </is>
      </c>
      <c r="E10" t="inlineStr">
        <is>
          <t>Samuel Rhoades V (JR)</t>
        </is>
      </c>
      <c r="F10" t="inlineStr">
        <is>
          <t>Mitchell Blakeslee (SR)</t>
        </is>
      </c>
    </row>
    <row r="11">
      <c r="A11" t="inlineStr">
        <is>
          <t>Air Force</t>
        </is>
      </c>
      <c r="B11" t="inlineStr">
        <is>
          <t>QB</t>
        </is>
      </c>
      <c r="C11" t="inlineStr">
        <is>
          <t>Liam Szarka (JR)</t>
        </is>
      </c>
      <c r="D11" t="inlineStr">
        <is>
          <t>Josh Johnson (SR)</t>
        </is>
      </c>
      <c r="E11" t="inlineStr">
        <is>
          <t>Evan Medders (SO)</t>
        </is>
      </c>
      <c r="F11" t="inlineStr">
        <is>
          <t>Kemper Hodges (SR)</t>
        </is>
      </c>
    </row>
    <row r="12">
      <c r="A12" t="inlineStr">
        <is>
          <t>Air Force</t>
        </is>
      </c>
      <c r="B12" t="inlineStr">
        <is>
          <t>RB</t>
        </is>
      </c>
      <c r="C12" t="inlineStr">
        <is>
          <t>Rocco Conti (SR)</t>
        </is>
      </c>
      <c r="D12" t="inlineStr">
        <is>
          <t>Jalen Rashad Turner (SR)</t>
        </is>
      </c>
      <c r="E12" t="inlineStr">
        <is>
          <t>Keegan Sack (SO)</t>
        </is>
      </c>
      <c r="F12" t="inlineStr">
        <is>
          <t>Mason Lowe (JR)</t>
        </is>
      </c>
    </row>
    <row r="13">
      <c r="A13" t="inlineStr">
        <is>
          <t>Air Force</t>
        </is>
      </c>
      <c r="B13" t="inlineStr">
        <is>
          <t>FB</t>
        </is>
      </c>
      <c r="C13" t="inlineStr">
        <is>
          <t>Owen Allen (SR)</t>
        </is>
      </c>
      <c r="D13" t="inlineStr">
        <is>
          <t>Gage LaDue (JR)</t>
        </is>
      </c>
      <c r="E13" t="inlineStr">
        <is>
          <t>Travis Wood (JR)</t>
        </is>
      </c>
      <c r="F13" t="inlineStr">
        <is>
          <t>Luke Rauh (JR)</t>
        </is>
      </c>
    </row>
    <row r="14">
      <c r="A14" t="inlineStr">
        <is>
          <t>Air Force</t>
        </is>
      </c>
    </row>
    <row r="15">
      <c r="A15" t="inlineStr">
        <is>
          <t>Air Force</t>
        </is>
      </c>
    </row>
    <row r="16">
      <c r="A16" t="inlineStr">
        <is>
          <t>Air Force</t>
        </is>
      </c>
      <c r="C16" t="inlineStr">
        <is>
          <t>DEFENSE — 3-4 (OurLads 07/29/2026)</t>
        </is>
      </c>
    </row>
    <row r="17">
      <c r="A17" t="inlineStr">
        <is>
          <t>Air Force</t>
        </is>
      </c>
      <c r="B17" t="inlineStr">
        <is>
          <t>DE</t>
        </is>
      </c>
      <c r="C17" t="inlineStr">
        <is>
          <t>Jaylin Reese (JR)</t>
        </is>
      </c>
      <c r="D17" t="inlineStr">
        <is>
          <t>Antonio Menard (JR)</t>
        </is>
      </c>
      <c r="E17" t="inlineStr">
        <is>
          <t>Grady Forsythe (JR)</t>
        </is>
      </c>
      <c r="F17" t="inlineStr">
        <is>
          <t>DeSean Davis (JR)</t>
        </is>
      </c>
    </row>
    <row r="18">
      <c r="A18" t="inlineStr">
        <is>
          <t>Air Force</t>
        </is>
      </c>
      <c r="B18" t="inlineStr">
        <is>
          <t>NT</t>
        </is>
      </c>
      <c r="C18" t="inlineStr">
        <is>
          <t>Bennett Williams (JR)</t>
        </is>
      </c>
      <c r="D18" t="inlineStr">
        <is>
          <t>Lukia Rawls Jr. (SR)</t>
        </is>
      </c>
      <c r="E18" t="inlineStr">
        <is>
          <t>Jayden Oquendo (SR)</t>
        </is>
      </c>
      <c r="F18" t="inlineStr">
        <is>
          <t>Christian Krietzer (SO)</t>
        </is>
      </c>
    </row>
    <row r="19">
      <c r="A19" t="inlineStr">
        <is>
          <t>Air Force</t>
        </is>
      </c>
      <c r="B19" t="inlineStr">
        <is>
          <t>DT</t>
        </is>
      </c>
      <c r="C19" t="inlineStr">
        <is>
          <t>Chaz Barnett (JR)</t>
        </is>
      </c>
      <c r="D19" t="inlineStr">
        <is>
          <t>Andrew Tillett (SR)</t>
        </is>
      </c>
      <c r="E19" t="inlineStr">
        <is>
          <t>Charlie Gleason (SR)</t>
        </is>
      </c>
      <c r="F19" t="inlineStr">
        <is>
          <t>Noah Daniels (SO)</t>
        </is>
      </c>
    </row>
    <row r="20">
      <c r="A20" t="inlineStr">
        <is>
          <t>Air Force</t>
        </is>
      </c>
      <c r="B20" t="inlineStr">
        <is>
          <t>OLB</t>
        </is>
      </c>
      <c r="C20" t="inlineStr">
        <is>
          <t>Isaac Hubert (SR)</t>
        </is>
      </c>
      <c r="D20" t="inlineStr">
        <is>
          <t>Jake Kepler (JR)</t>
        </is>
      </c>
      <c r="E20" t="inlineStr">
        <is>
          <t>Jalen Davis (JR)</t>
        </is>
      </c>
      <c r="F20" t="inlineStr">
        <is>
          <t>Connor Vasek (SO)</t>
        </is>
      </c>
    </row>
    <row r="21">
      <c r="A21" t="inlineStr">
        <is>
          <t>Air Force</t>
        </is>
      </c>
      <c r="B21" t="inlineStr">
        <is>
          <t>WLB</t>
        </is>
      </c>
      <c r="C21" t="inlineStr">
        <is>
          <t>Blake Fletcher (SR)</t>
        </is>
      </c>
      <c r="D21" t="inlineStr">
        <is>
          <t>Luke Fisher (SR)</t>
        </is>
      </c>
      <c r="E21" t="inlineStr">
        <is>
          <t>Jonah Bowman (JR)</t>
        </is>
      </c>
      <c r="F21" t="inlineStr">
        <is>
          <t>Seth McFarland (SO)</t>
        </is>
      </c>
    </row>
    <row r="22">
      <c r="A22" t="inlineStr">
        <is>
          <t>Air Force</t>
        </is>
      </c>
      <c r="B22" t="inlineStr">
        <is>
          <t>MLB</t>
        </is>
      </c>
      <c r="C22" t="inlineStr">
        <is>
          <t>Dallas Daley (SR)</t>
        </is>
      </c>
      <c r="D22" t="inlineStr">
        <is>
          <t>Vinnie Canosa (JR)</t>
        </is>
      </c>
      <c r="E22" t="inlineStr">
        <is>
          <t>Brodie Mitchell (JR)</t>
        </is>
      </c>
      <c r="F22" t="inlineStr">
        <is>
          <t>Andrew Jurasek (SO)</t>
        </is>
      </c>
    </row>
    <row r="23">
      <c r="A23" t="inlineStr">
        <is>
          <t>Air Force</t>
        </is>
      </c>
      <c r="B23" t="inlineStr">
        <is>
          <t>LCB</t>
        </is>
      </c>
      <c r="C23" t="inlineStr">
        <is>
          <t>Korey Johnson (JR)</t>
        </is>
      </c>
      <c r="D23" t="inlineStr">
        <is>
          <t>Ehimen Oyamendan (SO)</t>
        </is>
      </c>
      <c r="E23" t="inlineStr">
        <is>
          <t>RJ Reedus (SO)</t>
        </is>
      </c>
      <c r="F23" t="inlineStr">
        <is>
          <t>Jerome Drain (SO)</t>
        </is>
      </c>
    </row>
    <row r="24">
      <c r="A24" t="inlineStr">
        <is>
          <t>Air Force</t>
        </is>
      </c>
      <c r="B24" t="inlineStr">
        <is>
          <t>SS</t>
        </is>
      </c>
      <c r="C24" t="inlineStr">
        <is>
          <t>Kyle Chen (JR)</t>
        </is>
      </c>
      <c r="D24" t="inlineStr">
        <is>
          <t>Roger Jones Jr. (JR)</t>
        </is>
      </c>
      <c r="E24" t="inlineStr">
        <is>
          <t>Nick Beckwith (JR)</t>
        </is>
      </c>
      <c r="F24" t="inlineStr">
        <is>
          <t>Houston Hendrix (SR)</t>
        </is>
      </c>
    </row>
    <row r="25">
      <c r="A25" t="inlineStr">
        <is>
          <t>Air Force</t>
        </is>
      </c>
      <c r="B25" t="inlineStr">
        <is>
          <t>FS</t>
        </is>
      </c>
      <c r="C25" t="inlineStr">
        <is>
          <t>Max Mustell (SO)</t>
        </is>
      </c>
      <c r="D25" t="inlineStr">
        <is>
          <t>Cade Paterson (SO)</t>
        </is>
      </c>
      <c r="E25" t="inlineStr">
        <is>
          <t>Joseph Kramlich (SO)</t>
        </is>
      </c>
      <c r="F25" t="inlineStr">
        <is>
          <t>JT Tomescko (JR)</t>
        </is>
      </c>
    </row>
    <row r="26">
      <c r="A26" t="inlineStr">
        <is>
          <t>Air Force</t>
        </is>
      </c>
      <c r="B26" t="inlineStr">
        <is>
          <t>RCB</t>
        </is>
      </c>
      <c r="C26" t="inlineStr">
        <is>
          <t>Mikhail Seiken (JR)</t>
        </is>
      </c>
      <c r="D26" t="inlineStr">
        <is>
          <t>Jaris McIntosh (SR)</t>
        </is>
      </c>
      <c r="E26" t="inlineStr">
        <is>
          <t>Jordan Elie-Stuart (SO)</t>
        </is>
      </c>
    </row>
    <row r="27">
      <c r="A27" t="inlineStr">
        <is>
          <t>Air Force</t>
        </is>
      </c>
      <c r="B27" t="inlineStr">
        <is>
          <t>SPUR</t>
        </is>
      </c>
      <c r="C27" t="inlineStr">
        <is>
          <t>Alexander Perez (SO)</t>
        </is>
      </c>
      <c r="D27" t="inlineStr">
        <is>
          <t>Jayden Malbranche (SO)</t>
        </is>
      </c>
      <c r="E27" t="inlineStr">
        <is>
          <t>Ethan Stannard (SO)</t>
        </is>
      </c>
      <c r="F27" t="inlineStr">
        <is>
          <t>Jax Gates (SO)</t>
        </is>
      </c>
    </row>
    <row r="28">
      <c r="A28" t="inlineStr">
        <is>
          <t>Air Force</t>
        </is>
      </c>
    </row>
    <row r="29">
      <c r="A29" t="inlineStr">
        <is>
          <t>Air Force</t>
        </is>
      </c>
      <c r="C29" t="inlineStr">
        <is>
          <t>SPECIAL TEAMS (OurLads 07/29/2026)</t>
        </is>
      </c>
    </row>
    <row r="30">
      <c r="A30" t="inlineStr">
        <is>
          <t>Air Force</t>
        </is>
      </c>
      <c r="B30" t="inlineStr">
        <is>
          <t>PT</t>
        </is>
      </c>
      <c r="C30" t="inlineStr">
        <is>
          <t>Will Duncan (JR)</t>
        </is>
      </c>
      <c r="D30" t="inlineStr">
        <is>
          <t>Rip Perez (SR)</t>
        </is>
      </c>
    </row>
    <row r="31">
      <c r="A31" t="inlineStr">
        <is>
          <t>Air Force</t>
        </is>
      </c>
      <c r="B31" t="inlineStr">
        <is>
          <t>PK</t>
        </is>
      </c>
      <c r="C31" t="inlineStr">
        <is>
          <t>Jacob Medina (JR)</t>
        </is>
      </c>
      <c r="D31" t="inlineStr">
        <is>
          <t>Carter Cremascoli (SO)</t>
        </is>
      </c>
    </row>
    <row r="32">
      <c r="A32" t="inlineStr">
        <is>
          <t>Air Force</t>
        </is>
      </c>
      <c r="B32" t="inlineStr">
        <is>
          <t>KO</t>
        </is>
      </c>
      <c r="C32" t="inlineStr">
        <is>
          <t>Bryce Olson (SR)</t>
        </is>
      </c>
    </row>
    <row r="33">
      <c r="A33" t="inlineStr">
        <is>
          <t>Air Force</t>
        </is>
      </c>
      <c r="B33" t="inlineStr">
        <is>
          <t>LS</t>
        </is>
      </c>
      <c r="C33" t="inlineStr">
        <is>
          <t>Jake Helms (JR)</t>
        </is>
      </c>
      <c r="D33" t="inlineStr">
        <is>
          <t>Griffin Stalfort (SR)</t>
        </is>
      </c>
    </row>
    <row r="34">
      <c r="A34" t="inlineStr">
        <is>
          <t>Air Force</t>
        </is>
      </c>
      <c r="B34" t="inlineStr">
        <is>
          <t>H</t>
        </is>
      </c>
      <c r="C34" t="inlineStr">
        <is>
          <t>Rip Perez (SR)</t>
        </is>
      </c>
      <c r="D34" t="inlineStr">
        <is>
          <t>Will Duncan (JR)</t>
        </is>
      </c>
    </row>
    <row r="35">
      <c r="A35" t="inlineStr">
        <is>
          <t>Air Force</t>
        </is>
      </c>
    </row>
    <row r="36">
      <c r="A36" t="inlineStr">
        <is>
          <t>Air Force</t>
        </is>
      </c>
    </row>
    <row r="37">
      <c r="A37" t="inlineStr">
        <is>
          <t>Akron</t>
        </is>
      </c>
      <c r="C37" t="inlineStr">
        <is>
          <t>OFFENSE — Multiple Up-Tempo (OurLads 07/28/2026)</t>
        </is>
      </c>
    </row>
    <row r="38">
      <c r="A38" t="inlineStr">
        <is>
          <t>Akron</t>
        </is>
      </c>
      <c r="B38" t="inlineStr">
        <is>
          <t>WR-X</t>
        </is>
      </c>
      <c r="C38" t="inlineStr">
        <is>
          <t>Cameron Monteiro (RS SO) •</t>
        </is>
      </c>
      <c r="D38" t="inlineStr">
        <is>
          <t>Miles Burris (JR) •</t>
        </is>
      </c>
      <c r="E38" t="inlineStr">
        <is>
          <t>Brandon Hills (RS JR) •</t>
        </is>
      </c>
    </row>
    <row r="39">
      <c r="A39" t="inlineStr">
        <is>
          <t>Akron</t>
        </is>
      </c>
      <c r="B39" t="inlineStr">
        <is>
          <t>WR-Z</t>
        </is>
      </c>
      <c r="C39" t="inlineStr">
        <is>
          <t>Marcel Williams (RS SO) •</t>
        </is>
      </c>
      <c r="D39" t="inlineStr">
        <is>
          <t>Titus Myers (JR) •</t>
        </is>
      </c>
      <c r="E39" t="inlineStr">
        <is>
          <t>Luke Sivon (RS FR)</t>
        </is>
      </c>
    </row>
    <row r="40">
      <c r="A40" t="inlineStr">
        <is>
          <t>Akron</t>
        </is>
      </c>
      <c r="B40" t="inlineStr">
        <is>
          <t>WR-SL</t>
        </is>
      </c>
      <c r="C40" t="inlineStr">
        <is>
          <t>Kyan Mason (RS SO)</t>
        </is>
      </c>
      <c r="D40" t="inlineStr">
        <is>
          <t>Jean Louis III (RS JR)</t>
        </is>
      </c>
      <c r="E40" t="inlineStr">
        <is>
          <t>Gentz Hilburn (SO) •</t>
        </is>
      </c>
    </row>
    <row r="41">
      <c r="A41" t="inlineStr">
        <is>
          <t>Akron</t>
        </is>
      </c>
      <c r="B41" t="inlineStr">
        <is>
          <t>LT</t>
        </is>
      </c>
      <c r="C41" t="inlineStr">
        <is>
          <t>Ian Falkner (RS SR) •</t>
        </is>
      </c>
      <c r="D41" t="inlineStr">
        <is>
          <t>Dayne Shor (RS SR) •</t>
        </is>
      </c>
    </row>
    <row r="42">
      <c r="A42" t="inlineStr">
        <is>
          <t>Akron</t>
        </is>
      </c>
      <c r="B42" t="inlineStr">
        <is>
          <t>LG</t>
        </is>
      </c>
      <c r="C42" t="inlineStr">
        <is>
          <t>Amarie Archer (RS SR) •</t>
        </is>
      </c>
      <c r="D42" t="inlineStr">
        <is>
          <t>Nate Hampton (SO) •</t>
        </is>
      </c>
      <c r="E42" t="inlineStr">
        <is>
          <t>Nick Stopiak (RS SR)</t>
        </is>
      </c>
    </row>
    <row r="43">
      <c r="A43" t="inlineStr">
        <is>
          <t>Akron</t>
        </is>
      </c>
      <c r="B43" t="inlineStr">
        <is>
          <t>C</t>
        </is>
      </c>
      <c r="C43" t="inlineStr">
        <is>
          <t>Colin Lyons (GR)</t>
        </is>
      </c>
      <c r="D43" t="inlineStr">
        <is>
          <t>Brandon Smith (RS JR) •</t>
        </is>
      </c>
      <c r="E43" t="inlineStr">
        <is>
          <t>Max Mobley (RS JR)</t>
        </is>
      </c>
    </row>
    <row r="44">
      <c r="A44" t="inlineStr">
        <is>
          <t>Akron</t>
        </is>
      </c>
      <c r="B44" t="inlineStr">
        <is>
          <t>RG</t>
        </is>
      </c>
      <c r="C44" t="inlineStr">
        <is>
          <t>Carlos Slayden (RS SR) •</t>
        </is>
      </c>
      <c r="D44" t="inlineStr">
        <is>
          <t>Melvin Puckett (RS SO) •</t>
        </is>
      </c>
      <c r="E44" t="inlineStr">
        <is>
          <t>Alex Fox (RS SR) •</t>
        </is>
      </c>
    </row>
    <row r="45">
      <c r="A45" t="inlineStr">
        <is>
          <t>Akron</t>
        </is>
      </c>
      <c r="B45" t="inlineStr">
        <is>
          <t>RT</t>
        </is>
      </c>
      <c r="C45" t="inlineStr">
        <is>
          <t>Allen Jones Jr. (RS SR) •</t>
        </is>
      </c>
      <c r="D45" t="inlineStr">
        <is>
          <t>Jonas Mann (RS JR)</t>
        </is>
      </c>
    </row>
    <row r="46">
      <c r="A46" t="inlineStr">
        <is>
          <t>Akron</t>
        </is>
      </c>
      <c r="B46" t="inlineStr">
        <is>
          <t>TE</t>
        </is>
      </c>
      <c r="C46" t="inlineStr">
        <is>
          <t>Conner Cravaack (RS JR)</t>
        </is>
      </c>
      <c r="D46" t="inlineStr">
        <is>
          <t>Elijah Alexander (SO) •</t>
        </is>
      </c>
      <c r="E46" t="inlineStr">
        <is>
          <t>Wyatt Hook (RS SO) •</t>
        </is>
      </c>
    </row>
    <row r="47">
      <c r="A47" t="inlineStr">
        <is>
          <t>Akron</t>
        </is>
      </c>
      <c r="B47" t="inlineStr">
        <is>
          <t>QB</t>
        </is>
      </c>
      <c r="C47" t="inlineStr">
        <is>
          <t>Reese Poffenbarger (GR) •</t>
        </is>
      </c>
      <c r="D47" t="inlineStr">
        <is>
          <t>Brayden Roggow (RS SO)</t>
        </is>
      </c>
      <c r="E47" t="inlineStr">
        <is>
          <t>Cibastian Broughton (RS FR)</t>
        </is>
      </c>
      <c r="F47" t="inlineStr">
        <is>
          <t>Semaj Beals (FR)</t>
        </is>
      </c>
    </row>
    <row r="48">
      <c r="A48" t="inlineStr">
        <is>
          <t>Akron</t>
        </is>
      </c>
      <c r="B48" t="inlineStr">
        <is>
          <t>RB</t>
        </is>
      </c>
      <c r="C48" t="inlineStr">
        <is>
          <t>Jordan Gant (RS SR) •</t>
        </is>
      </c>
      <c r="D48" t="inlineStr">
        <is>
          <t>Sean Patrick (RS SO)</t>
        </is>
      </c>
      <c r="E48" t="inlineStr">
        <is>
          <t>Marquese Williams (RS JR) •</t>
        </is>
      </c>
      <c r="F48" t="inlineStr">
        <is>
          <t>Taven Curry (RS SR) •</t>
        </is>
      </c>
    </row>
    <row r="49">
      <c r="A49" t="inlineStr">
        <is>
          <t>Akron</t>
        </is>
      </c>
    </row>
    <row r="50">
      <c r="A50" t="inlineStr">
        <is>
          <t>Akron</t>
        </is>
      </c>
    </row>
    <row r="51">
      <c r="A51" t="inlineStr">
        <is>
          <t>Akron</t>
        </is>
      </c>
      <c r="C51" t="inlineStr">
        <is>
          <t>DEFENSE — Multiple 4-2-5 (OurLads 07/28/2026)</t>
        </is>
      </c>
    </row>
    <row r="52">
      <c r="A52" t="inlineStr">
        <is>
          <t>Akron</t>
        </is>
      </c>
      <c r="B52" t="inlineStr">
        <is>
          <t>LDE</t>
        </is>
      </c>
      <c r="C52" t="inlineStr">
        <is>
          <t>Cyrus Durham (RS SR) •</t>
        </is>
      </c>
      <c r="D52" t="inlineStr">
        <is>
          <t>Jahvon Frazier (RS SO)</t>
        </is>
      </c>
    </row>
    <row r="53">
      <c r="A53" t="inlineStr">
        <is>
          <t>Akron</t>
        </is>
      </c>
      <c r="B53" t="inlineStr">
        <is>
          <t>NT</t>
        </is>
      </c>
      <c r="C53" t="inlineStr">
        <is>
          <t>Ronald Hull (JR)</t>
        </is>
      </c>
      <c r="D53" t="inlineStr">
        <is>
          <t>Elijah Davis (RS SO)</t>
        </is>
      </c>
    </row>
    <row r="54">
      <c r="A54" t="inlineStr">
        <is>
          <t>Akron</t>
        </is>
      </c>
      <c r="B54" t="inlineStr">
        <is>
          <t>DT</t>
        </is>
      </c>
      <c r="C54" t="inlineStr">
        <is>
          <t>Vaughn Highland (RS SR) •</t>
        </is>
      </c>
      <c r="D54" t="inlineStr">
        <is>
          <t>Jon'Trell Mixon (RS JR)</t>
        </is>
      </c>
    </row>
    <row r="55">
      <c r="A55" t="inlineStr">
        <is>
          <t>Akron</t>
        </is>
      </c>
      <c r="B55" t="inlineStr">
        <is>
          <t>RDE</t>
        </is>
      </c>
      <c r="C55" t="inlineStr">
        <is>
          <t>Kurtis Waye (SR) •</t>
        </is>
      </c>
      <c r="D55" t="inlineStr">
        <is>
          <t>Dahvon Frazier (RS SO)</t>
        </is>
      </c>
    </row>
    <row r="56">
      <c r="A56" t="inlineStr">
        <is>
          <t>Akron</t>
        </is>
      </c>
      <c r="B56" t="inlineStr">
        <is>
          <t>WLB</t>
        </is>
      </c>
      <c r="C56" t="inlineStr">
        <is>
          <t>Dwight Nunoo (RS SR) •</t>
        </is>
      </c>
      <c r="D56" t="inlineStr">
        <is>
          <t>Jason Hocker (RS SO)</t>
        </is>
      </c>
    </row>
    <row r="57">
      <c r="A57" t="inlineStr">
        <is>
          <t>Akron</t>
        </is>
      </c>
      <c r="B57" t="inlineStr">
        <is>
          <t>MLB</t>
        </is>
      </c>
      <c r="C57" t="inlineStr">
        <is>
          <t>Jeremiah Jones (JR) •</t>
        </is>
      </c>
      <c r="D57" t="inlineStr">
        <is>
          <t>Jude Buchanan (RS SR) •</t>
        </is>
      </c>
    </row>
    <row r="58">
      <c r="A58" t="inlineStr">
        <is>
          <t>Akron</t>
        </is>
      </c>
      <c r="B58" t="inlineStr">
        <is>
          <t>LCB</t>
        </is>
      </c>
      <c r="C58" t="inlineStr">
        <is>
          <t>Catrell White (RS JR)</t>
        </is>
      </c>
      <c r="D58" t="inlineStr">
        <is>
          <t>Zach Hobson (RS SR) •</t>
        </is>
      </c>
      <c r="E58" t="inlineStr">
        <is>
          <t>Caiden Newsome (JR) •</t>
        </is>
      </c>
    </row>
    <row r="59">
      <c r="A59" t="inlineStr">
        <is>
          <t>Akron</t>
        </is>
      </c>
      <c r="B59" t="inlineStr">
        <is>
          <t>SS</t>
        </is>
      </c>
      <c r="C59" t="inlineStr">
        <is>
          <t>Daymon David (GR) •</t>
        </is>
      </c>
      <c r="D59" t="inlineStr">
        <is>
          <t>Jamari Somerville (RS JR) •</t>
        </is>
      </c>
    </row>
    <row r="60">
      <c r="A60" t="inlineStr">
        <is>
          <t>Akron</t>
        </is>
      </c>
      <c r="B60" t="inlineStr">
        <is>
          <t>FS</t>
        </is>
      </c>
      <c r="C60" t="inlineStr">
        <is>
          <t>Mehki Flowers (RS SR) •</t>
        </is>
      </c>
      <c r="D60" t="inlineStr">
        <is>
          <t>Rodrick Hunter (RS SO)</t>
        </is>
      </c>
    </row>
    <row r="61">
      <c r="A61" t="inlineStr">
        <is>
          <t>Akron</t>
        </is>
      </c>
      <c r="B61" t="inlineStr">
        <is>
          <t>RCB</t>
        </is>
      </c>
      <c r="C61" t="inlineStr">
        <is>
          <t>Terence Thomas (RS SR)</t>
        </is>
      </c>
      <c r="D61" t="inlineStr">
        <is>
          <t>Dawayne Galloway Jr. (RS FR) •</t>
        </is>
      </c>
    </row>
    <row r="62">
      <c r="A62" t="inlineStr">
        <is>
          <t>Akron</t>
        </is>
      </c>
      <c r="B62" t="inlineStr">
        <is>
          <t>NB</t>
        </is>
      </c>
      <c r="C62" t="inlineStr">
        <is>
          <t>Alex Branch (RS SR) •</t>
        </is>
      </c>
      <c r="D62" t="inlineStr">
        <is>
          <t>Aamii Branch (JR) •</t>
        </is>
      </c>
      <c r="E62" t="inlineStr">
        <is>
          <t>Tairan Davis Jr. (SO)</t>
        </is>
      </c>
    </row>
    <row r="63">
      <c r="A63" t="inlineStr">
        <is>
          <t>Akron</t>
        </is>
      </c>
    </row>
    <row r="64">
      <c r="A64" t="inlineStr">
        <is>
          <t>Akron</t>
        </is>
      </c>
      <c r="C64" t="inlineStr">
        <is>
          <t>SPECIAL TEAMS (OurLads 07/28/2026)</t>
        </is>
      </c>
    </row>
    <row r="65">
      <c r="A65" t="inlineStr">
        <is>
          <t>Akron</t>
        </is>
      </c>
      <c r="B65" t="inlineStr">
        <is>
          <t>PT</t>
        </is>
      </c>
      <c r="C65" t="inlineStr">
        <is>
          <t>Joseph Castle (SR)</t>
        </is>
      </c>
      <c r="D65" t="inlineStr">
        <is>
          <t>Aidan Stire (RS FR) •</t>
        </is>
      </c>
    </row>
    <row r="66">
      <c r="A66" t="inlineStr">
        <is>
          <t>Akron</t>
        </is>
      </c>
      <c r="B66" t="inlineStr">
        <is>
          <t>PK</t>
        </is>
      </c>
      <c r="C66" t="inlineStr">
        <is>
          <t>Matthew Schramm (RS SO)</t>
        </is>
      </c>
      <c r="D66" t="inlineStr">
        <is>
          <t>Aidan Stire (RS FR) •</t>
        </is>
      </c>
    </row>
    <row r="67">
      <c r="A67" t="inlineStr">
        <is>
          <t>Akron</t>
        </is>
      </c>
      <c r="B67" t="inlineStr">
        <is>
          <t>KO</t>
        </is>
      </c>
      <c r="C67" t="inlineStr">
        <is>
          <t>Aidan Stire (RS FR) •</t>
        </is>
      </c>
    </row>
    <row r="68">
      <c r="A68" t="inlineStr">
        <is>
          <t>Akron</t>
        </is>
      </c>
      <c r="B68" t="inlineStr">
        <is>
          <t>LS</t>
        </is>
      </c>
      <c r="C68" t="inlineStr">
        <is>
          <t>Stone Dean (JR) •</t>
        </is>
      </c>
      <c r="D68" t="inlineStr">
        <is>
          <t>Frank Miner (RS SR) •</t>
        </is>
      </c>
    </row>
    <row r="69">
      <c r="A69" t="inlineStr">
        <is>
          <t>Akron</t>
        </is>
      </c>
      <c r="B69" t="inlineStr">
        <is>
          <t>H</t>
        </is>
      </c>
      <c r="C69" t="inlineStr">
        <is>
          <t>Joseph Castle (SR)</t>
        </is>
      </c>
    </row>
    <row r="70">
      <c r="A70" t="inlineStr">
        <is>
          <t>Akron</t>
        </is>
      </c>
      <c r="B70" t="inlineStr">
        <is>
          <t>PR</t>
        </is>
      </c>
      <c r="C70" t="inlineStr">
        <is>
          <t>Sean Patrick (RS SO)</t>
        </is>
      </c>
      <c r="D70" t="inlineStr">
        <is>
          <t>Terence Thomas (RS SR)</t>
        </is>
      </c>
    </row>
    <row r="71">
      <c r="A71" t="inlineStr">
        <is>
          <t>Akron</t>
        </is>
      </c>
      <c r="B71" t="inlineStr">
        <is>
          <t>KR</t>
        </is>
      </c>
      <c r="C71" t="inlineStr">
        <is>
          <t>Brandon Hills (RS JR) •</t>
        </is>
      </c>
      <c r="D71" t="inlineStr">
        <is>
          <t>Terence Thomas (RS SR)</t>
        </is>
      </c>
    </row>
    <row r="72">
      <c r="A72" t="inlineStr">
        <is>
          <t>Alabama</t>
        </is>
      </c>
      <c r="C72" t="inlineStr">
        <is>
          <t>OFFENSE — Pro Spread (OurLads 08/17/2026)</t>
        </is>
      </c>
    </row>
    <row r="73">
      <c r="A73" t="inlineStr">
        <is>
          <t>Alabama</t>
        </is>
      </c>
      <c r="B73" t="inlineStr">
        <is>
          <t>WR-X</t>
        </is>
      </c>
      <c r="C73" t="inlineStr">
        <is>
          <t>Derek Meadows (SO)</t>
        </is>
      </c>
      <c r="D73" t="inlineStr">
        <is>
          <t>Cederian Morgan (FR)</t>
        </is>
      </c>
      <c r="E73" t="inlineStr">
        <is>
          <t>MJ Chirgwin (RS SR)</t>
        </is>
      </c>
    </row>
    <row r="74">
      <c r="A74" t="inlineStr">
        <is>
          <t>Alabama</t>
        </is>
      </c>
      <c r="B74" t="inlineStr">
        <is>
          <t>WR-Z</t>
        </is>
      </c>
      <c r="C74" t="inlineStr">
        <is>
          <t>Ryan Coleman-Williams (JR)</t>
        </is>
      </c>
      <c r="D74" t="inlineStr">
        <is>
          <t>Tyler Henderson (JR) •</t>
        </is>
      </c>
      <c r="E74" t="inlineStr">
        <is>
          <t>Maurice Mathis Jr. (FR)</t>
        </is>
      </c>
    </row>
    <row r="75">
      <c r="A75" t="inlineStr">
        <is>
          <t>Alabama</t>
        </is>
      </c>
      <c r="B75" t="inlineStr">
        <is>
          <t>WR-H</t>
        </is>
      </c>
      <c r="C75" t="inlineStr">
        <is>
          <t>Lotzeir Brooks (SO)</t>
        </is>
      </c>
      <c r="D75" t="inlineStr">
        <is>
          <t>Rico Scott (RS SO)</t>
        </is>
      </c>
      <c r="E75" t="inlineStr">
        <is>
          <t>Aubrey Walker (FR)</t>
        </is>
      </c>
      <c r="F75" t="inlineStr">
        <is>
          <t>Amari Sabb (FR)</t>
        </is>
      </c>
    </row>
    <row r="76">
      <c r="A76" t="inlineStr">
        <is>
          <t>Alabama</t>
        </is>
      </c>
      <c r="B76" t="inlineStr">
        <is>
          <t>LT</t>
        </is>
      </c>
      <c r="C76" t="inlineStr">
        <is>
          <t>Jackson Lloyd (RS FR)</t>
        </is>
      </c>
      <c r="D76" t="inlineStr">
        <is>
          <t>Tyrell Miller (JR) •</t>
        </is>
      </c>
      <c r="E76" t="inlineStr">
        <is>
          <t>Jared Graham (FR)</t>
        </is>
      </c>
    </row>
    <row r="77">
      <c r="A77" t="inlineStr">
        <is>
          <t>Alabama</t>
        </is>
      </c>
      <c r="B77" t="inlineStr">
        <is>
          <t>LG</t>
        </is>
      </c>
      <c r="C77" t="inlineStr">
        <is>
          <t>William Sanders (RS SO)</t>
        </is>
      </c>
      <c r="D77" t="inlineStr">
        <is>
          <t>Mal Waldrep Jr. (RS FR)</t>
        </is>
      </c>
      <c r="E77" t="inlineStr">
        <is>
          <t>Casey Poe (RS SO)</t>
        </is>
      </c>
    </row>
    <row r="78">
      <c r="A78" t="inlineStr">
        <is>
          <t>Alabama</t>
        </is>
      </c>
      <c r="B78" t="inlineStr">
        <is>
          <t>C</t>
        </is>
      </c>
      <c r="C78" t="inlineStr">
        <is>
          <t>Racin Delgatty (RS JR) •</t>
        </is>
      </c>
      <c r="D78" t="inlineStr">
        <is>
          <t>Kaden Strayhorn (RS FR) •</t>
        </is>
      </c>
    </row>
    <row r="79">
      <c r="A79" t="inlineStr">
        <is>
          <t>Alabama</t>
        </is>
      </c>
      <c r="B79" t="inlineStr">
        <is>
          <t>RG</t>
        </is>
      </c>
      <c r="C79" t="inlineStr">
        <is>
          <t>Michael Carroll (SO)</t>
        </is>
      </c>
      <c r="D79" t="inlineStr">
        <is>
          <t>Ethan Fields (RS JR) •</t>
        </is>
      </c>
      <c r="E79" t="inlineStr">
        <is>
          <t>Chris Booker (FR)</t>
        </is>
      </c>
    </row>
    <row r="80">
      <c r="A80" t="inlineStr">
        <is>
          <t>Alabama</t>
        </is>
      </c>
      <c r="B80" t="inlineStr">
        <is>
          <t>RT</t>
        </is>
      </c>
      <c r="C80" t="inlineStr">
        <is>
          <t>Jayvin James (RS JR) •</t>
        </is>
      </c>
      <c r="D80" t="inlineStr">
        <is>
          <t>Nick Brooks (SO) •</t>
        </is>
      </c>
      <c r="E80" t="inlineStr">
        <is>
          <t>Ty Haywood (RS FR) •</t>
        </is>
      </c>
    </row>
    <row r="81">
      <c r="A81" t="inlineStr">
        <is>
          <t>Alabama</t>
        </is>
      </c>
      <c r="B81" t="inlineStr">
        <is>
          <t>TE</t>
        </is>
      </c>
      <c r="C81" t="inlineStr">
        <is>
          <t>Kaleb Edwards (SO)</t>
        </is>
      </c>
      <c r="D81" t="inlineStr">
        <is>
          <t>Josh Ford (JR) •</t>
        </is>
      </c>
      <c r="E81" t="inlineStr">
        <is>
          <t>Marshall Pritchett (SO)</t>
        </is>
      </c>
      <c r="F81" t="inlineStr">
        <is>
          <t>Danny Lewis Jr. (RS SR)</t>
        </is>
      </c>
    </row>
    <row r="82">
      <c r="A82" t="inlineStr">
        <is>
          <t>Alabama</t>
        </is>
      </c>
      <c r="B82" t="inlineStr">
        <is>
          <t>QB</t>
        </is>
      </c>
      <c r="C82" t="inlineStr">
        <is>
          <t>Austin Mack (RS JR) •</t>
        </is>
      </c>
      <c r="D82" t="inlineStr">
        <is>
          <t>Keelon Russell (RS FR)</t>
        </is>
      </c>
      <c r="E82" t="inlineStr">
        <is>
          <t>Jett Thomalla (FR)</t>
        </is>
      </c>
      <c r="F82" t="inlineStr">
        <is>
          <t>John Gazzaniga (RS FR)</t>
        </is>
      </c>
    </row>
    <row r="83">
      <c r="A83" t="inlineStr">
        <is>
          <t>Alabama</t>
        </is>
      </c>
      <c r="B83" t="inlineStr">
        <is>
          <t>RB</t>
        </is>
      </c>
      <c r="C83" t="inlineStr">
        <is>
          <t>Daniel Hill (RS SO)</t>
        </is>
      </c>
      <c r="D83" t="inlineStr">
        <is>
          <t>Kevin Riley (RS SO)</t>
        </is>
      </c>
      <c r="E83" t="inlineStr">
        <is>
          <t>EJ Crowell (FR)</t>
        </is>
      </c>
      <c r="F83" t="inlineStr">
        <is>
          <t>Trae'shawn Brown (FR)</t>
        </is>
      </c>
    </row>
    <row r="84">
      <c r="A84" t="inlineStr">
        <is>
          <t>Alabama</t>
        </is>
      </c>
      <c r="B84" t="inlineStr">
        <is>
          <t>WOLF</t>
        </is>
      </c>
      <c r="C84" t="inlineStr">
        <is>
          <t>Yhonzae Pierre (RS JR)</t>
        </is>
      </c>
      <c r="D84" t="inlineStr">
        <is>
          <t>Justin Hill (SO)</t>
        </is>
      </c>
      <c r="E84" t="inlineStr">
        <is>
          <t>Xavier Griffin (FR)</t>
        </is>
      </c>
      <c r="F84" t="inlineStr">
        <is>
          <t>Jamarion Matthews (FR)</t>
        </is>
      </c>
    </row>
    <row r="85">
      <c r="A85" t="inlineStr">
        <is>
          <t>Alabama</t>
        </is>
      </c>
      <c r="B85" t="inlineStr">
        <is>
          <t>HUSKY</t>
        </is>
      </c>
      <c r="C85" t="inlineStr">
        <is>
          <t>Red Morgan (JR)</t>
        </is>
      </c>
      <c r="D85" t="inlineStr">
        <is>
          <t>Zavier Mincey (JR)</t>
        </is>
      </c>
      <c r="E85" t="inlineStr">
        <is>
          <t>Rihyael Kelley (FR)</t>
        </is>
      </c>
    </row>
    <row r="86">
      <c r="A86" t="inlineStr">
        <is>
          <t>Alabama</t>
        </is>
      </c>
      <c r="C86" t="inlineStr">
        <is>
          <t>DEFENSE — 4-2-5 (OurLads 08/17/2026)</t>
        </is>
      </c>
    </row>
    <row r="87">
      <c r="A87" t="inlineStr">
        <is>
          <t>Alabama</t>
        </is>
      </c>
      <c r="B87" t="inlineStr">
        <is>
          <t>DE</t>
        </is>
      </c>
      <c r="C87" t="inlineStr">
        <is>
          <t>Jah-Marien Latham (GR)</t>
        </is>
      </c>
      <c r="D87" t="inlineStr">
        <is>
          <t>Desmond Umeozulu (SR) •</t>
        </is>
      </c>
      <c r="E87" t="inlineStr">
        <is>
          <t>Fatutoa Henry (RS SR) •</t>
        </is>
      </c>
    </row>
    <row r="88">
      <c r="A88" t="inlineStr">
        <is>
          <t>Alabama</t>
        </is>
      </c>
      <c r="B88" t="inlineStr">
        <is>
          <t>NT</t>
        </is>
      </c>
      <c r="C88" t="inlineStr">
        <is>
          <t>Kedrick Bingley-Jones (RS SR) •</t>
        </is>
      </c>
      <c r="D88" t="inlineStr">
        <is>
          <t>Terrance Green (RS JR) •</t>
        </is>
      </c>
      <c r="E88" t="inlineStr">
        <is>
          <t>Jeremiah Beaman (RS SO)</t>
        </is>
      </c>
      <c r="F88" t="inlineStr">
        <is>
          <t>Isaia Faga (RS SO)</t>
        </is>
      </c>
    </row>
    <row r="89">
      <c r="A89" t="inlineStr">
        <is>
          <t>Alabama</t>
        </is>
      </c>
      <c r="B89" t="inlineStr">
        <is>
          <t>DT</t>
        </is>
      </c>
      <c r="C89" t="inlineStr">
        <is>
          <t>London Simmons (SO)</t>
        </is>
      </c>
      <c r="D89" t="inlineStr">
        <is>
          <t>Devan Thompkins (RS SR) •</t>
        </is>
      </c>
      <c r="E89" t="inlineStr">
        <is>
          <t>Edric Hill (RS JR)</t>
        </is>
      </c>
      <c r="F89" t="inlineStr">
        <is>
          <t>Steve Bolo Mboumoua (RS SO) •</t>
        </is>
      </c>
    </row>
    <row r="90">
      <c r="A90" t="inlineStr">
        <is>
          <t>Alabama</t>
        </is>
      </c>
      <c r="B90" t="inlineStr">
        <is>
          <t>STING</t>
        </is>
      </c>
      <c r="C90" t="inlineStr">
        <is>
          <t>QB Reese (RS SO)</t>
        </is>
      </c>
      <c r="D90" t="inlineStr">
        <is>
          <t>Luke Metz (SO)</t>
        </is>
      </c>
      <c r="E90" t="inlineStr">
        <is>
          <t>Abduall Sanders Jr. (RS FR)</t>
        </is>
      </c>
    </row>
    <row r="91">
      <c r="A91" t="inlineStr">
        <is>
          <t>Alabama</t>
        </is>
      </c>
      <c r="B91" t="inlineStr">
        <is>
          <t>MLB</t>
        </is>
      </c>
      <c r="C91" t="inlineStr">
        <is>
          <t>Caleb Woodson (SR) •</t>
        </is>
      </c>
      <c r="D91" t="inlineStr">
        <is>
          <t>Cayden Jones (JR)</t>
        </is>
      </c>
      <c r="E91" t="inlineStr">
        <is>
          <t>Duke Johnson II (SO)</t>
        </is>
      </c>
      <c r="F91" t="inlineStr">
        <is>
          <t>Zay Hall (FR)</t>
        </is>
      </c>
    </row>
    <row r="92">
      <c r="A92" t="inlineStr">
        <is>
          <t>Alabama</t>
        </is>
      </c>
      <c r="B92" t="inlineStr">
        <is>
          <t>LCB</t>
        </is>
      </c>
      <c r="C92" t="inlineStr">
        <is>
          <t>Zabien Brown (JR)</t>
        </is>
      </c>
      <c r="D92" t="inlineStr">
        <is>
          <t>Chuck McDonald III (RS FR)</t>
        </is>
      </c>
      <c r="E92" t="inlineStr">
        <is>
          <t>Zyan Gibson (FR)</t>
        </is>
      </c>
      <c r="F92" t="inlineStr">
        <is>
          <t>Nick Sherman (JR) •</t>
        </is>
      </c>
    </row>
    <row r="93">
      <c r="A93" t="inlineStr">
        <is>
          <t>Alabama</t>
        </is>
      </c>
      <c r="B93" t="inlineStr">
        <is>
          <t>SS</t>
        </is>
      </c>
      <c r="C93" t="inlineStr">
        <is>
          <t>Bray Hubbard (SR)</t>
        </is>
      </c>
      <c r="D93" t="inlineStr">
        <is>
          <t>Ivan Taylor (SO)</t>
        </is>
      </c>
      <c r="E93" t="inlineStr">
        <is>
          <t>Jireh Edwards (FR)</t>
        </is>
      </c>
    </row>
    <row r="94">
      <c r="A94" t="inlineStr">
        <is>
          <t>Alabama</t>
        </is>
      </c>
      <c r="B94" t="inlineStr">
        <is>
          <t>FS</t>
        </is>
      </c>
      <c r="C94" t="inlineStr">
        <is>
          <t>Keon Sabb (RS SR) •</t>
        </is>
      </c>
      <c r="D94" t="inlineStr">
        <is>
          <t>Dre Kirkpatrick Jr. (RS SO)</t>
        </is>
      </c>
    </row>
    <row r="95">
      <c r="A95" t="inlineStr">
        <is>
          <t>Alabama</t>
        </is>
      </c>
      <c r="B95" t="inlineStr">
        <is>
          <t>RCB</t>
        </is>
      </c>
      <c r="C95" t="inlineStr">
        <is>
          <t>Dijon Lee Jr. (SO)</t>
        </is>
      </c>
      <c r="D95" t="inlineStr">
        <is>
          <t>Carmelo O'Neal (JR) •</t>
        </is>
      </c>
      <c r="E95" t="inlineStr">
        <is>
          <t>Jorden Edmonds (FR)</t>
        </is>
      </c>
    </row>
    <row r="96">
      <c r="A96" t="inlineStr">
        <is>
          <t>Alabama</t>
        </is>
      </c>
    </row>
    <row r="97">
      <c r="A97" t="inlineStr">
        <is>
          <t>Alabama</t>
        </is>
      </c>
    </row>
    <row r="98">
      <c r="A98" t="inlineStr">
        <is>
          <t>Alabama</t>
        </is>
      </c>
    </row>
    <row r="99">
      <c r="A99" t="inlineStr">
        <is>
          <t>Alabama</t>
        </is>
      </c>
      <c r="C99" t="inlineStr">
        <is>
          <t>SPECIAL TEAMS (OurLads 08/17/2026)</t>
        </is>
      </c>
    </row>
    <row r="100">
      <c r="A100" t="inlineStr">
        <is>
          <t>Alabama</t>
        </is>
      </c>
      <c r="B100" t="inlineStr">
        <is>
          <t>PT</t>
        </is>
      </c>
      <c r="C100" t="inlineStr">
        <is>
          <t>Adam Watford (SR) •</t>
        </is>
      </c>
      <c r="D100" t="inlineStr">
        <is>
          <t>Alex Asparuhov (RS FR)</t>
        </is>
      </c>
      <c r="E100" t="inlineStr">
        <is>
          <t>Anderson Green (RS SO)</t>
        </is>
      </c>
    </row>
    <row r="101">
      <c r="A101" t="inlineStr">
        <is>
          <t>Alabama</t>
        </is>
      </c>
      <c r="B101" t="inlineStr">
        <is>
          <t>PK</t>
        </is>
      </c>
      <c r="C101" t="inlineStr">
        <is>
          <t>Lorcan Quinn (SO) •</t>
        </is>
      </c>
      <c r="D101" t="inlineStr">
        <is>
          <t>Conor Talty (RS JR)</t>
        </is>
      </c>
      <c r="E101" t="inlineStr">
        <is>
          <t>Tucker Cornelius (RS SO)</t>
        </is>
      </c>
    </row>
    <row r="102">
      <c r="A102" t="inlineStr">
        <is>
          <t>Alabama</t>
        </is>
      </c>
      <c r="B102" t="inlineStr">
        <is>
          <t>KO</t>
        </is>
      </c>
      <c r="C102" t="inlineStr">
        <is>
          <t>Lorcan Quinn (SO) •</t>
        </is>
      </c>
      <c r="D102" t="inlineStr">
        <is>
          <t>Conor Talty (RS JR)</t>
        </is>
      </c>
      <c r="E102" t="inlineStr">
        <is>
          <t>Tucker Cornelius (RS SO)</t>
        </is>
      </c>
    </row>
    <row r="103">
      <c r="A103" t="inlineStr">
        <is>
          <t>Alabama</t>
        </is>
      </c>
      <c r="B103" t="inlineStr">
        <is>
          <t>LS</t>
        </is>
      </c>
      <c r="C103" t="inlineStr">
        <is>
          <t>Alex Rozier (GR)</t>
        </is>
      </c>
      <c r="D103" t="inlineStr">
        <is>
          <t>Ethan Stangle (RS SR) •</t>
        </is>
      </c>
      <c r="E103" t="inlineStr">
        <is>
          <t>Jay Williams (RS SO)</t>
        </is>
      </c>
      <c r="F103" t="inlineStr">
        <is>
          <t>Eli Deutsch (FR)</t>
        </is>
      </c>
    </row>
    <row r="104">
      <c r="A104" t="inlineStr">
        <is>
          <t>Alabama</t>
        </is>
      </c>
      <c r="B104" t="inlineStr">
        <is>
          <t>H</t>
        </is>
      </c>
      <c r="C104" t="inlineStr">
        <is>
          <t>Adam Watford (SR) •</t>
        </is>
      </c>
      <c r="D104" t="inlineStr">
        <is>
          <t>Alex Asparuhov (RS FR)</t>
        </is>
      </c>
      <c r="E104" t="inlineStr">
        <is>
          <t>Anderson Green (RS SO)</t>
        </is>
      </c>
    </row>
    <row r="105">
      <c r="A105" t="inlineStr">
        <is>
          <t>Alabama</t>
        </is>
      </c>
      <c r="B105" t="inlineStr">
        <is>
          <t>PR</t>
        </is>
      </c>
      <c r="C105" t="inlineStr">
        <is>
          <t>Dijon Lee Jr. (SO)</t>
        </is>
      </c>
      <c r="D105" t="inlineStr">
        <is>
          <t>Ryan Coleman-Williams (JR)</t>
        </is>
      </c>
    </row>
    <row r="106">
      <c r="A106" t="inlineStr">
        <is>
          <t>Alabama</t>
        </is>
      </c>
      <c r="B106" t="inlineStr">
        <is>
          <t>KR</t>
        </is>
      </c>
      <c r="C106" t="inlineStr">
        <is>
          <t>Lotzeir Brooks (SO)</t>
        </is>
      </c>
      <c r="D106" t="inlineStr">
        <is>
          <t>Rico Scott (RS SO)</t>
        </is>
      </c>
    </row>
    <row r="107">
      <c r="A107" t="inlineStr">
        <is>
          <t>App State</t>
        </is>
      </c>
      <c r="C107" t="inlineStr">
        <is>
          <t>OFFENSE — Pro Tempo (OurLads 07/28/2026)</t>
        </is>
      </c>
    </row>
    <row r="108">
      <c r="A108" t="inlineStr">
        <is>
          <t>App State</t>
        </is>
      </c>
      <c r="B108" t="inlineStr">
        <is>
          <t>WR-X</t>
        </is>
      </c>
      <c r="C108" t="inlineStr">
        <is>
          <t>Sam Mbake (RS SR) •</t>
        </is>
      </c>
      <c r="D108" t="inlineStr">
        <is>
          <t>Nate Branch (RS SO) •</t>
        </is>
      </c>
      <c r="E108" t="inlineStr">
        <is>
          <t>Zach Taylor (RS SO) •</t>
        </is>
      </c>
    </row>
    <row r="109">
      <c r="A109" t="inlineStr">
        <is>
          <t>App State</t>
        </is>
      </c>
      <c r="B109" t="inlineStr">
        <is>
          <t>WR-Z</t>
        </is>
      </c>
      <c r="C109" t="inlineStr">
        <is>
          <t>Alex Sanchez (SO)</t>
        </is>
      </c>
      <c r="D109" t="inlineStr">
        <is>
          <t>Dazmin James (RS JR) •</t>
        </is>
      </c>
      <c r="E109" t="inlineStr">
        <is>
          <t>Sam Pickett III (SO) •</t>
        </is>
      </c>
    </row>
    <row r="110">
      <c r="A110" t="inlineStr">
        <is>
          <t>App State</t>
        </is>
      </c>
      <c r="B110" t="inlineStr">
        <is>
          <t>WR-SL</t>
        </is>
      </c>
      <c r="C110" t="inlineStr">
        <is>
          <t>Chris Lofton (RS JR) •</t>
        </is>
      </c>
      <c r="D110" t="inlineStr">
        <is>
          <t>Doopah Coleman (SO)</t>
        </is>
      </c>
      <c r="E110" t="inlineStr">
        <is>
          <t>Semaj Fleming (RS FR) •</t>
        </is>
      </c>
      <c r="F110" t="inlineStr">
        <is>
          <t>Jackson Grier (RS JR) •</t>
        </is>
      </c>
    </row>
    <row r="111">
      <c r="A111" t="inlineStr">
        <is>
          <t>App State</t>
        </is>
      </c>
      <c r="B111" t="inlineStr">
        <is>
          <t>LT</t>
        </is>
      </c>
      <c r="C111" t="inlineStr">
        <is>
          <t>Devon Manuel (RS SR) •</t>
        </is>
      </c>
      <c r="D111" t="inlineStr">
        <is>
          <t>Kamron Burris (RS JR) •</t>
        </is>
      </c>
    </row>
    <row r="112">
      <c r="A112" t="inlineStr">
        <is>
          <t>App State</t>
        </is>
      </c>
      <c r="B112" t="inlineStr">
        <is>
          <t>LG</t>
        </is>
      </c>
      <c r="C112" t="inlineStr">
        <is>
          <t>Cayden Sweatt (RS JR)</t>
        </is>
      </c>
      <c r="D112" t="inlineStr">
        <is>
          <t>Danny Stevens (RS JR)</t>
        </is>
      </c>
    </row>
    <row r="113">
      <c r="A113" t="inlineStr">
        <is>
          <t>App State</t>
        </is>
      </c>
      <c r="B113" t="inlineStr">
        <is>
          <t>C</t>
        </is>
      </c>
      <c r="C113" t="inlineStr">
        <is>
          <t>Jayden Thomas (RS SO) •</t>
        </is>
      </c>
    </row>
    <row r="114">
      <c r="A114" t="inlineStr">
        <is>
          <t>App State</t>
        </is>
      </c>
      <c r="B114" t="inlineStr">
        <is>
          <t>RG</t>
        </is>
      </c>
      <c r="C114" t="inlineStr">
        <is>
          <t>Trent Ramsey (RS SR) •</t>
        </is>
      </c>
      <c r="D114" t="inlineStr">
        <is>
          <t>Lance Williams (RS JR) •</t>
        </is>
      </c>
    </row>
    <row r="115">
      <c r="A115" t="inlineStr">
        <is>
          <t>App State</t>
        </is>
      </c>
      <c r="B115" t="inlineStr">
        <is>
          <t>RT</t>
        </is>
      </c>
      <c r="C115" t="inlineStr">
        <is>
          <t>Tyriq Poindexter (RS SR) •</t>
        </is>
      </c>
      <c r="D115" t="inlineStr">
        <is>
          <t>Mac Walters (RS SR) •</t>
        </is>
      </c>
    </row>
    <row r="116">
      <c r="A116" t="inlineStr">
        <is>
          <t>App State</t>
        </is>
      </c>
      <c r="B116" t="inlineStr">
        <is>
          <t>TE</t>
        </is>
      </c>
      <c r="C116" t="inlineStr">
        <is>
          <t>Darrin Fugitt (RS SR) •</t>
        </is>
      </c>
      <c r="D116" t="inlineStr">
        <is>
          <t>Dillon Galloway (SO)</t>
        </is>
      </c>
      <c r="E116" t="inlineStr">
        <is>
          <t>Luke Douglas (RS SO) •</t>
        </is>
      </c>
    </row>
    <row r="117">
      <c r="A117" t="inlineStr">
        <is>
          <t>App State</t>
        </is>
      </c>
      <c r="B117" t="inlineStr">
        <is>
          <t>QB</t>
        </is>
      </c>
      <c r="C117" t="inlineStr">
        <is>
          <t>Malachi Singleton (RS JR) •</t>
        </is>
      </c>
      <c r="D117" t="inlineStr">
        <is>
          <t>Henry Hasselbeck (RS SO) •</t>
        </is>
      </c>
      <c r="E117" t="inlineStr">
        <is>
          <t>Tommy Ulatowski (RS SR) •</t>
        </is>
      </c>
      <c r="F117" t="inlineStr">
        <is>
          <t>Gregory Fee (RS FR)</t>
        </is>
      </c>
    </row>
    <row r="118">
      <c r="A118" t="inlineStr">
        <is>
          <t>App State</t>
        </is>
      </c>
      <c r="B118" t="inlineStr">
        <is>
          <t>RB</t>
        </is>
      </c>
      <c r="C118" t="inlineStr">
        <is>
          <t>Ja'Quez Cross (RS SR) •</t>
        </is>
      </c>
      <c r="D118" t="inlineStr">
        <is>
          <t>Jaquari Lewis (SO)</t>
        </is>
      </c>
      <c r="E118" t="inlineStr">
        <is>
          <t>Kanye Roberts (RS SR)</t>
        </is>
      </c>
      <c r="F118" t="inlineStr">
        <is>
          <t>J'Marion Burnette (JR) •</t>
        </is>
      </c>
    </row>
    <row r="119">
      <c r="A119" t="inlineStr">
        <is>
          <t>App State</t>
        </is>
      </c>
    </row>
    <row r="120">
      <c r="A120" t="inlineStr">
        <is>
          <t>App State</t>
        </is>
      </c>
    </row>
    <row r="121">
      <c r="A121" t="inlineStr">
        <is>
          <t>App State</t>
        </is>
      </c>
      <c r="C121" t="inlineStr">
        <is>
          <t>DEFENSE — 3-4 (OurLads 07/28/2026)</t>
        </is>
      </c>
    </row>
    <row r="122">
      <c r="A122" t="inlineStr">
        <is>
          <t>App State</t>
        </is>
      </c>
      <c r="B122" t="inlineStr">
        <is>
          <t>LDE</t>
        </is>
      </c>
      <c r="C122" t="inlineStr">
        <is>
          <t>Aiden Benton (RS JR) •</t>
        </is>
      </c>
      <c r="D122" t="inlineStr">
        <is>
          <t>Caleb Pitts (SO)</t>
        </is>
      </c>
    </row>
    <row r="123">
      <c r="A123" t="inlineStr">
        <is>
          <t>App State</t>
        </is>
      </c>
      <c r="B123" t="inlineStr">
        <is>
          <t>NT</t>
        </is>
      </c>
      <c r="C123" t="inlineStr">
        <is>
          <t>Jehchys Brown (RS JR) •</t>
        </is>
      </c>
      <c r="D123" t="inlineStr">
        <is>
          <t>Ki'Shawn Harvey (RS JR) •</t>
        </is>
      </c>
    </row>
    <row r="124">
      <c r="A124" t="inlineStr">
        <is>
          <t>App State</t>
        </is>
      </c>
      <c r="B124" t="inlineStr">
        <is>
          <t>DT</t>
        </is>
      </c>
      <c r="C124" t="inlineStr">
        <is>
          <t>Nick Campbell (RS SR) •</t>
        </is>
      </c>
      <c r="D124" t="inlineStr">
        <is>
          <t>Aaron Clark (RS SO) •</t>
        </is>
      </c>
      <c r="E124" t="inlineStr">
        <is>
          <t>Kaden Ellis (RS FR)</t>
        </is>
      </c>
    </row>
    <row r="125">
      <c r="A125" t="inlineStr">
        <is>
          <t>App State</t>
        </is>
      </c>
      <c r="B125" t="inlineStr">
        <is>
          <t>RDE</t>
        </is>
      </c>
      <c r="C125" t="inlineStr">
        <is>
          <t>Caleb Sandstrom (RS JR) •</t>
        </is>
      </c>
      <c r="D125" t="inlineStr">
        <is>
          <t>Keaton Braddock (JR) •</t>
        </is>
      </c>
    </row>
    <row r="126">
      <c r="A126" t="inlineStr">
        <is>
          <t>App State</t>
        </is>
      </c>
      <c r="B126" t="inlineStr">
        <is>
          <t>WLB</t>
        </is>
      </c>
      <c r="C126" t="inlineStr">
        <is>
          <t>Kevin Henderson (JR) •</t>
        </is>
      </c>
      <c r="D126" t="inlineStr">
        <is>
          <t>Keshawn Thomas (SR) •</t>
        </is>
      </c>
      <c r="E126" t="inlineStr">
        <is>
          <t>Carson Sloan (JR) •</t>
        </is>
      </c>
      <c r="F126" t="inlineStr">
        <is>
          <t>Bryant Junius (FR)</t>
        </is>
      </c>
    </row>
    <row r="127">
      <c r="A127" t="inlineStr">
        <is>
          <t>App State</t>
        </is>
      </c>
      <c r="B127" t="inlineStr">
        <is>
          <t>MLB</t>
        </is>
      </c>
      <c r="C127" t="inlineStr">
        <is>
          <t>Colton Phares (RS JR)</t>
        </is>
      </c>
      <c r="D127" t="inlineStr">
        <is>
          <t>Alex Mitchell (RS SR) •</t>
        </is>
      </c>
      <c r="E127" t="inlineStr">
        <is>
          <t>Brooks Yurachek (RS JR) •</t>
        </is>
      </c>
      <c r="F127" t="inlineStr">
        <is>
          <t>Michael McClenton (FR)</t>
        </is>
      </c>
    </row>
    <row r="128">
      <c r="A128" t="inlineStr">
        <is>
          <t>App State</t>
        </is>
      </c>
      <c r="B128" t="inlineStr">
        <is>
          <t>LCB</t>
        </is>
      </c>
      <c r="C128" t="inlineStr">
        <is>
          <t>Juan Berchal (SO)</t>
        </is>
      </c>
      <c r="D128" t="inlineStr">
        <is>
          <t>Joe Reddish (RS JR) •</t>
        </is>
      </c>
      <c r="E128" t="inlineStr">
        <is>
          <t>Dre Walker (RS JR) •</t>
        </is>
      </c>
    </row>
    <row r="129">
      <c r="A129" t="inlineStr">
        <is>
          <t>App State</t>
        </is>
      </c>
      <c r="B129" t="inlineStr">
        <is>
          <t>SS</t>
        </is>
      </c>
      <c r="C129" t="inlineStr">
        <is>
          <t>Eric Adams (RS JR) •</t>
        </is>
      </c>
      <c r="D129" t="inlineStr">
        <is>
          <t>Jakob Gude (RS SO) •</t>
        </is>
      </c>
    </row>
    <row r="130">
      <c r="A130" t="inlineStr">
        <is>
          <t>App State</t>
        </is>
      </c>
      <c r="B130" t="inlineStr">
        <is>
          <t>FS</t>
        </is>
      </c>
      <c r="C130" t="inlineStr">
        <is>
          <t>Kaleb Purdy (RS SR) •</t>
        </is>
      </c>
      <c r="D130" t="inlineStr">
        <is>
          <t>Cary Grant (RS SR) •</t>
        </is>
      </c>
      <c r="E130" t="inlineStr">
        <is>
          <t>Devin Henderson (RS SO) •</t>
        </is>
      </c>
    </row>
    <row r="131">
      <c r="A131" t="inlineStr">
        <is>
          <t>App State</t>
        </is>
      </c>
      <c r="B131" t="inlineStr">
        <is>
          <t>RCB</t>
        </is>
      </c>
      <c r="C131" t="inlineStr">
        <is>
          <t>Ja'Cari Henderson (RS SR) •</t>
        </is>
      </c>
      <c r="D131" t="inlineStr">
        <is>
          <t>Ahmad Robinson (RS SR) •</t>
        </is>
      </c>
      <c r="E131" t="inlineStr">
        <is>
          <t>Khalil Conley (RS SO) •</t>
        </is>
      </c>
    </row>
    <row r="132">
      <c r="A132" t="inlineStr">
        <is>
          <t>App State</t>
        </is>
      </c>
      <c r="B132" t="inlineStr">
        <is>
          <t>NB</t>
        </is>
      </c>
      <c r="C132" t="inlineStr">
        <is>
          <t>Ja'Den McBurrows (RS SR) •</t>
        </is>
      </c>
      <c r="D132" t="inlineStr">
        <is>
          <t>Cam Fleming (RS JR) •</t>
        </is>
      </c>
      <c r="E132" t="inlineStr">
        <is>
          <t>Josh Williams (RS JR) •</t>
        </is>
      </c>
    </row>
    <row r="133">
      <c r="A133" t="inlineStr">
        <is>
          <t>App State</t>
        </is>
      </c>
    </row>
    <row r="134">
      <c r="A134" t="inlineStr">
        <is>
          <t>App State</t>
        </is>
      </c>
      <c r="C134" t="inlineStr">
        <is>
          <t>SPECIAL TEAMS (OurLads 07/28/2026)</t>
        </is>
      </c>
    </row>
    <row r="135">
      <c r="A135" t="inlineStr">
        <is>
          <t>App State</t>
        </is>
      </c>
      <c r="B135" t="inlineStr">
        <is>
          <t>PT</t>
        </is>
      </c>
      <c r="C135" t="inlineStr">
        <is>
          <t>Jaxson Dunn (RS SO) •</t>
        </is>
      </c>
      <c r="D135" t="inlineStr">
        <is>
          <t>Evan Mulcare (FR)</t>
        </is>
      </c>
    </row>
    <row r="136">
      <c r="A136" t="inlineStr">
        <is>
          <t>App State</t>
        </is>
      </c>
      <c r="B136" t="inlineStr">
        <is>
          <t>PK</t>
        </is>
      </c>
      <c r="C136" t="inlineStr">
        <is>
          <t>James London (RS JR) •</t>
        </is>
      </c>
      <c r="D136" t="inlineStr">
        <is>
          <t>Carter Everett (RS SR)</t>
        </is>
      </c>
      <c r="E136" t="inlineStr">
        <is>
          <t>Andrew Cummings (FR)</t>
        </is>
      </c>
    </row>
    <row r="137">
      <c r="A137" t="inlineStr">
        <is>
          <t>App State</t>
        </is>
      </c>
      <c r="B137" t="inlineStr">
        <is>
          <t>KO</t>
        </is>
      </c>
      <c r="C137" t="inlineStr">
        <is>
          <t>James London (RS JR) •</t>
        </is>
      </c>
      <c r="D137" t="inlineStr">
        <is>
          <t>Carter Everett (RS SR)</t>
        </is>
      </c>
      <c r="E137" t="inlineStr">
        <is>
          <t>Andrew Cummings (FR)</t>
        </is>
      </c>
    </row>
    <row r="138">
      <c r="A138" t="inlineStr">
        <is>
          <t>App State</t>
        </is>
      </c>
      <c r="B138" t="inlineStr">
        <is>
          <t>LS</t>
        </is>
      </c>
      <c r="C138" t="inlineStr">
        <is>
          <t>Parker Stone (RS SR) •</t>
        </is>
      </c>
      <c r="D138" t="inlineStr">
        <is>
          <t>Hardy Butler (FR)</t>
        </is>
      </c>
    </row>
    <row r="139">
      <c r="A139" t="inlineStr">
        <is>
          <t>App State</t>
        </is>
      </c>
      <c r="B139" t="inlineStr">
        <is>
          <t>H</t>
        </is>
      </c>
      <c r="C139" t="inlineStr">
        <is>
          <t>Jaxson Dunn (RS SO) •</t>
        </is>
      </c>
      <c r="D139" t="inlineStr">
        <is>
          <t>Evan Mulcare (FR)</t>
        </is>
      </c>
    </row>
    <row r="140">
      <c r="A140" t="inlineStr">
        <is>
          <t>App State</t>
        </is>
      </c>
      <c r="B140" t="inlineStr">
        <is>
          <t>PR</t>
        </is>
      </c>
      <c r="C140" t="inlineStr">
        <is>
          <t>Juan Berchal (SO)</t>
        </is>
      </c>
      <c r="D140" t="inlineStr">
        <is>
          <t>Jackson Grier (RS JR) •</t>
        </is>
      </c>
    </row>
    <row r="141">
      <c r="A141" t="inlineStr">
        <is>
          <t>App State</t>
        </is>
      </c>
      <c r="B141" t="inlineStr">
        <is>
          <t>KR</t>
        </is>
      </c>
      <c r="C141" t="inlineStr">
        <is>
          <t>Max Guest (RS FR)</t>
        </is>
      </c>
      <c r="D141" t="inlineStr">
        <is>
          <t>Jackson Grier (RS JR) •</t>
        </is>
      </c>
    </row>
    <row r="142">
      <c r="A142" t="inlineStr">
        <is>
          <t>Arizona</t>
        </is>
      </c>
      <c r="C142" t="inlineStr">
        <is>
          <t>OFFENSE — Up-Tempo Spread (OurLads 08/15/2026)</t>
        </is>
      </c>
    </row>
    <row r="143">
      <c r="A143" t="inlineStr">
        <is>
          <t>Arizona</t>
        </is>
      </c>
      <c r="B143" t="inlineStr">
        <is>
          <t>WR-X</t>
        </is>
      </c>
      <c r="C143" t="inlineStr">
        <is>
          <t>Tré Spivey (RS JR) •</t>
        </is>
      </c>
      <c r="D143" t="inlineStr">
        <is>
          <t>Jordan Ross (JR) •</t>
        </is>
      </c>
      <c r="E143" t="inlineStr">
        <is>
          <t>Brandon Phelps (RS SO)</t>
        </is>
      </c>
      <c r="F143" t="inlineStr">
        <is>
          <t>Jordan McCord III (RS SO)</t>
        </is>
      </c>
    </row>
    <row r="144">
      <c r="A144" t="inlineStr">
        <is>
          <t>Arizona</t>
        </is>
      </c>
      <c r="B144" t="inlineStr">
        <is>
          <t>WR-Z</t>
        </is>
      </c>
      <c r="C144" t="inlineStr">
        <is>
          <t>Chris Hunter (RS SR)</t>
        </is>
      </c>
      <c r="D144" t="inlineStr">
        <is>
          <t>DJ Jordan (RS SO) •</t>
        </is>
      </c>
      <c r="E144" t="inlineStr">
        <is>
          <t>R.J. Mosley (FR)</t>
        </is>
      </c>
    </row>
    <row r="145">
      <c r="A145" t="inlineStr">
        <is>
          <t>Arizona</t>
        </is>
      </c>
      <c r="B145" t="inlineStr">
        <is>
          <t>WR-SL</t>
        </is>
      </c>
      <c r="C145" t="inlineStr">
        <is>
          <t>Giovanni Richardson (SO)</t>
        </is>
      </c>
      <c r="D145" t="inlineStr">
        <is>
          <t>Rodney Gallagher III (SR) •</t>
        </is>
      </c>
      <c r="E145" t="inlineStr">
        <is>
          <t>Isaiah Mizell (SO)</t>
        </is>
      </c>
      <c r="F145" t="inlineStr">
        <is>
          <t>Caleb Smith (FR)</t>
        </is>
      </c>
    </row>
    <row r="146">
      <c r="A146" t="inlineStr">
        <is>
          <t>Arizona</t>
        </is>
      </c>
      <c r="B146" t="inlineStr">
        <is>
          <t>LT</t>
        </is>
      </c>
      <c r="C146" t="inlineStr">
        <is>
          <t>Matthew Lado (RS SO)</t>
        </is>
      </c>
      <c r="D146" t="inlineStr">
        <is>
          <t>Jaxon Griffin (RS FR)</t>
        </is>
      </c>
    </row>
    <row r="147">
      <c r="A147" t="inlineStr">
        <is>
          <t>Arizona</t>
        </is>
      </c>
      <c r="B147" t="inlineStr">
        <is>
          <t>LG</t>
        </is>
      </c>
      <c r="C147" t="inlineStr">
        <is>
          <t>Rhino Tapa'atoutai (RS JR)</t>
        </is>
      </c>
      <c r="D147" t="inlineStr">
        <is>
          <t>Jake Griffin (RS JR) •</t>
        </is>
      </c>
      <c r="E147" t="inlineStr">
        <is>
          <t>Javian Goo (RS FR)</t>
        </is>
      </c>
    </row>
    <row r="148">
      <c r="A148" t="inlineStr">
        <is>
          <t>Arizona</t>
        </is>
      </c>
      <c r="B148" t="inlineStr">
        <is>
          <t>C</t>
        </is>
      </c>
      <c r="C148" t="inlineStr">
        <is>
          <t>Zach Henning (RS JR) •</t>
        </is>
      </c>
      <c r="D148" t="inlineStr">
        <is>
          <t>Grayson Stovall (RS SR)</t>
        </is>
      </c>
      <c r="E148" t="inlineStr">
        <is>
          <t>Keona Peat (RS JR) •</t>
        </is>
      </c>
    </row>
    <row r="149">
      <c r="A149" t="inlineStr">
        <is>
          <t>Arizona</t>
        </is>
      </c>
      <c r="B149" t="inlineStr">
        <is>
          <t>RG</t>
        </is>
      </c>
      <c r="C149" t="inlineStr">
        <is>
          <t>Alexander Doost (RS JR) •</t>
        </is>
      </c>
      <c r="D149" t="inlineStr">
        <is>
          <t>Isaac Perez (SR) •</t>
        </is>
      </c>
    </row>
    <row r="150">
      <c r="A150" t="inlineStr">
        <is>
          <t>Arizona</t>
        </is>
      </c>
      <c r="B150" t="inlineStr">
        <is>
          <t>RT</t>
        </is>
      </c>
      <c r="C150" t="inlineStr">
        <is>
          <t>Tristan Bounds (RS SR) •</t>
        </is>
      </c>
      <c r="D150" t="inlineStr">
        <is>
          <t>Louis Akpa (RS FR)</t>
        </is>
      </c>
      <c r="E150" t="inlineStr">
        <is>
          <t>Nathan Hale (RS JR) •</t>
        </is>
      </c>
    </row>
    <row r="151">
      <c r="A151" t="inlineStr">
        <is>
          <t>Arizona</t>
        </is>
      </c>
      <c r="B151" t="inlineStr">
        <is>
          <t>TE</t>
        </is>
      </c>
      <c r="C151" t="inlineStr">
        <is>
          <t>Cole Rusk (RS SR) •</t>
        </is>
      </c>
      <c r="D151" t="inlineStr">
        <is>
          <t>Tyler Powell (RS SR)</t>
        </is>
      </c>
      <c r="E151" t="inlineStr">
        <is>
          <t>Arthur Ban (RS SO) •</t>
        </is>
      </c>
      <c r="F151" t="inlineStr">
        <is>
          <t>Shane King (RS FR) •</t>
        </is>
      </c>
    </row>
    <row r="152">
      <c r="A152" t="inlineStr">
        <is>
          <t>Arizona</t>
        </is>
      </c>
      <c r="B152" t="inlineStr">
        <is>
          <t>QB</t>
        </is>
      </c>
      <c r="C152" t="inlineStr">
        <is>
          <t>Noah Fifita (RS SR)</t>
        </is>
      </c>
      <c r="D152" t="inlineStr">
        <is>
          <t>Sawyer Anderson (RS FR)</t>
        </is>
      </c>
      <c r="E152" t="inlineStr">
        <is>
          <t>Luke Haugo (RS FR)</t>
        </is>
      </c>
      <c r="F152" t="inlineStr">
        <is>
          <t>Oscar Rios (FR)</t>
        </is>
      </c>
    </row>
    <row r="153">
      <c r="A153" t="inlineStr">
        <is>
          <t>Arizona</t>
        </is>
      </c>
      <c r="B153" t="inlineStr">
        <is>
          <t>RB</t>
        </is>
      </c>
      <c r="C153" t="inlineStr">
        <is>
          <t>Ismail Mahdi (SR) •</t>
        </is>
      </c>
      <c r="D153" t="inlineStr">
        <is>
          <t>Kedrick Reescano (SR) •</t>
        </is>
      </c>
      <c r="E153" t="inlineStr">
        <is>
          <t>Quincy Craig (RS SR) •</t>
        </is>
      </c>
      <c r="F153" t="inlineStr">
        <is>
          <t>Antwan Roberts (RS SR) •</t>
        </is>
      </c>
    </row>
    <row r="154">
      <c r="A154" t="inlineStr">
        <is>
          <t>Arizona</t>
        </is>
      </c>
    </row>
    <row r="155">
      <c r="A155" t="inlineStr">
        <is>
          <t>Arizona</t>
        </is>
      </c>
    </row>
    <row r="156">
      <c r="A156" t="inlineStr">
        <is>
          <t>Arizona</t>
        </is>
      </c>
      <c r="C156" t="inlineStr">
        <is>
          <t>DEFENSE — Multiple 3-3-5 (OurLads 08/15/2026)</t>
        </is>
      </c>
    </row>
    <row r="157">
      <c r="A157" t="inlineStr">
        <is>
          <t>Arizona</t>
        </is>
      </c>
      <c r="B157" t="inlineStr">
        <is>
          <t>DE</t>
        </is>
      </c>
      <c r="C157" t="inlineStr">
        <is>
          <t>Tre Smith (RS SR) •</t>
        </is>
      </c>
      <c r="D157" t="inlineStr">
        <is>
          <t>Dominic Lolesio (RS JR)</t>
        </is>
      </c>
      <c r="E157" t="inlineStr">
        <is>
          <t>Kevin Moorer Jr. (JR) •</t>
        </is>
      </c>
      <c r="F157" t="inlineStr">
        <is>
          <t>Victory Johnson (RS JR) •</t>
        </is>
      </c>
    </row>
    <row r="158">
      <c r="A158" t="inlineStr">
        <is>
          <t>Arizona</t>
        </is>
      </c>
      <c r="B158" t="inlineStr">
        <is>
          <t>NT</t>
        </is>
      </c>
      <c r="C158" t="inlineStr">
        <is>
          <t>Leroy Palu (SR) •</t>
        </is>
      </c>
      <c r="D158" t="inlineStr">
        <is>
          <t>Zac Siulepa (RS JR) •</t>
        </is>
      </c>
      <c r="E158" t="inlineStr">
        <is>
          <t>Keytrin Harris (FR)</t>
        </is>
      </c>
      <c r="F158" t="inlineStr">
        <is>
          <t>Manoah Faupusa (FR)</t>
        </is>
      </c>
    </row>
    <row r="159">
      <c r="A159" t="inlineStr">
        <is>
          <t>Arizona</t>
        </is>
      </c>
      <c r="B159" t="inlineStr">
        <is>
          <t>DT</t>
        </is>
      </c>
      <c r="C159" t="inlineStr">
        <is>
          <t>Mays Pese (SO)</t>
        </is>
      </c>
      <c r="D159" t="inlineStr">
        <is>
          <t>Julian Savaiinaea (RS JR)</t>
        </is>
      </c>
      <c r="E159" t="inlineStr">
        <is>
          <t>Ezra Funa (RS JR) •</t>
        </is>
      </c>
      <c r="F159" t="inlineStr">
        <is>
          <t>Kaisi Lafitaga (FR)</t>
        </is>
      </c>
    </row>
    <row r="160">
      <c r="A160" t="inlineStr">
        <is>
          <t>Arizona</t>
        </is>
      </c>
      <c r="B160" t="inlineStr">
        <is>
          <t>WLB</t>
        </is>
      </c>
      <c r="C160" t="inlineStr">
        <is>
          <t>Chase Kennedy (RS SR) •</t>
        </is>
      </c>
      <c r="D160" t="inlineStr">
        <is>
          <t>Cooper Blomstrom (SR) •</t>
        </is>
      </c>
      <c r="E160" t="inlineStr">
        <is>
          <t>Dash Fifita (FR)</t>
        </is>
      </c>
    </row>
    <row r="161">
      <c r="A161" t="inlineStr">
        <is>
          <t>Arizona</t>
        </is>
      </c>
      <c r="B161" t="inlineStr">
        <is>
          <t>MLB</t>
        </is>
      </c>
      <c r="C161" t="inlineStr">
        <is>
          <t>Taye Brown (SR)</t>
        </is>
      </c>
      <c r="D161" t="inlineStr">
        <is>
          <t>Jabari Mann (RS SO)</t>
        </is>
      </c>
      <c r="E161" t="inlineStr">
        <is>
          <t>Dominic Hanger (RS JR)</t>
        </is>
      </c>
      <c r="F161" t="inlineStr">
        <is>
          <t>Leviticus Su'a (RS JR)</t>
        </is>
      </c>
    </row>
    <row r="162">
      <c r="A162" t="inlineStr">
        <is>
          <t>Arizona</t>
        </is>
      </c>
      <c r="B162" t="inlineStr">
        <is>
          <t>SLB</t>
        </is>
      </c>
      <c r="C162" t="inlineStr">
        <is>
          <t>Max Harris (SR) •</t>
        </is>
      </c>
      <c r="D162" t="inlineStr">
        <is>
          <t>Everett Roussaw Jr. (SR) •</t>
        </is>
      </c>
      <c r="E162" t="inlineStr">
        <is>
          <t>Myron Robinson (SO)</t>
        </is>
      </c>
      <c r="F162" t="inlineStr">
        <is>
          <t>Coleman Patmon (SO)</t>
        </is>
      </c>
    </row>
    <row r="163">
      <c r="A163" t="inlineStr">
        <is>
          <t>Arizona</t>
        </is>
      </c>
      <c r="B163" t="inlineStr">
        <is>
          <t>LCB</t>
        </is>
      </c>
      <c r="C163" t="inlineStr">
        <is>
          <t>Tyrese Boss (RS SO) •</t>
        </is>
      </c>
      <c r="D163" t="inlineStr">
        <is>
          <t>Zuri Watson (RS SO) •</t>
        </is>
      </c>
      <c r="E163" t="inlineStr">
        <is>
          <t>Swayde Griffin (RS FR)</t>
        </is>
      </c>
      <c r="F163" t="inlineStr">
        <is>
          <t>Aiden Miller (RS SO)</t>
        </is>
      </c>
    </row>
    <row r="164">
      <c r="A164" t="inlineStr">
        <is>
          <t>Arizona</t>
        </is>
      </c>
      <c r="B164" t="inlineStr">
        <is>
          <t>SS</t>
        </is>
      </c>
      <c r="C164" t="inlineStr">
        <is>
          <t>Lee Molette III (RS SR) •</t>
        </is>
      </c>
      <c r="D164" t="inlineStr">
        <is>
          <t>Matai Tagoa'i (SO) •</t>
        </is>
      </c>
      <c r="E164" t="inlineStr">
        <is>
          <t>Quinn Olson (RS SO)</t>
        </is>
      </c>
    </row>
    <row r="165">
      <c r="A165" t="inlineStr">
        <is>
          <t>Arizona</t>
        </is>
      </c>
      <c r="B165" t="inlineStr">
        <is>
          <t>FS</t>
        </is>
      </c>
      <c r="C165" t="inlineStr">
        <is>
          <t>Daylen Austin (RS JR) •</t>
        </is>
      </c>
      <c r="D165" t="inlineStr">
        <is>
          <t>Cam Chapa (JR) •</t>
        </is>
      </c>
      <c r="E165" t="inlineStr">
        <is>
          <t>Johno Price (RS JR) •</t>
        </is>
      </c>
      <c r="F165" t="inlineStr">
        <is>
          <t>Hannibal Navies II (FR)</t>
        </is>
      </c>
    </row>
    <row r="166">
      <c r="A166" t="inlineStr">
        <is>
          <t>Arizona</t>
        </is>
      </c>
      <c r="B166" t="inlineStr">
        <is>
          <t>RCB</t>
        </is>
      </c>
      <c r="C166" t="inlineStr">
        <is>
          <t>Jay'Vion Cole (RS SR) •</t>
        </is>
      </c>
      <c r="D166" t="inlineStr">
        <is>
          <t>Dwight Bootle (RS JR) •</t>
        </is>
      </c>
      <c r="E166" t="inlineStr">
        <is>
          <t>Xaier Hiler (FR)</t>
        </is>
      </c>
    </row>
    <row r="167">
      <c r="A167" t="inlineStr">
        <is>
          <t>Arizona</t>
        </is>
      </c>
      <c r="B167" t="inlineStr">
        <is>
          <t>NB</t>
        </is>
      </c>
      <c r="C167" t="inlineStr">
        <is>
          <t>Malcolm Hartzog (RS SR) •</t>
        </is>
      </c>
      <c r="D167" t="inlineStr">
        <is>
          <t>Gavin Hunter (RS JR)</t>
        </is>
      </c>
      <c r="E167" t="inlineStr">
        <is>
          <t>Dajon Hinton (RS FR)</t>
        </is>
      </c>
    </row>
    <row r="168">
      <c r="A168" t="inlineStr">
        <is>
          <t>Arizona</t>
        </is>
      </c>
    </row>
    <row r="169">
      <c r="A169" t="inlineStr">
        <is>
          <t>Arizona</t>
        </is>
      </c>
      <c r="C169" t="inlineStr">
        <is>
          <t>SPECIAL TEAMS (OurLads 08/15/2026)</t>
        </is>
      </c>
    </row>
    <row r="170">
      <c r="A170" t="inlineStr">
        <is>
          <t>Arizona</t>
        </is>
      </c>
      <c r="B170" t="inlineStr">
        <is>
          <t>PT</t>
        </is>
      </c>
      <c r="C170" t="inlineStr">
        <is>
          <t>Chase Ridley (FR)</t>
        </is>
      </c>
      <c r="D170" t="inlineStr">
        <is>
          <t>Carter Schwartz (RS JR) •</t>
        </is>
      </c>
    </row>
    <row r="171">
      <c r="A171" t="inlineStr">
        <is>
          <t>Arizona</t>
        </is>
      </c>
      <c r="B171" t="inlineStr">
        <is>
          <t>PK</t>
        </is>
      </c>
      <c r="C171" t="inlineStr">
        <is>
          <t>Michael Salgado-Medina (JR)</t>
        </is>
      </c>
      <c r="D171" t="inlineStr">
        <is>
          <t>Ian French (FR)</t>
        </is>
      </c>
    </row>
    <row r="172">
      <c r="A172" t="inlineStr">
        <is>
          <t>Arizona</t>
        </is>
      </c>
      <c r="B172" t="inlineStr">
        <is>
          <t>KO</t>
        </is>
      </c>
      <c r="C172" t="inlineStr">
        <is>
          <t>Ian French (FR)</t>
        </is>
      </c>
    </row>
    <row r="173">
      <c r="A173" t="inlineStr">
        <is>
          <t>Arizona</t>
        </is>
      </c>
      <c r="B173" t="inlineStr">
        <is>
          <t>LS</t>
        </is>
      </c>
      <c r="C173" t="inlineStr">
        <is>
          <t>Drew Nicolson (RS JR) •</t>
        </is>
      </c>
    </row>
    <row r="174">
      <c r="A174" t="inlineStr">
        <is>
          <t>Arizona</t>
        </is>
      </c>
      <c r="B174" t="inlineStr">
        <is>
          <t>H</t>
        </is>
      </c>
      <c r="C174" t="inlineStr">
        <is>
          <t>Chase Ridley (FR)</t>
        </is>
      </c>
      <c r="D174" t="inlineStr">
        <is>
          <t>Carter Schwartz (RS JR) •</t>
        </is>
      </c>
    </row>
    <row r="175">
      <c r="A175" t="inlineStr">
        <is>
          <t>Arizona</t>
        </is>
      </c>
      <c r="B175" t="inlineStr">
        <is>
          <t>PR</t>
        </is>
      </c>
      <c r="C175" t="inlineStr">
        <is>
          <t>Rodney Gallagher III (SR) •</t>
        </is>
      </c>
    </row>
    <row r="176">
      <c r="A176" t="inlineStr">
        <is>
          <t>Arizona</t>
        </is>
      </c>
      <c r="B176" t="inlineStr">
        <is>
          <t>KR</t>
        </is>
      </c>
      <c r="C176" t="inlineStr">
        <is>
          <t>Ismail Mahdi (SR) •</t>
        </is>
      </c>
      <c r="D176" t="inlineStr">
        <is>
          <t>Quincy Craig (RS SR) •</t>
        </is>
      </c>
    </row>
    <row r="177">
      <c r="A177" t="inlineStr">
        <is>
          <t>Arizona State</t>
        </is>
      </c>
      <c r="C177" t="inlineStr">
        <is>
          <t>OFFENSE — Spread (OurLads 08/08/2026)</t>
        </is>
      </c>
    </row>
    <row r="178">
      <c r="A178" t="inlineStr">
        <is>
          <t>Arizona State</t>
        </is>
      </c>
      <c r="B178" t="inlineStr">
        <is>
          <t>WR-X</t>
        </is>
      </c>
      <c r="C178" t="inlineStr">
        <is>
          <t>Reed Harris (RS JR) •</t>
        </is>
      </c>
      <c r="D178" t="inlineStr">
        <is>
          <t>Jalen Moss (RS SR) •</t>
        </is>
      </c>
      <c r="E178" t="inlineStr">
        <is>
          <t>Uriah Neloms (RS FR)</t>
        </is>
      </c>
      <c r="F178" t="inlineStr">
        <is>
          <t>Michael Tollefson (RS FR)</t>
        </is>
      </c>
    </row>
    <row r="179">
      <c r="A179" t="inlineStr">
        <is>
          <t>Arizona State</t>
        </is>
      </c>
      <c r="B179" t="inlineStr">
        <is>
          <t>WR-Z</t>
        </is>
      </c>
      <c r="C179" t="inlineStr">
        <is>
          <t>Omarion Miller (SR) •</t>
        </is>
      </c>
      <c r="D179" t="inlineStr">
        <is>
          <t>Jaren Hamilton (RS JR) •</t>
        </is>
      </c>
      <c r="E179" t="inlineStr">
        <is>
          <t>Harry Hassmann (RS FR)</t>
        </is>
      </c>
    </row>
    <row r="180">
      <c r="A180" t="inlineStr">
        <is>
          <t>Arizona State</t>
        </is>
      </c>
      <c r="B180" t="inlineStr">
        <is>
          <t>WR-F</t>
        </is>
      </c>
      <c r="C180" t="inlineStr">
        <is>
          <t>Raiden Vines-Bright (SO) •</t>
        </is>
      </c>
      <c r="D180" t="inlineStr">
        <is>
          <t>Derek Eusebio (RS JR)</t>
        </is>
      </c>
      <c r="E180" t="inlineStr">
        <is>
          <t>Cory Butler Jr. (RS FR)</t>
        </is>
      </c>
    </row>
    <row r="181">
      <c r="A181" t="inlineStr">
        <is>
          <t>Arizona State</t>
        </is>
      </c>
      <c r="B181" t="inlineStr">
        <is>
          <t>LT</t>
        </is>
      </c>
      <c r="C181" t="inlineStr">
        <is>
          <t>Champ Westbrooks (RS SO)</t>
        </is>
      </c>
      <c r="D181" t="inlineStr">
        <is>
          <t>Jarmaine Mitchell (JR) •</t>
        </is>
      </c>
      <c r="E181" t="inlineStr">
        <is>
          <t>Xander Ruggeroli (RS JR) •</t>
        </is>
      </c>
    </row>
    <row r="182">
      <c r="A182" t="inlineStr">
        <is>
          <t>Arizona State</t>
        </is>
      </c>
      <c r="B182" t="inlineStr">
        <is>
          <t>LG</t>
        </is>
      </c>
      <c r="C182" t="inlineStr">
        <is>
          <t>Maki Stewart (SO)</t>
        </is>
      </c>
      <c r="D182" t="inlineStr">
        <is>
          <t>Siosaia Lapuaho (JR) •</t>
        </is>
      </c>
      <c r="E182" t="inlineStr">
        <is>
          <t>Terrell Kim (RS SO)</t>
        </is>
      </c>
      <c r="F182" t="inlineStr">
        <is>
          <t>Brent Helton (RS SO) •</t>
        </is>
      </c>
    </row>
    <row r="183">
      <c r="A183" t="inlineStr">
        <is>
          <t>Arizona State</t>
        </is>
      </c>
      <c r="B183" t="inlineStr">
        <is>
          <t>C</t>
        </is>
      </c>
      <c r="C183" t="inlineStr">
        <is>
          <t>Tana Alo-Tupuola (JR) •</t>
        </is>
      </c>
      <c r="D183" t="inlineStr">
        <is>
          <t>Marques Uini (FR)</t>
        </is>
      </c>
      <c r="E183" t="inlineStr">
        <is>
          <t>Makua Pule (RS JR)</t>
        </is>
      </c>
    </row>
    <row r="184">
      <c r="A184" t="inlineStr">
        <is>
          <t>Arizona State</t>
        </is>
      </c>
      <c r="B184" t="inlineStr">
        <is>
          <t>RG</t>
        </is>
      </c>
      <c r="C184" t="inlineStr">
        <is>
          <t>Wade Helton (RS SO) •</t>
        </is>
      </c>
      <c r="D184" t="inlineStr">
        <is>
          <t>Rob Lapuaho (RS FR)</t>
        </is>
      </c>
      <c r="E184" t="inlineStr">
        <is>
          <t>Manamo'ui Muti (RS FR)</t>
        </is>
      </c>
    </row>
    <row r="185">
      <c r="A185" t="inlineStr">
        <is>
          <t>Arizona State</t>
        </is>
      </c>
      <c r="B185" t="inlineStr">
        <is>
          <t>RT</t>
        </is>
      </c>
      <c r="C185" t="inlineStr">
        <is>
          <t>Jalen Klemm (RS SR) •</t>
        </is>
      </c>
      <c r="D185" t="inlineStr">
        <is>
          <t>Luke Baklenko (SR) •</t>
        </is>
      </c>
      <c r="E185" t="inlineStr">
        <is>
          <t>Desean Bryant Jr. (RS FR)</t>
        </is>
      </c>
    </row>
    <row r="186">
      <c r="A186" t="inlineStr">
        <is>
          <t>Arizona State</t>
        </is>
      </c>
      <c r="B186" t="inlineStr">
        <is>
          <t>TE</t>
        </is>
      </c>
      <c r="C186" t="inlineStr">
        <is>
          <t>Khamari Anderson (SR) •</t>
        </is>
      </c>
      <c r="D186" t="inlineStr">
        <is>
          <t>AJ Ia (SO)</t>
        </is>
      </c>
      <c r="E186" t="inlineStr">
        <is>
          <t>Anthony Miller (RS JR) •</t>
        </is>
      </c>
    </row>
    <row r="187">
      <c r="A187" t="inlineStr">
        <is>
          <t>Arizona State</t>
        </is>
      </c>
      <c r="B187" t="inlineStr">
        <is>
          <t>QB</t>
        </is>
      </c>
      <c r="C187" t="inlineStr">
        <is>
          <t>Cutter Boley (RS SO) •</t>
        </is>
      </c>
      <c r="D187" t="inlineStr">
        <is>
          <t>Mikey Keene (RS SR) •</t>
        </is>
      </c>
      <c r="E187" t="inlineStr">
        <is>
          <t>Jake Fette (FR)</t>
        </is>
      </c>
      <c r="F187" t="inlineStr">
        <is>
          <t>Cameron Dyer (RS FR)</t>
        </is>
      </c>
    </row>
    <row r="188">
      <c r="A188" t="inlineStr">
        <is>
          <t>Arizona State</t>
        </is>
      </c>
      <c r="B188" t="inlineStr">
        <is>
          <t>RB</t>
        </is>
      </c>
      <c r="C188" t="inlineStr">
        <is>
          <t>Kyson Brown (SR)</t>
        </is>
      </c>
      <c r="D188" t="inlineStr">
        <is>
          <t>Demarius Robinson (SO)</t>
        </is>
      </c>
      <c r="E188" t="inlineStr">
        <is>
          <t>Marquis Gillis (RS SR) •</t>
        </is>
      </c>
      <c r="F188" t="inlineStr">
        <is>
          <t>Cardae Mack (FR)</t>
        </is>
      </c>
    </row>
    <row r="189">
      <c r="A189" t="inlineStr">
        <is>
          <t>Arizona State</t>
        </is>
      </c>
    </row>
    <row r="190">
      <c r="A190" t="inlineStr">
        <is>
          <t>Arizona State</t>
        </is>
      </c>
    </row>
    <row r="191">
      <c r="A191" t="inlineStr">
        <is>
          <t>Arizona State</t>
        </is>
      </c>
      <c r="C191" t="inlineStr">
        <is>
          <t>DEFENSE — 4-2-5 (OurLads 08/08/2026)</t>
        </is>
      </c>
    </row>
    <row r="192">
      <c r="A192" t="inlineStr">
        <is>
          <t>Arizona State</t>
        </is>
      </c>
      <c r="B192" t="inlineStr">
        <is>
          <t>LDE</t>
        </is>
      </c>
      <c r="C192" t="inlineStr">
        <is>
          <t>Roman Pitre (RS SR) •</t>
        </is>
      </c>
      <c r="D192" t="inlineStr">
        <is>
          <t>Emar'rion Winston (RS SR) •</t>
        </is>
      </c>
      <c r="E192" t="inlineStr">
        <is>
          <t>Albert Smith III (RS SO)</t>
        </is>
      </c>
      <c r="F192" t="inlineStr">
        <is>
          <t>Kirt Vakalahi (JR) •</t>
        </is>
      </c>
    </row>
    <row r="193">
      <c r="A193" t="inlineStr">
        <is>
          <t>Arizona State</t>
        </is>
      </c>
      <c r="B193" t="inlineStr">
        <is>
          <t>LDT</t>
        </is>
      </c>
      <c r="C193" t="inlineStr">
        <is>
          <t>C.J. Fite (SR)</t>
        </is>
      </c>
      <c r="D193" t="inlineStr">
        <is>
          <t>Zac Swanson (RS SR) •</t>
        </is>
      </c>
      <c r="E193" t="inlineStr">
        <is>
          <t>Rashad McKenzie (RS SR) •</t>
        </is>
      </c>
      <c r="F193" t="inlineStr">
        <is>
          <t>Ramar Williams (RS SO)</t>
        </is>
      </c>
    </row>
    <row r="194">
      <c r="A194" t="inlineStr">
        <is>
          <t>Arizona State</t>
        </is>
      </c>
      <c r="B194" t="inlineStr">
        <is>
          <t>RDT</t>
        </is>
      </c>
      <c r="C194" t="inlineStr">
        <is>
          <t>Blazen Lono-Wong (RS SR)</t>
        </is>
      </c>
      <c r="D194" t="inlineStr">
        <is>
          <t>MyKeil Gardner (RS JR) •</t>
        </is>
      </c>
      <c r="E194" t="inlineStr">
        <is>
          <t>Jeffrey Manns (JR) •</t>
        </is>
      </c>
    </row>
    <row r="195">
      <c r="A195" t="inlineStr">
        <is>
          <t>Arizona State</t>
        </is>
      </c>
      <c r="B195" t="inlineStr">
        <is>
          <t>RDE</t>
        </is>
      </c>
      <c r="C195" t="inlineStr">
        <is>
          <t>Jalen Thompson (SR) •</t>
        </is>
      </c>
      <c r="D195" t="inlineStr">
        <is>
          <t>Clayton Smith (GR) •</t>
        </is>
      </c>
      <c r="E195" t="inlineStr">
        <is>
          <t>Julian Hugo (FR)</t>
        </is>
      </c>
    </row>
    <row r="196">
      <c r="A196" t="inlineStr">
        <is>
          <t>Arizona State</t>
        </is>
      </c>
      <c r="B196" t="inlineStr">
        <is>
          <t>WLB</t>
        </is>
      </c>
      <c r="C196" t="inlineStr">
        <is>
          <t>Martell Hughes (JR)</t>
        </is>
      </c>
      <c r="D196" t="inlineStr">
        <is>
          <t>Zyrus Fiaseu (RS SR) •</t>
        </is>
      </c>
      <c r="E196" t="inlineStr">
        <is>
          <t>Tristan Bacon (RS FR)</t>
        </is>
      </c>
      <c r="F196" t="inlineStr">
        <is>
          <t>Mason Marden (FR)</t>
        </is>
      </c>
    </row>
    <row r="197">
      <c r="A197" t="inlineStr">
        <is>
          <t>Arizona State</t>
        </is>
      </c>
      <c r="B197" t="inlineStr">
        <is>
          <t>MLB</t>
        </is>
      </c>
      <c r="C197" t="inlineStr">
        <is>
          <t>Owen Long (JR) •</t>
        </is>
      </c>
      <c r="D197" t="inlineStr">
        <is>
          <t>Prayer Young-Blackgoat (RS SO)</t>
        </is>
      </c>
      <c r="E197" t="inlineStr">
        <is>
          <t>Isaiah Iosefa (SO)</t>
        </is>
      </c>
      <c r="F197" t="inlineStr">
        <is>
          <t>Ramere Davis (RS SO) •</t>
        </is>
      </c>
    </row>
    <row r="198">
      <c r="A198" t="inlineStr">
        <is>
          <t>Arizona State</t>
        </is>
      </c>
      <c r="B198" t="inlineStr">
        <is>
          <t>LCB</t>
        </is>
      </c>
      <c r="C198" t="inlineStr">
        <is>
          <t>Rodney Bimage Jr. (RS SO)</t>
        </is>
      </c>
      <c r="D198" t="inlineStr">
        <is>
          <t>Caleb Chester (RS FR) •</t>
        </is>
      </c>
      <c r="E198" t="inlineStr">
        <is>
          <t>Daquwan Dunn (RS FR)</t>
        </is>
      </c>
    </row>
    <row r="199">
      <c r="A199" t="inlineStr">
        <is>
          <t>Arizona State</t>
        </is>
      </c>
      <c r="B199" t="inlineStr">
        <is>
          <t>SS</t>
        </is>
      </c>
      <c r="C199" t="inlineStr">
        <is>
          <t>Lyrik Rawls (RS SR) •</t>
        </is>
      </c>
      <c r="D199" t="inlineStr">
        <is>
          <t>Antoine Belgrave-Shorter (RS SO) •</t>
        </is>
      </c>
      <c r="E199" t="inlineStr">
        <is>
          <t>Maurice Williams (JR) •</t>
        </is>
      </c>
    </row>
    <row r="200">
      <c r="A200" t="inlineStr">
        <is>
          <t>Arizona State</t>
        </is>
      </c>
      <c r="B200" t="inlineStr">
        <is>
          <t>FS</t>
        </is>
      </c>
      <c r="C200" t="inlineStr">
        <is>
          <t>Adrian Wilson (RS JR) •</t>
        </is>
      </c>
      <c r="D200" t="inlineStr">
        <is>
          <t>Jessiah McGrew (SO) •</t>
        </is>
      </c>
      <c r="E200" t="inlineStr">
        <is>
          <t>Kyan McDonald (JR)</t>
        </is>
      </c>
      <c r="F200" t="inlineStr">
        <is>
          <t>Ben Alefaio-Lilii (SO)</t>
        </is>
      </c>
    </row>
    <row r="201">
      <c r="A201" t="inlineStr">
        <is>
          <t>Arizona State</t>
        </is>
      </c>
      <c r="B201" t="inlineStr">
        <is>
          <t>RCB</t>
        </is>
      </c>
      <c r="C201" t="inlineStr">
        <is>
          <t>Ashton Stamps (RS JR) •</t>
        </is>
      </c>
      <c r="D201" t="inlineStr">
        <is>
          <t>Joseph Smith (SO)</t>
        </is>
      </c>
      <c r="E201" t="inlineStr">
        <is>
          <t>Nigel Pringle (RS FR) •</t>
        </is>
      </c>
    </row>
    <row r="202">
      <c r="A202" t="inlineStr">
        <is>
          <t>Arizona State</t>
        </is>
      </c>
      <c r="B202" t="inlineStr">
        <is>
          <t>NB</t>
        </is>
      </c>
      <c r="C202" t="inlineStr">
        <is>
          <t>Montana Warren (RS JR)</t>
        </is>
      </c>
    </row>
    <row r="203">
      <c r="A203" t="inlineStr">
        <is>
          <t>Arizona State</t>
        </is>
      </c>
    </row>
    <row r="204">
      <c r="A204" t="inlineStr">
        <is>
          <t>Arizona State</t>
        </is>
      </c>
      <c r="C204" t="inlineStr">
        <is>
          <t>SPECIAL TEAMS (OurLads 08/08/2026)</t>
        </is>
      </c>
    </row>
    <row r="205">
      <c r="A205" t="inlineStr">
        <is>
          <t>Arizona State</t>
        </is>
      </c>
      <c r="B205" t="inlineStr">
        <is>
          <t>PT</t>
        </is>
      </c>
      <c r="C205" t="inlineStr">
        <is>
          <t>Nick McLarty (RS SO) •</t>
        </is>
      </c>
      <c r="D205" t="inlineStr">
        <is>
          <t>Kanyon Floyd (JR)</t>
        </is>
      </c>
    </row>
    <row r="206">
      <c r="A206" t="inlineStr">
        <is>
          <t>Arizona State</t>
        </is>
      </c>
      <c r="B206" t="inlineStr">
        <is>
          <t>PK</t>
        </is>
      </c>
      <c r="C206" t="inlineStr">
        <is>
          <t>Carson Smith (RS SR) •</t>
        </is>
      </c>
      <c r="D206" t="inlineStr">
        <is>
          <t>Carston Kieffer (RS JR)</t>
        </is>
      </c>
    </row>
    <row r="207">
      <c r="A207" t="inlineStr">
        <is>
          <t>Arizona State</t>
        </is>
      </c>
      <c r="B207" t="inlineStr">
        <is>
          <t>KO</t>
        </is>
      </c>
      <c r="C207" t="inlineStr">
        <is>
          <t>Carson Smith (RS SR) •</t>
        </is>
      </c>
      <c r="D207" t="inlineStr">
        <is>
          <t>Carston Kieffer (RS JR)</t>
        </is>
      </c>
    </row>
    <row r="208">
      <c r="A208" t="inlineStr">
        <is>
          <t>Arizona State</t>
        </is>
      </c>
      <c r="B208" t="inlineStr">
        <is>
          <t>LS</t>
        </is>
      </c>
      <c r="C208" t="inlineStr">
        <is>
          <t>Grayson Curtis (RS SR) •</t>
        </is>
      </c>
      <c r="D208" t="inlineStr">
        <is>
          <t>Tyler Wigglesworth (RS SR) •</t>
        </is>
      </c>
    </row>
    <row r="209">
      <c r="A209" t="inlineStr">
        <is>
          <t>Arizona State</t>
        </is>
      </c>
      <c r="B209" t="inlineStr">
        <is>
          <t>H</t>
        </is>
      </c>
      <c r="C209" t="inlineStr">
        <is>
          <t>Nick McLarty (RS SO) •</t>
        </is>
      </c>
      <c r="D209" t="inlineStr">
        <is>
          <t>Kanyon Floyd (JR)</t>
        </is>
      </c>
    </row>
    <row r="210">
      <c r="A210" t="inlineStr">
        <is>
          <t>Arizona State</t>
        </is>
      </c>
      <c r="B210" t="inlineStr">
        <is>
          <t>PR</t>
        </is>
      </c>
      <c r="C210" t="inlineStr">
        <is>
          <t>Jaren Hamilton (RS JR) •</t>
        </is>
      </c>
      <c r="D210" t="inlineStr">
        <is>
          <t>Jalen Moss (RS SR) •</t>
        </is>
      </c>
      <c r="E210" t="inlineStr">
        <is>
          <t>Raiden Vines-Bright (SO) •</t>
        </is>
      </c>
    </row>
    <row r="211">
      <c r="A211" t="inlineStr">
        <is>
          <t>Arizona State</t>
        </is>
      </c>
      <c r="B211" t="inlineStr">
        <is>
          <t>KR</t>
        </is>
      </c>
      <c r="C211" t="inlineStr">
        <is>
          <t>Jaren Hamilton (RS JR) •</t>
        </is>
      </c>
      <c r="D211" t="inlineStr">
        <is>
          <t>Jalen Moss (RS SR) •</t>
        </is>
      </c>
      <c r="E211" t="inlineStr">
        <is>
          <t>Raiden Vines-Bright (SO) •</t>
        </is>
      </c>
    </row>
    <row r="212">
      <c r="A212" t="inlineStr">
        <is>
          <t>Arkansas</t>
        </is>
      </c>
      <c r="C212" t="inlineStr">
        <is>
          <t>OFFENSE — Veer And Shoot (OurLads 08/17/2026)</t>
        </is>
      </c>
    </row>
    <row r="213">
      <c r="A213" t="inlineStr">
        <is>
          <t>Arkansas</t>
        </is>
      </c>
      <c r="B213" t="inlineStr">
        <is>
          <t>WR-X</t>
        </is>
      </c>
      <c r="C213" t="inlineStr">
        <is>
          <t>Chris Marshall (RS SR) •</t>
        </is>
      </c>
      <c r="D213" t="inlineStr">
        <is>
          <t>Antonio Jordan (RS FR)</t>
        </is>
      </c>
      <c r="E213" t="inlineStr">
        <is>
          <t>Courtney Crutchfield (RS SO) •</t>
        </is>
      </c>
      <c r="F213" t="inlineStr">
        <is>
          <t>Jude Hall (FR)</t>
        </is>
      </c>
    </row>
    <row r="214">
      <c r="A214" t="inlineStr">
        <is>
          <t>Arkansas</t>
        </is>
      </c>
      <c r="B214" t="inlineStr">
        <is>
          <t>WR-Z</t>
        </is>
      </c>
      <c r="C214" t="inlineStr">
        <is>
          <t>CJ Brown (JR)</t>
        </is>
      </c>
      <c r="D214" t="inlineStr">
        <is>
          <t>Donovan Faupel (SR) •</t>
        </is>
      </c>
      <c r="E214" t="inlineStr">
        <is>
          <t>Monte Harrison (RS SO)</t>
        </is>
      </c>
      <c r="F214" t="inlineStr">
        <is>
          <t>Blair Irvin III (FR)</t>
        </is>
      </c>
    </row>
    <row r="215">
      <c r="A215" t="inlineStr">
        <is>
          <t>Arkansas</t>
        </is>
      </c>
      <c r="B215" t="inlineStr">
        <is>
          <t>WR-SL</t>
        </is>
      </c>
      <c r="C215" t="inlineStr">
        <is>
          <t>Jamari Hawkins (RS SR) •</t>
        </is>
      </c>
      <c r="D215" t="inlineStr">
        <is>
          <t>Ismael Cisse (RS JR) •</t>
        </is>
      </c>
      <c r="E215" t="inlineStr">
        <is>
          <t>Jelani Watkins (RS SO) •</t>
        </is>
      </c>
      <c r="F215" t="inlineStr">
        <is>
          <t>Dequane Prevo (FR)</t>
        </is>
      </c>
    </row>
    <row r="216">
      <c r="A216" t="inlineStr">
        <is>
          <t>Arkansas</t>
        </is>
      </c>
      <c r="B216" t="inlineStr">
        <is>
          <t>LT</t>
        </is>
      </c>
      <c r="C216" t="inlineStr">
        <is>
          <t>Kavion Broussard (RS SO) •</t>
        </is>
      </c>
      <c r="D216" t="inlineStr">
        <is>
          <t>Josiah Clemons (RS FR) •</t>
        </is>
      </c>
      <c r="E216" t="inlineStr">
        <is>
          <t>Aaron Smith (RS JR)</t>
        </is>
      </c>
      <c r="F216" t="inlineStr">
        <is>
          <t>Ben Mubenga (FR)</t>
        </is>
      </c>
    </row>
    <row r="217">
      <c r="A217" t="inlineStr">
        <is>
          <t>Arkansas</t>
        </is>
      </c>
      <c r="B217" t="inlineStr">
        <is>
          <t>LG</t>
        </is>
      </c>
      <c r="C217" t="inlineStr">
        <is>
          <t>Malachi Breland (RS JR) •</t>
        </is>
      </c>
      <c r="D217" t="inlineStr">
        <is>
          <t>Terence Roberson Jr. (RS SO) •</t>
        </is>
      </c>
      <c r="E217" t="inlineStr">
        <is>
          <t>Daniel Grein (RS FR) •</t>
        </is>
      </c>
      <c r="F217" t="inlineStr">
        <is>
          <t>Lucas Possenti (RS SO) •</t>
        </is>
      </c>
    </row>
    <row r="218">
      <c r="A218" t="inlineStr">
        <is>
          <t>Arkansas</t>
        </is>
      </c>
      <c r="B218" t="inlineStr">
        <is>
          <t>C</t>
        </is>
      </c>
      <c r="C218" t="inlineStr">
        <is>
          <t>Caden Kitler (RS SR) •</t>
        </is>
      </c>
      <c r="D218" t="inlineStr">
        <is>
          <t>Kash Courtney (RS FR)</t>
        </is>
      </c>
      <c r="E218" t="inlineStr">
        <is>
          <t>Alex Johnson (RS SO)</t>
        </is>
      </c>
      <c r="F218" t="inlineStr">
        <is>
          <t>Kaden Bramlage (FR)</t>
        </is>
      </c>
    </row>
    <row r="219">
      <c r="A219" t="inlineStr">
        <is>
          <t>Arkansas</t>
        </is>
      </c>
      <c r="B219" t="inlineStr">
        <is>
          <t>RG</t>
        </is>
      </c>
      <c r="C219" t="inlineStr">
        <is>
          <t>Kobe Branham (RS SO)</t>
        </is>
      </c>
      <c r="D219" t="inlineStr">
        <is>
          <t>Brooks Edmonson (RS SR)</t>
        </is>
      </c>
      <c r="E219" t="inlineStr">
        <is>
          <t>Payton Parks-Smith (RS SR) •</t>
        </is>
      </c>
      <c r="F219" t="inlineStr">
        <is>
          <t>Tucker Young (FR)</t>
        </is>
      </c>
    </row>
    <row r="220">
      <c r="A220" t="inlineStr">
        <is>
          <t>Arkansas</t>
        </is>
      </c>
      <c r="B220" t="inlineStr">
        <is>
          <t>RT</t>
        </is>
      </c>
      <c r="C220" t="inlineStr">
        <is>
          <t>Bryant Williams (RS SR) •</t>
        </is>
      </c>
      <c r="D220" t="inlineStr">
        <is>
          <t>Adam Hawkes (RS SO) •</t>
        </is>
      </c>
      <c r="E220" t="inlineStr">
        <is>
          <t>Jonas Nantze (RS SO)</t>
        </is>
      </c>
      <c r="F220" t="inlineStr">
        <is>
          <t>Hugh Smith (FR)</t>
        </is>
      </c>
    </row>
    <row r="221">
      <c r="A221" t="inlineStr">
        <is>
          <t>Arkansas</t>
        </is>
      </c>
      <c r="B221" t="inlineStr">
        <is>
          <t>TE</t>
        </is>
      </c>
      <c r="C221" t="inlineStr">
        <is>
          <t>Jaden Platt (RS JR) •</t>
        </is>
      </c>
      <c r="D221" t="inlineStr">
        <is>
          <t>Ty Lockwood (RS JR) •</t>
        </is>
      </c>
      <c r="E221" t="inlineStr">
        <is>
          <t>Maddox Lassiter (RS JR)</t>
        </is>
      </c>
      <c r="F221" t="inlineStr">
        <is>
          <t>Matt Adcock (SR) •</t>
        </is>
      </c>
    </row>
    <row r="222">
      <c r="A222" t="inlineStr">
        <is>
          <t>Arkansas</t>
        </is>
      </c>
      <c r="B222" t="inlineStr">
        <is>
          <t>QB</t>
        </is>
      </c>
      <c r="C222" t="inlineStr">
        <is>
          <t>KJ Jackson (RS SO)</t>
        </is>
      </c>
      <c r="D222" t="inlineStr">
        <is>
          <t>AJ Hill (RS FR) •</t>
        </is>
      </c>
      <c r="E222" t="inlineStr">
        <is>
          <t>Hank Hendrix (FR)</t>
        </is>
      </c>
      <c r="F222" t="inlineStr">
        <is>
          <t>Cade Trotter (RS FR) •</t>
        </is>
      </c>
    </row>
    <row r="223">
      <c r="A223" t="inlineStr">
        <is>
          <t>Arkansas</t>
        </is>
      </c>
      <c r="B223" t="inlineStr">
        <is>
          <t>RB</t>
        </is>
      </c>
      <c r="C223" t="inlineStr">
        <is>
          <t>Braylen Russell (JR)</t>
        </is>
      </c>
      <c r="D223" t="inlineStr">
        <is>
          <t>Sutton Smith (RS SR) •</t>
        </is>
      </c>
      <c r="E223" t="inlineStr">
        <is>
          <t>Cam Settles (SO)</t>
        </is>
      </c>
      <c r="F223" t="inlineStr">
        <is>
          <t>Jasper Parker (SO) •</t>
        </is>
      </c>
    </row>
    <row r="224">
      <c r="A224" t="inlineStr">
        <is>
          <t>Arkansas</t>
        </is>
      </c>
      <c r="B224" t="inlineStr">
        <is>
          <t>INJ</t>
        </is>
      </c>
      <c r="C224" t="inlineStr">
        <is>
          <t>Connor Smith (FR)</t>
        </is>
      </c>
    </row>
    <row r="225">
      <c r="A225" t="inlineStr">
        <is>
          <t>Arkansas</t>
        </is>
      </c>
    </row>
    <row r="226">
      <c r="A226" t="inlineStr">
        <is>
          <t>Arkansas</t>
        </is>
      </c>
      <c r="C226" t="inlineStr">
        <is>
          <t>DEFENSE — Multiple 4-2-5 (OurLads 08/17/2026)</t>
        </is>
      </c>
    </row>
    <row r="227">
      <c r="A227" t="inlineStr">
        <is>
          <t>Arkansas</t>
        </is>
      </c>
      <c r="B227" t="inlineStr">
        <is>
          <t>DE</t>
        </is>
      </c>
      <c r="C227" t="inlineStr">
        <is>
          <t>Quincy Rhodes Jr. (SR)</t>
        </is>
      </c>
      <c r="D227" t="inlineStr">
        <is>
          <t>Xadavien Sims (RS SO) •</t>
        </is>
      </c>
      <c r="E227" t="inlineStr">
        <is>
          <t>Caleb Bell (RS FR)</t>
        </is>
      </c>
      <c r="F227" t="inlineStr">
        <is>
          <t>Brian Alston (RS JR) •</t>
        </is>
      </c>
    </row>
    <row r="228">
      <c r="A228" t="inlineStr">
        <is>
          <t>Arkansas</t>
        </is>
      </c>
      <c r="B228" t="inlineStr">
        <is>
          <t>NT</t>
        </is>
      </c>
      <c r="C228" t="inlineStr">
        <is>
          <t>Hunter Osborne (RS JR) •</t>
        </is>
      </c>
      <c r="D228" t="inlineStr">
        <is>
          <t>David Oke (RS SR) •</t>
        </is>
      </c>
      <c r="E228" t="inlineStr">
        <is>
          <t>Danny Beale III (FR)</t>
        </is>
      </c>
      <c r="F228" t="inlineStr">
        <is>
          <t>Antonio Sandel-Bascomb (RS JR) •</t>
        </is>
      </c>
    </row>
    <row r="229">
      <c r="A229" t="inlineStr">
        <is>
          <t>Arkansas</t>
        </is>
      </c>
      <c r="B229" t="inlineStr">
        <is>
          <t>DT</t>
        </is>
      </c>
      <c r="C229" t="inlineStr">
        <is>
          <t>Carlon Jones (RS SO) •</t>
        </is>
      </c>
      <c r="D229" t="inlineStr">
        <is>
          <t>Reginald Vaughn (RS FR)</t>
        </is>
      </c>
      <c r="E229" t="inlineStr">
        <is>
          <t>Trajen Odom (RS FR) •</t>
        </is>
      </c>
      <c r="F229" t="inlineStr">
        <is>
          <t>Keiundre Johnson (RS FR)</t>
        </is>
      </c>
    </row>
    <row r="230">
      <c r="A230" t="inlineStr">
        <is>
          <t>Arkansas</t>
        </is>
      </c>
      <c r="B230" t="inlineStr">
        <is>
          <t>JACK</t>
        </is>
      </c>
      <c r="C230" t="inlineStr">
        <is>
          <t>Steven Soles Jr. (JR) •</t>
        </is>
      </c>
      <c r="D230" t="inlineStr">
        <is>
          <t>Charlie Collins (JR)</t>
        </is>
      </c>
      <c r="E230" t="inlineStr">
        <is>
          <t>Jamonta Waller (RS SO) •</t>
        </is>
      </c>
      <c r="F230" t="inlineStr">
        <is>
          <t>Trent Sellers (RS FR)</t>
        </is>
      </c>
    </row>
    <row r="231">
      <c r="A231" t="inlineStr">
        <is>
          <t>Arkansas</t>
        </is>
      </c>
      <c r="B231" t="inlineStr">
        <is>
          <t>WLB</t>
        </is>
      </c>
      <c r="C231" t="inlineStr">
        <is>
          <t>Ja'Quavion Smith (JR) •</t>
        </is>
      </c>
      <c r="D231" t="inlineStr">
        <is>
          <t>Phoenix Jackson (RS SR) •</t>
        </is>
      </c>
      <c r="E231" t="inlineStr">
        <is>
          <t>Jeremy Evans (RS SR) •</t>
        </is>
      </c>
    </row>
    <row r="232">
      <c r="A232" t="inlineStr">
        <is>
          <t>Arkansas</t>
        </is>
      </c>
      <c r="B232" t="inlineStr">
        <is>
          <t>MLB</t>
        </is>
      </c>
      <c r="C232" t="inlineStr">
        <is>
          <t>Bradley Shaw (JR)</t>
        </is>
      </c>
      <c r="D232" t="inlineStr">
        <is>
          <t>Ben Bogle (RS SR) •</t>
        </is>
      </c>
      <c r="E232" t="inlineStr">
        <is>
          <t>Wyatt Simmons (RS SO)</t>
        </is>
      </c>
    </row>
    <row r="233">
      <c r="A233" t="inlineStr">
        <is>
          <t>Arkansas</t>
        </is>
      </c>
      <c r="B233" t="inlineStr">
        <is>
          <t>LCB</t>
        </is>
      </c>
      <c r="C233" t="inlineStr">
        <is>
          <t>La'khi Roland (JR) •</t>
        </is>
      </c>
      <c r="D233" t="inlineStr">
        <is>
          <t>Shelton Lewis (RS JR) •</t>
        </is>
      </c>
      <c r="E233" t="inlineStr">
        <is>
          <t>Brandon Ford (FR)</t>
        </is>
      </c>
    </row>
    <row r="234">
      <c r="A234" t="inlineStr">
        <is>
          <t>Arkansas</t>
        </is>
      </c>
      <c r="B234" t="inlineStr">
        <is>
          <t>SS</t>
        </is>
      </c>
      <c r="C234" t="inlineStr">
        <is>
          <t>Miguel Mitchell (RS SR) •</t>
        </is>
      </c>
      <c r="D234" t="inlineStr">
        <is>
          <t>Kyeaure Magloire (RS SR) •</t>
        </is>
      </c>
      <c r="E234" t="inlineStr">
        <is>
          <t>Nsongbeh Ginyui (SO) •</t>
        </is>
      </c>
      <c r="F234" t="inlineStr">
        <is>
          <t>Ian Williams (SO) •</t>
        </is>
      </c>
    </row>
    <row r="235">
      <c r="A235" t="inlineStr">
        <is>
          <t>Arkansas</t>
        </is>
      </c>
      <c r="B235" t="inlineStr">
        <is>
          <t>FS</t>
        </is>
      </c>
      <c r="C235" t="inlineStr">
        <is>
          <t>Christian Harrison (RS SR) •</t>
        </is>
      </c>
      <c r="D235" t="inlineStr">
        <is>
          <t>John Howse IV (RS SR) •</t>
        </is>
      </c>
      <c r="E235" t="inlineStr">
        <is>
          <t>Tay Lockett (FR)</t>
        </is>
      </c>
      <c r="F235" t="inlineStr">
        <is>
          <t>LaMarcus Hicks II (RS FR) •</t>
        </is>
      </c>
    </row>
    <row r="236">
      <c r="A236" t="inlineStr">
        <is>
          <t>Arkansas</t>
        </is>
      </c>
      <c r="B236" t="inlineStr">
        <is>
          <t>RCB</t>
        </is>
      </c>
      <c r="C236" t="inlineStr">
        <is>
          <t>Joker Johnson (RS JR) •</t>
        </is>
      </c>
      <c r="D236" t="inlineStr">
        <is>
          <t>DJ Hairston Jr. (SO) •</t>
        </is>
      </c>
      <c r="E236" t="inlineStr">
        <is>
          <t>Braydon Lee (RS SO) •</t>
        </is>
      </c>
    </row>
    <row r="237">
      <c r="A237" t="inlineStr">
        <is>
          <t>Arkansas</t>
        </is>
      </c>
      <c r="B237" t="inlineStr">
        <is>
          <t>NB</t>
        </is>
      </c>
      <c r="C237" t="inlineStr">
        <is>
          <t>Khmori House (JR) •</t>
        </is>
      </c>
      <c r="D237" t="inlineStr">
        <is>
          <t>Carter Stoutmire (SR) •</t>
        </is>
      </c>
      <c r="E237" t="inlineStr">
        <is>
          <t>Tyler Scott (RS JR) •</t>
        </is>
      </c>
    </row>
    <row r="238">
      <c r="A238" t="inlineStr">
        <is>
          <t>Arkansas</t>
        </is>
      </c>
    </row>
    <row r="239">
      <c r="A239" t="inlineStr">
        <is>
          <t>Arkansas</t>
        </is>
      </c>
      <c r="C239" t="inlineStr">
        <is>
          <t>SPECIAL TEAMS (OurLads 08/17/2026)</t>
        </is>
      </c>
    </row>
    <row r="240">
      <c r="A240" t="inlineStr">
        <is>
          <t>Arkansas</t>
        </is>
      </c>
      <c r="B240" t="inlineStr">
        <is>
          <t>PT</t>
        </is>
      </c>
      <c r="C240" t="inlineStr">
        <is>
          <t>Gavin Rush (RS FR)</t>
        </is>
      </c>
      <c r="D240" t="inlineStr">
        <is>
          <t>Jesse Ehrlich (RS SR) •</t>
        </is>
      </c>
    </row>
    <row r="241">
      <c r="A241" t="inlineStr">
        <is>
          <t>Arkansas</t>
        </is>
      </c>
      <c r="B241" t="inlineStr">
        <is>
          <t>PK</t>
        </is>
      </c>
      <c r="C241" t="inlineStr">
        <is>
          <t>Max Gilbert (RS JR) •</t>
        </is>
      </c>
      <c r="D241" t="inlineStr">
        <is>
          <t>Braeden McAlister (RS SR) •</t>
        </is>
      </c>
      <c r="E241" t="inlineStr">
        <is>
          <t>Charlie Von Der Meden (RS SO)</t>
        </is>
      </c>
    </row>
    <row r="242">
      <c r="A242" t="inlineStr">
        <is>
          <t>Arkansas</t>
        </is>
      </c>
      <c r="B242" t="inlineStr">
        <is>
          <t>KO</t>
        </is>
      </c>
      <c r="C242" t="inlineStr">
        <is>
          <t>Braeden McAlister (RS SR) •</t>
        </is>
      </c>
      <c r="D242" t="inlineStr">
        <is>
          <t>Max Gilbert (RS JR) •</t>
        </is>
      </c>
      <c r="E242" t="inlineStr">
        <is>
          <t>Charlie Von Der Meden (RS SO)</t>
        </is>
      </c>
    </row>
    <row r="243">
      <c r="A243" t="inlineStr">
        <is>
          <t>Arkansas</t>
        </is>
      </c>
      <c r="B243" t="inlineStr">
        <is>
          <t>LS</t>
        </is>
      </c>
      <c r="C243" t="inlineStr">
        <is>
          <t>Adam Johnston (RS JR) •</t>
        </is>
      </c>
      <c r="D243" t="inlineStr">
        <is>
          <t>Max Schmidly (RS JR)</t>
        </is>
      </c>
    </row>
    <row r="244">
      <c r="A244" t="inlineStr">
        <is>
          <t>Arkansas</t>
        </is>
      </c>
      <c r="B244" t="inlineStr">
        <is>
          <t>H</t>
        </is>
      </c>
      <c r="C244" t="inlineStr">
        <is>
          <t>Gavin Rush (RS FR)</t>
        </is>
      </c>
      <c r="D244" t="inlineStr">
        <is>
          <t>Jesse Ehrlich (RS SR) •</t>
        </is>
      </c>
    </row>
    <row r="245">
      <c r="A245" t="inlineStr">
        <is>
          <t>Arkansas</t>
        </is>
      </c>
      <c r="B245" t="inlineStr">
        <is>
          <t>PR</t>
        </is>
      </c>
      <c r="C245" t="inlineStr">
        <is>
          <t>Sutton Smith (RS SR) •</t>
        </is>
      </c>
    </row>
    <row r="246">
      <c r="A246" t="inlineStr">
        <is>
          <t>Arkansas</t>
        </is>
      </c>
      <c r="B246" t="inlineStr">
        <is>
          <t>KR</t>
        </is>
      </c>
      <c r="C246" t="inlineStr">
        <is>
          <t>Sutton Smith (RS SR) •</t>
        </is>
      </c>
      <c r="D246" t="inlineStr">
        <is>
          <t>Jelani Watkins (RS SO) •</t>
        </is>
      </c>
    </row>
    <row r="247">
      <c r="A247" t="inlineStr">
        <is>
          <t>Arkansas State</t>
        </is>
      </c>
      <c r="C247" t="inlineStr">
        <is>
          <t>OFFENSE — Spread (OurLads 07/28/2026)</t>
        </is>
      </c>
    </row>
    <row r="248">
      <c r="A248" t="inlineStr">
        <is>
          <t>Arkansas State</t>
        </is>
      </c>
      <c r="B248" t="inlineStr">
        <is>
          <t>WR-X</t>
        </is>
      </c>
      <c r="C248" t="inlineStr">
        <is>
          <t>Jaylen Bonelli (SR) •</t>
        </is>
      </c>
      <c r="D248" t="inlineStr">
        <is>
          <t>Romel Stevens (RS FR)</t>
        </is>
      </c>
      <c r="E248" t="inlineStr">
        <is>
          <t>Dallas Boozer (FR)</t>
        </is>
      </c>
    </row>
    <row r="249">
      <c r="A249" t="inlineStr">
        <is>
          <t>Arkansas State</t>
        </is>
      </c>
      <c r="B249" t="inlineStr">
        <is>
          <t>WR-Z</t>
        </is>
      </c>
      <c r="C249" t="inlineStr">
        <is>
          <t>Hunter Summers (RS JR) •</t>
        </is>
      </c>
      <c r="D249" t="inlineStr">
        <is>
          <t>Boski Barrett (RS SO) •</t>
        </is>
      </c>
      <c r="E249" t="inlineStr">
        <is>
          <t>Deshaun Fedd (FR)</t>
        </is>
      </c>
    </row>
    <row r="250">
      <c r="A250" t="inlineStr">
        <is>
          <t>Arkansas State</t>
        </is>
      </c>
      <c r="B250" t="inlineStr">
        <is>
          <t>WR-SL</t>
        </is>
      </c>
      <c r="C250" t="inlineStr">
        <is>
          <t>Chauncy Cobb (RS JR)</t>
        </is>
      </c>
      <c r="D250" t="inlineStr">
        <is>
          <t>Nana Burris (RS SR) •</t>
        </is>
      </c>
      <c r="E250" t="inlineStr">
        <is>
          <t>Kena Rego (FR)</t>
        </is>
      </c>
    </row>
    <row r="251">
      <c r="A251" t="inlineStr">
        <is>
          <t>Arkansas State</t>
        </is>
      </c>
      <c r="B251" t="inlineStr">
        <is>
          <t>LT</t>
        </is>
      </c>
      <c r="C251" t="inlineStr">
        <is>
          <t>Sterling Wiggins (RS JR) •</t>
        </is>
      </c>
      <c r="D251" t="inlineStr">
        <is>
          <t>Manasse Itete (RS SO) •</t>
        </is>
      </c>
      <c r="E251" t="inlineStr">
        <is>
          <t>Cameron Ambrose (RS SR)</t>
        </is>
      </c>
    </row>
    <row r="252">
      <c r="A252" t="inlineStr">
        <is>
          <t>Arkansas State</t>
        </is>
      </c>
      <c r="B252" t="inlineStr">
        <is>
          <t>LG</t>
        </is>
      </c>
      <c r="C252" t="inlineStr">
        <is>
          <t>Tristian Smith (RS SR) •</t>
        </is>
      </c>
      <c r="D252" t="inlineStr">
        <is>
          <t>Baker North (RS SO)</t>
        </is>
      </c>
      <c r="E252" t="inlineStr">
        <is>
          <t>Cade Channell (RS FR)</t>
        </is>
      </c>
    </row>
    <row r="253">
      <c r="A253" t="inlineStr">
        <is>
          <t>Arkansas State</t>
        </is>
      </c>
      <c r="B253" t="inlineStr">
        <is>
          <t>C</t>
        </is>
      </c>
      <c r="C253" t="inlineStr">
        <is>
          <t>Mason Myers (RS JR)</t>
        </is>
      </c>
      <c r="D253" t="inlineStr">
        <is>
          <t>Talan Chandler (RS SO) •</t>
        </is>
      </c>
      <c r="E253" t="inlineStr">
        <is>
          <t>Gabe Fortson (RS JR) •</t>
        </is>
      </c>
    </row>
    <row r="254">
      <c r="A254" t="inlineStr">
        <is>
          <t>Arkansas State</t>
        </is>
      </c>
      <c r="B254" t="inlineStr">
        <is>
          <t>RG</t>
        </is>
      </c>
      <c r="C254" t="inlineStr">
        <is>
          <t>Wil Saxton (RS SR) •</t>
        </is>
      </c>
      <c r="D254" t="inlineStr">
        <is>
          <t>Landry Cannon (RS JR) •</t>
        </is>
      </c>
    </row>
    <row r="255">
      <c r="A255" t="inlineStr">
        <is>
          <t>Arkansas State</t>
        </is>
      </c>
      <c r="B255" t="inlineStr">
        <is>
          <t>RT</t>
        </is>
      </c>
      <c r="C255" t="inlineStr">
        <is>
          <t>Aleric Watson (RS SR)</t>
        </is>
      </c>
      <c r="D255" t="inlineStr">
        <is>
          <t>Tanner Welch (RS JR) •</t>
        </is>
      </c>
    </row>
    <row r="256">
      <c r="A256" t="inlineStr">
        <is>
          <t>Arkansas State</t>
        </is>
      </c>
      <c r="B256" t="inlineStr">
        <is>
          <t>TE</t>
        </is>
      </c>
      <c r="C256" t="inlineStr">
        <is>
          <t>Joshua Burrell (RS SR) •</t>
        </is>
      </c>
      <c r="D256" t="inlineStr">
        <is>
          <t>Tyler Little (RS JR)</t>
        </is>
      </c>
      <c r="E256" t="inlineStr">
        <is>
          <t>Jabari Bush (RS SO)</t>
        </is>
      </c>
      <c r="F256" t="inlineStr">
        <is>
          <t>Ezra Burgess (JR)</t>
        </is>
      </c>
    </row>
    <row r="257">
      <c r="A257" t="inlineStr">
        <is>
          <t>Arkansas State</t>
        </is>
      </c>
      <c r="B257" t="inlineStr">
        <is>
          <t>QB</t>
        </is>
      </c>
      <c r="C257" t="inlineStr">
        <is>
          <t>Trey Owens (RS SO) •</t>
        </is>
      </c>
      <c r="D257" t="inlineStr">
        <is>
          <t>Ethan Crawford (SR) •</t>
        </is>
      </c>
      <c r="E257" t="inlineStr">
        <is>
          <t>Drew Dickey (RS SR) •</t>
        </is>
      </c>
      <c r="F257" t="inlineStr">
        <is>
          <t>Jérémy St-Hilaire (RS SO) •</t>
        </is>
      </c>
    </row>
    <row r="258">
      <c r="A258" t="inlineStr">
        <is>
          <t>Arkansas State</t>
        </is>
      </c>
      <c r="B258" t="inlineStr">
        <is>
          <t>RB</t>
        </is>
      </c>
      <c r="C258" t="inlineStr">
        <is>
          <t>Kenyon Clay (RS SR) •</t>
        </is>
      </c>
      <c r="D258" t="inlineStr">
        <is>
          <t>Devin Spencer (JR)</t>
        </is>
      </c>
      <c r="E258" t="inlineStr">
        <is>
          <t>Corey Reddick (RS SR) •</t>
        </is>
      </c>
      <c r="F258" t="inlineStr">
        <is>
          <t>Ezell Jolly (RS JR) •</t>
        </is>
      </c>
    </row>
    <row r="259">
      <c r="A259" t="inlineStr">
        <is>
          <t>Arkansas State</t>
        </is>
      </c>
    </row>
    <row r="260">
      <c r="A260" t="inlineStr">
        <is>
          <t>Arkansas State</t>
        </is>
      </c>
    </row>
    <row r="261">
      <c r="A261" t="inlineStr">
        <is>
          <t>Arkansas State</t>
        </is>
      </c>
      <c r="C261" t="inlineStr">
        <is>
          <t>DEFENSE — 4-3 (OurLads 07/28/2026)</t>
        </is>
      </c>
    </row>
    <row r="262">
      <c r="A262" t="inlineStr">
        <is>
          <t>Arkansas State</t>
        </is>
      </c>
      <c r="B262" t="inlineStr">
        <is>
          <t>DE</t>
        </is>
      </c>
      <c r="C262" t="inlineStr">
        <is>
          <t>Donquarius Parker (RS SR) •</t>
        </is>
      </c>
      <c r="D262" t="inlineStr">
        <is>
          <t>Sultan Badmus (JR) •</t>
        </is>
      </c>
      <c r="E262" t="inlineStr">
        <is>
          <t>AJ Thomas (RS JR) •</t>
        </is>
      </c>
    </row>
    <row r="263">
      <c r="A263" t="inlineStr">
        <is>
          <t>Arkansas State</t>
        </is>
      </c>
      <c r="B263" t="inlineStr">
        <is>
          <t>NT</t>
        </is>
      </c>
      <c r="C263" t="inlineStr">
        <is>
          <t>Elias Sherman (RS JR) •</t>
        </is>
      </c>
      <c r="D263" t="inlineStr">
        <is>
          <t>Tyeland Coleman (RS JR) •</t>
        </is>
      </c>
      <c r="E263" t="inlineStr">
        <is>
          <t>TJ Spann (JR) •</t>
        </is>
      </c>
    </row>
    <row r="264">
      <c r="A264" t="inlineStr">
        <is>
          <t>Arkansas State</t>
        </is>
      </c>
      <c r="B264" t="inlineStr">
        <is>
          <t>DT</t>
        </is>
      </c>
      <c r="C264" t="inlineStr">
        <is>
          <t>Shakai Woods (RS JR) •</t>
        </is>
      </c>
      <c r="D264" t="inlineStr">
        <is>
          <t>Ryan Reese (SO)</t>
        </is>
      </c>
      <c r="E264" t="inlineStr">
        <is>
          <t>Sam Hultz (RS JR) •</t>
        </is>
      </c>
    </row>
    <row r="265">
      <c r="A265" t="inlineStr">
        <is>
          <t>Arkansas State</t>
        </is>
      </c>
      <c r="B265" t="inlineStr">
        <is>
          <t>JACK</t>
        </is>
      </c>
      <c r="C265" t="inlineStr">
        <is>
          <t>Tony Carter (SO)</t>
        </is>
      </c>
      <c r="D265" t="inlineStr">
        <is>
          <t>TJ Grant (JR) •</t>
        </is>
      </c>
    </row>
    <row r="266">
      <c r="A266" t="inlineStr">
        <is>
          <t>Arkansas State</t>
        </is>
      </c>
      <c r="B266" t="inlineStr">
        <is>
          <t>WLB</t>
        </is>
      </c>
      <c r="C266" t="inlineStr">
        <is>
          <t>Robert Stevens III (RS JR) •</t>
        </is>
      </c>
      <c r="D266" t="inlineStr">
        <is>
          <t>Daniel Demery (RS JR) •</t>
        </is>
      </c>
      <c r="E266" t="inlineStr">
        <is>
          <t>Keoni Denny (RS JR) •</t>
        </is>
      </c>
      <c r="F266" t="inlineStr">
        <is>
          <t>Noah Hamlin (FR)</t>
        </is>
      </c>
    </row>
    <row r="267">
      <c r="A267" t="inlineStr">
        <is>
          <t>Arkansas State</t>
        </is>
      </c>
      <c r="B267" t="inlineStr">
        <is>
          <t>MLB</t>
        </is>
      </c>
      <c r="C267" t="inlineStr">
        <is>
          <t>Nigel Nelson (SO)</t>
        </is>
      </c>
      <c r="D267" t="inlineStr">
        <is>
          <t>Kam Moore (RS SR) •</t>
        </is>
      </c>
      <c r="E267" t="inlineStr">
        <is>
          <t>Joshua Ofor (RS SO) •</t>
        </is>
      </c>
    </row>
    <row r="268">
      <c r="A268" t="inlineStr">
        <is>
          <t>Arkansas State</t>
        </is>
      </c>
      <c r="B268" t="inlineStr">
        <is>
          <t>LCB</t>
        </is>
      </c>
      <c r="C268" t="inlineStr">
        <is>
          <t>Noah Flores (RS JR) •</t>
        </is>
      </c>
      <c r="D268" t="inlineStr">
        <is>
          <t>Braden Jackson (JR)</t>
        </is>
      </c>
      <c r="E268" t="inlineStr">
        <is>
          <t>Jaylen Heyward (RS SO) •</t>
        </is>
      </c>
    </row>
    <row r="269">
      <c r="A269" t="inlineStr">
        <is>
          <t>Arkansas State</t>
        </is>
      </c>
      <c r="B269" t="inlineStr">
        <is>
          <t>SS</t>
        </is>
      </c>
      <c r="C269" t="inlineStr">
        <is>
          <t>AG McGhee (SR) •</t>
        </is>
      </c>
      <c r="D269" t="inlineStr">
        <is>
          <t>Malekhi Weedon (SO)</t>
        </is>
      </c>
      <c r="E269" t="inlineStr">
        <is>
          <t>James Reed III (RS SR)</t>
        </is>
      </c>
    </row>
    <row r="270">
      <c r="A270" t="inlineStr">
        <is>
          <t>Arkansas State</t>
        </is>
      </c>
      <c r="B270" t="inlineStr">
        <is>
          <t>FS</t>
        </is>
      </c>
      <c r="C270" t="inlineStr">
        <is>
          <t>Brandon Barnes (JR)</t>
        </is>
      </c>
      <c r="D270" t="inlineStr">
        <is>
          <t>Makai Shahid (RS JR) •</t>
        </is>
      </c>
      <c r="E270" t="inlineStr">
        <is>
          <t>Malik McConico (RS JR) •</t>
        </is>
      </c>
    </row>
    <row r="271">
      <c r="A271" t="inlineStr">
        <is>
          <t>Arkansas State</t>
        </is>
      </c>
      <c r="B271" t="inlineStr">
        <is>
          <t>RCB</t>
        </is>
      </c>
      <c r="C271" t="inlineStr">
        <is>
          <t>Dontrae Henderson (RS SO) •</t>
        </is>
      </c>
      <c r="D271" t="inlineStr">
        <is>
          <t>Kyle Williams (RS SO)</t>
        </is>
      </c>
    </row>
    <row r="272">
      <c r="A272" t="inlineStr">
        <is>
          <t>Arkansas State</t>
        </is>
      </c>
      <c r="B272" t="inlineStr">
        <is>
          <t>NB</t>
        </is>
      </c>
      <c r="C272" t="inlineStr">
        <is>
          <t>Joe Drew (SO)</t>
        </is>
      </c>
      <c r="D272" t="inlineStr">
        <is>
          <t>Brandon Greil (SR)</t>
        </is>
      </c>
      <c r="E272" t="inlineStr">
        <is>
          <t>Five Hamilton (RS JR) •</t>
        </is>
      </c>
    </row>
    <row r="273">
      <c r="A273" t="inlineStr">
        <is>
          <t>Arkansas State</t>
        </is>
      </c>
    </row>
    <row r="274">
      <c r="A274" t="inlineStr">
        <is>
          <t>Arkansas State</t>
        </is>
      </c>
      <c r="C274" t="inlineStr">
        <is>
          <t>SPECIAL TEAMS (OurLads 07/28/2026)</t>
        </is>
      </c>
    </row>
    <row r="275">
      <c r="A275" t="inlineStr">
        <is>
          <t>Arkansas State</t>
        </is>
      </c>
      <c r="B275" t="inlineStr">
        <is>
          <t>PT</t>
        </is>
      </c>
      <c r="C275" t="inlineStr">
        <is>
          <t>Daniel Vuckovic (RS JR) •</t>
        </is>
      </c>
      <c r="D275" t="inlineStr">
        <is>
          <t>Wells Stanley (FR)</t>
        </is>
      </c>
    </row>
    <row r="276">
      <c r="A276" t="inlineStr">
        <is>
          <t>Arkansas State</t>
        </is>
      </c>
      <c r="B276" t="inlineStr">
        <is>
          <t>PK</t>
        </is>
      </c>
      <c r="C276" t="inlineStr">
        <is>
          <t>Clune Van Andel (SR)</t>
        </is>
      </c>
      <c r="D276" t="inlineStr">
        <is>
          <t>Clayton Amaya (JR)</t>
        </is>
      </c>
    </row>
    <row r="277">
      <c r="A277" t="inlineStr">
        <is>
          <t>Arkansas State</t>
        </is>
      </c>
      <c r="B277" t="inlineStr">
        <is>
          <t>KO</t>
        </is>
      </c>
      <c r="C277" t="inlineStr">
        <is>
          <t>Clayton Amaya (JR)</t>
        </is>
      </c>
      <c r="D277" t="inlineStr">
        <is>
          <t>Clune Van Andel (SR)</t>
        </is>
      </c>
    </row>
    <row r="278">
      <c r="A278" t="inlineStr">
        <is>
          <t>Arkansas State</t>
        </is>
      </c>
      <c r="B278" t="inlineStr">
        <is>
          <t>LS</t>
        </is>
      </c>
      <c r="C278" t="inlineStr">
        <is>
          <t>Riley Smith (JR) •</t>
        </is>
      </c>
      <c r="D278" t="inlineStr">
        <is>
          <t>Kyle Nill (RS FR)</t>
        </is>
      </c>
      <c r="E278" t="inlineStr">
        <is>
          <t>Sam Boozer (FR)</t>
        </is>
      </c>
    </row>
    <row r="279">
      <c r="A279" t="inlineStr">
        <is>
          <t>Arkansas State</t>
        </is>
      </c>
      <c r="B279" t="inlineStr">
        <is>
          <t>H</t>
        </is>
      </c>
      <c r="C279" t="inlineStr">
        <is>
          <t>Daniel Vuckovic (RS JR) •</t>
        </is>
      </c>
      <c r="D279" t="inlineStr">
        <is>
          <t>Wells Stanley (FR)</t>
        </is>
      </c>
    </row>
    <row r="280">
      <c r="A280" t="inlineStr">
        <is>
          <t>Arkansas State</t>
        </is>
      </c>
      <c r="B280" t="inlineStr">
        <is>
          <t>PR</t>
        </is>
      </c>
      <c r="C280" t="inlineStr">
        <is>
          <t>Jaylen Bonelli (SR) •</t>
        </is>
      </c>
    </row>
    <row r="281">
      <c r="A281" t="inlineStr">
        <is>
          <t>Arkansas State</t>
        </is>
      </c>
      <c r="B281" t="inlineStr">
        <is>
          <t>KR</t>
        </is>
      </c>
      <c r="C281" t="inlineStr">
        <is>
          <t>Chauncy Cobb (RS JR)</t>
        </is>
      </c>
      <c r="D281" t="inlineStr">
        <is>
          <t>Reed Linder (SR)</t>
        </is>
      </c>
    </row>
    <row r="282">
      <c r="A282" t="inlineStr">
        <is>
          <t>Army</t>
        </is>
      </c>
      <c r="C282" t="inlineStr">
        <is>
          <t>OFFENSE — Gun Option (OurLads 07/29/2026)</t>
        </is>
      </c>
    </row>
    <row r="283">
      <c r="A283" t="inlineStr">
        <is>
          <t>Army</t>
        </is>
      </c>
      <c r="B283" t="inlineStr">
        <is>
          <t>WR</t>
        </is>
      </c>
      <c r="C283" t="inlineStr">
        <is>
          <t>Brady Anderson (JR)</t>
        </is>
      </c>
      <c r="D283" t="inlineStr">
        <is>
          <t>Tobi Olawole (SR)</t>
        </is>
      </c>
    </row>
    <row r="284">
      <c r="A284" t="inlineStr">
        <is>
          <t>Army</t>
        </is>
      </c>
      <c r="B284" t="inlineStr">
        <is>
          <t>LT</t>
        </is>
      </c>
      <c r="C284" t="inlineStr">
        <is>
          <t>Henry Appleton (SR)</t>
        </is>
      </c>
      <c r="D284" t="inlineStr">
        <is>
          <t>Xavier Archawski (JR)</t>
        </is>
      </c>
    </row>
    <row r="285">
      <c r="A285" t="inlineStr">
        <is>
          <t>Army</t>
        </is>
      </c>
      <c r="B285" t="inlineStr">
        <is>
          <t>LG</t>
        </is>
      </c>
      <c r="C285" t="inlineStr">
        <is>
          <t>Kyle Kloska (SR) •</t>
        </is>
      </c>
    </row>
    <row r="286">
      <c r="A286" t="inlineStr">
        <is>
          <t>Army</t>
        </is>
      </c>
      <c r="B286" t="inlineStr">
        <is>
          <t>C</t>
        </is>
      </c>
      <c r="C286" t="inlineStr">
        <is>
          <t>Brady Small (SR)</t>
        </is>
      </c>
    </row>
    <row r="287">
      <c r="A287" t="inlineStr">
        <is>
          <t>Army</t>
        </is>
      </c>
      <c r="B287" t="inlineStr">
        <is>
          <t>RG</t>
        </is>
      </c>
      <c r="C287" t="inlineStr">
        <is>
          <t>Paolo Gennarelli (SR)</t>
        </is>
      </c>
    </row>
    <row r="288">
      <c r="A288" t="inlineStr">
        <is>
          <t>Army</t>
        </is>
      </c>
      <c r="B288" t="inlineStr">
        <is>
          <t>RT</t>
        </is>
      </c>
      <c r="C288" t="inlineStr">
        <is>
          <t>Teddy Williams (SR)</t>
        </is>
      </c>
      <c r="D288" t="inlineStr">
        <is>
          <t>Tyler Lee (SR)</t>
        </is>
      </c>
    </row>
    <row r="289">
      <c r="A289" t="inlineStr">
        <is>
          <t>Army</t>
        </is>
      </c>
      <c r="B289" t="inlineStr">
        <is>
          <t>TE</t>
        </is>
      </c>
      <c r="C289" t="inlineStr">
        <is>
          <t>Parker Poloskey (SR)</t>
        </is>
      </c>
      <c r="D289" t="inlineStr">
        <is>
          <t>Tex Brannan (JR)</t>
        </is>
      </c>
      <c r="E289" t="inlineStr">
        <is>
          <t>Brian Dyer (SR)</t>
        </is>
      </c>
    </row>
    <row r="290">
      <c r="A290" t="inlineStr">
        <is>
          <t>Army</t>
        </is>
      </c>
      <c r="B290" t="inlineStr">
        <is>
          <t>QB</t>
        </is>
      </c>
      <c r="C290" t="inlineStr">
        <is>
          <t>Cale Hellums (SR)</t>
        </is>
      </c>
      <c r="D290" t="inlineStr">
        <is>
          <t>Ethan Washington (SO)</t>
        </is>
      </c>
    </row>
    <row r="291">
      <c r="A291" t="inlineStr">
        <is>
          <t>Army</t>
        </is>
      </c>
      <c r="B291" t="inlineStr">
        <is>
          <t>RB-A</t>
        </is>
      </c>
      <c r="C291" t="inlineStr">
        <is>
          <t>Jake Rendina (SR)</t>
        </is>
      </c>
      <c r="D291" t="inlineStr">
        <is>
          <t>Carson Smith (SR)</t>
        </is>
      </c>
    </row>
    <row r="292">
      <c r="A292" t="inlineStr">
        <is>
          <t>Army</t>
        </is>
      </c>
      <c r="B292" t="inlineStr">
        <is>
          <t>RB-B</t>
        </is>
      </c>
      <c r="C292" t="inlineStr">
        <is>
          <t>Godspower Nwawuihe (SO)</t>
        </is>
      </c>
      <c r="D292" t="inlineStr">
        <is>
          <t>Aden Self (JR)</t>
        </is>
      </c>
      <c r="E292" t="inlineStr">
        <is>
          <t>Stroman Bridges (SO)</t>
        </is>
      </c>
    </row>
    <row r="293">
      <c r="A293" t="inlineStr">
        <is>
          <t>Army</t>
        </is>
      </c>
    </row>
    <row r="294">
      <c r="A294" t="inlineStr">
        <is>
          <t>Army</t>
        </is>
      </c>
    </row>
    <row r="295">
      <c r="A295" t="inlineStr">
        <is>
          <t>Army</t>
        </is>
      </c>
    </row>
    <row r="296">
      <c r="A296" t="inlineStr">
        <is>
          <t>Army</t>
        </is>
      </c>
      <c r="C296" t="inlineStr">
        <is>
          <t>DEFENSE — 3-4 (OurLads 07/29/2026)</t>
        </is>
      </c>
    </row>
    <row r="297">
      <c r="A297" t="inlineStr">
        <is>
          <t>Army</t>
        </is>
      </c>
      <c r="B297" t="inlineStr">
        <is>
          <t>SB</t>
        </is>
      </c>
      <c r="C297" t="inlineStr">
        <is>
          <t>Samari Howard (SR)</t>
        </is>
      </c>
      <c r="D297" t="inlineStr">
        <is>
          <t>David Clerk (SR)</t>
        </is>
      </c>
    </row>
    <row r="298">
      <c r="A298" t="inlineStr">
        <is>
          <t>Army</t>
        </is>
      </c>
      <c r="B298" t="inlineStr">
        <is>
          <t>LDE</t>
        </is>
      </c>
      <c r="C298" t="inlineStr">
        <is>
          <t>Javon Smith (JR)</t>
        </is>
      </c>
    </row>
    <row r="299">
      <c r="A299" t="inlineStr">
        <is>
          <t>Army</t>
        </is>
      </c>
      <c r="B299" t="inlineStr">
        <is>
          <t>NT</t>
        </is>
      </c>
      <c r="C299" t="inlineStr">
        <is>
          <t>Kody Harris-Miller (SR)</t>
        </is>
      </c>
      <c r="D299" t="inlineStr">
        <is>
          <t>Sean Donovan (JR)</t>
        </is>
      </c>
    </row>
    <row r="300">
      <c r="A300" t="inlineStr">
        <is>
          <t>Army</t>
        </is>
      </c>
      <c r="B300" t="inlineStr">
        <is>
          <t>RDE</t>
        </is>
      </c>
      <c r="C300" t="inlineStr">
        <is>
          <t>Jack Bousum (JR)</t>
        </is>
      </c>
    </row>
    <row r="301">
      <c r="A301" t="inlineStr">
        <is>
          <t>Army</t>
        </is>
      </c>
      <c r="B301" t="inlineStr">
        <is>
          <t>OLB</t>
        </is>
      </c>
      <c r="C301" t="inlineStr">
        <is>
          <t>Noah Nixon (SR)</t>
        </is>
      </c>
    </row>
    <row r="302">
      <c r="A302" t="inlineStr">
        <is>
          <t>Army</t>
        </is>
      </c>
      <c r="B302" t="inlineStr">
        <is>
          <t>WLB</t>
        </is>
      </c>
      <c r="C302" t="inlineStr">
        <is>
          <t>Baylor Newsom (SR)</t>
        </is>
      </c>
      <c r="D302" t="inlineStr">
        <is>
          <t>Elijah Walton (JR)</t>
        </is>
      </c>
    </row>
    <row r="303">
      <c r="A303" t="inlineStr">
        <is>
          <t>Army</t>
        </is>
      </c>
      <c r="B303" t="inlineStr">
        <is>
          <t>MLB</t>
        </is>
      </c>
      <c r="C303" t="inlineStr">
        <is>
          <t>Bryson Banks (SO)</t>
        </is>
      </c>
    </row>
    <row r="304">
      <c r="A304" t="inlineStr">
        <is>
          <t>Army</t>
        </is>
      </c>
      <c r="B304" t="inlineStr">
        <is>
          <t>LCB</t>
        </is>
      </c>
      <c r="C304" t="inlineStr">
        <is>
          <t>Jaydan Mayes (SR)</t>
        </is>
      </c>
    </row>
    <row r="305">
      <c r="A305" t="inlineStr">
        <is>
          <t>Army</t>
        </is>
      </c>
      <c r="B305" t="inlineStr">
        <is>
          <t>SS</t>
        </is>
      </c>
      <c r="C305" t="inlineStr">
        <is>
          <t>Stephen Nnadozie (SR)</t>
        </is>
      </c>
    </row>
    <row r="306">
      <c r="A306" t="inlineStr">
        <is>
          <t>Army</t>
        </is>
      </c>
      <c r="B306" t="inlineStr">
        <is>
          <t>FS</t>
        </is>
      </c>
      <c r="C306" t="inlineStr">
        <is>
          <t>Caleb Williams (JR)</t>
        </is>
      </c>
      <c r="D306" t="inlineStr">
        <is>
          <t>Christopher Williams (SR)</t>
        </is>
      </c>
    </row>
    <row r="307">
      <c r="A307" t="inlineStr">
        <is>
          <t>Army</t>
        </is>
      </c>
      <c r="B307" t="inlineStr">
        <is>
          <t>RCB</t>
        </is>
      </c>
      <c r="C307" t="inlineStr">
        <is>
          <t>Jaxon Hammond (SR)</t>
        </is>
      </c>
    </row>
    <row r="308">
      <c r="A308" t="inlineStr">
        <is>
          <t>Army</t>
        </is>
      </c>
      <c r="B308" t="inlineStr">
        <is>
          <t>NB</t>
        </is>
      </c>
      <c r="C308" t="inlineStr">
        <is>
          <t>Cole Searight (JR)</t>
        </is>
      </c>
    </row>
    <row r="309">
      <c r="A309" t="inlineStr">
        <is>
          <t>Army</t>
        </is>
      </c>
      <c r="C309" t="inlineStr">
        <is>
          <t>SPECIAL TEAMS (OurLads 07/29/2026)</t>
        </is>
      </c>
    </row>
    <row r="310">
      <c r="A310" t="inlineStr">
        <is>
          <t>Army</t>
        </is>
      </c>
      <c r="B310" t="inlineStr">
        <is>
          <t>PT</t>
        </is>
      </c>
      <c r="C310" t="inlineStr">
        <is>
          <t>James Wagenseller (SR)</t>
        </is>
      </c>
    </row>
    <row r="311">
      <c r="A311" t="inlineStr">
        <is>
          <t>Army</t>
        </is>
      </c>
      <c r="B311" t="inlineStr">
        <is>
          <t>PK</t>
        </is>
      </c>
      <c r="C311" t="inlineStr">
        <is>
          <t>Dawson Jones (JR)</t>
        </is>
      </c>
    </row>
    <row r="312">
      <c r="A312" t="inlineStr">
        <is>
          <t>Army</t>
        </is>
      </c>
      <c r="B312" t="inlineStr">
        <is>
          <t>KO</t>
        </is>
      </c>
      <c r="C312" t="inlineStr">
        <is>
          <t>Dawson Jones (JR)</t>
        </is>
      </c>
    </row>
    <row r="313">
      <c r="A313" t="inlineStr">
        <is>
          <t>Army</t>
        </is>
      </c>
      <c r="B313" t="inlineStr">
        <is>
          <t>LS</t>
        </is>
      </c>
      <c r="C313" t="inlineStr">
        <is>
          <t>Owen Walter (SR)</t>
        </is>
      </c>
    </row>
    <row r="314">
      <c r="A314" t="inlineStr">
        <is>
          <t>Army</t>
        </is>
      </c>
      <c r="B314" t="inlineStr">
        <is>
          <t>H</t>
        </is>
      </c>
      <c r="C314" t="inlineStr">
        <is>
          <t>James Wagenseller (SR)</t>
        </is>
      </c>
    </row>
    <row r="315">
      <c r="A315" t="inlineStr">
        <is>
          <t>Army</t>
        </is>
      </c>
      <c r="B315" t="inlineStr">
        <is>
          <t>PR</t>
        </is>
      </c>
      <c r="C315" t="inlineStr">
        <is>
          <t>Lloyd Benson III (SR)</t>
        </is>
      </c>
      <c r="D315" t="inlineStr">
        <is>
          <t>Jaydan Mayes (SR)</t>
        </is>
      </c>
    </row>
    <row r="316">
      <c r="A316" t="inlineStr">
        <is>
          <t>Army</t>
        </is>
      </c>
      <c r="B316" t="inlineStr">
        <is>
          <t>KR</t>
        </is>
      </c>
      <c r="C316" t="inlineStr">
        <is>
          <t>Lloyd Benson III (SR)</t>
        </is>
      </c>
      <c r="D316" t="inlineStr">
        <is>
          <t>Jaydan Mayes (SR)</t>
        </is>
      </c>
    </row>
    <row r="317">
      <c r="A317" t="inlineStr">
        <is>
          <t>Auburn</t>
        </is>
      </c>
      <c r="C317" t="inlineStr">
        <is>
          <t>OFFENSE — Multiple (OurLads 08/09/2026)</t>
        </is>
      </c>
    </row>
    <row r="318">
      <c r="A318" t="inlineStr">
        <is>
          <t>Auburn</t>
        </is>
      </c>
      <c r="B318" t="inlineStr">
        <is>
          <t>WR-X</t>
        </is>
      </c>
      <c r="C318" t="inlineStr">
        <is>
          <t>Chas Nimrod (RS SR) •</t>
        </is>
      </c>
      <c r="D318" t="inlineStr">
        <is>
          <t>Jeremiah Koger (SO) •</t>
        </is>
      </c>
      <c r="E318" t="inlineStr">
        <is>
          <t>Brian Williams Jr. (FR)</t>
        </is>
      </c>
      <c r="F318" t="inlineStr">
        <is>
          <t>Erick Smith (RS FR)</t>
        </is>
      </c>
    </row>
    <row r="319">
      <c r="A319" t="inlineStr">
        <is>
          <t>Auburn</t>
        </is>
      </c>
      <c r="B319" t="inlineStr">
        <is>
          <t>WR-Z</t>
        </is>
      </c>
      <c r="C319" t="inlineStr">
        <is>
          <t>Keshaun Singleton (RS JR) •</t>
        </is>
      </c>
      <c r="D319" t="inlineStr">
        <is>
          <t>Kory Pettigrew (RS FR) •</t>
        </is>
      </c>
      <c r="E319" t="inlineStr">
        <is>
          <t>Sam Turner (RS FR)</t>
        </is>
      </c>
      <c r="F319" t="inlineStr">
        <is>
          <t>Brady Marchese (FR)</t>
        </is>
      </c>
    </row>
    <row r="320">
      <c r="A320" t="inlineStr">
        <is>
          <t>Auburn</t>
        </is>
      </c>
      <c r="B320" t="inlineStr">
        <is>
          <t>WR-H</t>
        </is>
      </c>
      <c r="C320" t="inlineStr">
        <is>
          <t>Christian Neptune (SO) •</t>
        </is>
      </c>
      <c r="D320" t="inlineStr">
        <is>
          <t>DeShawn Spencer (FR)</t>
        </is>
      </c>
      <c r="E320" t="inlineStr">
        <is>
          <t>Bryce Cain (RS SO)</t>
        </is>
      </c>
      <c r="F320" t="inlineStr">
        <is>
          <t>Will Upton (RS JR)</t>
        </is>
      </c>
    </row>
    <row r="321">
      <c r="A321" t="inlineStr">
        <is>
          <t>Auburn</t>
        </is>
      </c>
      <c r="B321" t="inlineStr">
        <is>
          <t>LT</t>
        </is>
      </c>
      <c r="C321" t="inlineStr">
        <is>
          <t>Stanton Ramil (RS JR) •</t>
        </is>
      </c>
      <c r="D321" t="inlineStr">
        <is>
          <t>Tai Buster (RS FR)</t>
        </is>
      </c>
      <c r="E321" t="inlineStr">
        <is>
          <t>Jacob Strand (RS SR) •</t>
        </is>
      </c>
      <c r="F321" t="inlineStr">
        <is>
          <t>Cade Barnett (RS JR) •</t>
        </is>
      </c>
    </row>
    <row r="322">
      <c r="A322" t="inlineStr">
        <is>
          <t>Auburn</t>
        </is>
      </c>
      <c r="B322" t="inlineStr">
        <is>
          <t>LG</t>
        </is>
      </c>
      <c r="C322" t="inlineStr">
        <is>
          <t>Deryc Plazz (RS SO) •</t>
        </is>
      </c>
      <c r="D322" t="inlineStr">
        <is>
          <t>Jack Leyrer (RS SR) •</t>
        </is>
      </c>
      <c r="E322" t="inlineStr">
        <is>
          <t>Kenneth McManus IV (SO) •</t>
        </is>
      </c>
      <c r="F322" t="inlineStr">
        <is>
          <t>Mason Mathis (FR)</t>
        </is>
      </c>
    </row>
    <row r="323">
      <c r="A323" t="inlineStr">
        <is>
          <t>Auburn</t>
        </is>
      </c>
      <c r="B323" t="inlineStr">
        <is>
          <t>C</t>
        </is>
      </c>
      <c r="C323" t="inlineStr">
        <is>
          <t>Cole Best (RS SR) •</t>
        </is>
      </c>
      <c r="D323" t="inlineStr">
        <is>
          <t>Kail Ellis (SO)</t>
        </is>
      </c>
      <c r="E323" t="inlineStr">
        <is>
          <t>Bear McWhorter (FR)</t>
        </is>
      </c>
      <c r="F323" t="inlineStr">
        <is>
          <t>Harrison Clemmer (RS JR)</t>
        </is>
      </c>
    </row>
    <row r="324">
      <c r="A324" t="inlineStr">
        <is>
          <t>Auburn</t>
        </is>
      </c>
      <c r="B324" t="inlineStr">
        <is>
          <t>RG</t>
        </is>
      </c>
      <c r="C324" t="inlineStr">
        <is>
          <t>Cole Skinner (SR) •</t>
        </is>
      </c>
      <c r="D324" t="inlineStr">
        <is>
          <t>Jacobe' Ward (RS FR)</t>
        </is>
      </c>
      <c r="E324" t="inlineStr">
        <is>
          <t>Parker Pritchett (FR)</t>
        </is>
      </c>
      <c r="F324" t="inlineStr">
        <is>
          <t>Mykall Lundy-Foster (FR)</t>
        </is>
      </c>
    </row>
    <row r="325">
      <c r="A325" t="inlineStr">
        <is>
          <t>Auburn</t>
        </is>
      </c>
      <c r="B325" t="inlineStr">
        <is>
          <t>RT</t>
        </is>
      </c>
      <c r="C325" t="inlineStr">
        <is>
          <t>Jo Simmons (RS SR) •</t>
        </is>
      </c>
      <c r="D325" t="inlineStr">
        <is>
          <t>Wilson Zierer (FR)</t>
        </is>
      </c>
      <c r="E325" t="inlineStr">
        <is>
          <t>TJ Hedrick (RS FR) •</t>
        </is>
      </c>
      <c r="F325" t="inlineStr">
        <is>
          <t>John Henry Flatt (RS SO)</t>
        </is>
      </c>
    </row>
    <row r="326">
      <c r="A326" t="inlineStr">
        <is>
          <t>Auburn</t>
        </is>
      </c>
      <c r="B326" t="inlineStr">
        <is>
          <t>TE</t>
        </is>
      </c>
      <c r="C326" t="inlineStr">
        <is>
          <t>Jonathan Echols (RS SO) •</t>
        </is>
      </c>
      <c r="D326" t="inlineStr">
        <is>
          <t>Jake Johnson (RS SR) •</t>
        </is>
      </c>
      <c r="E326" t="inlineStr">
        <is>
          <t>Xavier Newsom (SO) •</t>
        </is>
      </c>
      <c r="F326" t="inlineStr">
        <is>
          <t>Arlis Boardingham (RS SR) •</t>
        </is>
      </c>
    </row>
    <row r="327">
      <c r="A327" t="inlineStr">
        <is>
          <t>Auburn</t>
        </is>
      </c>
      <c r="B327" t="inlineStr">
        <is>
          <t>QB</t>
        </is>
      </c>
      <c r="C327" t="inlineStr">
        <is>
          <t>Byrum Brown (RS SR) •</t>
        </is>
      </c>
      <c r="D327" t="inlineStr">
        <is>
          <t>Tristan Ti'a (RS FR) •</t>
        </is>
      </c>
      <c r="E327" t="inlineStr">
        <is>
          <t>Locklan Hewlett (RS FR) •</t>
        </is>
      </c>
      <c r="F327" t="inlineStr">
        <is>
          <t>Rhys Brush (FR)</t>
        </is>
      </c>
    </row>
    <row r="328">
      <c r="A328" t="inlineStr">
        <is>
          <t>Auburn</t>
        </is>
      </c>
      <c r="B328" t="inlineStr">
        <is>
          <t>RB</t>
        </is>
      </c>
      <c r="C328" t="inlineStr">
        <is>
          <t>Jeremiah Cobb (SR)</t>
        </is>
      </c>
      <c r="D328" t="inlineStr">
        <is>
          <t>Bryson Washington (RS JR) •</t>
        </is>
      </c>
      <c r="E328" t="inlineStr">
        <is>
          <t>Omar Mabson II (SO)</t>
        </is>
      </c>
      <c r="F328" t="inlineStr">
        <is>
          <t>Nykahi Davenport (RS SO) •</t>
        </is>
      </c>
    </row>
    <row r="329">
      <c r="A329" t="inlineStr">
        <is>
          <t>Auburn</t>
        </is>
      </c>
      <c r="B329" t="inlineStr">
        <is>
          <t>BUCK</t>
        </is>
      </c>
      <c r="C329" t="inlineStr">
        <is>
          <t>Jared Smith (SO)</t>
        </is>
      </c>
      <c r="D329" t="inlineStr">
        <is>
          <t>Chris Murray (RS SR) •</t>
        </is>
      </c>
      <c r="E329" t="inlineStr">
        <is>
          <t>J.J. Faulk (RS FR)</t>
        </is>
      </c>
      <c r="F329" t="inlineStr">
        <is>
          <t>Jaquez Wilkes (FR)</t>
        </is>
      </c>
    </row>
    <row r="330">
      <c r="A330" t="inlineStr">
        <is>
          <t>Auburn</t>
        </is>
      </c>
    </row>
    <row r="331">
      <c r="A331" t="inlineStr">
        <is>
          <t>Auburn</t>
        </is>
      </c>
      <c r="C331" t="inlineStr">
        <is>
          <t>DEFENSE — Multiple (OurLads 08/09/2026)</t>
        </is>
      </c>
    </row>
    <row r="332">
      <c r="A332" t="inlineStr">
        <is>
          <t>Auburn</t>
        </is>
      </c>
      <c r="B332" t="inlineStr">
        <is>
          <t>DE</t>
        </is>
      </c>
      <c r="C332" t="inlineStr">
        <is>
          <t>Da'Shawn Womack (SR) •</t>
        </is>
      </c>
      <c r="D332" t="inlineStr">
        <is>
          <t>Nate Johnson (SR) •</t>
        </is>
      </c>
      <c r="E332" t="inlineStr">
        <is>
          <t>Darrion Smith (SO)</t>
        </is>
      </c>
      <c r="F332" t="inlineStr">
        <is>
          <t>Joe Phillips (RS SO)</t>
        </is>
      </c>
    </row>
    <row r="333">
      <c r="A333" t="inlineStr">
        <is>
          <t>Auburn</t>
        </is>
      </c>
      <c r="B333" t="inlineStr">
        <is>
          <t>NT</t>
        </is>
      </c>
      <c r="C333" t="inlineStr">
        <is>
          <t>Dallas Walker IV (RS SR) •</t>
        </is>
      </c>
      <c r="D333" t="inlineStr">
        <is>
          <t>Saint Farrior (RS JR) •</t>
        </is>
      </c>
      <c r="E333" t="inlineStr">
        <is>
          <t>Jourdin Crawford (SO)</t>
        </is>
      </c>
      <c r="F333" t="inlineStr">
        <is>
          <t>Corey Wells (FR)</t>
        </is>
      </c>
    </row>
    <row r="334">
      <c r="A334" t="inlineStr">
        <is>
          <t>Auburn</t>
        </is>
      </c>
      <c r="B334" t="inlineStr">
        <is>
          <t>DT</t>
        </is>
      </c>
      <c r="C334" t="inlineStr">
        <is>
          <t>Cody Sigler (RS SR) •</t>
        </is>
      </c>
      <c r="D334" t="inlineStr">
        <is>
          <t>Malik Autry (SO)</t>
        </is>
      </c>
      <c r="E334" t="inlineStr">
        <is>
          <t>Walter Mathis Jr. (SO) •</t>
        </is>
      </c>
      <c r="F334" t="inlineStr">
        <is>
          <t>Tavian Branch (FR)</t>
        </is>
      </c>
    </row>
    <row r="335">
      <c r="A335" t="inlineStr">
        <is>
          <t>Auburn</t>
        </is>
      </c>
      <c r="B335" t="inlineStr">
        <is>
          <t>WLB</t>
        </is>
      </c>
      <c r="C335" t="inlineStr">
        <is>
          <t>Xavier Atkins (RS SO) •</t>
        </is>
      </c>
      <c r="D335" t="inlineStr">
        <is>
          <t>De'marcus Riddick (JR)</t>
        </is>
      </c>
      <c r="E335" t="inlineStr">
        <is>
          <t>Adam Balogoun-Ali (FR)</t>
        </is>
      </c>
      <c r="F335" t="inlineStr">
        <is>
          <t>Coleman Granberry (RS JR)</t>
        </is>
      </c>
    </row>
    <row r="336">
      <c r="A336" t="inlineStr">
        <is>
          <t>Auburn</t>
        </is>
      </c>
      <c r="B336" t="inlineStr">
        <is>
          <t>MLB</t>
        </is>
      </c>
      <c r="C336" t="inlineStr">
        <is>
          <t>Elijah Melendez (SO)</t>
        </is>
      </c>
      <c r="D336" t="inlineStr">
        <is>
          <t>Bryce Deas (SO)</t>
        </is>
      </c>
      <c r="E336" t="inlineStr">
        <is>
          <t>Michael Matthews-Canty (JR) •</t>
        </is>
      </c>
      <c r="F336" t="inlineStr">
        <is>
          <t>Shadarius Toodle (FR)</t>
        </is>
      </c>
    </row>
    <row r="337">
      <c r="A337" t="inlineStr">
        <is>
          <t>Auburn</t>
        </is>
      </c>
      <c r="B337" t="inlineStr">
        <is>
          <t>LCB</t>
        </is>
      </c>
      <c r="C337" t="inlineStr">
        <is>
          <t>Rayshawn Pleasant (RS SR) •</t>
        </is>
      </c>
      <c r="D337" t="inlineStr">
        <is>
          <t>Gavin Jenkins (RS FR) •</t>
        </is>
      </c>
      <c r="E337" t="inlineStr">
        <is>
          <t>Shamar Arnoux (SO) •</t>
        </is>
      </c>
      <c r="F337" t="inlineStr">
        <is>
          <t>Scrap Richardson (RS FR) •</t>
        </is>
      </c>
    </row>
    <row r="338">
      <c r="A338" t="inlineStr">
        <is>
          <t>Auburn</t>
        </is>
      </c>
      <c r="B338" t="inlineStr">
        <is>
          <t>SS</t>
        </is>
      </c>
      <c r="C338" t="inlineStr">
        <is>
          <t>Kaleb Harris (JR)</t>
        </is>
      </c>
      <c r="D338" t="inlineStr">
        <is>
          <t>Jacoby Mathews (RS SR) •</t>
        </is>
      </c>
      <c r="E338" t="inlineStr">
        <is>
          <t>Shadrick Toodle Jr. (JR) •</t>
        </is>
      </c>
    </row>
    <row r="339">
      <c r="A339" t="inlineStr">
        <is>
          <t>Auburn</t>
        </is>
      </c>
      <c r="B339" t="inlineStr">
        <is>
          <t>FS</t>
        </is>
      </c>
      <c r="C339" t="inlineStr">
        <is>
          <t>Eric Winters (SO)</t>
        </is>
      </c>
      <c r="D339" t="inlineStr">
        <is>
          <t>Champ Anthony (RS SR) •</t>
        </is>
      </c>
      <c r="E339" t="inlineStr">
        <is>
          <t>Wayne Henry (FR)</t>
        </is>
      </c>
      <c r="F339" t="inlineStr">
        <is>
          <t>Damonte Tabb (FR)</t>
        </is>
      </c>
    </row>
    <row r="340">
      <c r="A340" t="inlineStr">
        <is>
          <t>Auburn</t>
        </is>
      </c>
      <c r="B340" t="inlineStr">
        <is>
          <t>RCB</t>
        </is>
      </c>
      <c r="C340" t="inlineStr">
        <is>
          <t>Andre Jordan Jr. (SR) •</t>
        </is>
      </c>
      <c r="D340" t="inlineStr">
        <is>
          <t>Blake Woodby (SO)</t>
        </is>
      </c>
      <c r="E340" t="inlineStr">
        <is>
          <t>Kamari Todd (SO) •</t>
        </is>
      </c>
      <c r="F340" t="inlineStr">
        <is>
          <t>Grey Reebals (RS SO)</t>
        </is>
      </c>
    </row>
    <row r="341">
      <c r="A341" t="inlineStr">
        <is>
          <t>Auburn</t>
        </is>
      </c>
      <c r="B341" t="inlineStr">
        <is>
          <t>NB</t>
        </is>
      </c>
      <c r="C341" t="inlineStr">
        <is>
          <t>Sylvester Smith-Reed (RS JR)</t>
        </is>
      </c>
      <c r="D341" t="inlineStr">
        <is>
          <t>AnQuon Fegans (SO)</t>
        </is>
      </c>
      <c r="E341" t="inlineStr">
        <is>
          <t>Fred Gaskin III (JR) •</t>
        </is>
      </c>
      <c r="F341" t="inlineStr">
        <is>
          <t>Cade Carlson (RS SO)</t>
        </is>
      </c>
    </row>
    <row r="342">
      <c r="A342" t="inlineStr">
        <is>
          <t>Auburn</t>
        </is>
      </c>
    </row>
    <row r="343">
      <c r="A343" t="inlineStr">
        <is>
          <t>Auburn</t>
        </is>
      </c>
    </row>
    <row r="344">
      <c r="A344" t="inlineStr">
        <is>
          <t>Auburn</t>
        </is>
      </c>
      <c r="C344" t="inlineStr">
        <is>
          <t>SPECIAL TEAMS (OurLads 08/09/2026)</t>
        </is>
      </c>
    </row>
    <row r="345">
      <c r="A345" t="inlineStr">
        <is>
          <t>Auburn</t>
        </is>
      </c>
      <c r="B345" t="inlineStr">
        <is>
          <t>PT</t>
        </is>
      </c>
      <c r="C345" t="inlineStr">
        <is>
          <t>Hudson Kaak (SR) •</t>
        </is>
      </c>
      <c r="D345" t="inlineStr">
        <is>
          <t>John McGuire (RS FR)</t>
        </is>
      </c>
      <c r="E345" t="inlineStr">
        <is>
          <t>Max Bourke (FR)</t>
        </is>
      </c>
    </row>
    <row r="346">
      <c r="A346" t="inlineStr">
        <is>
          <t>Auburn</t>
        </is>
      </c>
      <c r="B346" t="inlineStr">
        <is>
          <t>PK</t>
        </is>
      </c>
      <c r="C346" t="inlineStr">
        <is>
          <t>Alex McPherson (RS SR)</t>
        </is>
      </c>
      <c r="D346" t="inlineStr">
        <is>
          <t>Connor Gibbs (SR) •</t>
        </is>
      </c>
      <c r="E346" t="inlineStr">
        <is>
          <t>Charley Schwinger (RS JR)</t>
        </is>
      </c>
    </row>
    <row r="347">
      <c r="A347" t="inlineStr">
        <is>
          <t>Auburn</t>
        </is>
      </c>
      <c r="B347" t="inlineStr">
        <is>
          <t>KO</t>
        </is>
      </c>
      <c r="C347" t="inlineStr">
        <is>
          <t>Connor Gibbs (SR) •</t>
        </is>
      </c>
      <c r="D347" t="inlineStr">
        <is>
          <t>Alex McPherson (RS SR)</t>
        </is>
      </c>
      <c r="E347" t="inlineStr">
        <is>
          <t>Charley Schwinger (RS JR)</t>
        </is>
      </c>
    </row>
    <row r="348">
      <c r="A348" t="inlineStr">
        <is>
          <t>Auburn</t>
        </is>
      </c>
      <c r="B348" t="inlineStr">
        <is>
          <t>LS</t>
        </is>
      </c>
      <c r="C348" t="inlineStr">
        <is>
          <t>Hudson Powell (RS SR) •</t>
        </is>
      </c>
      <c r="D348" t="inlineStr">
        <is>
          <t>Travis Wakefield (FR)</t>
        </is>
      </c>
      <c r="E348" t="inlineStr">
        <is>
          <t>Benton Cantey (RS FR)</t>
        </is>
      </c>
    </row>
    <row r="349">
      <c r="A349" t="inlineStr">
        <is>
          <t>Auburn</t>
        </is>
      </c>
      <c r="B349" t="inlineStr">
        <is>
          <t>H</t>
        </is>
      </c>
      <c r="C349" t="inlineStr">
        <is>
          <t>Hudson Kaak (SR) •</t>
        </is>
      </c>
      <c r="D349" t="inlineStr">
        <is>
          <t>John McGuire (RS FR)</t>
        </is>
      </c>
      <c r="E349" t="inlineStr">
        <is>
          <t>Max Bourke (FR)</t>
        </is>
      </c>
    </row>
    <row r="350">
      <c r="A350" t="inlineStr">
        <is>
          <t>Auburn</t>
        </is>
      </c>
      <c r="B350" t="inlineStr">
        <is>
          <t>PR</t>
        </is>
      </c>
      <c r="C350" t="inlineStr">
        <is>
          <t>Bryce Cain (RS SO)</t>
        </is>
      </c>
    </row>
    <row r="351">
      <c r="A351" t="inlineStr">
        <is>
          <t>Auburn</t>
        </is>
      </c>
      <c r="B351" t="inlineStr">
        <is>
          <t>KR</t>
        </is>
      </c>
      <c r="C351" t="inlineStr">
        <is>
          <t>Rayshawn Pleasant (RS SR) •</t>
        </is>
      </c>
      <c r="D351" t="inlineStr">
        <is>
          <t>Bryce Cain (RS SO)</t>
        </is>
      </c>
      <c r="E351" t="inlineStr">
        <is>
          <t>Omar Mabson II (SO)</t>
        </is>
      </c>
    </row>
    <row r="352">
      <c r="A352" t="inlineStr">
        <is>
          <t>BYU</t>
        </is>
      </c>
      <c r="C352" t="inlineStr">
        <is>
          <t>OFFENSE — Multiple (OurLads 05/29/2026)</t>
        </is>
      </c>
    </row>
    <row r="353">
      <c r="A353" t="inlineStr">
        <is>
          <t>BYU</t>
        </is>
      </c>
      <c r="B353" t="inlineStr">
        <is>
          <t>WR-X</t>
        </is>
      </c>
      <c r="C353" t="inlineStr">
        <is>
          <t>Kyler Kasper (RS JR) •</t>
        </is>
      </c>
      <c r="D353" t="inlineStr">
        <is>
          <t>Tei Nacua (RS SO)</t>
        </is>
      </c>
      <c r="E353" t="inlineStr">
        <is>
          <t>Terrance Saryon (FR)</t>
        </is>
      </c>
    </row>
    <row r="354">
      <c r="A354" t="inlineStr">
        <is>
          <t>BYU</t>
        </is>
      </c>
      <c r="B354" t="inlineStr">
        <is>
          <t>WR-Z</t>
        </is>
      </c>
      <c r="C354" t="inlineStr">
        <is>
          <t>Jojo Phillips (RS JR)</t>
        </is>
      </c>
      <c r="D354" t="inlineStr">
        <is>
          <t>Reggie Frischknecht (JR) •</t>
        </is>
      </c>
    </row>
    <row r="355">
      <c r="A355" t="inlineStr">
        <is>
          <t>BYU</t>
        </is>
      </c>
      <c r="B355" t="inlineStr">
        <is>
          <t>WR-SL</t>
        </is>
      </c>
      <c r="C355" t="inlineStr">
        <is>
          <t>Tiger Bachmeier (SR) •</t>
        </is>
      </c>
      <c r="D355" t="inlineStr">
        <is>
          <t>Legend Glasker (FR)</t>
        </is>
      </c>
      <c r="E355" t="inlineStr">
        <is>
          <t>Jaron Pula (FR)</t>
        </is>
      </c>
    </row>
    <row r="356">
      <c r="A356" t="inlineStr">
        <is>
          <t>BYU</t>
        </is>
      </c>
      <c r="B356" t="inlineStr">
        <is>
          <t>LT</t>
        </is>
      </c>
      <c r="C356" t="inlineStr">
        <is>
          <t>Paki Finau (RS SO) •</t>
        </is>
      </c>
      <c r="D356" t="inlineStr">
        <is>
          <t>Siosiua Latu-Finau (RS FR)</t>
        </is>
      </c>
      <c r="E356" t="inlineStr">
        <is>
          <t>Bott Mulitalo (FR)</t>
        </is>
      </c>
      <c r="F356" t="inlineStr">
        <is>
          <t>Andrew Williams (RS FR)</t>
        </is>
      </c>
    </row>
    <row r="357">
      <c r="A357" t="inlineStr">
        <is>
          <t>BYU</t>
        </is>
      </c>
      <c r="B357" t="inlineStr">
        <is>
          <t>LG</t>
        </is>
      </c>
      <c r="C357" t="inlineStr">
        <is>
          <t>Sonny Makasini (RS SR)</t>
        </is>
      </c>
      <c r="D357" t="inlineStr">
        <is>
          <t>Zak Yamauchi (SO) •</t>
        </is>
      </c>
    </row>
    <row r="358">
      <c r="A358" t="inlineStr">
        <is>
          <t>BYU</t>
        </is>
      </c>
      <c r="B358" t="inlineStr">
        <is>
          <t>C</t>
        </is>
      </c>
      <c r="C358" t="inlineStr">
        <is>
          <t>Bruce Mitchell (RS SR)</t>
        </is>
      </c>
      <c r="D358" t="inlineStr">
        <is>
          <t>Trevor Pay (RS SO)</t>
        </is>
      </c>
    </row>
    <row r="359">
      <c r="A359" t="inlineStr">
        <is>
          <t>BYU</t>
        </is>
      </c>
      <c r="B359" t="inlineStr">
        <is>
          <t>RG</t>
        </is>
      </c>
      <c r="C359" t="inlineStr">
        <is>
          <t>Kyle Sfarcioc (RS SR) •</t>
        </is>
      </c>
      <c r="D359" t="inlineStr">
        <is>
          <t>Joe Brown (RS SO)</t>
        </is>
      </c>
      <c r="E359" t="inlineStr">
        <is>
          <t>Trevin Ostler (RS SR)</t>
        </is>
      </c>
    </row>
    <row r="360">
      <c r="A360" t="inlineStr">
        <is>
          <t>BYU</t>
        </is>
      </c>
      <c r="B360" t="inlineStr">
        <is>
          <t>RT</t>
        </is>
      </c>
      <c r="C360" t="inlineStr">
        <is>
          <t>Andrew Gentry (RS SR) •</t>
        </is>
      </c>
      <c r="D360" t="inlineStr">
        <is>
          <t>Jr Sia (RS JR) •</t>
        </is>
      </c>
      <c r="E360" t="inlineStr">
        <is>
          <t>Ethan Thomason (RS FR)</t>
        </is>
      </c>
      <c r="F360" t="inlineStr">
        <is>
          <t>Kaden Chidester (RS JR)</t>
        </is>
      </c>
    </row>
    <row r="361">
      <c r="A361" t="inlineStr">
        <is>
          <t>BYU</t>
        </is>
      </c>
      <c r="B361" t="inlineStr">
        <is>
          <t>TE</t>
        </is>
      </c>
      <c r="C361" t="inlineStr">
        <is>
          <t>Walker Lyons (JR) •</t>
        </is>
      </c>
      <c r="D361" t="inlineStr">
        <is>
          <t>Roger Saleapaga II (JR) •</t>
        </is>
      </c>
      <c r="E361" t="inlineStr">
        <is>
          <t>Keayen Nead (RS SR) •</t>
        </is>
      </c>
      <c r="F361" t="inlineStr">
        <is>
          <t>Noah Moeaki (RS SO)</t>
        </is>
      </c>
    </row>
    <row r="362">
      <c r="A362" t="inlineStr">
        <is>
          <t>BYU</t>
        </is>
      </c>
      <c r="B362" t="inlineStr">
        <is>
          <t>QB</t>
        </is>
      </c>
      <c r="C362" t="inlineStr">
        <is>
          <t>Bear Bachmeier (SO)</t>
        </is>
      </c>
      <c r="D362" t="inlineStr">
        <is>
          <t>Treyson Bourguet (RS SR) •</t>
        </is>
      </c>
      <c r="E362" t="inlineStr">
        <is>
          <t>Enoch Watson (FR)</t>
        </is>
      </c>
    </row>
    <row r="363">
      <c r="A363" t="inlineStr">
        <is>
          <t>BYU</t>
        </is>
      </c>
      <c r="B363" t="inlineStr">
        <is>
          <t>RB</t>
        </is>
      </c>
      <c r="C363" t="inlineStr">
        <is>
          <t>LJ Martin (SR)</t>
        </is>
      </c>
      <c r="D363" t="inlineStr">
        <is>
          <t>Sione Moa (RS SO)</t>
        </is>
      </c>
      <c r="E363" t="inlineStr">
        <is>
          <t>Preston Rex (RS SR)</t>
        </is>
      </c>
      <c r="F363" t="inlineStr">
        <is>
          <t>Devaughn Eka (FR)</t>
        </is>
      </c>
    </row>
    <row r="364">
      <c r="A364" t="inlineStr">
        <is>
          <t>BYU</t>
        </is>
      </c>
      <c r="B364" t="inlineStr">
        <is>
          <t>INJ</t>
        </is>
      </c>
      <c r="C364" t="inlineStr">
        <is>
          <t>Jovesa Damuni (RS SO)</t>
        </is>
      </c>
    </row>
    <row r="365">
      <c r="A365" t="inlineStr">
        <is>
          <t>BYU</t>
        </is>
      </c>
    </row>
    <row r="366">
      <c r="A366" t="inlineStr">
        <is>
          <t>BYU</t>
        </is>
      </c>
      <c r="C366" t="inlineStr">
        <is>
          <t>DEFENSE — Multiple (OurLads 05/29/2026)</t>
        </is>
      </c>
    </row>
    <row r="367">
      <c r="A367" t="inlineStr">
        <is>
          <t>BYU</t>
        </is>
      </c>
      <c r="B367" t="inlineStr">
        <is>
          <t>LDE</t>
        </is>
      </c>
      <c r="C367" t="inlineStr">
        <is>
          <t>Bodie Schoonover (RS SR)</t>
        </is>
      </c>
      <c r="D367" t="inlineStr">
        <is>
          <t>Viliami Po'uha (JR)</t>
        </is>
      </c>
      <c r="E367" t="inlineStr">
        <is>
          <t>Kinilau Fonohema (RS SO)</t>
        </is>
      </c>
    </row>
    <row r="368">
      <c r="A368" t="inlineStr">
        <is>
          <t>BYU</t>
        </is>
      </c>
      <c r="B368" t="inlineStr">
        <is>
          <t>NT</t>
        </is>
      </c>
      <c r="C368" t="inlineStr">
        <is>
          <t>Justin Kirkland (RS SR) •</t>
        </is>
      </c>
      <c r="D368" t="inlineStr">
        <is>
          <t>Anisi Purcell (RS SR) •</t>
        </is>
      </c>
    </row>
    <row r="369">
      <c r="A369" t="inlineStr">
        <is>
          <t>BYU</t>
        </is>
      </c>
      <c r="B369" t="inlineStr">
        <is>
          <t>DT</t>
        </is>
      </c>
      <c r="C369" t="inlineStr">
        <is>
          <t>Keanu Tanuvasa (RS SR) •</t>
        </is>
      </c>
      <c r="D369" t="inlineStr">
        <is>
          <t>Ulavai Fetuli (RS FR)</t>
        </is>
      </c>
    </row>
    <row r="370">
      <c r="A370" t="inlineStr">
        <is>
          <t>BYU</t>
        </is>
      </c>
      <c r="B370" t="inlineStr">
        <is>
          <t>RDE</t>
        </is>
      </c>
      <c r="C370" t="inlineStr">
        <is>
          <t>Nusi Taumoepeau (SO)</t>
        </is>
      </c>
      <c r="D370" t="inlineStr">
        <is>
          <t>Tausili Akana (RS JR) •</t>
        </is>
      </c>
      <c r="E370" t="inlineStr">
        <is>
          <t>Hunter Clegg (SO)</t>
        </is>
      </c>
    </row>
    <row r="371">
      <c r="A371" t="inlineStr">
        <is>
          <t>BYU</t>
        </is>
      </c>
      <c r="B371" t="inlineStr">
        <is>
          <t>SLB</t>
        </is>
      </c>
      <c r="C371" t="inlineStr">
        <is>
          <t>Isaiah Glasker (RS SR)</t>
        </is>
      </c>
      <c r="D371" t="inlineStr">
        <is>
          <t>Ace Kaufusi (RS JR)</t>
        </is>
      </c>
      <c r="E371" t="inlineStr">
        <is>
          <t>Ephraim Asiata (JR)</t>
        </is>
      </c>
    </row>
    <row r="372">
      <c r="A372" t="inlineStr">
        <is>
          <t>BYU</t>
        </is>
      </c>
      <c r="B372" t="inlineStr">
        <is>
          <t>MLB</t>
        </is>
      </c>
      <c r="C372" t="inlineStr">
        <is>
          <t>Siale Esera (RS JR)</t>
        </is>
      </c>
      <c r="D372" t="inlineStr">
        <is>
          <t>Miles Hall (RS JR)</t>
        </is>
      </c>
      <c r="E372" t="inlineStr">
        <is>
          <t>Pierson Watson (RS FR)</t>
        </is>
      </c>
    </row>
    <row r="373">
      <c r="A373" t="inlineStr">
        <is>
          <t>BYU</t>
        </is>
      </c>
      <c r="B373" t="inlineStr">
        <is>
          <t>ROVER</t>
        </is>
      </c>
      <c r="C373" t="inlineStr">
        <is>
          <t>Cade Uluave (SR) •</t>
        </is>
      </c>
      <c r="D373" t="inlineStr">
        <is>
          <t>Jake Clifton (JR) •</t>
        </is>
      </c>
      <c r="E373" t="inlineStr">
        <is>
          <t>Maika Kaufusi (RS JR)</t>
        </is>
      </c>
    </row>
    <row r="374">
      <c r="A374" t="inlineStr">
        <is>
          <t>BYU</t>
        </is>
      </c>
      <c r="B374" t="inlineStr">
        <is>
          <t>LCB</t>
        </is>
      </c>
      <c r="C374" t="inlineStr">
        <is>
          <t>Evan Johnson (RS SR)</t>
        </is>
      </c>
      <c r="D374" t="inlineStr">
        <is>
          <t>Jordyn Criss (RS FR)</t>
        </is>
      </c>
      <c r="E374" t="inlineStr">
        <is>
          <t>Kevin Doe (RS JR)</t>
        </is>
      </c>
    </row>
    <row r="375">
      <c r="A375" t="inlineStr">
        <is>
          <t>BYU</t>
        </is>
      </c>
      <c r="B375" t="inlineStr">
        <is>
          <t>SS</t>
        </is>
      </c>
      <c r="C375" t="inlineStr">
        <is>
          <t>Faletau Satuala (RS SO)</t>
        </is>
      </c>
      <c r="D375" t="inlineStr">
        <is>
          <t>Matthias Leach (RS SO)</t>
        </is>
      </c>
    </row>
    <row r="376">
      <c r="A376" t="inlineStr">
        <is>
          <t>BYU</t>
        </is>
      </c>
      <c r="B376" t="inlineStr">
        <is>
          <t>FS</t>
        </is>
      </c>
      <c r="C376" t="inlineStr">
        <is>
          <t>Raider Damuni (SR)</t>
        </is>
      </c>
      <c r="D376" t="inlineStr">
        <is>
          <t>Jarinn Kalama (RS SO)</t>
        </is>
      </c>
    </row>
    <row r="377">
      <c r="A377" t="inlineStr">
        <is>
          <t>BYU</t>
        </is>
      </c>
      <c r="B377" t="inlineStr">
        <is>
          <t>RCB</t>
        </is>
      </c>
      <c r="C377" t="inlineStr">
        <is>
          <t>Therrian Alexander III (JR)</t>
        </is>
      </c>
      <c r="D377" t="inlineStr">
        <is>
          <t>Jayven Williams (RS SR) •</t>
        </is>
      </c>
    </row>
    <row r="378">
      <c r="A378" t="inlineStr">
        <is>
          <t>BYU</t>
        </is>
      </c>
      <c r="B378" t="inlineStr">
        <is>
          <t>NB</t>
        </is>
      </c>
      <c r="C378" t="inlineStr">
        <is>
          <t>Jonathan Kabeya (JR)</t>
        </is>
      </c>
      <c r="D378" t="inlineStr">
        <is>
          <t>Tommy Prassas (JR)</t>
        </is>
      </c>
      <c r="E378" t="inlineStr">
        <is>
          <t>Cannon DeVries (SO)</t>
        </is>
      </c>
    </row>
    <row r="379">
      <c r="A379" t="inlineStr">
        <is>
          <t>BYU</t>
        </is>
      </c>
      <c r="C379" t="inlineStr">
        <is>
          <t>SPECIAL TEAMS (OurLads 05/29/2026)</t>
        </is>
      </c>
    </row>
    <row r="380">
      <c r="A380" t="inlineStr">
        <is>
          <t>BYU</t>
        </is>
      </c>
      <c r="B380" t="inlineStr">
        <is>
          <t>PT</t>
        </is>
      </c>
      <c r="C380" t="inlineStr">
        <is>
          <t>Fuller Shurtz (RS FR)</t>
        </is>
      </c>
    </row>
    <row r="381">
      <c r="A381" t="inlineStr">
        <is>
          <t>BYU</t>
        </is>
      </c>
      <c r="B381" t="inlineStr">
        <is>
          <t>PK</t>
        </is>
      </c>
      <c r="C381" t="inlineStr">
        <is>
          <t>Matthias Dunn (RS JR)</t>
        </is>
      </c>
      <c r="D381" t="inlineStr">
        <is>
          <t>Ian Sanches (FR)</t>
        </is>
      </c>
    </row>
    <row r="382">
      <c r="A382" t="inlineStr">
        <is>
          <t>BYU</t>
        </is>
      </c>
      <c r="B382" t="inlineStr">
        <is>
          <t>KO</t>
        </is>
      </c>
      <c r="C382" t="inlineStr">
        <is>
          <t>Matthias Dunn (RS JR)</t>
        </is>
      </c>
      <c r="D382" t="inlineStr">
        <is>
          <t>Ian Sanches (FR)</t>
        </is>
      </c>
    </row>
    <row r="383">
      <c r="A383" t="inlineStr">
        <is>
          <t>BYU</t>
        </is>
      </c>
      <c r="B383" t="inlineStr">
        <is>
          <t>H</t>
        </is>
      </c>
      <c r="C383" t="inlineStr">
        <is>
          <t>Fuller Shurtz (RS FR)</t>
        </is>
      </c>
    </row>
    <row r="384">
      <c r="A384" t="inlineStr">
        <is>
          <t>BYU</t>
        </is>
      </c>
      <c r="B384" t="inlineStr">
        <is>
          <t>LS</t>
        </is>
      </c>
      <c r="C384" t="inlineStr">
        <is>
          <t>Ty Smith (RS SO) •</t>
        </is>
      </c>
    </row>
    <row r="385">
      <c r="A385" t="inlineStr">
        <is>
          <t>BYU</t>
        </is>
      </c>
      <c r="B385" t="inlineStr">
        <is>
          <t>PR</t>
        </is>
      </c>
      <c r="C385" t="inlineStr">
        <is>
          <t>Tiger Bachmeier (SR) •</t>
        </is>
      </c>
      <c r="D385" t="inlineStr">
        <is>
          <t>Cannon DeVries (SO)</t>
        </is>
      </c>
    </row>
    <row r="386">
      <c r="A386" t="inlineStr">
        <is>
          <t>BYU</t>
        </is>
      </c>
      <c r="B386" t="inlineStr">
        <is>
          <t>KR</t>
        </is>
      </c>
      <c r="C386" t="inlineStr">
        <is>
          <t>Tiger Bachmeier (SR) •</t>
        </is>
      </c>
      <c r="D386" t="inlineStr">
        <is>
          <t>Sione Moa (RS SO)</t>
        </is>
      </c>
    </row>
    <row r="387">
      <c r="A387" t="inlineStr">
        <is>
          <t>Ball State</t>
        </is>
      </c>
      <c r="C387" t="inlineStr">
        <is>
          <t>OFFENSE — Multiple (OurLads 08/05/2026)</t>
        </is>
      </c>
    </row>
    <row r="388">
      <c r="A388" t="inlineStr">
        <is>
          <t>Ball State</t>
        </is>
      </c>
      <c r="B388" t="inlineStr">
        <is>
          <t>WR-X</t>
        </is>
      </c>
      <c r="C388" t="inlineStr">
        <is>
          <t>Elisha Durham (SO)</t>
        </is>
      </c>
      <c r="D388" t="inlineStr">
        <is>
          <t>Corey Thompson Jr. (RS JR) •</t>
        </is>
      </c>
      <c r="E388" t="inlineStr">
        <is>
          <t>DJ Young (JR) •</t>
        </is>
      </c>
    </row>
    <row r="389">
      <c r="A389" t="inlineStr">
        <is>
          <t>Ball State</t>
        </is>
      </c>
      <c r="B389" t="inlineStr">
        <is>
          <t>WR-Z</t>
        </is>
      </c>
      <c r="C389" t="inlineStr">
        <is>
          <t>Donovan Hamilton (RS SO) •</t>
        </is>
      </c>
      <c r="D389" t="inlineStr">
        <is>
          <t>Isaiah Thacker (RS JR)</t>
        </is>
      </c>
      <c r="E389" t="inlineStr">
        <is>
          <t>Jamarion McDougle (RS JR) •</t>
        </is>
      </c>
    </row>
    <row r="390">
      <c r="A390" t="inlineStr">
        <is>
          <t>Ball State</t>
        </is>
      </c>
      <c r="B390" t="inlineStr">
        <is>
          <t>WR-SL</t>
        </is>
      </c>
      <c r="C390" t="inlineStr">
        <is>
          <t>Jabari Smith Jr. (RS JR) •</t>
        </is>
      </c>
      <c r="D390" t="inlineStr">
        <is>
          <t>CJ Nelson (RS SR) •</t>
        </is>
      </c>
      <c r="E390" t="inlineStr">
        <is>
          <t>Derion Talbert (RS FR)</t>
        </is>
      </c>
    </row>
    <row r="391">
      <c r="A391" t="inlineStr">
        <is>
          <t>Ball State</t>
        </is>
      </c>
      <c r="B391" t="inlineStr">
        <is>
          <t>LT</t>
        </is>
      </c>
      <c r="C391" t="inlineStr">
        <is>
          <t>Chris Hood (RS SR)</t>
        </is>
      </c>
      <c r="D391" t="inlineStr">
        <is>
          <t>Brady Barrowman (RS FR)</t>
        </is>
      </c>
    </row>
    <row r="392">
      <c r="A392" t="inlineStr">
        <is>
          <t>Ball State</t>
        </is>
      </c>
      <c r="B392" t="inlineStr">
        <is>
          <t>LG</t>
        </is>
      </c>
      <c r="C392" t="inlineStr">
        <is>
          <t>Zach Bandy (RS SO)</t>
        </is>
      </c>
    </row>
    <row r="393">
      <c r="A393" t="inlineStr">
        <is>
          <t>Ball State</t>
        </is>
      </c>
      <c r="B393" t="inlineStr">
        <is>
          <t>C</t>
        </is>
      </c>
      <c r="C393" t="inlineStr">
        <is>
          <t>Maxwell Wentz (RS SR) •</t>
        </is>
      </c>
      <c r="D393" t="inlineStr">
        <is>
          <t>Jackson Ruess (RS JR)</t>
        </is>
      </c>
    </row>
    <row r="394">
      <c r="A394" t="inlineStr">
        <is>
          <t>Ball State</t>
        </is>
      </c>
      <c r="B394" t="inlineStr">
        <is>
          <t>RG</t>
        </is>
      </c>
      <c r="C394" t="inlineStr">
        <is>
          <t>Cole Mosier (RS SR)</t>
        </is>
      </c>
      <c r="D394" t="inlineStr">
        <is>
          <t>Grant Haworth (RS SO)</t>
        </is>
      </c>
    </row>
    <row r="395">
      <c r="A395" t="inlineStr">
        <is>
          <t>Ball State</t>
        </is>
      </c>
      <c r="B395" t="inlineStr">
        <is>
          <t>RT</t>
        </is>
      </c>
      <c r="C395" t="inlineStr">
        <is>
          <t>Tristan Cook (RS JR)</t>
        </is>
      </c>
      <c r="D395" t="inlineStr">
        <is>
          <t>Luke Dalton (RS SR) •</t>
        </is>
      </c>
    </row>
    <row r="396">
      <c r="A396" t="inlineStr">
        <is>
          <t>Ball State</t>
        </is>
      </c>
      <c r="B396" t="inlineStr">
        <is>
          <t>TE</t>
        </is>
      </c>
      <c r="C396" t="inlineStr">
        <is>
          <t>Tate Hoover (RS JR) •</t>
        </is>
      </c>
      <c r="D396" t="inlineStr">
        <is>
          <t>Sean Ward (RS SR) •</t>
        </is>
      </c>
      <c r="E396" t="inlineStr">
        <is>
          <t>Alex Scherle (RS SR) •</t>
        </is>
      </c>
    </row>
    <row r="397">
      <c r="A397" t="inlineStr">
        <is>
          <t>Ball State</t>
        </is>
      </c>
      <c r="B397" t="inlineStr">
        <is>
          <t>QB</t>
        </is>
      </c>
      <c r="C397" t="inlineStr">
        <is>
          <t>Tyler Mizzell (RS JR) •</t>
        </is>
      </c>
      <c r="D397" t="inlineStr">
        <is>
          <t>Keldric Luster (RS JR) •</t>
        </is>
      </c>
    </row>
    <row r="398">
      <c r="A398" t="inlineStr">
        <is>
          <t>Ball State</t>
        </is>
      </c>
      <c r="B398" t="inlineStr">
        <is>
          <t>RB</t>
        </is>
      </c>
      <c r="C398" t="inlineStr">
        <is>
          <t>TJ Horton (RS JR)</t>
        </is>
      </c>
      <c r="D398" t="inlineStr">
        <is>
          <t>Jalen Bonds (RS FR)</t>
        </is>
      </c>
      <c r="E398" t="inlineStr">
        <is>
          <t>Johnny Thompson Jr. (RS JR) •</t>
        </is>
      </c>
    </row>
    <row r="399">
      <c r="A399" t="inlineStr">
        <is>
          <t>Ball State</t>
        </is>
      </c>
    </row>
    <row r="400">
      <c r="A400" t="inlineStr">
        <is>
          <t>Ball State</t>
        </is>
      </c>
    </row>
    <row r="401">
      <c r="A401" t="inlineStr">
        <is>
          <t>Ball State</t>
        </is>
      </c>
      <c r="C401" t="inlineStr">
        <is>
          <t>DEFENSE — 3-4 (OurLads 08/05/2026)</t>
        </is>
      </c>
    </row>
    <row r="402">
      <c r="A402" t="inlineStr">
        <is>
          <t>Ball State</t>
        </is>
      </c>
      <c r="B402" t="inlineStr">
        <is>
          <t>DE</t>
        </is>
      </c>
      <c r="C402" t="inlineStr">
        <is>
          <t>Austin Stief (SR) •</t>
        </is>
      </c>
      <c r="D402" t="inlineStr">
        <is>
          <t>Maverick Gracio (RS JR) •</t>
        </is>
      </c>
      <c r="E402" t="inlineStr">
        <is>
          <t>Ben Marsh (RS JR)</t>
        </is>
      </c>
    </row>
    <row r="403">
      <c r="A403" t="inlineStr">
        <is>
          <t>Ball State</t>
        </is>
      </c>
      <c r="B403" t="inlineStr">
        <is>
          <t>NT</t>
        </is>
      </c>
      <c r="C403" t="inlineStr">
        <is>
          <t>Kendrick Gilbert (RS JR) •</t>
        </is>
      </c>
      <c r="D403" t="inlineStr">
        <is>
          <t>Khristian Zachary (RS SR) •</t>
        </is>
      </c>
      <c r="E403" t="inlineStr">
        <is>
          <t>Keilan Smith (RS JR) •</t>
        </is>
      </c>
    </row>
    <row r="404">
      <c r="A404" t="inlineStr">
        <is>
          <t>Ball State</t>
        </is>
      </c>
      <c r="B404" t="inlineStr">
        <is>
          <t>DT</t>
        </is>
      </c>
      <c r="C404" t="inlineStr">
        <is>
          <t>Ameir Glenn (RS SO) •</t>
        </is>
      </c>
      <c r="D404" t="inlineStr">
        <is>
          <t>Ka'Shawn Thomas (RS JR) •</t>
        </is>
      </c>
      <c r="E404" t="inlineStr">
        <is>
          <t>Spencer Vaka (RS JR) •</t>
        </is>
      </c>
    </row>
    <row r="405">
      <c r="A405" t="inlineStr">
        <is>
          <t>Ball State</t>
        </is>
      </c>
      <c r="B405" t="inlineStr">
        <is>
          <t>RUSH</t>
        </is>
      </c>
      <c r="C405" t="inlineStr">
        <is>
          <t>Jared Badie (RS SR) •</t>
        </is>
      </c>
      <c r="D405" t="inlineStr">
        <is>
          <t>Layton Starks (RS SO)</t>
        </is>
      </c>
      <c r="E405" t="inlineStr">
        <is>
          <t>Justin Thomas (RS SR) •</t>
        </is>
      </c>
      <c r="F405" t="inlineStr">
        <is>
          <t>Sam Feeney (RS SO)</t>
        </is>
      </c>
    </row>
    <row r="406">
      <c r="A406" t="inlineStr">
        <is>
          <t>Ball State</t>
        </is>
      </c>
      <c r="B406" t="inlineStr">
        <is>
          <t>WLB</t>
        </is>
      </c>
      <c r="C406" t="inlineStr">
        <is>
          <t>Cincear Lewis (RS SR) •</t>
        </is>
      </c>
      <c r="D406" t="inlineStr">
        <is>
          <t>Kaleb Stewart (RS SO) •</t>
        </is>
      </c>
      <c r="E406" t="inlineStr">
        <is>
          <t>Lucas Szymborski (RS FR)</t>
        </is>
      </c>
    </row>
    <row r="407">
      <c r="A407" t="inlineStr">
        <is>
          <t>Ball State</t>
        </is>
      </c>
      <c r="B407" t="inlineStr">
        <is>
          <t>MLB</t>
        </is>
      </c>
      <c r="C407" t="inlineStr">
        <is>
          <t>Gavin Forsha (RS SR) •</t>
        </is>
      </c>
      <c r="D407" t="inlineStr">
        <is>
          <t>Mikeah Webster (RS FR)</t>
        </is>
      </c>
    </row>
    <row r="408">
      <c r="A408" t="inlineStr">
        <is>
          <t>Ball State</t>
        </is>
      </c>
      <c r="B408" t="inlineStr">
        <is>
          <t>LCB</t>
        </is>
      </c>
      <c r="C408" t="inlineStr">
        <is>
          <t>Willizhuan Yates (JR)</t>
        </is>
      </c>
      <c r="D408" t="inlineStr">
        <is>
          <t>Jordan Suggs (RS SO)</t>
        </is>
      </c>
    </row>
    <row r="409">
      <c r="A409" t="inlineStr">
        <is>
          <t>Ball State</t>
        </is>
      </c>
      <c r="B409" t="inlineStr">
        <is>
          <t>SS</t>
        </is>
      </c>
      <c r="C409" t="inlineStr">
        <is>
          <t>Derek Fields (RS JR)</t>
        </is>
      </c>
      <c r="D409" t="inlineStr">
        <is>
          <t>Deondre Shepherd (RS SO) •</t>
        </is>
      </c>
      <c r="E409" t="inlineStr">
        <is>
          <t>Cole Earlewine (RS JR)</t>
        </is>
      </c>
    </row>
    <row r="410">
      <c r="A410" t="inlineStr">
        <is>
          <t>Ball State</t>
        </is>
      </c>
      <c r="B410" t="inlineStr">
        <is>
          <t>FS</t>
        </is>
      </c>
      <c r="C410" t="inlineStr">
        <is>
          <t>Sterling Smith (RS JR) •</t>
        </is>
      </c>
      <c r="D410" t="inlineStr">
        <is>
          <t>Tobi Adewoyin (SO)</t>
        </is>
      </c>
    </row>
    <row r="411">
      <c r="A411" t="inlineStr">
        <is>
          <t>Ball State</t>
        </is>
      </c>
      <c r="B411" t="inlineStr">
        <is>
          <t>RCB</t>
        </is>
      </c>
      <c r="C411" t="inlineStr">
        <is>
          <t>Dianté Griffin (RS SR) •</t>
        </is>
      </c>
      <c r="D411" t="inlineStr">
        <is>
          <t>Cedric Franklin II (RS SO) •</t>
        </is>
      </c>
    </row>
    <row r="412">
      <c r="A412" t="inlineStr">
        <is>
          <t>Ball State</t>
        </is>
      </c>
      <c r="B412" t="inlineStr">
        <is>
          <t>NB</t>
        </is>
      </c>
      <c r="C412" t="inlineStr">
        <is>
          <t>Chris Jackson (RS SR) •</t>
        </is>
      </c>
      <c r="D412" t="inlineStr">
        <is>
          <t>Avery Stuart (RS JR) •</t>
        </is>
      </c>
    </row>
    <row r="413">
      <c r="A413" t="inlineStr">
        <is>
          <t>Ball State</t>
        </is>
      </c>
    </row>
    <row r="414">
      <c r="A414" t="inlineStr">
        <is>
          <t>Ball State</t>
        </is>
      </c>
      <c r="C414" t="inlineStr">
        <is>
          <t>SPECIAL TEAMS (OurLads 08/05/2026)</t>
        </is>
      </c>
    </row>
    <row r="415">
      <c r="A415" t="inlineStr">
        <is>
          <t>Ball State</t>
        </is>
      </c>
      <c r="B415" t="inlineStr">
        <is>
          <t>PT</t>
        </is>
      </c>
      <c r="C415" t="inlineStr">
        <is>
          <t>Cole Stumbaugh (RS SO)</t>
        </is>
      </c>
      <c r="D415" t="inlineStr">
        <is>
          <t>Brody Boehm (RS SO) •</t>
        </is>
      </c>
    </row>
    <row r="416">
      <c r="A416" t="inlineStr">
        <is>
          <t>Ball State</t>
        </is>
      </c>
      <c r="B416" t="inlineStr">
        <is>
          <t>PK</t>
        </is>
      </c>
      <c r="C416" t="inlineStr">
        <is>
          <t>Carson Holmer (RS SR)</t>
        </is>
      </c>
      <c r="D416" t="inlineStr">
        <is>
          <t>Brody Boehm (RS SO) •</t>
        </is>
      </c>
    </row>
    <row r="417">
      <c r="A417" t="inlineStr">
        <is>
          <t>Ball State</t>
        </is>
      </c>
      <c r="B417" t="inlineStr">
        <is>
          <t>KO</t>
        </is>
      </c>
      <c r="C417" t="inlineStr">
        <is>
          <t>Carson Holmer (RS SR)</t>
        </is>
      </c>
      <c r="D417" t="inlineStr">
        <is>
          <t>Brody Boehm (RS SO) •</t>
        </is>
      </c>
    </row>
    <row r="418">
      <c r="A418" t="inlineStr">
        <is>
          <t>Ball State</t>
        </is>
      </c>
      <c r="B418" t="inlineStr">
        <is>
          <t>LS</t>
        </is>
      </c>
      <c r="C418" t="inlineStr">
        <is>
          <t>Caden Britton (RS SR)</t>
        </is>
      </c>
      <c r="D418" t="inlineStr">
        <is>
          <t>Coby Tripp (RS FR)</t>
        </is>
      </c>
    </row>
    <row r="419">
      <c r="A419" t="inlineStr">
        <is>
          <t>Ball State</t>
        </is>
      </c>
      <c r="B419" t="inlineStr">
        <is>
          <t>H</t>
        </is>
      </c>
      <c r="C419" t="inlineStr">
        <is>
          <t>Cole Stumbaugh (RS SO)</t>
        </is>
      </c>
    </row>
    <row r="420">
      <c r="A420" t="inlineStr">
        <is>
          <t>Ball State</t>
        </is>
      </c>
      <c r="B420" t="inlineStr">
        <is>
          <t>KR</t>
        </is>
      </c>
      <c r="C420" t="inlineStr">
        <is>
          <t>TJ Horton (RS JR)</t>
        </is>
      </c>
    </row>
    <row r="421">
      <c r="A421" t="inlineStr">
        <is>
          <t>Ball State</t>
        </is>
      </c>
    </row>
    <row r="422">
      <c r="A422" t="inlineStr">
        <is>
          <t>Baylor</t>
        </is>
      </c>
      <c r="C422" t="inlineStr">
        <is>
          <t>OFFENSE — Air Raid (OurLads 07/09/2026)</t>
        </is>
      </c>
    </row>
    <row r="423">
      <c r="A423" t="inlineStr">
        <is>
          <t>Baylor</t>
        </is>
      </c>
      <c r="B423" t="inlineStr">
        <is>
          <t>WR-X</t>
        </is>
      </c>
      <c r="C423" t="inlineStr">
        <is>
          <t>Louis Brown IV (RS SR) •</t>
        </is>
      </c>
      <c r="D423" t="inlineStr">
        <is>
          <t>Ashton Jones (RS FR)</t>
        </is>
      </c>
      <c r="E423" t="inlineStr">
        <is>
          <t>London Smith (FR)</t>
        </is>
      </c>
    </row>
    <row r="424">
      <c r="A424" t="inlineStr">
        <is>
          <t>Baylor</t>
        </is>
      </c>
      <c r="B424" t="inlineStr">
        <is>
          <t>WR-Z</t>
        </is>
      </c>
      <c r="C424" t="inlineStr">
        <is>
          <t>Dre'lon Miller (JR) •</t>
        </is>
      </c>
      <c r="D424" t="inlineStr">
        <is>
          <t>Taz Williams Jr. (RS FR)</t>
        </is>
      </c>
    </row>
    <row r="425">
      <c r="A425" t="inlineStr">
        <is>
          <t>Baylor</t>
        </is>
      </c>
      <c r="B425" t="inlineStr">
        <is>
          <t>WR-SL</t>
        </is>
      </c>
      <c r="C425" t="inlineStr">
        <is>
          <t>Gavin Freeman (RS SR) •</t>
        </is>
      </c>
      <c r="D425" t="inlineStr">
        <is>
          <t>Jadon Porter (JR)</t>
        </is>
      </c>
    </row>
    <row r="426">
      <c r="A426" t="inlineStr">
        <is>
          <t>Baylor</t>
        </is>
      </c>
      <c r="B426" t="inlineStr">
        <is>
          <t>LT</t>
        </is>
      </c>
      <c r="C426" t="inlineStr">
        <is>
          <t>Logan Moore (RS JR) •</t>
        </is>
      </c>
      <c r="D426" t="inlineStr">
        <is>
          <t>Cole Rhett (RS JR) •</t>
        </is>
      </c>
    </row>
    <row r="427">
      <c r="A427" t="inlineStr">
        <is>
          <t>Baylor</t>
        </is>
      </c>
      <c r="B427" t="inlineStr">
        <is>
          <t>LG</t>
        </is>
      </c>
      <c r="C427" t="inlineStr">
        <is>
          <t>Nate Kibble (RS SO) •</t>
        </is>
      </c>
      <c r="D427" t="inlineStr">
        <is>
          <t>Asher Hale (JR) •</t>
        </is>
      </c>
    </row>
    <row r="428">
      <c r="A428" t="inlineStr">
        <is>
          <t>Baylor</t>
        </is>
      </c>
      <c r="B428" t="inlineStr">
        <is>
          <t>C</t>
        </is>
      </c>
      <c r="C428" t="inlineStr">
        <is>
          <t>Yakiri Walker (RS SR) •</t>
        </is>
      </c>
      <c r="D428" t="inlineStr">
        <is>
          <t>Harrison Cluff (RS FR)</t>
        </is>
      </c>
    </row>
    <row r="429">
      <c r="A429" t="inlineStr">
        <is>
          <t>Baylor</t>
        </is>
      </c>
      <c r="B429" t="inlineStr">
        <is>
          <t>RG</t>
        </is>
      </c>
      <c r="C429" t="inlineStr">
        <is>
          <t>Koltin Sieracki (RS SO)</t>
        </is>
      </c>
      <c r="D429" t="inlineStr">
        <is>
          <t>Lawson Petty (RS JR) •</t>
        </is>
      </c>
    </row>
    <row r="430">
      <c r="A430" t="inlineStr">
        <is>
          <t>Baylor</t>
        </is>
      </c>
      <c r="B430" t="inlineStr">
        <is>
          <t>RT</t>
        </is>
      </c>
      <c r="C430" t="inlineStr">
        <is>
          <t>Kaden Sieracki (RS SR)</t>
        </is>
      </c>
      <c r="D430" t="inlineStr">
        <is>
          <t>Matthew Parker (RS FR)</t>
        </is>
      </c>
    </row>
    <row r="431">
      <c r="A431" t="inlineStr">
        <is>
          <t>Baylor</t>
        </is>
      </c>
      <c r="B431" t="inlineStr">
        <is>
          <t>TE</t>
        </is>
      </c>
      <c r="C431" t="inlineStr">
        <is>
          <t>Tony Livingston (SR) •</t>
        </is>
      </c>
      <c r="D431" t="inlineStr">
        <is>
          <t>Matthew Klopfenstein (SR)</t>
        </is>
      </c>
    </row>
    <row r="432">
      <c r="A432" t="inlineStr">
        <is>
          <t>Baylor</t>
        </is>
      </c>
      <c r="B432" t="inlineStr">
        <is>
          <t>QB</t>
        </is>
      </c>
      <c r="C432" t="inlineStr">
        <is>
          <t>DJ Lagway (JR) •</t>
        </is>
      </c>
      <c r="D432" t="inlineStr">
        <is>
          <t>Nate Bennett (RS SO)</t>
        </is>
      </c>
      <c r="E432" t="inlineStr">
        <is>
          <t>Edward Griffin (RS FR)</t>
        </is>
      </c>
    </row>
    <row r="433">
      <c r="A433" t="inlineStr">
        <is>
          <t>Baylor</t>
        </is>
      </c>
      <c r="B433" t="inlineStr">
        <is>
          <t>RB</t>
        </is>
      </c>
      <c r="C433" t="inlineStr">
        <is>
          <t>Dawson Pendergrass (RS JR)</t>
        </is>
      </c>
      <c r="D433" t="inlineStr">
        <is>
          <t>Caden Knighten (SO)</t>
        </is>
      </c>
      <c r="E433" t="inlineStr">
        <is>
          <t>Michael Turner (SO)</t>
        </is>
      </c>
      <c r="F433" t="inlineStr">
        <is>
          <t>Ryelan Morris (FR)</t>
        </is>
      </c>
    </row>
    <row r="434">
      <c r="A434" t="inlineStr">
        <is>
          <t>Baylor</t>
        </is>
      </c>
    </row>
    <row r="435">
      <c r="A435" t="inlineStr">
        <is>
          <t>Baylor</t>
        </is>
      </c>
    </row>
    <row r="436">
      <c r="A436" t="inlineStr">
        <is>
          <t>Baylor</t>
        </is>
      </c>
      <c r="C436" t="inlineStr">
        <is>
          <t>DEFENSE — Multiple 3-4 (OurLads 07/09/2026)</t>
        </is>
      </c>
    </row>
    <row r="437">
      <c r="A437" t="inlineStr">
        <is>
          <t>Baylor</t>
        </is>
      </c>
      <c r="B437" t="inlineStr">
        <is>
          <t>DE</t>
        </is>
      </c>
      <c r="C437" t="inlineStr">
        <is>
          <t>Jordan Mack (RS SR) •</t>
        </is>
      </c>
      <c r="D437" t="inlineStr">
        <is>
          <t>Zavion Hardy (RS JR) •</t>
        </is>
      </c>
      <c r="E437" t="inlineStr">
        <is>
          <t>Trent Thomas (RS JR)</t>
        </is>
      </c>
    </row>
    <row r="438">
      <c r="A438" t="inlineStr">
        <is>
          <t>Baylor</t>
        </is>
      </c>
      <c r="B438" t="inlineStr">
        <is>
          <t>NT</t>
        </is>
      </c>
      <c r="C438" t="inlineStr">
        <is>
          <t>Hosea Wheeler (RS SR) •</t>
        </is>
      </c>
      <c r="D438" t="inlineStr">
        <is>
          <t>Devonte Tezino (RS SR)</t>
        </is>
      </c>
    </row>
    <row r="439">
      <c r="A439" t="inlineStr">
        <is>
          <t>Baylor</t>
        </is>
      </c>
      <c r="B439" t="inlineStr">
        <is>
          <t>DT</t>
        </is>
      </c>
      <c r="C439" t="inlineStr">
        <is>
          <t>Kamren Washington (RS SR) •</t>
        </is>
      </c>
      <c r="D439" t="inlineStr">
        <is>
          <t>Jamaal Whyce Jr. (RS SR) •</t>
        </is>
      </c>
    </row>
    <row r="440">
      <c r="A440" t="inlineStr">
        <is>
          <t>Baylor</t>
        </is>
      </c>
      <c r="B440" t="inlineStr">
        <is>
          <t>JACK</t>
        </is>
      </c>
      <c r="C440" t="inlineStr">
        <is>
          <t>Garrick Ponder (RS SR) •</t>
        </is>
      </c>
      <c r="D440" t="inlineStr">
        <is>
          <t>Ryan Davis (RS JR) •</t>
        </is>
      </c>
      <c r="E440" t="inlineStr">
        <is>
          <t>Kyler Jordan (RS SR)</t>
        </is>
      </c>
    </row>
    <row r="441">
      <c r="A441" t="inlineStr">
        <is>
          <t>Baylor</t>
        </is>
      </c>
      <c r="B441" t="inlineStr">
        <is>
          <t>WLB</t>
        </is>
      </c>
      <c r="C441" t="inlineStr">
        <is>
          <t>Kyland Reed (JR)</t>
        </is>
      </c>
      <c r="D441" t="inlineStr">
        <is>
          <t>Kaleb Burns (SO)</t>
        </is>
      </c>
      <c r="E441" t="inlineStr">
        <is>
          <t>Anthony Crenshaw Jr. (RS JR) •</t>
        </is>
      </c>
    </row>
    <row r="442">
      <c r="A442" t="inlineStr">
        <is>
          <t>Baylor</t>
        </is>
      </c>
      <c r="B442" t="inlineStr">
        <is>
          <t>MLB</t>
        </is>
      </c>
      <c r="C442" t="inlineStr">
        <is>
          <t>Travion Barnes (RS SR) •</t>
        </is>
      </c>
      <c r="D442" t="inlineStr">
        <is>
          <t>Kedrick Walker (RS SR) •</t>
        </is>
      </c>
    </row>
    <row r="443">
      <c r="A443" t="inlineStr">
        <is>
          <t>Baylor</t>
        </is>
      </c>
      <c r="B443" t="inlineStr">
        <is>
          <t>LCB</t>
        </is>
      </c>
      <c r="C443" t="inlineStr">
        <is>
          <t>LeVar Thornton Jr. (RS JR)</t>
        </is>
      </c>
      <c r="D443" t="inlineStr">
        <is>
          <t>Calvin Simpson-Hunt (RS JR) •</t>
        </is>
      </c>
      <c r="E443" t="inlineStr">
        <is>
          <t>Reggie Bush II (RS SR)</t>
        </is>
      </c>
    </row>
    <row r="444">
      <c r="A444" t="inlineStr">
        <is>
          <t>Baylor</t>
        </is>
      </c>
      <c r="B444" t="inlineStr">
        <is>
          <t>SS</t>
        </is>
      </c>
      <c r="C444" t="inlineStr">
        <is>
          <t>Devin Turner (RS SR) •</t>
        </is>
      </c>
      <c r="D444" t="inlineStr">
        <is>
          <t>Colby McCalister (RS SR) •</t>
        </is>
      </c>
      <c r="E444" t="inlineStr">
        <is>
          <t>Austin Ausberry (RS SR) •</t>
        </is>
      </c>
    </row>
    <row r="445">
      <c r="A445" t="inlineStr">
        <is>
          <t>Baylor</t>
        </is>
      </c>
      <c r="B445" t="inlineStr">
        <is>
          <t>FS</t>
        </is>
      </c>
      <c r="C445" t="inlineStr">
        <is>
          <t>Jacob Redding (RS JR)</t>
        </is>
      </c>
      <c r="D445" t="inlineStr">
        <is>
          <t>Tyler Turner (RS JR) •</t>
        </is>
      </c>
      <c r="E445" t="inlineStr">
        <is>
          <t>Micah Gifford (SR)</t>
        </is>
      </c>
    </row>
    <row r="446">
      <c r="A446" t="inlineStr">
        <is>
          <t>Baylor</t>
        </is>
      </c>
      <c r="B446" t="inlineStr">
        <is>
          <t>RCB</t>
        </is>
      </c>
      <c r="C446" t="inlineStr">
        <is>
          <t>Devon Jordan (JR) •</t>
        </is>
      </c>
      <c r="D446" t="inlineStr">
        <is>
          <t>Jayden Rowe (RS SR) •</t>
        </is>
      </c>
    </row>
    <row r="447">
      <c r="A447" t="inlineStr">
        <is>
          <t>Baylor</t>
        </is>
      </c>
      <c r="B447" t="inlineStr">
        <is>
          <t>NB</t>
        </is>
      </c>
      <c r="C447" t="inlineStr">
        <is>
          <t>Bo Onu (SO)</t>
        </is>
      </c>
      <c r="D447" t="inlineStr">
        <is>
          <t>Daniel Cobbs (RS SR) •</t>
        </is>
      </c>
    </row>
    <row r="448">
      <c r="A448" t="inlineStr">
        <is>
          <t>Baylor</t>
        </is>
      </c>
    </row>
    <row r="449">
      <c r="A449" t="inlineStr">
        <is>
          <t>Baylor</t>
        </is>
      </c>
      <c r="C449" t="inlineStr">
        <is>
          <t>SPECIAL TEAMS (OurLads 07/09/2026)</t>
        </is>
      </c>
    </row>
    <row r="450">
      <c r="A450" t="inlineStr">
        <is>
          <t>Baylor</t>
        </is>
      </c>
      <c r="B450" t="inlineStr">
        <is>
          <t>PT</t>
        </is>
      </c>
      <c r="C450" t="inlineStr">
        <is>
          <t>Palmer Williams (SR)</t>
        </is>
      </c>
    </row>
    <row r="451">
      <c r="A451" t="inlineStr">
        <is>
          <t>Baylor</t>
        </is>
      </c>
      <c r="B451" t="inlineStr">
        <is>
          <t>PK</t>
        </is>
      </c>
      <c r="C451" t="inlineStr">
        <is>
          <t>Rhett Armstrong (SO)</t>
        </is>
      </c>
    </row>
    <row r="452">
      <c r="A452" t="inlineStr">
        <is>
          <t>Baylor</t>
        </is>
      </c>
      <c r="B452" t="inlineStr">
        <is>
          <t>KO</t>
        </is>
      </c>
      <c r="C452" t="inlineStr">
        <is>
          <t>Rhett Armstrong (SO)</t>
        </is>
      </c>
    </row>
    <row r="453">
      <c r="A453" t="inlineStr">
        <is>
          <t>Baylor</t>
        </is>
      </c>
      <c r="B453" t="inlineStr">
        <is>
          <t>LS</t>
        </is>
      </c>
      <c r="C453" t="inlineStr">
        <is>
          <t>Dylan Schaub (RS JR)</t>
        </is>
      </c>
      <c r="D453" t="inlineStr">
        <is>
          <t>Brady Hibbard (RS SO) •</t>
        </is>
      </c>
    </row>
    <row r="454">
      <c r="A454" t="inlineStr">
        <is>
          <t>Baylor</t>
        </is>
      </c>
      <c r="B454" t="inlineStr">
        <is>
          <t>H</t>
        </is>
      </c>
      <c r="C454" t="inlineStr">
        <is>
          <t>Palmer Williams (SR)</t>
        </is>
      </c>
    </row>
    <row r="455">
      <c r="A455" t="inlineStr">
        <is>
          <t>Baylor</t>
        </is>
      </c>
    </row>
    <row r="456">
      <c r="A456" t="inlineStr">
        <is>
          <t>Baylor</t>
        </is>
      </c>
    </row>
    <row r="457">
      <c r="A457" t="inlineStr">
        <is>
          <t>Boise State</t>
        </is>
      </c>
      <c r="C457" t="inlineStr">
        <is>
          <t>OFFENSE — Spread (OurLads 07/08/2026)</t>
        </is>
      </c>
    </row>
    <row r="458">
      <c r="A458" t="inlineStr">
        <is>
          <t>Boise State</t>
        </is>
      </c>
      <c r="B458" t="inlineStr">
        <is>
          <t>WR-X</t>
        </is>
      </c>
      <c r="C458" t="inlineStr">
        <is>
          <t>Rasean Jones (FR)</t>
        </is>
      </c>
      <c r="D458" t="inlineStr">
        <is>
          <t>Darren Morris (RS SR) •</t>
        </is>
      </c>
      <c r="E458" t="inlineStr">
        <is>
          <t>Qumonte Williams Jr. (SO)</t>
        </is>
      </c>
    </row>
    <row r="459">
      <c r="A459" t="inlineStr">
        <is>
          <t>Boise State</t>
        </is>
      </c>
      <c r="B459" t="inlineStr">
        <is>
          <t>WR-Z</t>
        </is>
      </c>
      <c r="C459" t="inlineStr">
        <is>
          <t>Cameron Bates (JR)</t>
        </is>
      </c>
      <c r="D459" t="inlineStr">
        <is>
          <t>Akeem Wright (SR) •</t>
        </is>
      </c>
      <c r="E459" t="inlineStr">
        <is>
          <t>AJ Jones (RS FR)</t>
        </is>
      </c>
    </row>
    <row r="460">
      <c r="A460" t="inlineStr">
        <is>
          <t>Boise State</t>
        </is>
      </c>
      <c r="B460" t="inlineStr">
        <is>
          <t>WR-F</t>
        </is>
      </c>
      <c r="C460" t="inlineStr">
        <is>
          <t>Ben Ford (RS SR)</t>
        </is>
      </c>
      <c r="D460" t="inlineStr">
        <is>
          <t>Quinton Brown (SO)</t>
        </is>
      </c>
      <c r="E460" t="inlineStr">
        <is>
          <t>Terrious Favors (FR)</t>
        </is>
      </c>
    </row>
    <row r="461">
      <c r="A461" t="inlineStr">
        <is>
          <t>Boise State</t>
        </is>
      </c>
      <c r="B461" t="inlineStr">
        <is>
          <t>LT</t>
        </is>
      </c>
      <c r="C461" t="inlineStr">
        <is>
          <t>Tyler Ethridge (SR) •</t>
        </is>
      </c>
      <c r="D461" t="inlineStr">
        <is>
          <t>Kyle Cox (RS JR)</t>
        </is>
      </c>
    </row>
    <row r="462">
      <c r="A462" t="inlineStr">
        <is>
          <t>Boise State</t>
        </is>
      </c>
      <c r="B462" t="inlineStr">
        <is>
          <t>LG</t>
        </is>
      </c>
      <c r="C462" t="inlineStr">
        <is>
          <t>Jason Steele (RS JR)</t>
        </is>
      </c>
      <c r="D462" t="inlineStr">
        <is>
          <t>Carson Rasmussen (RS JR)</t>
        </is>
      </c>
    </row>
    <row r="463">
      <c r="A463" t="inlineStr">
        <is>
          <t>Boise State</t>
        </is>
      </c>
      <c r="B463" t="inlineStr">
        <is>
          <t>C</t>
        </is>
      </c>
      <c r="C463" t="inlineStr">
        <is>
          <t>Stewart Taufa (RS FR)</t>
        </is>
      </c>
      <c r="D463" t="inlineStr">
        <is>
          <t>Zander Esty (RS JR) •</t>
        </is>
      </c>
    </row>
    <row r="464">
      <c r="A464" t="inlineStr">
        <is>
          <t>Boise State</t>
        </is>
      </c>
      <c r="B464" t="inlineStr">
        <is>
          <t>RG</t>
        </is>
      </c>
      <c r="C464" t="inlineStr">
        <is>
          <t>Roger Carreon (RS SR)</t>
        </is>
      </c>
      <c r="D464" t="inlineStr">
        <is>
          <t>Jake Steele (RS SR) •</t>
        </is>
      </c>
    </row>
    <row r="465">
      <c r="A465" t="inlineStr">
        <is>
          <t>Boise State</t>
        </is>
      </c>
      <c r="B465" t="inlineStr">
        <is>
          <t>RT</t>
        </is>
      </c>
      <c r="C465" t="inlineStr">
        <is>
          <t>Daylon Metoyer (RS SR) •</t>
        </is>
      </c>
      <c r="D465" t="inlineStr">
        <is>
          <t>Jacob Tracy (RS FR)</t>
        </is>
      </c>
      <c r="E465" t="inlineStr">
        <is>
          <t>Alma Taleni (RS SO) •</t>
        </is>
      </c>
    </row>
    <row r="466">
      <c r="A466" t="inlineStr">
        <is>
          <t>Boise State</t>
        </is>
      </c>
      <c r="B466" t="inlineStr">
        <is>
          <t>TE</t>
        </is>
      </c>
      <c r="C466" t="inlineStr">
        <is>
          <t>Matt Wagner (RS JR)</t>
        </is>
      </c>
      <c r="D466" t="inlineStr">
        <is>
          <t>Austin Terry (RS SR)</t>
        </is>
      </c>
      <c r="E466" t="inlineStr">
        <is>
          <t>Troy Grizzle (RS SO)</t>
        </is>
      </c>
      <c r="F466" t="inlineStr">
        <is>
          <t>Kaden Anderson (RS SO)</t>
        </is>
      </c>
    </row>
    <row r="467">
      <c r="A467" t="inlineStr">
        <is>
          <t>Boise State</t>
        </is>
      </c>
      <c r="B467" t="inlineStr">
        <is>
          <t>QB</t>
        </is>
      </c>
      <c r="C467" t="inlineStr">
        <is>
          <t>Maddux Madsen (RS SR)</t>
        </is>
      </c>
      <c r="D467" t="inlineStr">
        <is>
          <t>Cash Herrera (FR)</t>
        </is>
      </c>
      <c r="E467" t="inlineStr">
        <is>
          <t>Max Cutforth (RS JR)</t>
        </is>
      </c>
      <c r="F467" t="inlineStr">
        <is>
          <t>Jackson Taylor (FR)</t>
        </is>
      </c>
    </row>
    <row r="468">
      <c r="A468" t="inlineStr">
        <is>
          <t>Boise State</t>
        </is>
      </c>
      <c r="B468" t="inlineStr">
        <is>
          <t>RB</t>
        </is>
      </c>
      <c r="C468" t="inlineStr">
        <is>
          <t>Dylan Riley (JR)</t>
        </is>
      </c>
      <c r="D468" t="inlineStr">
        <is>
          <t>Sire Gaines (RS SO)</t>
        </is>
      </c>
      <c r="E468" t="inlineStr">
        <is>
          <t>Juelz Goff (RS SO) •</t>
        </is>
      </c>
      <c r="F468" t="inlineStr">
        <is>
          <t>Harry Stewart III (RS SO) •</t>
        </is>
      </c>
    </row>
    <row r="469">
      <c r="A469" t="inlineStr">
        <is>
          <t>Boise State</t>
        </is>
      </c>
    </row>
    <row r="470">
      <c r="A470" t="inlineStr">
        <is>
          <t>Boise State</t>
        </is>
      </c>
    </row>
    <row r="471">
      <c r="A471" t="inlineStr">
        <is>
          <t>Boise State</t>
        </is>
      </c>
      <c r="C471" t="inlineStr">
        <is>
          <t>DEFENSE — 4-2-5 (OurLads 07/08/2026)</t>
        </is>
      </c>
    </row>
    <row r="472">
      <c r="A472" t="inlineStr">
        <is>
          <t>Boise State</t>
        </is>
      </c>
      <c r="B472" t="inlineStr">
        <is>
          <t>DE</t>
        </is>
      </c>
      <c r="C472" t="inlineStr">
        <is>
          <t>Max Stege (SR)</t>
        </is>
      </c>
      <c r="D472" t="inlineStr">
        <is>
          <t>Roman Caywood (RS SO)</t>
        </is>
      </c>
      <c r="E472" t="inlineStr">
        <is>
          <t>Bol Bol (SO)</t>
        </is>
      </c>
    </row>
    <row r="473">
      <c r="A473" t="inlineStr">
        <is>
          <t>Boise State</t>
        </is>
      </c>
      <c r="B473" t="inlineStr">
        <is>
          <t>NT</t>
        </is>
      </c>
      <c r="C473" t="inlineStr">
        <is>
          <t>David Latu (RS SR) •</t>
        </is>
      </c>
      <c r="D473" t="inlineStr">
        <is>
          <t>Lopez Sanusi (RS SO)</t>
        </is>
      </c>
      <c r="E473" t="inlineStr">
        <is>
          <t>Bethel Imasuen (RS FR)</t>
        </is>
      </c>
    </row>
    <row r="474">
      <c r="A474" t="inlineStr">
        <is>
          <t>Boise State</t>
        </is>
      </c>
      <c r="B474" t="inlineStr">
        <is>
          <t>DT</t>
        </is>
      </c>
      <c r="C474" t="inlineStr">
        <is>
          <t>Michael Madrie (RS JR)</t>
        </is>
      </c>
      <c r="D474" t="inlineStr">
        <is>
          <t>Mikaio Edward (RS JR) •</t>
        </is>
      </c>
      <c r="E474" t="inlineStr">
        <is>
          <t>Andrew Rheubottom (SR) •</t>
        </is>
      </c>
    </row>
    <row r="475">
      <c r="A475" t="inlineStr">
        <is>
          <t>Boise State</t>
        </is>
      </c>
      <c r="B475" t="inlineStr">
        <is>
          <t>STUD</t>
        </is>
      </c>
      <c r="C475" t="inlineStr">
        <is>
          <t>Jayden Virgin-Morgan (RS SR)</t>
        </is>
      </c>
      <c r="D475" t="inlineStr">
        <is>
          <t>Sterling Lane II (RS SR) •</t>
        </is>
      </c>
      <c r="E475" t="inlineStr">
        <is>
          <t>Gustaf Henriks Ras (FR)</t>
        </is>
      </c>
    </row>
    <row r="476">
      <c r="A476" t="inlineStr">
        <is>
          <t>Boise State</t>
        </is>
      </c>
      <c r="B476" t="inlineStr">
        <is>
          <t>WLB</t>
        </is>
      </c>
      <c r="C476" t="inlineStr">
        <is>
          <t>Boen Phelps (RS JR)</t>
        </is>
      </c>
      <c r="D476" t="inlineStr">
        <is>
          <t>Syncere Brackett-Lambey (SO)</t>
        </is>
      </c>
      <c r="E476" t="inlineStr">
        <is>
          <t>Mana Tuioti (SO)</t>
        </is>
      </c>
    </row>
    <row r="477">
      <c r="A477" t="inlineStr">
        <is>
          <t>Boise State</t>
        </is>
      </c>
      <c r="B477" t="inlineStr">
        <is>
          <t>MLB</t>
        </is>
      </c>
      <c r="C477" t="inlineStr">
        <is>
          <t>Jake Ripp (RS SR)</t>
        </is>
      </c>
      <c r="D477" t="inlineStr">
        <is>
          <t>Logan Brantley (RS JR) •</t>
        </is>
      </c>
      <c r="E477" t="inlineStr">
        <is>
          <t>Samuel Brooks (SR) •</t>
        </is>
      </c>
    </row>
    <row r="478">
      <c r="A478" t="inlineStr">
        <is>
          <t>Boise State</t>
        </is>
      </c>
      <c r="B478" t="inlineStr">
        <is>
          <t>LCB</t>
        </is>
      </c>
      <c r="C478" t="inlineStr">
        <is>
          <t>Jaden Mickey (RS SR) •</t>
        </is>
      </c>
      <c r="D478" t="inlineStr">
        <is>
          <t>Sherrod Smith (JR) •</t>
        </is>
      </c>
      <c r="E478" t="inlineStr">
        <is>
          <t>Franklyn Johnson Jr. (RS JR)</t>
        </is>
      </c>
      <c r="F478" t="inlineStr">
        <is>
          <t>Cam Jamerson (RS FR) •</t>
        </is>
      </c>
    </row>
    <row r="479">
      <c r="A479" t="inlineStr">
        <is>
          <t>Boise State</t>
        </is>
      </c>
      <c r="B479" t="inlineStr">
        <is>
          <t>SS</t>
        </is>
      </c>
      <c r="C479" t="inlineStr">
        <is>
          <t>Derek Ganter Jr. (RS JR) •</t>
        </is>
      </c>
      <c r="D479" t="inlineStr">
        <is>
          <t>Kyle Hall (JR) •</t>
        </is>
      </c>
      <c r="E479" t="inlineStr">
        <is>
          <t>Cole Miller (RS JR)</t>
        </is>
      </c>
    </row>
    <row r="480">
      <c r="A480" t="inlineStr">
        <is>
          <t>Boise State</t>
        </is>
      </c>
      <c r="B480" t="inlineStr">
        <is>
          <t>FS</t>
        </is>
      </c>
      <c r="C480" t="inlineStr">
        <is>
          <t>Travis Anderson (RS SO)</t>
        </is>
      </c>
      <c r="D480" t="inlineStr">
        <is>
          <t>Josiah Alanis (RS FR)</t>
        </is>
      </c>
      <c r="E480" t="inlineStr">
        <is>
          <t>Taebron Bennie-Powell (RS SO) •</t>
        </is>
      </c>
    </row>
    <row r="481">
      <c r="A481" t="inlineStr">
        <is>
          <t>Boise State</t>
        </is>
      </c>
      <c r="B481" t="inlineStr">
        <is>
          <t>RCB</t>
        </is>
      </c>
      <c r="C481" t="inlineStr">
        <is>
          <t>JeRico Washington Jr. (RS JR) •</t>
        </is>
      </c>
      <c r="D481" t="inlineStr">
        <is>
          <t>Demetrius Freeney Jr. (RS SR) •</t>
        </is>
      </c>
      <c r="E481" t="inlineStr">
        <is>
          <t>Trey Tolmaire (RS SO)</t>
        </is>
      </c>
    </row>
    <row r="482">
      <c r="A482" t="inlineStr">
        <is>
          <t>Boise State</t>
        </is>
      </c>
      <c r="B482" t="inlineStr">
        <is>
          <t>NB</t>
        </is>
      </c>
      <c r="C482" t="inlineStr">
        <is>
          <t>Roman Tillmon (RS JR) •</t>
        </is>
      </c>
      <c r="D482" t="inlineStr">
        <is>
          <t>Arthur de Boachie (SO)</t>
        </is>
      </c>
    </row>
    <row r="483">
      <c r="A483" t="inlineStr">
        <is>
          <t>Boise State</t>
        </is>
      </c>
    </row>
    <row r="484">
      <c r="A484" t="inlineStr">
        <is>
          <t>Boise State</t>
        </is>
      </c>
      <c r="C484" t="inlineStr">
        <is>
          <t>SPECIAL TEAMS (OurLads 07/08/2026)</t>
        </is>
      </c>
    </row>
    <row r="485">
      <c r="A485" t="inlineStr">
        <is>
          <t>Boise State</t>
        </is>
      </c>
      <c r="B485" t="inlineStr">
        <is>
          <t>PT</t>
        </is>
      </c>
      <c r="C485" t="inlineStr">
        <is>
          <t>Oscar Doyle (SR) •</t>
        </is>
      </c>
    </row>
    <row r="486">
      <c r="A486" t="inlineStr">
        <is>
          <t>Boise State</t>
        </is>
      </c>
      <c r="B486" t="inlineStr">
        <is>
          <t>PK</t>
        </is>
      </c>
      <c r="C486" t="inlineStr">
        <is>
          <t>Colton Boomer (RS SR) •</t>
        </is>
      </c>
      <c r="D486" t="inlineStr">
        <is>
          <t>Canaan Moore (RS FR)</t>
        </is>
      </c>
    </row>
    <row r="487">
      <c r="A487" t="inlineStr">
        <is>
          <t>Boise State</t>
        </is>
      </c>
      <c r="B487" t="inlineStr">
        <is>
          <t>KO</t>
        </is>
      </c>
      <c r="C487" t="inlineStr">
        <is>
          <t>Colton Boomer (RS SR) •</t>
        </is>
      </c>
      <c r="D487" t="inlineStr">
        <is>
          <t>Canaan Moore (RS FR)</t>
        </is>
      </c>
    </row>
    <row r="488">
      <c r="A488" t="inlineStr">
        <is>
          <t>Boise State</t>
        </is>
      </c>
      <c r="B488" t="inlineStr">
        <is>
          <t>LS</t>
        </is>
      </c>
      <c r="C488" t="inlineStr">
        <is>
          <t>Caden Kellow (RS SR) •</t>
        </is>
      </c>
    </row>
    <row r="489">
      <c r="A489" t="inlineStr">
        <is>
          <t>Boise State</t>
        </is>
      </c>
      <c r="B489" t="inlineStr">
        <is>
          <t>H</t>
        </is>
      </c>
      <c r="C489" t="inlineStr">
        <is>
          <t>Oscar Doyle (SR) •</t>
        </is>
      </c>
      <c r="D489" t="inlineStr">
        <is>
          <t>Cole Miller (RS JR)</t>
        </is>
      </c>
    </row>
    <row r="490">
      <c r="A490" t="inlineStr">
        <is>
          <t>Boise State</t>
        </is>
      </c>
      <c r="B490" t="inlineStr">
        <is>
          <t>PR</t>
        </is>
      </c>
      <c r="C490" t="inlineStr">
        <is>
          <t>Darren Morris (RS SR) •</t>
        </is>
      </c>
    </row>
    <row r="491">
      <c r="A491" t="inlineStr">
        <is>
          <t>Boise State</t>
        </is>
      </c>
      <c r="B491" t="inlineStr">
        <is>
          <t>KR</t>
        </is>
      </c>
      <c r="C491" t="inlineStr">
        <is>
          <t>Cameron Bates (JR)</t>
        </is>
      </c>
    </row>
    <row r="492">
      <c r="A492" t="inlineStr">
        <is>
          <t>Boston College</t>
        </is>
      </c>
      <c r="C492" t="inlineStr">
        <is>
          <t>OFFENSE — Pro Style (OurLads 07/23/2026)</t>
        </is>
      </c>
    </row>
    <row r="493">
      <c r="A493" t="inlineStr">
        <is>
          <t>Boston College</t>
        </is>
      </c>
      <c r="B493" t="inlineStr">
        <is>
          <t>WR-X</t>
        </is>
      </c>
      <c r="C493" t="inlineStr">
        <is>
          <t>Dawson Pough (SO)</t>
        </is>
      </c>
      <c r="D493" t="inlineStr">
        <is>
          <t>Reed Swanson (RS JR) •</t>
        </is>
      </c>
      <c r="E493" t="inlineStr">
        <is>
          <t>Bryce Dopson (RS JR) •</t>
        </is>
      </c>
      <c r="F493" t="inlineStr">
        <is>
          <t>DJ Biggins (FR)</t>
        </is>
      </c>
    </row>
    <row r="494">
      <c r="A494" t="inlineStr">
        <is>
          <t>Boston College</t>
        </is>
      </c>
      <c r="B494" t="inlineStr">
        <is>
          <t>WR-Z</t>
        </is>
      </c>
      <c r="C494" t="inlineStr">
        <is>
          <t>Jaedn Skeete (RS JR)</t>
        </is>
      </c>
      <c r="D494" t="inlineStr">
        <is>
          <t>Johnathan Montague Jr. (RS SO)</t>
        </is>
      </c>
      <c r="E494" t="inlineStr">
        <is>
          <t>Nedrick Boldin Jr. (RS FR)</t>
        </is>
      </c>
      <c r="F494" t="inlineStr">
        <is>
          <t>Kelvin Brown Jr. (FR)</t>
        </is>
      </c>
    </row>
    <row r="495">
      <c r="A495" t="inlineStr">
        <is>
          <t>Boston College</t>
        </is>
      </c>
      <c r="B495" t="inlineStr">
        <is>
          <t>WR-SL</t>
        </is>
      </c>
      <c r="C495" t="inlineStr">
        <is>
          <t>Javarius Green (RS SO) •</t>
        </is>
      </c>
      <c r="D495" t="inlineStr">
        <is>
          <t>VJ Wilkins (RS SR) •</t>
        </is>
      </c>
      <c r="E495" t="inlineStr">
        <is>
          <t>Jackson Wade (RS JR) •</t>
        </is>
      </c>
      <c r="F495" t="inlineStr">
        <is>
          <t>Landon Wright (RS SO) •</t>
        </is>
      </c>
    </row>
    <row r="496">
      <c r="A496" t="inlineStr">
        <is>
          <t>Boston College</t>
        </is>
      </c>
      <c r="B496" t="inlineStr">
        <is>
          <t>LT</t>
        </is>
      </c>
      <c r="C496" t="inlineStr">
        <is>
          <t>Pape Abdoulaye Sy (RS SO)</t>
        </is>
      </c>
      <c r="D496" t="inlineStr">
        <is>
          <t>Reggie Jackson (RS JR) •</t>
        </is>
      </c>
      <c r="E496" t="inlineStr">
        <is>
          <t>Marc Antunes Jr. (FR)</t>
        </is>
      </c>
    </row>
    <row r="497">
      <c r="A497" t="inlineStr">
        <is>
          <t>Boston College</t>
        </is>
      </c>
      <c r="B497" t="inlineStr">
        <is>
          <t>LG</t>
        </is>
      </c>
      <c r="C497" t="inlineStr">
        <is>
          <t>Robert Smith IV (SO)</t>
        </is>
      </c>
      <c r="D497" t="inlineStr">
        <is>
          <t>Judah Pruitt (RS SO)</t>
        </is>
      </c>
      <c r="E497" t="inlineStr">
        <is>
          <t>Amir Johnson (RS JR) •</t>
        </is>
      </c>
    </row>
    <row r="498">
      <c r="A498" t="inlineStr">
        <is>
          <t>Boston College</t>
        </is>
      </c>
      <c r="B498" t="inlineStr">
        <is>
          <t>C</t>
        </is>
      </c>
      <c r="C498" t="inlineStr">
        <is>
          <t>Michael Crounse (RS JR)</t>
        </is>
      </c>
      <c r="D498" t="inlineStr">
        <is>
          <t>Owen Snively (RS SR) •</t>
        </is>
      </c>
      <c r="E498" t="inlineStr">
        <is>
          <t>DJ Williams (RS FR)</t>
        </is>
      </c>
      <c r="F498" t="inlineStr">
        <is>
          <t>Dean Ruksnaitis (FR)</t>
        </is>
      </c>
    </row>
    <row r="499">
      <c r="A499" t="inlineStr">
        <is>
          <t>Boston College</t>
        </is>
      </c>
      <c r="B499" t="inlineStr">
        <is>
          <t>RG</t>
        </is>
      </c>
      <c r="C499" t="inlineStr">
        <is>
          <t>Kristian Phillips (RS SR) •</t>
        </is>
      </c>
      <c r="D499" t="inlineStr">
        <is>
          <t>Jani Norwood (RS SO) •</t>
        </is>
      </c>
      <c r="E499" t="inlineStr">
        <is>
          <t>Marek Jin (FR)</t>
        </is>
      </c>
    </row>
    <row r="500">
      <c r="A500" t="inlineStr">
        <is>
          <t>Boston College</t>
        </is>
      </c>
      <c r="B500" t="inlineStr">
        <is>
          <t>RT</t>
        </is>
      </c>
      <c r="C500" t="inlineStr">
        <is>
          <t>Veguer Jean-Jumeau (RS SO) •</t>
        </is>
      </c>
      <c r="D500" t="inlineStr">
        <is>
          <t>Trevon Humphrey (RS SR) •</t>
        </is>
      </c>
      <c r="E500" t="inlineStr">
        <is>
          <t>Bruno Werner (FR)</t>
        </is>
      </c>
      <c r="F500" t="inlineStr">
        <is>
          <t>Lawrence Iyalekhue (FR)</t>
        </is>
      </c>
    </row>
    <row r="501">
      <c r="A501" t="inlineStr">
        <is>
          <t>Boston College</t>
        </is>
      </c>
      <c r="B501" t="inlineStr">
        <is>
          <t>TE</t>
        </is>
      </c>
      <c r="C501" t="inlineStr">
        <is>
          <t>Kaelan Chudzinski (SO)</t>
        </is>
      </c>
      <c r="D501" t="inlineStr">
        <is>
          <t>Zeke Moore (SR) •</t>
        </is>
      </c>
      <c r="E501" t="inlineStr">
        <is>
          <t>Cameron Kossmann (RS FR) •</t>
        </is>
      </c>
      <c r="F501" t="inlineStr">
        <is>
          <t>Brady Clough (RS SO)</t>
        </is>
      </c>
    </row>
    <row r="502">
      <c r="A502" t="inlineStr">
        <is>
          <t>Boston College</t>
        </is>
      </c>
      <c r="B502" t="inlineStr">
        <is>
          <t>QB</t>
        </is>
      </c>
      <c r="C502" t="inlineStr">
        <is>
          <t>Mason McKenzie (RS JR) •</t>
        </is>
      </c>
      <c r="D502" t="inlineStr">
        <is>
          <t>Grayson Wilson (RS FR) •</t>
        </is>
      </c>
      <c r="E502" t="inlineStr">
        <is>
          <t>Femi Babalola (FR)</t>
        </is>
      </c>
      <c r="F502" t="inlineStr">
        <is>
          <t>Anthony Coellner (FR)</t>
        </is>
      </c>
    </row>
    <row r="503">
      <c r="A503" t="inlineStr">
        <is>
          <t>Boston College</t>
        </is>
      </c>
      <c r="B503" t="inlineStr">
        <is>
          <t>RB</t>
        </is>
      </c>
      <c r="C503" t="inlineStr">
        <is>
          <t>Evan Dickens (RS JR) •</t>
        </is>
      </c>
      <c r="D503" t="inlineStr">
        <is>
          <t>Nolan Ray (RS JR) •</t>
        </is>
      </c>
      <c r="E503" t="inlineStr">
        <is>
          <t>Bo MacCormack III (SO)</t>
        </is>
      </c>
      <c r="F503" t="inlineStr">
        <is>
          <t>Mekhi Dodd (RS FR)</t>
        </is>
      </c>
    </row>
    <row r="504">
      <c r="A504" t="inlineStr">
        <is>
          <t>Boston College</t>
        </is>
      </c>
    </row>
    <row r="505">
      <c r="A505" t="inlineStr">
        <is>
          <t>Boston College</t>
        </is>
      </c>
    </row>
    <row r="506">
      <c r="A506" t="inlineStr">
        <is>
          <t>Boston College</t>
        </is>
      </c>
      <c r="C506" t="inlineStr">
        <is>
          <t>DEFENSE — 4-2-5 (OurLads 07/23/2026)</t>
        </is>
      </c>
    </row>
    <row r="507">
      <c r="A507" t="inlineStr">
        <is>
          <t>Boston College</t>
        </is>
      </c>
      <c r="B507" t="inlineStr">
        <is>
          <t>DE</t>
        </is>
      </c>
      <c r="C507" t="inlineStr">
        <is>
          <t>Onye Nwosisi (RS SR) •</t>
        </is>
      </c>
      <c r="D507" t="inlineStr">
        <is>
          <t>Demetrius Ballard (RS SO) •</t>
        </is>
      </c>
      <c r="E507" t="inlineStr">
        <is>
          <t>Favor Bate (JR) •</t>
        </is>
      </c>
      <c r="F507" t="inlineStr">
        <is>
          <t>Makai Byerson (RS SO) •</t>
        </is>
      </c>
    </row>
    <row r="508">
      <c r="A508" t="inlineStr">
        <is>
          <t>Boston College</t>
        </is>
      </c>
      <c r="B508" t="inlineStr">
        <is>
          <t>NT</t>
        </is>
      </c>
      <c r="C508" t="inlineStr">
        <is>
          <t>Chris Marable Jr. (RS JR) •</t>
        </is>
      </c>
      <c r="D508" t="inlineStr">
        <is>
          <t>Christian Hudson (SO) •</t>
        </is>
      </c>
      <c r="E508" t="inlineStr">
        <is>
          <t>Chuck Nnaeto (RS SR) •</t>
        </is>
      </c>
      <c r="F508" t="inlineStr">
        <is>
          <t>Cameron McGee (FR)</t>
        </is>
      </c>
    </row>
    <row r="509">
      <c r="A509" t="inlineStr">
        <is>
          <t>Boston College</t>
        </is>
      </c>
      <c r="B509" t="inlineStr">
        <is>
          <t>DT</t>
        </is>
      </c>
      <c r="C509" t="inlineStr">
        <is>
          <t>KJ Sampson (RS JR) •</t>
        </is>
      </c>
      <c r="D509" t="inlineStr">
        <is>
          <t>Micah Amedee (SO)</t>
        </is>
      </c>
      <c r="E509" t="inlineStr">
        <is>
          <t>Josiah Griffin (RS JR)</t>
        </is>
      </c>
      <c r="F509" t="inlineStr">
        <is>
          <t>Alex DeGrieck (RS SR) •</t>
        </is>
      </c>
    </row>
    <row r="510">
      <c r="A510" t="inlineStr">
        <is>
          <t>Boston College</t>
        </is>
      </c>
      <c r="B510" t="inlineStr">
        <is>
          <t>JACK</t>
        </is>
      </c>
      <c r="C510" t="inlineStr">
        <is>
          <t>Kris Jones (RS SO) •</t>
        </is>
      </c>
      <c r="D510" t="inlineStr">
        <is>
          <t>E'Lla Boykin (JR) •</t>
        </is>
      </c>
      <c r="E510" t="inlineStr">
        <is>
          <t>Israel Oladipupo (SO)</t>
        </is>
      </c>
      <c r="F510" t="inlineStr">
        <is>
          <t>Jayzen Flint (RS SO)</t>
        </is>
      </c>
    </row>
    <row r="511">
      <c r="A511" t="inlineStr">
        <is>
          <t>Boston College</t>
        </is>
      </c>
      <c r="B511" t="inlineStr">
        <is>
          <t>WLB</t>
        </is>
      </c>
      <c r="C511" t="inlineStr">
        <is>
          <t>Anthony Palano (RS SO) •</t>
        </is>
      </c>
      <c r="D511" t="inlineStr">
        <is>
          <t>Justin Medlock (RS SR) •</t>
        </is>
      </c>
      <c r="E511" t="inlineStr">
        <is>
          <t>Zacari Thomas (SO)</t>
        </is>
      </c>
      <c r="F511" t="inlineStr">
        <is>
          <t>Juan Zabal (RS SR)</t>
        </is>
      </c>
    </row>
    <row r="512">
      <c r="A512" t="inlineStr">
        <is>
          <t>Boston College</t>
        </is>
      </c>
      <c r="B512" t="inlineStr">
        <is>
          <t>MLB</t>
        </is>
      </c>
      <c r="C512" t="inlineStr">
        <is>
          <t>Bodie Kahoun (RS SO) •</t>
        </is>
      </c>
      <c r="D512" t="inlineStr">
        <is>
          <t>Griffin Collins (SO)</t>
        </is>
      </c>
      <c r="E512" t="inlineStr">
        <is>
          <t>Kemori Dixon (RS SO)</t>
        </is>
      </c>
      <c r="F512" t="inlineStr">
        <is>
          <t>Palaie Faoa (RS JR)</t>
        </is>
      </c>
    </row>
    <row r="513">
      <c r="A513" t="inlineStr">
        <is>
          <t>Boston College</t>
        </is>
      </c>
      <c r="B513" t="inlineStr">
        <is>
          <t>LCB</t>
        </is>
      </c>
      <c r="C513" t="inlineStr">
        <is>
          <t>Max Tucker (SR)</t>
        </is>
      </c>
      <c r="D513" t="inlineStr">
        <is>
          <t>Ashton Cunningham (SO)</t>
        </is>
      </c>
      <c r="E513" t="inlineStr">
        <is>
          <t>Marcelous Townsend (RS FR)</t>
        </is>
      </c>
      <c r="F513" t="inlineStr">
        <is>
          <t>Njita Sinkala (RS FR)</t>
        </is>
      </c>
    </row>
    <row r="514">
      <c r="A514" t="inlineStr">
        <is>
          <t>Boston College</t>
        </is>
      </c>
      <c r="B514" t="inlineStr">
        <is>
          <t>SS</t>
        </is>
      </c>
      <c r="C514" t="inlineStr">
        <is>
          <t>KP Price (SR)</t>
        </is>
      </c>
      <c r="D514" t="inlineStr">
        <is>
          <t>Kameron Howard (RS JR) •</t>
        </is>
      </c>
      <c r="E514" t="inlineStr">
        <is>
          <t>Rae Sykes Jr. (SO)</t>
        </is>
      </c>
      <c r="F514" t="inlineStr">
        <is>
          <t>Jordan Rodriguez (FR)</t>
        </is>
      </c>
    </row>
    <row r="515">
      <c r="A515" t="inlineStr">
        <is>
          <t>Boston College</t>
        </is>
      </c>
      <c r="B515" t="inlineStr">
        <is>
          <t>FS</t>
        </is>
      </c>
      <c r="C515" t="inlineStr">
        <is>
          <t>Carter Davis (RS JR)</t>
        </is>
      </c>
      <c r="D515" t="inlineStr">
        <is>
          <t>Marcus Upton (SO)</t>
        </is>
      </c>
      <c r="E515" t="inlineStr">
        <is>
          <t>Charlie Comella (RS SO)</t>
        </is>
      </c>
      <c r="F515" t="inlineStr">
        <is>
          <t>Da'Jon Green (FR)</t>
        </is>
      </c>
    </row>
    <row r="516">
      <c r="A516" t="inlineStr">
        <is>
          <t>Boston College</t>
        </is>
      </c>
      <c r="B516" t="inlineStr">
        <is>
          <t>RCB</t>
        </is>
      </c>
      <c r="C516" t="inlineStr">
        <is>
          <t>Syair Torrence (RS SO)</t>
        </is>
      </c>
      <c r="D516" t="inlineStr">
        <is>
          <t>Isaiah Farris (RS SR)</t>
        </is>
      </c>
      <c r="E516" t="inlineStr">
        <is>
          <t>Michael Mankaka (RS SR) •</t>
        </is>
      </c>
      <c r="F516" t="inlineStr">
        <is>
          <t>Gerald Green Jr. (FR)</t>
        </is>
      </c>
    </row>
    <row r="517">
      <c r="A517" t="inlineStr">
        <is>
          <t>Boston College</t>
        </is>
      </c>
      <c r="B517" t="inlineStr">
        <is>
          <t>NB</t>
        </is>
      </c>
      <c r="C517" t="inlineStr">
        <is>
          <t>TJ Green (SO)</t>
        </is>
      </c>
      <c r="D517" t="inlineStr">
        <is>
          <t>Cameron Martinez (RS SR) •</t>
        </is>
      </c>
      <c r="E517" t="inlineStr">
        <is>
          <t>Chandler Jordan (SO) •</t>
        </is>
      </c>
    </row>
    <row r="518">
      <c r="A518" t="inlineStr">
        <is>
          <t>Boston College</t>
        </is>
      </c>
    </row>
    <row r="519">
      <c r="A519" t="inlineStr">
        <is>
          <t>Boston College</t>
        </is>
      </c>
      <c r="C519" t="inlineStr">
        <is>
          <t>SPECIAL TEAMS (OurLads 07/23/2026)</t>
        </is>
      </c>
    </row>
    <row r="520">
      <c r="A520" t="inlineStr">
        <is>
          <t>Boston College</t>
        </is>
      </c>
      <c r="B520" t="inlineStr">
        <is>
          <t>PT</t>
        </is>
      </c>
      <c r="C520" t="inlineStr">
        <is>
          <t>Bryce LaFollette (RS SR) •</t>
        </is>
      </c>
      <c r="D520" t="inlineStr">
        <is>
          <t>Andy Quinn (SO)</t>
        </is>
      </c>
    </row>
    <row r="521">
      <c r="A521" t="inlineStr">
        <is>
          <t>Boston College</t>
        </is>
      </c>
      <c r="B521" t="inlineStr">
        <is>
          <t>PK</t>
        </is>
      </c>
      <c r="C521" t="inlineStr">
        <is>
          <t>Luca Lombardo (RS SR)</t>
        </is>
      </c>
    </row>
    <row r="522">
      <c r="A522" t="inlineStr">
        <is>
          <t>Boston College</t>
        </is>
      </c>
      <c r="B522" t="inlineStr">
        <is>
          <t>KO</t>
        </is>
      </c>
      <c r="C522" t="inlineStr">
        <is>
          <t>Andy Quinn (SO)</t>
        </is>
      </c>
    </row>
    <row r="523">
      <c r="A523" t="inlineStr">
        <is>
          <t>Boston College</t>
        </is>
      </c>
      <c r="B523" t="inlineStr">
        <is>
          <t>LS</t>
        </is>
      </c>
      <c r="C523" t="inlineStr">
        <is>
          <t>John Owens (GR) •</t>
        </is>
      </c>
      <c r="D523" t="inlineStr">
        <is>
          <t>Cooper Crook (RS SO)</t>
        </is>
      </c>
    </row>
    <row r="524">
      <c r="A524" t="inlineStr">
        <is>
          <t>Boston College</t>
        </is>
      </c>
      <c r="B524" t="inlineStr">
        <is>
          <t>H</t>
        </is>
      </c>
      <c r="C524" t="inlineStr">
        <is>
          <t>Bryce LaFollette (RS SR) •</t>
        </is>
      </c>
      <c r="D524" t="inlineStr">
        <is>
          <t>Andy Quinn (SO)</t>
        </is>
      </c>
    </row>
    <row r="525">
      <c r="A525" t="inlineStr">
        <is>
          <t>Boston College</t>
        </is>
      </c>
      <c r="B525" t="inlineStr">
        <is>
          <t>PR</t>
        </is>
      </c>
      <c r="C525" t="inlineStr">
        <is>
          <t>Isaiah Farris (RS SR)</t>
        </is>
      </c>
      <c r="D525" t="inlineStr">
        <is>
          <t>Charlie Comella (RS SO)</t>
        </is>
      </c>
    </row>
    <row r="526">
      <c r="A526" t="inlineStr">
        <is>
          <t>Boston College</t>
        </is>
      </c>
      <c r="B526" t="inlineStr">
        <is>
          <t>KR</t>
        </is>
      </c>
      <c r="C526" t="inlineStr">
        <is>
          <t>TJ Green (SO)</t>
        </is>
      </c>
      <c r="D526" t="inlineStr">
        <is>
          <t>Bo MacCormack III (SO)</t>
        </is>
      </c>
    </row>
    <row r="527">
      <c r="A527" t="inlineStr">
        <is>
          <t>Bowling Green</t>
        </is>
      </c>
      <c r="C527" t="inlineStr">
        <is>
          <t>OFFENSE — Multiple (OurLads 08/05/2026)</t>
        </is>
      </c>
    </row>
    <row r="528">
      <c r="A528" t="inlineStr">
        <is>
          <t>Bowling Green</t>
        </is>
      </c>
      <c r="B528" t="inlineStr">
        <is>
          <t>WR-X</t>
        </is>
      </c>
      <c r="C528" t="inlineStr">
        <is>
          <t>Brennan Ridley (JR) •</t>
        </is>
      </c>
      <c r="D528" t="inlineStr">
        <is>
          <t>Trey Johnson (RS SR)</t>
        </is>
      </c>
      <c r="E528" t="inlineStr">
        <is>
          <t>Austin Clay (RS SO) •</t>
        </is>
      </c>
      <c r="F528" t="inlineStr">
        <is>
          <t>Joseph Saffold (FR)</t>
        </is>
      </c>
    </row>
    <row r="529">
      <c r="A529" t="inlineStr">
        <is>
          <t>Bowling Green</t>
        </is>
      </c>
      <c r="B529" t="inlineStr">
        <is>
          <t>WR-Z</t>
        </is>
      </c>
      <c r="C529" t="inlineStr">
        <is>
          <t>Winn Sharp (RS SO)</t>
        </is>
      </c>
      <c r="D529" t="inlineStr">
        <is>
          <t>Nick Sowell (RS SR) •</t>
        </is>
      </c>
      <c r="E529" t="inlineStr">
        <is>
          <t>Pauly Sadler (FR)</t>
        </is>
      </c>
    </row>
    <row r="530">
      <c r="A530" t="inlineStr">
        <is>
          <t>Bowling Green</t>
        </is>
      </c>
      <c r="B530" t="inlineStr">
        <is>
          <t>WR-SL</t>
        </is>
      </c>
      <c r="C530" t="inlineStr">
        <is>
          <t>Isaiah Dawson (SO) •</t>
        </is>
      </c>
      <c r="D530" t="inlineStr">
        <is>
          <t>Reddik Pillarelli (SO) •</t>
        </is>
      </c>
      <c r="E530" t="inlineStr">
        <is>
          <t>Cade Brooks (FR)</t>
        </is>
      </c>
    </row>
    <row r="531">
      <c r="A531" t="inlineStr">
        <is>
          <t>Bowling Green</t>
        </is>
      </c>
      <c r="B531" t="inlineStr">
        <is>
          <t>LT</t>
        </is>
      </c>
      <c r="C531" t="inlineStr">
        <is>
          <t>Alex Harris (RS SO)</t>
        </is>
      </c>
      <c r="D531" t="inlineStr">
        <is>
          <t>Ethan Kraatz (RS FR)</t>
        </is>
      </c>
      <c r="E531" t="inlineStr">
        <is>
          <t>Vincent Giordano (RS FR)</t>
        </is>
      </c>
    </row>
    <row r="532">
      <c r="A532" t="inlineStr">
        <is>
          <t>Bowling Green</t>
        </is>
      </c>
      <c r="B532" t="inlineStr">
        <is>
          <t>LG</t>
        </is>
      </c>
      <c r="C532" t="inlineStr">
        <is>
          <t>Alexis Sanchez (SR) •</t>
        </is>
      </c>
      <c r="D532" t="inlineStr">
        <is>
          <t>Masyn Zahursky (RS FR)</t>
        </is>
      </c>
    </row>
    <row r="533">
      <c r="A533" t="inlineStr">
        <is>
          <t>Bowling Green</t>
        </is>
      </c>
      <c r="B533" t="inlineStr">
        <is>
          <t>C</t>
        </is>
      </c>
      <c r="C533" t="inlineStr">
        <is>
          <t>Brody Bolyn (RS JR)</t>
        </is>
      </c>
    </row>
    <row r="534">
      <c r="A534" t="inlineStr">
        <is>
          <t>Bowling Green</t>
        </is>
      </c>
      <c r="B534" t="inlineStr">
        <is>
          <t>RG</t>
        </is>
      </c>
      <c r="C534" t="inlineStr">
        <is>
          <t>James Thomas Jr. (RS JR)</t>
        </is>
      </c>
      <c r="D534" t="inlineStr">
        <is>
          <t>Caden Campbell (RS SO)</t>
        </is>
      </c>
    </row>
    <row r="535">
      <c r="A535" t="inlineStr">
        <is>
          <t>Bowling Green</t>
        </is>
      </c>
      <c r="B535" t="inlineStr">
        <is>
          <t>RT</t>
        </is>
      </c>
      <c r="C535" t="inlineStr">
        <is>
          <t>Gabe Funk (RS SO) •</t>
        </is>
      </c>
      <c r="D535" t="inlineStr">
        <is>
          <t>Zane Panchula (RS FR)</t>
        </is>
      </c>
    </row>
    <row r="536">
      <c r="A536" t="inlineStr">
        <is>
          <t>Bowling Green</t>
        </is>
      </c>
      <c r="B536" t="inlineStr">
        <is>
          <t>TE</t>
        </is>
      </c>
      <c r="C536" t="inlineStr">
        <is>
          <t>Blane Cleaver (GR) •</t>
        </is>
      </c>
      <c r="D536" t="inlineStr">
        <is>
          <t>Jeremiah Scoby (SO)</t>
        </is>
      </c>
      <c r="E536" t="inlineStr">
        <is>
          <t>Eli Jacon-Duffy (RS SO)</t>
        </is>
      </c>
      <c r="F536" t="inlineStr">
        <is>
          <t>Carsen Melvin (RS FR)</t>
        </is>
      </c>
    </row>
    <row r="537">
      <c r="A537" t="inlineStr">
        <is>
          <t>Bowling Green</t>
        </is>
      </c>
      <c r="B537" t="inlineStr">
        <is>
          <t>QB</t>
        </is>
      </c>
      <c r="C537" t="inlineStr">
        <is>
          <t>Austin Novosad (RS JR) •</t>
        </is>
      </c>
      <c r="D537" t="inlineStr">
        <is>
          <t>Jay Kastantin (RS JR) •</t>
        </is>
      </c>
      <c r="E537" t="inlineStr">
        <is>
          <t>Hunter Najm (RS SO) •</t>
        </is>
      </c>
      <c r="F537" t="inlineStr">
        <is>
          <t>Jarin Mock (FR)</t>
        </is>
      </c>
    </row>
    <row r="538">
      <c r="A538" t="inlineStr">
        <is>
          <t>Bowling Green</t>
        </is>
      </c>
      <c r="B538" t="inlineStr">
        <is>
          <t>RB</t>
        </is>
      </c>
      <c r="C538" t="inlineStr">
        <is>
          <t>Austyn Dendy (RS SO) •</t>
        </is>
      </c>
      <c r="D538" t="inlineStr">
        <is>
          <t>Ke'Marion Baldwin (RS JR) •</t>
        </is>
      </c>
      <c r="E538" t="inlineStr">
        <is>
          <t>Nakai Amachree (RS SO)</t>
        </is>
      </c>
      <c r="F538" t="inlineStr">
        <is>
          <t>Tristin Blackmon (FR)</t>
        </is>
      </c>
    </row>
    <row r="539">
      <c r="A539" t="inlineStr">
        <is>
          <t>Bowling Green</t>
        </is>
      </c>
      <c r="B539" t="inlineStr">
        <is>
          <t>FB</t>
        </is>
      </c>
      <c r="C539" t="inlineStr">
        <is>
          <t>Leo Kemp (SR) •</t>
        </is>
      </c>
    </row>
    <row r="540">
      <c r="A540" t="inlineStr">
        <is>
          <t>Bowling Green</t>
        </is>
      </c>
      <c r="B540" t="inlineStr">
        <is>
          <t>BUCK</t>
        </is>
      </c>
      <c r="C540" t="inlineStr">
        <is>
          <t>Myles Bradley (RS SR)</t>
        </is>
      </c>
      <c r="D540" t="inlineStr">
        <is>
          <t>John Baker IV (RS FR) •</t>
        </is>
      </c>
      <c r="E540" t="inlineStr">
        <is>
          <t>Quentin Lewis (RS FR)</t>
        </is>
      </c>
    </row>
    <row r="541">
      <c r="A541" t="inlineStr">
        <is>
          <t>Bowling Green</t>
        </is>
      </c>
      <c r="C541" t="inlineStr">
        <is>
          <t>DEFENSE — Multiple (OurLads 08/05/2026)</t>
        </is>
      </c>
    </row>
    <row r="542">
      <c r="A542" t="inlineStr">
        <is>
          <t>Bowling Green</t>
        </is>
      </c>
      <c r="B542" t="inlineStr">
        <is>
          <t>DE</t>
        </is>
      </c>
      <c r="C542" t="inlineStr">
        <is>
          <t>Eriq George (SR) •</t>
        </is>
      </c>
      <c r="D542" t="inlineStr">
        <is>
          <t>Kade Kostus (RS SR) •</t>
        </is>
      </c>
      <c r="E542" t="inlineStr">
        <is>
          <t>Timothy Taylor Jr. (RS FR) •</t>
        </is>
      </c>
    </row>
    <row r="543">
      <c r="A543" t="inlineStr">
        <is>
          <t>Bowling Green</t>
        </is>
      </c>
      <c r="B543" t="inlineStr">
        <is>
          <t>NT</t>
        </is>
      </c>
      <c r="C543" t="inlineStr">
        <is>
          <t>Dayln White (RS JR)</t>
        </is>
      </c>
      <c r="D543" t="inlineStr">
        <is>
          <t>Dior Garner (RS FR)</t>
        </is>
      </c>
      <c r="E543" t="inlineStr">
        <is>
          <t>Brendon Rice (RS FR)</t>
        </is>
      </c>
    </row>
    <row r="544">
      <c r="A544" t="inlineStr">
        <is>
          <t>Bowling Green</t>
        </is>
      </c>
      <c r="B544" t="inlineStr">
        <is>
          <t>DT</t>
        </is>
      </c>
      <c r="C544" t="inlineStr">
        <is>
          <t>Selah Brown (GR) •</t>
        </is>
      </c>
      <c r="D544" t="inlineStr">
        <is>
          <t>Jaimion Olverson (RS FR)</t>
        </is>
      </c>
      <c r="E544" t="inlineStr">
        <is>
          <t>MJ Dillard (RS SO)</t>
        </is>
      </c>
    </row>
    <row r="545">
      <c r="A545" t="inlineStr">
        <is>
          <t>Bowling Green</t>
        </is>
      </c>
      <c r="B545" t="inlineStr">
        <is>
          <t>WLB</t>
        </is>
      </c>
      <c r="C545" t="inlineStr">
        <is>
          <t>Dorian Pringle (RS SO)</t>
        </is>
      </c>
      <c r="D545" t="inlineStr">
        <is>
          <t>AJ Odom (RS SR) •</t>
        </is>
      </c>
      <c r="E545" t="inlineStr">
        <is>
          <t>Jabari Mitchell (RS JR)</t>
        </is>
      </c>
    </row>
    <row r="546">
      <c r="A546" t="inlineStr">
        <is>
          <t>Bowling Green</t>
        </is>
      </c>
      <c r="B546" t="inlineStr">
        <is>
          <t>MLB</t>
        </is>
      </c>
      <c r="C546" t="inlineStr">
        <is>
          <t>Andrew Hines III (RS SO) •</t>
        </is>
      </c>
      <c r="D546" t="inlineStr">
        <is>
          <t>Sanders Ellis (JR) •</t>
        </is>
      </c>
    </row>
    <row r="547">
      <c r="A547" t="inlineStr">
        <is>
          <t>Bowling Green</t>
        </is>
      </c>
      <c r="B547" t="inlineStr">
        <is>
          <t>LCB</t>
        </is>
      </c>
      <c r="C547" t="inlineStr">
        <is>
          <t>JoJo Johnson (GR) •</t>
        </is>
      </c>
      <c r="D547" t="inlineStr">
        <is>
          <t>Josira Andrews (RS SO)</t>
        </is>
      </c>
    </row>
    <row r="548">
      <c r="A548" t="inlineStr">
        <is>
          <t>Bowling Green</t>
        </is>
      </c>
      <c r="B548" t="inlineStr">
        <is>
          <t>SS</t>
        </is>
      </c>
      <c r="C548" t="inlineStr">
        <is>
          <t>Kal-El Pascal (JR)</t>
        </is>
      </c>
      <c r="D548" t="inlineStr">
        <is>
          <t>Jahai Johnson (RS FR)</t>
        </is>
      </c>
    </row>
    <row r="549">
      <c r="A549" t="inlineStr">
        <is>
          <t>Bowling Green</t>
        </is>
      </c>
      <c r="B549" t="inlineStr">
        <is>
          <t>FS</t>
        </is>
      </c>
      <c r="C549" t="inlineStr">
        <is>
          <t>Preston EstoEsta (SO)</t>
        </is>
      </c>
      <c r="D549" t="inlineStr">
        <is>
          <t>Mike Wright III (JR) •</t>
        </is>
      </c>
    </row>
    <row r="550">
      <c r="A550" t="inlineStr">
        <is>
          <t>Bowling Green</t>
        </is>
      </c>
      <c r="B550" t="inlineStr">
        <is>
          <t>RCB</t>
        </is>
      </c>
      <c r="C550" t="inlineStr">
        <is>
          <t>Drey Braxton (JR) •</t>
        </is>
      </c>
      <c r="D550" t="inlineStr">
        <is>
          <t>Nick Sawyer (RS SR) •</t>
        </is>
      </c>
    </row>
    <row r="551">
      <c r="A551" t="inlineStr">
        <is>
          <t>Bowling Green</t>
        </is>
      </c>
      <c r="B551" t="inlineStr">
        <is>
          <t>NB</t>
        </is>
      </c>
      <c r="C551" t="inlineStr">
        <is>
          <t>Armahn Hale (RS SR) •</t>
        </is>
      </c>
    </row>
    <row r="552">
      <c r="A552" t="inlineStr">
        <is>
          <t>Bowling Green</t>
        </is>
      </c>
    </row>
    <row r="553">
      <c r="A553" t="inlineStr">
        <is>
          <t>Bowling Green</t>
        </is>
      </c>
    </row>
    <row r="554">
      <c r="A554" t="inlineStr">
        <is>
          <t>Bowling Green</t>
        </is>
      </c>
      <c r="C554" t="inlineStr">
        <is>
          <t>SPECIAL TEAMS (OurLads 08/05/2026)</t>
        </is>
      </c>
    </row>
    <row r="555">
      <c r="A555" t="inlineStr">
        <is>
          <t>Bowling Green</t>
        </is>
      </c>
      <c r="B555" t="inlineStr">
        <is>
          <t>PT</t>
        </is>
      </c>
      <c r="C555" t="inlineStr">
        <is>
          <t>Ryan Kingston (RS SR) •</t>
        </is>
      </c>
      <c r="D555" t="inlineStr">
        <is>
          <t>Alex Jenkins (FR)</t>
        </is>
      </c>
    </row>
    <row r="556">
      <c r="A556" t="inlineStr">
        <is>
          <t>Bowling Green</t>
        </is>
      </c>
      <c r="B556" t="inlineStr">
        <is>
          <t>PK</t>
        </is>
      </c>
      <c r="C556" t="inlineStr">
        <is>
          <t>Travis Kenner (RS JR)</t>
        </is>
      </c>
    </row>
    <row r="557">
      <c r="A557" t="inlineStr">
        <is>
          <t>Bowling Green</t>
        </is>
      </c>
      <c r="B557" t="inlineStr">
        <is>
          <t>KO</t>
        </is>
      </c>
      <c r="C557" t="inlineStr">
        <is>
          <t>Ethan Warner (RS SR)</t>
        </is>
      </c>
    </row>
    <row r="558">
      <c r="A558" t="inlineStr">
        <is>
          <t>Bowling Green</t>
        </is>
      </c>
      <c r="B558" t="inlineStr">
        <is>
          <t>LS</t>
        </is>
      </c>
      <c r="C558" t="inlineStr">
        <is>
          <t>Quillan Jimenez (RS JR) •</t>
        </is>
      </c>
      <c r="D558" t="inlineStr">
        <is>
          <t>Quinn Forsythe (RS FR) •</t>
        </is>
      </c>
    </row>
    <row r="559">
      <c r="A559" t="inlineStr">
        <is>
          <t>Bowling Green</t>
        </is>
      </c>
      <c r="B559" t="inlineStr">
        <is>
          <t>H</t>
        </is>
      </c>
      <c r="C559" t="inlineStr">
        <is>
          <t>Ryan Kingston (RS SR) •</t>
        </is>
      </c>
      <c r="D559" t="inlineStr">
        <is>
          <t>Alex Jenkins (FR)</t>
        </is>
      </c>
    </row>
    <row r="560">
      <c r="A560" t="inlineStr">
        <is>
          <t>Bowling Green</t>
        </is>
      </c>
      <c r="B560" t="inlineStr">
        <is>
          <t>PR</t>
        </is>
      </c>
      <c r="C560" t="inlineStr">
        <is>
          <t>Brennan Ridley (JR) •</t>
        </is>
      </c>
    </row>
    <row r="561">
      <c r="A561" t="inlineStr">
        <is>
          <t>Bowling Green</t>
        </is>
      </c>
      <c r="B561" t="inlineStr">
        <is>
          <t>KR</t>
        </is>
      </c>
      <c r="C561" t="inlineStr">
        <is>
          <t>Trey Johnson (RS SR)</t>
        </is>
      </c>
    </row>
    <row r="562">
      <c r="A562" t="inlineStr">
        <is>
          <t>Buffalo</t>
        </is>
      </c>
      <c r="C562" t="inlineStr">
        <is>
          <t>OFFENSE — Multiple (OurLads 07/14/2026)</t>
        </is>
      </c>
    </row>
    <row r="563">
      <c r="A563" t="inlineStr">
        <is>
          <t>Buffalo</t>
        </is>
      </c>
      <c r="B563" t="inlineStr">
        <is>
          <t>WR-X</t>
        </is>
      </c>
      <c r="C563" t="inlineStr">
        <is>
          <t>Chance Morrow (RS SR) •</t>
        </is>
      </c>
      <c r="D563" t="inlineStr">
        <is>
          <t>Tyrell Simmons Jr. (RS SO)</t>
        </is>
      </c>
      <c r="E563" t="inlineStr">
        <is>
          <t>Jaylen Andrews (JR) •</t>
        </is>
      </c>
      <c r="F563" t="inlineStr">
        <is>
          <t>Shey Williams (RS SO)</t>
        </is>
      </c>
    </row>
    <row r="564">
      <c r="A564" t="inlineStr">
        <is>
          <t>Buffalo</t>
        </is>
      </c>
      <c r="B564" t="inlineStr">
        <is>
          <t>WR-Z</t>
        </is>
      </c>
      <c r="C564" t="inlineStr">
        <is>
          <t>Jasaiah Gathings (GR) •</t>
        </is>
      </c>
      <c r="D564" t="inlineStr">
        <is>
          <t>Dwayne Early Jr. (RS FR)</t>
        </is>
      </c>
      <c r="E564" t="inlineStr">
        <is>
          <t>Jeremiah Watkins (RS SO)</t>
        </is>
      </c>
    </row>
    <row r="565">
      <c r="A565" t="inlineStr">
        <is>
          <t>Buffalo</t>
        </is>
      </c>
      <c r="B565" t="inlineStr">
        <is>
          <t>WR-SL</t>
        </is>
      </c>
      <c r="C565" t="inlineStr">
        <is>
          <t>Patrick Clacks III (RS SO)</t>
        </is>
      </c>
      <c r="D565" t="inlineStr">
        <is>
          <t>Phillip Folmar (RS FR)</t>
        </is>
      </c>
      <c r="E565" t="inlineStr">
        <is>
          <t>Mark-Anthony Scott Jr. (RS SR)</t>
        </is>
      </c>
      <c r="F565" t="inlineStr">
        <is>
          <t>Terrell Richards (RS JR)</t>
        </is>
      </c>
    </row>
    <row r="566">
      <c r="A566" t="inlineStr">
        <is>
          <t>Buffalo</t>
        </is>
      </c>
      <c r="B566" t="inlineStr">
        <is>
          <t>LT</t>
        </is>
      </c>
      <c r="C566" t="inlineStr">
        <is>
          <t>Nathan Natoli (RS SR) •</t>
        </is>
      </c>
      <c r="D566" t="inlineStr">
        <is>
          <t>Gabriel Arena (RS JR) •</t>
        </is>
      </c>
    </row>
    <row r="567">
      <c r="A567" t="inlineStr">
        <is>
          <t>Buffalo</t>
        </is>
      </c>
      <c r="B567" t="inlineStr">
        <is>
          <t>LG</t>
        </is>
      </c>
      <c r="C567" t="inlineStr">
        <is>
          <t>Alex Heininger (RS SR) •</t>
        </is>
      </c>
      <c r="D567" t="inlineStr">
        <is>
          <t>Jackson Bellamy (RS SO)</t>
        </is>
      </c>
      <c r="E567" t="inlineStr">
        <is>
          <t>Paul Clark (RS SO)</t>
        </is>
      </c>
    </row>
    <row r="568">
      <c r="A568" t="inlineStr">
        <is>
          <t>Buffalo</t>
        </is>
      </c>
      <c r="B568" t="inlineStr">
        <is>
          <t>C</t>
        </is>
      </c>
      <c r="C568" t="inlineStr">
        <is>
          <t>Nino Francavilla (RS SO) •</t>
        </is>
      </c>
      <c r="D568" t="inlineStr">
        <is>
          <t>Thomas Barr (RS FR)</t>
        </is>
      </c>
    </row>
    <row r="569">
      <c r="A569" t="inlineStr">
        <is>
          <t>Buffalo</t>
        </is>
      </c>
      <c r="B569" t="inlineStr">
        <is>
          <t>RG</t>
        </is>
      </c>
      <c r="C569" t="inlineStr">
        <is>
          <t>Joe Crocker (RS JR) •</t>
        </is>
      </c>
      <c r="D569" t="inlineStr">
        <is>
          <t>Ahmaan Thomas (RS SO)</t>
        </is>
      </c>
    </row>
    <row r="570">
      <c r="A570" t="inlineStr">
        <is>
          <t>Buffalo</t>
        </is>
      </c>
      <c r="B570" t="inlineStr">
        <is>
          <t>RT</t>
        </is>
      </c>
      <c r="C570" t="inlineStr">
        <is>
          <t>Tyrone Davis (RS SO)</t>
        </is>
      </c>
      <c r="D570" t="inlineStr">
        <is>
          <t>Jacob Merritt (RS SR) •</t>
        </is>
      </c>
    </row>
    <row r="571">
      <c r="A571" t="inlineStr">
        <is>
          <t>Buffalo</t>
        </is>
      </c>
      <c r="B571" t="inlineStr">
        <is>
          <t>TE</t>
        </is>
      </c>
      <c r="C571" t="inlineStr">
        <is>
          <t>Trevor Wilson (GR) •</t>
        </is>
      </c>
      <c r="D571" t="inlineStr">
        <is>
          <t>Clint Walker (RS SR) •</t>
        </is>
      </c>
      <c r="E571" t="inlineStr">
        <is>
          <t>Michael Gelatko (RS FR)</t>
        </is>
      </c>
      <c r="F571" t="inlineStr">
        <is>
          <t>Nick Leonard (RS SO)</t>
        </is>
      </c>
    </row>
    <row r="572">
      <c r="A572" t="inlineStr">
        <is>
          <t>Buffalo</t>
        </is>
      </c>
      <c r="B572" t="inlineStr">
        <is>
          <t>QB</t>
        </is>
      </c>
      <c r="C572" t="inlineStr">
        <is>
          <t>Jason Wright (RS FR)</t>
        </is>
      </c>
      <c r="D572" t="inlineStr">
        <is>
          <t>Elijah Holmes (RS JR) •</t>
        </is>
      </c>
      <c r="E572" t="inlineStr">
        <is>
          <t>Mason Cumbie (RS JR)</t>
        </is>
      </c>
      <c r="F572" t="inlineStr">
        <is>
          <t>Qur'an McNeill (FR)</t>
        </is>
      </c>
    </row>
    <row r="573">
      <c r="A573" t="inlineStr">
        <is>
          <t>Buffalo</t>
        </is>
      </c>
      <c r="B573" t="inlineStr">
        <is>
          <t>RB</t>
        </is>
      </c>
      <c r="C573" t="inlineStr">
        <is>
          <t>Terrance Shelton Jr. (JR)</t>
        </is>
      </c>
      <c r="D573" t="inlineStr">
        <is>
          <t>Messiah Burch (RS JR)</t>
        </is>
      </c>
      <c r="E573" t="inlineStr">
        <is>
          <t>James McNeil Jr. (RS SO)</t>
        </is>
      </c>
      <c r="F573" t="inlineStr">
        <is>
          <t>Nino Hill (RS FR)</t>
        </is>
      </c>
    </row>
    <row r="574">
      <c r="A574" t="inlineStr">
        <is>
          <t>Buffalo</t>
        </is>
      </c>
    </row>
    <row r="575">
      <c r="A575" t="inlineStr">
        <is>
          <t>Buffalo</t>
        </is>
      </c>
    </row>
    <row r="576">
      <c r="A576" t="inlineStr">
        <is>
          <t>Buffalo</t>
        </is>
      </c>
      <c r="C576" t="inlineStr">
        <is>
          <t>DEFENSE — Multiple (OurLads 07/14/2026)</t>
        </is>
      </c>
    </row>
    <row r="577">
      <c r="A577" t="inlineStr">
        <is>
          <t>Buffalo</t>
        </is>
      </c>
      <c r="B577" t="inlineStr">
        <is>
          <t>LDE</t>
        </is>
      </c>
      <c r="C577" t="inlineStr">
        <is>
          <t>Will Clark (RS SO)</t>
        </is>
      </c>
      <c r="D577" t="inlineStr">
        <is>
          <t>Logan Goodwin (JR) •</t>
        </is>
      </c>
    </row>
    <row r="578">
      <c r="A578" t="inlineStr">
        <is>
          <t>Buffalo</t>
        </is>
      </c>
      <c r="B578" t="inlineStr">
        <is>
          <t>LDT</t>
        </is>
      </c>
      <c r="C578" t="inlineStr">
        <is>
          <t>Cornell Evans (GR)</t>
        </is>
      </c>
      <c r="D578" t="inlineStr">
        <is>
          <t>Mason Nickel (RS SO) •</t>
        </is>
      </c>
    </row>
    <row r="579">
      <c r="A579" t="inlineStr">
        <is>
          <t>Buffalo</t>
        </is>
      </c>
      <c r="B579" t="inlineStr">
        <is>
          <t>RDT</t>
        </is>
      </c>
      <c r="C579" t="inlineStr">
        <is>
          <t>Stantavious Smith (RS JR) •</t>
        </is>
      </c>
      <c r="D579" t="inlineStr">
        <is>
          <t>Christopher Climes (RS FR)</t>
        </is>
      </c>
      <c r="E579" t="inlineStr">
        <is>
          <t>Rex Stinchcomb (RS FR)</t>
        </is>
      </c>
    </row>
    <row r="580">
      <c r="A580" t="inlineStr">
        <is>
          <t>Buffalo</t>
        </is>
      </c>
      <c r="B580" t="inlineStr">
        <is>
          <t>RDE</t>
        </is>
      </c>
      <c r="C580" t="inlineStr">
        <is>
          <t>Caleb Oliver (JR) •</t>
        </is>
      </c>
      <c r="D580" t="inlineStr">
        <is>
          <t>Jacari Bennett (RS SO)</t>
        </is>
      </c>
      <c r="E580" t="inlineStr">
        <is>
          <t>Sedrick Vessah (JR) •</t>
        </is>
      </c>
    </row>
    <row r="581">
      <c r="A581" t="inlineStr">
        <is>
          <t>Buffalo</t>
        </is>
      </c>
      <c r="B581" t="inlineStr">
        <is>
          <t>WLB</t>
        </is>
      </c>
      <c r="C581" t="inlineStr">
        <is>
          <t>Zach Bergmann (GR) •</t>
        </is>
      </c>
      <c r="D581" t="inlineStr">
        <is>
          <t>Jordan Owens (RS JR) •</t>
        </is>
      </c>
    </row>
    <row r="582">
      <c r="A582" t="inlineStr">
        <is>
          <t>Buffalo</t>
        </is>
      </c>
      <c r="B582" t="inlineStr">
        <is>
          <t>MLB</t>
        </is>
      </c>
      <c r="C582" t="inlineStr">
        <is>
          <t>Joey Cheshire (GR) •</t>
        </is>
      </c>
      <c r="D582" t="inlineStr">
        <is>
          <t>Stevie Bracey (GR) •</t>
        </is>
      </c>
    </row>
    <row r="583">
      <c r="A583" t="inlineStr">
        <is>
          <t>Buffalo</t>
        </is>
      </c>
      <c r="B583" t="inlineStr">
        <is>
          <t>LCB</t>
        </is>
      </c>
      <c r="C583" t="inlineStr">
        <is>
          <t>Kobi Blackwell (RS SO)</t>
        </is>
      </c>
      <c r="D583" t="inlineStr">
        <is>
          <t>Drayson Crane (SO) •</t>
        </is>
      </c>
      <c r="E583" t="inlineStr">
        <is>
          <t>Mikey Crawford (RS SO)</t>
        </is>
      </c>
    </row>
    <row r="584">
      <c r="A584" t="inlineStr">
        <is>
          <t>Buffalo</t>
        </is>
      </c>
      <c r="B584" t="inlineStr">
        <is>
          <t>SS</t>
        </is>
      </c>
      <c r="C584" t="inlineStr">
        <is>
          <t>Miles Greer (SR) •</t>
        </is>
      </c>
      <c r="D584" t="inlineStr">
        <is>
          <t>Xavier Leonard (RS SO)</t>
        </is>
      </c>
    </row>
    <row r="585">
      <c r="A585" t="inlineStr">
        <is>
          <t>Buffalo</t>
        </is>
      </c>
      <c r="B585" t="inlineStr">
        <is>
          <t>FS</t>
        </is>
      </c>
      <c r="C585" t="inlineStr">
        <is>
          <t>John Keough (JR)</t>
        </is>
      </c>
      <c r="D585" t="inlineStr">
        <is>
          <t>Zae Jennings (JR) •</t>
        </is>
      </c>
    </row>
    <row r="586">
      <c r="A586" t="inlineStr">
        <is>
          <t>Buffalo</t>
        </is>
      </c>
      <c r="B586" t="inlineStr">
        <is>
          <t>RCB</t>
        </is>
      </c>
      <c r="C586" t="inlineStr">
        <is>
          <t>Keontez Bradley (RS JR) •</t>
        </is>
      </c>
      <c r="D586" t="inlineStr">
        <is>
          <t>Oliver Bridges (RS SR) •</t>
        </is>
      </c>
      <c r="E586" t="inlineStr">
        <is>
          <t>Sayre Smothers (SO) •</t>
        </is>
      </c>
    </row>
    <row r="587">
      <c r="A587" t="inlineStr">
        <is>
          <t>Buffalo</t>
        </is>
      </c>
      <c r="B587" t="inlineStr">
        <is>
          <t>NB</t>
        </is>
      </c>
      <c r="C587" t="inlineStr">
        <is>
          <t>SaVeon Brown (RS SR) •</t>
        </is>
      </c>
      <c r="D587" t="inlineStr">
        <is>
          <t>Ronnell Davis (RS SO)</t>
        </is>
      </c>
      <c r="E587" t="inlineStr">
        <is>
          <t>Davion Coffee (RS SO)</t>
        </is>
      </c>
    </row>
    <row r="588">
      <c r="A588" t="inlineStr">
        <is>
          <t>Buffalo</t>
        </is>
      </c>
    </row>
    <row r="589">
      <c r="A589" t="inlineStr">
        <is>
          <t>Buffalo</t>
        </is>
      </c>
      <c r="C589" t="inlineStr">
        <is>
          <t>SPECIAL TEAMS (OurLads 07/14/2026)</t>
        </is>
      </c>
    </row>
    <row r="590">
      <c r="A590" t="inlineStr">
        <is>
          <t>Buffalo</t>
        </is>
      </c>
      <c r="B590" t="inlineStr">
        <is>
          <t>PT</t>
        </is>
      </c>
      <c r="C590" t="inlineStr">
        <is>
          <t>Andrew VanSlyke (RS JR) •</t>
        </is>
      </c>
      <c r="D590" t="inlineStr">
        <is>
          <t>Ethan Stumpf (RS SO) •</t>
        </is>
      </c>
      <c r="E590" t="inlineStr">
        <is>
          <t>Evan Pfeifer (FR)</t>
        </is>
      </c>
    </row>
    <row r="591">
      <c r="A591" t="inlineStr">
        <is>
          <t>Buffalo</t>
        </is>
      </c>
      <c r="B591" t="inlineStr">
        <is>
          <t>PK</t>
        </is>
      </c>
      <c r="C591" t="inlineStr">
        <is>
          <t>Oliver Hautanen (RS FR)</t>
        </is>
      </c>
      <c r="D591" t="inlineStr">
        <is>
          <t>Zach McGowan (RS SR) •</t>
        </is>
      </c>
      <c r="E591" t="inlineStr">
        <is>
          <t>Blake Sholder (FR)</t>
        </is>
      </c>
    </row>
    <row r="592">
      <c r="A592" t="inlineStr">
        <is>
          <t>Buffalo</t>
        </is>
      </c>
      <c r="B592" t="inlineStr">
        <is>
          <t>KO</t>
        </is>
      </c>
      <c r="C592" t="inlineStr">
        <is>
          <t>Oliver Hautanen (RS FR)</t>
        </is>
      </c>
      <c r="D592" t="inlineStr">
        <is>
          <t>Zach McGowan (RS SR) •</t>
        </is>
      </c>
      <c r="E592" t="inlineStr">
        <is>
          <t>Blake Sholder (FR)</t>
        </is>
      </c>
    </row>
    <row r="593">
      <c r="A593" t="inlineStr">
        <is>
          <t>Buffalo</t>
        </is>
      </c>
      <c r="B593" t="inlineStr">
        <is>
          <t>LS</t>
        </is>
      </c>
      <c r="C593" t="inlineStr">
        <is>
          <t>Joseph Stoever (RS JR) •</t>
        </is>
      </c>
      <c r="D593" t="inlineStr">
        <is>
          <t>Sam Stratton (JR) •</t>
        </is>
      </c>
    </row>
    <row r="594">
      <c r="A594" t="inlineStr">
        <is>
          <t>Buffalo</t>
        </is>
      </c>
      <c r="B594" t="inlineStr">
        <is>
          <t>H</t>
        </is>
      </c>
      <c r="C594" t="inlineStr">
        <is>
          <t>Andrew VanSlyke (RS JR) •</t>
        </is>
      </c>
      <c r="D594" t="inlineStr">
        <is>
          <t>Ethan Stumpf (RS SO) •</t>
        </is>
      </c>
      <c r="E594" t="inlineStr">
        <is>
          <t>Evan Pfeifer (FR)</t>
        </is>
      </c>
    </row>
    <row r="595">
      <c r="A595" t="inlineStr">
        <is>
          <t>Buffalo</t>
        </is>
      </c>
      <c r="B595" t="inlineStr">
        <is>
          <t>KR</t>
        </is>
      </c>
      <c r="C595" t="inlineStr">
        <is>
          <t>Terrance Shelton Jr. (JR)</t>
        </is>
      </c>
      <c r="D595" t="inlineStr">
        <is>
          <t>Patrick Clacks III (RS SO)</t>
        </is>
      </c>
    </row>
    <row r="596">
      <c r="A596" t="inlineStr">
        <is>
          <t>Buffalo</t>
        </is>
      </c>
    </row>
    <row r="597">
      <c r="A597" t="inlineStr">
        <is>
          <t>California</t>
        </is>
      </c>
      <c r="C597" t="inlineStr">
        <is>
          <t>OFFENSE — Up-Tempo Spread (OurLads 07/03/2026)</t>
        </is>
      </c>
    </row>
    <row r="598">
      <c r="A598" t="inlineStr">
        <is>
          <t>California</t>
        </is>
      </c>
      <c r="B598" t="inlineStr">
        <is>
          <t>WR-X</t>
        </is>
      </c>
      <c r="C598" t="inlineStr">
        <is>
          <t>Ian Strong (SR) •</t>
        </is>
      </c>
      <c r="D598" t="inlineStr">
        <is>
          <t>Jordan King (RS SR)</t>
        </is>
      </c>
      <c r="E598" t="inlineStr">
        <is>
          <t>Kyion Grayes (RS SR) •</t>
        </is>
      </c>
    </row>
    <row r="599">
      <c r="A599" t="inlineStr">
        <is>
          <t>California</t>
        </is>
      </c>
      <c r="B599" t="inlineStr">
        <is>
          <t>WR-Z</t>
        </is>
      </c>
      <c r="C599" t="inlineStr">
        <is>
          <t>Chase Hendricks (SR) •</t>
        </is>
      </c>
      <c r="D599" t="inlineStr">
        <is>
          <t>Mark Hamper (RS JR) •</t>
        </is>
      </c>
      <c r="E599" t="inlineStr">
        <is>
          <t>Trevor Rogers (RS SO)</t>
        </is>
      </c>
    </row>
    <row r="600">
      <c r="A600" t="inlineStr">
        <is>
          <t>California</t>
        </is>
      </c>
      <c r="B600" t="inlineStr">
        <is>
          <t>WR-SL</t>
        </is>
      </c>
      <c r="C600" t="inlineStr">
        <is>
          <t>Cooper Perry (SO) •</t>
        </is>
      </c>
      <c r="D600" t="inlineStr">
        <is>
          <t>QuaRon Adams (RS SR) •</t>
        </is>
      </c>
      <c r="E600" t="inlineStr">
        <is>
          <t>Cole Boscia (RS SR) •</t>
        </is>
      </c>
    </row>
    <row r="601">
      <c r="A601" t="inlineStr">
        <is>
          <t>California</t>
        </is>
      </c>
      <c r="B601" t="inlineStr">
        <is>
          <t>LT</t>
        </is>
      </c>
      <c r="C601" t="inlineStr">
        <is>
          <t>Jacob Arop (RS SO) •</t>
        </is>
      </c>
      <c r="D601" t="inlineStr">
        <is>
          <t>Frederick Williams III (RS JR)</t>
        </is>
      </c>
    </row>
    <row r="602">
      <c r="A602" t="inlineStr">
        <is>
          <t>California</t>
        </is>
      </c>
      <c r="B602" t="inlineStr">
        <is>
          <t>LG</t>
        </is>
      </c>
      <c r="C602" t="inlineStr">
        <is>
          <t>Tyson Ruffins (RS JR) •</t>
        </is>
      </c>
      <c r="D602" t="inlineStr">
        <is>
          <t>Kahlee Tafai (RS JR) •</t>
        </is>
      </c>
    </row>
    <row r="603">
      <c r="A603" t="inlineStr">
        <is>
          <t>California</t>
        </is>
      </c>
      <c r="B603" t="inlineStr">
        <is>
          <t>C</t>
        </is>
      </c>
      <c r="C603" t="inlineStr">
        <is>
          <t>Bastian Swinney (RS SR)</t>
        </is>
      </c>
      <c r="D603" t="inlineStr">
        <is>
          <t>Lamar Robinson (RS SR) •</t>
        </is>
      </c>
    </row>
    <row r="604">
      <c r="A604" t="inlineStr">
        <is>
          <t>California</t>
        </is>
      </c>
      <c r="B604" t="inlineStr">
        <is>
          <t>RG</t>
        </is>
      </c>
      <c r="C604" t="inlineStr">
        <is>
          <t>Sioape Vatikani (RS SR)</t>
        </is>
      </c>
      <c r="D604" t="inlineStr">
        <is>
          <t>Ashton Rivera (RS SR) •</t>
        </is>
      </c>
    </row>
    <row r="605">
      <c r="A605" t="inlineStr">
        <is>
          <t>California</t>
        </is>
      </c>
      <c r="B605" t="inlineStr">
        <is>
          <t>RT</t>
        </is>
      </c>
      <c r="C605" t="inlineStr">
        <is>
          <t>Jimothy Lewis Jr. (RS SO) •</t>
        </is>
      </c>
      <c r="D605" t="inlineStr">
        <is>
          <t>Mykeal Rabess (RS JR) •</t>
        </is>
      </c>
    </row>
    <row r="606">
      <c r="A606" t="inlineStr">
        <is>
          <t>California</t>
        </is>
      </c>
      <c r="B606" t="inlineStr">
        <is>
          <t>TE</t>
        </is>
      </c>
      <c r="C606" t="inlineStr">
        <is>
          <t>Dorian Thomas (RS JR) •</t>
        </is>
      </c>
      <c r="D606" t="inlineStr">
        <is>
          <t>Mason Mini (RS JR) •</t>
        </is>
      </c>
      <c r="E606" t="inlineStr">
        <is>
          <t>Rico Walker (SR) •</t>
        </is>
      </c>
      <c r="F606" t="inlineStr">
        <is>
          <t>John Tofi Jr. (RS FR)</t>
        </is>
      </c>
    </row>
    <row r="607">
      <c r="A607" t="inlineStr">
        <is>
          <t>California</t>
        </is>
      </c>
      <c r="B607" t="inlineStr">
        <is>
          <t>QB</t>
        </is>
      </c>
      <c r="C607" t="inlineStr">
        <is>
          <t>Jaron-Keawe Sagapolutele (SO)</t>
        </is>
      </c>
      <c r="D607" t="inlineStr">
        <is>
          <t>Jackson Brousseau (RS JR) •</t>
        </is>
      </c>
      <c r="E607" t="inlineStr">
        <is>
          <t>EJ Caminong (RS SO)</t>
        </is>
      </c>
    </row>
    <row r="608">
      <c r="A608" t="inlineStr">
        <is>
          <t>California</t>
        </is>
      </c>
      <c r="B608" t="inlineStr">
        <is>
          <t>RB</t>
        </is>
      </c>
      <c r="C608" t="inlineStr">
        <is>
          <t>Adam Mohammed (JR) •</t>
        </is>
      </c>
      <c r="D608" t="inlineStr">
        <is>
          <t>Ashten Emory (RS SO) •</t>
        </is>
      </c>
      <c r="E608" t="inlineStr">
        <is>
          <t>Carter Vargas (RS SO) •</t>
        </is>
      </c>
    </row>
    <row r="609">
      <c r="A609" t="inlineStr">
        <is>
          <t>California</t>
        </is>
      </c>
      <c r="B609" t="inlineStr">
        <is>
          <t>LOLB</t>
        </is>
      </c>
      <c r="C609" t="inlineStr">
        <is>
          <t>Jayden Wayne (SR) •</t>
        </is>
      </c>
      <c r="D609" t="inlineStr">
        <is>
          <t>Justin Beadles (RS SR) •</t>
        </is>
      </c>
      <c r="E609" t="inlineStr">
        <is>
          <t>Odera Okaka (SR) •</t>
        </is>
      </c>
    </row>
    <row r="610">
      <c r="A610" t="inlineStr">
        <is>
          <t>California</t>
        </is>
      </c>
      <c r="B610" t="inlineStr">
        <is>
          <t>ROLB</t>
        </is>
      </c>
      <c r="C610" t="inlineStr">
        <is>
          <t>Solomon Williams (RS SO) •</t>
        </is>
      </c>
      <c r="D610" t="inlineStr">
        <is>
          <t>Emmanuel Okoye (RS SO) •</t>
        </is>
      </c>
      <c r="E610" t="inlineStr">
        <is>
          <t>Joshua Pierce (RS JR) •</t>
        </is>
      </c>
    </row>
    <row r="611">
      <c r="A611" t="inlineStr">
        <is>
          <t>California</t>
        </is>
      </c>
      <c r="C611" t="inlineStr">
        <is>
          <t>DEFENSE — Multiple 2-4-5 (OurLads 07/03/2026)</t>
        </is>
      </c>
    </row>
    <row r="612">
      <c r="A612" t="inlineStr">
        <is>
          <t>California</t>
        </is>
      </c>
      <c r="B612" t="inlineStr">
        <is>
          <t>LDE</t>
        </is>
      </c>
      <c r="C612" t="inlineStr">
        <is>
          <t>Nate Burrell (RS SR)</t>
        </is>
      </c>
      <c r="D612" t="inlineStr">
        <is>
          <t>Jayden Williams (JR) •</t>
        </is>
      </c>
      <c r="E612" t="inlineStr">
        <is>
          <t>BJ Canady (RS SO)</t>
        </is>
      </c>
    </row>
    <row r="613">
      <c r="A613" t="inlineStr">
        <is>
          <t>California</t>
        </is>
      </c>
      <c r="B613" t="inlineStr">
        <is>
          <t>NT</t>
        </is>
      </c>
      <c r="C613" t="inlineStr">
        <is>
          <t>Jericho Johnson (RS SO) •</t>
        </is>
      </c>
      <c r="D613" t="inlineStr">
        <is>
          <t>Stanley Saole-McKenzie (RS SR)</t>
        </is>
      </c>
    </row>
    <row r="614">
      <c r="A614" t="inlineStr">
        <is>
          <t>California</t>
        </is>
      </c>
      <c r="B614" t="inlineStr">
        <is>
          <t>RDE</t>
        </is>
      </c>
      <c r="C614" t="inlineStr">
        <is>
          <t>Derek Wilkins (RS SR)</t>
        </is>
      </c>
      <c r="D614" t="inlineStr">
        <is>
          <t>Ashun Shepphard (RS SR) •</t>
        </is>
      </c>
      <c r="E614" t="inlineStr">
        <is>
          <t>Legend Journey (RS SO)</t>
        </is>
      </c>
    </row>
    <row r="615">
      <c r="A615" t="inlineStr">
        <is>
          <t>California</t>
        </is>
      </c>
      <c r="B615" t="inlineStr">
        <is>
          <t>WLB</t>
        </is>
      </c>
      <c r="C615" t="inlineStr">
        <is>
          <t>Tristan Jernigan (RS SO) •</t>
        </is>
      </c>
      <c r="D615" t="inlineStr">
        <is>
          <t>Kamar Mothudi (RS SO) •</t>
        </is>
      </c>
    </row>
    <row r="616">
      <c r="A616" t="inlineStr">
        <is>
          <t>California</t>
        </is>
      </c>
      <c r="B616" t="inlineStr">
        <is>
          <t>MLB</t>
        </is>
      </c>
      <c r="C616" t="inlineStr">
        <is>
          <t>Aaron Hampton (JR)</t>
        </is>
      </c>
      <c r="D616" t="inlineStr">
        <is>
          <t>AJ Tuitele (RS FR) •</t>
        </is>
      </c>
    </row>
    <row r="617">
      <c r="A617" t="inlineStr">
        <is>
          <t>California</t>
        </is>
      </c>
      <c r="B617" t="inlineStr">
        <is>
          <t>LCB</t>
        </is>
      </c>
      <c r="C617" t="inlineStr">
        <is>
          <t>Daniel Harris (SR) •</t>
        </is>
      </c>
      <c r="D617" t="inlineStr">
        <is>
          <t>Marquis Groves-Killebrew (RS SR) •</t>
        </is>
      </c>
      <c r="E617" t="inlineStr">
        <is>
          <t>Khamani Hudson (RS SO)</t>
        </is>
      </c>
    </row>
    <row r="618">
      <c r="A618" t="inlineStr">
        <is>
          <t>California</t>
        </is>
      </c>
      <c r="B618" t="inlineStr">
        <is>
          <t>SS</t>
        </is>
      </c>
      <c r="C618" t="inlineStr">
        <is>
          <t>Aiden Manutai (SO)</t>
        </is>
      </c>
      <c r="D618" t="inlineStr">
        <is>
          <t>Cam Sidney (RS SR)</t>
        </is>
      </c>
      <c r="E618" t="inlineStr">
        <is>
          <t>Michael Hurst Jr. (RS SR) •</t>
        </is>
      </c>
    </row>
    <row r="619">
      <c r="A619" t="inlineStr">
        <is>
          <t>California</t>
        </is>
      </c>
      <c r="B619" t="inlineStr">
        <is>
          <t>FS</t>
        </is>
      </c>
      <c r="C619" t="inlineStr">
        <is>
          <t>Isaiah Crosby (RS SR) •</t>
        </is>
      </c>
      <c r="D619" t="inlineStr">
        <is>
          <t>Kingston Lopa (RS SO) •</t>
        </is>
      </c>
      <c r="E619" t="inlineStr">
        <is>
          <t>Jordan Sanford (SR) •</t>
        </is>
      </c>
    </row>
    <row r="620">
      <c r="A620" t="inlineStr">
        <is>
          <t>California</t>
        </is>
      </c>
      <c r="B620" t="inlineStr">
        <is>
          <t>RCB</t>
        </is>
      </c>
      <c r="C620" t="inlineStr">
        <is>
          <t>Ricky Fletcher (RS SR) •</t>
        </is>
      </c>
      <c r="D620" t="inlineStr">
        <is>
          <t>Jae'on Young (RS FR)</t>
        </is>
      </c>
    </row>
    <row r="621">
      <c r="A621" t="inlineStr">
        <is>
          <t>California</t>
        </is>
      </c>
      <c r="B621" t="inlineStr">
        <is>
          <t>NB</t>
        </is>
      </c>
      <c r="C621" t="inlineStr">
        <is>
          <t>Jasiah Wagoner (RS JR) •</t>
        </is>
      </c>
      <c r="D621" t="inlineStr">
        <is>
          <t>Quimari Shemwell (JR) •</t>
        </is>
      </c>
    </row>
    <row r="622">
      <c r="A622" t="inlineStr">
        <is>
          <t>California</t>
        </is>
      </c>
    </row>
    <row r="623">
      <c r="A623" t="inlineStr">
        <is>
          <t>California</t>
        </is>
      </c>
    </row>
    <row r="624">
      <c r="A624" t="inlineStr">
        <is>
          <t>California</t>
        </is>
      </c>
      <c r="C624" t="inlineStr">
        <is>
          <t>SPECIAL TEAMS (OurLads 07/03/2026)</t>
        </is>
      </c>
    </row>
    <row r="625">
      <c r="A625" t="inlineStr">
        <is>
          <t>California</t>
        </is>
      </c>
      <c r="B625" t="inlineStr">
        <is>
          <t>PT</t>
        </is>
      </c>
      <c r="C625" t="inlineStr">
        <is>
          <t>Angus Davies (SR) •</t>
        </is>
      </c>
      <c r="D625" t="inlineStr">
        <is>
          <t>Erik Peters (RS FR)</t>
        </is>
      </c>
    </row>
    <row r="626">
      <c r="A626" t="inlineStr">
        <is>
          <t>California</t>
        </is>
      </c>
      <c r="B626" t="inlineStr">
        <is>
          <t>PK</t>
        </is>
      </c>
      <c r="C626" t="inlineStr">
        <is>
          <t>Chase Meyer (RS SR) •</t>
        </is>
      </c>
      <c r="D626" t="inlineStr">
        <is>
          <t>Towns McGough (RS SO) •</t>
        </is>
      </c>
    </row>
    <row r="627">
      <c r="A627" t="inlineStr">
        <is>
          <t>California</t>
        </is>
      </c>
      <c r="B627" t="inlineStr">
        <is>
          <t>KO</t>
        </is>
      </c>
      <c r="C627" t="inlineStr">
        <is>
          <t>Towns McGough (RS SO) •</t>
        </is>
      </c>
      <c r="D627" t="inlineStr">
        <is>
          <t>Chase Meyer (RS SR) •</t>
        </is>
      </c>
    </row>
    <row r="628">
      <c r="A628" t="inlineStr">
        <is>
          <t>California</t>
        </is>
      </c>
      <c r="B628" t="inlineStr">
        <is>
          <t>LS</t>
        </is>
      </c>
      <c r="C628" t="inlineStr">
        <is>
          <t>David Bird (SR) •</t>
        </is>
      </c>
      <c r="D628" t="inlineStr">
        <is>
          <t>Jordan Franke (RS JR) •</t>
        </is>
      </c>
      <c r="E628" t="inlineStr">
        <is>
          <t>Ewan Arechaederra (RS SO)</t>
        </is>
      </c>
    </row>
    <row r="629">
      <c r="A629" t="inlineStr">
        <is>
          <t>California</t>
        </is>
      </c>
      <c r="B629" t="inlineStr">
        <is>
          <t>H</t>
        </is>
      </c>
      <c r="C629" t="inlineStr">
        <is>
          <t>Angus Davies (SR) •</t>
        </is>
      </c>
      <c r="D629" t="inlineStr">
        <is>
          <t>Erik Peters (RS FR)</t>
        </is>
      </c>
    </row>
    <row r="630">
      <c r="A630" t="inlineStr">
        <is>
          <t>California</t>
        </is>
      </c>
      <c r="B630" t="inlineStr">
        <is>
          <t>PR</t>
        </is>
      </c>
      <c r="C630" t="inlineStr">
        <is>
          <t>Chase Hendricks (SR) •</t>
        </is>
      </c>
      <c r="D630" t="inlineStr">
        <is>
          <t>QuaRon Adams (RS SR) •</t>
        </is>
      </c>
    </row>
    <row r="631">
      <c r="A631" t="inlineStr">
        <is>
          <t>California</t>
        </is>
      </c>
      <c r="B631" t="inlineStr">
        <is>
          <t>KR</t>
        </is>
      </c>
      <c r="C631" t="inlineStr">
        <is>
          <t>Adam Mohammed (JR) •</t>
        </is>
      </c>
      <c r="D631" t="inlineStr">
        <is>
          <t>Carter Vargas (RS SO) •</t>
        </is>
      </c>
    </row>
    <row r="632">
      <c r="A632" t="inlineStr">
        <is>
          <t>Central Michigan</t>
        </is>
      </c>
      <c r="C632" t="inlineStr">
        <is>
          <t>OFFENSE — Power Spread (OurLads 08/12/2026)</t>
        </is>
      </c>
    </row>
    <row r="633">
      <c r="A633" t="inlineStr">
        <is>
          <t>Central Michigan</t>
        </is>
      </c>
      <c r="B633" t="inlineStr">
        <is>
          <t>WR-X</t>
        </is>
      </c>
      <c r="C633" t="inlineStr">
        <is>
          <t>Langston Lewis (RS SR)</t>
        </is>
      </c>
      <c r="D633" t="inlineStr">
        <is>
          <t>Collin Payne (RS SR) •</t>
        </is>
      </c>
      <c r="E633" t="inlineStr">
        <is>
          <t>Tayte Vanderleest (RS JR)</t>
        </is>
      </c>
    </row>
    <row r="634">
      <c r="A634" t="inlineStr">
        <is>
          <t>Central Michigan</t>
        </is>
      </c>
      <c r="B634" t="inlineStr">
        <is>
          <t>WR-Z</t>
        </is>
      </c>
      <c r="C634" t="inlineStr">
        <is>
          <t>Nasir Williams (RS SO)</t>
        </is>
      </c>
      <c r="D634" t="inlineStr">
        <is>
          <t>Dontae Robinson (RS JR) •</t>
        </is>
      </c>
    </row>
    <row r="635">
      <c r="A635" t="inlineStr">
        <is>
          <t>Central Michigan</t>
        </is>
      </c>
      <c r="B635" t="inlineStr">
        <is>
          <t>WR-SL</t>
        </is>
      </c>
      <c r="C635" t="inlineStr">
        <is>
          <t>Justin Ruffin Jr. (SO)</t>
        </is>
      </c>
      <c r="D635" t="inlineStr">
        <is>
          <t>Shawn Foster II (RS JR) •</t>
        </is>
      </c>
      <c r="E635" t="inlineStr">
        <is>
          <t>Camden Kruisenga (RS SO)</t>
        </is>
      </c>
    </row>
    <row r="636">
      <c r="A636" t="inlineStr">
        <is>
          <t>Central Michigan</t>
        </is>
      </c>
      <c r="B636" t="inlineStr">
        <is>
          <t>LT</t>
        </is>
      </c>
      <c r="C636" t="inlineStr">
        <is>
          <t>Jacob Russell (RS JR) •</t>
        </is>
      </c>
      <c r="D636" t="inlineStr">
        <is>
          <t>Jacob Booth (RS SR)</t>
        </is>
      </c>
      <c r="E636" t="inlineStr">
        <is>
          <t>Trevor Swan (RS SR) •</t>
        </is>
      </c>
    </row>
    <row r="637">
      <c r="A637" t="inlineStr">
        <is>
          <t>Central Michigan</t>
        </is>
      </c>
      <c r="B637" t="inlineStr">
        <is>
          <t>LG</t>
        </is>
      </c>
      <c r="C637" t="inlineStr">
        <is>
          <t>Brady Ploucha (RS SR)</t>
        </is>
      </c>
      <c r="D637" t="inlineStr">
        <is>
          <t>John Iannuzzi (RS SR) •</t>
        </is>
      </c>
    </row>
    <row r="638">
      <c r="A638" t="inlineStr">
        <is>
          <t>Central Michigan</t>
        </is>
      </c>
      <c r="B638" t="inlineStr">
        <is>
          <t>C</t>
        </is>
      </c>
      <c r="C638" t="inlineStr">
        <is>
          <t>Losini Maka (RS SR) •</t>
        </is>
      </c>
    </row>
    <row r="639">
      <c r="A639" t="inlineStr">
        <is>
          <t>Central Michigan</t>
        </is>
      </c>
      <c r="B639" t="inlineStr">
        <is>
          <t>RG</t>
        </is>
      </c>
      <c r="C639" t="inlineStr">
        <is>
          <t>Matthew Nehf (RS JR)</t>
        </is>
      </c>
      <c r="D639" t="inlineStr">
        <is>
          <t>Dasan Smith (RS SO)</t>
        </is>
      </c>
      <c r="E639" t="inlineStr">
        <is>
          <t>Talon Smith (RS FR)</t>
        </is>
      </c>
    </row>
    <row r="640">
      <c r="A640" t="inlineStr">
        <is>
          <t>Central Michigan</t>
        </is>
      </c>
      <c r="B640" t="inlineStr">
        <is>
          <t>RT</t>
        </is>
      </c>
      <c r="C640" t="inlineStr">
        <is>
          <t>Martin Koivisto (RS SR)</t>
        </is>
      </c>
      <c r="D640" t="inlineStr">
        <is>
          <t>Nic DiSanto (SR) •</t>
        </is>
      </c>
      <c r="E640" t="inlineStr">
        <is>
          <t>John Williams (RS SR) •</t>
        </is>
      </c>
      <c r="F640" t="inlineStr">
        <is>
          <t>Triston Pierre (RS FR)</t>
        </is>
      </c>
    </row>
    <row r="641">
      <c r="A641" t="inlineStr">
        <is>
          <t>Central Michigan</t>
        </is>
      </c>
      <c r="B641" t="inlineStr">
        <is>
          <t>TE</t>
        </is>
      </c>
      <c r="C641" t="inlineStr">
        <is>
          <t>Jaden Allen (RS SR) •</t>
        </is>
      </c>
      <c r="D641" t="inlineStr">
        <is>
          <t>Myles Peters (SO) •</t>
        </is>
      </c>
      <c r="E641" t="inlineStr">
        <is>
          <t>Gavin Spillers (RS SO) •</t>
        </is>
      </c>
      <c r="F641" t="inlineStr">
        <is>
          <t>Landon Swanson (RS SO)</t>
        </is>
      </c>
    </row>
    <row r="642">
      <c r="A642" t="inlineStr">
        <is>
          <t>Central Michigan</t>
        </is>
      </c>
      <c r="B642" t="inlineStr">
        <is>
          <t>QB</t>
        </is>
      </c>
      <c r="C642" t="inlineStr">
        <is>
          <t>Angel Flores (RS SR) •</t>
        </is>
      </c>
      <c r="D642" t="inlineStr">
        <is>
          <t>Marcus Beamon (RS SR) •</t>
        </is>
      </c>
      <c r="E642" t="inlineStr">
        <is>
          <t>Jadyn Glasser (RS SO)</t>
        </is>
      </c>
    </row>
    <row r="643">
      <c r="A643" t="inlineStr">
        <is>
          <t>Central Michigan</t>
        </is>
      </c>
      <c r="B643" t="inlineStr">
        <is>
          <t>RB</t>
        </is>
      </c>
      <c r="C643" t="inlineStr">
        <is>
          <t>Brock Townsend (RS SO)</t>
        </is>
      </c>
      <c r="D643" t="inlineStr">
        <is>
          <t>Vaughn Blue (RS JR) •</t>
        </is>
      </c>
      <c r="E643" t="inlineStr">
        <is>
          <t>Jayden Clerveaux (RS JR) •</t>
        </is>
      </c>
      <c r="F643" t="inlineStr">
        <is>
          <t>Trav Moore (FR)</t>
        </is>
      </c>
    </row>
    <row r="644">
      <c r="A644" t="inlineStr">
        <is>
          <t>Central Michigan</t>
        </is>
      </c>
      <c r="B644" t="inlineStr">
        <is>
          <t>FB</t>
        </is>
      </c>
      <c r="C644" t="inlineStr">
        <is>
          <t>Rusty VanWetzinga IV (RS JR) •</t>
        </is>
      </c>
    </row>
    <row r="645">
      <c r="A645" t="inlineStr">
        <is>
          <t>Central Michigan</t>
        </is>
      </c>
    </row>
    <row r="646">
      <c r="A646" t="inlineStr">
        <is>
          <t>Central Michigan</t>
        </is>
      </c>
      <c r="C646" t="inlineStr">
        <is>
          <t>DEFENSE — 4-3 (OurLads 08/12/2026)</t>
        </is>
      </c>
    </row>
    <row r="647">
      <c r="A647" t="inlineStr">
        <is>
          <t>Central Michigan</t>
        </is>
      </c>
      <c r="B647" t="inlineStr">
        <is>
          <t>LDE</t>
        </is>
      </c>
      <c r="C647" t="inlineStr">
        <is>
          <t>Korver Demma (RS JR) •</t>
        </is>
      </c>
      <c r="D647" t="inlineStr">
        <is>
          <t>Nathan VanTimmeren (RS JR)</t>
        </is>
      </c>
      <c r="E647" t="inlineStr">
        <is>
          <t>Hunter Zirkle (JR) •</t>
        </is>
      </c>
    </row>
    <row r="648">
      <c r="A648" t="inlineStr">
        <is>
          <t>Central Michigan</t>
        </is>
      </c>
      <c r="B648" t="inlineStr">
        <is>
          <t>NT</t>
        </is>
      </c>
      <c r="C648" t="inlineStr">
        <is>
          <t>Quavion Bird (RS SO)</t>
        </is>
      </c>
      <c r="D648" t="inlineStr">
        <is>
          <t>Dominique Maiava (RS SR) •</t>
        </is>
      </c>
    </row>
    <row r="649">
      <c r="A649" t="inlineStr">
        <is>
          <t>Central Michigan</t>
        </is>
      </c>
      <c r="B649" t="inlineStr">
        <is>
          <t>DT</t>
        </is>
      </c>
      <c r="C649" t="inlineStr">
        <is>
          <t>D.J. Bennett (RS SR) •</t>
        </is>
      </c>
      <c r="D649" t="inlineStr">
        <is>
          <t>Max Van Fleet (RS SR) •</t>
        </is>
      </c>
      <c r="E649" t="inlineStr">
        <is>
          <t>Joey VanWetzinga (SO)</t>
        </is>
      </c>
    </row>
    <row r="650">
      <c r="A650" t="inlineStr">
        <is>
          <t>Central Michigan</t>
        </is>
      </c>
      <c r="B650" t="inlineStr">
        <is>
          <t>RDE</t>
        </is>
      </c>
      <c r="C650" t="inlineStr">
        <is>
          <t>JJ Douglas (SO)</t>
        </is>
      </c>
      <c r="D650" t="inlineStr">
        <is>
          <t>Donovan Brown (SO) •</t>
        </is>
      </c>
    </row>
    <row r="651">
      <c r="A651" t="inlineStr">
        <is>
          <t>Central Michigan</t>
        </is>
      </c>
      <c r="B651" t="inlineStr">
        <is>
          <t>WLB</t>
        </is>
      </c>
      <c r="C651" t="inlineStr">
        <is>
          <t>Victor Earl (RS SO)</t>
        </is>
      </c>
      <c r="D651" t="inlineStr">
        <is>
          <t>Brett McCalla (RS SR) •</t>
        </is>
      </c>
    </row>
    <row r="652">
      <c r="A652" t="inlineStr">
        <is>
          <t>Central Michigan</t>
        </is>
      </c>
      <c r="B652" t="inlineStr">
        <is>
          <t>MLB</t>
        </is>
      </c>
      <c r="C652" t="inlineStr">
        <is>
          <t>Xavier White (JR)</t>
        </is>
      </c>
      <c r="D652" t="inlineStr">
        <is>
          <t>Mayson Hitchens (SR) •</t>
        </is>
      </c>
      <c r="E652" t="inlineStr">
        <is>
          <t>Antonio Cherry Jr. (SO) •</t>
        </is>
      </c>
    </row>
    <row r="653">
      <c r="A653" t="inlineStr">
        <is>
          <t>Central Michigan</t>
        </is>
      </c>
      <c r="B653" t="inlineStr">
        <is>
          <t>LCB</t>
        </is>
      </c>
      <c r="C653" t="inlineStr">
        <is>
          <t>Donavan Philord (RS SO) •</t>
        </is>
      </c>
      <c r="D653" t="inlineStr">
        <is>
          <t>Ty Williams (SR) •</t>
        </is>
      </c>
      <c r="E653" t="inlineStr">
        <is>
          <t>Jamari Allen (RS JR)</t>
        </is>
      </c>
    </row>
    <row r="654">
      <c r="A654" t="inlineStr">
        <is>
          <t>Central Michigan</t>
        </is>
      </c>
      <c r="B654" t="inlineStr">
        <is>
          <t>SS</t>
        </is>
      </c>
      <c r="C654" t="inlineStr">
        <is>
          <t>Darrell Bryant Jr. (RS SR) •</t>
        </is>
      </c>
      <c r="D654" t="inlineStr">
        <is>
          <t>Ed Conoran (RS SR)</t>
        </is>
      </c>
      <c r="E654" t="inlineStr">
        <is>
          <t>Nolan Anderson (RS FR)</t>
        </is>
      </c>
    </row>
    <row r="655">
      <c r="A655" t="inlineStr">
        <is>
          <t>Central Michigan</t>
        </is>
      </c>
      <c r="B655" t="inlineStr">
        <is>
          <t>FS</t>
        </is>
      </c>
      <c r="C655" t="inlineStr">
        <is>
          <t>Justin Taylor (RS JR) •</t>
        </is>
      </c>
      <c r="D655" t="inlineStr">
        <is>
          <t>Coen Ali (SO) •</t>
        </is>
      </c>
    </row>
    <row r="656">
      <c r="A656" t="inlineStr">
        <is>
          <t>Central Michigan</t>
        </is>
      </c>
      <c r="B656" t="inlineStr">
        <is>
          <t>RCB</t>
        </is>
      </c>
      <c r="C656" t="inlineStr">
        <is>
          <t>Matthew McKenzie (JR) •</t>
        </is>
      </c>
      <c r="D656" t="inlineStr">
        <is>
          <t>Kyle Krebs (RS SR)</t>
        </is>
      </c>
      <c r="E656" t="inlineStr">
        <is>
          <t>Trey Liebhardt (RS JR)</t>
        </is>
      </c>
    </row>
    <row r="657">
      <c r="A657" t="inlineStr">
        <is>
          <t>Central Michigan</t>
        </is>
      </c>
      <c r="B657" t="inlineStr">
        <is>
          <t>NB</t>
        </is>
      </c>
      <c r="C657" t="inlineStr">
        <is>
          <t>Jaion Jackson (JR)</t>
        </is>
      </c>
      <c r="D657" t="inlineStr">
        <is>
          <t>Keyton Jones (RS SO)</t>
        </is>
      </c>
    </row>
    <row r="658">
      <c r="A658" t="inlineStr">
        <is>
          <t>Central Michigan</t>
        </is>
      </c>
    </row>
    <row r="659">
      <c r="A659" t="inlineStr">
        <is>
          <t>Central Michigan</t>
        </is>
      </c>
      <c r="C659" t="inlineStr">
        <is>
          <t>SPECIAL TEAMS (OurLads 08/12/2026)</t>
        </is>
      </c>
    </row>
    <row r="660">
      <c r="A660" t="inlineStr">
        <is>
          <t>Central Michigan</t>
        </is>
      </c>
      <c r="B660" t="inlineStr">
        <is>
          <t>PT</t>
        </is>
      </c>
      <c r="C660" t="inlineStr">
        <is>
          <t>Declan Duley (RS JR) •</t>
        </is>
      </c>
      <c r="D660" t="inlineStr">
        <is>
          <t>Zac Chapeau (RS SO)</t>
        </is>
      </c>
    </row>
    <row r="661">
      <c r="A661" t="inlineStr">
        <is>
          <t>Central Michigan</t>
        </is>
      </c>
      <c r="B661" t="inlineStr">
        <is>
          <t>PK</t>
        </is>
      </c>
      <c r="C661" t="inlineStr">
        <is>
          <t>Caden VanHuis (RS FR)</t>
        </is>
      </c>
      <c r="D661" t="inlineStr">
        <is>
          <t>Braxton Doak (FR)</t>
        </is>
      </c>
    </row>
    <row r="662">
      <c r="A662" t="inlineStr">
        <is>
          <t>Central Michigan</t>
        </is>
      </c>
      <c r="B662" t="inlineStr">
        <is>
          <t>KO</t>
        </is>
      </c>
      <c r="C662" t="inlineStr">
        <is>
          <t>Zac Chapeau (RS SO)</t>
        </is>
      </c>
      <c r="D662" t="inlineStr">
        <is>
          <t>Caden VanHuis (RS FR)</t>
        </is>
      </c>
    </row>
    <row r="663">
      <c r="A663" t="inlineStr">
        <is>
          <t>Central Michigan</t>
        </is>
      </c>
      <c r="B663" t="inlineStr">
        <is>
          <t>LS</t>
        </is>
      </c>
      <c r="C663" t="inlineStr">
        <is>
          <t>Connor Ridderhoff (RS SR) •</t>
        </is>
      </c>
      <c r="D663" t="inlineStr">
        <is>
          <t>Zach Curtis (FR)</t>
        </is>
      </c>
    </row>
    <row r="664">
      <c r="A664" t="inlineStr">
        <is>
          <t>Central Michigan</t>
        </is>
      </c>
      <c r="B664" t="inlineStr">
        <is>
          <t>H</t>
        </is>
      </c>
      <c r="C664" t="inlineStr">
        <is>
          <t>Declan Duley (RS JR) •</t>
        </is>
      </c>
    </row>
    <row r="665">
      <c r="A665" t="inlineStr">
        <is>
          <t>Central Michigan</t>
        </is>
      </c>
      <c r="B665" t="inlineStr">
        <is>
          <t>PR</t>
        </is>
      </c>
      <c r="C665" t="inlineStr">
        <is>
          <t>Justin Ruffin Jr. (SO)</t>
        </is>
      </c>
    </row>
    <row r="666">
      <c r="A666" t="inlineStr">
        <is>
          <t>Central Michigan</t>
        </is>
      </c>
      <c r="B666" t="inlineStr">
        <is>
          <t>KR</t>
        </is>
      </c>
      <c r="C666" t="inlineStr">
        <is>
          <t>Justin Ruffin Jr. (SO)</t>
        </is>
      </c>
    </row>
    <row r="667">
      <c r="A667" t="inlineStr">
        <is>
          <t>Charlotte</t>
        </is>
      </c>
      <c r="C667" t="inlineStr">
        <is>
          <t>OFFENSE — Spread Option (OurLads 06/30/2026)</t>
        </is>
      </c>
    </row>
    <row r="668">
      <c r="A668" t="inlineStr">
        <is>
          <t>Charlotte</t>
        </is>
      </c>
      <c r="B668" t="inlineStr">
        <is>
          <t>WR-X</t>
        </is>
      </c>
      <c r="C668" t="inlineStr">
        <is>
          <t>Jaden Barnes (SR) •</t>
        </is>
      </c>
      <c r="D668" t="inlineStr">
        <is>
          <t>Adam Hopkins IV (RS JR) •</t>
        </is>
      </c>
      <c r="E668" t="inlineStr">
        <is>
          <t>Tank Boston (RS SO) •</t>
        </is>
      </c>
    </row>
    <row r="669">
      <c r="A669" t="inlineStr">
        <is>
          <t>Charlotte</t>
        </is>
      </c>
      <c r="B669" t="inlineStr">
        <is>
          <t>WR-Z</t>
        </is>
      </c>
      <c r="C669" t="inlineStr">
        <is>
          <t>Jaylen Hampton (RS SO) •</t>
        </is>
      </c>
      <c r="D669" t="inlineStr">
        <is>
          <t>Zyheem Collick (RS SO) •</t>
        </is>
      </c>
      <c r="E669" t="inlineStr">
        <is>
          <t>KD Hunter-Gibson (RS JR) •</t>
        </is>
      </c>
    </row>
    <row r="670">
      <c r="A670" t="inlineStr">
        <is>
          <t>Charlotte</t>
        </is>
      </c>
      <c r="B670" t="inlineStr">
        <is>
          <t>WR-SL</t>
        </is>
      </c>
      <c r="C670" t="inlineStr">
        <is>
          <t>Derrick Eley (RS SO)</t>
        </is>
      </c>
      <c r="D670" t="inlineStr">
        <is>
          <t>Cam Pedro (RS SR) •</t>
        </is>
      </c>
    </row>
    <row r="671">
      <c r="A671" t="inlineStr">
        <is>
          <t>Charlotte</t>
        </is>
      </c>
      <c r="B671" t="inlineStr">
        <is>
          <t>LT</t>
        </is>
      </c>
      <c r="C671" t="inlineStr">
        <is>
          <t>J'Ven Williams (RS JR) •</t>
        </is>
      </c>
    </row>
    <row r="672">
      <c r="A672" t="inlineStr">
        <is>
          <t>Charlotte</t>
        </is>
      </c>
      <c r="B672" t="inlineStr">
        <is>
          <t>LG</t>
        </is>
      </c>
      <c r="C672" t="inlineStr">
        <is>
          <t>Luke Sandy (RS SR) •</t>
        </is>
      </c>
      <c r="D672" t="inlineStr">
        <is>
          <t>Dom Silvia (RS SO)</t>
        </is>
      </c>
    </row>
    <row r="673">
      <c r="A673" t="inlineStr">
        <is>
          <t>Charlotte</t>
        </is>
      </c>
      <c r="B673" t="inlineStr">
        <is>
          <t>C</t>
        </is>
      </c>
      <c r="C673" t="inlineStr">
        <is>
          <t>Nic Cruji (RS SR) •</t>
        </is>
      </c>
      <c r="D673" t="inlineStr">
        <is>
          <t>Isaiah Bullerdick (RS SR)</t>
        </is>
      </c>
    </row>
    <row r="674">
      <c r="A674" t="inlineStr">
        <is>
          <t>Charlotte</t>
        </is>
      </c>
      <c r="B674" t="inlineStr">
        <is>
          <t>RG</t>
        </is>
      </c>
      <c r="C674" t="inlineStr">
        <is>
          <t>Rod Green (RS SR) •</t>
        </is>
      </c>
    </row>
    <row r="675">
      <c r="A675" t="inlineStr">
        <is>
          <t>Charlotte</t>
        </is>
      </c>
      <c r="B675" t="inlineStr">
        <is>
          <t>RT</t>
        </is>
      </c>
      <c r="C675" t="inlineStr">
        <is>
          <t>Kristos Fernandez (GR) •</t>
        </is>
      </c>
      <c r="D675" t="inlineStr">
        <is>
          <t>Mathias Nielsen (SR) •</t>
        </is>
      </c>
    </row>
    <row r="676">
      <c r="A676" t="inlineStr">
        <is>
          <t>Charlotte</t>
        </is>
      </c>
      <c r="B676" t="inlineStr">
        <is>
          <t>TE</t>
        </is>
      </c>
      <c r="C676" t="inlineStr">
        <is>
          <t>Gus McGee (GR) •</t>
        </is>
      </c>
      <c r="D676" t="inlineStr">
        <is>
          <t>Logan Mauldin (RS SR) •</t>
        </is>
      </c>
      <c r="E676" t="inlineStr">
        <is>
          <t>Lane Wadle (JR) •</t>
        </is>
      </c>
      <c r="F676" t="inlineStr">
        <is>
          <t>Brady Rhoads (RS SO)</t>
        </is>
      </c>
    </row>
    <row r="677">
      <c r="A677" t="inlineStr">
        <is>
          <t>Charlotte</t>
        </is>
      </c>
      <c r="B677" t="inlineStr">
        <is>
          <t>QB</t>
        </is>
      </c>
      <c r="C677" t="inlineStr">
        <is>
          <t>Cole Gonzales (RS SR) •</t>
        </is>
      </c>
      <c r="D677" t="inlineStr">
        <is>
          <t>Conner Harrell (RS SR) •</t>
        </is>
      </c>
      <c r="E677" t="inlineStr">
        <is>
          <t>Grayson Loftis (RS JR) •</t>
        </is>
      </c>
      <c r="F677" t="inlineStr">
        <is>
          <t>Jaylen White (FR)</t>
        </is>
      </c>
    </row>
    <row r="678">
      <c r="A678" t="inlineStr">
        <is>
          <t>Charlotte</t>
        </is>
      </c>
      <c r="B678" t="inlineStr">
        <is>
          <t>RB</t>
        </is>
      </c>
      <c r="C678" t="inlineStr">
        <is>
          <t>Jariel Cobb (SO)</t>
        </is>
      </c>
      <c r="D678" t="inlineStr">
        <is>
          <t>Henry Rutledge (GR)</t>
        </is>
      </c>
      <c r="E678" t="inlineStr">
        <is>
          <t>Khamani Alexander (RS SO) •</t>
        </is>
      </c>
      <c r="F678" t="inlineStr">
        <is>
          <t>Chance Williams (RS SR) •</t>
        </is>
      </c>
    </row>
    <row r="679">
      <c r="A679" t="inlineStr">
        <is>
          <t>Charlotte</t>
        </is>
      </c>
    </row>
    <row r="680">
      <c r="A680" t="inlineStr">
        <is>
          <t>Charlotte</t>
        </is>
      </c>
    </row>
    <row r="681">
      <c r="A681" t="inlineStr">
        <is>
          <t>Charlotte</t>
        </is>
      </c>
      <c r="C681" t="inlineStr">
        <is>
          <t>DEFENSE — 4-2-5 (OurLads 06/30/2026)</t>
        </is>
      </c>
    </row>
    <row r="682">
      <c r="A682" t="inlineStr">
        <is>
          <t>Charlotte</t>
        </is>
      </c>
      <c r="B682" t="inlineStr">
        <is>
          <t>LDE</t>
        </is>
      </c>
      <c r="C682" t="inlineStr">
        <is>
          <t>DJ Burgess (RS SR) •</t>
        </is>
      </c>
      <c r="D682" t="inlineStr">
        <is>
          <t>Curtis Simpson (RS SO) •</t>
        </is>
      </c>
    </row>
    <row r="683">
      <c r="A683" t="inlineStr">
        <is>
          <t>Charlotte</t>
        </is>
      </c>
      <c r="B683" t="inlineStr">
        <is>
          <t>NT</t>
        </is>
      </c>
      <c r="C683" t="inlineStr">
        <is>
          <t>Macyo Williams (GR) •</t>
        </is>
      </c>
      <c r="D683" t="inlineStr">
        <is>
          <t>Devin Ancrum (RS FR) •</t>
        </is>
      </c>
      <c r="E683" t="inlineStr">
        <is>
          <t>D'Nas White (RS SO) •</t>
        </is>
      </c>
    </row>
    <row r="684">
      <c r="A684" t="inlineStr">
        <is>
          <t>Charlotte</t>
        </is>
      </c>
      <c r="B684" t="inlineStr">
        <is>
          <t>DT</t>
        </is>
      </c>
      <c r="C684" t="inlineStr">
        <is>
          <t>Jamarrion Solomon (RS SR) •</t>
        </is>
      </c>
      <c r="D684" t="inlineStr">
        <is>
          <t>Caleb Irving (RS SO) •</t>
        </is>
      </c>
    </row>
    <row r="685">
      <c r="A685" t="inlineStr">
        <is>
          <t>Charlotte</t>
        </is>
      </c>
      <c r="B685" t="inlineStr">
        <is>
          <t>RDE</t>
        </is>
      </c>
      <c r="C685" t="inlineStr">
        <is>
          <t>Jaylon Johnson (SR) •</t>
        </is>
      </c>
      <c r="D685" t="inlineStr">
        <is>
          <t>Shaku Sangarie (RS JR) •</t>
        </is>
      </c>
    </row>
    <row r="686">
      <c r="A686" t="inlineStr">
        <is>
          <t>Charlotte</t>
        </is>
      </c>
      <c r="B686" t="inlineStr">
        <is>
          <t>WLB</t>
        </is>
      </c>
      <c r="C686" t="inlineStr">
        <is>
          <t>Kadin Schmitz (SR) •</t>
        </is>
      </c>
      <c r="D686" t="inlineStr">
        <is>
          <t>Stellan Bowman (RS SO) •</t>
        </is>
      </c>
    </row>
    <row r="687">
      <c r="A687" t="inlineStr">
        <is>
          <t>Charlotte</t>
        </is>
      </c>
      <c r="B687" t="inlineStr">
        <is>
          <t>MLB</t>
        </is>
      </c>
      <c r="C687" t="inlineStr">
        <is>
          <t>Gavin Willis (SR) •</t>
        </is>
      </c>
      <c r="D687" t="inlineStr">
        <is>
          <t>Parker Startz (RS SO) •</t>
        </is>
      </c>
      <c r="E687" t="inlineStr">
        <is>
          <t>Jerry Wall III (JR) •</t>
        </is>
      </c>
    </row>
    <row r="688">
      <c r="A688" t="inlineStr">
        <is>
          <t>Charlotte</t>
        </is>
      </c>
      <c r="B688" t="inlineStr">
        <is>
          <t>LCB</t>
        </is>
      </c>
      <c r="C688" t="inlineStr">
        <is>
          <t>Jameel Croft Jr. (RS JR) •</t>
        </is>
      </c>
      <c r="D688" t="inlineStr">
        <is>
          <t>Nireek Sharpe (RS JR) •</t>
        </is>
      </c>
    </row>
    <row r="689">
      <c r="A689" t="inlineStr">
        <is>
          <t>Charlotte</t>
        </is>
      </c>
      <c r="B689" t="inlineStr">
        <is>
          <t>SS</t>
        </is>
      </c>
      <c r="C689" t="inlineStr">
        <is>
          <t>Shamar McIntosh (RS SO) •</t>
        </is>
      </c>
      <c r="D689" t="inlineStr">
        <is>
          <t>Cornell Allen (RS SO)</t>
        </is>
      </c>
    </row>
    <row r="690">
      <c r="A690" t="inlineStr">
        <is>
          <t>Charlotte</t>
        </is>
      </c>
      <c r="B690" t="inlineStr">
        <is>
          <t>FS</t>
        </is>
      </c>
      <c r="C690" t="inlineStr">
        <is>
          <t>Dy'Lon Womack (SO)</t>
        </is>
      </c>
      <c r="D690" t="inlineStr">
        <is>
          <t>Josh Hines (FR)</t>
        </is>
      </c>
    </row>
    <row r="691">
      <c r="A691" t="inlineStr">
        <is>
          <t>Charlotte</t>
        </is>
      </c>
      <c r="B691" t="inlineStr">
        <is>
          <t>RCB</t>
        </is>
      </c>
      <c r="C691" t="inlineStr">
        <is>
          <t>CJ Clinkscales Jr. (RS SR) •</t>
        </is>
      </c>
      <c r="D691" t="inlineStr">
        <is>
          <t>Tradarius Smith (JR) •</t>
        </is>
      </c>
    </row>
    <row r="692">
      <c r="A692" t="inlineStr">
        <is>
          <t>Charlotte</t>
        </is>
      </c>
      <c r="B692" t="inlineStr">
        <is>
          <t>NB</t>
        </is>
      </c>
      <c r="C692" t="inlineStr">
        <is>
          <t>Collin Gill (RS JR) •</t>
        </is>
      </c>
    </row>
    <row r="693">
      <c r="A693" t="inlineStr">
        <is>
          <t>Charlotte</t>
        </is>
      </c>
    </row>
    <row r="694">
      <c r="A694" t="inlineStr">
        <is>
          <t>Charlotte</t>
        </is>
      </c>
      <c r="C694" t="inlineStr">
        <is>
          <t>SPECIAL TEAMS (OurLads 06/30/2026)</t>
        </is>
      </c>
    </row>
    <row r="695">
      <c r="A695" t="inlineStr">
        <is>
          <t>Charlotte</t>
        </is>
      </c>
      <c r="B695" t="inlineStr">
        <is>
          <t>PT</t>
        </is>
      </c>
      <c r="C695" t="inlineStr">
        <is>
          <t>Bronson Long (RS SR) •</t>
        </is>
      </c>
      <c r="D695" t="inlineStr">
        <is>
          <t>Ian Kelly (RS FR)</t>
        </is>
      </c>
    </row>
    <row r="696">
      <c r="A696" t="inlineStr">
        <is>
          <t>Charlotte</t>
        </is>
      </c>
      <c r="B696" t="inlineStr">
        <is>
          <t>PK</t>
        </is>
      </c>
      <c r="C696" t="inlineStr">
        <is>
          <t>Aiden Bui (RS FR)</t>
        </is>
      </c>
    </row>
    <row r="697">
      <c r="A697" t="inlineStr">
        <is>
          <t>Charlotte</t>
        </is>
      </c>
      <c r="B697" t="inlineStr">
        <is>
          <t>KO</t>
        </is>
      </c>
      <c r="C697" t="inlineStr">
        <is>
          <t>Aiden Bui (RS FR)</t>
        </is>
      </c>
    </row>
    <row r="698">
      <c r="A698" t="inlineStr">
        <is>
          <t>Charlotte</t>
        </is>
      </c>
      <c r="B698" t="inlineStr">
        <is>
          <t>LS</t>
        </is>
      </c>
      <c r="C698" t="inlineStr">
        <is>
          <t>Henry Searcy (RS FR) •</t>
        </is>
      </c>
    </row>
    <row r="699">
      <c r="A699" t="inlineStr">
        <is>
          <t>Charlotte</t>
        </is>
      </c>
      <c r="B699" t="inlineStr">
        <is>
          <t>H</t>
        </is>
      </c>
      <c r="C699" t="inlineStr">
        <is>
          <t>Bronson Long (RS SR) •</t>
        </is>
      </c>
      <c r="D699" t="inlineStr">
        <is>
          <t>Ian Kelly (RS FR)</t>
        </is>
      </c>
    </row>
    <row r="700">
      <c r="A700" t="inlineStr">
        <is>
          <t>Charlotte</t>
        </is>
      </c>
      <c r="B700" t="inlineStr">
        <is>
          <t>PR</t>
        </is>
      </c>
      <c r="C700" t="inlineStr">
        <is>
          <t>Jaden Barnes (SR) •</t>
        </is>
      </c>
      <c r="D700" t="inlineStr">
        <is>
          <t>Henry Rutledge (GR)</t>
        </is>
      </c>
      <c r="E700" t="inlineStr">
        <is>
          <t>Derrick Eley (RS SO)</t>
        </is>
      </c>
    </row>
    <row r="701">
      <c r="A701" t="inlineStr">
        <is>
          <t>Charlotte</t>
        </is>
      </c>
      <c r="B701" t="inlineStr">
        <is>
          <t>KR</t>
        </is>
      </c>
      <c r="C701" t="inlineStr">
        <is>
          <t>Derrick Eley (RS SO)</t>
        </is>
      </c>
      <c r="D701" t="inlineStr">
        <is>
          <t>Henry Rutledge (GR)</t>
        </is>
      </c>
      <c r="E701" t="inlineStr">
        <is>
          <t>Khamani Alexander (RS SO) •</t>
        </is>
      </c>
    </row>
    <row r="702">
      <c r="A702" t="inlineStr">
        <is>
          <t>Cincinnati</t>
        </is>
      </c>
      <c r="C702" t="inlineStr">
        <is>
          <t>OFFENSE — Multiple (OurLads 08/05/2026)</t>
        </is>
      </c>
    </row>
    <row r="703">
      <c r="A703" t="inlineStr">
        <is>
          <t>Cincinnati</t>
        </is>
      </c>
      <c r="B703" t="inlineStr">
        <is>
          <t>WR-X</t>
        </is>
      </c>
      <c r="C703" t="inlineStr">
        <is>
          <t>JV Gibson (RS SR) •</t>
        </is>
      </c>
      <c r="D703" t="inlineStr">
        <is>
          <t>Elijah Jones (RS SO)</t>
        </is>
      </c>
      <c r="E703" t="inlineStr">
        <is>
          <t>Flynn Schiele (RS SR) •</t>
        </is>
      </c>
    </row>
    <row r="704">
      <c r="A704" t="inlineStr">
        <is>
          <t>Cincinnati</t>
        </is>
      </c>
      <c r="B704" t="inlineStr">
        <is>
          <t>WR-Z</t>
        </is>
      </c>
      <c r="C704" t="inlineStr">
        <is>
          <t>Malachi Henry (RS JR) •</t>
        </is>
      </c>
      <c r="D704" t="inlineStr">
        <is>
          <t>Larenzo Fenner (RS JR) •</t>
        </is>
      </c>
      <c r="E704" t="inlineStr">
        <is>
          <t>Giyahni Kontosis (RS FR)</t>
        </is>
      </c>
    </row>
    <row r="705">
      <c r="A705" t="inlineStr">
        <is>
          <t>Cincinnati</t>
        </is>
      </c>
      <c r="B705" t="inlineStr">
        <is>
          <t>WR-SL</t>
        </is>
      </c>
      <c r="C705" t="inlineStr">
        <is>
          <t>Isaiah Johnson (JR) •</t>
        </is>
      </c>
      <c r="D705" t="inlineStr">
        <is>
          <t>Cade Wolford (RS SO) •</t>
        </is>
      </c>
      <c r="E705" t="inlineStr">
        <is>
          <t>Pierce Ayers (SO) •</t>
        </is>
      </c>
    </row>
    <row r="706">
      <c r="A706" t="inlineStr">
        <is>
          <t>Cincinnati</t>
        </is>
      </c>
      <c r="B706" t="inlineStr">
        <is>
          <t>LT</t>
        </is>
      </c>
      <c r="C706" t="inlineStr">
        <is>
          <t>Joe Cotton (RS SR) •</t>
        </is>
      </c>
      <c r="D706" t="inlineStr">
        <is>
          <t>Judea Milon (RS SR) •</t>
        </is>
      </c>
    </row>
    <row r="707">
      <c r="A707" t="inlineStr">
        <is>
          <t>Cincinnati</t>
        </is>
      </c>
      <c r="B707" t="inlineStr">
        <is>
          <t>LG</t>
        </is>
      </c>
      <c r="C707" t="inlineStr">
        <is>
          <t>Evan Tengesdahl (RS JR)</t>
        </is>
      </c>
      <c r="D707" t="inlineStr">
        <is>
          <t>Jake Wheelock (RS SO)</t>
        </is>
      </c>
    </row>
    <row r="708">
      <c r="A708" t="inlineStr">
        <is>
          <t>Cincinnati</t>
        </is>
      </c>
      <c r="B708" t="inlineStr">
        <is>
          <t>C</t>
        </is>
      </c>
      <c r="C708" t="inlineStr">
        <is>
          <t>Xavier Lozowicki (RS JR) •</t>
        </is>
      </c>
      <c r="D708" t="inlineStr">
        <is>
          <t>Grant Edgington (RS JR)</t>
        </is>
      </c>
    </row>
    <row r="709">
      <c r="A709" t="inlineStr">
        <is>
          <t>Cincinnati</t>
        </is>
      </c>
      <c r="B709" t="inlineStr">
        <is>
          <t>RG</t>
        </is>
      </c>
      <c r="C709" t="inlineStr">
        <is>
          <t>Taran Tyo (RS SR) •</t>
        </is>
      </c>
      <c r="D709" t="inlineStr">
        <is>
          <t>Aiden Pastoriza (RS SO)</t>
        </is>
      </c>
    </row>
    <row r="710">
      <c r="A710" t="inlineStr">
        <is>
          <t>Cincinnati</t>
        </is>
      </c>
      <c r="B710" t="inlineStr">
        <is>
          <t>RT</t>
        </is>
      </c>
      <c r="C710" t="inlineStr">
        <is>
          <t>Nolan Latulippe (RS JR) •</t>
        </is>
      </c>
    </row>
    <row r="711">
      <c r="A711" t="inlineStr">
        <is>
          <t>Cincinnati</t>
        </is>
      </c>
      <c r="B711" t="inlineStr">
        <is>
          <t>TE</t>
        </is>
      </c>
      <c r="C711" t="inlineStr">
        <is>
          <t>Gavin Grover (JR)</t>
        </is>
      </c>
      <c r="D711" t="inlineStr">
        <is>
          <t>Devyn Zahursky (RS SO)</t>
        </is>
      </c>
    </row>
    <row r="712">
      <c r="A712" t="inlineStr">
        <is>
          <t>Cincinnati</t>
        </is>
      </c>
      <c r="B712" t="inlineStr">
        <is>
          <t>QB</t>
        </is>
      </c>
      <c r="C712" t="inlineStr">
        <is>
          <t>JC French IV (RS SR) •</t>
        </is>
      </c>
      <c r="D712" t="inlineStr">
        <is>
          <t>Liam O'Brien (RS SR) •</t>
        </is>
      </c>
      <c r="E712" t="inlineStr">
        <is>
          <t>Samaj Jones (RS SO)</t>
        </is>
      </c>
    </row>
    <row r="713">
      <c r="A713" t="inlineStr">
        <is>
          <t>Cincinnati</t>
        </is>
      </c>
      <c r="B713" t="inlineStr">
        <is>
          <t>RB</t>
        </is>
      </c>
      <c r="C713" t="inlineStr">
        <is>
          <t>Zion Johnson (RS FR)</t>
        </is>
      </c>
      <c r="D713" t="inlineStr">
        <is>
          <t>Zylan Perry (RS SR) •</t>
        </is>
      </c>
      <c r="E713" t="inlineStr">
        <is>
          <t>Gi'Bran Payne (RS SR) •</t>
        </is>
      </c>
    </row>
    <row r="714">
      <c r="A714" t="inlineStr">
        <is>
          <t>Cincinnati</t>
        </is>
      </c>
      <c r="B714" t="inlineStr">
        <is>
          <t>DOG</t>
        </is>
      </c>
      <c r="C714" t="inlineStr">
        <is>
          <t>Thomas Johnson (RS SR) •</t>
        </is>
      </c>
      <c r="D714" t="inlineStr">
        <is>
          <t>Patrick Bauer (RS JR) •</t>
        </is>
      </c>
      <c r="E714" t="inlineStr">
        <is>
          <t>Brian Simms III (RS JR)</t>
        </is>
      </c>
      <c r="F714" t="inlineStr">
        <is>
          <t>Myles Harrison (RS FR)</t>
        </is>
      </c>
    </row>
    <row r="715">
      <c r="A715" t="inlineStr">
        <is>
          <t>Cincinnati</t>
        </is>
      </c>
      <c r="B715" t="inlineStr">
        <is>
          <t>CAT</t>
        </is>
      </c>
      <c r="C715" t="inlineStr">
        <is>
          <t>Antwan Peek Jr. (RS SR)</t>
        </is>
      </c>
      <c r="D715" t="inlineStr">
        <is>
          <t>Marqavious Saboor (JR)</t>
        </is>
      </c>
      <c r="E715" t="inlineStr">
        <is>
          <t>Jaidon Windom (FR)</t>
        </is>
      </c>
      <c r="F715" t="inlineStr">
        <is>
          <t>Jamari Johnson (RS FR)</t>
        </is>
      </c>
    </row>
    <row r="716">
      <c r="A716" t="inlineStr">
        <is>
          <t>Cincinnati</t>
        </is>
      </c>
      <c r="C716" t="inlineStr">
        <is>
          <t>DEFENSE — Multiple 3-4 (OurLads 08/05/2026)</t>
        </is>
      </c>
    </row>
    <row r="717">
      <c r="A717" t="inlineStr">
        <is>
          <t>Cincinnati</t>
        </is>
      </c>
      <c r="B717" t="inlineStr">
        <is>
          <t>DE</t>
        </is>
      </c>
      <c r="C717" t="inlineStr">
        <is>
          <t>Marquaze Parker (JR)</t>
        </is>
      </c>
      <c r="D717" t="inlineStr">
        <is>
          <t>Jaylon White-McClain (RS SR) •</t>
        </is>
      </c>
      <c r="E717" t="inlineStr">
        <is>
          <t>Drew Logan (RS SR)</t>
        </is>
      </c>
      <c r="F717" t="inlineStr">
        <is>
          <t>Kamron Neal (RS FR)</t>
        </is>
      </c>
    </row>
    <row r="718">
      <c r="A718" t="inlineStr">
        <is>
          <t>Cincinnati</t>
        </is>
      </c>
      <c r="B718" t="inlineStr">
        <is>
          <t>NT</t>
        </is>
      </c>
      <c r="C718" t="inlineStr">
        <is>
          <t>Elijah Gunn (RS JR) •</t>
        </is>
      </c>
      <c r="D718" t="inlineStr">
        <is>
          <t>Chidera Otutu (JR) •</t>
        </is>
      </c>
    </row>
    <row r="719">
      <c r="A719" t="inlineStr">
        <is>
          <t>Cincinnati</t>
        </is>
      </c>
      <c r="B719" t="inlineStr">
        <is>
          <t>DT</t>
        </is>
      </c>
      <c r="C719" t="inlineStr">
        <is>
          <t>Cam Roetherford (RS SR) •</t>
        </is>
      </c>
      <c r="D719" t="inlineStr">
        <is>
          <t>Josh Hough (RS SR) •</t>
        </is>
      </c>
    </row>
    <row r="720">
      <c r="A720" t="inlineStr">
        <is>
          <t>Cincinnati</t>
        </is>
      </c>
      <c r="B720" t="inlineStr">
        <is>
          <t>WLB</t>
        </is>
      </c>
      <c r="C720" t="inlineStr">
        <is>
          <t>Jonathan Thompson (RS SR)</t>
        </is>
      </c>
      <c r="D720" t="inlineStr">
        <is>
          <t>Montay Weedon (JR)</t>
        </is>
      </c>
      <c r="E720" t="inlineStr">
        <is>
          <t>Damaine Wilson (RS SO) •</t>
        </is>
      </c>
    </row>
    <row r="721">
      <c r="A721" t="inlineStr">
        <is>
          <t>Cincinnati</t>
        </is>
      </c>
      <c r="B721" t="inlineStr">
        <is>
          <t>MLB</t>
        </is>
      </c>
      <c r="C721" t="inlineStr">
        <is>
          <t>Filip Maciorowski (RS JR) •</t>
        </is>
      </c>
      <c r="D721" t="inlineStr">
        <is>
          <t>Simeon Coleman (JR)</t>
        </is>
      </c>
      <c r="E721" t="inlineStr">
        <is>
          <t>Brian Simms III (RS JR)</t>
        </is>
      </c>
    </row>
    <row r="722">
      <c r="A722" t="inlineStr">
        <is>
          <t>Cincinnati</t>
        </is>
      </c>
      <c r="B722" t="inlineStr">
        <is>
          <t>LCB</t>
        </is>
      </c>
      <c r="C722" t="inlineStr">
        <is>
          <t>Daniel James (RS SO)</t>
        </is>
      </c>
      <c r="D722" t="inlineStr">
        <is>
          <t>Kenny Worthy (RS SO) •</t>
        </is>
      </c>
      <c r="E722" t="inlineStr">
        <is>
          <t>Zay Johnson (RS SO)</t>
        </is>
      </c>
    </row>
    <row r="723">
      <c r="A723" t="inlineStr">
        <is>
          <t>Cincinnati</t>
        </is>
      </c>
      <c r="B723" t="inlineStr">
        <is>
          <t>SS</t>
        </is>
      </c>
      <c r="C723" t="inlineStr">
        <is>
          <t>MJ Cannon (RS SR) •</t>
        </is>
      </c>
      <c r="D723" t="inlineStr">
        <is>
          <t>CJ Jones (RS FR)</t>
        </is>
      </c>
    </row>
    <row r="724">
      <c r="A724" t="inlineStr">
        <is>
          <t>Cincinnati</t>
        </is>
      </c>
      <c r="B724" t="inlineStr">
        <is>
          <t>FS</t>
        </is>
      </c>
      <c r="C724" t="inlineStr">
        <is>
          <t>Jasper Beeler (SR) •</t>
        </is>
      </c>
      <c r="D724" t="inlineStr">
        <is>
          <t>Ty Goodwill (JR) •</t>
        </is>
      </c>
      <c r="E724" t="inlineStr">
        <is>
          <t>CJ Crite (RS FR)</t>
        </is>
      </c>
    </row>
    <row r="725">
      <c r="A725" t="inlineStr">
        <is>
          <t>Cincinnati</t>
        </is>
      </c>
      <c r="B725" t="inlineStr">
        <is>
          <t>RCB</t>
        </is>
      </c>
      <c r="C725" t="inlineStr">
        <is>
          <t>Jacob Finley (RS SR) •</t>
        </is>
      </c>
      <c r="D725" t="inlineStr">
        <is>
          <t>KK Meier (RS SR) •</t>
        </is>
      </c>
      <c r="E725" t="inlineStr">
        <is>
          <t>Patrick Williams (RS FR)</t>
        </is>
      </c>
    </row>
    <row r="726">
      <c r="A726" t="inlineStr">
        <is>
          <t>Cincinnati</t>
        </is>
      </c>
    </row>
    <row r="727">
      <c r="A727" t="inlineStr">
        <is>
          <t>Cincinnati</t>
        </is>
      </c>
    </row>
    <row r="728">
      <c r="A728" t="inlineStr">
        <is>
          <t>Cincinnati</t>
        </is>
      </c>
    </row>
    <row r="729">
      <c r="A729" t="inlineStr">
        <is>
          <t>Cincinnati</t>
        </is>
      </c>
      <c r="C729" t="inlineStr">
        <is>
          <t>SPECIAL TEAMS (OurLads 08/05/2026)</t>
        </is>
      </c>
    </row>
    <row r="730">
      <c r="A730" t="inlineStr">
        <is>
          <t>Cincinnati</t>
        </is>
      </c>
      <c r="B730" t="inlineStr">
        <is>
          <t>PT</t>
        </is>
      </c>
      <c r="C730" t="inlineStr">
        <is>
          <t>Max Fletcher (RS SR) •</t>
        </is>
      </c>
      <c r="D730" t="inlineStr">
        <is>
          <t>Dino Beslagic (RS SR) •</t>
        </is>
      </c>
    </row>
    <row r="731">
      <c r="A731" t="inlineStr">
        <is>
          <t>Cincinnati</t>
        </is>
      </c>
      <c r="B731" t="inlineStr">
        <is>
          <t>PK</t>
        </is>
      </c>
      <c r="C731" t="inlineStr">
        <is>
          <t>Stephen Rusnak (RS SR) •</t>
        </is>
      </c>
      <c r="D731" t="inlineStr">
        <is>
          <t>Max Lemasters (RS JR)</t>
        </is>
      </c>
    </row>
    <row r="732">
      <c r="A732" t="inlineStr">
        <is>
          <t>Cincinnati</t>
        </is>
      </c>
      <c r="B732" t="inlineStr">
        <is>
          <t>KO</t>
        </is>
      </c>
      <c r="C732" t="inlineStr">
        <is>
          <t>Stephen Rusnak (RS SR) •</t>
        </is>
      </c>
      <c r="D732" t="inlineStr">
        <is>
          <t>Max Lemasters (RS JR)</t>
        </is>
      </c>
    </row>
    <row r="733">
      <c r="A733" t="inlineStr">
        <is>
          <t>Cincinnati</t>
        </is>
      </c>
      <c r="B733" t="inlineStr">
        <is>
          <t>LS</t>
        </is>
      </c>
      <c r="C733" t="inlineStr">
        <is>
          <t>Eli Stein (RS SR) •</t>
        </is>
      </c>
    </row>
    <row r="734">
      <c r="A734" t="inlineStr">
        <is>
          <t>Cincinnati</t>
        </is>
      </c>
      <c r="B734" t="inlineStr">
        <is>
          <t>H</t>
        </is>
      </c>
      <c r="C734" t="inlineStr">
        <is>
          <t>Max Fletcher (RS SR) •</t>
        </is>
      </c>
      <c r="D734" t="inlineStr">
        <is>
          <t>Dino Beslagic (RS SR) •</t>
        </is>
      </c>
    </row>
    <row r="735">
      <c r="A735" t="inlineStr">
        <is>
          <t>Cincinnati</t>
        </is>
      </c>
      <c r="B735" t="inlineStr">
        <is>
          <t>PR</t>
        </is>
      </c>
      <c r="C735" t="inlineStr">
        <is>
          <t>Cade Wolford (RS SO) •</t>
        </is>
      </c>
    </row>
    <row r="736">
      <c r="A736" t="inlineStr">
        <is>
          <t>Cincinnati</t>
        </is>
      </c>
      <c r="B736" t="inlineStr">
        <is>
          <t>KR</t>
        </is>
      </c>
      <c r="C736" t="inlineStr">
        <is>
          <t>Cade Wolford (RS SO) •</t>
        </is>
      </c>
    </row>
    <row r="737">
      <c r="A737" t="inlineStr">
        <is>
          <t>Clemson</t>
        </is>
      </c>
      <c r="C737" t="inlineStr">
        <is>
          <t>OFFENSE — Air Raid (OurLads 06/23/2026)</t>
        </is>
      </c>
    </row>
    <row r="738">
      <c r="A738" t="inlineStr">
        <is>
          <t>Clemson</t>
        </is>
      </c>
      <c r="B738" t="inlineStr">
        <is>
          <t>WR-X</t>
        </is>
      </c>
      <c r="C738" t="inlineStr">
        <is>
          <t>Bryant Wesco Jr. (JR)</t>
        </is>
      </c>
      <c r="D738" t="inlineStr">
        <is>
          <t>Connor Salmin (FR)</t>
        </is>
      </c>
      <c r="E738" t="inlineStr">
        <is>
          <t>Cole Turner (RS SR)</t>
        </is>
      </c>
      <c r="F738" t="inlineStr">
        <is>
          <t>Jaylen Brown-Wallace (RS JR) •</t>
        </is>
      </c>
    </row>
    <row r="739">
      <c r="A739" t="inlineStr">
        <is>
          <t>Clemson</t>
        </is>
      </c>
      <c r="B739" t="inlineStr">
        <is>
          <t>WR-Z</t>
        </is>
      </c>
      <c r="C739" t="inlineStr">
        <is>
          <t>T.J. Moore (JR)</t>
        </is>
      </c>
      <c r="D739" t="inlineStr">
        <is>
          <t>Tristan Smith (SR) •</t>
        </is>
      </c>
      <c r="E739" t="inlineStr">
        <is>
          <t>Gordon Sellars III (FR)</t>
        </is>
      </c>
      <c r="F739" t="inlineStr">
        <is>
          <t>Chase Byrd (RS SO)</t>
        </is>
      </c>
    </row>
    <row r="740">
      <c r="A740" t="inlineStr">
        <is>
          <t>Clemson</t>
        </is>
      </c>
      <c r="B740" t="inlineStr">
        <is>
          <t>WR-SL</t>
        </is>
      </c>
      <c r="C740" t="inlineStr">
        <is>
          <t>Naeem Burroughs (FR)</t>
        </is>
      </c>
      <c r="D740" t="inlineStr">
        <is>
          <t>Tyler Brown (RS JR)</t>
        </is>
      </c>
      <c r="E740" t="inlineStr">
        <is>
          <t>Juju Preston (RS FR)</t>
        </is>
      </c>
      <c r="F740" t="inlineStr">
        <is>
          <t>Clark Sanderson (RS SO)</t>
        </is>
      </c>
    </row>
    <row r="741">
      <c r="A741" t="inlineStr">
        <is>
          <t>Clemson</t>
        </is>
      </c>
      <c r="B741" t="inlineStr">
        <is>
          <t>LT</t>
        </is>
      </c>
      <c r="C741" t="inlineStr">
        <is>
          <t>Brayden Jacobs (SO)</t>
        </is>
      </c>
      <c r="D741" t="inlineStr">
        <is>
          <t>Ian Reed (RS JR)</t>
        </is>
      </c>
    </row>
    <row r="742">
      <c r="A742" t="inlineStr">
        <is>
          <t>Clemson</t>
        </is>
      </c>
      <c r="B742" t="inlineStr">
        <is>
          <t>LG</t>
        </is>
      </c>
      <c r="C742" t="inlineStr">
        <is>
          <t>Elyjah Thurmon (RS SO)</t>
        </is>
      </c>
      <c r="D742" t="inlineStr">
        <is>
          <t>Collin Sadler (RS SR)</t>
        </is>
      </c>
      <c r="E742" t="inlineStr">
        <is>
          <t>Dietrick Pennington (RS SR)</t>
        </is>
      </c>
    </row>
    <row r="743">
      <c r="A743" t="inlineStr">
        <is>
          <t>Clemson</t>
        </is>
      </c>
      <c r="B743" t="inlineStr">
        <is>
          <t>C</t>
        </is>
      </c>
      <c r="C743" t="inlineStr">
        <is>
          <t>Harris Sewell (SR)</t>
        </is>
      </c>
      <c r="D743" t="inlineStr">
        <is>
          <t>Chapman Pendergrass (RS SR)</t>
        </is>
      </c>
    </row>
    <row r="744">
      <c r="A744" t="inlineStr">
        <is>
          <t>Clemson</t>
        </is>
      </c>
      <c r="B744" t="inlineStr">
        <is>
          <t>RG</t>
        </is>
      </c>
      <c r="C744" t="inlineStr">
        <is>
          <t>Ronan O'Connell (RS SO)</t>
        </is>
      </c>
      <c r="D744" t="inlineStr">
        <is>
          <t>Tucker Kattus (RS FR)</t>
        </is>
      </c>
      <c r="E744" t="inlineStr">
        <is>
          <t>Gavin Blanchard (RS FR)</t>
        </is>
      </c>
    </row>
    <row r="745">
      <c r="A745" t="inlineStr">
        <is>
          <t>Clemson</t>
        </is>
      </c>
      <c r="B745" t="inlineStr">
        <is>
          <t>RT</t>
        </is>
      </c>
      <c r="C745" t="inlineStr">
        <is>
          <t>Easton Ware (RS FR)</t>
        </is>
      </c>
      <c r="D745" t="inlineStr">
        <is>
          <t>Mason Wade (RS SO)</t>
        </is>
      </c>
    </row>
    <row r="746">
      <c r="A746" t="inlineStr">
        <is>
          <t>Clemson</t>
        </is>
      </c>
      <c r="B746" t="inlineStr">
        <is>
          <t>TE</t>
        </is>
      </c>
      <c r="C746" t="inlineStr">
        <is>
          <t>Christian Bentancur (RS SO)</t>
        </is>
      </c>
      <c r="D746" t="inlineStr">
        <is>
          <t>Olsen Patt-Henry (SR)</t>
        </is>
      </c>
      <c r="E746" t="inlineStr">
        <is>
          <t>Logan Brooking (RS FR)</t>
        </is>
      </c>
    </row>
    <row r="747">
      <c r="A747" t="inlineStr">
        <is>
          <t>Clemson</t>
        </is>
      </c>
      <c r="B747" t="inlineStr">
        <is>
          <t>QB</t>
        </is>
      </c>
      <c r="C747" t="inlineStr">
        <is>
          <t>Christopher Vizzina (RS JR)</t>
        </is>
      </c>
      <c r="D747" t="inlineStr">
        <is>
          <t>Chris Denson (RS FR)</t>
        </is>
      </c>
      <c r="E747" t="inlineStr">
        <is>
          <t>Tait Reynolds (FR)</t>
        </is>
      </c>
    </row>
    <row r="748">
      <c r="A748" t="inlineStr">
        <is>
          <t>Clemson</t>
        </is>
      </c>
      <c r="B748" t="inlineStr">
        <is>
          <t>RB</t>
        </is>
      </c>
      <c r="C748" t="inlineStr">
        <is>
          <t>Gideon Davidson (SO)</t>
        </is>
      </c>
      <c r="D748" t="inlineStr">
        <is>
          <t>Chris Johnson Jr. (RS JR) •</t>
        </is>
      </c>
      <c r="E748" t="inlineStr">
        <is>
          <t>David Eziomume (RS SO)</t>
        </is>
      </c>
    </row>
    <row r="749">
      <c r="A749" t="inlineStr">
        <is>
          <t>Clemson</t>
        </is>
      </c>
      <c r="B749" t="inlineStr">
        <is>
          <t>INJ</t>
        </is>
      </c>
      <c r="C749" t="inlineStr">
        <is>
          <t>Kourtney Kelly (RS SO) •</t>
        </is>
      </c>
    </row>
    <row r="750">
      <c r="A750" t="inlineStr">
        <is>
          <t>Clemson</t>
        </is>
      </c>
    </row>
    <row r="751">
      <c r="A751" t="inlineStr">
        <is>
          <t>Clemson</t>
        </is>
      </c>
      <c r="C751" t="inlineStr">
        <is>
          <t>DEFENSE — 4-2-5 (OurLads 06/23/2026)</t>
        </is>
      </c>
    </row>
    <row r="752">
      <c r="A752" t="inlineStr">
        <is>
          <t>Clemson</t>
        </is>
      </c>
      <c r="B752" t="inlineStr">
        <is>
          <t>LDE</t>
        </is>
      </c>
      <c r="C752" t="inlineStr">
        <is>
          <t>Jahiem Lawson (RS SR)</t>
        </is>
      </c>
      <c r="D752" t="inlineStr">
        <is>
          <t>London Merritt (SO) •</t>
        </is>
      </c>
      <c r="E752" t="inlineStr">
        <is>
          <t>C.J. Wesley (RS SR) •</t>
        </is>
      </c>
    </row>
    <row r="753">
      <c r="A753" t="inlineStr">
        <is>
          <t>Clemson</t>
        </is>
      </c>
      <c r="B753" t="inlineStr">
        <is>
          <t>LDT</t>
        </is>
      </c>
      <c r="C753" t="inlineStr">
        <is>
          <t>Vic Burley (RS JR)</t>
        </is>
      </c>
      <c r="D753" t="inlineStr">
        <is>
          <t>Andy Burburija (JR) •</t>
        </is>
      </c>
      <c r="E753" t="inlineStr">
        <is>
          <t>Champ Thompson (RS SO)</t>
        </is>
      </c>
    </row>
    <row r="754">
      <c r="A754" t="inlineStr">
        <is>
          <t>Clemson</t>
        </is>
      </c>
      <c r="B754" t="inlineStr">
        <is>
          <t>RDT</t>
        </is>
      </c>
      <c r="C754" t="inlineStr">
        <is>
          <t>Amare Adams (SO)</t>
        </is>
      </c>
      <c r="D754" t="inlineStr">
        <is>
          <t>Markus Strong (RS JR) •</t>
        </is>
      </c>
    </row>
    <row r="755">
      <c r="A755" t="inlineStr">
        <is>
          <t>Clemson</t>
        </is>
      </c>
      <c r="B755" t="inlineStr">
        <is>
          <t>RDE</t>
        </is>
      </c>
      <c r="C755" t="inlineStr">
        <is>
          <t>Will Heldt (SR) •</t>
        </is>
      </c>
      <c r="D755" t="inlineStr">
        <is>
          <t>Darien Mayo (RS SO)</t>
        </is>
      </c>
      <c r="E755" t="inlineStr">
        <is>
          <t>Ari Watford (RS FR)</t>
        </is>
      </c>
    </row>
    <row r="756">
      <c r="A756" t="inlineStr">
        <is>
          <t>Clemson</t>
        </is>
      </c>
      <c r="B756" t="inlineStr">
        <is>
          <t>WLB</t>
        </is>
      </c>
      <c r="C756" t="inlineStr">
        <is>
          <t>Jeremiah Alexander (RS SR) •</t>
        </is>
      </c>
      <c r="D756" t="inlineStr">
        <is>
          <t>Kobe McCloud (RS SR)</t>
        </is>
      </c>
      <c r="E756" t="inlineStr">
        <is>
          <t>Fletcher Cothran (RS SR)</t>
        </is>
      </c>
    </row>
    <row r="757">
      <c r="A757" t="inlineStr">
        <is>
          <t>Clemson</t>
        </is>
      </c>
      <c r="B757" t="inlineStr">
        <is>
          <t>MLB</t>
        </is>
      </c>
      <c r="C757" t="inlineStr">
        <is>
          <t>Sammy Brown (JR)</t>
        </is>
      </c>
      <c r="D757" t="inlineStr">
        <is>
          <t>Drew Woodaz (RS SO)</t>
        </is>
      </c>
      <c r="E757" t="inlineStr">
        <is>
          <t>C.J. Kubah-Taylor (RS SO)</t>
        </is>
      </c>
    </row>
    <row r="758">
      <c r="A758" t="inlineStr">
        <is>
          <t>Clemson</t>
        </is>
      </c>
      <c r="B758" t="inlineStr">
        <is>
          <t>LCB</t>
        </is>
      </c>
      <c r="C758" t="inlineStr">
        <is>
          <t>Elliot Washington II (SR) •</t>
        </is>
      </c>
      <c r="D758" t="inlineStr">
        <is>
          <t>Branden Strozier (RS JR)</t>
        </is>
      </c>
    </row>
    <row r="759">
      <c r="A759" t="inlineStr">
        <is>
          <t>Clemson</t>
        </is>
      </c>
      <c r="B759" t="inlineStr">
        <is>
          <t>SS</t>
        </is>
      </c>
      <c r="C759" t="inlineStr">
        <is>
          <t>Jerome Carter III (JR) •</t>
        </is>
      </c>
      <c r="D759" t="inlineStr">
        <is>
          <t>Ronan Hanafin (SR)</t>
        </is>
      </c>
    </row>
    <row r="760">
      <c r="A760" t="inlineStr">
        <is>
          <t>Clemson</t>
        </is>
      </c>
      <c r="B760" t="inlineStr">
        <is>
          <t>FS</t>
        </is>
      </c>
      <c r="C760" t="inlineStr">
        <is>
          <t>Corey Myrick (JR) •</t>
        </is>
      </c>
      <c r="D760" t="inlineStr">
        <is>
          <t>Kylon Griffin (RS SR)</t>
        </is>
      </c>
      <c r="E760" t="inlineStr">
        <is>
          <t>Polo Anderson (FR)</t>
        </is>
      </c>
    </row>
    <row r="761">
      <c r="A761" t="inlineStr">
        <is>
          <t>Clemson</t>
        </is>
      </c>
      <c r="B761" t="inlineStr">
        <is>
          <t>RCB</t>
        </is>
      </c>
      <c r="C761" t="inlineStr">
        <is>
          <t>Ashton Hampton (JR)</t>
        </is>
      </c>
      <c r="D761" t="inlineStr">
        <is>
          <t>Donovan Starr (SO) •</t>
        </is>
      </c>
    </row>
    <row r="762">
      <c r="A762" t="inlineStr">
        <is>
          <t>Clemson</t>
        </is>
      </c>
      <c r="B762" t="inlineStr">
        <is>
          <t>NB</t>
        </is>
      </c>
      <c r="C762" t="inlineStr">
        <is>
          <t>Corian Gipson (RS SO)</t>
        </is>
      </c>
      <c r="D762" t="inlineStr">
        <is>
          <t>Misun Kelley (RS JR)</t>
        </is>
      </c>
      <c r="E762" t="inlineStr">
        <is>
          <t>Noah Dixon (RS SO)</t>
        </is>
      </c>
    </row>
    <row r="763">
      <c r="A763" t="inlineStr">
        <is>
          <t>Clemson</t>
        </is>
      </c>
    </row>
    <row r="764">
      <c r="A764" t="inlineStr">
        <is>
          <t>Clemson</t>
        </is>
      </c>
      <c r="C764" t="inlineStr">
        <is>
          <t>SPECIAL TEAMS (OurLads 06/23/2026)</t>
        </is>
      </c>
    </row>
    <row r="765">
      <c r="A765" t="inlineStr">
        <is>
          <t>Clemson</t>
        </is>
      </c>
      <c r="B765" t="inlineStr">
        <is>
          <t>PT</t>
        </is>
      </c>
      <c r="C765" t="inlineStr">
        <is>
          <t>Jack Smith (RS SR)</t>
        </is>
      </c>
      <c r="D765" t="inlineStr">
        <is>
          <t>Robert Gunn III (RS SR)</t>
        </is>
      </c>
    </row>
    <row r="766">
      <c r="A766" t="inlineStr">
        <is>
          <t>Clemson</t>
        </is>
      </c>
      <c r="B766" t="inlineStr">
        <is>
          <t>PK</t>
        </is>
      </c>
      <c r="C766" t="inlineStr">
        <is>
          <t>Nolan Hauser (JR)</t>
        </is>
      </c>
      <c r="D766" t="inlineStr">
        <is>
          <t>Robert Gunn III (RS SR)</t>
        </is>
      </c>
    </row>
    <row r="767">
      <c r="A767" t="inlineStr">
        <is>
          <t>Clemson</t>
        </is>
      </c>
      <c r="B767" t="inlineStr">
        <is>
          <t>KO</t>
        </is>
      </c>
      <c r="C767" t="inlineStr">
        <is>
          <t>Robert Gunn III (RS SR)</t>
        </is>
      </c>
      <c r="D767" t="inlineStr">
        <is>
          <t>Charlie Reed (RS SO)</t>
        </is>
      </c>
    </row>
    <row r="768">
      <c r="A768" t="inlineStr">
        <is>
          <t>Clemson</t>
        </is>
      </c>
      <c r="B768" t="inlineStr">
        <is>
          <t>LS</t>
        </is>
      </c>
      <c r="C768" t="inlineStr">
        <is>
          <t>Jackson Reach (FR)</t>
        </is>
      </c>
      <c r="D768" t="inlineStr">
        <is>
          <t>Brodey Conn (RS JR)</t>
        </is>
      </c>
    </row>
    <row r="769">
      <c r="A769" t="inlineStr">
        <is>
          <t>Clemson</t>
        </is>
      </c>
      <c r="B769" t="inlineStr">
        <is>
          <t>H</t>
        </is>
      </c>
      <c r="C769" t="inlineStr">
        <is>
          <t>Clay Swinney (RS SR)</t>
        </is>
      </c>
    </row>
    <row r="770">
      <c r="A770" t="inlineStr">
        <is>
          <t>Clemson</t>
        </is>
      </c>
      <c r="B770" t="inlineStr">
        <is>
          <t>PR</t>
        </is>
      </c>
      <c r="C770" t="inlineStr">
        <is>
          <t>Bryant Wesco Jr. (JR)</t>
        </is>
      </c>
      <c r="D770" t="inlineStr">
        <is>
          <t>T.J. Moore (JR)</t>
        </is>
      </c>
      <c r="E770" t="inlineStr">
        <is>
          <t>Chase Byrd (RS SO)</t>
        </is>
      </c>
    </row>
    <row r="771">
      <c r="A771" t="inlineStr">
        <is>
          <t>Clemson</t>
        </is>
      </c>
      <c r="B771" t="inlineStr">
        <is>
          <t>KR</t>
        </is>
      </c>
      <c r="C771" t="inlineStr">
        <is>
          <t>Tyler Brown (RS JR)</t>
        </is>
      </c>
      <c r="D771" t="inlineStr">
        <is>
          <t>Gideon Davidson (SO)</t>
        </is>
      </c>
      <c r="E771" t="inlineStr">
        <is>
          <t>Chase Byrd (RS SO)</t>
        </is>
      </c>
    </row>
    <row r="772">
      <c r="A772" t="inlineStr">
        <is>
          <t>Coastal Carolina</t>
        </is>
      </c>
      <c r="C772" t="inlineStr">
        <is>
          <t>OFFENSE — Spread (OurLads 08/16/2026)</t>
        </is>
      </c>
    </row>
    <row r="773">
      <c r="A773" t="inlineStr">
        <is>
          <t>Coastal Carolina</t>
        </is>
      </c>
      <c r="B773" t="inlineStr">
        <is>
          <t>WR-X</t>
        </is>
      </c>
      <c r="C773" t="inlineStr">
        <is>
          <t>Karmello English (SR) •</t>
        </is>
      </c>
      <c r="D773" t="inlineStr">
        <is>
          <t>Krosse Johnson (RS SO) •</t>
        </is>
      </c>
      <c r="E773" t="inlineStr">
        <is>
          <t>Colton Hinton (RS JR) •</t>
        </is>
      </c>
      <c r="F773" t="inlineStr">
        <is>
          <t>Dwayne White (RS FR)</t>
        </is>
      </c>
    </row>
    <row r="774">
      <c r="A774" t="inlineStr">
        <is>
          <t>Coastal Carolina</t>
        </is>
      </c>
      <c r="B774" t="inlineStr">
        <is>
          <t>WR-Z</t>
        </is>
      </c>
      <c r="C774" t="inlineStr">
        <is>
          <t>Tristian Gardner (SO) •</t>
        </is>
      </c>
      <c r="D774" t="inlineStr">
        <is>
          <t>Goldie Lawrence (RS JR) •</t>
        </is>
      </c>
      <c r="E774" t="inlineStr">
        <is>
          <t>Trishstin Glass (RS FR)</t>
        </is>
      </c>
    </row>
    <row r="775">
      <c r="A775" t="inlineStr">
        <is>
          <t>Coastal Carolina</t>
        </is>
      </c>
      <c r="B775" t="inlineStr">
        <is>
          <t>WR-SL</t>
        </is>
      </c>
      <c r="C775" t="inlineStr">
        <is>
          <t>Robby Washington (RS JR) •</t>
        </is>
      </c>
      <c r="D775" t="inlineStr">
        <is>
          <t>Clayton Coppock Jr. (SO) •</t>
        </is>
      </c>
      <c r="E775" t="inlineStr">
        <is>
          <t>Nathan Schuessler (RS JR)</t>
        </is>
      </c>
    </row>
    <row r="776">
      <c r="A776" t="inlineStr">
        <is>
          <t>Coastal Carolina</t>
        </is>
      </c>
      <c r="B776" t="inlineStr">
        <is>
          <t>LT</t>
        </is>
      </c>
      <c r="C776" t="inlineStr">
        <is>
          <t>Cristian Loaiza (RS SR) •</t>
        </is>
      </c>
      <c r="D776" t="inlineStr">
        <is>
          <t>Daniel Jones (RS SO)</t>
        </is>
      </c>
      <c r="E776" t="inlineStr">
        <is>
          <t>Johnathan Ashley (RS JR) •</t>
        </is>
      </c>
    </row>
    <row r="777">
      <c r="A777" t="inlineStr">
        <is>
          <t>Coastal Carolina</t>
        </is>
      </c>
      <c r="B777" t="inlineStr">
        <is>
          <t>LG</t>
        </is>
      </c>
      <c r="C777" t="inlineStr">
        <is>
          <t>Mason Barton (JR) •</t>
        </is>
      </c>
      <c r="D777" t="inlineStr">
        <is>
          <t>Gavin McLaughlin (RS SO)</t>
        </is>
      </c>
    </row>
    <row r="778">
      <c r="A778" t="inlineStr">
        <is>
          <t>Coastal Carolina</t>
        </is>
      </c>
      <c r="B778" t="inlineStr">
        <is>
          <t>C</t>
        </is>
      </c>
      <c r="C778" t="inlineStr">
        <is>
          <t>Apisa Poumele (RS SR) •</t>
        </is>
      </c>
      <c r="D778" t="inlineStr">
        <is>
          <t>Kain McDonald (SO)</t>
        </is>
      </c>
    </row>
    <row r="779">
      <c r="A779" t="inlineStr">
        <is>
          <t>Coastal Carolina</t>
        </is>
      </c>
      <c r="B779" t="inlineStr">
        <is>
          <t>RG</t>
        </is>
      </c>
      <c r="C779" t="inlineStr">
        <is>
          <t>Joshua Daniel (RS JR) •</t>
        </is>
      </c>
      <c r="D779" t="inlineStr">
        <is>
          <t>Dominic Rijos (RS FR)</t>
        </is>
      </c>
    </row>
    <row r="780">
      <c r="A780" t="inlineStr">
        <is>
          <t>Coastal Carolina</t>
        </is>
      </c>
      <c r="B780" t="inlineStr">
        <is>
          <t>RT</t>
        </is>
      </c>
      <c r="C780" t="inlineStr">
        <is>
          <t>Daughtry Richardson (RS SR) •</t>
        </is>
      </c>
      <c r="D780" t="inlineStr">
        <is>
          <t>Tray Franklin (RS SR) •</t>
        </is>
      </c>
    </row>
    <row r="781">
      <c r="A781" t="inlineStr">
        <is>
          <t>Coastal Carolina</t>
        </is>
      </c>
      <c r="B781" t="inlineStr">
        <is>
          <t>TE</t>
        </is>
      </c>
      <c r="C781" t="inlineStr">
        <is>
          <t>Zach Courtney (RS SR) •</t>
        </is>
      </c>
      <c r="D781" t="inlineStr">
        <is>
          <t>Jackson Kohl (RS FR) •</t>
        </is>
      </c>
      <c r="E781" t="inlineStr">
        <is>
          <t>Cyrus Ellison (RS SR) •</t>
        </is>
      </c>
      <c r="F781" t="inlineStr">
        <is>
          <t>Brown Reaves (SO)</t>
        </is>
      </c>
    </row>
    <row r="782">
      <c r="A782" t="inlineStr">
        <is>
          <t>Coastal Carolina</t>
        </is>
      </c>
      <c r="B782" t="inlineStr">
        <is>
          <t>QB</t>
        </is>
      </c>
      <c r="C782" t="inlineStr">
        <is>
          <t>Deuce Bailey (RS FR) •</t>
        </is>
      </c>
      <c r="D782" t="inlineStr">
        <is>
          <t>Tre Guerra (RS JR) •</t>
        </is>
      </c>
      <c r="E782" t="inlineStr">
        <is>
          <t>Trever Jackson (RS SO) •</t>
        </is>
      </c>
      <c r="F782" t="inlineStr">
        <is>
          <t>Osiris Lopez (FR)</t>
        </is>
      </c>
    </row>
    <row r="783">
      <c r="A783" t="inlineStr">
        <is>
          <t>Coastal Carolina</t>
        </is>
      </c>
      <c r="B783" t="inlineStr">
        <is>
          <t>RB</t>
        </is>
      </c>
      <c r="C783" t="inlineStr">
        <is>
          <t>Dominic Lee-Knicely (SO)</t>
        </is>
      </c>
      <c r="D783" t="inlineStr">
        <is>
          <t>Jevon Edwards (SO)</t>
        </is>
      </c>
      <c r="E783" t="inlineStr">
        <is>
          <t>Joe Ober (RS FR)</t>
        </is>
      </c>
      <c r="F783" t="inlineStr">
        <is>
          <t>Daelen Alexander (RS JR) •</t>
        </is>
      </c>
    </row>
    <row r="784">
      <c r="A784" t="inlineStr">
        <is>
          <t>Coastal Carolina</t>
        </is>
      </c>
    </row>
    <row r="785">
      <c r="A785" t="inlineStr">
        <is>
          <t>Coastal Carolina</t>
        </is>
      </c>
    </row>
    <row r="786">
      <c r="A786" t="inlineStr">
        <is>
          <t>Coastal Carolina</t>
        </is>
      </c>
      <c r="C786" t="inlineStr">
        <is>
          <t>DEFENSE — Multiple 4-3 (OurLads 08/16/2026)</t>
        </is>
      </c>
    </row>
    <row r="787">
      <c r="A787" t="inlineStr">
        <is>
          <t>Coastal Carolina</t>
        </is>
      </c>
      <c r="B787" t="inlineStr">
        <is>
          <t>LDE</t>
        </is>
      </c>
      <c r="C787" t="inlineStr">
        <is>
          <t>Mitchell Toney (RS JR) •</t>
        </is>
      </c>
      <c r="D787" t="inlineStr">
        <is>
          <t>DJ Wesolak (RS SR) •</t>
        </is>
      </c>
      <c r="E787" t="inlineStr">
        <is>
          <t>Donovan Grayson (RS JR) •</t>
        </is>
      </c>
    </row>
    <row r="788">
      <c r="A788" t="inlineStr">
        <is>
          <t>Coastal Carolina</t>
        </is>
      </c>
      <c r="B788" t="inlineStr">
        <is>
          <t>NT</t>
        </is>
      </c>
      <c r="C788" t="inlineStr">
        <is>
          <t>Dezmond Barnes (SO) •</t>
        </is>
      </c>
      <c r="D788" t="inlineStr">
        <is>
          <t>Reggie Jean (RS SR) •</t>
        </is>
      </c>
    </row>
    <row r="789">
      <c r="A789" t="inlineStr">
        <is>
          <t>Coastal Carolina</t>
        </is>
      </c>
      <c r="B789" t="inlineStr">
        <is>
          <t>DT</t>
        </is>
      </c>
      <c r="C789" t="inlineStr">
        <is>
          <t>Ahmad Poole (RS SR) •</t>
        </is>
      </c>
      <c r="D789" t="inlineStr">
        <is>
          <t>Nolan Korzeniowski (RS SR) •</t>
        </is>
      </c>
      <c r="E789" t="inlineStr">
        <is>
          <t>Xzavier Booker (JR) •</t>
        </is>
      </c>
    </row>
    <row r="790">
      <c r="A790" t="inlineStr">
        <is>
          <t>Coastal Carolina</t>
        </is>
      </c>
      <c r="B790" t="inlineStr">
        <is>
          <t>RDE</t>
        </is>
      </c>
      <c r="C790" t="inlineStr">
        <is>
          <t>Ibrahim Diawara (RS SR) •</t>
        </is>
      </c>
      <c r="D790" t="inlineStr">
        <is>
          <t>Chandavian Bradley (RS JR) •</t>
        </is>
      </c>
      <c r="E790" t="inlineStr">
        <is>
          <t>Obinna Onwuka (RS SO) •</t>
        </is>
      </c>
    </row>
    <row r="791">
      <c r="A791" t="inlineStr">
        <is>
          <t>Coastal Carolina</t>
        </is>
      </c>
      <c r="B791" t="inlineStr">
        <is>
          <t>WLB</t>
        </is>
      </c>
      <c r="C791" t="inlineStr">
        <is>
          <t>Se'Von McDowell (JR)</t>
        </is>
      </c>
      <c r="D791" t="inlineStr">
        <is>
          <t>Wyatt Gedeon (RS JR)</t>
        </is>
      </c>
      <c r="E791" t="inlineStr">
        <is>
          <t>Jordan Thompson (RS JR) •</t>
        </is>
      </c>
    </row>
    <row r="792">
      <c r="A792" t="inlineStr">
        <is>
          <t>Coastal Carolina</t>
        </is>
      </c>
      <c r="B792" t="inlineStr">
        <is>
          <t>MLB</t>
        </is>
      </c>
      <c r="C792" t="inlineStr">
        <is>
          <t>Tray Brown (RS SR)</t>
        </is>
      </c>
      <c r="D792" t="inlineStr">
        <is>
          <t>Marcellius Pulliam (RS JR) •</t>
        </is>
      </c>
    </row>
    <row r="793">
      <c r="A793" t="inlineStr">
        <is>
          <t>Coastal Carolina</t>
        </is>
      </c>
      <c r="B793" t="inlineStr">
        <is>
          <t>LCB</t>
        </is>
      </c>
      <c r="C793" t="inlineStr">
        <is>
          <t>Gabe White (RS JR) •</t>
        </is>
      </c>
      <c r="D793" t="inlineStr">
        <is>
          <t>Damill Bostic Jr. (RS SO) •</t>
        </is>
      </c>
      <c r="E793" t="inlineStr">
        <is>
          <t>Chase Jackson (RS SO)</t>
        </is>
      </c>
    </row>
    <row r="794">
      <c r="A794" t="inlineStr">
        <is>
          <t>Coastal Carolina</t>
        </is>
      </c>
      <c r="B794" t="inlineStr">
        <is>
          <t>SS</t>
        </is>
      </c>
      <c r="C794" t="inlineStr">
        <is>
          <t>Dre Pinckney (GR)</t>
        </is>
      </c>
      <c r="D794" t="inlineStr">
        <is>
          <t>Chris Henry (RS SO) •</t>
        </is>
      </c>
    </row>
    <row r="795">
      <c r="A795" t="inlineStr">
        <is>
          <t>Coastal Carolina</t>
        </is>
      </c>
      <c r="B795" t="inlineStr">
        <is>
          <t>FS</t>
        </is>
      </c>
      <c r="C795" t="inlineStr">
        <is>
          <t>Jalen Lee (RS SR) •</t>
        </is>
      </c>
      <c r="D795" t="inlineStr">
        <is>
          <t>Mason Moore (RS SR) •</t>
        </is>
      </c>
    </row>
    <row r="796">
      <c r="A796" t="inlineStr">
        <is>
          <t>Coastal Carolina</t>
        </is>
      </c>
      <c r="B796" t="inlineStr">
        <is>
          <t>RCB</t>
        </is>
      </c>
      <c r="C796" t="inlineStr">
        <is>
          <t>Ja'Marion Wayne (GR) •</t>
        </is>
      </c>
      <c r="D796" t="inlineStr">
        <is>
          <t>Ryan Grayson (RS FR) •</t>
        </is>
      </c>
      <c r="E796" t="inlineStr">
        <is>
          <t>King White (RS JR) •</t>
        </is>
      </c>
    </row>
    <row r="797">
      <c r="A797" t="inlineStr">
        <is>
          <t>Coastal Carolina</t>
        </is>
      </c>
      <c r="B797" t="inlineStr">
        <is>
          <t>NB</t>
        </is>
      </c>
      <c r="C797" t="inlineStr">
        <is>
          <t>Myles Woods (JR)</t>
        </is>
      </c>
      <c r="D797" t="inlineStr">
        <is>
          <t>Kadon Crawford (RS SO)</t>
        </is>
      </c>
      <c r="E797" t="inlineStr">
        <is>
          <t>Jesse Powell II (RS SR) •</t>
        </is>
      </c>
    </row>
    <row r="798">
      <c r="A798" t="inlineStr">
        <is>
          <t>Coastal Carolina</t>
        </is>
      </c>
    </row>
    <row r="799">
      <c r="A799" t="inlineStr">
        <is>
          <t>Coastal Carolina</t>
        </is>
      </c>
      <c r="C799" t="inlineStr">
        <is>
          <t>SPECIAL TEAMS (OurLads 08/16/2026)</t>
        </is>
      </c>
    </row>
    <row r="800">
      <c r="A800" t="inlineStr">
        <is>
          <t>Coastal Carolina</t>
        </is>
      </c>
      <c r="B800" t="inlineStr">
        <is>
          <t>PT</t>
        </is>
      </c>
      <c r="C800" t="inlineStr">
        <is>
          <t>Roland Podesta (RS FR) •</t>
        </is>
      </c>
      <c r="D800" t="inlineStr">
        <is>
          <t>Andrew Ginsberg (SO) •</t>
        </is>
      </c>
      <c r="E800" t="inlineStr">
        <is>
          <t>Leo Liptak (FR)</t>
        </is>
      </c>
    </row>
    <row r="801">
      <c r="A801" t="inlineStr">
        <is>
          <t>Coastal Carolina</t>
        </is>
      </c>
      <c r="B801" t="inlineStr">
        <is>
          <t>PK</t>
        </is>
      </c>
      <c r="C801" t="inlineStr">
        <is>
          <t>Nico Cavanillas Alti (SR) •</t>
        </is>
      </c>
      <c r="D801" t="inlineStr">
        <is>
          <t>Daniel Porto (SR) •</t>
        </is>
      </c>
    </row>
    <row r="802">
      <c r="A802" t="inlineStr">
        <is>
          <t>Coastal Carolina</t>
        </is>
      </c>
      <c r="B802" t="inlineStr">
        <is>
          <t>KO</t>
        </is>
      </c>
      <c r="C802" t="inlineStr">
        <is>
          <t>Nico Cavanillas Alti (SR) •</t>
        </is>
      </c>
      <c r="D802" t="inlineStr">
        <is>
          <t>Daniel Porto (SR) •</t>
        </is>
      </c>
    </row>
    <row r="803">
      <c r="A803" t="inlineStr">
        <is>
          <t>Coastal Carolina</t>
        </is>
      </c>
      <c r="B803" t="inlineStr">
        <is>
          <t>LS</t>
        </is>
      </c>
      <c r="C803" t="inlineStr">
        <is>
          <t>Mitch Weisenborn (SO) •</t>
        </is>
      </c>
      <c r="D803" t="inlineStr">
        <is>
          <t>Gavin Carrick (RS FR)</t>
        </is>
      </c>
    </row>
    <row r="804">
      <c r="A804" t="inlineStr">
        <is>
          <t>Coastal Carolina</t>
        </is>
      </c>
      <c r="B804" t="inlineStr">
        <is>
          <t>H</t>
        </is>
      </c>
      <c r="C804" t="inlineStr">
        <is>
          <t>Roland Podesta (RS FR) •</t>
        </is>
      </c>
      <c r="D804" t="inlineStr">
        <is>
          <t>Andrew Ginsberg (SO) •</t>
        </is>
      </c>
      <c r="E804" t="inlineStr">
        <is>
          <t>Leo Liptak (FR)</t>
        </is>
      </c>
    </row>
    <row r="805">
      <c r="A805" t="inlineStr">
        <is>
          <t>Coastal Carolina</t>
        </is>
      </c>
      <c r="B805" t="inlineStr">
        <is>
          <t>PR</t>
        </is>
      </c>
      <c r="C805" t="inlineStr">
        <is>
          <t>Goldie Lawrence (RS JR) •</t>
        </is>
      </c>
      <c r="D805" t="inlineStr">
        <is>
          <t>Robby Washington (RS JR) •</t>
        </is>
      </c>
    </row>
    <row r="806">
      <c r="A806" t="inlineStr">
        <is>
          <t>Coastal Carolina</t>
        </is>
      </c>
      <c r="B806" t="inlineStr">
        <is>
          <t>KR</t>
        </is>
      </c>
      <c r="C806" t="inlineStr">
        <is>
          <t>Goldie Lawrence (RS JR) •</t>
        </is>
      </c>
      <c r="D806" t="inlineStr">
        <is>
          <t>Dominic Lee-Knicely (SO)</t>
        </is>
      </c>
      <c r="E806" t="inlineStr">
        <is>
          <t>Jevon Edwards (SO)</t>
        </is>
      </c>
    </row>
    <row r="807">
      <c r="A807" t="inlineStr">
        <is>
          <t>Colorado</t>
        </is>
      </c>
      <c r="C807" t="inlineStr">
        <is>
          <t>OFFENSE — Multiple (OurLads 07/22/2026)</t>
        </is>
      </c>
    </row>
    <row r="808">
      <c r="A808" t="inlineStr">
        <is>
          <t>Colorado</t>
        </is>
      </c>
      <c r="B808" t="inlineStr">
        <is>
          <t>WR-X</t>
        </is>
      </c>
      <c r="C808" t="inlineStr">
        <is>
          <t>DeAndre Moore Jr. (SR) •</t>
        </is>
      </c>
      <c r="D808" t="inlineStr">
        <is>
          <t>Hykeem Williams (SR) •</t>
        </is>
      </c>
    </row>
    <row r="809">
      <c r="A809" t="inlineStr">
        <is>
          <t>Colorado</t>
        </is>
      </c>
      <c r="B809" t="inlineStr">
        <is>
          <t>WR-Z</t>
        </is>
      </c>
      <c r="C809" t="inlineStr">
        <is>
          <t>Joseph Williams (JR) •</t>
        </is>
      </c>
      <c r="D809" t="inlineStr">
        <is>
          <t>Kam Perry (RS SR) •</t>
        </is>
      </c>
      <c r="E809" t="inlineStr">
        <is>
          <t>Quanell Farrakhan Jr. (SO)</t>
        </is>
      </c>
    </row>
    <row r="810">
      <c r="A810" t="inlineStr">
        <is>
          <t>Colorado</t>
        </is>
      </c>
      <c r="B810" t="inlineStr">
        <is>
          <t>WR-SL</t>
        </is>
      </c>
      <c r="C810" t="inlineStr">
        <is>
          <t>Danny Scudero (SR) •</t>
        </is>
      </c>
      <c r="D810" t="inlineStr">
        <is>
          <t>Ernest Campbell (RS SO) •</t>
        </is>
      </c>
      <c r="E810" t="inlineStr">
        <is>
          <t>Quentin Gibson (SO)</t>
        </is>
      </c>
    </row>
    <row r="811">
      <c r="A811" t="inlineStr">
        <is>
          <t>Colorado</t>
        </is>
      </c>
      <c r="B811" t="inlineStr">
        <is>
          <t>LT</t>
        </is>
      </c>
      <c r="C811" t="inlineStr">
        <is>
          <t>Bo Hughley (RS JR) •</t>
        </is>
      </c>
      <c r="D811" t="inlineStr">
        <is>
          <t>Jayven Richardson (RS SR) •</t>
        </is>
      </c>
      <c r="E811" t="inlineStr">
        <is>
          <t>Andre Roye Jr. (RS SR) •</t>
        </is>
      </c>
    </row>
    <row r="812">
      <c r="A812" t="inlineStr">
        <is>
          <t>Colorado</t>
        </is>
      </c>
      <c r="B812" t="inlineStr">
        <is>
          <t>LG</t>
        </is>
      </c>
      <c r="C812" t="inlineStr">
        <is>
          <t>Yahya Attia (RS SO)</t>
        </is>
      </c>
      <c r="D812" t="inlineStr">
        <is>
          <t>Taj White (RS SR) •</t>
        </is>
      </c>
      <c r="E812" t="inlineStr">
        <is>
          <t>Chauncey Gooden (RS FR)</t>
        </is>
      </c>
    </row>
    <row r="813">
      <c r="A813" t="inlineStr">
        <is>
          <t>Colorado</t>
        </is>
      </c>
      <c r="B813" t="inlineStr">
        <is>
          <t>C</t>
        </is>
      </c>
      <c r="C813" t="inlineStr">
        <is>
          <t>Demetrius Hunter (GR) •</t>
        </is>
      </c>
      <c r="D813" t="inlineStr">
        <is>
          <t>Sean Kinney (JR) •</t>
        </is>
      </c>
    </row>
    <row r="814">
      <c r="A814" t="inlineStr">
        <is>
          <t>Colorado</t>
        </is>
      </c>
      <c r="B814" t="inlineStr">
        <is>
          <t>RG</t>
        </is>
      </c>
      <c r="C814" t="inlineStr">
        <is>
          <t>Jayvon McFadden (RS FR) •</t>
        </is>
      </c>
      <c r="D814" t="inlineStr">
        <is>
          <t>Jose Soto (RS JR) •</t>
        </is>
      </c>
    </row>
    <row r="815">
      <c r="A815" t="inlineStr">
        <is>
          <t>Colorado</t>
        </is>
      </c>
      <c r="B815" t="inlineStr">
        <is>
          <t>RT</t>
        </is>
      </c>
      <c r="C815" t="inlineStr">
        <is>
          <t>Larry Johnson III (RS SR) •</t>
        </is>
      </c>
      <c r="D815" t="inlineStr">
        <is>
          <t>Leon Bell (GR) •</t>
        </is>
      </c>
      <c r="E815" t="inlineStr">
        <is>
          <t>Phillip Houston (RS SR) •</t>
        </is>
      </c>
    </row>
    <row r="816">
      <c r="A816" t="inlineStr">
        <is>
          <t>Colorado</t>
        </is>
      </c>
      <c r="B816" t="inlineStr">
        <is>
          <t>TE</t>
        </is>
      </c>
      <c r="C816" t="inlineStr">
        <is>
          <t>Zach Atkins (RS SR) •</t>
        </is>
      </c>
      <c r="D816" t="inlineStr">
        <is>
          <t>Fisher Clements (GR) •</t>
        </is>
      </c>
      <c r="E816" t="inlineStr">
        <is>
          <t>Corbin Laisure (RS FR)</t>
        </is>
      </c>
    </row>
    <row r="817">
      <c r="A817" t="inlineStr">
        <is>
          <t>Colorado</t>
        </is>
      </c>
      <c r="B817" t="inlineStr">
        <is>
          <t>QB</t>
        </is>
      </c>
      <c r="C817" t="inlineStr">
        <is>
          <t>Julian Lewis (RS FR)</t>
        </is>
      </c>
      <c r="D817" t="inlineStr">
        <is>
          <t>Isaac Wilson (RS SO) •</t>
        </is>
      </c>
    </row>
    <row r="818">
      <c r="A818" t="inlineStr">
        <is>
          <t>Colorado</t>
        </is>
      </c>
      <c r="B818" t="inlineStr">
        <is>
          <t>RB</t>
        </is>
      </c>
      <c r="C818" t="inlineStr">
        <is>
          <t>Richard Young (RS JR) •</t>
        </is>
      </c>
      <c r="D818" t="inlineStr">
        <is>
          <t>Micah Welch (JR)</t>
        </is>
      </c>
      <c r="E818" t="inlineStr">
        <is>
          <t>DeKalon Taylor (RS SR) •</t>
        </is>
      </c>
      <c r="F818" t="inlineStr">
        <is>
          <t>Damian Henderson II (RS JR) •</t>
        </is>
      </c>
    </row>
    <row r="819">
      <c r="A819" t="inlineStr">
        <is>
          <t>Colorado</t>
        </is>
      </c>
    </row>
    <row r="820">
      <c r="A820" t="inlineStr">
        <is>
          <t>Colorado</t>
        </is>
      </c>
    </row>
    <row r="821">
      <c r="A821" t="inlineStr">
        <is>
          <t>Colorado</t>
        </is>
      </c>
      <c r="C821" t="inlineStr">
        <is>
          <t>DEFENSE — Multiple (OurLads 07/22/2026)</t>
        </is>
      </c>
    </row>
    <row r="822">
      <c r="A822" t="inlineStr">
        <is>
          <t>Colorado</t>
        </is>
      </c>
      <c r="B822" t="inlineStr">
        <is>
          <t>LDE</t>
        </is>
      </c>
      <c r="C822" t="inlineStr">
        <is>
          <t>Immanuel Ezeogu (RS SO) •</t>
        </is>
      </c>
      <c r="D822" t="inlineStr">
        <is>
          <t>Toby Anene (RS SR) •</t>
        </is>
      </c>
      <c r="E822" t="inlineStr">
        <is>
          <t>Lamont Lester Jr. (RS SO) •</t>
        </is>
      </c>
    </row>
    <row r="823">
      <c r="A823" t="inlineStr">
        <is>
          <t>Colorado</t>
        </is>
      </c>
      <c r="B823" t="inlineStr">
        <is>
          <t>NT</t>
        </is>
      </c>
      <c r="C823" t="inlineStr">
        <is>
          <t>Dylan Manuel (JR) •</t>
        </is>
      </c>
      <c r="D823" t="inlineStr">
        <is>
          <t>Tyler Moore (JR) •</t>
        </is>
      </c>
      <c r="E823" t="inlineStr">
        <is>
          <t>Samu Taumanupepe (RS JR) •</t>
        </is>
      </c>
    </row>
    <row r="824">
      <c r="A824" t="inlineStr">
        <is>
          <t>Colorado</t>
        </is>
      </c>
      <c r="B824" t="inlineStr">
        <is>
          <t>DT</t>
        </is>
      </c>
      <c r="C824" t="inlineStr">
        <is>
          <t>Santana Hopper (RS SR) •</t>
        </is>
      </c>
      <c r="D824" t="inlineStr">
        <is>
          <t>Ezra Christensen (RS SR) •</t>
        </is>
      </c>
      <c r="E824" t="inlineStr">
        <is>
          <t>Sedrick Smith (RS JR) •</t>
        </is>
      </c>
    </row>
    <row r="825">
      <c r="A825" t="inlineStr">
        <is>
          <t>Colorado</t>
        </is>
      </c>
      <c r="B825" t="inlineStr">
        <is>
          <t>RDE</t>
        </is>
      </c>
      <c r="C825" t="inlineStr">
        <is>
          <t>Vili Taufatofua (RS SR) •</t>
        </is>
      </c>
      <c r="D825" t="inlineStr">
        <is>
          <t>Balansama Kamara (RS SR) •</t>
        </is>
      </c>
      <c r="E825" t="inlineStr">
        <is>
          <t>Yamil Talib (RS SO) •</t>
        </is>
      </c>
    </row>
    <row r="826">
      <c r="A826" t="inlineStr">
        <is>
          <t>Colorado</t>
        </is>
      </c>
      <c r="B826" t="inlineStr">
        <is>
          <t>WLB</t>
        </is>
      </c>
      <c r="C826" t="inlineStr">
        <is>
          <t>Liona Lefau (SR) •</t>
        </is>
      </c>
      <c r="D826" t="inlineStr">
        <is>
          <t>Carson Crawford (FR)</t>
        </is>
      </c>
      <c r="E826" t="inlineStr">
        <is>
          <t>Colby Johnson (FR)</t>
        </is>
      </c>
    </row>
    <row r="827">
      <c r="A827" t="inlineStr">
        <is>
          <t>Colorado</t>
        </is>
      </c>
      <c r="B827" t="inlineStr">
        <is>
          <t>MLB</t>
        </is>
      </c>
      <c r="C827" t="inlineStr">
        <is>
          <t>Gideon Lampron (RS SR) •</t>
        </is>
      </c>
      <c r="D827" t="inlineStr">
        <is>
          <t>Tyler Martinez (RS SR) •</t>
        </is>
      </c>
      <c r="E827" t="inlineStr">
        <is>
          <t>Rodney Colton Jr. (FR)</t>
        </is>
      </c>
    </row>
    <row r="828">
      <c r="A828" t="inlineStr">
        <is>
          <t>Colorado</t>
        </is>
      </c>
      <c r="B828" t="inlineStr">
        <is>
          <t>LCB</t>
        </is>
      </c>
      <c r="C828" t="inlineStr">
        <is>
          <t>Cree Thomas (RS FR) •</t>
        </is>
      </c>
      <c r="D828" t="inlineStr">
        <is>
          <t>RJ Johnson (RS JR) •</t>
        </is>
      </c>
      <c r="E828" t="inlineStr">
        <is>
          <t>Jason Stokes Jr. (SO) •</t>
        </is>
      </c>
      <c r="F828" t="inlineStr">
        <is>
          <t>Mojo Williams Jr. (FR)</t>
        </is>
      </c>
    </row>
    <row r="829">
      <c r="A829" t="inlineStr">
        <is>
          <t>Colorado</t>
        </is>
      </c>
      <c r="B829" t="inlineStr">
        <is>
          <t>SS</t>
        </is>
      </c>
      <c r="C829" t="inlineStr">
        <is>
          <t>Randon Fontenette (SR) •</t>
        </is>
      </c>
      <c r="D829" t="inlineStr">
        <is>
          <t>Ben Finneseth (RS SR)</t>
        </is>
      </c>
    </row>
    <row r="830">
      <c r="A830" t="inlineStr">
        <is>
          <t>Colorado</t>
        </is>
      </c>
      <c r="B830" t="inlineStr">
        <is>
          <t>FS</t>
        </is>
      </c>
      <c r="C830" t="inlineStr">
        <is>
          <t>Naeten Mitchell (RS JR) •</t>
        </is>
      </c>
      <c r="D830" t="inlineStr">
        <is>
          <t>Jaydan Hardy (JR) •</t>
        </is>
      </c>
      <c r="E830" t="inlineStr">
        <is>
          <t>Jah Jah Boyd (RS SO) •</t>
        </is>
      </c>
    </row>
    <row r="831">
      <c r="A831" t="inlineStr">
        <is>
          <t>Colorado</t>
        </is>
      </c>
      <c r="B831" t="inlineStr">
        <is>
          <t>RCB</t>
        </is>
      </c>
      <c r="C831" t="inlineStr">
        <is>
          <t>Justin Eaglin (RS SR) •</t>
        </is>
      </c>
      <c r="D831" t="inlineStr">
        <is>
          <t>Emory Floyd (RS SR) •</t>
        </is>
      </c>
      <c r="E831" t="inlineStr">
        <is>
          <t>Makari Vickers (RS JR) •</t>
        </is>
      </c>
      <c r="F831" t="inlineStr">
        <is>
          <t>Braylon Edwards (FR)</t>
        </is>
      </c>
    </row>
    <row r="832">
      <c r="A832" t="inlineStr">
        <is>
          <t>Colorado</t>
        </is>
      </c>
      <c r="B832" t="inlineStr">
        <is>
          <t>NB</t>
        </is>
      </c>
      <c r="C832" t="inlineStr">
        <is>
          <t>Boo Carter (JR) •</t>
        </is>
      </c>
      <c r="D832" t="inlineStr">
        <is>
          <t>Paul Omodia (RS JR) •</t>
        </is>
      </c>
    </row>
    <row r="833">
      <c r="A833" t="inlineStr">
        <is>
          <t>Colorado</t>
        </is>
      </c>
    </row>
    <row r="834">
      <c r="A834" t="inlineStr">
        <is>
          <t>Colorado</t>
        </is>
      </c>
      <c r="C834" t="inlineStr">
        <is>
          <t>SPECIAL TEAMS (OurLads 07/22/2026)</t>
        </is>
      </c>
    </row>
    <row r="835">
      <c r="A835" t="inlineStr">
        <is>
          <t>Colorado</t>
        </is>
      </c>
      <c r="B835" t="inlineStr">
        <is>
          <t>PT</t>
        </is>
      </c>
      <c r="C835" t="inlineStr">
        <is>
          <t>Damon Greaves (SR) •</t>
        </is>
      </c>
      <c r="D835" t="inlineStr">
        <is>
          <t>Daniel Gerlach (RS JR) •</t>
        </is>
      </c>
    </row>
    <row r="836">
      <c r="A836" t="inlineStr">
        <is>
          <t>Colorado</t>
        </is>
      </c>
      <c r="B836" t="inlineStr">
        <is>
          <t>PK</t>
        </is>
      </c>
      <c r="C836" t="inlineStr">
        <is>
          <t>Elliot Arnold (RS FR)</t>
        </is>
      </c>
    </row>
    <row r="837">
      <c r="A837" t="inlineStr">
        <is>
          <t>Colorado</t>
        </is>
      </c>
      <c r="B837" t="inlineStr">
        <is>
          <t>KO</t>
        </is>
      </c>
      <c r="C837" t="inlineStr">
        <is>
          <t>Elliot Arnold (RS FR)</t>
        </is>
      </c>
    </row>
    <row r="838">
      <c r="A838" t="inlineStr">
        <is>
          <t>Colorado</t>
        </is>
      </c>
      <c r="B838" t="inlineStr">
        <is>
          <t>LS</t>
        </is>
      </c>
      <c r="C838" t="inlineStr">
        <is>
          <t>Trey Young (SO) •</t>
        </is>
      </c>
      <c r="D838" t="inlineStr">
        <is>
          <t>Aiden DeCorte (RS JR) •</t>
        </is>
      </c>
      <c r="E838" t="inlineStr">
        <is>
          <t>Luke Whiting (RS JR) •</t>
        </is>
      </c>
    </row>
    <row r="839">
      <c r="A839" t="inlineStr">
        <is>
          <t>Colorado</t>
        </is>
      </c>
      <c r="B839" t="inlineStr">
        <is>
          <t>H</t>
        </is>
      </c>
      <c r="C839" t="inlineStr">
        <is>
          <t>Damon Greaves (SR) •</t>
        </is>
      </c>
      <c r="D839" t="inlineStr">
        <is>
          <t>Daniel Gerlach (RS JR) •</t>
        </is>
      </c>
    </row>
    <row r="840">
      <c r="A840" t="inlineStr">
        <is>
          <t>Colorado</t>
        </is>
      </c>
      <c r="B840" t="inlineStr">
        <is>
          <t>PR</t>
        </is>
      </c>
      <c r="C840" t="inlineStr">
        <is>
          <t>Quanell Farrakhan Jr. (SO)</t>
        </is>
      </c>
      <c r="D840" t="inlineStr">
        <is>
          <t>Quentin Gibson (SO)</t>
        </is>
      </c>
    </row>
    <row r="841">
      <c r="A841" t="inlineStr">
        <is>
          <t>Colorado</t>
        </is>
      </c>
      <c r="B841" t="inlineStr">
        <is>
          <t>KR</t>
        </is>
      </c>
      <c r="C841" t="inlineStr">
        <is>
          <t>Quentin Gibson (SO)</t>
        </is>
      </c>
      <c r="D841" t="inlineStr">
        <is>
          <t>Kaleb Mathis (RS JR)</t>
        </is>
      </c>
    </row>
    <row r="842">
      <c r="A842" t="inlineStr">
        <is>
          <t>Colorado State</t>
        </is>
      </c>
      <c r="C842" t="inlineStr">
        <is>
          <t>OFFENSE — Air Raid (OurLads 06/11/2026)</t>
        </is>
      </c>
    </row>
    <row r="843">
      <c r="A843" t="inlineStr">
        <is>
          <t>Colorado State</t>
        </is>
      </c>
      <c r="B843" t="inlineStr">
        <is>
          <t>WR-X</t>
        </is>
      </c>
      <c r="C843" t="inlineStr">
        <is>
          <t>Jordan Mosley (GR) •</t>
        </is>
      </c>
      <c r="D843" t="inlineStr">
        <is>
          <t>RJ Vick (RS SR) •</t>
        </is>
      </c>
      <c r="E843" t="inlineStr">
        <is>
          <t>Troy Foster (FR)</t>
        </is>
      </c>
    </row>
    <row r="844">
      <c r="A844" t="inlineStr">
        <is>
          <t>Colorado State</t>
        </is>
      </c>
      <c r="B844" t="inlineStr">
        <is>
          <t>WR-Z</t>
        </is>
      </c>
      <c r="C844" t="inlineStr">
        <is>
          <t>Lavon Brown (RS JR)</t>
        </is>
      </c>
      <c r="D844" t="inlineStr">
        <is>
          <t>Kojo Antwi (RS SR) •</t>
        </is>
      </c>
      <c r="E844" t="inlineStr">
        <is>
          <t>Makih Johnson (RS FR) •</t>
        </is>
      </c>
    </row>
    <row r="845">
      <c r="A845" t="inlineStr">
        <is>
          <t>Colorado State</t>
        </is>
      </c>
      <c r="B845" t="inlineStr">
        <is>
          <t>WR-SL</t>
        </is>
      </c>
      <c r="C845" t="inlineStr">
        <is>
          <t>Tommy Maher (JR)</t>
        </is>
      </c>
      <c r="D845" t="inlineStr">
        <is>
          <t>Terrence Smith Jr. (RS SO) •</t>
        </is>
      </c>
      <c r="E845" t="inlineStr">
        <is>
          <t>Jackson Harper (RS JR) •</t>
        </is>
      </c>
    </row>
    <row r="846">
      <c r="A846" t="inlineStr">
        <is>
          <t>Colorado State</t>
        </is>
      </c>
      <c r="B846" t="inlineStr">
        <is>
          <t>LT</t>
        </is>
      </c>
      <c r="C846" t="inlineStr">
        <is>
          <t>Toriyan Johnson (RS JR) •</t>
        </is>
      </c>
      <c r="D846" t="inlineStr">
        <is>
          <t>Payton Stewart (RS SO) •</t>
        </is>
      </c>
      <c r="E846" t="inlineStr">
        <is>
          <t>Kentez Allen (RS FR)</t>
        </is>
      </c>
    </row>
    <row r="847">
      <c r="A847" t="inlineStr">
        <is>
          <t>Colorado State</t>
        </is>
      </c>
      <c r="B847" t="inlineStr">
        <is>
          <t>LG</t>
        </is>
      </c>
      <c r="C847" t="inlineStr">
        <is>
          <t>Jayden Tuia (RS SO) •</t>
        </is>
      </c>
      <c r="D847" t="inlineStr">
        <is>
          <t>Zach Smith (RS SO)</t>
        </is>
      </c>
    </row>
    <row r="848">
      <c r="A848" t="inlineStr">
        <is>
          <t>Colorado State</t>
        </is>
      </c>
      <c r="B848" t="inlineStr">
        <is>
          <t>C</t>
        </is>
      </c>
      <c r="C848" t="inlineStr">
        <is>
          <t>Phillip Ocon (RS SO)</t>
        </is>
      </c>
      <c r="D848" t="inlineStr">
        <is>
          <t>Braden Hales (RS SO)</t>
        </is>
      </c>
    </row>
    <row r="849">
      <c r="A849" t="inlineStr">
        <is>
          <t>Colorado State</t>
        </is>
      </c>
      <c r="B849" t="inlineStr">
        <is>
          <t>RG</t>
        </is>
      </c>
      <c r="C849" t="inlineStr">
        <is>
          <t>Diego Rodriguez (RS SO) •</t>
        </is>
      </c>
      <c r="D849" t="inlineStr">
        <is>
          <t>Berlin Lillard (RS SO)</t>
        </is>
      </c>
    </row>
    <row r="850">
      <c r="A850" t="inlineStr">
        <is>
          <t>Colorado State</t>
        </is>
      </c>
      <c r="B850" t="inlineStr">
        <is>
          <t>RT</t>
        </is>
      </c>
      <c r="C850" t="inlineStr">
        <is>
          <t>Quinton Harris (RS SR) •</t>
        </is>
      </c>
      <c r="D850" t="inlineStr">
        <is>
          <t>John Holthaus (RS SO)</t>
        </is>
      </c>
    </row>
    <row r="851">
      <c r="A851" t="inlineStr">
        <is>
          <t>Colorado State</t>
        </is>
      </c>
      <c r="B851" t="inlineStr">
        <is>
          <t>TE</t>
        </is>
      </c>
      <c r="C851" t="inlineStr">
        <is>
          <t>Juice Vereen (RS JR) •</t>
        </is>
      </c>
      <c r="D851" t="inlineStr">
        <is>
          <t>Dominic Toy (RS SO) •</t>
        </is>
      </c>
      <c r="E851" t="inlineStr">
        <is>
          <t>Nader Chirchi (RS JR) •</t>
        </is>
      </c>
      <c r="F851" t="inlineStr">
        <is>
          <t>Pearce Spurlin III (RS SO) •</t>
        </is>
      </c>
    </row>
    <row r="852">
      <c r="A852" t="inlineStr">
        <is>
          <t>Colorado State</t>
        </is>
      </c>
      <c r="B852" t="inlineStr">
        <is>
          <t>QB</t>
        </is>
      </c>
      <c r="C852" t="inlineStr">
        <is>
          <t>Hauss Hejny (RS SO) •</t>
        </is>
      </c>
      <c r="D852" t="inlineStr">
        <is>
          <t>K'saan Farrar (RS FR) •</t>
        </is>
      </c>
      <c r="E852" t="inlineStr">
        <is>
          <t>Darius Curry (RS SO)</t>
        </is>
      </c>
    </row>
    <row r="853">
      <c r="A853" t="inlineStr">
        <is>
          <t>Colorado State</t>
        </is>
      </c>
      <c r="B853" t="inlineStr">
        <is>
          <t>RB</t>
        </is>
      </c>
      <c r="C853" t="inlineStr">
        <is>
          <t>Mel Brown (RS SR) •</t>
        </is>
      </c>
      <c r="D853" t="inlineStr">
        <is>
          <t>Oliver Lundberg (RS SO) •</t>
        </is>
      </c>
      <c r="E853" t="inlineStr">
        <is>
          <t>Durell Robinson (RS JR) •</t>
        </is>
      </c>
    </row>
    <row r="854">
      <c r="A854" t="inlineStr">
        <is>
          <t>Colorado State</t>
        </is>
      </c>
    </row>
    <row r="855">
      <c r="A855" t="inlineStr">
        <is>
          <t>Colorado State</t>
        </is>
      </c>
    </row>
    <row r="856">
      <c r="A856" t="inlineStr">
        <is>
          <t>Colorado State</t>
        </is>
      </c>
      <c r="C856" t="inlineStr">
        <is>
          <t>DEFENSE — 4-2-5 (OurLads 06/11/2026)</t>
        </is>
      </c>
    </row>
    <row r="857">
      <c r="A857" t="inlineStr">
        <is>
          <t>Colorado State</t>
        </is>
      </c>
      <c r="B857" t="inlineStr">
        <is>
          <t>DE</t>
        </is>
      </c>
      <c r="C857" t="inlineStr">
        <is>
          <t>Stephon Wright (GR) •</t>
        </is>
      </c>
      <c r="D857" t="inlineStr">
        <is>
          <t>Brandon Kelley (RS JR) •</t>
        </is>
      </c>
      <c r="E857" t="inlineStr">
        <is>
          <t>Mukendi Wa-Kalonji (GR)</t>
        </is>
      </c>
    </row>
    <row r="858">
      <c r="A858" t="inlineStr">
        <is>
          <t>Colorado State</t>
        </is>
      </c>
      <c r="B858" t="inlineStr">
        <is>
          <t>NT</t>
        </is>
      </c>
      <c r="C858" t="inlineStr">
        <is>
          <t>Robby Harrison (RS SR) •</t>
        </is>
      </c>
      <c r="D858" t="inlineStr">
        <is>
          <t>Alton Tarber IV (RS JR) •</t>
        </is>
      </c>
      <c r="E858" t="inlineStr">
        <is>
          <t>Keegan Shank (RS SO)</t>
        </is>
      </c>
    </row>
    <row r="859">
      <c r="A859" t="inlineStr">
        <is>
          <t>Colorado State</t>
        </is>
      </c>
      <c r="B859" t="inlineStr">
        <is>
          <t>DT</t>
        </is>
      </c>
      <c r="C859" t="inlineStr">
        <is>
          <t>Jack Moran (RS SO)</t>
        </is>
      </c>
      <c r="D859" t="inlineStr">
        <is>
          <t>Gabe Jones (RS JR) •</t>
        </is>
      </c>
      <c r="E859" t="inlineStr">
        <is>
          <t>Cleto Chol (RS JR) •</t>
        </is>
      </c>
    </row>
    <row r="860">
      <c r="A860" t="inlineStr">
        <is>
          <t>Colorado State</t>
        </is>
      </c>
      <c r="B860" t="inlineStr">
        <is>
          <t>JACK</t>
        </is>
      </c>
      <c r="C860" t="inlineStr">
        <is>
          <t>Kenyon Agurs (RS JR)</t>
        </is>
      </c>
      <c r="D860" t="inlineStr">
        <is>
          <t>Khamani Potts (RS JR) •</t>
        </is>
      </c>
      <c r="E860" t="inlineStr">
        <is>
          <t>Nykobi Brown (RS FR) •</t>
        </is>
      </c>
    </row>
    <row r="861">
      <c r="A861" t="inlineStr">
        <is>
          <t>Colorado State</t>
        </is>
      </c>
      <c r="B861" t="inlineStr">
        <is>
          <t>WLB</t>
        </is>
      </c>
      <c r="C861" t="inlineStr">
        <is>
          <t>Jaseim Mitchell (GR)</t>
        </is>
      </c>
      <c r="D861" t="inlineStr">
        <is>
          <t>Marc Pretto (RS SR) •</t>
        </is>
      </c>
      <c r="E861" t="inlineStr">
        <is>
          <t>Caleb Otlewski (RS JR) •</t>
        </is>
      </c>
    </row>
    <row r="862">
      <c r="A862" t="inlineStr">
        <is>
          <t>Colorado State</t>
        </is>
      </c>
      <c r="B862" t="inlineStr">
        <is>
          <t>MLB</t>
        </is>
      </c>
      <c r="C862" t="inlineStr">
        <is>
          <t>Oumar Diomande (RS JR) •</t>
        </is>
      </c>
      <c r="D862" t="inlineStr">
        <is>
          <t>Antarron Turner (RS SR) •</t>
        </is>
      </c>
      <c r="E862" t="inlineStr">
        <is>
          <t>Jaylen King (FR)</t>
        </is>
      </c>
    </row>
    <row r="863">
      <c r="A863" t="inlineStr">
        <is>
          <t>Colorado State</t>
        </is>
      </c>
      <c r="B863" t="inlineStr">
        <is>
          <t>LCB</t>
        </is>
      </c>
      <c r="C863" t="inlineStr">
        <is>
          <t>Jordan Lessard (SR) •</t>
        </is>
      </c>
      <c r="D863" t="inlineStr">
        <is>
          <t>Caleb Presley (RS JR) •</t>
        </is>
      </c>
      <c r="E863" t="inlineStr">
        <is>
          <t>Elijah Brown (JR) •</t>
        </is>
      </c>
    </row>
    <row r="864">
      <c r="A864" t="inlineStr">
        <is>
          <t>Colorado State</t>
        </is>
      </c>
      <c r="B864" t="inlineStr">
        <is>
          <t>SS</t>
        </is>
      </c>
      <c r="C864" t="inlineStr">
        <is>
          <t>Jace Bellah (RS SR)</t>
        </is>
      </c>
      <c r="D864" t="inlineStr">
        <is>
          <t>AJ Noland (RS SO)</t>
        </is>
      </c>
      <c r="E864" t="inlineStr">
        <is>
          <t>Jermaine Santana-Diaz (FR)</t>
        </is>
      </c>
    </row>
    <row r="865">
      <c r="A865" t="inlineStr">
        <is>
          <t>Colorado State</t>
        </is>
      </c>
      <c r="B865" t="inlineStr">
        <is>
          <t>FS</t>
        </is>
      </c>
      <c r="C865" t="inlineStr">
        <is>
          <t>Elijah Mc-Cantos (RS SR) •</t>
        </is>
      </c>
      <c r="D865" t="inlineStr">
        <is>
          <t>Tre'Shawn Moore (JR) •</t>
        </is>
      </c>
      <c r="E865" t="inlineStr">
        <is>
          <t>Dagan Myers (RS SO)</t>
        </is>
      </c>
    </row>
    <row r="866">
      <c r="A866" t="inlineStr">
        <is>
          <t>Colorado State</t>
        </is>
      </c>
      <c r="B866" t="inlineStr">
        <is>
          <t>RCB</t>
        </is>
      </c>
      <c r="C866" t="inlineStr">
        <is>
          <t>Richard Mosley III (RS JR) •</t>
        </is>
      </c>
      <c r="D866" t="inlineStr">
        <is>
          <t>CJ Blocker (RS JR) •</t>
        </is>
      </c>
    </row>
    <row r="867">
      <c r="A867" t="inlineStr">
        <is>
          <t>Colorado State</t>
        </is>
      </c>
      <c r="B867" t="inlineStr">
        <is>
          <t>NB</t>
        </is>
      </c>
      <c r="C867" t="inlineStr">
        <is>
          <t>Dylan Phelps (RS JR)</t>
        </is>
      </c>
      <c r="D867" t="inlineStr">
        <is>
          <t>D'Angelo Hagans Jr. (SO)</t>
        </is>
      </c>
    </row>
    <row r="868">
      <c r="A868" t="inlineStr">
        <is>
          <t>Colorado State</t>
        </is>
      </c>
    </row>
    <row r="869">
      <c r="A869" t="inlineStr">
        <is>
          <t>Colorado State</t>
        </is>
      </c>
      <c r="C869" t="inlineStr">
        <is>
          <t>SPECIAL TEAMS (OurLads 06/11/2026)</t>
        </is>
      </c>
    </row>
    <row r="870">
      <c r="A870" t="inlineStr">
        <is>
          <t>Colorado State</t>
        </is>
      </c>
      <c r="B870" t="inlineStr">
        <is>
          <t>PT</t>
        </is>
      </c>
      <c r="C870" t="inlineStr">
        <is>
          <t>Cavan Craig (RS SO) •</t>
        </is>
      </c>
      <c r="D870" t="inlineStr">
        <is>
          <t>Nathan Sutcliffe (RS SO)</t>
        </is>
      </c>
    </row>
    <row r="871">
      <c r="A871" t="inlineStr">
        <is>
          <t>Colorado State</t>
        </is>
      </c>
      <c r="B871" t="inlineStr">
        <is>
          <t>PK</t>
        </is>
      </c>
      <c r="C871" t="inlineStr">
        <is>
          <t>Kali Nguma (RS JR) •</t>
        </is>
      </c>
      <c r="D871" t="inlineStr">
        <is>
          <t>Casey Carr (RS FR)</t>
        </is>
      </c>
    </row>
    <row r="872">
      <c r="A872" t="inlineStr">
        <is>
          <t>Colorado State</t>
        </is>
      </c>
      <c r="B872" t="inlineStr">
        <is>
          <t>KO</t>
        </is>
      </c>
      <c r="C872" t="inlineStr">
        <is>
          <t>Kali Nguma (RS JR) •</t>
        </is>
      </c>
      <c r="D872" t="inlineStr">
        <is>
          <t>Casey Carr (RS FR)</t>
        </is>
      </c>
    </row>
    <row r="873">
      <c r="A873" t="inlineStr">
        <is>
          <t>Colorado State</t>
        </is>
      </c>
      <c r="B873" t="inlineStr">
        <is>
          <t>LS</t>
        </is>
      </c>
      <c r="C873" t="inlineStr">
        <is>
          <t>Walker Himebauch (SR) •</t>
        </is>
      </c>
      <c r="D873" t="inlineStr">
        <is>
          <t>Declan McKernan (FR)</t>
        </is>
      </c>
    </row>
    <row r="874">
      <c r="A874" t="inlineStr">
        <is>
          <t>Colorado State</t>
        </is>
      </c>
      <c r="B874" t="inlineStr">
        <is>
          <t>H</t>
        </is>
      </c>
      <c r="C874" t="inlineStr">
        <is>
          <t>Cavan Craig (RS SO) •</t>
        </is>
      </c>
      <c r="D874" t="inlineStr">
        <is>
          <t>Nathan Sutcliffe (RS SO)</t>
        </is>
      </c>
    </row>
    <row r="875">
      <c r="A875" t="inlineStr">
        <is>
          <t>Colorado State</t>
        </is>
      </c>
      <c r="B875" t="inlineStr">
        <is>
          <t>PR</t>
        </is>
      </c>
      <c r="C875" t="inlineStr">
        <is>
          <t>Jackson Harper (RS JR) •</t>
        </is>
      </c>
    </row>
    <row r="876">
      <c r="A876" t="inlineStr">
        <is>
          <t>Colorado State</t>
        </is>
      </c>
      <c r="B876" t="inlineStr">
        <is>
          <t>KR</t>
        </is>
      </c>
      <c r="C876" t="inlineStr">
        <is>
          <t>Mel Brown (RS SR) •</t>
        </is>
      </c>
      <c r="D876" t="inlineStr">
        <is>
          <t>Terrence Smith Jr. (RS SO) •</t>
        </is>
      </c>
    </row>
    <row r="877">
      <c r="A877" t="inlineStr">
        <is>
          <t>Delaware</t>
        </is>
      </c>
      <c r="C877" t="inlineStr">
        <is>
          <t>OFFENSE — Spread (OurLads 06/14/2026)</t>
        </is>
      </c>
    </row>
    <row r="878">
      <c r="A878" t="inlineStr">
        <is>
          <t>Delaware</t>
        </is>
      </c>
      <c r="B878" t="inlineStr">
        <is>
          <t>WR-X</t>
        </is>
      </c>
      <c r="C878" t="inlineStr">
        <is>
          <t>Da'Wain Lofton (GR) •</t>
        </is>
      </c>
      <c r="D878" t="inlineStr">
        <is>
          <t>Donovan Lewis (RS JR)</t>
        </is>
      </c>
      <c r="E878" t="inlineStr">
        <is>
          <t>Calvin Thomas (RS FR)</t>
        </is>
      </c>
    </row>
    <row r="879">
      <c r="A879" t="inlineStr">
        <is>
          <t>Delaware</t>
        </is>
      </c>
      <c r="B879" t="inlineStr">
        <is>
          <t>WR-Z</t>
        </is>
      </c>
      <c r="C879" t="inlineStr">
        <is>
          <t>Sean Wilson (RS SO)</t>
        </is>
      </c>
      <c r="D879" t="inlineStr">
        <is>
          <t>Brandon Rehmann (RS SO) •</t>
        </is>
      </c>
    </row>
    <row r="880">
      <c r="A880" t="inlineStr">
        <is>
          <t>Delaware</t>
        </is>
      </c>
      <c r="B880" t="inlineStr">
        <is>
          <t>WR-SL</t>
        </is>
      </c>
      <c r="C880" t="inlineStr">
        <is>
          <t>Bryson Graves (SR) •</t>
        </is>
      </c>
      <c r="D880" t="inlineStr">
        <is>
          <t>Nick Tyree (RS SO)</t>
        </is>
      </c>
    </row>
    <row r="881">
      <c r="A881" t="inlineStr">
        <is>
          <t>Delaware</t>
        </is>
      </c>
      <c r="B881" t="inlineStr">
        <is>
          <t>LT</t>
        </is>
      </c>
      <c r="C881" t="inlineStr">
        <is>
          <t>Noah Rosahac (RS SO) •</t>
        </is>
      </c>
      <c r="D881" t="inlineStr">
        <is>
          <t>Dylan Stewart (RS FR)</t>
        </is>
      </c>
    </row>
    <row r="882">
      <c r="A882" t="inlineStr">
        <is>
          <t>Delaware</t>
        </is>
      </c>
      <c r="B882" t="inlineStr">
        <is>
          <t>LG</t>
        </is>
      </c>
      <c r="C882" t="inlineStr">
        <is>
          <t>Mustafa Feika (RS SR) •</t>
        </is>
      </c>
      <c r="D882" t="inlineStr">
        <is>
          <t>Tyler Burnham (RS SO)</t>
        </is>
      </c>
    </row>
    <row r="883">
      <c r="A883" t="inlineStr">
        <is>
          <t>Delaware</t>
        </is>
      </c>
      <c r="B883" t="inlineStr">
        <is>
          <t>C</t>
        </is>
      </c>
      <c r="C883" t="inlineStr">
        <is>
          <t>Steven Demboski (GR)</t>
        </is>
      </c>
      <c r="D883" t="inlineStr">
        <is>
          <t>Patrick Methlie (GR) •</t>
        </is>
      </c>
    </row>
    <row r="884">
      <c r="A884" t="inlineStr">
        <is>
          <t>Delaware</t>
        </is>
      </c>
      <c r="B884" t="inlineStr">
        <is>
          <t>RG</t>
        </is>
      </c>
      <c r="C884" t="inlineStr">
        <is>
          <t>Anthony Caccese (RS JR)</t>
        </is>
      </c>
      <c r="D884" t="inlineStr">
        <is>
          <t>Wahkeem Roman (GR) •</t>
        </is>
      </c>
    </row>
    <row r="885">
      <c r="A885" t="inlineStr">
        <is>
          <t>Delaware</t>
        </is>
      </c>
      <c r="B885" t="inlineStr">
        <is>
          <t>RT</t>
        </is>
      </c>
      <c r="C885" t="inlineStr">
        <is>
          <t>Jack Small (RS SO) •</t>
        </is>
      </c>
      <c r="D885" t="inlineStr">
        <is>
          <t>Carter Sareyka (RS SO)</t>
        </is>
      </c>
    </row>
    <row r="886">
      <c r="A886" t="inlineStr">
        <is>
          <t>Delaware</t>
        </is>
      </c>
      <c r="B886" t="inlineStr">
        <is>
          <t>TE</t>
        </is>
      </c>
      <c r="C886" t="inlineStr">
        <is>
          <t>Elijah Sessoms (GR)</t>
        </is>
      </c>
      <c r="D886" t="inlineStr">
        <is>
          <t>Scott Moore (SO)</t>
        </is>
      </c>
      <c r="E886" t="inlineStr">
        <is>
          <t>Josh Humes (SR) •</t>
        </is>
      </c>
      <c r="F886" t="inlineStr">
        <is>
          <t>Jackson Whitacre (RS SO)</t>
        </is>
      </c>
    </row>
    <row r="887">
      <c r="A887" t="inlineStr">
        <is>
          <t>Delaware</t>
        </is>
      </c>
      <c r="B887" t="inlineStr">
        <is>
          <t>QB</t>
        </is>
      </c>
      <c r="C887" t="inlineStr">
        <is>
          <t>Nick Minicucci (SR)</t>
        </is>
      </c>
      <c r="D887" t="inlineStr">
        <is>
          <t>Braden Streeter (RS SO)</t>
        </is>
      </c>
      <c r="E887" t="inlineStr">
        <is>
          <t>Riley Trujillo (RS SO) •</t>
        </is>
      </c>
      <c r="F887" t="inlineStr">
        <is>
          <t>EJ Archield Jr. (RS FR)</t>
        </is>
      </c>
    </row>
    <row r="888">
      <c r="A888" t="inlineStr">
        <is>
          <t>Delaware</t>
        </is>
      </c>
      <c r="B888" t="inlineStr">
        <is>
          <t>RB</t>
        </is>
      </c>
      <c r="C888" t="inlineStr">
        <is>
          <t>Jo Silver (GR)</t>
        </is>
      </c>
      <c r="D888" t="inlineStr">
        <is>
          <t>Viron Ellison Jr. (JR) •</t>
        </is>
      </c>
      <c r="E888" t="inlineStr">
        <is>
          <t>Kaderris Roberts (RS SR) •</t>
        </is>
      </c>
      <c r="F888" t="inlineStr">
        <is>
          <t>Greg Spiller (RS SO)</t>
        </is>
      </c>
    </row>
    <row r="889">
      <c r="A889" t="inlineStr">
        <is>
          <t>Delaware</t>
        </is>
      </c>
    </row>
    <row r="890">
      <c r="A890" t="inlineStr">
        <is>
          <t>Delaware</t>
        </is>
      </c>
    </row>
    <row r="891">
      <c r="A891" t="inlineStr">
        <is>
          <t>Delaware</t>
        </is>
      </c>
      <c r="C891" t="inlineStr">
        <is>
          <t>DEFENSE — 3-3-5 (OurLads 06/14/2026)</t>
        </is>
      </c>
    </row>
    <row r="892">
      <c r="A892" t="inlineStr">
        <is>
          <t>Delaware</t>
        </is>
      </c>
      <c r="B892" t="inlineStr">
        <is>
          <t>LDE</t>
        </is>
      </c>
      <c r="C892" t="inlineStr">
        <is>
          <t>Noah Matthews (GR) •</t>
        </is>
      </c>
      <c r="D892" t="inlineStr">
        <is>
          <t>Kaeden Singleton (RS SO)</t>
        </is>
      </c>
      <c r="E892" t="inlineStr">
        <is>
          <t>Q'yaeir Price (GR) •</t>
        </is>
      </c>
    </row>
    <row r="893">
      <c r="A893" t="inlineStr">
        <is>
          <t>Delaware</t>
        </is>
      </c>
      <c r="B893" t="inlineStr">
        <is>
          <t>NT</t>
        </is>
      </c>
      <c r="C893" t="inlineStr">
        <is>
          <t>Dominick Brogna (GR)</t>
        </is>
      </c>
      <c r="D893" t="inlineStr">
        <is>
          <t>Dylan Mann (RS JR) •</t>
        </is>
      </c>
    </row>
    <row r="894">
      <c r="A894" t="inlineStr">
        <is>
          <t>Delaware</t>
        </is>
      </c>
      <c r="B894" t="inlineStr">
        <is>
          <t>RDE</t>
        </is>
      </c>
      <c r="C894" t="inlineStr">
        <is>
          <t>Brandon Gorham (SO)</t>
        </is>
      </c>
      <c r="D894" t="inlineStr">
        <is>
          <t>Trace Scott III (RS SO)</t>
        </is>
      </c>
      <c r="E894" t="inlineStr">
        <is>
          <t>James Steel (RS FR) •</t>
        </is>
      </c>
    </row>
    <row r="895">
      <c r="A895" t="inlineStr">
        <is>
          <t>Delaware</t>
        </is>
      </c>
      <c r="B895" t="inlineStr">
        <is>
          <t>WLB</t>
        </is>
      </c>
      <c r="C895" t="inlineStr">
        <is>
          <t>Colin Gallagher (RS SO)</t>
        </is>
      </c>
      <c r="D895" t="inlineStr">
        <is>
          <t>Julius Puryear (RS FR)</t>
        </is>
      </c>
    </row>
    <row r="896">
      <c r="A896" t="inlineStr">
        <is>
          <t>Delaware</t>
        </is>
      </c>
      <c r="B896" t="inlineStr">
        <is>
          <t>MLB</t>
        </is>
      </c>
      <c r="C896" t="inlineStr">
        <is>
          <t>Gavin Moul (SR)</t>
        </is>
      </c>
      <c r="D896" t="inlineStr">
        <is>
          <t>Jawarren Corbin (RS JR) •</t>
        </is>
      </c>
    </row>
    <row r="897">
      <c r="A897" t="inlineStr">
        <is>
          <t>Delaware</t>
        </is>
      </c>
      <c r="B897" t="inlineStr">
        <is>
          <t>SLB</t>
        </is>
      </c>
      <c r="C897" t="inlineStr">
        <is>
          <t>Blake Matthews (GR) •</t>
        </is>
      </c>
      <c r="D897" t="inlineStr">
        <is>
          <t>Jalen Bell (JR) •</t>
        </is>
      </c>
    </row>
    <row r="898">
      <c r="A898" t="inlineStr">
        <is>
          <t>Delaware</t>
        </is>
      </c>
      <c r="B898" t="inlineStr">
        <is>
          <t>LCB</t>
        </is>
      </c>
      <c r="C898" t="inlineStr">
        <is>
          <t>Jamarion Kolagbodi (SO)</t>
        </is>
      </c>
      <c r="D898" t="inlineStr">
        <is>
          <t>Jaquise Alexander (RS SR) •</t>
        </is>
      </c>
    </row>
    <row r="899">
      <c r="A899" t="inlineStr">
        <is>
          <t>Delaware</t>
        </is>
      </c>
      <c r="B899" t="inlineStr">
        <is>
          <t>SS</t>
        </is>
      </c>
      <c r="C899" t="inlineStr">
        <is>
          <t>Kahlil Ali (RS JR) •</t>
        </is>
      </c>
      <c r="D899" t="inlineStr">
        <is>
          <t>Nasir Eatmon (SO)</t>
        </is>
      </c>
    </row>
    <row r="900">
      <c r="A900" t="inlineStr">
        <is>
          <t>Delaware</t>
        </is>
      </c>
      <c r="B900" t="inlineStr">
        <is>
          <t>FS</t>
        </is>
      </c>
      <c r="C900" t="inlineStr">
        <is>
          <t>KT Seay (SR)</t>
        </is>
      </c>
      <c r="D900" t="inlineStr">
        <is>
          <t>George Mullins (RS FR) •</t>
        </is>
      </c>
    </row>
    <row r="901">
      <c r="A901" t="inlineStr">
        <is>
          <t>Delaware</t>
        </is>
      </c>
      <c r="B901" t="inlineStr">
        <is>
          <t>RCB</t>
        </is>
      </c>
      <c r="C901" t="inlineStr">
        <is>
          <t>Kshawn Cox Jr. (RS JR)</t>
        </is>
      </c>
    </row>
    <row r="902">
      <c r="A902" t="inlineStr">
        <is>
          <t>Delaware</t>
        </is>
      </c>
      <c r="B902" t="inlineStr">
        <is>
          <t>NB</t>
        </is>
      </c>
      <c r="C902" t="inlineStr">
        <is>
          <t>Noah Jefferson (SO)</t>
        </is>
      </c>
    </row>
    <row r="903">
      <c r="A903" t="inlineStr">
        <is>
          <t>Delaware</t>
        </is>
      </c>
    </row>
    <row r="904">
      <c r="A904" t="inlineStr">
        <is>
          <t>Delaware</t>
        </is>
      </c>
      <c r="C904" t="inlineStr">
        <is>
          <t>SPECIAL TEAMS (OurLads 06/14/2026)</t>
        </is>
      </c>
    </row>
    <row r="905">
      <c r="A905" t="inlineStr">
        <is>
          <t>Delaware</t>
        </is>
      </c>
      <c r="B905" t="inlineStr">
        <is>
          <t>PT</t>
        </is>
      </c>
      <c r="C905" t="inlineStr">
        <is>
          <t>Josh Cupitt (GR) •</t>
        </is>
      </c>
    </row>
    <row r="906">
      <c r="A906" t="inlineStr">
        <is>
          <t>Delaware</t>
        </is>
      </c>
      <c r="B906" t="inlineStr">
        <is>
          <t>PK</t>
        </is>
      </c>
      <c r="C906" t="inlineStr">
        <is>
          <t>Tucker Smack (SR) •</t>
        </is>
      </c>
      <c r="D906" t="inlineStr">
        <is>
          <t>Kason Mullis (FR)</t>
        </is>
      </c>
    </row>
    <row r="907">
      <c r="A907" t="inlineStr">
        <is>
          <t>Delaware</t>
        </is>
      </c>
      <c r="B907" t="inlineStr">
        <is>
          <t>KO</t>
        </is>
      </c>
      <c r="C907" t="inlineStr">
        <is>
          <t>Tucker Smack (SR) •</t>
        </is>
      </c>
      <c r="D907" t="inlineStr">
        <is>
          <t>Kason Mullis (FR)</t>
        </is>
      </c>
    </row>
    <row r="908">
      <c r="A908" t="inlineStr">
        <is>
          <t>Delaware</t>
        </is>
      </c>
      <c r="B908" t="inlineStr">
        <is>
          <t>LS</t>
        </is>
      </c>
      <c r="C908" t="inlineStr">
        <is>
          <t>Maddox Sills (SO)</t>
        </is>
      </c>
    </row>
    <row r="909">
      <c r="A909" t="inlineStr">
        <is>
          <t>Delaware</t>
        </is>
      </c>
      <c r="B909" t="inlineStr">
        <is>
          <t>H</t>
        </is>
      </c>
      <c r="C909" t="inlineStr">
        <is>
          <t>Josh Cupitt (GR) •</t>
        </is>
      </c>
    </row>
    <row r="910">
      <c r="A910" t="inlineStr">
        <is>
          <t>Delaware</t>
        </is>
      </c>
      <c r="B910" t="inlineStr">
        <is>
          <t>PR</t>
        </is>
      </c>
      <c r="C910" t="inlineStr">
        <is>
          <t>Bryson Graves (SR) •</t>
        </is>
      </c>
    </row>
    <row r="911">
      <c r="A911" t="inlineStr">
        <is>
          <t>Delaware</t>
        </is>
      </c>
      <c r="B911" t="inlineStr">
        <is>
          <t>KR</t>
        </is>
      </c>
      <c r="C911" t="inlineStr">
        <is>
          <t>Kaderris Roberts (RS SR) •</t>
        </is>
      </c>
      <c r="D911" t="inlineStr">
        <is>
          <t>Brandon Rehmann (RS SO) •</t>
        </is>
      </c>
    </row>
    <row r="912">
      <c r="A912" t="inlineStr">
        <is>
          <t>Duke</t>
        </is>
      </c>
      <c r="C912" t="inlineStr">
        <is>
          <t>OFFENSE — Spread (OurLads 08/09/2026)</t>
        </is>
      </c>
    </row>
    <row r="913">
      <c r="A913" t="inlineStr">
        <is>
          <t>Duke</t>
        </is>
      </c>
      <c r="B913" t="inlineStr">
        <is>
          <t>WR-X</t>
        </is>
      </c>
      <c r="C913" t="inlineStr">
        <is>
          <t>Jared Richardson (GR) •</t>
        </is>
      </c>
      <c r="D913" t="inlineStr">
        <is>
          <t>Kavon Simmons (RS FR)</t>
        </is>
      </c>
      <c r="E913" t="inlineStr">
        <is>
          <t>Brody Keefe (FR)</t>
        </is>
      </c>
    </row>
    <row r="914">
      <c r="A914" t="inlineStr">
        <is>
          <t>Duke</t>
        </is>
      </c>
      <c r="B914" t="inlineStr">
        <is>
          <t>WR-Z</t>
        </is>
      </c>
      <c r="C914" t="inlineStr">
        <is>
          <t>Jaivon Solomon (RS FR)</t>
        </is>
      </c>
      <c r="D914" t="inlineStr">
        <is>
          <t>Jamien Little (RS FR)</t>
        </is>
      </c>
      <c r="E914" t="inlineStr">
        <is>
          <t>Paxon Kettering (RS SO)</t>
        </is>
      </c>
    </row>
    <row r="915">
      <c r="A915" t="inlineStr">
        <is>
          <t>Duke</t>
        </is>
      </c>
      <c r="B915" t="inlineStr">
        <is>
          <t>WR-SL</t>
        </is>
      </c>
      <c r="C915" t="inlineStr">
        <is>
          <t>Javen Nicholas (GR) •</t>
        </is>
      </c>
      <c r="D915" t="inlineStr">
        <is>
          <t>Jayden Moore (RS SO)</t>
        </is>
      </c>
      <c r="E915" t="inlineStr">
        <is>
          <t>Qeanu Johnson (RS FR)</t>
        </is>
      </c>
    </row>
    <row r="916">
      <c r="A916" t="inlineStr">
        <is>
          <t>Duke</t>
        </is>
      </c>
      <c r="B916" t="inlineStr">
        <is>
          <t>LT</t>
        </is>
      </c>
      <c r="C916" t="inlineStr">
        <is>
          <t>Nick Del Grande (GR) •</t>
        </is>
      </c>
      <c r="D916" t="inlineStr">
        <is>
          <t>Caleb Dorris (RS JR)</t>
        </is>
      </c>
      <c r="E916" t="inlineStr">
        <is>
          <t>Roman Fina (RS FR)</t>
        </is>
      </c>
    </row>
    <row r="917">
      <c r="A917" t="inlineStr">
        <is>
          <t>Duke</t>
        </is>
      </c>
      <c r="B917" t="inlineStr">
        <is>
          <t>LG</t>
        </is>
      </c>
      <c r="C917" t="inlineStr">
        <is>
          <t>Jordan Larsen (RS SR) •</t>
        </is>
      </c>
      <c r="D917" t="inlineStr">
        <is>
          <t>Micah Sahakian (GR) •</t>
        </is>
      </c>
      <c r="E917" t="inlineStr">
        <is>
          <t>Reagan McCranie (RS JR)</t>
        </is>
      </c>
    </row>
    <row r="918">
      <c r="A918" t="inlineStr">
        <is>
          <t>Duke</t>
        </is>
      </c>
      <c r="B918" t="inlineStr">
        <is>
          <t>C</t>
        </is>
      </c>
      <c r="C918" t="inlineStr">
        <is>
          <t>Matt Craycraft (RS SR)</t>
        </is>
      </c>
      <c r="D918" t="inlineStr">
        <is>
          <t>Ryan Daly (RS SO)</t>
        </is>
      </c>
      <c r="E918" t="inlineStr">
        <is>
          <t>Sean Stover (FR)</t>
        </is>
      </c>
    </row>
    <row r="919">
      <c r="A919" t="inlineStr">
        <is>
          <t>Duke</t>
        </is>
      </c>
      <c r="B919" t="inlineStr">
        <is>
          <t>RG</t>
        </is>
      </c>
      <c r="C919" t="inlineStr">
        <is>
          <t>Bradley Smith (RS SO)</t>
        </is>
      </c>
      <c r="D919" t="inlineStr">
        <is>
          <t>Gemyel Allen (RS SO)</t>
        </is>
      </c>
      <c r="E919" t="inlineStr">
        <is>
          <t>Jamin Brown (RS FR)</t>
        </is>
      </c>
    </row>
    <row r="920">
      <c r="A920" t="inlineStr">
        <is>
          <t>Duke</t>
        </is>
      </c>
      <c r="B920" t="inlineStr">
        <is>
          <t>RT</t>
        </is>
      </c>
      <c r="C920" t="inlineStr">
        <is>
          <t>Braden Miller (GR) •</t>
        </is>
      </c>
      <c r="D920" t="inlineStr">
        <is>
          <t>Cole Allen (RS FR)</t>
        </is>
      </c>
    </row>
    <row r="921">
      <c r="A921" t="inlineStr">
        <is>
          <t>Duke</t>
        </is>
      </c>
      <c r="B921" t="inlineStr">
        <is>
          <t>TE</t>
        </is>
      </c>
      <c r="C921" t="inlineStr">
        <is>
          <t>Jeremiah Hasley (RS SR)</t>
        </is>
      </c>
      <c r="D921" t="inlineStr">
        <is>
          <t>Nate Kurisky (GR) •</t>
        </is>
      </c>
      <c r="E921" t="inlineStr">
        <is>
          <t>Jake Taylor (RS SR)</t>
        </is>
      </c>
    </row>
    <row r="922">
      <c r="A922" t="inlineStr">
        <is>
          <t>Duke</t>
        </is>
      </c>
      <c r="B922" t="inlineStr">
        <is>
          <t>QB</t>
        </is>
      </c>
      <c r="C922" t="inlineStr">
        <is>
          <t>Walker Eget (GR) •</t>
        </is>
      </c>
      <c r="D922" t="inlineStr">
        <is>
          <t>Dan Mahan (RS FR)</t>
        </is>
      </c>
      <c r="E922" t="inlineStr">
        <is>
          <t>Terry Walker III (FR)</t>
        </is>
      </c>
    </row>
    <row r="923">
      <c r="A923" t="inlineStr">
        <is>
          <t>Duke</t>
        </is>
      </c>
      <c r="B923" t="inlineStr">
        <is>
          <t>RB</t>
        </is>
      </c>
      <c r="C923" t="inlineStr">
        <is>
          <t>Nate Sheppard (SO)</t>
        </is>
      </c>
      <c r="D923" t="inlineStr">
        <is>
          <t>CJ Campbell Jr. (GR) •</t>
        </is>
      </c>
      <c r="E923" t="inlineStr">
        <is>
          <t>Wilhelm Daal II (GR) •</t>
        </is>
      </c>
      <c r="F923" t="inlineStr">
        <is>
          <t>CJ Givers (FR)</t>
        </is>
      </c>
    </row>
    <row r="924">
      <c r="A924" t="inlineStr">
        <is>
          <t>Duke</t>
        </is>
      </c>
    </row>
    <row r="925">
      <c r="A925" t="inlineStr">
        <is>
          <t>Duke</t>
        </is>
      </c>
    </row>
    <row r="926">
      <c r="A926" t="inlineStr">
        <is>
          <t>Duke</t>
        </is>
      </c>
      <c r="C926" t="inlineStr">
        <is>
          <t>DEFENSE — Multiple 4-2-5 (OurLads 08/09/2026)</t>
        </is>
      </c>
    </row>
    <row r="927">
      <c r="A927" t="inlineStr">
        <is>
          <t>Duke</t>
        </is>
      </c>
      <c r="B927" t="inlineStr">
        <is>
          <t>LDE</t>
        </is>
      </c>
      <c r="C927" t="inlineStr">
        <is>
          <t>Kevin O'Connor (RS JR)</t>
        </is>
      </c>
      <c r="D927" t="inlineStr">
        <is>
          <t>Bryce Davis (SO)</t>
        </is>
      </c>
      <c r="E927" t="inlineStr">
        <is>
          <t>Sampson Onuoha (RS FR)</t>
        </is>
      </c>
    </row>
    <row r="928">
      <c r="A928" t="inlineStr">
        <is>
          <t>Duke</t>
        </is>
      </c>
      <c r="B928" t="inlineStr">
        <is>
          <t>LDT</t>
        </is>
      </c>
      <c r="C928" t="inlineStr">
        <is>
          <t>Owen Wafle (RS SO) •</t>
        </is>
      </c>
      <c r="D928" t="inlineStr">
        <is>
          <t>Dakota Quiñonez (GR) •</t>
        </is>
      </c>
      <c r="E928" t="inlineStr">
        <is>
          <t>Julius Columbus (RS FR)</t>
        </is>
      </c>
    </row>
    <row r="929">
      <c r="A929" t="inlineStr">
        <is>
          <t>Duke</t>
        </is>
      </c>
      <c r="B929" t="inlineStr">
        <is>
          <t>RDT</t>
        </is>
      </c>
      <c r="C929" t="inlineStr">
        <is>
          <t>Preston Watson (JR)</t>
        </is>
      </c>
      <c r="D929" t="inlineStr">
        <is>
          <t>David Anderson (RS JR)</t>
        </is>
      </c>
      <c r="E929" t="inlineStr">
        <is>
          <t>Bariate Kara (RS FR)</t>
        </is>
      </c>
    </row>
    <row r="930">
      <c r="A930" t="inlineStr">
        <is>
          <t>Duke</t>
        </is>
      </c>
      <c r="B930" t="inlineStr">
        <is>
          <t>RDE</t>
        </is>
      </c>
      <c r="C930" t="inlineStr">
        <is>
          <t>Tyshon Reed (JR)</t>
        </is>
      </c>
      <c r="D930" t="inlineStr">
        <is>
          <t>Semaj Turner (RS JR)</t>
        </is>
      </c>
      <c r="E930" t="inlineStr">
        <is>
          <t>Kobe Smith (RS SO)</t>
        </is>
      </c>
    </row>
    <row r="931">
      <c r="A931" t="inlineStr">
        <is>
          <t>Duke</t>
        </is>
      </c>
      <c r="B931" t="inlineStr">
        <is>
          <t>WLB</t>
        </is>
      </c>
      <c r="C931" t="inlineStr">
        <is>
          <t>Nick Morris Jr. (GR)</t>
        </is>
      </c>
      <c r="D931" t="inlineStr">
        <is>
          <t>Kendall Johnson (RS JR)</t>
        </is>
      </c>
    </row>
    <row r="932">
      <c r="A932" t="inlineStr">
        <is>
          <t>Duke</t>
        </is>
      </c>
      <c r="B932" t="inlineStr">
        <is>
          <t>MLB</t>
        </is>
      </c>
      <c r="C932" t="inlineStr">
        <is>
          <t>Luke Mergott (RS JR)</t>
        </is>
      </c>
      <c r="D932" t="inlineStr">
        <is>
          <t>Bradley Gompers (SO)</t>
        </is>
      </c>
      <c r="E932" t="inlineStr">
        <is>
          <t>Elliott Schaper (SO)</t>
        </is>
      </c>
    </row>
    <row r="933">
      <c r="A933" t="inlineStr">
        <is>
          <t>Duke</t>
        </is>
      </c>
      <c r="B933" t="inlineStr">
        <is>
          <t>LCB</t>
        </is>
      </c>
      <c r="C933" t="inlineStr">
        <is>
          <t>Kimari Robinson (RS JR)</t>
        </is>
      </c>
      <c r="D933" t="inlineStr">
        <is>
          <t>Dylan Flowers (GR) •</t>
        </is>
      </c>
      <c r="E933" t="inlineStr">
        <is>
          <t>Evan Smith (GR) •</t>
        </is>
      </c>
    </row>
    <row r="934">
      <c r="A934" t="inlineStr">
        <is>
          <t>Duke</t>
        </is>
      </c>
      <c r="B934" t="inlineStr">
        <is>
          <t>SS</t>
        </is>
      </c>
      <c r="C934" t="inlineStr">
        <is>
          <t>Andrew Pellicciotta (SO)</t>
        </is>
      </c>
      <c r="D934" t="inlineStr">
        <is>
          <t>Patrick Smith-Young (GR) •</t>
        </is>
      </c>
    </row>
    <row r="935">
      <c r="A935" t="inlineStr">
        <is>
          <t>Duke</t>
        </is>
      </c>
      <c r="B935" t="inlineStr">
        <is>
          <t>FS</t>
        </is>
      </c>
      <c r="C935" t="inlineStr">
        <is>
          <t>DaShawn Stone (RS JR)</t>
        </is>
      </c>
      <c r="D935" t="inlineStr">
        <is>
          <t>Leon Griffin III (RS JR)</t>
        </is>
      </c>
    </row>
    <row r="936">
      <c r="A936" t="inlineStr">
        <is>
          <t>Duke</t>
        </is>
      </c>
      <c r="B936" t="inlineStr">
        <is>
          <t>RCB</t>
        </is>
      </c>
      <c r="C936" t="inlineStr">
        <is>
          <t>Landan Callahan (RS SO)</t>
        </is>
      </c>
      <c r="D936" t="inlineStr">
        <is>
          <t>Kyon Loud (RS SO) •</t>
        </is>
      </c>
    </row>
    <row r="937">
      <c r="A937" t="inlineStr">
        <is>
          <t>Duke</t>
        </is>
      </c>
      <c r="B937" t="inlineStr">
        <is>
          <t>NB</t>
        </is>
      </c>
      <c r="C937" t="inlineStr">
        <is>
          <t>Will Felder Jr. (RS FR)</t>
        </is>
      </c>
      <c r="D937" t="inlineStr">
        <is>
          <t>Ché Ojarikre (RS JR) •</t>
        </is>
      </c>
      <c r="E937" t="inlineStr">
        <is>
          <t>Kaleb Lanier (RS FR)</t>
        </is>
      </c>
    </row>
    <row r="938">
      <c r="A938" t="inlineStr">
        <is>
          <t>Duke</t>
        </is>
      </c>
    </row>
    <row r="939">
      <c r="A939" t="inlineStr">
        <is>
          <t>Duke</t>
        </is>
      </c>
      <c r="C939" t="inlineStr">
        <is>
          <t>SPECIAL TEAMS (OurLads 08/09/2026)</t>
        </is>
      </c>
    </row>
    <row r="940">
      <c r="A940" t="inlineStr">
        <is>
          <t>Duke</t>
        </is>
      </c>
      <c r="B940" t="inlineStr">
        <is>
          <t>PT</t>
        </is>
      </c>
      <c r="C940" t="inlineStr">
        <is>
          <t>Kade Reynoldson (JR)</t>
        </is>
      </c>
    </row>
    <row r="941">
      <c r="A941" t="inlineStr">
        <is>
          <t>Duke</t>
        </is>
      </c>
      <c r="B941" t="inlineStr">
        <is>
          <t>PK</t>
        </is>
      </c>
      <c r="C941" t="inlineStr">
        <is>
          <t>Cosme Salas (RS SO)</t>
        </is>
      </c>
      <c r="D941" t="inlineStr">
        <is>
          <t>Ashton Zamani (RS FR)</t>
        </is>
      </c>
      <c r="E941" t="inlineStr">
        <is>
          <t>Mika Levy (RS FR) •</t>
        </is>
      </c>
    </row>
    <row r="942">
      <c r="A942" t="inlineStr">
        <is>
          <t>Duke</t>
        </is>
      </c>
      <c r="B942" t="inlineStr">
        <is>
          <t>KO</t>
        </is>
      </c>
      <c r="C942" t="inlineStr">
        <is>
          <t>Cosme Salas (RS SO)</t>
        </is>
      </c>
      <c r="D942" t="inlineStr">
        <is>
          <t>Ashton Zamani (RS FR)</t>
        </is>
      </c>
      <c r="E942" t="inlineStr">
        <is>
          <t>Mika Levy (RS FR) •</t>
        </is>
      </c>
    </row>
    <row r="943">
      <c r="A943" t="inlineStr">
        <is>
          <t>Duke</t>
        </is>
      </c>
      <c r="B943" t="inlineStr">
        <is>
          <t>LS</t>
        </is>
      </c>
      <c r="C943" t="inlineStr">
        <is>
          <t>Jack Yates (RS SR)</t>
        </is>
      </c>
      <c r="D943" t="inlineStr">
        <is>
          <t>Jack Ronilo (RS JR)</t>
        </is>
      </c>
      <c r="E943" t="inlineStr">
        <is>
          <t>Jake Fitzgerald (GR) •</t>
        </is>
      </c>
    </row>
    <row r="944">
      <c r="A944" t="inlineStr">
        <is>
          <t>Duke</t>
        </is>
      </c>
      <c r="B944" t="inlineStr">
        <is>
          <t>H</t>
        </is>
      </c>
      <c r="C944" t="inlineStr">
        <is>
          <t>Kade Reynoldson (JR)</t>
        </is>
      </c>
    </row>
    <row r="945">
      <c r="A945" t="inlineStr">
        <is>
          <t>Duke</t>
        </is>
      </c>
      <c r="B945" t="inlineStr">
        <is>
          <t>PR</t>
        </is>
      </c>
      <c r="C945" t="inlineStr">
        <is>
          <t>Jayden Moore (RS SO)</t>
        </is>
      </c>
      <c r="D945" t="inlineStr">
        <is>
          <t>Javen Nicholas (GR) •</t>
        </is>
      </c>
    </row>
    <row r="946">
      <c r="A946" t="inlineStr">
        <is>
          <t>Duke</t>
        </is>
      </c>
      <c r="B946" t="inlineStr">
        <is>
          <t>KR</t>
        </is>
      </c>
      <c r="C946" t="inlineStr">
        <is>
          <t>Jayden Moore (RS SO)</t>
        </is>
      </c>
      <c r="D946" t="inlineStr">
        <is>
          <t>Nate Sheppard (SO)</t>
        </is>
      </c>
    </row>
    <row r="947">
      <c r="A947" t="inlineStr">
        <is>
          <t>East Carolina</t>
        </is>
      </c>
      <c r="C947" t="inlineStr">
        <is>
          <t>OFFENSE — Spread (OurLads 08/05/2026)</t>
        </is>
      </c>
    </row>
    <row r="948">
      <c r="A948" t="inlineStr">
        <is>
          <t>East Carolina</t>
        </is>
      </c>
      <c r="B948" t="inlineStr">
        <is>
          <t>WR-X</t>
        </is>
      </c>
      <c r="C948" t="inlineStr">
        <is>
          <t>Landon Sides (SR) •</t>
        </is>
      </c>
      <c r="D948" t="inlineStr">
        <is>
          <t>Tyler Johnson (RS SR) •</t>
        </is>
      </c>
      <c r="E948" t="inlineStr">
        <is>
          <t>Dillon Lorick (RS SO)</t>
        </is>
      </c>
    </row>
    <row r="949">
      <c r="A949" t="inlineStr">
        <is>
          <t>East Carolina</t>
        </is>
      </c>
      <c r="B949" t="inlineStr">
        <is>
          <t>WR-Z</t>
        </is>
      </c>
      <c r="C949" t="inlineStr">
        <is>
          <t>Brock Spalding (RS SR)</t>
        </is>
      </c>
      <c r="D949" t="inlineStr">
        <is>
          <t>Jeremiah Melvin (RS SO) •</t>
        </is>
      </c>
      <c r="E949" t="inlineStr">
        <is>
          <t>Ja'Keith Hamilton (RS JR) •</t>
        </is>
      </c>
    </row>
    <row r="950">
      <c r="A950" t="inlineStr">
        <is>
          <t>East Carolina</t>
        </is>
      </c>
      <c r="B950" t="inlineStr">
        <is>
          <t>WR-SL</t>
        </is>
      </c>
      <c r="C950" t="inlineStr">
        <is>
          <t>Ray Ray Joseph (RS JR) •</t>
        </is>
      </c>
      <c r="D950" t="inlineStr">
        <is>
          <t>Jaquaize Pettaway (SR) •</t>
        </is>
      </c>
      <c r="E950" t="inlineStr">
        <is>
          <t>Kyler Pearson (RS SR) •</t>
        </is>
      </c>
    </row>
    <row r="951">
      <c r="A951" t="inlineStr">
        <is>
          <t>East Carolina</t>
        </is>
      </c>
      <c r="B951" t="inlineStr">
        <is>
          <t>LT</t>
        </is>
      </c>
      <c r="C951" t="inlineStr">
        <is>
          <t>Marleo Neolien (RS JR)</t>
        </is>
      </c>
      <c r="D951" t="inlineStr">
        <is>
          <t>Zach Caulder (RS SR) •</t>
        </is>
      </c>
    </row>
    <row r="952">
      <c r="A952" t="inlineStr">
        <is>
          <t>East Carolina</t>
        </is>
      </c>
      <c r="B952" t="inlineStr">
        <is>
          <t>LG</t>
        </is>
      </c>
      <c r="C952" t="inlineStr">
        <is>
          <t>Bryce Weaver (RS JR)</t>
        </is>
      </c>
      <c r="D952" t="inlineStr">
        <is>
          <t>Kendall Walton (RS FR)</t>
        </is>
      </c>
      <c r="E952" t="inlineStr">
        <is>
          <t>Tre Hardison (RS SR)</t>
        </is>
      </c>
    </row>
    <row r="953">
      <c r="A953" t="inlineStr">
        <is>
          <t>East Carolina</t>
        </is>
      </c>
      <c r="B953" t="inlineStr">
        <is>
          <t>C</t>
        </is>
      </c>
      <c r="C953" t="inlineStr">
        <is>
          <t>Brandon Best (RS SR) •</t>
        </is>
      </c>
      <c r="D953" t="inlineStr">
        <is>
          <t>Jeremiah Williams (RS JR) •</t>
        </is>
      </c>
    </row>
    <row r="954">
      <c r="A954" t="inlineStr">
        <is>
          <t>East Carolina</t>
        </is>
      </c>
      <c r="B954" t="inlineStr">
        <is>
          <t>RG</t>
        </is>
      </c>
      <c r="C954" t="inlineStr">
        <is>
          <t>Ethan Kramer (RS SR) •</t>
        </is>
      </c>
    </row>
    <row r="955">
      <c r="A955" t="inlineStr">
        <is>
          <t>East Carolina</t>
        </is>
      </c>
      <c r="B955" t="inlineStr">
        <is>
          <t>RT</t>
        </is>
      </c>
      <c r="C955" t="inlineStr">
        <is>
          <t>Hayes Creel (RS SR) •</t>
        </is>
      </c>
    </row>
    <row r="956">
      <c r="A956" t="inlineStr">
        <is>
          <t>East Carolina</t>
        </is>
      </c>
      <c r="B956" t="inlineStr">
        <is>
          <t>TE</t>
        </is>
      </c>
      <c r="C956" t="inlineStr">
        <is>
          <t>Kanen Hamlett (RS SR) •</t>
        </is>
      </c>
      <c r="D956" t="inlineStr">
        <is>
          <t>Ismael Smith Flores (RS JR) •</t>
        </is>
      </c>
      <c r="E956" t="inlineStr">
        <is>
          <t>Mason Brown (RS JR)</t>
        </is>
      </c>
    </row>
    <row r="957">
      <c r="A957" t="inlineStr">
        <is>
          <t>East Carolina</t>
        </is>
      </c>
      <c r="B957" t="inlineStr">
        <is>
          <t>QB</t>
        </is>
      </c>
      <c r="C957" t="inlineStr">
        <is>
          <t>Mitch Griffis (RS SR) •</t>
        </is>
      </c>
      <c r="D957" t="inlineStr">
        <is>
          <t>Emory Williams (RS JR) •</t>
        </is>
      </c>
      <c r="E957" t="inlineStr">
        <is>
          <t>Cole Hodge (RS FR)</t>
        </is>
      </c>
      <c r="F957" t="inlineStr">
        <is>
          <t>Trey Burke (FR)</t>
        </is>
      </c>
    </row>
    <row r="958">
      <c r="A958" t="inlineStr">
        <is>
          <t>East Carolina</t>
        </is>
      </c>
      <c r="B958" t="inlineStr">
        <is>
          <t>RB</t>
        </is>
      </c>
      <c r="C958" t="inlineStr">
        <is>
          <t>Ashton Gray (RS SO) •</t>
        </is>
      </c>
      <c r="D958" t="inlineStr">
        <is>
          <t>Michael Allen (RS SR) •</t>
        </is>
      </c>
      <c r="E958" t="inlineStr">
        <is>
          <t>TJ Engleman Jr. (RS SO)</t>
        </is>
      </c>
      <c r="F958" t="inlineStr">
        <is>
          <t>DeJuan Lacy (RS SO) •</t>
        </is>
      </c>
    </row>
    <row r="959">
      <c r="A959" t="inlineStr">
        <is>
          <t>East Carolina</t>
        </is>
      </c>
    </row>
    <row r="960">
      <c r="A960" t="inlineStr">
        <is>
          <t>East Carolina</t>
        </is>
      </c>
    </row>
    <row r="961">
      <c r="A961" t="inlineStr">
        <is>
          <t>East Carolina</t>
        </is>
      </c>
      <c r="C961" t="inlineStr">
        <is>
          <t>DEFENSE — 4-2-5 (OurLads 08/05/2026)</t>
        </is>
      </c>
    </row>
    <row r="962">
      <c r="A962" t="inlineStr">
        <is>
          <t>East Carolina</t>
        </is>
      </c>
      <c r="B962" t="inlineStr">
        <is>
          <t>DE</t>
        </is>
      </c>
      <c r="C962" t="inlineStr">
        <is>
          <t>Jasiyah Robinson (RS SR) •</t>
        </is>
      </c>
      <c r="D962" t="inlineStr">
        <is>
          <t>Kieran Davis (RS JR)</t>
        </is>
      </c>
      <c r="E962" t="inlineStr">
        <is>
          <t>Evan Powell (RS FR)</t>
        </is>
      </c>
      <c r="F962" t="inlineStr">
        <is>
          <t>Jacoby Martin (RS SO)</t>
        </is>
      </c>
    </row>
    <row r="963">
      <c r="A963" t="inlineStr">
        <is>
          <t>East Carolina</t>
        </is>
      </c>
      <c r="B963" t="inlineStr">
        <is>
          <t>NT</t>
        </is>
      </c>
      <c r="C963" t="inlineStr">
        <is>
          <t>Preston Carr (RS SR)</t>
        </is>
      </c>
      <c r="D963" t="inlineStr">
        <is>
          <t>Javon Williams (RS SO)</t>
        </is>
      </c>
      <c r="E963" t="inlineStr">
        <is>
          <t>Dominick Moody (RS FR)</t>
        </is>
      </c>
    </row>
    <row r="964">
      <c r="A964" t="inlineStr">
        <is>
          <t>East Carolina</t>
        </is>
      </c>
      <c r="B964" t="inlineStr">
        <is>
          <t>DT</t>
        </is>
      </c>
      <c r="C964" t="inlineStr">
        <is>
          <t>Rion Roseborough (RS JR) •</t>
        </is>
      </c>
      <c r="D964" t="inlineStr">
        <is>
          <t>Torin Brazell (RS SO)</t>
        </is>
      </c>
      <c r="E964" t="inlineStr">
        <is>
          <t>Josiah Dwyer (RS FR)</t>
        </is>
      </c>
    </row>
    <row r="965">
      <c r="A965" t="inlineStr">
        <is>
          <t>East Carolina</t>
        </is>
      </c>
      <c r="B965" t="inlineStr">
        <is>
          <t>RUSH</t>
        </is>
      </c>
      <c r="C965" t="inlineStr">
        <is>
          <t>Julien Davis (RS JR)</t>
        </is>
      </c>
      <c r="D965" t="inlineStr">
        <is>
          <t>Kendrick DuJour (RS SR) •</t>
        </is>
      </c>
      <c r="E965" t="inlineStr">
        <is>
          <t>Landon Lewis (RS FR)</t>
        </is>
      </c>
      <c r="F965" t="inlineStr">
        <is>
          <t>Dylon Worthen (RS FR)</t>
        </is>
      </c>
    </row>
    <row r="966">
      <c r="A966" t="inlineStr">
        <is>
          <t>East Carolina</t>
        </is>
      </c>
      <c r="B966" t="inlineStr">
        <is>
          <t>WLB</t>
        </is>
      </c>
      <c r="C966" t="inlineStr">
        <is>
          <t>Crews Law (RS SO) •</t>
        </is>
      </c>
      <c r="D966" t="inlineStr">
        <is>
          <t>Jordan Miles (SO)</t>
        </is>
      </c>
      <c r="E966" t="inlineStr">
        <is>
          <t>Cade Law (RS SR) •</t>
        </is>
      </c>
    </row>
    <row r="967">
      <c r="A967" t="inlineStr">
        <is>
          <t>East Carolina</t>
        </is>
      </c>
      <c r="B967" t="inlineStr">
        <is>
          <t>MLB</t>
        </is>
      </c>
      <c r="C967" t="inlineStr">
        <is>
          <t>DJ Johnson Jr. (RS JR)</t>
        </is>
      </c>
      <c r="D967" t="inlineStr">
        <is>
          <t>Jackson Barker (RS SR)</t>
        </is>
      </c>
      <c r="E967" t="inlineStr">
        <is>
          <t>Jayden Olden (RS SO)</t>
        </is>
      </c>
    </row>
    <row r="968">
      <c r="A968" t="inlineStr">
        <is>
          <t>East Carolina</t>
        </is>
      </c>
      <c r="B968" t="inlineStr">
        <is>
          <t>LCB</t>
        </is>
      </c>
      <c r="C968" t="inlineStr">
        <is>
          <t>Jaylen Bowden (SR) •</t>
        </is>
      </c>
      <c r="D968" t="inlineStr">
        <is>
          <t>Rae'mon Mosby (RS SO) •</t>
        </is>
      </c>
      <c r="E968" t="inlineStr">
        <is>
          <t>Derrion Horsley (RS FR)</t>
        </is>
      </c>
    </row>
    <row r="969">
      <c r="A969" t="inlineStr">
        <is>
          <t>East Carolina</t>
        </is>
      </c>
      <c r="B969" t="inlineStr">
        <is>
          <t>SS</t>
        </is>
      </c>
      <c r="C969" t="inlineStr">
        <is>
          <t>Ayden Duncanson (RS JR) •</t>
        </is>
      </c>
      <c r="D969" t="inlineStr">
        <is>
          <t>Myles Pollard (RS SR) •</t>
        </is>
      </c>
      <c r="E969" t="inlineStr">
        <is>
          <t>Josh Benton (RS SR)</t>
        </is>
      </c>
    </row>
    <row r="970">
      <c r="A970" t="inlineStr">
        <is>
          <t>East Carolina</t>
        </is>
      </c>
      <c r="B970" t="inlineStr">
        <is>
          <t>FS</t>
        </is>
      </c>
      <c r="C970" t="inlineStr">
        <is>
          <t>Zyeir Gamble (RS JR) •</t>
        </is>
      </c>
      <c r="D970" t="inlineStr">
        <is>
          <t>Kamaurri McKinley (RS JR)</t>
        </is>
      </c>
    </row>
    <row r="971">
      <c r="A971" t="inlineStr">
        <is>
          <t>East Carolina</t>
        </is>
      </c>
      <c r="B971" t="inlineStr">
        <is>
          <t>RCB</t>
        </is>
      </c>
      <c r="C971" t="inlineStr">
        <is>
          <t>Ashton Levells-Mitchell (RS SR) •</t>
        </is>
      </c>
      <c r="D971" t="inlineStr">
        <is>
          <t>Jonathan Akins (RS JR) •</t>
        </is>
      </c>
      <c r="E971" t="inlineStr">
        <is>
          <t>Angelo Ross (RS FR)</t>
        </is>
      </c>
    </row>
    <row r="972">
      <c r="A972" t="inlineStr">
        <is>
          <t>East Carolina</t>
        </is>
      </c>
      <c r="B972" t="inlineStr">
        <is>
          <t>NB</t>
        </is>
      </c>
      <c r="C972" t="inlineStr">
        <is>
          <t>Christian Peterson (JR) •</t>
        </is>
      </c>
      <c r="D972" t="inlineStr">
        <is>
          <t>Kevon Merrell (JR)</t>
        </is>
      </c>
      <c r="E972" t="inlineStr">
        <is>
          <t>Alex Moye (RS SO)</t>
        </is>
      </c>
    </row>
    <row r="973">
      <c r="A973" t="inlineStr">
        <is>
          <t>East Carolina</t>
        </is>
      </c>
    </row>
    <row r="974">
      <c r="A974" t="inlineStr">
        <is>
          <t>East Carolina</t>
        </is>
      </c>
      <c r="C974" t="inlineStr">
        <is>
          <t>SPECIAL TEAMS (OurLads 08/05/2026)</t>
        </is>
      </c>
    </row>
    <row r="975">
      <c r="A975" t="inlineStr">
        <is>
          <t>East Carolina</t>
        </is>
      </c>
      <c r="B975" t="inlineStr">
        <is>
          <t>PT</t>
        </is>
      </c>
      <c r="C975" t="inlineStr">
        <is>
          <t>Tomas O'Halloran (RS SO)</t>
        </is>
      </c>
      <c r="D975" t="inlineStr">
        <is>
          <t>Elliot Huether (SR) •</t>
        </is>
      </c>
    </row>
    <row r="976">
      <c r="A976" t="inlineStr">
        <is>
          <t>East Carolina</t>
        </is>
      </c>
      <c r="B976" t="inlineStr">
        <is>
          <t>PK</t>
        </is>
      </c>
      <c r="C976" t="inlineStr">
        <is>
          <t>Andrew Conrad (RS SR)</t>
        </is>
      </c>
      <c r="D976" t="inlineStr">
        <is>
          <t>Noah Perez (RS SR) •</t>
        </is>
      </c>
      <c r="E976" t="inlineStr">
        <is>
          <t>Everett Scott (JR)</t>
        </is>
      </c>
    </row>
    <row r="977">
      <c r="A977" t="inlineStr">
        <is>
          <t>East Carolina</t>
        </is>
      </c>
      <c r="B977" t="inlineStr">
        <is>
          <t>KO</t>
        </is>
      </c>
      <c r="C977" t="inlineStr">
        <is>
          <t>Andrew Conrad (RS SR)</t>
        </is>
      </c>
      <c r="D977" t="inlineStr">
        <is>
          <t>Everett Scott (JR)</t>
        </is>
      </c>
      <c r="E977" t="inlineStr">
        <is>
          <t>Noah Perez (RS SR) •</t>
        </is>
      </c>
    </row>
    <row r="978">
      <c r="A978" t="inlineStr">
        <is>
          <t>East Carolina</t>
        </is>
      </c>
      <c r="B978" t="inlineStr">
        <is>
          <t>LS</t>
        </is>
      </c>
      <c r="C978" t="inlineStr">
        <is>
          <t>Cole Walker (RS SO)</t>
        </is>
      </c>
    </row>
    <row r="979">
      <c r="A979" t="inlineStr">
        <is>
          <t>East Carolina</t>
        </is>
      </c>
      <c r="B979" t="inlineStr">
        <is>
          <t>H</t>
        </is>
      </c>
      <c r="C979" t="inlineStr">
        <is>
          <t>Tomas O'Halloran (RS SO)</t>
        </is>
      </c>
      <c r="D979" t="inlineStr">
        <is>
          <t>Elliot Huether (SR) •</t>
        </is>
      </c>
    </row>
    <row r="980">
      <c r="A980" t="inlineStr">
        <is>
          <t>East Carolina</t>
        </is>
      </c>
    </row>
    <row r="981">
      <c r="A981" t="inlineStr">
        <is>
          <t>East Carolina</t>
        </is>
      </c>
    </row>
    <row r="982">
      <c r="A982" t="inlineStr">
        <is>
          <t>Eastern Michigan</t>
        </is>
      </c>
      <c r="C982" t="inlineStr">
        <is>
          <t>OFFENSE — Multiple (OurLads 08/13/2026)</t>
        </is>
      </c>
    </row>
    <row r="983">
      <c r="A983" t="inlineStr">
        <is>
          <t>Eastern Michigan</t>
        </is>
      </c>
      <c r="B983" t="inlineStr">
        <is>
          <t>WR-X</t>
        </is>
      </c>
      <c r="C983" t="inlineStr">
        <is>
          <t>Nick Devereaux (GR) •</t>
        </is>
      </c>
      <c r="D983" t="inlineStr">
        <is>
          <t>Dalin Wilkins (RS SO)</t>
        </is>
      </c>
      <c r="E983" t="inlineStr">
        <is>
          <t>JT Beasley (JR) •</t>
        </is>
      </c>
    </row>
    <row r="984">
      <c r="A984" t="inlineStr">
        <is>
          <t>Eastern Michigan</t>
        </is>
      </c>
      <c r="B984" t="inlineStr">
        <is>
          <t>WR-Z</t>
        </is>
      </c>
      <c r="C984" t="inlineStr">
        <is>
          <t>Antonio Floyd (RS SO)</t>
        </is>
      </c>
      <c r="D984" t="inlineStr">
        <is>
          <t>Kozy Isaac (RS FR)</t>
        </is>
      </c>
    </row>
    <row r="985">
      <c r="A985" t="inlineStr">
        <is>
          <t>Eastern Michigan</t>
        </is>
      </c>
      <c r="B985" t="inlineStr">
        <is>
          <t>WR-H</t>
        </is>
      </c>
      <c r="C985" t="inlineStr">
        <is>
          <t>Harold Mack (SO)</t>
        </is>
      </c>
      <c r="D985" t="inlineStr">
        <is>
          <t>Benson Prosper (RS SR) •</t>
        </is>
      </c>
    </row>
    <row r="986">
      <c r="A986" t="inlineStr">
        <is>
          <t>Eastern Michigan</t>
        </is>
      </c>
      <c r="B986" t="inlineStr">
        <is>
          <t>LT</t>
        </is>
      </c>
      <c r="C986" t="inlineStr">
        <is>
          <t>Tyler Brumfield (RS SR) •</t>
        </is>
      </c>
      <c r="D986" t="inlineStr">
        <is>
          <t>Tyler McMillan (GR) •</t>
        </is>
      </c>
    </row>
    <row r="987">
      <c r="A987" t="inlineStr">
        <is>
          <t>Eastern Michigan</t>
        </is>
      </c>
      <c r="B987" t="inlineStr">
        <is>
          <t>LG</t>
        </is>
      </c>
      <c r="C987" t="inlineStr">
        <is>
          <t>Guzzy Kayed (RS JR) •</t>
        </is>
      </c>
      <c r="D987" t="inlineStr">
        <is>
          <t>Joshua Anderson (RS SR)</t>
        </is>
      </c>
    </row>
    <row r="988">
      <c r="A988" t="inlineStr">
        <is>
          <t>Eastern Michigan</t>
        </is>
      </c>
      <c r="B988" t="inlineStr">
        <is>
          <t>OC</t>
        </is>
      </c>
      <c r="C988" t="inlineStr">
        <is>
          <t>Nicholas Gallegos (GR)</t>
        </is>
      </c>
      <c r="D988" t="inlineStr">
        <is>
          <t>Carter Miculka (FR)</t>
        </is>
      </c>
    </row>
    <row r="989">
      <c r="A989" t="inlineStr">
        <is>
          <t>Eastern Michigan</t>
        </is>
      </c>
      <c r="B989" t="inlineStr">
        <is>
          <t>RG</t>
        </is>
      </c>
      <c r="C989" t="inlineStr">
        <is>
          <t>Cole Dellinger (RS JR) •</t>
        </is>
      </c>
      <c r="D989" t="inlineStr">
        <is>
          <t>Dennis Strey Jr. (GR)</t>
        </is>
      </c>
      <c r="E989" t="inlineStr">
        <is>
          <t>Adham Abouraya (RS SO) •</t>
        </is>
      </c>
    </row>
    <row r="990">
      <c r="A990" t="inlineStr">
        <is>
          <t>Eastern Michigan</t>
        </is>
      </c>
      <c r="B990" t="inlineStr">
        <is>
          <t>RT</t>
        </is>
      </c>
      <c r="C990" t="inlineStr">
        <is>
          <t>Elijha Payne (RS JR) •</t>
        </is>
      </c>
      <c r="D990" t="inlineStr">
        <is>
          <t>Cole Powell (RS FR)</t>
        </is>
      </c>
    </row>
    <row r="991">
      <c r="A991" t="inlineStr">
        <is>
          <t>Eastern Michigan</t>
        </is>
      </c>
      <c r="B991" t="inlineStr">
        <is>
          <t>TE-Y</t>
        </is>
      </c>
      <c r="C991" t="inlineStr">
        <is>
          <t>Joshua Long (JR) •</t>
        </is>
      </c>
      <c r="D991" t="inlineStr">
        <is>
          <t>Tanner Lemaster (RS JR) •</t>
        </is>
      </c>
      <c r="E991" t="inlineStr">
        <is>
          <t>Armaad Sharp (FR)</t>
        </is>
      </c>
    </row>
    <row r="992">
      <c r="A992" t="inlineStr">
        <is>
          <t>Eastern Michigan</t>
        </is>
      </c>
      <c r="B992" t="inlineStr">
        <is>
          <t>QB</t>
        </is>
      </c>
      <c r="C992" t="inlineStr">
        <is>
          <t>Noah Kim (GR) •</t>
        </is>
      </c>
      <c r="D992" t="inlineStr">
        <is>
          <t>Jace Stuckey (RS SO)</t>
        </is>
      </c>
    </row>
    <row r="993">
      <c r="A993" t="inlineStr">
        <is>
          <t>Eastern Michigan</t>
        </is>
      </c>
      <c r="B993" t="inlineStr">
        <is>
          <t>RB</t>
        </is>
      </c>
      <c r="C993" t="inlineStr">
        <is>
          <t>Joey Mattord (RS JR)</t>
        </is>
      </c>
      <c r="D993" t="inlineStr">
        <is>
          <t>Amareon Blue (RS FR)</t>
        </is>
      </c>
      <c r="E993" t="inlineStr">
        <is>
          <t>Braydon Bennett (GR) •</t>
        </is>
      </c>
    </row>
    <row r="994">
      <c r="A994" t="inlineStr">
        <is>
          <t>Eastern Michigan</t>
        </is>
      </c>
    </row>
    <row r="995">
      <c r="A995" t="inlineStr">
        <is>
          <t>Eastern Michigan</t>
        </is>
      </c>
    </row>
    <row r="996">
      <c r="A996" t="inlineStr">
        <is>
          <t>Eastern Michigan</t>
        </is>
      </c>
      <c r="C996" t="inlineStr">
        <is>
          <t>DEFENSE — Multiple 4-2-5 (OurLads 08/13/2026)</t>
        </is>
      </c>
    </row>
    <row r="997">
      <c r="A997" t="inlineStr">
        <is>
          <t>Eastern Michigan</t>
        </is>
      </c>
      <c r="B997" t="inlineStr">
        <is>
          <t>LDE</t>
        </is>
      </c>
      <c r="C997" t="inlineStr">
        <is>
          <t>Carter Evans (GR)</t>
        </is>
      </c>
      <c r="D997" t="inlineStr">
        <is>
          <t>Hector Gonzalez (SO)</t>
        </is>
      </c>
    </row>
    <row r="998">
      <c r="A998" t="inlineStr">
        <is>
          <t>Eastern Michigan</t>
        </is>
      </c>
      <c r="B998" t="inlineStr">
        <is>
          <t>NT</t>
        </is>
      </c>
      <c r="C998" t="inlineStr">
        <is>
          <t>Warren-Stevens Tayou (GR) •</t>
        </is>
      </c>
      <c r="D998" t="inlineStr">
        <is>
          <t>Peyton Christian (SR) •</t>
        </is>
      </c>
    </row>
    <row r="999">
      <c r="A999" t="inlineStr">
        <is>
          <t>Eastern Michigan</t>
        </is>
      </c>
      <c r="B999" t="inlineStr">
        <is>
          <t>DT</t>
        </is>
      </c>
      <c r="C999" t="inlineStr">
        <is>
          <t>Javon Thomas (RS SO)</t>
        </is>
      </c>
      <c r="D999" t="inlineStr">
        <is>
          <t>Noah Patterson (RS SO)</t>
        </is>
      </c>
    </row>
    <row r="1000">
      <c r="A1000" t="inlineStr">
        <is>
          <t>Eastern Michigan</t>
        </is>
      </c>
      <c r="B1000" t="inlineStr">
        <is>
          <t>RDE</t>
        </is>
      </c>
      <c r="C1000" t="inlineStr">
        <is>
          <t>Quincy Byas (SO)</t>
        </is>
      </c>
      <c r="D1000" t="inlineStr">
        <is>
          <t>Ronn Hardin (SR) •</t>
        </is>
      </c>
    </row>
    <row r="1001">
      <c r="A1001" t="inlineStr">
        <is>
          <t>Eastern Michigan</t>
        </is>
      </c>
      <c r="B1001" t="inlineStr">
        <is>
          <t>WLB</t>
        </is>
      </c>
      <c r="C1001" t="inlineStr">
        <is>
          <t>Zach Mowchan (GR)</t>
        </is>
      </c>
      <c r="D1001" t="inlineStr">
        <is>
          <t>Bryce Eliuk (RS JR)</t>
        </is>
      </c>
    </row>
    <row r="1002">
      <c r="A1002" t="inlineStr">
        <is>
          <t>Eastern Michigan</t>
        </is>
      </c>
      <c r="B1002" t="inlineStr">
        <is>
          <t>MLB</t>
        </is>
      </c>
      <c r="C1002" t="inlineStr">
        <is>
          <t>Barry Manning (RS SR)</t>
        </is>
      </c>
      <c r="D1002" t="inlineStr">
        <is>
          <t>Elgin McDuffey (JR) •</t>
        </is>
      </c>
    </row>
    <row r="1003">
      <c r="A1003" t="inlineStr">
        <is>
          <t>Eastern Michigan</t>
        </is>
      </c>
      <c r="B1003" t="inlineStr">
        <is>
          <t>LCB</t>
        </is>
      </c>
      <c r="C1003" t="inlineStr">
        <is>
          <t>Caleb Coley (GR) •</t>
        </is>
      </c>
      <c r="D1003" t="inlineStr">
        <is>
          <t>Rayquan Adkins (RS JR) •</t>
        </is>
      </c>
    </row>
    <row r="1004">
      <c r="A1004" t="inlineStr">
        <is>
          <t>Eastern Michigan</t>
        </is>
      </c>
      <c r="B1004" t="inlineStr">
        <is>
          <t>SS</t>
        </is>
      </c>
      <c r="C1004" t="inlineStr">
        <is>
          <t>Bryce Llewellyn (GR) •</t>
        </is>
      </c>
      <c r="D1004" t="inlineStr">
        <is>
          <t>Ray Hester (RS SO)</t>
        </is>
      </c>
    </row>
    <row r="1005">
      <c r="A1005" t="inlineStr">
        <is>
          <t>Eastern Michigan</t>
        </is>
      </c>
      <c r="B1005" t="inlineStr">
        <is>
          <t>FS</t>
        </is>
      </c>
      <c r="C1005" t="inlineStr">
        <is>
          <t>Jason Marshall (RS SR)</t>
        </is>
      </c>
      <c r="D1005" t="inlineStr">
        <is>
          <t>Juan Salas (RS SR) •</t>
        </is>
      </c>
    </row>
    <row r="1006">
      <c r="A1006" t="inlineStr">
        <is>
          <t>Eastern Michigan</t>
        </is>
      </c>
      <c r="B1006" t="inlineStr">
        <is>
          <t>RCB</t>
        </is>
      </c>
      <c r="C1006" t="inlineStr">
        <is>
          <t>Caleb Dobbs (RS JR)</t>
        </is>
      </c>
      <c r="D1006" t="inlineStr">
        <is>
          <t>Jordan Toney (RS JR)</t>
        </is>
      </c>
    </row>
    <row r="1007">
      <c r="A1007" t="inlineStr">
        <is>
          <t>Eastern Michigan</t>
        </is>
      </c>
      <c r="B1007" t="inlineStr">
        <is>
          <t>NB</t>
        </is>
      </c>
      <c r="C1007" t="inlineStr">
        <is>
          <t>Jaivian Norman (RS JR)</t>
        </is>
      </c>
      <c r="D1007" t="inlineStr">
        <is>
          <t>Donmiel Rogers (SO)</t>
        </is>
      </c>
    </row>
    <row r="1008">
      <c r="A1008" t="inlineStr">
        <is>
          <t>Eastern Michigan</t>
        </is>
      </c>
    </row>
    <row r="1009">
      <c r="A1009" t="inlineStr">
        <is>
          <t>Eastern Michigan</t>
        </is>
      </c>
      <c r="C1009" t="inlineStr">
        <is>
          <t>SPECIAL TEAMS (OurLads 08/13/2026)</t>
        </is>
      </c>
    </row>
    <row r="1010">
      <c r="A1010" t="inlineStr">
        <is>
          <t>Eastern Michigan</t>
        </is>
      </c>
      <c r="B1010" t="inlineStr">
        <is>
          <t>PT</t>
        </is>
      </c>
      <c r="C1010" t="inlineStr">
        <is>
          <t>Daniel Hull (RS JR) •</t>
        </is>
      </c>
      <c r="D1010" t="inlineStr">
        <is>
          <t>Van Krisiloff (FR)</t>
        </is>
      </c>
    </row>
    <row r="1011">
      <c r="A1011" t="inlineStr">
        <is>
          <t>Eastern Michigan</t>
        </is>
      </c>
      <c r="B1011" t="inlineStr">
        <is>
          <t>PK</t>
        </is>
      </c>
      <c r="C1011" t="inlineStr">
        <is>
          <t>Rudy Kessinger (RS SO)</t>
        </is>
      </c>
      <c r="D1011" t="inlineStr">
        <is>
          <t>Nathan Dibert (RS SR) •</t>
        </is>
      </c>
    </row>
    <row r="1012">
      <c r="A1012" t="inlineStr">
        <is>
          <t>Eastern Michigan</t>
        </is>
      </c>
      <c r="B1012" t="inlineStr">
        <is>
          <t>KO</t>
        </is>
      </c>
      <c r="C1012" t="inlineStr">
        <is>
          <t>Nathan Dibert (RS SR) •</t>
        </is>
      </c>
      <c r="D1012" t="inlineStr">
        <is>
          <t>Rudy Kessinger (RS SO)</t>
        </is>
      </c>
    </row>
    <row r="1013">
      <c r="A1013" t="inlineStr">
        <is>
          <t>Eastern Michigan</t>
        </is>
      </c>
      <c r="B1013" t="inlineStr">
        <is>
          <t>LS</t>
        </is>
      </c>
      <c r="C1013" t="inlineStr">
        <is>
          <t>Jack Kautz (RS SR) •</t>
        </is>
      </c>
    </row>
    <row r="1014">
      <c r="A1014" t="inlineStr">
        <is>
          <t>Eastern Michigan</t>
        </is>
      </c>
      <c r="B1014" t="inlineStr">
        <is>
          <t>H</t>
        </is>
      </c>
      <c r="C1014" t="inlineStr">
        <is>
          <t>Daniel Hull (RS JR) •</t>
        </is>
      </c>
      <c r="D1014" t="inlineStr">
        <is>
          <t>Van Krisiloff (FR)</t>
        </is>
      </c>
    </row>
    <row r="1015">
      <c r="A1015" t="inlineStr">
        <is>
          <t>Eastern Michigan</t>
        </is>
      </c>
      <c r="B1015" t="inlineStr">
        <is>
          <t>PR</t>
        </is>
      </c>
      <c r="C1015" t="inlineStr">
        <is>
          <t>Juan Salas (RS SR) •</t>
        </is>
      </c>
      <c r="D1015" t="inlineStr">
        <is>
          <t>Quinn Fracassi (RS SR) •</t>
        </is>
      </c>
    </row>
    <row r="1016">
      <c r="A1016" t="inlineStr">
        <is>
          <t>Eastern Michigan</t>
        </is>
      </c>
      <c r="B1016" t="inlineStr">
        <is>
          <t>KR</t>
        </is>
      </c>
      <c r="C1016" t="inlineStr">
        <is>
          <t>Nick Devereaux (GR) •</t>
        </is>
      </c>
      <c r="D1016" t="inlineStr">
        <is>
          <t>Benson Prosper (RS SR) •</t>
        </is>
      </c>
    </row>
    <row r="1017">
      <c r="A1017" t="inlineStr">
        <is>
          <t>Florida</t>
        </is>
      </c>
      <c r="C1017" t="inlineStr">
        <is>
          <t>OFFENSE — Spread Option (OurLads 06/09/2026)</t>
        </is>
      </c>
    </row>
    <row r="1018">
      <c r="A1018" t="inlineStr">
        <is>
          <t>Florida</t>
        </is>
      </c>
      <c r="B1018" t="inlineStr">
        <is>
          <t>WR-X</t>
        </is>
      </c>
      <c r="C1018" t="inlineStr">
        <is>
          <t>Dallas Wilson (RS FR)</t>
        </is>
      </c>
      <c r="D1018" t="inlineStr">
        <is>
          <t>Micah Mays Jr. (RS JR) •</t>
        </is>
      </c>
    </row>
    <row r="1019">
      <c r="A1019" t="inlineStr">
        <is>
          <t>Florida</t>
        </is>
      </c>
      <c r="B1019" t="inlineStr">
        <is>
          <t>WR-Z</t>
        </is>
      </c>
      <c r="C1019" t="inlineStr">
        <is>
          <t>Eric Singleton Jr. (SR) •</t>
        </is>
      </c>
      <c r="D1019" t="inlineStr">
        <is>
          <t>TJ Abrams (RS SO)</t>
        </is>
      </c>
    </row>
    <row r="1020">
      <c r="A1020" t="inlineStr">
        <is>
          <t>Florida</t>
        </is>
      </c>
      <c r="B1020" t="inlineStr">
        <is>
          <t>WR-Y</t>
        </is>
      </c>
      <c r="C1020" t="inlineStr">
        <is>
          <t>Vernell Brown III (SO)</t>
        </is>
      </c>
      <c r="D1020" t="inlineStr">
        <is>
          <t>Bailey Stockton (RS JR) •</t>
        </is>
      </c>
      <c r="E1020" t="inlineStr">
        <is>
          <t>Jaylen Lloyd (RS JR) •</t>
        </is>
      </c>
    </row>
    <row r="1021">
      <c r="A1021" t="inlineStr">
        <is>
          <t>Florida</t>
        </is>
      </c>
      <c r="B1021" t="inlineStr">
        <is>
          <t>LT</t>
        </is>
      </c>
      <c r="C1021" t="inlineStr">
        <is>
          <t>Emeka Ugorji (SO) •</t>
        </is>
      </c>
      <c r="D1021" t="inlineStr">
        <is>
          <t>Fletcher Westphal (RS SO)</t>
        </is>
      </c>
      <c r="E1021" t="inlineStr">
        <is>
          <t>Mark Faircloth (RS SO)</t>
        </is>
      </c>
    </row>
    <row r="1022">
      <c r="A1022" t="inlineStr">
        <is>
          <t>Florida</t>
        </is>
      </c>
      <c r="B1022" t="inlineStr">
        <is>
          <t>LG</t>
        </is>
      </c>
      <c r="C1022" t="inlineStr">
        <is>
          <t>Knijeah Harris (SR)</t>
        </is>
      </c>
      <c r="D1022" t="inlineStr">
        <is>
          <t>Roderick Kearney (RS JR)</t>
        </is>
      </c>
      <c r="E1022" t="inlineStr">
        <is>
          <t>Daniel Pierre Louis (RS FR)</t>
        </is>
      </c>
    </row>
    <row r="1023">
      <c r="A1023" t="inlineStr">
        <is>
          <t>Florida</t>
        </is>
      </c>
      <c r="B1023" t="inlineStr">
        <is>
          <t>C</t>
        </is>
      </c>
      <c r="C1023" t="inlineStr">
        <is>
          <t>Harrison Moore (JR) •</t>
        </is>
      </c>
      <c r="D1023" t="inlineStr">
        <is>
          <t>Jason Zandamela (RS SO)</t>
        </is>
      </c>
    </row>
    <row r="1024">
      <c r="A1024" t="inlineStr">
        <is>
          <t>Florida</t>
        </is>
      </c>
      <c r="B1024" t="inlineStr">
        <is>
          <t>RG</t>
        </is>
      </c>
      <c r="C1024" t="inlineStr">
        <is>
          <t>TJ Shanahan Jr. (RS JR) •</t>
        </is>
      </c>
      <c r="D1024" t="inlineStr">
        <is>
          <t>Bryce Lovett (RS JR)</t>
        </is>
      </c>
      <c r="E1024" t="inlineStr">
        <is>
          <t>TJ Dice Jr. (RS FR)</t>
        </is>
      </c>
    </row>
    <row r="1025">
      <c r="A1025" t="inlineStr">
        <is>
          <t>Florida</t>
        </is>
      </c>
      <c r="B1025" t="inlineStr">
        <is>
          <t>RT</t>
        </is>
      </c>
      <c r="C1025" t="inlineStr">
        <is>
          <t>Caden Jones (RS JR)</t>
        </is>
      </c>
      <c r="D1025" t="inlineStr">
        <is>
          <t>Eagan Boyer (RS SO) •</t>
        </is>
      </c>
      <c r="E1025" t="inlineStr">
        <is>
          <t>Jahari Medlock (RS FR)</t>
        </is>
      </c>
    </row>
    <row r="1026">
      <c r="A1026" t="inlineStr">
        <is>
          <t>Florida</t>
        </is>
      </c>
      <c r="B1026" t="inlineStr">
        <is>
          <t>TE</t>
        </is>
      </c>
      <c r="C1026" t="inlineStr">
        <is>
          <t>Luke Harpring (RS SO) •</t>
        </is>
      </c>
      <c r="D1026" t="inlineStr">
        <is>
          <t>Amir Jackson (RS SO)</t>
        </is>
      </c>
      <c r="E1026" t="inlineStr">
        <is>
          <t>Lacota Dippre (RS JR) •</t>
        </is>
      </c>
    </row>
    <row r="1027">
      <c r="A1027" t="inlineStr">
        <is>
          <t>Florida</t>
        </is>
      </c>
      <c r="B1027" t="inlineStr">
        <is>
          <t>QB</t>
        </is>
      </c>
      <c r="C1027" t="inlineStr">
        <is>
          <t>Aaron Philo (RS SO) •</t>
        </is>
      </c>
      <c r="D1027" t="inlineStr">
        <is>
          <t>Tramell Jones Jr. (RS FR)</t>
        </is>
      </c>
    </row>
    <row r="1028">
      <c r="A1028" t="inlineStr">
        <is>
          <t>Florida</t>
        </is>
      </c>
      <c r="B1028" t="inlineStr">
        <is>
          <t>RB</t>
        </is>
      </c>
      <c r="C1028" t="inlineStr">
        <is>
          <t>Jadan Baugh (JR)</t>
        </is>
      </c>
      <c r="D1028" t="inlineStr">
        <is>
          <t>Evan Pryor (RS SR) •</t>
        </is>
      </c>
      <c r="E1028" t="inlineStr">
        <is>
          <t>Duke Clark (RS FR)</t>
        </is>
      </c>
      <c r="F1028" t="inlineStr">
        <is>
          <t>London Montgomery (RS JR) •</t>
        </is>
      </c>
    </row>
    <row r="1029">
      <c r="A1029" t="inlineStr">
        <is>
          <t>Florida</t>
        </is>
      </c>
    </row>
    <row r="1030">
      <c r="A1030" t="inlineStr">
        <is>
          <t>Florida</t>
        </is>
      </c>
    </row>
    <row r="1031">
      <c r="A1031" t="inlineStr">
        <is>
          <t>Florida</t>
        </is>
      </c>
      <c r="C1031" t="inlineStr">
        <is>
          <t>DEFENSE — 3-4 (OurLads 06/09/2026)</t>
        </is>
      </c>
    </row>
    <row r="1032">
      <c r="A1032" t="inlineStr">
        <is>
          <t>Florida</t>
        </is>
      </c>
      <c r="B1032" t="inlineStr">
        <is>
          <t>DE</t>
        </is>
      </c>
      <c r="C1032" t="inlineStr">
        <is>
          <t>Kamran James (SR)</t>
        </is>
      </c>
      <c r="D1032" t="inlineStr">
        <is>
          <t>Emmanuel Oyebadejo (RS SO) •</t>
        </is>
      </c>
      <c r="E1032" t="inlineStr">
        <is>
          <t>LJ McCray (RS SO)</t>
        </is>
      </c>
      <c r="F1032" t="inlineStr">
        <is>
          <t>Jalen Wiggins (RS FR)</t>
        </is>
      </c>
    </row>
    <row r="1033">
      <c r="A1033" t="inlineStr">
        <is>
          <t>Florida</t>
        </is>
      </c>
      <c r="B1033" t="inlineStr">
        <is>
          <t>NT</t>
        </is>
      </c>
      <c r="C1033" t="inlineStr">
        <is>
          <t>Joseph Mbatchou (SO)</t>
        </is>
      </c>
      <c r="D1033" t="inlineStr">
        <is>
          <t>DK Kalu (RS JR) •</t>
        </is>
      </c>
      <c r="E1033" t="inlineStr">
        <is>
          <t>Jamari Lyons (RS SR)</t>
        </is>
      </c>
    </row>
    <row r="1034">
      <c r="A1034" t="inlineStr">
        <is>
          <t>Florida</t>
        </is>
      </c>
      <c r="B1034" t="inlineStr">
        <is>
          <t>DT</t>
        </is>
      </c>
      <c r="C1034" t="inlineStr">
        <is>
          <t>Brendan Bett (RS JR) •</t>
        </is>
      </c>
      <c r="D1034" t="inlineStr">
        <is>
          <t>Jeramiah McCloud (SO)</t>
        </is>
      </c>
      <c r="E1034" t="inlineStr">
        <is>
          <t>Mason Clinton (RS JR) •</t>
        </is>
      </c>
    </row>
    <row r="1035">
      <c r="A1035" t="inlineStr">
        <is>
          <t>Florida</t>
        </is>
      </c>
      <c r="B1035" t="inlineStr">
        <is>
          <t>JACK</t>
        </is>
      </c>
      <c r="C1035" t="inlineStr">
        <is>
          <t>Jayden Woods (SO)</t>
        </is>
      </c>
      <c r="D1035" t="inlineStr">
        <is>
          <t>KJ Ford (FR)</t>
        </is>
      </c>
      <c r="E1035" t="inlineStr">
        <is>
          <t>Kofi Asare (RS SR) •</t>
        </is>
      </c>
    </row>
    <row r="1036">
      <c r="A1036" t="inlineStr">
        <is>
          <t>Florida</t>
        </is>
      </c>
      <c r="B1036" t="inlineStr">
        <is>
          <t>WLB</t>
        </is>
      </c>
      <c r="C1036" t="inlineStr">
        <is>
          <t>Myles Graham (JR)</t>
        </is>
      </c>
      <c r="D1036" t="inlineStr">
        <is>
          <t>Ty Jackson (SO)</t>
        </is>
      </c>
    </row>
    <row r="1037">
      <c r="A1037" t="inlineStr">
        <is>
          <t>Florida</t>
        </is>
      </c>
      <c r="B1037" t="inlineStr">
        <is>
          <t>MLB</t>
        </is>
      </c>
      <c r="C1037" t="inlineStr">
        <is>
          <t>Jaden Robinson (SR)</t>
        </is>
      </c>
      <c r="D1037" t="inlineStr">
        <is>
          <t>Myles Johnson (SO)</t>
        </is>
      </c>
      <c r="E1037" t="inlineStr">
        <is>
          <t>TJ Bullard (RS SR) •</t>
        </is>
      </c>
    </row>
    <row r="1038">
      <c r="A1038" t="inlineStr">
        <is>
          <t>Florida</t>
        </is>
      </c>
      <c r="B1038" t="inlineStr">
        <is>
          <t>SLB</t>
        </is>
      </c>
      <c r="C1038" t="inlineStr">
        <is>
          <t>Aaron Chiles (JR)</t>
        </is>
      </c>
      <c r="D1038" t="inlineStr">
        <is>
          <t>Malik Morris (FR)</t>
        </is>
      </c>
    </row>
    <row r="1039">
      <c r="A1039" t="inlineStr">
        <is>
          <t>Florida</t>
        </is>
      </c>
      <c r="B1039" t="inlineStr">
        <is>
          <t>LCB</t>
        </is>
      </c>
      <c r="C1039" t="inlineStr">
        <is>
          <t>Cormani McClain (RS JR) •</t>
        </is>
      </c>
      <c r="D1039" t="inlineStr">
        <is>
          <t>J'Vari Flowers (SO)</t>
        </is>
      </c>
      <c r="E1039" t="inlineStr">
        <is>
          <t>Jordy Lowery (RS SR) •</t>
        </is>
      </c>
    </row>
    <row r="1040">
      <c r="A1040" t="inlineStr">
        <is>
          <t>Florida</t>
        </is>
      </c>
      <c r="B1040" t="inlineStr">
        <is>
          <t>SS</t>
        </is>
      </c>
      <c r="C1040" t="inlineStr">
        <is>
          <t>Bryce Thornton (SR)</t>
        </is>
      </c>
      <c r="D1040" t="inlineStr">
        <is>
          <t>Drake Stubbs (SO)</t>
        </is>
      </c>
      <c r="E1040" t="inlineStr">
        <is>
          <t>Lagonza Hayward (SO)</t>
        </is>
      </c>
    </row>
    <row r="1041">
      <c r="A1041" t="inlineStr">
        <is>
          <t>Florida</t>
        </is>
      </c>
      <c r="B1041" t="inlineStr">
        <is>
          <t>FS</t>
        </is>
      </c>
      <c r="C1041" t="inlineStr">
        <is>
          <t>DJ Coleman (SR) •</t>
        </is>
      </c>
      <c r="D1041" t="inlineStr">
        <is>
          <t>Cam Dooley (JR) •</t>
        </is>
      </c>
      <c r="E1041" t="inlineStr">
        <is>
          <t>Alfonzo Allen Jr. (RS SR) •</t>
        </is>
      </c>
      <c r="F1041" t="inlineStr">
        <is>
          <t>Brayden Slade (RS JR)</t>
        </is>
      </c>
    </row>
    <row r="1042">
      <c r="A1042" t="inlineStr">
        <is>
          <t>Florida</t>
        </is>
      </c>
      <c r="B1042" t="inlineStr">
        <is>
          <t>RCB</t>
        </is>
      </c>
      <c r="C1042" t="inlineStr">
        <is>
          <t>Dijon Johnson (RS JR)</t>
        </is>
      </c>
      <c r="D1042" t="inlineStr">
        <is>
          <t>Ben Hanks III (RS FR)</t>
        </is>
      </c>
    </row>
    <row r="1043">
      <c r="A1043" t="inlineStr">
        <is>
          <t>Florida</t>
        </is>
      </c>
      <c r="B1043" t="inlineStr">
        <is>
          <t>NB</t>
        </is>
      </c>
      <c r="C1043" t="inlineStr">
        <is>
          <t>Kanye Clark (RS JR) •</t>
        </is>
      </c>
      <c r="D1043" t="inlineStr">
        <is>
          <t>Elijah Owens (SO) •</t>
        </is>
      </c>
      <c r="E1043" t="inlineStr">
        <is>
          <t>Dylan Purter (FR)</t>
        </is>
      </c>
    </row>
    <row r="1044">
      <c r="A1044" t="inlineStr">
        <is>
          <t>Florida</t>
        </is>
      </c>
      <c r="C1044" t="inlineStr">
        <is>
          <t>SPECIAL TEAMS (OurLads 06/09/2026)</t>
        </is>
      </c>
    </row>
    <row r="1045">
      <c r="A1045" t="inlineStr">
        <is>
          <t>Florida</t>
        </is>
      </c>
      <c r="B1045" t="inlineStr">
        <is>
          <t>PT</t>
        </is>
      </c>
      <c r="C1045" t="inlineStr">
        <is>
          <t>Alec Clark (RS JR) •</t>
        </is>
      </c>
      <c r="D1045" t="inlineStr">
        <is>
          <t>Miller Fealy (JR) •</t>
        </is>
      </c>
      <c r="E1045" t="inlineStr">
        <is>
          <t>Nicholas Inglis (RS SO)</t>
        </is>
      </c>
    </row>
    <row r="1046">
      <c r="A1046" t="inlineStr">
        <is>
          <t>Florida</t>
        </is>
      </c>
      <c r="B1046" t="inlineStr">
        <is>
          <t>PK</t>
        </is>
      </c>
      <c r="C1046" t="inlineStr">
        <is>
          <t>Patrick Durkin (RS SO) •</t>
        </is>
      </c>
      <c r="D1046" t="inlineStr">
        <is>
          <t>Liam Padron (RS SO) •</t>
        </is>
      </c>
      <c r="E1046" t="inlineStr">
        <is>
          <t>Brandon Rabasco (RS SO)</t>
        </is>
      </c>
    </row>
    <row r="1047">
      <c r="A1047" t="inlineStr">
        <is>
          <t>Florida</t>
        </is>
      </c>
      <c r="B1047" t="inlineStr">
        <is>
          <t>KO</t>
        </is>
      </c>
      <c r="C1047" t="inlineStr">
        <is>
          <t>Patrick Durkin (RS SO) •</t>
        </is>
      </c>
      <c r="D1047" t="inlineStr">
        <is>
          <t>Liam Padron (RS SO) •</t>
        </is>
      </c>
      <c r="E1047" t="inlineStr">
        <is>
          <t>Brandon Rabasco (RS SO)</t>
        </is>
      </c>
    </row>
    <row r="1048">
      <c r="A1048" t="inlineStr">
        <is>
          <t>Florida</t>
        </is>
      </c>
      <c r="B1048" t="inlineStr">
        <is>
          <t>LS</t>
        </is>
      </c>
      <c r="C1048" t="inlineStr">
        <is>
          <t>Carter Milliron (RS SR) •</t>
        </is>
      </c>
      <c r="D1048" t="inlineStr">
        <is>
          <t>Hunter Solwold (RS FR) •</t>
        </is>
      </c>
    </row>
    <row r="1049">
      <c r="A1049" t="inlineStr">
        <is>
          <t>Florida</t>
        </is>
      </c>
      <c r="B1049" t="inlineStr">
        <is>
          <t>H</t>
        </is>
      </c>
      <c r="C1049" t="inlineStr">
        <is>
          <t>Alec Clark (RS JR) •</t>
        </is>
      </c>
      <c r="D1049" t="inlineStr">
        <is>
          <t>Miller Fealy (JR) •</t>
        </is>
      </c>
      <c r="E1049" t="inlineStr">
        <is>
          <t>Nicholas Inglis (RS SO)</t>
        </is>
      </c>
    </row>
    <row r="1050">
      <c r="A1050" t="inlineStr">
        <is>
          <t>Florida</t>
        </is>
      </c>
      <c r="B1050" t="inlineStr">
        <is>
          <t>PR</t>
        </is>
      </c>
      <c r="C1050" t="inlineStr">
        <is>
          <t>Vernell Brown III (SO)</t>
        </is>
      </c>
      <c r="D1050" t="inlineStr">
        <is>
          <t>Jadan Baugh (JR)</t>
        </is>
      </c>
    </row>
    <row r="1051">
      <c r="A1051" t="inlineStr">
        <is>
          <t>Florida</t>
        </is>
      </c>
      <c r="B1051" t="inlineStr">
        <is>
          <t>KR</t>
        </is>
      </c>
      <c r="C1051" t="inlineStr">
        <is>
          <t>Vernell Brown III (SO)</t>
        </is>
      </c>
      <c r="D1051" t="inlineStr">
        <is>
          <t>Jadan Baugh (JR)</t>
        </is>
      </c>
    </row>
    <row r="1052">
      <c r="A1052" t="inlineStr">
        <is>
          <t>Florida Atlantic</t>
        </is>
      </c>
      <c r="C1052" t="inlineStr">
        <is>
          <t>OFFENSE — Air Raid (OurLads 06/10/2026)</t>
        </is>
      </c>
    </row>
    <row r="1053">
      <c r="A1053" t="inlineStr">
        <is>
          <t>Florida Atlantic</t>
        </is>
      </c>
      <c r="B1053" t="inlineStr">
        <is>
          <t>WR-X</t>
        </is>
      </c>
      <c r="C1053" t="inlineStr">
        <is>
          <t>Dominique Henry (RS SR) •</t>
        </is>
      </c>
      <c r="D1053" t="inlineStr">
        <is>
          <t>RJ Garcia II (GR) •</t>
        </is>
      </c>
    </row>
    <row r="1054">
      <c r="A1054" t="inlineStr">
        <is>
          <t>Florida Atlantic</t>
        </is>
      </c>
      <c r="B1054" t="inlineStr">
        <is>
          <t>WR-Z</t>
        </is>
      </c>
      <c r="C1054" t="inlineStr">
        <is>
          <t>Branden Hoch (SO)</t>
        </is>
      </c>
      <c r="D1054" t="inlineStr">
        <is>
          <t>Tucker Holloway (RS SR) •</t>
        </is>
      </c>
    </row>
    <row r="1055">
      <c r="A1055" t="inlineStr">
        <is>
          <t>Florida Atlantic</t>
        </is>
      </c>
      <c r="B1055" t="inlineStr">
        <is>
          <t>WR-Y</t>
        </is>
      </c>
      <c r="C1055" t="inlineStr">
        <is>
          <t>Easton Messer (RS SR) •</t>
        </is>
      </c>
      <c r="D1055" t="inlineStr">
        <is>
          <t>Antojuan Woody (JR) •</t>
        </is>
      </c>
    </row>
    <row r="1056">
      <c r="A1056" t="inlineStr">
        <is>
          <t>Florida Atlantic</t>
        </is>
      </c>
      <c r="B1056" t="inlineStr">
        <is>
          <t>WR-H</t>
        </is>
      </c>
      <c r="C1056" t="inlineStr">
        <is>
          <t>Kelby Valsin (RS JR) •</t>
        </is>
      </c>
      <c r="D1056" t="inlineStr">
        <is>
          <t>Jahmari Powell-Wonson (RS SO) •</t>
        </is>
      </c>
    </row>
    <row r="1057">
      <c r="A1057" t="inlineStr">
        <is>
          <t>Florida Atlantic</t>
        </is>
      </c>
      <c r="B1057" t="inlineStr">
        <is>
          <t>LT</t>
        </is>
      </c>
      <c r="C1057" t="inlineStr">
        <is>
          <t>Ja'Kavion Nonar (RS SR) •</t>
        </is>
      </c>
      <c r="D1057" t="inlineStr">
        <is>
          <t>Kortez Winslow (RS JR) •</t>
        </is>
      </c>
      <c r="E1057" t="inlineStr">
        <is>
          <t>Keon Rohé (RS SO)</t>
        </is>
      </c>
    </row>
    <row r="1058">
      <c r="A1058" t="inlineStr">
        <is>
          <t>Florida Atlantic</t>
        </is>
      </c>
      <c r="B1058" t="inlineStr">
        <is>
          <t>LG</t>
        </is>
      </c>
      <c r="C1058" t="inlineStr">
        <is>
          <t>Carson Osmus (RS SO) •</t>
        </is>
      </c>
      <c r="D1058" t="inlineStr">
        <is>
          <t>Alejandro Schmitt (FR)</t>
        </is>
      </c>
    </row>
    <row r="1059">
      <c r="A1059" t="inlineStr">
        <is>
          <t>Florida Atlantic</t>
        </is>
      </c>
      <c r="B1059" t="inlineStr">
        <is>
          <t>C</t>
        </is>
      </c>
      <c r="C1059" t="inlineStr">
        <is>
          <t>Braden Cunningham (RS SO)</t>
        </is>
      </c>
      <c r="D1059" t="inlineStr">
        <is>
          <t>Aqil Meredith-Smith (SO) •</t>
        </is>
      </c>
    </row>
    <row r="1060">
      <c r="A1060" t="inlineStr">
        <is>
          <t>Florida Atlantic</t>
        </is>
      </c>
      <c r="B1060" t="inlineStr">
        <is>
          <t>RG</t>
        </is>
      </c>
      <c r="C1060" t="inlineStr">
        <is>
          <t>Vincent Fiacable (RS SR) •</t>
        </is>
      </c>
      <c r="D1060" t="inlineStr">
        <is>
          <t>Ovie Dubre (RS JR)</t>
        </is>
      </c>
    </row>
    <row r="1061">
      <c r="A1061" t="inlineStr">
        <is>
          <t>Florida Atlantic</t>
        </is>
      </c>
      <c r="B1061" t="inlineStr">
        <is>
          <t>RT</t>
        </is>
      </c>
      <c r="C1061" t="inlineStr">
        <is>
          <t>Ben Galloway (RS JR) •</t>
        </is>
      </c>
      <c r="D1061" t="inlineStr">
        <is>
          <t>Mauricio Hinds (RS SO)</t>
        </is>
      </c>
      <c r="E1061" t="inlineStr">
        <is>
          <t>Vincent Forney (RS SO) •</t>
        </is>
      </c>
    </row>
    <row r="1062">
      <c r="A1062" t="inlineStr">
        <is>
          <t>Florida Atlantic</t>
        </is>
      </c>
      <c r="B1062" t="inlineStr">
        <is>
          <t>TE</t>
        </is>
      </c>
      <c r="C1062" t="inlineStr">
        <is>
          <t>Brooks Johnson (RS SR) •</t>
        </is>
      </c>
      <c r="D1062" t="inlineStr">
        <is>
          <t>AJ Johnson (RS SR) •</t>
        </is>
      </c>
      <c r="E1062" t="inlineStr">
        <is>
          <t>Marcus Vinson (RS SR) •</t>
        </is>
      </c>
    </row>
    <row r="1063">
      <c r="A1063" t="inlineStr">
        <is>
          <t>Florida Atlantic</t>
        </is>
      </c>
      <c r="B1063" t="inlineStr">
        <is>
          <t>QB</t>
        </is>
      </c>
      <c r="C1063" t="inlineStr">
        <is>
          <t>Caden Veltkamp (RS SR) •</t>
        </is>
      </c>
      <c r="D1063" t="inlineStr">
        <is>
          <t>Jordan Magwood (RS FR)</t>
        </is>
      </c>
      <c r="E1063" t="inlineStr">
        <is>
          <t>Jeremiah Daoud (FR)</t>
        </is>
      </c>
      <c r="F1063" t="inlineStr">
        <is>
          <t>Drew Devillier (RS SO) •</t>
        </is>
      </c>
    </row>
    <row r="1064">
      <c r="A1064" t="inlineStr">
        <is>
          <t>Florida Atlantic</t>
        </is>
      </c>
      <c r="B1064" t="inlineStr">
        <is>
          <t>RB</t>
        </is>
      </c>
      <c r="C1064" t="inlineStr">
        <is>
          <t>Kaden Shields-Dutton (JR)</t>
        </is>
      </c>
      <c r="D1064" t="inlineStr">
        <is>
          <t>Leonard Farrow (RS SR) •</t>
        </is>
      </c>
      <c r="E1064" t="inlineStr">
        <is>
          <t>Ethan Ervin (RS FR)</t>
        </is>
      </c>
      <c r="F1064" t="inlineStr">
        <is>
          <t>Joshua Harriott (RS JR)</t>
        </is>
      </c>
    </row>
    <row r="1065">
      <c r="A1065" t="inlineStr">
        <is>
          <t>Florida Atlantic</t>
        </is>
      </c>
    </row>
    <row r="1066">
      <c r="A1066" t="inlineStr">
        <is>
          <t>Florida Atlantic</t>
        </is>
      </c>
      <c r="C1066" t="inlineStr">
        <is>
          <t>DEFENSE — Multiple 4-2-5 (OurLads 06/10/2026)</t>
        </is>
      </c>
    </row>
    <row r="1067">
      <c r="A1067" t="inlineStr">
        <is>
          <t>Florida Atlantic</t>
        </is>
      </c>
      <c r="B1067" t="inlineStr">
        <is>
          <t>DE</t>
        </is>
      </c>
      <c r="C1067" t="inlineStr">
        <is>
          <t>Deshaun Batiste (RS SR) •</t>
        </is>
      </c>
      <c r="D1067" t="inlineStr">
        <is>
          <t>Gavench Marcelin (JR)</t>
        </is>
      </c>
      <c r="E1067" t="inlineStr">
        <is>
          <t>Tyclean Luman (RS SO) •</t>
        </is>
      </c>
    </row>
    <row r="1068">
      <c r="A1068" t="inlineStr">
        <is>
          <t>Florida Atlantic</t>
        </is>
      </c>
      <c r="B1068" t="inlineStr">
        <is>
          <t>NT</t>
        </is>
      </c>
      <c r="C1068" t="inlineStr">
        <is>
          <t>CJ Doggette Jr. (RS SR) •</t>
        </is>
      </c>
      <c r="D1068" t="inlineStr">
        <is>
          <t>Enyce Sledge (RS SR) •</t>
        </is>
      </c>
      <c r="E1068" t="inlineStr">
        <is>
          <t>Corey Clark (RS SR) •</t>
        </is>
      </c>
      <c r="F1068" t="inlineStr">
        <is>
          <t>Earl Miller Jr. (GR) •</t>
        </is>
      </c>
    </row>
    <row r="1069">
      <c r="A1069" t="inlineStr">
        <is>
          <t>Florida Atlantic</t>
        </is>
      </c>
      <c r="B1069" t="inlineStr">
        <is>
          <t>DT</t>
        </is>
      </c>
      <c r="C1069" t="inlineStr">
        <is>
          <t>Blake Burris (GR) •</t>
        </is>
      </c>
      <c r="D1069" t="inlineStr">
        <is>
          <t>Wilky Denaud (RS JR) •</t>
        </is>
      </c>
      <c r="E1069" t="inlineStr">
        <is>
          <t>Tycoolhill Luman (RS SO) •</t>
        </is>
      </c>
    </row>
    <row r="1070">
      <c r="A1070" t="inlineStr">
        <is>
          <t>Florida Atlantic</t>
        </is>
      </c>
      <c r="B1070" t="inlineStr">
        <is>
          <t>RUSH</t>
        </is>
      </c>
      <c r="C1070" t="inlineStr">
        <is>
          <t>Josh Roberts (SO)</t>
        </is>
      </c>
      <c r="D1070" t="inlineStr">
        <is>
          <t>Jay Crable (RS JR) •</t>
        </is>
      </c>
      <c r="E1070" t="inlineStr">
        <is>
          <t>Jonathan Bax (SR) •</t>
        </is>
      </c>
    </row>
    <row r="1071">
      <c r="A1071" t="inlineStr">
        <is>
          <t>Florida Atlantic</t>
        </is>
      </c>
      <c r="B1071" t="inlineStr">
        <is>
          <t>WLB</t>
        </is>
      </c>
      <c r="C1071" t="inlineStr">
        <is>
          <t>Leon Hart Jr. (RS SR) •</t>
        </is>
      </c>
      <c r="D1071" t="inlineStr">
        <is>
          <t>Khmari Johnson (SR) •</t>
        </is>
      </c>
      <c r="E1071" t="inlineStr">
        <is>
          <t>Char'Quez Lee (RS SO)</t>
        </is>
      </c>
    </row>
    <row r="1072">
      <c r="A1072" t="inlineStr">
        <is>
          <t>Florida Atlantic</t>
        </is>
      </c>
      <c r="B1072" t="inlineStr">
        <is>
          <t>MLB</t>
        </is>
      </c>
      <c r="C1072" t="inlineStr">
        <is>
          <t>Joseph Sipp Jr. (RS SR) •</t>
        </is>
      </c>
      <c r="D1072" t="inlineStr">
        <is>
          <t>Zyere Horton (RS SR) •</t>
        </is>
      </c>
      <c r="E1072" t="inlineStr">
        <is>
          <t>Nate Fischer (JR) •</t>
        </is>
      </c>
    </row>
    <row r="1073">
      <c r="A1073" t="inlineStr">
        <is>
          <t>Florida Atlantic</t>
        </is>
      </c>
      <c r="B1073" t="inlineStr">
        <is>
          <t>LCB</t>
        </is>
      </c>
      <c r="C1073" t="inlineStr">
        <is>
          <t>Damarius McGhee (GR) •</t>
        </is>
      </c>
      <c r="D1073" t="inlineStr">
        <is>
          <t>Derrick Rogers (RS JR) •</t>
        </is>
      </c>
      <c r="E1073" t="inlineStr">
        <is>
          <t>Amar Reynolds (RS SO) •</t>
        </is>
      </c>
    </row>
    <row r="1074">
      <c r="A1074" t="inlineStr">
        <is>
          <t>Florida Atlantic</t>
        </is>
      </c>
      <c r="B1074" t="inlineStr">
        <is>
          <t>SS</t>
        </is>
      </c>
      <c r="C1074" t="inlineStr">
        <is>
          <t>Jayden Sweeney (RS SR) •</t>
        </is>
      </c>
      <c r="D1074" t="inlineStr">
        <is>
          <t>Bo Simpson-Nealy (RS JR) •</t>
        </is>
      </c>
    </row>
    <row r="1075">
      <c r="A1075" t="inlineStr">
        <is>
          <t>Florida Atlantic</t>
        </is>
      </c>
      <c r="B1075" t="inlineStr">
        <is>
          <t>FS</t>
        </is>
      </c>
      <c r="C1075" t="inlineStr">
        <is>
          <t>Tyson Rooks (RS SR) •</t>
        </is>
      </c>
    </row>
    <row r="1076">
      <c r="A1076" t="inlineStr">
        <is>
          <t>Florida Atlantic</t>
        </is>
      </c>
      <c r="B1076" t="inlineStr">
        <is>
          <t>RCB</t>
        </is>
      </c>
      <c r="C1076" t="inlineStr">
        <is>
          <t>JK Johnson (RS SR) •</t>
        </is>
      </c>
      <c r="D1076" t="inlineStr">
        <is>
          <t>Wallace Foster IV (RS SO) •</t>
        </is>
      </c>
    </row>
    <row r="1077">
      <c r="A1077" t="inlineStr">
        <is>
          <t>Florida Atlantic</t>
        </is>
      </c>
      <c r="B1077" t="inlineStr">
        <is>
          <t>NB</t>
        </is>
      </c>
      <c r="C1077" t="inlineStr">
        <is>
          <t>Damon Allen (SO)</t>
        </is>
      </c>
      <c r="D1077" t="inlineStr">
        <is>
          <t>Chris Tooley III (RS JR)</t>
        </is>
      </c>
    </row>
    <row r="1078">
      <c r="A1078" t="inlineStr">
        <is>
          <t>Florida Atlantic</t>
        </is>
      </c>
    </row>
    <row r="1079">
      <c r="A1079" t="inlineStr">
        <is>
          <t>Florida Atlantic</t>
        </is>
      </c>
      <c r="C1079" t="inlineStr">
        <is>
          <t>SPECIAL TEAMS (OurLads 06/10/2026)</t>
        </is>
      </c>
    </row>
    <row r="1080">
      <c r="A1080" t="inlineStr">
        <is>
          <t>Florida Atlantic</t>
        </is>
      </c>
      <c r="B1080" t="inlineStr">
        <is>
          <t>PT</t>
        </is>
      </c>
      <c r="C1080" t="inlineStr">
        <is>
          <t>Reed Chandley (JR) •</t>
        </is>
      </c>
      <c r="D1080" t="inlineStr">
        <is>
          <t>Alex Grace (RS SO) •</t>
        </is>
      </c>
    </row>
    <row r="1081">
      <c r="A1081" t="inlineStr">
        <is>
          <t>Florida Atlantic</t>
        </is>
      </c>
      <c r="B1081" t="inlineStr">
        <is>
          <t>PK</t>
        </is>
      </c>
      <c r="C1081" t="inlineStr">
        <is>
          <t>Collin Rogers (RS SR) •</t>
        </is>
      </c>
      <c r="D1081" t="inlineStr">
        <is>
          <t>Lliam Peterson (FR)</t>
        </is>
      </c>
    </row>
    <row r="1082">
      <c r="A1082" t="inlineStr">
        <is>
          <t>Florida Atlantic</t>
        </is>
      </c>
      <c r="B1082" t="inlineStr">
        <is>
          <t>KO</t>
        </is>
      </c>
      <c r="C1082" t="inlineStr">
        <is>
          <t>Collin Rogers (RS SR) •</t>
        </is>
      </c>
      <c r="D1082" t="inlineStr">
        <is>
          <t>Lliam Peterson (FR)</t>
        </is>
      </c>
    </row>
    <row r="1083">
      <c r="A1083" t="inlineStr">
        <is>
          <t>Florida Atlantic</t>
        </is>
      </c>
      <c r="B1083" t="inlineStr">
        <is>
          <t>LS</t>
        </is>
      </c>
      <c r="C1083" t="inlineStr">
        <is>
          <t>Walker Adkinson (GR) •</t>
        </is>
      </c>
      <c r="D1083" t="inlineStr">
        <is>
          <t>Blake Thomas (FR)</t>
        </is>
      </c>
    </row>
    <row r="1084">
      <c r="A1084" t="inlineStr">
        <is>
          <t>Florida Atlantic</t>
        </is>
      </c>
      <c r="B1084" t="inlineStr">
        <is>
          <t>H</t>
        </is>
      </c>
      <c r="C1084" t="inlineStr">
        <is>
          <t>Reed Chandley (JR) •</t>
        </is>
      </c>
      <c r="D1084" t="inlineStr">
        <is>
          <t>Alex Grace (RS SO) •</t>
        </is>
      </c>
    </row>
    <row r="1085">
      <c r="A1085" t="inlineStr">
        <is>
          <t>Florida Atlantic</t>
        </is>
      </c>
      <c r="B1085" t="inlineStr">
        <is>
          <t>PR</t>
        </is>
      </c>
      <c r="C1085" t="inlineStr">
        <is>
          <t>Easton Messer (RS SR) •</t>
        </is>
      </c>
    </row>
    <row r="1086">
      <c r="A1086" t="inlineStr">
        <is>
          <t>Florida Atlantic</t>
        </is>
      </c>
      <c r="B1086" t="inlineStr">
        <is>
          <t>KR</t>
        </is>
      </c>
      <c r="C1086" t="inlineStr">
        <is>
          <t>Antojuan Woody (JR) •</t>
        </is>
      </c>
    </row>
    <row r="1087">
      <c r="A1087" t="inlineStr">
        <is>
          <t>Florida International</t>
        </is>
      </c>
      <c r="C1087" t="inlineStr">
        <is>
          <t>OFFENSE — Spread (OurLads 07/10/2026)</t>
        </is>
      </c>
    </row>
    <row r="1088">
      <c r="A1088" t="inlineStr">
        <is>
          <t>Florida International</t>
        </is>
      </c>
      <c r="B1088" t="inlineStr">
        <is>
          <t>WR-X</t>
        </is>
      </c>
      <c r="C1088" t="inlineStr">
        <is>
          <t>Maguire Anderson (RS JR) •</t>
        </is>
      </c>
      <c r="D1088" t="inlineStr">
        <is>
          <t>Tyson Carter (SO)</t>
        </is>
      </c>
      <c r="E1088" t="inlineStr">
        <is>
          <t>Amari Isaac (RS FR)</t>
        </is>
      </c>
    </row>
    <row r="1089">
      <c r="A1089" t="inlineStr">
        <is>
          <t>Florida International</t>
        </is>
      </c>
      <c r="B1089" t="inlineStr">
        <is>
          <t>WR-Z</t>
        </is>
      </c>
      <c r="C1089" t="inlineStr">
        <is>
          <t>Greg Gaines III (RS SR) •</t>
        </is>
      </c>
      <c r="D1089" t="inlineStr">
        <is>
          <t>Eric Nelson (RS SO)</t>
        </is>
      </c>
      <c r="E1089" t="inlineStr">
        <is>
          <t>Kenny Williams (RS FR)</t>
        </is>
      </c>
    </row>
    <row r="1090">
      <c r="A1090" t="inlineStr">
        <is>
          <t>Florida International</t>
        </is>
      </c>
      <c r="B1090" t="inlineStr">
        <is>
          <t>WR-SL</t>
        </is>
      </c>
      <c r="C1090" t="inlineStr">
        <is>
          <t>Kyle McNeal (RS JR)</t>
        </is>
      </c>
      <c r="D1090" t="inlineStr">
        <is>
          <t>Jojo Stone (RS SO) •</t>
        </is>
      </c>
      <c r="E1090" t="inlineStr">
        <is>
          <t>Malik Penson (FR)</t>
        </is>
      </c>
    </row>
    <row r="1091">
      <c r="A1091" t="inlineStr">
        <is>
          <t>Florida International</t>
        </is>
      </c>
      <c r="B1091" t="inlineStr">
        <is>
          <t>LT</t>
        </is>
      </c>
      <c r="C1091" t="inlineStr">
        <is>
          <t>Jeremy Smith (RS FR)</t>
        </is>
      </c>
      <c r="D1091" t="inlineStr">
        <is>
          <t>Nickolas Molina (RS SR) •</t>
        </is>
      </c>
    </row>
    <row r="1092">
      <c r="A1092" t="inlineStr">
        <is>
          <t>Florida International</t>
        </is>
      </c>
      <c r="B1092" t="inlineStr">
        <is>
          <t>LG</t>
        </is>
      </c>
      <c r="C1092" t="inlineStr">
        <is>
          <t>Zaire Flournoy (RS SR) •</t>
        </is>
      </c>
      <c r="D1092" t="inlineStr">
        <is>
          <t>Akeem Neal (RS SO)</t>
        </is>
      </c>
    </row>
    <row r="1093">
      <c r="A1093" t="inlineStr">
        <is>
          <t>Florida International</t>
        </is>
      </c>
      <c r="B1093" t="inlineStr">
        <is>
          <t>C</t>
        </is>
      </c>
      <c r="C1093" t="inlineStr">
        <is>
          <t>Daveion Harley (RS JR) •</t>
        </is>
      </c>
      <c r="D1093" t="inlineStr">
        <is>
          <t>Jon Rodriguez (RS SO)</t>
        </is>
      </c>
    </row>
    <row r="1094">
      <c r="A1094" t="inlineStr">
        <is>
          <t>Florida International</t>
        </is>
      </c>
      <c r="B1094" t="inlineStr">
        <is>
          <t>RG</t>
        </is>
      </c>
      <c r="C1094" t="inlineStr">
        <is>
          <t>Antonio Tripp Jr. (RS JR) •</t>
        </is>
      </c>
      <c r="D1094" t="inlineStr">
        <is>
          <t>Spencer Webb (RS JR) •</t>
        </is>
      </c>
    </row>
    <row r="1095">
      <c r="A1095" t="inlineStr">
        <is>
          <t>Florida International</t>
        </is>
      </c>
      <c r="B1095" t="inlineStr">
        <is>
          <t>RT</t>
        </is>
      </c>
      <c r="C1095" t="inlineStr">
        <is>
          <t>Manasseh Ripert (RS SR) •</t>
        </is>
      </c>
      <c r="D1095" t="inlineStr">
        <is>
          <t>Oscar Colon (SR) •</t>
        </is>
      </c>
      <c r="E1095" t="inlineStr">
        <is>
          <t>Noah Fernandez (RS JR)</t>
        </is>
      </c>
    </row>
    <row r="1096">
      <c r="A1096" t="inlineStr">
        <is>
          <t>Florida International</t>
        </is>
      </c>
      <c r="B1096" t="inlineStr">
        <is>
          <t>TE</t>
        </is>
      </c>
      <c r="C1096" t="inlineStr">
        <is>
          <t>Jackson Verdugo (SO)</t>
        </is>
      </c>
      <c r="D1096" t="inlineStr">
        <is>
          <t>Kevin Schaeffer (GR) •</t>
        </is>
      </c>
      <c r="E1096" t="inlineStr">
        <is>
          <t>James Resar (RS SO) •</t>
        </is>
      </c>
      <c r="F1096" t="inlineStr">
        <is>
          <t>Sean Burke (RS FR)</t>
        </is>
      </c>
    </row>
    <row r="1097">
      <c r="A1097" t="inlineStr">
        <is>
          <t>Florida International</t>
        </is>
      </c>
      <c r="B1097" t="inlineStr">
        <is>
          <t>QB</t>
        </is>
      </c>
      <c r="C1097" t="inlineStr">
        <is>
          <t>JJ Kohl (RS JR) •</t>
        </is>
      </c>
      <c r="D1097" t="inlineStr">
        <is>
          <t>Zach Marker (GR) •</t>
        </is>
      </c>
      <c r="E1097" t="inlineStr">
        <is>
          <t>DJ Alexander (FR)</t>
        </is>
      </c>
      <c r="F1097" t="inlineStr">
        <is>
          <t>Zachary Waters (RS JR)</t>
        </is>
      </c>
    </row>
    <row r="1098">
      <c r="A1098" t="inlineStr">
        <is>
          <t>Florida International</t>
        </is>
      </c>
      <c r="B1098" t="inlineStr">
        <is>
          <t>RB</t>
        </is>
      </c>
      <c r="C1098" t="inlineStr">
        <is>
          <t>Anthony Carrie (JR) •</t>
        </is>
      </c>
      <c r="D1098" t="inlineStr">
        <is>
          <t>Devonte Lyons (RS SO)</t>
        </is>
      </c>
      <c r="E1098" t="inlineStr">
        <is>
          <t>Sterling Joseph (RS FR)</t>
        </is>
      </c>
      <c r="F1098" t="inlineStr">
        <is>
          <t>Jayden Ford (FR)</t>
        </is>
      </c>
    </row>
    <row r="1099">
      <c r="A1099" t="inlineStr">
        <is>
          <t>Florida International</t>
        </is>
      </c>
      <c r="B1099" t="inlineStr">
        <is>
          <t>INJ</t>
        </is>
      </c>
      <c r="C1099" t="inlineStr">
        <is>
          <t>Miguel Cedeno (RS SR) •</t>
        </is>
      </c>
    </row>
    <row r="1100">
      <c r="A1100" t="inlineStr">
        <is>
          <t>Florida International</t>
        </is>
      </c>
    </row>
    <row r="1101">
      <c r="A1101" t="inlineStr">
        <is>
          <t>Florida International</t>
        </is>
      </c>
      <c r="C1101" t="inlineStr">
        <is>
          <t>DEFENSE — 4-2-5 (OurLads 07/10/2026)</t>
        </is>
      </c>
    </row>
    <row r="1102">
      <c r="A1102" t="inlineStr">
        <is>
          <t>Florida International</t>
        </is>
      </c>
      <c r="B1102" t="inlineStr">
        <is>
          <t>LDE</t>
        </is>
      </c>
      <c r="C1102" t="inlineStr">
        <is>
          <t>Kenton Simmons (SR) •</t>
        </is>
      </c>
      <c r="D1102" t="inlineStr">
        <is>
          <t>DeeJay Holmes Jr. (RS JR) •</t>
        </is>
      </c>
      <c r="E1102" t="inlineStr">
        <is>
          <t>Lamont Green Jr. (RS JR) •</t>
        </is>
      </c>
      <c r="F1102" t="inlineStr">
        <is>
          <t>King Massey (RS FR)</t>
        </is>
      </c>
    </row>
    <row r="1103">
      <c r="A1103" t="inlineStr">
        <is>
          <t>Florida International</t>
        </is>
      </c>
      <c r="B1103" t="inlineStr">
        <is>
          <t>NT</t>
        </is>
      </c>
      <c r="C1103" t="inlineStr">
        <is>
          <t>Germaine Carter (JR)</t>
        </is>
      </c>
      <c r="D1103" t="inlineStr">
        <is>
          <t>Elijah Simmons (RS SR) •</t>
        </is>
      </c>
      <c r="E1103" t="inlineStr">
        <is>
          <t>Nathan Jennings (RS SO) •</t>
        </is>
      </c>
      <c r="F1103" t="inlineStr">
        <is>
          <t>Anthony Smith (RS FR)</t>
        </is>
      </c>
    </row>
    <row r="1104">
      <c r="A1104" t="inlineStr">
        <is>
          <t>Florida International</t>
        </is>
      </c>
      <c r="B1104" t="inlineStr">
        <is>
          <t>DT</t>
        </is>
      </c>
      <c r="C1104" t="inlineStr">
        <is>
          <t>RJ Moss Jr. (RS JR) •</t>
        </is>
      </c>
      <c r="D1104" t="inlineStr">
        <is>
          <t>Jamorie Flagg (RS SO) •</t>
        </is>
      </c>
      <c r="E1104" t="inlineStr">
        <is>
          <t>Anthony Cunningham (RS JR) •</t>
        </is>
      </c>
      <c r="F1104" t="inlineStr">
        <is>
          <t>Kyrie Samuel (RS SR) •</t>
        </is>
      </c>
    </row>
    <row r="1105">
      <c r="A1105" t="inlineStr">
        <is>
          <t>Florida International</t>
        </is>
      </c>
      <c r="B1105" t="inlineStr">
        <is>
          <t>RDE</t>
        </is>
      </c>
      <c r="C1105" t="inlineStr">
        <is>
          <t>Dante Anderson (RS SR) •</t>
        </is>
      </c>
      <c r="D1105" t="inlineStr">
        <is>
          <t>Robert Williams (RS SO)</t>
        </is>
      </c>
      <c r="E1105" t="inlineStr">
        <is>
          <t>Elisha Baldridge (RS JR) •</t>
        </is>
      </c>
      <c r="F1105" t="inlineStr">
        <is>
          <t>Nick Watson (RS SR) •</t>
        </is>
      </c>
    </row>
    <row r="1106">
      <c r="A1106" t="inlineStr">
        <is>
          <t>Florida International</t>
        </is>
      </c>
      <c r="B1106" t="inlineStr">
        <is>
          <t>WLB</t>
        </is>
      </c>
      <c r="C1106" t="inlineStr">
        <is>
          <t>Josiah Taylor (RS SO)</t>
        </is>
      </c>
      <c r="D1106" t="inlineStr">
        <is>
          <t>Pickle Stewart (RS SO) •</t>
        </is>
      </c>
      <c r="E1106" t="inlineStr">
        <is>
          <t>Kani Smith (RS FR)</t>
        </is>
      </c>
    </row>
    <row r="1107">
      <c r="A1107" t="inlineStr">
        <is>
          <t>Florida International</t>
        </is>
      </c>
      <c r="B1107" t="inlineStr">
        <is>
          <t>MLB</t>
        </is>
      </c>
      <c r="C1107" t="inlineStr">
        <is>
          <t>Percy Courtney Jr. (RS SR)</t>
        </is>
      </c>
      <c r="D1107" t="inlineStr">
        <is>
          <t>Brayshawn Littlejohn (RS JR) •</t>
        </is>
      </c>
      <c r="E1107" t="inlineStr">
        <is>
          <t>Cam Davis (RS FR)</t>
        </is>
      </c>
    </row>
    <row r="1108">
      <c r="A1108" t="inlineStr">
        <is>
          <t>Florida International</t>
        </is>
      </c>
      <c r="B1108" t="inlineStr">
        <is>
          <t>LCB</t>
        </is>
      </c>
      <c r="C1108" t="inlineStr">
        <is>
          <t>Lawrence Johnson (JR) •</t>
        </is>
      </c>
      <c r="D1108" t="inlineStr">
        <is>
          <t>Tyderick Brown (RS SO) •</t>
        </is>
      </c>
    </row>
    <row r="1109">
      <c r="A1109" t="inlineStr">
        <is>
          <t>Florida International</t>
        </is>
      </c>
      <c r="B1109" t="inlineStr">
        <is>
          <t>SS</t>
        </is>
      </c>
      <c r="C1109" t="inlineStr">
        <is>
          <t>Shamir Sterlin (RS SO)</t>
        </is>
      </c>
      <c r="D1109" t="inlineStr">
        <is>
          <t>Ormond Wallace (SR) •</t>
        </is>
      </c>
    </row>
    <row r="1110">
      <c r="A1110" t="inlineStr">
        <is>
          <t>Florida International</t>
        </is>
      </c>
      <c r="B1110" t="inlineStr">
        <is>
          <t>FS</t>
        </is>
      </c>
      <c r="C1110" t="inlineStr">
        <is>
          <t>Demetrius Hill (RS SR) •</t>
        </is>
      </c>
      <c r="D1110" t="inlineStr">
        <is>
          <t>Wesley Miller (RS SR) •</t>
        </is>
      </c>
      <c r="E1110" t="inlineStr">
        <is>
          <t>Eric Johnson (FR)</t>
        </is>
      </c>
    </row>
    <row r="1111">
      <c r="A1111" t="inlineStr">
        <is>
          <t>Florida International</t>
        </is>
      </c>
      <c r="B1111" t="inlineStr">
        <is>
          <t>RCB</t>
        </is>
      </c>
      <c r="C1111" t="inlineStr">
        <is>
          <t>Ryan Gadson (JR) •</t>
        </is>
      </c>
      <c r="D1111" t="inlineStr">
        <is>
          <t>Jai-Ayviauynn Celestine (RS SR) •</t>
        </is>
      </c>
    </row>
    <row r="1112">
      <c r="A1112" t="inlineStr">
        <is>
          <t>Florida International</t>
        </is>
      </c>
      <c r="B1112" t="inlineStr">
        <is>
          <t>NB</t>
        </is>
      </c>
      <c r="C1112" t="inlineStr">
        <is>
          <t>Da'Vontae Floyd (RS SO) •</t>
        </is>
      </c>
      <c r="D1112" t="inlineStr">
        <is>
          <t>DeAndre Boykins (RS SR) •</t>
        </is>
      </c>
    </row>
    <row r="1113">
      <c r="A1113" t="inlineStr">
        <is>
          <t>Florida International</t>
        </is>
      </c>
    </row>
    <row r="1114">
      <c r="A1114" t="inlineStr">
        <is>
          <t>Florida International</t>
        </is>
      </c>
      <c r="C1114" t="inlineStr">
        <is>
          <t>SPECIAL TEAMS (OurLads 07/10/2026)</t>
        </is>
      </c>
    </row>
    <row r="1115">
      <c r="A1115" t="inlineStr">
        <is>
          <t>Florida International</t>
        </is>
      </c>
      <c r="B1115" t="inlineStr">
        <is>
          <t>PT</t>
        </is>
      </c>
      <c r="C1115" t="inlineStr">
        <is>
          <t>Stone Springman (RS JR) •</t>
        </is>
      </c>
    </row>
    <row r="1116">
      <c r="A1116" t="inlineStr">
        <is>
          <t>Florida International</t>
        </is>
      </c>
      <c r="B1116" t="inlineStr">
        <is>
          <t>PK</t>
        </is>
      </c>
      <c r="C1116" t="inlineStr">
        <is>
          <t>Robert Czeremcha (RS SO)</t>
        </is>
      </c>
      <c r="D1116" t="inlineStr">
        <is>
          <t>Noah Sidan (FR)</t>
        </is>
      </c>
    </row>
    <row r="1117">
      <c r="A1117" t="inlineStr">
        <is>
          <t>Florida International</t>
        </is>
      </c>
      <c r="B1117" t="inlineStr">
        <is>
          <t>KO</t>
        </is>
      </c>
      <c r="C1117" t="inlineStr">
        <is>
          <t>Robert Czeremcha (RS SO)</t>
        </is>
      </c>
      <c r="D1117" t="inlineStr">
        <is>
          <t>Noah Sidan (FR)</t>
        </is>
      </c>
    </row>
    <row r="1118">
      <c r="A1118" t="inlineStr">
        <is>
          <t>Florida International</t>
        </is>
      </c>
      <c r="B1118" t="inlineStr">
        <is>
          <t>LS</t>
        </is>
      </c>
      <c r="C1118" t="inlineStr">
        <is>
          <t>Justin Wood (RS JR) •</t>
        </is>
      </c>
    </row>
    <row r="1119">
      <c r="A1119" t="inlineStr">
        <is>
          <t>Florida International</t>
        </is>
      </c>
      <c r="B1119" t="inlineStr">
        <is>
          <t>H</t>
        </is>
      </c>
      <c r="C1119" t="inlineStr">
        <is>
          <t>Stone Springman (RS JR) •</t>
        </is>
      </c>
    </row>
    <row r="1120">
      <c r="A1120" t="inlineStr">
        <is>
          <t>Florida International</t>
        </is>
      </c>
      <c r="B1120" t="inlineStr">
        <is>
          <t>PR</t>
        </is>
      </c>
      <c r="C1120" t="inlineStr">
        <is>
          <t>Maguire Anderson (RS JR) •</t>
        </is>
      </c>
    </row>
    <row r="1121">
      <c r="A1121" t="inlineStr">
        <is>
          <t>Florida International</t>
        </is>
      </c>
      <c r="B1121" t="inlineStr">
        <is>
          <t>KR</t>
        </is>
      </c>
      <c r="C1121" t="inlineStr">
        <is>
          <t>Andre Brown (RS SO)</t>
        </is>
      </c>
      <c r="D1121" t="inlineStr">
        <is>
          <t>Maguire Anderson (RS JR) •</t>
        </is>
      </c>
    </row>
    <row r="1122">
      <c r="A1122" t="inlineStr">
        <is>
          <t>Florida State</t>
        </is>
      </c>
      <c r="C1122" t="inlineStr">
        <is>
          <t>OFFENSE — Multiple (OurLads 08/09/2026)</t>
        </is>
      </c>
    </row>
    <row r="1123">
      <c r="A1123" t="inlineStr">
        <is>
          <t>Florida State</t>
        </is>
      </c>
      <c r="B1123" t="inlineStr">
        <is>
          <t>WR-X</t>
        </is>
      </c>
      <c r="C1123" t="inlineStr">
        <is>
          <t>Duce Robinson (SR) •</t>
        </is>
      </c>
      <c r="D1123" t="inlineStr">
        <is>
          <t>Tae'Shaun Gelsey (RS FR)</t>
        </is>
      </c>
    </row>
    <row r="1124">
      <c r="A1124" t="inlineStr">
        <is>
          <t>Florida State</t>
        </is>
      </c>
      <c r="B1124" t="inlineStr">
        <is>
          <t>WR-Z</t>
        </is>
      </c>
      <c r="C1124" t="inlineStr">
        <is>
          <t>Micahi Danzy (RS SO)</t>
        </is>
      </c>
      <c r="D1124" t="inlineStr">
        <is>
          <t>Devin Carter (FR)</t>
        </is>
      </c>
      <c r="E1124" t="inlineStr">
        <is>
          <t>Teriq Mallory (RS FR)</t>
        </is>
      </c>
    </row>
    <row r="1125">
      <c r="A1125" t="inlineStr">
        <is>
          <t>Florida State</t>
        </is>
      </c>
      <c r="B1125" t="inlineStr">
        <is>
          <t>WR-SL</t>
        </is>
      </c>
      <c r="C1125" t="inlineStr">
        <is>
          <t>Jayvan Boggs (SO)</t>
        </is>
      </c>
      <c r="D1125" t="inlineStr">
        <is>
          <t>Jasen Lopez (FR)</t>
        </is>
      </c>
    </row>
    <row r="1126">
      <c r="A1126" t="inlineStr">
        <is>
          <t>Florida State</t>
        </is>
      </c>
      <c r="B1126" t="inlineStr">
        <is>
          <t>LT</t>
        </is>
      </c>
      <c r="C1126" t="inlineStr">
        <is>
          <t>Xavier Chaplin (RS SR) •</t>
        </is>
      </c>
      <c r="D1126" t="inlineStr">
        <is>
          <t>Jonathan Daniels (RS SO)</t>
        </is>
      </c>
    </row>
    <row r="1127">
      <c r="A1127" t="inlineStr">
        <is>
          <t>Florida State</t>
        </is>
      </c>
      <c r="B1127" t="inlineStr">
        <is>
          <t>LG</t>
        </is>
      </c>
      <c r="C1127" t="inlineStr">
        <is>
          <t>Paul Bowling (SO) •</t>
        </is>
      </c>
    </row>
    <row r="1128">
      <c r="A1128" t="inlineStr">
        <is>
          <t>Florida State</t>
        </is>
      </c>
      <c r="B1128" t="inlineStr">
        <is>
          <t>C</t>
        </is>
      </c>
      <c r="C1128" t="inlineStr">
        <is>
          <t>Bradyn Joiner (RS JR) •</t>
        </is>
      </c>
      <c r="D1128" t="inlineStr">
        <is>
          <t>Chavez Thompson (RS FR)</t>
        </is>
      </c>
    </row>
    <row r="1129">
      <c r="A1129" t="inlineStr">
        <is>
          <t>Florida State</t>
        </is>
      </c>
      <c r="B1129" t="inlineStr">
        <is>
          <t>RG</t>
        </is>
      </c>
      <c r="C1129" t="inlineStr">
        <is>
          <t>André Otto (RS JR)</t>
        </is>
      </c>
      <c r="D1129" t="inlineStr">
        <is>
          <t>Jayden Todd (RS SO)</t>
        </is>
      </c>
    </row>
    <row r="1130">
      <c r="A1130" t="inlineStr">
        <is>
          <t>Florida State</t>
        </is>
      </c>
      <c r="B1130" t="inlineStr">
        <is>
          <t>RT</t>
        </is>
      </c>
      <c r="C1130" t="inlineStr">
        <is>
          <t>Nate Pabst (RS SR) •</t>
        </is>
      </c>
      <c r="D1130" t="inlineStr">
        <is>
          <t>Chimdia Nwaiwu (RS JR) •</t>
        </is>
      </c>
    </row>
    <row r="1131">
      <c r="A1131" t="inlineStr">
        <is>
          <t>Florida State</t>
        </is>
      </c>
      <c r="B1131" t="inlineStr">
        <is>
          <t>TE</t>
        </is>
      </c>
      <c r="C1131" t="inlineStr">
        <is>
          <t>Desirrio Riles (SR) •</t>
        </is>
      </c>
      <c r="D1131" t="inlineStr">
        <is>
          <t>Landen Thomas (JR)</t>
        </is>
      </c>
      <c r="E1131" t="inlineStr">
        <is>
          <t>Chase Loftin (RS FR)</t>
        </is>
      </c>
    </row>
    <row r="1132">
      <c r="A1132" t="inlineStr">
        <is>
          <t>Florida State</t>
        </is>
      </c>
      <c r="B1132" t="inlineStr">
        <is>
          <t>QB</t>
        </is>
      </c>
      <c r="C1132" t="inlineStr">
        <is>
          <t>Ashton Daniels (RS SR) •</t>
        </is>
      </c>
      <c r="D1132" t="inlineStr">
        <is>
          <t>Kevin Sperry (RS FR)</t>
        </is>
      </c>
      <c r="E1132" t="inlineStr">
        <is>
          <t>Malachi Marshall (JR) •</t>
        </is>
      </c>
    </row>
    <row r="1133">
      <c r="A1133" t="inlineStr">
        <is>
          <t>Florida State</t>
        </is>
      </c>
      <c r="B1133" t="inlineStr">
        <is>
          <t>RB</t>
        </is>
      </c>
      <c r="C1133" t="inlineStr">
        <is>
          <t>Quintrevion Wisner (SR) •</t>
        </is>
      </c>
      <c r="D1133" t="inlineStr">
        <is>
          <t>Ousmane Kromah (SO)</t>
        </is>
      </c>
      <c r="E1133" t="inlineStr">
        <is>
          <t>Samuel Singleton Jr. (RS JR)</t>
        </is>
      </c>
    </row>
    <row r="1134">
      <c r="A1134" t="inlineStr">
        <is>
          <t>Florida State</t>
        </is>
      </c>
    </row>
    <row r="1135">
      <c r="A1135" t="inlineStr">
        <is>
          <t>Florida State</t>
        </is>
      </c>
    </row>
    <row r="1136">
      <c r="A1136" t="inlineStr">
        <is>
          <t>Florida State</t>
        </is>
      </c>
      <c r="C1136" t="inlineStr">
        <is>
          <t>DEFENSE — 4-2-5 (OurLads 08/09/2026)</t>
        </is>
      </c>
    </row>
    <row r="1137">
      <c r="A1137" t="inlineStr">
        <is>
          <t>Florida State</t>
        </is>
      </c>
      <c r="B1137" t="inlineStr">
        <is>
          <t>DE</t>
        </is>
      </c>
      <c r="C1137" t="inlineStr">
        <is>
          <t>Mandrell Desir (SO)</t>
        </is>
      </c>
      <c r="D1137" t="inlineStr">
        <is>
          <t>Darryll Desir (SO)</t>
        </is>
      </c>
      <c r="E1137" t="inlineStr">
        <is>
          <t>Deamontae Diggs (RS SR) •</t>
        </is>
      </c>
    </row>
    <row r="1138">
      <c r="A1138" t="inlineStr">
        <is>
          <t>Florida State</t>
        </is>
      </c>
      <c r="B1138" t="inlineStr">
        <is>
          <t>NT</t>
        </is>
      </c>
      <c r="C1138" t="inlineStr">
        <is>
          <t>Kevin Wynn (RS FR)</t>
        </is>
      </c>
      <c r="D1138" t="inlineStr">
        <is>
          <t>Jordan Sanders (RS SR) •</t>
        </is>
      </c>
    </row>
    <row r="1139">
      <c r="A1139" t="inlineStr">
        <is>
          <t>Florida State</t>
        </is>
      </c>
      <c r="B1139" t="inlineStr">
        <is>
          <t>DT</t>
        </is>
      </c>
      <c r="C1139" t="inlineStr">
        <is>
          <t>Daniel Lyons (RS SR)</t>
        </is>
      </c>
      <c r="D1139" t="inlineStr">
        <is>
          <t>Deante McCray (RS SR) •</t>
        </is>
      </c>
      <c r="E1139" t="inlineStr">
        <is>
          <t>Tylon Lee (RS FR)</t>
        </is>
      </c>
    </row>
    <row r="1140">
      <c r="A1140" t="inlineStr">
        <is>
          <t>Florida State</t>
        </is>
      </c>
      <c r="B1140" t="inlineStr">
        <is>
          <t>JACK</t>
        </is>
      </c>
      <c r="C1140" t="inlineStr">
        <is>
          <t>Rylan Kennedy (SR) •</t>
        </is>
      </c>
      <c r="D1140" t="inlineStr">
        <is>
          <t>Jalen Anderson (JR) •</t>
        </is>
      </c>
    </row>
    <row r="1141">
      <c r="A1141" t="inlineStr">
        <is>
          <t>Florida State</t>
        </is>
      </c>
      <c r="B1141" t="inlineStr">
        <is>
          <t>WLB</t>
        </is>
      </c>
      <c r="C1141" t="inlineStr">
        <is>
          <t>Mikai Gbayor (RS SR) •</t>
        </is>
      </c>
      <c r="D1141" t="inlineStr">
        <is>
          <t>Blake Nichelson (SR)</t>
        </is>
      </c>
      <c r="E1141" t="inlineStr">
        <is>
          <t>Caleb LaVallee (RS JR) •</t>
        </is>
      </c>
      <c r="F1141" t="inlineStr">
        <is>
          <t>Noah LaVallee (FR)</t>
        </is>
      </c>
    </row>
    <row r="1142">
      <c r="A1142" t="inlineStr">
        <is>
          <t>Florida State</t>
        </is>
      </c>
      <c r="B1142" t="inlineStr">
        <is>
          <t>MLB</t>
        </is>
      </c>
      <c r="C1142" t="inlineStr">
        <is>
          <t>Chris Jones (JR) •</t>
        </is>
      </c>
      <c r="D1142" t="inlineStr">
        <is>
          <t>Omar Graham Jr. (RS SR)</t>
        </is>
      </c>
      <c r="E1142" t="inlineStr">
        <is>
          <t>Izayia Williams (FR)</t>
        </is>
      </c>
    </row>
    <row r="1143">
      <c r="A1143" t="inlineStr">
        <is>
          <t>Florida State</t>
        </is>
      </c>
      <c r="B1143" t="inlineStr">
        <is>
          <t>LCB</t>
        </is>
      </c>
      <c r="C1143" t="inlineStr">
        <is>
          <t>Nehemiah Chandler (RS SO) •</t>
        </is>
      </c>
      <c r="D1143" t="inlineStr">
        <is>
          <t>Charles Lester III (RS SO)</t>
        </is>
      </c>
      <c r="E1143" t="inlineStr">
        <is>
          <t>Ricky Knight III (RS SO)</t>
        </is>
      </c>
    </row>
    <row r="1144">
      <c r="A1144" t="inlineStr">
        <is>
          <t>Florida State</t>
        </is>
      </c>
      <c r="B1144" t="inlineStr">
        <is>
          <t>SS</t>
        </is>
      </c>
      <c r="C1144" t="inlineStr">
        <is>
          <t>Ashlynd Barker (RS SR) •</t>
        </is>
      </c>
      <c r="D1144" t="inlineStr">
        <is>
          <t>Tre Bell III (FR)</t>
        </is>
      </c>
      <c r="E1144" t="inlineStr">
        <is>
          <t>Max Redmon (RS FR)</t>
        </is>
      </c>
    </row>
    <row r="1145">
      <c r="A1145" t="inlineStr">
        <is>
          <t>Florida State</t>
        </is>
      </c>
      <c r="B1145" t="inlineStr">
        <is>
          <t>FS</t>
        </is>
      </c>
      <c r="C1145" t="inlineStr">
        <is>
          <t>CJ Richard Jr. (RS SO) •</t>
        </is>
      </c>
      <c r="D1145" t="inlineStr">
        <is>
          <t>K.J. Kirkland (RS JR)</t>
        </is>
      </c>
      <c r="E1145" t="inlineStr">
        <is>
          <t>Donny Hiebert (SR)</t>
        </is>
      </c>
    </row>
    <row r="1146">
      <c r="A1146" t="inlineStr">
        <is>
          <t>Florida State</t>
        </is>
      </c>
      <c r="B1146" t="inlineStr">
        <is>
          <t>RCB</t>
        </is>
      </c>
      <c r="C1146" t="inlineStr">
        <is>
          <t>Ja'Bril Rawls (RS JR)</t>
        </is>
      </c>
      <c r="D1146" t="inlineStr">
        <is>
          <t>Quindarrius Jones (SR)</t>
        </is>
      </c>
      <c r="E1146" t="inlineStr">
        <is>
          <t>Jamari Howard (RS SO)</t>
        </is>
      </c>
    </row>
    <row r="1147">
      <c r="A1147" t="inlineStr">
        <is>
          <t>Florida State</t>
        </is>
      </c>
      <c r="B1147" t="inlineStr">
        <is>
          <t>NB</t>
        </is>
      </c>
      <c r="C1147" t="inlineStr">
        <is>
          <t>Ma'Khi Jones (SO) •</t>
        </is>
      </c>
      <c r="D1147" t="inlineStr">
        <is>
          <t>Karson Hobbs (JR) •</t>
        </is>
      </c>
      <c r="E1147" t="inlineStr">
        <is>
          <t>Jarvis Boatwright Jr. (RS SO) •</t>
        </is>
      </c>
    </row>
    <row r="1148">
      <c r="A1148" t="inlineStr">
        <is>
          <t>Florida State</t>
        </is>
      </c>
    </row>
    <row r="1149">
      <c r="A1149" t="inlineStr">
        <is>
          <t>Florida State</t>
        </is>
      </c>
      <c r="C1149" t="inlineStr">
        <is>
          <t>SPECIAL TEAMS (OurLads 08/09/2026)</t>
        </is>
      </c>
    </row>
    <row r="1150">
      <c r="A1150" t="inlineStr">
        <is>
          <t>Florida State</t>
        </is>
      </c>
      <c r="B1150" t="inlineStr">
        <is>
          <t>PT</t>
        </is>
      </c>
      <c r="C1150" t="inlineStr">
        <is>
          <t>Daniel Hughes (RS JR) •</t>
        </is>
      </c>
      <c r="D1150" t="inlineStr">
        <is>
          <t>Carter Jula (RS SO) •</t>
        </is>
      </c>
      <c r="E1150" t="inlineStr">
        <is>
          <t>Ethan Post (RS FR)</t>
        </is>
      </c>
    </row>
    <row r="1151">
      <c r="A1151" t="inlineStr">
        <is>
          <t>Florida State</t>
        </is>
      </c>
      <c r="B1151" t="inlineStr">
        <is>
          <t>PK</t>
        </is>
      </c>
      <c r="C1151" t="inlineStr">
        <is>
          <t>Gabe Panikowski (RS SR) •</t>
        </is>
      </c>
      <c r="D1151" t="inlineStr">
        <is>
          <t>Conor McAneney (SO) •</t>
        </is>
      </c>
    </row>
    <row r="1152">
      <c r="A1152" t="inlineStr">
        <is>
          <t>Florida State</t>
        </is>
      </c>
      <c r="B1152" t="inlineStr">
        <is>
          <t>KO</t>
        </is>
      </c>
      <c r="C1152" t="inlineStr">
        <is>
          <t>Conor McAneney (SO) •</t>
        </is>
      </c>
      <c r="D1152" t="inlineStr">
        <is>
          <t>Gabe Panikowski (RS SR) •</t>
        </is>
      </c>
    </row>
    <row r="1153">
      <c r="A1153" t="inlineStr">
        <is>
          <t>Florida State</t>
        </is>
      </c>
      <c r="B1153" t="inlineStr">
        <is>
          <t>LS</t>
        </is>
      </c>
      <c r="C1153" t="inlineStr">
        <is>
          <t>Caleb Bowers (RS SR) •</t>
        </is>
      </c>
      <c r="D1153" t="inlineStr">
        <is>
          <t>Peyton Naylor (RS JR)</t>
        </is>
      </c>
      <c r="E1153" t="inlineStr">
        <is>
          <t>Alex Nocco (RS FR)</t>
        </is>
      </c>
    </row>
    <row r="1154">
      <c r="A1154" t="inlineStr">
        <is>
          <t>Florida State</t>
        </is>
      </c>
      <c r="B1154" t="inlineStr">
        <is>
          <t>H</t>
        </is>
      </c>
      <c r="C1154" t="inlineStr">
        <is>
          <t>Daniel Hughes (RS JR) •</t>
        </is>
      </c>
      <c r="D1154" t="inlineStr">
        <is>
          <t>Carter Jula (RS SO) •</t>
        </is>
      </c>
      <c r="E1154" t="inlineStr">
        <is>
          <t>Ethan Post (RS FR)</t>
        </is>
      </c>
    </row>
    <row r="1155">
      <c r="A1155" t="inlineStr">
        <is>
          <t>Florida State</t>
        </is>
      </c>
      <c r="B1155" t="inlineStr">
        <is>
          <t>KR</t>
        </is>
      </c>
      <c r="C1155" t="inlineStr">
        <is>
          <t>Samuel Singleton Jr. (RS JR)</t>
        </is>
      </c>
    </row>
    <row r="1156">
      <c r="A1156" t="inlineStr">
        <is>
          <t>Florida State</t>
        </is>
      </c>
    </row>
    <row r="1157">
      <c r="A1157" t="inlineStr">
        <is>
          <t>Fresno State</t>
        </is>
      </c>
      <c r="C1157" t="inlineStr">
        <is>
          <t>OFFENSE — Pro-Style (OurLads 05/07/2026)</t>
        </is>
      </c>
    </row>
    <row r="1158">
      <c r="A1158" t="inlineStr">
        <is>
          <t>Fresno State</t>
        </is>
      </c>
      <c r="B1158" t="inlineStr">
        <is>
          <t>WR-X</t>
        </is>
      </c>
      <c r="C1158" t="inlineStr">
        <is>
          <t>Josiah Freeman (RS SR) •</t>
        </is>
      </c>
      <c r="D1158" t="inlineStr">
        <is>
          <t>Harold Duvall (SO)</t>
        </is>
      </c>
    </row>
    <row r="1159">
      <c r="A1159" t="inlineStr">
        <is>
          <t>Fresno State</t>
        </is>
      </c>
      <c r="B1159" t="inlineStr">
        <is>
          <t>WR-Z</t>
        </is>
      </c>
      <c r="C1159" t="inlineStr">
        <is>
          <t>Ezekiel Avit (RS JR) •</t>
        </is>
      </c>
      <c r="D1159" t="inlineStr">
        <is>
          <t>Jayon Farrar (SR) •</t>
        </is>
      </c>
      <c r="E1159" t="inlineStr">
        <is>
          <t>Xavier Owens (FR)</t>
        </is>
      </c>
    </row>
    <row r="1160">
      <c r="A1160" t="inlineStr">
        <is>
          <t>Fresno State</t>
        </is>
      </c>
      <c r="B1160" t="inlineStr">
        <is>
          <t>WR-SL</t>
        </is>
      </c>
      <c r="C1160" t="inlineStr">
        <is>
          <t>Jahlil McClain (RS JR) •</t>
        </is>
      </c>
      <c r="D1160" t="inlineStr">
        <is>
          <t>Jordan Malau'ulu (RS SO)</t>
        </is>
      </c>
      <c r="E1160" t="inlineStr">
        <is>
          <t>Keynan Cotton (RS FR)</t>
        </is>
      </c>
    </row>
    <row r="1161">
      <c r="A1161" t="inlineStr">
        <is>
          <t>Fresno State</t>
        </is>
      </c>
      <c r="B1161" t="inlineStr">
        <is>
          <t>LT</t>
        </is>
      </c>
      <c r="C1161" t="inlineStr">
        <is>
          <t>Brayden Walton (SO)</t>
        </is>
      </c>
      <c r="D1161" t="inlineStr">
        <is>
          <t>Marsel Akins (RS SO)</t>
        </is>
      </c>
      <c r="E1161" t="inlineStr">
        <is>
          <t>Bode Stoddard (SO) •</t>
        </is>
      </c>
    </row>
    <row r="1162">
      <c r="A1162" t="inlineStr">
        <is>
          <t>Fresno State</t>
        </is>
      </c>
      <c r="B1162" t="inlineStr">
        <is>
          <t>LG</t>
        </is>
      </c>
      <c r="C1162" t="inlineStr">
        <is>
          <t>Edward Fonua (RS SR) •</t>
        </is>
      </c>
      <c r="D1162" t="inlineStr">
        <is>
          <t>Gino Quinones (RS SR) •</t>
        </is>
      </c>
    </row>
    <row r="1163">
      <c r="A1163" t="inlineStr">
        <is>
          <t>Fresno State</t>
        </is>
      </c>
      <c r="B1163" t="inlineStr">
        <is>
          <t>C</t>
        </is>
      </c>
      <c r="C1163" t="inlineStr">
        <is>
          <t>Braylan Henderson (SR) •</t>
        </is>
      </c>
      <c r="D1163" t="inlineStr">
        <is>
          <t>Ben Baker (RS SO)</t>
        </is>
      </c>
      <c r="E1163" t="inlineStr">
        <is>
          <t>Oscar Weigel (RS SO) •</t>
        </is>
      </c>
    </row>
    <row r="1164">
      <c r="A1164" t="inlineStr">
        <is>
          <t>Fresno State</t>
        </is>
      </c>
      <c r="B1164" t="inlineStr">
        <is>
          <t>RG</t>
        </is>
      </c>
      <c r="C1164" t="inlineStr">
        <is>
          <t>Marquise Thorpe-Taylor (RS SO) •</t>
        </is>
      </c>
      <c r="D1164" t="inlineStr">
        <is>
          <t>Jonah Leaupepetele (RS FR)</t>
        </is>
      </c>
      <c r="E1164" t="inlineStr">
        <is>
          <t>Pat Barnett (RS SR) •</t>
        </is>
      </c>
    </row>
    <row r="1165">
      <c r="A1165" t="inlineStr">
        <is>
          <t>Fresno State</t>
        </is>
      </c>
      <c r="B1165" t="inlineStr">
        <is>
          <t>RT</t>
        </is>
      </c>
      <c r="C1165" t="inlineStr">
        <is>
          <t>Rolan Fullwood (RS SR)</t>
        </is>
      </c>
      <c r="D1165" t="inlineStr">
        <is>
          <t>Kyson Van Vugt (RS SR) •</t>
        </is>
      </c>
    </row>
    <row r="1166">
      <c r="A1166" t="inlineStr">
        <is>
          <t>Fresno State</t>
        </is>
      </c>
      <c r="B1166" t="inlineStr">
        <is>
          <t>TE</t>
        </is>
      </c>
      <c r="C1166" t="inlineStr">
        <is>
          <t>Brock Lium (RS JR)</t>
        </is>
      </c>
      <c r="D1166" t="inlineStr">
        <is>
          <t>Jake Appleget (RS SR) •</t>
        </is>
      </c>
      <c r="E1166" t="inlineStr">
        <is>
          <t>Dallas Gaius-Anyaegbu (FR)</t>
        </is>
      </c>
    </row>
    <row r="1167">
      <c r="A1167" t="inlineStr">
        <is>
          <t>Fresno State</t>
        </is>
      </c>
      <c r="B1167" t="inlineStr">
        <is>
          <t>QB</t>
        </is>
      </c>
      <c r="C1167" t="inlineStr">
        <is>
          <t>Khristian Martin (RS SO) •</t>
        </is>
      </c>
      <c r="D1167" t="inlineStr">
        <is>
          <t>Jayden Mandal (RS JR)</t>
        </is>
      </c>
      <c r="E1167" t="inlineStr">
        <is>
          <t>Jonathan Craft (RS FR)</t>
        </is>
      </c>
    </row>
    <row r="1168">
      <c r="A1168" t="inlineStr">
        <is>
          <t>Fresno State</t>
        </is>
      </c>
      <c r="B1168" t="inlineStr">
        <is>
          <t>RB</t>
        </is>
      </c>
      <c r="C1168" t="inlineStr">
        <is>
          <t>Bryson Donelson (JR)</t>
        </is>
      </c>
      <c r="D1168" t="inlineStr">
        <is>
          <t>Rayshon Luke (RS SR) •</t>
        </is>
      </c>
      <c r="E1168" t="inlineStr">
        <is>
          <t>Brandon Ramirez (RS JR)</t>
        </is>
      </c>
    </row>
    <row r="1169">
      <c r="A1169" t="inlineStr">
        <is>
          <t>Fresno State</t>
        </is>
      </c>
    </row>
    <row r="1170">
      <c r="A1170" t="inlineStr">
        <is>
          <t>Fresno State</t>
        </is>
      </c>
    </row>
    <row r="1171">
      <c r="A1171" t="inlineStr">
        <is>
          <t>Fresno State</t>
        </is>
      </c>
      <c r="C1171" t="inlineStr">
        <is>
          <t>DEFENSE — 4-2-5 (OurLads 05/07/2026)</t>
        </is>
      </c>
    </row>
    <row r="1172">
      <c r="A1172" t="inlineStr">
        <is>
          <t>Fresno State</t>
        </is>
      </c>
      <c r="B1172" t="inlineStr">
        <is>
          <t>LDE</t>
        </is>
      </c>
      <c r="C1172" t="inlineStr">
        <is>
          <t>Jahzon Jacks (RS SR)</t>
        </is>
      </c>
      <c r="D1172" t="inlineStr">
        <is>
          <t>Merhauti Xepera (RS SR)</t>
        </is>
      </c>
      <c r="E1172" t="inlineStr">
        <is>
          <t>Noah Yeh (RS JR) •</t>
        </is>
      </c>
    </row>
    <row r="1173">
      <c r="A1173" t="inlineStr">
        <is>
          <t>Fresno State</t>
        </is>
      </c>
      <c r="B1173" t="inlineStr">
        <is>
          <t>LDT</t>
        </is>
      </c>
      <c r="C1173" t="inlineStr">
        <is>
          <t>Deijon Laffitte (RS JR) •</t>
        </is>
      </c>
      <c r="D1173" t="inlineStr">
        <is>
          <t>Auckland Asiata (RS JR)</t>
        </is>
      </c>
      <c r="E1173" t="inlineStr">
        <is>
          <t>Jairus Satele (RS SR) •</t>
        </is>
      </c>
    </row>
    <row r="1174">
      <c r="A1174" t="inlineStr">
        <is>
          <t>Fresno State</t>
        </is>
      </c>
      <c r="B1174" t="inlineStr">
        <is>
          <t>RDT</t>
        </is>
      </c>
      <c r="C1174" t="inlineStr">
        <is>
          <t>Martin Owusu (RS JR) •</t>
        </is>
      </c>
      <c r="D1174" t="inlineStr">
        <is>
          <t>Mordecai Hines (RS JR)</t>
        </is>
      </c>
      <c r="E1174" t="inlineStr">
        <is>
          <t>Logan Goodspeed (RS SO) •</t>
        </is>
      </c>
    </row>
    <row r="1175">
      <c r="A1175" t="inlineStr">
        <is>
          <t>Fresno State</t>
        </is>
      </c>
      <c r="B1175" t="inlineStr">
        <is>
          <t>RDE</t>
        </is>
      </c>
      <c r="C1175" t="inlineStr">
        <is>
          <t>Sione Noa (RS SR)</t>
        </is>
      </c>
      <c r="D1175" t="inlineStr">
        <is>
          <t>Dylan Hampsten (RS JR) •</t>
        </is>
      </c>
      <c r="E1175" t="inlineStr">
        <is>
          <t>Micah Mosley (SO) •</t>
        </is>
      </c>
    </row>
    <row r="1176">
      <c r="A1176" t="inlineStr">
        <is>
          <t>Fresno State</t>
        </is>
      </c>
      <c r="B1176" t="inlineStr">
        <is>
          <t>WLB</t>
        </is>
      </c>
      <c r="C1176" t="inlineStr">
        <is>
          <t>K'vion Thunderbird (RS JR) •</t>
        </is>
      </c>
      <c r="D1176" t="inlineStr">
        <is>
          <t>Logan Studt (RS SO)</t>
        </is>
      </c>
      <c r="E1176" t="inlineStr">
        <is>
          <t>Lucas Blumling (RS FR)</t>
        </is>
      </c>
    </row>
    <row r="1177">
      <c r="A1177" t="inlineStr">
        <is>
          <t>Fresno State</t>
        </is>
      </c>
      <c r="B1177" t="inlineStr">
        <is>
          <t>MLB</t>
        </is>
      </c>
      <c r="C1177" t="inlineStr">
        <is>
          <t>Tytus Khajavi (RS SO)</t>
        </is>
      </c>
      <c r="D1177" t="inlineStr">
        <is>
          <t>Justin Johnson (RS JR)</t>
        </is>
      </c>
      <c r="E1177" t="inlineStr">
        <is>
          <t>Tommy Nix (RS SO)</t>
        </is>
      </c>
    </row>
    <row r="1178">
      <c r="A1178" t="inlineStr">
        <is>
          <t>Fresno State</t>
        </is>
      </c>
      <c r="B1178" t="inlineStr">
        <is>
          <t>LCB</t>
        </is>
      </c>
      <c r="C1178" t="inlineStr">
        <is>
          <t>Jomarion Briggs (RS SR)</t>
        </is>
      </c>
      <c r="D1178" t="inlineStr">
        <is>
          <t>Andre Cobb (RS SR) •</t>
        </is>
      </c>
      <c r="E1178" t="inlineStr">
        <is>
          <t>Cam Cole (RS SO)</t>
        </is>
      </c>
    </row>
    <row r="1179">
      <c r="A1179" t="inlineStr">
        <is>
          <t>Fresno State</t>
        </is>
      </c>
      <c r="B1179" t="inlineStr">
        <is>
          <t>SS</t>
        </is>
      </c>
      <c r="C1179" t="inlineStr">
        <is>
          <t>Ryan Wilson (RS SR) •</t>
        </is>
      </c>
      <c r="D1179" t="inlineStr">
        <is>
          <t>RJ Regan (RS SR) •</t>
        </is>
      </c>
      <c r="E1179" t="inlineStr">
        <is>
          <t>Taylor Powell (RS SO) •</t>
        </is>
      </c>
    </row>
    <row r="1180">
      <c r="A1180" t="inlineStr">
        <is>
          <t>Fresno State</t>
        </is>
      </c>
      <c r="B1180" t="inlineStr">
        <is>
          <t>FS</t>
        </is>
      </c>
      <c r="C1180" t="inlineStr">
        <is>
          <t>Ethan Tierney (RS JR) •</t>
        </is>
      </c>
      <c r="D1180" t="inlineStr">
        <is>
          <t>Croix Stewart (RS SR) •</t>
        </is>
      </c>
      <c r="E1180" t="inlineStr">
        <is>
          <t>Jaden Carrillo (RS JR)</t>
        </is>
      </c>
    </row>
    <row r="1181">
      <c r="A1181" t="inlineStr">
        <is>
          <t>Fresno State</t>
        </is>
      </c>
      <c r="B1181" t="inlineStr">
        <is>
          <t>RCB</t>
        </is>
      </c>
      <c r="C1181" t="inlineStr">
        <is>
          <t>Kiontre Harris (RS SO)</t>
        </is>
      </c>
      <c r="D1181" t="inlineStr">
        <is>
          <t>Loyall Mouzon (RS SO)</t>
        </is>
      </c>
      <c r="E1181" t="inlineStr">
        <is>
          <t>Preston Okafor (RS SO) •</t>
        </is>
      </c>
    </row>
    <row r="1182">
      <c r="A1182" t="inlineStr">
        <is>
          <t>Fresno State</t>
        </is>
      </c>
      <c r="B1182" t="inlineStr">
        <is>
          <t>NB</t>
        </is>
      </c>
      <c r="C1182" t="inlineStr">
        <is>
          <t>Simeon Harris (RS SR) •</t>
        </is>
      </c>
      <c r="D1182" t="inlineStr">
        <is>
          <t>Tyger Canales (RS FR)</t>
        </is>
      </c>
      <c r="E1182" t="inlineStr">
        <is>
          <t>Isaiah Lucero (FR)</t>
        </is>
      </c>
    </row>
    <row r="1183">
      <c r="A1183" t="inlineStr">
        <is>
          <t>Fresno State</t>
        </is>
      </c>
    </row>
    <row r="1184">
      <c r="A1184" t="inlineStr">
        <is>
          <t>Fresno State</t>
        </is>
      </c>
      <c r="C1184" t="inlineStr">
        <is>
          <t>SPECIAL TEAMS (OurLads 05/07/2026)</t>
        </is>
      </c>
    </row>
    <row r="1185">
      <c r="A1185" t="inlineStr">
        <is>
          <t>Fresno State</t>
        </is>
      </c>
      <c r="B1185" t="inlineStr">
        <is>
          <t>PT</t>
        </is>
      </c>
      <c r="C1185" t="inlineStr">
        <is>
          <t>Nick Verdugo (RS SR) •</t>
        </is>
      </c>
      <c r="D1185" t="inlineStr">
        <is>
          <t>Clay Lawrence (RS SO)</t>
        </is>
      </c>
    </row>
    <row r="1186">
      <c r="A1186" t="inlineStr">
        <is>
          <t>Fresno State</t>
        </is>
      </c>
      <c r="B1186" t="inlineStr">
        <is>
          <t>PK</t>
        </is>
      </c>
      <c r="C1186" t="inlineStr">
        <is>
          <t>Manaki Watanabe (SO) •</t>
        </is>
      </c>
      <c r="D1186" t="inlineStr">
        <is>
          <t>Connor Tripp (RS SO)</t>
        </is>
      </c>
      <c r="E1186" t="inlineStr">
        <is>
          <t>Ryan Kobzeff (RS FR)</t>
        </is>
      </c>
    </row>
    <row r="1187">
      <c r="A1187" t="inlineStr">
        <is>
          <t>Fresno State</t>
        </is>
      </c>
      <c r="B1187" t="inlineStr">
        <is>
          <t>KO</t>
        </is>
      </c>
      <c r="C1187" t="inlineStr">
        <is>
          <t>Manaki Watanabe (SO) •</t>
        </is>
      </c>
      <c r="D1187" t="inlineStr">
        <is>
          <t>Connor Tripp (RS SO)</t>
        </is>
      </c>
      <c r="E1187" t="inlineStr">
        <is>
          <t>Ryan Kobzeff (RS FR)</t>
        </is>
      </c>
    </row>
    <row r="1188">
      <c r="A1188" t="inlineStr">
        <is>
          <t>Fresno State</t>
        </is>
      </c>
      <c r="B1188" t="inlineStr">
        <is>
          <t>LS</t>
        </is>
      </c>
      <c r="C1188" t="inlineStr">
        <is>
          <t>Ethan Rossetti (JR) •</t>
        </is>
      </c>
      <c r="D1188" t="inlineStr">
        <is>
          <t>Jack Baldi (RS FR)</t>
        </is>
      </c>
    </row>
    <row r="1189">
      <c r="A1189" t="inlineStr">
        <is>
          <t>Fresno State</t>
        </is>
      </c>
      <c r="B1189" t="inlineStr">
        <is>
          <t>H</t>
        </is>
      </c>
      <c r="C1189" t="inlineStr">
        <is>
          <t>Nick Verdugo (RS SR) •</t>
        </is>
      </c>
    </row>
    <row r="1190">
      <c r="A1190" t="inlineStr">
        <is>
          <t>Fresno State</t>
        </is>
      </c>
      <c r="B1190" t="inlineStr">
        <is>
          <t>PR</t>
        </is>
      </c>
      <c r="C1190" t="inlineStr">
        <is>
          <t>Jordan Malau'ulu (RS SO)</t>
        </is>
      </c>
      <c r="D1190" t="inlineStr">
        <is>
          <t>Rayshon Luke (RS SR) •</t>
        </is>
      </c>
    </row>
    <row r="1191">
      <c r="A1191" t="inlineStr">
        <is>
          <t>Fresno State</t>
        </is>
      </c>
      <c r="B1191" t="inlineStr">
        <is>
          <t>KR</t>
        </is>
      </c>
      <c r="C1191" t="inlineStr">
        <is>
          <t>Rayshon Luke (RS SR) •</t>
        </is>
      </c>
      <c r="D1191" t="inlineStr">
        <is>
          <t>Jordan Malau'ulu (RS SO)</t>
        </is>
      </c>
    </row>
    <row r="1192">
      <c r="A1192" t="inlineStr">
        <is>
          <t>Georgia</t>
        </is>
      </c>
      <c r="C1192" t="inlineStr">
        <is>
          <t>OFFENSE — Pro Spread (OurLads 06/26/2026)</t>
        </is>
      </c>
    </row>
    <row r="1193">
      <c r="A1193" t="inlineStr">
        <is>
          <t>Georgia</t>
        </is>
      </c>
      <c r="B1193" t="inlineStr">
        <is>
          <t>WR-X</t>
        </is>
      </c>
      <c r="C1193" t="inlineStr">
        <is>
          <t>Isiah Canion (JR) •</t>
        </is>
      </c>
      <c r="D1193" t="inlineStr">
        <is>
          <t>CJ Wiley (SO)</t>
        </is>
      </c>
      <c r="E1193" t="inlineStr">
        <is>
          <t>Thomas Blackshear (RS FR)</t>
        </is>
      </c>
    </row>
    <row r="1194">
      <c r="A1194" t="inlineStr">
        <is>
          <t>Georgia</t>
        </is>
      </c>
      <c r="B1194" t="inlineStr">
        <is>
          <t>WR-Z</t>
        </is>
      </c>
      <c r="C1194" t="inlineStr">
        <is>
          <t>London Humphreys (SR) •</t>
        </is>
      </c>
      <c r="D1194" t="inlineStr">
        <is>
          <t>Talyn Taylor (RS FR)</t>
        </is>
      </c>
      <c r="E1194" t="inlineStr">
        <is>
          <t>Landon Roldan (SO)</t>
        </is>
      </c>
      <c r="F1194" t="inlineStr">
        <is>
          <t>Craig Dandridge (FR)</t>
        </is>
      </c>
    </row>
    <row r="1195">
      <c r="A1195" t="inlineStr">
        <is>
          <t>Georgia</t>
        </is>
      </c>
      <c r="B1195" t="inlineStr">
        <is>
          <t>WR-SL</t>
        </is>
      </c>
      <c r="C1195" t="inlineStr">
        <is>
          <t>Sacovie White-Helton (RS SO)</t>
        </is>
      </c>
      <c r="D1195" t="inlineStr">
        <is>
          <t>Kaiden Prothro (FR)</t>
        </is>
      </c>
      <c r="E1195" t="inlineStr">
        <is>
          <t>Dallas Dickerson (FR)</t>
        </is>
      </c>
      <c r="F1195" t="inlineStr">
        <is>
          <t>Tyler J. Williams (RS FR)</t>
        </is>
      </c>
    </row>
    <row r="1196">
      <c r="A1196" t="inlineStr">
        <is>
          <t>Georgia</t>
        </is>
      </c>
      <c r="B1196" t="inlineStr">
        <is>
          <t>LT</t>
        </is>
      </c>
      <c r="C1196" t="inlineStr">
        <is>
          <t>Earnest Greene III (RS SR)</t>
        </is>
      </c>
      <c r="D1196" t="inlineStr">
        <is>
          <t>Ekene Ogboko (FR)</t>
        </is>
      </c>
      <c r="E1196" t="inlineStr">
        <is>
          <t>Dennis Uzochukwu (RS FR)</t>
        </is>
      </c>
    </row>
    <row r="1197">
      <c r="A1197" t="inlineStr">
        <is>
          <t>Georgia</t>
        </is>
      </c>
      <c r="B1197" t="inlineStr">
        <is>
          <t>LG</t>
        </is>
      </c>
      <c r="C1197" t="inlineStr">
        <is>
          <t>Dontrell Glover (SO)</t>
        </is>
      </c>
      <c r="D1197" t="inlineStr">
        <is>
          <t>Daniel Calhoun (RS SO)</t>
        </is>
      </c>
      <c r="E1197" t="inlineStr">
        <is>
          <t>Graham Houston (FR)</t>
        </is>
      </c>
    </row>
    <row r="1198">
      <c r="A1198" t="inlineStr">
        <is>
          <t>Georgia</t>
        </is>
      </c>
      <c r="B1198" t="inlineStr">
        <is>
          <t>C</t>
        </is>
      </c>
      <c r="C1198" t="inlineStr">
        <is>
          <t>Drew Bobo (RS SR)</t>
        </is>
      </c>
      <c r="D1198" t="inlineStr">
        <is>
          <t>Cortez Smith (RS FR)</t>
        </is>
      </c>
      <c r="E1198" t="inlineStr">
        <is>
          <t>Malachi Toliver (RS SO)</t>
        </is>
      </c>
    </row>
    <row r="1199">
      <c r="A1199" t="inlineStr">
        <is>
          <t>Georgia</t>
        </is>
      </c>
      <c r="B1199" t="inlineStr">
        <is>
          <t>RG</t>
        </is>
      </c>
      <c r="C1199" t="inlineStr">
        <is>
          <t>Zykie Helton (FR)</t>
        </is>
      </c>
      <c r="D1199" t="inlineStr">
        <is>
          <t>Michael Uini (RS SO)</t>
        </is>
      </c>
      <c r="E1199" t="inlineStr">
        <is>
          <t>Marcus Harrison (RS SO)</t>
        </is>
      </c>
    </row>
    <row r="1200">
      <c r="A1200" t="inlineStr">
        <is>
          <t>Georgia</t>
        </is>
      </c>
      <c r="B1200" t="inlineStr">
        <is>
          <t>RT</t>
        </is>
      </c>
      <c r="C1200" t="inlineStr">
        <is>
          <t>Juan Gaston (SO)</t>
        </is>
      </c>
      <c r="D1200" t="inlineStr">
        <is>
          <t>Jahzare Jackson (JR)</t>
        </is>
      </c>
      <c r="E1200" t="inlineStr">
        <is>
          <t>TyQuez Richardson (RS SO) •</t>
        </is>
      </c>
    </row>
    <row r="1201">
      <c r="A1201" t="inlineStr">
        <is>
          <t>Georgia</t>
        </is>
      </c>
      <c r="B1201" t="inlineStr">
        <is>
          <t>TE</t>
        </is>
      </c>
      <c r="C1201" t="inlineStr">
        <is>
          <t>Lawson Luckie (SR)</t>
        </is>
      </c>
      <c r="D1201" t="inlineStr">
        <is>
          <t>Jaden Reddell (RS SO)</t>
        </is>
      </c>
      <c r="E1201" t="inlineStr">
        <is>
          <t>Ethan Barbour (RS FR)</t>
        </is>
      </c>
      <c r="F1201" t="inlineStr">
        <is>
          <t>Elyiss Williams (SO)</t>
        </is>
      </c>
    </row>
    <row r="1202">
      <c r="A1202" t="inlineStr">
        <is>
          <t>Georgia</t>
        </is>
      </c>
      <c r="B1202" t="inlineStr">
        <is>
          <t>QB</t>
        </is>
      </c>
      <c r="C1202" t="inlineStr">
        <is>
          <t>Gunner Stockton (RS SR)</t>
        </is>
      </c>
      <c r="D1202" t="inlineStr">
        <is>
          <t>Ryan Puglisi (RS SO)</t>
        </is>
      </c>
      <c r="E1202" t="inlineStr">
        <is>
          <t>Ryan Montgomery (RS FR)</t>
        </is>
      </c>
      <c r="F1202" t="inlineStr">
        <is>
          <t>Hezekiah Millender (RS FR)</t>
        </is>
      </c>
    </row>
    <row r="1203">
      <c r="A1203" t="inlineStr">
        <is>
          <t>Georgia</t>
        </is>
      </c>
      <c r="B1203" t="inlineStr">
        <is>
          <t>RB</t>
        </is>
      </c>
      <c r="C1203" t="inlineStr">
        <is>
          <t>Nate Frazier (JR)</t>
        </is>
      </c>
      <c r="D1203" t="inlineStr">
        <is>
          <t>Chauncey Bowens (RS SO)</t>
        </is>
      </c>
      <c r="E1203" t="inlineStr">
        <is>
          <t>Dante Dowdell (SR) •</t>
        </is>
      </c>
      <c r="F1203" t="inlineStr">
        <is>
          <t>Dwight Phillips Jr. (JR)</t>
        </is>
      </c>
    </row>
    <row r="1204">
      <c r="A1204" t="inlineStr">
        <is>
          <t>Georgia</t>
        </is>
      </c>
      <c r="B1204" t="inlineStr">
        <is>
          <t>MAC</t>
        </is>
      </c>
      <c r="C1204" t="inlineStr">
        <is>
          <t>Raylen Wilson (SR)</t>
        </is>
      </c>
      <c r="D1204" t="inlineStr">
        <is>
          <t>Justin Williams (JR)</t>
        </is>
      </c>
      <c r="E1204" t="inlineStr">
        <is>
          <t>AJ Kruah (RS FR)</t>
        </is>
      </c>
    </row>
    <row r="1205">
      <c r="A1205" t="inlineStr">
        <is>
          <t>Georgia</t>
        </is>
      </c>
      <c r="B1205" t="inlineStr">
        <is>
          <t>MONEY</t>
        </is>
      </c>
      <c r="C1205" t="inlineStr">
        <is>
          <t>Chris Cole (JR)</t>
        </is>
      </c>
      <c r="D1205" t="inlineStr">
        <is>
          <t>Zayden Walker (SO)</t>
        </is>
      </c>
      <c r="E1205" t="inlineStr">
        <is>
          <t>Terrell Foster (RS SR)</t>
        </is>
      </c>
    </row>
    <row r="1206">
      <c r="A1206" t="inlineStr">
        <is>
          <t>Georgia</t>
        </is>
      </c>
      <c r="C1206" t="inlineStr">
        <is>
          <t>DEFENSE — 3-4 (OurLads 06/26/2026)</t>
        </is>
      </c>
    </row>
    <row r="1207">
      <c r="A1207" t="inlineStr">
        <is>
          <t>Georgia</t>
        </is>
      </c>
      <c r="B1207" t="inlineStr">
        <is>
          <t>DE</t>
        </is>
      </c>
      <c r="C1207" t="inlineStr">
        <is>
          <t>Gabe Harris Jr. (SR)</t>
        </is>
      </c>
      <c r="D1207" t="inlineStr">
        <is>
          <t>Joseph Jonah-Ajonye (RS SO)</t>
        </is>
      </c>
      <c r="E1207" t="inlineStr">
        <is>
          <t>JJ Hanne (SO)</t>
        </is>
      </c>
    </row>
    <row r="1208">
      <c r="A1208" t="inlineStr">
        <is>
          <t>Georgia</t>
        </is>
      </c>
      <c r="B1208" t="inlineStr">
        <is>
          <t>NT</t>
        </is>
      </c>
      <c r="C1208" t="inlineStr">
        <is>
          <t>Jordan Hall (RS JR)</t>
        </is>
      </c>
      <c r="D1208" t="inlineStr">
        <is>
          <t>Xzavier McLeod (RS JR) •</t>
        </is>
      </c>
      <c r="E1208" t="inlineStr">
        <is>
          <t>Nnamdi Ogboko (RS SO)</t>
        </is>
      </c>
    </row>
    <row r="1209">
      <c r="A1209" t="inlineStr">
        <is>
          <t>Georgia</t>
        </is>
      </c>
      <c r="B1209" t="inlineStr">
        <is>
          <t>DT</t>
        </is>
      </c>
      <c r="C1209" t="inlineStr">
        <is>
          <t>Elijah Griffin (SO)</t>
        </is>
      </c>
      <c r="D1209" t="inlineStr">
        <is>
          <t>Josh Horton (RS JR) •</t>
        </is>
      </c>
      <c r="E1209" t="inlineStr">
        <is>
          <t>London Seymour (RS FR)</t>
        </is>
      </c>
    </row>
    <row r="1210">
      <c r="A1210" t="inlineStr">
        <is>
          <t>Georgia</t>
        </is>
      </c>
      <c r="B1210" t="inlineStr">
        <is>
          <t>JACK</t>
        </is>
      </c>
      <c r="C1210" t="inlineStr">
        <is>
          <t>Quintavius Johnson (JR)</t>
        </is>
      </c>
      <c r="D1210" t="inlineStr">
        <is>
          <t>Amaris Williams (JR) •</t>
        </is>
      </c>
      <c r="E1210" t="inlineStr">
        <is>
          <t>Chase Linton (RS FR)</t>
        </is>
      </c>
    </row>
    <row r="1211">
      <c r="A1211" t="inlineStr">
        <is>
          <t>Georgia</t>
        </is>
      </c>
      <c r="B1211" t="inlineStr">
        <is>
          <t>LCB</t>
        </is>
      </c>
      <c r="C1211" t="inlineStr">
        <is>
          <t>Ellis Robinson IV (RS SO)</t>
        </is>
      </c>
      <c r="D1211" t="inlineStr">
        <is>
          <t>Braylon Conley (RS SO) •</t>
        </is>
      </c>
      <c r="E1211" t="inlineStr">
        <is>
          <t>Jontae Gilbert (RS FR)</t>
        </is>
      </c>
    </row>
    <row r="1212">
      <c r="A1212" t="inlineStr">
        <is>
          <t>Georgia</t>
        </is>
      </c>
      <c r="B1212" t="inlineStr">
        <is>
          <t>SS</t>
        </is>
      </c>
      <c r="C1212" t="inlineStr">
        <is>
          <t>Ja'Marley Riddle (JR) •</t>
        </is>
      </c>
      <c r="D1212" t="inlineStr">
        <is>
          <t>Rasean Dinkins (SO)</t>
        </is>
      </c>
      <c r="E1212" t="inlineStr">
        <is>
          <t>Daniel Okonkwo (RS FR)</t>
        </is>
      </c>
    </row>
    <row r="1213">
      <c r="A1213" t="inlineStr">
        <is>
          <t>Georgia</t>
        </is>
      </c>
      <c r="B1213" t="inlineStr">
        <is>
          <t>FS</t>
        </is>
      </c>
      <c r="C1213" t="inlineStr">
        <is>
          <t>KJ Bolden (JR)</t>
        </is>
      </c>
      <c r="D1213" t="inlineStr">
        <is>
          <t>Zion Branch (RS SR) •</t>
        </is>
      </c>
      <c r="E1213" t="inlineStr">
        <is>
          <t>Todd Robinson (RS FR)</t>
        </is>
      </c>
    </row>
    <row r="1214">
      <c r="A1214" t="inlineStr">
        <is>
          <t>Georgia</t>
        </is>
      </c>
      <c r="B1214" t="inlineStr">
        <is>
          <t>RCB</t>
        </is>
      </c>
      <c r="C1214" t="inlineStr">
        <is>
          <t>Demello Jones (RS SO)</t>
        </is>
      </c>
      <c r="D1214" t="inlineStr">
        <is>
          <t>Gentry Williams (RS SR) •</t>
        </is>
      </c>
      <c r="E1214" t="inlineStr">
        <is>
          <t>Caden Harris (FR)</t>
        </is>
      </c>
    </row>
    <row r="1215">
      <c r="A1215" t="inlineStr">
        <is>
          <t>Georgia</t>
        </is>
      </c>
      <c r="B1215" t="inlineStr">
        <is>
          <t>NB</t>
        </is>
      </c>
      <c r="C1215" t="inlineStr">
        <is>
          <t>Khalil Barnes (SR) •</t>
        </is>
      </c>
      <c r="D1215" t="inlineStr">
        <is>
          <t>Kyron Jones (RS JR)</t>
        </is>
      </c>
      <c r="E1215" t="inlineStr">
        <is>
          <t>Tyriq Green (FR)</t>
        </is>
      </c>
    </row>
    <row r="1216">
      <c r="A1216" t="inlineStr">
        <is>
          <t>Georgia</t>
        </is>
      </c>
    </row>
    <row r="1217">
      <c r="A1217" t="inlineStr">
        <is>
          <t>Georgia</t>
        </is>
      </c>
    </row>
    <row r="1218">
      <c r="A1218" t="inlineStr">
        <is>
          <t>Georgia</t>
        </is>
      </c>
    </row>
    <row r="1219">
      <c r="A1219" t="inlineStr">
        <is>
          <t>Georgia</t>
        </is>
      </c>
      <c r="C1219" t="inlineStr">
        <is>
          <t>SPECIAL TEAMS (OurLads 06/26/2026)</t>
        </is>
      </c>
    </row>
    <row r="1220">
      <c r="A1220" t="inlineStr">
        <is>
          <t>Georgia</t>
        </is>
      </c>
      <c r="B1220" t="inlineStr">
        <is>
          <t>PT</t>
        </is>
      </c>
      <c r="C1220" t="inlineStr">
        <is>
          <t>Drew Miller (RS SO)</t>
        </is>
      </c>
      <c r="D1220" t="inlineStr">
        <is>
          <t>Carter Horton (RS JR)</t>
        </is>
      </c>
      <c r="E1220" t="inlineStr">
        <is>
          <t>Wade Register (FR)</t>
        </is>
      </c>
    </row>
    <row r="1221">
      <c r="A1221" t="inlineStr">
        <is>
          <t>Georgia</t>
        </is>
      </c>
      <c r="B1221" t="inlineStr">
        <is>
          <t>PK</t>
        </is>
      </c>
      <c r="C1221" t="inlineStr">
        <is>
          <t>Peyton Woodring (SR)</t>
        </is>
      </c>
      <c r="D1221" t="inlineStr">
        <is>
          <t>Connor Ferguson (RS FR)</t>
        </is>
      </c>
      <c r="E1221" t="inlineStr">
        <is>
          <t>Henry Bates (RS SR)</t>
        </is>
      </c>
    </row>
    <row r="1222">
      <c r="A1222" t="inlineStr">
        <is>
          <t>Georgia</t>
        </is>
      </c>
      <c r="B1222" t="inlineStr">
        <is>
          <t>KO</t>
        </is>
      </c>
      <c r="C1222" t="inlineStr">
        <is>
          <t>Peyton Woodring (SR)</t>
        </is>
      </c>
      <c r="D1222" t="inlineStr">
        <is>
          <t>Connor Ferguson (RS FR)</t>
        </is>
      </c>
      <c r="E1222" t="inlineStr">
        <is>
          <t>Henry Bates (RS SR)</t>
        </is>
      </c>
    </row>
    <row r="1223">
      <c r="A1223" t="inlineStr">
        <is>
          <t>Georgia</t>
        </is>
      </c>
      <c r="B1223" t="inlineStr">
        <is>
          <t>LS</t>
        </is>
      </c>
      <c r="C1223" t="inlineStr">
        <is>
          <t>Will Snellings (RS JR)</t>
        </is>
      </c>
      <c r="D1223" t="inlineStr">
        <is>
          <t>Colton Dermer (FR)</t>
        </is>
      </c>
    </row>
    <row r="1224">
      <c r="A1224" t="inlineStr">
        <is>
          <t>Georgia</t>
        </is>
      </c>
      <c r="B1224" t="inlineStr">
        <is>
          <t>H</t>
        </is>
      </c>
      <c r="C1224" t="inlineStr">
        <is>
          <t>Gunner Stockton (RS SR)</t>
        </is>
      </c>
      <c r="D1224" t="inlineStr">
        <is>
          <t>Ryan Puglisi (RS SO)</t>
        </is>
      </c>
    </row>
    <row r="1225">
      <c r="A1225" t="inlineStr">
        <is>
          <t>Georgia</t>
        </is>
      </c>
      <c r="B1225" t="inlineStr">
        <is>
          <t>PR</t>
        </is>
      </c>
      <c r="C1225" t="inlineStr">
        <is>
          <t>Sacovie White-Helton (RS SO)</t>
        </is>
      </c>
      <c r="D1225" t="inlineStr">
        <is>
          <t>KJ Bolden (JR)</t>
        </is>
      </c>
    </row>
    <row r="1226">
      <c r="A1226" t="inlineStr">
        <is>
          <t>Georgia</t>
        </is>
      </c>
      <c r="B1226" t="inlineStr">
        <is>
          <t>KR</t>
        </is>
      </c>
      <c r="C1226" t="inlineStr">
        <is>
          <t>Nate Frazier (JR)</t>
        </is>
      </c>
      <c r="D1226" t="inlineStr">
        <is>
          <t>Sacovie White-Helton (RS SO)</t>
        </is>
      </c>
    </row>
    <row r="1227">
      <c r="A1227" t="inlineStr">
        <is>
          <t>Georgia Southern</t>
        </is>
      </c>
      <c r="C1227" t="inlineStr">
        <is>
          <t>OFFENSE — Multiple (OurLads 08/13/2026)</t>
        </is>
      </c>
    </row>
    <row r="1228">
      <c r="A1228" t="inlineStr">
        <is>
          <t>Georgia Southern</t>
        </is>
      </c>
      <c r="B1228" t="inlineStr">
        <is>
          <t>WR-X</t>
        </is>
      </c>
      <c r="C1228" t="inlineStr">
        <is>
          <t>Ashton Hollins (RS SR) •</t>
        </is>
      </c>
      <c r="D1228" t="inlineStr">
        <is>
          <t>King Phillips (JR) •</t>
        </is>
      </c>
      <c r="E1228" t="inlineStr">
        <is>
          <t>Alex Taylor (RS SO) •</t>
        </is>
      </c>
    </row>
    <row r="1229">
      <c r="A1229" t="inlineStr">
        <is>
          <t>Georgia Southern</t>
        </is>
      </c>
      <c r="B1229" t="inlineStr">
        <is>
          <t>WR-Z</t>
        </is>
      </c>
      <c r="C1229" t="inlineStr">
        <is>
          <t>Andre Greene Jr. (RS SR) •</t>
        </is>
      </c>
      <c r="D1229" t="inlineStr">
        <is>
          <t>Kam Mikell (RS SO) •</t>
        </is>
      </c>
    </row>
    <row r="1230">
      <c r="A1230" t="inlineStr">
        <is>
          <t>Georgia Southern</t>
        </is>
      </c>
      <c r="B1230" t="inlineStr">
        <is>
          <t>WR-SL</t>
        </is>
      </c>
      <c r="C1230" t="inlineStr">
        <is>
          <t>Josh Dallas (RS SR)</t>
        </is>
      </c>
      <c r="D1230" t="inlineStr">
        <is>
          <t>Taylor Bradshaw (RS JR)</t>
        </is>
      </c>
      <c r="E1230" t="inlineStr">
        <is>
          <t>Antavious Murphy (RS SO)</t>
        </is>
      </c>
      <c r="F1230" t="inlineStr">
        <is>
          <t>Peyton Plott (SO)</t>
        </is>
      </c>
    </row>
    <row r="1231">
      <c r="A1231" t="inlineStr">
        <is>
          <t>Georgia Southern</t>
        </is>
      </c>
      <c r="B1231" t="inlineStr">
        <is>
          <t>LT</t>
        </is>
      </c>
      <c r="C1231" t="inlineStr">
        <is>
          <t>Caelan Williams (RS SR)</t>
        </is>
      </c>
      <c r="D1231" t="inlineStr">
        <is>
          <t>Jaylen Slaughter (RS SO)</t>
        </is>
      </c>
    </row>
    <row r="1232">
      <c r="A1232" t="inlineStr">
        <is>
          <t>Georgia Southern</t>
        </is>
      </c>
      <c r="B1232" t="inlineStr">
        <is>
          <t>LG</t>
        </is>
      </c>
      <c r="C1232" t="inlineStr">
        <is>
          <t>Mo Clipper Jr. (RS SR) •</t>
        </is>
      </c>
      <c r="D1232" t="inlineStr">
        <is>
          <t>Josh Raymond (RS SO) •</t>
        </is>
      </c>
    </row>
    <row r="1233">
      <c r="A1233" t="inlineStr">
        <is>
          <t>Georgia Southern</t>
        </is>
      </c>
      <c r="B1233" t="inlineStr">
        <is>
          <t>C</t>
        </is>
      </c>
      <c r="C1233" t="inlineStr">
        <is>
          <t>Cole Norred (SO) •</t>
        </is>
      </c>
      <c r="D1233" t="inlineStr">
        <is>
          <t>Ethan Williams (RS JR)</t>
        </is>
      </c>
    </row>
    <row r="1234">
      <c r="A1234" t="inlineStr">
        <is>
          <t>Georgia Southern</t>
        </is>
      </c>
      <c r="B1234" t="inlineStr">
        <is>
          <t>RG</t>
        </is>
      </c>
      <c r="C1234" t="inlineStr">
        <is>
          <t>Ty Furnish (RS SR) •</t>
        </is>
      </c>
      <c r="D1234" t="inlineStr">
        <is>
          <t>Kingtriton Samuela (RS SO)</t>
        </is>
      </c>
    </row>
    <row r="1235">
      <c r="A1235" t="inlineStr">
        <is>
          <t>Georgia Southern</t>
        </is>
      </c>
      <c r="B1235" t="inlineStr">
        <is>
          <t>RT</t>
        </is>
      </c>
      <c r="C1235" t="inlineStr">
        <is>
          <t>Matthew Williams (RS JR)</t>
        </is>
      </c>
      <c r="D1235" t="inlineStr">
        <is>
          <t>Colin Alexander (RS SO)</t>
        </is>
      </c>
    </row>
    <row r="1236">
      <c r="A1236" t="inlineStr">
        <is>
          <t>Georgia Southern</t>
        </is>
      </c>
      <c r="B1236" t="inlineStr">
        <is>
          <t>TE</t>
        </is>
      </c>
      <c r="C1236" t="inlineStr">
        <is>
          <t>River Helms (RS SR) •</t>
        </is>
      </c>
      <c r="D1236" t="inlineStr">
        <is>
          <t>JP Mikhael (RS JR)</t>
        </is>
      </c>
      <c r="E1236" t="inlineStr">
        <is>
          <t>Jackson Long (RS SR) •</t>
        </is>
      </c>
    </row>
    <row r="1237">
      <c r="A1237" t="inlineStr">
        <is>
          <t>Georgia Southern</t>
        </is>
      </c>
      <c r="B1237" t="inlineStr">
        <is>
          <t>QB</t>
        </is>
      </c>
      <c r="C1237" t="inlineStr">
        <is>
          <t>Max Johnson (GR) •</t>
        </is>
      </c>
      <c r="D1237" t="inlineStr">
        <is>
          <t>Turner Helton (RS SR) •</t>
        </is>
      </c>
      <c r="E1237" t="inlineStr">
        <is>
          <t>Weston Bryan (SO)</t>
        </is>
      </c>
    </row>
    <row r="1238">
      <c r="A1238" t="inlineStr">
        <is>
          <t>Georgia Southern</t>
        </is>
      </c>
      <c r="B1238" t="inlineStr">
        <is>
          <t>RB</t>
        </is>
      </c>
      <c r="C1238" t="inlineStr">
        <is>
          <t>David Mbadinga (SR)</t>
        </is>
      </c>
      <c r="D1238" t="inlineStr">
        <is>
          <t>Terrance Gibbs (RS SR)</t>
        </is>
      </c>
      <c r="E1238" t="inlineStr">
        <is>
          <t>Jamarian Samuel (RS SR) •</t>
        </is>
      </c>
      <c r="F1238" t="inlineStr">
        <is>
          <t>Bryce Baker (RS SO)</t>
        </is>
      </c>
    </row>
    <row r="1239">
      <c r="A1239" t="inlineStr">
        <is>
          <t>Georgia Southern</t>
        </is>
      </c>
      <c r="B1239" t="inlineStr">
        <is>
          <t>LOLB</t>
        </is>
      </c>
      <c r="C1239" t="inlineStr">
        <is>
          <t>MJ Stroud (RS SR)</t>
        </is>
      </c>
      <c r="D1239" t="inlineStr">
        <is>
          <t>Festus Davies (RS SR) •</t>
        </is>
      </c>
    </row>
    <row r="1240">
      <c r="A1240" t="inlineStr">
        <is>
          <t>Georgia Southern</t>
        </is>
      </c>
      <c r="B1240" t="inlineStr">
        <is>
          <t>ROLB</t>
        </is>
      </c>
      <c r="C1240" t="inlineStr">
        <is>
          <t>Anthony Bynum (RS JR) •</t>
        </is>
      </c>
      <c r="D1240" t="inlineStr">
        <is>
          <t>Kebba Secka (RS JR)</t>
        </is>
      </c>
      <c r="E1240" t="inlineStr">
        <is>
          <t>Eli Anders (RS SO)</t>
        </is>
      </c>
    </row>
    <row r="1241">
      <c r="A1241" t="inlineStr">
        <is>
          <t>Georgia Southern</t>
        </is>
      </c>
      <c r="C1241" t="inlineStr">
        <is>
          <t>DEFENSE — 4-2-5 (OurLads 08/13/2026)</t>
        </is>
      </c>
    </row>
    <row r="1242">
      <c r="A1242" t="inlineStr">
        <is>
          <t>Georgia Southern</t>
        </is>
      </c>
      <c r="B1242" t="inlineStr">
        <is>
          <t>DE</t>
        </is>
      </c>
      <c r="C1242" t="inlineStr">
        <is>
          <t>Caleb Moore (JR) •</t>
        </is>
      </c>
      <c r="D1242" t="inlineStr">
        <is>
          <t>Uche Iloh (RS SO) •</t>
        </is>
      </c>
    </row>
    <row r="1243">
      <c r="A1243" t="inlineStr">
        <is>
          <t>Georgia Southern</t>
        </is>
      </c>
      <c r="B1243" t="inlineStr">
        <is>
          <t>NT</t>
        </is>
      </c>
      <c r="C1243" t="inlineStr">
        <is>
          <t>Latrell Bullard (RS SR)</t>
        </is>
      </c>
      <c r="D1243" t="inlineStr">
        <is>
          <t>O'Marion Brown (JR) •</t>
        </is>
      </c>
    </row>
    <row r="1244">
      <c r="A1244" t="inlineStr">
        <is>
          <t>Georgia Southern</t>
        </is>
      </c>
      <c r="B1244" t="inlineStr">
        <is>
          <t>DT</t>
        </is>
      </c>
      <c r="C1244" t="inlineStr">
        <is>
          <t>Elijah Fears (SO)</t>
        </is>
      </c>
      <c r="D1244" t="inlineStr">
        <is>
          <t>Kwon McGinney (SR) •</t>
        </is>
      </c>
    </row>
    <row r="1245">
      <c r="A1245" t="inlineStr">
        <is>
          <t>Georgia Southern</t>
        </is>
      </c>
      <c r="B1245" t="inlineStr">
        <is>
          <t>WLB</t>
        </is>
      </c>
      <c r="C1245" t="inlineStr">
        <is>
          <t>Rashon Myles Jr. (RS SR) •</t>
        </is>
      </c>
      <c r="D1245" t="inlineStr">
        <is>
          <t>CJ Allen Jr. (RS SO)</t>
        </is>
      </c>
      <c r="E1245" t="inlineStr">
        <is>
          <t>AJ Brown Sr. (RS JR) •</t>
        </is>
      </c>
    </row>
    <row r="1246">
      <c r="A1246" t="inlineStr">
        <is>
          <t>Georgia Southern</t>
        </is>
      </c>
      <c r="B1246" t="inlineStr">
        <is>
          <t>MLB</t>
        </is>
      </c>
      <c r="C1246" t="inlineStr">
        <is>
          <t>Brandon Tyson (RS SR) •</t>
        </is>
      </c>
      <c r="D1246" t="inlineStr">
        <is>
          <t>Holden Trice (RS JR)</t>
        </is>
      </c>
      <c r="E1246" t="inlineStr">
        <is>
          <t>Diego Aviles (RS JR) •</t>
        </is>
      </c>
    </row>
    <row r="1247">
      <c r="A1247" t="inlineStr">
        <is>
          <t>Georgia Southern</t>
        </is>
      </c>
      <c r="B1247" t="inlineStr">
        <is>
          <t>LCB</t>
        </is>
      </c>
      <c r="C1247" t="inlineStr">
        <is>
          <t>Chance Gamble (RS SR) •</t>
        </is>
      </c>
      <c r="D1247" t="inlineStr">
        <is>
          <t>Fabo Chaney (SO)</t>
        </is>
      </c>
    </row>
    <row r="1248">
      <c r="A1248" t="inlineStr">
        <is>
          <t>Georgia Southern</t>
        </is>
      </c>
      <c r="B1248" t="inlineStr">
        <is>
          <t>SS</t>
        </is>
      </c>
      <c r="C1248" t="inlineStr">
        <is>
          <t>Devin Collier (RS SO)</t>
        </is>
      </c>
      <c r="D1248" t="inlineStr">
        <is>
          <t>Jaylen Bentley (RS SO)</t>
        </is>
      </c>
    </row>
    <row r="1249">
      <c r="A1249" t="inlineStr">
        <is>
          <t>Georgia Southern</t>
        </is>
      </c>
      <c r="B1249" t="inlineStr">
        <is>
          <t>FS</t>
        </is>
      </c>
      <c r="C1249" t="inlineStr">
        <is>
          <t>Aaron Sears (RS SR) •</t>
        </is>
      </c>
      <c r="D1249" t="inlineStr">
        <is>
          <t>Carlo Thompson (RS SR) •</t>
        </is>
      </c>
    </row>
    <row r="1250">
      <c r="A1250" t="inlineStr">
        <is>
          <t>Georgia Southern</t>
        </is>
      </c>
      <c r="B1250" t="inlineStr">
        <is>
          <t>RCB</t>
        </is>
      </c>
      <c r="C1250" t="inlineStr">
        <is>
          <t>Tracy Hill Jr. (RS SR) •</t>
        </is>
      </c>
      <c r="D1250" t="inlineStr">
        <is>
          <t>Jaquari Brown (RS SO)</t>
        </is>
      </c>
    </row>
    <row r="1251">
      <c r="A1251" t="inlineStr">
        <is>
          <t>Georgia Southern</t>
        </is>
      </c>
      <c r="B1251" t="inlineStr">
        <is>
          <t>NB</t>
        </is>
      </c>
      <c r="C1251" t="inlineStr">
        <is>
          <t>Jakyri Jones (SR) •</t>
        </is>
      </c>
      <c r="D1251" t="inlineStr">
        <is>
          <t>Phillip Gladney (RS SO)</t>
        </is>
      </c>
    </row>
    <row r="1252">
      <c r="A1252" t="inlineStr">
        <is>
          <t>Georgia Southern</t>
        </is>
      </c>
    </row>
    <row r="1253">
      <c r="A1253" t="inlineStr">
        <is>
          <t>Georgia Southern</t>
        </is>
      </c>
    </row>
    <row r="1254">
      <c r="A1254" t="inlineStr">
        <is>
          <t>Georgia Southern</t>
        </is>
      </c>
      <c r="C1254" t="inlineStr">
        <is>
          <t>SPECIAL TEAMS (OurLads 08/13/2026)</t>
        </is>
      </c>
    </row>
    <row r="1255">
      <c r="A1255" t="inlineStr">
        <is>
          <t>Georgia Southern</t>
        </is>
      </c>
      <c r="B1255" t="inlineStr">
        <is>
          <t>PT</t>
        </is>
      </c>
      <c r="C1255" t="inlineStr">
        <is>
          <t>Alex Smith (SR)</t>
        </is>
      </c>
      <c r="D1255" t="inlineStr">
        <is>
          <t>TJ Hartley III (RS JR) •</t>
        </is>
      </c>
    </row>
    <row r="1256">
      <c r="A1256" t="inlineStr">
        <is>
          <t>Georgia Southern</t>
        </is>
      </c>
      <c r="B1256" t="inlineStr">
        <is>
          <t>PK</t>
        </is>
      </c>
      <c r="C1256" t="inlineStr">
        <is>
          <t>Tripp Bryant (SO)</t>
        </is>
      </c>
      <c r="D1256" t="inlineStr">
        <is>
          <t>Blake Ford (RS SR) •</t>
        </is>
      </c>
    </row>
    <row r="1257">
      <c r="A1257" t="inlineStr">
        <is>
          <t>Georgia Southern</t>
        </is>
      </c>
      <c r="B1257" t="inlineStr">
        <is>
          <t>KO</t>
        </is>
      </c>
      <c r="C1257" t="inlineStr">
        <is>
          <t>Blake Ford (RS SR) •</t>
        </is>
      </c>
      <c r="D1257" t="inlineStr">
        <is>
          <t>Tripp Bryant (SO)</t>
        </is>
      </c>
    </row>
    <row r="1258">
      <c r="A1258" t="inlineStr">
        <is>
          <t>Georgia Southern</t>
        </is>
      </c>
      <c r="B1258" t="inlineStr">
        <is>
          <t>LS</t>
        </is>
      </c>
      <c r="C1258" t="inlineStr">
        <is>
          <t>Gavin Kurpis (RS FR)</t>
        </is>
      </c>
      <c r="D1258" t="inlineStr">
        <is>
          <t>Chason Glenn (SO) •</t>
        </is>
      </c>
      <c r="E1258" t="inlineStr">
        <is>
          <t>Gaines Wood (RS SR)</t>
        </is>
      </c>
    </row>
    <row r="1259">
      <c r="A1259" t="inlineStr">
        <is>
          <t>Georgia Southern</t>
        </is>
      </c>
      <c r="B1259" t="inlineStr">
        <is>
          <t>H</t>
        </is>
      </c>
      <c r="C1259" t="inlineStr">
        <is>
          <t>Alex Smith (SR)</t>
        </is>
      </c>
      <c r="D1259" t="inlineStr">
        <is>
          <t>Turner Helton (RS SR) •</t>
        </is>
      </c>
    </row>
    <row r="1260">
      <c r="A1260" t="inlineStr">
        <is>
          <t>Georgia Southern</t>
        </is>
      </c>
      <c r="B1260" t="inlineStr">
        <is>
          <t>PR</t>
        </is>
      </c>
      <c r="C1260" t="inlineStr">
        <is>
          <t>Peyton Plott (SO)</t>
        </is>
      </c>
      <c r="D1260" t="inlineStr">
        <is>
          <t>Josh Dallas (RS SR)</t>
        </is>
      </c>
      <c r="E1260" t="inlineStr">
        <is>
          <t>Antavious Murphy (RS SO)</t>
        </is>
      </c>
    </row>
    <row r="1261">
      <c r="A1261" t="inlineStr">
        <is>
          <t>Georgia Southern</t>
        </is>
      </c>
      <c r="B1261" t="inlineStr">
        <is>
          <t>KR</t>
        </is>
      </c>
      <c r="C1261" t="inlineStr">
        <is>
          <t>Peyton Plott (SO)</t>
        </is>
      </c>
      <c r="D1261" t="inlineStr">
        <is>
          <t>Jamarian Samuel (RS SR) •</t>
        </is>
      </c>
      <c r="E1261" t="inlineStr">
        <is>
          <t>Taeo Todd (RS SO)</t>
        </is>
      </c>
    </row>
    <row r="1262">
      <c r="A1262" t="inlineStr">
        <is>
          <t>Georgia State</t>
        </is>
      </c>
      <c r="C1262" t="inlineStr">
        <is>
          <t>OFFENSE — Multiple (OurLads 07/10/2026)</t>
        </is>
      </c>
    </row>
    <row r="1263">
      <c r="A1263" t="inlineStr">
        <is>
          <t>Georgia State</t>
        </is>
      </c>
      <c r="B1263" t="inlineStr">
        <is>
          <t>WR-X</t>
        </is>
      </c>
      <c r="C1263" t="inlineStr">
        <is>
          <t>Kyle Washington (SO)</t>
        </is>
      </c>
      <c r="D1263" t="inlineStr">
        <is>
          <t>Jaylin Marshall (RS SR) •</t>
        </is>
      </c>
      <c r="E1263" t="inlineStr">
        <is>
          <t>Rodshaun Dorsey (RS JR) •</t>
        </is>
      </c>
      <c r="F1263" t="inlineStr">
        <is>
          <t>Ahmed Souare (RS FR)</t>
        </is>
      </c>
    </row>
    <row r="1264">
      <c r="A1264" t="inlineStr">
        <is>
          <t>Georgia State</t>
        </is>
      </c>
      <c r="B1264" t="inlineStr">
        <is>
          <t>WR-Z</t>
        </is>
      </c>
      <c r="C1264" t="inlineStr">
        <is>
          <t>Derrick Avery Jr. (SO)</t>
        </is>
      </c>
      <c r="D1264" t="inlineStr">
        <is>
          <t>Owen Dupree (RS JR) •</t>
        </is>
      </c>
      <c r="E1264" t="inlineStr">
        <is>
          <t>Keron Milton (RS SO)</t>
        </is>
      </c>
    </row>
    <row r="1265">
      <c r="A1265" t="inlineStr">
        <is>
          <t>Georgia State</t>
        </is>
      </c>
      <c r="B1265" t="inlineStr">
        <is>
          <t>WR-SL</t>
        </is>
      </c>
      <c r="C1265" t="inlineStr">
        <is>
          <t>DJ Riles (RS SR) •</t>
        </is>
      </c>
      <c r="D1265" t="inlineStr">
        <is>
          <t>Chase Allen-Jackman (SR) •</t>
        </is>
      </c>
      <c r="E1265" t="inlineStr">
        <is>
          <t>Isaiah Stone (RS JR) •</t>
        </is>
      </c>
      <c r="F1265" t="inlineStr">
        <is>
          <t>Austin McGee (RS SO)</t>
        </is>
      </c>
    </row>
    <row r="1266">
      <c r="A1266" t="inlineStr">
        <is>
          <t>Georgia State</t>
        </is>
      </c>
      <c r="B1266" t="inlineStr">
        <is>
          <t>LT</t>
        </is>
      </c>
      <c r="C1266" t="inlineStr">
        <is>
          <t>Jordan Brown (RS SR) •</t>
        </is>
      </c>
    </row>
    <row r="1267">
      <c r="A1267" t="inlineStr">
        <is>
          <t>Georgia State</t>
        </is>
      </c>
      <c r="B1267" t="inlineStr">
        <is>
          <t>LG</t>
        </is>
      </c>
      <c r="C1267" t="inlineStr">
        <is>
          <t>Donovan Funsch (JR)</t>
        </is>
      </c>
      <c r="D1267" t="inlineStr">
        <is>
          <t>Gage Stanaland (RS JR) •</t>
        </is>
      </c>
      <c r="E1267" t="inlineStr">
        <is>
          <t>Aidan Andrews (RS FR)</t>
        </is>
      </c>
    </row>
    <row r="1268">
      <c r="A1268" t="inlineStr">
        <is>
          <t>Georgia State</t>
        </is>
      </c>
      <c r="B1268" t="inlineStr">
        <is>
          <t>C</t>
        </is>
      </c>
      <c r="C1268" t="inlineStr">
        <is>
          <t>Tyhler Williams (RS SR) •</t>
        </is>
      </c>
      <c r="D1268" t="inlineStr">
        <is>
          <t>Marcus Mascoll (RS SO) •</t>
        </is>
      </c>
    </row>
    <row r="1269">
      <c r="A1269" t="inlineStr">
        <is>
          <t>Georgia State</t>
        </is>
      </c>
      <c r="B1269" t="inlineStr">
        <is>
          <t>RG</t>
        </is>
      </c>
      <c r="C1269" t="inlineStr">
        <is>
          <t>Deandre Duffus (RS JR) •</t>
        </is>
      </c>
      <c r="D1269" t="inlineStr">
        <is>
          <t>Pherleski Martin (RS FR)</t>
        </is>
      </c>
    </row>
    <row r="1270">
      <c r="A1270" t="inlineStr">
        <is>
          <t>Georgia State</t>
        </is>
      </c>
      <c r="B1270" t="inlineStr">
        <is>
          <t>RT</t>
        </is>
      </c>
      <c r="C1270" t="inlineStr">
        <is>
          <t>Kelton Smith (RS JR) •</t>
        </is>
      </c>
      <c r="D1270" t="inlineStr">
        <is>
          <t>Deylin Hasert (RS SR) •</t>
        </is>
      </c>
    </row>
    <row r="1271">
      <c r="A1271" t="inlineStr">
        <is>
          <t>Georgia State</t>
        </is>
      </c>
      <c r="B1271" t="inlineStr">
        <is>
          <t>TE</t>
        </is>
      </c>
      <c r="C1271" t="inlineStr">
        <is>
          <t>Grant Hollier (SO)</t>
        </is>
      </c>
      <c r="D1271" t="inlineStr">
        <is>
          <t>Wesley Campbell VI (RS SR) •</t>
        </is>
      </c>
      <c r="E1271" t="inlineStr">
        <is>
          <t>Avion McBride (RS SR)</t>
        </is>
      </c>
      <c r="F1271" t="inlineStr">
        <is>
          <t>Matt Buron (RS SR) •</t>
        </is>
      </c>
    </row>
    <row r="1272">
      <c r="A1272" t="inlineStr">
        <is>
          <t>Georgia State</t>
        </is>
      </c>
      <c r="B1272" t="inlineStr">
        <is>
          <t>QB</t>
        </is>
      </c>
      <c r="C1272" t="inlineStr">
        <is>
          <t>Cameran Brown (RS SR) •</t>
        </is>
      </c>
      <c r="D1272" t="inlineStr">
        <is>
          <t>Ayden Pereira (RS SR) •</t>
        </is>
      </c>
      <c r="E1272" t="inlineStr">
        <is>
          <t>TJ Stanley (RS FR)</t>
        </is>
      </c>
      <c r="F1272" t="inlineStr">
        <is>
          <t>Gavin Nuckolls (FR)</t>
        </is>
      </c>
    </row>
    <row r="1273">
      <c r="A1273" t="inlineStr">
        <is>
          <t>Georgia State</t>
        </is>
      </c>
      <c r="B1273" t="inlineStr">
        <is>
          <t>RB</t>
        </is>
      </c>
      <c r="C1273" t="inlineStr">
        <is>
          <t>Savion Hart (RS SO) •</t>
        </is>
      </c>
      <c r="D1273" t="inlineStr">
        <is>
          <t>Lanear McCrary Jr. (RS JR) •</t>
        </is>
      </c>
      <c r="E1273" t="inlineStr">
        <is>
          <t>Jaylen Poe (RS JR) •</t>
        </is>
      </c>
      <c r="F1273" t="inlineStr">
        <is>
          <t>Dennis Murray Jr. (RS SO)</t>
        </is>
      </c>
    </row>
    <row r="1274">
      <c r="A1274" t="inlineStr">
        <is>
          <t>Georgia State</t>
        </is>
      </c>
    </row>
    <row r="1275">
      <c r="A1275" t="inlineStr">
        <is>
          <t>Georgia State</t>
        </is>
      </c>
    </row>
    <row r="1276">
      <c r="A1276" t="inlineStr">
        <is>
          <t>Georgia State</t>
        </is>
      </c>
      <c r="C1276" t="inlineStr">
        <is>
          <t>DEFENSE — 3-3-5 (OurLads 07/10/2026)</t>
        </is>
      </c>
    </row>
    <row r="1277">
      <c r="A1277" t="inlineStr">
        <is>
          <t>Georgia State</t>
        </is>
      </c>
      <c r="B1277" t="inlineStr">
        <is>
          <t>DE</t>
        </is>
      </c>
      <c r="C1277" t="inlineStr">
        <is>
          <t>Jabriel Rhodes-Nelson (SR) •</t>
        </is>
      </c>
      <c r="D1277" t="inlineStr">
        <is>
          <t>Kelze Howard (RS JR) •</t>
        </is>
      </c>
      <c r="E1277" t="inlineStr">
        <is>
          <t>Richard Kramer (JR) •</t>
        </is>
      </c>
    </row>
    <row r="1278">
      <c r="A1278" t="inlineStr">
        <is>
          <t>Georgia State</t>
        </is>
      </c>
      <c r="B1278" t="inlineStr">
        <is>
          <t>NT</t>
        </is>
      </c>
      <c r="C1278" t="inlineStr">
        <is>
          <t>AJ Vaughns (RS SR) •</t>
        </is>
      </c>
      <c r="D1278" t="inlineStr">
        <is>
          <t>Alex Mullings (SO)</t>
        </is>
      </c>
      <c r="E1278" t="inlineStr">
        <is>
          <t>Samuel Chukwurah (JR) •</t>
        </is>
      </c>
    </row>
    <row r="1279">
      <c r="A1279" t="inlineStr">
        <is>
          <t>Georgia State</t>
        </is>
      </c>
      <c r="B1279" t="inlineStr">
        <is>
          <t>DT</t>
        </is>
      </c>
      <c r="C1279" t="inlineStr">
        <is>
          <t>Mandjou Berte (SR) •</t>
        </is>
      </c>
      <c r="D1279" t="inlineStr">
        <is>
          <t>Tyrese Cathey (RS SO) •</t>
        </is>
      </c>
      <c r="E1279" t="inlineStr">
        <is>
          <t>Jalen Jordan (RS SR) •</t>
        </is>
      </c>
    </row>
    <row r="1280">
      <c r="A1280" t="inlineStr">
        <is>
          <t>Georgia State</t>
        </is>
      </c>
      <c r="B1280" t="inlineStr">
        <is>
          <t>JACK</t>
        </is>
      </c>
      <c r="C1280" t="inlineStr">
        <is>
          <t>Kelan Butler (SO)</t>
        </is>
      </c>
      <c r="D1280" t="inlineStr">
        <is>
          <t>Xavier Esquillien (SR) •</t>
        </is>
      </c>
      <c r="E1280" t="inlineStr">
        <is>
          <t>Zion Lawson (RS FR)</t>
        </is>
      </c>
      <c r="F1280" t="inlineStr">
        <is>
          <t>Khalid Feliz (FR)</t>
        </is>
      </c>
    </row>
    <row r="1281">
      <c r="A1281" t="inlineStr">
        <is>
          <t>Georgia State</t>
        </is>
      </c>
      <c r="B1281" t="inlineStr">
        <is>
          <t>WLB</t>
        </is>
      </c>
      <c r="C1281" t="inlineStr">
        <is>
          <t>Coby Owens (JR) •</t>
        </is>
      </c>
      <c r="D1281" t="inlineStr">
        <is>
          <t>Eric Butler Jr. (JR) •</t>
        </is>
      </c>
      <c r="E1281" t="inlineStr">
        <is>
          <t>Chandler Covington (SO)</t>
        </is>
      </c>
      <c r="F1281" t="inlineStr">
        <is>
          <t>Tyler Moore (RS FR)</t>
        </is>
      </c>
    </row>
    <row r="1282">
      <c r="A1282" t="inlineStr">
        <is>
          <t>Georgia State</t>
        </is>
      </c>
      <c r="B1282" t="inlineStr">
        <is>
          <t>MLB</t>
        </is>
      </c>
      <c r="C1282" t="inlineStr">
        <is>
          <t>Jaydon Hood (RS SR) •</t>
        </is>
      </c>
      <c r="D1282" t="inlineStr">
        <is>
          <t>Ryan Green (RS SR) •</t>
        </is>
      </c>
      <c r="E1282" t="inlineStr">
        <is>
          <t>Jaden Kelly (RS SR) •</t>
        </is>
      </c>
      <c r="F1282" t="inlineStr">
        <is>
          <t>Zachary Davis (RS FR)</t>
        </is>
      </c>
    </row>
    <row r="1283">
      <c r="A1283" t="inlineStr">
        <is>
          <t>Georgia State</t>
        </is>
      </c>
      <c r="B1283" t="inlineStr">
        <is>
          <t>LCB</t>
        </is>
      </c>
      <c r="C1283" t="inlineStr">
        <is>
          <t>Deuce Walker (JR)</t>
        </is>
      </c>
      <c r="D1283" t="inlineStr">
        <is>
          <t>Toby Bolton (SR) •</t>
        </is>
      </c>
      <c r="E1283" t="inlineStr">
        <is>
          <t>Braylon Alexander (RS SR) •</t>
        </is>
      </c>
    </row>
    <row r="1284">
      <c r="A1284" t="inlineStr">
        <is>
          <t>Georgia State</t>
        </is>
      </c>
      <c r="B1284" t="inlineStr">
        <is>
          <t>SS</t>
        </is>
      </c>
      <c r="C1284" t="inlineStr">
        <is>
          <t>Eric Lee (SR) •</t>
        </is>
      </c>
      <c r="D1284" t="inlineStr">
        <is>
          <t>Keenan Nelson (RS SR) •</t>
        </is>
      </c>
      <c r="E1284" t="inlineStr">
        <is>
          <t>Joseph Holt (RS FR)</t>
        </is>
      </c>
    </row>
    <row r="1285">
      <c r="A1285" t="inlineStr">
        <is>
          <t>Georgia State</t>
        </is>
      </c>
      <c r="B1285" t="inlineStr">
        <is>
          <t>FS</t>
        </is>
      </c>
      <c r="C1285" t="inlineStr">
        <is>
          <t>Tre Mittman (JR) •</t>
        </is>
      </c>
      <c r="D1285" t="inlineStr">
        <is>
          <t>Donovan Faria (SO) •</t>
        </is>
      </c>
      <c r="E1285" t="inlineStr">
        <is>
          <t>Ty Snead (RS FR)</t>
        </is>
      </c>
    </row>
    <row r="1286">
      <c r="A1286" t="inlineStr">
        <is>
          <t>Georgia State</t>
        </is>
      </c>
      <c r="B1286" t="inlineStr">
        <is>
          <t>RCB</t>
        </is>
      </c>
      <c r="C1286" t="inlineStr">
        <is>
          <t>Darius Johnson Jr. (RS SR) •</t>
        </is>
      </c>
      <c r="D1286" t="inlineStr">
        <is>
          <t>Tyson McCrary (SO)</t>
        </is>
      </c>
    </row>
    <row r="1287">
      <c r="A1287" t="inlineStr">
        <is>
          <t>Georgia State</t>
        </is>
      </c>
      <c r="B1287" t="inlineStr">
        <is>
          <t>NB</t>
        </is>
      </c>
      <c r="C1287" t="inlineStr">
        <is>
          <t>Derrick Maxey III (RS JR) •</t>
        </is>
      </c>
      <c r="D1287" t="inlineStr">
        <is>
          <t>Demonte Gaston (RS SR) •</t>
        </is>
      </c>
    </row>
    <row r="1288">
      <c r="A1288" t="inlineStr">
        <is>
          <t>Georgia State</t>
        </is>
      </c>
    </row>
    <row r="1289">
      <c r="A1289" t="inlineStr">
        <is>
          <t>Georgia State</t>
        </is>
      </c>
      <c r="C1289" t="inlineStr">
        <is>
          <t>SPECIAL TEAMS (OurLads 07/10/2026)</t>
        </is>
      </c>
    </row>
    <row r="1290">
      <c r="A1290" t="inlineStr">
        <is>
          <t>Georgia State</t>
        </is>
      </c>
      <c r="B1290" t="inlineStr">
        <is>
          <t>PT</t>
        </is>
      </c>
      <c r="C1290" t="inlineStr">
        <is>
          <t>Christian Teeter (RS SR) •</t>
        </is>
      </c>
      <c r="D1290" t="inlineStr">
        <is>
          <t>Landon Vargas (FR)</t>
        </is>
      </c>
    </row>
    <row r="1291">
      <c r="A1291" t="inlineStr">
        <is>
          <t>Georgia State</t>
        </is>
      </c>
      <c r="B1291" t="inlineStr">
        <is>
          <t>PK</t>
        </is>
      </c>
      <c r="C1291" t="inlineStr">
        <is>
          <t>Samer Layous (SO) •</t>
        </is>
      </c>
      <c r="D1291" t="inlineStr">
        <is>
          <t>Balint Vorosmarty (FR)</t>
        </is>
      </c>
    </row>
    <row r="1292">
      <c r="A1292" t="inlineStr">
        <is>
          <t>Georgia State</t>
        </is>
      </c>
      <c r="B1292" t="inlineStr">
        <is>
          <t>KO</t>
        </is>
      </c>
      <c r="C1292" t="inlineStr">
        <is>
          <t>Samer Layous (SO) •</t>
        </is>
      </c>
      <c r="D1292" t="inlineStr">
        <is>
          <t>Balint Vorosmarty (FR)</t>
        </is>
      </c>
    </row>
    <row r="1293">
      <c r="A1293" t="inlineStr">
        <is>
          <t>Georgia State</t>
        </is>
      </c>
      <c r="B1293" t="inlineStr">
        <is>
          <t>LS</t>
        </is>
      </c>
      <c r="C1293" t="inlineStr">
        <is>
          <t>Braxton Kitchens (SO) •</t>
        </is>
      </c>
      <c r="D1293" t="inlineStr">
        <is>
          <t>Jackson Tolley (SO) •</t>
        </is>
      </c>
    </row>
    <row r="1294">
      <c r="A1294" t="inlineStr">
        <is>
          <t>Georgia State</t>
        </is>
      </c>
      <c r="B1294" t="inlineStr">
        <is>
          <t>H</t>
        </is>
      </c>
      <c r="C1294" t="inlineStr">
        <is>
          <t>Christian Teeter (RS SR) •</t>
        </is>
      </c>
      <c r="D1294" t="inlineStr">
        <is>
          <t>Landon Vargas (FR)</t>
        </is>
      </c>
    </row>
    <row r="1295">
      <c r="A1295" t="inlineStr">
        <is>
          <t>Georgia State</t>
        </is>
      </c>
      <c r="B1295" t="inlineStr">
        <is>
          <t>PR</t>
        </is>
      </c>
      <c r="C1295" t="inlineStr">
        <is>
          <t>DJ Riles (RS SR) •</t>
        </is>
      </c>
    </row>
    <row r="1296">
      <c r="A1296" t="inlineStr">
        <is>
          <t>Georgia State</t>
        </is>
      </c>
      <c r="B1296" t="inlineStr">
        <is>
          <t>KR</t>
        </is>
      </c>
      <c r="C1296" t="inlineStr">
        <is>
          <t>Kyle Washington (SO)</t>
        </is>
      </c>
    </row>
    <row r="1297">
      <c r="A1297" t="inlineStr">
        <is>
          <t>Georgia Tech</t>
        </is>
      </c>
      <c r="C1297" t="inlineStr">
        <is>
          <t>OFFENSE — Spread Pro Style (OurLads 06/25/2026)</t>
        </is>
      </c>
    </row>
    <row r="1298">
      <c r="A1298" t="inlineStr">
        <is>
          <t>Georgia Tech</t>
        </is>
      </c>
      <c r="B1298" t="inlineStr">
        <is>
          <t>WR-X</t>
        </is>
      </c>
      <c r="C1298" t="inlineStr">
        <is>
          <t>Isaiah Fuhrmann (JR) •</t>
        </is>
      </c>
      <c r="D1298" t="inlineStr">
        <is>
          <t>Jaiven Plummer (RS SR) •</t>
        </is>
      </c>
      <c r="E1298" t="inlineStr">
        <is>
          <t>Cal Faulkner (RS FR)</t>
        </is>
      </c>
    </row>
    <row r="1299">
      <c r="A1299" t="inlineStr">
        <is>
          <t>Georgia Tech</t>
        </is>
      </c>
      <c r="B1299" t="inlineStr">
        <is>
          <t>WR-Z</t>
        </is>
      </c>
      <c r="C1299" t="inlineStr">
        <is>
          <t>Dalen Penson (SO)</t>
        </is>
      </c>
      <c r="D1299" t="inlineStr">
        <is>
          <t>Debron Gatling (RS SO) •</t>
        </is>
      </c>
      <c r="E1299" t="inlineStr">
        <is>
          <t>Evan Haynes (RS FR)</t>
        </is>
      </c>
    </row>
    <row r="1300">
      <c r="A1300" t="inlineStr">
        <is>
          <t>Georgia Tech</t>
        </is>
      </c>
      <c r="B1300" t="inlineStr">
        <is>
          <t>WR-SL</t>
        </is>
      </c>
      <c r="C1300" t="inlineStr">
        <is>
          <t>Jordan Allen (SO)</t>
        </is>
      </c>
      <c r="D1300" t="inlineStr">
        <is>
          <t>Chris Elko (RS JR)</t>
        </is>
      </c>
      <c r="E1300" t="inlineStr">
        <is>
          <t>Rahkeem Smith (RS SR) •</t>
        </is>
      </c>
    </row>
    <row r="1301">
      <c r="A1301" t="inlineStr">
        <is>
          <t>Georgia Tech</t>
        </is>
      </c>
      <c r="B1301" t="inlineStr">
        <is>
          <t>LT</t>
        </is>
      </c>
      <c r="C1301" t="inlineStr">
        <is>
          <t>Ethan Mackenny (RS JR)</t>
        </is>
      </c>
      <c r="D1301" t="inlineStr">
        <is>
          <t>Josh Petty (SO)</t>
        </is>
      </c>
      <c r="E1301" t="inlineStr">
        <is>
          <t>Jordan Floyd (RS SO)</t>
        </is>
      </c>
    </row>
    <row r="1302">
      <c r="A1302" t="inlineStr">
        <is>
          <t>Georgia Tech</t>
        </is>
      </c>
      <c r="B1302" t="inlineStr">
        <is>
          <t>LG</t>
        </is>
      </c>
      <c r="C1302" t="inlineStr">
        <is>
          <t>Kevin Peay Jr. (RS FR)</t>
        </is>
      </c>
      <c r="D1302" t="inlineStr">
        <is>
          <t>Courtlin Heard (FR)</t>
        </is>
      </c>
      <c r="E1302" t="inlineStr">
        <is>
          <t>Xavier Canales (RS FR)</t>
        </is>
      </c>
    </row>
    <row r="1303">
      <c r="A1303" t="inlineStr">
        <is>
          <t>Georgia Tech</t>
        </is>
      </c>
      <c r="B1303" t="inlineStr">
        <is>
          <t>C</t>
        </is>
      </c>
      <c r="C1303" t="inlineStr">
        <is>
          <t>Joseph Ionata (RS SO) •</t>
        </is>
      </c>
      <c r="D1303" t="inlineStr">
        <is>
          <t>Will Reed (RS SR) •</t>
        </is>
      </c>
    </row>
    <row r="1304">
      <c r="A1304" t="inlineStr">
        <is>
          <t>Georgia Tech</t>
        </is>
      </c>
      <c r="B1304" t="inlineStr">
        <is>
          <t>RG</t>
        </is>
      </c>
      <c r="C1304" t="inlineStr">
        <is>
          <t>Malachi Carney (RS SR) •</t>
        </is>
      </c>
      <c r="D1304" t="inlineStr">
        <is>
          <t>Courtney Heard (FR)</t>
        </is>
      </c>
      <c r="E1304" t="inlineStr">
        <is>
          <t>Jimmy Bryson (RS FR)</t>
        </is>
      </c>
    </row>
    <row r="1305">
      <c r="A1305" t="inlineStr">
        <is>
          <t>Georgia Tech</t>
        </is>
      </c>
      <c r="B1305" t="inlineStr">
        <is>
          <t>RT</t>
        </is>
      </c>
      <c r="C1305" t="inlineStr">
        <is>
          <t>Jameson Riggs (RS SO)</t>
        </is>
      </c>
      <c r="D1305" t="inlineStr">
        <is>
          <t>Markell Samuel (RS SR) •</t>
        </is>
      </c>
      <c r="E1305" t="inlineStr">
        <is>
          <t>Favour Edwin (RS SO) •</t>
        </is>
      </c>
    </row>
    <row r="1306">
      <c r="A1306" t="inlineStr">
        <is>
          <t>Georgia Tech</t>
        </is>
      </c>
      <c r="B1306" t="inlineStr">
        <is>
          <t>TE</t>
        </is>
      </c>
      <c r="C1306" t="inlineStr">
        <is>
          <t>Gavin Harris (SR) •</t>
        </is>
      </c>
      <c r="D1306" t="inlineStr">
        <is>
          <t>Chris Corbo (RS SR) •</t>
        </is>
      </c>
      <c r="E1306" t="inlineStr">
        <is>
          <t>Spencer Mermans (RS JR) •</t>
        </is>
      </c>
      <c r="F1306" t="inlineStr">
        <is>
          <t>Kevin Roche Jr. (RS FR)</t>
        </is>
      </c>
    </row>
    <row r="1307">
      <c r="A1307" t="inlineStr">
        <is>
          <t>Georgia Tech</t>
        </is>
      </c>
      <c r="B1307" t="inlineStr">
        <is>
          <t>QB</t>
        </is>
      </c>
      <c r="C1307" t="inlineStr">
        <is>
          <t>Alberto Mendoza (RS SO) •</t>
        </is>
      </c>
      <c r="D1307" t="inlineStr">
        <is>
          <t>Grady Adamson (RS FR)</t>
        </is>
      </c>
      <c r="E1307" t="inlineStr">
        <is>
          <t>Graham Knowles (RS SO)</t>
        </is>
      </c>
      <c r="F1307" t="inlineStr">
        <is>
          <t>Cole Bergeron (FR)</t>
        </is>
      </c>
    </row>
    <row r="1308">
      <c r="A1308" t="inlineStr">
        <is>
          <t>Georgia Tech</t>
        </is>
      </c>
      <c r="B1308" t="inlineStr">
        <is>
          <t>RB</t>
        </is>
      </c>
      <c r="C1308" t="inlineStr">
        <is>
          <t>Justice Haynes (SR) •</t>
        </is>
      </c>
      <c r="D1308" t="inlineStr">
        <is>
          <t>Malachi Hosley (SR) •</t>
        </is>
      </c>
      <c r="E1308" t="inlineStr">
        <is>
          <t>J.P. Powell (SO)</t>
        </is>
      </c>
      <c r="F1308" t="inlineStr">
        <is>
          <t>Shane Marshall (SO)</t>
        </is>
      </c>
    </row>
    <row r="1309">
      <c r="A1309" t="inlineStr">
        <is>
          <t>Georgia Tech</t>
        </is>
      </c>
    </row>
    <row r="1310">
      <c r="A1310" t="inlineStr">
        <is>
          <t>Georgia Tech</t>
        </is>
      </c>
    </row>
    <row r="1311">
      <c r="A1311" t="inlineStr">
        <is>
          <t>Georgia Tech</t>
        </is>
      </c>
      <c r="C1311" t="inlineStr">
        <is>
          <t>DEFENSE — 4-2-5 (OurLads 06/25/2026)</t>
        </is>
      </c>
    </row>
    <row r="1312">
      <c r="A1312" t="inlineStr">
        <is>
          <t>Georgia Tech</t>
        </is>
      </c>
      <c r="B1312" t="inlineStr">
        <is>
          <t>LDE</t>
        </is>
      </c>
      <c r="C1312" t="inlineStr">
        <is>
          <t>Jordan Walker (RS SR) •</t>
        </is>
      </c>
      <c r="D1312" t="inlineStr">
        <is>
          <t>Jordan Boyd (JR)</t>
        </is>
      </c>
      <c r="E1312" t="inlineStr">
        <is>
          <t>Brayden Manley (SR) •</t>
        </is>
      </c>
      <c r="F1312" t="inlineStr">
        <is>
          <t>Andre Fuller Jr. (SO)</t>
        </is>
      </c>
    </row>
    <row r="1313">
      <c r="A1313" t="inlineStr">
        <is>
          <t>Georgia Tech</t>
        </is>
      </c>
      <c r="B1313" t="inlineStr">
        <is>
          <t>NT</t>
        </is>
      </c>
      <c r="C1313" t="inlineStr">
        <is>
          <t>Tawfiq Thomas (RS SR) •</t>
        </is>
      </c>
      <c r="D1313" t="inlineStr">
        <is>
          <t>Christian Speakman (FR)</t>
        </is>
      </c>
      <c r="E1313" t="inlineStr">
        <is>
          <t>Vincent Carroll-Jackson (RS JR) •</t>
        </is>
      </c>
    </row>
    <row r="1314">
      <c r="A1314" t="inlineStr">
        <is>
          <t>Georgia Tech</t>
        </is>
      </c>
      <c r="B1314" t="inlineStr">
        <is>
          <t>DT</t>
        </is>
      </c>
      <c r="C1314" t="inlineStr">
        <is>
          <t>Christian Garrett (RS FR)</t>
        </is>
      </c>
      <c r="D1314" t="inlineStr">
        <is>
          <t>Landen Marshall (RS FR)</t>
        </is>
      </c>
      <c r="E1314" t="inlineStr">
        <is>
          <t>Tim Griffin (RS FR) •</t>
        </is>
      </c>
      <c r="F1314" t="inlineStr">
        <is>
          <t>Shymeik Jones (RS JR)</t>
        </is>
      </c>
    </row>
    <row r="1315">
      <c r="A1315" t="inlineStr">
        <is>
          <t>Georgia Tech</t>
        </is>
      </c>
      <c r="B1315" t="inlineStr">
        <is>
          <t>RDE</t>
        </is>
      </c>
      <c r="C1315" t="inlineStr">
        <is>
          <t>Noah Carter (RS SO) •</t>
        </is>
      </c>
      <c r="D1315" t="inlineStr">
        <is>
          <t>A.J. Hoffler (SR) •</t>
        </is>
      </c>
      <c r="E1315" t="inlineStr">
        <is>
          <t>Amontrae Bradford (JR)</t>
        </is>
      </c>
    </row>
    <row r="1316">
      <c r="A1316" t="inlineStr">
        <is>
          <t>Georgia Tech</t>
        </is>
      </c>
      <c r="B1316" t="inlineStr">
        <is>
          <t>WLB</t>
        </is>
      </c>
      <c r="C1316" t="inlineStr">
        <is>
          <t>E.J. Lightsey (RS SR) •</t>
        </is>
      </c>
      <c r="D1316" t="inlineStr">
        <is>
          <t>Cayman Spaulding (SR) •</t>
        </is>
      </c>
      <c r="E1316" t="inlineStr">
        <is>
          <t>Braylon Outlaw (FR)</t>
        </is>
      </c>
    </row>
    <row r="1317">
      <c r="A1317" t="inlineStr">
        <is>
          <t>Georgia Tech</t>
        </is>
      </c>
      <c r="B1317" t="inlineStr">
        <is>
          <t>MLB</t>
        </is>
      </c>
      <c r="C1317" t="inlineStr">
        <is>
          <t>Kyle Efford (RS SR)</t>
        </is>
      </c>
      <c r="D1317" t="inlineStr">
        <is>
          <t>Melvin Jordan IV (RS SR) •</t>
        </is>
      </c>
      <c r="E1317" t="inlineStr">
        <is>
          <t>Myles Forristall (RS JR)</t>
        </is>
      </c>
    </row>
    <row r="1318">
      <c r="A1318" t="inlineStr">
        <is>
          <t>Georgia Tech</t>
        </is>
      </c>
      <c r="B1318" t="inlineStr">
        <is>
          <t>LCB</t>
        </is>
      </c>
      <c r="C1318" t="inlineStr">
        <is>
          <t>Jaylen Mbakwe (JR) •</t>
        </is>
      </c>
      <c r="D1318" t="inlineStr">
        <is>
          <t>Zachary Tobe (SR) •</t>
        </is>
      </c>
      <c r="E1318" t="inlineStr">
        <is>
          <t>Jon Mitchell (RS SO) •</t>
        </is>
      </c>
    </row>
    <row r="1319">
      <c r="A1319" t="inlineStr">
        <is>
          <t>Georgia Tech</t>
        </is>
      </c>
      <c r="B1319" t="inlineStr">
        <is>
          <t>SS</t>
        </is>
      </c>
      <c r="C1319" t="inlineStr">
        <is>
          <t>Fenix Felton (RS FR)</t>
        </is>
      </c>
      <c r="D1319" t="inlineStr">
        <is>
          <t>Savion Riley (RS SR) •</t>
        </is>
      </c>
      <c r="E1319" t="inlineStr">
        <is>
          <t>Jayden Barr (RS FR)</t>
        </is>
      </c>
    </row>
    <row r="1320">
      <c r="A1320" t="inlineStr">
        <is>
          <t>Georgia Tech</t>
        </is>
      </c>
      <c r="B1320" t="inlineStr">
        <is>
          <t>FS</t>
        </is>
      </c>
      <c r="C1320" t="inlineStr">
        <is>
          <t>Tae Harris (SO)</t>
        </is>
      </c>
      <c r="D1320" t="inlineStr">
        <is>
          <t>Kealan Jones (FR)</t>
        </is>
      </c>
    </row>
    <row r="1321">
      <c r="A1321" t="inlineStr">
        <is>
          <t>Georgia Tech</t>
        </is>
      </c>
      <c r="B1321" t="inlineStr">
        <is>
          <t>RCB</t>
        </is>
      </c>
      <c r="C1321" t="inlineStr">
        <is>
          <t>Daiquan White (SR) •</t>
        </is>
      </c>
      <c r="D1321" t="inlineStr">
        <is>
          <t>Jonas Duclona (RS JR) •</t>
        </is>
      </c>
      <c r="E1321" t="inlineStr">
        <is>
          <t>Elgin Sessions (SO)</t>
        </is>
      </c>
    </row>
    <row r="1322">
      <c r="A1322" t="inlineStr">
        <is>
          <t>Georgia Tech</t>
        </is>
      </c>
      <c r="B1322" t="inlineStr">
        <is>
          <t>NB</t>
        </is>
      </c>
      <c r="C1322" t="inlineStr">
        <is>
          <t>Kelvin Hill (JR) •</t>
        </is>
      </c>
      <c r="D1322" t="inlineStr">
        <is>
          <t>Will Kiker (RS JR)</t>
        </is>
      </c>
    </row>
    <row r="1323">
      <c r="A1323" t="inlineStr">
        <is>
          <t>Georgia Tech</t>
        </is>
      </c>
    </row>
    <row r="1324">
      <c r="A1324" t="inlineStr">
        <is>
          <t>Georgia Tech</t>
        </is>
      </c>
      <c r="C1324" t="inlineStr">
        <is>
          <t>SPECIAL TEAMS (OurLads 06/25/2026)</t>
        </is>
      </c>
    </row>
    <row r="1325">
      <c r="A1325" t="inlineStr">
        <is>
          <t>Georgia Tech</t>
        </is>
      </c>
      <c r="B1325" t="inlineStr">
        <is>
          <t>PT</t>
        </is>
      </c>
      <c r="C1325" t="inlineStr">
        <is>
          <t>Alex Bacchetta (RS SR) •</t>
        </is>
      </c>
      <c r="D1325" t="inlineStr">
        <is>
          <t>Jonathan Genty (FR)</t>
        </is>
      </c>
      <c r="E1325" t="inlineStr">
        <is>
          <t>Joshua Taylor (RS JR)</t>
        </is>
      </c>
    </row>
    <row r="1326">
      <c r="A1326" t="inlineStr">
        <is>
          <t>Georgia Tech</t>
        </is>
      </c>
      <c r="B1326" t="inlineStr">
        <is>
          <t>PK</t>
        </is>
      </c>
      <c r="C1326" t="inlineStr">
        <is>
          <t>Aidan Birr (RS SR)</t>
        </is>
      </c>
      <c r="D1326" t="inlineStr">
        <is>
          <t>Landon Shaffer (RS FR)</t>
        </is>
      </c>
    </row>
    <row r="1327">
      <c r="A1327" t="inlineStr">
        <is>
          <t>Georgia Tech</t>
        </is>
      </c>
      <c r="B1327" t="inlineStr">
        <is>
          <t>KO</t>
        </is>
      </c>
      <c r="C1327" t="inlineStr">
        <is>
          <t>Aidan Birr (RS SR)</t>
        </is>
      </c>
      <c r="D1327" t="inlineStr">
        <is>
          <t>Landon Shaffer (RS FR)</t>
        </is>
      </c>
    </row>
    <row r="1328">
      <c r="A1328" t="inlineStr">
        <is>
          <t>Georgia Tech</t>
        </is>
      </c>
      <c r="B1328" t="inlineStr">
        <is>
          <t>LS</t>
        </is>
      </c>
      <c r="C1328" t="inlineStr">
        <is>
          <t>Ronnie Thomas (RS SR) •</t>
        </is>
      </c>
      <c r="D1328" t="inlineStr">
        <is>
          <t>Cal Keeler (RS SO) •</t>
        </is>
      </c>
    </row>
    <row r="1329">
      <c r="A1329" t="inlineStr">
        <is>
          <t>Georgia Tech</t>
        </is>
      </c>
      <c r="B1329" t="inlineStr">
        <is>
          <t>H</t>
        </is>
      </c>
      <c r="C1329" t="inlineStr">
        <is>
          <t>Alex Bacchetta (RS SR) •</t>
        </is>
      </c>
      <c r="D1329" t="inlineStr">
        <is>
          <t>Jonathan Genty (FR)</t>
        </is>
      </c>
      <c r="E1329" t="inlineStr">
        <is>
          <t>Joshua Taylor (RS JR)</t>
        </is>
      </c>
    </row>
    <row r="1330">
      <c r="A1330" t="inlineStr">
        <is>
          <t>Georgia Tech</t>
        </is>
      </c>
      <c r="B1330" t="inlineStr">
        <is>
          <t>PR</t>
        </is>
      </c>
      <c r="C1330" t="inlineStr">
        <is>
          <t>Jaylen Mbakwe (JR) •</t>
        </is>
      </c>
    </row>
    <row r="1331">
      <c r="A1331" t="inlineStr">
        <is>
          <t>Georgia Tech</t>
        </is>
      </c>
      <c r="B1331" t="inlineStr">
        <is>
          <t>KR</t>
        </is>
      </c>
      <c r="C1331" t="inlineStr">
        <is>
          <t>Rahkeem Smith (RS SR) •</t>
        </is>
      </c>
      <c r="D1331" t="inlineStr">
        <is>
          <t>Shane Marshall (SO)</t>
        </is>
      </c>
      <c r="E1331" t="inlineStr">
        <is>
          <t>Chris Elko (RS JR)</t>
        </is>
      </c>
    </row>
    <row r="1332">
      <c r="A1332" t="inlineStr">
        <is>
          <t>Hawai'i</t>
        </is>
      </c>
      <c r="C1332" t="inlineStr">
        <is>
          <t>OFFENSE — Run-And-Shoot (OurLads 08/04/2026)</t>
        </is>
      </c>
    </row>
    <row r="1333">
      <c r="A1333" t="inlineStr">
        <is>
          <t>Hawai'i</t>
        </is>
      </c>
      <c r="B1333" t="inlineStr">
        <is>
          <t>WR-X</t>
        </is>
      </c>
      <c r="C1333" t="inlineStr">
        <is>
          <t>Carson Brown (RS SR) •</t>
        </is>
      </c>
      <c r="D1333" t="inlineStr">
        <is>
          <t>Nick Delgadillo (RS JR)</t>
        </is>
      </c>
      <c r="E1333" t="inlineStr">
        <is>
          <t>Robert Haynes IV (FR)</t>
        </is>
      </c>
    </row>
    <row r="1334">
      <c r="A1334" t="inlineStr">
        <is>
          <t>Hawai'i</t>
        </is>
      </c>
      <c r="B1334" t="inlineStr">
        <is>
          <t>WR-Z</t>
        </is>
      </c>
      <c r="C1334" t="inlineStr">
        <is>
          <t>Tre' Griffiths (RS SO) •</t>
        </is>
      </c>
      <c r="D1334" t="inlineStr">
        <is>
          <t>Devin Alves (RS SR) •</t>
        </is>
      </c>
    </row>
    <row r="1335">
      <c r="A1335" t="inlineStr">
        <is>
          <t>Hawai'i</t>
        </is>
      </c>
      <c r="B1335" t="inlineStr">
        <is>
          <t>WR-Y</t>
        </is>
      </c>
      <c r="C1335" t="inlineStr">
        <is>
          <t>Audric Harris (JR) •</t>
        </is>
      </c>
      <c r="D1335" t="inlineStr">
        <is>
          <t>Blaze Kamoku (SR) •</t>
        </is>
      </c>
      <c r="E1335" t="inlineStr">
        <is>
          <t>Kainoa Carvalho (RS FR)</t>
        </is>
      </c>
    </row>
    <row r="1336">
      <c r="A1336" t="inlineStr">
        <is>
          <t>Hawai'i</t>
        </is>
      </c>
      <c r="B1336" t="inlineStr">
        <is>
          <t>WR-H</t>
        </is>
      </c>
      <c r="C1336" t="inlineStr">
        <is>
          <t>Tama Uiliata (RS SO)</t>
        </is>
      </c>
      <c r="D1336" t="inlineStr">
        <is>
          <t>Koa Eldredge (RS JR) •</t>
        </is>
      </c>
      <c r="E1336" t="inlineStr">
        <is>
          <t>Titan Lacaden (RS FR)</t>
        </is>
      </c>
    </row>
    <row r="1337">
      <c r="A1337" t="inlineStr">
        <is>
          <t>Hawai'i</t>
        </is>
      </c>
      <c r="B1337" t="inlineStr">
        <is>
          <t>LT</t>
        </is>
      </c>
      <c r="C1337" t="inlineStr">
        <is>
          <t>Boogie Henderson (RS SO)</t>
        </is>
      </c>
      <c r="D1337" t="inlineStr">
        <is>
          <t>Uluaki Taukiuvea (RS FR)</t>
        </is>
      </c>
      <c r="E1337" t="inlineStr">
        <is>
          <t>Eric McFall (RS SO) •</t>
        </is>
      </c>
    </row>
    <row r="1338">
      <c r="A1338" t="inlineStr">
        <is>
          <t>Hawai'i</t>
        </is>
      </c>
      <c r="B1338" t="inlineStr">
        <is>
          <t>LG</t>
        </is>
      </c>
      <c r="C1338" t="inlineStr">
        <is>
          <t>Denaris DeRosa Jr. (RS SR) •</t>
        </is>
      </c>
      <c r="D1338" t="inlineStr">
        <is>
          <t>Khalil Walker (RS SR) •</t>
        </is>
      </c>
    </row>
    <row r="1339">
      <c r="A1339" t="inlineStr">
        <is>
          <t>Hawai'i</t>
        </is>
      </c>
      <c r="B1339" t="inlineStr">
        <is>
          <t>C</t>
        </is>
      </c>
      <c r="C1339" t="inlineStr">
        <is>
          <t>Ethan Spencer (RS SR)</t>
        </is>
      </c>
      <c r="D1339" t="inlineStr">
        <is>
          <t>Judah Kaio (RS SR) •</t>
        </is>
      </c>
      <c r="E1339" t="inlineStr">
        <is>
          <t>Tu'i Muti (RS SO)</t>
        </is>
      </c>
    </row>
    <row r="1340">
      <c r="A1340" t="inlineStr">
        <is>
          <t>Hawai'i</t>
        </is>
      </c>
      <c r="B1340" t="inlineStr">
        <is>
          <t>RG</t>
        </is>
      </c>
      <c r="C1340" t="inlineStr">
        <is>
          <t>Lipe Moala (RS JR) •</t>
        </is>
      </c>
      <c r="D1340" t="inlineStr">
        <is>
          <t>Lautaimi Manuma (RS SO)</t>
        </is>
      </c>
    </row>
    <row r="1341">
      <c r="A1341" t="inlineStr">
        <is>
          <t>Hawai'i</t>
        </is>
      </c>
      <c r="B1341" t="inlineStr">
        <is>
          <t>RT</t>
        </is>
      </c>
      <c r="C1341" t="inlineStr">
        <is>
          <t>Dean Briski (RS SR)</t>
        </is>
      </c>
      <c r="D1341" t="inlineStr">
        <is>
          <t>Jay Tauala-Harris (RS SO)</t>
        </is>
      </c>
      <c r="E1341" t="inlineStr">
        <is>
          <t>Vake Hehea (JR) •</t>
        </is>
      </c>
    </row>
    <row r="1342">
      <c r="A1342" t="inlineStr">
        <is>
          <t>Hawai'i</t>
        </is>
      </c>
      <c r="B1342" t="inlineStr">
        <is>
          <t>TE</t>
        </is>
      </c>
      <c r="C1342" t="inlineStr">
        <is>
          <t>Devon Tauaefa (RS SR)</t>
        </is>
      </c>
      <c r="D1342" t="inlineStr">
        <is>
          <t>Oakie Salave'a (RS SR) •</t>
        </is>
      </c>
    </row>
    <row r="1343">
      <c r="A1343" t="inlineStr">
        <is>
          <t>Hawai'i</t>
        </is>
      </c>
      <c r="B1343" t="inlineStr">
        <is>
          <t>QB</t>
        </is>
      </c>
      <c r="C1343" t="inlineStr">
        <is>
          <t>Micah Alejado (RS SO)</t>
        </is>
      </c>
      <c r="D1343" t="inlineStr">
        <is>
          <t>Bjorn Jurgensen (RS FR) •</t>
        </is>
      </c>
      <c r="E1343" t="inlineStr">
        <is>
          <t>Isaac Jaramilla-Phe (SR) •</t>
        </is>
      </c>
      <c r="F1343" t="inlineStr">
        <is>
          <t>Hazyn Botelho (FR)</t>
        </is>
      </c>
    </row>
    <row r="1344">
      <c r="A1344" t="inlineStr">
        <is>
          <t>Hawai'i</t>
        </is>
      </c>
      <c r="B1344" t="inlineStr">
        <is>
          <t>RB</t>
        </is>
      </c>
      <c r="C1344" t="inlineStr">
        <is>
          <t>Cam Barfield (RS SR) •</t>
        </is>
      </c>
      <c r="D1344" t="inlineStr">
        <is>
          <t>DeVon Rice (RS SO) •</t>
        </is>
      </c>
      <c r="E1344" t="inlineStr">
        <is>
          <t>Sitani Mikaele (RS SO)</t>
        </is>
      </c>
      <c r="F1344" t="inlineStr">
        <is>
          <t>TJ Fo'ilefutu (FR)</t>
        </is>
      </c>
    </row>
    <row r="1345">
      <c r="A1345" t="inlineStr">
        <is>
          <t>Hawai'i</t>
        </is>
      </c>
      <c r="B1345" t="inlineStr">
        <is>
          <t>INJ</t>
        </is>
      </c>
      <c r="C1345" t="inlineStr">
        <is>
          <t>Pofele Ashlock (RS SR)</t>
        </is>
      </c>
    </row>
    <row r="1346">
      <c r="A1346" t="inlineStr">
        <is>
          <t>Hawai'i</t>
        </is>
      </c>
      <c r="C1346" t="inlineStr">
        <is>
          <t>DEFENSE — 4-2-5 (OurLads 08/04/2026)</t>
        </is>
      </c>
    </row>
    <row r="1347">
      <c r="A1347" t="inlineStr">
        <is>
          <t>Hawai'i</t>
        </is>
      </c>
      <c r="B1347" t="inlineStr">
        <is>
          <t>LDE</t>
        </is>
      </c>
      <c r="C1347" t="inlineStr">
        <is>
          <t>Lesterlaisene Lagafuaina (RS JR)</t>
        </is>
      </c>
      <c r="D1347" t="inlineStr">
        <is>
          <t>Josh Sagapolutele (RS JR)</t>
        </is>
      </c>
      <c r="E1347" t="inlineStr">
        <is>
          <t>Ha'aheo Dela Cruz (RS SO)</t>
        </is>
      </c>
    </row>
    <row r="1348">
      <c r="A1348" t="inlineStr">
        <is>
          <t>Hawai'i</t>
        </is>
      </c>
      <c r="B1348" t="inlineStr">
        <is>
          <t>NT</t>
        </is>
      </c>
      <c r="C1348" t="inlineStr">
        <is>
          <t>Elijah Williams (RS JR) •</t>
        </is>
      </c>
      <c r="D1348" t="inlineStr">
        <is>
          <t>Geoffrey Speight Jr. (SR) •</t>
        </is>
      </c>
      <c r="E1348" t="inlineStr">
        <is>
          <t>Tonga Paea (JR) •</t>
        </is>
      </c>
    </row>
    <row r="1349">
      <c r="A1349" t="inlineStr">
        <is>
          <t>Hawai'i</t>
        </is>
      </c>
      <c r="B1349" t="inlineStr">
        <is>
          <t>DT</t>
        </is>
      </c>
      <c r="C1349" t="inlineStr">
        <is>
          <t>Luther McCoy (GR) •</t>
        </is>
      </c>
      <c r="D1349" t="inlineStr">
        <is>
          <t>Jordan Lynch (RS SO) •</t>
        </is>
      </c>
      <c r="E1349" t="inlineStr">
        <is>
          <t>Ozzy Pollard (SO) •</t>
        </is>
      </c>
    </row>
    <row r="1350">
      <c r="A1350" t="inlineStr">
        <is>
          <t>Hawai'i</t>
        </is>
      </c>
      <c r="B1350" t="inlineStr">
        <is>
          <t>RDE</t>
        </is>
      </c>
      <c r="C1350" t="inlineStr">
        <is>
          <t>Ka'eo Akana (RS SR) •</t>
        </is>
      </c>
      <c r="D1350" t="inlineStr">
        <is>
          <t>Spencer Elliott (SR) •</t>
        </is>
      </c>
    </row>
    <row r="1351">
      <c r="A1351" t="inlineStr">
        <is>
          <t>Hawai'i</t>
        </is>
      </c>
      <c r="B1351" t="inlineStr">
        <is>
          <t>WLB</t>
        </is>
      </c>
      <c r="C1351" t="inlineStr">
        <is>
          <t>Jamih Otis (SR)</t>
        </is>
      </c>
      <c r="D1351" t="inlineStr">
        <is>
          <t>Julian Smith (RS JR) •</t>
        </is>
      </c>
      <c r="E1351" t="inlineStr">
        <is>
          <t>Aisiah Paogofie (RS FR)</t>
        </is>
      </c>
    </row>
    <row r="1352">
      <c r="A1352" t="inlineStr">
        <is>
          <t>Hawai'i</t>
        </is>
      </c>
      <c r="B1352" t="inlineStr">
        <is>
          <t>MLB</t>
        </is>
      </c>
      <c r="C1352" t="inlineStr">
        <is>
          <t>Wynden Ho'ohuli (RS SR) •</t>
        </is>
      </c>
      <c r="D1352" t="inlineStr">
        <is>
          <t>Matteus Ioane (SO)</t>
        </is>
      </c>
    </row>
    <row r="1353">
      <c r="A1353" t="inlineStr">
        <is>
          <t>Hawai'i</t>
        </is>
      </c>
      <c r="B1353" t="inlineStr">
        <is>
          <t>LCB</t>
        </is>
      </c>
      <c r="C1353" t="inlineStr">
        <is>
          <t>Elijah Gipson (SR) •</t>
        </is>
      </c>
      <c r="D1353" t="inlineStr">
        <is>
          <t>Jeremiah Hughes (JR) •</t>
        </is>
      </c>
      <c r="E1353" t="inlineStr">
        <is>
          <t>Jaylon Edmond (RS SO) •</t>
        </is>
      </c>
    </row>
    <row r="1354">
      <c r="A1354" t="inlineStr">
        <is>
          <t>Hawai'i</t>
        </is>
      </c>
      <c r="B1354" t="inlineStr">
        <is>
          <t>SS</t>
        </is>
      </c>
      <c r="C1354" t="inlineStr">
        <is>
          <t>Joenel Figueroa (SR) •</t>
        </is>
      </c>
      <c r="D1354" t="inlineStr">
        <is>
          <t>Kona Moore (RS SR)</t>
        </is>
      </c>
    </row>
    <row r="1355">
      <c r="A1355" t="inlineStr">
        <is>
          <t>Hawai'i</t>
        </is>
      </c>
      <c r="B1355" t="inlineStr">
        <is>
          <t>FS</t>
        </is>
      </c>
      <c r="C1355" t="inlineStr">
        <is>
          <t>Matagi Thompson (RS SR)</t>
        </is>
      </c>
      <c r="D1355" t="inlineStr">
        <is>
          <t>Kodi DeCambra (RS JR) •</t>
        </is>
      </c>
    </row>
    <row r="1356">
      <c r="A1356" t="inlineStr">
        <is>
          <t>Hawai'i</t>
        </is>
      </c>
      <c r="B1356" t="inlineStr">
        <is>
          <t>RCB</t>
        </is>
      </c>
      <c r="C1356" t="inlineStr">
        <is>
          <t>Caleb Brown (RS SR) •</t>
        </is>
      </c>
      <c r="D1356" t="inlineStr">
        <is>
          <t>Zion Allen (RS SR) •</t>
        </is>
      </c>
    </row>
    <row r="1357">
      <c r="A1357" t="inlineStr">
        <is>
          <t>Hawai'i</t>
        </is>
      </c>
      <c r="B1357" t="inlineStr">
        <is>
          <t>NB</t>
        </is>
      </c>
      <c r="C1357" t="inlineStr">
        <is>
          <t>Elijah Palmer (SR)</t>
        </is>
      </c>
    </row>
    <row r="1358">
      <c r="A1358" t="inlineStr">
        <is>
          <t>Hawai'i</t>
        </is>
      </c>
    </row>
    <row r="1359">
      <c r="A1359" t="inlineStr">
        <is>
          <t>Hawai'i</t>
        </is>
      </c>
      <c r="C1359" t="inlineStr">
        <is>
          <t>SPECIAL TEAMS (OurLads 08/04/2026)</t>
        </is>
      </c>
    </row>
    <row r="1360">
      <c r="A1360" t="inlineStr">
        <is>
          <t>Hawai'i</t>
        </is>
      </c>
      <c r="B1360" t="inlineStr">
        <is>
          <t>PT</t>
        </is>
      </c>
      <c r="C1360" t="inlineStr">
        <is>
          <t>Gehrig Heil (RS FR) •</t>
        </is>
      </c>
      <c r="D1360" t="inlineStr">
        <is>
          <t>Gannon Miller (FR)</t>
        </is>
      </c>
    </row>
    <row r="1361">
      <c r="A1361" t="inlineStr">
        <is>
          <t>Hawai'i</t>
        </is>
      </c>
      <c r="B1361" t="inlineStr">
        <is>
          <t>PK</t>
        </is>
      </c>
      <c r="C1361" t="inlineStr">
        <is>
          <t>Sean Olvera-Harle (JR) •</t>
        </is>
      </c>
      <c r="D1361" t="inlineStr">
        <is>
          <t>Gehrig Heil (RS FR) •</t>
        </is>
      </c>
      <c r="E1361" t="inlineStr">
        <is>
          <t>Hudson Borsari (FR)</t>
        </is>
      </c>
    </row>
    <row r="1362">
      <c r="A1362" t="inlineStr">
        <is>
          <t>Hawai'i</t>
        </is>
      </c>
      <c r="B1362" t="inlineStr">
        <is>
          <t>KO</t>
        </is>
      </c>
      <c r="C1362" t="inlineStr">
        <is>
          <t>Sean Olvera-Harle (JR) •</t>
        </is>
      </c>
      <c r="D1362" t="inlineStr">
        <is>
          <t>Gehrig Heil (RS FR) •</t>
        </is>
      </c>
      <c r="E1362" t="inlineStr">
        <is>
          <t>Hudson Borsari (FR)</t>
        </is>
      </c>
    </row>
    <row r="1363">
      <c r="A1363" t="inlineStr">
        <is>
          <t>Hawai'i</t>
        </is>
      </c>
      <c r="B1363" t="inlineStr">
        <is>
          <t>LS</t>
        </is>
      </c>
      <c r="C1363" t="inlineStr">
        <is>
          <t>Jack Mowrey (RS JR) •</t>
        </is>
      </c>
      <c r="D1363" t="inlineStr">
        <is>
          <t>Nick Pang (RS JR) •</t>
        </is>
      </c>
    </row>
    <row r="1364">
      <c r="A1364" t="inlineStr">
        <is>
          <t>Hawai'i</t>
        </is>
      </c>
      <c r="B1364" t="inlineStr">
        <is>
          <t>H</t>
        </is>
      </c>
      <c r="C1364" t="inlineStr">
        <is>
          <t>Gehrig Heil (RS FR) •</t>
        </is>
      </c>
      <c r="D1364" t="inlineStr">
        <is>
          <t>Gannon Miller (FR)</t>
        </is>
      </c>
    </row>
    <row r="1365">
      <c r="A1365" t="inlineStr">
        <is>
          <t>Hawai'i</t>
        </is>
      </c>
      <c r="B1365" t="inlineStr">
        <is>
          <t>PR</t>
        </is>
      </c>
      <c r="C1365" t="inlineStr">
        <is>
          <t>Tama Uiliata (RS SO)</t>
        </is>
      </c>
    </row>
    <row r="1366">
      <c r="A1366" t="inlineStr">
        <is>
          <t>Hawai'i</t>
        </is>
      </c>
      <c r="B1366" t="inlineStr">
        <is>
          <t>KR</t>
        </is>
      </c>
      <c r="C1366" t="inlineStr">
        <is>
          <t>Cam Barfield (RS SR) •</t>
        </is>
      </c>
    </row>
    <row r="1367">
      <c r="A1367" t="inlineStr">
        <is>
          <t>Houston</t>
        </is>
      </c>
      <c r="C1367" t="inlineStr">
        <is>
          <t>OFFENSE — Spread (OurLads 05/07/2026)</t>
        </is>
      </c>
    </row>
    <row r="1368">
      <c r="A1368" t="inlineStr">
        <is>
          <t>Houston</t>
        </is>
      </c>
      <c r="B1368" t="inlineStr">
        <is>
          <t>WR-X</t>
        </is>
      </c>
      <c r="C1368" t="inlineStr">
        <is>
          <t>Koby Young (RS SO)</t>
        </is>
      </c>
      <c r="D1368" t="inlineStr">
        <is>
          <t>Harvey Broussard III (SR) •</t>
        </is>
      </c>
      <c r="E1368" t="inlineStr">
        <is>
          <t>Tyson Turner (RS SO) •</t>
        </is>
      </c>
    </row>
    <row r="1369">
      <c r="A1369" t="inlineStr">
        <is>
          <t>Houston</t>
        </is>
      </c>
      <c r="B1369" t="inlineStr">
        <is>
          <t>WR-Z</t>
        </is>
      </c>
      <c r="C1369" t="inlineStr">
        <is>
          <t>Trent Walker (RS SR) •</t>
        </is>
      </c>
      <c r="D1369" t="inlineStr">
        <is>
          <t>Muizz Tounkara (SO) •</t>
        </is>
      </c>
    </row>
    <row r="1370">
      <c r="A1370" t="inlineStr">
        <is>
          <t>Houston</t>
        </is>
      </c>
      <c r="B1370" t="inlineStr">
        <is>
          <t>WR-SL</t>
        </is>
      </c>
      <c r="C1370" t="inlineStr">
        <is>
          <t>Amare Thomas (SR) •</t>
        </is>
      </c>
      <c r="D1370" t="inlineStr">
        <is>
          <t>Jaquise Martin (SO)</t>
        </is>
      </c>
    </row>
    <row r="1371">
      <c r="A1371" t="inlineStr">
        <is>
          <t>Houston</t>
        </is>
      </c>
      <c r="B1371" t="inlineStr">
        <is>
          <t>LT</t>
        </is>
      </c>
      <c r="C1371" t="inlineStr">
        <is>
          <t>Alvin Ebosele (RS SR) •</t>
        </is>
      </c>
      <c r="D1371" t="inlineStr">
        <is>
          <t>Ronnell McLain (RS SO)</t>
        </is>
      </c>
    </row>
    <row r="1372">
      <c r="A1372" t="inlineStr">
        <is>
          <t>Houston</t>
        </is>
      </c>
      <c r="B1372" t="inlineStr">
        <is>
          <t>LG</t>
        </is>
      </c>
      <c r="C1372" t="inlineStr">
        <is>
          <t>Shadre Hurst (RS SR) •</t>
        </is>
      </c>
      <c r="D1372" t="inlineStr">
        <is>
          <t>Larry Crawford (RS JR) •</t>
        </is>
      </c>
    </row>
    <row r="1373">
      <c r="A1373" t="inlineStr">
        <is>
          <t>Houston</t>
        </is>
      </c>
      <c r="B1373" t="inlineStr">
        <is>
          <t>C</t>
        </is>
      </c>
      <c r="C1373" t="inlineStr">
        <is>
          <t>Anthony Boswell (RS SO) •</t>
        </is>
      </c>
    </row>
    <row r="1374">
      <c r="A1374" t="inlineStr">
        <is>
          <t>Houston</t>
        </is>
      </c>
      <c r="B1374" t="inlineStr">
        <is>
          <t>RG</t>
        </is>
      </c>
      <c r="C1374" t="inlineStr">
        <is>
          <t>McKenzie Agnello (RS SR) •</t>
        </is>
      </c>
      <c r="D1374" t="inlineStr">
        <is>
          <t>Hingano Hautau (GR) •</t>
        </is>
      </c>
    </row>
    <row r="1375">
      <c r="A1375" t="inlineStr">
        <is>
          <t>Houston</t>
        </is>
      </c>
      <c r="B1375" t="inlineStr">
        <is>
          <t>RT</t>
        </is>
      </c>
      <c r="C1375" t="inlineStr">
        <is>
          <t>Drew Terrill (RS SR) •</t>
        </is>
      </c>
      <c r="D1375" t="inlineStr">
        <is>
          <t>Hayden Wright (RS FR) •</t>
        </is>
      </c>
    </row>
    <row r="1376">
      <c r="A1376" t="inlineStr">
        <is>
          <t>Houston</t>
        </is>
      </c>
      <c r="B1376" t="inlineStr">
        <is>
          <t>TE</t>
        </is>
      </c>
      <c r="C1376" t="inlineStr">
        <is>
          <t>Patrick Overmyer (RS JR) •</t>
        </is>
      </c>
      <c r="D1376" t="inlineStr">
        <is>
          <t>Traville Frederick Jr. (JR)</t>
        </is>
      </c>
      <c r="E1376" t="inlineStr">
        <is>
          <t>Kaleb Thomas (RS SO)</t>
        </is>
      </c>
    </row>
    <row r="1377">
      <c r="A1377" t="inlineStr">
        <is>
          <t>Houston</t>
        </is>
      </c>
      <c r="B1377" t="inlineStr">
        <is>
          <t>QB</t>
        </is>
      </c>
      <c r="C1377" t="inlineStr">
        <is>
          <t>Conner Weigman (RS SR) •</t>
        </is>
      </c>
      <c r="D1377" t="inlineStr">
        <is>
          <t>Keisean Henderson (FR)</t>
        </is>
      </c>
      <c r="E1377" t="inlineStr">
        <is>
          <t>Luke Carney (RS FR) •</t>
        </is>
      </c>
    </row>
    <row r="1378">
      <c r="A1378" t="inlineStr">
        <is>
          <t>Houston</t>
        </is>
      </c>
      <c r="B1378" t="inlineStr">
        <is>
          <t>RB</t>
        </is>
      </c>
      <c r="C1378" t="inlineStr">
        <is>
          <t>Makhi Hughes (RS SR) •</t>
        </is>
      </c>
      <c r="D1378" t="inlineStr">
        <is>
          <t>Re'Shaun Sanford II (RS JR)</t>
        </is>
      </c>
      <c r="E1378" t="inlineStr">
        <is>
          <t>DJ Butler (JR)</t>
        </is>
      </c>
    </row>
    <row r="1379">
      <c r="A1379" t="inlineStr">
        <is>
          <t>Houston</t>
        </is>
      </c>
      <c r="B1379" t="inlineStr">
        <is>
          <t>INJ</t>
        </is>
      </c>
      <c r="C1379" t="inlineStr">
        <is>
          <t>Luke McGary (SR) •</t>
        </is>
      </c>
    </row>
    <row r="1380">
      <c r="A1380" t="inlineStr">
        <is>
          <t>Houston</t>
        </is>
      </c>
    </row>
    <row r="1381">
      <c r="A1381" t="inlineStr">
        <is>
          <t>Houston</t>
        </is>
      </c>
      <c r="C1381" t="inlineStr">
        <is>
          <t>DEFENSE — 4-2-5 (OurLads 05/07/2026)</t>
        </is>
      </c>
    </row>
    <row r="1382">
      <c r="A1382" t="inlineStr">
        <is>
          <t>Houston</t>
        </is>
      </c>
      <c r="B1382" t="inlineStr">
        <is>
          <t>DE</t>
        </is>
      </c>
      <c r="C1382" t="inlineStr">
        <is>
          <t>Ashton Porter (RS JR) •</t>
        </is>
      </c>
      <c r="D1382" t="inlineStr">
        <is>
          <t>Travis Buhake (RS FR)</t>
        </is>
      </c>
      <c r="E1382" t="inlineStr">
        <is>
          <t>Darius Washington (RS SO)</t>
        </is>
      </c>
    </row>
    <row r="1383">
      <c r="A1383" t="inlineStr">
        <is>
          <t>Houston</t>
        </is>
      </c>
      <c r="B1383" t="inlineStr">
        <is>
          <t>NT</t>
        </is>
      </c>
      <c r="C1383" t="inlineStr">
        <is>
          <t>Ejiro Egodogbare (RS SR) •</t>
        </is>
      </c>
      <c r="D1383" t="inlineStr">
        <is>
          <t>De'Marion Thomas (RS JR) •</t>
        </is>
      </c>
      <c r="E1383" t="inlineStr">
        <is>
          <t>Myles Parker (JR) •</t>
        </is>
      </c>
    </row>
    <row r="1384">
      <c r="A1384" t="inlineStr">
        <is>
          <t>Houston</t>
        </is>
      </c>
      <c r="B1384" t="inlineStr">
        <is>
          <t>DT</t>
        </is>
      </c>
      <c r="C1384" t="inlineStr">
        <is>
          <t>Khalil Laufau (SR) •</t>
        </is>
      </c>
      <c r="D1384" t="inlineStr">
        <is>
          <t>Quindario Lee (RS SR) •</t>
        </is>
      </c>
    </row>
    <row r="1385">
      <c r="A1385" t="inlineStr">
        <is>
          <t>Houston</t>
        </is>
      </c>
      <c r="B1385" t="inlineStr">
        <is>
          <t>JACK</t>
        </is>
      </c>
      <c r="C1385" t="inlineStr">
        <is>
          <t>Brandon Mack II (RS SR) •</t>
        </is>
      </c>
      <c r="D1385" t="inlineStr">
        <is>
          <t>Latreveon McCutchin (SR)</t>
        </is>
      </c>
      <c r="E1385" t="inlineStr">
        <is>
          <t>Chance Bryant (SO)</t>
        </is>
      </c>
    </row>
    <row r="1386">
      <c r="A1386" t="inlineStr">
        <is>
          <t>Houston</t>
        </is>
      </c>
      <c r="B1386" t="inlineStr">
        <is>
          <t>WLB</t>
        </is>
      </c>
      <c r="C1386" t="inlineStr">
        <is>
          <t>Jaden Yates (SR) •</t>
        </is>
      </c>
      <c r="D1386" t="inlineStr">
        <is>
          <t>Miller Malone (JR) •</t>
        </is>
      </c>
      <c r="E1386" t="inlineStr">
        <is>
          <t>Christian Brathwaite (RS JR) •</t>
        </is>
      </c>
    </row>
    <row r="1387">
      <c r="A1387" t="inlineStr">
        <is>
          <t>Houston</t>
        </is>
      </c>
      <c r="B1387" t="inlineStr">
        <is>
          <t>MLB</t>
        </is>
      </c>
      <c r="C1387" t="inlineStr">
        <is>
          <t>Sione Fotu (SR) •</t>
        </is>
      </c>
      <c r="D1387" t="inlineStr">
        <is>
          <t>Carmycah Glass (RS SR) •</t>
        </is>
      </c>
      <c r="E1387" t="inlineStr">
        <is>
          <t>Richmond Ugochukwu (RS FR)</t>
        </is>
      </c>
    </row>
    <row r="1388">
      <c r="A1388" t="inlineStr">
        <is>
          <t>Houston</t>
        </is>
      </c>
      <c r="B1388" t="inlineStr">
        <is>
          <t>LCB</t>
        </is>
      </c>
      <c r="C1388" t="inlineStr">
        <is>
          <t>Will James (RS JR) •</t>
        </is>
      </c>
      <c r="D1388" t="inlineStr">
        <is>
          <t>JD Rhym (RS SR) •</t>
        </is>
      </c>
    </row>
    <row r="1389">
      <c r="A1389" t="inlineStr">
        <is>
          <t>Houston</t>
        </is>
      </c>
      <c r="B1389" t="inlineStr">
        <is>
          <t>SS</t>
        </is>
      </c>
      <c r="C1389" t="inlineStr">
        <is>
          <t>Kentrell Webb (RS SR) •</t>
        </is>
      </c>
      <c r="D1389" t="inlineStr">
        <is>
          <t>C.J. Douglas (SR) •</t>
        </is>
      </c>
    </row>
    <row r="1390">
      <c r="A1390" t="inlineStr">
        <is>
          <t>Houston</t>
        </is>
      </c>
      <c r="B1390" t="inlineStr">
        <is>
          <t>FS</t>
        </is>
      </c>
      <c r="C1390" t="inlineStr">
        <is>
          <t>Jordan Allen (RS SR) •</t>
        </is>
      </c>
      <c r="D1390" t="inlineStr">
        <is>
          <t>Johnsley Barbas (RS JR)</t>
        </is>
      </c>
    </row>
    <row r="1391">
      <c r="A1391" t="inlineStr">
        <is>
          <t>Houston</t>
        </is>
      </c>
      <c r="B1391" t="inlineStr">
        <is>
          <t>RCB</t>
        </is>
      </c>
      <c r="C1391" t="inlineStr">
        <is>
          <t>Jalen Mayo (RS SR) •</t>
        </is>
      </c>
      <c r="D1391" t="inlineStr">
        <is>
          <t>Keany Parks (SR) •</t>
        </is>
      </c>
    </row>
    <row r="1392">
      <c r="A1392" t="inlineStr">
        <is>
          <t>Houston</t>
        </is>
      </c>
      <c r="B1392" t="inlineStr">
        <is>
          <t>NB</t>
        </is>
      </c>
      <c r="C1392" t="inlineStr">
        <is>
          <t>Javion White (JR) •</t>
        </is>
      </c>
      <c r="D1392" t="inlineStr">
        <is>
          <t>Paris Melvin Jr. (FR)</t>
        </is>
      </c>
      <c r="E1392" t="inlineStr">
        <is>
          <t>Alvin Williamson Jr. (RS SO) •</t>
        </is>
      </c>
    </row>
    <row r="1393">
      <c r="A1393" t="inlineStr">
        <is>
          <t>Houston</t>
        </is>
      </c>
    </row>
    <row r="1394">
      <c r="A1394" t="inlineStr">
        <is>
          <t>Houston</t>
        </is>
      </c>
      <c r="C1394" t="inlineStr">
        <is>
          <t>SPECIAL TEAMS (OurLads 05/07/2026)</t>
        </is>
      </c>
    </row>
    <row r="1395">
      <c r="A1395" t="inlineStr">
        <is>
          <t>Houston</t>
        </is>
      </c>
      <c r="B1395" t="inlineStr">
        <is>
          <t>PT</t>
        </is>
      </c>
      <c r="C1395" t="inlineStr">
        <is>
          <t>Liam Dougherty (JR)</t>
        </is>
      </c>
      <c r="D1395" t="inlineStr">
        <is>
          <t>Jack Raney (RS JR) •</t>
        </is>
      </c>
    </row>
    <row r="1396">
      <c r="A1396" t="inlineStr">
        <is>
          <t>Houston</t>
        </is>
      </c>
      <c r="B1396" t="inlineStr">
        <is>
          <t>PK</t>
        </is>
      </c>
      <c r="C1396" t="inlineStr">
        <is>
          <t>Evan Noel (RS FR) •</t>
        </is>
      </c>
      <c r="D1396" t="inlineStr">
        <is>
          <t>Jonathan Dimas (RS SO)</t>
        </is>
      </c>
    </row>
    <row r="1397">
      <c r="A1397" t="inlineStr">
        <is>
          <t>Houston</t>
        </is>
      </c>
      <c r="B1397" t="inlineStr">
        <is>
          <t>KO</t>
        </is>
      </c>
      <c r="C1397" t="inlineStr">
        <is>
          <t>Zac Yoakam (RS SR) •</t>
        </is>
      </c>
      <c r="D1397" t="inlineStr">
        <is>
          <t>Jonathan Dimas (RS SO)</t>
        </is>
      </c>
    </row>
    <row r="1398">
      <c r="A1398" t="inlineStr">
        <is>
          <t>Houston</t>
        </is>
      </c>
      <c r="B1398" t="inlineStr">
        <is>
          <t>LS</t>
        </is>
      </c>
      <c r="C1398" t="inlineStr">
        <is>
          <t>Jack Carson-Wentz (RS SR) •</t>
        </is>
      </c>
      <c r="D1398" t="inlineStr">
        <is>
          <t>Weston Edwards (RS SO) •</t>
        </is>
      </c>
      <c r="E1398" t="inlineStr">
        <is>
          <t>Anthony Saragusa (RS SO) •</t>
        </is>
      </c>
    </row>
    <row r="1399">
      <c r="A1399" t="inlineStr">
        <is>
          <t>Houston</t>
        </is>
      </c>
      <c r="B1399" t="inlineStr">
        <is>
          <t>H</t>
        </is>
      </c>
      <c r="C1399" t="inlineStr">
        <is>
          <t>Jake Sock (RS SR)</t>
        </is>
      </c>
    </row>
    <row r="1400">
      <c r="A1400" t="inlineStr">
        <is>
          <t>Houston</t>
        </is>
      </c>
      <c r="B1400" t="inlineStr">
        <is>
          <t>PR</t>
        </is>
      </c>
      <c r="C1400" t="inlineStr">
        <is>
          <t>Trent Walker (RS SR) •</t>
        </is>
      </c>
      <c r="D1400" t="inlineStr">
        <is>
          <t>Paris Melvin Jr. (FR)</t>
        </is>
      </c>
      <c r="E1400" t="inlineStr">
        <is>
          <t>DJ Butler (JR)</t>
        </is>
      </c>
    </row>
    <row r="1401">
      <c r="A1401" t="inlineStr">
        <is>
          <t>Houston</t>
        </is>
      </c>
      <c r="B1401" t="inlineStr">
        <is>
          <t>KR</t>
        </is>
      </c>
      <c r="C1401" t="inlineStr">
        <is>
          <t>Jaquise Martin (SO)</t>
        </is>
      </c>
      <c r="D1401" t="inlineStr">
        <is>
          <t>Paris Melvin Jr. (FR)</t>
        </is>
      </c>
      <c r="E1401" t="inlineStr">
        <is>
          <t>Keany Parks (SR) •</t>
        </is>
      </c>
    </row>
    <row r="1402">
      <c r="A1402" t="inlineStr">
        <is>
          <t>Illinois</t>
        </is>
      </c>
      <c r="C1402" t="inlineStr">
        <is>
          <t>OFFENSE — Spread (OurLads 08/10/2026)</t>
        </is>
      </c>
    </row>
    <row r="1403">
      <c r="A1403" t="inlineStr">
        <is>
          <t>Illinois</t>
        </is>
      </c>
      <c r="B1403" t="inlineStr">
        <is>
          <t>WR-X</t>
        </is>
      </c>
      <c r="C1403" t="inlineStr">
        <is>
          <t>Collin Dixon (RS JR)</t>
        </is>
      </c>
      <c r="D1403" t="inlineStr">
        <is>
          <t>Ty Robinson (RS SR) •</t>
        </is>
      </c>
      <c r="E1403" t="inlineStr">
        <is>
          <t>Jershaun Newton (RS FR)</t>
        </is>
      </c>
      <c r="F1403" t="inlineStr">
        <is>
          <t>Kenyon Alston (FR)</t>
        </is>
      </c>
    </row>
    <row r="1404">
      <c r="A1404" t="inlineStr">
        <is>
          <t>Illinois</t>
        </is>
      </c>
      <c r="B1404" t="inlineStr">
        <is>
          <t>WR-Z</t>
        </is>
      </c>
      <c r="C1404" t="inlineStr">
        <is>
          <t>Jayshon Platt (RS SR) •</t>
        </is>
      </c>
      <c r="D1404" t="inlineStr">
        <is>
          <t>Alex Perry (RS SR) •</t>
        </is>
      </c>
      <c r="E1404" t="inlineStr">
        <is>
          <t>Nas Rankin (FR)</t>
        </is>
      </c>
      <c r="F1404" t="inlineStr">
        <is>
          <t>Davon Grant (FR)</t>
        </is>
      </c>
    </row>
    <row r="1405">
      <c r="A1405" t="inlineStr">
        <is>
          <t>Illinois</t>
        </is>
      </c>
      <c r="B1405" t="inlineStr">
        <is>
          <t>WR-SL</t>
        </is>
      </c>
      <c r="C1405" t="inlineStr">
        <is>
          <t>Hudson Clement (RS SR) •</t>
        </is>
      </c>
      <c r="D1405" t="inlineStr">
        <is>
          <t>Brayden Trimble (RS FR)</t>
        </is>
      </c>
      <c r="E1405" t="inlineStr">
        <is>
          <t>Eddie Kasper (RS SR) •</t>
        </is>
      </c>
      <c r="F1405" t="inlineStr">
        <is>
          <t>Leslie Mosley Jr. (FR)</t>
        </is>
      </c>
    </row>
    <row r="1406">
      <c r="A1406" t="inlineStr">
        <is>
          <t>Illinois</t>
        </is>
      </c>
      <c r="B1406" t="inlineStr">
        <is>
          <t>LT</t>
        </is>
      </c>
      <c r="C1406" t="inlineStr">
        <is>
          <t>Christian Martin (RS JR) •</t>
        </is>
      </c>
      <c r="D1406" t="inlineStr">
        <is>
          <t>Champ Smith (FR)</t>
        </is>
      </c>
      <c r="E1406" t="inlineStr">
        <is>
          <t>Alfred Washington (RS JR) •</t>
        </is>
      </c>
    </row>
    <row r="1407">
      <c r="A1407" t="inlineStr">
        <is>
          <t>Illinois</t>
        </is>
      </c>
      <c r="B1407" t="inlineStr">
        <is>
          <t>LG</t>
        </is>
      </c>
      <c r="C1407" t="inlineStr">
        <is>
          <t>Maika Matelau (SO) •</t>
        </is>
      </c>
      <c r="D1407" t="inlineStr">
        <is>
          <t>Brandon Hansen (JR)</t>
        </is>
      </c>
      <c r="E1407" t="inlineStr">
        <is>
          <t>Dylan Frechette (RS FR)</t>
        </is>
      </c>
    </row>
    <row r="1408">
      <c r="A1408" t="inlineStr">
        <is>
          <t>Illinois</t>
        </is>
      </c>
      <c r="B1408" t="inlineStr">
        <is>
          <t>C</t>
        </is>
      </c>
      <c r="C1408" t="inlineStr">
        <is>
          <t>Jake Renfro (RS SR) •</t>
        </is>
      </c>
      <c r="D1408" t="inlineStr">
        <is>
          <t>TJ McMillen (RS JR)</t>
        </is>
      </c>
      <c r="E1408" t="inlineStr">
        <is>
          <t>Michael McDonough (RS FR)</t>
        </is>
      </c>
    </row>
    <row r="1409">
      <c r="A1409" t="inlineStr">
        <is>
          <t>Illinois</t>
        </is>
      </c>
      <c r="B1409" t="inlineStr">
        <is>
          <t>RG</t>
        </is>
      </c>
      <c r="C1409" t="inlineStr">
        <is>
          <t>Brandon Henderson (SR)</t>
        </is>
      </c>
      <c r="D1409" t="inlineStr">
        <is>
          <t>Eddie Tuerk (RS SO)</t>
        </is>
      </c>
      <c r="E1409" t="inlineStr">
        <is>
          <t>Griffin Rousseau (RS FR)</t>
        </is>
      </c>
    </row>
    <row r="1410">
      <c r="A1410" t="inlineStr">
        <is>
          <t>Illinois</t>
        </is>
      </c>
      <c r="B1410" t="inlineStr">
        <is>
          <t>RT</t>
        </is>
      </c>
      <c r="C1410" t="inlineStr">
        <is>
          <t>Nathan Knapik (RS SO) •</t>
        </is>
      </c>
      <c r="D1410" t="inlineStr">
        <is>
          <t>TJ Taylor (JR) •</t>
        </is>
      </c>
      <c r="E1410" t="inlineStr">
        <is>
          <t>Zafir Stewart (RS SO)</t>
        </is>
      </c>
    </row>
    <row r="1411">
      <c r="A1411" t="inlineStr">
        <is>
          <t>Illinois</t>
        </is>
      </c>
      <c r="B1411" t="inlineStr">
        <is>
          <t>TE</t>
        </is>
      </c>
      <c r="C1411" t="inlineStr">
        <is>
          <t>Christian Abney (SR) •</t>
        </is>
      </c>
      <c r="D1411" t="inlineStr">
        <is>
          <t>Kaden Feagin (SR)</t>
        </is>
      </c>
      <c r="E1411" t="inlineStr">
        <is>
          <t>Davin Stoffel (RS JR) •</t>
        </is>
      </c>
      <c r="F1411" t="inlineStr">
        <is>
          <t>Maurice Smith Jr. (RS SR) •</t>
        </is>
      </c>
    </row>
    <row r="1412">
      <c r="A1412" t="inlineStr">
        <is>
          <t>Illinois</t>
        </is>
      </c>
      <c r="B1412" t="inlineStr">
        <is>
          <t>QB</t>
        </is>
      </c>
      <c r="C1412" t="inlineStr">
        <is>
          <t>Katin Houser (RS SR) •</t>
        </is>
      </c>
      <c r="D1412" t="inlineStr">
        <is>
          <t>Carson Boyd (RS FR)</t>
        </is>
      </c>
      <c r="E1412" t="inlineStr">
        <is>
          <t>Michael Clayton II (FR)</t>
        </is>
      </c>
      <c r="F1412" t="inlineStr">
        <is>
          <t>Dane Eisenmenger (FR)</t>
        </is>
      </c>
    </row>
    <row r="1413">
      <c r="A1413" t="inlineStr">
        <is>
          <t>Illinois</t>
        </is>
      </c>
      <c r="B1413" t="inlineStr">
        <is>
          <t>RB</t>
        </is>
      </c>
      <c r="C1413" t="inlineStr">
        <is>
          <t>Ca'Lil Valentine (JR)</t>
        </is>
      </c>
      <c r="D1413" t="inlineStr">
        <is>
          <t>Aidan Laughery (RS SR)</t>
        </is>
      </c>
      <c r="E1413" t="inlineStr">
        <is>
          <t>Jordan Anderson (RS SR)</t>
        </is>
      </c>
      <c r="F1413" t="inlineStr">
        <is>
          <t>Cedric Wyche II (RS FR)</t>
        </is>
      </c>
    </row>
    <row r="1414">
      <c r="A1414" t="inlineStr">
        <is>
          <t>Illinois</t>
        </is>
      </c>
    </row>
    <row r="1415">
      <c r="A1415" t="inlineStr">
        <is>
          <t>Illinois</t>
        </is>
      </c>
    </row>
    <row r="1416">
      <c r="A1416" t="inlineStr">
        <is>
          <t>Illinois</t>
        </is>
      </c>
      <c r="C1416" t="inlineStr">
        <is>
          <t>DEFENSE — Multiple 3-3-5 (OurLads 08/10/2026)</t>
        </is>
      </c>
    </row>
    <row r="1417">
      <c r="A1417" t="inlineStr">
        <is>
          <t>Illinois</t>
        </is>
      </c>
      <c r="B1417" t="inlineStr">
        <is>
          <t>DE</t>
        </is>
      </c>
      <c r="C1417" t="inlineStr">
        <is>
          <t>Joe Barna (JR)</t>
        </is>
      </c>
      <c r="D1417" t="inlineStr">
        <is>
          <t>Isaiah Thomison (RS JR) •</t>
        </is>
      </c>
      <c r="E1417" t="inlineStr">
        <is>
          <t>Will Holmes (JR) •</t>
        </is>
      </c>
      <c r="F1417" t="inlineStr">
        <is>
          <t>Parker Crim (FR)</t>
        </is>
      </c>
    </row>
    <row r="1418">
      <c r="A1418" t="inlineStr">
        <is>
          <t>Illinois</t>
        </is>
      </c>
      <c r="B1418" t="inlineStr">
        <is>
          <t>NT</t>
        </is>
      </c>
      <c r="C1418" t="inlineStr">
        <is>
          <t>Darrell Prater (RS SR) •</t>
        </is>
      </c>
      <c r="D1418" t="inlineStr">
        <is>
          <t>Demetrius John (RS SO)</t>
        </is>
      </c>
      <c r="E1418" t="inlineStr">
        <is>
          <t>Isaiah White (RS FR)</t>
        </is>
      </c>
    </row>
    <row r="1419">
      <c r="A1419" t="inlineStr">
        <is>
          <t>Illinois</t>
        </is>
      </c>
      <c r="B1419" t="inlineStr">
        <is>
          <t>DT</t>
        </is>
      </c>
      <c r="C1419" t="inlineStr">
        <is>
          <t>Pat Farrell (RS JR)</t>
        </is>
      </c>
      <c r="D1419" t="inlineStr">
        <is>
          <t>Carter Janki (RS SR) •</t>
        </is>
      </c>
      <c r="E1419" t="inlineStr">
        <is>
          <t>Connor Sullivan (RS FR) •</t>
        </is>
      </c>
      <c r="F1419" t="inlineStr">
        <is>
          <t>Cameron Brooks (RS FR)</t>
        </is>
      </c>
    </row>
    <row r="1420">
      <c r="A1420" t="inlineStr">
        <is>
          <t>Illinois</t>
        </is>
      </c>
      <c r="B1420" t="inlineStr">
        <is>
          <t>JACK</t>
        </is>
      </c>
      <c r="C1420" t="inlineStr">
        <is>
          <t>Daniel Brown (RS SR) •</t>
        </is>
      </c>
      <c r="D1420" t="inlineStr">
        <is>
          <t>Mason Muragin (RS JR)</t>
        </is>
      </c>
      <c r="E1420" t="inlineStr">
        <is>
          <t>Erik Gayle (RS FR)</t>
        </is>
      </c>
    </row>
    <row r="1421">
      <c r="A1421" t="inlineStr">
        <is>
          <t>Illinois</t>
        </is>
      </c>
      <c r="B1421" t="inlineStr">
        <is>
          <t>WLB</t>
        </is>
      </c>
      <c r="C1421" t="inlineStr">
        <is>
          <t>Grant Beerman (SO)</t>
        </is>
      </c>
      <c r="D1421" t="inlineStr">
        <is>
          <t>Ismael Kante (RS SR) •</t>
        </is>
      </c>
      <c r="E1421" t="inlineStr">
        <is>
          <t>Cameron Thomas (FR)</t>
        </is>
      </c>
    </row>
    <row r="1422">
      <c r="A1422" t="inlineStr">
        <is>
          <t>Illinois</t>
        </is>
      </c>
      <c r="B1422" t="inlineStr">
        <is>
          <t>MLB</t>
        </is>
      </c>
      <c r="C1422" t="inlineStr">
        <is>
          <t>James Kreutz (RS SR)</t>
        </is>
      </c>
      <c r="D1422" t="inlineStr">
        <is>
          <t>Robert Edmonson (RS JR) •</t>
        </is>
      </c>
      <c r="E1422" t="inlineStr">
        <is>
          <t>Jack Paris (RS FR)</t>
        </is>
      </c>
      <c r="F1422" t="inlineStr">
        <is>
          <t>Tony Williams (FR)</t>
        </is>
      </c>
    </row>
    <row r="1423">
      <c r="A1423" t="inlineStr">
        <is>
          <t>Illinois</t>
        </is>
      </c>
      <c r="B1423" t="inlineStr">
        <is>
          <t>LCB</t>
        </is>
      </c>
      <c r="C1423" t="inlineStr">
        <is>
          <t>Jakwon Morris (JR) •</t>
        </is>
      </c>
      <c r="D1423" t="inlineStr">
        <is>
          <t>James Finley IV (SO) •</t>
        </is>
      </c>
      <c r="E1423" t="inlineStr">
        <is>
          <t>RJ Jones III (RS FR)</t>
        </is>
      </c>
      <c r="F1423" t="inlineStr">
        <is>
          <t>Tywan Cox (RS FR)</t>
        </is>
      </c>
    </row>
    <row r="1424">
      <c r="A1424" t="inlineStr">
        <is>
          <t>Illinois</t>
        </is>
      </c>
      <c r="B1424" t="inlineStr">
        <is>
          <t>SS</t>
        </is>
      </c>
      <c r="C1424" t="inlineStr">
        <is>
          <t>Matthew Bailey (RS SR)</t>
        </is>
      </c>
      <c r="D1424" t="inlineStr">
        <is>
          <t>Xanai Scott (RS FR)</t>
        </is>
      </c>
      <c r="E1424" t="inlineStr">
        <is>
          <t>Jacob Eberhart (FR)</t>
        </is>
      </c>
    </row>
    <row r="1425">
      <c r="A1425" t="inlineStr">
        <is>
          <t>Illinois</t>
        </is>
      </c>
      <c r="B1425" t="inlineStr">
        <is>
          <t>FS</t>
        </is>
      </c>
      <c r="C1425" t="inlineStr">
        <is>
          <t>Mac Resetich (SR)</t>
        </is>
      </c>
      <c r="D1425" t="inlineStr">
        <is>
          <t>Lavon Williams (RS SR) •</t>
        </is>
      </c>
    </row>
    <row r="1426">
      <c r="A1426" t="inlineStr">
        <is>
          <t>Illinois</t>
        </is>
      </c>
      <c r="B1426" t="inlineStr">
        <is>
          <t>RCB</t>
        </is>
      </c>
      <c r="C1426" t="inlineStr">
        <is>
          <t>Juice Clarke (SR)</t>
        </is>
      </c>
      <c r="D1426" t="inlineStr">
        <is>
          <t>Tanner Heckel (JR)</t>
        </is>
      </c>
      <c r="E1426" t="inlineStr">
        <is>
          <t>Nick Hankins Jr. (FR)</t>
        </is>
      </c>
      <c r="F1426" t="inlineStr">
        <is>
          <t>Almirian Thomas (FR)</t>
        </is>
      </c>
    </row>
    <row r="1427">
      <c r="A1427" t="inlineStr">
        <is>
          <t>Illinois</t>
        </is>
      </c>
      <c r="B1427" t="inlineStr">
        <is>
          <t>NB</t>
        </is>
      </c>
      <c r="C1427" t="inlineStr">
        <is>
          <t>Xavier Scott (RS SR)</t>
        </is>
      </c>
      <c r="D1427" t="inlineStr">
        <is>
          <t>Deuce Fillmore (RS SR) •</t>
        </is>
      </c>
      <c r="E1427" t="inlineStr">
        <is>
          <t>Andre Lovett Jr. (RS FR)</t>
        </is>
      </c>
    </row>
    <row r="1428">
      <c r="A1428" t="inlineStr">
        <is>
          <t>Illinois</t>
        </is>
      </c>
    </row>
    <row r="1429">
      <c r="A1429" t="inlineStr">
        <is>
          <t>Illinois</t>
        </is>
      </c>
      <c r="C1429" t="inlineStr">
        <is>
          <t>SPECIAL TEAMS (OurLads 08/10/2026)</t>
        </is>
      </c>
    </row>
    <row r="1430">
      <c r="A1430" t="inlineStr">
        <is>
          <t>Illinois</t>
        </is>
      </c>
      <c r="B1430" t="inlineStr">
        <is>
          <t>PT</t>
        </is>
      </c>
      <c r="C1430" t="inlineStr">
        <is>
          <t>Lars Rau (RS SO) •</t>
        </is>
      </c>
      <c r="D1430" t="inlineStr">
        <is>
          <t>Jack Gray (FR)</t>
        </is>
      </c>
    </row>
    <row r="1431">
      <c r="A1431" t="inlineStr">
        <is>
          <t>Illinois</t>
        </is>
      </c>
      <c r="B1431" t="inlineStr">
        <is>
          <t>PK</t>
        </is>
      </c>
      <c r="C1431" t="inlineStr">
        <is>
          <t>Ethan Moczulski (RS SR) •</t>
        </is>
      </c>
      <c r="D1431" t="inlineStr">
        <is>
          <t>Lucas Osada (RS SO) •</t>
        </is>
      </c>
    </row>
    <row r="1432">
      <c r="A1432" t="inlineStr">
        <is>
          <t>Illinois</t>
        </is>
      </c>
      <c r="B1432" t="inlineStr">
        <is>
          <t>KO</t>
        </is>
      </c>
      <c r="C1432" t="inlineStr">
        <is>
          <t>Ethan Moczulski (RS SR) •</t>
        </is>
      </c>
      <c r="D1432" t="inlineStr">
        <is>
          <t>Lucas Osada (RS SO) •</t>
        </is>
      </c>
    </row>
    <row r="1433">
      <c r="A1433" t="inlineStr">
        <is>
          <t>Illinois</t>
        </is>
      </c>
      <c r="B1433" t="inlineStr">
        <is>
          <t>LS</t>
        </is>
      </c>
      <c r="C1433" t="inlineStr">
        <is>
          <t>Patrick Mahoney III (RS JR)</t>
        </is>
      </c>
      <c r="D1433" t="inlineStr">
        <is>
          <t>Zach Haber (RS JR) •</t>
        </is>
      </c>
    </row>
    <row r="1434">
      <c r="A1434" t="inlineStr">
        <is>
          <t>Illinois</t>
        </is>
      </c>
      <c r="B1434" t="inlineStr">
        <is>
          <t>H</t>
        </is>
      </c>
      <c r="C1434" t="inlineStr">
        <is>
          <t>Lars Rau (RS SO) •</t>
        </is>
      </c>
      <c r="D1434" t="inlineStr">
        <is>
          <t>Jack Gray (FR)</t>
        </is>
      </c>
    </row>
    <row r="1435">
      <c r="A1435" t="inlineStr">
        <is>
          <t>Illinois</t>
        </is>
      </c>
      <c r="B1435" t="inlineStr">
        <is>
          <t>PR</t>
        </is>
      </c>
      <c r="C1435" t="inlineStr">
        <is>
          <t>Eddie Kasper (RS SR) •</t>
        </is>
      </c>
    </row>
    <row r="1436">
      <c r="A1436" t="inlineStr">
        <is>
          <t>Illinois</t>
        </is>
      </c>
      <c r="B1436" t="inlineStr">
        <is>
          <t>KR</t>
        </is>
      </c>
      <c r="C1436" t="inlineStr">
        <is>
          <t>Jayshon Platt (RS SR) •</t>
        </is>
      </c>
      <c r="D1436" t="inlineStr">
        <is>
          <t>Ca'Lil Valentine (JR)</t>
        </is>
      </c>
    </row>
    <row r="1437">
      <c r="A1437" t="inlineStr">
        <is>
          <t>Indiana</t>
        </is>
      </c>
      <c r="C1437" t="inlineStr">
        <is>
          <t>OFFENSE — Spread (OurLads 08/04/2026)</t>
        </is>
      </c>
    </row>
    <row r="1438">
      <c r="A1438" t="inlineStr">
        <is>
          <t>Indiana</t>
        </is>
      </c>
      <c r="B1438" t="inlineStr">
        <is>
          <t>WR-X</t>
        </is>
      </c>
      <c r="C1438" t="inlineStr">
        <is>
          <t>Nick Marsh (JR) •</t>
        </is>
      </c>
      <c r="D1438" t="inlineStr">
        <is>
          <t>Shazz Preston (RS SR) •</t>
        </is>
      </c>
      <c r="E1438" t="inlineStr">
        <is>
          <t>Myles Kendrick (RS FR)</t>
        </is>
      </c>
    </row>
    <row r="1439">
      <c r="A1439" t="inlineStr">
        <is>
          <t>Indiana</t>
        </is>
      </c>
      <c r="B1439" t="inlineStr">
        <is>
          <t>WR-Z</t>
        </is>
      </c>
      <c r="C1439" t="inlineStr">
        <is>
          <t>Charlie Becker (JR)</t>
        </is>
      </c>
      <c r="D1439" t="inlineStr">
        <is>
          <t>Davion Chandler (SO)</t>
        </is>
      </c>
    </row>
    <row r="1440">
      <c r="A1440" t="inlineStr">
        <is>
          <t>Indiana</t>
        </is>
      </c>
      <c r="B1440" t="inlineStr">
        <is>
          <t>WR-SL</t>
        </is>
      </c>
      <c r="C1440" t="inlineStr">
        <is>
          <t>Tyler Morris (RS SR) •</t>
        </is>
      </c>
      <c r="D1440" t="inlineStr">
        <is>
          <t>Lebron Bond (SO)</t>
        </is>
      </c>
    </row>
    <row r="1441">
      <c r="A1441" t="inlineStr">
        <is>
          <t>Indiana</t>
        </is>
      </c>
      <c r="B1441" t="inlineStr">
        <is>
          <t>LT</t>
        </is>
      </c>
      <c r="C1441" t="inlineStr">
        <is>
          <t>Carter Smith (RS SR)</t>
        </is>
      </c>
      <c r="D1441" t="inlineStr">
        <is>
          <t>Baylor Wilkin (RS FR)</t>
        </is>
      </c>
    </row>
    <row r="1442">
      <c r="A1442" t="inlineStr">
        <is>
          <t>Indiana</t>
        </is>
      </c>
      <c r="B1442" t="inlineStr">
        <is>
          <t>LG</t>
        </is>
      </c>
      <c r="C1442" t="inlineStr">
        <is>
          <t>Drew Evans (RS SR) •</t>
        </is>
      </c>
      <c r="D1442" t="inlineStr">
        <is>
          <t>Evan Parker (RS FR)</t>
        </is>
      </c>
    </row>
    <row r="1443">
      <c r="A1443" t="inlineStr">
        <is>
          <t>Indiana</t>
        </is>
      </c>
      <c r="B1443" t="inlineStr">
        <is>
          <t>C</t>
        </is>
      </c>
      <c r="C1443" t="inlineStr">
        <is>
          <t>Bray Lynch (RS SR)</t>
        </is>
      </c>
      <c r="D1443" t="inlineStr">
        <is>
          <t>Matt Marek (RS FR)</t>
        </is>
      </c>
    </row>
    <row r="1444">
      <c r="A1444" t="inlineStr">
        <is>
          <t>Indiana</t>
        </is>
      </c>
      <c r="B1444" t="inlineStr">
        <is>
          <t>RG</t>
        </is>
      </c>
      <c r="C1444" t="inlineStr">
        <is>
          <t>Adedamola Ajani (RS SO)</t>
        </is>
      </c>
      <c r="D1444" t="inlineStr">
        <is>
          <t>Sam Simpson (FR)</t>
        </is>
      </c>
    </row>
    <row r="1445">
      <c r="A1445" t="inlineStr">
        <is>
          <t>Indiana</t>
        </is>
      </c>
      <c r="B1445" t="inlineStr">
        <is>
          <t>RT</t>
        </is>
      </c>
      <c r="C1445" t="inlineStr">
        <is>
          <t>Joe Brunner (RS SR) •</t>
        </is>
      </c>
      <c r="D1445" t="inlineStr">
        <is>
          <t>Austin Leibfried (RS SO)</t>
        </is>
      </c>
    </row>
    <row r="1446">
      <c r="A1446" t="inlineStr">
        <is>
          <t>Indiana</t>
        </is>
      </c>
      <c r="B1446" t="inlineStr">
        <is>
          <t>TE</t>
        </is>
      </c>
      <c r="C1446" t="inlineStr">
        <is>
          <t>Brock Schott (RS FR) •</t>
        </is>
      </c>
      <c r="D1446" t="inlineStr">
        <is>
          <t>Andrew Barker (RS FR)</t>
        </is>
      </c>
      <c r="E1446" t="inlineStr">
        <is>
          <t>Blake Thiry (RS FR)</t>
        </is>
      </c>
    </row>
    <row r="1447">
      <c r="A1447" t="inlineStr">
        <is>
          <t>Indiana</t>
        </is>
      </c>
      <c r="B1447" t="inlineStr">
        <is>
          <t>QB</t>
        </is>
      </c>
      <c r="C1447" t="inlineStr">
        <is>
          <t>Josh Hoover (RS SR) •</t>
        </is>
      </c>
      <c r="D1447" t="inlineStr">
        <is>
          <t>Grant Wilson (RS SR) •</t>
        </is>
      </c>
      <c r="E1447" t="inlineStr">
        <is>
          <t>Tyler Cherry (RS FR)</t>
        </is>
      </c>
      <c r="F1447" t="inlineStr">
        <is>
          <t>Jacob Bell (RS FR)</t>
        </is>
      </c>
    </row>
    <row r="1448">
      <c r="A1448" t="inlineStr">
        <is>
          <t>Indiana</t>
        </is>
      </c>
      <c r="B1448" t="inlineStr">
        <is>
          <t>RB</t>
        </is>
      </c>
      <c r="C1448" t="inlineStr">
        <is>
          <t>Turbo Richard (JR) •</t>
        </is>
      </c>
      <c r="D1448" t="inlineStr">
        <is>
          <t>Khobie Martin (RS SO)</t>
        </is>
      </c>
      <c r="E1448" t="inlineStr">
        <is>
          <t>Lee Beebe Jr. (RS SR) •</t>
        </is>
      </c>
      <c r="F1448" t="inlineStr">
        <is>
          <t>Sean Cuono (RS FR)</t>
        </is>
      </c>
    </row>
    <row r="1449">
      <c r="A1449" t="inlineStr">
        <is>
          <t>Indiana</t>
        </is>
      </c>
    </row>
    <row r="1450">
      <c r="A1450" t="inlineStr">
        <is>
          <t>Indiana</t>
        </is>
      </c>
    </row>
    <row r="1451">
      <c r="A1451" t="inlineStr">
        <is>
          <t>Indiana</t>
        </is>
      </c>
      <c r="C1451" t="inlineStr">
        <is>
          <t>DEFENSE — Multiple 4-2-5 (OurLads 08/04/2026)</t>
        </is>
      </c>
    </row>
    <row r="1452">
      <c r="A1452" t="inlineStr">
        <is>
          <t>Indiana</t>
        </is>
      </c>
      <c r="B1452" t="inlineStr">
        <is>
          <t>DE</t>
        </is>
      </c>
      <c r="C1452" t="inlineStr">
        <is>
          <t>Chiddi Obiazor (RS JR) •</t>
        </is>
      </c>
      <c r="D1452" t="inlineStr">
        <is>
          <t>Josh Burnham (RS SR) •</t>
        </is>
      </c>
      <c r="E1452" t="inlineStr">
        <is>
          <t>Tyrone Burrus Jr. (RS FR)</t>
        </is>
      </c>
    </row>
    <row r="1453">
      <c r="A1453" t="inlineStr">
        <is>
          <t>Indiana</t>
        </is>
      </c>
      <c r="B1453" t="inlineStr">
        <is>
          <t>NT</t>
        </is>
      </c>
      <c r="C1453" t="inlineStr">
        <is>
          <t>Tyrique Tucker (RS SR) •</t>
        </is>
      </c>
      <c r="D1453" t="inlineStr">
        <is>
          <t>Jhrevious Hall (RS FR)</t>
        </is>
      </c>
    </row>
    <row r="1454">
      <c r="A1454" t="inlineStr">
        <is>
          <t>Indiana</t>
        </is>
      </c>
      <c r="B1454" t="inlineStr">
        <is>
          <t>DT</t>
        </is>
      </c>
      <c r="C1454" t="inlineStr">
        <is>
          <t>Mario Landino (JR)</t>
        </is>
      </c>
      <c r="D1454" t="inlineStr">
        <is>
          <t>Joe Hjelle (RS SR) •</t>
        </is>
      </c>
      <c r="E1454" t="inlineStr">
        <is>
          <t>Kyler Garcia (RS FR)</t>
        </is>
      </c>
    </row>
    <row r="1455">
      <c r="A1455" t="inlineStr">
        <is>
          <t>Indiana</t>
        </is>
      </c>
      <c r="B1455" t="inlineStr">
        <is>
          <t>STUD</t>
        </is>
      </c>
      <c r="C1455" t="inlineStr">
        <is>
          <t>Tobi Osunsanmi (RS SR) •</t>
        </is>
      </c>
      <c r="D1455" t="inlineStr">
        <is>
          <t>Daniel Ndukwe (JR)</t>
        </is>
      </c>
      <c r="E1455" t="inlineStr">
        <is>
          <t>Quentin Clark (RS SO)</t>
        </is>
      </c>
    </row>
    <row r="1456">
      <c r="A1456" t="inlineStr">
        <is>
          <t>Indiana</t>
        </is>
      </c>
      <c r="B1456" t="inlineStr">
        <is>
          <t>WLB</t>
        </is>
      </c>
      <c r="C1456" t="inlineStr">
        <is>
          <t>Rolijah Hardy (JR)</t>
        </is>
      </c>
      <c r="D1456" t="inlineStr">
        <is>
          <t>Jeff Utzinger (RS SR)</t>
        </is>
      </c>
      <c r="E1456" t="inlineStr">
        <is>
          <t>Jacob Savage (FR)</t>
        </is>
      </c>
      <c r="F1456" t="inlineStr">
        <is>
          <t>Ja'Dyn Williams (FR)</t>
        </is>
      </c>
    </row>
    <row r="1457">
      <c r="A1457" t="inlineStr">
        <is>
          <t>Indiana</t>
        </is>
      </c>
      <c r="B1457" t="inlineStr">
        <is>
          <t>MLB</t>
        </is>
      </c>
      <c r="C1457" t="inlineStr">
        <is>
          <t>Isaiah Jones (RS SR)</t>
        </is>
      </c>
      <c r="D1457" t="inlineStr">
        <is>
          <t>Kaiden Turner (RS SR)</t>
        </is>
      </c>
      <c r="E1457" t="inlineStr">
        <is>
          <t>PJ Nelson (RS FR)</t>
        </is>
      </c>
      <c r="F1457" t="inlineStr">
        <is>
          <t>Henry Ohlinger (FR)</t>
        </is>
      </c>
    </row>
    <row r="1458">
      <c r="A1458" t="inlineStr">
        <is>
          <t>Indiana</t>
        </is>
      </c>
      <c r="B1458" t="inlineStr">
        <is>
          <t>LCB</t>
        </is>
      </c>
      <c r="C1458" t="inlineStr">
        <is>
          <t>Jamari Sharpe (RS SR)</t>
        </is>
      </c>
      <c r="D1458" t="inlineStr">
        <is>
          <t>Ryland Gandy (RS SR) •</t>
        </is>
      </c>
      <c r="E1458" t="inlineStr">
        <is>
          <t>Carson Williams (RS SO) •</t>
        </is>
      </c>
    </row>
    <row r="1459">
      <c r="A1459" t="inlineStr">
        <is>
          <t>Indiana</t>
        </is>
      </c>
      <c r="B1459" t="inlineStr">
        <is>
          <t>SS</t>
        </is>
      </c>
      <c r="C1459" t="inlineStr">
        <is>
          <t>Preston Zachman (GR) •</t>
        </is>
      </c>
      <c r="D1459" t="inlineStr">
        <is>
          <t>Seaonta Stewart Jr. (RS FR)</t>
        </is>
      </c>
      <c r="E1459" t="inlineStr">
        <is>
          <t>Anthony Chung (RS JR)</t>
        </is>
      </c>
    </row>
    <row r="1460">
      <c r="A1460" t="inlineStr">
        <is>
          <t>Indiana</t>
        </is>
      </c>
      <c r="B1460" t="inlineStr">
        <is>
          <t>FS</t>
        </is>
      </c>
      <c r="C1460" t="inlineStr">
        <is>
          <t>Amare Ferrell (SR)</t>
        </is>
      </c>
      <c r="D1460" t="inlineStr">
        <is>
          <t>Garrett Reese (RS FR)</t>
        </is>
      </c>
      <c r="E1460" t="inlineStr">
        <is>
          <t>Jamar Owens (FR)</t>
        </is>
      </c>
    </row>
    <row r="1461">
      <c r="A1461" t="inlineStr">
        <is>
          <t>Indiana</t>
        </is>
      </c>
      <c r="B1461" t="inlineStr">
        <is>
          <t>RCB</t>
        </is>
      </c>
      <c r="C1461" t="inlineStr">
        <is>
          <t>A.J. Harris (SR) •</t>
        </is>
      </c>
      <c r="D1461" t="inlineStr">
        <is>
          <t>Jaylen Bell (SO)</t>
        </is>
      </c>
    </row>
    <row r="1462">
      <c r="A1462" t="inlineStr">
        <is>
          <t>Indiana</t>
        </is>
      </c>
      <c r="B1462" t="inlineStr">
        <is>
          <t>NB</t>
        </is>
      </c>
      <c r="C1462" t="inlineStr">
        <is>
          <t>Byron Baldwin Jr. (SO)</t>
        </is>
      </c>
      <c r="D1462" t="inlineStr">
        <is>
          <t>Quan Sanks (JR) •</t>
        </is>
      </c>
    </row>
    <row r="1463">
      <c r="A1463" t="inlineStr">
        <is>
          <t>Indiana</t>
        </is>
      </c>
    </row>
    <row r="1464">
      <c r="A1464" t="inlineStr">
        <is>
          <t>Indiana</t>
        </is>
      </c>
      <c r="C1464" t="inlineStr">
        <is>
          <t>SPECIAL TEAMS (OurLads 08/04/2026)</t>
        </is>
      </c>
    </row>
    <row r="1465">
      <c r="A1465" t="inlineStr">
        <is>
          <t>Indiana</t>
        </is>
      </c>
      <c r="B1465" t="inlineStr">
        <is>
          <t>PT</t>
        </is>
      </c>
      <c r="C1465" t="inlineStr">
        <is>
          <t>Billy Gowers (SO) •</t>
        </is>
      </c>
      <c r="D1465" t="inlineStr">
        <is>
          <t>Quinn Warren (JR)</t>
        </is>
      </c>
    </row>
    <row r="1466">
      <c r="A1466" t="inlineStr">
        <is>
          <t>Indiana</t>
        </is>
      </c>
      <c r="B1466" t="inlineStr">
        <is>
          <t>PK</t>
        </is>
      </c>
      <c r="C1466" t="inlineStr">
        <is>
          <t>Nico Radicic (RS JR)</t>
        </is>
      </c>
      <c r="D1466" t="inlineStr">
        <is>
          <t>Paddy McAteer (RS SR) •</t>
        </is>
      </c>
    </row>
    <row r="1467">
      <c r="A1467" t="inlineStr">
        <is>
          <t>Indiana</t>
        </is>
      </c>
      <c r="B1467" t="inlineStr">
        <is>
          <t>KO</t>
        </is>
      </c>
      <c r="C1467" t="inlineStr">
        <is>
          <t>Paddy McAteer (RS SR) •</t>
        </is>
      </c>
      <c r="D1467" t="inlineStr">
        <is>
          <t>Quinn Warren (JR)</t>
        </is>
      </c>
    </row>
    <row r="1468">
      <c r="A1468" t="inlineStr">
        <is>
          <t>Indiana</t>
        </is>
      </c>
      <c r="B1468" t="inlineStr">
        <is>
          <t>LS</t>
        </is>
      </c>
      <c r="C1468" t="inlineStr">
        <is>
          <t>Drew Clausen (RS SR) •</t>
        </is>
      </c>
      <c r="D1468" t="inlineStr">
        <is>
          <t>Sam Lindsey (RS JR) •</t>
        </is>
      </c>
    </row>
    <row r="1469">
      <c r="A1469" t="inlineStr">
        <is>
          <t>Indiana</t>
        </is>
      </c>
      <c r="B1469" t="inlineStr">
        <is>
          <t>H</t>
        </is>
      </c>
      <c r="C1469" t="inlineStr">
        <is>
          <t>Billy Gowers (SO) •</t>
        </is>
      </c>
    </row>
    <row r="1470">
      <c r="A1470" t="inlineStr">
        <is>
          <t>Indiana</t>
        </is>
      </c>
      <c r="B1470" t="inlineStr">
        <is>
          <t>PR</t>
        </is>
      </c>
      <c r="C1470" t="inlineStr">
        <is>
          <t>Tyler Morris (RS SR) •</t>
        </is>
      </c>
      <c r="D1470" t="inlineStr">
        <is>
          <t>Lebron Bond (SO)</t>
        </is>
      </c>
    </row>
    <row r="1471">
      <c r="A1471" t="inlineStr">
        <is>
          <t>Indiana</t>
        </is>
      </c>
      <c r="B1471" t="inlineStr">
        <is>
          <t>KR</t>
        </is>
      </c>
      <c r="C1471" t="inlineStr">
        <is>
          <t>Turbo Richard (JR) •</t>
        </is>
      </c>
      <c r="D1471" t="inlineStr">
        <is>
          <t>Shazz Preston (RS SR) •</t>
        </is>
      </c>
    </row>
    <row r="1472">
      <c r="A1472" t="inlineStr">
        <is>
          <t>Iowa</t>
        </is>
      </c>
      <c r="C1472" t="inlineStr">
        <is>
          <t>OFFENSE — Multiple (OurLads 06/15/2026)</t>
        </is>
      </c>
    </row>
    <row r="1473">
      <c r="A1473" t="inlineStr">
        <is>
          <t>Iowa</t>
        </is>
      </c>
      <c r="B1473" t="inlineStr">
        <is>
          <t>WR-X</t>
        </is>
      </c>
      <c r="C1473" t="inlineStr">
        <is>
          <t>Reece Vander Zee (JR)</t>
        </is>
      </c>
      <c r="D1473" t="inlineStr">
        <is>
          <t>Dayton Howard (RS JR)</t>
        </is>
      </c>
    </row>
    <row r="1474">
      <c r="A1474" t="inlineStr">
        <is>
          <t>Iowa</t>
        </is>
      </c>
      <c r="B1474" t="inlineStr">
        <is>
          <t>WR-Z</t>
        </is>
      </c>
      <c r="C1474" t="inlineStr">
        <is>
          <t>Tony Diaz (RS SO) •</t>
        </is>
      </c>
      <c r="D1474" t="inlineStr">
        <is>
          <t>Jarriett Buie (RS JR)</t>
        </is>
      </c>
    </row>
    <row r="1475">
      <c r="A1475" t="inlineStr">
        <is>
          <t>Iowa</t>
        </is>
      </c>
      <c r="B1475" t="inlineStr">
        <is>
          <t>WR-SL</t>
        </is>
      </c>
      <c r="C1475" t="inlineStr">
        <is>
          <t>Evan James (SO) •</t>
        </is>
      </c>
      <c r="D1475" t="inlineStr">
        <is>
          <t>KJ Parker (RS SO)</t>
        </is>
      </c>
    </row>
    <row r="1476">
      <c r="A1476" t="inlineStr">
        <is>
          <t>Iowa</t>
        </is>
      </c>
      <c r="B1476" t="inlineStr">
        <is>
          <t>LT</t>
        </is>
      </c>
      <c r="C1476" t="inlineStr">
        <is>
          <t>Trevor Lauck (RS JR)</t>
        </is>
      </c>
      <c r="D1476" t="inlineStr">
        <is>
          <t>Will Nolan (RS SO)</t>
        </is>
      </c>
    </row>
    <row r="1477">
      <c r="A1477" t="inlineStr">
        <is>
          <t>Iowa</t>
        </is>
      </c>
      <c r="B1477" t="inlineStr">
        <is>
          <t>LG</t>
        </is>
      </c>
      <c r="C1477" t="inlineStr">
        <is>
          <t>Leighton Jones (RS JR)</t>
        </is>
      </c>
      <c r="D1477" t="inlineStr">
        <is>
          <t>Cael Winter (RS JR)</t>
        </is>
      </c>
    </row>
    <row r="1478">
      <c r="A1478" t="inlineStr">
        <is>
          <t>Iowa</t>
        </is>
      </c>
      <c r="B1478" t="inlineStr">
        <is>
          <t>C</t>
        </is>
      </c>
      <c r="C1478" t="inlineStr">
        <is>
          <t>Kade Pieper (RS JR)</t>
        </is>
      </c>
      <c r="D1478" t="inlineStr">
        <is>
          <t>Michael Myslinski (GR)</t>
        </is>
      </c>
    </row>
    <row r="1479">
      <c r="A1479" t="inlineStr">
        <is>
          <t>Iowa</t>
        </is>
      </c>
      <c r="B1479" t="inlineStr">
        <is>
          <t>RG</t>
        </is>
      </c>
      <c r="C1479" t="inlineStr">
        <is>
          <t>Trent Wilson (SO) •</t>
        </is>
      </c>
      <c r="D1479" t="inlineStr">
        <is>
          <t>Lucas Allgeyer (RS FR)</t>
        </is>
      </c>
    </row>
    <row r="1480">
      <c r="A1480" t="inlineStr">
        <is>
          <t>Iowa</t>
        </is>
      </c>
      <c r="B1480" t="inlineStr">
        <is>
          <t>RT</t>
        </is>
      </c>
      <c r="C1480" t="inlineStr">
        <is>
          <t>Jack Dotzler (RS SR)</t>
        </is>
      </c>
      <c r="D1480" t="inlineStr">
        <is>
          <t>Cannon Leonard (RS JR)</t>
        </is>
      </c>
    </row>
    <row r="1481">
      <c r="A1481" t="inlineStr">
        <is>
          <t>Iowa</t>
        </is>
      </c>
      <c r="B1481" t="inlineStr">
        <is>
          <t>TE</t>
        </is>
      </c>
      <c r="C1481" t="inlineStr">
        <is>
          <t>DJ Vonnahme (RS SO)</t>
        </is>
      </c>
      <c r="D1481" t="inlineStr">
        <is>
          <t>Addison Ostrenga (RS SR)</t>
        </is>
      </c>
      <c r="E1481" t="inlineStr">
        <is>
          <t>Zach Ortwerth (SR)</t>
        </is>
      </c>
    </row>
    <row r="1482">
      <c r="A1482" t="inlineStr">
        <is>
          <t>Iowa</t>
        </is>
      </c>
      <c r="B1482" t="inlineStr">
        <is>
          <t>QB</t>
        </is>
      </c>
      <c r="C1482" t="inlineStr">
        <is>
          <t>Jeremy Hecklinski (RS SO) •</t>
        </is>
      </c>
      <c r="D1482" t="inlineStr">
        <is>
          <t>Hank Brown (RS JR) •</t>
        </is>
      </c>
      <c r="E1482" t="inlineStr">
        <is>
          <t>Jimmy Sullivan (RS FR)</t>
        </is>
      </c>
    </row>
    <row r="1483">
      <c r="A1483" t="inlineStr">
        <is>
          <t>Iowa</t>
        </is>
      </c>
      <c r="B1483" t="inlineStr">
        <is>
          <t>RB</t>
        </is>
      </c>
      <c r="C1483" t="inlineStr">
        <is>
          <t>Kamari Moulton (RS JR)</t>
        </is>
      </c>
      <c r="D1483" t="inlineStr">
        <is>
          <t>Lendon Phillips Jr. (RS JR) •</t>
        </is>
      </c>
      <c r="E1483" t="inlineStr">
        <is>
          <t>Xavier Williams (RS SO)</t>
        </is>
      </c>
    </row>
    <row r="1484">
      <c r="A1484" t="inlineStr">
        <is>
          <t>Iowa</t>
        </is>
      </c>
      <c r="B1484" t="inlineStr">
        <is>
          <t>CASH</t>
        </is>
      </c>
      <c r="C1484" t="inlineStr">
        <is>
          <t>Zach Lutmer (RS JR)</t>
        </is>
      </c>
      <c r="D1484" t="inlineStr">
        <is>
          <t>Preston Ries (RS SO)</t>
        </is>
      </c>
    </row>
    <row r="1485">
      <c r="A1485" t="inlineStr">
        <is>
          <t>Iowa</t>
        </is>
      </c>
    </row>
    <row r="1486">
      <c r="A1486" t="inlineStr">
        <is>
          <t>Iowa</t>
        </is>
      </c>
      <c r="C1486" t="inlineStr">
        <is>
          <t>DEFENSE — 4-2-5 (OurLads 06/15/2026)</t>
        </is>
      </c>
    </row>
    <row r="1487">
      <c r="A1487" t="inlineStr">
        <is>
          <t>Iowa</t>
        </is>
      </c>
      <c r="B1487" t="inlineStr">
        <is>
          <t>LDE</t>
        </is>
      </c>
      <c r="C1487" t="inlineStr">
        <is>
          <t>Kenneth Merrieweather (RS JR)</t>
        </is>
      </c>
      <c r="D1487" t="inlineStr">
        <is>
          <t>Joseph Anderson (RS SO)</t>
        </is>
      </c>
      <c r="E1487" t="inlineStr">
        <is>
          <t>Lance Ingold (RS SO) •</t>
        </is>
      </c>
    </row>
    <row r="1488">
      <c r="A1488" t="inlineStr">
        <is>
          <t>Iowa</t>
        </is>
      </c>
      <c r="B1488" t="inlineStr">
        <is>
          <t>LDT</t>
        </is>
      </c>
      <c r="C1488" t="inlineStr">
        <is>
          <t>Brice Stevenson (RS JR) •</t>
        </is>
      </c>
      <c r="D1488" t="inlineStr">
        <is>
          <t>Will Hubert (RS SR)</t>
        </is>
      </c>
      <c r="E1488" t="inlineStr">
        <is>
          <t>Luke Gaffney (RS SR)</t>
        </is>
      </c>
    </row>
    <row r="1489">
      <c r="A1489" t="inlineStr">
        <is>
          <t>Iowa</t>
        </is>
      </c>
      <c r="B1489" t="inlineStr">
        <is>
          <t>RDT</t>
        </is>
      </c>
      <c r="C1489" t="inlineStr">
        <is>
          <t>Bryce Hawthorne (RS JR) •</t>
        </is>
      </c>
      <c r="D1489" t="inlineStr">
        <is>
          <t>Emmanuel Olagbaju (RS JR) •</t>
        </is>
      </c>
      <c r="E1489" t="inlineStr">
        <is>
          <t>Devan Kennedy (RS SO)</t>
        </is>
      </c>
    </row>
    <row r="1490">
      <c r="A1490" t="inlineStr">
        <is>
          <t>Iowa</t>
        </is>
      </c>
      <c r="B1490" t="inlineStr">
        <is>
          <t>RDE</t>
        </is>
      </c>
      <c r="C1490" t="inlineStr">
        <is>
          <t>Iose Epenesa (RS FR)</t>
        </is>
      </c>
      <c r="D1490" t="inlineStr">
        <is>
          <t>Kahmari Brown (JR) •</t>
        </is>
      </c>
    </row>
    <row r="1491">
      <c r="A1491" t="inlineStr">
        <is>
          <t>Iowa</t>
        </is>
      </c>
      <c r="B1491" t="inlineStr">
        <is>
          <t>WLB</t>
        </is>
      </c>
      <c r="C1491" t="inlineStr">
        <is>
          <t>Landyn Van Kekerix (RS SR) •</t>
        </is>
      </c>
      <c r="D1491" t="inlineStr">
        <is>
          <t>Derek Weisskopf (RS SO)</t>
        </is>
      </c>
    </row>
    <row r="1492">
      <c r="A1492" t="inlineStr">
        <is>
          <t>Iowa</t>
        </is>
      </c>
      <c r="B1492" t="inlineStr">
        <is>
          <t>MLB</t>
        </is>
      </c>
      <c r="C1492" t="inlineStr">
        <is>
          <t>Jayden Montgomery (RS SR)</t>
        </is>
      </c>
      <c r="D1492" t="inlineStr">
        <is>
          <t>Cam Buffington (RS SO)</t>
        </is>
      </c>
    </row>
    <row r="1493">
      <c r="A1493" t="inlineStr">
        <is>
          <t>Iowa</t>
        </is>
      </c>
      <c r="B1493" t="inlineStr">
        <is>
          <t>LCB</t>
        </is>
      </c>
      <c r="C1493" t="inlineStr">
        <is>
          <t>Jaylen Watson (JR)</t>
        </is>
      </c>
      <c r="D1493" t="inlineStr">
        <is>
          <t>Rashad Godfrey Jr. (RS SO)</t>
        </is>
      </c>
    </row>
    <row r="1494">
      <c r="A1494" t="inlineStr">
        <is>
          <t>Iowa</t>
        </is>
      </c>
      <c r="B1494" t="inlineStr">
        <is>
          <t>SS</t>
        </is>
      </c>
      <c r="C1494" t="inlineStr">
        <is>
          <t>Anthony Hawkins (RS SO) •</t>
        </is>
      </c>
      <c r="D1494" t="inlineStr">
        <is>
          <t>Ty Hudkins (RS SO) •</t>
        </is>
      </c>
    </row>
    <row r="1495">
      <c r="A1495" t="inlineStr">
        <is>
          <t>Iowa</t>
        </is>
      </c>
      <c r="B1495" t="inlineStr">
        <is>
          <t>FS</t>
        </is>
      </c>
      <c r="C1495" t="inlineStr">
        <is>
          <t>Tyler Brown (JR) •</t>
        </is>
      </c>
      <c r="D1495" t="inlineStr">
        <is>
          <t>Xavier Styles (RS SO) •</t>
        </is>
      </c>
      <c r="E1495" t="inlineStr">
        <is>
          <t>Cody Haddad (RS FR) •</t>
        </is>
      </c>
    </row>
    <row r="1496">
      <c r="A1496" t="inlineStr">
        <is>
          <t>Iowa</t>
        </is>
      </c>
      <c r="B1496" t="inlineStr">
        <is>
          <t>RCB</t>
        </is>
      </c>
      <c r="C1496" t="inlineStr">
        <is>
          <t>Deshaun Lee (RS SR)</t>
        </is>
      </c>
      <c r="D1496" t="inlineStr">
        <is>
          <t>Jacob Wallace (RS FR)</t>
        </is>
      </c>
      <c r="E1496" t="inlineStr">
        <is>
          <t>Alex Mota (RS JR)</t>
        </is>
      </c>
    </row>
    <row r="1497">
      <c r="A1497" t="inlineStr">
        <is>
          <t>Iowa</t>
        </is>
      </c>
    </row>
    <row r="1498">
      <c r="A1498" t="inlineStr">
        <is>
          <t>Iowa</t>
        </is>
      </c>
    </row>
    <row r="1499">
      <c r="A1499" t="inlineStr">
        <is>
          <t>Iowa</t>
        </is>
      </c>
      <c r="C1499" t="inlineStr">
        <is>
          <t>SPECIAL TEAMS (OurLads 06/15/2026)</t>
        </is>
      </c>
    </row>
    <row r="1500">
      <c r="A1500" t="inlineStr">
        <is>
          <t>Iowa</t>
        </is>
      </c>
      <c r="B1500" t="inlineStr">
        <is>
          <t>PT</t>
        </is>
      </c>
      <c r="C1500" t="inlineStr">
        <is>
          <t>Tanner Philpott (JR) •</t>
        </is>
      </c>
      <c r="D1500" t="inlineStr">
        <is>
          <t>Boston Everitt (FR)</t>
        </is>
      </c>
    </row>
    <row r="1501">
      <c r="A1501" t="inlineStr">
        <is>
          <t>Iowa</t>
        </is>
      </c>
      <c r="B1501" t="inlineStr">
        <is>
          <t>PK</t>
        </is>
      </c>
      <c r="C1501" t="inlineStr">
        <is>
          <t>Eli Ozick (RS JR) •</t>
        </is>
      </c>
      <c r="D1501" t="inlineStr">
        <is>
          <t>Caden Buhr (RS FR)</t>
        </is>
      </c>
    </row>
    <row r="1502">
      <c r="A1502" t="inlineStr">
        <is>
          <t>Iowa</t>
        </is>
      </c>
      <c r="B1502" t="inlineStr">
        <is>
          <t>KO</t>
        </is>
      </c>
      <c r="C1502" t="inlineStr">
        <is>
          <t>Eli Ozick (RS JR) •</t>
        </is>
      </c>
      <c r="D1502" t="inlineStr">
        <is>
          <t>Caden Buhr (RS FR)</t>
        </is>
      </c>
    </row>
    <row r="1503">
      <c r="A1503" t="inlineStr">
        <is>
          <t>Iowa</t>
        </is>
      </c>
      <c r="B1503" t="inlineStr">
        <is>
          <t>LS</t>
        </is>
      </c>
      <c r="C1503" t="inlineStr">
        <is>
          <t>Ike Speltz (RS SO)</t>
        </is>
      </c>
    </row>
    <row r="1504">
      <c r="A1504" t="inlineStr">
        <is>
          <t>Iowa</t>
        </is>
      </c>
      <c r="B1504" t="inlineStr">
        <is>
          <t>H</t>
        </is>
      </c>
      <c r="C1504" t="inlineStr">
        <is>
          <t>Tanner Philpott (JR) •</t>
        </is>
      </c>
      <c r="D1504" t="inlineStr">
        <is>
          <t>Boston Everitt (FR)</t>
        </is>
      </c>
    </row>
    <row r="1505">
      <c r="A1505" t="inlineStr">
        <is>
          <t>Iowa</t>
        </is>
      </c>
      <c r="B1505" t="inlineStr">
        <is>
          <t>PR</t>
        </is>
      </c>
      <c r="C1505" t="inlineStr">
        <is>
          <t>Zach Lutmer (RS JR)</t>
        </is>
      </c>
    </row>
    <row r="1506">
      <c r="A1506" t="inlineStr">
        <is>
          <t>Iowa</t>
        </is>
      </c>
      <c r="B1506" t="inlineStr">
        <is>
          <t>KR</t>
        </is>
      </c>
      <c r="C1506" t="inlineStr">
        <is>
          <t>Brevin Doll (RS SO)</t>
        </is>
      </c>
    </row>
    <row r="1507">
      <c r="A1507" t="inlineStr">
        <is>
          <t>Iowa State</t>
        </is>
      </c>
      <c r="C1507" t="inlineStr">
        <is>
          <t>OFFENSE — Multiple (OurLads 07/01/2026)</t>
        </is>
      </c>
    </row>
    <row r="1508">
      <c r="A1508" t="inlineStr">
        <is>
          <t>Iowa State</t>
        </is>
      </c>
      <c r="B1508" t="inlineStr">
        <is>
          <t>WR-X</t>
        </is>
      </c>
      <c r="C1508" t="inlineStr">
        <is>
          <t>Evan Boyd (RS JR) •</t>
        </is>
      </c>
      <c r="D1508" t="inlineStr">
        <is>
          <t>Carter Pabst (SO) •</t>
        </is>
      </c>
      <c r="E1508" t="inlineStr">
        <is>
          <t>Trevor Fortenberry (RS JR) •</t>
        </is>
      </c>
    </row>
    <row r="1509">
      <c r="A1509" t="inlineStr">
        <is>
          <t>Iowa State</t>
        </is>
      </c>
      <c r="B1509" t="inlineStr">
        <is>
          <t>WR-Z</t>
        </is>
      </c>
      <c r="C1509" t="inlineStr">
        <is>
          <t>Cody Jackson (RS SR) •</t>
        </is>
      </c>
      <c r="D1509" t="inlineStr">
        <is>
          <t>Jordyn Bailey (RS JR) •</t>
        </is>
      </c>
      <c r="E1509" t="inlineStr">
        <is>
          <t>Malcolm Watkins (FR)</t>
        </is>
      </c>
    </row>
    <row r="1510">
      <c r="A1510" t="inlineStr">
        <is>
          <t>Iowa State</t>
        </is>
      </c>
      <c r="B1510" t="inlineStr">
        <is>
          <t>WR-H</t>
        </is>
      </c>
      <c r="C1510" t="inlineStr">
        <is>
          <t>Dominic Overby (RS SO)</t>
        </is>
      </c>
      <c r="D1510" t="inlineStr">
        <is>
          <t>Omari Hayes (RS SR) •</t>
        </is>
      </c>
    </row>
    <row r="1511">
      <c r="A1511" t="inlineStr">
        <is>
          <t>Iowa State</t>
        </is>
      </c>
      <c r="B1511" t="inlineStr">
        <is>
          <t>LT</t>
        </is>
      </c>
      <c r="C1511" t="inlineStr">
        <is>
          <t>Jake Taylor (RS SR) •</t>
        </is>
      </c>
      <c r="D1511" t="inlineStr">
        <is>
          <t>Austin Barrett (RS JR) •</t>
        </is>
      </c>
      <c r="E1511" t="inlineStr">
        <is>
          <t>Gabriel Greenlee (RS SR)</t>
        </is>
      </c>
    </row>
    <row r="1512">
      <c r="A1512" t="inlineStr">
        <is>
          <t>Iowa State</t>
        </is>
      </c>
      <c r="B1512" t="inlineStr">
        <is>
          <t>LG</t>
        </is>
      </c>
      <c r="C1512" t="inlineStr">
        <is>
          <t>Caden Maas (RS SR) •</t>
        </is>
      </c>
      <c r="D1512" t="inlineStr">
        <is>
          <t>DeAndre Carter (RS SO) •</t>
        </is>
      </c>
    </row>
    <row r="1513">
      <c r="A1513" t="inlineStr">
        <is>
          <t>Iowa State</t>
        </is>
      </c>
      <c r="B1513" t="inlineStr">
        <is>
          <t>C</t>
        </is>
      </c>
      <c r="C1513" t="inlineStr">
        <is>
          <t>Braden Smith (RS SO) •</t>
        </is>
      </c>
      <c r="D1513" t="inlineStr">
        <is>
          <t>Gavin Broscious (RS JR) •</t>
        </is>
      </c>
    </row>
    <row r="1514">
      <c r="A1514" t="inlineStr">
        <is>
          <t>Iowa State</t>
        </is>
      </c>
      <c r="B1514" t="inlineStr">
        <is>
          <t>RG</t>
        </is>
      </c>
      <c r="C1514" t="inlineStr">
        <is>
          <t>Colin Amick (RS SO) •</t>
        </is>
      </c>
      <c r="D1514" t="inlineStr">
        <is>
          <t>Cade Myer (RS SR) •</t>
        </is>
      </c>
      <c r="E1514" t="inlineStr">
        <is>
          <t>Trevor Bindel (RS FR) •</t>
        </is>
      </c>
    </row>
    <row r="1515">
      <c r="A1515" t="inlineStr">
        <is>
          <t>Iowa State</t>
        </is>
      </c>
      <c r="B1515" t="inlineStr">
        <is>
          <t>RT</t>
        </is>
      </c>
      <c r="C1515" t="inlineStr">
        <is>
          <t>Garret Rutledge (RS SO)</t>
        </is>
      </c>
      <c r="D1515" t="inlineStr">
        <is>
          <t>Maasai King (RS JR) •</t>
        </is>
      </c>
      <c r="E1515" t="inlineStr">
        <is>
          <t>Gavin Proudfoot (RS SR) •</t>
        </is>
      </c>
    </row>
    <row r="1516">
      <c r="A1516" t="inlineStr">
        <is>
          <t>Iowa State</t>
        </is>
      </c>
      <c r="B1516" t="inlineStr">
        <is>
          <t>TE</t>
        </is>
      </c>
      <c r="C1516" t="inlineStr">
        <is>
          <t>Tyler Fortenberry (RS SR) •</t>
        </is>
      </c>
      <c r="D1516" t="inlineStr">
        <is>
          <t>Christian Greenlaw (RS JR) •</t>
        </is>
      </c>
      <c r="E1516" t="inlineStr">
        <is>
          <t>Keaton Roskop (RS SO)</t>
        </is>
      </c>
    </row>
    <row r="1517">
      <c r="A1517" t="inlineStr">
        <is>
          <t>Iowa State</t>
        </is>
      </c>
      <c r="B1517" t="inlineStr">
        <is>
          <t>QB</t>
        </is>
      </c>
      <c r="C1517" t="inlineStr">
        <is>
          <t>Jaylen Raynor (SR) •</t>
        </is>
      </c>
      <c r="D1517" t="inlineStr">
        <is>
          <t>Zane Flores (RS SO) •</t>
        </is>
      </c>
      <c r="E1517" t="inlineStr">
        <is>
          <t>Connor Moberly (RS SO)</t>
        </is>
      </c>
      <c r="F1517" t="inlineStr">
        <is>
          <t>Wyatt Bohm (RS JR)</t>
        </is>
      </c>
    </row>
    <row r="1518">
      <c r="A1518" t="inlineStr">
        <is>
          <t>Iowa State</t>
        </is>
      </c>
      <c r="B1518" t="inlineStr">
        <is>
          <t>RB</t>
        </is>
      </c>
      <c r="C1518" t="inlineStr">
        <is>
          <t>Cameron Pettaway (RS SO) •</t>
        </is>
      </c>
      <c r="D1518" t="inlineStr">
        <is>
          <t>Aiden Flora (RS SO)</t>
        </is>
      </c>
      <c r="E1518" t="inlineStr">
        <is>
          <t>Arnold Barnes III (SR) •</t>
        </is>
      </c>
      <c r="F1518" t="inlineStr">
        <is>
          <t>Ryver Peppers (RS FR)</t>
        </is>
      </c>
    </row>
    <row r="1519">
      <c r="A1519" t="inlineStr">
        <is>
          <t>Iowa State</t>
        </is>
      </c>
    </row>
    <row r="1520">
      <c r="A1520" t="inlineStr">
        <is>
          <t>Iowa State</t>
        </is>
      </c>
    </row>
    <row r="1521">
      <c r="A1521" t="inlineStr">
        <is>
          <t>Iowa State</t>
        </is>
      </c>
      <c r="C1521" t="inlineStr">
        <is>
          <t>DEFENSE — Multiple (OurLads 07/01/2026)</t>
        </is>
      </c>
    </row>
    <row r="1522">
      <c r="A1522" t="inlineStr">
        <is>
          <t>Iowa State</t>
        </is>
      </c>
      <c r="B1522" t="inlineStr">
        <is>
          <t>LDE</t>
        </is>
      </c>
      <c r="C1522" t="inlineStr">
        <is>
          <t>Isaac Terrell (SR) •</t>
        </is>
      </c>
      <c r="D1522" t="inlineStr">
        <is>
          <t>Malaki Ta'ase (JR) •</t>
        </is>
      </c>
      <c r="E1522" t="inlineStr">
        <is>
          <t>Jace Gilbert (RS SO)</t>
        </is>
      </c>
    </row>
    <row r="1523">
      <c r="A1523" t="inlineStr">
        <is>
          <t>Iowa State</t>
        </is>
      </c>
      <c r="B1523" t="inlineStr">
        <is>
          <t>NT</t>
        </is>
      </c>
      <c r="C1523" t="inlineStr">
        <is>
          <t>Zaimir Hawk (RS JR)</t>
        </is>
      </c>
      <c r="D1523" t="inlineStr">
        <is>
          <t>Jareb Ramos (RS SR) •</t>
        </is>
      </c>
      <c r="E1523" t="inlineStr">
        <is>
          <t>Ka'Mori Moore (RS FR)</t>
        </is>
      </c>
    </row>
    <row r="1524">
      <c r="A1524" t="inlineStr">
        <is>
          <t>Iowa State</t>
        </is>
      </c>
      <c r="B1524" t="inlineStr">
        <is>
          <t>DT</t>
        </is>
      </c>
      <c r="C1524" t="inlineStr">
        <is>
          <t>Bryson Lamb (RS SR) •</t>
        </is>
      </c>
      <c r="D1524" t="inlineStr">
        <is>
          <t>Max Baloun (RS SR) •</t>
        </is>
      </c>
      <c r="E1524" t="inlineStr">
        <is>
          <t>Donovan Fitzmaurice (SO) •</t>
        </is>
      </c>
    </row>
    <row r="1525">
      <c r="A1525" t="inlineStr">
        <is>
          <t>Iowa State</t>
        </is>
      </c>
      <c r="B1525" t="inlineStr">
        <is>
          <t>RDE</t>
        </is>
      </c>
      <c r="C1525" t="inlineStr">
        <is>
          <t>Caden Crawford (RS SR) •</t>
        </is>
      </c>
      <c r="D1525" t="inlineStr">
        <is>
          <t>Jack Janikowski (RS JR) •</t>
        </is>
      </c>
      <c r="E1525" t="inlineStr">
        <is>
          <t>Blake Hawkins (RS SO) •</t>
        </is>
      </c>
    </row>
    <row r="1526">
      <c r="A1526" t="inlineStr">
        <is>
          <t>Iowa State</t>
        </is>
      </c>
      <c r="B1526" t="inlineStr">
        <is>
          <t>WLB</t>
        </is>
      </c>
      <c r="C1526" t="inlineStr">
        <is>
          <t>Montreze Smith Jr. (RS SO) •</t>
        </is>
      </c>
      <c r="D1526" t="inlineStr">
        <is>
          <t>Willie Breland III (JR) •</t>
        </is>
      </c>
    </row>
    <row r="1527">
      <c r="A1527" t="inlineStr">
        <is>
          <t>Iowa State</t>
        </is>
      </c>
      <c r="B1527" t="inlineStr">
        <is>
          <t>MLB</t>
        </is>
      </c>
      <c r="C1527" t="inlineStr">
        <is>
          <t>Sullivan Schlimgen (SO) •</t>
        </is>
      </c>
      <c r="D1527" t="inlineStr">
        <is>
          <t>Tristan Exline (SR) •</t>
        </is>
      </c>
      <c r="E1527" t="inlineStr">
        <is>
          <t>Rylan Barnes (RS JR)</t>
        </is>
      </c>
    </row>
    <row r="1528">
      <c r="A1528" t="inlineStr">
        <is>
          <t>Iowa State</t>
        </is>
      </c>
      <c r="B1528" t="inlineStr">
        <is>
          <t>SLB</t>
        </is>
      </c>
      <c r="C1528" t="inlineStr">
        <is>
          <t>Carson Willich (RS SR)</t>
        </is>
      </c>
      <c r="D1528" t="inlineStr">
        <is>
          <t>Beau Goodwin (JR)</t>
        </is>
      </c>
    </row>
    <row r="1529">
      <c r="A1529" t="inlineStr">
        <is>
          <t>Iowa State</t>
        </is>
      </c>
      <c r="B1529" t="inlineStr">
        <is>
          <t>LCB</t>
        </is>
      </c>
      <c r="C1529" t="inlineStr">
        <is>
          <t>Jaheim Singletary (RS SR) •</t>
        </is>
      </c>
      <c r="D1529" t="inlineStr">
        <is>
          <t>Beni Ngoyi (RS JR)</t>
        </is>
      </c>
      <c r="E1529" t="inlineStr">
        <is>
          <t>Trillion Sorrell (RS FR) •</t>
        </is>
      </c>
    </row>
    <row r="1530">
      <c r="A1530" t="inlineStr">
        <is>
          <t>Iowa State</t>
        </is>
      </c>
      <c r="B1530" t="inlineStr">
        <is>
          <t>SS</t>
        </is>
      </c>
      <c r="C1530" t="inlineStr">
        <is>
          <t>Drew Surges (RS JR)</t>
        </is>
      </c>
      <c r="D1530" t="inlineStr">
        <is>
          <t>Damarius Russell (RS FR) •</t>
        </is>
      </c>
    </row>
    <row r="1531">
      <c r="A1531" t="inlineStr">
        <is>
          <t>Iowa State</t>
        </is>
      </c>
      <c r="B1531" t="inlineStr">
        <is>
          <t>FS</t>
        </is>
      </c>
      <c r="C1531" t="inlineStr">
        <is>
          <t>Micah Harper (RS SR) •</t>
        </is>
      </c>
      <c r="D1531" t="inlineStr">
        <is>
          <t>Duhron Goodman (RS SR) •</t>
        </is>
      </c>
    </row>
    <row r="1532">
      <c r="A1532" t="inlineStr">
        <is>
          <t>Iowa State</t>
        </is>
      </c>
      <c r="B1532" t="inlineStr">
        <is>
          <t>RCB</t>
        </is>
      </c>
      <c r="C1532" t="inlineStr">
        <is>
          <t>Keyon Washington (RS JR) •</t>
        </is>
      </c>
      <c r="D1532" t="inlineStr">
        <is>
          <t>Seth Johnson (RS SO) •</t>
        </is>
      </c>
    </row>
    <row r="1533">
      <c r="A1533" t="inlineStr">
        <is>
          <t>Iowa State</t>
        </is>
      </c>
      <c r="B1533" t="inlineStr">
        <is>
          <t>NB</t>
        </is>
      </c>
      <c r="C1533" t="inlineStr">
        <is>
          <t>David Coffey (RS SO)</t>
        </is>
      </c>
      <c r="D1533" t="inlineStr">
        <is>
          <t>Malcolm Jones (RS SR) •</t>
        </is>
      </c>
    </row>
    <row r="1534">
      <c r="A1534" t="inlineStr">
        <is>
          <t>Iowa State</t>
        </is>
      </c>
      <c r="C1534" t="inlineStr">
        <is>
          <t>SPECIAL TEAMS (OurLads 07/01/2026)</t>
        </is>
      </c>
    </row>
    <row r="1535">
      <c r="A1535" t="inlineStr">
        <is>
          <t>Iowa State</t>
        </is>
      </c>
      <c r="B1535" t="inlineStr">
        <is>
          <t>PT</t>
        </is>
      </c>
      <c r="C1535" t="inlineStr">
        <is>
          <t>Ethan Gurney (FR)</t>
        </is>
      </c>
      <c r="D1535" t="inlineStr">
        <is>
          <t>Jonah DuPont (RS SO) •</t>
        </is>
      </c>
      <c r="E1535" t="inlineStr">
        <is>
          <t>Adlai Lounsbury (RS FR) •</t>
        </is>
      </c>
    </row>
    <row r="1536">
      <c r="A1536" t="inlineStr">
        <is>
          <t>Iowa State</t>
        </is>
      </c>
      <c r="B1536" t="inlineStr">
        <is>
          <t>PK</t>
        </is>
      </c>
      <c r="C1536" t="inlineStr">
        <is>
          <t>Kyle Konrardy (RS JR)</t>
        </is>
      </c>
      <c r="D1536" t="inlineStr">
        <is>
          <t>Chase Smith (SO)</t>
        </is>
      </c>
    </row>
    <row r="1537">
      <c r="A1537" t="inlineStr">
        <is>
          <t>Iowa State</t>
        </is>
      </c>
      <c r="B1537" t="inlineStr">
        <is>
          <t>KO</t>
        </is>
      </c>
      <c r="C1537" t="inlineStr">
        <is>
          <t>Kyle Konrardy (RS JR)</t>
        </is>
      </c>
      <c r="D1537" t="inlineStr">
        <is>
          <t>Chase Smith (SO)</t>
        </is>
      </c>
    </row>
    <row r="1538">
      <c r="A1538" t="inlineStr">
        <is>
          <t>Iowa State</t>
        </is>
      </c>
      <c r="B1538" t="inlineStr">
        <is>
          <t>LS</t>
        </is>
      </c>
      <c r="C1538" t="inlineStr">
        <is>
          <t>Caleb Schmidt (JR) •</t>
        </is>
      </c>
      <c r="D1538" t="inlineStr">
        <is>
          <t>Gavin Schieler (RS FR)</t>
        </is>
      </c>
      <c r="E1538" t="inlineStr">
        <is>
          <t>Jacob Lyftogt (RS JR)</t>
        </is>
      </c>
    </row>
    <row r="1539">
      <c r="A1539" t="inlineStr">
        <is>
          <t>Iowa State</t>
        </is>
      </c>
      <c r="B1539" t="inlineStr">
        <is>
          <t>H</t>
        </is>
      </c>
      <c r="C1539" t="inlineStr">
        <is>
          <t>Ethan Gurney (FR)</t>
        </is>
      </c>
      <c r="D1539" t="inlineStr">
        <is>
          <t>Jonah DuPont (RS SO) •</t>
        </is>
      </c>
      <c r="E1539" t="inlineStr">
        <is>
          <t>Adlai Lounsbury (RS FR) •</t>
        </is>
      </c>
    </row>
    <row r="1540">
      <c r="A1540" t="inlineStr">
        <is>
          <t>Iowa State</t>
        </is>
      </c>
      <c r="B1540" t="inlineStr">
        <is>
          <t>PR</t>
        </is>
      </c>
      <c r="C1540" t="inlineStr">
        <is>
          <t>Aiden Flora (RS SO)</t>
        </is>
      </c>
    </row>
    <row r="1541">
      <c r="A1541" t="inlineStr">
        <is>
          <t>Iowa State</t>
        </is>
      </c>
      <c r="B1541" t="inlineStr">
        <is>
          <t>KR</t>
        </is>
      </c>
      <c r="C1541" t="inlineStr">
        <is>
          <t>Cameron Pettaway (RS SO) •</t>
        </is>
      </c>
      <c r="D1541" t="inlineStr">
        <is>
          <t>Aiden Flora (RS SO)</t>
        </is>
      </c>
    </row>
    <row r="1542">
      <c r="A1542" t="inlineStr">
        <is>
          <t>Jacksonville State</t>
        </is>
      </c>
      <c r="C1542" t="inlineStr">
        <is>
          <t>OFFENSE — Spread Option (OurLads 07/07/2026)</t>
        </is>
      </c>
    </row>
    <row r="1543">
      <c r="A1543" t="inlineStr">
        <is>
          <t>Jacksonville State</t>
        </is>
      </c>
      <c r="B1543" t="inlineStr">
        <is>
          <t>WR-X</t>
        </is>
      </c>
      <c r="C1543" t="inlineStr">
        <is>
          <t>Deondre Johnson (RS JR) •</t>
        </is>
      </c>
      <c r="D1543" t="inlineStr">
        <is>
          <t>Franklin Baret Jr. (RS SO) •</t>
        </is>
      </c>
      <c r="E1543" t="inlineStr">
        <is>
          <t>Colton Pitchford (RS JR)</t>
        </is>
      </c>
    </row>
    <row r="1544">
      <c r="A1544" t="inlineStr">
        <is>
          <t>Jacksonville State</t>
        </is>
      </c>
      <c r="B1544" t="inlineStr">
        <is>
          <t>WR-Z</t>
        </is>
      </c>
      <c r="C1544" t="inlineStr">
        <is>
          <t>Ronnel Johnson (SR) •</t>
        </is>
      </c>
      <c r="D1544" t="inlineStr">
        <is>
          <t>Gabe Glover (SO)</t>
        </is>
      </c>
      <c r="E1544" t="inlineStr">
        <is>
          <t>Jamill Williams (RS SR) •</t>
        </is>
      </c>
    </row>
    <row r="1545">
      <c r="A1545" t="inlineStr">
        <is>
          <t>Jacksonville State</t>
        </is>
      </c>
      <c r="B1545" t="inlineStr">
        <is>
          <t>WR-SL</t>
        </is>
      </c>
      <c r="C1545" t="inlineStr">
        <is>
          <t>Dylan Gentry (RS SO) •</t>
        </is>
      </c>
      <c r="D1545" t="inlineStr">
        <is>
          <t>Darius Cannon (RS JR) •</t>
        </is>
      </c>
      <c r="E1545" t="inlineStr">
        <is>
          <t>Camdon Pitchford (RS FR) •</t>
        </is>
      </c>
    </row>
    <row r="1546">
      <c r="A1546" t="inlineStr">
        <is>
          <t>Jacksonville State</t>
        </is>
      </c>
      <c r="B1546" t="inlineStr">
        <is>
          <t>LT</t>
        </is>
      </c>
      <c r="C1546" t="inlineStr">
        <is>
          <t>Lance Johnson (SO)</t>
        </is>
      </c>
      <c r="D1546" t="inlineStr">
        <is>
          <t>Cam Stancil (RS JR) •</t>
        </is>
      </c>
      <c r="E1546" t="inlineStr">
        <is>
          <t>Nate Smith (RS JR)</t>
        </is>
      </c>
    </row>
    <row r="1547">
      <c r="A1547" t="inlineStr">
        <is>
          <t>Jacksonville State</t>
        </is>
      </c>
      <c r="B1547" t="inlineStr">
        <is>
          <t>LG</t>
        </is>
      </c>
      <c r="C1547" t="inlineStr">
        <is>
          <t>Britin Witt (JR) •</t>
        </is>
      </c>
      <c r="D1547" t="inlineStr">
        <is>
          <t>Hadine Diaby (RS JR) •</t>
        </is>
      </c>
    </row>
    <row r="1548">
      <c r="A1548" t="inlineStr">
        <is>
          <t>Jacksonville State</t>
        </is>
      </c>
      <c r="B1548" t="inlineStr">
        <is>
          <t>C</t>
        </is>
      </c>
      <c r="C1548" t="inlineStr">
        <is>
          <t>Lucas Mrachkovskiy (RS SO)</t>
        </is>
      </c>
      <c r="D1548" t="inlineStr">
        <is>
          <t>Bo Burkes (RS SR) •</t>
        </is>
      </c>
      <c r="E1548" t="inlineStr">
        <is>
          <t>Ryland Bragg (RS SO)</t>
        </is>
      </c>
    </row>
    <row r="1549">
      <c r="A1549" t="inlineStr">
        <is>
          <t>Jacksonville State</t>
        </is>
      </c>
      <c r="B1549" t="inlineStr">
        <is>
          <t>RG</t>
        </is>
      </c>
      <c r="C1549" t="inlineStr">
        <is>
          <t>Ryan Walker (RS JR) •</t>
        </is>
      </c>
      <c r="D1549" t="inlineStr">
        <is>
          <t>Caleb Holmes (RS FR) •</t>
        </is>
      </c>
      <c r="E1549" t="inlineStr">
        <is>
          <t>Markevian Blake (RS FR)</t>
        </is>
      </c>
    </row>
    <row r="1550">
      <c r="A1550" t="inlineStr">
        <is>
          <t>Jacksonville State</t>
        </is>
      </c>
      <c r="B1550" t="inlineStr">
        <is>
          <t>RT</t>
        </is>
      </c>
      <c r="C1550" t="inlineStr">
        <is>
          <t>Jeremiah Orr (RS SR) •</t>
        </is>
      </c>
      <c r="D1550" t="inlineStr">
        <is>
          <t>Amarii Atchison (RS JR) •</t>
        </is>
      </c>
      <c r="E1550" t="inlineStr">
        <is>
          <t>J.R. Jernigan (SO)</t>
        </is>
      </c>
    </row>
    <row r="1551">
      <c r="A1551" t="inlineStr">
        <is>
          <t>Jacksonville State</t>
        </is>
      </c>
      <c r="B1551" t="inlineStr">
        <is>
          <t>TE</t>
        </is>
      </c>
      <c r="C1551" t="inlineStr">
        <is>
          <t>David Alpers III (RS SR) •</t>
        </is>
      </c>
      <c r="D1551" t="inlineStr">
        <is>
          <t>Kam Bell (RS JR) •</t>
        </is>
      </c>
      <c r="E1551" t="inlineStr">
        <is>
          <t>Luke Gilbert (SO)</t>
        </is>
      </c>
    </row>
    <row r="1552">
      <c r="A1552" t="inlineStr">
        <is>
          <t>Jacksonville State</t>
        </is>
      </c>
      <c r="B1552" t="inlineStr">
        <is>
          <t>QB</t>
        </is>
      </c>
      <c r="C1552" t="inlineStr">
        <is>
          <t>Caden Creel (RS JR)</t>
        </is>
      </c>
      <c r="D1552" t="inlineStr">
        <is>
          <t>Jack Moran (RS FR)</t>
        </is>
      </c>
      <c r="E1552" t="inlineStr">
        <is>
          <t>Kadyn Mitchell (RS FR)</t>
        </is>
      </c>
    </row>
    <row r="1553">
      <c r="A1553" t="inlineStr">
        <is>
          <t>Jacksonville State</t>
        </is>
      </c>
      <c r="B1553" t="inlineStr">
        <is>
          <t>RB</t>
        </is>
      </c>
      <c r="C1553" t="inlineStr">
        <is>
          <t>Khristian Lando (RS SO)</t>
        </is>
      </c>
      <c r="D1553" t="inlineStr">
        <is>
          <t>Andrew Paul (RS SR) •</t>
        </is>
      </c>
      <c r="E1553" t="inlineStr">
        <is>
          <t>Justus Savage (RS SO)</t>
        </is>
      </c>
      <c r="F1553" t="inlineStr">
        <is>
          <t>Jalen Likely (RS SO)</t>
        </is>
      </c>
    </row>
    <row r="1554">
      <c r="A1554" t="inlineStr">
        <is>
          <t>Jacksonville State</t>
        </is>
      </c>
    </row>
    <row r="1555">
      <c r="A1555" t="inlineStr">
        <is>
          <t>Jacksonville State</t>
        </is>
      </c>
    </row>
    <row r="1556">
      <c r="A1556" t="inlineStr">
        <is>
          <t>Jacksonville State</t>
        </is>
      </c>
      <c r="C1556" t="inlineStr">
        <is>
          <t>DEFENSE — 3-3-5 (OurLads 07/07/2026)</t>
        </is>
      </c>
    </row>
    <row r="1557">
      <c r="A1557" t="inlineStr">
        <is>
          <t>Jacksonville State</t>
        </is>
      </c>
      <c r="B1557" t="inlineStr">
        <is>
          <t>DE</t>
        </is>
      </c>
      <c r="C1557" t="inlineStr">
        <is>
          <t>Jawaun Campbell (JR)</t>
        </is>
      </c>
      <c r="D1557" t="inlineStr">
        <is>
          <t>Angel Toombs (RS JR) •</t>
        </is>
      </c>
      <c r="E1557" t="inlineStr">
        <is>
          <t>Tae Floyd (RS JR)</t>
        </is>
      </c>
      <c r="F1557" t="inlineStr">
        <is>
          <t>Jumarion Larry (RS SR)</t>
        </is>
      </c>
    </row>
    <row r="1558">
      <c r="A1558" t="inlineStr">
        <is>
          <t>Jacksonville State</t>
        </is>
      </c>
      <c r="B1558" t="inlineStr">
        <is>
          <t>NT</t>
        </is>
      </c>
      <c r="C1558" t="inlineStr">
        <is>
          <t>Quay Hood (SO)</t>
        </is>
      </c>
      <c r="D1558" t="inlineStr">
        <is>
          <t>Nii Addy (RS SO) •</t>
        </is>
      </c>
      <c r="E1558" t="inlineStr">
        <is>
          <t>Christopher Johnson (RS FR)</t>
        </is>
      </c>
    </row>
    <row r="1559">
      <c r="A1559" t="inlineStr">
        <is>
          <t>Jacksonville State</t>
        </is>
      </c>
      <c r="B1559" t="inlineStr">
        <is>
          <t>DT</t>
        </is>
      </c>
      <c r="C1559" t="inlineStr">
        <is>
          <t>Khurtiss Perry (RS SR) •</t>
        </is>
      </c>
      <c r="D1559" t="inlineStr">
        <is>
          <t>Andrew Rumph (RS JR) •</t>
        </is>
      </c>
      <c r="E1559" t="inlineStr">
        <is>
          <t>Marquis Hood (SR) •</t>
        </is>
      </c>
    </row>
    <row r="1560">
      <c r="A1560" t="inlineStr">
        <is>
          <t>Jacksonville State</t>
        </is>
      </c>
      <c r="B1560" t="inlineStr">
        <is>
          <t>EDGE</t>
        </is>
      </c>
      <c r="C1560" t="inlineStr">
        <is>
          <t>Jacob Cruz (SR) •</t>
        </is>
      </c>
      <c r="D1560" t="inlineStr">
        <is>
          <t>Ian Mitchell (SO)</t>
        </is>
      </c>
      <c r="E1560" t="inlineStr">
        <is>
          <t>Tristan Lyles (FR)</t>
        </is>
      </c>
    </row>
    <row r="1561">
      <c r="A1561" t="inlineStr">
        <is>
          <t>Jacksonville State</t>
        </is>
      </c>
      <c r="B1561" t="inlineStr">
        <is>
          <t>WLB</t>
        </is>
      </c>
      <c r="C1561" t="inlineStr">
        <is>
          <t>Walker O'Steen (RS SR)</t>
        </is>
      </c>
      <c r="D1561" t="inlineStr">
        <is>
          <t>Morven Joseph (RS SR) •</t>
        </is>
      </c>
      <c r="E1561" t="inlineStr">
        <is>
          <t>Mikey Rosa (RS JR) •</t>
        </is>
      </c>
    </row>
    <row r="1562">
      <c r="A1562" t="inlineStr">
        <is>
          <t>Jacksonville State</t>
        </is>
      </c>
      <c r="B1562" t="inlineStr">
        <is>
          <t>MLB</t>
        </is>
      </c>
      <c r="C1562" t="inlineStr">
        <is>
          <t>Mac Sanders (SO)</t>
        </is>
      </c>
      <c r="D1562" t="inlineStr">
        <is>
          <t>Myles Butler (SR) •</t>
        </is>
      </c>
      <c r="E1562" t="inlineStr">
        <is>
          <t>Aidan Thompson (RS JR)</t>
        </is>
      </c>
    </row>
    <row r="1563">
      <c r="A1563" t="inlineStr">
        <is>
          <t>Jacksonville State</t>
        </is>
      </c>
      <c r="B1563" t="inlineStr">
        <is>
          <t>LCB</t>
        </is>
      </c>
      <c r="C1563" t="inlineStr">
        <is>
          <t>Jaheim Jenkins (RS SR) •</t>
        </is>
      </c>
      <c r="D1563" t="inlineStr">
        <is>
          <t>Jonavan Carr (RS JR) •</t>
        </is>
      </c>
      <c r="E1563" t="inlineStr">
        <is>
          <t>Keiyon Turner (RS SR) •</t>
        </is>
      </c>
    </row>
    <row r="1564">
      <c r="A1564" t="inlineStr">
        <is>
          <t>Jacksonville State</t>
        </is>
      </c>
      <c r="B1564" t="inlineStr">
        <is>
          <t>SS</t>
        </is>
      </c>
      <c r="C1564" t="inlineStr">
        <is>
          <t>Marc Woods (RS SO)</t>
        </is>
      </c>
      <c r="D1564" t="inlineStr">
        <is>
          <t>Vernon Woodward III (RS SO) •</t>
        </is>
      </c>
    </row>
    <row r="1565">
      <c r="A1565" t="inlineStr">
        <is>
          <t>Jacksonville State</t>
        </is>
      </c>
      <c r="B1565" t="inlineStr">
        <is>
          <t>FS</t>
        </is>
      </c>
      <c r="C1565" t="inlineStr">
        <is>
          <t>Caleb Nix (RS SR) •</t>
        </is>
      </c>
      <c r="D1565" t="inlineStr">
        <is>
          <t>Kaden Cook (RS FR) •</t>
        </is>
      </c>
    </row>
    <row r="1566">
      <c r="A1566" t="inlineStr">
        <is>
          <t>Jacksonville State</t>
        </is>
      </c>
      <c r="B1566" t="inlineStr">
        <is>
          <t>RCB</t>
        </is>
      </c>
      <c r="C1566" t="inlineStr">
        <is>
          <t>Tre'Quon Fegans (RS SR) •</t>
        </is>
      </c>
      <c r="D1566" t="inlineStr">
        <is>
          <t>RJ Rainer (SO)</t>
        </is>
      </c>
    </row>
    <row r="1567">
      <c r="A1567" t="inlineStr">
        <is>
          <t>Jacksonville State</t>
        </is>
      </c>
      <c r="B1567" t="inlineStr">
        <is>
          <t>NB</t>
        </is>
      </c>
      <c r="C1567" t="inlineStr">
        <is>
          <t>Rob Billings IV (RS JR) •</t>
        </is>
      </c>
    </row>
    <row r="1568">
      <c r="A1568" t="inlineStr">
        <is>
          <t>Jacksonville State</t>
        </is>
      </c>
    </row>
    <row r="1569">
      <c r="A1569" t="inlineStr">
        <is>
          <t>Jacksonville State</t>
        </is>
      </c>
      <c r="C1569" t="inlineStr">
        <is>
          <t>SPECIAL TEAMS (OurLads 07/07/2026)</t>
        </is>
      </c>
    </row>
    <row r="1570">
      <c r="A1570" t="inlineStr">
        <is>
          <t>Jacksonville State</t>
        </is>
      </c>
      <c r="B1570" t="inlineStr">
        <is>
          <t>PT</t>
        </is>
      </c>
      <c r="C1570" t="inlineStr">
        <is>
          <t>Conor Donaghy (SO)</t>
        </is>
      </c>
      <c r="D1570" t="inlineStr">
        <is>
          <t>Carter Lewis (FR)</t>
        </is>
      </c>
    </row>
    <row r="1571">
      <c r="A1571" t="inlineStr">
        <is>
          <t>Jacksonville State</t>
        </is>
      </c>
      <c r="B1571" t="inlineStr">
        <is>
          <t>PK</t>
        </is>
      </c>
      <c r="C1571" t="inlineStr">
        <is>
          <t>Garrison Rippa (RS JR)</t>
        </is>
      </c>
      <c r="D1571" t="inlineStr">
        <is>
          <t>Greg Casimir (SR) •</t>
        </is>
      </c>
      <c r="E1571" t="inlineStr">
        <is>
          <t>Cleat Forrest (RS FR)</t>
        </is>
      </c>
    </row>
    <row r="1572">
      <c r="A1572" t="inlineStr">
        <is>
          <t>Jacksonville State</t>
        </is>
      </c>
      <c r="B1572" t="inlineStr">
        <is>
          <t>KO</t>
        </is>
      </c>
      <c r="C1572" t="inlineStr">
        <is>
          <t>Garrison Rippa (RS JR)</t>
        </is>
      </c>
      <c r="D1572" t="inlineStr">
        <is>
          <t>Conor Donaghy (SO)</t>
        </is>
      </c>
    </row>
    <row r="1573">
      <c r="A1573" t="inlineStr">
        <is>
          <t>Jacksonville State</t>
        </is>
      </c>
      <c r="B1573" t="inlineStr">
        <is>
          <t>LS</t>
        </is>
      </c>
      <c r="C1573" t="inlineStr">
        <is>
          <t>Dixon Musgrove (RS JR) •</t>
        </is>
      </c>
      <c r="D1573" t="inlineStr">
        <is>
          <t>Rio Hay (RS SO) •</t>
        </is>
      </c>
    </row>
    <row r="1574">
      <c r="A1574" t="inlineStr">
        <is>
          <t>Jacksonville State</t>
        </is>
      </c>
      <c r="B1574" t="inlineStr">
        <is>
          <t>H</t>
        </is>
      </c>
      <c r="C1574" t="inlineStr">
        <is>
          <t>Conor Donaghy (SO)</t>
        </is>
      </c>
      <c r="D1574" t="inlineStr">
        <is>
          <t>Carter Lewis (FR)</t>
        </is>
      </c>
    </row>
    <row r="1575">
      <c r="A1575" t="inlineStr">
        <is>
          <t>Jacksonville State</t>
        </is>
      </c>
      <c r="B1575" t="inlineStr">
        <is>
          <t>PR</t>
        </is>
      </c>
      <c r="C1575" t="inlineStr">
        <is>
          <t>Caleb Nix (RS SR) •</t>
        </is>
      </c>
      <c r="D1575" t="inlineStr">
        <is>
          <t>Gabe Glover (SO)</t>
        </is>
      </c>
    </row>
    <row r="1576">
      <c r="A1576" t="inlineStr">
        <is>
          <t>Jacksonville State</t>
        </is>
      </c>
      <c r="B1576" t="inlineStr">
        <is>
          <t>KR</t>
        </is>
      </c>
      <c r="C1576" t="inlineStr">
        <is>
          <t>Jalen Likely (RS SO)</t>
        </is>
      </c>
      <c r="D1576" t="inlineStr">
        <is>
          <t>Gabe Glover (SO)</t>
        </is>
      </c>
    </row>
    <row r="1577">
      <c r="A1577" t="inlineStr">
        <is>
          <t>James Madison</t>
        </is>
      </c>
      <c r="C1577" t="inlineStr">
        <is>
          <t>OFFENSE — Spread (OurLads 08/09/2026)</t>
        </is>
      </c>
    </row>
    <row r="1578">
      <c r="A1578" t="inlineStr">
        <is>
          <t>James Madison</t>
        </is>
      </c>
      <c r="B1578" t="inlineStr">
        <is>
          <t>WR-X</t>
        </is>
      </c>
      <c r="C1578" t="inlineStr">
        <is>
          <t>Jeremiah Harrison (SO) •</t>
        </is>
      </c>
      <c r="D1578" t="inlineStr">
        <is>
          <t>Noah Grevious (RS SO) •</t>
        </is>
      </c>
      <c r="E1578" t="inlineStr">
        <is>
          <t>Kylan Billiot (RS SO) •</t>
        </is>
      </c>
      <c r="F1578" t="inlineStr">
        <is>
          <t>Micah Matthews (RS FR) •</t>
        </is>
      </c>
    </row>
    <row r="1579">
      <c r="A1579" t="inlineStr">
        <is>
          <t>James Madison</t>
        </is>
      </c>
      <c r="B1579" t="inlineStr">
        <is>
          <t>WR-Z</t>
        </is>
      </c>
      <c r="C1579" t="inlineStr">
        <is>
          <t>Corey Scott (RS JR) •</t>
        </is>
      </c>
      <c r="D1579" t="inlineStr">
        <is>
          <t>Za'Ron Collins (RS JR) •</t>
        </is>
      </c>
      <c r="E1579" t="inlineStr">
        <is>
          <t>Dylan Williams (RS SO)</t>
        </is>
      </c>
    </row>
    <row r="1580">
      <c r="A1580" t="inlineStr">
        <is>
          <t>James Madison</t>
        </is>
      </c>
      <c r="B1580" t="inlineStr">
        <is>
          <t>WR-SL</t>
        </is>
      </c>
      <c r="C1580" t="inlineStr">
        <is>
          <t>Braeden Wisloski (SR) •</t>
        </is>
      </c>
      <c r="D1580" t="inlineStr">
        <is>
          <t>Michael Scott (SO)</t>
        </is>
      </c>
      <c r="E1580" t="inlineStr">
        <is>
          <t>Davi Belfort (RS SO) •</t>
        </is>
      </c>
    </row>
    <row r="1581">
      <c r="A1581" t="inlineStr">
        <is>
          <t>James Madison</t>
        </is>
      </c>
      <c r="B1581" t="inlineStr">
        <is>
          <t>LT</t>
        </is>
      </c>
      <c r="C1581" t="inlineStr">
        <is>
          <t>DJ Fox (RS SR) •</t>
        </is>
      </c>
      <c r="D1581" t="inlineStr">
        <is>
          <t>Frankie Tinilau (RS JR) •</t>
        </is>
      </c>
      <c r="E1581" t="inlineStr">
        <is>
          <t>Griffin Hart (RS JR)</t>
        </is>
      </c>
    </row>
    <row r="1582">
      <c r="A1582" t="inlineStr">
        <is>
          <t>James Madison</t>
        </is>
      </c>
      <c r="B1582" t="inlineStr">
        <is>
          <t>LG</t>
        </is>
      </c>
      <c r="C1582" t="inlineStr">
        <is>
          <t>Tyler Brown (RS SR) •</t>
        </is>
      </c>
      <c r="D1582" t="inlineStr">
        <is>
          <t>Noel Portnjagin (RS SO) •</t>
        </is>
      </c>
    </row>
    <row r="1583">
      <c r="A1583" t="inlineStr">
        <is>
          <t>James Madison</t>
        </is>
      </c>
      <c r="B1583" t="inlineStr">
        <is>
          <t>C</t>
        </is>
      </c>
      <c r="C1583" t="inlineStr">
        <is>
          <t>Zach Greenberg (GR) •</t>
        </is>
      </c>
    </row>
    <row r="1584">
      <c r="A1584" t="inlineStr">
        <is>
          <t>James Madison</t>
        </is>
      </c>
      <c r="B1584" t="inlineStr">
        <is>
          <t>RG</t>
        </is>
      </c>
      <c r="C1584" t="inlineStr">
        <is>
          <t>Evan Bushong (RS SO)</t>
        </is>
      </c>
      <c r="D1584" t="inlineStr">
        <is>
          <t>JaKobe Campbell (RS SO)</t>
        </is>
      </c>
    </row>
    <row r="1585">
      <c r="A1585" t="inlineStr">
        <is>
          <t>James Madison</t>
        </is>
      </c>
      <c r="B1585" t="inlineStr">
        <is>
          <t>RT</t>
        </is>
      </c>
      <c r="C1585" t="inlineStr">
        <is>
          <t>Deacon Rawls (RS SO)</t>
        </is>
      </c>
      <c r="D1585" t="inlineStr">
        <is>
          <t>Daniel Michel (RS JR) •</t>
        </is>
      </c>
    </row>
    <row r="1586">
      <c r="A1586" t="inlineStr">
        <is>
          <t>James Madison</t>
        </is>
      </c>
      <c r="B1586" t="inlineStr">
        <is>
          <t>TE</t>
        </is>
      </c>
      <c r="C1586" t="inlineStr">
        <is>
          <t>Cole Keller (RS SR) •</t>
        </is>
      </c>
      <c r="D1586" t="inlineStr">
        <is>
          <t>KD Mosley (JR) •</t>
        </is>
      </c>
      <c r="E1586" t="inlineStr">
        <is>
          <t>Thatcher Miller (RS SR) •</t>
        </is>
      </c>
      <c r="F1586" t="inlineStr">
        <is>
          <t>Brian Hnat (RS FR)</t>
        </is>
      </c>
    </row>
    <row r="1587">
      <c r="A1587" t="inlineStr">
        <is>
          <t>James Madison</t>
        </is>
      </c>
      <c r="B1587" t="inlineStr">
        <is>
          <t>QB</t>
        </is>
      </c>
      <c r="C1587" t="inlineStr">
        <is>
          <t>Camden Coleman (RS JR) •</t>
        </is>
      </c>
      <c r="D1587" t="inlineStr">
        <is>
          <t>JC Evans (RS SO)</t>
        </is>
      </c>
      <c r="E1587" t="inlineStr">
        <is>
          <t>Arrington Maiden (RS SO) •</t>
        </is>
      </c>
      <c r="F1587" t="inlineStr">
        <is>
          <t>Tanner Vibabul (FR)</t>
        </is>
      </c>
    </row>
    <row r="1588">
      <c r="A1588" t="inlineStr">
        <is>
          <t>James Madison</t>
        </is>
      </c>
      <c r="B1588" t="inlineStr">
        <is>
          <t>RB</t>
        </is>
      </c>
      <c r="C1588" t="inlineStr">
        <is>
          <t>George Pettaway (RS SR) •</t>
        </is>
      </c>
      <c r="D1588" t="inlineStr">
        <is>
          <t>Nick Herman (SO) •</t>
        </is>
      </c>
      <c r="E1588" t="inlineStr">
        <is>
          <t>Seth Cromwell (RS SR) •</t>
        </is>
      </c>
      <c r="F1588" t="inlineStr">
        <is>
          <t>Jackson McCarter (RS FR)</t>
        </is>
      </c>
    </row>
    <row r="1589">
      <c r="A1589" t="inlineStr">
        <is>
          <t>James Madison</t>
        </is>
      </c>
    </row>
    <row r="1590">
      <c r="A1590" t="inlineStr">
        <is>
          <t>James Madison</t>
        </is>
      </c>
    </row>
    <row r="1591">
      <c r="A1591" t="inlineStr">
        <is>
          <t>James Madison</t>
        </is>
      </c>
      <c r="C1591" t="inlineStr">
        <is>
          <t>DEFENSE — 3-3-5 (OurLads 08/09/2026)</t>
        </is>
      </c>
    </row>
    <row r="1592">
      <c r="A1592" t="inlineStr">
        <is>
          <t>James Madison</t>
        </is>
      </c>
      <c r="B1592" t="inlineStr">
        <is>
          <t>DE</t>
        </is>
      </c>
      <c r="C1592" t="inlineStr">
        <is>
          <t>Kei'Trone Simpson (SR) •</t>
        </is>
      </c>
      <c r="D1592" t="inlineStr">
        <is>
          <t>Danny Royster (RS SR) •</t>
        </is>
      </c>
      <c r="E1592" t="inlineStr">
        <is>
          <t>Ernest Willor Jr. (RS SO) •</t>
        </is>
      </c>
    </row>
    <row r="1593">
      <c r="A1593" t="inlineStr">
        <is>
          <t>James Madison</t>
        </is>
      </c>
      <c r="B1593" t="inlineStr">
        <is>
          <t>NT</t>
        </is>
      </c>
      <c r="C1593" t="inlineStr">
        <is>
          <t>Rasheed Lovelace (RS SR) •</t>
        </is>
      </c>
      <c r="D1593" t="inlineStr">
        <is>
          <t>Kevin Roberts (JR) •</t>
        </is>
      </c>
      <c r="E1593" t="inlineStr">
        <is>
          <t>Jakolbi Wilson (RS SR) •</t>
        </is>
      </c>
    </row>
    <row r="1594">
      <c r="A1594" t="inlineStr">
        <is>
          <t>James Madison</t>
        </is>
      </c>
      <c r="B1594" t="inlineStr">
        <is>
          <t>DT</t>
        </is>
      </c>
      <c r="C1594" t="inlineStr">
        <is>
          <t>Kells Bush (RS SR) •</t>
        </is>
      </c>
      <c r="D1594" t="inlineStr">
        <is>
          <t>Mychal McMullin (RS JR)</t>
        </is>
      </c>
      <c r="E1594" t="inlineStr">
        <is>
          <t>Cole Webster (RS FR)</t>
        </is>
      </c>
      <c r="F1594" t="inlineStr">
        <is>
          <t>Chukwunedu Okeke (RS SO) •</t>
        </is>
      </c>
    </row>
    <row r="1595">
      <c r="A1595" t="inlineStr">
        <is>
          <t>James Madison</t>
        </is>
      </c>
      <c r="B1595" t="inlineStr">
        <is>
          <t>JACK</t>
        </is>
      </c>
      <c r="C1595" t="inlineStr">
        <is>
          <t>Amar Thomas (RS SR)</t>
        </is>
      </c>
      <c r="D1595" t="inlineStr">
        <is>
          <t>Mason Purham (RS JR) •</t>
        </is>
      </c>
      <c r="E1595" t="inlineStr">
        <is>
          <t>Turner Schmidt (RS SO) •</t>
        </is>
      </c>
    </row>
    <row r="1596">
      <c r="A1596" t="inlineStr">
        <is>
          <t>James Madison</t>
        </is>
      </c>
      <c r="B1596" t="inlineStr">
        <is>
          <t>WLB</t>
        </is>
      </c>
      <c r="C1596" t="inlineStr">
        <is>
          <t>Gannon Weathersby (SR)</t>
        </is>
      </c>
      <c r="D1596" t="inlineStr">
        <is>
          <t>Jayden Studio (RS SO) •</t>
        </is>
      </c>
    </row>
    <row r="1597">
      <c r="A1597" t="inlineStr">
        <is>
          <t>James Madison</t>
        </is>
      </c>
      <c r="B1597" t="inlineStr">
        <is>
          <t>MLB</t>
        </is>
      </c>
      <c r="C1597" t="inlineStr">
        <is>
          <t>Nakian Jackson (RS SR) •</t>
        </is>
      </c>
      <c r="D1597" t="inlineStr">
        <is>
          <t>JT Hooten (RS SO) •</t>
        </is>
      </c>
    </row>
    <row r="1598">
      <c r="A1598" t="inlineStr">
        <is>
          <t>James Madison</t>
        </is>
      </c>
      <c r="B1598" t="inlineStr">
        <is>
          <t>LCB</t>
        </is>
      </c>
      <c r="C1598" t="inlineStr">
        <is>
          <t>DJ Kelly (SO) •</t>
        </is>
      </c>
      <c r="D1598" t="inlineStr">
        <is>
          <t>Ken Willis (RS SR) •</t>
        </is>
      </c>
    </row>
    <row r="1599">
      <c r="A1599" t="inlineStr">
        <is>
          <t>James Madison</t>
        </is>
      </c>
      <c r="B1599" t="inlineStr">
        <is>
          <t>SS</t>
        </is>
      </c>
      <c r="C1599" t="inlineStr">
        <is>
          <t>Seth Gathers (RS FR)</t>
        </is>
      </c>
      <c r="D1599" t="inlineStr">
        <is>
          <t>Chase Regan (JR)</t>
        </is>
      </c>
      <c r="E1599" t="inlineStr">
        <is>
          <t>Terrence Jones (JR) •</t>
        </is>
      </c>
    </row>
    <row r="1600">
      <c r="A1600" t="inlineStr">
        <is>
          <t>James Madison</t>
        </is>
      </c>
      <c r="B1600" t="inlineStr">
        <is>
          <t>FS</t>
        </is>
      </c>
      <c r="C1600" t="inlineStr">
        <is>
          <t>Javis Mynatt (RS SR) •</t>
        </is>
      </c>
      <c r="D1600" t="inlineStr">
        <is>
          <t>TJ McGill (RS JR) •</t>
        </is>
      </c>
      <c r="E1600" t="inlineStr">
        <is>
          <t>Jayon Harvey (JR) •</t>
        </is>
      </c>
    </row>
    <row r="1601">
      <c r="A1601" t="inlineStr">
        <is>
          <t>James Madison</t>
        </is>
      </c>
      <c r="B1601" t="inlineStr">
        <is>
          <t>RCB</t>
        </is>
      </c>
      <c r="C1601" t="inlineStr">
        <is>
          <t>Damier Minkah (RS JR) •</t>
        </is>
      </c>
      <c r="D1601" t="inlineStr">
        <is>
          <t>Jamal Olford (RS FR)</t>
        </is>
      </c>
    </row>
    <row r="1602">
      <c r="A1602" t="inlineStr">
        <is>
          <t>James Madison</t>
        </is>
      </c>
      <c r="B1602" t="inlineStr">
        <is>
          <t>NB</t>
        </is>
      </c>
      <c r="C1602" t="inlineStr">
        <is>
          <t>KJ Flowe (JR)</t>
        </is>
      </c>
    </row>
    <row r="1603">
      <c r="A1603" t="inlineStr">
        <is>
          <t>James Madison</t>
        </is>
      </c>
    </row>
    <row r="1604">
      <c r="A1604" t="inlineStr">
        <is>
          <t>James Madison</t>
        </is>
      </c>
      <c r="C1604" t="inlineStr">
        <is>
          <t>SPECIAL TEAMS (OurLads 08/09/2026)</t>
        </is>
      </c>
    </row>
    <row r="1605">
      <c r="A1605" t="inlineStr">
        <is>
          <t>James Madison</t>
        </is>
      </c>
      <c r="B1605" t="inlineStr">
        <is>
          <t>PT</t>
        </is>
      </c>
      <c r="C1605" t="inlineStr">
        <is>
          <t>Patrick Rea (RS SR) •</t>
        </is>
      </c>
      <c r="D1605" t="inlineStr">
        <is>
          <t>Andrew Bennett (RS SO) •</t>
        </is>
      </c>
    </row>
    <row r="1606">
      <c r="A1606" t="inlineStr">
        <is>
          <t>James Madison</t>
        </is>
      </c>
      <c r="B1606" t="inlineStr">
        <is>
          <t>PK</t>
        </is>
      </c>
      <c r="C1606" t="inlineStr">
        <is>
          <t>Morgan Suarez (GR) •</t>
        </is>
      </c>
      <c r="D1606" t="inlineStr">
        <is>
          <t>Baylen Woodman (SO) •</t>
        </is>
      </c>
    </row>
    <row r="1607">
      <c r="A1607" t="inlineStr">
        <is>
          <t>James Madison</t>
        </is>
      </c>
      <c r="B1607" t="inlineStr">
        <is>
          <t>KO</t>
        </is>
      </c>
      <c r="C1607" t="inlineStr">
        <is>
          <t>Baylen Woodman (SO) •</t>
        </is>
      </c>
      <c r="D1607" t="inlineStr">
        <is>
          <t>Morgan Suarez (GR) •</t>
        </is>
      </c>
    </row>
    <row r="1608">
      <c r="A1608" t="inlineStr">
        <is>
          <t>James Madison</t>
        </is>
      </c>
      <c r="B1608" t="inlineStr">
        <is>
          <t>LS</t>
        </is>
      </c>
      <c r="C1608" t="inlineStr">
        <is>
          <t>Mitchell Dietzel (RS JR) •</t>
        </is>
      </c>
      <c r="D1608" t="inlineStr">
        <is>
          <t>Hayden Ross (RS SO) •</t>
        </is>
      </c>
    </row>
    <row r="1609">
      <c r="A1609" t="inlineStr">
        <is>
          <t>James Madison</t>
        </is>
      </c>
      <c r="B1609" t="inlineStr">
        <is>
          <t>H</t>
        </is>
      </c>
      <c r="C1609" t="inlineStr">
        <is>
          <t>Patrick Rea (RS SR) •</t>
        </is>
      </c>
      <c r="D1609" t="inlineStr">
        <is>
          <t>Andrew Bennett (RS SO) •</t>
        </is>
      </c>
    </row>
    <row r="1610">
      <c r="A1610" t="inlineStr">
        <is>
          <t>James Madison</t>
        </is>
      </c>
      <c r="B1610" t="inlineStr">
        <is>
          <t>PR</t>
        </is>
      </c>
      <c r="C1610" t="inlineStr">
        <is>
          <t>Noah Grevious (RS SO) •</t>
        </is>
      </c>
      <c r="D1610" t="inlineStr">
        <is>
          <t>Michael Scott (SO)</t>
        </is>
      </c>
    </row>
    <row r="1611">
      <c r="A1611" t="inlineStr">
        <is>
          <t>James Madison</t>
        </is>
      </c>
      <c r="B1611" t="inlineStr">
        <is>
          <t>KR</t>
        </is>
      </c>
      <c r="C1611" t="inlineStr">
        <is>
          <t>Braeden Wisloski (SR) •</t>
        </is>
      </c>
      <c r="D1611" t="inlineStr">
        <is>
          <t>Nick Herman (SO) •</t>
        </is>
      </c>
      <c r="E1611" t="inlineStr">
        <is>
          <t>George Pettaway (RS SR) •</t>
        </is>
      </c>
    </row>
    <row r="1612">
      <c r="A1612" t="inlineStr">
        <is>
          <t>Kansas</t>
        </is>
      </c>
      <c r="C1612" t="inlineStr">
        <is>
          <t>OFFENSE — Multiple (OurLads 08/11/2026)</t>
        </is>
      </c>
    </row>
    <row r="1613">
      <c r="A1613" t="inlineStr">
        <is>
          <t>Kansas</t>
        </is>
      </c>
      <c r="B1613" t="inlineStr">
        <is>
          <t>WR-X</t>
        </is>
      </c>
      <c r="C1613" t="inlineStr">
        <is>
          <t>Nik McMillan (RS SR) •</t>
        </is>
      </c>
      <c r="D1613" t="inlineStr">
        <is>
          <t>Bryson Hayes (RS FR)</t>
        </is>
      </c>
    </row>
    <row r="1614">
      <c r="A1614" t="inlineStr">
        <is>
          <t>Kansas</t>
        </is>
      </c>
      <c r="B1614" t="inlineStr">
        <is>
          <t>WR-Z</t>
        </is>
      </c>
      <c r="C1614" t="inlineStr">
        <is>
          <t>Nahzae Cox (SR) •</t>
        </is>
      </c>
      <c r="D1614" t="inlineStr">
        <is>
          <t>Keaton Kubecka (RS JR)</t>
        </is>
      </c>
      <c r="E1614" t="inlineStr">
        <is>
          <t>Jackson Cook (RS FR)</t>
        </is>
      </c>
    </row>
    <row r="1615">
      <c r="A1615" t="inlineStr">
        <is>
          <t>Kansas</t>
        </is>
      </c>
      <c r="B1615" t="inlineStr">
        <is>
          <t>WR-SL</t>
        </is>
      </c>
      <c r="C1615" t="inlineStr">
        <is>
          <t>Cam Pickett (RS SR) •</t>
        </is>
      </c>
      <c r="D1615" t="inlineStr">
        <is>
          <t>Tate Nagy (SO)</t>
        </is>
      </c>
    </row>
    <row r="1616">
      <c r="A1616" t="inlineStr">
        <is>
          <t>Kansas</t>
        </is>
      </c>
      <c r="B1616" t="inlineStr">
        <is>
          <t>LT</t>
        </is>
      </c>
      <c r="C1616" t="inlineStr">
        <is>
          <t>Calvin Clements (RS JR)</t>
        </is>
      </c>
      <c r="D1616" t="inlineStr">
        <is>
          <t>Jack Tanner (RS SO) •</t>
        </is>
      </c>
      <c r="E1616" t="inlineStr">
        <is>
          <t>DeAndre Harper (RS SO) •</t>
        </is>
      </c>
    </row>
    <row r="1617">
      <c r="A1617" t="inlineStr">
        <is>
          <t>Kansas</t>
        </is>
      </c>
      <c r="B1617" t="inlineStr">
        <is>
          <t>LG</t>
        </is>
      </c>
      <c r="C1617" t="inlineStr">
        <is>
          <t>Amir Herring (RS JR) •</t>
        </is>
      </c>
      <c r="D1617" t="inlineStr">
        <is>
          <t>James Livingston (RS SR)</t>
        </is>
      </c>
      <c r="E1617" t="inlineStr">
        <is>
          <t>Eli Richmond (RS SO)</t>
        </is>
      </c>
    </row>
    <row r="1618">
      <c r="A1618" t="inlineStr">
        <is>
          <t>Kansas</t>
        </is>
      </c>
      <c r="B1618" t="inlineStr">
        <is>
          <t>C</t>
        </is>
      </c>
      <c r="C1618" t="inlineStr">
        <is>
          <t>Kasen Carpenter (RS JR) •</t>
        </is>
      </c>
      <c r="D1618" t="inlineStr">
        <is>
          <t>Anderson Kopp (RS FR)</t>
        </is>
      </c>
    </row>
    <row r="1619">
      <c r="A1619" t="inlineStr">
        <is>
          <t>Kansas</t>
        </is>
      </c>
      <c r="B1619" t="inlineStr">
        <is>
          <t>RG</t>
        </is>
      </c>
      <c r="C1619" t="inlineStr">
        <is>
          <t>Connor Stroh (RS JR) •</t>
        </is>
      </c>
      <c r="D1619" t="inlineStr">
        <is>
          <t>Tavake Tuikolovatu (RS JR) •</t>
        </is>
      </c>
      <c r="E1619" t="inlineStr">
        <is>
          <t>Trezelle Jenkins Jr. (SO) •</t>
        </is>
      </c>
    </row>
    <row r="1620">
      <c r="A1620" t="inlineStr">
        <is>
          <t>Kansas</t>
        </is>
      </c>
      <c r="B1620" t="inlineStr">
        <is>
          <t>RT</t>
        </is>
      </c>
      <c r="C1620" t="inlineStr">
        <is>
          <t>Nick Morrow (RS JR) •</t>
        </is>
      </c>
      <c r="D1620" t="inlineStr">
        <is>
          <t>Brandon Solis (RS JR) •</t>
        </is>
      </c>
      <c r="E1620" t="inlineStr">
        <is>
          <t>Antonio Wilson (RS JR) •</t>
        </is>
      </c>
    </row>
    <row r="1621">
      <c r="A1621" t="inlineStr">
        <is>
          <t>Kansas</t>
        </is>
      </c>
      <c r="B1621" t="inlineStr">
        <is>
          <t>TE</t>
        </is>
      </c>
      <c r="C1621" t="inlineStr">
        <is>
          <t>Carson Bruhn (RS SO)</t>
        </is>
      </c>
      <c r="D1621" t="inlineStr">
        <is>
          <t>Jailen Butler (RS SR) •</t>
        </is>
      </c>
      <c r="E1621" t="inlineStr">
        <is>
          <t>Leyton Cure (RS SR) •</t>
        </is>
      </c>
      <c r="F1621" t="inlineStr">
        <is>
          <t>Carter Moses (RS SR) •</t>
        </is>
      </c>
    </row>
    <row r="1622">
      <c r="A1622" t="inlineStr">
        <is>
          <t>Kansas</t>
        </is>
      </c>
      <c r="B1622" t="inlineStr">
        <is>
          <t>QB</t>
        </is>
      </c>
      <c r="C1622" t="inlineStr">
        <is>
          <t>Isaiah Marshall (RS SO)</t>
        </is>
      </c>
      <c r="D1622" t="inlineStr">
        <is>
          <t>Cole Ballard (RS JR)</t>
        </is>
      </c>
      <c r="E1622" t="inlineStr">
        <is>
          <t>Chase Jenkins (RS JR) •</t>
        </is>
      </c>
    </row>
    <row r="1623">
      <c r="A1623" t="inlineStr">
        <is>
          <t>Kansas</t>
        </is>
      </c>
      <c r="B1623" t="inlineStr">
        <is>
          <t>RB</t>
        </is>
      </c>
      <c r="C1623" t="inlineStr">
        <is>
          <t>Dylan Edwards (RS JR) •</t>
        </is>
      </c>
      <c r="D1623" t="inlineStr">
        <is>
          <t>Yasin Willis (JR) •</t>
        </is>
      </c>
      <c r="E1623" t="inlineStr">
        <is>
          <t>Jalen Dupree (RS SO) •</t>
        </is>
      </c>
    </row>
    <row r="1624">
      <c r="A1624" t="inlineStr">
        <is>
          <t>Kansas</t>
        </is>
      </c>
    </row>
    <row r="1625">
      <c r="A1625" t="inlineStr">
        <is>
          <t>Kansas</t>
        </is>
      </c>
    </row>
    <row r="1626">
      <c r="A1626" t="inlineStr">
        <is>
          <t>Kansas</t>
        </is>
      </c>
      <c r="C1626" t="inlineStr">
        <is>
          <t>DEFENSE — 4-2-5 (OurLads 08/11/2026)</t>
        </is>
      </c>
    </row>
    <row r="1627">
      <c r="A1627" t="inlineStr">
        <is>
          <t>Kansas</t>
        </is>
      </c>
      <c r="B1627" t="inlineStr">
        <is>
          <t>LDE</t>
        </is>
      </c>
      <c r="C1627" t="inlineStr">
        <is>
          <t>Alex Bray (SR) •</t>
        </is>
      </c>
      <c r="D1627" t="inlineStr">
        <is>
          <t>David Santiago (RS JR) •</t>
        </is>
      </c>
      <c r="E1627" t="inlineStr">
        <is>
          <t>Adrian Holley (RS FR)</t>
        </is>
      </c>
    </row>
    <row r="1628">
      <c r="A1628" t="inlineStr">
        <is>
          <t>Kansas</t>
        </is>
      </c>
      <c r="B1628" t="inlineStr">
        <is>
          <t>NT</t>
        </is>
      </c>
      <c r="C1628" t="inlineStr">
        <is>
          <t>Eamon Smalls (RS JR) •</t>
        </is>
      </c>
      <c r="D1628" t="inlineStr">
        <is>
          <t>Jibriel Conde (RS JR) •</t>
        </is>
      </c>
    </row>
    <row r="1629">
      <c r="A1629" t="inlineStr">
        <is>
          <t>Kansas</t>
        </is>
      </c>
      <c r="B1629" t="inlineStr">
        <is>
          <t>DT</t>
        </is>
      </c>
      <c r="C1629" t="inlineStr">
        <is>
          <t>Blake Herold (RS JR)</t>
        </is>
      </c>
      <c r="D1629" t="inlineStr">
        <is>
          <t>Marcus Calvin (RS JR)</t>
        </is>
      </c>
      <c r="E1629" t="inlineStr">
        <is>
          <t>Kevin Oatis (RS FR) •</t>
        </is>
      </c>
    </row>
    <row r="1630">
      <c r="A1630" t="inlineStr">
        <is>
          <t>Kansas</t>
        </is>
      </c>
      <c r="B1630" t="inlineStr">
        <is>
          <t>RDE</t>
        </is>
      </c>
      <c r="C1630" t="inlineStr">
        <is>
          <t>Leroy Harris III (JR) •</t>
        </is>
      </c>
      <c r="D1630" t="inlineStr">
        <is>
          <t>Dakyus Brinkley (RS SO)</t>
        </is>
      </c>
      <c r="E1630" t="inlineStr">
        <is>
          <t>Garrett Martin (RS FR)</t>
        </is>
      </c>
    </row>
    <row r="1631">
      <c r="A1631" t="inlineStr">
        <is>
          <t>Kansas</t>
        </is>
      </c>
      <c r="B1631" t="inlineStr">
        <is>
          <t>WLB</t>
        </is>
      </c>
      <c r="C1631" t="inlineStr">
        <is>
          <t>Bam Crouch (RS SR) •</t>
        </is>
      </c>
      <c r="D1631" t="inlineStr">
        <is>
          <t>Jibreel Al-Amin (RS SR) •</t>
        </is>
      </c>
      <c r="E1631" t="inlineStr">
        <is>
          <t>Malachi Curvey (SO)</t>
        </is>
      </c>
    </row>
    <row r="1632">
      <c r="A1632" t="inlineStr">
        <is>
          <t>Kansas</t>
        </is>
      </c>
      <c r="B1632" t="inlineStr">
        <is>
          <t>MLB</t>
        </is>
      </c>
      <c r="C1632" t="inlineStr">
        <is>
          <t>Trey Lathan (RS SR) •</t>
        </is>
      </c>
      <c r="D1632" t="inlineStr">
        <is>
          <t>Quincy Davis (RS JR) •</t>
        </is>
      </c>
      <c r="E1632" t="inlineStr">
        <is>
          <t>Jaron Willis (RS SR) •</t>
        </is>
      </c>
    </row>
    <row r="1633">
      <c r="A1633" t="inlineStr">
        <is>
          <t>Kansas</t>
        </is>
      </c>
      <c r="B1633" t="inlineStr">
        <is>
          <t>LCB</t>
        </is>
      </c>
      <c r="C1633" t="inlineStr">
        <is>
          <t>Jalen Todd (JR)</t>
        </is>
      </c>
      <c r="D1633" t="inlineStr">
        <is>
          <t>Roman Pearson (RS SR) •</t>
        </is>
      </c>
      <c r="E1633" t="inlineStr">
        <is>
          <t>Elijah Cannon (RS SO) •</t>
        </is>
      </c>
    </row>
    <row r="1634">
      <c r="A1634" t="inlineStr">
        <is>
          <t>Kansas</t>
        </is>
      </c>
      <c r="B1634" t="inlineStr">
        <is>
          <t>SS</t>
        </is>
      </c>
      <c r="C1634" t="inlineStr">
        <is>
          <t>Corey Gordon (RS SR) •</t>
        </is>
      </c>
      <c r="D1634" t="inlineStr">
        <is>
          <t>Christian Pritchett (RS JR) •</t>
        </is>
      </c>
    </row>
    <row r="1635">
      <c r="A1635" t="inlineStr">
        <is>
          <t>Kansas</t>
        </is>
      </c>
      <c r="B1635" t="inlineStr">
        <is>
          <t>FS</t>
        </is>
      </c>
      <c r="C1635" t="inlineStr">
        <is>
          <t>Taylor Davis (RS JR)</t>
        </is>
      </c>
      <c r="D1635" t="inlineStr">
        <is>
          <t>Jaden Harris (RS SR) •</t>
        </is>
      </c>
    </row>
    <row r="1636">
      <c r="A1636" t="inlineStr">
        <is>
          <t>Kansas</t>
        </is>
      </c>
      <c r="B1636" t="inlineStr">
        <is>
          <t>RCB</t>
        </is>
      </c>
      <c r="C1636" t="inlineStr">
        <is>
          <t>Austin Alexander (RS SO)</t>
        </is>
      </c>
      <c r="D1636" t="inlineStr">
        <is>
          <t>Jahlil Hurley (RS JR) •</t>
        </is>
      </c>
    </row>
    <row r="1637">
      <c r="A1637" t="inlineStr">
        <is>
          <t>Kansas</t>
        </is>
      </c>
      <c r="B1637" t="inlineStr">
        <is>
          <t>NB</t>
        </is>
      </c>
      <c r="C1637" t="inlineStr">
        <is>
          <t>Khijohnn Cummings-Coleman (RS SO) •</t>
        </is>
      </c>
      <c r="D1637" t="inlineStr">
        <is>
          <t>Mason Ellis (RS SR)</t>
        </is>
      </c>
      <c r="E1637" t="inlineStr">
        <is>
          <t>Syeed Gibbs (RS SR) •</t>
        </is>
      </c>
    </row>
    <row r="1638">
      <c r="A1638" t="inlineStr">
        <is>
          <t>Kansas</t>
        </is>
      </c>
    </row>
    <row r="1639">
      <c r="A1639" t="inlineStr">
        <is>
          <t>Kansas</t>
        </is>
      </c>
      <c r="C1639" t="inlineStr">
        <is>
          <t>SPECIAL TEAMS (OurLads 08/11/2026)</t>
        </is>
      </c>
    </row>
    <row r="1640">
      <c r="A1640" t="inlineStr">
        <is>
          <t>Kansas</t>
        </is>
      </c>
      <c r="B1640" t="inlineStr">
        <is>
          <t>PT</t>
        </is>
      </c>
      <c r="C1640" t="inlineStr">
        <is>
          <t>Matthew Gill (FR)</t>
        </is>
      </c>
      <c r="D1640" t="inlineStr">
        <is>
          <t>Ben Shipley (FR)</t>
        </is>
      </c>
    </row>
    <row r="1641">
      <c r="A1641" t="inlineStr">
        <is>
          <t>Kansas</t>
        </is>
      </c>
      <c r="B1641" t="inlineStr">
        <is>
          <t>PK</t>
        </is>
      </c>
      <c r="C1641" t="inlineStr">
        <is>
          <t>Martin Connington (RS SO) •</t>
        </is>
      </c>
      <c r="D1641" t="inlineStr">
        <is>
          <t>Dane Efird (RS FR)</t>
        </is>
      </c>
    </row>
    <row r="1642">
      <c r="A1642" t="inlineStr">
        <is>
          <t>Kansas</t>
        </is>
      </c>
      <c r="B1642" t="inlineStr">
        <is>
          <t>KO</t>
        </is>
      </c>
      <c r="C1642" t="inlineStr">
        <is>
          <t>Martin Connington (RS SO) •</t>
        </is>
      </c>
      <c r="D1642" t="inlineStr">
        <is>
          <t>Dane Efird (RS FR)</t>
        </is>
      </c>
    </row>
    <row r="1643">
      <c r="A1643" t="inlineStr">
        <is>
          <t>Kansas</t>
        </is>
      </c>
      <c r="B1643" t="inlineStr">
        <is>
          <t>LS</t>
        </is>
      </c>
      <c r="C1643" t="inlineStr">
        <is>
          <t>Rino Monteforte (RS SR) •</t>
        </is>
      </c>
      <c r="D1643" t="inlineStr">
        <is>
          <t>Hollis Moeller (RS SO)</t>
        </is>
      </c>
    </row>
    <row r="1644">
      <c r="A1644" t="inlineStr">
        <is>
          <t>Kansas</t>
        </is>
      </c>
      <c r="B1644" t="inlineStr">
        <is>
          <t>H</t>
        </is>
      </c>
      <c r="C1644" t="inlineStr">
        <is>
          <t>Matthew Gill (FR)</t>
        </is>
      </c>
      <c r="D1644" t="inlineStr">
        <is>
          <t>Ben Shipley (FR)</t>
        </is>
      </c>
    </row>
    <row r="1645">
      <c r="A1645" t="inlineStr">
        <is>
          <t>Kansas</t>
        </is>
      </c>
      <c r="B1645" t="inlineStr">
        <is>
          <t>PR</t>
        </is>
      </c>
      <c r="C1645" t="inlineStr">
        <is>
          <t>Tate Nagy (SO)</t>
        </is>
      </c>
      <c r="D1645" t="inlineStr">
        <is>
          <t>Keaton Kubecka (RS JR)</t>
        </is>
      </c>
    </row>
    <row r="1646">
      <c r="A1646" t="inlineStr">
        <is>
          <t>Kansas</t>
        </is>
      </c>
      <c r="B1646" t="inlineStr">
        <is>
          <t>KR</t>
        </is>
      </c>
      <c r="C1646" t="inlineStr">
        <is>
          <t>Dylan Edwards (RS JR) •</t>
        </is>
      </c>
      <c r="D1646" t="inlineStr">
        <is>
          <t>Tate Nagy (SO)</t>
        </is>
      </c>
      <c r="E1646" t="inlineStr">
        <is>
          <t>Cam Pickett (RS SR) •</t>
        </is>
      </c>
    </row>
    <row r="1647">
      <c r="A1647" t="inlineStr">
        <is>
          <t>Kansas State</t>
        </is>
      </c>
      <c r="C1647" t="inlineStr">
        <is>
          <t>OFFENSE — Spread (OurLads 08/08/2026)</t>
        </is>
      </c>
    </row>
    <row r="1648">
      <c r="A1648" t="inlineStr">
        <is>
          <t>Kansas State</t>
        </is>
      </c>
      <c r="B1648" t="inlineStr">
        <is>
          <t>WR-X</t>
        </is>
      </c>
      <c r="C1648" t="inlineStr">
        <is>
          <t>Jaron Tibbs (SR) •</t>
        </is>
      </c>
      <c r="D1648" t="inlineStr">
        <is>
          <t>Adonis Moise (SO)</t>
        </is>
      </c>
      <c r="E1648" t="inlineStr">
        <is>
          <t>Max Lovett (FR)</t>
        </is>
      </c>
      <c r="F1648" t="inlineStr">
        <is>
          <t>Larry Porter IV (RS FR)</t>
        </is>
      </c>
    </row>
    <row r="1649">
      <c r="A1649" t="inlineStr">
        <is>
          <t>Kansas State</t>
        </is>
      </c>
      <c r="B1649" t="inlineStr">
        <is>
          <t>WR-Z</t>
        </is>
      </c>
      <c r="C1649" t="inlineStr">
        <is>
          <t>Josh Manning (SR) •</t>
        </is>
      </c>
      <c r="D1649" t="inlineStr">
        <is>
          <t>Derrick Salley Jr. (JR) •</t>
        </is>
      </c>
      <c r="E1649" t="inlineStr">
        <is>
          <t>Isaac Koch (RS SR)</t>
        </is>
      </c>
    </row>
    <row r="1650">
      <c r="A1650" t="inlineStr">
        <is>
          <t>Kansas State</t>
        </is>
      </c>
      <c r="B1650" t="inlineStr">
        <is>
          <t>WR-SL</t>
        </is>
      </c>
      <c r="C1650" t="inlineStr">
        <is>
          <t>Izaiah Williams (RS SO) •</t>
        </is>
      </c>
      <c r="D1650" t="inlineStr">
        <is>
          <t>Brandon White (RS SR) •</t>
        </is>
      </c>
      <c r="E1650" t="inlineStr">
        <is>
          <t>Sterling Lockett (RS SR)</t>
        </is>
      </c>
    </row>
    <row r="1651">
      <c r="A1651" t="inlineStr">
        <is>
          <t>Kansas State</t>
        </is>
      </c>
      <c r="B1651" t="inlineStr">
        <is>
          <t>LT</t>
        </is>
      </c>
      <c r="C1651" t="inlineStr">
        <is>
          <t>John Pastore (RS SR)</t>
        </is>
      </c>
      <c r="D1651" t="inlineStr">
        <is>
          <t>Tyler Johnson (RS JR) •</t>
        </is>
      </c>
    </row>
    <row r="1652">
      <c r="A1652" t="inlineStr">
        <is>
          <t>Kansas State</t>
        </is>
      </c>
      <c r="B1652" t="inlineStr">
        <is>
          <t>LG</t>
        </is>
      </c>
      <c r="C1652" t="inlineStr">
        <is>
          <t>Tanner Morley (RS JR) •</t>
        </is>
      </c>
      <c r="D1652" t="inlineStr">
        <is>
          <t>Chase Duarte (SO) •</t>
        </is>
      </c>
      <c r="E1652" t="inlineStr">
        <is>
          <t>Navarro Schunke (RS SO)</t>
        </is>
      </c>
    </row>
    <row r="1653">
      <c r="A1653" t="inlineStr">
        <is>
          <t>Kansas State</t>
        </is>
      </c>
      <c r="B1653" t="inlineStr">
        <is>
          <t>C</t>
        </is>
      </c>
      <c r="C1653" t="inlineStr">
        <is>
          <t>Delvin Morris (RS JR) •</t>
        </is>
      </c>
      <c r="D1653" t="inlineStr">
        <is>
          <t>Kyle Rakers (RS SO)</t>
        </is>
      </c>
      <c r="E1653" t="inlineStr">
        <is>
          <t>Michael Capria (RS SR)</t>
        </is>
      </c>
    </row>
    <row r="1654">
      <c r="A1654" t="inlineStr">
        <is>
          <t>Kansas State</t>
        </is>
      </c>
      <c r="B1654" t="inlineStr">
        <is>
          <t>RG</t>
        </is>
      </c>
      <c r="C1654" t="inlineStr">
        <is>
          <t>Charlie Adams (JR) •</t>
        </is>
      </c>
      <c r="D1654" t="inlineStr">
        <is>
          <t>Dylan Villarouel (RS FR)</t>
        </is>
      </c>
      <c r="E1654" t="inlineStr">
        <is>
          <t>Keiton Jones (RS FR) •</t>
        </is>
      </c>
    </row>
    <row r="1655">
      <c r="A1655" t="inlineStr">
        <is>
          <t>Kansas State</t>
        </is>
      </c>
      <c r="B1655" t="inlineStr">
        <is>
          <t>RT</t>
        </is>
      </c>
      <c r="C1655" t="inlineStr">
        <is>
          <t>Gus Hawkins (RS SO)</t>
        </is>
      </c>
      <c r="D1655" t="inlineStr">
        <is>
          <t>George Fitzpatrick (RS SR) •</t>
        </is>
      </c>
    </row>
    <row r="1656">
      <c r="A1656" t="inlineStr">
        <is>
          <t>Kansas State</t>
        </is>
      </c>
      <c r="B1656" t="inlineStr">
        <is>
          <t>TE</t>
        </is>
      </c>
      <c r="C1656" t="inlineStr">
        <is>
          <t>Garrett Oakley (RS SR)</t>
        </is>
      </c>
      <c r="D1656" t="inlineStr">
        <is>
          <t>Linkon Cure (SO)</t>
        </is>
      </c>
      <c r="E1656" t="inlineStr">
        <is>
          <t>Will Anciaux (RS JR)</t>
        </is>
      </c>
    </row>
    <row r="1657">
      <c r="A1657" t="inlineStr">
        <is>
          <t>Kansas State</t>
        </is>
      </c>
      <c r="B1657" t="inlineStr">
        <is>
          <t>QB</t>
        </is>
      </c>
      <c r="C1657" t="inlineStr">
        <is>
          <t>Avery Johnson (SR)</t>
        </is>
      </c>
      <c r="D1657" t="inlineStr">
        <is>
          <t>Jacob Knuth (RS SR) •</t>
        </is>
      </c>
      <c r="E1657" t="inlineStr">
        <is>
          <t>Blake Barnett (RS SO)</t>
        </is>
      </c>
      <c r="F1657" t="inlineStr">
        <is>
          <t>Dillon Duff (RS FR)</t>
        </is>
      </c>
    </row>
    <row r="1658">
      <c r="A1658" t="inlineStr">
        <is>
          <t>Kansas State</t>
        </is>
      </c>
      <c r="B1658" t="inlineStr">
        <is>
          <t>RB</t>
        </is>
      </c>
      <c r="C1658" t="inlineStr">
        <is>
          <t>Joe Jackson (RS JR)</t>
        </is>
      </c>
      <c r="D1658" t="inlineStr">
        <is>
          <t>Rodney Fields Jr. (RS SO) •</t>
        </is>
      </c>
      <c r="E1658" t="inlineStr">
        <is>
          <t>Jay Harris (RS SR) •</t>
        </is>
      </c>
    </row>
    <row r="1659">
      <c r="A1659" t="inlineStr">
        <is>
          <t>Kansas State</t>
        </is>
      </c>
    </row>
    <row r="1660">
      <c r="A1660" t="inlineStr">
        <is>
          <t>Kansas State</t>
        </is>
      </c>
    </row>
    <row r="1661">
      <c r="A1661" t="inlineStr">
        <is>
          <t>Kansas State</t>
        </is>
      </c>
      <c r="C1661" t="inlineStr">
        <is>
          <t>DEFENSE — 4-2-5 (OurLads 08/08/2026)</t>
        </is>
      </c>
    </row>
    <row r="1662">
      <c r="A1662" t="inlineStr">
        <is>
          <t>Kansas State</t>
        </is>
      </c>
      <c r="B1662" t="inlineStr">
        <is>
          <t>LDE</t>
        </is>
      </c>
      <c r="C1662" t="inlineStr">
        <is>
          <t>Wendell Gregory (RS SO) •</t>
        </is>
      </c>
      <c r="D1662" t="inlineStr">
        <is>
          <t>Travis Bates (SR) •</t>
        </is>
      </c>
      <c r="E1662" t="inlineStr">
        <is>
          <t>Jayden Bryant (RS SO) •</t>
        </is>
      </c>
      <c r="F1662" t="inlineStr">
        <is>
          <t>Tucker Ashford (FR)</t>
        </is>
      </c>
    </row>
    <row r="1663">
      <c r="A1663" t="inlineStr">
        <is>
          <t>Kansas State</t>
        </is>
      </c>
      <c r="B1663" t="inlineStr">
        <is>
          <t>NT</t>
        </is>
      </c>
      <c r="C1663" t="inlineStr">
        <is>
          <t>Kamari Burns (RS JR) •</t>
        </is>
      </c>
      <c r="D1663" t="inlineStr">
        <is>
          <t>Holden Bass (RS SO)</t>
        </is>
      </c>
      <c r="E1663" t="inlineStr">
        <is>
          <t>Adrian Bekibele (FR)</t>
        </is>
      </c>
    </row>
    <row r="1664">
      <c r="A1664" t="inlineStr">
        <is>
          <t>Kansas State</t>
        </is>
      </c>
      <c r="B1664" t="inlineStr">
        <is>
          <t>DT</t>
        </is>
      </c>
      <c r="C1664" t="inlineStr">
        <is>
          <t>Austin Ramsey (RS JR) •</t>
        </is>
      </c>
      <c r="D1664" t="inlineStr">
        <is>
          <t>De'Arieun Hicks (RS SO) •</t>
        </is>
      </c>
      <c r="E1664" t="inlineStr">
        <is>
          <t>Patrick Tackie (RS JR) •</t>
        </is>
      </c>
    </row>
    <row r="1665">
      <c r="A1665" t="inlineStr">
        <is>
          <t>Kansas State</t>
        </is>
      </c>
      <c r="B1665" t="inlineStr">
        <is>
          <t>RDE</t>
        </is>
      </c>
      <c r="C1665" t="inlineStr">
        <is>
          <t>Jordan Allen (RS JR)</t>
        </is>
      </c>
      <c r="D1665" t="inlineStr">
        <is>
          <t>Elijah Hill (SO) •</t>
        </is>
      </c>
      <c r="E1665" t="inlineStr">
        <is>
          <t>Dalton Knapp (RS FR)</t>
        </is>
      </c>
      <c r="F1665" t="inlineStr">
        <is>
          <t>Brad Stanyer (RS FR)</t>
        </is>
      </c>
    </row>
    <row r="1666">
      <c r="A1666" t="inlineStr">
        <is>
          <t>Kansas State</t>
        </is>
      </c>
      <c r="B1666" t="inlineStr">
        <is>
          <t>WLB</t>
        </is>
      </c>
      <c r="C1666" t="inlineStr">
        <is>
          <t>Rex Van Wyhe (RS SR) •</t>
        </is>
      </c>
      <c r="D1666" t="inlineStr">
        <is>
          <t>Darien Whitaker Jr. (RS FR)</t>
        </is>
      </c>
      <c r="E1666" t="inlineStr">
        <is>
          <t>Asa Newsom (RS JR)</t>
        </is>
      </c>
    </row>
    <row r="1667">
      <c r="A1667" t="inlineStr">
        <is>
          <t>Kansas State</t>
        </is>
      </c>
      <c r="B1667" t="inlineStr">
        <is>
          <t>MLB</t>
        </is>
      </c>
      <c r="C1667" t="inlineStr">
        <is>
          <t>Mekhi Mason (RS SR) •</t>
        </is>
      </c>
      <c r="D1667" t="inlineStr">
        <is>
          <t>Gabe Powers (RS SR) •</t>
        </is>
      </c>
      <c r="E1667" t="inlineStr">
        <is>
          <t>Jacobi Oliphant Jr. (RS SO) •</t>
        </is>
      </c>
    </row>
    <row r="1668">
      <c r="A1668" t="inlineStr">
        <is>
          <t>Kansas State</t>
        </is>
      </c>
      <c r="B1668" t="inlineStr">
        <is>
          <t>LCB</t>
        </is>
      </c>
      <c r="C1668" t="inlineStr">
        <is>
          <t>Zashon Rich (JR)</t>
        </is>
      </c>
      <c r="D1668" t="inlineStr">
        <is>
          <t>Josiah Vilmael (FR)</t>
        </is>
      </c>
      <c r="E1668" t="inlineStr">
        <is>
          <t>JoJo Scott (RS FR)</t>
        </is>
      </c>
    </row>
    <row r="1669">
      <c r="A1669" t="inlineStr">
        <is>
          <t>Kansas State</t>
        </is>
      </c>
      <c r="B1669" t="inlineStr">
        <is>
          <t>SS</t>
        </is>
      </c>
      <c r="C1669" t="inlineStr">
        <is>
          <t>Logan Bartley (SO)</t>
        </is>
      </c>
      <c r="D1669" t="inlineStr">
        <is>
          <t>Ja'Son Prevard (SR) •</t>
        </is>
      </c>
      <c r="E1669" t="inlineStr">
        <is>
          <t>Wesley Fair (RS JR)</t>
        </is>
      </c>
    </row>
    <row r="1670">
      <c r="A1670" t="inlineStr">
        <is>
          <t>Kansas State</t>
        </is>
      </c>
      <c r="B1670" t="inlineStr">
        <is>
          <t>FS</t>
        </is>
      </c>
      <c r="C1670" t="inlineStr">
        <is>
          <t>Adrian Maddox (RS SR) •</t>
        </is>
      </c>
      <c r="D1670" t="inlineStr">
        <is>
          <t>Koy Beasley (RS SO) •</t>
        </is>
      </c>
      <c r="E1670" t="inlineStr">
        <is>
          <t>Jet Dineen (RS SR)</t>
        </is>
      </c>
    </row>
    <row r="1671">
      <c r="A1671" t="inlineStr">
        <is>
          <t>Kansas State</t>
        </is>
      </c>
      <c r="B1671" t="inlineStr">
        <is>
          <t>RCB</t>
        </is>
      </c>
      <c r="C1671" t="inlineStr">
        <is>
          <t>Kaleb Patterson (RS SR) •</t>
        </is>
      </c>
      <c r="D1671" t="inlineStr">
        <is>
          <t>Donovan McIntosh (RS JR)</t>
        </is>
      </c>
      <c r="E1671" t="inlineStr">
        <is>
          <t>Garrick Dixon (FR)</t>
        </is>
      </c>
    </row>
    <row r="1672">
      <c r="A1672" t="inlineStr">
        <is>
          <t>Kansas State</t>
        </is>
      </c>
      <c r="B1672" t="inlineStr">
        <is>
          <t>NB</t>
        </is>
      </c>
      <c r="C1672" t="inlineStr">
        <is>
          <t>Micheal Graham Jr. (JR) •</t>
        </is>
      </c>
      <c r="D1672" t="inlineStr">
        <is>
          <t>Jack Fabris (RS JR)</t>
        </is>
      </c>
    </row>
    <row r="1673">
      <c r="A1673" t="inlineStr">
        <is>
          <t>Kansas State</t>
        </is>
      </c>
    </row>
    <row r="1674">
      <c r="A1674" t="inlineStr">
        <is>
          <t>Kansas State</t>
        </is>
      </c>
      <c r="C1674" t="inlineStr">
        <is>
          <t>SPECIAL TEAMS (OurLads 08/08/2026)</t>
        </is>
      </c>
    </row>
    <row r="1675">
      <c r="A1675" t="inlineStr">
        <is>
          <t>Kansas State</t>
        </is>
      </c>
      <c r="B1675" t="inlineStr">
        <is>
          <t>PT</t>
        </is>
      </c>
      <c r="C1675" t="inlineStr">
        <is>
          <t>Simon McClannan (RS JR)</t>
        </is>
      </c>
      <c r="D1675" t="inlineStr">
        <is>
          <t>Dylan Davidson (RS SO) •</t>
        </is>
      </c>
    </row>
    <row r="1676">
      <c r="A1676" t="inlineStr">
        <is>
          <t>Kansas State</t>
        </is>
      </c>
      <c r="B1676" t="inlineStr">
        <is>
          <t>PK</t>
        </is>
      </c>
      <c r="C1676" t="inlineStr">
        <is>
          <t>Luis Rodriguez (JR) •</t>
        </is>
      </c>
      <c r="D1676" t="inlineStr">
        <is>
          <t>Robert Hammond III (RS JR) •</t>
        </is>
      </c>
    </row>
    <row r="1677">
      <c r="A1677" t="inlineStr">
        <is>
          <t>Kansas State</t>
        </is>
      </c>
      <c r="B1677" t="inlineStr">
        <is>
          <t>KO</t>
        </is>
      </c>
      <c r="C1677" t="inlineStr">
        <is>
          <t>Simon McClannan (RS JR)</t>
        </is>
      </c>
    </row>
    <row r="1678">
      <c r="A1678" t="inlineStr">
        <is>
          <t>Kansas State</t>
        </is>
      </c>
      <c r="B1678" t="inlineStr">
        <is>
          <t>LS</t>
        </is>
      </c>
      <c r="C1678" t="inlineStr">
        <is>
          <t>Andrew Johnson (RS JR)</t>
        </is>
      </c>
      <c r="D1678" t="inlineStr">
        <is>
          <t>Jaxson Duffield (RS FR) •</t>
        </is>
      </c>
    </row>
    <row r="1679">
      <c r="A1679" t="inlineStr">
        <is>
          <t>Kansas State</t>
        </is>
      </c>
      <c r="B1679" t="inlineStr">
        <is>
          <t>H</t>
        </is>
      </c>
      <c r="C1679" t="inlineStr">
        <is>
          <t>Simon McClannan (RS JR)</t>
        </is>
      </c>
      <c r="D1679" t="inlineStr">
        <is>
          <t>Dylan Davidson (RS SO) •</t>
        </is>
      </c>
    </row>
    <row r="1680">
      <c r="A1680" t="inlineStr">
        <is>
          <t>Kansas State</t>
        </is>
      </c>
      <c r="B1680" t="inlineStr">
        <is>
          <t>PR</t>
        </is>
      </c>
      <c r="C1680" t="inlineStr">
        <is>
          <t>Sterling Lockett (RS SR)</t>
        </is>
      </c>
      <c r="D1680" t="inlineStr">
        <is>
          <t>Izaiah Williams (RS SO) •</t>
        </is>
      </c>
    </row>
    <row r="1681">
      <c r="A1681" t="inlineStr">
        <is>
          <t>Kansas State</t>
        </is>
      </c>
      <c r="B1681" t="inlineStr">
        <is>
          <t>KR</t>
        </is>
      </c>
      <c r="C1681" t="inlineStr">
        <is>
          <t>Brandon White (RS SR) •</t>
        </is>
      </c>
      <c r="D1681" t="inlineStr">
        <is>
          <t>Monterrio Elston Jr. (RS FR)</t>
        </is>
      </c>
      <c r="E1681" t="inlineStr">
        <is>
          <t>Sterling Lockett (RS SR)</t>
        </is>
      </c>
    </row>
    <row r="1682">
      <c r="A1682" t="inlineStr">
        <is>
          <t>Kennesaw State</t>
        </is>
      </c>
      <c r="C1682" t="inlineStr">
        <is>
          <t>OFFENSE — Spread (OurLads 06/30/2026)</t>
        </is>
      </c>
    </row>
    <row r="1683">
      <c r="A1683" t="inlineStr">
        <is>
          <t>Kennesaw State</t>
        </is>
      </c>
      <c r="B1683" t="inlineStr">
        <is>
          <t>WR-X</t>
        </is>
      </c>
      <c r="C1683" t="inlineStr">
        <is>
          <t>Javon Rogers (RS SO)</t>
        </is>
      </c>
      <c r="D1683" t="inlineStr">
        <is>
          <t>Dylan Gary (RS SR) •</t>
        </is>
      </c>
      <c r="E1683" t="inlineStr">
        <is>
          <t>Erik Ronning (SO)</t>
        </is>
      </c>
    </row>
    <row r="1684">
      <c r="A1684" t="inlineStr">
        <is>
          <t>Kennesaw State</t>
        </is>
      </c>
      <c r="B1684" t="inlineStr">
        <is>
          <t>WR-Z</t>
        </is>
      </c>
      <c r="C1684" t="inlineStr">
        <is>
          <t>Brayden Munroe (SR) •</t>
        </is>
      </c>
      <c r="D1684" t="inlineStr">
        <is>
          <t>Navelle Dean (RS JR)</t>
        </is>
      </c>
      <c r="E1684" t="inlineStr">
        <is>
          <t>Keon Davis (JR) •</t>
        </is>
      </c>
    </row>
    <row r="1685">
      <c r="A1685" t="inlineStr">
        <is>
          <t>Kennesaw State</t>
        </is>
      </c>
      <c r="B1685" t="inlineStr">
        <is>
          <t>WR-SL</t>
        </is>
      </c>
      <c r="C1685" t="inlineStr">
        <is>
          <t>Davis Bryson (RS SR)</t>
        </is>
      </c>
      <c r="D1685" t="inlineStr">
        <is>
          <t>Zion Booker (SR) •</t>
        </is>
      </c>
      <c r="E1685" t="inlineStr">
        <is>
          <t>Devaughn Slaughter (SO) •</t>
        </is>
      </c>
    </row>
    <row r="1686">
      <c r="A1686" t="inlineStr">
        <is>
          <t>Kennesaw State</t>
        </is>
      </c>
      <c r="B1686" t="inlineStr">
        <is>
          <t>LT</t>
        </is>
      </c>
      <c r="C1686" t="inlineStr">
        <is>
          <t>JaDarious Lee (RS SR) •</t>
        </is>
      </c>
      <c r="D1686" t="inlineStr">
        <is>
          <t>ZaMario Woodgett (RS FR)</t>
        </is>
      </c>
    </row>
    <row r="1687">
      <c r="A1687" t="inlineStr">
        <is>
          <t>Kennesaw State</t>
        </is>
      </c>
      <c r="B1687" t="inlineStr">
        <is>
          <t>LG</t>
        </is>
      </c>
      <c r="C1687" t="inlineStr">
        <is>
          <t>Mike Wallace Jr. (SO) •</t>
        </is>
      </c>
      <c r="D1687" t="inlineStr">
        <is>
          <t>Darius Neals (RS SO) •</t>
        </is>
      </c>
    </row>
    <row r="1688">
      <c r="A1688" t="inlineStr">
        <is>
          <t>Kennesaw State</t>
        </is>
      </c>
      <c r="B1688" t="inlineStr">
        <is>
          <t>C</t>
        </is>
      </c>
      <c r="C1688" t="inlineStr">
        <is>
          <t>Mateo Guevara (RS SR) •</t>
        </is>
      </c>
      <c r="D1688" t="inlineStr">
        <is>
          <t>Chase Stevens (RS SO) •</t>
        </is>
      </c>
    </row>
    <row r="1689">
      <c r="A1689" t="inlineStr">
        <is>
          <t>Kennesaw State</t>
        </is>
      </c>
      <c r="B1689" t="inlineStr">
        <is>
          <t>RG</t>
        </is>
      </c>
      <c r="C1689" t="inlineStr">
        <is>
          <t>Precious Ekeh (RS JR) •</t>
        </is>
      </c>
      <c r="D1689" t="inlineStr">
        <is>
          <t>Luke Duska (RS SR) •</t>
        </is>
      </c>
      <c r="E1689" t="inlineStr">
        <is>
          <t>Havik Pettigrew (RS SR)</t>
        </is>
      </c>
    </row>
    <row r="1690">
      <c r="A1690" t="inlineStr">
        <is>
          <t>Kennesaw State</t>
        </is>
      </c>
      <c r="B1690" t="inlineStr">
        <is>
          <t>RT</t>
        </is>
      </c>
      <c r="C1690" t="inlineStr">
        <is>
          <t>Nikola Milovac (RS JR) •</t>
        </is>
      </c>
      <c r="D1690" t="inlineStr">
        <is>
          <t>Jamiel Williams (RS FR)</t>
        </is>
      </c>
    </row>
    <row r="1691">
      <c r="A1691" t="inlineStr">
        <is>
          <t>Kennesaw State</t>
        </is>
      </c>
      <c r="B1691" t="inlineStr">
        <is>
          <t>TE</t>
        </is>
      </c>
      <c r="C1691" t="inlineStr">
        <is>
          <t>Gerard Bullock Jr. (GR) •</t>
        </is>
      </c>
      <c r="D1691" t="inlineStr">
        <is>
          <t>Reed Jesiolowski (JR) •</t>
        </is>
      </c>
      <c r="E1691" t="inlineStr">
        <is>
          <t>Jamari Harrold (SO)</t>
        </is>
      </c>
      <c r="F1691" t="inlineStr">
        <is>
          <t>Chase Tatum (FR)</t>
        </is>
      </c>
    </row>
    <row r="1692">
      <c r="A1692" t="inlineStr">
        <is>
          <t>Kennesaw State</t>
        </is>
      </c>
      <c r="B1692" t="inlineStr">
        <is>
          <t>QB</t>
        </is>
      </c>
      <c r="C1692" t="inlineStr">
        <is>
          <t>Rickie Collins (RS JR) •</t>
        </is>
      </c>
      <c r="D1692" t="inlineStr">
        <is>
          <t>Landon Varnes (SO) •</t>
        </is>
      </c>
      <c r="E1692" t="inlineStr">
        <is>
          <t>Skyler Williams (RS FR)</t>
        </is>
      </c>
      <c r="F1692" t="inlineStr">
        <is>
          <t>Jamarcus Harrison (FR)</t>
        </is>
      </c>
    </row>
    <row r="1693">
      <c r="A1693" t="inlineStr">
        <is>
          <t>Kennesaw State</t>
        </is>
      </c>
      <c r="B1693" t="inlineStr">
        <is>
          <t>RB</t>
        </is>
      </c>
      <c r="C1693" t="inlineStr">
        <is>
          <t>Latrelle Murrell (RS JR) •</t>
        </is>
      </c>
      <c r="D1693" t="inlineStr">
        <is>
          <t>Triston Morgan (SR) •</t>
        </is>
      </c>
      <c r="E1693" t="inlineStr">
        <is>
          <t>Boogie Woods III (RS SO) •</t>
        </is>
      </c>
      <c r="F1693" t="inlineStr">
        <is>
          <t>Devin Ingram (RS SO) •</t>
        </is>
      </c>
    </row>
    <row r="1694">
      <c r="A1694" t="inlineStr">
        <is>
          <t>Kennesaw State</t>
        </is>
      </c>
    </row>
    <row r="1695">
      <c r="A1695" t="inlineStr">
        <is>
          <t>Kennesaw State</t>
        </is>
      </c>
    </row>
    <row r="1696">
      <c r="A1696" t="inlineStr">
        <is>
          <t>Kennesaw State</t>
        </is>
      </c>
      <c r="C1696" t="inlineStr">
        <is>
          <t>DEFENSE — 4-2-5 (OurLads 06/30/2026)</t>
        </is>
      </c>
    </row>
    <row r="1697">
      <c r="A1697" t="inlineStr">
        <is>
          <t>Kennesaw State</t>
        </is>
      </c>
      <c r="B1697" t="inlineStr">
        <is>
          <t>DE</t>
        </is>
      </c>
      <c r="C1697" t="inlineStr">
        <is>
          <t>Marcus Patterson (RS SR) •</t>
        </is>
      </c>
      <c r="D1697" t="inlineStr">
        <is>
          <t>Ugonna Nwoha (RS SR)</t>
        </is>
      </c>
      <c r="E1697" t="inlineStr">
        <is>
          <t>Nasir Smith (RS SO) •</t>
        </is>
      </c>
    </row>
    <row r="1698">
      <c r="A1698" t="inlineStr">
        <is>
          <t>Kennesaw State</t>
        </is>
      </c>
      <c r="B1698" t="inlineStr">
        <is>
          <t>NT</t>
        </is>
      </c>
      <c r="C1698" t="inlineStr">
        <is>
          <t>Jackson Cooper (SO)</t>
        </is>
      </c>
      <c r="D1698" t="inlineStr">
        <is>
          <t>Jaiden Crawford (SR) •</t>
        </is>
      </c>
    </row>
    <row r="1699">
      <c r="A1699" t="inlineStr">
        <is>
          <t>Kennesaw State</t>
        </is>
      </c>
      <c r="B1699" t="inlineStr">
        <is>
          <t>DT</t>
        </is>
      </c>
      <c r="C1699" t="inlineStr">
        <is>
          <t>Jaiden Grimes (JR)</t>
        </is>
      </c>
      <c r="D1699" t="inlineStr">
        <is>
          <t>Devin Morgan (RS SR) •</t>
        </is>
      </c>
      <c r="E1699" t="inlineStr">
        <is>
          <t>AJ Miller (RS JR)</t>
        </is>
      </c>
    </row>
    <row r="1700">
      <c r="A1700" t="inlineStr">
        <is>
          <t>Kennesaw State</t>
        </is>
      </c>
      <c r="B1700" t="inlineStr">
        <is>
          <t>RUSH</t>
        </is>
      </c>
      <c r="C1700" t="inlineStr">
        <is>
          <t>Donovan Westmoreland (RS SR) •</t>
        </is>
      </c>
      <c r="D1700" t="inlineStr">
        <is>
          <t>Corey Kelly (RS JR) •</t>
        </is>
      </c>
      <c r="E1700" t="inlineStr">
        <is>
          <t>Kai Russell (RS SR) •</t>
        </is>
      </c>
      <c r="F1700" t="inlineStr">
        <is>
          <t>Byron Jackson (RS FR)</t>
        </is>
      </c>
    </row>
    <row r="1701">
      <c r="A1701" t="inlineStr">
        <is>
          <t>Kennesaw State</t>
        </is>
      </c>
      <c r="B1701" t="inlineStr">
        <is>
          <t>WLB</t>
        </is>
      </c>
      <c r="C1701" t="inlineStr">
        <is>
          <t>Tywon Christopher (RS SO)</t>
        </is>
      </c>
      <c r="D1701" t="inlineStr">
        <is>
          <t>Josh Anglin (JR) •</t>
        </is>
      </c>
      <c r="E1701" t="inlineStr">
        <is>
          <t>Karson Moss (SO)</t>
        </is>
      </c>
      <c r="F1701" t="inlineStr">
        <is>
          <t>Montra Sanford (JR) •</t>
        </is>
      </c>
    </row>
    <row r="1702">
      <c r="A1702" t="inlineStr">
        <is>
          <t>Kennesaw State</t>
        </is>
      </c>
      <c r="B1702" t="inlineStr">
        <is>
          <t>MLB</t>
        </is>
      </c>
      <c r="C1702" t="inlineStr">
        <is>
          <t>Baron Hopson (GR) •</t>
        </is>
      </c>
      <c r="D1702" t="inlineStr">
        <is>
          <t>Alfred Thomas (JR) •</t>
        </is>
      </c>
      <c r="E1702" t="inlineStr">
        <is>
          <t>Jeremy Greaves Jr. (SR) •</t>
        </is>
      </c>
    </row>
    <row r="1703">
      <c r="A1703" t="inlineStr">
        <is>
          <t>Kennesaw State</t>
        </is>
      </c>
      <c r="B1703" t="inlineStr">
        <is>
          <t>LCB</t>
        </is>
      </c>
      <c r="C1703" t="inlineStr">
        <is>
          <t>Tay'vion Lawson (SO)</t>
        </is>
      </c>
      <c r="D1703" t="inlineStr">
        <is>
          <t>Ethan Tookes (RS JR) •</t>
        </is>
      </c>
      <c r="E1703" t="inlineStr">
        <is>
          <t>Luke Evans (RS JR) •</t>
        </is>
      </c>
    </row>
    <row r="1704">
      <c r="A1704" t="inlineStr">
        <is>
          <t>Kennesaw State</t>
        </is>
      </c>
      <c r="B1704" t="inlineStr">
        <is>
          <t>SS</t>
        </is>
      </c>
      <c r="C1704" t="inlineStr">
        <is>
          <t>Alexander Ford (RS SR) •</t>
        </is>
      </c>
      <c r="D1704" t="inlineStr">
        <is>
          <t>Perry Fisher (RS SR) •</t>
        </is>
      </c>
    </row>
    <row r="1705">
      <c r="A1705" t="inlineStr">
        <is>
          <t>Kennesaw State</t>
        </is>
      </c>
      <c r="B1705" t="inlineStr">
        <is>
          <t>FS</t>
        </is>
      </c>
      <c r="C1705" t="inlineStr">
        <is>
          <t>Isaac Paul (RS JR)</t>
        </is>
      </c>
      <c r="D1705" t="inlineStr">
        <is>
          <t>Cam Miller (RS SR) •</t>
        </is>
      </c>
      <c r="E1705" t="inlineStr">
        <is>
          <t>Maliki Wright (RS FR) •</t>
        </is>
      </c>
    </row>
    <row r="1706">
      <c r="A1706" t="inlineStr">
        <is>
          <t>Kennesaw State</t>
        </is>
      </c>
      <c r="B1706" t="inlineStr">
        <is>
          <t>RCB</t>
        </is>
      </c>
      <c r="C1706" t="inlineStr">
        <is>
          <t>Tyler Hallum (RS SR) •</t>
        </is>
      </c>
      <c r="D1706" t="inlineStr">
        <is>
          <t>Kaleb Gray (RS JR) •</t>
        </is>
      </c>
      <c r="E1706" t="inlineStr">
        <is>
          <t>Ja'Lyen Judson (RS FR) •</t>
        </is>
      </c>
    </row>
    <row r="1707">
      <c r="A1707" t="inlineStr">
        <is>
          <t>Kennesaw State</t>
        </is>
      </c>
      <c r="B1707" t="inlineStr">
        <is>
          <t>NB</t>
        </is>
      </c>
      <c r="C1707" t="inlineStr">
        <is>
          <t>Kody Jones (GR) •</t>
        </is>
      </c>
      <c r="D1707" t="inlineStr">
        <is>
          <t>Tony Williams Jr. (RS FR) •</t>
        </is>
      </c>
      <c r="E1707" t="inlineStr">
        <is>
          <t>Jecari Bryson (RS SR) •</t>
        </is>
      </c>
    </row>
    <row r="1708">
      <c r="A1708" t="inlineStr">
        <is>
          <t>Kennesaw State</t>
        </is>
      </c>
    </row>
    <row r="1709">
      <c r="A1709" t="inlineStr">
        <is>
          <t>Kennesaw State</t>
        </is>
      </c>
      <c r="C1709" t="inlineStr">
        <is>
          <t>SPECIAL TEAMS (OurLads 06/30/2026)</t>
        </is>
      </c>
    </row>
    <row r="1710">
      <c r="A1710" t="inlineStr">
        <is>
          <t>Kennesaw State</t>
        </is>
      </c>
      <c r="B1710" t="inlineStr">
        <is>
          <t>PT</t>
        </is>
      </c>
      <c r="C1710" t="inlineStr">
        <is>
          <t>Matt McKenzie (RS SR) •</t>
        </is>
      </c>
    </row>
    <row r="1711">
      <c r="A1711" t="inlineStr">
        <is>
          <t>Kennesaw State</t>
        </is>
      </c>
      <c r="B1711" t="inlineStr">
        <is>
          <t>PK</t>
        </is>
      </c>
      <c r="C1711" t="inlineStr">
        <is>
          <t>Daniel Kinney (RS FR)</t>
        </is>
      </c>
    </row>
    <row r="1712">
      <c r="A1712" t="inlineStr">
        <is>
          <t>Kennesaw State</t>
        </is>
      </c>
      <c r="B1712" t="inlineStr">
        <is>
          <t>KO</t>
        </is>
      </c>
      <c r="C1712" t="inlineStr">
        <is>
          <t>Daniel Kinney (RS FR)</t>
        </is>
      </c>
    </row>
    <row r="1713">
      <c r="A1713" t="inlineStr">
        <is>
          <t>Kennesaw State</t>
        </is>
      </c>
      <c r="B1713" t="inlineStr">
        <is>
          <t>LS</t>
        </is>
      </c>
      <c r="C1713" t="inlineStr">
        <is>
          <t>Brock Walters (RS JR) •</t>
        </is>
      </c>
      <c r="D1713" t="inlineStr">
        <is>
          <t>Ben Blanton (RS SO)</t>
        </is>
      </c>
    </row>
    <row r="1714">
      <c r="A1714" t="inlineStr">
        <is>
          <t>Kennesaw State</t>
        </is>
      </c>
      <c r="B1714" t="inlineStr">
        <is>
          <t>H</t>
        </is>
      </c>
      <c r="C1714" t="inlineStr">
        <is>
          <t>Matt McKenzie (RS SR) •</t>
        </is>
      </c>
    </row>
    <row r="1715">
      <c r="A1715" t="inlineStr">
        <is>
          <t>Kennesaw State</t>
        </is>
      </c>
      <c r="B1715" t="inlineStr">
        <is>
          <t>PR</t>
        </is>
      </c>
      <c r="C1715" t="inlineStr">
        <is>
          <t>Zion Booker (SR) •</t>
        </is>
      </c>
    </row>
    <row r="1716">
      <c r="A1716" t="inlineStr">
        <is>
          <t>Kennesaw State</t>
        </is>
      </c>
      <c r="B1716" t="inlineStr">
        <is>
          <t>KR</t>
        </is>
      </c>
      <c r="C1716" t="inlineStr">
        <is>
          <t>Davis Bryson (RS SR)</t>
        </is>
      </c>
      <c r="D1716" t="inlineStr">
        <is>
          <t>Kody Jones (GR) •</t>
        </is>
      </c>
    </row>
    <row r="1717">
      <c r="A1717" t="inlineStr">
        <is>
          <t>Kent State</t>
        </is>
      </c>
      <c r="C1717" t="inlineStr">
        <is>
          <t>OFFENSE — Spread (OurLads 07/10/2026)</t>
        </is>
      </c>
    </row>
    <row r="1718">
      <c r="A1718" t="inlineStr">
        <is>
          <t>Kent State</t>
        </is>
      </c>
      <c r="B1718" t="inlineStr">
        <is>
          <t>WR-X</t>
        </is>
      </c>
      <c r="C1718" t="inlineStr">
        <is>
          <t>Ardell Banks (RS JR) •</t>
        </is>
      </c>
      <c r="D1718" t="inlineStr">
        <is>
          <t>Maurice Stephens (RS FR)</t>
        </is>
      </c>
      <c r="E1718" t="inlineStr">
        <is>
          <t>Teaunn Hunter (RS FR)</t>
        </is>
      </c>
    </row>
    <row r="1719">
      <c r="A1719" t="inlineStr">
        <is>
          <t>Kent State</t>
        </is>
      </c>
      <c r="B1719" t="inlineStr">
        <is>
          <t>WR-Z</t>
        </is>
      </c>
      <c r="C1719" t="inlineStr">
        <is>
          <t>Da'Realyst Clark (RS SR) •</t>
        </is>
      </c>
      <c r="D1719" t="inlineStr">
        <is>
          <t>Jay Jay Etheridge (JR)</t>
        </is>
      </c>
    </row>
    <row r="1720">
      <c r="A1720" t="inlineStr">
        <is>
          <t>Kent State</t>
        </is>
      </c>
      <c r="B1720" t="inlineStr">
        <is>
          <t>WR-SL</t>
        </is>
      </c>
      <c r="C1720" t="inlineStr">
        <is>
          <t>Wayne Harris (RS SO)</t>
        </is>
      </c>
      <c r="D1720" t="inlineStr">
        <is>
          <t>Jared Kelley (RS JR)</t>
        </is>
      </c>
    </row>
    <row r="1721">
      <c r="A1721" t="inlineStr">
        <is>
          <t>Kent State</t>
        </is>
      </c>
      <c r="B1721" t="inlineStr">
        <is>
          <t>LT</t>
        </is>
      </c>
      <c r="C1721" t="inlineStr">
        <is>
          <t>Tyler Meadows (SO)</t>
        </is>
      </c>
      <c r="D1721" t="inlineStr">
        <is>
          <t>Cecil Wilson (RS JR)</t>
        </is>
      </c>
    </row>
    <row r="1722">
      <c r="A1722" t="inlineStr">
        <is>
          <t>Kent State</t>
        </is>
      </c>
      <c r="B1722" t="inlineStr">
        <is>
          <t>LG</t>
        </is>
      </c>
      <c r="C1722" t="inlineStr">
        <is>
          <t>Dustyn Morell (RS SR)</t>
        </is>
      </c>
      <c r="D1722" t="inlineStr">
        <is>
          <t>Boston Crowell (RS FR)</t>
        </is>
      </c>
      <c r="E1722" t="inlineStr">
        <is>
          <t>Donovan Dark (RS FR) •</t>
        </is>
      </c>
    </row>
    <row r="1723">
      <c r="A1723" t="inlineStr">
        <is>
          <t>Kent State</t>
        </is>
      </c>
      <c r="B1723" t="inlineStr">
        <is>
          <t>C</t>
        </is>
      </c>
      <c r="C1723" t="inlineStr">
        <is>
          <t>Ben Midea (JR) •</t>
        </is>
      </c>
      <c r="D1723" t="inlineStr">
        <is>
          <t>Max Gembus (RS FR)</t>
        </is>
      </c>
    </row>
    <row r="1724">
      <c r="A1724" t="inlineStr">
        <is>
          <t>Kent State</t>
        </is>
      </c>
      <c r="B1724" t="inlineStr">
        <is>
          <t>RG</t>
        </is>
      </c>
      <c r="C1724" t="inlineStr">
        <is>
          <t>Jaxon Dunn (RS SO)</t>
        </is>
      </c>
      <c r="D1724" t="inlineStr">
        <is>
          <t>Mason Imbt (RS SR) •</t>
        </is>
      </c>
      <c r="E1724" t="inlineStr">
        <is>
          <t>Rico Steele (RS SO) •</t>
        </is>
      </c>
    </row>
    <row r="1725">
      <c r="A1725" t="inlineStr">
        <is>
          <t>Kent State</t>
        </is>
      </c>
      <c r="B1725" t="inlineStr">
        <is>
          <t>RT</t>
        </is>
      </c>
      <c r="C1725" t="inlineStr">
        <is>
          <t>Mofe Adewole (RS SR) •</t>
        </is>
      </c>
      <c r="D1725" t="inlineStr">
        <is>
          <t>Hudson Chasko (RS SR) •</t>
        </is>
      </c>
    </row>
    <row r="1726">
      <c r="A1726" t="inlineStr">
        <is>
          <t>Kent State</t>
        </is>
      </c>
      <c r="B1726" t="inlineStr">
        <is>
          <t>TE</t>
        </is>
      </c>
      <c r="C1726" t="inlineStr">
        <is>
          <t>Hunter Hopperton (RS SR) •</t>
        </is>
      </c>
      <c r="D1726" t="inlineStr">
        <is>
          <t>Terik Mulder (RS SR) •</t>
        </is>
      </c>
      <c r="E1726" t="inlineStr">
        <is>
          <t>Zy'aire Fletcher (RS FR)</t>
        </is>
      </c>
      <c r="F1726" t="inlineStr">
        <is>
          <t>Garrett Long (RS FR)</t>
        </is>
      </c>
    </row>
    <row r="1727">
      <c r="A1727" t="inlineStr">
        <is>
          <t>Kent State</t>
        </is>
      </c>
      <c r="B1727" t="inlineStr">
        <is>
          <t>QB</t>
        </is>
      </c>
      <c r="C1727" t="inlineStr">
        <is>
          <t>Dru DeShields (RS JR)</t>
        </is>
      </c>
      <c r="D1727" t="inlineStr">
        <is>
          <t>Nolan Good (RS FR)</t>
        </is>
      </c>
      <c r="E1727" t="inlineStr">
        <is>
          <t>Deante Ruffin (RS FR)</t>
        </is>
      </c>
      <c r="F1727" t="inlineStr">
        <is>
          <t>Ethan Thanthanavong (SO) •</t>
        </is>
      </c>
    </row>
    <row r="1728">
      <c r="A1728" t="inlineStr">
        <is>
          <t>Kent State</t>
        </is>
      </c>
      <c r="B1728" t="inlineStr">
        <is>
          <t>RB</t>
        </is>
      </c>
      <c r="C1728" t="inlineStr">
        <is>
          <t>Mason King (GR) •</t>
        </is>
      </c>
      <c r="D1728" t="inlineStr">
        <is>
          <t>Jakorion Caffey (RS SO) •</t>
        </is>
      </c>
      <c r="E1728" t="inlineStr">
        <is>
          <t>Brandon White (FR)</t>
        </is>
      </c>
      <c r="F1728" t="inlineStr">
        <is>
          <t>Donovan Delaney Jr. (RS SR) •</t>
        </is>
      </c>
    </row>
    <row r="1729">
      <c r="A1729" t="inlineStr">
        <is>
          <t>Kent State</t>
        </is>
      </c>
    </row>
    <row r="1730">
      <c r="A1730" t="inlineStr">
        <is>
          <t>Kent State</t>
        </is>
      </c>
    </row>
    <row r="1731">
      <c r="A1731" t="inlineStr">
        <is>
          <t>Kent State</t>
        </is>
      </c>
      <c r="C1731" t="inlineStr">
        <is>
          <t>DEFENSE — 4-3 (OurLads 07/10/2026)</t>
        </is>
      </c>
    </row>
    <row r="1732">
      <c r="A1732" t="inlineStr">
        <is>
          <t>Kent State</t>
        </is>
      </c>
      <c r="B1732" t="inlineStr">
        <is>
          <t>LDE</t>
        </is>
      </c>
      <c r="C1732" t="inlineStr">
        <is>
          <t>Antonio Bottiggi (RS SO)</t>
        </is>
      </c>
      <c r="D1732" t="inlineStr">
        <is>
          <t>Mohammed Hazime (RS SR)</t>
        </is>
      </c>
    </row>
    <row r="1733">
      <c r="A1733" t="inlineStr">
        <is>
          <t>Kent State</t>
        </is>
      </c>
      <c r="B1733" t="inlineStr">
        <is>
          <t>LDT</t>
        </is>
      </c>
      <c r="C1733" t="inlineStr">
        <is>
          <t>Thomas Aden (RS SR) •</t>
        </is>
      </c>
      <c r="D1733" t="inlineStr">
        <is>
          <t>Camdon Wilborn (RS SO) •</t>
        </is>
      </c>
      <c r="E1733" t="inlineStr">
        <is>
          <t>Aiden Burgess (RS SO)</t>
        </is>
      </c>
    </row>
    <row r="1734">
      <c r="A1734" t="inlineStr">
        <is>
          <t>Kent State</t>
        </is>
      </c>
      <c r="B1734" t="inlineStr">
        <is>
          <t>RDT</t>
        </is>
      </c>
      <c r="C1734" t="inlineStr">
        <is>
          <t>Darian Blachewicz (SO)</t>
        </is>
      </c>
      <c r="D1734" t="inlineStr">
        <is>
          <t>Josue Cordoba (RS SO)</t>
        </is>
      </c>
    </row>
    <row r="1735">
      <c r="A1735" t="inlineStr">
        <is>
          <t>Kent State</t>
        </is>
      </c>
      <c r="B1735" t="inlineStr">
        <is>
          <t>RDE</t>
        </is>
      </c>
      <c r="C1735" t="inlineStr">
        <is>
          <t>Jaihien Roy (RS SO)</t>
        </is>
      </c>
      <c r="D1735" t="inlineStr">
        <is>
          <t>Garrett Dial (RS SO)</t>
        </is>
      </c>
      <c r="E1735" t="inlineStr">
        <is>
          <t>Bryce Griffin (RS FR)</t>
        </is>
      </c>
    </row>
    <row r="1736">
      <c r="A1736" t="inlineStr">
        <is>
          <t>Kent State</t>
        </is>
      </c>
      <c r="B1736" t="inlineStr">
        <is>
          <t>WLB</t>
        </is>
      </c>
      <c r="C1736" t="inlineStr">
        <is>
          <t>Hayden Dawahare (RS JR) •</t>
        </is>
      </c>
      <c r="D1736" t="inlineStr">
        <is>
          <t>Sayed Abuhamdeh (RS JR)</t>
        </is>
      </c>
      <c r="E1736" t="inlineStr">
        <is>
          <t>Quan Rhodes-McKee (RS SO) •</t>
        </is>
      </c>
    </row>
    <row r="1737">
      <c r="A1737" t="inlineStr">
        <is>
          <t>Kent State</t>
        </is>
      </c>
      <c r="B1737" t="inlineStr">
        <is>
          <t>MLB</t>
        </is>
      </c>
      <c r="C1737" t="inlineStr">
        <is>
          <t>Rocco Nicholl (RS SR) •</t>
        </is>
      </c>
      <c r="D1737" t="inlineStr">
        <is>
          <t>Nate Gregory (RS FR) •</t>
        </is>
      </c>
    </row>
    <row r="1738">
      <c r="A1738" t="inlineStr">
        <is>
          <t>Kent State</t>
        </is>
      </c>
      <c r="B1738" t="inlineStr">
        <is>
          <t>SLB</t>
        </is>
      </c>
      <c r="C1738" t="inlineStr">
        <is>
          <t>Semaj Bridgeman (RS JR) •</t>
        </is>
      </c>
      <c r="D1738" t="inlineStr">
        <is>
          <t>Trey Rubinstein (SO)</t>
        </is>
      </c>
    </row>
    <row r="1739">
      <c r="A1739" t="inlineStr">
        <is>
          <t>Kent State</t>
        </is>
      </c>
      <c r="B1739" t="inlineStr">
        <is>
          <t>LCB</t>
        </is>
      </c>
      <c r="C1739" t="inlineStr">
        <is>
          <t>A'tiq Muhammad (RS SR) •</t>
        </is>
      </c>
      <c r="D1739" t="inlineStr">
        <is>
          <t>Lennox Lemon (FR)</t>
        </is>
      </c>
      <c r="E1739" t="inlineStr">
        <is>
          <t>Lionel Burns III (RS FR) •</t>
        </is>
      </c>
    </row>
    <row r="1740">
      <c r="A1740" t="inlineStr">
        <is>
          <t>Kent State</t>
        </is>
      </c>
      <c r="B1740" t="inlineStr">
        <is>
          <t>SS</t>
        </is>
      </c>
      <c r="C1740" t="inlineStr">
        <is>
          <t>Derrick Jackson III (SO)</t>
        </is>
      </c>
      <c r="D1740" t="inlineStr">
        <is>
          <t>Clinton Robinson (RS SO)</t>
        </is>
      </c>
    </row>
    <row r="1741">
      <c r="A1741" t="inlineStr">
        <is>
          <t>Kent State</t>
        </is>
      </c>
      <c r="B1741" t="inlineStr">
        <is>
          <t>FS</t>
        </is>
      </c>
      <c r="C1741" t="inlineStr">
        <is>
          <t>Joel Cordoba (SO)</t>
        </is>
      </c>
      <c r="D1741" t="inlineStr">
        <is>
          <t>Norey Johnson (RS SR) •</t>
        </is>
      </c>
      <c r="E1741" t="inlineStr">
        <is>
          <t>Martell Buchanan (RS SO)</t>
        </is>
      </c>
    </row>
    <row r="1742">
      <c r="A1742" t="inlineStr">
        <is>
          <t>Kent State</t>
        </is>
      </c>
      <c r="B1742" t="inlineStr">
        <is>
          <t>RCB</t>
        </is>
      </c>
      <c r="C1742" t="inlineStr">
        <is>
          <t>Davion Pritchard (RS SO) •</t>
        </is>
      </c>
      <c r="D1742" t="inlineStr">
        <is>
          <t>Angelo Stockstill (RS JR) •</t>
        </is>
      </c>
    </row>
    <row r="1743">
      <c r="A1743" t="inlineStr">
        <is>
          <t>Kent State</t>
        </is>
      </c>
      <c r="B1743" t="inlineStr">
        <is>
          <t>NB</t>
        </is>
      </c>
      <c r="C1743" t="inlineStr">
        <is>
          <t>DJ Barnes (SR) •</t>
        </is>
      </c>
    </row>
    <row r="1744">
      <c r="A1744" t="inlineStr">
        <is>
          <t>Kent State</t>
        </is>
      </c>
      <c r="C1744" t="inlineStr">
        <is>
          <t>SPECIAL TEAMS (OurLads 07/10/2026)</t>
        </is>
      </c>
    </row>
    <row r="1745">
      <c r="A1745" t="inlineStr">
        <is>
          <t>Kent State</t>
        </is>
      </c>
      <c r="B1745" t="inlineStr">
        <is>
          <t>PT</t>
        </is>
      </c>
      <c r="C1745" t="inlineStr">
        <is>
          <t>Jake Stoeckel (RS FR)</t>
        </is>
      </c>
      <c r="D1745" t="inlineStr">
        <is>
          <t>Kolten Ford (SR) •</t>
        </is>
      </c>
    </row>
    <row r="1746">
      <c r="A1746" t="inlineStr">
        <is>
          <t>Kent State</t>
        </is>
      </c>
      <c r="B1746" t="inlineStr">
        <is>
          <t>PK</t>
        </is>
      </c>
      <c r="C1746" t="inlineStr">
        <is>
          <t>Sean Leonard (RS FR)</t>
        </is>
      </c>
      <c r="D1746" t="inlineStr">
        <is>
          <t>Eli Tucker (RS SO) •</t>
        </is>
      </c>
      <c r="E1746" t="inlineStr">
        <is>
          <t>Tommy Newcomb (RS SO)</t>
        </is>
      </c>
    </row>
    <row r="1747">
      <c r="A1747" t="inlineStr">
        <is>
          <t>Kent State</t>
        </is>
      </c>
      <c r="B1747" t="inlineStr">
        <is>
          <t>KO</t>
        </is>
      </c>
      <c r="C1747" t="inlineStr">
        <is>
          <t>Eli Tucker (RS SO) •</t>
        </is>
      </c>
      <c r="D1747" t="inlineStr">
        <is>
          <t>Sean Leonard (RS FR)</t>
        </is>
      </c>
      <c r="E1747" t="inlineStr">
        <is>
          <t>Tommy Newcomb (RS SO)</t>
        </is>
      </c>
    </row>
    <row r="1748">
      <c r="A1748" t="inlineStr">
        <is>
          <t>Kent State</t>
        </is>
      </c>
      <c r="B1748" t="inlineStr">
        <is>
          <t>LS</t>
        </is>
      </c>
      <c r="C1748" t="inlineStr">
        <is>
          <t>Gus Goodell (GR)</t>
        </is>
      </c>
      <c r="D1748" t="inlineStr">
        <is>
          <t>Chase Mantooth (FR)</t>
        </is>
      </c>
    </row>
    <row r="1749">
      <c r="A1749" t="inlineStr">
        <is>
          <t>Kent State</t>
        </is>
      </c>
      <c r="B1749" t="inlineStr">
        <is>
          <t>H</t>
        </is>
      </c>
      <c r="C1749" t="inlineStr">
        <is>
          <t>Jake Stoeckel (RS FR)</t>
        </is>
      </c>
      <c r="D1749" t="inlineStr">
        <is>
          <t>Kolten Ford (SR) •</t>
        </is>
      </c>
    </row>
    <row r="1750">
      <c r="A1750" t="inlineStr">
        <is>
          <t>Kent State</t>
        </is>
      </c>
      <c r="B1750" t="inlineStr">
        <is>
          <t>PR</t>
        </is>
      </c>
      <c r="C1750" t="inlineStr">
        <is>
          <t>Wayne Harris (RS SO)</t>
        </is>
      </c>
      <c r="D1750" t="inlineStr">
        <is>
          <t>Da'Realyst Clark (RS SR) •</t>
        </is>
      </c>
    </row>
    <row r="1751">
      <c r="A1751" t="inlineStr">
        <is>
          <t>Kent State</t>
        </is>
      </c>
      <c r="B1751" t="inlineStr">
        <is>
          <t>KR</t>
        </is>
      </c>
      <c r="C1751" t="inlineStr">
        <is>
          <t>Da'Realyst Clark (RS SR) •</t>
        </is>
      </c>
      <c r="D1751" t="inlineStr">
        <is>
          <t>Maurice Stephens (RS FR)</t>
        </is>
      </c>
    </row>
    <row r="1752">
      <c r="A1752" t="inlineStr">
        <is>
          <t>Kentucky</t>
        </is>
      </c>
      <c r="C1752" t="inlineStr">
        <is>
          <t>OFFENSE — Multiple Pro Style (OurLads 06/17/2026)</t>
        </is>
      </c>
    </row>
    <row r="1753">
      <c r="A1753" t="inlineStr">
        <is>
          <t>Kentucky</t>
        </is>
      </c>
      <c r="B1753" t="inlineStr">
        <is>
          <t>WR-X</t>
        </is>
      </c>
      <c r="C1753" t="inlineStr">
        <is>
          <t>DJ Miller (SO)</t>
        </is>
      </c>
      <c r="D1753" t="inlineStr">
        <is>
          <t>Hardley Gilmore IV (JR) •</t>
        </is>
      </c>
      <c r="E1753" t="inlineStr">
        <is>
          <t>Xavier Daisy (JR) •</t>
        </is>
      </c>
    </row>
    <row r="1754">
      <c r="A1754" t="inlineStr">
        <is>
          <t>Kentucky</t>
        </is>
      </c>
      <c r="B1754" t="inlineStr">
        <is>
          <t>WR-Z</t>
        </is>
      </c>
      <c r="C1754" t="inlineStr">
        <is>
          <t>Nic Anderson (RS SR) •</t>
        </is>
      </c>
      <c r="D1754" t="inlineStr">
        <is>
          <t>Ja'Kayden Ferguson (SO) •</t>
        </is>
      </c>
      <c r="E1754" t="inlineStr">
        <is>
          <t>Kenny Darby (FR)</t>
        </is>
      </c>
    </row>
    <row r="1755">
      <c r="A1755" t="inlineStr">
        <is>
          <t>Kentucky</t>
        </is>
      </c>
      <c r="B1755" t="inlineStr">
        <is>
          <t>WR-F</t>
        </is>
      </c>
      <c r="C1755" t="inlineStr">
        <is>
          <t>Shane Carr (JR) •</t>
        </is>
      </c>
      <c r="D1755" t="inlineStr">
        <is>
          <t>Denairius Gray (FR)</t>
        </is>
      </c>
      <c r="E1755" t="inlineStr">
        <is>
          <t>Prince Jean (FR)</t>
        </is>
      </c>
    </row>
    <row r="1756">
      <c r="A1756" t="inlineStr">
        <is>
          <t>Kentucky</t>
        </is>
      </c>
      <c r="B1756" t="inlineStr">
        <is>
          <t>LT</t>
        </is>
      </c>
      <c r="C1756" t="inlineStr">
        <is>
          <t>Lance Heard (SR) •</t>
        </is>
      </c>
      <c r="D1756" t="inlineStr">
        <is>
          <t>Mark Robinson (JR) •</t>
        </is>
      </c>
      <c r="E1756" t="inlineStr">
        <is>
          <t>Jermiel Atkins (RS FR)</t>
        </is>
      </c>
    </row>
    <row r="1757">
      <c r="A1757" t="inlineStr">
        <is>
          <t>Kentucky</t>
        </is>
      </c>
      <c r="B1757" t="inlineStr">
        <is>
          <t>LG</t>
        </is>
      </c>
      <c r="C1757" t="inlineStr">
        <is>
          <t>Olaus Alinen (RS JR) •</t>
        </is>
      </c>
      <c r="D1757" t="inlineStr">
        <is>
          <t>Aba Selm (RS SO)</t>
        </is>
      </c>
      <c r="E1757" t="inlineStr">
        <is>
          <t>Jordan Knox (RS JR) •</t>
        </is>
      </c>
    </row>
    <row r="1758">
      <c r="A1758" t="inlineStr">
        <is>
          <t>Kentucky</t>
        </is>
      </c>
      <c r="B1758" t="inlineStr">
        <is>
          <t>C</t>
        </is>
      </c>
      <c r="C1758" t="inlineStr">
        <is>
          <t>Coleton Price (RS SR) •</t>
        </is>
      </c>
      <c r="D1758" t="inlineStr">
        <is>
          <t>Hayes Johnson (RS SO)</t>
        </is>
      </c>
    </row>
    <row r="1759">
      <c r="A1759" t="inlineStr">
        <is>
          <t>Kentucky</t>
        </is>
      </c>
      <c r="B1759" t="inlineStr">
        <is>
          <t>RG</t>
        </is>
      </c>
      <c r="C1759" t="inlineStr">
        <is>
          <t>Tegra Tshabola (RS SR) •</t>
        </is>
      </c>
      <c r="D1759" t="inlineStr">
        <is>
          <t>Jay Clark (RS FR)</t>
        </is>
      </c>
    </row>
    <row r="1760">
      <c r="A1760" t="inlineStr">
        <is>
          <t>Kentucky</t>
        </is>
      </c>
      <c r="B1760" t="inlineStr">
        <is>
          <t>RT</t>
        </is>
      </c>
      <c r="C1760" t="inlineStr">
        <is>
          <t>Malachi Wood (RS JR)</t>
        </is>
      </c>
      <c r="D1760" t="inlineStr">
        <is>
          <t>Max Anderson (RS SO) •</t>
        </is>
      </c>
      <c r="E1760" t="inlineStr">
        <is>
          <t>Cameron Jones (RS JR) •</t>
        </is>
      </c>
    </row>
    <row r="1761">
      <c r="A1761" t="inlineStr">
        <is>
          <t>Kentucky</t>
        </is>
      </c>
      <c r="B1761" t="inlineStr">
        <is>
          <t>TE</t>
        </is>
      </c>
      <c r="C1761" t="inlineStr">
        <is>
          <t>Willie Rodriguez (JR)</t>
        </is>
      </c>
      <c r="D1761" t="inlineStr">
        <is>
          <t>Henry Boyer (RS SR) •</t>
        </is>
      </c>
      <c r="E1761" t="inlineStr">
        <is>
          <t>Mikkel Skinner (RS FR)</t>
        </is>
      </c>
      <c r="F1761" t="inlineStr">
        <is>
          <t>Elijah Brown (RS SR) •</t>
        </is>
      </c>
    </row>
    <row r="1762">
      <c r="A1762" t="inlineStr">
        <is>
          <t>Kentucky</t>
        </is>
      </c>
      <c r="B1762" t="inlineStr">
        <is>
          <t>QB</t>
        </is>
      </c>
      <c r="C1762" t="inlineStr">
        <is>
          <t>Kenny Minchey (RS JR) •</t>
        </is>
      </c>
      <c r="D1762" t="inlineStr">
        <is>
          <t>JacQai Long (RS SO) •</t>
        </is>
      </c>
      <c r="E1762" t="inlineStr">
        <is>
          <t>Matt Ponatoski (FR)</t>
        </is>
      </c>
      <c r="F1762" t="inlineStr">
        <is>
          <t>Brennen Ward (RS FR)</t>
        </is>
      </c>
    </row>
    <row r="1763">
      <c r="A1763" t="inlineStr">
        <is>
          <t>Kentucky</t>
        </is>
      </c>
      <c r="B1763" t="inlineStr">
        <is>
          <t>RB</t>
        </is>
      </c>
      <c r="C1763" t="inlineStr">
        <is>
          <t>CJ Baxter (RS JR) •</t>
        </is>
      </c>
      <c r="D1763" t="inlineStr">
        <is>
          <t>Jovantae Barnes (RS SR) •</t>
        </is>
      </c>
      <c r="E1763" t="inlineStr">
        <is>
          <t>Jason Patterson (RS SO)</t>
        </is>
      </c>
      <c r="F1763" t="inlineStr">
        <is>
          <t>Martels Carter Jr. (RS FR)</t>
        </is>
      </c>
    </row>
    <row r="1764">
      <c r="A1764" t="inlineStr">
        <is>
          <t>Kentucky</t>
        </is>
      </c>
    </row>
    <row r="1765">
      <c r="A1765" t="inlineStr">
        <is>
          <t>Kentucky</t>
        </is>
      </c>
    </row>
    <row r="1766">
      <c r="A1766" t="inlineStr">
        <is>
          <t>Kentucky</t>
        </is>
      </c>
      <c r="C1766" t="inlineStr">
        <is>
          <t>DEFENSE — Multiple (OurLads 06/17/2026)</t>
        </is>
      </c>
    </row>
    <row r="1767">
      <c r="A1767" t="inlineStr">
        <is>
          <t>Kentucky</t>
        </is>
      </c>
      <c r="B1767" t="inlineStr">
        <is>
          <t>DE</t>
        </is>
      </c>
      <c r="C1767" t="inlineStr">
        <is>
          <t>Mi'Quise Humphrey-Grace (RS SR) •</t>
        </is>
      </c>
      <c r="D1767" t="inlineStr">
        <is>
          <t>Brian Robinson (RS SO)</t>
        </is>
      </c>
      <c r="E1767" t="inlineStr">
        <is>
          <t>Tyler Thomas (RS JR) •</t>
        </is>
      </c>
    </row>
    <row r="1768">
      <c r="A1768" t="inlineStr">
        <is>
          <t>Kentucky</t>
        </is>
      </c>
      <c r="B1768" t="inlineStr">
        <is>
          <t>NT</t>
        </is>
      </c>
      <c r="C1768" t="inlineStr">
        <is>
          <t>Jamarrion Harkless (RS JR) •</t>
        </is>
      </c>
      <c r="D1768" t="inlineStr">
        <is>
          <t>Kalen Edwards (SO)</t>
        </is>
      </c>
      <c r="E1768" t="inlineStr">
        <is>
          <t>Dominic Wiseman (RS SR) •</t>
        </is>
      </c>
    </row>
    <row r="1769">
      <c r="A1769" t="inlineStr">
        <is>
          <t>Kentucky</t>
        </is>
      </c>
      <c r="B1769" t="inlineStr">
        <is>
          <t>DT</t>
        </is>
      </c>
      <c r="C1769" t="inlineStr">
        <is>
          <t>Tavion Gadson (RS JR)</t>
        </is>
      </c>
      <c r="D1769" t="inlineStr">
        <is>
          <t>Ahmad Breaux (JR) •</t>
        </is>
      </c>
      <c r="E1769" t="inlineStr">
        <is>
          <t>Jaden Williams (RS SR) •</t>
        </is>
      </c>
      <c r="F1769" t="inlineStr">
        <is>
          <t>Nic Smith (RS FR)</t>
        </is>
      </c>
    </row>
    <row r="1770">
      <c r="A1770" t="inlineStr">
        <is>
          <t>Kentucky</t>
        </is>
      </c>
      <c r="B1770" t="inlineStr">
        <is>
          <t>JACK</t>
        </is>
      </c>
      <c r="C1770" t="inlineStr">
        <is>
          <t>Sam Greene (RS JR) •</t>
        </is>
      </c>
      <c r="D1770" t="inlineStr">
        <is>
          <t>Lorenzo Cowan (RS SO) •</t>
        </is>
      </c>
      <c r="E1770" t="inlineStr">
        <is>
          <t>Cedric Works (SO)</t>
        </is>
      </c>
      <c r="F1770" t="inlineStr">
        <is>
          <t>Antonio O'Berry (GR) •</t>
        </is>
      </c>
    </row>
    <row r="1771">
      <c r="A1771" t="inlineStr">
        <is>
          <t>Kentucky</t>
        </is>
      </c>
      <c r="B1771" t="inlineStr">
        <is>
          <t>WLB</t>
        </is>
      </c>
      <c r="C1771" t="inlineStr">
        <is>
          <t>Elijah Barnes (RS FR) •</t>
        </is>
      </c>
      <c r="D1771" t="inlineStr">
        <is>
          <t>Antwan Smith (JR)</t>
        </is>
      </c>
      <c r="E1771" t="inlineStr">
        <is>
          <t>Quintavion Norman (RS SO)</t>
        </is>
      </c>
    </row>
    <row r="1772">
      <c r="A1772" t="inlineStr">
        <is>
          <t>Kentucky</t>
        </is>
      </c>
      <c r="B1772" t="inlineStr">
        <is>
          <t>MLB</t>
        </is>
      </c>
      <c r="C1772" t="inlineStr">
        <is>
          <t>Grant Godfrey (RS JR)</t>
        </is>
      </c>
      <c r="D1772" t="inlineStr">
        <is>
          <t>Tavion Wallace (SO) •</t>
        </is>
      </c>
      <c r="E1772" t="inlineStr">
        <is>
          <t>Devin Smith (RS SO)</t>
        </is>
      </c>
    </row>
    <row r="1773">
      <c r="A1773" t="inlineStr">
        <is>
          <t>Kentucky</t>
        </is>
      </c>
      <c r="B1773" t="inlineStr">
        <is>
          <t>LCB</t>
        </is>
      </c>
      <c r="C1773" t="inlineStr">
        <is>
          <t>Hasaan Sykes (JR) •</t>
        </is>
      </c>
      <c r="D1773" t="inlineStr">
        <is>
          <t>Grant Grayton (SO)</t>
        </is>
      </c>
      <c r="E1773" t="inlineStr">
        <is>
          <t>Demarcus Gardner (RS FR)</t>
        </is>
      </c>
    </row>
    <row r="1774">
      <c r="A1774" t="inlineStr">
        <is>
          <t>Kentucky</t>
        </is>
      </c>
      <c r="B1774" t="inlineStr">
        <is>
          <t>SS</t>
        </is>
      </c>
      <c r="C1774" t="inlineStr">
        <is>
          <t>Ty Bryant (SR)</t>
        </is>
      </c>
      <c r="D1774" t="inlineStr">
        <is>
          <t>Cyrus Reyes (JR) •</t>
        </is>
      </c>
      <c r="E1774" t="inlineStr">
        <is>
          <t>Andrew Purcell (RS FR)</t>
        </is>
      </c>
    </row>
    <row r="1775">
      <c r="A1775" t="inlineStr">
        <is>
          <t>Kentucky</t>
        </is>
      </c>
      <c r="B1775" t="inlineStr">
        <is>
          <t>FS</t>
        </is>
      </c>
      <c r="C1775" t="inlineStr">
        <is>
          <t>Jordan Castell (SR) •</t>
        </is>
      </c>
      <c r="D1775" t="inlineStr">
        <is>
          <t>Jesse Anderson III (RS JR) •</t>
        </is>
      </c>
      <c r="E1775" t="inlineStr">
        <is>
          <t>Dyllon Williams (RS FR)</t>
        </is>
      </c>
    </row>
    <row r="1776">
      <c r="A1776" t="inlineStr">
        <is>
          <t>Kentucky</t>
        </is>
      </c>
      <c r="B1776" t="inlineStr">
        <is>
          <t>RCB</t>
        </is>
      </c>
      <c r="C1776" t="inlineStr">
        <is>
          <t>Terhyon Nichols (JR)</t>
        </is>
      </c>
      <c r="D1776" t="inlineStr">
        <is>
          <t>Nasir Addison (SR)</t>
        </is>
      </c>
      <c r="E1776" t="inlineStr">
        <is>
          <t>Kevis Thomas (SR) •</t>
        </is>
      </c>
    </row>
    <row r="1777">
      <c r="A1777" t="inlineStr">
        <is>
          <t>Kentucky</t>
        </is>
      </c>
      <c r="B1777" t="inlineStr">
        <is>
          <t>NB</t>
        </is>
      </c>
      <c r="C1777" t="inlineStr">
        <is>
          <t>Aaron Gates (RS JR) •</t>
        </is>
      </c>
      <c r="D1777" t="inlineStr">
        <is>
          <t>Jaden Smith (RS SO)</t>
        </is>
      </c>
    </row>
    <row r="1778">
      <c r="A1778" t="inlineStr">
        <is>
          <t>Kentucky</t>
        </is>
      </c>
    </row>
    <row r="1779">
      <c r="A1779" t="inlineStr">
        <is>
          <t>Kentucky</t>
        </is>
      </c>
      <c r="C1779" t="inlineStr">
        <is>
          <t>SPECIAL TEAMS (OurLads 06/17/2026)</t>
        </is>
      </c>
    </row>
    <row r="1780">
      <c r="A1780" t="inlineStr">
        <is>
          <t>Kentucky</t>
        </is>
      </c>
      <c r="B1780" t="inlineStr">
        <is>
          <t>PT</t>
        </is>
      </c>
      <c r="C1780" t="inlineStr">
        <is>
          <t>Thomas O'Hara (JR) •</t>
        </is>
      </c>
      <c r="D1780" t="inlineStr">
        <is>
          <t>Wilson Berry (RS SR)</t>
        </is>
      </c>
    </row>
    <row r="1781">
      <c r="A1781" t="inlineStr">
        <is>
          <t>Kentucky</t>
        </is>
      </c>
      <c r="B1781" t="inlineStr">
        <is>
          <t>PK</t>
        </is>
      </c>
      <c r="C1781" t="inlineStr">
        <is>
          <t>Jacob Kauwe (RS SO)</t>
        </is>
      </c>
      <c r="D1781" t="inlineStr">
        <is>
          <t>Adam Zouagui (SR) •</t>
        </is>
      </c>
    </row>
    <row r="1782">
      <c r="A1782" t="inlineStr">
        <is>
          <t>Kentucky</t>
        </is>
      </c>
      <c r="B1782" t="inlineStr">
        <is>
          <t>KO</t>
        </is>
      </c>
      <c r="C1782" t="inlineStr">
        <is>
          <t>Jacob Kauwe (RS SO)</t>
        </is>
      </c>
      <c r="D1782" t="inlineStr">
        <is>
          <t>Adam Zouagui (SR) •</t>
        </is>
      </c>
    </row>
    <row r="1783">
      <c r="A1783" t="inlineStr">
        <is>
          <t>Kentucky</t>
        </is>
      </c>
      <c r="B1783" t="inlineStr">
        <is>
          <t>LS</t>
        </is>
      </c>
      <c r="C1783" t="inlineStr">
        <is>
          <t>Cole Marszalek (RS JR) •</t>
        </is>
      </c>
      <c r="D1783" t="inlineStr">
        <is>
          <t>Spencer Radnoti (RS SO) •</t>
        </is>
      </c>
    </row>
    <row r="1784">
      <c r="A1784" t="inlineStr">
        <is>
          <t>Kentucky</t>
        </is>
      </c>
      <c r="B1784" t="inlineStr">
        <is>
          <t>H</t>
        </is>
      </c>
      <c r="C1784" t="inlineStr">
        <is>
          <t>Thomas O'Hara (JR) •</t>
        </is>
      </c>
      <c r="D1784" t="inlineStr">
        <is>
          <t>Wilson Berry (RS SR)</t>
        </is>
      </c>
    </row>
    <row r="1785">
      <c r="A1785" t="inlineStr">
        <is>
          <t>Kentucky</t>
        </is>
      </c>
      <c r="B1785" t="inlineStr">
        <is>
          <t>PR</t>
        </is>
      </c>
      <c r="C1785" t="inlineStr">
        <is>
          <t>Ty Bryant (SR)</t>
        </is>
      </c>
    </row>
    <row r="1786">
      <c r="A1786" t="inlineStr">
        <is>
          <t>Kentucky</t>
        </is>
      </c>
      <c r="B1786" t="inlineStr">
        <is>
          <t>KR</t>
        </is>
      </c>
      <c r="C1786" t="inlineStr">
        <is>
          <t>Ja'Kayden Ferguson (SO) •</t>
        </is>
      </c>
      <c r="D1786" t="inlineStr">
        <is>
          <t>Martels Carter Jr. (RS FR)</t>
        </is>
      </c>
      <c r="E1786" t="inlineStr">
        <is>
          <t>Jason Patterson (RS SO)</t>
        </is>
      </c>
    </row>
    <row r="1787">
      <c r="A1787" t="inlineStr">
        <is>
          <t>LSU</t>
        </is>
      </c>
      <c r="C1787" t="inlineStr">
        <is>
          <t>OFFENSE — Up-Tempo (OurLads 07/24/2026)</t>
        </is>
      </c>
    </row>
    <row r="1788">
      <c r="A1788" t="inlineStr">
        <is>
          <t>LSU</t>
        </is>
      </c>
      <c r="B1788" t="inlineStr">
        <is>
          <t>WR-X</t>
        </is>
      </c>
      <c r="C1788" t="inlineStr">
        <is>
          <t>Jayce Brown (SR) •</t>
        </is>
      </c>
      <c r="D1788" t="inlineStr">
        <is>
          <t>Malik Elzy (RS JR) •</t>
        </is>
      </c>
      <c r="E1788" t="inlineStr">
        <is>
          <t>Roman Mothershed (RS JR) •</t>
        </is>
      </c>
      <c r="F1788" t="inlineStr">
        <is>
          <t>Tyree Holloway (RS JR) •</t>
        </is>
      </c>
    </row>
    <row r="1789">
      <c r="A1789" t="inlineStr">
        <is>
          <t>LSU</t>
        </is>
      </c>
      <c r="B1789" t="inlineStr">
        <is>
          <t>WR-Z</t>
        </is>
      </c>
      <c r="C1789" t="inlineStr">
        <is>
          <t>Jackson Harris (RS JR) •</t>
        </is>
      </c>
      <c r="D1789" t="inlineStr">
        <is>
          <t>Tre' Brown (RS JR) •</t>
        </is>
      </c>
      <c r="E1789" t="inlineStr">
        <is>
          <t>Phillip Wright III (RS FR)</t>
        </is>
      </c>
    </row>
    <row r="1790">
      <c r="A1790" t="inlineStr">
        <is>
          <t>LSU</t>
        </is>
      </c>
      <c r="B1790" t="inlineStr">
        <is>
          <t>WR-SL</t>
        </is>
      </c>
      <c r="C1790" t="inlineStr">
        <is>
          <t>Winston Watkins Jr. (SO) •</t>
        </is>
      </c>
      <c r="D1790" t="inlineStr">
        <is>
          <t>Eugene Wilson III (RS JR) •</t>
        </is>
      </c>
      <c r="E1790" t="inlineStr">
        <is>
          <t>Corey Barber Jr. (FR)</t>
        </is>
      </c>
    </row>
    <row r="1791">
      <c r="A1791" t="inlineStr">
        <is>
          <t>LSU</t>
        </is>
      </c>
      <c r="B1791" t="inlineStr">
        <is>
          <t>LT</t>
        </is>
      </c>
      <c r="C1791" t="inlineStr">
        <is>
          <t>Jordan Seaton (JR) •</t>
        </is>
      </c>
      <c r="D1791" t="inlineStr">
        <is>
          <t>Sean Thompkins Jr. (RS JR) •</t>
        </is>
      </c>
      <c r="E1791" t="inlineStr">
        <is>
          <t>JaKolby Jones (JR) •</t>
        </is>
      </c>
    </row>
    <row r="1792">
      <c r="A1792" t="inlineStr">
        <is>
          <t>LSU</t>
        </is>
      </c>
      <c r="B1792" t="inlineStr">
        <is>
          <t>LG</t>
        </is>
      </c>
      <c r="C1792" t="inlineStr">
        <is>
          <t>Bo Bordelon (RS SR)</t>
        </is>
      </c>
      <c r="D1792" t="inlineStr">
        <is>
          <t>Devin Harper (SO) •</t>
        </is>
      </c>
      <c r="E1792" t="inlineStr">
        <is>
          <t>Brett Bordelon (RS FR)</t>
        </is>
      </c>
    </row>
    <row r="1793">
      <c r="A1793" t="inlineStr">
        <is>
          <t>LSU</t>
        </is>
      </c>
      <c r="B1793" t="inlineStr">
        <is>
          <t>C</t>
        </is>
      </c>
      <c r="C1793" t="inlineStr">
        <is>
          <t>Braelin Moore (RS SR) •</t>
        </is>
      </c>
      <c r="D1793" t="inlineStr">
        <is>
          <t>William Satterwhite II (RS SO) •</t>
        </is>
      </c>
      <c r="E1793" t="inlineStr">
        <is>
          <t>Braden Augustus (RS JR)</t>
        </is>
      </c>
    </row>
    <row r="1794">
      <c r="A1794" t="inlineStr">
        <is>
          <t>LSU</t>
        </is>
      </c>
      <c r="B1794" t="inlineStr">
        <is>
          <t>RG</t>
        </is>
      </c>
      <c r="C1794" t="inlineStr">
        <is>
          <t>Aliou Bah (RS SR) •</t>
        </is>
      </c>
      <c r="D1794" t="inlineStr">
        <is>
          <t>Ja'Quan Sprinkle (RS JR) •</t>
        </is>
      </c>
      <c r="E1794" t="inlineStr">
        <is>
          <t>Solomon Thomas (RS FR)</t>
        </is>
      </c>
    </row>
    <row r="1795">
      <c r="A1795" t="inlineStr">
        <is>
          <t>LSU</t>
        </is>
      </c>
      <c r="B1795" t="inlineStr">
        <is>
          <t>RT</t>
        </is>
      </c>
      <c r="C1795" t="inlineStr">
        <is>
          <t>Weston Davis (RS SO)</t>
        </is>
      </c>
      <c r="D1795" t="inlineStr">
        <is>
          <t>Darrin Strey (RS FR) •</t>
        </is>
      </c>
      <c r="E1795" t="inlineStr">
        <is>
          <t>Brysten Martinez (FR)</t>
        </is>
      </c>
    </row>
    <row r="1796">
      <c r="A1796" t="inlineStr">
        <is>
          <t>LSU</t>
        </is>
      </c>
      <c r="B1796" t="inlineStr">
        <is>
          <t>TE</t>
        </is>
      </c>
      <c r="C1796" t="inlineStr">
        <is>
          <t>Trey'Dez Green (JR)</t>
        </is>
      </c>
      <c r="D1796" t="inlineStr">
        <is>
          <t>Zach Grace (RS JR) •</t>
        </is>
      </c>
      <c r="E1796" t="inlineStr">
        <is>
          <t>Malachi Thomas (JR) •</t>
        </is>
      </c>
      <c r="F1796" t="inlineStr">
        <is>
          <t>JD LaFleur (RS FR)</t>
        </is>
      </c>
    </row>
    <row r="1797">
      <c r="A1797" t="inlineStr">
        <is>
          <t>LSU</t>
        </is>
      </c>
      <c r="B1797" t="inlineStr">
        <is>
          <t>QB</t>
        </is>
      </c>
      <c r="C1797" t="inlineStr">
        <is>
          <t>Sam Leavitt (RS JR) •</t>
        </is>
      </c>
      <c r="D1797" t="inlineStr">
        <is>
          <t>Husan Longstreet (RS FR) •</t>
        </is>
      </c>
      <c r="E1797" t="inlineStr">
        <is>
          <t>Landen Clark (RS SO) •</t>
        </is>
      </c>
      <c r="F1797" t="inlineStr">
        <is>
          <t>Kaden Martin (RS SR) •</t>
        </is>
      </c>
    </row>
    <row r="1798">
      <c r="A1798" t="inlineStr">
        <is>
          <t>LSU</t>
        </is>
      </c>
      <c r="B1798" t="inlineStr">
        <is>
          <t>RB</t>
        </is>
      </c>
      <c r="C1798" t="inlineStr">
        <is>
          <t>Dilin Jones (RS SO) •</t>
        </is>
      </c>
      <c r="D1798" t="inlineStr">
        <is>
          <t>Harlem Berry (SO)</t>
        </is>
      </c>
      <c r="E1798" t="inlineStr">
        <is>
          <t>Caden Durham (JR)</t>
        </is>
      </c>
      <c r="F1798" t="inlineStr">
        <is>
          <t>Rod Gainey Jr. (RS SO) •</t>
        </is>
      </c>
    </row>
    <row r="1799">
      <c r="A1799" t="inlineStr">
        <is>
          <t>LSU</t>
        </is>
      </c>
      <c r="B1799" t="inlineStr">
        <is>
          <t>INJ</t>
        </is>
      </c>
      <c r="C1799" t="inlineStr">
        <is>
          <t>Gabriel Reliford (JR)</t>
        </is>
      </c>
      <c r="D1799" t="inlineStr">
        <is>
          <t>Aidan Anding (SO)</t>
        </is>
      </c>
    </row>
    <row r="1800">
      <c r="A1800" t="inlineStr">
        <is>
          <t>LSU</t>
        </is>
      </c>
    </row>
    <row r="1801">
      <c r="A1801" t="inlineStr">
        <is>
          <t>LSU</t>
        </is>
      </c>
      <c r="C1801" t="inlineStr">
        <is>
          <t>DEFENSE — 4-2-5 (OurLads 07/24/2026)</t>
        </is>
      </c>
    </row>
    <row r="1802">
      <c r="A1802" t="inlineStr">
        <is>
          <t>LSU</t>
        </is>
      </c>
      <c r="B1802" t="inlineStr">
        <is>
          <t>LDE</t>
        </is>
      </c>
      <c r="C1802" t="inlineStr">
        <is>
          <t>Jordan Ross (JR) •</t>
        </is>
      </c>
      <c r="D1802" t="inlineStr">
        <is>
          <t>Lamar Brown (FR)</t>
        </is>
      </c>
      <c r="E1802" t="inlineStr">
        <is>
          <t>Jaylen Brown (RS SO) •</t>
        </is>
      </c>
    </row>
    <row r="1803">
      <c r="A1803" t="inlineStr">
        <is>
          <t>LSU</t>
        </is>
      </c>
      <c r="B1803" t="inlineStr">
        <is>
          <t>LDT</t>
        </is>
      </c>
      <c r="C1803" t="inlineStr">
        <is>
          <t>Malik Blocton (JR) •</t>
        </is>
      </c>
      <c r="D1803" t="inlineStr">
        <is>
          <t>Dominick McKinley (JR)</t>
        </is>
      </c>
      <c r="E1803" t="inlineStr">
        <is>
          <t>Shone Washington (RS SR) •</t>
        </is>
      </c>
    </row>
    <row r="1804">
      <c r="A1804" t="inlineStr">
        <is>
          <t>LSU</t>
        </is>
      </c>
      <c r="B1804" t="inlineStr">
        <is>
          <t>RDT</t>
        </is>
      </c>
      <c r="C1804" t="inlineStr">
        <is>
          <t>Deuce Geralds (FR)</t>
        </is>
      </c>
      <c r="D1804" t="inlineStr">
        <is>
          <t>Stephiylan Green (RS JR) •</t>
        </is>
      </c>
      <c r="E1804" t="inlineStr">
        <is>
          <t>Richard Anderson (FR)</t>
        </is>
      </c>
    </row>
    <row r="1805">
      <c r="A1805" t="inlineStr">
        <is>
          <t>LSU</t>
        </is>
      </c>
      <c r="B1805" t="inlineStr">
        <is>
          <t>RDE</t>
        </is>
      </c>
      <c r="C1805" t="inlineStr">
        <is>
          <t>Princewill Umanmielen (SR) •</t>
        </is>
      </c>
      <c r="D1805" t="inlineStr">
        <is>
          <t>Dylan Carpenter (RS JR)</t>
        </is>
      </c>
      <c r="E1805" t="inlineStr">
        <is>
          <t>Damien Shanklin (RS FR)</t>
        </is>
      </c>
      <c r="F1805" t="inlineStr">
        <is>
          <t>Kolaj Cobbins (RS SO)</t>
        </is>
      </c>
    </row>
    <row r="1806">
      <c r="A1806" t="inlineStr">
        <is>
          <t>LSU</t>
        </is>
      </c>
      <c r="B1806" t="inlineStr">
        <is>
          <t>WLB</t>
        </is>
      </c>
      <c r="C1806" t="inlineStr">
        <is>
          <t>Whit Weeks (SR)</t>
        </is>
      </c>
      <c r="D1806" t="inlineStr">
        <is>
          <t>Davhon Keys (JR)</t>
        </is>
      </c>
      <c r="E1806" t="inlineStr">
        <is>
          <t>Charles Ross II (SO)</t>
        </is>
      </c>
      <c r="F1806" t="inlineStr">
        <is>
          <t>Keylan Moses (RS FR)</t>
        </is>
      </c>
    </row>
    <row r="1807">
      <c r="A1807" t="inlineStr">
        <is>
          <t>LSU</t>
        </is>
      </c>
      <c r="B1807" t="inlineStr">
        <is>
          <t>MLB</t>
        </is>
      </c>
      <c r="C1807" t="inlineStr">
        <is>
          <t>TJ Dottery (RS SR) •</t>
        </is>
      </c>
      <c r="D1807" t="inlineStr">
        <is>
          <t>Tylen Singleton (RS SO)</t>
        </is>
      </c>
      <c r="E1807" t="inlineStr">
        <is>
          <t>Zach Weeks (RS FR)</t>
        </is>
      </c>
    </row>
    <row r="1808">
      <c r="A1808" t="inlineStr">
        <is>
          <t>LSU</t>
        </is>
      </c>
      <c r="B1808" t="inlineStr">
        <is>
          <t>STAR</t>
        </is>
      </c>
      <c r="C1808" t="inlineStr">
        <is>
          <t>Dashawn Spears (JR)</t>
        </is>
      </c>
      <c r="D1808" t="inlineStr">
        <is>
          <t>CJ Jimcoily (SO)</t>
        </is>
      </c>
    </row>
    <row r="1809">
      <c r="A1809" t="inlineStr">
        <is>
          <t>LSU</t>
        </is>
      </c>
      <c r="B1809" t="inlineStr">
        <is>
          <t>LCB</t>
        </is>
      </c>
      <c r="C1809" t="inlineStr">
        <is>
          <t>DJ Pickett (SO)</t>
        </is>
      </c>
      <c r="D1809" t="inlineStr">
        <is>
          <t>Ja'Keem Jackson (RS JR) •</t>
        </is>
      </c>
      <c r="E1809" t="inlineStr">
        <is>
          <t>Havon Finney Jr. (FR)</t>
        </is>
      </c>
    </row>
    <row r="1810">
      <c r="A1810" t="inlineStr">
        <is>
          <t>LSU</t>
        </is>
      </c>
      <c r="B1810" t="inlineStr">
        <is>
          <t>SS</t>
        </is>
      </c>
      <c r="C1810" t="inlineStr">
        <is>
          <t>Tamarcus Cooley (RS JR) •</t>
        </is>
      </c>
      <c r="D1810" t="inlineStr">
        <is>
          <t>Jhase Thomas (RS FR)</t>
        </is>
      </c>
      <c r="E1810" t="inlineStr">
        <is>
          <t>Aiden Hall (FR)</t>
        </is>
      </c>
    </row>
    <row r="1811">
      <c r="A1811" t="inlineStr">
        <is>
          <t>LSU</t>
        </is>
      </c>
      <c r="B1811" t="inlineStr">
        <is>
          <t>FS</t>
        </is>
      </c>
      <c r="C1811" t="inlineStr">
        <is>
          <t>Ty Benefield (SR) •</t>
        </is>
      </c>
      <c r="D1811" t="inlineStr">
        <is>
          <t>Faheem Delane (SO) •</t>
        </is>
      </c>
    </row>
    <row r="1812">
      <c r="A1812" t="inlineStr">
        <is>
          <t>LSU</t>
        </is>
      </c>
      <c r="B1812" t="inlineStr">
        <is>
          <t>RCB</t>
        </is>
      </c>
      <c r="C1812" t="inlineStr">
        <is>
          <t>PJ Woodland (JR)</t>
        </is>
      </c>
      <c r="D1812" t="inlineStr">
        <is>
          <t>Michael Turner Jr. (RS SO)</t>
        </is>
      </c>
      <c r="E1812" t="inlineStr">
        <is>
          <t>Dez Ellis (FR)</t>
        </is>
      </c>
    </row>
    <row r="1813">
      <c r="A1813" t="inlineStr">
        <is>
          <t>LSU</t>
        </is>
      </c>
    </row>
    <row r="1814">
      <c r="A1814" t="inlineStr">
        <is>
          <t>LSU</t>
        </is>
      </c>
      <c r="C1814" t="inlineStr">
        <is>
          <t>SPECIAL TEAMS (OurLads 07/24/2026)</t>
        </is>
      </c>
    </row>
    <row r="1815">
      <c r="A1815" t="inlineStr">
        <is>
          <t>LSU</t>
        </is>
      </c>
      <c r="B1815" t="inlineStr">
        <is>
          <t>PT</t>
        </is>
      </c>
      <c r="C1815" t="inlineStr">
        <is>
          <t>Grant Chadwick (JR) •</t>
        </is>
      </c>
      <c r="D1815" t="inlineStr">
        <is>
          <t>Hayden Craig (RS FR) •</t>
        </is>
      </c>
    </row>
    <row r="1816">
      <c r="A1816" t="inlineStr">
        <is>
          <t>LSU</t>
        </is>
      </c>
      <c r="B1816" t="inlineStr">
        <is>
          <t>PK</t>
        </is>
      </c>
      <c r="C1816" t="inlineStr">
        <is>
          <t>Scott Starzyk (SO) •</t>
        </is>
      </c>
      <c r="D1816" t="inlineStr">
        <is>
          <t>Sean Perret (RS FR)</t>
        </is>
      </c>
      <c r="E1816" t="inlineStr">
        <is>
          <t>Gavin Higgins (FR)</t>
        </is>
      </c>
    </row>
    <row r="1817">
      <c r="A1817" t="inlineStr">
        <is>
          <t>LSU</t>
        </is>
      </c>
      <c r="B1817" t="inlineStr">
        <is>
          <t>KO</t>
        </is>
      </c>
      <c r="C1817" t="inlineStr">
        <is>
          <t>Scott Starzyk (SO) •</t>
        </is>
      </c>
      <c r="D1817" t="inlineStr">
        <is>
          <t>Sean Perret (RS FR)</t>
        </is>
      </c>
      <c r="E1817" t="inlineStr">
        <is>
          <t>Gavin Higgins (FR)</t>
        </is>
      </c>
    </row>
    <row r="1818">
      <c r="A1818" t="inlineStr">
        <is>
          <t>LSU</t>
        </is>
      </c>
      <c r="B1818" t="inlineStr">
        <is>
          <t>LS</t>
        </is>
      </c>
      <c r="C1818" t="inlineStr">
        <is>
          <t>Silas Hall (SO)</t>
        </is>
      </c>
      <c r="D1818" t="inlineStr">
        <is>
          <t>Mack Mulhern (RS FR) •</t>
        </is>
      </c>
    </row>
    <row r="1819">
      <c r="A1819" t="inlineStr">
        <is>
          <t>LSU</t>
        </is>
      </c>
      <c r="B1819" t="inlineStr">
        <is>
          <t>H</t>
        </is>
      </c>
      <c r="C1819" t="inlineStr">
        <is>
          <t>Grant Chadwick (JR) •</t>
        </is>
      </c>
      <c r="D1819" t="inlineStr">
        <is>
          <t>Hayden Craig (RS FR) •</t>
        </is>
      </c>
    </row>
    <row r="1820">
      <c r="A1820" t="inlineStr">
        <is>
          <t>LSU</t>
        </is>
      </c>
    </row>
    <row r="1821">
      <c r="A1821" t="inlineStr">
        <is>
          <t>LSU</t>
        </is>
      </c>
    </row>
    <row r="1822">
      <c r="A1822" t="inlineStr">
        <is>
          <t>Liberty</t>
        </is>
      </c>
      <c r="C1822" t="inlineStr">
        <is>
          <t>OFFENSE — Spread (OurLads 07/30/2026)</t>
        </is>
      </c>
    </row>
    <row r="1823">
      <c r="A1823" t="inlineStr">
        <is>
          <t>Liberty</t>
        </is>
      </c>
      <c r="B1823" t="inlineStr">
        <is>
          <t>WR-X</t>
        </is>
      </c>
      <c r="C1823" t="inlineStr">
        <is>
          <t>Rashawn Cunningham (RS SO) •</t>
        </is>
      </c>
      <c r="D1823" t="inlineStr">
        <is>
          <t>Jon Monteiro (RS SO)</t>
        </is>
      </c>
      <c r="E1823" t="inlineStr">
        <is>
          <t>Nasir Newkirk (RS FR)</t>
        </is>
      </c>
    </row>
    <row r="1824">
      <c r="A1824" t="inlineStr">
        <is>
          <t>Liberty</t>
        </is>
      </c>
      <c r="B1824" t="inlineStr">
        <is>
          <t>WR-Z</t>
        </is>
      </c>
      <c r="C1824" t="inlineStr">
        <is>
          <t>Jamari Person (RS JR) •</t>
        </is>
      </c>
      <c r="D1824" t="inlineStr">
        <is>
          <t>Refeno Vangates (RS SR) •</t>
        </is>
      </c>
      <c r="E1824" t="inlineStr">
        <is>
          <t>Bryce Randolph (RS FR)</t>
        </is>
      </c>
    </row>
    <row r="1825">
      <c r="A1825" t="inlineStr">
        <is>
          <t>Liberty</t>
        </is>
      </c>
      <c r="B1825" t="inlineStr">
        <is>
          <t>WR-SL</t>
        </is>
      </c>
      <c r="C1825" t="inlineStr">
        <is>
          <t>Makai Jackson (RS SR) •</t>
        </is>
      </c>
      <c r="D1825" t="inlineStr">
        <is>
          <t>Darius Copeland (RS JR)</t>
        </is>
      </c>
      <c r="E1825" t="inlineStr">
        <is>
          <t>Eric Smith (RS SO)</t>
        </is>
      </c>
    </row>
    <row r="1826">
      <c r="A1826" t="inlineStr">
        <is>
          <t>Liberty</t>
        </is>
      </c>
      <c r="B1826" t="inlineStr">
        <is>
          <t>LT</t>
        </is>
      </c>
      <c r="C1826" t="inlineStr">
        <is>
          <t>D.J. Geth (RS JR) •</t>
        </is>
      </c>
      <c r="D1826" t="inlineStr">
        <is>
          <t>Jude Foster (RS SO) •</t>
        </is>
      </c>
      <c r="E1826" t="inlineStr">
        <is>
          <t>Kevin Evehe (SO) •</t>
        </is>
      </c>
    </row>
    <row r="1827">
      <c r="A1827" t="inlineStr">
        <is>
          <t>Liberty</t>
        </is>
      </c>
      <c r="B1827" t="inlineStr">
        <is>
          <t>LG</t>
        </is>
      </c>
      <c r="C1827" t="inlineStr">
        <is>
          <t>Joep Engbers (RS JR) •</t>
        </is>
      </c>
    </row>
    <row r="1828">
      <c r="A1828" t="inlineStr">
        <is>
          <t>Liberty</t>
        </is>
      </c>
      <c r="B1828" t="inlineStr">
        <is>
          <t>C</t>
        </is>
      </c>
      <c r="C1828" t="inlineStr">
        <is>
          <t>Aaron Fenimore (RS JR)</t>
        </is>
      </c>
      <c r="D1828" t="inlineStr">
        <is>
          <t>Gabe Smith (RS FR)</t>
        </is>
      </c>
    </row>
    <row r="1829">
      <c r="A1829" t="inlineStr">
        <is>
          <t>Liberty</t>
        </is>
      </c>
      <c r="B1829" t="inlineStr">
        <is>
          <t>RG</t>
        </is>
      </c>
      <c r="C1829" t="inlineStr">
        <is>
          <t>Alex Birchmeier (RS JR) •</t>
        </is>
      </c>
      <c r="D1829" t="inlineStr">
        <is>
          <t>Val Erickson (RS SR) •</t>
        </is>
      </c>
    </row>
    <row r="1830">
      <c r="A1830" t="inlineStr">
        <is>
          <t>Liberty</t>
        </is>
      </c>
      <c r="B1830" t="inlineStr">
        <is>
          <t>RT</t>
        </is>
      </c>
      <c r="C1830" t="inlineStr">
        <is>
          <t>Christian Williams (RS SR) •</t>
        </is>
      </c>
      <c r="D1830" t="inlineStr">
        <is>
          <t>Austin Anderson (RS SR)</t>
        </is>
      </c>
      <c r="E1830" t="inlineStr">
        <is>
          <t>Erwil Anthony Jr. (RS SR) •</t>
        </is>
      </c>
    </row>
    <row r="1831">
      <c r="A1831" t="inlineStr">
        <is>
          <t>Liberty</t>
        </is>
      </c>
      <c r="B1831" t="inlineStr">
        <is>
          <t>TE</t>
        </is>
      </c>
      <c r="C1831" t="inlineStr">
        <is>
          <t>Caleb Ryan (RS SR)</t>
        </is>
      </c>
      <c r="D1831" t="inlineStr">
        <is>
          <t>LaKelsey Johnson Jr. (RS SR) •</t>
        </is>
      </c>
      <c r="E1831" t="inlineStr">
        <is>
          <t>Zeke Wimbush (RS JR) •</t>
        </is>
      </c>
    </row>
    <row r="1832">
      <c r="A1832" t="inlineStr">
        <is>
          <t>Liberty</t>
        </is>
      </c>
      <c r="B1832" t="inlineStr">
        <is>
          <t>QB</t>
        </is>
      </c>
      <c r="C1832" t="inlineStr">
        <is>
          <t>Jaylen Henderson (RS SR) •</t>
        </is>
      </c>
      <c r="D1832" t="inlineStr">
        <is>
          <t>Deshawn Purdie (RS SO) •</t>
        </is>
      </c>
      <c r="E1832" t="inlineStr">
        <is>
          <t>Ethan Vasko (RS SR) •</t>
        </is>
      </c>
    </row>
    <row r="1833">
      <c r="A1833" t="inlineStr">
        <is>
          <t>Liberty</t>
        </is>
      </c>
      <c r="B1833" t="inlineStr">
        <is>
          <t>RB-A</t>
        </is>
      </c>
      <c r="C1833" t="inlineStr">
        <is>
          <t>Jaylon Coleman (SO)</t>
        </is>
      </c>
      <c r="D1833" t="inlineStr">
        <is>
          <t>Peyton Jones (RS JR) •</t>
        </is>
      </c>
      <c r="E1833" t="inlineStr">
        <is>
          <t>Justin Marshall (RS JR) •</t>
        </is>
      </c>
    </row>
    <row r="1834">
      <c r="A1834" t="inlineStr">
        <is>
          <t>Liberty</t>
        </is>
      </c>
      <c r="B1834" t="inlineStr">
        <is>
          <t>RB-B</t>
        </is>
      </c>
      <c r="C1834" t="inlineStr">
        <is>
          <t>Kanye Udoh (RS JR) •</t>
        </is>
      </c>
      <c r="D1834" t="inlineStr">
        <is>
          <t>Kam Davis (RS SO) •</t>
        </is>
      </c>
      <c r="E1834" t="inlineStr">
        <is>
          <t>Terron Kellman (RS SR) •</t>
        </is>
      </c>
    </row>
    <row r="1835">
      <c r="A1835" t="inlineStr">
        <is>
          <t>Liberty</t>
        </is>
      </c>
      <c r="B1835" t="inlineStr">
        <is>
          <t>JOKER</t>
        </is>
      </c>
      <c r="C1835" t="inlineStr">
        <is>
          <t>Brenton Williams (RS JR) •</t>
        </is>
      </c>
      <c r="D1835" t="inlineStr">
        <is>
          <t>Ethan Crisp (RS JR) •</t>
        </is>
      </c>
      <c r="E1835" t="inlineStr">
        <is>
          <t>Lorenzo Payne (JR) •</t>
        </is>
      </c>
    </row>
    <row r="1836">
      <c r="A1836" t="inlineStr">
        <is>
          <t>Liberty</t>
        </is>
      </c>
      <c r="C1836" t="inlineStr">
        <is>
          <t>DEFENSE — Multiple 4-2-5 (OurLads 07/30/2026)</t>
        </is>
      </c>
    </row>
    <row r="1837">
      <c r="A1837" t="inlineStr">
        <is>
          <t>Liberty</t>
        </is>
      </c>
      <c r="B1837" t="inlineStr">
        <is>
          <t>DE</t>
        </is>
      </c>
      <c r="C1837" t="inlineStr">
        <is>
          <t>Aaron Hester (RS SR) •</t>
        </is>
      </c>
      <c r="D1837" t="inlineStr">
        <is>
          <t>Samuel Cohen (SO)</t>
        </is>
      </c>
      <c r="E1837" t="inlineStr">
        <is>
          <t>Michael Floyde (RS SO) •</t>
        </is>
      </c>
    </row>
    <row r="1838">
      <c r="A1838" t="inlineStr">
        <is>
          <t>Liberty</t>
        </is>
      </c>
      <c r="B1838" t="inlineStr">
        <is>
          <t>NT</t>
        </is>
      </c>
      <c r="C1838" t="inlineStr">
        <is>
          <t>Mike Jarvis (RS SR) •</t>
        </is>
      </c>
      <c r="D1838" t="inlineStr">
        <is>
          <t>Joe Strickland (RS SR) •</t>
        </is>
      </c>
      <c r="E1838" t="inlineStr">
        <is>
          <t>Kam Cullins (SO)</t>
        </is>
      </c>
    </row>
    <row r="1839">
      <c r="A1839" t="inlineStr">
        <is>
          <t>Liberty</t>
        </is>
      </c>
      <c r="B1839" t="inlineStr">
        <is>
          <t>DT</t>
        </is>
      </c>
      <c r="C1839" t="inlineStr">
        <is>
          <t>Markus Clark (RS SR) •</t>
        </is>
      </c>
      <c r="D1839" t="inlineStr">
        <is>
          <t>Nathan Pirolli (RS JR)</t>
        </is>
      </c>
      <c r="E1839" t="inlineStr">
        <is>
          <t>Henry Hicks (JR) •</t>
        </is>
      </c>
    </row>
    <row r="1840">
      <c r="A1840" t="inlineStr">
        <is>
          <t>Liberty</t>
        </is>
      </c>
      <c r="B1840" t="inlineStr">
        <is>
          <t>WLB</t>
        </is>
      </c>
      <c r="C1840" t="inlineStr">
        <is>
          <t>Derrell Farrar (RS SR) •</t>
        </is>
      </c>
      <c r="D1840" t="inlineStr">
        <is>
          <t>Micah Pollard (RS SR) •</t>
        </is>
      </c>
      <c r="E1840" t="inlineStr">
        <is>
          <t>Kyle Ferm (RS SO) •</t>
        </is>
      </c>
    </row>
    <row r="1841">
      <c r="A1841" t="inlineStr">
        <is>
          <t>Liberty</t>
        </is>
      </c>
      <c r="B1841" t="inlineStr">
        <is>
          <t>MLB</t>
        </is>
      </c>
      <c r="C1841" t="inlineStr">
        <is>
          <t>Aidan Vaughan (RS SR) •</t>
        </is>
      </c>
      <c r="D1841" t="inlineStr">
        <is>
          <t>Deuce Spurlock (RS SR) •</t>
        </is>
      </c>
      <c r="E1841" t="inlineStr">
        <is>
          <t>Dillano Glaud (RS SO)</t>
        </is>
      </c>
    </row>
    <row r="1842">
      <c r="A1842" t="inlineStr">
        <is>
          <t>Liberty</t>
        </is>
      </c>
      <c r="B1842" t="inlineStr">
        <is>
          <t>LCB</t>
        </is>
      </c>
      <c r="C1842" t="inlineStr">
        <is>
          <t>Elijah Hopkins (RS SR) •</t>
        </is>
      </c>
      <c r="D1842" t="inlineStr">
        <is>
          <t>Ashton McShane (RS SO) •</t>
        </is>
      </c>
      <c r="E1842" t="inlineStr">
        <is>
          <t>Jamal Miles (RS JR)</t>
        </is>
      </c>
    </row>
    <row r="1843">
      <c r="A1843" t="inlineStr">
        <is>
          <t>Liberty</t>
        </is>
      </c>
      <c r="B1843" t="inlineStr">
        <is>
          <t>SS</t>
        </is>
      </c>
      <c r="C1843" t="inlineStr">
        <is>
          <t>Jayden Davis (RS JR) •</t>
        </is>
      </c>
      <c r="D1843" t="inlineStr">
        <is>
          <t>Ashton Whitner (RS SR) •</t>
        </is>
      </c>
      <c r="E1843" t="inlineStr">
        <is>
          <t>Ronald Moore Jr. (RS SO)</t>
        </is>
      </c>
    </row>
    <row r="1844">
      <c r="A1844" t="inlineStr">
        <is>
          <t>Liberty</t>
        </is>
      </c>
      <c r="B1844" t="inlineStr">
        <is>
          <t>FS</t>
        </is>
      </c>
      <c r="C1844" t="inlineStr">
        <is>
          <t>D-Icey Hopkins (RS SR) •</t>
        </is>
      </c>
      <c r="D1844" t="inlineStr">
        <is>
          <t>Jeremiah Vessel (RS JR) •</t>
        </is>
      </c>
      <c r="E1844" t="inlineStr">
        <is>
          <t>Jayden Whaley (RS SO) •</t>
        </is>
      </c>
    </row>
    <row r="1845">
      <c r="A1845" t="inlineStr">
        <is>
          <t>Liberty</t>
        </is>
      </c>
      <c r="B1845" t="inlineStr">
        <is>
          <t>RCB</t>
        </is>
      </c>
      <c r="C1845" t="inlineStr">
        <is>
          <t>Jiquavious Marshall (RS SO) •</t>
        </is>
      </c>
      <c r="D1845" t="inlineStr">
        <is>
          <t>Prince Cottonham (JR) •</t>
        </is>
      </c>
      <c r="E1845" t="inlineStr">
        <is>
          <t>Myke Gunn (RS FR)</t>
        </is>
      </c>
    </row>
    <row r="1846">
      <c r="A1846" t="inlineStr">
        <is>
          <t>Liberty</t>
        </is>
      </c>
      <c r="B1846" t="inlineStr">
        <is>
          <t>NB</t>
        </is>
      </c>
      <c r="C1846" t="inlineStr">
        <is>
          <t>Elijah McKenzie (RS JR) •</t>
        </is>
      </c>
      <c r="D1846" t="inlineStr">
        <is>
          <t>Izaiah Guy (RS SR) •</t>
        </is>
      </c>
      <c r="E1846" t="inlineStr">
        <is>
          <t>Tyrell Gainey (RS JR) •</t>
        </is>
      </c>
    </row>
    <row r="1847">
      <c r="A1847" t="inlineStr">
        <is>
          <t>Liberty</t>
        </is>
      </c>
    </row>
    <row r="1848">
      <c r="A1848" t="inlineStr">
        <is>
          <t>Liberty</t>
        </is>
      </c>
    </row>
    <row r="1849">
      <c r="A1849" t="inlineStr">
        <is>
          <t>Liberty</t>
        </is>
      </c>
      <c r="C1849" t="inlineStr">
        <is>
          <t>SPECIAL TEAMS (OurLads 07/30/2026)</t>
        </is>
      </c>
    </row>
    <row r="1850">
      <c r="A1850" t="inlineStr">
        <is>
          <t>Liberty</t>
        </is>
      </c>
      <c r="B1850" t="inlineStr">
        <is>
          <t>PT</t>
        </is>
      </c>
      <c r="C1850" t="inlineStr">
        <is>
          <t>Sam Crossan (RS SO)</t>
        </is>
      </c>
      <c r="D1850" t="inlineStr">
        <is>
          <t>Chase Reeves (FR)</t>
        </is>
      </c>
    </row>
    <row r="1851">
      <c r="A1851" t="inlineStr">
        <is>
          <t>Liberty</t>
        </is>
      </c>
      <c r="B1851" t="inlineStr">
        <is>
          <t>PK</t>
        </is>
      </c>
      <c r="C1851" t="inlineStr">
        <is>
          <t>Tyler Black (RS JR) •</t>
        </is>
      </c>
      <c r="D1851" t="inlineStr">
        <is>
          <t>Chase Reeves (FR)</t>
        </is>
      </c>
    </row>
    <row r="1852">
      <c r="A1852" t="inlineStr">
        <is>
          <t>Liberty</t>
        </is>
      </c>
      <c r="B1852" t="inlineStr">
        <is>
          <t>KO</t>
        </is>
      </c>
      <c r="C1852" t="inlineStr">
        <is>
          <t>Tyler Black (RS JR) •</t>
        </is>
      </c>
      <c r="D1852" t="inlineStr">
        <is>
          <t>Chase Reeves (FR)</t>
        </is>
      </c>
    </row>
    <row r="1853">
      <c r="A1853" t="inlineStr">
        <is>
          <t>Liberty</t>
        </is>
      </c>
      <c r="B1853" t="inlineStr">
        <is>
          <t>LS</t>
        </is>
      </c>
      <c r="C1853" t="inlineStr">
        <is>
          <t>Greg Rivera (RS SR) •</t>
        </is>
      </c>
      <c r="D1853" t="inlineStr">
        <is>
          <t>Cayden Comer (RS FR)</t>
        </is>
      </c>
    </row>
    <row r="1854">
      <c r="A1854" t="inlineStr">
        <is>
          <t>Liberty</t>
        </is>
      </c>
      <c r="B1854" t="inlineStr">
        <is>
          <t>H</t>
        </is>
      </c>
      <c r="C1854" t="inlineStr">
        <is>
          <t>Sam Crossan (RS SO)</t>
        </is>
      </c>
    </row>
    <row r="1855">
      <c r="A1855" t="inlineStr">
        <is>
          <t>Liberty</t>
        </is>
      </c>
      <c r="B1855" t="inlineStr">
        <is>
          <t>PR</t>
        </is>
      </c>
      <c r="C1855" t="inlineStr">
        <is>
          <t>Jaylon Coleman (SO)</t>
        </is>
      </c>
      <c r="D1855" t="inlineStr">
        <is>
          <t>Makai Jackson (RS SR) •</t>
        </is>
      </c>
    </row>
    <row r="1856">
      <c r="A1856" t="inlineStr">
        <is>
          <t>Liberty</t>
        </is>
      </c>
      <c r="B1856" t="inlineStr">
        <is>
          <t>KR</t>
        </is>
      </c>
      <c r="C1856" t="inlineStr">
        <is>
          <t>Jon Monteiro (RS SO)</t>
        </is>
      </c>
      <c r="D1856" t="inlineStr">
        <is>
          <t>Refeno Vangates (RS SR) •</t>
        </is>
      </c>
    </row>
    <row r="1857">
      <c r="A1857" t="inlineStr">
        <is>
          <t>Louisiana</t>
        </is>
      </c>
      <c r="C1857" t="inlineStr">
        <is>
          <t>OFFENSE — Multiple (OurLads 08/06/2026)</t>
        </is>
      </c>
    </row>
    <row r="1858">
      <c r="A1858" t="inlineStr">
        <is>
          <t>Louisiana</t>
        </is>
      </c>
      <c r="B1858" t="inlineStr">
        <is>
          <t>WR-X</t>
        </is>
      </c>
      <c r="C1858" t="inlineStr">
        <is>
          <t>Shelton Sampson Jr. (RS JR) •</t>
        </is>
      </c>
      <c r="D1858" t="inlineStr">
        <is>
          <t>KeDarius Wade (RS JR)</t>
        </is>
      </c>
      <c r="E1858" t="inlineStr">
        <is>
          <t>Kristion Brooks (FR)</t>
        </is>
      </c>
    </row>
    <row r="1859">
      <c r="A1859" t="inlineStr">
        <is>
          <t>Louisiana</t>
        </is>
      </c>
      <c r="B1859" t="inlineStr">
        <is>
          <t>WR-Z</t>
        </is>
      </c>
      <c r="C1859" t="inlineStr">
        <is>
          <t>Landon Strother (RS SO)</t>
        </is>
      </c>
      <c r="D1859" t="inlineStr">
        <is>
          <t>Rahji Dennis (RS SO)</t>
        </is>
      </c>
      <c r="E1859" t="inlineStr">
        <is>
          <t>Landon Baptiste (RS JR)</t>
        </is>
      </c>
      <c r="F1859" t="inlineStr">
        <is>
          <t>Jayden Lewis (FR)</t>
        </is>
      </c>
    </row>
    <row r="1860">
      <c r="A1860" t="inlineStr">
        <is>
          <t>Louisiana</t>
        </is>
      </c>
      <c r="B1860" t="inlineStr">
        <is>
          <t>WR-H</t>
        </is>
      </c>
      <c r="C1860" t="inlineStr">
        <is>
          <t>Jaydon Johnson (RS SR)</t>
        </is>
      </c>
      <c r="D1860" t="inlineStr">
        <is>
          <t>Trenton Chaney (RS FR)</t>
        </is>
      </c>
      <c r="E1860" t="inlineStr">
        <is>
          <t>Russell Babineaux (RS FR)</t>
        </is>
      </c>
    </row>
    <row r="1861">
      <c r="A1861" t="inlineStr">
        <is>
          <t>Louisiana</t>
        </is>
      </c>
      <c r="B1861" t="inlineStr">
        <is>
          <t>LT</t>
        </is>
      </c>
      <c r="C1861" t="inlineStr">
        <is>
          <t>Ryder Bentley (RS SO)</t>
        </is>
      </c>
      <c r="D1861" t="inlineStr">
        <is>
          <t>Zay Alexander (RS JR) •</t>
        </is>
      </c>
      <c r="E1861" t="inlineStr">
        <is>
          <t>Baylynn Williams (RS FR)</t>
        </is>
      </c>
    </row>
    <row r="1862">
      <c r="A1862" t="inlineStr">
        <is>
          <t>Louisiana</t>
        </is>
      </c>
      <c r="B1862" t="inlineStr">
        <is>
          <t>LG</t>
        </is>
      </c>
      <c r="C1862" t="inlineStr">
        <is>
          <t>Kaden Moreau (RS SR)</t>
        </is>
      </c>
      <c r="D1862" t="inlineStr">
        <is>
          <t>Jakoby Isom (SO)</t>
        </is>
      </c>
    </row>
    <row r="1863">
      <c r="A1863" t="inlineStr">
        <is>
          <t>Louisiana</t>
        </is>
      </c>
      <c r="B1863" t="inlineStr">
        <is>
          <t>C</t>
        </is>
      </c>
      <c r="C1863" t="inlineStr">
        <is>
          <t>Cooper Fordham (RS JR)</t>
        </is>
      </c>
      <c r="D1863" t="inlineStr">
        <is>
          <t>Andrew Martinez (RS JR)</t>
        </is>
      </c>
      <c r="E1863" t="inlineStr">
        <is>
          <t>Jackson Hammond (RS SO)</t>
        </is>
      </c>
    </row>
    <row r="1864">
      <c r="A1864" t="inlineStr">
        <is>
          <t>Louisiana</t>
        </is>
      </c>
      <c r="B1864" t="inlineStr">
        <is>
          <t>RG</t>
        </is>
      </c>
      <c r="C1864" t="inlineStr">
        <is>
          <t>Matthew Broussard (RS JR)</t>
        </is>
      </c>
      <c r="D1864" t="inlineStr">
        <is>
          <t>Jayden McAllister (RS FR)</t>
        </is>
      </c>
    </row>
    <row r="1865">
      <c r="A1865" t="inlineStr">
        <is>
          <t>Louisiana</t>
        </is>
      </c>
      <c r="B1865" t="inlineStr">
        <is>
          <t>RT</t>
        </is>
      </c>
      <c r="C1865" t="inlineStr">
        <is>
          <t>George Jackson (RS SR)</t>
        </is>
      </c>
      <c r="D1865" t="inlineStr">
        <is>
          <t>J'Marion Gooch (RS JR) •</t>
        </is>
      </c>
    </row>
    <row r="1866">
      <c r="A1866" t="inlineStr">
        <is>
          <t>Louisiana</t>
        </is>
      </c>
      <c r="B1866" t="inlineStr">
        <is>
          <t>TE</t>
        </is>
      </c>
      <c r="C1866" t="inlineStr">
        <is>
          <t>Caden Jensen (RS JR)</t>
        </is>
      </c>
      <c r="D1866" t="inlineStr">
        <is>
          <t>Brock Chappell (SR) •</t>
        </is>
      </c>
      <c r="E1866" t="inlineStr">
        <is>
          <t>Teddy Gawlik (RS SO)</t>
        </is>
      </c>
      <c r="F1866" t="inlineStr">
        <is>
          <t>Quandre Coates (RS FR)</t>
        </is>
      </c>
    </row>
    <row r="1867">
      <c r="A1867" t="inlineStr">
        <is>
          <t>Louisiana</t>
        </is>
      </c>
      <c r="B1867" t="inlineStr">
        <is>
          <t>QB</t>
        </is>
      </c>
      <c r="C1867" t="inlineStr">
        <is>
          <t>Lunch Winfield (RS JR)</t>
        </is>
      </c>
      <c r="D1867" t="inlineStr">
        <is>
          <t>Daniel Beale (RS SO)</t>
        </is>
      </c>
      <c r="E1867" t="inlineStr">
        <is>
          <t>Coleman Carter (RS FR)</t>
        </is>
      </c>
      <c r="F1867" t="inlineStr">
        <is>
          <t>Sam Altmann (RS SO)</t>
        </is>
      </c>
    </row>
    <row r="1868">
      <c r="A1868" t="inlineStr">
        <is>
          <t>Louisiana</t>
        </is>
      </c>
      <c r="B1868" t="inlineStr">
        <is>
          <t>RB</t>
        </is>
      </c>
      <c r="C1868" t="inlineStr">
        <is>
          <t>Steven Blanco (RS SO)</t>
        </is>
      </c>
      <c r="D1868" t="inlineStr">
        <is>
          <t>Darrell Smith (RS FR)</t>
        </is>
      </c>
      <c r="E1868" t="inlineStr">
        <is>
          <t>JJ Garner (RS FR)</t>
        </is>
      </c>
      <c r="F1868" t="inlineStr">
        <is>
          <t>Anthony Reagan Jr. (JR) •</t>
        </is>
      </c>
    </row>
    <row r="1869">
      <c r="A1869" t="inlineStr">
        <is>
          <t>Louisiana</t>
        </is>
      </c>
    </row>
    <row r="1870">
      <c r="A1870" t="inlineStr">
        <is>
          <t>Louisiana</t>
        </is>
      </c>
    </row>
    <row r="1871">
      <c r="A1871" t="inlineStr">
        <is>
          <t>Louisiana</t>
        </is>
      </c>
      <c r="C1871" t="inlineStr">
        <is>
          <t>DEFENSE — 3-4 (OurLads 08/06/2026)</t>
        </is>
      </c>
    </row>
    <row r="1872">
      <c r="A1872" t="inlineStr">
        <is>
          <t>Louisiana</t>
        </is>
      </c>
      <c r="B1872" t="inlineStr">
        <is>
          <t>DE</t>
        </is>
      </c>
      <c r="C1872" t="inlineStr">
        <is>
          <t>Tito Chikere (RS SR) •</t>
        </is>
      </c>
      <c r="D1872" t="inlineStr">
        <is>
          <t>Lance Williams (RS JR)</t>
        </is>
      </c>
      <c r="E1872" t="inlineStr">
        <is>
          <t>Priest Ashe (RS SO)</t>
        </is>
      </c>
    </row>
    <row r="1873">
      <c r="A1873" t="inlineStr">
        <is>
          <t>Louisiana</t>
        </is>
      </c>
      <c r="B1873" t="inlineStr">
        <is>
          <t>NT</t>
        </is>
      </c>
      <c r="C1873" t="inlineStr">
        <is>
          <t>Fitzgerald West Jr. (RS SR) •</t>
        </is>
      </c>
      <c r="D1873" t="inlineStr">
        <is>
          <t>Brodrick Stewart (RS JR) •</t>
        </is>
      </c>
      <c r="E1873" t="inlineStr">
        <is>
          <t>Ashton Wright (RS SO)</t>
        </is>
      </c>
    </row>
    <row r="1874">
      <c r="A1874" t="inlineStr">
        <is>
          <t>Louisiana</t>
        </is>
      </c>
      <c r="B1874" t="inlineStr">
        <is>
          <t>DT</t>
        </is>
      </c>
      <c r="C1874" t="inlineStr">
        <is>
          <t>Maxie Baudoin IV (RS SR) •</t>
        </is>
      </c>
      <c r="D1874" t="inlineStr">
        <is>
          <t>Chase Edwards (RS JR)</t>
        </is>
      </c>
    </row>
    <row r="1875">
      <c r="A1875" t="inlineStr">
        <is>
          <t>Louisiana</t>
        </is>
      </c>
      <c r="B1875" t="inlineStr">
        <is>
          <t>JACK</t>
        </is>
      </c>
      <c r="C1875" t="inlineStr">
        <is>
          <t>Ashley Williams (RS JR) •</t>
        </is>
      </c>
      <c r="D1875" t="inlineStr">
        <is>
          <t>Princeton Malbrue (RS SR) •</t>
        </is>
      </c>
      <c r="E1875" t="inlineStr">
        <is>
          <t>Lester Jones (RS JR)</t>
        </is>
      </c>
    </row>
    <row r="1876">
      <c r="A1876" t="inlineStr">
        <is>
          <t>Louisiana</t>
        </is>
      </c>
      <c r="B1876" t="inlineStr">
        <is>
          <t>WLB</t>
        </is>
      </c>
      <c r="C1876" t="inlineStr">
        <is>
          <t>Kailep Edwards (RS SR)</t>
        </is>
      </c>
      <c r="D1876" t="inlineStr">
        <is>
          <t>Conor McPherson (RS SO)</t>
        </is>
      </c>
    </row>
    <row r="1877">
      <c r="A1877" t="inlineStr">
        <is>
          <t>Louisiana</t>
        </is>
      </c>
      <c r="B1877" t="inlineStr">
        <is>
          <t>MLB</t>
        </is>
      </c>
      <c r="C1877" t="inlineStr">
        <is>
          <t>Jake St. Andre (RS SR)</t>
        </is>
      </c>
      <c r="D1877" t="inlineStr">
        <is>
          <t>Micah Johnson (RS JR)</t>
        </is>
      </c>
    </row>
    <row r="1878">
      <c r="A1878" t="inlineStr">
        <is>
          <t>Louisiana</t>
        </is>
      </c>
      <c r="B1878" t="inlineStr">
        <is>
          <t>LCB</t>
        </is>
      </c>
      <c r="C1878" t="inlineStr">
        <is>
          <t>Avery Demery (RS SO)</t>
        </is>
      </c>
      <c r="D1878" t="inlineStr">
        <is>
          <t>Curley Reed III (RS JR) •</t>
        </is>
      </c>
    </row>
    <row r="1879">
      <c r="A1879" t="inlineStr">
        <is>
          <t>Louisiana</t>
        </is>
      </c>
      <c r="B1879" t="inlineStr">
        <is>
          <t>SS</t>
        </is>
      </c>
      <c r="C1879" t="inlineStr">
        <is>
          <t>Collin Jacob (RS SR)</t>
        </is>
      </c>
      <c r="D1879" t="inlineStr">
        <is>
          <t>Lake Bates (RS SO)</t>
        </is>
      </c>
    </row>
    <row r="1880">
      <c r="A1880" t="inlineStr">
        <is>
          <t>Louisiana</t>
        </is>
      </c>
      <c r="B1880" t="inlineStr">
        <is>
          <t>FS</t>
        </is>
      </c>
      <c r="C1880" t="inlineStr">
        <is>
          <t>Kody Jackson (RS JR)</t>
        </is>
      </c>
      <c r="D1880" t="inlineStr">
        <is>
          <t>Steven Ranel II (RS FR)</t>
        </is>
      </c>
    </row>
    <row r="1881">
      <c r="A1881" t="inlineStr">
        <is>
          <t>Louisiana</t>
        </is>
      </c>
      <c r="B1881" t="inlineStr">
        <is>
          <t>RCB</t>
        </is>
      </c>
      <c r="C1881" t="inlineStr">
        <is>
          <t>Brent Gordon Jr. (SO)</t>
        </is>
      </c>
      <c r="D1881" t="inlineStr">
        <is>
          <t>Jeremiah Moses (RS JR)</t>
        </is>
      </c>
    </row>
    <row r="1882">
      <c r="A1882" t="inlineStr">
        <is>
          <t>Louisiana</t>
        </is>
      </c>
      <c r="B1882" t="inlineStr">
        <is>
          <t>NB</t>
        </is>
      </c>
      <c r="C1882" t="inlineStr">
        <is>
          <t>Maurion Eleam (RS SR)</t>
        </is>
      </c>
    </row>
    <row r="1883">
      <c r="A1883" t="inlineStr">
        <is>
          <t>Louisiana</t>
        </is>
      </c>
    </row>
    <row r="1884">
      <c r="A1884" t="inlineStr">
        <is>
          <t>Louisiana</t>
        </is>
      </c>
      <c r="C1884" t="inlineStr">
        <is>
          <t>SPECIAL TEAMS (OurLads 08/06/2026)</t>
        </is>
      </c>
    </row>
    <row r="1885">
      <c r="A1885" t="inlineStr">
        <is>
          <t>Louisiana</t>
        </is>
      </c>
      <c r="B1885" t="inlineStr">
        <is>
          <t>PT</t>
        </is>
      </c>
      <c r="C1885" t="inlineStr">
        <is>
          <t>Mason Golding (FR)</t>
        </is>
      </c>
      <c r="D1885" t="inlineStr">
        <is>
          <t>Brek Schultz (RS FR)</t>
        </is>
      </c>
    </row>
    <row r="1886">
      <c r="A1886" t="inlineStr">
        <is>
          <t>Louisiana</t>
        </is>
      </c>
      <c r="B1886" t="inlineStr">
        <is>
          <t>PK</t>
        </is>
      </c>
      <c r="C1886" t="inlineStr">
        <is>
          <t>Tony Sterner (RS SR) •</t>
        </is>
      </c>
      <c r="D1886" t="inlineStr">
        <is>
          <t>Logan Klotz (RS SR) •</t>
        </is>
      </c>
    </row>
    <row r="1887">
      <c r="A1887" t="inlineStr">
        <is>
          <t>Louisiana</t>
        </is>
      </c>
      <c r="B1887" t="inlineStr">
        <is>
          <t>KO</t>
        </is>
      </c>
      <c r="C1887" t="inlineStr">
        <is>
          <t>Logan Klotz (RS SR) •</t>
        </is>
      </c>
      <c r="D1887" t="inlineStr">
        <is>
          <t>Brek Schultz (RS FR)</t>
        </is>
      </c>
    </row>
    <row r="1888">
      <c r="A1888" t="inlineStr">
        <is>
          <t>Louisiana</t>
        </is>
      </c>
      <c r="B1888" t="inlineStr">
        <is>
          <t>LS</t>
        </is>
      </c>
      <c r="C1888" t="inlineStr">
        <is>
          <t>Carson Kraft (RS SO) •</t>
        </is>
      </c>
      <c r="D1888" t="inlineStr">
        <is>
          <t>Jackson Villaume (FR)</t>
        </is>
      </c>
    </row>
    <row r="1889">
      <c r="A1889" t="inlineStr">
        <is>
          <t>Louisiana</t>
        </is>
      </c>
      <c r="B1889" t="inlineStr">
        <is>
          <t>H</t>
        </is>
      </c>
      <c r="C1889" t="inlineStr">
        <is>
          <t>Mason Golding (FR)</t>
        </is>
      </c>
    </row>
    <row r="1890">
      <c r="A1890" t="inlineStr">
        <is>
          <t>Louisiana</t>
        </is>
      </c>
      <c r="B1890" t="inlineStr">
        <is>
          <t>PR</t>
        </is>
      </c>
      <c r="C1890" t="inlineStr">
        <is>
          <t>Landon Strother (RS SO)</t>
        </is>
      </c>
      <c r="D1890" t="inlineStr">
        <is>
          <t>Darrell Smith (RS FR)</t>
        </is>
      </c>
    </row>
    <row r="1891">
      <c r="A1891" t="inlineStr">
        <is>
          <t>Louisiana</t>
        </is>
      </c>
      <c r="B1891" t="inlineStr">
        <is>
          <t>KR</t>
        </is>
      </c>
      <c r="C1891" t="inlineStr">
        <is>
          <t>Ja'Corian Norris (RS SO)</t>
        </is>
      </c>
      <c r="D1891" t="inlineStr">
        <is>
          <t>Darrell Smith (RS FR)</t>
        </is>
      </c>
    </row>
    <row r="1892">
      <c r="A1892" t="inlineStr">
        <is>
          <t>Louisiana Tech</t>
        </is>
      </c>
      <c r="C1892" t="inlineStr">
        <is>
          <t>OFFENSE — Air Raid (OurLads 08/13/2026)</t>
        </is>
      </c>
    </row>
    <row r="1893">
      <c r="A1893" t="inlineStr">
        <is>
          <t>Louisiana Tech</t>
        </is>
      </c>
      <c r="B1893" t="inlineStr">
        <is>
          <t>WR-X</t>
        </is>
      </c>
      <c r="C1893" t="inlineStr">
        <is>
          <t>Jalen Mickens (SO)</t>
        </is>
      </c>
      <c r="D1893" t="inlineStr">
        <is>
          <t>Luke Watkins (SO)</t>
        </is>
      </c>
      <c r="E1893" t="inlineStr">
        <is>
          <t>Dane Benedix (SR) •</t>
        </is>
      </c>
    </row>
    <row r="1894">
      <c r="A1894" t="inlineStr">
        <is>
          <t>Louisiana Tech</t>
        </is>
      </c>
      <c r="B1894" t="inlineStr">
        <is>
          <t>WR-Z</t>
        </is>
      </c>
      <c r="C1894" t="inlineStr">
        <is>
          <t>Talyn Shettron (RS SR) •</t>
        </is>
      </c>
      <c r="D1894" t="inlineStr">
        <is>
          <t>Jay Wilkerson (RS SR) •</t>
        </is>
      </c>
    </row>
    <row r="1895">
      <c r="A1895" t="inlineStr">
        <is>
          <t>Louisiana Tech</t>
        </is>
      </c>
      <c r="B1895" t="inlineStr">
        <is>
          <t>WR-H</t>
        </is>
      </c>
      <c r="C1895" t="inlineStr">
        <is>
          <t>Marcus Calwise Jr. (JR) •</t>
        </is>
      </c>
      <c r="D1895" t="inlineStr">
        <is>
          <t>Dedrick Latulas (RS JR)</t>
        </is>
      </c>
      <c r="E1895" t="inlineStr">
        <is>
          <t>David Pierro (SR) •</t>
        </is>
      </c>
    </row>
    <row r="1896">
      <c r="A1896" t="inlineStr">
        <is>
          <t>Louisiana Tech</t>
        </is>
      </c>
      <c r="B1896" t="inlineStr">
        <is>
          <t>LT</t>
        </is>
      </c>
      <c r="C1896" t="inlineStr">
        <is>
          <t>Hayden Christman (RS JR)</t>
        </is>
      </c>
    </row>
    <row r="1897">
      <c r="A1897" t="inlineStr">
        <is>
          <t>Louisiana Tech</t>
        </is>
      </c>
      <c r="B1897" t="inlineStr">
        <is>
          <t>LG</t>
        </is>
      </c>
      <c r="C1897" t="inlineStr">
        <is>
          <t>Ashanti Cole (RS SR) •</t>
        </is>
      </c>
      <c r="D1897" t="inlineStr">
        <is>
          <t>Will Hutchens (RS JR) •</t>
        </is>
      </c>
    </row>
    <row r="1898">
      <c r="A1898" t="inlineStr">
        <is>
          <t>Louisiana Tech</t>
        </is>
      </c>
      <c r="B1898" t="inlineStr">
        <is>
          <t>C</t>
        </is>
      </c>
      <c r="C1898" t="inlineStr">
        <is>
          <t>Roy Brackins III (RS JR)</t>
        </is>
      </c>
      <c r="D1898" t="inlineStr">
        <is>
          <t>Andrew Richard (RS SO)</t>
        </is>
      </c>
    </row>
    <row r="1899">
      <c r="A1899" t="inlineStr">
        <is>
          <t>Louisiana Tech</t>
        </is>
      </c>
      <c r="B1899" t="inlineStr">
        <is>
          <t>RG</t>
        </is>
      </c>
      <c r="C1899" t="inlineStr">
        <is>
          <t>Austin Ellis (RS SO)</t>
        </is>
      </c>
    </row>
    <row r="1900">
      <c r="A1900" t="inlineStr">
        <is>
          <t>Louisiana Tech</t>
        </is>
      </c>
      <c r="B1900" t="inlineStr">
        <is>
          <t>RT</t>
        </is>
      </c>
      <c r="C1900" t="inlineStr">
        <is>
          <t>Troy Smith III (RS JR)</t>
        </is>
      </c>
    </row>
    <row r="1901">
      <c r="A1901" t="inlineStr">
        <is>
          <t>Louisiana Tech</t>
        </is>
      </c>
      <c r="B1901" t="inlineStr">
        <is>
          <t>TE</t>
        </is>
      </c>
      <c r="C1901" t="inlineStr">
        <is>
          <t>Eli Finley (SR)</t>
        </is>
      </c>
      <c r="D1901" t="inlineStr">
        <is>
          <t>Brayden Bockler (JR) •</t>
        </is>
      </c>
      <c r="E1901" t="inlineStr">
        <is>
          <t>Luke Seib (RS SR) •</t>
        </is>
      </c>
      <c r="F1901" t="inlineStr">
        <is>
          <t>Joshua Brantley (RS FR) •</t>
        </is>
      </c>
    </row>
    <row r="1902">
      <c r="A1902" t="inlineStr">
        <is>
          <t>Louisiana Tech</t>
        </is>
      </c>
      <c r="B1902" t="inlineStr">
        <is>
          <t>QB</t>
        </is>
      </c>
      <c r="C1902" t="inlineStr">
        <is>
          <t>Blake Baker (RS JR)</t>
        </is>
      </c>
      <c r="D1902" t="inlineStr">
        <is>
          <t>Trey Kukuk (SR) •</t>
        </is>
      </c>
      <c r="E1902" t="inlineStr">
        <is>
          <t>Mason Welch (RS JR) •</t>
        </is>
      </c>
      <c r="F1902" t="inlineStr">
        <is>
          <t>Jackson Bradley (RS FR)</t>
        </is>
      </c>
    </row>
    <row r="1903">
      <c r="A1903" t="inlineStr">
        <is>
          <t>Louisiana Tech</t>
        </is>
      </c>
      <c r="B1903" t="inlineStr">
        <is>
          <t>RB</t>
        </is>
      </c>
      <c r="C1903" t="inlineStr">
        <is>
          <t>Jaden Miller (RS JR) •</t>
        </is>
      </c>
      <c r="D1903" t="inlineStr">
        <is>
          <t>Dylone Brooks (RS FR)</t>
        </is>
      </c>
      <c r="E1903" t="inlineStr">
        <is>
          <t>Kenny Thomas (FR)</t>
        </is>
      </c>
      <c r="F1903" t="inlineStr">
        <is>
          <t>Harrison Williams (RS FR) •</t>
        </is>
      </c>
    </row>
    <row r="1904">
      <c r="A1904" t="inlineStr">
        <is>
          <t>Louisiana Tech</t>
        </is>
      </c>
    </row>
    <row r="1905">
      <c r="A1905" t="inlineStr">
        <is>
          <t>Louisiana Tech</t>
        </is>
      </c>
    </row>
    <row r="1906">
      <c r="A1906" t="inlineStr">
        <is>
          <t>Louisiana Tech</t>
        </is>
      </c>
      <c r="C1906" t="inlineStr">
        <is>
          <t>DEFENSE — 3-3-5 (OurLads 08/13/2026)</t>
        </is>
      </c>
    </row>
    <row r="1907">
      <c r="A1907" t="inlineStr">
        <is>
          <t>Louisiana Tech</t>
        </is>
      </c>
      <c r="B1907" t="inlineStr">
        <is>
          <t>LDE</t>
        </is>
      </c>
      <c r="C1907" t="inlineStr">
        <is>
          <t>Donovan Rieman (RS SR) •</t>
        </is>
      </c>
      <c r="D1907" t="inlineStr">
        <is>
          <t>Judd Rouyea (RS JR)</t>
        </is>
      </c>
    </row>
    <row r="1908">
      <c r="A1908" t="inlineStr">
        <is>
          <t>Louisiana Tech</t>
        </is>
      </c>
      <c r="B1908" t="inlineStr">
        <is>
          <t>NT</t>
        </is>
      </c>
      <c r="C1908" t="inlineStr">
        <is>
          <t>Jacob Bradford (RS SO)</t>
        </is>
      </c>
      <c r="D1908" t="inlineStr">
        <is>
          <t>Justice Williams (RS SR) •</t>
        </is>
      </c>
    </row>
    <row r="1909">
      <c r="A1909" t="inlineStr">
        <is>
          <t>Louisiana Tech</t>
        </is>
      </c>
      <c r="B1909" t="inlineStr">
        <is>
          <t>RDE</t>
        </is>
      </c>
      <c r="C1909" t="inlineStr">
        <is>
          <t>Emmanuel Oguns (RS SR) •</t>
        </is>
      </c>
      <c r="D1909" t="inlineStr">
        <is>
          <t>Jojo Odom (SO)</t>
        </is>
      </c>
      <c r="E1909" t="inlineStr">
        <is>
          <t>Lane Condry (RS SO) •</t>
        </is>
      </c>
    </row>
    <row r="1910">
      <c r="A1910" t="inlineStr">
        <is>
          <t>Louisiana Tech</t>
        </is>
      </c>
      <c r="B1910" t="inlineStr">
        <is>
          <t>WLB</t>
        </is>
      </c>
      <c r="C1910" t="inlineStr">
        <is>
          <t>Jadon Mayfield (RS SO)</t>
        </is>
      </c>
      <c r="D1910" t="inlineStr">
        <is>
          <t>Cole Watson (RS SO)</t>
        </is>
      </c>
    </row>
    <row r="1911">
      <c r="A1911" t="inlineStr">
        <is>
          <t>Louisiana Tech</t>
        </is>
      </c>
      <c r="B1911" t="inlineStr">
        <is>
          <t>MLB</t>
        </is>
      </c>
      <c r="C1911" t="inlineStr">
        <is>
          <t>Zheric Hill (SO)</t>
        </is>
      </c>
      <c r="D1911" t="inlineStr">
        <is>
          <t>Colton Deckard (RS JR)</t>
        </is>
      </c>
    </row>
    <row r="1912">
      <c r="A1912" t="inlineStr">
        <is>
          <t>Louisiana Tech</t>
        </is>
      </c>
      <c r="B1912" t="inlineStr">
        <is>
          <t>SLB</t>
        </is>
      </c>
      <c r="C1912" t="inlineStr">
        <is>
          <t>Kolbe Fields (GR) •</t>
        </is>
      </c>
      <c r="D1912" t="inlineStr">
        <is>
          <t>Alonzo Jackson Jr. (RS SO)</t>
        </is>
      </c>
    </row>
    <row r="1913">
      <c r="A1913" t="inlineStr">
        <is>
          <t>Louisiana Tech</t>
        </is>
      </c>
      <c r="B1913" t="inlineStr">
        <is>
          <t>LCB</t>
        </is>
      </c>
      <c r="C1913" t="inlineStr">
        <is>
          <t>Amari Butler (SR) •</t>
        </is>
      </c>
      <c r="D1913" t="inlineStr">
        <is>
          <t>Demario Bookhart (RS SO) •</t>
        </is>
      </c>
    </row>
    <row r="1914">
      <c r="A1914" t="inlineStr">
        <is>
          <t>Louisiana Tech</t>
        </is>
      </c>
      <c r="B1914" t="inlineStr">
        <is>
          <t>SS</t>
        </is>
      </c>
      <c r="C1914" t="inlineStr">
        <is>
          <t>Sam Fongang (SR) •</t>
        </is>
      </c>
      <c r="D1914" t="inlineStr">
        <is>
          <t>Kam Franklin (RS JR) •</t>
        </is>
      </c>
      <c r="E1914" t="inlineStr">
        <is>
          <t>Ty Jones (SR) •</t>
        </is>
      </c>
    </row>
    <row r="1915">
      <c r="A1915" t="inlineStr">
        <is>
          <t>Louisiana Tech</t>
        </is>
      </c>
      <c r="B1915" t="inlineStr">
        <is>
          <t>FS</t>
        </is>
      </c>
      <c r="C1915" t="inlineStr">
        <is>
          <t>MJ Moultrie II (RS JR) •</t>
        </is>
      </c>
      <c r="D1915" t="inlineStr">
        <is>
          <t>Janard Lockhardt (RS JR) •</t>
        </is>
      </c>
    </row>
    <row r="1916">
      <c r="A1916" t="inlineStr">
        <is>
          <t>Louisiana Tech</t>
        </is>
      </c>
      <c r="B1916" t="inlineStr">
        <is>
          <t>RCB</t>
        </is>
      </c>
      <c r="C1916" t="inlineStr">
        <is>
          <t>Kameron Carter (SR) •</t>
        </is>
      </c>
      <c r="D1916" t="inlineStr">
        <is>
          <t>Jaitlin Hampton (RS JR) •</t>
        </is>
      </c>
    </row>
    <row r="1917">
      <c r="A1917" t="inlineStr">
        <is>
          <t>Louisiana Tech</t>
        </is>
      </c>
      <c r="B1917" t="inlineStr">
        <is>
          <t>NB</t>
        </is>
      </c>
      <c r="C1917" t="inlineStr">
        <is>
          <t>Jordan McRae (JR) •</t>
        </is>
      </c>
      <c r="D1917" t="inlineStr">
        <is>
          <t>Ahkhari Johnson (JR) •</t>
        </is>
      </c>
    </row>
    <row r="1918">
      <c r="A1918" t="inlineStr">
        <is>
          <t>Louisiana Tech</t>
        </is>
      </c>
    </row>
    <row r="1919">
      <c r="A1919" t="inlineStr">
        <is>
          <t>Louisiana Tech</t>
        </is>
      </c>
      <c r="C1919" t="inlineStr">
        <is>
          <t>SPECIAL TEAMS (OurLads 08/13/2026)</t>
        </is>
      </c>
    </row>
    <row r="1920">
      <c r="A1920" t="inlineStr">
        <is>
          <t>Louisiana Tech</t>
        </is>
      </c>
      <c r="B1920" t="inlineStr">
        <is>
          <t>PT</t>
        </is>
      </c>
      <c r="C1920" t="inlineStr">
        <is>
          <t>Lexington Matthews (RS JR) •</t>
        </is>
      </c>
    </row>
    <row r="1921">
      <c r="A1921" t="inlineStr">
        <is>
          <t>Louisiana Tech</t>
        </is>
      </c>
      <c r="B1921" t="inlineStr">
        <is>
          <t>PK</t>
        </is>
      </c>
      <c r="C1921" t="inlineStr">
        <is>
          <t>Kaegan Kent (RS FR)</t>
        </is>
      </c>
    </row>
    <row r="1922">
      <c r="A1922" t="inlineStr">
        <is>
          <t>Louisiana Tech</t>
        </is>
      </c>
      <c r="B1922" t="inlineStr">
        <is>
          <t>KO</t>
        </is>
      </c>
      <c r="C1922" t="inlineStr">
        <is>
          <t>Kaegan Kent (RS FR)</t>
        </is>
      </c>
    </row>
    <row r="1923">
      <c r="A1923" t="inlineStr">
        <is>
          <t>Louisiana Tech</t>
        </is>
      </c>
      <c r="B1923" t="inlineStr">
        <is>
          <t>LS</t>
        </is>
      </c>
      <c r="C1923" t="inlineStr">
        <is>
          <t>Ean Burch (RS SR)</t>
        </is>
      </c>
    </row>
    <row r="1924">
      <c r="A1924" t="inlineStr">
        <is>
          <t>Louisiana Tech</t>
        </is>
      </c>
      <c r="B1924" t="inlineStr">
        <is>
          <t>H</t>
        </is>
      </c>
      <c r="C1924" t="inlineStr">
        <is>
          <t>Lexington Matthews (RS JR) •</t>
        </is>
      </c>
    </row>
    <row r="1925">
      <c r="A1925" t="inlineStr">
        <is>
          <t>Louisiana Tech</t>
        </is>
      </c>
      <c r="B1925" t="inlineStr">
        <is>
          <t>PR</t>
        </is>
      </c>
      <c r="C1925" t="inlineStr">
        <is>
          <t>Dedrick Latulas (RS JR)</t>
        </is>
      </c>
    </row>
    <row r="1926">
      <c r="A1926" t="inlineStr">
        <is>
          <t>Louisiana Tech</t>
        </is>
      </c>
      <c r="B1926" t="inlineStr">
        <is>
          <t>KR</t>
        </is>
      </c>
      <c r="C1926" t="inlineStr">
        <is>
          <t>Jalen Mickens (SO)</t>
        </is>
      </c>
    </row>
    <row r="1927">
      <c r="A1927" t="inlineStr">
        <is>
          <t>Louisville</t>
        </is>
      </c>
      <c r="C1927" t="inlineStr">
        <is>
          <t>OFFENSE — Pro Style (OurLads 06/14/2026)</t>
        </is>
      </c>
    </row>
    <row r="1928">
      <c r="A1928" t="inlineStr">
        <is>
          <t>Louisville</t>
        </is>
      </c>
      <c r="B1928" t="inlineStr">
        <is>
          <t>WR-X</t>
        </is>
      </c>
      <c r="C1928" t="inlineStr">
        <is>
          <t>TreyShun Hurry (RS SR) •</t>
        </is>
      </c>
      <c r="D1928" t="inlineStr">
        <is>
          <t>Terrence McWilliams Jr. (RS JR) •</t>
        </is>
      </c>
    </row>
    <row r="1929">
      <c r="A1929" t="inlineStr">
        <is>
          <t>Louisville</t>
        </is>
      </c>
      <c r="B1929" t="inlineStr">
        <is>
          <t>WR-Z</t>
        </is>
      </c>
      <c r="C1929" t="inlineStr">
        <is>
          <t>Lawayne McCoy (JR) •</t>
        </is>
      </c>
      <c r="D1929" t="inlineStr">
        <is>
          <t>Jakob Dixon (RS JR) •</t>
        </is>
      </c>
    </row>
    <row r="1930">
      <c r="A1930" t="inlineStr">
        <is>
          <t>Louisville</t>
        </is>
      </c>
      <c r="B1930" t="inlineStr">
        <is>
          <t>WR-SL</t>
        </is>
      </c>
      <c r="C1930" t="inlineStr">
        <is>
          <t>Tre Richardson (SR) •</t>
        </is>
      </c>
      <c r="D1930" t="inlineStr">
        <is>
          <t>Jackson Voth (RS SO) •</t>
        </is>
      </c>
    </row>
    <row r="1931">
      <c r="A1931" t="inlineStr">
        <is>
          <t>Louisville</t>
        </is>
      </c>
      <c r="B1931" t="inlineStr">
        <is>
          <t>LT</t>
        </is>
      </c>
      <c r="C1931" t="inlineStr">
        <is>
          <t>Anwar O'neal (RS JR) •</t>
        </is>
      </c>
      <c r="D1931" t="inlineStr">
        <is>
          <t>Jarvis Strickland (FR)</t>
        </is>
      </c>
    </row>
    <row r="1932">
      <c r="A1932" t="inlineStr">
        <is>
          <t>Louisville</t>
        </is>
      </c>
      <c r="B1932" t="inlineStr">
        <is>
          <t>LG</t>
        </is>
      </c>
      <c r="C1932" t="inlineStr">
        <is>
          <t>Eryx Daugherty (RS JR) •</t>
        </is>
      </c>
      <c r="D1932" t="inlineStr">
        <is>
          <t>Jimmy Williams III (RS SO)</t>
        </is>
      </c>
      <c r="E1932" t="inlineStr">
        <is>
          <t>Tyler Folmar (RS FR)</t>
        </is>
      </c>
    </row>
    <row r="1933">
      <c r="A1933" t="inlineStr">
        <is>
          <t>Louisville</t>
        </is>
      </c>
      <c r="B1933" t="inlineStr">
        <is>
          <t>C</t>
        </is>
      </c>
      <c r="C1933" t="inlineStr">
        <is>
          <t>Lance Robinson (GR) •</t>
        </is>
      </c>
      <c r="D1933" t="inlineStr">
        <is>
          <t>Evan Wibberley (RS SR) •</t>
        </is>
      </c>
      <c r="E1933" t="inlineStr">
        <is>
          <t>Sam Secrest (RS SR) •</t>
        </is>
      </c>
    </row>
    <row r="1934">
      <c r="A1934" t="inlineStr">
        <is>
          <t>Louisville</t>
        </is>
      </c>
      <c r="B1934" t="inlineStr">
        <is>
          <t>RG</t>
        </is>
      </c>
      <c r="C1934" t="inlineStr">
        <is>
          <t>Johnnie Brown III (RS SR) •</t>
        </is>
      </c>
      <c r="D1934" t="inlineStr">
        <is>
          <t>Naeer Jackson (RS SR) •</t>
        </is>
      </c>
    </row>
    <row r="1935">
      <c r="A1935" t="inlineStr">
        <is>
          <t>Louisville</t>
        </is>
      </c>
      <c r="B1935" t="inlineStr">
        <is>
          <t>RT</t>
        </is>
      </c>
      <c r="C1935" t="inlineStr">
        <is>
          <t>Cason Henry (RS SR) •</t>
        </is>
      </c>
      <c r="D1935" t="inlineStr">
        <is>
          <t>Cameron Gorin (RS FR)</t>
        </is>
      </c>
    </row>
    <row r="1936">
      <c r="A1936" t="inlineStr">
        <is>
          <t>Louisville</t>
        </is>
      </c>
      <c r="B1936" t="inlineStr">
        <is>
          <t>TE</t>
        </is>
      </c>
      <c r="C1936" t="inlineStr">
        <is>
          <t>Brody Foley (RS SR) •</t>
        </is>
      </c>
      <c r="D1936" t="inlineStr">
        <is>
          <t>Justyn Reid (SR) •</t>
        </is>
      </c>
      <c r="E1936" t="inlineStr">
        <is>
          <t>Jaleel Skinner (RS SR) •</t>
        </is>
      </c>
      <c r="F1936" t="inlineStr">
        <is>
          <t>Dylan Mesman (RS SO)</t>
        </is>
      </c>
    </row>
    <row r="1937">
      <c r="A1937" t="inlineStr">
        <is>
          <t>Louisville</t>
        </is>
      </c>
      <c r="B1937" t="inlineStr">
        <is>
          <t>QB</t>
        </is>
      </c>
      <c r="C1937" t="inlineStr">
        <is>
          <t>Lincoln Kienholz (RS JR) •</t>
        </is>
      </c>
      <c r="D1937" t="inlineStr">
        <is>
          <t>Davin Wydner (RS SR) •</t>
        </is>
      </c>
      <c r="E1937" t="inlineStr">
        <is>
          <t>Briggs Cherry (FR)</t>
        </is>
      </c>
      <c r="F1937" t="inlineStr">
        <is>
          <t>Ryan Zimmerman (RS SO)</t>
        </is>
      </c>
    </row>
    <row r="1938">
      <c r="A1938" t="inlineStr">
        <is>
          <t>Louisville</t>
        </is>
      </c>
      <c r="B1938" t="inlineStr">
        <is>
          <t>RB</t>
        </is>
      </c>
      <c r="C1938" t="inlineStr">
        <is>
          <t>Isaac Brown (JR)</t>
        </is>
      </c>
      <c r="D1938" t="inlineStr">
        <is>
          <t>Keyjuan Brown (RS JR)</t>
        </is>
      </c>
      <c r="E1938" t="inlineStr">
        <is>
          <t>Marquise Davis (RS FR) •</t>
        </is>
      </c>
      <c r="F1938" t="inlineStr">
        <is>
          <t>Braxton Jennings (RS FR)</t>
        </is>
      </c>
    </row>
    <row r="1939">
      <c r="A1939" t="inlineStr">
        <is>
          <t>Louisville</t>
        </is>
      </c>
      <c r="B1939" t="inlineStr">
        <is>
          <t>LEO</t>
        </is>
      </c>
      <c r="C1939" t="inlineStr">
        <is>
          <t>Clev Lubin (RS SR) •</t>
        </is>
      </c>
      <c r="D1939" t="inlineStr">
        <is>
          <t>Tyler Thompson (RS JR) •</t>
        </is>
      </c>
      <c r="E1939" t="inlineStr">
        <is>
          <t>Maurice Davis (RS SO)</t>
        </is>
      </c>
    </row>
    <row r="1940">
      <c r="A1940" t="inlineStr">
        <is>
          <t>Louisville</t>
        </is>
      </c>
      <c r="B1940" t="inlineStr">
        <is>
          <t>INJ</t>
        </is>
      </c>
      <c r="C1940" t="inlineStr">
        <is>
          <t>Kris Hughes (RS JR)</t>
        </is>
      </c>
      <c r="D1940" t="inlineStr">
        <is>
          <t>Montavin Quisenberry (RS FR) •</t>
        </is>
      </c>
      <c r="E1940" t="inlineStr">
        <is>
          <t>Tommy Ziesmer (RS JR) •</t>
        </is>
      </c>
    </row>
    <row r="1941">
      <c r="A1941" t="inlineStr">
        <is>
          <t>Louisville</t>
        </is>
      </c>
      <c r="C1941" t="inlineStr">
        <is>
          <t>DEFENSE — base (OurLads 06/14/2026)</t>
        </is>
      </c>
    </row>
    <row r="1942">
      <c r="A1942" t="inlineStr">
        <is>
          <t>Louisville</t>
        </is>
      </c>
      <c r="B1942" t="inlineStr">
        <is>
          <t>DE</t>
        </is>
      </c>
      <c r="C1942" t="inlineStr">
        <is>
          <t>AJ Green (RS JR)</t>
        </is>
      </c>
      <c r="D1942" t="inlineStr">
        <is>
          <t>Jerod Smith II (JR) •</t>
        </is>
      </c>
      <c r="E1942" t="inlineStr">
        <is>
          <t>Micah Carter (RS JR)</t>
        </is>
      </c>
      <c r="F1942" t="inlineStr">
        <is>
          <t>Eric Hazzard (RS FR)</t>
        </is>
      </c>
    </row>
    <row r="1943">
      <c r="A1943" t="inlineStr">
        <is>
          <t>Louisville</t>
        </is>
      </c>
      <c r="B1943" t="inlineStr">
        <is>
          <t>NT</t>
        </is>
      </c>
      <c r="C1943" t="inlineStr">
        <is>
          <t>Demeco Kennedy (JR) •</t>
        </is>
      </c>
      <c r="D1943" t="inlineStr">
        <is>
          <t>Joshua Donald (RS SR) •</t>
        </is>
      </c>
      <c r="E1943" t="inlineStr">
        <is>
          <t>Keon Webb (RS SO) •</t>
        </is>
      </c>
    </row>
    <row r="1944">
      <c r="A1944" t="inlineStr">
        <is>
          <t>Louisville</t>
        </is>
      </c>
      <c r="B1944" t="inlineStr">
        <is>
          <t>DT</t>
        </is>
      </c>
      <c r="C1944" t="inlineStr">
        <is>
          <t>Daylen Russell (RS SO) •</t>
        </is>
      </c>
      <c r="D1944" t="inlineStr">
        <is>
          <t>Bailey Abercrombie (RS FR)</t>
        </is>
      </c>
      <c r="E1944" t="inlineStr">
        <is>
          <t>Dillon Smith (RS FR)</t>
        </is>
      </c>
    </row>
    <row r="1945">
      <c r="A1945" t="inlineStr">
        <is>
          <t>Louisville</t>
        </is>
      </c>
      <c r="B1945" t="inlineStr">
        <is>
          <t>WLB</t>
        </is>
      </c>
      <c r="C1945" t="inlineStr">
        <is>
          <t>T.J. Capers (RS JR)</t>
        </is>
      </c>
      <c r="D1945" t="inlineStr">
        <is>
          <t>Trent Carter (RS SO)</t>
        </is>
      </c>
      <c r="E1945" t="inlineStr">
        <is>
          <t>Jacob Smith (RS SO) •</t>
        </is>
      </c>
    </row>
    <row r="1946">
      <c r="A1946" t="inlineStr">
        <is>
          <t>Louisville</t>
        </is>
      </c>
      <c r="B1946" t="inlineStr">
        <is>
          <t>MLB</t>
        </is>
      </c>
      <c r="C1946" t="inlineStr">
        <is>
          <t>Stanquan Clark (RS JR)</t>
        </is>
      </c>
      <c r="D1946" t="inlineStr">
        <is>
          <t>Cameron White (RS FR)</t>
        </is>
      </c>
      <c r="E1946" t="inlineStr">
        <is>
          <t>Caleb Matelau (RS FR)</t>
        </is>
      </c>
    </row>
    <row r="1947">
      <c r="A1947" t="inlineStr">
        <is>
          <t>Louisville</t>
        </is>
      </c>
      <c r="B1947" t="inlineStr">
        <is>
          <t>STAR</t>
        </is>
      </c>
      <c r="C1947" t="inlineStr">
        <is>
          <t>Antonio Watts (RS SR)</t>
        </is>
      </c>
      <c r="D1947" t="inlineStr">
        <is>
          <t>Blake Ruffin (GR) •</t>
        </is>
      </c>
      <c r="E1947" t="inlineStr">
        <is>
          <t>Benjamin Perry (RS SR) •</t>
        </is>
      </c>
    </row>
    <row r="1948">
      <c r="A1948" t="inlineStr">
        <is>
          <t>Louisville</t>
        </is>
      </c>
      <c r="B1948" t="inlineStr">
        <is>
          <t>LCB</t>
        </is>
      </c>
      <c r="C1948" t="inlineStr">
        <is>
          <t>DJ Waller Jr. (RS JR) •</t>
        </is>
      </c>
      <c r="D1948" t="inlineStr">
        <is>
          <t>Brycen Scott (JR) •</t>
        </is>
      </c>
      <c r="E1948" t="inlineStr">
        <is>
          <t>Antonio Harris (RS FR)</t>
        </is>
      </c>
      <c r="F1948" t="inlineStr">
        <is>
          <t>Jaydin Broadnax (FR)</t>
        </is>
      </c>
    </row>
    <row r="1949">
      <c r="A1949" t="inlineStr">
        <is>
          <t>Louisville</t>
        </is>
      </c>
      <c r="B1949" t="inlineStr">
        <is>
          <t>SS</t>
        </is>
      </c>
      <c r="C1949" t="inlineStr">
        <is>
          <t>Koen Entringer (RS SR) •</t>
        </is>
      </c>
      <c r="D1949" t="inlineStr">
        <is>
          <t>Micah Rice (RS FR)</t>
        </is>
      </c>
      <c r="E1949" t="inlineStr">
        <is>
          <t>Jordan Vann (FR)</t>
        </is>
      </c>
    </row>
    <row r="1950">
      <c r="A1950" t="inlineStr">
        <is>
          <t>Louisville</t>
        </is>
      </c>
      <c r="B1950" t="inlineStr">
        <is>
          <t>FS</t>
        </is>
      </c>
      <c r="C1950" t="inlineStr">
        <is>
          <t>Kaleb Beasley (JR) •</t>
        </is>
      </c>
      <c r="D1950" t="inlineStr">
        <is>
          <t>T.J. Banks (JR) •</t>
        </is>
      </c>
    </row>
    <row r="1951">
      <c r="A1951" t="inlineStr">
        <is>
          <t>Louisville</t>
        </is>
      </c>
      <c r="B1951" t="inlineStr">
        <is>
          <t>RCB</t>
        </is>
      </c>
      <c r="C1951" t="inlineStr">
        <is>
          <t>Tayon Holloway (RS SR) •</t>
        </is>
      </c>
      <c r="D1951" t="inlineStr">
        <is>
          <t>Myles Norwood (RS SR) •</t>
        </is>
      </c>
      <c r="E1951" t="inlineStr">
        <is>
          <t>Santana Wilson (RS SO) •</t>
        </is>
      </c>
    </row>
    <row r="1952">
      <c r="A1952" t="inlineStr">
        <is>
          <t>Louisville</t>
        </is>
      </c>
    </row>
    <row r="1953">
      <c r="A1953" t="inlineStr">
        <is>
          <t>Louisville</t>
        </is>
      </c>
    </row>
    <row r="1954">
      <c r="A1954" t="inlineStr">
        <is>
          <t>Louisville</t>
        </is>
      </c>
      <c r="C1954" t="inlineStr">
        <is>
          <t>SPECIAL TEAMS (OurLads 06/14/2026)</t>
        </is>
      </c>
    </row>
    <row r="1955">
      <c r="A1955" t="inlineStr">
        <is>
          <t>Louisville</t>
        </is>
      </c>
      <c r="B1955" t="inlineStr">
        <is>
          <t>PT</t>
        </is>
      </c>
      <c r="C1955" t="inlineStr">
        <is>
          <t>Jacob Baker (RS JR) •</t>
        </is>
      </c>
      <c r="D1955" t="inlineStr">
        <is>
          <t>Adam Winkenhofer (RS SO)</t>
        </is>
      </c>
    </row>
    <row r="1956">
      <c r="A1956" t="inlineStr">
        <is>
          <t>Louisville</t>
        </is>
      </c>
      <c r="B1956" t="inlineStr">
        <is>
          <t>PK</t>
        </is>
      </c>
      <c r="C1956" t="inlineStr">
        <is>
          <t>Garth White (GR) •</t>
        </is>
      </c>
      <c r="D1956" t="inlineStr">
        <is>
          <t>Nick Keller (RS SR)</t>
        </is>
      </c>
      <c r="E1956" t="inlineStr">
        <is>
          <t>Carson Hilbert (RS FR)</t>
        </is>
      </c>
    </row>
    <row r="1957">
      <c r="A1957" t="inlineStr">
        <is>
          <t>Louisville</t>
        </is>
      </c>
      <c r="B1957" t="inlineStr">
        <is>
          <t>KO</t>
        </is>
      </c>
      <c r="C1957" t="inlineStr">
        <is>
          <t>Garth White (GR) •</t>
        </is>
      </c>
      <c r="D1957" t="inlineStr">
        <is>
          <t>Nick Keller (RS SR)</t>
        </is>
      </c>
      <c r="E1957" t="inlineStr">
        <is>
          <t>Carson Hilbert (RS FR)</t>
        </is>
      </c>
    </row>
    <row r="1958">
      <c r="A1958" t="inlineStr">
        <is>
          <t>Louisville</t>
        </is>
      </c>
      <c r="B1958" t="inlineStr">
        <is>
          <t>LS</t>
        </is>
      </c>
      <c r="C1958" t="inlineStr">
        <is>
          <t>Ryan Manis (RS SO) •</t>
        </is>
      </c>
      <c r="D1958" t="inlineStr">
        <is>
          <t>Hayden Travelstead (RS JR)</t>
        </is>
      </c>
    </row>
    <row r="1959">
      <c r="A1959" t="inlineStr">
        <is>
          <t>Louisville</t>
        </is>
      </c>
      <c r="B1959" t="inlineStr">
        <is>
          <t>H</t>
        </is>
      </c>
      <c r="C1959" t="inlineStr">
        <is>
          <t>Jacob Baker (RS JR) •</t>
        </is>
      </c>
      <c r="D1959" t="inlineStr">
        <is>
          <t>Adam Winkenhofer (RS SO)</t>
        </is>
      </c>
    </row>
    <row r="1960">
      <c r="A1960" t="inlineStr">
        <is>
          <t>Louisville</t>
        </is>
      </c>
      <c r="B1960" t="inlineStr">
        <is>
          <t>PR</t>
        </is>
      </c>
      <c r="C1960" t="inlineStr">
        <is>
          <t>Jackson Voth (RS SO) •</t>
        </is>
      </c>
      <c r="D1960" t="inlineStr">
        <is>
          <t>Lawayne McCoy (JR) •</t>
        </is>
      </c>
    </row>
    <row r="1961">
      <c r="A1961" t="inlineStr">
        <is>
          <t>Louisville</t>
        </is>
      </c>
      <c r="B1961" t="inlineStr">
        <is>
          <t>KR</t>
        </is>
      </c>
      <c r="C1961" t="inlineStr">
        <is>
          <t>Tre Richardson (SR) •</t>
        </is>
      </c>
      <c r="D1961" t="inlineStr">
        <is>
          <t>Keyjuan Brown (RS JR)</t>
        </is>
      </c>
    </row>
    <row r="1962">
      <c r="A1962" t="inlineStr">
        <is>
          <t>Marshall</t>
        </is>
      </c>
      <c r="C1962" t="inlineStr">
        <is>
          <t>OFFENSE — Spread (OurLads 07/08/2026)</t>
        </is>
      </c>
    </row>
    <row r="1963">
      <c r="A1963" t="inlineStr">
        <is>
          <t>Marshall</t>
        </is>
      </c>
      <c r="B1963" t="inlineStr">
        <is>
          <t>WR-X</t>
        </is>
      </c>
      <c r="C1963" t="inlineStr">
        <is>
          <t>Adrian Norton (SR) •</t>
        </is>
      </c>
      <c r="D1963" t="inlineStr">
        <is>
          <t>Owen Sweeney (RS SO) •</t>
        </is>
      </c>
      <c r="E1963" t="inlineStr">
        <is>
          <t>Nico Wiedmann (RS SO)</t>
        </is>
      </c>
    </row>
    <row r="1964">
      <c r="A1964" t="inlineStr">
        <is>
          <t>Marshall</t>
        </is>
      </c>
      <c r="B1964" t="inlineStr">
        <is>
          <t>WR-Z</t>
        </is>
      </c>
      <c r="C1964" t="inlineStr">
        <is>
          <t>De'Andre Tamarez (RS SR) •</t>
        </is>
      </c>
      <c r="D1964" t="inlineStr">
        <is>
          <t>Christian Hamilton (RS JR) •</t>
        </is>
      </c>
    </row>
    <row r="1965">
      <c r="A1965" t="inlineStr">
        <is>
          <t>Marshall</t>
        </is>
      </c>
      <c r="B1965" t="inlineStr">
        <is>
          <t>WR-SL</t>
        </is>
      </c>
      <c r="C1965" t="inlineStr">
        <is>
          <t>Chris Culliver (RS JR) •</t>
        </is>
      </c>
      <c r="D1965" t="inlineStr">
        <is>
          <t>Xayvion Turner-Bradshaw (RS JR) •</t>
        </is>
      </c>
      <c r="E1965" t="inlineStr">
        <is>
          <t>Tony Martin (RS JR) •</t>
        </is>
      </c>
    </row>
    <row r="1966">
      <c r="A1966" t="inlineStr">
        <is>
          <t>Marshall</t>
        </is>
      </c>
      <c r="B1966" t="inlineStr">
        <is>
          <t>LT</t>
        </is>
      </c>
      <c r="C1966" t="inlineStr">
        <is>
          <t>Tariq Montgomery (RS SR)</t>
        </is>
      </c>
      <c r="D1966" t="inlineStr">
        <is>
          <t>Jack Laird (RS FR)</t>
        </is>
      </c>
    </row>
    <row r="1967">
      <c r="A1967" t="inlineStr">
        <is>
          <t>Marshall</t>
        </is>
      </c>
      <c r="B1967" t="inlineStr">
        <is>
          <t>LG</t>
        </is>
      </c>
      <c r="C1967" t="inlineStr">
        <is>
          <t>Robby Martin (RS SO) •</t>
        </is>
      </c>
      <c r="D1967" t="inlineStr">
        <is>
          <t>Jaquez Joiner (RS FR) •</t>
        </is>
      </c>
    </row>
    <row r="1968">
      <c r="A1968" t="inlineStr">
        <is>
          <t>Marshall</t>
        </is>
      </c>
      <c r="B1968" t="inlineStr">
        <is>
          <t>C</t>
        </is>
      </c>
      <c r="C1968" t="inlineStr">
        <is>
          <t>Logan Greer (RS JR) •</t>
        </is>
      </c>
      <c r="D1968" t="inlineStr">
        <is>
          <t>Evan Ferguson (RS SR) •</t>
        </is>
      </c>
      <c r="E1968" t="inlineStr">
        <is>
          <t>Andrew Dudley (RS FR)</t>
        </is>
      </c>
    </row>
    <row r="1969">
      <c r="A1969" t="inlineStr">
        <is>
          <t>Marshall</t>
        </is>
      </c>
      <c r="B1969" t="inlineStr">
        <is>
          <t>RG</t>
        </is>
      </c>
      <c r="C1969" t="inlineStr">
        <is>
          <t>Jalen Slappy (RS SR)</t>
        </is>
      </c>
      <c r="D1969" t="inlineStr">
        <is>
          <t>Eli Kaufman (RS FR)</t>
        </is>
      </c>
      <c r="E1969" t="inlineStr">
        <is>
          <t>Isaac Clary (RS JR)</t>
        </is>
      </c>
    </row>
    <row r="1970">
      <c r="A1970" t="inlineStr">
        <is>
          <t>Marshall</t>
        </is>
      </c>
      <c r="B1970" t="inlineStr">
        <is>
          <t>RT</t>
        </is>
      </c>
      <c r="C1970" t="inlineStr">
        <is>
          <t>J.T. Fagan (JR) •</t>
        </is>
      </c>
      <c r="D1970" t="inlineStr">
        <is>
          <t>Xavier Bausley (RS SR) •</t>
        </is>
      </c>
    </row>
    <row r="1971">
      <c r="A1971" t="inlineStr">
        <is>
          <t>Marshall</t>
        </is>
      </c>
      <c r="B1971" t="inlineStr">
        <is>
          <t>TE</t>
        </is>
      </c>
      <c r="C1971" t="inlineStr">
        <is>
          <t>Toby Payne (RS SR)</t>
        </is>
      </c>
      <c r="D1971" t="inlineStr">
        <is>
          <t>Tracy Stephens (RS JR)</t>
        </is>
      </c>
      <c r="E1971" t="inlineStr">
        <is>
          <t>Shawn Rouse (RS JR)</t>
        </is>
      </c>
    </row>
    <row r="1972">
      <c r="A1972" t="inlineStr">
        <is>
          <t>Marshall</t>
        </is>
      </c>
      <c r="B1972" t="inlineStr">
        <is>
          <t>QB</t>
        </is>
      </c>
      <c r="C1972" t="inlineStr">
        <is>
          <t>Carlos Del Rio-Wilson (RS SR) •</t>
        </is>
      </c>
      <c r="D1972" t="inlineStr">
        <is>
          <t>Zion Turner (RS SR) •</t>
        </is>
      </c>
      <c r="E1972" t="inlineStr">
        <is>
          <t>Khalil Wilkins (RS SO) •</t>
        </is>
      </c>
    </row>
    <row r="1973">
      <c r="A1973" t="inlineStr">
        <is>
          <t>Marshall</t>
        </is>
      </c>
      <c r="B1973" t="inlineStr">
        <is>
          <t>RB</t>
        </is>
      </c>
      <c r="C1973" t="inlineStr">
        <is>
          <t>Jo'Shon Barbie (RS SR) •</t>
        </is>
      </c>
      <c r="D1973" t="inlineStr">
        <is>
          <t>TJ Lester (SO) •</t>
        </is>
      </c>
      <c r="E1973" t="inlineStr">
        <is>
          <t>Anthony Quinn Jr. (RS FR)</t>
        </is>
      </c>
    </row>
    <row r="1974">
      <c r="A1974" t="inlineStr">
        <is>
          <t>Marshall</t>
        </is>
      </c>
    </row>
    <row r="1975">
      <c r="A1975" t="inlineStr">
        <is>
          <t>Marshall</t>
        </is>
      </c>
    </row>
    <row r="1976">
      <c r="A1976" t="inlineStr">
        <is>
          <t>Marshall</t>
        </is>
      </c>
      <c r="C1976" t="inlineStr">
        <is>
          <t>DEFENSE — Multiple (OurLads 07/08/2026)</t>
        </is>
      </c>
    </row>
    <row r="1977">
      <c r="A1977" t="inlineStr">
        <is>
          <t>Marshall</t>
        </is>
      </c>
      <c r="B1977" t="inlineStr">
        <is>
          <t>DE</t>
        </is>
      </c>
      <c r="C1977" t="inlineStr">
        <is>
          <t>Braydin Ward (RS JR)</t>
        </is>
      </c>
      <c r="D1977" t="inlineStr">
        <is>
          <t>Cole Funderburk (RS FR) •</t>
        </is>
      </c>
      <c r="E1977" t="inlineStr">
        <is>
          <t>Mickel Williams (RS SR) •</t>
        </is>
      </c>
      <c r="F1977" t="inlineStr">
        <is>
          <t>Jacarius Clayton (RS SR) •</t>
        </is>
      </c>
    </row>
    <row r="1978">
      <c r="A1978" t="inlineStr">
        <is>
          <t>Marshall</t>
        </is>
      </c>
      <c r="B1978" t="inlineStr">
        <is>
          <t>NT</t>
        </is>
      </c>
      <c r="C1978" t="inlineStr">
        <is>
          <t>Mikailin Warren (RS JR)</t>
        </is>
      </c>
      <c r="D1978" t="inlineStr">
        <is>
          <t>B.J. Carter (RS FR) •</t>
        </is>
      </c>
      <c r="E1978" t="inlineStr">
        <is>
          <t>Terry Nwabuisi-Ezeala (RS FR) •</t>
        </is>
      </c>
    </row>
    <row r="1979">
      <c r="A1979" t="inlineStr">
        <is>
          <t>Marshall</t>
        </is>
      </c>
      <c r="B1979" t="inlineStr">
        <is>
          <t>DT</t>
        </is>
      </c>
      <c r="C1979" t="inlineStr">
        <is>
          <t>Cam Chmura (RS SO)</t>
        </is>
      </c>
      <c r="D1979" t="inlineStr">
        <is>
          <t>Kenyatta Hardge (RS SO) •</t>
        </is>
      </c>
      <c r="E1979" t="inlineStr">
        <is>
          <t>Simeon John (RS JR) •</t>
        </is>
      </c>
      <c r="F1979" t="inlineStr">
        <is>
          <t>Mekhi Lockhart (RS FR)</t>
        </is>
      </c>
    </row>
    <row r="1980">
      <c r="A1980" t="inlineStr">
        <is>
          <t>Marshall</t>
        </is>
      </c>
      <c r="B1980" t="inlineStr">
        <is>
          <t>EDGE</t>
        </is>
      </c>
      <c r="C1980" t="inlineStr">
        <is>
          <t>Kelvon McBride (RS JR) •</t>
        </is>
      </c>
      <c r="D1980" t="inlineStr">
        <is>
          <t>Keydel Painter (RS JR) •</t>
        </is>
      </c>
      <c r="E1980" t="inlineStr">
        <is>
          <t>Jaasai Simmons (RS FR)</t>
        </is>
      </c>
    </row>
    <row r="1981">
      <c r="A1981" t="inlineStr">
        <is>
          <t>Marshall</t>
        </is>
      </c>
      <c r="B1981" t="inlineStr">
        <is>
          <t>WLB</t>
        </is>
      </c>
      <c r="C1981" t="inlineStr">
        <is>
          <t>Javae Gilmore (RS SR) •</t>
        </is>
      </c>
      <c r="D1981" t="inlineStr">
        <is>
          <t>Chason Clark (JR)</t>
        </is>
      </c>
      <c r="E1981" t="inlineStr">
        <is>
          <t>Ryan Ayers (RS SR) •</t>
        </is>
      </c>
    </row>
    <row r="1982">
      <c r="A1982" t="inlineStr">
        <is>
          <t>Marshall</t>
        </is>
      </c>
      <c r="B1982" t="inlineStr">
        <is>
          <t>MLB</t>
        </is>
      </c>
      <c r="C1982" t="inlineStr">
        <is>
          <t>Jalen Marshall (GR) •</t>
        </is>
      </c>
      <c r="D1982" t="inlineStr">
        <is>
          <t>Cannon Lewis (RS SO) •</t>
        </is>
      </c>
      <c r="E1982" t="inlineStr">
        <is>
          <t>EahJay McAdams (RS FR)</t>
        </is>
      </c>
    </row>
    <row r="1983">
      <c r="A1983" t="inlineStr">
        <is>
          <t>Marshall</t>
        </is>
      </c>
      <c r="B1983" t="inlineStr">
        <is>
          <t>LCB</t>
        </is>
      </c>
      <c r="C1983" t="inlineStr">
        <is>
          <t>Caleb Clark-Glover (RS JR)</t>
        </is>
      </c>
      <c r="D1983" t="inlineStr">
        <is>
          <t>Eddie Pleasant III (RS JR) •</t>
        </is>
      </c>
    </row>
    <row r="1984">
      <c r="A1984" t="inlineStr">
        <is>
          <t>Marshall</t>
        </is>
      </c>
      <c r="B1984" t="inlineStr">
        <is>
          <t>SS</t>
        </is>
      </c>
      <c r="C1984" t="inlineStr">
        <is>
          <t>Terrente Hinton (RS SR) •</t>
        </is>
      </c>
      <c r="D1984" t="inlineStr">
        <is>
          <t>Camron Nti (RS FR)</t>
        </is>
      </c>
    </row>
    <row r="1985">
      <c r="A1985" t="inlineStr">
        <is>
          <t>Marshall</t>
        </is>
      </c>
      <c r="B1985" t="inlineStr">
        <is>
          <t>FS</t>
        </is>
      </c>
      <c r="C1985" t="inlineStr">
        <is>
          <t>Daytione Smith (RS SR)</t>
        </is>
      </c>
      <c r="D1985" t="inlineStr">
        <is>
          <t>Kendell Anderson (RS JR) •</t>
        </is>
      </c>
    </row>
    <row r="1986">
      <c r="A1986" t="inlineStr">
        <is>
          <t>Marshall</t>
        </is>
      </c>
      <c r="B1986" t="inlineStr">
        <is>
          <t>RCB</t>
        </is>
      </c>
      <c r="C1986" t="inlineStr">
        <is>
          <t>Charles McCartherens (RS JR) •</t>
        </is>
      </c>
      <c r="D1986" t="inlineStr">
        <is>
          <t>Brayden Hall (RS SR) •</t>
        </is>
      </c>
    </row>
    <row r="1987">
      <c r="A1987" t="inlineStr">
        <is>
          <t>Marshall</t>
        </is>
      </c>
      <c r="B1987" t="inlineStr">
        <is>
          <t>NB</t>
        </is>
      </c>
      <c r="C1987" t="inlineStr">
        <is>
          <t>Josh Pierre-Louis (GR) •</t>
        </is>
      </c>
      <c r="D1987" t="inlineStr">
        <is>
          <t>Aumad Edwards (RS FR) •</t>
        </is>
      </c>
    </row>
    <row r="1988">
      <c r="A1988" t="inlineStr">
        <is>
          <t>Marshall</t>
        </is>
      </c>
    </row>
    <row r="1989">
      <c r="A1989" t="inlineStr">
        <is>
          <t>Marshall</t>
        </is>
      </c>
      <c r="C1989" t="inlineStr">
        <is>
          <t>SPECIAL TEAMS (OurLads 07/08/2026)</t>
        </is>
      </c>
    </row>
    <row r="1990">
      <c r="A1990" t="inlineStr">
        <is>
          <t>Marshall</t>
        </is>
      </c>
      <c r="B1990" t="inlineStr">
        <is>
          <t>PT</t>
        </is>
      </c>
      <c r="C1990" t="inlineStr">
        <is>
          <t>Cooper Heimbach (FR)</t>
        </is>
      </c>
      <c r="D1990" t="inlineStr">
        <is>
          <t>Ty Powell (RS FR)</t>
        </is>
      </c>
    </row>
    <row r="1991">
      <c r="A1991" t="inlineStr">
        <is>
          <t>Marshall</t>
        </is>
      </c>
      <c r="B1991" t="inlineStr">
        <is>
          <t>PK</t>
        </is>
      </c>
      <c r="C1991" t="inlineStr">
        <is>
          <t>Jorge Diaz Nicolas (RS FR) •</t>
        </is>
      </c>
      <c r="D1991" t="inlineStr">
        <is>
          <t>Ty Powell (RS FR)</t>
        </is>
      </c>
    </row>
    <row r="1992">
      <c r="A1992" t="inlineStr">
        <is>
          <t>Marshall</t>
        </is>
      </c>
      <c r="B1992" t="inlineStr">
        <is>
          <t>KO</t>
        </is>
      </c>
      <c r="C1992" t="inlineStr">
        <is>
          <t>Jorge Diaz Nicolas (RS FR) •</t>
        </is>
      </c>
      <c r="D1992" t="inlineStr">
        <is>
          <t>Ty Powell (RS FR)</t>
        </is>
      </c>
    </row>
    <row r="1993">
      <c r="A1993" t="inlineStr">
        <is>
          <t>Marshall</t>
        </is>
      </c>
      <c r="B1993" t="inlineStr">
        <is>
          <t>LS</t>
        </is>
      </c>
      <c r="C1993" t="inlineStr">
        <is>
          <t>Chase Ortiz (SO) •</t>
        </is>
      </c>
      <c r="D1993" t="inlineStr">
        <is>
          <t>Riley Winkler (FR)</t>
        </is>
      </c>
    </row>
    <row r="1994">
      <c r="A1994" t="inlineStr">
        <is>
          <t>Marshall</t>
        </is>
      </c>
      <c r="B1994" t="inlineStr">
        <is>
          <t>H</t>
        </is>
      </c>
      <c r="C1994" t="inlineStr">
        <is>
          <t>Cooper Heimbach (FR)</t>
        </is>
      </c>
    </row>
    <row r="1995">
      <c r="A1995" t="inlineStr">
        <is>
          <t>Marshall</t>
        </is>
      </c>
      <c r="B1995" t="inlineStr">
        <is>
          <t>PR</t>
        </is>
      </c>
      <c r="C1995" t="inlineStr">
        <is>
          <t>Xayvion Turner-Bradshaw (RS JR) •</t>
        </is>
      </c>
    </row>
    <row r="1996">
      <c r="A1996" t="inlineStr">
        <is>
          <t>Marshall</t>
        </is>
      </c>
      <c r="B1996" t="inlineStr">
        <is>
          <t>KR</t>
        </is>
      </c>
      <c r="C1996" t="inlineStr">
        <is>
          <t>Xayvion Turner-Bradshaw (RS JR) •</t>
        </is>
      </c>
      <c r="D1996" t="inlineStr">
        <is>
          <t>Chris Culliver (RS JR) •</t>
        </is>
      </c>
    </row>
    <row r="1997">
      <c r="A1997" t="inlineStr">
        <is>
          <t>Maryland</t>
        </is>
      </c>
      <c r="C1997" t="inlineStr">
        <is>
          <t>OFFENSE — Pro Style (OurLads 05/07/2026)</t>
        </is>
      </c>
    </row>
    <row r="1998">
      <c r="A1998" t="inlineStr">
        <is>
          <t>Maryland</t>
        </is>
      </c>
      <c r="B1998" t="inlineStr">
        <is>
          <t>WR-X</t>
        </is>
      </c>
      <c r="C1998" t="inlineStr">
        <is>
          <t>Kaleb Webb (RS SR) •</t>
        </is>
      </c>
      <c r="D1998" t="inlineStr">
        <is>
          <t>Jordan Scott (SR) •</t>
        </is>
      </c>
      <c r="E1998" t="inlineStr">
        <is>
          <t>Sean Williams (RS JR)</t>
        </is>
      </c>
    </row>
    <row r="1999">
      <c r="A1999" t="inlineStr">
        <is>
          <t>Maryland</t>
        </is>
      </c>
      <c r="B1999" t="inlineStr">
        <is>
          <t>WR-Z</t>
        </is>
      </c>
      <c r="C1999" t="inlineStr">
        <is>
          <t>Na'eem Abdul-Rahim Gladding (JR) •</t>
        </is>
      </c>
      <c r="D1999" t="inlineStr">
        <is>
          <t>Zymear Smith (RS FR)</t>
        </is>
      </c>
      <c r="E1999" t="inlineStr">
        <is>
          <t>Ejani Shakir (JR) •</t>
        </is>
      </c>
    </row>
    <row r="2000">
      <c r="A2000" t="inlineStr">
        <is>
          <t>Maryland</t>
        </is>
      </c>
      <c r="B2000" t="inlineStr">
        <is>
          <t>WR-SL</t>
        </is>
      </c>
      <c r="C2000" t="inlineStr">
        <is>
          <t>Chris Durr Jr. (JR) •</t>
        </is>
      </c>
      <c r="D2000" t="inlineStr">
        <is>
          <t>Ryan Manning (RS JR)</t>
        </is>
      </c>
    </row>
    <row r="2001">
      <c r="A2001" t="inlineStr">
        <is>
          <t>Maryland</t>
        </is>
      </c>
      <c r="B2001" t="inlineStr">
        <is>
          <t>LT</t>
        </is>
      </c>
      <c r="C2001" t="inlineStr">
        <is>
          <t>Rahtrel Perry (RS SR) •</t>
        </is>
      </c>
      <c r="D2001" t="inlineStr">
        <is>
          <t>Davon Watkins (RS SO)</t>
        </is>
      </c>
      <c r="E2001" t="inlineStr">
        <is>
          <t>Anthony Robsock (RS SO)</t>
        </is>
      </c>
    </row>
    <row r="2002">
      <c r="A2002" t="inlineStr">
        <is>
          <t>Maryland</t>
        </is>
      </c>
      <c r="B2002" t="inlineStr">
        <is>
          <t>LG</t>
        </is>
      </c>
      <c r="C2002" t="inlineStr">
        <is>
          <t>Isaiah Wright (GR) •</t>
        </is>
      </c>
      <c r="D2002" t="inlineStr">
        <is>
          <t>Amory Hills (SO)</t>
        </is>
      </c>
    </row>
    <row r="2003">
      <c r="A2003" t="inlineStr">
        <is>
          <t>Maryland</t>
        </is>
      </c>
      <c r="B2003" t="inlineStr">
        <is>
          <t>C</t>
        </is>
      </c>
      <c r="C2003" t="inlineStr">
        <is>
          <t>Michael Hershey (JR)</t>
        </is>
      </c>
      <c r="D2003" t="inlineStr">
        <is>
          <t>Trevor Szymanski (RS SO)</t>
        </is>
      </c>
    </row>
    <row r="2004">
      <c r="A2004" t="inlineStr">
        <is>
          <t>Maryland</t>
        </is>
      </c>
      <c r="B2004" t="inlineStr">
        <is>
          <t>RG</t>
        </is>
      </c>
      <c r="C2004" t="inlineStr">
        <is>
          <t>Tellek Lockette (RS SR) •</t>
        </is>
      </c>
      <c r="D2004" t="inlineStr">
        <is>
          <t>Ryan Howerton (RS SO)</t>
        </is>
      </c>
      <c r="E2004" t="inlineStr">
        <is>
          <t>Logan Bennett (RS SO)</t>
        </is>
      </c>
    </row>
    <row r="2005">
      <c r="A2005" t="inlineStr">
        <is>
          <t>Maryland</t>
        </is>
      </c>
      <c r="B2005" t="inlineStr">
        <is>
          <t>RT</t>
        </is>
      </c>
      <c r="C2005" t="inlineStr">
        <is>
          <t>Carlos Moore (RS SR) •</t>
        </is>
      </c>
      <c r="D2005" t="inlineStr">
        <is>
          <t>Jaylen Gilchrist (RS FR)</t>
        </is>
      </c>
    </row>
    <row r="2006">
      <c r="A2006" t="inlineStr">
        <is>
          <t>Maryland</t>
        </is>
      </c>
      <c r="B2006" t="inlineStr">
        <is>
          <t>TE</t>
        </is>
      </c>
      <c r="C2006" t="inlineStr">
        <is>
          <t>Dorian Fleming (RS JR) •</t>
        </is>
      </c>
      <c r="D2006" t="inlineStr">
        <is>
          <t>Preston Howard (RS SR) •</t>
        </is>
      </c>
      <c r="E2006" t="inlineStr">
        <is>
          <t>AJ Szymanski (SR)</t>
        </is>
      </c>
    </row>
    <row r="2007">
      <c r="A2007" t="inlineStr">
        <is>
          <t>Maryland</t>
        </is>
      </c>
      <c r="B2007" t="inlineStr">
        <is>
          <t>QB</t>
        </is>
      </c>
      <c r="C2007" t="inlineStr">
        <is>
          <t>Malik Washington (SO)</t>
        </is>
      </c>
      <c r="D2007" t="inlineStr">
        <is>
          <t>Devin Kargman (RS SR) •</t>
        </is>
      </c>
      <c r="E2007" t="inlineStr">
        <is>
          <t>Jackson Hamilton (RS FR)</t>
        </is>
      </c>
    </row>
    <row r="2008">
      <c r="A2008" t="inlineStr">
        <is>
          <t>Maryland</t>
        </is>
      </c>
      <c r="B2008" t="inlineStr">
        <is>
          <t>RB</t>
        </is>
      </c>
      <c r="C2008" t="inlineStr">
        <is>
          <t>DeJuan Williams (RS SO)</t>
        </is>
      </c>
      <c r="D2008" t="inlineStr">
        <is>
          <t>Harry Dalton III (RS FR) •</t>
        </is>
      </c>
      <c r="E2008" t="inlineStr">
        <is>
          <t>Iverson Howard (SO)</t>
        </is>
      </c>
    </row>
    <row r="2009">
      <c r="A2009" t="inlineStr">
        <is>
          <t>Maryland</t>
        </is>
      </c>
    </row>
    <row r="2010">
      <c r="A2010" t="inlineStr">
        <is>
          <t>Maryland</t>
        </is>
      </c>
    </row>
    <row r="2011">
      <c r="A2011" t="inlineStr">
        <is>
          <t>Maryland</t>
        </is>
      </c>
      <c r="C2011" t="inlineStr">
        <is>
          <t>DEFENSE — Multiple 4-3 (OurLads 05/07/2026)</t>
        </is>
      </c>
    </row>
    <row r="2012">
      <c r="A2012" t="inlineStr">
        <is>
          <t>Maryland</t>
        </is>
      </c>
      <c r="B2012" t="inlineStr">
        <is>
          <t>LDE</t>
        </is>
      </c>
      <c r="C2012" t="inlineStr">
        <is>
          <t>Sidney Stewart (SO)</t>
        </is>
      </c>
      <c r="D2012" t="inlineStr">
        <is>
          <t>DD Holmes (RS SO) •</t>
        </is>
      </c>
    </row>
    <row r="2013">
      <c r="A2013" t="inlineStr">
        <is>
          <t>Maryland</t>
        </is>
      </c>
      <c r="B2013" t="inlineStr">
        <is>
          <t>LDT</t>
        </is>
      </c>
      <c r="C2013" t="inlineStr">
        <is>
          <t>Eyan Thomas (RS JR) •</t>
        </is>
      </c>
      <c r="D2013" t="inlineStr">
        <is>
          <t>EJ Moore Jr. (JR) •</t>
        </is>
      </c>
      <c r="E2013" t="inlineStr">
        <is>
          <t>Armon Parker (RS SR) •</t>
        </is>
      </c>
    </row>
    <row r="2014">
      <c r="A2014" t="inlineStr">
        <is>
          <t>Maryland</t>
        </is>
      </c>
      <c r="B2014" t="inlineStr">
        <is>
          <t>RDT</t>
        </is>
      </c>
      <c r="C2014" t="inlineStr">
        <is>
          <t>Lavon Johnson (SR) •</t>
        </is>
      </c>
      <c r="D2014" t="inlineStr">
        <is>
          <t>Derrick LeBlanc (RS JR) •</t>
        </is>
      </c>
      <c r="E2014" t="inlineStr">
        <is>
          <t>Jayvon Parker (RS SR) •</t>
        </is>
      </c>
    </row>
    <row r="2015">
      <c r="A2015" t="inlineStr">
        <is>
          <t>Maryland</t>
        </is>
      </c>
      <c r="B2015" t="inlineStr">
        <is>
          <t>RDE</t>
        </is>
      </c>
      <c r="C2015" t="inlineStr">
        <is>
          <t>Zahir Mathis (SO)</t>
        </is>
      </c>
      <c r="D2015" t="inlineStr">
        <is>
          <t>Nahsir Taylor (SO)</t>
        </is>
      </c>
    </row>
    <row r="2016">
      <c r="A2016" t="inlineStr">
        <is>
          <t>Maryland</t>
        </is>
      </c>
      <c r="B2016" t="inlineStr">
        <is>
          <t>WLB</t>
        </is>
      </c>
      <c r="C2016" t="inlineStr">
        <is>
          <t>Trey Reddick (JR)</t>
        </is>
      </c>
      <c r="D2016" t="inlineStr">
        <is>
          <t>Carlton Smith (SO)</t>
        </is>
      </c>
      <c r="E2016" t="inlineStr">
        <is>
          <t>Darius Grimes (RS JR)</t>
        </is>
      </c>
    </row>
    <row r="2017">
      <c r="A2017" t="inlineStr">
        <is>
          <t>Maryland</t>
        </is>
      </c>
      <c r="B2017" t="inlineStr">
        <is>
          <t>MLB</t>
        </is>
      </c>
      <c r="C2017" t="inlineStr">
        <is>
          <t>Daniel Wingate (SR)</t>
        </is>
      </c>
      <c r="D2017" t="inlineStr">
        <is>
          <t>Keyshawn Flowers (JR)</t>
        </is>
      </c>
      <c r="E2017" t="inlineStr">
        <is>
          <t>Keyari James (RS SO)</t>
        </is>
      </c>
    </row>
    <row r="2018">
      <c r="A2018" t="inlineStr">
        <is>
          <t>Maryland</t>
        </is>
      </c>
      <c r="B2018" t="inlineStr">
        <is>
          <t>LCB</t>
        </is>
      </c>
      <c r="C2018" t="inlineStr">
        <is>
          <t>Jamare Glasker (RS SR) •</t>
        </is>
      </c>
      <c r="D2018" t="inlineStr">
        <is>
          <t>Lloyd Irvin III (RS SO)</t>
        </is>
      </c>
    </row>
    <row r="2019">
      <c r="A2019" t="inlineStr">
        <is>
          <t>Maryland</t>
        </is>
      </c>
      <c r="B2019" t="inlineStr">
        <is>
          <t>SS</t>
        </is>
      </c>
      <c r="C2019" t="inlineStr">
        <is>
          <t>Lavain Scruggs (RS SR)</t>
        </is>
      </c>
      <c r="D2019" t="inlineStr">
        <is>
          <t>Alex Moore (RS JR)</t>
        </is>
      </c>
    </row>
    <row r="2020">
      <c r="A2020" t="inlineStr">
        <is>
          <t>Maryland</t>
        </is>
      </c>
      <c r="B2020" t="inlineStr">
        <is>
          <t>FS</t>
        </is>
      </c>
      <c r="C2020" t="inlineStr">
        <is>
          <t>Messiah Delhomme (SO)</t>
        </is>
      </c>
      <c r="D2020" t="inlineStr">
        <is>
          <t>Gavin Edwards (RS JR) •</t>
        </is>
      </c>
    </row>
    <row r="2021">
      <c r="A2021" t="inlineStr">
        <is>
          <t>Maryland</t>
        </is>
      </c>
      <c r="B2021" t="inlineStr">
        <is>
          <t>RCB</t>
        </is>
      </c>
      <c r="C2021" t="inlineStr">
        <is>
          <t>Amari Jackson (RS SR) •</t>
        </is>
      </c>
      <c r="D2021" t="inlineStr">
        <is>
          <t>Ricardo Cooper Jr. (RS JR)</t>
        </is>
      </c>
    </row>
    <row r="2022">
      <c r="A2022" t="inlineStr">
        <is>
          <t>Maryland</t>
        </is>
      </c>
      <c r="B2022" t="inlineStr">
        <is>
          <t>NB</t>
        </is>
      </c>
      <c r="C2022" t="inlineStr">
        <is>
          <t>Dontay Joyner (SR) •</t>
        </is>
      </c>
      <c r="D2022" t="inlineStr">
        <is>
          <t>Jayden Shipps (SO)</t>
        </is>
      </c>
      <c r="E2022" t="inlineStr">
        <is>
          <t>Judah Jenkins (RS SO)</t>
        </is>
      </c>
    </row>
    <row r="2023">
      <c r="A2023" t="inlineStr">
        <is>
          <t>Maryland</t>
        </is>
      </c>
    </row>
    <row r="2024">
      <c r="A2024" t="inlineStr">
        <is>
          <t>Maryland</t>
        </is>
      </c>
      <c r="C2024" t="inlineStr">
        <is>
          <t>SPECIAL TEAMS (OurLads 05/07/2026)</t>
        </is>
      </c>
    </row>
    <row r="2025">
      <c r="A2025" t="inlineStr">
        <is>
          <t>Maryland</t>
        </is>
      </c>
      <c r="B2025" t="inlineStr">
        <is>
          <t>PT</t>
        </is>
      </c>
      <c r="C2025" t="inlineStr">
        <is>
          <t>Bryce McFerson (RS SR) •</t>
        </is>
      </c>
      <c r="D2025" t="inlineStr">
        <is>
          <t>Philip Noyes (RS SO)</t>
        </is>
      </c>
    </row>
    <row r="2026">
      <c r="A2026" t="inlineStr">
        <is>
          <t>Maryland</t>
        </is>
      </c>
      <c r="B2026" t="inlineStr">
        <is>
          <t>PK</t>
        </is>
      </c>
      <c r="C2026" t="inlineStr">
        <is>
          <t>Sean O'Haire (RS SO) •</t>
        </is>
      </c>
      <c r="D2026" t="inlineStr">
        <is>
          <t>Daniel Leahy (FR)</t>
        </is>
      </c>
    </row>
    <row r="2027">
      <c r="A2027" t="inlineStr">
        <is>
          <t>Maryland</t>
        </is>
      </c>
      <c r="B2027" t="inlineStr">
        <is>
          <t>KO</t>
        </is>
      </c>
      <c r="C2027" t="inlineStr">
        <is>
          <t>Philip Noyes (RS SO)</t>
        </is>
      </c>
      <c r="D2027" t="inlineStr">
        <is>
          <t>Sean O'Haire (RS SO) •</t>
        </is>
      </c>
    </row>
    <row r="2028">
      <c r="A2028" t="inlineStr">
        <is>
          <t>Maryland</t>
        </is>
      </c>
      <c r="B2028" t="inlineStr">
        <is>
          <t>LS</t>
        </is>
      </c>
      <c r="C2028" t="inlineStr">
        <is>
          <t>Luke O'Hare (RS FR)</t>
        </is>
      </c>
    </row>
    <row r="2029">
      <c r="A2029" t="inlineStr">
        <is>
          <t>Maryland</t>
        </is>
      </c>
      <c r="B2029" t="inlineStr">
        <is>
          <t>H</t>
        </is>
      </c>
      <c r="C2029" t="inlineStr">
        <is>
          <t>Bryce McFerson (RS SR) •</t>
        </is>
      </c>
      <c r="D2029" t="inlineStr">
        <is>
          <t>Philip Noyes (RS SO)</t>
        </is>
      </c>
    </row>
    <row r="2030">
      <c r="A2030" t="inlineStr">
        <is>
          <t>Maryland</t>
        </is>
      </c>
      <c r="B2030" t="inlineStr">
        <is>
          <t>PR</t>
        </is>
      </c>
      <c r="C2030" t="inlineStr">
        <is>
          <t>Ricardo Cooper Jr. (RS JR)</t>
        </is>
      </c>
    </row>
    <row r="2031">
      <c r="A2031" t="inlineStr">
        <is>
          <t>Maryland</t>
        </is>
      </c>
      <c r="B2031" t="inlineStr">
        <is>
          <t>KR</t>
        </is>
      </c>
      <c r="C2031" t="inlineStr">
        <is>
          <t>Iverson Howard (SO)</t>
        </is>
      </c>
      <c r="D2031" t="inlineStr">
        <is>
          <t>Ricardo Cooper Jr. (RS JR)</t>
        </is>
      </c>
    </row>
    <row r="2032">
      <c r="A2032" t="inlineStr">
        <is>
          <t>Massachusetts</t>
        </is>
      </c>
      <c r="C2032" t="inlineStr">
        <is>
          <t>OFFENSE — Multiple Pro (OurLads 07/20/2026)</t>
        </is>
      </c>
    </row>
    <row r="2033">
      <c r="A2033" t="inlineStr">
        <is>
          <t>Massachusetts</t>
        </is>
      </c>
      <c r="B2033" t="inlineStr">
        <is>
          <t>WR-X</t>
        </is>
      </c>
      <c r="C2033" t="inlineStr">
        <is>
          <t>T.Y. Harding (RS SR)</t>
        </is>
      </c>
      <c r="D2033" t="inlineStr">
        <is>
          <t>Dallas Elliott (RS SR)</t>
        </is>
      </c>
      <c r="E2033" t="inlineStr">
        <is>
          <t>Jabari Lewis (SO) •</t>
        </is>
      </c>
    </row>
    <row r="2034">
      <c r="A2034" t="inlineStr">
        <is>
          <t>Massachusetts</t>
        </is>
      </c>
      <c r="B2034" t="inlineStr">
        <is>
          <t>WR-Z</t>
        </is>
      </c>
      <c r="C2034" t="inlineStr">
        <is>
          <t>Joseph Griffin Jr. (RS SR) •</t>
        </is>
      </c>
      <c r="D2034" t="inlineStr">
        <is>
          <t>Kezion Dia-Johnson (RS SO)</t>
        </is>
      </c>
    </row>
    <row r="2035">
      <c r="A2035" t="inlineStr">
        <is>
          <t>Massachusetts</t>
        </is>
      </c>
      <c r="B2035" t="inlineStr">
        <is>
          <t>WR-SL</t>
        </is>
      </c>
      <c r="C2035" t="inlineStr">
        <is>
          <t>Devin Matthews (RS JR) •</t>
        </is>
      </c>
      <c r="D2035" t="inlineStr">
        <is>
          <t>Elijah Pedro (RS FR)</t>
        </is>
      </c>
      <c r="E2035" t="inlineStr">
        <is>
          <t>David Moore Jr. (FR)</t>
        </is>
      </c>
    </row>
    <row r="2036">
      <c r="A2036" t="inlineStr">
        <is>
          <t>Massachusetts</t>
        </is>
      </c>
      <c r="B2036" t="inlineStr">
        <is>
          <t>LT</t>
        </is>
      </c>
      <c r="C2036" t="inlineStr">
        <is>
          <t>Greg Knox (RS SR) •</t>
        </is>
      </c>
      <c r="D2036" t="inlineStr">
        <is>
          <t>Zachary Franks (GR) •</t>
        </is>
      </c>
      <c r="E2036" t="inlineStr">
        <is>
          <t>Tanner Burlingame (RS SO)</t>
        </is>
      </c>
    </row>
    <row r="2037">
      <c r="A2037" t="inlineStr">
        <is>
          <t>Massachusetts</t>
        </is>
      </c>
      <c r="B2037" t="inlineStr">
        <is>
          <t>LG</t>
        </is>
      </c>
      <c r="C2037" t="inlineStr">
        <is>
          <t>Nick Dalessandro (GR) •</t>
        </is>
      </c>
      <c r="D2037" t="inlineStr">
        <is>
          <t>Riley Bloch (RS SO)</t>
        </is>
      </c>
    </row>
    <row r="2038">
      <c r="A2038" t="inlineStr">
        <is>
          <t>Massachusetts</t>
        </is>
      </c>
      <c r="B2038" t="inlineStr">
        <is>
          <t>C</t>
        </is>
      </c>
      <c r="C2038" t="inlineStr">
        <is>
          <t>Aitor Urionabarrenechea (RS JR) •</t>
        </is>
      </c>
      <c r="D2038" t="inlineStr">
        <is>
          <t>Peyton Miller (RS JR)</t>
        </is>
      </c>
    </row>
    <row r="2039">
      <c r="A2039" t="inlineStr">
        <is>
          <t>Massachusetts</t>
        </is>
      </c>
      <c r="B2039" t="inlineStr">
        <is>
          <t>RG</t>
        </is>
      </c>
      <c r="C2039" t="inlineStr">
        <is>
          <t>Brock Taylor (RS SO)</t>
        </is>
      </c>
    </row>
    <row r="2040">
      <c r="A2040" t="inlineStr">
        <is>
          <t>Massachusetts</t>
        </is>
      </c>
      <c r="B2040" t="inlineStr">
        <is>
          <t>RT</t>
        </is>
      </c>
      <c r="C2040" t="inlineStr">
        <is>
          <t>Jaxon King (RS SR) •</t>
        </is>
      </c>
      <c r="D2040" t="inlineStr">
        <is>
          <t>Greg Klingensmith (RS SR) •</t>
        </is>
      </c>
      <c r="E2040" t="inlineStr">
        <is>
          <t>Garrett Cooper (RS FR)</t>
        </is>
      </c>
    </row>
    <row r="2041">
      <c r="A2041" t="inlineStr">
        <is>
          <t>Massachusetts</t>
        </is>
      </c>
      <c r="B2041" t="inlineStr">
        <is>
          <t>TE</t>
        </is>
      </c>
      <c r="C2041" t="inlineStr">
        <is>
          <t>Reece Adkins (GR) •</t>
        </is>
      </c>
      <c r="D2041" t="inlineStr">
        <is>
          <t>Max Dowling (RS SR) •</t>
        </is>
      </c>
      <c r="E2041" t="inlineStr">
        <is>
          <t>Jax Markovich (SO)</t>
        </is>
      </c>
      <c r="F2041" t="inlineStr">
        <is>
          <t>Owen Anderson (RS SR) •</t>
        </is>
      </c>
    </row>
    <row r="2042">
      <c r="A2042" t="inlineStr">
        <is>
          <t>Massachusetts</t>
        </is>
      </c>
      <c r="B2042" t="inlineStr">
        <is>
          <t>QB</t>
        </is>
      </c>
      <c r="C2042" t="inlineStr">
        <is>
          <t>William Watson III (RS JR) •</t>
        </is>
      </c>
      <c r="D2042" t="inlineStr">
        <is>
          <t>Logan Inagawa (SO) •</t>
        </is>
      </c>
      <c r="E2042" t="inlineStr">
        <is>
          <t>Will Perry (RS SO)</t>
        </is>
      </c>
      <c r="F2042" t="inlineStr">
        <is>
          <t>Aedan McCarthy (FR)</t>
        </is>
      </c>
    </row>
    <row r="2043">
      <c r="A2043" t="inlineStr">
        <is>
          <t>Massachusetts</t>
        </is>
      </c>
      <c r="B2043" t="inlineStr">
        <is>
          <t>RB</t>
        </is>
      </c>
      <c r="C2043" t="inlineStr">
        <is>
          <t>Jordan Washington (RS SO) •</t>
        </is>
      </c>
      <c r="D2043" t="inlineStr">
        <is>
          <t>Justin Williams-Thomas (RS SR) •</t>
        </is>
      </c>
      <c r="E2043" t="inlineStr">
        <is>
          <t>Elijah Faulkner (SO)</t>
        </is>
      </c>
      <c r="F2043" t="inlineStr">
        <is>
          <t>Da'Marion Alberic (RS SO)</t>
        </is>
      </c>
    </row>
    <row r="2044">
      <c r="A2044" t="inlineStr">
        <is>
          <t>Massachusetts</t>
        </is>
      </c>
    </row>
    <row r="2045">
      <c r="A2045" t="inlineStr">
        <is>
          <t>Massachusetts</t>
        </is>
      </c>
    </row>
    <row r="2046">
      <c r="A2046" t="inlineStr">
        <is>
          <t>Massachusetts</t>
        </is>
      </c>
      <c r="C2046" t="inlineStr">
        <is>
          <t>DEFENSE — base (OurLads 07/20/2026)</t>
        </is>
      </c>
    </row>
    <row r="2047">
      <c r="A2047" t="inlineStr">
        <is>
          <t>Massachusetts</t>
        </is>
      </c>
      <c r="B2047" t="inlineStr">
        <is>
          <t>LDE</t>
        </is>
      </c>
      <c r="C2047" t="inlineStr">
        <is>
          <t>Andrew DePaepe (RS JR) •</t>
        </is>
      </c>
      <c r="D2047" t="inlineStr">
        <is>
          <t>Zachary Betts (JR) •</t>
        </is>
      </c>
      <c r="E2047" t="inlineStr">
        <is>
          <t>Joshua Nobles (GR) •</t>
        </is>
      </c>
      <c r="F2047" t="inlineStr">
        <is>
          <t>Jerry Washington (RS FR)</t>
        </is>
      </c>
    </row>
    <row r="2048">
      <c r="A2048" t="inlineStr">
        <is>
          <t>Massachusetts</t>
        </is>
      </c>
      <c r="B2048" t="inlineStr">
        <is>
          <t>NT</t>
        </is>
      </c>
      <c r="C2048" t="inlineStr">
        <is>
          <t>Zakar Morris (RS SO) •</t>
        </is>
      </c>
      <c r="D2048" t="inlineStr">
        <is>
          <t>Tim Passmore Jr. (RS SR) •</t>
        </is>
      </c>
      <c r="E2048" t="inlineStr">
        <is>
          <t>Aubrey Melvin (RS FR) •</t>
        </is>
      </c>
    </row>
    <row r="2049">
      <c r="A2049" t="inlineStr">
        <is>
          <t>Massachusetts</t>
        </is>
      </c>
      <c r="B2049" t="inlineStr">
        <is>
          <t>DT</t>
        </is>
      </c>
      <c r="C2049" t="inlineStr">
        <is>
          <t>Justin Krueger (RS SO) •</t>
        </is>
      </c>
      <c r="D2049" t="inlineStr">
        <is>
          <t>Kamarion Thomas (RS FR) •</t>
        </is>
      </c>
      <c r="E2049" t="inlineStr">
        <is>
          <t>Hollis Dirstine (GR) •</t>
        </is>
      </c>
    </row>
    <row r="2050">
      <c r="A2050" t="inlineStr">
        <is>
          <t>Massachusetts</t>
        </is>
      </c>
      <c r="B2050" t="inlineStr">
        <is>
          <t>RDE</t>
        </is>
      </c>
      <c r="C2050" t="inlineStr">
        <is>
          <t>William DePaepe (RS SO) •</t>
        </is>
      </c>
      <c r="D2050" t="inlineStr">
        <is>
          <t>Colin Reynolds (GR) •</t>
        </is>
      </c>
      <c r="E2050" t="inlineStr">
        <is>
          <t>Romando Johnson (RS FR)</t>
        </is>
      </c>
    </row>
    <row r="2051">
      <c r="A2051" t="inlineStr">
        <is>
          <t>Massachusetts</t>
        </is>
      </c>
      <c r="B2051" t="inlineStr">
        <is>
          <t>WLB</t>
        </is>
      </c>
      <c r="C2051" t="inlineStr">
        <is>
          <t>Tyler Martin (RS SR) •</t>
        </is>
      </c>
      <c r="D2051" t="inlineStr">
        <is>
          <t>Khari Bendolph (SO) •</t>
        </is>
      </c>
      <c r="E2051" t="inlineStr">
        <is>
          <t>Joshua Iseah (SR) •</t>
        </is>
      </c>
    </row>
    <row r="2052">
      <c r="A2052" t="inlineStr">
        <is>
          <t>Massachusetts</t>
        </is>
      </c>
      <c r="B2052" t="inlineStr">
        <is>
          <t>MLB</t>
        </is>
      </c>
      <c r="C2052" t="inlineStr">
        <is>
          <t>Timmy Hinspeter (RS SR) •</t>
        </is>
      </c>
      <c r="D2052" t="inlineStr">
        <is>
          <t>Kendric Council (JR) •</t>
        </is>
      </c>
    </row>
    <row r="2053">
      <c r="A2053" t="inlineStr">
        <is>
          <t>Massachusetts</t>
        </is>
      </c>
      <c r="B2053" t="inlineStr">
        <is>
          <t>STAR</t>
        </is>
      </c>
      <c r="C2053" t="inlineStr">
        <is>
          <t>Michael Robinson (GR) •</t>
        </is>
      </c>
      <c r="D2053" t="inlineStr">
        <is>
          <t>Jahmad Harmon (RS SR) •</t>
        </is>
      </c>
    </row>
    <row r="2054">
      <c r="A2054" t="inlineStr">
        <is>
          <t>Massachusetts</t>
        </is>
      </c>
      <c r="B2054" t="inlineStr">
        <is>
          <t>LCB</t>
        </is>
      </c>
      <c r="C2054" t="inlineStr">
        <is>
          <t>Isaiah Reed (GR) •</t>
        </is>
      </c>
      <c r="D2054" t="inlineStr">
        <is>
          <t>Raheim Sexil (RS SO) •</t>
        </is>
      </c>
      <c r="E2054" t="inlineStr">
        <is>
          <t>JC Clark (RS FR)</t>
        </is>
      </c>
    </row>
    <row r="2055">
      <c r="A2055" t="inlineStr">
        <is>
          <t>Massachusetts</t>
        </is>
      </c>
      <c r="B2055" t="inlineStr">
        <is>
          <t>SS</t>
        </is>
      </c>
      <c r="C2055" t="inlineStr">
        <is>
          <t>Zeraun Daniel (SR) •</t>
        </is>
      </c>
      <c r="D2055" t="inlineStr">
        <is>
          <t>Keith Sarkodieh (RS SO)</t>
        </is>
      </c>
      <c r="E2055" t="inlineStr">
        <is>
          <t>Michael Pangaro (RS SO)</t>
        </is>
      </c>
    </row>
    <row r="2056">
      <c r="A2056" t="inlineStr">
        <is>
          <t>Massachusetts</t>
        </is>
      </c>
      <c r="B2056" t="inlineStr">
        <is>
          <t>FS</t>
        </is>
      </c>
      <c r="C2056" t="inlineStr">
        <is>
          <t>Kendall Bournes (SR) •</t>
        </is>
      </c>
      <c r="D2056" t="inlineStr">
        <is>
          <t>DD Snyder (GR) •</t>
        </is>
      </c>
    </row>
    <row r="2057">
      <c r="A2057" t="inlineStr">
        <is>
          <t>Massachusetts</t>
        </is>
      </c>
      <c r="B2057" t="inlineStr">
        <is>
          <t>RCB</t>
        </is>
      </c>
      <c r="C2057" t="inlineStr">
        <is>
          <t>TJ Magee (RS SR) •</t>
        </is>
      </c>
      <c r="D2057" t="inlineStr">
        <is>
          <t>Chris Stanley (JR) •</t>
        </is>
      </c>
    </row>
    <row r="2058">
      <c r="A2058" t="inlineStr">
        <is>
          <t>Massachusetts</t>
        </is>
      </c>
    </row>
    <row r="2059">
      <c r="A2059" t="inlineStr">
        <is>
          <t>Massachusetts</t>
        </is>
      </c>
      <c r="C2059" t="inlineStr">
        <is>
          <t>SPECIAL TEAMS (OurLads 07/20/2026)</t>
        </is>
      </c>
    </row>
    <row r="2060">
      <c r="A2060" t="inlineStr">
        <is>
          <t>Massachusetts</t>
        </is>
      </c>
      <c r="B2060" t="inlineStr">
        <is>
          <t>PT</t>
        </is>
      </c>
      <c r="C2060" t="inlineStr">
        <is>
          <t>Edward Phillipson (RS FR)</t>
        </is>
      </c>
      <c r="D2060" t="inlineStr">
        <is>
          <t>Michael Streeter (FR)</t>
        </is>
      </c>
    </row>
    <row r="2061">
      <c r="A2061" t="inlineStr">
        <is>
          <t>Massachusetts</t>
        </is>
      </c>
      <c r="B2061" t="inlineStr">
        <is>
          <t>PK</t>
        </is>
      </c>
      <c r="C2061" t="inlineStr">
        <is>
          <t>Derek Morris (JR) •</t>
        </is>
      </c>
      <c r="D2061" t="inlineStr">
        <is>
          <t>Seamus McIntyre (FR)</t>
        </is>
      </c>
    </row>
    <row r="2062">
      <c r="A2062" t="inlineStr">
        <is>
          <t>Massachusetts</t>
        </is>
      </c>
      <c r="B2062" t="inlineStr">
        <is>
          <t>KO</t>
        </is>
      </c>
      <c r="C2062" t="inlineStr">
        <is>
          <t>Derek Morris (JR) •</t>
        </is>
      </c>
      <c r="D2062" t="inlineStr">
        <is>
          <t>Seamus McIntyre (FR)</t>
        </is>
      </c>
    </row>
    <row r="2063">
      <c r="A2063" t="inlineStr">
        <is>
          <t>Massachusetts</t>
        </is>
      </c>
      <c r="B2063" t="inlineStr">
        <is>
          <t>LS</t>
        </is>
      </c>
      <c r="C2063" t="inlineStr">
        <is>
          <t>Grant Mills (RS SO) •</t>
        </is>
      </c>
      <c r="D2063" t="inlineStr">
        <is>
          <t>James Horton (RS SO)</t>
        </is>
      </c>
    </row>
    <row r="2064">
      <c r="A2064" t="inlineStr">
        <is>
          <t>Massachusetts</t>
        </is>
      </c>
      <c r="B2064" t="inlineStr">
        <is>
          <t>H</t>
        </is>
      </c>
      <c r="C2064" t="inlineStr">
        <is>
          <t>Edward Phillipson (RS FR)</t>
        </is>
      </c>
      <c r="D2064" t="inlineStr">
        <is>
          <t>Michael Streeter (FR)</t>
        </is>
      </c>
    </row>
    <row r="2065">
      <c r="A2065" t="inlineStr">
        <is>
          <t>Massachusetts</t>
        </is>
      </c>
      <c r="B2065" t="inlineStr">
        <is>
          <t>PR</t>
        </is>
      </c>
      <c r="C2065" t="inlineStr">
        <is>
          <t>T.Y. Harding (RS SR)</t>
        </is>
      </c>
    </row>
    <row r="2066">
      <c r="A2066" t="inlineStr">
        <is>
          <t>Massachusetts</t>
        </is>
      </c>
      <c r="B2066" t="inlineStr">
        <is>
          <t>KR</t>
        </is>
      </c>
      <c r="C2066" t="inlineStr">
        <is>
          <t>T.Y. Harding (RS SR)</t>
        </is>
      </c>
      <c r="D2066" t="inlineStr">
        <is>
          <t>Jordan Washington (RS SO) •</t>
        </is>
      </c>
      <c r="E2066" t="inlineStr">
        <is>
          <t>Kezion Dia-Johnson (RS SO)</t>
        </is>
      </c>
    </row>
    <row r="2067">
      <c r="A2067" t="inlineStr">
        <is>
          <t>Memphis</t>
        </is>
      </c>
      <c r="C2067" t="inlineStr">
        <is>
          <t>OFFENSE — Pro Spread (OurLads 07/30/2026)</t>
        </is>
      </c>
    </row>
    <row r="2068">
      <c r="A2068" t="inlineStr">
        <is>
          <t>Memphis</t>
        </is>
      </c>
      <c r="B2068" t="inlineStr">
        <is>
          <t>WR-X</t>
        </is>
      </c>
      <c r="C2068" t="inlineStr">
        <is>
          <t>Terrell Timmons Jr. (RS SR) •</t>
        </is>
      </c>
      <c r="D2068" t="inlineStr">
        <is>
          <t>Jemyri Davis (RS JR) •</t>
        </is>
      </c>
    </row>
    <row r="2069">
      <c r="A2069" t="inlineStr">
        <is>
          <t>Memphis</t>
        </is>
      </c>
      <c r="B2069" t="inlineStr">
        <is>
          <t>WR-Z</t>
        </is>
      </c>
      <c r="C2069" t="inlineStr">
        <is>
          <t>Brady Kluse (JR)</t>
        </is>
      </c>
      <c r="D2069" t="inlineStr">
        <is>
          <t>Alante Brown (RS SR) •</t>
        </is>
      </c>
    </row>
    <row r="2070">
      <c r="A2070" t="inlineStr">
        <is>
          <t>Memphis</t>
        </is>
      </c>
      <c r="B2070" t="inlineStr">
        <is>
          <t>WR-SL</t>
        </is>
      </c>
      <c r="C2070" t="inlineStr">
        <is>
          <t>Tychaun Chapman (RS SR) •</t>
        </is>
      </c>
      <c r="D2070" t="inlineStr">
        <is>
          <t>Jermane Hayes (SO) •</t>
        </is>
      </c>
      <c r="E2070" t="inlineStr">
        <is>
          <t>Bryce Dorsey (RS SO)</t>
        </is>
      </c>
    </row>
    <row r="2071">
      <c r="A2071" t="inlineStr">
        <is>
          <t>Memphis</t>
        </is>
      </c>
      <c r="B2071" t="inlineStr">
        <is>
          <t>LT</t>
        </is>
      </c>
      <c r="C2071" t="inlineStr">
        <is>
          <t>Carde Smith (RS FR) •</t>
        </is>
      </c>
      <c r="D2071" t="inlineStr">
        <is>
          <t>Xavier Allen (SR) •</t>
        </is>
      </c>
    </row>
    <row r="2072">
      <c r="A2072" t="inlineStr">
        <is>
          <t>Memphis</t>
        </is>
      </c>
      <c r="B2072" t="inlineStr">
        <is>
          <t>LG</t>
        </is>
      </c>
      <c r="C2072" t="inlineStr">
        <is>
          <t>Skyler Grant (RS SR) •</t>
        </is>
      </c>
      <c r="D2072" t="inlineStr">
        <is>
          <t>Brian Grant (RS SR) •</t>
        </is>
      </c>
    </row>
    <row r="2073">
      <c r="A2073" t="inlineStr">
        <is>
          <t>Memphis</t>
        </is>
      </c>
      <c r="B2073" t="inlineStr">
        <is>
          <t>C</t>
        </is>
      </c>
      <c r="C2073" t="inlineStr">
        <is>
          <t>Koby Keenum (RS JR) •</t>
        </is>
      </c>
      <c r="D2073" t="inlineStr">
        <is>
          <t>Phillip Gray (RS SR) •</t>
        </is>
      </c>
    </row>
    <row r="2074">
      <c r="A2074" t="inlineStr">
        <is>
          <t>Memphis</t>
        </is>
      </c>
      <c r="B2074" t="inlineStr">
        <is>
          <t>RG</t>
        </is>
      </c>
      <c r="C2074" t="inlineStr">
        <is>
          <t>Parker Mitchell (RS SR) •</t>
        </is>
      </c>
      <c r="D2074" t="inlineStr">
        <is>
          <t>Maarten Woudsma (RS SR) •</t>
        </is>
      </c>
    </row>
    <row r="2075">
      <c r="A2075" t="inlineStr">
        <is>
          <t>Memphis</t>
        </is>
      </c>
      <c r="B2075" t="inlineStr">
        <is>
          <t>RT</t>
        </is>
      </c>
      <c r="C2075" t="inlineStr">
        <is>
          <t>Aaron Karas (RS SR) •</t>
        </is>
      </c>
      <c r="D2075" t="inlineStr">
        <is>
          <t>Riley McGehee (JR) •</t>
        </is>
      </c>
    </row>
    <row r="2076">
      <c r="A2076" t="inlineStr">
        <is>
          <t>Memphis</t>
        </is>
      </c>
      <c r="B2076" t="inlineStr">
        <is>
          <t>TE</t>
        </is>
      </c>
      <c r="C2076" t="inlineStr">
        <is>
          <t>Hunter Tipton (RS SR) •</t>
        </is>
      </c>
      <c r="D2076" t="inlineStr">
        <is>
          <t>TJ Johnson (RS JR) •</t>
        </is>
      </c>
      <c r="E2076" t="inlineStr">
        <is>
          <t>Aidan O'Callaghan (RS SO) •</t>
        </is>
      </c>
    </row>
    <row r="2077">
      <c r="A2077" t="inlineStr">
        <is>
          <t>Memphis</t>
        </is>
      </c>
      <c r="B2077" t="inlineStr">
        <is>
          <t>QB</t>
        </is>
      </c>
      <c r="C2077" t="inlineStr">
        <is>
          <t>Marcus Stokes (RS JR) •</t>
        </is>
      </c>
      <c r="D2077" t="inlineStr">
        <is>
          <t>Air Noland (RS SO) •</t>
        </is>
      </c>
      <c r="E2077" t="inlineStr">
        <is>
          <t>Denzel Gardner (RS FR) •</t>
        </is>
      </c>
    </row>
    <row r="2078">
      <c r="A2078" t="inlineStr">
        <is>
          <t>Memphis</t>
        </is>
      </c>
      <c r="B2078" t="inlineStr">
        <is>
          <t>RB</t>
        </is>
      </c>
      <c r="C2078" t="inlineStr">
        <is>
          <t>Dallan Hayden (RS SR) •</t>
        </is>
      </c>
      <c r="D2078" t="inlineStr">
        <is>
          <t>Jaylin Carter (SO) •</t>
        </is>
      </c>
      <c r="E2078" t="inlineStr">
        <is>
          <t>Manny Covey (RS JR) •</t>
        </is>
      </c>
    </row>
    <row r="2079">
      <c r="A2079" t="inlineStr">
        <is>
          <t>Memphis</t>
        </is>
      </c>
    </row>
    <row r="2080">
      <c r="A2080" t="inlineStr">
        <is>
          <t>Memphis</t>
        </is>
      </c>
    </row>
    <row r="2081">
      <c r="A2081" t="inlineStr">
        <is>
          <t>Memphis</t>
        </is>
      </c>
      <c r="C2081" t="inlineStr">
        <is>
          <t>DEFENSE — Multiple (OurLads 07/30/2026)</t>
        </is>
      </c>
    </row>
    <row r="2082">
      <c r="A2082" t="inlineStr">
        <is>
          <t>Memphis</t>
        </is>
      </c>
      <c r="B2082" t="inlineStr">
        <is>
          <t>LDE</t>
        </is>
      </c>
      <c r="C2082" t="inlineStr">
        <is>
          <t>J'Mond Tapp (RS SR) •</t>
        </is>
      </c>
      <c r="D2082" t="inlineStr">
        <is>
          <t>Jabari Ishmael (RS SR) •</t>
        </is>
      </c>
      <c r="E2082" t="inlineStr">
        <is>
          <t>Justin Wallace (RS SR) •</t>
        </is>
      </c>
    </row>
    <row r="2083">
      <c r="A2083" t="inlineStr">
        <is>
          <t>Memphis</t>
        </is>
      </c>
      <c r="B2083" t="inlineStr">
        <is>
          <t>NT</t>
        </is>
      </c>
      <c r="C2083" t="inlineStr">
        <is>
          <t>J'Mari Monette (RS SR) •</t>
        </is>
      </c>
      <c r="D2083" t="inlineStr">
        <is>
          <t>Devan Lowe (SR) •</t>
        </is>
      </c>
      <c r="E2083" t="inlineStr">
        <is>
          <t>KJ Miles (RS SR) •</t>
        </is>
      </c>
    </row>
    <row r="2084">
      <c r="A2084" t="inlineStr">
        <is>
          <t>Memphis</t>
        </is>
      </c>
      <c r="B2084" t="inlineStr">
        <is>
          <t>DT</t>
        </is>
      </c>
      <c r="C2084" t="inlineStr">
        <is>
          <t>Jaden McKinney (SR) •</t>
        </is>
      </c>
      <c r="D2084" t="inlineStr">
        <is>
          <t>Taylor Burton (SR) •</t>
        </is>
      </c>
      <c r="E2084" t="inlineStr">
        <is>
          <t>Xavier Miles (RS SO) •</t>
        </is>
      </c>
    </row>
    <row r="2085">
      <c r="A2085" t="inlineStr">
        <is>
          <t>Memphis</t>
        </is>
      </c>
      <c r="B2085" t="inlineStr">
        <is>
          <t>RDE</t>
        </is>
      </c>
      <c r="C2085" t="inlineStr">
        <is>
          <t>Joseph Head Jr. (RS JR) •</t>
        </is>
      </c>
      <c r="D2085" t="inlineStr">
        <is>
          <t>DeAngelo Thompson (RS FR) •</t>
        </is>
      </c>
      <c r="E2085" t="inlineStr">
        <is>
          <t>Stone Chaney (RS SO) •</t>
        </is>
      </c>
    </row>
    <row r="2086">
      <c r="A2086" t="inlineStr">
        <is>
          <t>Memphis</t>
        </is>
      </c>
      <c r="B2086" t="inlineStr">
        <is>
          <t>WLB</t>
        </is>
      </c>
      <c r="C2086" t="inlineStr">
        <is>
          <t>Jayden Parrish (RS SO) •</t>
        </is>
      </c>
      <c r="D2086" t="inlineStr">
        <is>
          <t>Trey McDonald (RS SR) •</t>
        </is>
      </c>
      <c r="E2086" t="inlineStr">
        <is>
          <t>Wolf Walker (RS FR)</t>
        </is>
      </c>
    </row>
    <row r="2087">
      <c r="A2087" t="inlineStr">
        <is>
          <t>Memphis</t>
        </is>
      </c>
      <c r="B2087" t="inlineStr">
        <is>
          <t>MLB</t>
        </is>
      </c>
      <c r="C2087" t="inlineStr">
        <is>
          <t>Mike Montgomery (SR) •</t>
        </is>
      </c>
      <c r="D2087" t="inlineStr">
        <is>
          <t>Donovan Mathena (RS SR)</t>
        </is>
      </c>
      <c r="E2087" t="inlineStr">
        <is>
          <t>Christian Thatcher (RS FR) •</t>
        </is>
      </c>
    </row>
    <row r="2088">
      <c r="A2088" t="inlineStr">
        <is>
          <t>Memphis</t>
        </is>
      </c>
      <c r="B2088" t="inlineStr">
        <is>
          <t>LCB</t>
        </is>
      </c>
      <c r="C2088" t="inlineStr">
        <is>
          <t>Ellis Ellis Jr. (RS SR) •</t>
        </is>
      </c>
      <c r="D2088" t="inlineStr">
        <is>
          <t>Chauncey Logan Jr. (GR) •</t>
        </is>
      </c>
    </row>
    <row r="2089">
      <c r="A2089" t="inlineStr">
        <is>
          <t>Memphis</t>
        </is>
      </c>
      <c r="B2089" t="inlineStr">
        <is>
          <t>SS</t>
        </is>
      </c>
      <c r="C2089" t="inlineStr">
        <is>
          <t>Dylan King (RS SR) •</t>
        </is>
      </c>
      <c r="D2089" t="inlineStr">
        <is>
          <t>Dylan Smith (RS JR) •</t>
        </is>
      </c>
    </row>
    <row r="2090">
      <c r="A2090" t="inlineStr">
        <is>
          <t>Memphis</t>
        </is>
      </c>
      <c r="B2090" t="inlineStr">
        <is>
          <t>FS</t>
        </is>
      </c>
      <c r="C2090" t="inlineStr">
        <is>
          <t>Ahmere Foster (SR) •</t>
        </is>
      </c>
      <c r="D2090" t="inlineStr">
        <is>
          <t>Khalil Foster (RS FR) •</t>
        </is>
      </c>
    </row>
    <row r="2091">
      <c r="A2091" t="inlineStr">
        <is>
          <t>Memphis</t>
        </is>
      </c>
      <c r="B2091" t="inlineStr">
        <is>
          <t>RCB</t>
        </is>
      </c>
      <c r="C2091" t="inlineStr">
        <is>
          <t>Anthony Richard Jr. (RS SR) •</t>
        </is>
      </c>
      <c r="D2091" t="inlineStr">
        <is>
          <t>Dilan Williamson (RS SR) •</t>
        </is>
      </c>
    </row>
    <row r="2092">
      <c r="A2092" t="inlineStr">
        <is>
          <t>Memphis</t>
        </is>
      </c>
      <c r="B2092" t="inlineStr">
        <is>
          <t>NB</t>
        </is>
      </c>
      <c r="C2092" t="inlineStr">
        <is>
          <t>Ian Foster (RS JR) •</t>
        </is>
      </c>
      <c r="D2092" t="inlineStr">
        <is>
          <t>Darius Malcolm Jr. (RS SO) •</t>
        </is>
      </c>
    </row>
    <row r="2093">
      <c r="A2093" t="inlineStr">
        <is>
          <t>Memphis</t>
        </is>
      </c>
    </row>
    <row r="2094">
      <c r="A2094" t="inlineStr">
        <is>
          <t>Memphis</t>
        </is>
      </c>
      <c r="C2094" t="inlineStr">
        <is>
          <t>SPECIAL TEAMS (OurLads 07/30/2026)</t>
        </is>
      </c>
    </row>
    <row r="2095">
      <c r="A2095" t="inlineStr">
        <is>
          <t>Memphis</t>
        </is>
      </c>
      <c r="B2095" t="inlineStr">
        <is>
          <t>PT</t>
        </is>
      </c>
      <c r="C2095" t="inlineStr">
        <is>
          <t>Harrison Tuck (SR) •</t>
        </is>
      </c>
      <c r="D2095" t="inlineStr">
        <is>
          <t>Jake Snyder (FR)</t>
        </is>
      </c>
    </row>
    <row r="2096">
      <c r="A2096" t="inlineStr">
        <is>
          <t>Memphis</t>
        </is>
      </c>
      <c r="B2096" t="inlineStr">
        <is>
          <t>PK</t>
        </is>
      </c>
      <c r="C2096" t="inlineStr">
        <is>
          <t>Philippe Laforge (SO) •</t>
        </is>
      </c>
      <c r="D2096" t="inlineStr">
        <is>
          <t>Tarik Ahmetbasic (RS JR) •</t>
        </is>
      </c>
      <c r="E2096" t="inlineStr">
        <is>
          <t>Oliver Castaneda (RS SO)</t>
        </is>
      </c>
    </row>
    <row r="2097">
      <c r="A2097" t="inlineStr">
        <is>
          <t>Memphis</t>
        </is>
      </c>
      <c r="B2097" t="inlineStr">
        <is>
          <t>KO</t>
        </is>
      </c>
      <c r="C2097" t="inlineStr">
        <is>
          <t>Philippe Laforge (SO) •</t>
        </is>
      </c>
      <c r="D2097" t="inlineStr">
        <is>
          <t>Tarik Ahmetbasic (RS JR) •</t>
        </is>
      </c>
      <c r="E2097" t="inlineStr">
        <is>
          <t>Oliver Castaneda (RS SO)</t>
        </is>
      </c>
    </row>
    <row r="2098">
      <c r="A2098" t="inlineStr">
        <is>
          <t>Memphis</t>
        </is>
      </c>
      <c r="B2098" t="inlineStr">
        <is>
          <t>LS</t>
        </is>
      </c>
      <c r="C2098" t="inlineStr">
        <is>
          <t>Weston Simmons (RS JR) •</t>
        </is>
      </c>
      <c r="D2098" t="inlineStr">
        <is>
          <t>Ben Majors (FR)</t>
        </is>
      </c>
    </row>
    <row r="2099">
      <c r="A2099" t="inlineStr">
        <is>
          <t>Memphis</t>
        </is>
      </c>
      <c r="B2099" t="inlineStr">
        <is>
          <t>H</t>
        </is>
      </c>
      <c r="C2099" t="inlineStr">
        <is>
          <t>Harrison Tuck (SR) •</t>
        </is>
      </c>
      <c r="D2099" t="inlineStr">
        <is>
          <t>Jake Snyder (FR)</t>
        </is>
      </c>
    </row>
    <row r="2100">
      <c r="A2100" t="inlineStr">
        <is>
          <t>Memphis</t>
        </is>
      </c>
      <c r="B2100" t="inlineStr">
        <is>
          <t>PR</t>
        </is>
      </c>
      <c r="C2100" t="inlineStr">
        <is>
          <t>Manny Covey (RS JR) •</t>
        </is>
      </c>
    </row>
    <row r="2101">
      <c r="A2101" t="inlineStr">
        <is>
          <t>Memphis</t>
        </is>
      </c>
      <c r="B2101" t="inlineStr">
        <is>
          <t>KR</t>
        </is>
      </c>
      <c r="C2101" t="inlineStr">
        <is>
          <t>Alante Brown (RS SR) •</t>
        </is>
      </c>
    </row>
    <row r="2102">
      <c r="A2102" t="inlineStr">
        <is>
          <t>Miami</t>
        </is>
      </c>
      <c r="C2102" t="inlineStr">
        <is>
          <t>OFFENSE — Air Raid (OurLads 05/14/2026)</t>
        </is>
      </c>
    </row>
    <row r="2103">
      <c r="A2103" t="inlineStr">
        <is>
          <t>Miami</t>
        </is>
      </c>
      <c r="B2103" t="inlineStr">
        <is>
          <t>WR-X</t>
        </is>
      </c>
      <c r="C2103" t="inlineStr">
        <is>
          <t>Vandrevius Jacobs (RS JR) •</t>
        </is>
      </c>
      <c r="D2103" t="inlineStr">
        <is>
          <t>Joshua Moore (SO)</t>
        </is>
      </c>
    </row>
    <row r="2104">
      <c r="A2104" t="inlineStr">
        <is>
          <t>Miami</t>
        </is>
      </c>
      <c r="B2104" t="inlineStr">
        <is>
          <t>WR-Z</t>
        </is>
      </c>
      <c r="C2104" t="inlineStr">
        <is>
          <t>Cooper Barkate (GR) •</t>
        </is>
      </c>
      <c r="D2104" t="inlineStr">
        <is>
          <t>Cam Vaughn (RS JR) •</t>
        </is>
      </c>
    </row>
    <row r="2105">
      <c r="A2105" t="inlineStr">
        <is>
          <t>Miami</t>
        </is>
      </c>
      <c r="B2105" t="inlineStr">
        <is>
          <t>WR-SL</t>
        </is>
      </c>
      <c r="C2105" t="inlineStr">
        <is>
          <t>Malachi Toney (SO)</t>
        </is>
      </c>
      <c r="D2105" t="inlineStr">
        <is>
          <t>Daylyn Upshaw (RS FR)</t>
        </is>
      </c>
    </row>
    <row r="2106">
      <c r="A2106" t="inlineStr">
        <is>
          <t>Miami</t>
        </is>
      </c>
      <c r="B2106" t="inlineStr">
        <is>
          <t>LT</t>
        </is>
      </c>
      <c r="C2106" t="inlineStr">
        <is>
          <t>Jackson Cantwell (FR)</t>
        </is>
      </c>
      <c r="D2106" t="inlineStr">
        <is>
          <t>Juan Minaya (RS SO)</t>
        </is>
      </c>
    </row>
    <row r="2107">
      <c r="A2107" t="inlineStr">
        <is>
          <t>Miami</t>
        </is>
      </c>
      <c r="B2107" t="inlineStr">
        <is>
          <t>LG</t>
        </is>
      </c>
      <c r="C2107" t="inlineStr">
        <is>
          <t>Samson Okunlola (RS JR)</t>
        </is>
      </c>
      <c r="D2107" t="inlineStr">
        <is>
          <t>Johnathan Cline (RS JR) •</t>
        </is>
      </c>
    </row>
    <row r="2108">
      <c r="A2108" t="inlineStr">
        <is>
          <t>Miami</t>
        </is>
      </c>
      <c r="B2108" t="inlineStr">
        <is>
          <t>C</t>
        </is>
      </c>
      <c r="C2108" t="inlineStr">
        <is>
          <t>Ryan Rodriguez (RS SR)</t>
        </is>
      </c>
      <c r="D2108" t="inlineStr">
        <is>
          <t>Seuseu Alofaituli (SO)</t>
        </is>
      </c>
    </row>
    <row r="2109">
      <c r="A2109" t="inlineStr">
        <is>
          <t>Miami</t>
        </is>
      </c>
      <c r="B2109" t="inlineStr">
        <is>
          <t>RG</t>
        </is>
      </c>
      <c r="C2109" t="inlineStr">
        <is>
          <t>Max Buchanan (SO)</t>
        </is>
      </c>
      <c r="D2109" t="inlineStr">
        <is>
          <t>Jamal Meriweather (RS JR) •</t>
        </is>
      </c>
    </row>
    <row r="2110">
      <c r="A2110" t="inlineStr">
        <is>
          <t>Miami</t>
        </is>
      </c>
      <c r="B2110" t="inlineStr">
        <is>
          <t>RT</t>
        </is>
      </c>
      <c r="C2110" t="inlineStr">
        <is>
          <t>Matthew McCoy (RS SR)</t>
        </is>
      </c>
    </row>
    <row r="2111">
      <c r="A2111" t="inlineStr">
        <is>
          <t>Miami</t>
        </is>
      </c>
      <c r="B2111" t="inlineStr">
        <is>
          <t>TE</t>
        </is>
      </c>
      <c r="C2111" t="inlineStr">
        <is>
          <t>Elija Lofton (JR)</t>
        </is>
      </c>
      <c r="D2111" t="inlineStr">
        <is>
          <t>Luka Gilbert (SO)</t>
        </is>
      </c>
      <c r="E2111" t="inlineStr">
        <is>
          <t>Owen Ruskavich (RS JR)</t>
        </is>
      </c>
    </row>
    <row r="2112">
      <c r="A2112" t="inlineStr">
        <is>
          <t>Miami</t>
        </is>
      </c>
      <c r="B2112" t="inlineStr">
        <is>
          <t>QB</t>
        </is>
      </c>
      <c r="C2112" t="inlineStr">
        <is>
          <t>Darian Mensah (RS JR) •</t>
        </is>
      </c>
      <c r="D2112" t="inlineStr">
        <is>
          <t>Luke Nickel (RS FR)</t>
        </is>
      </c>
      <c r="E2112" t="inlineStr">
        <is>
          <t>Judd Anderson (RS SO)</t>
        </is>
      </c>
    </row>
    <row r="2113">
      <c r="A2113" t="inlineStr">
        <is>
          <t>Miami</t>
        </is>
      </c>
      <c r="B2113" t="inlineStr">
        <is>
          <t>RB</t>
        </is>
      </c>
      <c r="C2113" t="inlineStr">
        <is>
          <t>Mark Fletcher Jr. (SR)</t>
        </is>
      </c>
      <c r="D2113" t="inlineStr">
        <is>
          <t>CharMar Brown (RS JR) •</t>
        </is>
      </c>
      <c r="E2113" t="inlineStr">
        <is>
          <t>Girard Pringle Jr. (SO)</t>
        </is>
      </c>
    </row>
    <row r="2114">
      <c r="A2114" t="inlineStr">
        <is>
          <t>Miami</t>
        </is>
      </c>
    </row>
    <row r="2115">
      <c r="A2115" t="inlineStr">
        <is>
          <t>Miami</t>
        </is>
      </c>
    </row>
    <row r="2116">
      <c r="A2116" t="inlineStr">
        <is>
          <t>Miami</t>
        </is>
      </c>
      <c r="C2116" t="inlineStr">
        <is>
          <t>DEFENSE — 4-2-5 (OurLads 05/14/2026)</t>
        </is>
      </c>
    </row>
    <row r="2117">
      <c r="A2117" t="inlineStr">
        <is>
          <t>Miami</t>
        </is>
      </c>
      <c r="B2117" t="inlineStr">
        <is>
          <t>LDE</t>
        </is>
      </c>
      <c r="C2117" t="inlineStr">
        <is>
          <t>Marquise Lightfoot (JR)</t>
        </is>
      </c>
      <c r="D2117" t="inlineStr">
        <is>
          <t>Armondo Blount (JR)</t>
        </is>
      </c>
      <c r="E2117" t="inlineStr">
        <is>
          <t>Hayden Lowe (RS FR)</t>
        </is>
      </c>
    </row>
    <row r="2118">
      <c r="A2118" t="inlineStr">
        <is>
          <t>Miami</t>
        </is>
      </c>
      <c r="B2118" t="inlineStr">
        <is>
          <t>NT</t>
        </is>
      </c>
      <c r="C2118" t="inlineStr">
        <is>
          <t>Justin Scott (JR)</t>
        </is>
      </c>
      <c r="D2118" t="inlineStr">
        <is>
          <t>Keona Davis (JR) •</t>
        </is>
      </c>
    </row>
    <row r="2119">
      <c r="A2119" t="inlineStr">
        <is>
          <t>Miami</t>
        </is>
      </c>
      <c r="B2119" t="inlineStr">
        <is>
          <t>DT</t>
        </is>
      </c>
      <c r="C2119" t="inlineStr">
        <is>
          <t>Ahmad Moten Sr. (RS SR)</t>
        </is>
      </c>
      <c r="D2119" t="inlineStr">
        <is>
          <t>Jarquez Carter (SO) •</t>
        </is>
      </c>
    </row>
    <row r="2120">
      <c r="A2120" t="inlineStr">
        <is>
          <t>Miami</t>
        </is>
      </c>
      <c r="B2120" t="inlineStr">
        <is>
          <t>RDE</t>
        </is>
      </c>
      <c r="C2120" t="inlineStr">
        <is>
          <t>Damon Wilson II (SR) •</t>
        </is>
      </c>
      <c r="D2120" t="inlineStr">
        <is>
          <t>Herbert Scroggins III (SO)</t>
        </is>
      </c>
      <c r="E2120" t="inlineStr">
        <is>
          <t>Booker Pickett Jr. (RS SO)</t>
        </is>
      </c>
    </row>
    <row r="2121">
      <c r="A2121" t="inlineStr">
        <is>
          <t>Miami</t>
        </is>
      </c>
      <c r="B2121" t="inlineStr">
        <is>
          <t>WLB</t>
        </is>
      </c>
      <c r="C2121" t="inlineStr">
        <is>
          <t>Mohamed Toure (RS SR) •</t>
        </is>
      </c>
      <c r="D2121" t="inlineStr">
        <is>
          <t>Cam Pruitt (JR)</t>
        </is>
      </c>
    </row>
    <row r="2122">
      <c r="A2122" t="inlineStr">
        <is>
          <t>Miami</t>
        </is>
      </c>
      <c r="B2122" t="inlineStr">
        <is>
          <t>MLB</t>
        </is>
      </c>
      <c r="C2122" t="inlineStr">
        <is>
          <t>Chase Smith (RS SR)</t>
        </is>
      </c>
      <c r="D2122" t="inlineStr">
        <is>
          <t>Kamal Bonner (RS JR) •</t>
        </is>
      </c>
      <c r="E2122" t="inlineStr">
        <is>
          <t>Kellen Wiley Jr. (RS FR)</t>
        </is>
      </c>
    </row>
    <row r="2123">
      <c r="A2123" t="inlineStr">
        <is>
          <t>Miami</t>
        </is>
      </c>
      <c r="B2123" t="inlineStr">
        <is>
          <t>LCB</t>
        </is>
      </c>
      <c r="C2123" t="inlineStr">
        <is>
          <t>Romanas Frederique Jr. (JR)</t>
        </is>
      </c>
      <c r="D2123" t="inlineStr">
        <is>
          <t>Damari Brown (RS JR)</t>
        </is>
      </c>
      <c r="E2123" t="inlineStr">
        <is>
          <t>Chris Ewald Jr. (RS FR)</t>
        </is>
      </c>
    </row>
    <row r="2124">
      <c r="A2124" t="inlineStr">
        <is>
          <t>Miami</t>
        </is>
      </c>
      <c r="B2124" t="inlineStr">
        <is>
          <t>SS</t>
        </is>
      </c>
      <c r="C2124" t="inlineStr">
        <is>
          <t>Bryce Fitzgerald (SO)</t>
        </is>
      </c>
      <c r="D2124" t="inlineStr">
        <is>
          <t>Conrad Hussey (SR) •</t>
        </is>
      </c>
      <c r="E2124" t="inlineStr">
        <is>
          <t>Dylan Day (JR)</t>
        </is>
      </c>
    </row>
    <row r="2125">
      <c r="A2125" t="inlineStr">
        <is>
          <t>Miami</t>
        </is>
      </c>
      <c r="B2125" t="inlineStr">
        <is>
          <t>FS</t>
        </is>
      </c>
      <c r="C2125" t="inlineStr">
        <is>
          <t>Zechariah Poyser (RS JR) •</t>
        </is>
      </c>
      <c r="D2125" t="inlineStr">
        <is>
          <t>JJ Dunnigan (FR)</t>
        </is>
      </c>
    </row>
    <row r="2126">
      <c r="A2126" t="inlineStr">
        <is>
          <t>Miami</t>
        </is>
      </c>
      <c r="B2126" t="inlineStr">
        <is>
          <t>RCB</t>
        </is>
      </c>
      <c r="C2126" t="inlineStr">
        <is>
          <t>Ethan O'Connor (RS JR) •</t>
        </is>
      </c>
      <c r="D2126" t="inlineStr">
        <is>
          <t>Xavier Lucas (JR) •</t>
        </is>
      </c>
      <c r="E2126" t="inlineStr">
        <is>
          <t>Ja'Boree Antoine (SO)</t>
        </is>
      </c>
    </row>
    <row r="2127">
      <c r="A2127" t="inlineStr">
        <is>
          <t>Miami</t>
        </is>
      </c>
      <c r="B2127" t="inlineStr">
        <is>
          <t>NB</t>
        </is>
      </c>
      <c r="C2127" t="inlineStr">
        <is>
          <t>Omar Thornton (JR) •</t>
        </is>
      </c>
      <c r="D2127" t="inlineStr">
        <is>
          <t>Isaiah Taylor (GR) •</t>
        </is>
      </c>
      <c r="E2127" t="inlineStr">
        <is>
          <t>Camdin Portis (FR)</t>
        </is>
      </c>
    </row>
    <row r="2128">
      <c r="A2128" t="inlineStr">
        <is>
          <t>Miami</t>
        </is>
      </c>
    </row>
    <row r="2129">
      <c r="A2129" t="inlineStr">
        <is>
          <t>Miami</t>
        </is>
      </c>
      <c r="C2129" t="inlineStr">
        <is>
          <t>SPECIAL TEAMS (OurLads 05/14/2026)</t>
        </is>
      </c>
    </row>
    <row r="2130">
      <c r="A2130" t="inlineStr">
        <is>
          <t>Miami</t>
        </is>
      </c>
      <c r="B2130" t="inlineStr">
        <is>
          <t>PT</t>
        </is>
      </c>
      <c r="C2130" t="inlineStr">
        <is>
          <t>Dylan Joyce (SR)</t>
        </is>
      </c>
      <c r="D2130" t="inlineStr">
        <is>
          <t>Tucker Tevepaugh (RS SO)</t>
        </is>
      </c>
    </row>
    <row r="2131">
      <c r="A2131" t="inlineStr">
        <is>
          <t>Miami</t>
        </is>
      </c>
      <c r="B2131" t="inlineStr">
        <is>
          <t>PK</t>
        </is>
      </c>
      <c r="C2131" t="inlineStr">
        <is>
          <t>Jack Olsen (GR) •</t>
        </is>
      </c>
      <c r="D2131" t="inlineStr">
        <is>
          <t>Jake Weinberg (RS SO) •</t>
        </is>
      </c>
      <c r="E2131" t="inlineStr">
        <is>
          <t>Will Rocha (RS JR)</t>
        </is>
      </c>
    </row>
    <row r="2132">
      <c r="A2132" t="inlineStr">
        <is>
          <t>Miami</t>
        </is>
      </c>
      <c r="B2132" t="inlineStr">
        <is>
          <t>KO</t>
        </is>
      </c>
      <c r="C2132" t="inlineStr">
        <is>
          <t>Jake Weinberg (RS SO) •</t>
        </is>
      </c>
      <c r="D2132" t="inlineStr">
        <is>
          <t>Jack Olsen (GR) •</t>
        </is>
      </c>
      <c r="E2132" t="inlineStr">
        <is>
          <t>Will Rocha (RS JR)</t>
        </is>
      </c>
    </row>
    <row r="2133">
      <c r="A2133" t="inlineStr">
        <is>
          <t>Miami</t>
        </is>
      </c>
      <c r="B2133" t="inlineStr">
        <is>
          <t>LS</t>
        </is>
      </c>
      <c r="C2133" t="inlineStr">
        <is>
          <t>Adam Booker (RS SR) •</t>
        </is>
      </c>
    </row>
    <row r="2134">
      <c r="A2134" t="inlineStr">
        <is>
          <t>Miami</t>
        </is>
      </c>
      <c r="B2134" t="inlineStr">
        <is>
          <t>H</t>
        </is>
      </c>
      <c r="C2134" t="inlineStr">
        <is>
          <t>Dylan Joyce (SR)</t>
        </is>
      </c>
      <c r="D2134" t="inlineStr">
        <is>
          <t>Tucker Tevepaugh (RS SO)</t>
        </is>
      </c>
    </row>
    <row r="2135">
      <c r="A2135" t="inlineStr">
        <is>
          <t>Miami</t>
        </is>
      </c>
      <c r="B2135" t="inlineStr">
        <is>
          <t>PR</t>
        </is>
      </c>
      <c r="C2135" t="inlineStr">
        <is>
          <t>Malachi Toney (SO)</t>
        </is>
      </c>
    </row>
    <row r="2136">
      <c r="A2136" t="inlineStr">
        <is>
          <t>Miami</t>
        </is>
      </c>
      <c r="B2136" t="inlineStr">
        <is>
          <t>KR</t>
        </is>
      </c>
      <c r="C2136" t="inlineStr">
        <is>
          <t>Jordan Lyle (JR)</t>
        </is>
      </c>
    </row>
    <row r="2137">
      <c r="A2137" t="inlineStr">
        <is>
          <t>Miami (OH)</t>
        </is>
      </c>
      <c r="C2137" t="inlineStr">
        <is>
          <t>OFFENSE — Multiple (OurLads 08/18/2026)</t>
        </is>
      </c>
    </row>
    <row r="2138">
      <c r="A2138" t="inlineStr">
        <is>
          <t>Miami (OH)</t>
        </is>
      </c>
      <c r="B2138" t="inlineStr">
        <is>
          <t>WR-X</t>
        </is>
      </c>
      <c r="C2138" t="inlineStr">
        <is>
          <t>Maleek Huggins (RS SR) •</t>
        </is>
      </c>
      <c r="D2138" t="inlineStr">
        <is>
          <t>Damarion Witten (RS SO) •</t>
        </is>
      </c>
      <c r="E2138" t="inlineStr">
        <is>
          <t>Devin Hyatt (RS JR) •</t>
        </is>
      </c>
    </row>
    <row r="2139">
      <c r="A2139" t="inlineStr">
        <is>
          <t>Miami (OH)</t>
        </is>
      </c>
      <c r="B2139" t="inlineStr">
        <is>
          <t>WR-Z</t>
        </is>
      </c>
      <c r="C2139" t="inlineStr">
        <is>
          <t>Braylon Isom (RS SO)</t>
        </is>
      </c>
      <c r="D2139" t="inlineStr">
        <is>
          <t>Carl Jenkins (SO) •</t>
        </is>
      </c>
      <c r="E2139" t="inlineStr">
        <is>
          <t>Brady Simmons (RS SR) •</t>
        </is>
      </c>
    </row>
    <row r="2140">
      <c r="A2140" t="inlineStr">
        <is>
          <t>Miami (OH)</t>
        </is>
      </c>
      <c r="B2140" t="inlineStr">
        <is>
          <t>WR-SL</t>
        </is>
      </c>
      <c r="C2140" t="inlineStr">
        <is>
          <t>Keith Reynolds (RS JR) •</t>
        </is>
      </c>
      <c r="D2140" t="inlineStr">
        <is>
          <t>Lynel Billups-Williams (RS JR)</t>
        </is>
      </c>
      <c r="E2140" t="inlineStr">
        <is>
          <t>Scoop Smith (FR)</t>
        </is>
      </c>
    </row>
    <row r="2141">
      <c r="A2141" t="inlineStr">
        <is>
          <t>Miami (OH)</t>
        </is>
      </c>
      <c r="B2141" t="inlineStr">
        <is>
          <t>LT</t>
        </is>
      </c>
      <c r="C2141" t="inlineStr">
        <is>
          <t>Eric Smith (RS SR)</t>
        </is>
      </c>
      <c r="D2141" t="inlineStr">
        <is>
          <t>Shaun Shahu (RS SR) •</t>
        </is>
      </c>
    </row>
    <row r="2142">
      <c r="A2142" t="inlineStr">
        <is>
          <t>Miami (OH)</t>
        </is>
      </c>
      <c r="B2142" t="inlineStr">
        <is>
          <t>LG</t>
        </is>
      </c>
      <c r="C2142" t="inlineStr">
        <is>
          <t>Greg Smith Jr. (RS JR)</t>
        </is>
      </c>
      <c r="D2142" t="inlineStr">
        <is>
          <t>Brandon Lawhorn Moore (RS SR)</t>
        </is>
      </c>
      <c r="E2142" t="inlineStr">
        <is>
          <t>Devontae Armstrong (RS SO) •</t>
        </is>
      </c>
    </row>
    <row r="2143">
      <c r="A2143" t="inlineStr">
        <is>
          <t>Miami (OH)</t>
        </is>
      </c>
      <c r="B2143" t="inlineStr">
        <is>
          <t>C</t>
        </is>
      </c>
      <c r="C2143" t="inlineStr">
        <is>
          <t>Kris Manu (RS SO)</t>
        </is>
      </c>
      <c r="D2143" t="inlineStr">
        <is>
          <t>Mitchell Butler (RS JR) •</t>
        </is>
      </c>
      <c r="E2143" t="inlineStr">
        <is>
          <t>Ayden Annarino (RS FR)</t>
        </is>
      </c>
    </row>
    <row r="2144">
      <c r="A2144" t="inlineStr">
        <is>
          <t>Miami (OH)</t>
        </is>
      </c>
      <c r="B2144" t="inlineStr">
        <is>
          <t>RG</t>
        </is>
      </c>
      <c r="C2144" t="inlineStr">
        <is>
          <t>Jacob Schorsch (RS SO)</t>
        </is>
      </c>
      <c r="D2144" t="inlineStr">
        <is>
          <t>Brian Beidatsch (RS SR) •</t>
        </is>
      </c>
    </row>
    <row r="2145">
      <c r="A2145" t="inlineStr">
        <is>
          <t>Miami (OH)</t>
        </is>
      </c>
      <c r="B2145" t="inlineStr">
        <is>
          <t>RT</t>
        </is>
      </c>
      <c r="C2145" t="inlineStr">
        <is>
          <t>Evan Malcore (RS SR) •</t>
        </is>
      </c>
      <c r="D2145" t="inlineStr">
        <is>
          <t>Andrew Lowry (RS JR)</t>
        </is>
      </c>
    </row>
    <row r="2146">
      <c r="A2146" t="inlineStr">
        <is>
          <t>Miami (OH)</t>
        </is>
      </c>
      <c r="B2146" t="inlineStr">
        <is>
          <t>TE</t>
        </is>
      </c>
      <c r="C2146" t="inlineStr">
        <is>
          <t>Christian Ross (RS JR) •</t>
        </is>
      </c>
      <c r="D2146" t="inlineStr">
        <is>
          <t>Brendan Loftus (RS FR)</t>
        </is>
      </c>
      <c r="E2146" t="inlineStr">
        <is>
          <t>Trey Zvonar (RS FR)</t>
        </is>
      </c>
      <c r="F2146" t="inlineStr">
        <is>
          <t>Eric Karner (RS SO) •</t>
        </is>
      </c>
    </row>
    <row r="2147">
      <c r="A2147" t="inlineStr">
        <is>
          <t>Miami (OH)</t>
        </is>
      </c>
      <c r="B2147" t="inlineStr">
        <is>
          <t>QB</t>
        </is>
      </c>
      <c r="C2147" t="inlineStr">
        <is>
          <t>Thomas Gotkowski (RS SO)</t>
        </is>
      </c>
      <c r="D2147" t="inlineStr">
        <is>
          <t>David McComb (RS FR) •</t>
        </is>
      </c>
      <c r="E2147" t="inlineStr">
        <is>
          <t>Caleb Heavner (RS SR) •</t>
        </is>
      </c>
      <c r="F2147" t="inlineStr">
        <is>
          <t>Drew Bellisari (FR)</t>
        </is>
      </c>
    </row>
    <row r="2148">
      <c r="A2148" t="inlineStr">
        <is>
          <t>Miami (OH)</t>
        </is>
      </c>
      <c r="B2148" t="inlineStr">
        <is>
          <t>RB</t>
        </is>
      </c>
      <c r="C2148" t="inlineStr">
        <is>
          <t>D'Shawntae Jones (RS SO)</t>
        </is>
      </c>
      <c r="D2148" t="inlineStr">
        <is>
          <t>Rodney Nelson (RS JR) •</t>
        </is>
      </c>
      <c r="E2148" t="inlineStr">
        <is>
          <t>Cade Yacamelli (RS SR) •</t>
        </is>
      </c>
      <c r="F2148" t="inlineStr">
        <is>
          <t>Lazaro Rogers (SO) •</t>
        </is>
      </c>
    </row>
    <row r="2149">
      <c r="A2149" t="inlineStr">
        <is>
          <t>Miami (OH)</t>
        </is>
      </c>
    </row>
    <row r="2150">
      <c r="A2150" t="inlineStr">
        <is>
          <t>Miami (OH)</t>
        </is>
      </c>
    </row>
    <row r="2151">
      <c r="A2151" t="inlineStr">
        <is>
          <t>Miami (OH)</t>
        </is>
      </c>
      <c r="C2151" t="inlineStr">
        <is>
          <t>DEFENSE — Multiple (OurLads 08/18/2026)</t>
        </is>
      </c>
    </row>
    <row r="2152">
      <c r="A2152" t="inlineStr">
        <is>
          <t>Miami (OH)</t>
        </is>
      </c>
      <c r="B2152" t="inlineStr">
        <is>
          <t>LDE</t>
        </is>
      </c>
      <c r="C2152" t="inlineStr">
        <is>
          <t>Grant Lyons (RS SR)</t>
        </is>
      </c>
      <c r="D2152" t="inlineStr">
        <is>
          <t>Zhaiylen Scott (RS SO) •</t>
        </is>
      </c>
      <c r="E2152" t="inlineStr">
        <is>
          <t>Devin Bell (RS SO)</t>
        </is>
      </c>
    </row>
    <row r="2153">
      <c r="A2153" t="inlineStr">
        <is>
          <t>Miami (OH)</t>
        </is>
      </c>
      <c r="B2153" t="inlineStr">
        <is>
          <t>NT</t>
        </is>
      </c>
      <c r="C2153" t="inlineStr">
        <is>
          <t>Roosevelt Andrews III (RS JR)</t>
        </is>
      </c>
      <c r="D2153" t="inlineStr">
        <is>
          <t>Brach Rice (RS SO)</t>
        </is>
      </c>
      <c r="E2153" t="inlineStr">
        <is>
          <t>William Goodvine III (RS SO)</t>
        </is>
      </c>
    </row>
    <row r="2154">
      <c r="A2154" t="inlineStr">
        <is>
          <t>Miami (OH)</t>
        </is>
      </c>
      <c r="B2154" t="inlineStr">
        <is>
          <t>DT</t>
        </is>
      </c>
      <c r="C2154" t="inlineStr">
        <is>
          <t>Marcus Moore (RS JR) •</t>
        </is>
      </c>
      <c r="D2154" t="inlineStr">
        <is>
          <t>OJ Alexander (RS SO)</t>
        </is>
      </c>
    </row>
    <row r="2155">
      <c r="A2155" t="inlineStr">
        <is>
          <t>Miami (OH)</t>
        </is>
      </c>
      <c r="B2155" t="inlineStr">
        <is>
          <t>RDE</t>
        </is>
      </c>
      <c r="C2155" t="inlineStr">
        <is>
          <t>Bai Jobe (RS JR) •</t>
        </is>
      </c>
      <c r="D2155" t="inlineStr">
        <is>
          <t>James Schott (RS SR) •</t>
        </is>
      </c>
    </row>
    <row r="2156">
      <c r="A2156" t="inlineStr">
        <is>
          <t>Miami (OH)</t>
        </is>
      </c>
      <c r="B2156" t="inlineStr">
        <is>
          <t>WLB</t>
        </is>
      </c>
      <c r="C2156" t="inlineStr">
        <is>
          <t>Blayne Myrick (RS SR) •</t>
        </is>
      </c>
      <c r="D2156" t="inlineStr">
        <is>
          <t>CJ Young (RS JR) •</t>
        </is>
      </c>
    </row>
    <row r="2157">
      <c r="A2157" t="inlineStr">
        <is>
          <t>Miami (OH)</t>
        </is>
      </c>
      <c r="B2157" t="inlineStr">
        <is>
          <t>MLB</t>
        </is>
      </c>
      <c r="C2157" t="inlineStr">
        <is>
          <t>Malcolm McCain (RS JR)</t>
        </is>
      </c>
    </row>
    <row r="2158">
      <c r="A2158" t="inlineStr">
        <is>
          <t>Miami (OH)</t>
        </is>
      </c>
      <c r="B2158" t="inlineStr">
        <is>
          <t>LCB</t>
        </is>
      </c>
      <c r="C2158" t="inlineStr">
        <is>
          <t>Kaleb Martin (JR)</t>
        </is>
      </c>
      <c r="D2158" t="inlineStr">
        <is>
          <t>Amariyun Knighten (RS SR) •</t>
        </is>
      </c>
      <c r="E2158" t="inlineStr">
        <is>
          <t>Jerome Smith (RS FR)</t>
        </is>
      </c>
    </row>
    <row r="2159">
      <c r="A2159" t="inlineStr">
        <is>
          <t>Miami (OH)</t>
        </is>
      </c>
      <c r="B2159" t="inlineStr">
        <is>
          <t>SS</t>
        </is>
      </c>
      <c r="C2159" t="inlineStr">
        <is>
          <t>Dillon Tatum (RS SR) •</t>
        </is>
      </c>
      <c r="D2159" t="inlineStr">
        <is>
          <t>Leo Colombi (RS SO)</t>
        </is>
      </c>
    </row>
    <row r="2160">
      <c r="A2160" t="inlineStr">
        <is>
          <t>Miami (OH)</t>
        </is>
      </c>
      <c r="B2160" t="inlineStr">
        <is>
          <t>FS</t>
        </is>
      </c>
      <c r="C2160" t="inlineStr">
        <is>
          <t>Ben Minich (RS JR) •</t>
        </is>
      </c>
      <c r="D2160" t="inlineStr">
        <is>
          <t>Eli Coppess (RS SR)</t>
        </is>
      </c>
      <c r="E2160" t="inlineStr">
        <is>
          <t>Jackson Pons (RS SO)</t>
        </is>
      </c>
    </row>
    <row r="2161">
      <c r="A2161" t="inlineStr">
        <is>
          <t>Miami (OH)</t>
        </is>
      </c>
      <c r="B2161" t="inlineStr">
        <is>
          <t>RCB</t>
        </is>
      </c>
      <c r="C2161" t="inlineStr">
        <is>
          <t>Mychal Yharbrough (SR)</t>
        </is>
      </c>
      <c r="D2161" t="inlineStr">
        <is>
          <t>Adrian Walker Jr. (SO)</t>
        </is>
      </c>
      <c r="E2161" t="inlineStr">
        <is>
          <t>Toney Coleman Jr. (JR)</t>
        </is>
      </c>
    </row>
    <row r="2162">
      <c r="A2162" t="inlineStr">
        <is>
          <t>Miami (OH)</t>
        </is>
      </c>
      <c r="B2162" t="inlineStr">
        <is>
          <t>NB</t>
        </is>
      </c>
      <c r="C2162" t="inlineStr">
        <is>
          <t>Eli Coppess (RS SR)</t>
        </is>
      </c>
    </row>
    <row r="2163">
      <c r="A2163" t="inlineStr">
        <is>
          <t>Miami (OH)</t>
        </is>
      </c>
    </row>
    <row r="2164">
      <c r="A2164" t="inlineStr">
        <is>
          <t>Miami (OH)</t>
        </is>
      </c>
      <c r="C2164" t="inlineStr">
        <is>
          <t>SPECIAL TEAMS (OurLads 08/18/2026)</t>
        </is>
      </c>
    </row>
    <row r="2165">
      <c r="A2165" t="inlineStr">
        <is>
          <t>Miami (OH)</t>
        </is>
      </c>
      <c r="B2165" t="inlineStr">
        <is>
          <t>PT</t>
        </is>
      </c>
      <c r="C2165" t="inlineStr">
        <is>
          <t>Pierse Stainton (RS SR) •</t>
        </is>
      </c>
      <c r="D2165" t="inlineStr">
        <is>
          <t>Carter Holden (RS SO)</t>
        </is>
      </c>
      <c r="E2165" t="inlineStr">
        <is>
          <t>Brady Stidham (FR)</t>
        </is>
      </c>
    </row>
    <row r="2166">
      <c r="A2166" t="inlineStr">
        <is>
          <t>Miami (OH)</t>
        </is>
      </c>
      <c r="B2166" t="inlineStr">
        <is>
          <t>PK</t>
        </is>
      </c>
      <c r="C2166" t="inlineStr">
        <is>
          <t>Kellan McLaughlin (RS JR)</t>
        </is>
      </c>
      <c r="D2166" t="inlineStr">
        <is>
          <t>Carter Holden (RS SO)</t>
        </is>
      </c>
      <c r="E2166" t="inlineStr">
        <is>
          <t>Brady Stidham (FR)</t>
        </is>
      </c>
    </row>
    <row r="2167">
      <c r="A2167" t="inlineStr">
        <is>
          <t>Miami (OH)</t>
        </is>
      </c>
      <c r="B2167" t="inlineStr">
        <is>
          <t>KO</t>
        </is>
      </c>
      <c r="C2167" t="inlineStr">
        <is>
          <t>Kellan McLaughlin (RS JR)</t>
        </is>
      </c>
      <c r="D2167" t="inlineStr">
        <is>
          <t>Carter Holden (RS SO)</t>
        </is>
      </c>
      <c r="E2167" t="inlineStr">
        <is>
          <t>Brady Stidham (FR)</t>
        </is>
      </c>
    </row>
    <row r="2168">
      <c r="A2168" t="inlineStr">
        <is>
          <t>Miami (OH)</t>
        </is>
      </c>
      <c r="B2168" t="inlineStr">
        <is>
          <t>LS</t>
        </is>
      </c>
      <c r="C2168" t="inlineStr">
        <is>
          <t>Trey Wallman (RS SR) •</t>
        </is>
      </c>
      <c r="D2168" t="inlineStr">
        <is>
          <t>Nick Brady (FR)</t>
        </is>
      </c>
    </row>
    <row r="2169">
      <c r="A2169" t="inlineStr">
        <is>
          <t>Miami (OH)</t>
        </is>
      </c>
      <c r="B2169" t="inlineStr">
        <is>
          <t>H</t>
        </is>
      </c>
      <c r="C2169" t="inlineStr">
        <is>
          <t>Pierse Stainton (RS SR) •</t>
        </is>
      </c>
      <c r="D2169" t="inlineStr">
        <is>
          <t>Carter Holden (RS SO)</t>
        </is>
      </c>
    </row>
    <row r="2170">
      <c r="A2170" t="inlineStr">
        <is>
          <t>Miami (OH)</t>
        </is>
      </c>
      <c r="B2170" t="inlineStr">
        <is>
          <t>PR</t>
        </is>
      </c>
      <c r="C2170" t="inlineStr">
        <is>
          <t>Lynel Billups-Williams (RS JR)</t>
        </is>
      </c>
      <c r="D2170" t="inlineStr">
        <is>
          <t>Keith Reynolds (RS JR) •</t>
        </is>
      </c>
    </row>
    <row r="2171">
      <c r="A2171" t="inlineStr">
        <is>
          <t>Miami (OH)</t>
        </is>
      </c>
      <c r="B2171" t="inlineStr">
        <is>
          <t>KR</t>
        </is>
      </c>
      <c r="C2171" t="inlineStr">
        <is>
          <t>Keith Reynolds (RS JR) •</t>
        </is>
      </c>
      <c r="D2171" t="inlineStr">
        <is>
          <t>Lynel Billups-Williams (RS JR)</t>
        </is>
      </c>
    </row>
    <row r="2172">
      <c r="A2172" t="inlineStr">
        <is>
          <t>Michigan</t>
        </is>
      </c>
      <c r="C2172" t="inlineStr">
        <is>
          <t>OFFENSE — Spread Option (OurLads 08/08/2026)</t>
        </is>
      </c>
    </row>
    <row r="2173">
      <c r="A2173" t="inlineStr">
        <is>
          <t>Michigan</t>
        </is>
      </c>
      <c r="B2173" t="inlineStr">
        <is>
          <t>WR-X</t>
        </is>
      </c>
      <c r="C2173" t="inlineStr">
        <is>
          <t>Andrew Marsh (SO)</t>
        </is>
      </c>
      <c r="D2173" t="inlineStr">
        <is>
          <t>Jamar Browder (SO)</t>
        </is>
      </c>
      <c r="E2173" t="inlineStr">
        <is>
          <t>Travis Johnson (FR)</t>
        </is>
      </c>
      <c r="F2173" t="inlineStr">
        <is>
          <t>Jacob Washington (RS FR)</t>
        </is>
      </c>
    </row>
    <row r="2174">
      <c r="A2174" t="inlineStr">
        <is>
          <t>Michigan</t>
        </is>
      </c>
      <c r="B2174" t="inlineStr">
        <is>
          <t>WR-Z</t>
        </is>
      </c>
      <c r="C2174" t="inlineStr">
        <is>
          <t>Jaime Ffrench (RS FR) •</t>
        </is>
      </c>
      <c r="D2174" t="inlineStr">
        <is>
          <t>Salesi Moa (FR)</t>
        </is>
      </c>
      <c r="E2174" t="inlineStr">
        <is>
          <t>Kendrick Bell (RS JR)</t>
        </is>
      </c>
      <c r="F2174" t="inlineStr">
        <is>
          <t>Jaylen Pile (FR)</t>
        </is>
      </c>
    </row>
    <row r="2175">
      <c r="A2175" t="inlineStr">
        <is>
          <t>Michigan</t>
        </is>
      </c>
      <c r="B2175" t="inlineStr">
        <is>
          <t>WR-SL</t>
        </is>
      </c>
      <c r="C2175" t="inlineStr">
        <is>
          <t>JJ Buchanan (SO) •</t>
        </is>
      </c>
      <c r="D2175" t="inlineStr">
        <is>
          <t>Channing Goodwin (RS SO)</t>
        </is>
      </c>
      <c r="E2175" t="inlineStr">
        <is>
          <t>I'Marion Stewart (RS SO)</t>
        </is>
      </c>
      <c r="F2175" t="inlineStr">
        <is>
          <t>C.J. Charleston (GR) •</t>
        </is>
      </c>
    </row>
    <row r="2176">
      <c r="A2176" t="inlineStr">
        <is>
          <t>Michigan</t>
        </is>
      </c>
      <c r="B2176" t="inlineStr">
        <is>
          <t>LT</t>
        </is>
      </c>
      <c r="C2176" t="inlineStr">
        <is>
          <t>Blake Frazier (RS SO)</t>
        </is>
      </c>
      <c r="D2176" t="inlineStr">
        <is>
          <t>Andrew Babalola (RS FR)</t>
        </is>
      </c>
      <c r="E2176" t="inlineStr">
        <is>
          <t>Marky Walbridge (FR)</t>
        </is>
      </c>
    </row>
    <row r="2177">
      <c r="A2177" t="inlineStr">
        <is>
          <t>Michigan</t>
        </is>
      </c>
      <c r="B2177" t="inlineStr">
        <is>
          <t>LG</t>
        </is>
      </c>
      <c r="C2177" t="inlineStr">
        <is>
          <t>Evan Link (RS JR)</t>
        </is>
      </c>
      <c r="D2177" t="inlineStr">
        <is>
          <t>Luke Hamilton (RS SO)</t>
        </is>
      </c>
    </row>
    <row r="2178">
      <c r="A2178" t="inlineStr">
        <is>
          <t>Michigan</t>
        </is>
      </c>
      <c r="B2178" t="inlineStr">
        <is>
          <t>C</t>
        </is>
      </c>
      <c r="C2178" t="inlineStr">
        <is>
          <t>Jake Guarnera (RS SO)</t>
        </is>
      </c>
      <c r="D2178" t="inlineStr">
        <is>
          <t>Houston Ka'aha'aina-Torres (RS FR) •</t>
        </is>
      </c>
    </row>
    <row r="2179">
      <c r="A2179" t="inlineStr">
        <is>
          <t>Michigan</t>
        </is>
      </c>
      <c r="B2179" t="inlineStr">
        <is>
          <t>RG</t>
        </is>
      </c>
      <c r="C2179" t="inlineStr">
        <is>
          <t>Nathan Efobi (RS JR)</t>
        </is>
      </c>
      <c r="D2179" t="inlineStr">
        <is>
          <t>Brady Norton (RS JR) •</t>
        </is>
      </c>
      <c r="E2179" t="inlineStr">
        <is>
          <t>Ace Hamilton (FR)</t>
        </is>
      </c>
    </row>
    <row r="2180">
      <c r="A2180" t="inlineStr">
        <is>
          <t>Michigan</t>
        </is>
      </c>
      <c r="B2180" t="inlineStr">
        <is>
          <t>RT</t>
        </is>
      </c>
      <c r="C2180" t="inlineStr">
        <is>
          <t>Andrew Sprague (RS SO)</t>
        </is>
      </c>
      <c r="D2180" t="inlineStr">
        <is>
          <t>Malakai Lee (FR)</t>
        </is>
      </c>
      <c r="E2180" t="inlineStr">
        <is>
          <t>Avery Gach (RS FR)</t>
        </is>
      </c>
    </row>
    <row r="2181">
      <c r="A2181" t="inlineStr">
        <is>
          <t>Michigan</t>
        </is>
      </c>
      <c r="B2181" t="inlineStr">
        <is>
          <t>TE</t>
        </is>
      </c>
      <c r="C2181" t="inlineStr">
        <is>
          <t>Zack Marshall (RS JR)</t>
        </is>
      </c>
      <c r="D2181" t="inlineStr">
        <is>
          <t>Hogan Hansen (RS SO)</t>
        </is>
      </c>
      <c r="E2181" t="inlineStr">
        <is>
          <t>Deakon Tonielli (RS JR)</t>
        </is>
      </c>
      <c r="F2181" t="inlineStr">
        <is>
          <t>Jalen Hoffman (RS JR)</t>
        </is>
      </c>
    </row>
    <row r="2182">
      <c r="A2182" t="inlineStr">
        <is>
          <t>Michigan</t>
        </is>
      </c>
      <c r="B2182" t="inlineStr">
        <is>
          <t>QB</t>
        </is>
      </c>
      <c r="C2182" t="inlineStr">
        <is>
          <t>Bryce Underwood (SO)</t>
        </is>
      </c>
      <c r="D2182" t="inlineStr">
        <is>
          <t>Brayden Fowler-Nicolosi (RS SR) •</t>
        </is>
      </c>
      <c r="E2182" t="inlineStr">
        <is>
          <t>Tommy Carr (FR)</t>
        </is>
      </c>
      <c r="F2182" t="inlineStr">
        <is>
          <t>Chase Herbstreit (RS FR)</t>
        </is>
      </c>
    </row>
    <row r="2183">
      <c r="A2183" t="inlineStr">
        <is>
          <t>Michigan</t>
        </is>
      </c>
      <c r="B2183" t="inlineStr">
        <is>
          <t>RB</t>
        </is>
      </c>
      <c r="C2183" t="inlineStr">
        <is>
          <t>Jordan Marshall (RS SO)</t>
        </is>
      </c>
      <c r="D2183" t="inlineStr">
        <is>
          <t>Savion Hiter (FR)</t>
        </is>
      </c>
      <c r="E2183" t="inlineStr">
        <is>
          <t>Bryson Kuzdzal (RS JR)</t>
        </is>
      </c>
      <c r="F2183" t="inlineStr">
        <is>
          <t>Micah Ka'apana (RS SO)</t>
        </is>
      </c>
    </row>
    <row r="2184">
      <c r="A2184" t="inlineStr">
        <is>
          <t>Michigan</t>
        </is>
      </c>
    </row>
    <row r="2185">
      <c r="A2185" t="inlineStr">
        <is>
          <t>Michigan</t>
        </is>
      </c>
    </row>
    <row r="2186">
      <c r="A2186" t="inlineStr">
        <is>
          <t>Michigan</t>
        </is>
      </c>
      <c r="C2186" t="inlineStr">
        <is>
          <t>DEFENSE — 4-2-5 (OurLads 08/08/2026)</t>
        </is>
      </c>
    </row>
    <row r="2187">
      <c r="A2187" t="inlineStr">
        <is>
          <t>Michigan</t>
        </is>
      </c>
      <c r="B2187" t="inlineStr">
        <is>
          <t>LDE</t>
        </is>
      </c>
      <c r="C2187" t="inlineStr">
        <is>
          <t>Cameron Brandt (SR)</t>
        </is>
      </c>
      <c r="D2187" t="inlineStr">
        <is>
          <t>Dominic Nichols (RS SO)</t>
        </is>
      </c>
      <c r="E2187" t="inlineStr">
        <is>
          <t>Lugard Edokpayi (RS SO)</t>
        </is>
      </c>
      <c r="F2187" t="inlineStr">
        <is>
          <t>Julius Holly (RS FR)</t>
        </is>
      </c>
    </row>
    <row r="2188">
      <c r="A2188" t="inlineStr">
        <is>
          <t>Michigan</t>
        </is>
      </c>
      <c r="B2188" t="inlineStr">
        <is>
          <t>LDT</t>
        </is>
      </c>
      <c r="C2188" t="inlineStr">
        <is>
          <t>Trey Pierce (SR)</t>
        </is>
      </c>
      <c r="D2188" t="inlineStr">
        <is>
          <t>Deyvid Palepale (RS SO)</t>
        </is>
      </c>
      <c r="E2188" t="inlineStr">
        <is>
          <t>Chibi Anwunah (RS SR)</t>
        </is>
      </c>
      <c r="F2188" t="inlineStr">
        <is>
          <t>Alister Vallejo (FR)</t>
        </is>
      </c>
    </row>
    <row r="2189">
      <c r="A2189" t="inlineStr">
        <is>
          <t>Michigan</t>
        </is>
      </c>
      <c r="B2189" t="inlineStr">
        <is>
          <t>RDT</t>
        </is>
      </c>
      <c r="C2189" t="inlineStr">
        <is>
          <t>Enow Etta (RS JR)</t>
        </is>
      </c>
      <c r="D2189" t="inlineStr">
        <is>
          <t>Jonah Lea'ea (RS JR) •</t>
        </is>
      </c>
      <c r="E2189" t="inlineStr">
        <is>
          <t>Bobby Kanka (RS FR)</t>
        </is>
      </c>
      <c r="F2189" t="inlineStr">
        <is>
          <t>Travis Moten (RS FR)</t>
        </is>
      </c>
    </row>
    <row r="2190">
      <c r="A2190" t="inlineStr">
        <is>
          <t>Michigan</t>
        </is>
      </c>
      <c r="B2190" t="inlineStr">
        <is>
          <t>RDE</t>
        </is>
      </c>
      <c r="C2190" t="inlineStr">
        <is>
          <t>John Henry Daley (RS JR) •</t>
        </is>
      </c>
      <c r="D2190" t="inlineStr">
        <is>
          <t>Nate Marshall (SO)</t>
        </is>
      </c>
      <c r="E2190" t="inlineStr">
        <is>
          <t>Benny Patterson III (RS FR)</t>
        </is>
      </c>
      <c r="F2190" t="inlineStr">
        <is>
          <t>Carter Meadows (FR)</t>
        </is>
      </c>
    </row>
    <row r="2191">
      <c r="A2191" t="inlineStr">
        <is>
          <t>Michigan</t>
        </is>
      </c>
      <c r="B2191" t="inlineStr">
        <is>
          <t>WLB</t>
        </is>
      </c>
      <c r="C2191" t="inlineStr">
        <is>
          <t>Nathaniel Owusu-Boateng (SO)</t>
        </is>
      </c>
      <c r="D2191" t="inlineStr">
        <is>
          <t>Nathaniel Staehling (RS SR) •</t>
        </is>
      </c>
      <c r="E2191" t="inlineStr">
        <is>
          <t>Aisea Moa (RS SR) •</t>
        </is>
      </c>
    </row>
    <row r="2192">
      <c r="A2192" t="inlineStr">
        <is>
          <t>Michigan</t>
        </is>
      </c>
      <c r="B2192" t="inlineStr">
        <is>
          <t>MLB</t>
        </is>
      </c>
      <c r="C2192" t="inlineStr">
        <is>
          <t>Troy Bowles (RS JR) •</t>
        </is>
      </c>
      <c r="D2192" t="inlineStr">
        <is>
          <t>Chase Taylor (SO)</t>
        </is>
      </c>
      <c r="E2192" t="inlineStr">
        <is>
          <t>Max Alford (RS SR) •</t>
        </is>
      </c>
      <c r="F2192" t="inlineStr">
        <is>
          <t>Markel Dabney (FR)</t>
        </is>
      </c>
    </row>
    <row r="2193">
      <c r="A2193" t="inlineStr">
        <is>
          <t>Michigan</t>
        </is>
      </c>
      <c r="B2193" t="inlineStr">
        <is>
          <t>LCB</t>
        </is>
      </c>
      <c r="C2193" t="inlineStr">
        <is>
          <t>Zeke Berry (RS SR)</t>
        </is>
      </c>
      <c r="D2193" t="inlineStr">
        <is>
          <t>Shamari Earls (SO)</t>
        </is>
      </c>
      <c r="E2193" t="inlineStr">
        <is>
          <t>Jamarion Vincent (FR)</t>
        </is>
      </c>
    </row>
    <row r="2194">
      <c r="A2194" t="inlineStr">
        <is>
          <t>Michigan</t>
        </is>
      </c>
      <c r="B2194" t="inlineStr">
        <is>
          <t>SS</t>
        </is>
      </c>
      <c r="C2194" t="inlineStr">
        <is>
          <t>Chris Bracy (RS JR) •</t>
        </is>
      </c>
      <c r="D2194" t="inlineStr">
        <is>
          <t>Mason Curtis (JR)</t>
        </is>
      </c>
      <c r="E2194" t="inlineStr">
        <is>
          <t>Kainoa Winston (RS FR)</t>
        </is>
      </c>
      <c r="F2194" t="inlineStr">
        <is>
          <t>Taylor Tatum (RS SO) •</t>
        </is>
      </c>
    </row>
    <row r="2195">
      <c r="A2195" t="inlineStr">
        <is>
          <t>Michigan</t>
        </is>
      </c>
      <c r="B2195" t="inlineStr">
        <is>
          <t>FS</t>
        </is>
      </c>
      <c r="C2195" t="inlineStr">
        <is>
          <t>Rod Moore (RS SR)</t>
        </is>
      </c>
      <c r="D2195" t="inlineStr">
        <is>
          <t>Jordan Young (SO)</t>
        </is>
      </c>
      <c r="E2195" t="inlineStr">
        <is>
          <t>Jacob Oden (RS SO)</t>
        </is>
      </c>
      <c r="F2195" t="inlineStr">
        <is>
          <t>Jordan Deck (FR)</t>
        </is>
      </c>
    </row>
    <row r="2196">
      <c r="A2196" t="inlineStr">
        <is>
          <t>Michigan</t>
        </is>
      </c>
      <c r="B2196" t="inlineStr">
        <is>
          <t>RCB</t>
        </is>
      </c>
      <c r="C2196" t="inlineStr">
        <is>
          <t>Jyaire Hill (RS JR)</t>
        </is>
      </c>
      <c r="D2196" t="inlineStr">
        <is>
          <t>Jo'Ziah Edmond (RS SO)</t>
        </is>
      </c>
      <c r="E2196" t="inlineStr">
        <is>
          <t>Joshua Nichols (RS SR)</t>
        </is>
      </c>
    </row>
    <row r="2197">
      <c r="A2197" t="inlineStr">
        <is>
          <t>Michigan</t>
        </is>
      </c>
      <c r="B2197" t="inlineStr">
        <is>
          <t>NB</t>
        </is>
      </c>
      <c r="C2197" t="inlineStr">
        <is>
          <t>Smith Snowden (SR) •</t>
        </is>
      </c>
      <c r="D2197" t="inlineStr">
        <is>
          <t>Jamarion Vincent (FR)</t>
        </is>
      </c>
      <c r="E2197" t="inlineStr">
        <is>
          <t>Jeremiah Lowe (RS SO)</t>
        </is>
      </c>
    </row>
    <row r="2198">
      <c r="A2198" t="inlineStr">
        <is>
          <t>Michigan</t>
        </is>
      </c>
    </row>
    <row r="2199">
      <c r="A2199" t="inlineStr">
        <is>
          <t>Michigan</t>
        </is>
      </c>
      <c r="C2199" t="inlineStr">
        <is>
          <t>SPECIAL TEAMS (OurLads 08/08/2026)</t>
        </is>
      </c>
    </row>
    <row r="2200">
      <c r="A2200" t="inlineStr">
        <is>
          <t>Michigan</t>
        </is>
      </c>
      <c r="B2200" t="inlineStr">
        <is>
          <t>PT</t>
        </is>
      </c>
      <c r="C2200" t="inlineStr">
        <is>
          <t>Cam Brown (SO) •</t>
        </is>
      </c>
      <c r="D2200" t="inlineStr">
        <is>
          <t>Hudson Hollenbeck (RS SR) •</t>
        </is>
      </c>
      <c r="E2200" t="inlineStr">
        <is>
          <t>Hunter Robertson (RS JR) •</t>
        </is>
      </c>
    </row>
    <row r="2201">
      <c r="A2201" t="inlineStr">
        <is>
          <t>Michigan</t>
        </is>
      </c>
      <c r="B2201" t="inlineStr">
        <is>
          <t>PK</t>
        </is>
      </c>
      <c r="C2201" t="inlineStr">
        <is>
          <t>Trey Butkowski (SO) •</t>
        </is>
      </c>
      <c r="D2201" t="inlineStr">
        <is>
          <t>Stuart Blake (RS SO)</t>
        </is>
      </c>
      <c r="E2201" t="inlineStr">
        <is>
          <t>Jacob Baggett (FR)</t>
        </is>
      </c>
    </row>
    <row r="2202">
      <c r="A2202" t="inlineStr">
        <is>
          <t>Michigan</t>
        </is>
      </c>
      <c r="B2202" t="inlineStr">
        <is>
          <t>KO</t>
        </is>
      </c>
      <c r="C2202" t="inlineStr">
        <is>
          <t>Trey Butkowski (SO) •</t>
        </is>
      </c>
      <c r="D2202" t="inlineStr">
        <is>
          <t>Stuart Blake (RS SO)</t>
        </is>
      </c>
      <c r="E2202" t="inlineStr">
        <is>
          <t>Jacob Baggett (FR)</t>
        </is>
      </c>
    </row>
    <row r="2203">
      <c r="A2203" t="inlineStr">
        <is>
          <t>Michigan</t>
        </is>
      </c>
      <c r="B2203" t="inlineStr">
        <is>
          <t>LS</t>
        </is>
      </c>
      <c r="C2203" t="inlineStr">
        <is>
          <t>Nico Crawford (RS SR) •</t>
        </is>
      </c>
      <c r="D2203" t="inlineStr">
        <is>
          <t>Gavin Magorien (SO) •</t>
        </is>
      </c>
      <c r="E2203" t="inlineStr">
        <is>
          <t>Trent Middleton (RS JR) •</t>
        </is>
      </c>
    </row>
    <row r="2204">
      <c r="A2204" t="inlineStr">
        <is>
          <t>Michigan</t>
        </is>
      </c>
      <c r="B2204" t="inlineStr">
        <is>
          <t>H</t>
        </is>
      </c>
      <c r="C2204" t="inlineStr">
        <is>
          <t>Cam Brown (SO) •</t>
        </is>
      </c>
      <c r="D2204" t="inlineStr">
        <is>
          <t>Hudson Hollenbeck (RS SR) •</t>
        </is>
      </c>
      <c r="E2204" t="inlineStr">
        <is>
          <t>Hunter Robertson (RS JR) •</t>
        </is>
      </c>
    </row>
    <row r="2205">
      <c r="A2205" t="inlineStr">
        <is>
          <t>Michigan</t>
        </is>
      </c>
      <c r="B2205" t="inlineStr">
        <is>
          <t>PR</t>
        </is>
      </c>
      <c r="C2205" t="inlineStr">
        <is>
          <t>I'Marion Stewart (RS SO)</t>
        </is>
      </c>
      <c r="D2205" t="inlineStr">
        <is>
          <t>Andrew Marsh (SO)</t>
        </is>
      </c>
    </row>
    <row r="2206">
      <c r="A2206" t="inlineStr">
        <is>
          <t>Michigan</t>
        </is>
      </c>
      <c r="B2206" t="inlineStr">
        <is>
          <t>KR</t>
        </is>
      </c>
      <c r="C2206" t="inlineStr">
        <is>
          <t>Micah Ka'apana (RS SO)</t>
        </is>
      </c>
      <c r="D2206" t="inlineStr">
        <is>
          <t>Andrew Marsh (SO)</t>
        </is>
      </c>
    </row>
    <row r="2207">
      <c r="A2207" t="inlineStr">
        <is>
          <t>Michigan State</t>
        </is>
      </c>
      <c r="C2207" t="inlineStr">
        <is>
          <t>OFFENSE — Multiple (OurLads 08/11/2026)</t>
        </is>
      </c>
    </row>
    <row r="2208">
      <c r="A2208" t="inlineStr">
        <is>
          <t>Michigan State</t>
        </is>
      </c>
      <c r="B2208" t="inlineStr">
        <is>
          <t>WR-X</t>
        </is>
      </c>
      <c r="C2208" t="inlineStr">
        <is>
          <t>Fredrick Moore (RS JR) •</t>
        </is>
      </c>
      <c r="D2208" t="inlineStr">
        <is>
          <t>Bryson Williams (RS FR)</t>
        </is>
      </c>
      <c r="E2208" t="inlineStr">
        <is>
          <t>Samson Gash (FR)</t>
        </is>
      </c>
    </row>
    <row r="2209">
      <c r="A2209" t="inlineStr">
        <is>
          <t>Michigan State</t>
        </is>
      </c>
      <c r="B2209" t="inlineStr">
        <is>
          <t>WR-Z</t>
        </is>
      </c>
      <c r="C2209" t="inlineStr">
        <is>
          <t>Charles Taplin (RS FR)</t>
        </is>
      </c>
      <c r="D2209" t="inlineStr">
        <is>
          <t>KK Smith (RS JR) •</t>
        </is>
      </c>
    </row>
    <row r="2210">
      <c r="A2210" t="inlineStr">
        <is>
          <t>Michigan State</t>
        </is>
      </c>
      <c r="B2210" t="inlineStr">
        <is>
          <t>WR-F</t>
        </is>
      </c>
      <c r="C2210" t="inlineStr">
        <is>
          <t>Rodney Bullard Jr. (RS SR) •</t>
        </is>
      </c>
      <c r="D2210" t="inlineStr">
        <is>
          <t>Chrishon McCray (RS SR) •</t>
        </is>
      </c>
    </row>
    <row r="2211">
      <c r="A2211" t="inlineStr">
        <is>
          <t>Michigan State</t>
        </is>
      </c>
      <c r="B2211" t="inlineStr">
        <is>
          <t>LT</t>
        </is>
      </c>
      <c r="C2211" t="inlineStr">
        <is>
          <t>Ben Murawski (RS SR) •</t>
        </is>
      </c>
      <c r="D2211" t="inlineStr">
        <is>
          <t>Rustin Young (RS SO)</t>
        </is>
      </c>
    </row>
    <row r="2212">
      <c r="A2212" t="inlineStr">
        <is>
          <t>Michigan State</t>
        </is>
      </c>
      <c r="B2212" t="inlineStr">
        <is>
          <t>LG</t>
        </is>
      </c>
      <c r="C2212" t="inlineStr">
        <is>
          <t>Conner Moore (RS SR) •</t>
        </is>
      </c>
    </row>
    <row r="2213">
      <c r="A2213" t="inlineStr">
        <is>
          <t>Michigan State</t>
        </is>
      </c>
      <c r="B2213" t="inlineStr">
        <is>
          <t>C</t>
        </is>
      </c>
      <c r="C2213" t="inlineStr">
        <is>
          <t>Trent Fraley (RS SR) •</t>
        </is>
      </c>
    </row>
    <row r="2214">
      <c r="A2214" t="inlineStr">
        <is>
          <t>Michigan State</t>
        </is>
      </c>
      <c r="B2214" t="inlineStr">
        <is>
          <t>RG</t>
        </is>
      </c>
      <c r="C2214" t="inlineStr">
        <is>
          <t>Nick Sharpe (RS SR) •</t>
        </is>
      </c>
      <c r="D2214" t="inlineStr">
        <is>
          <t>Luka Vincic (RS SR) •</t>
        </is>
      </c>
    </row>
    <row r="2215">
      <c r="A2215" t="inlineStr">
        <is>
          <t>Michigan State</t>
        </is>
      </c>
      <c r="B2215" t="inlineStr">
        <is>
          <t>RT</t>
        </is>
      </c>
      <c r="C2215" t="inlineStr">
        <is>
          <t>Rakeem Johnson (RS SO)</t>
        </is>
      </c>
      <c r="D2215" t="inlineStr">
        <is>
          <t>Robert Wright Jr. (RS JR) •</t>
        </is>
      </c>
    </row>
    <row r="2216">
      <c r="A2216" t="inlineStr">
        <is>
          <t>Michigan State</t>
        </is>
      </c>
      <c r="B2216" t="inlineStr">
        <is>
          <t>TE</t>
        </is>
      </c>
      <c r="C2216" t="inlineStr">
        <is>
          <t>Jayden Savoury (RS FR)</t>
        </is>
      </c>
      <c r="D2216" t="inlineStr">
        <is>
          <t>Brennan Parachek (RS JR)</t>
        </is>
      </c>
      <c r="E2216" t="inlineStr">
        <is>
          <t>Kai Rios (RS SR) •</t>
        </is>
      </c>
      <c r="F2216" t="inlineStr">
        <is>
          <t>Carson Gulker (RS SR) •</t>
        </is>
      </c>
    </row>
    <row r="2217">
      <c r="A2217" t="inlineStr">
        <is>
          <t>Michigan State</t>
        </is>
      </c>
      <c r="B2217" t="inlineStr">
        <is>
          <t>QB</t>
        </is>
      </c>
      <c r="C2217" t="inlineStr">
        <is>
          <t>Alessio Milivojevic (RS SO)</t>
        </is>
      </c>
      <c r="D2217" t="inlineStr">
        <is>
          <t>Cam Fancher (RS SR) •</t>
        </is>
      </c>
      <c r="E2217" t="inlineStr">
        <is>
          <t>Leo Hannan (RS FR)</t>
        </is>
      </c>
    </row>
    <row r="2218">
      <c r="A2218" t="inlineStr">
        <is>
          <t>Michigan State</t>
        </is>
      </c>
      <c r="B2218" t="inlineStr">
        <is>
          <t>RB</t>
        </is>
      </c>
      <c r="C2218" t="inlineStr">
        <is>
          <t>Cam Edwards (RS SR) •</t>
        </is>
      </c>
      <c r="D2218" t="inlineStr">
        <is>
          <t>Jaziun Patterson (RS SR) •</t>
        </is>
      </c>
      <c r="E2218" t="inlineStr">
        <is>
          <t>Brandon Tullis (JR)</t>
        </is>
      </c>
      <c r="F2218" t="inlineStr">
        <is>
          <t>Marvis Parrish (SO) •</t>
        </is>
      </c>
    </row>
    <row r="2219">
      <c r="A2219" t="inlineStr">
        <is>
          <t>Michigan State</t>
        </is>
      </c>
      <c r="B2219" t="inlineStr">
        <is>
          <t>FB</t>
        </is>
      </c>
      <c r="C2219" t="inlineStr">
        <is>
          <t>Jay Coyne (RS SR)</t>
        </is>
      </c>
    </row>
    <row r="2220">
      <c r="A2220" t="inlineStr">
        <is>
          <t>Michigan State</t>
        </is>
      </c>
    </row>
    <row r="2221">
      <c r="A2221" t="inlineStr">
        <is>
          <t>Michigan State</t>
        </is>
      </c>
      <c r="C2221" t="inlineStr">
        <is>
          <t>DEFENSE — Multiple 4-2-5 (OurLads 08/11/2026)</t>
        </is>
      </c>
    </row>
    <row r="2222">
      <c r="A2222" t="inlineStr">
        <is>
          <t>Michigan State</t>
        </is>
      </c>
      <c r="B2222" t="inlineStr">
        <is>
          <t>LDE</t>
        </is>
      </c>
      <c r="C2222" t="inlineStr">
        <is>
          <t>Isaac Smith (RS SR) •</t>
        </is>
      </c>
      <c r="D2222" t="inlineStr">
        <is>
          <t>Kekai Burnett (RS SO)</t>
        </is>
      </c>
      <c r="E2222" t="inlineStr">
        <is>
          <t>Keahnist Thompson (RS SR) •</t>
        </is>
      </c>
    </row>
    <row r="2223">
      <c r="A2223" t="inlineStr">
        <is>
          <t>Michigan State</t>
        </is>
      </c>
      <c r="B2223" t="inlineStr">
        <is>
          <t>LDT</t>
        </is>
      </c>
      <c r="C2223" t="inlineStr">
        <is>
          <t>Eli Coenen (RS JR) •</t>
        </is>
      </c>
      <c r="D2223" t="inlineStr">
        <is>
          <t>Carlos Hazelwood (RS SO) •</t>
        </is>
      </c>
      <c r="E2223" t="inlineStr">
        <is>
          <t>Mikeshun Beeler (RS SO)</t>
        </is>
      </c>
    </row>
    <row r="2224">
      <c r="A2224" t="inlineStr">
        <is>
          <t>Michigan State</t>
        </is>
      </c>
      <c r="B2224" t="inlineStr">
        <is>
          <t>RDT</t>
        </is>
      </c>
      <c r="C2224" t="inlineStr">
        <is>
          <t>Ben Roberts (RS SR) •</t>
        </is>
      </c>
      <c r="D2224" t="inlineStr">
        <is>
          <t>Derrick Simmons (RS FR)</t>
        </is>
      </c>
    </row>
    <row r="2225">
      <c r="A2225" t="inlineStr">
        <is>
          <t>Michigan State</t>
        </is>
      </c>
      <c r="B2225" t="inlineStr">
        <is>
          <t>RDE</t>
        </is>
      </c>
      <c r="C2225" t="inlineStr">
        <is>
          <t>Kenny Soares Jr. (RS SR) •</t>
        </is>
      </c>
      <c r="D2225" t="inlineStr">
        <is>
          <t>Anelu Lafaele (RS SO) •</t>
        </is>
      </c>
      <c r="E2225" t="inlineStr">
        <is>
          <t>Trey Lisle (RS SO) •</t>
        </is>
      </c>
    </row>
    <row r="2226">
      <c r="A2226" t="inlineStr">
        <is>
          <t>Michigan State</t>
        </is>
      </c>
      <c r="B2226" t="inlineStr">
        <is>
          <t>WLB</t>
        </is>
      </c>
      <c r="C2226" t="inlineStr">
        <is>
          <t>Caleb Wheatland (RS SR) •</t>
        </is>
      </c>
      <c r="D2226" t="inlineStr">
        <is>
          <t>Cam Stodghill (SR) •</t>
        </is>
      </c>
      <c r="E2226" t="inlineStr">
        <is>
          <t>Brady Pretzlaff (RS SO)</t>
        </is>
      </c>
    </row>
    <row r="2227">
      <c r="A2227" t="inlineStr">
        <is>
          <t>Michigan State</t>
        </is>
      </c>
      <c r="B2227" t="inlineStr">
        <is>
          <t>MLB</t>
        </is>
      </c>
      <c r="C2227" t="inlineStr">
        <is>
          <t>Jordan Hall (SR)</t>
        </is>
      </c>
      <c r="D2227" t="inlineStr">
        <is>
          <t>Dion Crawford (SR) •</t>
        </is>
      </c>
      <c r="E2227" t="inlineStr">
        <is>
          <t>Adam Shaw (FR)</t>
        </is>
      </c>
    </row>
    <row r="2228">
      <c r="A2228" t="inlineStr">
        <is>
          <t>Michigan State</t>
        </is>
      </c>
      <c r="B2228" t="inlineStr">
        <is>
          <t>LCB</t>
        </is>
      </c>
      <c r="C2228" t="inlineStr">
        <is>
          <t>Tre Bell (RS SR) •</t>
        </is>
      </c>
      <c r="D2228" t="inlineStr">
        <is>
          <t>NiJhay Burt (RS SR) •</t>
        </is>
      </c>
    </row>
    <row r="2229">
      <c r="A2229" t="inlineStr">
        <is>
          <t>Michigan State</t>
        </is>
      </c>
      <c r="B2229" t="inlineStr">
        <is>
          <t>SS</t>
        </is>
      </c>
      <c r="C2229" t="inlineStr">
        <is>
          <t>Devin Vaught (RS JR) •</t>
        </is>
      </c>
      <c r="D2229" t="inlineStr">
        <is>
          <t>Aveon Grose (RS SR) •</t>
        </is>
      </c>
    </row>
    <row r="2230">
      <c r="A2230" t="inlineStr">
        <is>
          <t>Michigan State</t>
        </is>
      </c>
      <c r="B2230" t="inlineStr">
        <is>
          <t>FS</t>
        </is>
      </c>
      <c r="C2230" t="inlineStr">
        <is>
          <t>Nikai Martinez (RS SR) •</t>
        </is>
      </c>
      <c r="D2230" t="inlineStr">
        <is>
          <t>Trevaughn Martinez (RS JR) •</t>
        </is>
      </c>
    </row>
    <row r="2231">
      <c r="A2231" t="inlineStr">
        <is>
          <t>Michigan State</t>
        </is>
      </c>
      <c r="B2231" t="inlineStr">
        <is>
          <t>RCB</t>
        </is>
      </c>
      <c r="C2231" t="inlineStr">
        <is>
          <t>Charles Brantley (RS SR) •</t>
        </is>
      </c>
      <c r="D2231" t="inlineStr">
        <is>
          <t>Tyran Chappell (RS SO) •</t>
        </is>
      </c>
    </row>
    <row r="2232">
      <c r="A2232" t="inlineStr">
        <is>
          <t>Michigan State</t>
        </is>
      </c>
      <c r="B2232" t="inlineStr">
        <is>
          <t>NB</t>
        </is>
      </c>
      <c r="C2232" t="inlineStr">
        <is>
          <t>Michael Richard (SR) •</t>
        </is>
      </c>
      <c r="D2232" t="inlineStr">
        <is>
          <t>Khalil Majeed (RS SR)</t>
        </is>
      </c>
    </row>
    <row r="2233">
      <c r="A2233" t="inlineStr">
        <is>
          <t>Michigan State</t>
        </is>
      </c>
    </row>
    <row r="2234">
      <c r="A2234" t="inlineStr">
        <is>
          <t>Michigan State</t>
        </is>
      </c>
      <c r="C2234" t="inlineStr">
        <is>
          <t>SPECIAL TEAMS (OurLads 08/11/2026)</t>
        </is>
      </c>
    </row>
    <row r="2235">
      <c r="A2235" t="inlineStr">
        <is>
          <t>Michigan State</t>
        </is>
      </c>
      <c r="B2235" t="inlineStr">
        <is>
          <t>PT</t>
        </is>
      </c>
      <c r="C2235" t="inlineStr">
        <is>
          <t>Rhys Dakin (JR) •</t>
        </is>
      </c>
      <c r="D2235" t="inlineStr">
        <is>
          <t>Alex Weeks (RS FR) •</t>
        </is>
      </c>
    </row>
    <row r="2236">
      <c r="A2236" t="inlineStr">
        <is>
          <t>Michigan State</t>
        </is>
      </c>
      <c r="B2236" t="inlineStr">
        <is>
          <t>PK</t>
        </is>
      </c>
      <c r="C2236" t="inlineStr">
        <is>
          <t>Liam Boyd (RS SR) •</t>
        </is>
      </c>
    </row>
    <row r="2237">
      <c r="A2237" t="inlineStr">
        <is>
          <t>Michigan State</t>
        </is>
      </c>
      <c r="B2237" t="inlineStr">
        <is>
          <t>KO</t>
        </is>
      </c>
      <c r="C2237" t="inlineStr">
        <is>
          <t>Liam Boyd (RS SR) •</t>
        </is>
      </c>
    </row>
    <row r="2238">
      <c r="A2238" t="inlineStr">
        <is>
          <t>Michigan State</t>
        </is>
      </c>
      <c r="B2238" t="inlineStr">
        <is>
          <t>LS</t>
        </is>
      </c>
      <c r="C2238" t="inlineStr">
        <is>
          <t>Nick Duzansky (RS JR) •</t>
        </is>
      </c>
    </row>
    <row r="2239">
      <c r="A2239" t="inlineStr">
        <is>
          <t>Michigan State</t>
        </is>
      </c>
      <c r="B2239" t="inlineStr">
        <is>
          <t>H</t>
        </is>
      </c>
      <c r="C2239" t="inlineStr">
        <is>
          <t>Rhys Dakin (JR) •</t>
        </is>
      </c>
      <c r="D2239" t="inlineStr">
        <is>
          <t>Alex Weeks (RS FR) •</t>
        </is>
      </c>
    </row>
    <row r="2240">
      <c r="A2240" t="inlineStr">
        <is>
          <t>Michigan State</t>
        </is>
      </c>
      <c r="B2240" t="inlineStr">
        <is>
          <t>PR</t>
        </is>
      </c>
      <c r="C2240" t="inlineStr">
        <is>
          <t>Braylon Collier (RS FR)</t>
        </is>
      </c>
    </row>
    <row r="2241">
      <c r="A2241" t="inlineStr">
        <is>
          <t>Michigan State</t>
        </is>
      </c>
      <c r="B2241" t="inlineStr">
        <is>
          <t>KR</t>
        </is>
      </c>
      <c r="C2241" t="inlineStr">
        <is>
          <t>Kenneth Williams (RS JR) •</t>
        </is>
      </c>
      <c r="D2241" t="inlineStr">
        <is>
          <t>Chrishon McCray (RS SR) •</t>
        </is>
      </c>
    </row>
    <row r="2242">
      <c r="A2242" t="inlineStr">
        <is>
          <t>Middle Tennessee</t>
        </is>
      </c>
      <c r="C2242" t="inlineStr">
        <is>
          <t>OFFENSE — Spread (OurLads 07/01/2026)</t>
        </is>
      </c>
    </row>
    <row r="2243">
      <c r="A2243" t="inlineStr">
        <is>
          <t>Middle Tennessee</t>
        </is>
      </c>
      <c r="B2243" t="inlineStr">
        <is>
          <t>WR-X</t>
        </is>
      </c>
      <c r="C2243" t="inlineStr">
        <is>
          <t>Markus Allen (GR) •</t>
        </is>
      </c>
      <c r="D2243" t="inlineStr">
        <is>
          <t>Tyree Patterson (RS JR) •</t>
        </is>
      </c>
      <c r="E2243" t="inlineStr">
        <is>
          <t>Kason Stokes (RS SO) •</t>
        </is>
      </c>
    </row>
    <row r="2244">
      <c r="A2244" t="inlineStr">
        <is>
          <t>Middle Tennessee</t>
        </is>
      </c>
      <c r="B2244" t="inlineStr">
        <is>
          <t>WR-Z</t>
        </is>
      </c>
      <c r="C2244" t="inlineStr">
        <is>
          <t>AJ Jones (RS SR) •</t>
        </is>
      </c>
      <c r="D2244" t="inlineStr">
        <is>
          <t>Landon Collins (SO)</t>
        </is>
      </c>
    </row>
    <row r="2245">
      <c r="A2245" t="inlineStr">
        <is>
          <t>Middle Tennessee</t>
        </is>
      </c>
      <c r="B2245" t="inlineStr">
        <is>
          <t>WR-SL</t>
        </is>
      </c>
      <c r="C2245" t="inlineStr">
        <is>
          <t>Cam'ron Lacy (RS JR)</t>
        </is>
      </c>
      <c r="D2245" t="inlineStr">
        <is>
          <t>Hogan Wasson (RS SR) •</t>
        </is>
      </c>
      <c r="E2245" t="inlineStr">
        <is>
          <t>Zaidyn Moore (RS SO)</t>
        </is>
      </c>
    </row>
    <row r="2246">
      <c r="A2246" t="inlineStr">
        <is>
          <t>Middle Tennessee</t>
        </is>
      </c>
      <c r="B2246" t="inlineStr">
        <is>
          <t>LT</t>
        </is>
      </c>
      <c r="C2246" t="inlineStr">
        <is>
          <t>Reese Tripp (RS JR) •</t>
        </is>
      </c>
      <c r="D2246" t="inlineStr">
        <is>
          <t>Tim Jacobs (JR) •</t>
        </is>
      </c>
      <c r="E2246" t="inlineStr">
        <is>
          <t>Kyle Larkin (RS FR)</t>
        </is>
      </c>
    </row>
    <row r="2247">
      <c r="A2247" t="inlineStr">
        <is>
          <t>Middle Tennessee</t>
        </is>
      </c>
      <c r="B2247" t="inlineStr">
        <is>
          <t>LG</t>
        </is>
      </c>
      <c r="C2247" t="inlineStr">
        <is>
          <t>Adrian Crespin (RS JR) •</t>
        </is>
      </c>
      <c r="D2247" t="inlineStr">
        <is>
          <t>Chris Moreno (RS JR) •</t>
        </is>
      </c>
    </row>
    <row r="2248">
      <c r="A2248" t="inlineStr">
        <is>
          <t>Middle Tennessee</t>
        </is>
      </c>
      <c r="B2248" t="inlineStr">
        <is>
          <t>C</t>
        </is>
      </c>
      <c r="C2248" t="inlineStr">
        <is>
          <t>Otto Janse Van Rensburg (SO)</t>
        </is>
      </c>
      <c r="D2248" t="inlineStr">
        <is>
          <t>Quentin Butler (RS JR) •</t>
        </is>
      </c>
    </row>
    <row r="2249">
      <c r="A2249" t="inlineStr">
        <is>
          <t>Middle Tennessee</t>
        </is>
      </c>
      <c r="B2249" t="inlineStr">
        <is>
          <t>RG</t>
        </is>
      </c>
      <c r="C2249" t="inlineStr">
        <is>
          <t>Alex Gale (RS SO)</t>
        </is>
      </c>
      <c r="D2249" t="inlineStr">
        <is>
          <t>Trevaris Edwards (JR) •</t>
        </is>
      </c>
    </row>
    <row r="2250">
      <c r="A2250" t="inlineStr">
        <is>
          <t>Middle Tennessee</t>
        </is>
      </c>
      <c r="B2250" t="inlineStr">
        <is>
          <t>RT</t>
        </is>
      </c>
      <c r="C2250" t="inlineStr">
        <is>
          <t>Brennan Smith (GR) •</t>
        </is>
      </c>
      <c r="D2250" t="inlineStr">
        <is>
          <t>Diego Blattler (RS SR) •</t>
        </is>
      </c>
    </row>
    <row r="2251">
      <c r="A2251" t="inlineStr">
        <is>
          <t>Middle Tennessee</t>
        </is>
      </c>
      <c r="B2251" t="inlineStr">
        <is>
          <t>TE</t>
        </is>
      </c>
      <c r="C2251" t="inlineStr">
        <is>
          <t>Tayvion Galloway (RS SO) •</t>
        </is>
      </c>
      <c r="D2251" t="inlineStr">
        <is>
          <t>Evan Poticher (JR)</t>
        </is>
      </c>
      <c r="E2251" t="inlineStr">
        <is>
          <t>Jadin Hambrick (JR) •</t>
        </is>
      </c>
    </row>
    <row r="2252">
      <c r="A2252" t="inlineStr">
        <is>
          <t>Middle Tennessee</t>
        </is>
      </c>
      <c r="B2252" t="inlineStr">
        <is>
          <t>QB</t>
        </is>
      </c>
      <c r="C2252" t="inlineStr">
        <is>
          <t>Roman Gagliano (RS SO)</t>
        </is>
      </c>
      <c r="D2252" t="inlineStr">
        <is>
          <t>Peter Costelli (GR) •</t>
        </is>
      </c>
      <c r="E2252" t="inlineStr">
        <is>
          <t>Stanley Anderson-Lofton (RS FR)</t>
        </is>
      </c>
      <c r="F2252" t="inlineStr">
        <is>
          <t>Rocco Williams (FR)</t>
        </is>
      </c>
    </row>
    <row r="2253">
      <c r="A2253" t="inlineStr">
        <is>
          <t>Middle Tennessee</t>
        </is>
      </c>
      <c r="B2253" t="inlineStr">
        <is>
          <t>RB</t>
        </is>
      </c>
      <c r="C2253" t="inlineStr">
        <is>
          <t>Antonio Martin (RS SR) •</t>
        </is>
      </c>
      <c r="D2253" t="inlineStr">
        <is>
          <t>Terrence Brown (RS SR) •</t>
        </is>
      </c>
      <c r="E2253" t="inlineStr">
        <is>
          <t>DJ Taylor (SO)</t>
        </is>
      </c>
      <c r="F2253" t="inlineStr">
        <is>
          <t>Austin Clemons (RS SO)</t>
        </is>
      </c>
    </row>
    <row r="2254">
      <c r="A2254" t="inlineStr">
        <is>
          <t>Middle Tennessee</t>
        </is>
      </c>
    </row>
    <row r="2255">
      <c r="A2255" t="inlineStr">
        <is>
          <t>Middle Tennessee</t>
        </is>
      </c>
    </row>
    <row r="2256">
      <c r="A2256" t="inlineStr">
        <is>
          <t>Middle Tennessee</t>
        </is>
      </c>
      <c r="C2256" t="inlineStr">
        <is>
          <t>DEFENSE — 3-4 (OurLads 07/01/2026)</t>
        </is>
      </c>
    </row>
    <row r="2257">
      <c r="A2257" t="inlineStr">
        <is>
          <t>Middle Tennessee</t>
        </is>
      </c>
      <c r="B2257" t="inlineStr">
        <is>
          <t>DE</t>
        </is>
      </c>
      <c r="C2257" t="inlineStr">
        <is>
          <t>Aidan Butts (JR)</t>
        </is>
      </c>
      <c r="D2257" t="inlineStr">
        <is>
          <t>Tiyyan Robinson (RS SO)</t>
        </is>
      </c>
      <c r="E2257" t="inlineStr">
        <is>
          <t>Matthew Blomquist (RS SO)</t>
        </is>
      </c>
    </row>
    <row r="2258">
      <c r="A2258" t="inlineStr">
        <is>
          <t>Middle Tennessee</t>
        </is>
      </c>
      <c r="B2258" t="inlineStr">
        <is>
          <t>NT</t>
        </is>
      </c>
      <c r="C2258" t="inlineStr">
        <is>
          <t>Felix Hixon (RS SR) •</t>
        </is>
      </c>
      <c r="D2258" t="inlineStr">
        <is>
          <t>Emmanuel Gyamfi (JR) •</t>
        </is>
      </c>
      <c r="E2258" t="inlineStr">
        <is>
          <t>Archie Roseman V (RS FR)</t>
        </is>
      </c>
    </row>
    <row r="2259">
      <c r="A2259" t="inlineStr">
        <is>
          <t>Middle Tennessee</t>
        </is>
      </c>
      <c r="B2259" t="inlineStr">
        <is>
          <t>DT</t>
        </is>
      </c>
      <c r="C2259" t="inlineStr">
        <is>
          <t>Zeion Simpson-Smith (RS SO)</t>
        </is>
      </c>
      <c r="D2259" t="inlineStr">
        <is>
          <t>Justin Bodford (RS SO) •</t>
        </is>
      </c>
    </row>
    <row r="2260">
      <c r="A2260" t="inlineStr">
        <is>
          <t>Middle Tennessee</t>
        </is>
      </c>
      <c r="B2260" t="inlineStr">
        <is>
          <t>EDGE</t>
        </is>
      </c>
      <c r="C2260" t="inlineStr">
        <is>
          <t>Reggie Johnson (RS SR) •</t>
        </is>
      </c>
      <c r="D2260" t="inlineStr">
        <is>
          <t>Mathias Malaki-Donaldson (RS SR) •</t>
        </is>
      </c>
      <c r="E2260" t="inlineStr">
        <is>
          <t>Kaven Call (RS JR) •</t>
        </is>
      </c>
    </row>
    <row r="2261">
      <c r="A2261" t="inlineStr">
        <is>
          <t>Middle Tennessee</t>
        </is>
      </c>
      <c r="B2261" t="inlineStr">
        <is>
          <t>WLB</t>
        </is>
      </c>
      <c r="C2261" t="inlineStr">
        <is>
          <t>Ashton Taylor (RS SR) •</t>
        </is>
      </c>
      <c r="D2261" t="inlineStr">
        <is>
          <t>Jaiyden Thompson (SR) •</t>
        </is>
      </c>
      <c r="E2261" t="inlineStr">
        <is>
          <t>Micah Smith (RS FR)</t>
        </is>
      </c>
    </row>
    <row r="2262">
      <c r="A2262" t="inlineStr">
        <is>
          <t>Middle Tennessee</t>
        </is>
      </c>
      <c r="B2262" t="inlineStr">
        <is>
          <t>MLB</t>
        </is>
      </c>
      <c r="C2262" t="inlineStr">
        <is>
          <t>Korey Smith (JR)</t>
        </is>
      </c>
      <c r="D2262" t="inlineStr">
        <is>
          <t>Jayson Lowe (RS JR) •</t>
        </is>
      </c>
    </row>
    <row r="2263">
      <c r="A2263" t="inlineStr">
        <is>
          <t>Middle Tennessee</t>
        </is>
      </c>
      <c r="B2263" t="inlineStr">
        <is>
          <t>LCB</t>
        </is>
      </c>
      <c r="C2263" t="inlineStr">
        <is>
          <t>Jason Hardy (RS SR) •</t>
        </is>
      </c>
      <c r="D2263" t="inlineStr">
        <is>
          <t>Aidan Singleton (SR) •</t>
        </is>
      </c>
      <c r="E2263" t="inlineStr">
        <is>
          <t>Devan Carlisle (RS JR) •</t>
        </is>
      </c>
    </row>
    <row r="2264">
      <c r="A2264" t="inlineStr">
        <is>
          <t>Middle Tennessee</t>
        </is>
      </c>
      <c r="B2264" t="inlineStr">
        <is>
          <t>SS</t>
        </is>
      </c>
      <c r="C2264" t="inlineStr">
        <is>
          <t>Christofer Noble (SO)</t>
        </is>
      </c>
      <c r="D2264" t="inlineStr">
        <is>
          <t>James Johnson (SO) •</t>
        </is>
      </c>
      <c r="E2264" t="inlineStr">
        <is>
          <t>Locke Kennedy (SO)</t>
        </is>
      </c>
      <c r="F2264" t="inlineStr">
        <is>
          <t>Justis Haggard (FR)</t>
        </is>
      </c>
    </row>
    <row r="2265">
      <c r="A2265" t="inlineStr">
        <is>
          <t>Middle Tennessee</t>
        </is>
      </c>
      <c r="B2265" t="inlineStr">
        <is>
          <t>FS</t>
        </is>
      </c>
      <c r="C2265" t="inlineStr">
        <is>
          <t>Kalen Woods (RS SR) •</t>
        </is>
      </c>
      <c r="D2265" t="inlineStr">
        <is>
          <t>Jordan Chestnut (RS SR) •</t>
        </is>
      </c>
      <c r="E2265" t="inlineStr">
        <is>
          <t>Bryce Williams (FR)</t>
        </is>
      </c>
    </row>
    <row r="2266">
      <c r="A2266" t="inlineStr">
        <is>
          <t>Middle Tennessee</t>
        </is>
      </c>
      <c r="B2266" t="inlineStr">
        <is>
          <t>RCB</t>
        </is>
      </c>
      <c r="C2266" t="inlineStr">
        <is>
          <t>Jackson Lowe (RS SO)</t>
        </is>
      </c>
      <c r="D2266" t="inlineStr">
        <is>
          <t>Ricky Lee (RS JR) •</t>
        </is>
      </c>
      <c r="E2266" t="inlineStr">
        <is>
          <t>Camari Hall (SO)</t>
        </is>
      </c>
    </row>
    <row r="2267">
      <c r="A2267" t="inlineStr">
        <is>
          <t>Middle Tennessee</t>
        </is>
      </c>
      <c r="B2267" t="inlineStr">
        <is>
          <t>NB</t>
        </is>
      </c>
      <c r="C2267" t="inlineStr">
        <is>
          <t>Dyson McCutcheon (GR) •</t>
        </is>
      </c>
      <c r="D2267" t="inlineStr">
        <is>
          <t>Gumbo Gaskins (RS SR) •</t>
        </is>
      </c>
      <c r="E2267" t="inlineStr">
        <is>
          <t>KJ Miniefield (RS JR) •</t>
        </is>
      </c>
    </row>
    <row r="2268">
      <c r="A2268" t="inlineStr">
        <is>
          <t>Middle Tennessee</t>
        </is>
      </c>
    </row>
    <row r="2269">
      <c r="A2269" t="inlineStr">
        <is>
          <t>Middle Tennessee</t>
        </is>
      </c>
      <c r="C2269" t="inlineStr">
        <is>
          <t>SPECIAL TEAMS (OurLads 07/01/2026)</t>
        </is>
      </c>
    </row>
    <row r="2270">
      <c r="A2270" t="inlineStr">
        <is>
          <t>Middle Tennessee</t>
        </is>
      </c>
      <c r="B2270" t="inlineStr">
        <is>
          <t>PT</t>
        </is>
      </c>
      <c r="C2270" t="inlineStr">
        <is>
          <t>Ashton Logan (RS SR) •</t>
        </is>
      </c>
      <c r="D2270" t="inlineStr">
        <is>
          <t>Aden Caine (RS JR) •</t>
        </is>
      </c>
    </row>
    <row r="2271">
      <c r="A2271" t="inlineStr">
        <is>
          <t>Middle Tennessee</t>
        </is>
      </c>
      <c r="B2271" t="inlineStr">
        <is>
          <t>PK</t>
        </is>
      </c>
      <c r="C2271" t="inlineStr">
        <is>
          <t>Dominic Bourgeois (SR) •</t>
        </is>
      </c>
      <c r="D2271" t="inlineStr">
        <is>
          <t>Wyatt Joyce (RS JR)</t>
        </is>
      </c>
    </row>
    <row r="2272">
      <c r="A2272" t="inlineStr">
        <is>
          <t>Middle Tennessee</t>
        </is>
      </c>
      <c r="B2272" t="inlineStr">
        <is>
          <t>KO</t>
        </is>
      </c>
      <c r="C2272" t="inlineStr">
        <is>
          <t>Dominic Bourgeois (SR) •</t>
        </is>
      </c>
      <c r="D2272" t="inlineStr">
        <is>
          <t>Wyatt Joyce (RS JR)</t>
        </is>
      </c>
    </row>
    <row r="2273">
      <c r="A2273" t="inlineStr">
        <is>
          <t>Middle Tennessee</t>
        </is>
      </c>
      <c r="B2273" t="inlineStr">
        <is>
          <t>LS</t>
        </is>
      </c>
      <c r="C2273" t="inlineStr">
        <is>
          <t>Connor Dougherty (RS SR)</t>
        </is>
      </c>
    </row>
    <row r="2274">
      <c r="A2274" t="inlineStr">
        <is>
          <t>Middle Tennessee</t>
        </is>
      </c>
      <c r="B2274" t="inlineStr">
        <is>
          <t>H</t>
        </is>
      </c>
      <c r="C2274" t="inlineStr">
        <is>
          <t>Ashton Logan (RS SR) •</t>
        </is>
      </c>
      <c r="D2274" t="inlineStr">
        <is>
          <t>Aden Caine (RS JR) •</t>
        </is>
      </c>
    </row>
    <row r="2275">
      <c r="A2275" t="inlineStr">
        <is>
          <t>Middle Tennessee</t>
        </is>
      </c>
      <c r="B2275" t="inlineStr">
        <is>
          <t>PR</t>
        </is>
      </c>
      <c r="C2275" t="inlineStr">
        <is>
          <t>Terrence Brown (RS SR) •</t>
        </is>
      </c>
      <c r="D2275" t="inlineStr">
        <is>
          <t>Cam'ron Lacy (RS JR)</t>
        </is>
      </c>
    </row>
    <row r="2276">
      <c r="A2276" t="inlineStr">
        <is>
          <t>Middle Tennessee</t>
        </is>
      </c>
      <c r="B2276" t="inlineStr">
        <is>
          <t>KR</t>
        </is>
      </c>
      <c r="C2276" t="inlineStr">
        <is>
          <t>DJ Taylor (SO)</t>
        </is>
      </c>
      <c r="D2276" t="inlineStr">
        <is>
          <t>Cam'ron Lacy (RS JR)</t>
        </is>
      </c>
    </row>
    <row r="2277">
      <c r="A2277" t="inlineStr">
        <is>
          <t>Minnesota</t>
        </is>
      </c>
      <c r="C2277" t="inlineStr">
        <is>
          <t>OFFENSE — Multiple (OurLads 08/15/2026)</t>
        </is>
      </c>
    </row>
    <row r="2278">
      <c r="A2278" t="inlineStr">
        <is>
          <t>Minnesota</t>
        </is>
      </c>
      <c r="B2278" t="inlineStr">
        <is>
          <t>WR-X</t>
        </is>
      </c>
      <c r="C2278" t="inlineStr">
        <is>
          <t>Jalen Smith (RS SO)</t>
        </is>
      </c>
      <c r="D2278" t="inlineStr">
        <is>
          <t>Noah Jennings (SR) •</t>
        </is>
      </c>
      <c r="E2278" t="inlineStr">
        <is>
          <t>Bradley Martino (RS FR)</t>
        </is>
      </c>
    </row>
    <row r="2279">
      <c r="A2279" t="inlineStr">
        <is>
          <t>Minnesota</t>
        </is>
      </c>
      <c r="B2279" t="inlineStr">
        <is>
          <t>WR-Z</t>
        </is>
      </c>
      <c r="C2279" t="inlineStr">
        <is>
          <t>Perry Thompson (JR) •</t>
        </is>
      </c>
      <c r="D2279" t="inlineStr">
        <is>
          <t>Donielle Hayes (RS JR)</t>
        </is>
      </c>
    </row>
    <row r="2280">
      <c r="A2280" t="inlineStr">
        <is>
          <t>Minnesota</t>
        </is>
      </c>
      <c r="B2280" t="inlineStr">
        <is>
          <t>WR-SL</t>
        </is>
      </c>
      <c r="C2280" t="inlineStr">
        <is>
          <t>Javon Tracy (RS SR) •</t>
        </is>
      </c>
      <c r="D2280" t="inlineStr">
        <is>
          <t>Zion Steptoe (RS SR) •</t>
        </is>
      </c>
    </row>
    <row r="2281">
      <c r="A2281" t="inlineStr">
        <is>
          <t>Minnesota</t>
        </is>
      </c>
      <c r="B2281" t="inlineStr">
        <is>
          <t>LT</t>
        </is>
      </c>
      <c r="C2281" t="inlineStr">
        <is>
          <t>Nathan Roy (RS SO)</t>
        </is>
      </c>
      <c r="D2281" t="inlineStr">
        <is>
          <t>Kaveon Lee (RS FR)</t>
        </is>
      </c>
    </row>
    <row r="2282">
      <c r="A2282" t="inlineStr">
        <is>
          <t>Minnesota</t>
        </is>
      </c>
      <c r="B2282" t="inlineStr">
        <is>
          <t>LG</t>
        </is>
      </c>
      <c r="C2282" t="inlineStr">
        <is>
          <t>Greg Johnson (SR)</t>
        </is>
      </c>
      <c r="D2282" t="inlineStr">
        <is>
          <t>Jaden Ball (RS SO) •</t>
        </is>
      </c>
    </row>
    <row r="2283">
      <c r="A2283" t="inlineStr">
        <is>
          <t>Minnesota</t>
        </is>
      </c>
      <c r="B2283" t="inlineStr">
        <is>
          <t>C</t>
        </is>
      </c>
      <c r="C2283" t="inlineStr">
        <is>
          <t>Ashton Beers (RS SR)</t>
        </is>
      </c>
      <c r="D2283" t="inlineStr">
        <is>
          <t>Brett Carroll (RS SO)</t>
        </is>
      </c>
    </row>
    <row r="2284">
      <c r="A2284" t="inlineStr">
        <is>
          <t>Minnesota</t>
        </is>
      </c>
      <c r="B2284" t="inlineStr">
        <is>
          <t>RG</t>
        </is>
      </c>
      <c r="C2284" t="inlineStr">
        <is>
          <t>Tony Nelson (RS SR)</t>
        </is>
      </c>
      <c r="D2284" t="inlineStr">
        <is>
          <t>Jerome Williams (RS JR)</t>
        </is>
      </c>
    </row>
    <row r="2285">
      <c r="A2285" t="inlineStr">
        <is>
          <t>Minnesota</t>
        </is>
      </c>
      <c r="B2285" t="inlineStr">
        <is>
          <t>RT</t>
        </is>
      </c>
      <c r="C2285" t="inlineStr">
        <is>
          <t>Bennett Warren (RS SO) •</t>
        </is>
      </c>
      <c r="D2285" t="inlineStr">
        <is>
          <t>Daniel Shipp (RS FR)</t>
        </is>
      </c>
    </row>
    <row r="2286">
      <c r="A2286" t="inlineStr">
        <is>
          <t>Minnesota</t>
        </is>
      </c>
      <c r="B2286" t="inlineStr">
        <is>
          <t>TE</t>
        </is>
      </c>
      <c r="C2286" t="inlineStr">
        <is>
          <t>Kaden Helms (RS SR) •</t>
        </is>
      </c>
      <c r="D2286" t="inlineStr">
        <is>
          <t>Pierce Walsh (RS JR)</t>
        </is>
      </c>
      <c r="E2286" t="inlineStr">
        <is>
          <t>Julian Johnson (RS SO)</t>
        </is>
      </c>
    </row>
    <row r="2287">
      <c r="A2287" t="inlineStr">
        <is>
          <t>Minnesota</t>
        </is>
      </c>
      <c r="B2287" t="inlineStr">
        <is>
          <t>QB</t>
        </is>
      </c>
      <c r="C2287" t="inlineStr">
        <is>
          <t>Drake Lindsey (RS SO)</t>
        </is>
      </c>
      <c r="D2287" t="inlineStr">
        <is>
          <t>Max Shikenjanski (RS JR)</t>
        </is>
      </c>
      <c r="E2287" t="inlineStr">
        <is>
          <t>Michael Merdinger (RS SO) •</t>
        </is>
      </c>
    </row>
    <row r="2288">
      <c r="A2288" t="inlineStr">
        <is>
          <t>Minnesota</t>
        </is>
      </c>
      <c r="B2288" t="inlineStr">
        <is>
          <t>RB</t>
        </is>
      </c>
      <c r="C2288" t="inlineStr">
        <is>
          <t>Darius Taylor (SR)</t>
        </is>
      </c>
      <c r="D2288" t="inlineStr">
        <is>
          <t>A.J. Turner (RS SR) •</t>
        </is>
      </c>
      <c r="E2288" t="inlineStr">
        <is>
          <t>TJ Thomas (JR) •</t>
        </is>
      </c>
    </row>
    <row r="2289">
      <c r="A2289" t="inlineStr">
        <is>
          <t>Minnesota</t>
        </is>
      </c>
    </row>
    <row r="2290">
      <c r="A2290" t="inlineStr">
        <is>
          <t>Minnesota</t>
        </is>
      </c>
    </row>
    <row r="2291">
      <c r="A2291" t="inlineStr">
        <is>
          <t>Minnesota</t>
        </is>
      </c>
      <c r="C2291" t="inlineStr">
        <is>
          <t>DEFENSE — 4-3 (OurLads 08/15/2026)</t>
        </is>
      </c>
    </row>
    <row r="2292">
      <c r="A2292" t="inlineStr">
        <is>
          <t>Minnesota</t>
        </is>
      </c>
      <c r="B2292" t="inlineStr">
        <is>
          <t>DE</t>
        </is>
      </c>
      <c r="C2292" t="inlineStr">
        <is>
          <t>Anthony Smith (RS SR)</t>
        </is>
      </c>
      <c r="D2292" t="inlineStr">
        <is>
          <t>TJ Bush Jr. (SR) •</t>
        </is>
      </c>
      <c r="E2292" t="inlineStr">
        <is>
          <t>Adam Kissayi (RS SO) •</t>
        </is>
      </c>
    </row>
    <row r="2293">
      <c r="A2293" t="inlineStr">
        <is>
          <t>Minnesota</t>
        </is>
      </c>
      <c r="B2293" t="inlineStr">
        <is>
          <t>NT</t>
        </is>
      </c>
      <c r="C2293" t="inlineStr">
        <is>
          <t>Naquan Crowder (RS JR) •</t>
        </is>
      </c>
      <c r="D2293" t="inlineStr">
        <is>
          <t>Riley Sunram (RS SO)</t>
        </is>
      </c>
      <c r="E2293" t="inlineStr">
        <is>
          <t>Mo Omonode (RS SR) •</t>
        </is>
      </c>
    </row>
    <row r="2294">
      <c r="A2294" t="inlineStr">
        <is>
          <t>Minnesota</t>
        </is>
      </c>
      <c r="B2294" t="inlineStr">
        <is>
          <t>DT</t>
        </is>
      </c>
      <c r="C2294" t="inlineStr">
        <is>
          <t>Xion Chapman (RS JR) •</t>
        </is>
      </c>
      <c r="D2294" t="inlineStr">
        <is>
          <t>Sid Kaba (RS JR) •</t>
        </is>
      </c>
      <c r="E2294" t="inlineStr">
        <is>
          <t>Jaylin Hicks (RS SO)</t>
        </is>
      </c>
    </row>
    <row r="2295">
      <c r="A2295" t="inlineStr">
        <is>
          <t>Minnesota</t>
        </is>
      </c>
      <c r="B2295" t="inlineStr">
        <is>
          <t>RUSH</t>
        </is>
      </c>
      <c r="C2295" t="inlineStr">
        <is>
          <t>Karter Menz (RS JR)</t>
        </is>
      </c>
      <c r="D2295" t="inlineStr">
        <is>
          <t>Jaxon Howard (RS JR) •</t>
        </is>
      </c>
    </row>
    <row r="2296">
      <c r="A2296" t="inlineStr">
        <is>
          <t>Minnesota</t>
        </is>
      </c>
      <c r="B2296" t="inlineStr">
        <is>
          <t>WLB</t>
        </is>
      </c>
      <c r="C2296" t="inlineStr">
        <is>
          <t>Matt Kingsbury (RS JR)</t>
        </is>
      </c>
      <c r="D2296" t="inlineStr">
        <is>
          <t>Emmanuel Karmo (SO)</t>
        </is>
      </c>
      <c r="E2296" t="inlineStr">
        <is>
          <t>Mason Carrier (RS SO)</t>
        </is>
      </c>
    </row>
    <row r="2297">
      <c r="A2297" t="inlineStr">
        <is>
          <t>Minnesota</t>
        </is>
      </c>
      <c r="B2297" t="inlineStr">
        <is>
          <t>MLB</t>
        </is>
      </c>
      <c r="C2297" t="inlineStr">
        <is>
          <t>Maverick Baranowski (RS SR)</t>
        </is>
      </c>
      <c r="D2297" t="inlineStr">
        <is>
          <t>Joey Gerlach (RS SR)</t>
        </is>
      </c>
      <c r="E2297" t="inlineStr">
        <is>
          <t>Andrew Marshall (RS JR) •</t>
        </is>
      </c>
    </row>
    <row r="2298">
      <c r="A2298" t="inlineStr">
        <is>
          <t>Minnesota</t>
        </is>
      </c>
      <c r="B2298" t="inlineStr">
        <is>
          <t>LCB</t>
        </is>
      </c>
      <c r="C2298" t="inlineStr">
        <is>
          <t>John Nestor (SR) •</t>
        </is>
      </c>
      <c r="D2298" t="inlineStr">
        <is>
          <t>Mike Gerald (RS SO)</t>
        </is>
      </c>
    </row>
    <row r="2299">
      <c r="A2299" t="inlineStr">
        <is>
          <t>Minnesota</t>
        </is>
      </c>
      <c r="B2299" t="inlineStr">
        <is>
          <t>SS</t>
        </is>
      </c>
      <c r="C2299" t="inlineStr">
        <is>
          <t>Kerry Brown (RS JR)</t>
        </is>
      </c>
      <c r="D2299" t="inlineStr">
        <is>
          <t>Mekhai Smith (JR) •</t>
        </is>
      </c>
      <c r="E2299" t="inlineStr">
        <is>
          <t>Zahir Rainer (RS SO)</t>
        </is>
      </c>
    </row>
    <row r="2300">
      <c r="A2300" t="inlineStr">
        <is>
          <t>Minnesota</t>
        </is>
      </c>
      <c r="B2300" t="inlineStr">
        <is>
          <t>FS</t>
        </is>
      </c>
      <c r="C2300" t="inlineStr">
        <is>
          <t>Aidan Gousby (RS SR)</t>
        </is>
      </c>
      <c r="D2300" t="inlineStr">
        <is>
          <t>Zack Harden (SO)</t>
        </is>
      </c>
    </row>
    <row r="2301">
      <c r="A2301" t="inlineStr">
        <is>
          <t>Minnesota</t>
        </is>
      </c>
      <c r="B2301" t="inlineStr">
        <is>
          <t>RCB</t>
        </is>
      </c>
      <c r="C2301" t="inlineStr">
        <is>
          <t>Aydan West (SO) •</t>
        </is>
      </c>
      <c r="D2301" t="inlineStr">
        <is>
          <t>Naiim Parrish (SO)</t>
        </is>
      </c>
    </row>
    <row r="2302">
      <c r="A2302" t="inlineStr">
        <is>
          <t>Minnesota</t>
        </is>
      </c>
      <c r="B2302" t="inlineStr">
        <is>
          <t>NB</t>
        </is>
      </c>
      <c r="C2302" t="inlineStr">
        <is>
          <t>Parker Knutson (RS JR) •</t>
        </is>
      </c>
      <c r="D2302" t="inlineStr">
        <is>
          <t>Garrison Monroe (RS JR)</t>
        </is>
      </c>
      <c r="E2302" t="inlineStr">
        <is>
          <t>Elisha West (RS SO) •</t>
        </is>
      </c>
    </row>
    <row r="2303">
      <c r="A2303" t="inlineStr">
        <is>
          <t>Minnesota</t>
        </is>
      </c>
    </row>
    <row r="2304">
      <c r="A2304" t="inlineStr">
        <is>
          <t>Minnesota</t>
        </is>
      </c>
      <c r="C2304" t="inlineStr">
        <is>
          <t>SPECIAL TEAMS (OurLads 08/15/2026)</t>
        </is>
      </c>
    </row>
    <row r="2305">
      <c r="A2305" t="inlineStr">
        <is>
          <t>Minnesota</t>
        </is>
      </c>
      <c r="B2305" t="inlineStr">
        <is>
          <t>PT</t>
        </is>
      </c>
      <c r="C2305" t="inlineStr">
        <is>
          <t>Tom Weston (RS JR) •</t>
        </is>
      </c>
      <c r="D2305" t="inlineStr">
        <is>
          <t>Zachary Robbins (SO) •</t>
        </is>
      </c>
    </row>
    <row r="2306">
      <c r="A2306" t="inlineStr">
        <is>
          <t>Minnesota</t>
        </is>
      </c>
      <c r="B2306" t="inlineStr">
        <is>
          <t>PK</t>
        </is>
      </c>
      <c r="C2306" t="inlineStr">
        <is>
          <t>Beckham Sunderland (RS SR) •</t>
        </is>
      </c>
      <c r="D2306" t="inlineStr">
        <is>
          <t>Daniel Jackson (RS FR)</t>
        </is>
      </c>
    </row>
    <row r="2307">
      <c r="A2307" t="inlineStr">
        <is>
          <t>Minnesota</t>
        </is>
      </c>
      <c r="B2307" t="inlineStr">
        <is>
          <t>KO</t>
        </is>
      </c>
      <c r="C2307" t="inlineStr">
        <is>
          <t>Beckham Sunderland (RS SR) •</t>
        </is>
      </c>
      <c r="D2307" t="inlineStr">
        <is>
          <t>Daniel Jackson (RS FR)</t>
        </is>
      </c>
    </row>
    <row r="2308">
      <c r="A2308" t="inlineStr">
        <is>
          <t>Minnesota</t>
        </is>
      </c>
      <c r="B2308" t="inlineStr">
        <is>
          <t>LS</t>
        </is>
      </c>
      <c r="C2308" t="inlineStr">
        <is>
          <t>Alan Soukup (JR)</t>
        </is>
      </c>
      <c r="D2308" t="inlineStr">
        <is>
          <t>Jakob Lutz (RS FR)</t>
        </is>
      </c>
    </row>
    <row r="2309">
      <c r="A2309" t="inlineStr">
        <is>
          <t>Minnesota</t>
        </is>
      </c>
      <c r="B2309" t="inlineStr">
        <is>
          <t>H</t>
        </is>
      </c>
      <c r="C2309" t="inlineStr">
        <is>
          <t>Tom Weston (RS JR) •</t>
        </is>
      </c>
      <c r="D2309" t="inlineStr">
        <is>
          <t>Zachary Robbins (SO) •</t>
        </is>
      </c>
    </row>
    <row r="2310">
      <c r="A2310" t="inlineStr">
        <is>
          <t>Minnesota</t>
        </is>
      </c>
    </row>
    <row r="2311">
      <c r="A2311" t="inlineStr">
        <is>
          <t>Minnesota</t>
        </is>
      </c>
    </row>
    <row r="2312">
      <c r="A2312" t="inlineStr">
        <is>
          <t>Mississippi State</t>
        </is>
      </c>
      <c r="C2312" t="inlineStr">
        <is>
          <t>OFFENSE — Veer And Shoot (OurLads 06/17/2026)</t>
        </is>
      </c>
    </row>
    <row r="2313">
      <c r="A2313" t="inlineStr">
        <is>
          <t>Mississippi State</t>
        </is>
      </c>
      <c r="B2313" t="inlineStr">
        <is>
          <t>WR-X</t>
        </is>
      </c>
      <c r="C2313" t="inlineStr">
        <is>
          <t>Marquis Johnson (SR) •</t>
        </is>
      </c>
      <c r="D2313" t="inlineStr">
        <is>
          <t>Sanfrisco Magee (RS SO)</t>
        </is>
      </c>
      <c r="E2313" t="inlineStr">
        <is>
          <t>Matt Mayfield (JR) •</t>
        </is>
      </c>
    </row>
    <row r="2314">
      <c r="A2314" t="inlineStr">
        <is>
          <t>Mississippi State</t>
        </is>
      </c>
      <c r="B2314" t="inlineStr">
        <is>
          <t>WR-Z</t>
        </is>
      </c>
      <c r="C2314" t="inlineStr">
        <is>
          <t>Ayden Williams (SR) •</t>
        </is>
      </c>
      <c r="D2314" t="inlineStr">
        <is>
          <t>Zion Ragins (RS SO) •</t>
        </is>
      </c>
    </row>
    <row r="2315">
      <c r="A2315" t="inlineStr">
        <is>
          <t>Mississippi State</t>
        </is>
      </c>
      <c r="B2315" t="inlineStr">
        <is>
          <t>WR-SL</t>
        </is>
      </c>
      <c r="C2315" t="inlineStr">
        <is>
          <t>Anthony Evans III (SR) •</t>
        </is>
      </c>
      <c r="D2315" t="inlineStr">
        <is>
          <t>Gracen Harris (RS FR)</t>
        </is>
      </c>
    </row>
    <row r="2316">
      <c r="A2316" t="inlineStr">
        <is>
          <t>Mississippi State</t>
        </is>
      </c>
      <c r="B2316" t="inlineStr">
        <is>
          <t>LT</t>
        </is>
      </c>
      <c r="C2316" t="inlineStr">
        <is>
          <t>Jakheem Shumpert-Perkins (RS JR) •</t>
        </is>
      </c>
      <c r="D2316" t="inlineStr">
        <is>
          <t>Tyler Miller (RS FR) •</t>
        </is>
      </c>
      <c r="E2316" t="inlineStr">
        <is>
          <t>Ja'Elyne Matthews (RS FR) •</t>
        </is>
      </c>
    </row>
    <row r="2317">
      <c r="A2317" t="inlineStr">
        <is>
          <t>Mississippi State</t>
        </is>
      </c>
      <c r="B2317" t="inlineStr">
        <is>
          <t>LG</t>
        </is>
      </c>
      <c r="C2317" t="inlineStr">
        <is>
          <t>DJ Chester (RS JR) •</t>
        </is>
      </c>
      <c r="D2317" t="inlineStr">
        <is>
          <t>TJ Lockhart (RS SO)</t>
        </is>
      </c>
      <c r="E2317" t="inlineStr">
        <is>
          <t>Jamari Freeman (RS SR) •</t>
        </is>
      </c>
    </row>
    <row r="2318">
      <c r="A2318" t="inlineStr">
        <is>
          <t>Mississippi State</t>
        </is>
      </c>
      <c r="B2318" t="inlineStr">
        <is>
          <t>C</t>
        </is>
      </c>
      <c r="C2318" t="inlineStr">
        <is>
          <t>Canon Boone (GR)</t>
        </is>
      </c>
      <c r="D2318" t="inlineStr">
        <is>
          <t>Mario Nash (RS FR) •</t>
        </is>
      </c>
      <c r="E2318" t="inlineStr">
        <is>
          <t>Wesley Davis (RS SR)</t>
        </is>
      </c>
    </row>
    <row r="2319">
      <c r="A2319" t="inlineStr">
        <is>
          <t>Mississippi State</t>
        </is>
      </c>
      <c r="B2319" t="inlineStr">
        <is>
          <t>RG</t>
        </is>
      </c>
      <c r="C2319" t="inlineStr">
        <is>
          <t>LJ Prudhomme (RS FR) •</t>
        </is>
      </c>
      <c r="D2319" t="inlineStr">
        <is>
          <t>Miles McVay (RS JR) •</t>
        </is>
      </c>
    </row>
    <row r="2320">
      <c r="A2320" t="inlineStr">
        <is>
          <t>Mississippi State</t>
        </is>
      </c>
      <c r="B2320" t="inlineStr">
        <is>
          <t>RT</t>
        </is>
      </c>
      <c r="C2320" t="inlineStr">
        <is>
          <t>Blake Steen (RS JR) •</t>
        </is>
      </c>
      <c r="D2320" t="inlineStr">
        <is>
          <t>Saquon Miles (RS JR) •</t>
        </is>
      </c>
      <c r="E2320" t="inlineStr">
        <is>
          <t>Isaiah Dent (RS SO) •</t>
        </is>
      </c>
    </row>
    <row r="2321">
      <c r="A2321" t="inlineStr">
        <is>
          <t>Mississippi State</t>
        </is>
      </c>
      <c r="B2321" t="inlineStr">
        <is>
          <t>TE</t>
        </is>
      </c>
      <c r="C2321" t="inlineStr">
        <is>
          <t>Sam West (RS JR) •</t>
        </is>
      </c>
      <c r="D2321" t="inlineStr">
        <is>
          <t>Riley Williams (RS JR) •</t>
        </is>
      </c>
      <c r="E2321" t="inlineStr">
        <is>
          <t>Zayion Cotton (FR)</t>
        </is>
      </c>
      <c r="F2321" t="inlineStr">
        <is>
          <t>Joeseph Skipworth (RS FR)</t>
        </is>
      </c>
    </row>
    <row r="2322">
      <c r="A2322" t="inlineStr">
        <is>
          <t>Mississippi State</t>
        </is>
      </c>
      <c r="B2322" t="inlineStr">
        <is>
          <t>QB</t>
        </is>
      </c>
      <c r="C2322" t="inlineStr">
        <is>
          <t>Kamario Taylor (SO)</t>
        </is>
      </c>
      <c r="D2322" t="inlineStr">
        <is>
          <t>AJ Swann (RS SR) •</t>
        </is>
      </c>
      <c r="E2322" t="inlineStr">
        <is>
          <t>Jaden Rashada (RS JR) •</t>
        </is>
      </c>
      <c r="F2322" t="inlineStr">
        <is>
          <t>Brodie McWhorter (FR)</t>
        </is>
      </c>
    </row>
    <row r="2323">
      <c r="A2323" t="inlineStr">
        <is>
          <t>Mississippi State</t>
        </is>
      </c>
      <c r="B2323" t="inlineStr">
        <is>
          <t>RB</t>
        </is>
      </c>
      <c r="C2323" t="inlineStr">
        <is>
          <t>Fluff Bothwell (JR) •</t>
        </is>
      </c>
      <c r="D2323" t="inlineStr">
        <is>
          <t>Xavier Gayten (JR)</t>
        </is>
      </c>
      <c r="E2323" t="inlineStr">
        <is>
          <t>Kolin Wilson (RS FR)</t>
        </is>
      </c>
      <c r="F2323" t="inlineStr">
        <is>
          <t>J.J. Hill (FR)</t>
        </is>
      </c>
    </row>
    <row r="2324">
      <c r="A2324" t="inlineStr">
        <is>
          <t>Mississippi State</t>
        </is>
      </c>
    </row>
    <row r="2325">
      <c r="A2325" t="inlineStr">
        <is>
          <t>Mississippi State</t>
        </is>
      </c>
    </row>
    <row r="2326">
      <c r="A2326" t="inlineStr">
        <is>
          <t>Mississippi State</t>
        </is>
      </c>
      <c r="C2326" t="inlineStr">
        <is>
          <t>DEFENSE — 3-3-5 (OurLads 06/17/2026)</t>
        </is>
      </c>
    </row>
    <row r="2327">
      <c r="A2327" t="inlineStr">
        <is>
          <t>Mississippi State</t>
        </is>
      </c>
      <c r="B2327" t="inlineStr">
        <is>
          <t>DE</t>
        </is>
      </c>
      <c r="C2327" t="inlineStr">
        <is>
          <t>Will Whitson (GR) •</t>
        </is>
      </c>
      <c r="D2327" t="inlineStr">
        <is>
          <t>Trevion Williams (RS JR)</t>
        </is>
      </c>
      <c r="E2327" t="inlineStr">
        <is>
          <t>Jayson Jenkins (RS SR) •</t>
        </is>
      </c>
    </row>
    <row r="2328">
      <c r="A2328" t="inlineStr">
        <is>
          <t>Mississippi State</t>
        </is>
      </c>
      <c r="B2328" t="inlineStr">
        <is>
          <t>NT</t>
        </is>
      </c>
      <c r="C2328" t="inlineStr">
        <is>
          <t>Jaray Bledsoe (RS SR) •</t>
        </is>
      </c>
      <c r="D2328" t="inlineStr">
        <is>
          <t>Kalvin Dinkins (RS SR)</t>
        </is>
      </c>
      <c r="E2328" t="inlineStr">
        <is>
          <t>Diesel Moye (RS SR) •</t>
        </is>
      </c>
    </row>
    <row r="2329">
      <c r="A2329" t="inlineStr">
        <is>
          <t>Mississippi State</t>
        </is>
      </c>
      <c r="B2329" t="inlineStr">
        <is>
          <t>DT</t>
        </is>
      </c>
      <c r="C2329" t="inlineStr">
        <is>
          <t>Dealyn Evans (RS SO) •</t>
        </is>
      </c>
      <c r="D2329" t="inlineStr">
        <is>
          <t>DJ Reed (RS JR) •</t>
        </is>
      </c>
      <c r="E2329" t="inlineStr">
        <is>
          <t>Colin Coates (RS JR) •</t>
        </is>
      </c>
    </row>
    <row r="2330">
      <c r="A2330" t="inlineStr">
        <is>
          <t>Mississippi State</t>
        </is>
      </c>
      <c r="B2330" t="inlineStr">
        <is>
          <t>JACK</t>
        </is>
      </c>
      <c r="C2330" t="inlineStr">
        <is>
          <t>Amaree Williams (JR) •</t>
        </is>
      </c>
      <c r="D2330" t="inlineStr">
        <is>
          <t>Derion Gullette (RS JR) •</t>
        </is>
      </c>
      <c r="E2330" t="inlineStr">
        <is>
          <t>Tyshun Willis (RS FR)</t>
        </is>
      </c>
    </row>
    <row r="2331">
      <c r="A2331" t="inlineStr">
        <is>
          <t>Mississippi State</t>
        </is>
      </c>
      <c r="B2331" t="inlineStr">
        <is>
          <t>WLB</t>
        </is>
      </c>
      <c r="C2331" t="inlineStr">
        <is>
          <t>Tyler Lockhart (SO)</t>
        </is>
      </c>
      <c r="D2331" t="inlineStr">
        <is>
          <t>Jalen Smith (RS JR) •</t>
        </is>
      </c>
      <c r="E2331" t="inlineStr">
        <is>
          <t>LaKendrick James (RS JR) •</t>
        </is>
      </c>
    </row>
    <row r="2332">
      <c r="A2332" t="inlineStr">
        <is>
          <t>Mississippi State</t>
        </is>
      </c>
      <c r="B2332" t="inlineStr">
        <is>
          <t>MLB</t>
        </is>
      </c>
      <c r="C2332" t="inlineStr">
        <is>
          <t>Zakari Tillman (SR)</t>
        </is>
      </c>
      <c r="D2332" t="inlineStr">
        <is>
          <t>Fatt Forrest (RS SO)</t>
        </is>
      </c>
      <c r="E2332" t="inlineStr">
        <is>
          <t>AJ Rice (RS FR)</t>
        </is>
      </c>
      <c r="F2332" t="inlineStr">
        <is>
          <t>Gav Holman (RS SO) •</t>
        </is>
      </c>
    </row>
    <row r="2333">
      <c r="A2333" t="inlineStr">
        <is>
          <t>Mississippi State</t>
        </is>
      </c>
      <c r="B2333" t="inlineStr">
        <is>
          <t>LCB</t>
        </is>
      </c>
      <c r="C2333" t="inlineStr">
        <is>
          <t>Kelley Jones (RS JR)</t>
        </is>
      </c>
      <c r="D2333" t="inlineStr">
        <is>
          <t>Kaylib Singleton (RS FR) •</t>
        </is>
      </c>
      <c r="E2333" t="inlineStr">
        <is>
          <t>Kyle Johnson (RS FR)</t>
        </is>
      </c>
    </row>
    <row r="2334">
      <c r="A2334" t="inlineStr">
        <is>
          <t>Mississippi State</t>
        </is>
      </c>
      <c r="B2334" t="inlineStr">
        <is>
          <t>SS</t>
        </is>
      </c>
      <c r="C2334" t="inlineStr">
        <is>
          <t>Jardin Gilbert (GR) •</t>
        </is>
      </c>
      <c r="D2334" t="inlineStr">
        <is>
          <t>Tanner Johnson (RS SR)</t>
        </is>
      </c>
      <c r="E2334" t="inlineStr">
        <is>
          <t>Ja'Bryis Stewart (RS JR) •</t>
        </is>
      </c>
    </row>
    <row r="2335">
      <c r="A2335" t="inlineStr">
        <is>
          <t>Mississippi State</t>
        </is>
      </c>
      <c r="B2335" t="inlineStr">
        <is>
          <t>FS</t>
        </is>
      </c>
      <c r="C2335" t="inlineStr">
        <is>
          <t>Marcus Williams (RS SR) •</t>
        </is>
      </c>
      <c r="D2335" t="inlineStr">
        <is>
          <t>Bralan Womack (FR)</t>
        </is>
      </c>
      <c r="E2335" t="inlineStr">
        <is>
          <t>Dre Riley (JR) •</t>
        </is>
      </c>
    </row>
    <row r="2336">
      <c r="A2336" t="inlineStr">
        <is>
          <t>Mississippi State</t>
        </is>
      </c>
      <c r="B2336" t="inlineStr">
        <is>
          <t>RCB</t>
        </is>
      </c>
      <c r="C2336" t="inlineStr">
        <is>
          <t>Quentin Taylor (RS SO) •</t>
        </is>
      </c>
      <c r="D2336" t="inlineStr">
        <is>
          <t>Jett Jefferson (RS JR) •</t>
        </is>
      </c>
      <c r="E2336" t="inlineStr">
        <is>
          <t>Jamroc Grimsley (RS SO) •</t>
        </is>
      </c>
    </row>
    <row r="2337">
      <c r="A2337" t="inlineStr">
        <is>
          <t>Mississippi State</t>
        </is>
      </c>
      <c r="B2337" t="inlineStr">
        <is>
          <t>NB</t>
        </is>
      </c>
      <c r="C2337" t="inlineStr">
        <is>
          <t>Isaac Smith (SR)</t>
        </is>
      </c>
      <c r="D2337" t="inlineStr">
        <is>
          <t>Kendel Dolby (GR) •</t>
        </is>
      </c>
    </row>
    <row r="2338">
      <c r="A2338" t="inlineStr">
        <is>
          <t>Mississippi State</t>
        </is>
      </c>
    </row>
    <row r="2339">
      <c r="A2339" t="inlineStr">
        <is>
          <t>Mississippi State</t>
        </is>
      </c>
      <c r="C2339" t="inlineStr">
        <is>
          <t>SPECIAL TEAMS (OurLads 06/17/2026)</t>
        </is>
      </c>
    </row>
    <row r="2340">
      <c r="A2340" t="inlineStr">
        <is>
          <t>Mississippi State</t>
        </is>
      </c>
      <c r="B2340" t="inlineStr">
        <is>
          <t>PT</t>
        </is>
      </c>
      <c r="C2340" t="inlineStr">
        <is>
          <t>Ethan Pulliam (RS JR)</t>
        </is>
      </c>
      <c r="D2340" t="inlineStr">
        <is>
          <t>Oisin Flynn (FR)</t>
        </is>
      </c>
    </row>
    <row r="2341">
      <c r="A2341" t="inlineStr">
        <is>
          <t>Mississippi State</t>
        </is>
      </c>
      <c r="B2341" t="inlineStr">
        <is>
          <t>PK</t>
        </is>
      </c>
      <c r="C2341" t="inlineStr">
        <is>
          <t>Kyle Ferrie (SR)</t>
        </is>
      </c>
      <c r="D2341" t="inlineStr">
        <is>
          <t>William Wilkinson (RS SO)</t>
        </is>
      </c>
      <c r="E2341" t="inlineStr">
        <is>
          <t>Hayden Chambers (FR)</t>
        </is>
      </c>
    </row>
    <row r="2342">
      <c r="A2342" t="inlineStr">
        <is>
          <t>Mississippi State</t>
        </is>
      </c>
      <c r="B2342" t="inlineStr">
        <is>
          <t>KO</t>
        </is>
      </c>
      <c r="C2342" t="inlineStr">
        <is>
          <t>Kyle Ferrie (SR)</t>
        </is>
      </c>
      <c r="D2342" t="inlineStr">
        <is>
          <t>William Wilkinson (RS SO)</t>
        </is>
      </c>
      <c r="E2342" t="inlineStr">
        <is>
          <t>Hayden Chambers (FR)</t>
        </is>
      </c>
    </row>
    <row r="2343">
      <c r="A2343" t="inlineStr">
        <is>
          <t>Mississippi State</t>
        </is>
      </c>
      <c r="B2343" t="inlineStr">
        <is>
          <t>LS</t>
        </is>
      </c>
      <c r="C2343" t="inlineStr">
        <is>
          <t>Kallen Cosper (RS FR)</t>
        </is>
      </c>
      <c r="D2343" t="inlineStr">
        <is>
          <t>Kyle Rushing (FR)</t>
        </is>
      </c>
    </row>
    <row r="2344">
      <c r="A2344" t="inlineStr">
        <is>
          <t>Mississippi State</t>
        </is>
      </c>
      <c r="B2344" t="inlineStr">
        <is>
          <t>H</t>
        </is>
      </c>
      <c r="C2344" t="inlineStr">
        <is>
          <t>Ethan Pulliam (RS JR)</t>
        </is>
      </c>
      <c r="D2344" t="inlineStr">
        <is>
          <t>Oisin Flynn (FR)</t>
        </is>
      </c>
    </row>
    <row r="2345">
      <c r="A2345" t="inlineStr">
        <is>
          <t>Mississippi State</t>
        </is>
      </c>
      <c r="B2345" t="inlineStr">
        <is>
          <t>PR</t>
        </is>
      </c>
      <c r="C2345" t="inlineStr">
        <is>
          <t>Anthony Evans III (SR) •</t>
        </is>
      </c>
      <c r="D2345" t="inlineStr">
        <is>
          <t>Kolin Wilson (RS FR)</t>
        </is>
      </c>
    </row>
    <row r="2346">
      <c r="A2346" t="inlineStr">
        <is>
          <t>Mississippi State</t>
        </is>
      </c>
      <c r="B2346" t="inlineStr">
        <is>
          <t>KR</t>
        </is>
      </c>
      <c r="C2346" t="inlineStr">
        <is>
          <t>Marquis Johnson (SR) •</t>
        </is>
      </c>
      <c r="D2346" t="inlineStr">
        <is>
          <t>Anthony Evans III (SR) •</t>
        </is>
      </c>
    </row>
    <row r="2347">
      <c r="A2347" t="inlineStr">
        <is>
          <t>Missouri</t>
        </is>
      </c>
      <c r="C2347" t="inlineStr">
        <is>
          <t>OFFENSE — Multiple (OurLads 07/01/2026)</t>
        </is>
      </c>
    </row>
    <row r="2348">
      <c r="A2348" t="inlineStr">
        <is>
          <t>Missouri</t>
        </is>
      </c>
      <c r="B2348" t="inlineStr">
        <is>
          <t>WR-X</t>
        </is>
      </c>
      <c r="C2348" t="inlineStr">
        <is>
          <t>Donovan Olugbode (SO)</t>
        </is>
      </c>
      <c r="D2348" t="inlineStr">
        <is>
          <t>Kenric Lanier II (RS JR) •</t>
        </is>
      </c>
    </row>
    <row r="2349">
      <c r="A2349" t="inlineStr">
        <is>
          <t>Missouri</t>
        </is>
      </c>
      <c r="B2349" t="inlineStr">
        <is>
          <t>WR-Z</t>
        </is>
      </c>
      <c r="C2349" t="inlineStr">
        <is>
          <t>Caleb Goodie (SR) •</t>
        </is>
      </c>
      <c r="D2349" t="inlineStr">
        <is>
          <t>Naeshaun Montgomery (RS FR) •</t>
        </is>
      </c>
      <c r="E2349" t="inlineStr">
        <is>
          <t>Jabari Brady (FR)</t>
        </is>
      </c>
    </row>
    <row r="2350">
      <c r="A2350" t="inlineStr">
        <is>
          <t>Missouri</t>
        </is>
      </c>
      <c r="B2350" t="inlineStr">
        <is>
          <t>WR-H</t>
        </is>
      </c>
      <c r="C2350" t="inlineStr">
        <is>
          <t>Cayden Lee (SR) •</t>
        </is>
      </c>
      <c r="D2350" t="inlineStr">
        <is>
          <t>Shaun Terry II (RS FR)</t>
        </is>
      </c>
      <c r="E2350" t="inlineStr">
        <is>
          <t>DaMarion Fowlkes (SO)</t>
        </is>
      </c>
    </row>
    <row r="2351">
      <c r="A2351" t="inlineStr">
        <is>
          <t>Missouri</t>
        </is>
      </c>
      <c r="B2351" t="inlineStr">
        <is>
          <t>LT</t>
        </is>
      </c>
      <c r="C2351" t="inlineStr">
        <is>
          <t>Cayden Green (SR) •</t>
        </is>
      </c>
      <c r="D2351" t="inlineStr">
        <is>
          <t>Jack Lange (RS FR)</t>
        </is>
      </c>
      <c r="E2351" t="inlineStr">
        <is>
          <t>DJ Jones (FR)</t>
        </is>
      </c>
    </row>
    <row r="2352">
      <c r="A2352" t="inlineStr">
        <is>
          <t>Missouri</t>
        </is>
      </c>
      <c r="B2352" t="inlineStr">
        <is>
          <t>LG</t>
        </is>
      </c>
      <c r="C2352" t="inlineStr">
        <is>
          <t>Zach Owens (RS JR) •</t>
        </is>
      </c>
      <c r="D2352" t="inlineStr">
        <is>
          <t>Ryan Jostes (RS SO)</t>
        </is>
      </c>
    </row>
    <row r="2353">
      <c r="A2353" t="inlineStr">
        <is>
          <t>Missouri</t>
        </is>
      </c>
      <c r="B2353" t="inlineStr">
        <is>
          <t>C</t>
        </is>
      </c>
      <c r="C2353" t="inlineStr">
        <is>
          <t>Dominick Giudice (RS SR) •</t>
        </is>
      </c>
      <c r="D2353" t="inlineStr">
        <is>
          <t>Tristan Wilson (RS SR)</t>
        </is>
      </c>
      <c r="E2353" t="inlineStr">
        <is>
          <t>Colin Sorensen (JR) •</t>
        </is>
      </c>
    </row>
    <row r="2354">
      <c r="A2354" t="inlineStr">
        <is>
          <t>Missouri</t>
        </is>
      </c>
      <c r="B2354" t="inlineStr">
        <is>
          <t>RG</t>
        </is>
      </c>
      <c r="C2354" t="inlineStr">
        <is>
          <t>Curtis Peagler (RS SR)</t>
        </is>
      </c>
      <c r="D2354" t="inlineStr">
        <is>
          <t>Khalief Canty Jr. (FR)</t>
        </is>
      </c>
    </row>
    <row r="2355">
      <c r="A2355" t="inlineStr">
        <is>
          <t>Missouri</t>
        </is>
      </c>
      <c r="B2355" t="inlineStr">
        <is>
          <t>RT</t>
        </is>
      </c>
      <c r="C2355" t="inlineStr">
        <is>
          <t>Logan Reichert (RS JR)</t>
        </is>
      </c>
      <c r="D2355" t="inlineStr">
        <is>
          <t>Luke Work (JR) •</t>
        </is>
      </c>
      <c r="E2355" t="inlineStr">
        <is>
          <t>Whit Hafer (RS SO)</t>
        </is>
      </c>
    </row>
    <row r="2356">
      <c r="A2356" t="inlineStr">
        <is>
          <t>Missouri</t>
        </is>
      </c>
      <c r="B2356" t="inlineStr">
        <is>
          <t>TE</t>
        </is>
      </c>
      <c r="C2356" t="inlineStr">
        <is>
          <t>Brett Norfleet (SR)</t>
        </is>
      </c>
      <c r="D2356" t="inlineStr">
        <is>
          <t>Jordon Harris (SR)</t>
        </is>
      </c>
      <c r="E2356" t="inlineStr">
        <is>
          <t>Jude James (RS SO)</t>
        </is>
      </c>
      <c r="F2356" t="inlineStr">
        <is>
          <t>Gavin Hoffman (RS SO) •</t>
        </is>
      </c>
    </row>
    <row r="2357">
      <c r="A2357" t="inlineStr">
        <is>
          <t>Missouri</t>
        </is>
      </c>
      <c r="B2357" t="inlineStr">
        <is>
          <t>QB</t>
        </is>
      </c>
      <c r="C2357" t="inlineStr">
        <is>
          <t>Austin Simmons (RS JR) •</t>
        </is>
      </c>
      <c r="D2357" t="inlineStr">
        <is>
          <t>Matt Zollers (SO)</t>
        </is>
      </c>
      <c r="E2357" t="inlineStr">
        <is>
          <t>Nick Evers (RS SR) •</t>
        </is>
      </c>
      <c r="F2357" t="inlineStr">
        <is>
          <t>Brett Brown (RS SR)</t>
        </is>
      </c>
    </row>
    <row r="2358">
      <c r="A2358" t="inlineStr">
        <is>
          <t>Missouri</t>
        </is>
      </c>
      <c r="B2358" t="inlineStr">
        <is>
          <t>RB</t>
        </is>
      </c>
      <c r="C2358" t="inlineStr">
        <is>
          <t>Ahmad Hardy (JR) •</t>
        </is>
      </c>
      <c r="D2358" t="inlineStr">
        <is>
          <t>Jamal Roberts (RS JR)</t>
        </is>
      </c>
      <c r="E2358" t="inlineStr">
        <is>
          <t>Xai'Shaun Edwards (RS SO) •</t>
        </is>
      </c>
      <c r="F2358" t="inlineStr">
        <is>
          <t>Malae Fonoti (RS SO) •</t>
        </is>
      </c>
    </row>
    <row r="2359">
      <c r="A2359" t="inlineStr">
        <is>
          <t>Missouri</t>
        </is>
      </c>
      <c r="B2359" t="inlineStr">
        <is>
          <t>INJ</t>
        </is>
      </c>
      <c r="C2359" t="inlineStr">
        <is>
          <t>Josh Atkins (RS SR) •</t>
        </is>
      </c>
      <c r="D2359" t="inlineStr">
        <is>
          <t>Elias Williams (RS SO)</t>
        </is>
      </c>
    </row>
    <row r="2360">
      <c r="A2360" t="inlineStr">
        <is>
          <t>Missouri</t>
        </is>
      </c>
    </row>
    <row r="2361">
      <c r="A2361" t="inlineStr">
        <is>
          <t>Missouri</t>
        </is>
      </c>
      <c r="C2361" t="inlineStr">
        <is>
          <t>DEFENSE — 4-2-5 (OurLads 07/01/2026)</t>
        </is>
      </c>
    </row>
    <row r="2362">
      <c r="A2362" t="inlineStr">
        <is>
          <t>Missouri</t>
        </is>
      </c>
      <c r="B2362" t="inlineStr">
        <is>
          <t>DE</t>
        </is>
      </c>
      <c r="C2362" t="inlineStr">
        <is>
          <t>Langden Kitchen (SR) •</t>
        </is>
      </c>
      <c r="D2362" t="inlineStr">
        <is>
          <t>Jaden Jones (RS SR) •</t>
        </is>
      </c>
      <c r="E2362" t="inlineStr">
        <is>
          <t>Demarcus Johnson (JR) •</t>
        </is>
      </c>
      <c r="F2362" t="inlineStr">
        <is>
          <t>Kamauryn Morgan (SO) •</t>
        </is>
      </c>
    </row>
    <row r="2363">
      <c r="A2363" t="inlineStr">
        <is>
          <t>Missouri</t>
        </is>
      </c>
      <c r="B2363" t="inlineStr">
        <is>
          <t>NT</t>
        </is>
      </c>
      <c r="C2363" t="inlineStr">
        <is>
          <t>Jalen Marshall (RS SR)</t>
        </is>
      </c>
      <c r="D2363" t="inlineStr">
        <is>
          <t>Donta Simpson (SO) •</t>
        </is>
      </c>
      <c r="E2363" t="inlineStr">
        <is>
          <t>Sam Williams (RS JR)</t>
        </is>
      </c>
    </row>
    <row r="2364">
      <c r="A2364" t="inlineStr">
        <is>
          <t>Missouri</t>
        </is>
      </c>
      <c r="B2364" t="inlineStr">
        <is>
          <t>DT</t>
        </is>
      </c>
      <c r="C2364" t="inlineStr">
        <is>
          <t>Marquis Gracial (RS SR)</t>
        </is>
      </c>
      <c r="D2364" t="inlineStr">
        <is>
          <t>Jason Dowell (RS FR)</t>
        </is>
      </c>
      <c r="E2364" t="inlineStr">
        <is>
          <t>Tajh Overton (FR)</t>
        </is>
      </c>
      <c r="F2364" t="inlineStr">
        <is>
          <t>Mark Hensley (RS JR) •</t>
        </is>
      </c>
    </row>
    <row r="2365">
      <c r="A2365" t="inlineStr">
        <is>
          <t>Missouri</t>
        </is>
      </c>
      <c r="B2365" t="inlineStr">
        <is>
          <t>JACK</t>
        </is>
      </c>
      <c r="C2365" t="inlineStr">
        <is>
          <t>Darris Smith (RS SR) •</t>
        </is>
      </c>
      <c r="D2365" t="inlineStr">
        <is>
          <t>Malik Bryant (RS JR) •</t>
        </is>
      </c>
      <c r="E2365" t="inlineStr">
        <is>
          <t>Daeden Hopkins (RS FR)</t>
        </is>
      </c>
      <c r="F2365" t="inlineStr">
        <is>
          <t>CJ May (RS FR) •</t>
        </is>
      </c>
    </row>
    <row r="2366">
      <c r="A2366" t="inlineStr">
        <is>
          <t>Missouri</t>
        </is>
      </c>
      <c r="B2366" t="inlineStr">
        <is>
          <t>WLB</t>
        </is>
      </c>
      <c r="C2366" t="inlineStr">
        <is>
          <t>Robert Woodyard Jr. (RS SR) •</t>
        </is>
      </c>
      <c r="D2366" t="inlineStr">
        <is>
          <t>Dante McClellan (SO)</t>
        </is>
      </c>
      <c r="E2366" t="inlineStr">
        <is>
          <t>Bobby Washington (RS JR) •</t>
        </is>
      </c>
      <c r="F2366" t="inlineStr">
        <is>
          <t>Brian Huff (RS SO)</t>
        </is>
      </c>
    </row>
    <row r="2367">
      <c r="A2367" t="inlineStr">
        <is>
          <t>Missouri</t>
        </is>
      </c>
      <c r="B2367" t="inlineStr">
        <is>
          <t>MLB</t>
        </is>
      </c>
      <c r="C2367" t="inlineStr">
        <is>
          <t>Nicholas Rodriguez (JR)</t>
        </is>
      </c>
      <c r="D2367" t="inlineStr">
        <is>
          <t>Jeremiah Beasley (JR) •</t>
        </is>
      </c>
      <c r="E2367" t="inlineStr">
        <is>
          <t>JJ Bush (FR)</t>
        </is>
      </c>
    </row>
    <row r="2368">
      <c r="A2368" t="inlineStr">
        <is>
          <t>Missouri</t>
        </is>
      </c>
      <c r="B2368" t="inlineStr">
        <is>
          <t>LCB</t>
        </is>
      </c>
      <c r="C2368" t="inlineStr">
        <is>
          <t>Jahlil Florence (RS SR) •</t>
        </is>
      </c>
      <c r="D2368" t="inlineStr">
        <is>
          <t>Sione Laulea (RS SR) •</t>
        </is>
      </c>
      <c r="E2368" t="inlineStr">
        <is>
          <t>Cameron Keys (RS SO)</t>
        </is>
      </c>
    </row>
    <row r="2369">
      <c r="A2369" t="inlineStr">
        <is>
          <t>Missouri</t>
        </is>
      </c>
      <c r="B2369" t="inlineStr">
        <is>
          <t>SS</t>
        </is>
      </c>
      <c r="C2369" t="inlineStr">
        <is>
          <t>Santana Banner (RS JR) •</t>
        </is>
      </c>
      <c r="D2369" t="inlineStr">
        <is>
          <t>Jackson Hancock (RS SO)</t>
        </is>
      </c>
      <c r="E2369" t="inlineStr">
        <is>
          <t>Jayden McGregory (FR)</t>
        </is>
      </c>
    </row>
    <row r="2370">
      <c r="A2370" t="inlineStr">
        <is>
          <t>Missouri</t>
        </is>
      </c>
      <c r="B2370" t="inlineStr">
        <is>
          <t>FS</t>
        </is>
      </c>
      <c r="C2370" t="inlineStr">
        <is>
          <t>Trajen Greco (JR)</t>
        </is>
      </c>
      <c r="D2370" t="inlineStr">
        <is>
          <t>Kensley Louidor-Faustin (JR) •</t>
        </is>
      </c>
      <c r="E2370" t="inlineStr">
        <is>
          <t>Brody Jones (FR)</t>
        </is>
      </c>
      <c r="F2370" t="inlineStr">
        <is>
          <t>Carter Stewart (FR)</t>
        </is>
      </c>
    </row>
    <row r="2371">
      <c r="A2371" t="inlineStr">
        <is>
          <t>Missouri</t>
        </is>
      </c>
      <c r="B2371" t="inlineStr">
        <is>
          <t>RCB</t>
        </is>
      </c>
      <c r="C2371" t="inlineStr">
        <is>
          <t>Chris Graves Jr. (RS SR) •</t>
        </is>
      </c>
      <c r="D2371" t="inlineStr">
        <is>
          <t>Nick DeLoach Jr. (RS JR)</t>
        </is>
      </c>
      <c r="E2371" t="inlineStr">
        <is>
          <t>Jaxson Gates (FR)</t>
        </is>
      </c>
    </row>
    <row r="2372">
      <c r="A2372" t="inlineStr">
        <is>
          <t>Missouri</t>
        </is>
      </c>
      <c r="B2372" t="inlineStr">
        <is>
          <t>NB</t>
        </is>
      </c>
      <c r="C2372" t="inlineStr">
        <is>
          <t>Elijah Dotson (SO) •</t>
        </is>
      </c>
      <c r="D2372" t="inlineStr">
        <is>
          <t>JaDon Blair (RS FR) •</t>
        </is>
      </c>
      <c r="E2372" t="inlineStr">
        <is>
          <t>CJ Bass III (RS FR)</t>
        </is>
      </c>
    </row>
    <row r="2373">
      <c r="A2373" t="inlineStr">
        <is>
          <t>Missouri</t>
        </is>
      </c>
    </row>
    <row r="2374">
      <c r="A2374" t="inlineStr">
        <is>
          <t>Missouri</t>
        </is>
      </c>
      <c r="C2374" t="inlineStr">
        <is>
          <t>SPECIAL TEAMS (OurLads 07/01/2026)</t>
        </is>
      </c>
    </row>
    <row r="2375">
      <c r="A2375" t="inlineStr">
        <is>
          <t>Missouri</t>
        </is>
      </c>
      <c r="B2375" t="inlineStr">
        <is>
          <t>PT</t>
        </is>
      </c>
      <c r="C2375" t="inlineStr">
        <is>
          <t>Brunno Reus (RS FR) •</t>
        </is>
      </c>
      <c r="D2375" t="inlineStr">
        <is>
          <t>Mark Shenouda (RS JR) •</t>
        </is>
      </c>
      <c r="E2375" t="inlineStr">
        <is>
          <t>John Butcher (RS JR) •</t>
        </is>
      </c>
    </row>
    <row r="2376">
      <c r="A2376" t="inlineStr">
        <is>
          <t>Missouri</t>
        </is>
      </c>
      <c r="B2376" t="inlineStr">
        <is>
          <t>PK</t>
        </is>
      </c>
      <c r="C2376" t="inlineStr">
        <is>
          <t>Blake Craig (RS JR)</t>
        </is>
      </c>
      <c r="D2376" t="inlineStr">
        <is>
          <t>Oliver Robbins (JR) •</t>
        </is>
      </c>
    </row>
    <row r="2377">
      <c r="A2377" t="inlineStr">
        <is>
          <t>Missouri</t>
        </is>
      </c>
      <c r="B2377" t="inlineStr">
        <is>
          <t>KO</t>
        </is>
      </c>
      <c r="C2377" t="inlineStr">
        <is>
          <t>Brunno Reus (RS FR) •</t>
        </is>
      </c>
      <c r="D2377" t="inlineStr">
        <is>
          <t>Oliver Robbins (JR) •</t>
        </is>
      </c>
      <c r="E2377" t="inlineStr">
        <is>
          <t>Blake Craig (RS JR)</t>
        </is>
      </c>
    </row>
    <row r="2378">
      <c r="A2378" t="inlineStr">
        <is>
          <t>Missouri</t>
        </is>
      </c>
      <c r="B2378" t="inlineStr">
        <is>
          <t>LS</t>
        </is>
      </c>
      <c r="C2378" t="inlineStr">
        <is>
          <t>Brett Le Blanc (SR)</t>
        </is>
      </c>
      <c r="D2378" t="inlineStr">
        <is>
          <t>Henry Crosby (SO)</t>
        </is>
      </c>
      <c r="E2378" t="inlineStr">
        <is>
          <t>Sean Gross (RS FR)</t>
        </is>
      </c>
    </row>
    <row r="2379">
      <c r="A2379" t="inlineStr">
        <is>
          <t>Missouri</t>
        </is>
      </c>
      <c r="B2379" t="inlineStr">
        <is>
          <t>H</t>
        </is>
      </c>
      <c r="C2379" t="inlineStr">
        <is>
          <t>Brunno Reus (RS FR) •</t>
        </is>
      </c>
      <c r="D2379" t="inlineStr">
        <is>
          <t>Mark Shenouda (RS JR) •</t>
        </is>
      </c>
      <c r="E2379" t="inlineStr">
        <is>
          <t>John Butcher (RS JR) •</t>
        </is>
      </c>
    </row>
    <row r="2380">
      <c r="A2380" t="inlineStr">
        <is>
          <t>Missouri</t>
        </is>
      </c>
      <c r="B2380" t="inlineStr">
        <is>
          <t>PR</t>
        </is>
      </c>
      <c r="C2380" t="inlineStr">
        <is>
          <t>DaMarion Fowlkes (SO)</t>
        </is>
      </c>
      <c r="D2380" t="inlineStr">
        <is>
          <t>Shaun Terry II (RS FR)</t>
        </is>
      </c>
    </row>
    <row r="2381">
      <c r="A2381" t="inlineStr">
        <is>
          <t>Missouri</t>
        </is>
      </c>
      <c r="B2381" t="inlineStr">
        <is>
          <t>KR</t>
        </is>
      </c>
      <c r="C2381" t="inlineStr">
        <is>
          <t>DaMarion Fowlkes (SO)</t>
        </is>
      </c>
      <c r="D2381" t="inlineStr">
        <is>
          <t>Cayden Lee (SR) •</t>
        </is>
      </c>
    </row>
    <row r="2382">
      <c r="A2382" t="inlineStr">
        <is>
          <t>Missouri State</t>
        </is>
      </c>
      <c r="C2382" t="inlineStr">
        <is>
          <t>OFFENSE — Multiple Up-Tempo (OurLads 08/08/2026)</t>
        </is>
      </c>
    </row>
    <row r="2383">
      <c r="A2383" t="inlineStr">
        <is>
          <t>Missouri State</t>
        </is>
      </c>
      <c r="B2383" t="inlineStr">
        <is>
          <t>WR-X</t>
        </is>
      </c>
      <c r="C2383" t="inlineStr">
        <is>
          <t>Mekhi Miller (RS SR) •</t>
        </is>
      </c>
      <c r="D2383" t="inlineStr">
        <is>
          <t>Brendon McQueen (RS SO)</t>
        </is>
      </c>
      <c r="E2383" t="inlineStr">
        <is>
          <t>Antonio Robinson (RS SR) •</t>
        </is>
      </c>
    </row>
    <row r="2384">
      <c r="A2384" t="inlineStr">
        <is>
          <t>Missouri State</t>
        </is>
      </c>
      <c r="B2384" t="inlineStr">
        <is>
          <t>WR-Z</t>
        </is>
      </c>
      <c r="C2384" t="inlineStr">
        <is>
          <t>Makai Cope (RS SR) •</t>
        </is>
      </c>
      <c r="D2384" t="inlineStr">
        <is>
          <t>Isaiah Myers (RS SR) •</t>
        </is>
      </c>
    </row>
    <row r="2385">
      <c r="A2385" t="inlineStr">
        <is>
          <t>Missouri State</t>
        </is>
      </c>
      <c r="B2385" t="inlineStr">
        <is>
          <t>WR-SL</t>
        </is>
      </c>
      <c r="C2385" t="inlineStr">
        <is>
          <t>Jmariyae Robinson (RS SR)</t>
        </is>
      </c>
      <c r="D2385" t="inlineStr">
        <is>
          <t>Isaiah McMorris (RS SO) •</t>
        </is>
      </c>
      <c r="E2385" t="inlineStr">
        <is>
          <t>Witt Edwards (RS SO) •</t>
        </is>
      </c>
    </row>
    <row r="2386">
      <c r="A2386" t="inlineStr">
        <is>
          <t>Missouri State</t>
        </is>
      </c>
      <c r="B2386" t="inlineStr">
        <is>
          <t>LT</t>
        </is>
      </c>
      <c r="C2386" t="inlineStr">
        <is>
          <t>King Large (RS SO) •</t>
        </is>
      </c>
      <c r="D2386" t="inlineStr">
        <is>
          <t>Brayden Thompson (RS FR)</t>
        </is>
      </c>
    </row>
    <row r="2387">
      <c r="A2387" t="inlineStr">
        <is>
          <t>Missouri State</t>
        </is>
      </c>
      <c r="B2387" t="inlineStr">
        <is>
          <t>LG</t>
        </is>
      </c>
      <c r="C2387" t="inlineStr">
        <is>
          <t>Makhete Gueye (RS SR) •</t>
        </is>
      </c>
      <c r="D2387" t="inlineStr">
        <is>
          <t>Myles Ewell (RS SO) •</t>
        </is>
      </c>
    </row>
    <row r="2388">
      <c r="A2388" t="inlineStr">
        <is>
          <t>Missouri State</t>
        </is>
      </c>
      <c r="B2388" t="inlineStr">
        <is>
          <t>C</t>
        </is>
      </c>
      <c r="C2388" t="inlineStr">
        <is>
          <t>Isaiah Villanueva (RS SR) •</t>
        </is>
      </c>
      <c r="D2388" t="inlineStr">
        <is>
          <t>Ryan Mitchell (RS SO)</t>
        </is>
      </c>
    </row>
    <row r="2389">
      <c r="A2389" t="inlineStr">
        <is>
          <t>Missouri State</t>
        </is>
      </c>
      <c r="B2389" t="inlineStr">
        <is>
          <t>RG</t>
        </is>
      </c>
      <c r="C2389" t="inlineStr">
        <is>
          <t>Matthew Greene (RS JR) •</t>
        </is>
      </c>
      <c r="D2389" t="inlineStr">
        <is>
          <t>Logan Scrivner (RS SO)</t>
        </is>
      </c>
    </row>
    <row r="2390">
      <c r="A2390" t="inlineStr">
        <is>
          <t>Missouri State</t>
        </is>
      </c>
      <c r="B2390" t="inlineStr">
        <is>
          <t>RT</t>
        </is>
      </c>
      <c r="C2390" t="inlineStr">
        <is>
          <t>William Dixon III (RS SR) •</t>
        </is>
      </c>
      <c r="D2390" t="inlineStr">
        <is>
          <t>Sebastian Espinoza (RS JR) •</t>
        </is>
      </c>
    </row>
    <row r="2391">
      <c r="A2391" t="inlineStr">
        <is>
          <t>Missouri State</t>
        </is>
      </c>
      <c r="B2391" t="inlineStr">
        <is>
          <t>TE</t>
        </is>
      </c>
      <c r="C2391" t="inlineStr">
        <is>
          <t>Jeron Askren (RS SO)</t>
        </is>
      </c>
      <c r="D2391" t="inlineStr">
        <is>
          <t>Dillon Hipp (RS SO) •</t>
        </is>
      </c>
      <c r="E2391" t="inlineStr">
        <is>
          <t>Michael Osei-Bonsu (SR) •</t>
        </is>
      </c>
      <c r="F2391" t="inlineStr">
        <is>
          <t>James Rexroat (RS SO) •</t>
        </is>
      </c>
    </row>
    <row r="2392">
      <c r="A2392" t="inlineStr">
        <is>
          <t>Missouri State</t>
        </is>
      </c>
      <c r="B2392" t="inlineStr">
        <is>
          <t>QB</t>
        </is>
      </c>
      <c r="C2392" t="inlineStr">
        <is>
          <t>Skyler Locklear (RS SR) •</t>
        </is>
      </c>
      <c r="D2392" t="inlineStr">
        <is>
          <t>Henry Belin IV (RS SR) •</t>
        </is>
      </c>
    </row>
    <row r="2393">
      <c r="A2393" t="inlineStr">
        <is>
          <t>Missouri State</t>
        </is>
      </c>
      <c r="B2393" t="inlineStr">
        <is>
          <t>RB</t>
        </is>
      </c>
      <c r="C2393" t="inlineStr">
        <is>
          <t>Ramone Green Jr. (RS JR)</t>
        </is>
      </c>
      <c r="D2393" t="inlineStr">
        <is>
          <t>Breezy Dubar (RS JR) •</t>
        </is>
      </c>
      <c r="E2393" t="inlineStr">
        <is>
          <t>King Davis (RS FR)</t>
        </is>
      </c>
    </row>
    <row r="2394">
      <c r="A2394" t="inlineStr">
        <is>
          <t>Missouri State</t>
        </is>
      </c>
    </row>
    <row r="2395">
      <c r="A2395" t="inlineStr">
        <is>
          <t>Missouri State</t>
        </is>
      </c>
    </row>
    <row r="2396">
      <c r="A2396" t="inlineStr">
        <is>
          <t>Missouri State</t>
        </is>
      </c>
      <c r="C2396" t="inlineStr">
        <is>
          <t>DEFENSE — 4-2-5 (OurLads 08/08/2026)</t>
        </is>
      </c>
    </row>
    <row r="2397">
      <c r="A2397" t="inlineStr">
        <is>
          <t>Missouri State</t>
        </is>
      </c>
      <c r="B2397" t="inlineStr">
        <is>
          <t>LDE</t>
        </is>
      </c>
      <c r="C2397" t="inlineStr">
        <is>
          <t>Kellen Lindstrom (RS SO) •</t>
        </is>
      </c>
      <c r="D2397" t="inlineStr">
        <is>
          <t>Caden Wiest (RS JR)</t>
        </is>
      </c>
      <c r="E2397" t="inlineStr">
        <is>
          <t>Dylan Brooks (RS SR) •</t>
        </is>
      </c>
    </row>
    <row r="2398">
      <c r="A2398" t="inlineStr">
        <is>
          <t>Missouri State</t>
        </is>
      </c>
      <c r="B2398" t="inlineStr">
        <is>
          <t>NT</t>
        </is>
      </c>
      <c r="C2398" t="inlineStr">
        <is>
          <t>Markell Chapman (RS JR) •</t>
        </is>
      </c>
      <c r="D2398" t="inlineStr">
        <is>
          <t>Blessing Igbinedion (JR) •</t>
        </is>
      </c>
      <c r="E2398" t="inlineStr">
        <is>
          <t>Gilles Tchio (RS SR)</t>
        </is>
      </c>
      <c r="F2398" t="inlineStr">
        <is>
          <t>Joshua Davis (JR) •</t>
        </is>
      </c>
    </row>
    <row r="2399">
      <c r="A2399" t="inlineStr">
        <is>
          <t>Missouri State</t>
        </is>
      </c>
      <c r="B2399" t="inlineStr">
        <is>
          <t>DT</t>
        </is>
      </c>
      <c r="C2399" t="inlineStr">
        <is>
          <t>Tim Brantley Jr. (SR)</t>
        </is>
      </c>
      <c r="D2399" t="inlineStr">
        <is>
          <t>Kaden Jones (RS JR) •</t>
        </is>
      </c>
      <c r="E2399" t="inlineStr">
        <is>
          <t>Malachi Madison (RS SR) •</t>
        </is>
      </c>
    </row>
    <row r="2400">
      <c r="A2400" t="inlineStr">
        <is>
          <t>Missouri State</t>
        </is>
      </c>
      <c r="B2400" t="inlineStr">
        <is>
          <t>RDE</t>
        </is>
      </c>
      <c r="C2400" t="inlineStr">
        <is>
          <t>Josh Lukusa (RS SR) •</t>
        </is>
      </c>
      <c r="D2400" t="inlineStr">
        <is>
          <t>Jalile Elliott (SO) •</t>
        </is>
      </c>
      <c r="E2400" t="inlineStr">
        <is>
          <t>Grayson Cutchlow (RS SO) •</t>
        </is>
      </c>
    </row>
    <row r="2401">
      <c r="A2401" t="inlineStr">
        <is>
          <t>Missouri State</t>
        </is>
      </c>
      <c r="B2401" t="inlineStr">
        <is>
          <t>WLB</t>
        </is>
      </c>
      <c r="C2401" t="inlineStr">
        <is>
          <t>Jashawn Cooper (RS SO)</t>
        </is>
      </c>
      <c r="D2401" t="inlineStr">
        <is>
          <t>Caleb Olabode (RS FR)</t>
        </is>
      </c>
      <c r="E2401" t="inlineStr">
        <is>
          <t>Cooper Roy (RS JR)</t>
        </is>
      </c>
    </row>
    <row r="2402">
      <c r="A2402" t="inlineStr">
        <is>
          <t>Missouri State</t>
        </is>
      </c>
      <c r="B2402" t="inlineStr">
        <is>
          <t>MLB</t>
        </is>
      </c>
      <c r="C2402" t="inlineStr">
        <is>
          <t>Jared Lloyd (RS SR)</t>
        </is>
      </c>
      <c r="D2402" t="inlineStr">
        <is>
          <t>Stratton Shufelt (JR) •</t>
        </is>
      </c>
      <c r="E2402" t="inlineStr">
        <is>
          <t>Martavis Blackmon (RS JR) •</t>
        </is>
      </c>
    </row>
    <row r="2403">
      <c r="A2403" t="inlineStr">
        <is>
          <t>Missouri State</t>
        </is>
      </c>
      <c r="B2403" t="inlineStr">
        <is>
          <t>LCB</t>
        </is>
      </c>
      <c r="C2403" t="inlineStr">
        <is>
          <t>Joel Kpassou (SR) •</t>
        </is>
      </c>
      <c r="D2403" t="inlineStr">
        <is>
          <t>Malik Ganaway (RS SR) •</t>
        </is>
      </c>
      <c r="E2403" t="inlineStr">
        <is>
          <t>Darryon Taylor (SR) •</t>
        </is>
      </c>
      <c r="F2403" t="inlineStr">
        <is>
          <t>Floyd Williams (RS JR)</t>
        </is>
      </c>
    </row>
    <row r="2404">
      <c r="A2404" t="inlineStr">
        <is>
          <t>Missouri State</t>
        </is>
      </c>
      <c r="B2404" t="inlineStr">
        <is>
          <t>SS</t>
        </is>
      </c>
      <c r="C2404" t="inlineStr">
        <is>
          <t>J.J. O'Neal (RS SR)</t>
        </is>
      </c>
      <c r="D2404" t="inlineStr">
        <is>
          <t>Antonio Smith (RS JR) •</t>
        </is>
      </c>
      <c r="E2404" t="inlineStr">
        <is>
          <t>Khalil Anderson (RS SR) •</t>
        </is>
      </c>
    </row>
    <row r="2405">
      <c r="A2405" t="inlineStr">
        <is>
          <t>Missouri State</t>
        </is>
      </c>
      <c r="B2405" t="inlineStr">
        <is>
          <t>FS</t>
        </is>
      </c>
      <c r="C2405" t="inlineStr">
        <is>
          <t>Christian Ford (RS JR) •</t>
        </is>
      </c>
      <c r="D2405" t="inlineStr">
        <is>
          <t>Xavian Michel (SO) •</t>
        </is>
      </c>
    </row>
    <row r="2406">
      <c r="A2406" t="inlineStr">
        <is>
          <t>Missouri State</t>
        </is>
      </c>
      <c r="B2406" t="inlineStr">
        <is>
          <t>RCB</t>
        </is>
      </c>
      <c r="C2406" t="inlineStr">
        <is>
          <t>Joel Boamah (RS JR) •</t>
        </is>
      </c>
      <c r="D2406" t="inlineStr">
        <is>
          <t>Gionni McBride (RS FR)</t>
        </is>
      </c>
      <c r="E2406" t="inlineStr">
        <is>
          <t>Navonn Barrett (RS JR) •</t>
        </is>
      </c>
      <c r="F2406" t="inlineStr">
        <is>
          <t>Camron Williams (RS SO)</t>
        </is>
      </c>
    </row>
    <row r="2407">
      <c r="A2407" t="inlineStr">
        <is>
          <t>Missouri State</t>
        </is>
      </c>
      <c r="B2407" t="inlineStr">
        <is>
          <t>NB</t>
        </is>
      </c>
      <c r="C2407" t="inlineStr">
        <is>
          <t>Dylan Dixson (RS SR) •</t>
        </is>
      </c>
      <c r="D2407" t="inlineStr">
        <is>
          <t>Devin Rutherford (RS SO)</t>
        </is>
      </c>
    </row>
    <row r="2408">
      <c r="A2408" t="inlineStr">
        <is>
          <t>Missouri State</t>
        </is>
      </c>
    </row>
    <row r="2409">
      <c r="A2409" t="inlineStr">
        <is>
          <t>Missouri State</t>
        </is>
      </c>
      <c r="C2409" t="inlineStr">
        <is>
          <t>SPECIAL TEAMS (OurLads 08/08/2026)</t>
        </is>
      </c>
    </row>
    <row r="2410">
      <c r="A2410" t="inlineStr">
        <is>
          <t>Missouri State</t>
        </is>
      </c>
      <c r="B2410" t="inlineStr">
        <is>
          <t>PT</t>
        </is>
      </c>
      <c r="C2410" t="inlineStr">
        <is>
          <t>Stewart McDonald (RS SO)</t>
        </is>
      </c>
    </row>
    <row r="2411">
      <c r="A2411" t="inlineStr">
        <is>
          <t>Missouri State</t>
        </is>
      </c>
      <c r="B2411" t="inlineStr">
        <is>
          <t>PK</t>
        </is>
      </c>
      <c r="C2411" t="inlineStr">
        <is>
          <t>Yousef Obeid (RS JR) •</t>
        </is>
      </c>
      <c r="D2411" t="inlineStr">
        <is>
          <t>Josh Deal (RS JR)</t>
        </is>
      </c>
    </row>
    <row r="2412">
      <c r="A2412" t="inlineStr">
        <is>
          <t>Missouri State</t>
        </is>
      </c>
      <c r="B2412" t="inlineStr">
        <is>
          <t>KO</t>
        </is>
      </c>
      <c r="C2412" t="inlineStr">
        <is>
          <t>Yousef Obeid (RS JR) •</t>
        </is>
      </c>
      <c r="D2412" t="inlineStr">
        <is>
          <t>Stewart McDonald (RS SO)</t>
        </is>
      </c>
    </row>
    <row r="2413">
      <c r="A2413" t="inlineStr">
        <is>
          <t>Missouri State</t>
        </is>
      </c>
      <c r="B2413" t="inlineStr">
        <is>
          <t>LS</t>
        </is>
      </c>
      <c r="C2413" t="inlineStr">
        <is>
          <t>Andrew Kallas (RS JR) •</t>
        </is>
      </c>
      <c r="D2413" t="inlineStr">
        <is>
          <t>Tim Coleman (SO) •</t>
        </is>
      </c>
      <c r="E2413" t="inlineStr">
        <is>
          <t>Malakai Lewis (FR)</t>
        </is>
      </c>
    </row>
    <row r="2414">
      <c r="A2414" t="inlineStr">
        <is>
          <t>Missouri State</t>
        </is>
      </c>
      <c r="B2414" t="inlineStr">
        <is>
          <t>H</t>
        </is>
      </c>
      <c r="C2414" t="inlineStr">
        <is>
          <t>Stewart McDonald (RS SO)</t>
        </is>
      </c>
    </row>
    <row r="2415">
      <c r="A2415" t="inlineStr">
        <is>
          <t>Missouri State</t>
        </is>
      </c>
      <c r="B2415" t="inlineStr">
        <is>
          <t>PR</t>
        </is>
      </c>
      <c r="C2415" t="inlineStr">
        <is>
          <t>Jmariyae Robinson (RS SR)</t>
        </is>
      </c>
      <c r="D2415" t="inlineStr">
        <is>
          <t>Isaiah McMorris (RS SO) •</t>
        </is>
      </c>
    </row>
    <row r="2416">
      <c r="A2416" t="inlineStr">
        <is>
          <t>Missouri State</t>
        </is>
      </c>
      <c r="B2416" t="inlineStr">
        <is>
          <t>KR</t>
        </is>
      </c>
      <c r="C2416" t="inlineStr">
        <is>
          <t>Jmariyae Robinson (RS SR)</t>
        </is>
      </c>
      <c r="D2416" t="inlineStr">
        <is>
          <t>Isaiah McMorris (RS SO) •</t>
        </is>
      </c>
    </row>
    <row r="2417">
      <c r="A2417" t="inlineStr">
        <is>
          <t>NC State</t>
        </is>
      </c>
      <c r="C2417" t="inlineStr">
        <is>
          <t>OFFENSE — Multiple (OurLads 08/16/2026)</t>
        </is>
      </c>
    </row>
    <row r="2418">
      <c r="A2418" t="inlineStr">
        <is>
          <t>NC State</t>
        </is>
      </c>
      <c r="B2418" t="inlineStr">
        <is>
          <t>WR-X</t>
        </is>
      </c>
      <c r="C2418" t="inlineStr">
        <is>
          <t>Keenan Jackson (JR)</t>
        </is>
      </c>
      <c r="D2418" t="inlineStr">
        <is>
          <t>Chance Robinson (RS SO) •</t>
        </is>
      </c>
      <c r="E2418" t="inlineStr">
        <is>
          <t>Tyran Warren (SR) •</t>
        </is>
      </c>
    </row>
    <row r="2419">
      <c r="A2419" t="inlineStr">
        <is>
          <t>NC State</t>
        </is>
      </c>
      <c r="B2419" t="inlineStr">
        <is>
          <t>WR-Z</t>
        </is>
      </c>
      <c r="C2419" t="inlineStr">
        <is>
          <t>JoJo Trader (JR) •</t>
        </is>
      </c>
      <c r="D2419" t="inlineStr">
        <is>
          <t>Tyreek Copper (FR)</t>
        </is>
      </c>
      <c r="E2419" t="inlineStr">
        <is>
          <t>Ethan Dowdy (RS JR) •</t>
        </is>
      </c>
    </row>
    <row r="2420">
      <c r="A2420" t="inlineStr">
        <is>
          <t>NC State</t>
        </is>
      </c>
      <c r="B2420" t="inlineStr">
        <is>
          <t>WR-SL</t>
        </is>
      </c>
      <c r="C2420" t="inlineStr">
        <is>
          <t>Davion Dozier (RS JR) •</t>
        </is>
      </c>
      <c r="D2420" t="inlineStr">
        <is>
          <t>Victor Snow (RS SR) •</t>
        </is>
      </c>
      <c r="E2420" t="inlineStr">
        <is>
          <t>Je'rel Bolder (RS FR)</t>
        </is>
      </c>
    </row>
    <row r="2421">
      <c r="A2421" t="inlineStr">
        <is>
          <t>NC State</t>
        </is>
      </c>
      <c r="B2421" t="inlineStr">
        <is>
          <t>LT</t>
        </is>
      </c>
      <c r="C2421" t="inlineStr">
        <is>
          <t>Jimarion McCrimon (RS JR) •</t>
        </is>
      </c>
      <c r="D2421" t="inlineStr">
        <is>
          <t>Jai'Lun Hampton (GR) •</t>
        </is>
      </c>
    </row>
    <row r="2422">
      <c r="A2422" t="inlineStr">
        <is>
          <t>NC State</t>
        </is>
      </c>
      <c r="B2422" t="inlineStr">
        <is>
          <t>LG</t>
        </is>
      </c>
      <c r="C2422" t="inlineStr">
        <is>
          <t>Kamen Smith (RS JR)</t>
        </is>
      </c>
      <c r="D2422" t="inlineStr">
        <is>
          <t>Rico Jackson (RS JR)</t>
        </is>
      </c>
    </row>
    <row r="2423">
      <c r="A2423" t="inlineStr">
        <is>
          <t>NC State</t>
        </is>
      </c>
      <c r="B2423" t="inlineStr">
        <is>
          <t>C</t>
        </is>
      </c>
      <c r="C2423" t="inlineStr">
        <is>
          <t>Spike Sowells Jr. (SO)</t>
        </is>
      </c>
      <c r="D2423" t="inlineStr">
        <is>
          <t>Rylan Vann (RS SR)</t>
        </is>
      </c>
    </row>
    <row r="2424">
      <c r="A2424" t="inlineStr">
        <is>
          <t>NC State</t>
        </is>
      </c>
      <c r="B2424" t="inlineStr">
        <is>
          <t>RG</t>
        </is>
      </c>
      <c r="C2424" t="inlineStr">
        <is>
          <t>Daniel Cruz (RS SO) •</t>
        </is>
      </c>
      <c r="D2424" t="inlineStr">
        <is>
          <t>Yousef Mugharbil (RS SR) •</t>
        </is>
      </c>
    </row>
    <row r="2425">
      <c r="A2425" t="inlineStr">
        <is>
          <t>NC State</t>
        </is>
      </c>
      <c r="B2425" t="inlineStr">
        <is>
          <t>RT</t>
        </is>
      </c>
      <c r="C2425" t="inlineStr">
        <is>
          <t>Teague Andersen (RS SR) •</t>
        </is>
      </c>
      <c r="D2425" t="inlineStr">
        <is>
          <t>TK Whitset (RS FR)</t>
        </is>
      </c>
    </row>
    <row r="2426">
      <c r="A2426" t="inlineStr">
        <is>
          <t>NC State</t>
        </is>
      </c>
      <c r="B2426" t="inlineStr">
        <is>
          <t>TE</t>
        </is>
      </c>
      <c r="C2426" t="inlineStr">
        <is>
          <t>Preston Douglas (SO)</t>
        </is>
      </c>
      <c r="D2426" t="inlineStr">
        <is>
          <t>Vander Ploog (RS FR) •</t>
        </is>
      </c>
      <c r="E2426" t="inlineStr">
        <is>
          <t>Hunter Provience (RS JR) •</t>
        </is>
      </c>
    </row>
    <row r="2427">
      <c r="A2427" t="inlineStr">
        <is>
          <t>NC State</t>
        </is>
      </c>
      <c r="B2427" t="inlineStr">
        <is>
          <t>QB</t>
        </is>
      </c>
      <c r="C2427" t="inlineStr">
        <is>
          <t>CJ Bailey (JR)</t>
        </is>
      </c>
      <c r="D2427" t="inlineStr">
        <is>
          <t>Will Wilson (SO)</t>
        </is>
      </c>
      <c r="E2427" t="inlineStr">
        <is>
          <t>Tad Hudson (RS JR) •</t>
        </is>
      </c>
    </row>
    <row r="2428">
      <c r="A2428" t="inlineStr">
        <is>
          <t>NC State</t>
        </is>
      </c>
      <c r="B2428" t="inlineStr">
        <is>
          <t>RB</t>
        </is>
      </c>
      <c r="C2428" t="inlineStr">
        <is>
          <t>Duke Scott (RS SO)</t>
        </is>
      </c>
      <c r="D2428" t="inlineStr">
        <is>
          <t>Davion Gause (JR) •</t>
        </is>
      </c>
      <c r="E2428" t="inlineStr">
        <is>
          <t>Jonathan Paylor (RS SO)</t>
        </is>
      </c>
    </row>
    <row r="2429">
      <c r="A2429" t="inlineStr">
        <is>
          <t>NC State</t>
        </is>
      </c>
    </row>
    <row r="2430">
      <c r="A2430" t="inlineStr">
        <is>
          <t>NC State</t>
        </is>
      </c>
    </row>
    <row r="2431">
      <c r="A2431" t="inlineStr">
        <is>
          <t>NC State</t>
        </is>
      </c>
      <c r="C2431" t="inlineStr">
        <is>
          <t>DEFENSE — Multiple 3-4 (OurLads 08/16/2026)</t>
        </is>
      </c>
    </row>
    <row r="2432">
      <c r="A2432" t="inlineStr">
        <is>
          <t>NC State</t>
        </is>
      </c>
      <c r="B2432" t="inlineStr">
        <is>
          <t>DE</t>
        </is>
      </c>
      <c r="C2432" t="inlineStr">
        <is>
          <t>Joseph Adedire (RS SR) •</t>
        </is>
      </c>
      <c r="D2432" t="inlineStr">
        <is>
          <t>Chase Bond (RS SO)</t>
        </is>
      </c>
      <c r="E2432" t="inlineStr">
        <is>
          <t>Adrian Farrow (SO)</t>
        </is>
      </c>
    </row>
    <row r="2433">
      <c r="A2433" t="inlineStr">
        <is>
          <t>NC State</t>
        </is>
      </c>
      <c r="B2433" t="inlineStr">
        <is>
          <t>NT</t>
        </is>
      </c>
      <c r="C2433" t="inlineStr">
        <is>
          <t>Josiah Victor (SO)</t>
        </is>
      </c>
      <c r="D2433" t="inlineStr">
        <is>
          <t>Katron Evans (GR) •</t>
        </is>
      </c>
      <c r="E2433" t="inlineStr">
        <is>
          <t>Omarian Abraham (RS FR)</t>
        </is>
      </c>
    </row>
    <row r="2434">
      <c r="A2434" t="inlineStr">
        <is>
          <t>NC State</t>
        </is>
      </c>
      <c r="B2434" t="inlineStr">
        <is>
          <t>DT</t>
        </is>
      </c>
      <c r="C2434" t="inlineStr">
        <is>
          <t>Isaiah Shirley (RS JR)</t>
        </is>
      </c>
      <c r="D2434" t="inlineStr">
        <is>
          <t>AJ Prim (RS JR) •</t>
        </is>
      </c>
      <c r="E2434" t="inlineStr">
        <is>
          <t>Fabian Kimbrough (RS JR) •</t>
        </is>
      </c>
    </row>
    <row r="2435">
      <c r="A2435" t="inlineStr">
        <is>
          <t>NC State</t>
        </is>
      </c>
      <c r="B2435" t="inlineStr">
        <is>
          <t>JACK</t>
        </is>
      </c>
      <c r="C2435" t="inlineStr">
        <is>
          <t>Harvey Dyson (RS SR) •</t>
        </is>
      </c>
      <c r="D2435" t="inlineStr">
        <is>
          <t>Sterling Dixon (RS SO) •</t>
        </is>
      </c>
      <c r="E2435" t="inlineStr">
        <is>
          <t>Ke'Von Carter (SO)</t>
        </is>
      </c>
    </row>
    <row r="2436">
      <c r="A2436" t="inlineStr">
        <is>
          <t>NC State</t>
        </is>
      </c>
      <c r="B2436" t="inlineStr">
        <is>
          <t>WLB</t>
        </is>
      </c>
      <c r="C2436" t="inlineStr">
        <is>
          <t>Da'Kaari Nelson (RS JR) •</t>
        </is>
      </c>
      <c r="D2436" t="inlineStr">
        <is>
          <t>LaCorian Hodge (SO)</t>
        </is>
      </c>
      <c r="E2436" t="inlineStr">
        <is>
          <t>Bailey Benson (RS FR)</t>
        </is>
      </c>
    </row>
    <row r="2437">
      <c r="A2437" t="inlineStr">
        <is>
          <t>NC State</t>
        </is>
      </c>
      <c r="B2437" t="inlineStr">
        <is>
          <t>MLB</t>
        </is>
      </c>
      <c r="C2437" t="inlineStr">
        <is>
          <t>Popo Aguirre (SR) •</t>
        </is>
      </c>
      <c r="D2437" t="inlineStr">
        <is>
          <t>AJ Richardson (RS JR) •</t>
        </is>
      </c>
      <c r="E2437" t="inlineStr">
        <is>
          <t>Zane Williams (RS SO)</t>
        </is>
      </c>
    </row>
    <row r="2438">
      <c r="A2438" t="inlineStr">
        <is>
          <t>NC State</t>
        </is>
      </c>
      <c r="B2438" t="inlineStr">
        <is>
          <t>LCB</t>
        </is>
      </c>
      <c r="C2438" t="inlineStr">
        <is>
          <t>Jamel Johnson (SR) •</t>
        </is>
      </c>
      <c r="D2438" t="inlineStr">
        <is>
          <t>Ty White (RS SO) •</t>
        </is>
      </c>
      <c r="E2438" t="inlineStr">
        <is>
          <t>Michael Tate (RS JR)</t>
        </is>
      </c>
    </row>
    <row r="2439">
      <c r="A2439" t="inlineStr">
        <is>
          <t>NC State</t>
        </is>
      </c>
      <c r="B2439" t="inlineStr">
        <is>
          <t>SS</t>
        </is>
      </c>
      <c r="C2439" t="inlineStr">
        <is>
          <t>Tristan Teasdell (SO)</t>
        </is>
      </c>
      <c r="D2439" t="inlineStr">
        <is>
          <t>Brody Barnhardt (RS SO)</t>
        </is>
      </c>
    </row>
    <row r="2440">
      <c r="A2440" t="inlineStr">
        <is>
          <t>NC State</t>
        </is>
      </c>
      <c r="B2440" t="inlineStr">
        <is>
          <t>FS</t>
        </is>
      </c>
      <c r="C2440" t="inlineStr">
        <is>
          <t>King Mack (SR) •</t>
        </is>
      </c>
      <c r="D2440" t="inlineStr">
        <is>
          <t>Ronnie Royal III (RS SO)</t>
        </is>
      </c>
    </row>
    <row r="2441">
      <c r="A2441" t="inlineStr">
        <is>
          <t>NC State</t>
        </is>
      </c>
      <c r="B2441" t="inlineStr">
        <is>
          <t>RCB</t>
        </is>
      </c>
      <c r="C2441" t="inlineStr">
        <is>
          <t>Brian Nelson II (RS JR) •</t>
        </is>
      </c>
      <c r="D2441" t="inlineStr">
        <is>
          <t>Ondre Evans (RS SO) •</t>
        </is>
      </c>
      <c r="E2441" t="inlineStr">
        <is>
          <t>Caden Gordon (SO)</t>
        </is>
      </c>
    </row>
    <row r="2442">
      <c r="A2442" t="inlineStr">
        <is>
          <t>NC State</t>
        </is>
      </c>
      <c r="B2442" t="inlineStr">
        <is>
          <t>NB</t>
        </is>
      </c>
      <c r="C2442" t="inlineStr">
        <is>
          <t>Jackson Vick (RS SR)</t>
        </is>
      </c>
      <c r="D2442" t="inlineStr">
        <is>
          <t>Asaad Brown Jr. (RS SO)</t>
        </is>
      </c>
      <c r="E2442" t="inlineStr">
        <is>
          <t>Isaiah Crowell (RS SR)</t>
        </is>
      </c>
    </row>
    <row r="2443">
      <c r="A2443" t="inlineStr">
        <is>
          <t>NC State</t>
        </is>
      </c>
    </row>
    <row r="2444">
      <c r="A2444" t="inlineStr">
        <is>
          <t>NC State</t>
        </is>
      </c>
      <c r="C2444" t="inlineStr">
        <is>
          <t>SPECIAL TEAMS (OurLads 08/16/2026)</t>
        </is>
      </c>
    </row>
    <row r="2445">
      <c r="A2445" t="inlineStr">
        <is>
          <t>NC State</t>
        </is>
      </c>
      <c r="B2445" t="inlineStr">
        <is>
          <t>PT</t>
        </is>
      </c>
      <c r="C2445" t="inlineStr">
        <is>
          <t>Jackson Waller (RS SO) •</t>
        </is>
      </c>
      <c r="D2445" t="inlineStr">
        <is>
          <t>Cristian Harthan (RS FR)</t>
        </is>
      </c>
    </row>
    <row r="2446">
      <c r="A2446" t="inlineStr">
        <is>
          <t>NC State</t>
        </is>
      </c>
      <c r="B2446" t="inlineStr">
        <is>
          <t>PK</t>
        </is>
      </c>
      <c r="C2446" t="inlineStr">
        <is>
          <t>Kanoah Vinesett (RS SR)</t>
        </is>
      </c>
      <c r="D2446" t="inlineStr">
        <is>
          <t>Nick Konieczynski (RS SO)</t>
        </is>
      </c>
    </row>
    <row r="2447">
      <c r="A2447" t="inlineStr">
        <is>
          <t>NC State</t>
        </is>
      </c>
      <c r="B2447" t="inlineStr">
        <is>
          <t>KO</t>
        </is>
      </c>
      <c r="C2447" t="inlineStr">
        <is>
          <t>Nick Konieczynski (RS SO)</t>
        </is>
      </c>
      <c r="D2447" t="inlineStr">
        <is>
          <t>Kanoah Vinesett (RS SR)</t>
        </is>
      </c>
    </row>
    <row r="2448">
      <c r="A2448" t="inlineStr">
        <is>
          <t>NC State</t>
        </is>
      </c>
      <c r="B2448" t="inlineStr">
        <is>
          <t>LS</t>
        </is>
      </c>
      <c r="C2448" t="inlineStr">
        <is>
          <t>Aiden Arias (RS JR)</t>
        </is>
      </c>
      <c r="D2448" t="inlineStr">
        <is>
          <t>Taylon Tranel (FR)</t>
        </is>
      </c>
    </row>
    <row r="2449">
      <c r="A2449" t="inlineStr">
        <is>
          <t>NC State</t>
        </is>
      </c>
      <c r="B2449" t="inlineStr">
        <is>
          <t>H</t>
        </is>
      </c>
      <c r="C2449" t="inlineStr">
        <is>
          <t>Jackson Waller (RS SO) •</t>
        </is>
      </c>
      <c r="D2449" t="inlineStr">
        <is>
          <t>Cristian Harthan (RS FR)</t>
        </is>
      </c>
    </row>
    <row r="2450">
      <c r="A2450" t="inlineStr">
        <is>
          <t>NC State</t>
        </is>
      </c>
      <c r="B2450" t="inlineStr">
        <is>
          <t>PR</t>
        </is>
      </c>
      <c r="C2450" t="inlineStr">
        <is>
          <t>Victor Snow (RS SR) •</t>
        </is>
      </c>
    </row>
    <row r="2451">
      <c r="A2451" t="inlineStr">
        <is>
          <t>NC State</t>
        </is>
      </c>
      <c r="B2451" t="inlineStr">
        <is>
          <t>KR</t>
        </is>
      </c>
      <c r="C2451" t="inlineStr">
        <is>
          <t>Duke Scott (RS SO)</t>
        </is>
      </c>
    </row>
    <row r="2452">
      <c r="A2452" t="inlineStr">
        <is>
          <t>Navy</t>
        </is>
      </c>
      <c r="C2452" t="inlineStr">
        <is>
          <t>OFFENSE — Triple Option (OurLads 05/07/2026)</t>
        </is>
      </c>
    </row>
    <row r="2453">
      <c r="A2453" t="inlineStr">
        <is>
          <t>Navy</t>
        </is>
      </c>
      <c r="B2453" t="inlineStr">
        <is>
          <t>WR-X</t>
        </is>
      </c>
      <c r="C2453" t="inlineStr">
        <is>
          <t>Luke Hutchison (SR)</t>
        </is>
      </c>
      <c r="D2453" t="inlineStr">
        <is>
          <t>Joshua Guerin (SR)</t>
        </is>
      </c>
      <c r="E2453" t="inlineStr">
        <is>
          <t>Casey Smith (SR)</t>
        </is>
      </c>
    </row>
    <row r="2454">
      <c r="A2454" t="inlineStr">
        <is>
          <t>Navy</t>
        </is>
      </c>
      <c r="B2454" t="inlineStr">
        <is>
          <t>LT</t>
        </is>
      </c>
      <c r="C2454" t="inlineStr">
        <is>
          <t>Sean Crowley (JR)</t>
        </is>
      </c>
      <c r="D2454" t="inlineStr">
        <is>
          <t>Connor Heater (JR)</t>
        </is>
      </c>
      <c r="E2454" t="inlineStr">
        <is>
          <t>Hansen Collie (JR)</t>
        </is>
      </c>
    </row>
    <row r="2455">
      <c r="A2455" t="inlineStr">
        <is>
          <t>Navy</t>
        </is>
      </c>
      <c r="B2455" t="inlineStr">
        <is>
          <t>LG</t>
        </is>
      </c>
      <c r="C2455" t="inlineStr">
        <is>
          <t>Jake Polito (JR)</t>
        </is>
      </c>
      <c r="D2455" t="inlineStr">
        <is>
          <t>Will Hampton (SO)</t>
        </is>
      </c>
      <c r="E2455" t="inlineStr">
        <is>
          <t>Isaac Bunker (SR)</t>
        </is>
      </c>
    </row>
    <row r="2456">
      <c r="A2456" t="inlineStr">
        <is>
          <t>Navy</t>
        </is>
      </c>
      <c r="B2456" t="inlineStr">
        <is>
          <t>C</t>
        </is>
      </c>
      <c r="C2456" t="inlineStr">
        <is>
          <t>Cam Nichols (SR)</t>
        </is>
      </c>
      <c r="D2456" t="inlineStr">
        <is>
          <t>Toran Smith (JR)</t>
        </is>
      </c>
      <c r="E2456" t="inlineStr">
        <is>
          <t>Hunter Fay (SO)</t>
        </is>
      </c>
    </row>
    <row r="2457">
      <c r="A2457" t="inlineStr">
        <is>
          <t>Navy</t>
        </is>
      </c>
      <c r="B2457" t="inlineStr">
        <is>
          <t>RG</t>
        </is>
      </c>
      <c r="C2457" t="inlineStr">
        <is>
          <t>Hoke Smith II (SR)</t>
        </is>
      </c>
      <c r="D2457" t="inlineStr">
        <is>
          <t>Matt Tomaszewski (SO)</t>
        </is>
      </c>
      <c r="E2457" t="inlineStr">
        <is>
          <t>Jace Williams (SO)</t>
        </is>
      </c>
    </row>
    <row r="2458">
      <c r="A2458" t="inlineStr">
        <is>
          <t>Navy</t>
        </is>
      </c>
      <c r="B2458" t="inlineStr">
        <is>
          <t>RT</t>
        </is>
      </c>
      <c r="C2458" t="inlineStr">
        <is>
          <t>Malcolm Johnson (SO)</t>
        </is>
      </c>
      <c r="D2458" t="inlineStr">
        <is>
          <t>Zarian Simms (SR)</t>
        </is>
      </c>
      <c r="E2458" t="inlineStr">
        <is>
          <t>Logan Wegman (SO)</t>
        </is>
      </c>
    </row>
    <row r="2459">
      <c r="A2459" t="inlineStr">
        <is>
          <t>Navy</t>
        </is>
      </c>
      <c r="B2459" t="inlineStr">
        <is>
          <t>TE</t>
        </is>
      </c>
      <c r="C2459" t="inlineStr">
        <is>
          <t>Jake Norris (SR)</t>
        </is>
      </c>
      <c r="D2459" t="inlineStr">
        <is>
          <t>Jordan Collins (SO)</t>
        </is>
      </c>
      <c r="E2459" t="inlineStr">
        <is>
          <t>Theo Elwell (JR)</t>
        </is>
      </c>
    </row>
    <row r="2460">
      <c r="A2460" t="inlineStr">
        <is>
          <t>Navy</t>
        </is>
      </c>
      <c r="B2460" t="inlineStr">
        <is>
          <t>QB</t>
        </is>
      </c>
      <c r="C2460" t="inlineStr">
        <is>
          <t>Braxton Woodson (SR)</t>
        </is>
      </c>
      <c r="D2460" t="inlineStr">
        <is>
          <t>Jackson Gutierrez (JR)</t>
        </is>
      </c>
      <c r="E2460" t="inlineStr">
        <is>
          <t>Ryan Brass (SO)</t>
        </is>
      </c>
    </row>
    <row r="2461">
      <c r="A2461" t="inlineStr">
        <is>
          <t>Navy</t>
        </is>
      </c>
      <c r="B2461" t="inlineStr">
        <is>
          <t>RB</t>
        </is>
      </c>
      <c r="C2461" t="inlineStr">
        <is>
          <t>Vic Listorti (SR)</t>
        </is>
      </c>
      <c r="D2461" t="inlineStr">
        <is>
          <t>Quinton Ezzard (JR)</t>
        </is>
      </c>
      <c r="E2461" t="inlineStr">
        <is>
          <t>Christian Cromer (SO)</t>
        </is>
      </c>
    </row>
    <row r="2462">
      <c r="A2462" t="inlineStr">
        <is>
          <t>Navy</t>
        </is>
      </c>
      <c r="B2462" t="inlineStr">
        <is>
          <t>LOLB</t>
        </is>
      </c>
      <c r="C2462" t="inlineStr">
        <is>
          <t>Christian Johnson (SO)</t>
        </is>
      </c>
      <c r="D2462" t="inlineStr">
        <is>
          <t>Job Grant (SR)</t>
        </is>
      </c>
      <c r="E2462" t="inlineStr">
        <is>
          <t>Daveon Jones (JR)</t>
        </is>
      </c>
    </row>
    <row r="2463">
      <c r="A2463" t="inlineStr">
        <is>
          <t>Navy</t>
        </is>
      </c>
      <c r="B2463" t="inlineStr">
        <is>
          <t>LILB</t>
        </is>
      </c>
      <c r="C2463" t="inlineStr">
        <is>
          <t>MarcAnthony Parker (JR)</t>
        </is>
      </c>
      <c r="D2463" t="inlineStr">
        <is>
          <t>Nolan McCamy (SR)</t>
        </is>
      </c>
      <c r="E2463" t="inlineStr">
        <is>
          <t>Brady O'Connor (SO)</t>
        </is>
      </c>
    </row>
    <row r="2464">
      <c r="A2464" t="inlineStr">
        <is>
          <t>Navy</t>
        </is>
      </c>
      <c r="B2464" t="inlineStr">
        <is>
          <t>RILB</t>
        </is>
      </c>
      <c r="C2464" t="inlineStr">
        <is>
          <t>Coleman Cauley (SR)</t>
        </is>
      </c>
      <c r="D2464" t="inlineStr">
        <is>
          <t>Marcus Bleazard (SR)</t>
        </is>
      </c>
      <c r="E2464" t="inlineStr">
        <is>
          <t>Noah Beck (JR)</t>
        </is>
      </c>
    </row>
    <row r="2465">
      <c r="A2465" t="inlineStr">
        <is>
          <t>Navy</t>
        </is>
      </c>
      <c r="B2465" t="inlineStr">
        <is>
          <t>ROLB</t>
        </is>
      </c>
      <c r="C2465" t="inlineStr">
        <is>
          <t>Will Miller (SO)</t>
        </is>
      </c>
      <c r="D2465" t="inlineStr">
        <is>
          <t>Trent Gillis (SO)</t>
        </is>
      </c>
      <c r="E2465" t="inlineStr">
        <is>
          <t>Seth English (SR)</t>
        </is>
      </c>
    </row>
    <row r="2466">
      <c r="A2466" t="inlineStr">
        <is>
          <t>Navy</t>
        </is>
      </c>
      <c r="C2466" t="inlineStr">
        <is>
          <t>DEFENSE — Multiple (OurLads 05/07/2026)</t>
        </is>
      </c>
    </row>
    <row r="2467">
      <c r="A2467" t="inlineStr">
        <is>
          <t>Navy</t>
        </is>
      </c>
      <c r="B2467" t="inlineStr">
        <is>
          <t>SB-A</t>
        </is>
      </c>
      <c r="C2467" t="inlineStr">
        <is>
          <t>Isaiah Bryant (SR)</t>
        </is>
      </c>
      <c r="D2467" t="inlineStr">
        <is>
          <t>Michael Barrow (JR)</t>
        </is>
      </c>
      <c r="E2467" t="inlineStr">
        <is>
          <t>Andre Gilbert Jr. (JR)</t>
        </is>
      </c>
    </row>
    <row r="2468">
      <c r="A2468" t="inlineStr">
        <is>
          <t>Navy</t>
        </is>
      </c>
      <c r="B2468" t="inlineStr">
        <is>
          <t>SB-Z</t>
        </is>
      </c>
      <c r="C2468" t="inlineStr">
        <is>
          <t>Charles Robinson (JR)</t>
        </is>
      </c>
      <c r="D2468" t="inlineStr">
        <is>
          <t>Robert Jones III (JR)</t>
        </is>
      </c>
      <c r="E2468" t="inlineStr">
        <is>
          <t>Braeden George (SO)</t>
        </is>
      </c>
    </row>
    <row r="2469">
      <c r="A2469" t="inlineStr">
        <is>
          <t>Navy</t>
        </is>
      </c>
      <c r="B2469" t="inlineStr">
        <is>
          <t>DE</t>
        </is>
      </c>
      <c r="C2469" t="inlineStr">
        <is>
          <t>Aiden Lyczek (JR)</t>
        </is>
      </c>
      <c r="D2469" t="inlineStr">
        <is>
          <t>Ikenna Ozurumba (SR)</t>
        </is>
      </c>
      <c r="E2469" t="inlineStr">
        <is>
          <t>Benjamin Franklin (JR)</t>
        </is>
      </c>
    </row>
    <row r="2470">
      <c r="A2470" t="inlineStr">
        <is>
          <t>Navy</t>
        </is>
      </c>
      <c r="B2470" t="inlineStr">
        <is>
          <t>NT</t>
        </is>
      </c>
      <c r="C2470" t="inlineStr">
        <is>
          <t>Xavyer Arrington (JR)</t>
        </is>
      </c>
      <c r="D2470" t="inlineStr">
        <is>
          <t>Chris Herock (JR)</t>
        </is>
      </c>
      <c r="E2470" t="inlineStr">
        <is>
          <t>Connor Young (SO)</t>
        </is>
      </c>
    </row>
    <row r="2471">
      <c r="A2471" t="inlineStr">
        <is>
          <t>Navy</t>
        </is>
      </c>
      <c r="B2471" t="inlineStr">
        <is>
          <t>DT</t>
        </is>
      </c>
      <c r="C2471" t="inlineStr">
        <is>
          <t>Griffen Willis (SR)</t>
        </is>
      </c>
      <c r="D2471" t="inlineStr">
        <is>
          <t>Matt Reyes (SR)</t>
        </is>
      </c>
      <c r="E2471" t="inlineStr">
        <is>
          <t>Clinton Anyagafu (SO)</t>
        </is>
      </c>
    </row>
    <row r="2472">
      <c r="A2472" t="inlineStr">
        <is>
          <t>Navy</t>
        </is>
      </c>
      <c r="B2472" t="inlineStr">
        <is>
          <t>SS</t>
        </is>
      </c>
      <c r="C2472" t="inlineStr">
        <is>
          <t>Giuseppe Sessi (SR)</t>
        </is>
      </c>
      <c r="D2472" t="inlineStr">
        <is>
          <t>Matthew Seliga (SR)</t>
        </is>
      </c>
      <c r="E2472" t="inlineStr">
        <is>
          <t>Maxwell Williams (JR)</t>
        </is>
      </c>
    </row>
    <row r="2473">
      <c r="A2473" t="inlineStr">
        <is>
          <t>Navy</t>
        </is>
      </c>
      <c r="B2473" t="inlineStr">
        <is>
          <t>FS</t>
        </is>
      </c>
      <c r="C2473" t="inlineStr">
        <is>
          <t>Phillip Hamilton (JR)</t>
        </is>
      </c>
      <c r="D2473" t="inlineStr">
        <is>
          <t>Aaron Rose (JR)</t>
        </is>
      </c>
      <c r="E2473" t="inlineStr">
        <is>
          <t>Kush'i Abraham (SR)</t>
        </is>
      </c>
    </row>
    <row r="2474">
      <c r="A2474" t="inlineStr">
        <is>
          <t>Navy</t>
        </is>
      </c>
    </row>
    <row r="2475">
      <c r="A2475" t="inlineStr">
        <is>
          <t>Navy</t>
        </is>
      </c>
    </row>
    <row r="2476">
      <c r="A2476" t="inlineStr">
        <is>
          <t>Navy</t>
        </is>
      </c>
    </row>
    <row r="2477">
      <c r="A2477" t="inlineStr">
        <is>
          <t>Navy</t>
        </is>
      </c>
    </row>
    <row r="2478">
      <c r="A2478" t="inlineStr">
        <is>
          <t>Navy</t>
        </is>
      </c>
    </row>
    <row r="2479">
      <c r="A2479" t="inlineStr">
        <is>
          <t>Navy</t>
        </is>
      </c>
      <c r="C2479" t="inlineStr">
        <is>
          <t>SPECIAL TEAMS (OurLads 05/07/2026)</t>
        </is>
      </c>
    </row>
    <row r="2480">
      <c r="A2480" t="inlineStr">
        <is>
          <t>Navy</t>
        </is>
      </c>
      <c r="B2480" t="inlineStr">
        <is>
          <t>PT</t>
        </is>
      </c>
      <c r="C2480" t="inlineStr">
        <is>
          <t>Jacob Carlson (JR)</t>
        </is>
      </c>
      <c r="D2480" t="inlineStr">
        <is>
          <t>Lance Gossett (SR)</t>
        </is>
      </c>
    </row>
    <row r="2481">
      <c r="A2481" t="inlineStr">
        <is>
          <t>Navy</t>
        </is>
      </c>
      <c r="B2481" t="inlineStr">
        <is>
          <t>PK</t>
        </is>
      </c>
      <c r="C2481" t="inlineStr">
        <is>
          <t>Justin Welch (SO)</t>
        </is>
      </c>
      <c r="D2481" t="inlineStr">
        <is>
          <t>Lance Gossett (SR)</t>
        </is>
      </c>
    </row>
    <row r="2482">
      <c r="A2482" t="inlineStr">
        <is>
          <t>Navy</t>
        </is>
      </c>
      <c r="B2482" t="inlineStr">
        <is>
          <t>KO</t>
        </is>
      </c>
      <c r="C2482" t="inlineStr">
        <is>
          <t>Lance Gossett (SR)</t>
        </is>
      </c>
      <c r="D2482" t="inlineStr">
        <is>
          <t>Justin Welch (SO)</t>
        </is>
      </c>
    </row>
    <row r="2483">
      <c r="A2483" t="inlineStr">
        <is>
          <t>Navy</t>
        </is>
      </c>
      <c r="B2483" t="inlineStr">
        <is>
          <t>LS</t>
        </is>
      </c>
      <c r="C2483" t="inlineStr">
        <is>
          <t>Rayne Fry (SR)</t>
        </is>
      </c>
      <c r="D2483" t="inlineStr">
        <is>
          <t>Jaxon Endres (SO)</t>
        </is>
      </c>
    </row>
    <row r="2484">
      <c r="A2484" t="inlineStr">
        <is>
          <t>Navy</t>
        </is>
      </c>
      <c r="B2484" t="inlineStr">
        <is>
          <t>H</t>
        </is>
      </c>
      <c r="C2484" t="inlineStr">
        <is>
          <t>Jacob Carlson (JR)</t>
        </is>
      </c>
      <c r="D2484" t="inlineStr">
        <is>
          <t>Luke Hutchison (SR)</t>
        </is>
      </c>
    </row>
    <row r="2485">
      <c r="A2485" t="inlineStr">
        <is>
          <t>Navy</t>
        </is>
      </c>
      <c r="B2485" t="inlineStr">
        <is>
          <t>PR</t>
        </is>
      </c>
      <c r="C2485" t="inlineStr">
        <is>
          <t>Charles Robinson (JR)</t>
        </is>
      </c>
      <c r="D2485" t="inlineStr">
        <is>
          <t>Isaiah Bryant (SR)</t>
        </is>
      </c>
    </row>
    <row r="2486">
      <c r="A2486" t="inlineStr">
        <is>
          <t>Navy</t>
        </is>
      </c>
      <c r="B2486" t="inlineStr">
        <is>
          <t>KR</t>
        </is>
      </c>
      <c r="C2486" t="inlineStr">
        <is>
          <t>Isaiah Bryant (SR)</t>
        </is>
      </c>
      <c r="D2486" t="inlineStr">
        <is>
          <t>Vic Listorti (SR)</t>
        </is>
      </c>
    </row>
    <row r="2487">
      <c r="A2487" t="inlineStr">
        <is>
          <t>Nebraska</t>
        </is>
      </c>
      <c r="C2487" t="inlineStr">
        <is>
          <t>OFFENSE — Spread Option (OurLads 06/15/2026)</t>
        </is>
      </c>
    </row>
    <row r="2488">
      <c r="A2488" t="inlineStr">
        <is>
          <t>Nebraska</t>
        </is>
      </c>
      <c r="B2488" t="inlineStr">
        <is>
          <t>WR-X</t>
        </is>
      </c>
      <c r="C2488" t="inlineStr">
        <is>
          <t>Nyziah Hunter (RS JR) •</t>
        </is>
      </c>
      <c r="D2488" t="inlineStr">
        <is>
          <t>Quinn Clark (RS SO)</t>
        </is>
      </c>
      <c r="E2488" t="inlineStr">
        <is>
          <t>Jeremiah Jones (RS FR)</t>
        </is>
      </c>
      <c r="F2488" t="inlineStr">
        <is>
          <t>Nalin Scott (FR)</t>
        </is>
      </c>
    </row>
    <row r="2489">
      <c r="A2489" t="inlineStr">
        <is>
          <t>Nebraska</t>
        </is>
      </c>
      <c r="B2489" t="inlineStr">
        <is>
          <t>WR-Z</t>
        </is>
      </c>
      <c r="C2489" t="inlineStr">
        <is>
          <t>Kwazi Gilmer (JR) •</t>
        </is>
      </c>
      <c r="D2489" t="inlineStr">
        <is>
          <t>Cortez Mills Jr. (SO)</t>
        </is>
      </c>
      <c r="E2489" t="inlineStr">
        <is>
          <t>Larry Miles (FR)</t>
        </is>
      </c>
    </row>
    <row r="2490">
      <c r="A2490" t="inlineStr">
        <is>
          <t>Nebraska</t>
        </is>
      </c>
      <c r="B2490" t="inlineStr">
        <is>
          <t>WR-SL</t>
        </is>
      </c>
      <c r="C2490" t="inlineStr">
        <is>
          <t>Jacory Barney Jr. (JR)</t>
        </is>
      </c>
      <c r="D2490" t="inlineStr">
        <is>
          <t>Janiran Bonner (RS SR)</t>
        </is>
      </c>
      <c r="E2490" t="inlineStr">
        <is>
          <t>Keelan Smith (RS SO)</t>
        </is>
      </c>
    </row>
    <row r="2491">
      <c r="A2491" t="inlineStr">
        <is>
          <t>Nebraska</t>
        </is>
      </c>
      <c r="B2491" t="inlineStr">
        <is>
          <t>LT</t>
        </is>
      </c>
      <c r="C2491" t="inlineStr">
        <is>
          <t>Elijah Pritchett (RS SR) •</t>
        </is>
      </c>
      <c r="D2491" t="inlineStr">
        <is>
          <t>Gunnar Gottula (RS JR)</t>
        </is>
      </c>
      <c r="E2491" t="inlineStr">
        <is>
          <t>Preston Taumua (RS SO)</t>
        </is>
      </c>
    </row>
    <row r="2492">
      <c r="A2492" t="inlineStr">
        <is>
          <t>Nebraska</t>
        </is>
      </c>
      <c r="B2492" t="inlineStr">
        <is>
          <t>LG</t>
        </is>
      </c>
      <c r="C2492" t="inlineStr">
        <is>
          <t>Paul Mubenga (RS JR) •</t>
        </is>
      </c>
      <c r="D2492" t="inlineStr">
        <is>
          <t>Grant Brix (RS SO)</t>
        </is>
      </c>
      <c r="E2492" t="inlineStr">
        <is>
          <t>Brock Knutson (RS JR)</t>
        </is>
      </c>
    </row>
    <row r="2493">
      <c r="A2493" t="inlineStr">
        <is>
          <t>Nebraska</t>
        </is>
      </c>
      <c r="B2493" t="inlineStr">
        <is>
          <t>C</t>
        </is>
      </c>
      <c r="C2493" t="inlineStr">
        <is>
          <t>Justin Evans (RS SR)</t>
        </is>
      </c>
      <c r="D2493" t="inlineStr">
        <is>
          <t>Jake Peters (RS SO)</t>
        </is>
      </c>
    </row>
    <row r="2494">
      <c r="A2494" t="inlineStr">
        <is>
          <t>Nebraska</t>
        </is>
      </c>
      <c r="B2494" t="inlineStr">
        <is>
          <t>RG</t>
        </is>
      </c>
      <c r="C2494" t="inlineStr">
        <is>
          <t>Brendan Black (SR) •</t>
        </is>
      </c>
      <c r="D2494" t="inlineStr">
        <is>
          <t>Sam Sledge (RS JR)</t>
        </is>
      </c>
    </row>
    <row r="2495">
      <c r="A2495" t="inlineStr">
        <is>
          <t>Nebraska</t>
        </is>
      </c>
      <c r="B2495" t="inlineStr">
        <is>
          <t>RT</t>
        </is>
      </c>
      <c r="C2495" t="inlineStr">
        <is>
          <t>Tree Babalade (RS JR) •</t>
        </is>
      </c>
      <c r="D2495" t="inlineStr">
        <is>
          <t>Tyler Knaak (RS SR) •</t>
        </is>
      </c>
      <c r="E2495" t="inlineStr">
        <is>
          <t>Shawn Hammerbeck (RS FR)</t>
        </is>
      </c>
    </row>
    <row r="2496">
      <c r="A2496" t="inlineStr">
        <is>
          <t>Nebraska</t>
        </is>
      </c>
      <c r="B2496" t="inlineStr">
        <is>
          <t>TE</t>
        </is>
      </c>
      <c r="C2496" t="inlineStr">
        <is>
          <t>Luke Lindenmeyer (RS SR)</t>
        </is>
      </c>
      <c r="D2496" t="inlineStr">
        <is>
          <t>Carter Nelson (JR)</t>
        </is>
      </c>
      <c r="E2496" t="inlineStr">
        <is>
          <t>Cayden Echternach (RS JR)</t>
        </is>
      </c>
      <c r="F2496" t="inlineStr">
        <is>
          <t>Luke Sorensen (FR)</t>
        </is>
      </c>
    </row>
    <row r="2497">
      <c r="A2497" t="inlineStr">
        <is>
          <t>Nebraska</t>
        </is>
      </c>
      <c r="B2497" t="inlineStr">
        <is>
          <t>QB</t>
        </is>
      </c>
      <c r="C2497" t="inlineStr">
        <is>
          <t>Anthony Colandrea (SR) •</t>
        </is>
      </c>
      <c r="D2497" t="inlineStr">
        <is>
          <t>TJ Lateef (SO)</t>
        </is>
      </c>
      <c r="E2497" t="inlineStr">
        <is>
          <t>Daniel Kaelin (RS SO) •</t>
        </is>
      </c>
      <c r="F2497" t="inlineStr">
        <is>
          <t>Bode Soukup (RS SO)</t>
        </is>
      </c>
    </row>
    <row r="2498">
      <c r="A2498" t="inlineStr">
        <is>
          <t>Nebraska</t>
        </is>
      </c>
      <c r="B2498" t="inlineStr">
        <is>
          <t>RB</t>
        </is>
      </c>
      <c r="C2498" t="inlineStr">
        <is>
          <t>Isaiah Mozee (SO)</t>
        </is>
      </c>
      <c r="D2498" t="inlineStr">
        <is>
          <t>Mekhi Nelson (RS SO)</t>
        </is>
      </c>
      <c r="E2498" t="inlineStr">
        <is>
          <t>Jamal Rule (FR)</t>
        </is>
      </c>
      <c r="F2498" t="inlineStr">
        <is>
          <t>Kwinten Ives (RS JR)</t>
        </is>
      </c>
    </row>
    <row r="2499">
      <c r="A2499" t="inlineStr">
        <is>
          <t>Nebraska</t>
        </is>
      </c>
    </row>
    <row r="2500">
      <c r="A2500" t="inlineStr">
        <is>
          <t>Nebraska</t>
        </is>
      </c>
    </row>
    <row r="2501">
      <c r="A2501" t="inlineStr">
        <is>
          <t>Nebraska</t>
        </is>
      </c>
      <c r="C2501" t="inlineStr">
        <is>
          <t>DEFENSE — 4-2-5 (OurLads 06/15/2026)</t>
        </is>
      </c>
    </row>
    <row r="2502">
      <c r="A2502" t="inlineStr">
        <is>
          <t>Nebraska</t>
        </is>
      </c>
      <c r="B2502" t="inlineStr">
        <is>
          <t>LDE</t>
        </is>
      </c>
      <c r="C2502" t="inlineStr">
        <is>
          <t>Cameron Lenhardt (SR)</t>
        </is>
      </c>
      <c r="D2502" t="inlineStr">
        <is>
          <t>Kade Pietrzak (SO)</t>
        </is>
      </c>
      <c r="E2502" t="inlineStr">
        <is>
          <t>Dylan Rogers (RS JR)</t>
        </is>
      </c>
      <c r="F2502" t="inlineStr">
        <is>
          <t>Jordan Ochoa (RS SO)</t>
        </is>
      </c>
    </row>
    <row r="2503">
      <c r="A2503" t="inlineStr">
        <is>
          <t>Nebraska</t>
        </is>
      </c>
      <c r="B2503" t="inlineStr">
        <is>
          <t>NT</t>
        </is>
      </c>
      <c r="C2503" t="inlineStr">
        <is>
          <t>Riley Van Poppel (RS JR)</t>
        </is>
      </c>
      <c r="D2503" t="inlineStr">
        <is>
          <t>Sua Lefotu (RS JR)</t>
        </is>
      </c>
      <c r="E2503" t="inlineStr">
        <is>
          <t>Tyson Terry (RS FR)</t>
        </is>
      </c>
      <c r="F2503" t="inlineStr">
        <is>
          <t>Gabe Moore (RS JR) •</t>
        </is>
      </c>
    </row>
    <row r="2504">
      <c r="A2504" t="inlineStr">
        <is>
          <t>Nebraska</t>
        </is>
      </c>
      <c r="B2504" t="inlineStr">
        <is>
          <t>DT</t>
        </is>
      </c>
      <c r="C2504" t="inlineStr">
        <is>
          <t>Owen Stoudmire (RS SR) •</t>
        </is>
      </c>
      <c r="D2504" t="inlineStr">
        <is>
          <t>Jahsear Whittington (RS SO) •</t>
        </is>
      </c>
      <c r="E2504" t="inlineStr">
        <is>
          <t>Malcolm Simpson (RS FR)</t>
        </is>
      </c>
      <c r="F2504" t="inlineStr">
        <is>
          <t>David Hoffken (RS SO)</t>
        </is>
      </c>
    </row>
    <row r="2505">
      <c r="A2505" t="inlineStr">
        <is>
          <t>Nebraska</t>
        </is>
      </c>
      <c r="B2505" t="inlineStr">
        <is>
          <t>RDE</t>
        </is>
      </c>
      <c r="C2505" t="inlineStr">
        <is>
          <t>Williams Nwaneri (RS SO) •</t>
        </is>
      </c>
      <c r="D2505" t="inlineStr">
        <is>
          <t>Anthony Jones Jr. (RS SR) •</t>
        </is>
      </c>
      <c r="E2505" t="inlineStr">
        <is>
          <t>Willis McGahee IV (JR)</t>
        </is>
      </c>
      <c r="F2505" t="inlineStr">
        <is>
          <t>Mac Markway (RS JR) •</t>
        </is>
      </c>
    </row>
    <row r="2506">
      <c r="A2506" t="inlineStr">
        <is>
          <t>Nebraska</t>
        </is>
      </c>
      <c r="B2506" t="inlineStr">
        <is>
          <t>WLB</t>
        </is>
      </c>
      <c r="C2506" t="inlineStr">
        <is>
          <t>Owen Chambliss (RS JR) •</t>
        </is>
      </c>
      <c r="D2506" t="inlineStr">
        <is>
          <t>Dawson Merritt (SO)</t>
        </is>
      </c>
      <c r="E2506" t="inlineStr">
        <is>
          <t>Will Hawthorne (RS FR) •</t>
        </is>
      </c>
      <c r="F2506" t="inlineStr">
        <is>
          <t>Derek Wacker (RS SO)</t>
        </is>
      </c>
    </row>
    <row r="2507">
      <c r="A2507" t="inlineStr">
        <is>
          <t>Nebraska</t>
        </is>
      </c>
      <c r="B2507" t="inlineStr">
        <is>
          <t>MLB</t>
        </is>
      </c>
      <c r="C2507" t="inlineStr">
        <is>
          <t>Vincent Shavers Jr. (JR)</t>
        </is>
      </c>
      <c r="D2507" t="inlineStr">
        <is>
          <t>Dexter Foster (JR) •</t>
        </is>
      </c>
      <c r="E2507" t="inlineStr">
        <is>
          <t>Pierce Mooberry (RS FR)</t>
        </is>
      </c>
      <c r="F2507" t="inlineStr">
        <is>
          <t>Christian Jones (RS FR)</t>
        </is>
      </c>
    </row>
    <row r="2508">
      <c r="A2508" t="inlineStr">
        <is>
          <t>Nebraska</t>
        </is>
      </c>
      <c r="B2508" t="inlineStr">
        <is>
          <t>LCB</t>
        </is>
      </c>
      <c r="C2508" t="inlineStr">
        <is>
          <t>Jeremiah Charles (RS JR)</t>
        </is>
      </c>
      <c r="D2508" t="inlineStr">
        <is>
          <t>Danny Odem III (FR)</t>
        </is>
      </c>
      <c r="E2508" t="inlineStr">
        <is>
          <t>Amare Sanders (RS SO)</t>
        </is>
      </c>
    </row>
    <row r="2509">
      <c r="A2509" t="inlineStr">
        <is>
          <t>Nebraska</t>
        </is>
      </c>
      <c r="B2509" t="inlineStr">
        <is>
          <t>SS</t>
        </is>
      </c>
      <c r="C2509" t="inlineStr">
        <is>
          <t>Jamir Conn (SR) •</t>
        </is>
      </c>
      <c r="D2509" t="inlineStr">
        <is>
          <t>Rex Guthrie (RS SO)</t>
        </is>
      </c>
      <c r="E2509" t="inlineStr">
        <is>
          <t>Jasin Shiggs (JR) •</t>
        </is>
      </c>
    </row>
    <row r="2510">
      <c r="A2510" t="inlineStr">
        <is>
          <t>Nebraska</t>
        </is>
      </c>
      <c r="B2510" t="inlineStr">
        <is>
          <t>FS</t>
        </is>
      </c>
      <c r="C2510" t="inlineStr">
        <is>
          <t>Dwayne McDougle III (RS SR) •</t>
        </is>
      </c>
      <c r="D2510" t="inlineStr">
        <is>
          <t>Caleb Benning (RS SO)</t>
        </is>
      </c>
      <c r="E2510" t="inlineStr">
        <is>
          <t>Justyn Rhett (RS JR) •</t>
        </is>
      </c>
    </row>
    <row r="2511">
      <c r="A2511" t="inlineStr">
        <is>
          <t>Nebraska</t>
        </is>
      </c>
      <c r="B2511" t="inlineStr">
        <is>
          <t>RCB</t>
        </is>
      </c>
      <c r="C2511" t="inlineStr">
        <is>
          <t>Andrew Marshall (SR) •</t>
        </is>
      </c>
      <c r="D2511" t="inlineStr">
        <is>
          <t>Victor Evans III (SR) •</t>
        </is>
      </c>
    </row>
    <row r="2512">
      <c r="A2512" t="inlineStr">
        <is>
          <t>Nebraska</t>
        </is>
      </c>
      <c r="B2512" t="inlineStr">
        <is>
          <t>NB</t>
        </is>
      </c>
      <c r="C2512" t="inlineStr">
        <is>
          <t>Donovan Jones (RS SO)</t>
        </is>
      </c>
      <c r="D2512" t="inlineStr">
        <is>
          <t>Mario Buford (RS SO)</t>
        </is>
      </c>
    </row>
    <row r="2513">
      <c r="A2513" t="inlineStr">
        <is>
          <t>Nebraska</t>
        </is>
      </c>
    </row>
    <row r="2514">
      <c r="A2514" t="inlineStr">
        <is>
          <t>Nebraska</t>
        </is>
      </c>
      <c r="C2514" t="inlineStr">
        <is>
          <t>SPECIAL TEAMS (OurLads 06/15/2026)</t>
        </is>
      </c>
    </row>
    <row r="2515">
      <c r="A2515" t="inlineStr">
        <is>
          <t>Nebraska</t>
        </is>
      </c>
      <c r="B2515" t="inlineStr">
        <is>
          <t>PT</t>
        </is>
      </c>
      <c r="C2515" t="inlineStr">
        <is>
          <t>Archie Wilson (SO)</t>
        </is>
      </c>
      <c r="D2515" t="inlineStr">
        <is>
          <t>Kamdyn Koch (RS SO)</t>
        </is>
      </c>
    </row>
    <row r="2516">
      <c r="A2516" t="inlineStr">
        <is>
          <t>Nebraska</t>
        </is>
      </c>
      <c r="B2516" t="inlineStr">
        <is>
          <t>PK</t>
        </is>
      </c>
      <c r="C2516" t="inlineStr">
        <is>
          <t>Kyle Cunanan (RS JR) •</t>
        </is>
      </c>
      <c r="D2516" t="inlineStr">
        <is>
          <t>John Hohl (RS JR) •</t>
        </is>
      </c>
      <c r="E2516" t="inlineStr">
        <is>
          <t>Michael Sarikizis (FR)</t>
        </is>
      </c>
    </row>
    <row r="2517">
      <c r="A2517" t="inlineStr">
        <is>
          <t>Nebraska</t>
        </is>
      </c>
      <c r="B2517" t="inlineStr">
        <is>
          <t>KO</t>
        </is>
      </c>
      <c r="C2517" t="inlineStr">
        <is>
          <t>John Hohl (RS JR) •</t>
        </is>
      </c>
      <c r="D2517" t="inlineStr">
        <is>
          <t>Kyle Cunanan (RS JR) •</t>
        </is>
      </c>
      <c r="E2517" t="inlineStr">
        <is>
          <t>Michael Sarikizis (FR)</t>
        </is>
      </c>
    </row>
    <row r="2518">
      <c r="A2518" t="inlineStr">
        <is>
          <t>Nebraska</t>
        </is>
      </c>
      <c r="B2518" t="inlineStr">
        <is>
          <t>LS</t>
        </is>
      </c>
      <c r="C2518" t="inlineStr">
        <is>
          <t>Jack Wills (SO) •</t>
        </is>
      </c>
    </row>
    <row r="2519">
      <c r="A2519" t="inlineStr">
        <is>
          <t>Nebraska</t>
        </is>
      </c>
      <c r="B2519" t="inlineStr">
        <is>
          <t>H</t>
        </is>
      </c>
      <c r="C2519" t="inlineStr">
        <is>
          <t>Kamdyn Koch (RS SO)</t>
        </is>
      </c>
      <c r="D2519" t="inlineStr">
        <is>
          <t>Archie Wilson (SO)</t>
        </is>
      </c>
    </row>
    <row r="2520">
      <c r="A2520" t="inlineStr">
        <is>
          <t>Nebraska</t>
        </is>
      </c>
      <c r="B2520" t="inlineStr">
        <is>
          <t>PR</t>
        </is>
      </c>
      <c r="C2520" t="inlineStr">
        <is>
          <t>Jacory Barney Jr. (JR)</t>
        </is>
      </c>
      <c r="D2520" t="inlineStr">
        <is>
          <t>Isaiah Mozee (SO)</t>
        </is>
      </c>
    </row>
    <row r="2521">
      <c r="A2521" t="inlineStr">
        <is>
          <t>Nebraska</t>
        </is>
      </c>
      <c r="B2521" t="inlineStr">
        <is>
          <t>KR</t>
        </is>
      </c>
      <c r="C2521" t="inlineStr">
        <is>
          <t>Jacory Barney Jr. (JR)</t>
        </is>
      </c>
      <c r="D2521" t="inlineStr">
        <is>
          <t>Isaiah Mozee (SO)</t>
        </is>
      </c>
      <c r="E2521" t="inlineStr">
        <is>
          <t>Mekhi Nelson (RS SO)</t>
        </is>
      </c>
    </row>
    <row r="2522">
      <c r="A2522" t="inlineStr">
        <is>
          <t>Nevada</t>
        </is>
      </c>
      <c r="C2522" t="inlineStr">
        <is>
          <t>OFFENSE — Multiple (OurLads 07/21/2026)</t>
        </is>
      </c>
    </row>
    <row r="2523">
      <c r="A2523" t="inlineStr">
        <is>
          <t>Nevada</t>
        </is>
      </c>
      <c r="B2523" t="inlineStr">
        <is>
          <t>WR-X</t>
        </is>
      </c>
      <c r="C2523" t="inlineStr">
        <is>
          <t>Marshaun Brown (RS JR)</t>
        </is>
      </c>
      <c r="D2523" t="inlineStr">
        <is>
          <t>Donnie Cheers (RS JR) •</t>
        </is>
      </c>
    </row>
    <row r="2524">
      <c r="A2524" t="inlineStr">
        <is>
          <t>Nevada</t>
        </is>
      </c>
      <c r="B2524" t="inlineStr">
        <is>
          <t>WR-Z</t>
        </is>
      </c>
      <c r="C2524" t="inlineStr">
        <is>
          <t>Gary Givens III (JR) •</t>
        </is>
      </c>
      <c r="D2524" t="inlineStr">
        <is>
          <t>Jaceon Doss (RS SR) •</t>
        </is>
      </c>
    </row>
    <row r="2525">
      <c r="A2525" t="inlineStr">
        <is>
          <t>Nevada</t>
        </is>
      </c>
      <c r="B2525" t="inlineStr">
        <is>
          <t>WR-SL</t>
        </is>
      </c>
      <c r="C2525" t="inlineStr">
        <is>
          <t>Damien Morgan (RS SR) •</t>
        </is>
      </c>
      <c r="D2525" t="inlineStr">
        <is>
          <t>Daijon Calimon (RS SO)</t>
        </is>
      </c>
    </row>
    <row r="2526">
      <c r="A2526" t="inlineStr">
        <is>
          <t>Nevada</t>
        </is>
      </c>
      <c r="B2526" t="inlineStr">
        <is>
          <t>LT</t>
        </is>
      </c>
      <c r="C2526" t="inlineStr">
        <is>
          <t>Jack Foster (RS SR) •</t>
        </is>
      </c>
    </row>
    <row r="2527">
      <c r="A2527" t="inlineStr">
        <is>
          <t>Nevada</t>
        </is>
      </c>
      <c r="B2527" t="inlineStr">
        <is>
          <t>LG</t>
        </is>
      </c>
      <c r="C2527" t="inlineStr">
        <is>
          <t>Ethan Newman (RS JR) •</t>
        </is>
      </c>
      <c r="D2527" t="inlineStr">
        <is>
          <t>Elias Justice (JR) •</t>
        </is>
      </c>
    </row>
    <row r="2528">
      <c r="A2528" t="inlineStr">
        <is>
          <t>Nevada</t>
        </is>
      </c>
      <c r="B2528" t="inlineStr">
        <is>
          <t>C</t>
        </is>
      </c>
      <c r="C2528" t="inlineStr">
        <is>
          <t>Jacob Norcross (JR) •</t>
        </is>
      </c>
      <c r="D2528" t="inlineStr">
        <is>
          <t>Ethan Lowell (RS SO)</t>
        </is>
      </c>
    </row>
    <row r="2529">
      <c r="A2529" t="inlineStr">
        <is>
          <t>Nevada</t>
        </is>
      </c>
      <c r="B2529" t="inlineStr">
        <is>
          <t>RG</t>
        </is>
      </c>
      <c r="C2529" t="inlineStr">
        <is>
          <t>Snoop Leota-Amaama (RS SR) •</t>
        </is>
      </c>
      <c r="D2529" t="inlineStr">
        <is>
          <t>Tyler Miller (RS SO)</t>
        </is>
      </c>
    </row>
    <row r="2530">
      <c r="A2530" t="inlineStr">
        <is>
          <t>Nevada</t>
        </is>
      </c>
      <c r="B2530" t="inlineStr">
        <is>
          <t>RT</t>
        </is>
      </c>
      <c r="C2530" t="inlineStr">
        <is>
          <t>Zach Cochnauer (RS SR) •</t>
        </is>
      </c>
      <c r="D2530" t="inlineStr">
        <is>
          <t>Henry Sellards (RS SO)</t>
        </is>
      </c>
    </row>
    <row r="2531">
      <c r="A2531" t="inlineStr">
        <is>
          <t>Nevada</t>
        </is>
      </c>
      <c r="B2531" t="inlineStr">
        <is>
          <t>TE</t>
        </is>
      </c>
      <c r="C2531" t="inlineStr">
        <is>
          <t>DJ Asiasi (RS FR)</t>
        </is>
      </c>
      <c r="D2531" t="inlineStr">
        <is>
          <t>Jayden O'Rourke (SR)</t>
        </is>
      </c>
      <c r="E2531" t="inlineStr">
        <is>
          <t>Carter Eck (RS SO)</t>
        </is>
      </c>
    </row>
    <row r="2532">
      <c r="A2532" t="inlineStr">
        <is>
          <t>Nevada</t>
        </is>
      </c>
      <c r="B2532" t="inlineStr">
        <is>
          <t>QB</t>
        </is>
      </c>
      <c r="C2532" t="inlineStr">
        <is>
          <t>Carter Jones (SO)</t>
        </is>
      </c>
      <c r="D2532" t="inlineStr">
        <is>
          <t>Luke Duncan (RS JR) •</t>
        </is>
      </c>
      <c r="E2532" t="inlineStr">
        <is>
          <t>AJ Bianco (RS SR)</t>
        </is>
      </c>
    </row>
    <row r="2533">
      <c r="A2533" t="inlineStr">
        <is>
          <t>Nevada</t>
        </is>
      </c>
      <c r="B2533" t="inlineStr">
        <is>
          <t>RB</t>
        </is>
      </c>
      <c r="C2533" t="inlineStr">
        <is>
          <t>Herschel Turner (JR) •</t>
        </is>
      </c>
      <c r="D2533" t="inlineStr">
        <is>
          <t>Dominic Kelley (SO)</t>
        </is>
      </c>
      <c r="E2533" t="inlineStr">
        <is>
          <t>Janerious Jackson (JR) •</t>
        </is>
      </c>
      <c r="F2533" t="inlineStr">
        <is>
          <t>Ky Woods (RS SR) •</t>
        </is>
      </c>
    </row>
    <row r="2534">
      <c r="A2534" t="inlineStr">
        <is>
          <t>Nevada</t>
        </is>
      </c>
    </row>
    <row r="2535">
      <c r="A2535" t="inlineStr">
        <is>
          <t>Nevada</t>
        </is>
      </c>
    </row>
    <row r="2536">
      <c r="A2536" t="inlineStr">
        <is>
          <t>Nevada</t>
        </is>
      </c>
      <c r="C2536" t="inlineStr">
        <is>
          <t>DEFENSE — 4-2-5 (OurLads 07/21/2026)</t>
        </is>
      </c>
    </row>
    <row r="2537">
      <c r="A2537" t="inlineStr">
        <is>
          <t>Nevada</t>
        </is>
      </c>
      <c r="B2537" t="inlineStr">
        <is>
          <t>LDE</t>
        </is>
      </c>
      <c r="C2537" t="inlineStr">
        <is>
          <t>Myles Williams (RS SR) •</t>
        </is>
      </c>
      <c r="D2537" t="inlineStr">
        <is>
          <t>Brandon Amaniampong (RS JR) •</t>
        </is>
      </c>
      <c r="E2537" t="inlineStr">
        <is>
          <t>Keegan Perea (RS FR)</t>
        </is>
      </c>
    </row>
    <row r="2538">
      <c r="A2538" t="inlineStr">
        <is>
          <t>Nevada</t>
        </is>
      </c>
      <c r="B2538" t="inlineStr">
        <is>
          <t>NT</t>
        </is>
      </c>
      <c r="C2538" t="inlineStr">
        <is>
          <t>Logologo Va'a (RS SR) •</t>
        </is>
      </c>
      <c r="D2538" t="inlineStr">
        <is>
          <t>James Gillespie (RS SR) •</t>
        </is>
      </c>
      <c r="E2538" t="inlineStr">
        <is>
          <t>Jakobus Seth (RS SR) •</t>
        </is>
      </c>
    </row>
    <row r="2539">
      <c r="A2539" t="inlineStr">
        <is>
          <t>Nevada</t>
        </is>
      </c>
      <c r="B2539" t="inlineStr">
        <is>
          <t>DT</t>
        </is>
      </c>
      <c r="C2539" t="inlineStr">
        <is>
          <t>David Paine Jr. (RS SO)</t>
        </is>
      </c>
      <c r="D2539" t="inlineStr">
        <is>
          <t>Tanner Vaughan (RS SR) •</t>
        </is>
      </c>
      <c r="E2539" t="inlineStr">
        <is>
          <t>Bryce Echols (RS JR) •</t>
        </is>
      </c>
    </row>
    <row r="2540">
      <c r="A2540" t="inlineStr">
        <is>
          <t>Nevada</t>
        </is>
      </c>
      <c r="B2540" t="inlineStr">
        <is>
          <t>RDE</t>
        </is>
      </c>
      <c r="C2540" t="inlineStr">
        <is>
          <t>Dylan LaBarbera (SR) •</t>
        </is>
      </c>
      <c r="D2540" t="inlineStr">
        <is>
          <t>Kameron Brown (RS FR)</t>
        </is>
      </c>
    </row>
    <row r="2541">
      <c r="A2541" t="inlineStr">
        <is>
          <t>Nevada</t>
        </is>
      </c>
      <c r="B2541" t="inlineStr">
        <is>
          <t>WLB</t>
        </is>
      </c>
      <c r="C2541" t="inlineStr">
        <is>
          <t>Jeremy Naborne-Owens (SR) •</t>
        </is>
      </c>
      <c r="D2541" t="inlineStr">
        <is>
          <t>Poasa Utu (RS JR) •</t>
        </is>
      </c>
    </row>
    <row r="2542">
      <c r="A2542" t="inlineStr">
        <is>
          <t>Nevada</t>
        </is>
      </c>
      <c r="B2542" t="inlineStr">
        <is>
          <t>MLB</t>
        </is>
      </c>
      <c r="C2542" t="inlineStr">
        <is>
          <t>EJ Smith (SR) •</t>
        </is>
      </c>
      <c r="D2542" t="inlineStr">
        <is>
          <t>Jake Silverman (SO)</t>
        </is>
      </c>
    </row>
    <row r="2543">
      <c r="A2543" t="inlineStr">
        <is>
          <t>Nevada</t>
        </is>
      </c>
      <c r="B2543" t="inlineStr">
        <is>
          <t>LCB</t>
        </is>
      </c>
      <c r="C2543" t="inlineStr">
        <is>
          <t>Bryson Snelling (JR) •</t>
        </is>
      </c>
      <c r="D2543" t="inlineStr">
        <is>
          <t>Selman Bridges (RS SO) •</t>
        </is>
      </c>
      <c r="E2543" t="inlineStr">
        <is>
          <t>Zavien Abercrombie (RS SO) •</t>
        </is>
      </c>
    </row>
    <row r="2544">
      <c r="A2544" t="inlineStr">
        <is>
          <t>Nevada</t>
        </is>
      </c>
      <c r="B2544" t="inlineStr">
        <is>
          <t>SS</t>
        </is>
      </c>
      <c r="C2544" t="inlineStr">
        <is>
          <t>Jaylen Webb (RS JR) •</t>
        </is>
      </c>
      <c r="D2544" t="inlineStr">
        <is>
          <t>Isaiah Jordan (RS FR)</t>
        </is>
      </c>
      <c r="E2544" t="inlineStr">
        <is>
          <t>Tajean Stallworth (RS FR)</t>
        </is>
      </c>
    </row>
    <row r="2545">
      <c r="A2545" t="inlineStr">
        <is>
          <t>Nevada</t>
        </is>
      </c>
      <c r="B2545" t="inlineStr">
        <is>
          <t>FS</t>
        </is>
      </c>
      <c r="C2545" t="inlineStr">
        <is>
          <t>Bishop Turner (RS JR)</t>
        </is>
      </c>
      <c r="D2545" t="inlineStr">
        <is>
          <t>Larry Turner-Gooden (RS SR) •</t>
        </is>
      </c>
      <c r="E2545" t="inlineStr">
        <is>
          <t>Justin Wyatt Jr. (RS FR)</t>
        </is>
      </c>
    </row>
    <row r="2546">
      <c r="A2546" t="inlineStr">
        <is>
          <t>Nevada</t>
        </is>
      </c>
      <c r="B2546" t="inlineStr">
        <is>
          <t>RCB</t>
        </is>
      </c>
      <c r="C2546" t="inlineStr">
        <is>
          <t>Aiden Walker (SO)</t>
        </is>
      </c>
      <c r="D2546" t="inlineStr">
        <is>
          <t>Cooper Wilson (RS JR) •</t>
        </is>
      </c>
    </row>
    <row r="2547">
      <c r="A2547" t="inlineStr">
        <is>
          <t>Nevada</t>
        </is>
      </c>
      <c r="B2547" t="inlineStr">
        <is>
          <t>NB</t>
        </is>
      </c>
      <c r="C2547" t="inlineStr">
        <is>
          <t>Joshua Scott (GR) •</t>
        </is>
      </c>
      <c r="D2547" t="inlineStr">
        <is>
          <t>Zion Jones (RS JR) •</t>
        </is>
      </c>
      <c r="E2547" t="inlineStr">
        <is>
          <t>Mykel Ford (RS FR)</t>
        </is>
      </c>
    </row>
    <row r="2548">
      <c r="A2548" t="inlineStr">
        <is>
          <t>Nevada</t>
        </is>
      </c>
    </row>
    <row r="2549">
      <c r="A2549" t="inlineStr">
        <is>
          <t>Nevada</t>
        </is>
      </c>
      <c r="C2549" t="inlineStr">
        <is>
          <t>SPECIAL TEAMS (OurLads 07/21/2026)</t>
        </is>
      </c>
    </row>
    <row r="2550">
      <c r="A2550" t="inlineStr">
        <is>
          <t>Nevada</t>
        </is>
      </c>
      <c r="B2550" t="inlineStr">
        <is>
          <t>PT</t>
        </is>
      </c>
      <c r="C2550" t="inlineStr">
        <is>
          <t>Ewan Baulch (FR)</t>
        </is>
      </c>
    </row>
    <row r="2551">
      <c r="A2551" t="inlineStr">
        <is>
          <t>Nevada</t>
        </is>
      </c>
      <c r="B2551" t="inlineStr">
        <is>
          <t>PK</t>
        </is>
      </c>
      <c r="C2551" t="inlineStr">
        <is>
          <t>Joe McFadden (RS SR) •</t>
        </is>
      </c>
      <c r="D2551" t="inlineStr">
        <is>
          <t>Kyle Nelson (FR)</t>
        </is>
      </c>
      <c r="E2551" t="inlineStr">
        <is>
          <t>Jacob Fernandez (FR)</t>
        </is>
      </c>
    </row>
    <row r="2552">
      <c r="A2552" t="inlineStr">
        <is>
          <t>Nevada</t>
        </is>
      </c>
      <c r="B2552" t="inlineStr">
        <is>
          <t>KO</t>
        </is>
      </c>
      <c r="C2552" t="inlineStr">
        <is>
          <t>Joe McFadden (RS SR) •</t>
        </is>
      </c>
      <c r="D2552" t="inlineStr">
        <is>
          <t>Kyle Nelson (FR)</t>
        </is>
      </c>
      <c r="E2552" t="inlineStr">
        <is>
          <t>Jacob Fernandez (FR)</t>
        </is>
      </c>
    </row>
    <row r="2553">
      <c r="A2553" t="inlineStr">
        <is>
          <t>Nevada</t>
        </is>
      </c>
      <c r="B2553" t="inlineStr">
        <is>
          <t>LS</t>
        </is>
      </c>
      <c r="C2553" t="inlineStr">
        <is>
          <t>Cian Stack (SO)</t>
        </is>
      </c>
    </row>
    <row r="2554">
      <c r="A2554" t="inlineStr">
        <is>
          <t>Nevada</t>
        </is>
      </c>
      <c r="B2554" t="inlineStr">
        <is>
          <t>H</t>
        </is>
      </c>
      <c r="C2554" t="inlineStr">
        <is>
          <t>Ewan Baulch (FR)</t>
        </is>
      </c>
    </row>
    <row r="2555">
      <c r="A2555" t="inlineStr">
        <is>
          <t>Nevada</t>
        </is>
      </c>
      <c r="B2555" t="inlineStr">
        <is>
          <t>PR</t>
        </is>
      </c>
      <c r="C2555" t="inlineStr">
        <is>
          <t>Gerick Robinson (RS SR) •</t>
        </is>
      </c>
    </row>
    <row r="2556">
      <c r="A2556" t="inlineStr">
        <is>
          <t>Nevada</t>
        </is>
      </c>
      <c r="B2556" t="inlineStr">
        <is>
          <t>KR</t>
        </is>
      </c>
      <c r="C2556" t="inlineStr">
        <is>
          <t>Ky Woods (RS SR) •</t>
        </is>
      </c>
      <c r="D2556" t="inlineStr">
        <is>
          <t>Dominic Kelley (SO)</t>
        </is>
      </c>
    </row>
    <row r="2557">
      <c r="A2557" t="inlineStr">
        <is>
          <t>New Mexico</t>
        </is>
      </c>
      <c r="C2557" t="inlineStr">
        <is>
          <t>OFFENSE — Pro Style (OurLads 06/29/2026)</t>
        </is>
      </c>
    </row>
    <row r="2558">
      <c r="A2558" t="inlineStr">
        <is>
          <t>New Mexico</t>
        </is>
      </c>
      <c r="B2558" t="inlineStr">
        <is>
          <t>WR-X</t>
        </is>
      </c>
      <c r="C2558" t="inlineStr">
        <is>
          <t>Troy Omeire (RS SR) •</t>
        </is>
      </c>
      <c r="D2558" t="inlineStr">
        <is>
          <t>Shawn Miller (RS SR) •</t>
        </is>
      </c>
      <c r="E2558" t="inlineStr">
        <is>
          <t>Abraham Williams (RS SR) •</t>
        </is>
      </c>
    </row>
    <row r="2559">
      <c r="A2559" t="inlineStr">
        <is>
          <t>New Mexico</t>
        </is>
      </c>
      <c r="B2559" t="inlineStr">
        <is>
          <t>WR-Z</t>
        </is>
      </c>
      <c r="C2559" t="inlineStr">
        <is>
          <t>Miles Williams (RS SR) •</t>
        </is>
      </c>
      <c r="D2559" t="inlineStr">
        <is>
          <t>Massiah Mingo (FR)</t>
        </is>
      </c>
      <c r="E2559" t="inlineStr">
        <is>
          <t>Kader Diop (RS SR) •</t>
        </is>
      </c>
    </row>
    <row r="2560">
      <c r="A2560" t="inlineStr">
        <is>
          <t>New Mexico</t>
        </is>
      </c>
      <c r="B2560" t="inlineStr">
        <is>
          <t>WR-SL</t>
        </is>
      </c>
      <c r="C2560" t="inlineStr">
        <is>
          <t>Zhaiel Smith (SO)</t>
        </is>
      </c>
      <c r="D2560" t="inlineStr">
        <is>
          <t>Evan Wysong (RS JR)</t>
        </is>
      </c>
    </row>
    <row r="2561">
      <c r="A2561" t="inlineStr">
        <is>
          <t>New Mexico</t>
        </is>
      </c>
      <c r="B2561" t="inlineStr">
        <is>
          <t>LT</t>
        </is>
      </c>
      <c r="C2561" t="inlineStr">
        <is>
          <t>Cole Millward (RS JR) •</t>
        </is>
      </c>
      <c r="D2561" t="inlineStr">
        <is>
          <t>Markus Fetcho (SO) •</t>
        </is>
      </c>
    </row>
    <row r="2562">
      <c r="A2562" t="inlineStr">
        <is>
          <t>New Mexico</t>
        </is>
      </c>
      <c r="B2562" t="inlineStr">
        <is>
          <t>LG</t>
        </is>
      </c>
      <c r="C2562" t="inlineStr">
        <is>
          <t>Malik Aliane (RS SR) •</t>
        </is>
      </c>
    </row>
    <row r="2563">
      <c r="A2563" t="inlineStr">
        <is>
          <t>New Mexico</t>
        </is>
      </c>
      <c r="B2563" t="inlineStr">
        <is>
          <t>C</t>
        </is>
      </c>
      <c r="C2563" t="inlineStr">
        <is>
          <t>Kaden Robnett (RS JR) •</t>
        </is>
      </c>
      <c r="D2563" t="inlineStr">
        <is>
          <t>JoJo Matautia (RS FR)</t>
        </is>
      </c>
    </row>
    <row r="2564">
      <c r="A2564" t="inlineStr">
        <is>
          <t>New Mexico</t>
        </is>
      </c>
      <c r="B2564" t="inlineStr">
        <is>
          <t>RG</t>
        </is>
      </c>
      <c r="C2564" t="inlineStr">
        <is>
          <t>Jaymar Tasi (SO)</t>
        </is>
      </c>
    </row>
    <row r="2565">
      <c r="A2565" t="inlineStr">
        <is>
          <t>New Mexico</t>
        </is>
      </c>
      <c r="B2565" t="inlineStr">
        <is>
          <t>RT</t>
        </is>
      </c>
      <c r="C2565" t="inlineStr">
        <is>
          <t>Tyler Lawrence (JR) •</t>
        </is>
      </c>
      <c r="D2565" t="inlineStr">
        <is>
          <t>Tevin Shaw (RS SR) •</t>
        </is>
      </c>
    </row>
    <row r="2566">
      <c r="A2566" t="inlineStr">
        <is>
          <t>New Mexico</t>
        </is>
      </c>
      <c r="B2566" t="inlineStr">
        <is>
          <t>TE</t>
        </is>
      </c>
      <c r="C2566" t="inlineStr">
        <is>
          <t>Cade Keith (RS SO) •</t>
        </is>
      </c>
      <c r="D2566" t="inlineStr">
        <is>
          <t>Simon Mapa (SR) •</t>
        </is>
      </c>
      <c r="E2566" t="inlineStr">
        <is>
          <t>Tripp Walsh (RS JR) •</t>
        </is>
      </c>
      <c r="F2566" t="inlineStr">
        <is>
          <t>Max Leeper (FR)</t>
        </is>
      </c>
    </row>
    <row r="2567">
      <c r="A2567" t="inlineStr">
        <is>
          <t>New Mexico</t>
        </is>
      </c>
      <c r="B2567" t="inlineStr">
        <is>
          <t>QB</t>
        </is>
      </c>
      <c r="C2567" t="inlineStr">
        <is>
          <t>Jack Layne (RS SR) •</t>
        </is>
      </c>
      <c r="D2567" t="inlineStr">
        <is>
          <t>Luke Moga (RS SO) •</t>
        </is>
      </c>
      <c r="E2567" t="inlineStr">
        <is>
          <t>Toa Fa'avae (RS FR)</t>
        </is>
      </c>
      <c r="F2567" t="inlineStr">
        <is>
          <t>James Laubstein (RS SR) •</t>
        </is>
      </c>
    </row>
    <row r="2568">
      <c r="A2568" t="inlineStr">
        <is>
          <t>New Mexico</t>
        </is>
      </c>
      <c r="B2568" t="inlineStr">
        <is>
          <t>RB</t>
        </is>
      </c>
      <c r="C2568" t="inlineStr">
        <is>
          <t>Scottre Humphrey (SR) •</t>
        </is>
      </c>
      <c r="D2568" t="inlineStr">
        <is>
          <t>Cameron Mathews (RS FR) •</t>
        </is>
      </c>
      <c r="E2568" t="inlineStr">
        <is>
          <t>Kiefer Sibley (JR) •</t>
        </is>
      </c>
      <c r="F2568" t="inlineStr">
        <is>
          <t>Deshaun Buchanan (RS JR) •</t>
        </is>
      </c>
    </row>
    <row r="2569">
      <c r="A2569" t="inlineStr">
        <is>
          <t>New Mexico</t>
        </is>
      </c>
    </row>
    <row r="2570">
      <c r="A2570" t="inlineStr">
        <is>
          <t>New Mexico</t>
        </is>
      </c>
    </row>
    <row r="2571">
      <c r="A2571" t="inlineStr">
        <is>
          <t>New Mexico</t>
        </is>
      </c>
      <c r="C2571" t="inlineStr">
        <is>
          <t>DEFENSE — 4-2-5 (OurLads 06/29/2026)</t>
        </is>
      </c>
    </row>
    <row r="2572">
      <c r="A2572" t="inlineStr">
        <is>
          <t>New Mexico</t>
        </is>
      </c>
      <c r="B2572" t="inlineStr">
        <is>
          <t>LDE</t>
        </is>
      </c>
      <c r="C2572" t="inlineStr">
        <is>
          <t>Darren Agu (RS SR) •</t>
        </is>
      </c>
      <c r="D2572" t="inlineStr">
        <is>
          <t>Jalen Charles (RS SO) •</t>
        </is>
      </c>
      <c r="E2572" t="inlineStr">
        <is>
          <t>Brayden Ellis (JR) •</t>
        </is>
      </c>
    </row>
    <row r="2573">
      <c r="A2573" t="inlineStr">
        <is>
          <t>New Mexico</t>
        </is>
      </c>
      <c r="B2573" t="inlineStr">
        <is>
          <t>NT</t>
        </is>
      </c>
      <c r="C2573" t="inlineStr">
        <is>
          <t>Brian Booker (RS SR) •</t>
        </is>
      </c>
      <c r="D2573" t="inlineStr">
        <is>
          <t>Jalen McIver (JR) •</t>
        </is>
      </c>
    </row>
    <row r="2574">
      <c r="A2574" t="inlineStr">
        <is>
          <t>New Mexico</t>
        </is>
      </c>
      <c r="B2574" t="inlineStr">
        <is>
          <t>DT</t>
        </is>
      </c>
      <c r="C2574" t="inlineStr">
        <is>
          <t>Xavier Slayton (RS SR) •</t>
        </is>
      </c>
      <c r="D2574" t="inlineStr">
        <is>
          <t>AJ Robinson (RS JR) •</t>
        </is>
      </c>
      <c r="E2574" t="inlineStr">
        <is>
          <t>Deven Dyer (RS SR) •</t>
        </is>
      </c>
    </row>
    <row r="2575">
      <c r="A2575" t="inlineStr">
        <is>
          <t>New Mexico</t>
        </is>
      </c>
      <c r="B2575" t="inlineStr">
        <is>
          <t>RDE</t>
        </is>
      </c>
      <c r="C2575" t="inlineStr">
        <is>
          <t>Albert Tuakalau (JR) •</t>
        </is>
      </c>
      <c r="D2575" t="inlineStr">
        <is>
          <t>Elijah Brody (JR)</t>
        </is>
      </c>
      <c r="E2575" t="inlineStr">
        <is>
          <t>Cody Thumlert (RS FR)</t>
        </is>
      </c>
    </row>
    <row r="2576">
      <c r="A2576" t="inlineStr">
        <is>
          <t>New Mexico</t>
        </is>
      </c>
      <c r="B2576" t="inlineStr">
        <is>
          <t>WLB</t>
        </is>
      </c>
      <c r="C2576" t="inlineStr">
        <is>
          <t>Mercury Swaim (RS SR) •</t>
        </is>
      </c>
      <c r="D2576" t="inlineStr">
        <is>
          <t>C.J. Johnson (RS JR) •</t>
        </is>
      </c>
    </row>
    <row r="2577">
      <c r="A2577" t="inlineStr">
        <is>
          <t>New Mexico</t>
        </is>
      </c>
      <c r="B2577" t="inlineStr">
        <is>
          <t>MLB</t>
        </is>
      </c>
      <c r="C2577" t="inlineStr">
        <is>
          <t>Jaxton Eck (SR) •</t>
        </is>
      </c>
      <c r="D2577" t="inlineStr">
        <is>
          <t>Clay Martineau (RS SO) •</t>
        </is>
      </c>
    </row>
    <row r="2578">
      <c r="A2578" t="inlineStr">
        <is>
          <t>New Mexico</t>
        </is>
      </c>
      <c r="B2578" t="inlineStr">
        <is>
          <t>LCB</t>
        </is>
      </c>
      <c r="C2578" t="inlineStr">
        <is>
          <t>Ormanie Arnold (RS SR) •</t>
        </is>
      </c>
      <c r="D2578" t="inlineStr">
        <is>
          <t>Jahmir Torres (SO)</t>
        </is>
      </c>
      <c r="E2578" t="inlineStr">
        <is>
          <t>Jayden Sheridan (RS SR) •</t>
        </is>
      </c>
    </row>
    <row r="2579">
      <c r="A2579" t="inlineStr">
        <is>
          <t>New Mexico</t>
        </is>
      </c>
      <c r="B2579" t="inlineStr">
        <is>
          <t>SS</t>
        </is>
      </c>
      <c r="C2579" t="inlineStr">
        <is>
          <t>Tavian Combs (RS SR)</t>
        </is>
      </c>
      <c r="D2579" t="inlineStr">
        <is>
          <t>Will Hicks (RS JR) •</t>
        </is>
      </c>
      <c r="E2579" t="inlineStr">
        <is>
          <t>Chris Gant Jr. (RS SO) •</t>
        </is>
      </c>
    </row>
    <row r="2580">
      <c r="A2580" t="inlineStr">
        <is>
          <t>New Mexico</t>
        </is>
      </c>
      <c r="B2580" t="inlineStr">
        <is>
          <t>FS</t>
        </is>
      </c>
      <c r="C2580" t="inlineStr">
        <is>
          <t>Austin Brawley (SR) •</t>
        </is>
      </c>
      <c r="D2580" t="inlineStr">
        <is>
          <t>CJ McBean (SO)</t>
        </is>
      </c>
    </row>
    <row r="2581">
      <c r="A2581" t="inlineStr">
        <is>
          <t>New Mexico</t>
        </is>
      </c>
      <c r="B2581" t="inlineStr">
        <is>
          <t>RCB</t>
        </is>
      </c>
      <c r="C2581" t="inlineStr">
        <is>
          <t>Frankie Edwards III (JR) •</t>
        </is>
      </c>
      <c r="D2581" t="inlineStr">
        <is>
          <t>Eric McClain (JR) •</t>
        </is>
      </c>
    </row>
    <row r="2582">
      <c r="A2582" t="inlineStr">
        <is>
          <t>New Mexico</t>
        </is>
      </c>
      <c r="B2582" t="inlineStr">
        <is>
          <t>NB</t>
        </is>
      </c>
      <c r="C2582" t="inlineStr">
        <is>
          <t>Drew Speech (RS SR) •</t>
        </is>
      </c>
      <c r="D2582" t="inlineStr">
        <is>
          <t>Kevin Longstreet (RS JR) •</t>
        </is>
      </c>
    </row>
    <row r="2583">
      <c r="A2583" t="inlineStr">
        <is>
          <t>New Mexico</t>
        </is>
      </c>
    </row>
    <row r="2584">
      <c r="A2584" t="inlineStr">
        <is>
          <t>New Mexico</t>
        </is>
      </c>
      <c r="C2584" t="inlineStr">
        <is>
          <t>SPECIAL TEAMS (OurLads 06/29/2026)</t>
        </is>
      </c>
    </row>
    <row r="2585">
      <c r="A2585" t="inlineStr">
        <is>
          <t>New Mexico</t>
        </is>
      </c>
      <c r="B2585" t="inlineStr">
        <is>
          <t>PT</t>
        </is>
      </c>
      <c r="C2585" t="inlineStr">
        <is>
          <t>Michael Kern (JR) •</t>
        </is>
      </c>
      <c r="D2585" t="inlineStr">
        <is>
          <t>Charles Steinkamp (RS SR)</t>
        </is>
      </c>
    </row>
    <row r="2586">
      <c r="A2586" t="inlineStr">
        <is>
          <t>New Mexico</t>
        </is>
      </c>
      <c r="B2586" t="inlineStr">
        <is>
          <t>PK</t>
        </is>
      </c>
      <c r="C2586" t="inlineStr">
        <is>
          <t>Nick Romero (SO) •</t>
        </is>
      </c>
      <c r="D2586" t="inlineStr">
        <is>
          <t>Konner Olson (RS JR) •</t>
        </is>
      </c>
      <c r="E2586" t="inlineStr">
        <is>
          <t>Grant Glasgow (RS SR) •</t>
        </is>
      </c>
    </row>
    <row r="2587">
      <c r="A2587" t="inlineStr">
        <is>
          <t>New Mexico</t>
        </is>
      </c>
      <c r="B2587" t="inlineStr">
        <is>
          <t>KO</t>
        </is>
      </c>
      <c r="C2587" t="inlineStr">
        <is>
          <t>Grant Glasgow (RS SR) •</t>
        </is>
      </c>
      <c r="D2587" t="inlineStr">
        <is>
          <t>Charles Steinkamp (RS SR)</t>
        </is>
      </c>
    </row>
    <row r="2588">
      <c r="A2588" t="inlineStr">
        <is>
          <t>New Mexico</t>
        </is>
      </c>
      <c r="B2588" t="inlineStr">
        <is>
          <t>LS</t>
        </is>
      </c>
      <c r="C2588" t="inlineStr">
        <is>
          <t>Lincoln Epstein (RS SO) •</t>
        </is>
      </c>
      <c r="D2588" t="inlineStr">
        <is>
          <t>Caden Beck (RS FR)</t>
        </is>
      </c>
    </row>
    <row r="2589">
      <c r="A2589" t="inlineStr">
        <is>
          <t>New Mexico</t>
        </is>
      </c>
      <c r="B2589" t="inlineStr">
        <is>
          <t>H</t>
        </is>
      </c>
      <c r="C2589" t="inlineStr">
        <is>
          <t>Charles Steinkamp (RS SR)</t>
        </is>
      </c>
      <c r="D2589" t="inlineStr">
        <is>
          <t>Michael Kern (JR) •</t>
        </is>
      </c>
    </row>
    <row r="2590">
      <c r="A2590" t="inlineStr">
        <is>
          <t>New Mexico</t>
        </is>
      </c>
      <c r="B2590" t="inlineStr">
        <is>
          <t>PR</t>
        </is>
      </c>
      <c r="C2590" t="inlineStr">
        <is>
          <t>Austin Brawley (SR) •</t>
        </is>
      </c>
    </row>
    <row r="2591">
      <c r="A2591" t="inlineStr">
        <is>
          <t>New Mexico</t>
        </is>
      </c>
      <c r="B2591" t="inlineStr">
        <is>
          <t>KR</t>
        </is>
      </c>
      <c r="C2591" t="inlineStr">
        <is>
          <t>Abraham Williams (RS SR) •</t>
        </is>
      </c>
      <c r="D2591" t="inlineStr">
        <is>
          <t>Deshaun Buchanan (RS JR) •</t>
        </is>
      </c>
    </row>
    <row r="2592">
      <c r="A2592" t="inlineStr">
        <is>
          <t>New Mexico State</t>
        </is>
      </c>
      <c r="C2592" t="inlineStr">
        <is>
          <t>OFFENSE — Multiple (OurLads 07/23/2026)</t>
        </is>
      </c>
    </row>
    <row r="2593">
      <c r="A2593" t="inlineStr">
        <is>
          <t>New Mexico State</t>
        </is>
      </c>
      <c r="B2593" t="inlineStr">
        <is>
          <t>WR-X</t>
        </is>
      </c>
      <c r="C2593" t="inlineStr">
        <is>
          <t>Brodie Malone-Bradford (SO)</t>
        </is>
      </c>
      <c r="D2593" t="inlineStr">
        <is>
          <t>Myles Libman (RS JR) •</t>
        </is>
      </c>
    </row>
    <row r="2594">
      <c r="A2594" t="inlineStr">
        <is>
          <t>New Mexico State</t>
        </is>
      </c>
      <c r="B2594" t="inlineStr">
        <is>
          <t>WR-Z</t>
        </is>
      </c>
      <c r="C2594" t="inlineStr">
        <is>
          <t>TK King (RS SR) •</t>
        </is>
      </c>
      <c r="D2594" t="inlineStr">
        <is>
          <t>Lyndon Ravare (SR) •</t>
        </is>
      </c>
    </row>
    <row r="2595">
      <c r="A2595" t="inlineStr">
        <is>
          <t>New Mexico State</t>
        </is>
      </c>
      <c r="B2595" t="inlineStr">
        <is>
          <t>WR-SL</t>
        </is>
      </c>
      <c r="C2595" t="inlineStr">
        <is>
          <t>TJ Pride (JR)</t>
        </is>
      </c>
      <c r="D2595" t="inlineStr">
        <is>
          <t>Terrione Graves (RS JR) •</t>
        </is>
      </c>
    </row>
    <row r="2596">
      <c r="A2596" t="inlineStr">
        <is>
          <t>New Mexico State</t>
        </is>
      </c>
      <c r="B2596" t="inlineStr">
        <is>
          <t>LT</t>
        </is>
      </c>
      <c r="C2596" t="inlineStr">
        <is>
          <t>Ma'Kyi Lee (GR) •</t>
        </is>
      </c>
      <c r="D2596" t="inlineStr">
        <is>
          <t>Gavin Jones (RS FR)</t>
        </is>
      </c>
    </row>
    <row r="2597">
      <c r="A2597" t="inlineStr">
        <is>
          <t>New Mexico State</t>
        </is>
      </c>
      <c r="B2597" t="inlineStr">
        <is>
          <t>LG</t>
        </is>
      </c>
      <c r="C2597" t="inlineStr">
        <is>
          <t>James Williams (JR) •</t>
        </is>
      </c>
      <c r="D2597" t="inlineStr">
        <is>
          <t>Luke Moise (JR) •</t>
        </is>
      </c>
      <c r="E2597" t="inlineStr">
        <is>
          <t>Hayden Harlan (RS SR) •</t>
        </is>
      </c>
      <c r="F2597" t="inlineStr">
        <is>
          <t>Evan Blaettler (RS SO) •</t>
        </is>
      </c>
    </row>
    <row r="2598">
      <c r="A2598" t="inlineStr">
        <is>
          <t>New Mexico State</t>
        </is>
      </c>
      <c r="B2598" t="inlineStr">
        <is>
          <t>C</t>
        </is>
      </c>
      <c r="C2598" t="inlineStr">
        <is>
          <t>Mark Chapman (GR) •</t>
        </is>
      </c>
      <c r="D2598" t="inlineStr">
        <is>
          <t>Caleb Pyfrom (RS SO) •</t>
        </is>
      </c>
      <c r="E2598" t="inlineStr">
        <is>
          <t>JR Hecklinski (RS FR)</t>
        </is>
      </c>
    </row>
    <row r="2599">
      <c r="A2599" t="inlineStr">
        <is>
          <t>New Mexico State</t>
        </is>
      </c>
      <c r="B2599" t="inlineStr">
        <is>
          <t>RG</t>
        </is>
      </c>
      <c r="C2599" t="inlineStr">
        <is>
          <t>Mateo Rodriguez (RS SO)</t>
        </is>
      </c>
      <c r="D2599" t="inlineStr">
        <is>
          <t>Tyler Keinath (GR) •</t>
        </is>
      </c>
      <c r="E2599" t="inlineStr">
        <is>
          <t>Sam Garcia (RS FR)</t>
        </is>
      </c>
    </row>
    <row r="2600">
      <c r="A2600" t="inlineStr">
        <is>
          <t>New Mexico State</t>
        </is>
      </c>
      <c r="B2600" t="inlineStr">
        <is>
          <t>RT</t>
        </is>
      </c>
      <c r="C2600" t="inlineStr">
        <is>
          <t>Armond Owens (JR) •</t>
        </is>
      </c>
      <c r="D2600" t="inlineStr">
        <is>
          <t>Merrick Becerra (RS SO) •</t>
        </is>
      </c>
    </row>
    <row r="2601">
      <c r="A2601" t="inlineStr">
        <is>
          <t>New Mexico State</t>
        </is>
      </c>
      <c r="B2601" t="inlineStr">
        <is>
          <t>TE</t>
        </is>
      </c>
      <c r="C2601" t="inlineStr">
        <is>
          <t>Josiah Thomas (SO) •</t>
        </is>
      </c>
      <c r="D2601" t="inlineStr">
        <is>
          <t>Jerry Lydiatt (RS JR)</t>
        </is>
      </c>
      <c r="E2601" t="inlineStr">
        <is>
          <t>Carson Su'esu'e (RS FR) •</t>
        </is>
      </c>
      <c r="F2601" t="inlineStr">
        <is>
          <t>Ray Lotten (RS JR) •</t>
        </is>
      </c>
    </row>
    <row r="2602">
      <c r="A2602" t="inlineStr">
        <is>
          <t>New Mexico State</t>
        </is>
      </c>
      <c r="B2602" t="inlineStr">
        <is>
          <t>QB</t>
        </is>
      </c>
      <c r="C2602" t="inlineStr">
        <is>
          <t>Trey Hedden (JR) •</t>
        </is>
      </c>
      <c r="D2602" t="inlineStr">
        <is>
          <t>Adam Damante (RS JR) •</t>
        </is>
      </c>
    </row>
    <row r="2603">
      <c r="A2603" t="inlineStr">
        <is>
          <t>New Mexico State</t>
        </is>
      </c>
      <c r="B2603" t="inlineStr">
        <is>
          <t>RB</t>
        </is>
      </c>
      <c r="C2603" t="inlineStr">
        <is>
          <t>James Jones (RS SR) •</t>
        </is>
      </c>
      <c r="D2603" t="inlineStr">
        <is>
          <t>Dijon Stanley (SR) •</t>
        </is>
      </c>
      <c r="E2603" t="inlineStr">
        <is>
          <t>TJ Washington Jr. (RS JR) •</t>
        </is>
      </c>
      <c r="F2603" t="inlineStr">
        <is>
          <t>Isaiah Rudison (RS SR)</t>
        </is>
      </c>
    </row>
    <row r="2604">
      <c r="A2604" t="inlineStr">
        <is>
          <t>New Mexico State</t>
        </is>
      </c>
    </row>
    <row r="2605">
      <c r="A2605" t="inlineStr">
        <is>
          <t>New Mexico State</t>
        </is>
      </c>
    </row>
    <row r="2606">
      <c r="A2606" t="inlineStr">
        <is>
          <t>New Mexico State</t>
        </is>
      </c>
      <c r="C2606" t="inlineStr">
        <is>
          <t>DEFENSE — 3-3-5 (OurLads 07/23/2026)</t>
        </is>
      </c>
    </row>
    <row r="2607">
      <c r="A2607" t="inlineStr">
        <is>
          <t>New Mexico State</t>
        </is>
      </c>
      <c r="B2607" t="inlineStr">
        <is>
          <t>LDE</t>
        </is>
      </c>
      <c r="C2607" t="inlineStr">
        <is>
          <t>Brad Vislisel (RS JR) •</t>
        </is>
      </c>
      <c r="D2607" t="inlineStr">
        <is>
          <t>Demanuel Brown (RS JR) •</t>
        </is>
      </c>
      <c r="E2607" t="inlineStr">
        <is>
          <t>Reeves Baller (RS JR) •</t>
        </is>
      </c>
    </row>
    <row r="2608">
      <c r="A2608" t="inlineStr">
        <is>
          <t>New Mexico State</t>
        </is>
      </c>
      <c r="B2608" t="inlineStr">
        <is>
          <t>LDT</t>
        </is>
      </c>
      <c r="C2608" t="inlineStr">
        <is>
          <t>Kaian Roberts-Day (RS SR) •</t>
        </is>
      </c>
      <c r="D2608" t="inlineStr">
        <is>
          <t>Enzo-Pierre Tayou (RS SR) •</t>
        </is>
      </c>
      <c r="E2608" t="inlineStr">
        <is>
          <t>Jason Gwan (RS JR) •</t>
        </is>
      </c>
      <c r="F2608" t="inlineStr">
        <is>
          <t>Josiah Jackson (GR) •</t>
        </is>
      </c>
    </row>
    <row r="2609">
      <c r="A2609" t="inlineStr">
        <is>
          <t>New Mexico State</t>
        </is>
      </c>
      <c r="B2609" t="inlineStr">
        <is>
          <t>RDT</t>
        </is>
      </c>
      <c r="C2609" t="inlineStr">
        <is>
          <t>Henry Davis III (SR) •</t>
        </is>
      </c>
      <c r="D2609" t="inlineStr">
        <is>
          <t>Jeremiah Sandiford (SR) •</t>
        </is>
      </c>
      <c r="E2609" t="inlineStr">
        <is>
          <t>Jordan-Lebron Downey (JR) •</t>
        </is>
      </c>
    </row>
    <row r="2610">
      <c r="A2610" t="inlineStr">
        <is>
          <t>New Mexico State</t>
        </is>
      </c>
      <c r="B2610" t="inlineStr">
        <is>
          <t>RDE</t>
        </is>
      </c>
      <c r="C2610" t="inlineStr">
        <is>
          <t>Gabe Peterson (RS SR) •</t>
        </is>
      </c>
      <c r="D2610" t="inlineStr">
        <is>
          <t>Obinna Okeke (RS JR) •</t>
        </is>
      </c>
      <c r="E2610" t="inlineStr">
        <is>
          <t>Zhakius Thomas (JR) •</t>
        </is>
      </c>
    </row>
    <row r="2611">
      <c r="A2611" t="inlineStr">
        <is>
          <t>New Mexico State</t>
        </is>
      </c>
      <c r="B2611" t="inlineStr">
        <is>
          <t>WLB</t>
        </is>
      </c>
      <c r="C2611" t="inlineStr">
        <is>
          <t>Tory Gethers (SR) •</t>
        </is>
      </c>
      <c r="D2611" t="inlineStr">
        <is>
          <t>Zaiden Davis (SO)</t>
        </is>
      </c>
    </row>
    <row r="2612">
      <c r="A2612" t="inlineStr">
        <is>
          <t>New Mexico State</t>
        </is>
      </c>
      <c r="B2612" t="inlineStr">
        <is>
          <t>MLB</t>
        </is>
      </c>
      <c r="C2612" t="inlineStr">
        <is>
          <t>Sone Aupiu (RS SR)</t>
        </is>
      </c>
      <c r="D2612" t="inlineStr">
        <is>
          <t>Fa'apaia Fualema (JR) •</t>
        </is>
      </c>
    </row>
    <row r="2613">
      <c r="A2613" t="inlineStr">
        <is>
          <t>New Mexico State</t>
        </is>
      </c>
      <c r="B2613" t="inlineStr">
        <is>
          <t>LCB</t>
        </is>
      </c>
      <c r="C2613" t="inlineStr">
        <is>
          <t>Josiah Charles (SR)</t>
        </is>
      </c>
      <c r="D2613" t="inlineStr">
        <is>
          <t>Lorenzo Smith (SR) •</t>
        </is>
      </c>
      <c r="E2613" t="inlineStr">
        <is>
          <t>Izzy Clark-White (RS JR) •</t>
        </is>
      </c>
    </row>
    <row r="2614">
      <c r="A2614" t="inlineStr">
        <is>
          <t>New Mexico State</t>
        </is>
      </c>
      <c r="B2614" t="inlineStr">
        <is>
          <t>SS</t>
        </is>
      </c>
      <c r="C2614" t="inlineStr">
        <is>
          <t>Bernock Iya (RS SR) •</t>
        </is>
      </c>
      <c r="D2614" t="inlineStr">
        <is>
          <t>DJ Cloyd (SR) •</t>
        </is>
      </c>
      <c r="E2614" t="inlineStr">
        <is>
          <t>Walter Owens (RS JR) •</t>
        </is>
      </c>
    </row>
    <row r="2615">
      <c r="A2615" t="inlineStr">
        <is>
          <t>New Mexico State</t>
        </is>
      </c>
      <c r="B2615" t="inlineStr">
        <is>
          <t>FS</t>
        </is>
      </c>
      <c r="C2615" t="inlineStr">
        <is>
          <t>Nick Session (GR) •</t>
        </is>
      </c>
      <c r="D2615" t="inlineStr">
        <is>
          <t>RJ Chapman (RS SR) •</t>
        </is>
      </c>
      <c r="E2615" t="inlineStr">
        <is>
          <t>Jakobe Campbell (RS SO)</t>
        </is>
      </c>
    </row>
    <row r="2616">
      <c r="A2616" t="inlineStr">
        <is>
          <t>New Mexico State</t>
        </is>
      </c>
      <c r="B2616" t="inlineStr">
        <is>
          <t>RCB</t>
        </is>
      </c>
      <c r="C2616" t="inlineStr">
        <is>
          <t>Javon Gillespie (RS JR) •</t>
        </is>
      </c>
      <c r="D2616" t="inlineStr">
        <is>
          <t>De'Marcus Peters (RS SR) •</t>
        </is>
      </c>
    </row>
    <row r="2617">
      <c r="A2617" t="inlineStr">
        <is>
          <t>New Mexico State</t>
        </is>
      </c>
      <c r="B2617" t="inlineStr">
        <is>
          <t>NB</t>
        </is>
      </c>
      <c r="C2617" t="inlineStr">
        <is>
          <t>Tayden Barnes (RS JR) •</t>
        </is>
      </c>
    </row>
    <row r="2618">
      <c r="A2618" t="inlineStr">
        <is>
          <t>New Mexico State</t>
        </is>
      </c>
    </row>
    <row r="2619">
      <c r="A2619" t="inlineStr">
        <is>
          <t>New Mexico State</t>
        </is>
      </c>
      <c r="C2619" t="inlineStr">
        <is>
          <t>SPECIAL TEAMS (OurLads 07/23/2026)</t>
        </is>
      </c>
    </row>
    <row r="2620">
      <c r="A2620" t="inlineStr">
        <is>
          <t>New Mexico State</t>
        </is>
      </c>
      <c r="B2620" t="inlineStr">
        <is>
          <t>PT</t>
        </is>
      </c>
      <c r="C2620" t="inlineStr">
        <is>
          <t>Brody Richter (RS SR) •</t>
        </is>
      </c>
    </row>
    <row r="2621">
      <c r="A2621" t="inlineStr">
        <is>
          <t>New Mexico State</t>
        </is>
      </c>
      <c r="B2621" t="inlineStr">
        <is>
          <t>PK</t>
        </is>
      </c>
      <c r="C2621" t="inlineStr">
        <is>
          <t>Ilya Uvaydov (RS SR) •</t>
        </is>
      </c>
      <c r="D2621" t="inlineStr">
        <is>
          <t>David Barker (RS FR)</t>
        </is>
      </c>
      <c r="E2621" t="inlineStr">
        <is>
          <t>Kyah Francone (RS FR)</t>
        </is>
      </c>
    </row>
    <row r="2622">
      <c r="A2622" t="inlineStr">
        <is>
          <t>New Mexico State</t>
        </is>
      </c>
      <c r="B2622" t="inlineStr">
        <is>
          <t>KO</t>
        </is>
      </c>
      <c r="C2622" t="inlineStr">
        <is>
          <t>Ilya Uvaydov (RS SR) •</t>
        </is>
      </c>
      <c r="D2622" t="inlineStr">
        <is>
          <t>David Barker (RS FR)</t>
        </is>
      </c>
      <c r="E2622" t="inlineStr">
        <is>
          <t>Kyah Francone (RS FR)</t>
        </is>
      </c>
    </row>
    <row r="2623">
      <c r="A2623" t="inlineStr">
        <is>
          <t>New Mexico State</t>
        </is>
      </c>
      <c r="B2623" t="inlineStr">
        <is>
          <t>LS</t>
        </is>
      </c>
      <c r="C2623" t="inlineStr">
        <is>
          <t>Braydyn Sage (RS FR)</t>
        </is>
      </c>
    </row>
    <row r="2624">
      <c r="A2624" t="inlineStr">
        <is>
          <t>New Mexico State</t>
        </is>
      </c>
      <c r="B2624" t="inlineStr">
        <is>
          <t>H</t>
        </is>
      </c>
      <c r="C2624" t="inlineStr">
        <is>
          <t>Brody Richter (RS SR) •</t>
        </is>
      </c>
    </row>
    <row r="2625">
      <c r="A2625" t="inlineStr">
        <is>
          <t>New Mexico State</t>
        </is>
      </c>
      <c r="B2625" t="inlineStr">
        <is>
          <t>PR</t>
        </is>
      </c>
      <c r="C2625" t="inlineStr">
        <is>
          <t>TJ Pride (JR)</t>
        </is>
      </c>
      <c r="D2625" t="inlineStr">
        <is>
          <t>TK King (RS SR) •</t>
        </is>
      </c>
    </row>
    <row r="2626">
      <c r="A2626" t="inlineStr">
        <is>
          <t>New Mexico State</t>
        </is>
      </c>
      <c r="B2626" t="inlineStr">
        <is>
          <t>KR</t>
        </is>
      </c>
      <c r="C2626" t="inlineStr">
        <is>
          <t>TK King (RS SR) •</t>
        </is>
      </c>
      <c r="D2626" t="inlineStr">
        <is>
          <t>Dijon Stanley (SR) •</t>
        </is>
      </c>
    </row>
    <row r="2627">
      <c r="A2627" t="inlineStr">
        <is>
          <t>North Carolina</t>
        </is>
      </c>
      <c r="C2627" t="inlineStr">
        <is>
          <t>OFFENSE — Pro Style (OurLads 06/14/2026)</t>
        </is>
      </c>
    </row>
    <row r="2628">
      <c r="A2628" t="inlineStr">
        <is>
          <t>North Carolina</t>
        </is>
      </c>
      <c r="B2628" t="inlineStr">
        <is>
          <t>WR-X</t>
        </is>
      </c>
      <c r="C2628" t="inlineStr">
        <is>
          <t>Jordan Shipp (JR)</t>
        </is>
      </c>
      <c r="D2628" t="inlineStr">
        <is>
          <t>Madrid Tucker (RS FR)</t>
        </is>
      </c>
      <c r="E2628" t="inlineStr">
        <is>
          <t>Kymistrii Young (FR)</t>
        </is>
      </c>
    </row>
    <row r="2629">
      <c r="A2629" t="inlineStr">
        <is>
          <t>North Carolina</t>
        </is>
      </c>
      <c r="B2629" t="inlineStr">
        <is>
          <t>WR-Z</t>
        </is>
      </c>
      <c r="C2629" t="inlineStr">
        <is>
          <t>Mason Humphrey (SR) •</t>
        </is>
      </c>
      <c r="D2629" t="inlineStr">
        <is>
          <t>Nathan Leacock (RS JR) •</t>
        </is>
      </c>
      <c r="E2629" t="inlineStr">
        <is>
          <t>Carnell Warren (FR)</t>
        </is>
      </c>
    </row>
    <row r="2630">
      <c r="A2630" t="inlineStr">
        <is>
          <t>North Carolina</t>
        </is>
      </c>
      <c r="B2630" t="inlineStr">
        <is>
          <t>WR-SL</t>
        </is>
      </c>
      <c r="C2630" t="inlineStr">
        <is>
          <t>Trech Kekahuna (RS JR) •</t>
        </is>
      </c>
      <c r="D2630" t="inlineStr">
        <is>
          <t>Dayton Sneed (RS JR) •</t>
        </is>
      </c>
      <c r="E2630" t="inlineStr">
        <is>
          <t>C.J. Sadler (FR)</t>
        </is>
      </c>
    </row>
    <row r="2631">
      <c r="A2631" t="inlineStr">
        <is>
          <t>North Carolina</t>
        </is>
      </c>
      <c r="B2631" t="inlineStr">
        <is>
          <t>LT</t>
        </is>
      </c>
      <c r="C2631" t="inlineStr">
        <is>
          <t>Jordan Hall (RS JR) •</t>
        </is>
      </c>
      <c r="D2631" t="inlineStr">
        <is>
          <t>Eidan Buchanan (SO)</t>
        </is>
      </c>
    </row>
    <row r="2632">
      <c r="A2632" t="inlineStr">
        <is>
          <t>North Carolina</t>
        </is>
      </c>
      <c r="B2632" t="inlineStr">
        <is>
          <t>LG</t>
        </is>
      </c>
      <c r="C2632" t="inlineStr">
        <is>
          <t>Aidan Banfield (JR)</t>
        </is>
      </c>
      <c r="D2632" t="inlineStr">
        <is>
          <t>Jonah Rodriguez (RS JR) •</t>
        </is>
      </c>
      <c r="E2632" t="inlineStr">
        <is>
          <t>Trey Blue (RS FR)</t>
        </is>
      </c>
    </row>
    <row r="2633">
      <c r="A2633" t="inlineStr">
        <is>
          <t>North Carolina</t>
        </is>
      </c>
      <c r="B2633" t="inlineStr">
        <is>
          <t>C</t>
        </is>
      </c>
      <c r="C2633" t="inlineStr">
        <is>
          <t>Christo Kelly (GR) •</t>
        </is>
      </c>
    </row>
    <row r="2634">
      <c r="A2634" t="inlineStr">
        <is>
          <t>North Carolina</t>
        </is>
      </c>
      <c r="B2634" t="inlineStr">
        <is>
          <t>RG</t>
        </is>
      </c>
      <c r="C2634" t="inlineStr">
        <is>
          <t>Andrew Threatt (SR) •</t>
        </is>
      </c>
      <c r="D2634" t="inlineStr">
        <is>
          <t>Rowan Byrne (RS FR) •</t>
        </is>
      </c>
      <c r="E2634" t="inlineStr">
        <is>
          <t>Byron Nelson (RS FR)</t>
        </is>
      </c>
    </row>
    <row r="2635">
      <c r="A2635" t="inlineStr">
        <is>
          <t>North Carolina</t>
        </is>
      </c>
      <c r="B2635" t="inlineStr">
        <is>
          <t>RT</t>
        </is>
      </c>
      <c r="C2635" t="inlineStr">
        <is>
          <t>Jacqawn McRoy (RS SO) •</t>
        </is>
      </c>
      <c r="D2635" t="inlineStr">
        <is>
          <t>Brandon Homady (RS FR) •</t>
        </is>
      </c>
    </row>
    <row r="2636">
      <c r="A2636" t="inlineStr">
        <is>
          <t>North Carolina</t>
        </is>
      </c>
      <c r="B2636" t="inlineStr">
        <is>
          <t>TE</t>
        </is>
      </c>
      <c r="C2636" t="inlineStr">
        <is>
          <t>Jaxxon Warren (RS SO) •</t>
        </is>
      </c>
      <c r="D2636" t="inlineStr">
        <is>
          <t>Shamar Easter (RS JR) •</t>
        </is>
      </c>
      <c r="E2636" t="inlineStr">
        <is>
          <t>Jelani Thurman (RS JR) •</t>
        </is>
      </c>
      <c r="F2636" t="inlineStr">
        <is>
          <t>Jordan Washington (RS SO) •</t>
        </is>
      </c>
    </row>
    <row r="2637">
      <c r="A2637" t="inlineStr">
        <is>
          <t>North Carolina</t>
        </is>
      </c>
      <c r="B2637" t="inlineStr">
        <is>
          <t>QB</t>
        </is>
      </c>
      <c r="C2637" t="inlineStr">
        <is>
          <t>Billy Edwards Jr. (GR) •</t>
        </is>
      </c>
      <c r="D2637" t="inlineStr">
        <is>
          <t>Miles O'Neill (RS SO) •</t>
        </is>
      </c>
      <c r="E2637" t="inlineStr">
        <is>
          <t>Au'Tori Newkirk (RS FR)</t>
        </is>
      </c>
      <c r="F2637" t="inlineStr">
        <is>
          <t>Travis Burgess (FR)</t>
        </is>
      </c>
    </row>
    <row r="2638">
      <c r="A2638" t="inlineStr">
        <is>
          <t>North Carolina</t>
        </is>
      </c>
      <c r="B2638" t="inlineStr">
        <is>
          <t>RB</t>
        </is>
      </c>
      <c r="C2638" t="inlineStr">
        <is>
          <t>Demon June (SO)</t>
        </is>
      </c>
      <c r="D2638" t="inlineStr">
        <is>
          <t>Benjamin Hall (RS JR) •</t>
        </is>
      </c>
      <c r="E2638" t="inlineStr">
        <is>
          <t>Kaleb Jackson (RS JR) •</t>
        </is>
      </c>
      <c r="F2638" t="inlineStr">
        <is>
          <t>Jaylen McGill (SO)</t>
        </is>
      </c>
    </row>
    <row r="2639">
      <c r="A2639" t="inlineStr">
        <is>
          <t>North Carolina</t>
        </is>
      </c>
    </row>
    <row r="2640">
      <c r="A2640" t="inlineStr">
        <is>
          <t>North Carolina</t>
        </is>
      </c>
    </row>
    <row r="2641">
      <c r="A2641" t="inlineStr">
        <is>
          <t>North Carolina</t>
        </is>
      </c>
      <c r="C2641" t="inlineStr">
        <is>
          <t>DEFENSE — 4-2-5 (OurLads 06/14/2026)</t>
        </is>
      </c>
    </row>
    <row r="2642">
      <c r="A2642" t="inlineStr">
        <is>
          <t>North Carolina</t>
        </is>
      </c>
      <c r="B2642" t="inlineStr">
        <is>
          <t>LDE</t>
        </is>
      </c>
      <c r="C2642" t="inlineStr">
        <is>
          <t>Donovan Hoilette Jr. (GR) •</t>
        </is>
      </c>
      <c r="D2642" t="inlineStr">
        <is>
          <t>Jaylen Harvey (RS SO) •</t>
        </is>
      </c>
      <c r="E2642" t="inlineStr">
        <is>
          <t>Zavion Griffin-Haynes (FR)</t>
        </is>
      </c>
    </row>
    <row r="2643">
      <c r="A2643" t="inlineStr">
        <is>
          <t>North Carolina</t>
        </is>
      </c>
      <c r="B2643" t="inlineStr">
        <is>
          <t>NT</t>
        </is>
      </c>
      <c r="C2643" t="inlineStr">
        <is>
          <t>Isaiah Johnson (RS SR) •</t>
        </is>
      </c>
      <c r="D2643" t="inlineStr">
        <is>
          <t>Xavier Lewis (SO)</t>
        </is>
      </c>
      <c r="E2643" t="inlineStr">
        <is>
          <t>Vodney Cleveland (FR)</t>
        </is>
      </c>
    </row>
    <row r="2644">
      <c r="A2644" t="inlineStr">
        <is>
          <t>North Carolina</t>
        </is>
      </c>
      <c r="B2644" t="inlineStr">
        <is>
          <t>DT</t>
        </is>
      </c>
      <c r="C2644" t="inlineStr">
        <is>
          <t>Leroy Jackson (RS SO)</t>
        </is>
      </c>
      <c r="D2644" t="inlineStr">
        <is>
          <t>Tarvorise Brown (RS JR) •</t>
        </is>
      </c>
      <c r="E2644" t="inlineStr">
        <is>
          <t>Nicco Maggio (RS FR)</t>
        </is>
      </c>
    </row>
    <row r="2645">
      <c r="A2645" t="inlineStr">
        <is>
          <t>North Carolina</t>
        </is>
      </c>
      <c r="B2645" t="inlineStr">
        <is>
          <t>RDE</t>
        </is>
      </c>
      <c r="C2645" t="inlineStr">
        <is>
          <t>Melkart Abou Jaoude (RS SR) •</t>
        </is>
      </c>
      <c r="D2645" t="inlineStr">
        <is>
          <t>Joseph Mupoyi (RS JR) •</t>
        </is>
      </c>
      <c r="E2645" t="inlineStr">
        <is>
          <t>David Jackson (FR)</t>
        </is>
      </c>
    </row>
    <row r="2646">
      <c r="A2646" t="inlineStr">
        <is>
          <t>North Carolina</t>
        </is>
      </c>
      <c r="B2646" t="inlineStr">
        <is>
          <t>WLB</t>
        </is>
      </c>
      <c r="C2646" t="inlineStr">
        <is>
          <t>Peyton Seelmann (JR) •</t>
        </is>
      </c>
      <c r="D2646" t="inlineStr">
        <is>
          <t>Jonathan Agumadu (RS SO) •</t>
        </is>
      </c>
      <c r="E2646" t="inlineStr">
        <is>
          <t>Jake Bauer (RS FR)</t>
        </is>
      </c>
      <c r="F2646" t="inlineStr">
        <is>
          <t>DQ Forkpa (FR)</t>
        </is>
      </c>
    </row>
    <row r="2647">
      <c r="A2647" t="inlineStr">
        <is>
          <t>North Carolina</t>
        </is>
      </c>
      <c r="B2647" t="inlineStr">
        <is>
          <t>MLB</t>
        </is>
      </c>
      <c r="C2647" t="inlineStr">
        <is>
          <t>Derek McDonald (GR) •</t>
        </is>
      </c>
      <c r="D2647" t="inlineStr">
        <is>
          <t>Timir Hickman-Collins (RS SO) •</t>
        </is>
      </c>
      <c r="E2647" t="inlineStr">
        <is>
          <t>Daniel Anderson (RS SO)</t>
        </is>
      </c>
    </row>
    <row r="2648">
      <c r="A2648" t="inlineStr">
        <is>
          <t>North Carolina</t>
        </is>
      </c>
      <c r="B2648" t="inlineStr">
        <is>
          <t>LCB</t>
        </is>
      </c>
      <c r="C2648" t="inlineStr">
        <is>
          <t>Jaiden Patterson (JR)</t>
        </is>
      </c>
      <c r="D2648" t="inlineStr">
        <is>
          <t>Jalon Thompson (JR)</t>
        </is>
      </c>
      <c r="E2648" t="inlineStr">
        <is>
          <t>Kenton Dopson III (FR)</t>
        </is>
      </c>
    </row>
    <row r="2649">
      <c r="A2649" t="inlineStr">
        <is>
          <t>North Carolina</t>
        </is>
      </c>
      <c r="B2649" t="inlineStr">
        <is>
          <t>SS</t>
        </is>
      </c>
      <c r="C2649" t="inlineStr">
        <is>
          <t>Greg Smith (RS SO) •</t>
        </is>
      </c>
      <c r="D2649" t="inlineStr">
        <is>
          <t>Javion Butts (RS FR)</t>
        </is>
      </c>
    </row>
    <row r="2650">
      <c r="A2650" t="inlineStr">
        <is>
          <t>North Carolina</t>
        </is>
      </c>
      <c r="B2650" t="inlineStr">
        <is>
          <t>FS</t>
        </is>
      </c>
      <c r="C2650" t="inlineStr">
        <is>
          <t>Coleman Bryson (RS SR) •</t>
        </is>
      </c>
      <c r="D2650" t="inlineStr">
        <is>
          <t>Peyton Waters (RS SO) •</t>
        </is>
      </c>
      <c r="E2650" t="inlineStr">
        <is>
          <t>Jakob Weatherspoon (FR)</t>
        </is>
      </c>
    </row>
    <row r="2651">
      <c r="A2651" t="inlineStr">
        <is>
          <t>North Carolina</t>
        </is>
      </c>
      <c r="B2651" t="inlineStr">
        <is>
          <t>RCB</t>
        </is>
      </c>
      <c r="C2651" t="inlineStr">
        <is>
          <t>Ade Willie (RS SR) •</t>
        </is>
      </c>
      <c r="D2651" t="inlineStr">
        <is>
          <t>Reggie Love II (RS JR)</t>
        </is>
      </c>
      <c r="E2651" t="inlineStr">
        <is>
          <t>Jaziel Hart (FR)</t>
        </is>
      </c>
    </row>
    <row r="2652">
      <c r="A2652" t="inlineStr">
        <is>
          <t>North Carolina</t>
        </is>
      </c>
      <c r="B2652" t="inlineStr">
        <is>
          <t>NB</t>
        </is>
      </c>
      <c r="C2652" t="inlineStr">
        <is>
          <t>Kaleb Cost (SR)</t>
        </is>
      </c>
      <c r="D2652" t="inlineStr">
        <is>
          <t>Tre Miller (RS JR)</t>
        </is>
      </c>
    </row>
    <row r="2653">
      <c r="A2653" t="inlineStr">
        <is>
          <t>North Carolina</t>
        </is>
      </c>
    </row>
    <row r="2654">
      <c r="A2654" t="inlineStr">
        <is>
          <t>North Carolina</t>
        </is>
      </c>
      <c r="C2654" t="inlineStr">
        <is>
          <t>SPECIAL TEAMS (OurLads 06/14/2026)</t>
        </is>
      </c>
    </row>
    <row r="2655">
      <c r="A2655" t="inlineStr">
        <is>
          <t>North Carolina</t>
        </is>
      </c>
      <c r="B2655" t="inlineStr">
        <is>
          <t>PT</t>
        </is>
      </c>
      <c r="C2655" t="inlineStr">
        <is>
          <t>Jacob Horvath (RS JR) •</t>
        </is>
      </c>
      <c r="D2655" t="inlineStr">
        <is>
          <t>Adam McCann-Gibbs (FR)</t>
        </is>
      </c>
    </row>
    <row r="2656">
      <c r="A2656" t="inlineStr">
        <is>
          <t>North Carolina</t>
        </is>
      </c>
      <c r="B2656" t="inlineStr">
        <is>
          <t>PK</t>
        </is>
      </c>
      <c r="C2656" t="inlineStr">
        <is>
          <t>Aeron Burrell (JR) •</t>
        </is>
      </c>
      <c r="D2656" t="inlineStr">
        <is>
          <t>David Green (FR)</t>
        </is>
      </c>
    </row>
    <row r="2657">
      <c r="A2657" t="inlineStr">
        <is>
          <t>North Carolina</t>
        </is>
      </c>
      <c r="B2657" t="inlineStr">
        <is>
          <t>KO</t>
        </is>
      </c>
      <c r="C2657" t="inlineStr">
        <is>
          <t>Aeron Burrell (JR) •</t>
        </is>
      </c>
      <c r="D2657" t="inlineStr">
        <is>
          <t>David Green (FR)</t>
        </is>
      </c>
    </row>
    <row r="2658">
      <c r="A2658" t="inlineStr">
        <is>
          <t>North Carolina</t>
        </is>
      </c>
      <c r="B2658" t="inlineStr">
        <is>
          <t>LS</t>
        </is>
      </c>
      <c r="C2658" t="inlineStr">
        <is>
          <t>Gannon Burt (RS JR) •</t>
        </is>
      </c>
    </row>
    <row r="2659">
      <c r="A2659" t="inlineStr">
        <is>
          <t>North Carolina</t>
        </is>
      </c>
      <c r="B2659" t="inlineStr">
        <is>
          <t>H</t>
        </is>
      </c>
      <c r="C2659" t="inlineStr">
        <is>
          <t>Jacob Horvath (RS JR) •</t>
        </is>
      </c>
      <c r="D2659" t="inlineStr">
        <is>
          <t>Adam McCann-Gibbs (FR)</t>
        </is>
      </c>
    </row>
    <row r="2660">
      <c r="A2660" t="inlineStr">
        <is>
          <t>North Carolina</t>
        </is>
      </c>
      <c r="B2660" t="inlineStr">
        <is>
          <t>PR</t>
        </is>
      </c>
      <c r="C2660" t="inlineStr">
        <is>
          <t>Kaleb Cost (SR)</t>
        </is>
      </c>
    </row>
    <row r="2661">
      <c r="A2661" t="inlineStr">
        <is>
          <t>North Carolina</t>
        </is>
      </c>
      <c r="B2661" t="inlineStr">
        <is>
          <t>KR</t>
        </is>
      </c>
      <c r="C2661" t="inlineStr">
        <is>
          <t>Jaylen McGill (SO)</t>
        </is>
      </c>
      <c r="D2661" t="inlineStr">
        <is>
          <t>Benjamin Hall (RS JR) •</t>
        </is>
      </c>
    </row>
    <row r="2662">
      <c r="A2662" t="inlineStr">
        <is>
          <t>North Dakota State</t>
        </is>
      </c>
      <c r="C2662" t="inlineStr">
        <is>
          <t>OFFENSE — Pro Style (OurLads 06/22/2026)</t>
        </is>
      </c>
    </row>
    <row r="2663">
      <c r="A2663" t="inlineStr">
        <is>
          <t>North Dakota State</t>
        </is>
      </c>
      <c r="B2663" t="inlineStr">
        <is>
          <t>WR-X</t>
        </is>
      </c>
      <c r="C2663" t="inlineStr">
        <is>
          <t>Mekhi Collins (RS SR)</t>
        </is>
      </c>
      <c r="D2663" t="inlineStr">
        <is>
          <t>Logan Conklin (RS SO)</t>
        </is>
      </c>
      <c r="E2663" t="inlineStr">
        <is>
          <t>SJ Green (RS FR)</t>
        </is>
      </c>
      <c r="F2663" t="inlineStr">
        <is>
          <t>Kelly Watson (RS JR)</t>
        </is>
      </c>
    </row>
    <row r="2664">
      <c r="A2664" t="inlineStr">
        <is>
          <t>North Dakota State</t>
        </is>
      </c>
      <c r="B2664" t="inlineStr">
        <is>
          <t>WR-Z</t>
        </is>
      </c>
      <c r="C2664" t="inlineStr">
        <is>
          <t>Isiah St. Romain (RS SO)</t>
        </is>
      </c>
      <c r="D2664" t="inlineStr">
        <is>
          <t>Chris Kiel (RS FR)</t>
        </is>
      </c>
      <c r="E2664" t="inlineStr">
        <is>
          <t>Dylan Vokal (RS FR)</t>
        </is>
      </c>
    </row>
    <row r="2665">
      <c r="A2665" t="inlineStr">
        <is>
          <t>North Dakota State</t>
        </is>
      </c>
      <c r="B2665" t="inlineStr">
        <is>
          <t>WR-F</t>
        </is>
      </c>
      <c r="C2665" t="inlineStr">
        <is>
          <t>Jackson Williams (JR)</t>
        </is>
      </c>
      <c r="D2665" t="inlineStr">
        <is>
          <t>Cade Osterman (RS JR) •</t>
        </is>
      </c>
      <c r="E2665" t="inlineStr">
        <is>
          <t>John Gores (RS SR)</t>
        </is>
      </c>
    </row>
    <row r="2666">
      <c r="A2666" t="inlineStr">
        <is>
          <t>North Dakota State</t>
        </is>
      </c>
      <c r="B2666" t="inlineStr">
        <is>
          <t>LT</t>
        </is>
      </c>
      <c r="C2666" t="inlineStr">
        <is>
          <t>Ryan Babatz (SO)</t>
        </is>
      </c>
    </row>
    <row r="2667">
      <c r="A2667" t="inlineStr">
        <is>
          <t>North Dakota State</t>
        </is>
      </c>
      <c r="B2667" t="inlineStr">
        <is>
          <t>LG</t>
        </is>
      </c>
      <c r="C2667" t="inlineStr">
        <is>
          <t>Nate Tastad (RS SO)</t>
        </is>
      </c>
      <c r="D2667" t="inlineStr">
        <is>
          <t>Jack Liwienski (RS JR)</t>
        </is>
      </c>
    </row>
    <row r="2668">
      <c r="A2668" t="inlineStr">
        <is>
          <t>North Dakota State</t>
        </is>
      </c>
      <c r="B2668" t="inlineStr">
        <is>
          <t>C</t>
        </is>
      </c>
      <c r="C2668" t="inlineStr">
        <is>
          <t>Griffin Empey (RS JR)</t>
        </is>
      </c>
      <c r="D2668" t="inlineStr">
        <is>
          <t>Gage Schmidt (RS SO)</t>
        </is>
      </c>
    </row>
    <row r="2669">
      <c r="A2669" t="inlineStr">
        <is>
          <t>North Dakota State</t>
        </is>
      </c>
      <c r="B2669" t="inlineStr">
        <is>
          <t>RG</t>
        </is>
      </c>
      <c r="C2669" t="inlineStr">
        <is>
          <t>Josh Magin (RS SR)</t>
        </is>
      </c>
      <c r="D2669" t="inlineStr">
        <is>
          <t>Nate Schneckloth (RS JR)</t>
        </is>
      </c>
    </row>
    <row r="2670">
      <c r="A2670" t="inlineStr">
        <is>
          <t>North Dakota State</t>
        </is>
      </c>
      <c r="B2670" t="inlineStr">
        <is>
          <t>RT</t>
        </is>
      </c>
      <c r="C2670" t="inlineStr">
        <is>
          <t>Kene Anene (RS SO) •</t>
        </is>
      </c>
      <c r="D2670" t="inlineStr">
        <is>
          <t>Noah Stommes (RS SO)</t>
        </is>
      </c>
    </row>
    <row r="2671">
      <c r="A2671" t="inlineStr">
        <is>
          <t>North Dakota State</t>
        </is>
      </c>
      <c r="B2671" t="inlineStr">
        <is>
          <t>TE</t>
        </is>
      </c>
      <c r="C2671" t="inlineStr">
        <is>
          <t>Reis Kessel (RS SO)</t>
        </is>
      </c>
      <c r="D2671" t="inlineStr">
        <is>
          <t>Kaden Zenzen (RS SR)</t>
        </is>
      </c>
      <c r="E2671" t="inlineStr">
        <is>
          <t>Luke Kokat (RS SR)</t>
        </is>
      </c>
    </row>
    <row r="2672">
      <c r="A2672" t="inlineStr">
        <is>
          <t>North Dakota State</t>
        </is>
      </c>
      <c r="B2672" t="inlineStr">
        <is>
          <t>QB</t>
        </is>
      </c>
      <c r="C2672" t="inlineStr">
        <is>
          <t>Nathan Hayes (RS SR)</t>
        </is>
      </c>
      <c r="D2672" t="inlineStr">
        <is>
          <t>Trey Drake (RS JR)</t>
        </is>
      </c>
      <c r="E2672" t="inlineStr">
        <is>
          <t>Zander Smith (RS FR)</t>
        </is>
      </c>
    </row>
    <row r="2673">
      <c r="A2673" t="inlineStr">
        <is>
          <t>North Dakota State</t>
        </is>
      </c>
      <c r="B2673" t="inlineStr">
        <is>
          <t>RB</t>
        </is>
      </c>
      <c r="C2673" t="inlineStr">
        <is>
          <t>DJ Scott (RS JR) •</t>
        </is>
      </c>
      <c r="D2673" t="inlineStr">
        <is>
          <t>Myles Mitchell (RS FR)</t>
        </is>
      </c>
      <c r="E2673" t="inlineStr">
        <is>
          <t>Barry Kpeenu (RS SO) •</t>
        </is>
      </c>
      <c r="F2673" t="inlineStr">
        <is>
          <t>Cortez LeGrant (RS JR) •</t>
        </is>
      </c>
    </row>
    <row r="2674">
      <c r="A2674" t="inlineStr">
        <is>
          <t>North Dakota State</t>
        </is>
      </c>
    </row>
    <row r="2675">
      <c r="A2675" t="inlineStr">
        <is>
          <t>North Dakota State</t>
        </is>
      </c>
    </row>
    <row r="2676">
      <c r="A2676" t="inlineStr">
        <is>
          <t>North Dakota State</t>
        </is>
      </c>
      <c r="C2676" t="inlineStr">
        <is>
          <t>DEFENSE — 4-3 (OurLads 06/22/2026)</t>
        </is>
      </c>
    </row>
    <row r="2677">
      <c r="A2677" t="inlineStr">
        <is>
          <t>North Dakota State</t>
        </is>
      </c>
      <c r="B2677" t="inlineStr">
        <is>
          <t>LDE</t>
        </is>
      </c>
      <c r="C2677" t="inlineStr">
        <is>
          <t>Kelton McCaslin (RS SR)</t>
        </is>
      </c>
      <c r="D2677" t="inlineStr">
        <is>
          <t>Allante Burley (RS SR)</t>
        </is>
      </c>
      <c r="E2677" t="inlineStr">
        <is>
          <t>Anthony Okes (RS JR) •</t>
        </is>
      </c>
    </row>
    <row r="2678">
      <c r="A2678" t="inlineStr">
        <is>
          <t>North Dakota State</t>
        </is>
      </c>
      <c r="B2678" t="inlineStr">
        <is>
          <t>LDT</t>
        </is>
      </c>
      <c r="C2678" t="inlineStr">
        <is>
          <t>Keenan Wilson (RS JR)</t>
        </is>
      </c>
      <c r="D2678" t="inlineStr">
        <is>
          <t>Zach Vanderpool (RS SO)</t>
        </is>
      </c>
      <c r="E2678" t="inlineStr">
        <is>
          <t>Obald Niyonkuru (RS JR) •</t>
        </is>
      </c>
    </row>
    <row r="2679">
      <c r="A2679" t="inlineStr">
        <is>
          <t>North Dakota State</t>
        </is>
      </c>
      <c r="B2679" t="inlineStr">
        <is>
          <t>RDT</t>
        </is>
      </c>
      <c r="C2679" t="inlineStr">
        <is>
          <t>Logan Larson (RS SR)</t>
        </is>
      </c>
      <c r="D2679" t="inlineStr">
        <is>
          <t>Alijah Wayne (SO)</t>
        </is>
      </c>
      <c r="E2679" t="inlineStr">
        <is>
          <t>Chase Evink (RS FR)</t>
        </is>
      </c>
    </row>
    <row r="2680">
      <c r="A2680" t="inlineStr">
        <is>
          <t>North Dakota State</t>
        </is>
      </c>
      <c r="B2680" t="inlineStr">
        <is>
          <t>RDE</t>
        </is>
      </c>
      <c r="C2680" t="inlineStr">
        <is>
          <t>Matthew Stenbroten (RS SO)</t>
        </is>
      </c>
      <c r="D2680" t="inlineStr">
        <is>
          <t>Victor Isele (RS JR)</t>
        </is>
      </c>
      <c r="E2680" t="inlineStr">
        <is>
          <t>Ethan Wood (RS FR)</t>
        </is>
      </c>
    </row>
    <row r="2681">
      <c r="A2681" t="inlineStr">
        <is>
          <t>North Dakota State</t>
        </is>
      </c>
      <c r="B2681" t="inlineStr">
        <is>
          <t>WLB</t>
        </is>
      </c>
      <c r="C2681" t="inlineStr">
        <is>
          <t>Alex Elliott (RS JR) •</t>
        </is>
      </c>
      <c r="D2681" t="inlineStr">
        <is>
          <t>Gavin Sell (RS FR)</t>
        </is>
      </c>
      <c r="E2681" t="inlineStr">
        <is>
          <t>Noah Taylor (RS JR)</t>
        </is>
      </c>
    </row>
    <row r="2682">
      <c r="A2682" t="inlineStr">
        <is>
          <t>North Dakota State</t>
        </is>
      </c>
      <c r="B2682" t="inlineStr">
        <is>
          <t>MLB</t>
        </is>
      </c>
      <c r="C2682" t="inlineStr">
        <is>
          <t>Keith Williams (JR) •</t>
        </is>
      </c>
      <c r="D2682" t="inlineStr">
        <is>
          <t>Peder Haugo (RS SO)</t>
        </is>
      </c>
      <c r="E2682" t="inlineStr">
        <is>
          <t>Oliver Lucht (RS JR)</t>
        </is>
      </c>
      <c r="F2682" t="inlineStr">
        <is>
          <t>Ryland Satter (RS SO)</t>
        </is>
      </c>
    </row>
    <row r="2683">
      <c r="A2683" t="inlineStr">
        <is>
          <t>North Dakota State</t>
        </is>
      </c>
      <c r="B2683" t="inlineStr">
        <is>
          <t>SLB</t>
        </is>
      </c>
      <c r="C2683" t="inlineStr">
        <is>
          <t>Donovan Woolen (JR)</t>
        </is>
      </c>
      <c r="D2683" t="inlineStr">
        <is>
          <t>Ray James Jr. (RS SO)</t>
        </is>
      </c>
      <c r="E2683" t="inlineStr">
        <is>
          <t>Chase Brixius (RS FR)</t>
        </is>
      </c>
    </row>
    <row r="2684">
      <c r="A2684" t="inlineStr">
        <is>
          <t>North Dakota State</t>
        </is>
      </c>
      <c r="B2684" t="inlineStr">
        <is>
          <t>LCB</t>
        </is>
      </c>
      <c r="C2684" t="inlineStr">
        <is>
          <t>EJ Davis (RS SO) •</t>
        </is>
      </c>
      <c r="D2684" t="inlineStr">
        <is>
          <t>Najee Nelson (RS JR)</t>
        </is>
      </c>
      <c r="E2684" t="inlineStr">
        <is>
          <t>Marion Moore (RS FR)</t>
        </is>
      </c>
      <c r="F2684" t="inlineStr">
        <is>
          <t>Will Rosenmeyer (RS SO)</t>
        </is>
      </c>
    </row>
    <row r="2685">
      <c r="A2685" t="inlineStr">
        <is>
          <t>North Dakota State</t>
        </is>
      </c>
      <c r="B2685" t="inlineStr">
        <is>
          <t>SS</t>
        </is>
      </c>
      <c r="C2685" t="inlineStr">
        <is>
          <t>Darius Givance (RS SR)</t>
        </is>
      </c>
      <c r="D2685" t="inlineStr">
        <is>
          <t>Jaylen Archibald (RS FR)</t>
        </is>
      </c>
      <c r="E2685" t="inlineStr">
        <is>
          <t>Will Steil (RS SO)</t>
        </is>
      </c>
    </row>
    <row r="2686">
      <c r="A2686" t="inlineStr">
        <is>
          <t>North Dakota State</t>
        </is>
      </c>
      <c r="B2686" t="inlineStr">
        <is>
          <t>FS</t>
        </is>
      </c>
      <c r="C2686" t="inlineStr">
        <is>
          <t>Taylen Eady (RS SO)</t>
        </is>
      </c>
      <c r="D2686" t="inlineStr">
        <is>
          <t>Jaylin Crumby (RS JR)</t>
        </is>
      </c>
      <c r="E2686" t="inlineStr">
        <is>
          <t>Mikhale Ford (RS FR)</t>
        </is>
      </c>
      <c r="F2686" t="inlineStr">
        <is>
          <t>Walker Braaten (RS FR)</t>
        </is>
      </c>
    </row>
    <row r="2687">
      <c r="A2687" t="inlineStr">
        <is>
          <t>North Dakota State</t>
        </is>
      </c>
      <c r="B2687" t="inlineStr">
        <is>
          <t>RCB</t>
        </is>
      </c>
      <c r="C2687" t="inlineStr">
        <is>
          <t>DJ Voltz (RS SR) •</t>
        </is>
      </c>
      <c r="D2687" t="inlineStr">
        <is>
          <t>Kegan Huber (RS SR)</t>
        </is>
      </c>
      <c r="E2687" t="inlineStr">
        <is>
          <t>Kendrick Carter (RS FR)</t>
        </is>
      </c>
    </row>
    <row r="2688">
      <c r="A2688" t="inlineStr">
        <is>
          <t>North Dakota State</t>
        </is>
      </c>
    </row>
    <row r="2689">
      <c r="A2689" t="inlineStr">
        <is>
          <t>North Dakota State</t>
        </is>
      </c>
      <c r="C2689" t="inlineStr">
        <is>
          <t>SPECIAL TEAMS (OurLads 06/22/2026)</t>
        </is>
      </c>
    </row>
    <row r="2690">
      <c r="A2690" t="inlineStr">
        <is>
          <t>North Dakota State</t>
        </is>
      </c>
      <c r="B2690" t="inlineStr">
        <is>
          <t>PT</t>
        </is>
      </c>
      <c r="C2690" t="inlineStr">
        <is>
          <t>Aaron Bickerton (RS SR) •</t>
        </is>
      </c>
      <c r="D2690" t="inlineStr">
        <is>
          <t>Caleb McGrath (RS JR) •</t>
        </is>
      </c>
    </row>
    <row r="2691">
      <c r="A2691" t="inlineStr">
        <is>
          <t>North Dakota State</t>
        </is>
      </c>
      <c r="B2691" t="inlineStr">
        <is>
          <t>PK</t>
        </is>
      </c>
      <c r="C2691" t="inlineStr">
        <is>
          <t>Drew Klein (RS SR)</t>
        </is>
      </c>
    </row>
    <row r="2692">
      <c r="A2692" t="inlineStr">
        <is>
          <t>North Dakota State</t>
        </is>
      </c>
      <c r="B2692" t="inlineStr">
        <is>
          <t>KO</t>
        </is>
      </c>
      <c r="C2692" t="inlineStr">
        <is>
          <t>Drew Klein (RS SR)</t>
        </is>
      </c>
    </row>
    <row r="2693">
      <c r="A2693" t="inlineStr">
        <is>
          <t>North Dakota State</t>
        </is>
      </c>
      <c r="B2693" t="inlineStr">
        <is>
          <t>LS</t>
        </is>
      </c>
      <c r="C2693" t="inlineStr">
        <is>
          <t>CJ Anderson (RS SR) •</t>
        </is>
      </c>
      <c r="D2693" t="inlineStr">
        <is>
          <t>Gabe Vernetti (FR)</t>
        </is>
      </c>
    </row>
    <row r="2694">
      <c r="A2694" t="inlineStr">
        <is>
          <t>North Dakota State</t>
        </is>
      </c>
      <c r="B2694" t="inlineStr">
        <is>
          <t>H</t>
        </is>
      </c>
      <c r="C2694" t="inlineStr">
        <is>
          <t>Aaron Bickerton (RS SR) •</t>
        </is>
      </c>
      <c r="D2694" t="inlineStr">
        <is>
          <t>Caleb McGrath (RS JR) •</t>
        </is>
      </c>
    </row>
    <row r="2695">
      <c r="A2695" t="inlineStr">
        <is>
          <t>North Dakota State</t>
        </is>
      </c>
      <c r="B2695" t="inlineStr">
        <is>
          <t>PR</t>
        </is>
      </c>
      <c r="C2695" t="inlineStr">
        <is>
          <t>Jackson Williams (JR)</t>
        </is>
      </c>
      <c r="D2695" t="inlineStr">
        <is>
          <t>Mikhale Ford (RS FR)</t>
        </is>
      </c>
      <c r="E2695" t="inlineStr">
        <is>
          <t>John Gores (RS SR)</t>
        </is>
      </c>
    </row>
    <row r="2696">
      <c r="A2696" t="inlineStr">
        <is>
          <t>North Dakota State</t>
        </is>
      </c>
      <c r="B2696" t="inlineStr">
        <is>
          <t>KR</t>
        </is>
      </c>
      <c r="C2696" t="inlineStr">
        <is>
          <t>Jackson Williams (JR)</t>
        </is>
      </c>
      <c r="D2696" t="inlineStr">
        <is>
          <t>Preston Brown (SO)</t>
        </is>
      </c>
      <c r="E2696" t="inlineStr">
        <is>
          <t>John Gores (RS SR)</t>
        </is>
      </c>
      <c r="F2696" t="inlineStr">
        <is>
          <t>Cade Osterman (RS JR) •</t>
        </is>
      </c>
    </row>
    <row r="2697">
      <c r="A2697" t="inlineStr">
        <is>
          <t>North Texas</t>
        </is>
      </c>
      <c r="C2697" t="inlineStr">
        <is>
          <t>OFFENSE — Air Raid (OurLads 08/04/2026)</t>
        </is>
      </c>
    </row>
    <row r="2698">
      <c r="A2698" t="inlineStr">
        <is>
          <t>North Texas</t>
        </is>
      </c>
      <c r="B2698" t="inlineStr">
        <is>
          <t>WR-X</t>
        </is>
      </c>
      <c r="C2698" t="inlineStr">
        <is>
          <t>Baron Tipton (RS SO)</t>
        </is>
      </c>
      <c r="D2698" t="inlineStr">
        <is>
          <t>TJ Chukwurah (RS SR) •</t>
        </is>
      </c>
      <c r="E2698" t="inlineStr">
        <is>
          <t>Andy Jean (RS JR) •</t>
        </is>
      </c>
    </row>
    <row r="2699">
      <c r="A2699" t="inlineStr">
        <is>
          <t>North Texas</t>
        </is>
      </c>
      <c r="B2699" t="inlineStr">
        <is>
          <t>WR-Z</t>
        </is>
      </c>
      <c r="C2699" t="inlineStr">
        <is>
          <t>Corri Milliner (RS JR) •</t>
        </is>
      </c>
      <c r="D2699" t="inlineStr">
        <is>
          <t>Justin Stevenson (RS JR) •</t>
        </is>
      </c>
      <c r="E2699" t="inlineStr">
        <is>
          <t>Josiah Martin (RS SO) •</t>
        </is>
      </c>
    </row>
    <row r="2700">
      <c r="A2700" t="inlineStr">
        <is>
          <t>North Texas</t>
        </is>
      </c>
      <c r="B2700" t="inlineStr">
        <is>
          <t>WR-SL</t>
        </is>
      </c>
      <c r="C2700" t="inlineStr">
        <is>
          <t>James Tyre (RS JR) •</t>
        </is>
      </c>
      <c r="D2700" t="inlineStr">
        <is>
          <t>Dalton Carnes (RS SR) •</t>
        </is>
      </c>
      <c r="E2700" t="inlineStr">
        <is>
          <t>Grayson O'Bara (RS SR) •</t>
        </is>
      </c>
    </row>
    <row r="2701">
      <c r="A2701" t="inlineStr">
        <is>
          <t>North Texas</t>
        </is>
      </c>
      <c r="B2701" t="inlineStr">
        <is>
          <t>LT</t>
        </is>
      </c>
      <c r="C2701" t="inlineStr">
        <is>
          <t>Johnny Williams IV (RS JR) •</t>
        </is>
      </c>
    </row>
    <row r="2702">
      <c r="A2702" t="inlineStr">
        <is>
          <t>North Texas</t>
        </is>
      </c>
      <c r="B2702" t="inlineStr">
        <is>
          <t>LG</t>
        </is>
      </c>
      <c r="C2702" t="inlineStr">
        <is>
          <t>Dylan Shaw (RS JR) •</t>
        </is>
      </c>
      <c r="D2702" t="inlineStr">
        <is>
          <t>Keon Johnson (RS JR)</t>
        </is>
      </c>
    </row>
    <row r="2703">
      <c r="A2703" t="inlineStr">
        <is>
          <t>North Texas</t>
        </is>
      </c>
      <c r="B2703" t="inlineStr">
        <is>
          <t>C</t>
        </is>
      </c>
      <c r="C2703" t="inlineStr">
        <is>
          <t>Chandler Strong (RS SR) •</t>
        </is>
      </c>
      <c r="D2703" t="inlineStr">
        <is>
          <t>Drew Cunningham (RS SO) •</t>
        </is>
      </c>
      <c r="E2703" t="inlineStr">
        <is>
          <t>Amarion Berry (RS SO)</t>
        </is>
      </c>
    </row>
    <row r="2704">
      <c r="A2704" t="inlineStr">
        <is>
          <t>North Texas</t>
        </is>
      </c>
      <c r="B2704" t="inlineStr">
        <is>
          <t>RG</t>
        </is>
      </c>
      <c r="C2704" t="inlineStr">
        <is>
          <t>Henry Fenuku (RS FR) •</t>
        </is>
      </c>
      <c r="D2704" t="inlineStr">
        <is>
          <t>Willie Goodacre (RS SO) •</t>
        </is>
      </c>
    </row>
    <row r="2705">
      <c r="A2705" t="inlineStr">
        <is>
          <t>North Texas</t>
        </is>
      </c>
      <c r="B2705" t="inlineStr">
        <is>
          <t>RT</t>
        </is>
      </c>
      <c r="C2705" t="inlineStr">
        <is>
          <t>Neto Umeozulu (RS SR) •</t>
        </is>
      </c>
      <c r="D2705" t="inlineStr">
        <is>
          <t>Jahzari Priester (RS JR) •</t>
        </is>
      </c>
    </row>
    <row r="2706">
      <c r="A2706" t="inlineStr">
        <is>
          <t>North Texas</t>
        </is>
      </c>
      <c r="B2706" t="inlineStr">
        <is>
          <t>TE</t>
        </is>
      </c>
      <c r="C2706" t="inlineStr">
        <is>
          <t>Max Reese (RS SR) •</t>
        </is>
      </c>
      <c r="D2706" t="inlineStr">
        <is>
          <t>Brec Long (SR) •</t>
        </is>
      </c>
      <c r="E2706" t="inlineStr">
        <is>
          <t>Drew Clemens (RS FR) •</t>
        </is>
      </c>
    </row>
    <row r="2707">
      <c r="A2707" t="inlineStr">
        <is>
          <t>North Texas</t>
        </is>
      </c>
      <c r="B2707" t="inlineStr">
        <is>
          <t>QB</t>
        </is>
      </c>
      <c r="C2707" t="inlineStr">
        <is>
          <t>Tayven Jackson (RS SR) •</t>
        </is>
      </c>
      <c r="D2707" t="inlineStr">
        <is>
          <t>Chaston Ditta (RS FR) •</t>
        </is>
      </c>
      <c r="E2707" t="inlineStr">
        <is>
          <t>Chris Jimerson Jr. (RS FR)</t>
        </is>
      </c>
    </row>
    <row r="2708">
      <c r="A2708" t="inlineStr">
        <is>
          <t>North Texas</t>
        </is>
      </c>
      <c r="B2708" t="inlineStr">
        <is>
          <t>RB</t>
        </is>
      </c>
      <c r="C2708" t="inlineStr">
        <is>
          <t>Jahiem White (RS JR) •</t>
        </is>
      </c>
      <c r="D2708" t="inlineStr">
        <is>
          <t>Brendon Haygood (RS FR) •</t>
        </is>
      </c>
      <c r="E2708" t="inlineStr">
        <is>
          <t>Nick Osho (RS SR) •</t>
        </is>
      </c>
      <c r="F2708" t="inlineStr">
        <is>
          <t>Colin Page (RS SR) •</t>
        </is>
      </c>
    </row>
    <row r="2709">
      <c r="A2709" t="inlineStr">
        <is>
          <t>North Texas</t>
        </is>
      </c>
    </row>
    <row r="2710">
      <c r="A2710" t="inlineStr">
        <is>
          <t>North Texas</t>
        </is>
      </c>
    </row>
    <row r="2711">
      <c r="A2711" t="inlineStr">
        <is>
          <t>North Texas</t>
        </is>
      </c>
      <c r="C2711" t="inlineStr">
        <is>
          <t>DEFENSE — 4-2-5 (OurLads 08/04/2026)</t>
        </is>
      </c>
    </row>
    <row r="2712">
      <c r="A2712" t="inlineStr">
        <is>
          <t>North Texas</t>
        </is>
      </c>
      <c r="B2712" t="inlineStr">
        <is>
          <t>LDE</t>
        </is>
      </c>
      <c r="C2712" t="inlineStr">
        <is>
          <t>David Onuoha (RS SR) •</t>
        </is>
      </c>
      <c r="D2712" t="inlineStr">
        <is>
          <t>Steven Curtis (RS JR) •</t>
        </is>
      </c>
      <c r="E2712" t="inlineStr">
        <is>
          <t>Udoka Ezeani (RS SR) •</t>
        </is>
      </c>
    </row>
    <row r="2713">
      <c r="A2713" t="inlineStr">
        <is>
          <t>North Texas</t>
        </is>
      </c>
      <c r="B2713" t="inlineStr">
        <is>
          <t>LDT</t>
        </is>
      </c>
      <c r="C2713" t="inlineStr">
        <is>
          <t>Justin Benton (RS JR) •</t>
        </is>
      </c>
      <c r="D2713" t="inlineStr">
        <is>
          <t>Christian Lorenzo (RS SR) •</t>
        </is>
      </c>
      <c r="E2713" t="inlineStr">
        <is>
          <t>Rudy Vargas Jr. (SR) •</t>
        </is>
      </c>
    </row>
    <row r="2714">
      <c r="A2714" t="inlineStr">
        <is>
          <t>North Texas</t>
        </is>
      </c>
      <c r="B2714" t="inlineStr">
        <is>
          <t>RDT</t>
        </is>
      </c>
      <c r="C2714" t="inlineStr">
        <is>
          <t>Terrell Washington (JR) •</t>
        </is>
      </c>
      <c r="D2714" t="inlineStr">
        <is>
          <t>Wesley Hudson (RS JR) •</t>
        </is>
      </c>
      <c r="E2714" t="inlineStr">
        <is>
          <t>AJ Brown (RS FR)</t>
        </is>
      </c>
    </row>
    <row r="2715">
      <c r="A2715" t="inlineStr">
        <is>
          <t>North Texas</t>
        </is>
      </c>
      <c r="B2715" t="inlineStr">
        <is>
          <t>RDE</t>
        </is>
      </c>
      <c r="C2715" t="inlineStr">
        <is>
          <t>Curlee Thomas IV (RS SR) •</t>
        </is>
      </c>
      <c r="D2715" t="inlineStr">
        <is>
          <t>Davion Rhodes (RS SR) •</t>
        </is>
      </c>
      <c r="E2715" t="inlineStr">
        <is>
          <t>Brayden Knox (SO)</t>
        </is>
      </c>
    </row>
    <row r="2716">
      <c r="A2716" t="inlineStr">
        <is>
          <t>North Texas</t>
        </is>
      </c>
      <c r="B2716" t="inlineStr">
        <is>
          <t>WLB</t>
        </is>
      </c>
      <c r="C2716" t="inlineStr">
        <is>
          <t>Zakye Barker (RS SR) •</t>
        </is>
      </c>
      <c r="D2716" t="inlineStr">
        <is>
          <t>Cedric Roberts (JR) •</t>
        </is>
      </c>
    </row>
    <row r="2717">
      <c r="A2717" t="inlineStr">
        <is>
          <t>North Texas</t>
        </is>
      </c>
      <c r="B2717" t="inlineStr">
        <is>
          <t>MLB</t>
        </is>
      </c>
      <c r="C2717" t="inlineStr">
        <is>
          <t>Aaron Alexander (RS SR) •</t>
        </is>
      </c>
      <c r="D2717" t="inlineStr">
        <is>
          <t>Chantz Johnson (RS JR) •</t>
        </is>
      </c>
    </row>
    <row r="2718">
      <c r="A2718" t="inlineStr">
        <is>
          <t>North Texas</t>
        </is>
      </c>
      <c r="B2718" t="inlineStr">
        <is>
          <t>LCB</t>
        </is>
      </c>
      <c r="C2718" t="inlineStr">
        <is>
          <t>Caden Jenkins (SR) •</t>
        </is>
      </c>
      <c r="D2718" t="inlineStr">
        <is>
          <t>Zach Johnson (SR) •</t>
        </is>
      </c>
      <c r="E2718" t="inlineStr">
        <is>
          <t>Taylor Starling (RS JR)</t>
        </is>
      </c>
    </row>
    <row r="2719">
      <c r="A2719" t="inlineStr">
        <is>
          <t>North Texas</t>
        </is>
      </c>
      <c r="B2719" t="inlineStr">
        <is>
          <t>SS</t>
        </is>
      </c>
      <c r="C2719" t="inlineStr">
        <is>
          <t>Brandon Jones (SO) •</t>
        </is>
      </c>
      <c r="D2719" t="inlineStr">
        <is>
          <t>Bryce Garza (RS FR)</t>
        </is>
      </c>
      <c r="E2719" t="inlineStr">
        <is>
          <t>Cameren Jenkins (RS JR) •</t>
        </is>
      </c>
    </row>
    <row r="2720">
      <c r="A2720" t="inlineStr">
        <is>
          <t>North Texas</t>
        </is>
      </c>
      <c r="B2720" t="inlineStr">
        <is>
          <t>FS</t>
        </is>
      </c>
      <c r="C2720" t="inlineStr">
        <is>
          <t>Taye Seymore (RS JR) •</t>
        </is>
      </c>
      <c r="D2720" t="inlineStr">
        <is>
          <t>Tyson Wilson (JR) •</t>
        </is>
      </c>
      <c r="E2720" t="inlineStr">
        <is>
          <t>Graham Gillespie (RS SR) •</t>
        </is>
      </c>
    </row>
    <row r="2721">
      <c r="A2721" t="inlineStr">
        <is>
          <t>North Texas</t>
        </is>
      </c>
      <c r="B2721" t="inlineStr">
        <is>
          <t>RCB</t>
        </is>
      </c>
      <c r="C2721" t="inlineStr">
        <is>
          <t>Peyton Taylor (RS JR) •</t>
        </is>
      </c>
      <c r="D2721" t="inlineStr">
        <is>
          <t>Chase Canada (SR) •</t>
        </is>
      </c>
      <c r="E2721" t="inlineStr">
        <is>
          <t>Jaden Allen (RS SO) •</t>
        </is>
      </c>
    </row>
    <row r="2722">
      <c r="A2722" t="inlineStr">
        <is>
          <t>North Texas</t>
        </is>
      </c>
      <c r="B2722" t="inlineStr">
        <is>
          <t>NB</t>
        </is>
      </c>
      <c r="C2722" t="inlineStr">
        <is>
          <t>Keshawn Davila (SR) •</t>
        </is>
      </c>
      <c r="D2722" t="inlineStr">
        <is>
          <t>CJ Coombes (RS JR) •</t>
        </is>
      </c>
      <c r="E2722" t="inlineStr">
        <is>
          <t>BJ Allen Jr. (SR) •</t>
        </is>
      </c>
    </row>
    <row r="2723">
      <c r="A2723" t="inlineStr">
        <is>
          <t>North Texas</t>
        </is>
      </c>
    </row>
    <row r="2724">
      <c r="A2724" t="inlineStr">
        <is>
          <t>North Texas</t>
        </is>
      </c>
      <c r="C2724" t="inlineStr">
        <is>
          <t>SPECIAL TEAMS (OurLads 08/04/2026)</t>
        </is>
      </c>
    </row>
    <row r="2725">
      <c r="A2725" t="inlineStr">
        <is>
          <t>North Texas</t>
        </is>
      </c>
      <c r="B2725" t="inlineStr">
        <is>
          <t>PT</t>
        </is>
      </c>
      <c r="C2725" t="inlineStr">
        <is>
          <t>Ian Ratliff (RS JR) •</t>
        </is>
      </c>
    </row>
    <row r="2726">
      <c r="A2726" t="inlineStr">
        <is>
          <t>North Texas</t>
        </is>
      </c>
      <c r="B2726" t="inlineStr">
        <is>
          <t>PK</t>
        </is>
      </c>
      <c r="C2726" t="inlineStr">
        <is>
          <t>Dominic De Freitas (SO) •</t>
        </is>
      </c>
    </row>
    <row r="2727">
      <c r="A2727" t="inlineStr">
        <is>
          <t>North Texas</t>
        </is>
      </c>
      <c r="B2727" t="inlineStr">
        <is>
          <t>KO</t>
        </is>
      </c>
      <c r="C2727" t="inlineStr">
        <is>
          <t>Dominic De Freitas (SO) •</t>
        </is>
      </c>
    </row>
    <row r="2728">
      <c r="A2728" t="inlineStr">
        <is>
          <t>North Texas</t>
        </is>
      </c>
      <c r="B2728" t="inlineStr">
        <is>
          <t>LS</t>
        </is>
      </c>
      <c r="C2728" t="inlineStr">
        <is>
          <t>Jacob Poff (SO) •</t>
        </is>
      </c>
      <c r="D2728" t="inlineStr">
        <is>
          <t>Brodie Scoggins (RS FR)</t>
        </is>
      </c>
    </row>
    <row r="2729">
      <c r="A2729" t="inlineStr">
        <is>
          <t>North Texas</t>
        </is>
      </c>
      <c r="B2729" t="inlineStr">
        <is>
          <t>H</t>
        </is>
      </c>
      <c r="C2729" t="inlineStr">
        <is>
          <t>Ian Ratliff (RS JR) •</t>
        </is>
      </c>
    </row>
    <row r="2730">
      <c r="A2730" t="inlineStr">
        <is>
          <t>North Texas</t>
        </is>
      </c>
      <c r="B2730" t="inlineStr">
        <is>
          <t>PR</t>
        </is>
      </c>
      <c r="C2730" t="inlineStr">
        <is>
          <t>James Tyre (RS JR) •</t>
        </is>
      </c>
      <c r="D2730" t="inlineStr">
        <is>
          <t>Baron Tipton (RS SO)</t>
        </is>
      </c>
    </row>
    <row r="2731">
      <c r="A2731" t="inlineStr">
        <is>
          <t>North Texas</t>
        </is>
      </c>
      <c r="B2731" t="inlineStr">
        <is>
          <t>KR</t>
        </is>
      </c>
      <c r="C2731" t="inlineStr">
        <is>
          <t>James Tyre (RS JR) •</t>
        </is>
      </c>
      <c r="D2731" t="inlineStr">
        <is>
          <t>Baron Tipton (RS SO)</t>
        </is>
      </c>
      <c r="E2731" t="inlineStr">
        <is>
          <t>Dalton Carnes (RS SR) •</t>
        </is>
      </c>
    </row>
    <row r="2732">
      <c r="A2732" t="inlineStr">
        <is>
          <t>Northern Illinois</t>
        </is>
      </c>
      <c r="C2732" t="inlineStr">
        <is>
          <t>OFFENSE — Multiple (OurLads 07/29/2026)</t>
        </is>
      </c>
    </row>
    <row r="2733">
      <c r="A2733" t="inlineStr">
        <is>
          <t>Northern Illinois</t>
        </is>
      </c>
      <c r="B2733" t="inlineStr">
        <is>
          <t>WR-X</t>
        </is>
      </c>
      <c r="C2733" t="inlineStr">
        <is>
          <t>Cam Thompson (RS SR) •</t>
        </is>
      </c>
      <c r="D2733" t="inlineStr">
        <is>
          <t>La'Don Bryant (RS SO)</t>
        </is>
      </c>
      <c r="E2733" t="inlineStr">
        <is>
          <t>Kevin Holmes Jr. (RS JR) •</t>
        </is>
      </c>
    </row>
    <row r="2734">
      <c r="A2734" t="inlineStr">
        <is>
          <t>Northern Illinois</t>
        </is>
      </c>
      <c r="B2734" t="inlineStr">
        <is>
          <t>WR-Z</t>
        </is>
      </c>
      <c r="C2734" t="inlineStr">
        <is>
          <t>George Dimopoulos (JR)</t>
        </is>
      </c>
      <c r="D2734" t="inlineStr">
        <is>
          <t>Kenji Lewis (RS SR) •</t>
        </is>
      </c>
      <c r="E2734" t="inlineStr">
        <is>
          <t>Tavaris Coles (JR) •</t>
        </is>
      </c>
    </row>
    <row r="2735">
      <c r="A2735" t="inlineStr">
        <is>
          <t>Northern Illinois</t>
        </is>
      </c>
      <c r="B2735" t="inlineStr">
        <is>
          <t>WR-SL</t>
        </is>
      </c>
      <c r="C2735" t="inlineStr">
        <is>
          <t>DeAree Rogers (RS SR) •</t>
        </is>
      </c>
      <c r="D2735" t="inlineStr">
        <is>
          <t>Rickey Taylor Jr. (RS SO)</t>
        </is>
      </c>
      <c r="E2735" t="inlineStr">
        <is>
          <t>Afy Ibekwe (RS FR)</t>
        </is>
      </c>
    </row>
    <row r="2736">
      <c r="A2736" t="inlineStr">
        <is>
          <t>Northern Illinois</t>
        </is>
      </c>
      <c r="B2736" t="inlineStr">
        <is>
          <t>LT</t>
        </is>
      </c>
      <c r="C2736" t="inlineStr">
        <is>
          <t>Ross Liegel (RS SO)</t>
        </is>
      </c>
      <c r="D2736" t="inlineStr">
        <is>
          <t>Ben Gustafson (RS SO)</t>
        </is>
      </c>
    </row>
    <row r="2737">
      <c r="A2737" t="inlineStr">
        <is>
          <t>Northern Illinois</t>
        </is>
      </c>
      <c r="B2737" t="inlineStr">
        <is>
          <t>LG</t>
        </is>
      </c>
      <c r="C2737" t="inlineStr">
        <is>
          <t>Tyler Chambers (RS FR)</t>
        </is>
      </c>
      <c r="D2737" t="inlineStr">
        <is>
          <t>Luke Skartvedt (RS JR)</t>
        </is>
      </c>
    </row>
    <row r="2738">
      <c r="A2738" t="inlineStr">
        <is>
          <t>Northern Illinois</t>
        </is>
      </c>
      <c r="B2738" t="inlineStr">
        <is>
          <t>C</t>
        </is>
      </c>
      <c r="C2738" t="inlineStr">
        <is>
          <t>Landon Hron (RS JR)</t>
        </is>
      </c>
      <c r="D2738" t="inlineStr">
        <is>
          <t>Ty Mead (SR) •</t>
        </is>
      </c>
      <c r="E2738" t="inlineStr">
        <is>
          <t>Logan Gross (RS SO)</t>
        </is>
      </c>
    </row>
    <row r="2739">
      <c r="A2739" t="inlineStr">
        <is>
          <t>Northern Illinois</t>
        </is>
      </c>
      <c r="B2739" t="inlineStr">
        <is>
          <t>RG</t>
        </is>
      </c>
      <c r="C2739" t="inlineStr">
        <is>
          <t>Jacob Welch (RS JR)</t>
        </is>
      </c>
      <c r="D2739" t="inlineStr">
        <is>
          <t>Samir Senenat (RS SO)</t>
        </is>
      </c>
    </row>
    <row r="2740">
      <c r="A2740" t="inlineStr">
        <is>
          <t>Northern Illinois</t>
        </is>
      </c>
      <c r="B2740" t="inlineStr">
        <is>
          <t>RT</t>
        </is>
      </c>
      <c r="C2740" t="inlineStr">
        <is>
          <t>Lane Mahnesmith (RS SO)</t>
        </is>
      </c>
      <c r="D2740" t="inlineStr">
        <is>
          <t>Erik Murray (RS FR)</t>
        </is>
      </c>
    </row>
    <row r="2741">
      <c r="A2741" t="inlineStr">
        <is>
          <t>Northern Illinois</t>
        </is>
      </c>
      <c r="B2741" t="inlineStr">
        <is>
          <t>TE</t>
        </is>
      </c>
      <c r="C2741" t="inlineStr">
        <is>
          <t>Jason Fowler (RS SO)</t>
        </is>
      </c>
      <c r="D2741" t="inlineStr">
        <is>
          <t>Liam Russo (RS FR)</t>
        </is>
      </c>
      <c r="E2741" t="inlineStr">
        <is>
          <t>Glen Weber (JR) •</t>
        </is>
      </c>
      <c r="F2741" t="inlineStr">
        <is>
          <t>Caleb Haack (RS FR)</t>
        </is>
      </c>
    </row>
    <row r="2742">
      <c r="A2742" t="inlineStr">
        <is>
          <t>Northern Illinois</t>
        </is>
      </c>
      <c r="B2742" t="inlineStr">
        <is>
          <t>QB</t>
        </is>
      </c>
      <c r="C2742" t="inlineStr">
        <is>
          <t>Jalen Macon (RS SR) •</t>
        </is>
      </c>
      <c r="D2742" t="inlineStr">
        <is>
          <t>Brady Davidson (SO)</t>
        </is>
      </c>
      <c r="E2742" t="inlineStr">
        <is>
          <t>Ean Hamric (RS SR) •</t>
        </is>
      </c>
      <c r="F2742" t="inlineStr">
        <is>
          <t>Bryshawn Brown (FR)</t>
        </is>
      </c>
    </row>
    <row r="2743">
      <c r="A2743" t="inlineStr">
        <is>
          <t>Northern Illinois</t>
        </is>
      </c>
      <c r="B2743" t="inlineStr">
        <is>
          <t>RB</t>
        </is>
      </c>
      <c r="C2743" t="inlineStr">
        <is>
          <t>Telly Johnson Jr. (JR)</t>
        </is>
      </c>
      <c r="D2743" t="inlineStr">
        <is>
          <t>Elijah Porter (RS SO)</t>
        </is>
      </c>
      <c r="E2743" t="inlineStr">
        <is>
          <t>Romelo Ware (RS SO)</t>
        </is>
      </c>
      <c r="F2743" t="inlineStr">
        <is>
          <t>Triston White (RS FR)</t>
        </is>
      </c>
    </row>
    <row r="2744">
      <c r="A2744" t="inlineStr">
        <is>
          <t>Northern Illinois</t>
        </is>
      </c>
    </row>
    <row r="2745">
      <c r="A2745" t="inlineStr">
        <is>
          <t>Northern Illinois</t>
        </is>
      </c>
    </row>
    <row r="2746">
      <c r="A2746" t="inlineStr">
        <is>
          <t>Northern Illinois</t>
        </is>
      </c>
      <c r="C2746" t="inlineStr">
        <is>
          <t>DEFENSE — 4-2-5 (OurLads 07/29/2026)</t>
        </is>
      </c>
    </row>
    <row r="2747">
      <c r="A2747" t="inlineStr">
        <is>
          <t>Northern Illinois</t>
        </is>
      </c>
      <c r="B2747" t="inlineStr">
        <is>
          <t>LDE</t>
        </is>
      </c>
      <c r="C2747" t="inlineStr">
        <is>
          <t>Kole Sneed (RS JR) •</t>
        </is>
      </c>
      <c r="D2747" t="inlineStr">
        <is>
          <t>James Bradley (RS JR) •</t>
        </is>
      </c>
    </row>
    <row r="2748">
      <c r="A2748" t="inlineStr">
        <is>
          <t>Northern Illinois</t>
        </is>
      </c>
      <c r="B2748" t="inlineStr">
        <is>
          <t>LDT</t>
        </is>
      </c>
      <c r="C2748" t="inlineStr">
        <is>
          <t>Montrel Canion (RS FR)</t>
        </is>
      </c>
      <c r="D2748" t="inlineStr">
        <is>
          <t>Matthew Scarlett (RS JR) •</t>
        </is>
      </c>
    </row>
    <row r="2749">
      <c r="A2749" t="inlineStr">
        <is>
          <t>Northern Illinois</t>
        </is>
      </c>
      <c r="B2749" t="inlineStr">
        <is>
          <t>RDT</t>
        </is>
      </c>
      <c r="C2749" t="inlineStr">
        <is>
          <t>Amari Washington (RS FR)</t>
        </is>
      </c>
      <c r="D2749" t="inlineStr">
        <is>
          <t>Jordan Bellamy (RS FR)</t>
        </is>
      </c>
      <c r="E2749" t="inlineStr">
        <is>
          <t>Christopher Allen Jr. (RS SR) •</t>
        </is>
      </c>
    </row>
    <row r="2750">
      <c r="A2750" t="inlineStr">
        <is>
          <t>Northern Illinois</t>
        </is>
      </c>
      <c r="B2750" t="inlineStr">
        <is>
          <t>RDE</t>
        </is>
      </c>
      <c r="C2750" t="inlineStr">
        <is>
          <t>Jay'shon Thomas (RS JR)</t>
        </is>
      </c>
      <c r="D2750" t="inlineStr">
        <is>
          <t>Micah Cook (RS FR)</t>
        </is>
      </c>
    </row>
    <row r="2751">
      <c r="A2751" t="inlineStr">
        <is>
          <t>Northern Illinois</t>
        </is>
      </c>
      <c r="B2751" t="inlineStr">
        <is>
          <t>WLB</t>
        </is>
      </c>
      <c r="C2751" t="inlineStr">
        <is>
          <t>Broderick Windham (SR) •</t>
        </is>
      </c>
      <c r="D2751" t="inlineStr">
        <is>
          <t>Jashawn Nelson (RS FR)</t>
        </is>
      </c>
    </row>
    <row r="2752">
      <c r="A2752" t="inlineStr">
        <is>
          <t>Northern Illinois</t>
        </is>
      </c>
      <c r="B2752" t="inlineStr">
        <is>
          <t>MLB</t>
        </is>
      </c>
      <c r="C2752" t="inlineStr">
        <is>
          <t>Jack Murray (FR)</t>
        </is>
      </c>
      <c r="D2752" t="inlineStr">
        <is>
          <t>Cooper Mau (JR) •</t>
        </is>
      </c>
    </row>
    <row r="2753">
      <c r="A2753" t="inlineStr">
        <is>
          <t>Northern Illinois</t>
        </is>
      </c>
      <c r="B2753" t="inlineStr">
        <is>
          <t>LCB</t>
        </is>
      </c>
      <c r="C2753" t="inlineStr">
        <is>
          <t>Dev'ion Reynolds (RS SO)</t>
        </is>
      </c>
      <c r="D2753" t="inlineStr">
        <is>
          <t>Marshall Washington (JR) •</t>
        </is>
      </c>
      <c r="E2753" t="inlineStr">
        <is>
          <t>James Little IV (SO)</t>
        </is>
      </c>
    </row>
    <row r="2754">
      <c r="A2754" t="inlineStr">
        <is>
          <t>Northern Illinois</t>
        </is>
      </c>
      <c r="B2754" t="inlineStr">
        <is>
          <t>SS</t>
        </is>
      </c>
      <c r="C2754" t="inlineStr">
        <is>
          <t>Justin Harris (RS JR) •</t>
        </is>
      </c>
      <c r="D2754" t="inlineStr">
        <is>
          <t>Kyon Conyers (JR) •</t>
        </is>
      </c>
      <c r="E2754" t="inlineStr">
        <is>
          <t>Andruw Ellis (RS FR)</t>
        </is>
      </c>
    </row>
    <row r="2755">
      <c r="A2755" t="inlineStr">
        <is>
          <t>Northern Illinois</t>
        </is>
      </c>
      <c r="B2755" t="inlineStr">
        <is>
          <t>FS</t>
        </is>
      </c>
      <c r="C2755" t="inlineStr">
        <is>
          <t>Malik Armstrong (RS SR)</t>
        </is>
      </c>
      <c r="D2755" t="inlineStr">
        <is>
          <t>Tyrese Stanley (RS JR) •</t>
        </is>
      </c>
      <c r="E2755" t="inlineStr">
        <is>
          <t>Keagan Ruane-Martino (RS FR)</t>
        </is>
      </c>
    </row>
    <row r="2756">
      <c r="A2756" t="inlineStr">
        <is>
          <t>Northern Illinois</t>
        </is>
      </c>
      <c r="B2756" t="inlineStr">
        <is>
          <t>RCB</t>
        </is>
      </c>
      <c r="C2756" t="inlineStr">
        <is>
          <t>Liam Lindo (RS SR) •</t>
        </is>
      </c>
      <c r="D2756" t="inlineStr">
        <is>
          <t>Yassine Falke (JR) •</t>
        </is>
      </c>
      <c r="E2756" t="inlineStr">
        <is>
          <t>Romelo Walker (RS SO)</t>
        </is>
      </c>
    </row>
    <row r="2757">
      <c r="A2757" t="inlineStr">
        <is>
          <t>Northern Illinois</t>
        </is>
      </c>
      <c r="B2757" t="inlineStr">
        <is>
          <t>NB</t>
        </is>
      </c>
      <c r="C2757" t="inlineStr">
        <is>
          <t>Aaron Warren (RS SR) •</t>
        </is>
      </c>
      <c r="D2757" t="inlineStr">
        <is>
          <t>Avery Jones (SR) •</t>
        </is>
      </c>
      <c r="E2757" t="inlineStr">
        <is>
          <t>Austin Tillman (RS FR)</t>
        </is>
      </c>
      <c r="F2757" t="inlineStr">
        <is>
          <t>Justus Donahoo (FR)</t>
        </is>
      </c>
    </row>
    <row r="2758">
      <c r="A2758" t="inlineStr">
        <is>
          <t>Northern Illinois</t>
        </is>
      </c>
    </row>
    <row r="2759">
      <c r="A2759" t="inlineStr">
        <is>
          <t>Northern Illinois</t>
        </is>
      </c>
      <c r="C2759" t="inlineStr">
        <is>
          <t>SPECIAL TEAMS (OurLads 07/29/2026)</t>
        </is>
      </c>
    </row>
    <row r="2760">
      <c r="A2760" t="inlineStr">
        <is>
          <t>Northern Illinois</t>
        </is>
      </c>
      <c r="B2760" t="inlineStr">
        <is>
          <t>PT</t>
        </is>
      </c>
      <c r="C2760" t="inlineStr">
        <is>
          <t>Jake Ference (SO)</t>
        </is>
      </c>
    </row>
    <row r="2761">
      <c r="A2761" t="inlineStr">
        <is>
          <t>Northern Illinois</t>
        </is>
      </c>
      <c r="B2761" t="inlineStr">
        <is>
          <t>PK</t>
        </is>
      </c>
      <c r="C2761" t="inlineStr">
        <is>
          <t>Ryan Short (RS SR) •</t>
        </is>
      </c>
      <c r="D2761" t="inlineStr">
        <is>
          <t>JJ Schlenhardt (RS FR)</t>
        </is>
      </c>
    </row>
    <row r="2762">
      <c r="A2762" t="inlineStr">
        <is>
          <t>Northern Illinois</t>
        </is>
      </c>
      <c r="B2762" t="inlineStr">
        <is>
          <t>KO</t>
        </is>
      </c>
      <c r="C2762" t="inlineStr">
        <is>
          <t>Ryan Short (RS SR) •</t>
        </is>
      </c>
      <c r="D2762" t="inlineStr">
        <is>
          <t>JJ Schlenhardt (RS FR)</t>
        </is>
      </c>
    </row>
    <row r="2763">
      <c r="A2763" t="inlineStr">
        <is>
          <t>Northern Illinois</t>
        </is>
      </c>
      <c r="B2763" t="inlineStr">
        <is>
          <t>LS</t>
        </is>
      </c>
      <c r="C2763" t="inlineStr">
        <is>
          <t>Jason Evans (JR) •</t>
        </is>
      </c>
    </row>
    <row r="2764">
      <c r="A2764" t="inlineStr">
        <is>
          <t>Northern Illinois</t>
        </is>
      </c>
      <c r="B2764" t="inlineStr">
        <is>
          <t>H</t>
        </is>
      </c>
      <c r="C2764" t="inlineStr">
        <is>
          <t>Jake Ference (SO)</t>
        </is>
      </c>
    </row>
    <row r="2765">
      <c r="A2765" t="inlineStr">
        <is>
          <t>Northern Illinois</t>
        </is>
      </c>
      <c r="B2765" t="inlineStr">
        <is>
          <t>PR</t>
        </is>
      </c>
      <c r="C2765" t="inlineStr">
        <is>
          <t>DeAree Rogers (RS SR) •</t>
        </is>
      </c>
      <c r="D2765" t="inlineStr">
        <is>
          <t>Dev'ion Reynolds (RS SO)</t>
        </is>
      </c>
    </row>
    <row r="2766">
      <c r="A2766" t="inlineStr">
        <is>
          <t>Northern Illinois</t>
        </is>
      </c>
      <c r="B2766" t="inlineStr">
        <is>
          <t>KR</t>
        </is>
      </c>
      <c r="C2766" t="inlineStr">
        <is>
          <t>Dev'ion Reynolds (RS SO)</t>
        </is>
      </c>
      <c r="D2766" t="inlineStr">
        <is>
          <t>Elijah Porter (RS SO)</t>
        </is>
      </c>
    </row>
    <row r="2767">
      <c r="A2767" t="inlineStr">
        <is>
          <t>Northwestern</t>
        </is>
      </c>
      <c r="C2767" t="inlineStr">
        <is>
          <t>OFFENSE — Spread (OurLads 07/27/2026)</t>
        </is>
      </c>
    </row>
    <row r="2768">
      <c r="A2768" t="inlineStr">
        <is>
          <t>Northwestern</t>
        </is>
      </c>
      <c r="B2768" t="inlineStr">
        <is>
          <t>WR-X</t>
        </is>
      </c>
      <c r="C2768" t="inlineStr">
        <is>
          <t>Hayden Eligon II (JR)</t>
        </is>
      </c>
      <c r="D2768" t="inlineStr">
        <is>
          <t>Ricky Ahumaraeze (RS JR)</t>
        </is>
      </c>
      <c r="E2768" t="inlineStr">
        <is>
          <t>Carson Grove (RS SO)</t>
        </is>
      </c>
    </row>
    <row r="2769">
      <c r="A2769" t="inlineStr">
        <is>
          <t>Northwestern</t>
        </is>
      </c>
      <c r="B2769" t="inlineStr">
        <is>
          <t>WR-Z</t>
        </is>
      </c>
      <c r="C2769" t="inlineStr">
        <is>
          <t>Griffin Wilde (SR) •</t>
        </is>
      </c>
      <c r="D2769" t="inlineStr">
        <is>
          <t>Frank Covey IV (RS JR)</t>
        </is>
      </c>
      <c r="E2769" t="inlineStr">
        <is>
          <t>Jaden McDuffie (FR)</t>
        </is>
      </c>
    </row>
    <row r="2770">
      <c r="A2770" t="inlineStr">
        <is>
          <t>Northwestern</t>
        </is>
      </c>
      <c r="B2770" t="inlineStr">
        <is>
          <t>WR-SL</t>
        </is>
      </c>
      <c r="C2770" t="inlineStr">
        <is>
          <t>Drew Wagner (JR)</t>
        </is>
      </c>
      <c r="D2770" t="inlineStr">
        <is>
          <t>Carson Grove (RS SO)</t>
        </is>
      </c>
      <c r="E2770" t="inlineStr">
        <is>
          <t>Chase Farrell (RS SO) •</t>
        </is>
      </c>
    </row>
    <row r="2771">
      <c r="A2771" t="inlineStr">
        <is>
          <t>Northwestern</t>
        </is>
      </c>
      <c r="B2771" t="inlineStr">
        <is>
          <t>LT</t>
        </is>
      </c>
      <c r="C2771" t="inlineStr">
        <is>
          <t>Grant Seagren (RS JR) •</t>
        </is>
      </c>
      <c r="D2771" t="inlineStr">
        <is>
          <t>Arkel Anugwom (RS JR) •</t>
        </is>
      </c>
      <c r="E2771" t="inlineStr">
        <is>
          <t>Leighton Burbach (FR)</t>
        </is>
      </c>
    </row>
    <row r="2772">
      <c r="A2772" t="inlineStr">
        <is>
          <t>Northwestern</t>
        </is>
      </c>
      <c r="B2772" t="inlineStr">
        <is>
          <t>LG</t>
        </is>
      </c>
      <c r="C2772" t="inlineStr">
        <is>
          <t>Ezomo Oratokhai (RS SO)</t>
        </is>
      </c>
      <c r="D2772" t="inlineStr">
        <is>
          <t>Dennis Rahouski (RS SO)</t>
        </is>
      </c>
      <c r="E2772" t="inlineStr">
        <is>
          <t>Idrys Cotton (RS SO)</t>
        </is>
      </c>
    </row>
    <row r="2773">
      <c r="A2773" t="inlineStr">
        <is>
          <t>Northwestern</t>
        </is>
      </c>
      <c r="B2773" t="inlineStr">
        <is>
          <t>C</t>
        </is>
      </c>
      <c r="C2773" t="inlineStr">
        <is>
          <t>Jackson Carsello (GR)</t>
        </is>
      </c>
    </row>
    <row r="2774">
      <c r="A2774" t="inlineStr">
        <is>
          <t>Northwestern</t>
        </is>
      </c>
      <c r="B2774" t="inlineStr">
        <is>
          <t>RG</t>
        </is>
      </c>
      <c r="C2774" t="inlineStr">
        <is>
          <t>Anthony Birsa (RS JR)</t>
        </is>
      </c>
      <c r="D2774" t="inlineStr">
        <is>
          <t>Jace Borcherding (RS SO)</t>
        </is>
      </c>
      <c r="E2774" t="inlineStr">
        <is>
          <t>Owen Fors (FR)</t>
        </is>
      </c>
    </row>
    <row r="2775">
      <c r="A2775" t="inlineStr">
        <is>
          <t>Northwestern</t>
        </is>
      </c>
      <c r="B2775" t="inlineStr">
        <is>
          <t>RT</t>
        </is>
      </c>
      <c r="C2775" t="inlineStr">
        <is>
          <t>Deuce McGuire (RS SR)</t>
        </is>
      </c>
      <c r="D2775" t="inlineStr">
        <is>
          <t>David Anchondo (RS JR) •</t>
        </is>
      </c>
      <c r="E2775" t="inlineStr">
        <is>
          <t>Jack Fuchs (FR)</t>
        </is>
      </c>
    </row>
    <row r="2776">
      <c r="A2776" t="inlineStr">
        <is>
          <t>Northwestern</t>
        </is>
      </c>
      <c r="B2776" t="inlineStr">
        <is>
          <t>TE</t>
        </is>
      </c>
      <c r="C2776" t="inlineStr">
        <is>
          <t>Luke Dehnicke (RS SO) •</t>
        </is>
      </c>
      <c r="D2776" t="inlineStr">
        <is>
          <t>Alex Honig (GR) •</t>
        </is>
      </c>
      <c r="E2776" t="inlineStr">
        <is>
          <t>Blake Van Buren (GR)</t>
        </is>
      </c>
    </row>
    <row r="2777">
      <c r="A2777" t="inlineStr">
        <is>
          <t>Northwestern</t>
        </is>
      </c>
      <c r="B2777" t="inlineStr">
        <is>
          <t>QB</t>
        </is>
      </c>
      <c r="C2777" t="inlineStr">
        <is>
          <t>Aidan Chiles (SR) •</t>
        </is>
      </c>
      <c r="D2777" t="inlineStr">
        <is>
          <t>Nicco Marchiol (RS SR) •</t>
        </is>
      </c>
      <c r="E2777" t="inlineStr">
        <is>
          <t>Ryan Boe (RS SO)</t>
        </is>
      </c>
    </row>
    <row r="2778">
      <c r="A2778" t="inlineStr">
        <is>
          <t>Northwestern</t>
        </is>
      </c>
      <c r="B2778" t="inlineStr">
        <is>
          <t>RB</t>
        </is>
      </c>
      <c r="C2778" t="inlineStr">
        <is>
          <t>Caleb Komolafe (RS JR)</t>
        </is>
      </c>
      <c r="D2778" t="inlineStr">
        <is>
          <t>Gavin Sawchuk (GR) •</t>
        </is>
      </c>
      <c r="E2778" t="inlineStr">
        <is>
          <t>Joseph Himon II (GR)</t>
        </is>
      </c>
    </row>
    <row r="2779">
      <c r="A2779" t="inlineStr">
        <is>
          <t>Northwestern</t>
        </is>
      </c>
    </row>
    <row r="2780">
      <c r="A2780" t="inlineStr">
        <is>
          <t>Northwestern</t>
        </is>
      </c>
    </row>
    <row r="2781">
      <c r="A2781" t="inlineStr">
        <is>
          <t>Northwestern</t>
        </is>
      </c>
      <c r="C2781" t="inlineStr">
        <is>
          <t>DEFENSE — Multiple 4-3 (OurLads 07/27/2026)</t>
        </is>
      </c>
    </row>
    <row r="2782">
      <c r="A2782" t="inlineStr">
        <is>
          <t>Northwestern</t>
        </is>
      </c>
      <c r="B2782" t="inlineStr">
        <is>
          <t>LDE</t>
        </is>
      </c>
      <c r="C2782" t="inlineStr">
        <is>
          <t>Michael Kilbane (RS JR)</t>
        </is>
      </c>
      <c r="D2782" t="inlineStr">
        <is>
          <t>Dominic Kirks (RS SO) •</t>
        </is>
      </c>
    </row>
    <row r="2783">
      <c r="A2783" t="inlineStr">
        <is>
          <t>Northwestern</t>
        </is>
      </c>
      <c r="B2783" t="inlineStr">
        <is>
          <t>LDT</t>
        </is>
      </c>
      <c r="C2783" t="inlineStr">
        <is>
          <t>Brendan Flakes (RS SR)</t>
        </is>
      </c>
      <c r="D2783" t="inlineStr">
        <is>
          <t>Glory Stephen-Wangboje (RS JR) •</t>
        </is>
      </c>
      <c r="E2783" t="inlineStr">
        <is>
          <t>Mason Mayne (RS FR)</t>
        </is>
      </c>
    </row>
    <row r="2784">
      <c r="A2784" t="inlineStr">
        <is>
          <t>Northwestern</t>
        </is>
      </c>
      <c r="B2784" t="inlineStr">
        <is>
          <t>RDT</t>
        </is>
      </c>
      <c r="C2784" t="inlineStr">
        <is>
          <t>Migo Jackson (GR) •</t>
        </is>
      </c>
      <c r="D2784" t="inlineStr">
        <is>
          <t>Tyler Gant (RS JR)</t>
        </is>
      </c>
      <c r="E2784" t="inlineStr">
        <is>
          <t>Troy Regovich (RS SO)</t>
        </is>
      </c>
    </row>
    <row r="2785">
      <c r="A2785" t="inlineStr">
        <is>
          <t>Northwestern</t>
        </is>
      </c>
      <c r="B2785" t="inlineStr">
        <is>
          <t>RDE</t>
        </is>
      </c>
      <c r="C2785" t="inlineStr">
        <is>
          <t>Jamaal Johnson (GR) •</t>
        </is>
      </c>
      <c r="D2785" t="inlineStr">
        <is>
          <t>Callen Campbell (RS SO)</t>
        </is>
      </c>
    </row>
    <row r="2786">
      <c r="A2786" t="inlineStr">
        <is>
          <t>Northwestern</t>
        </is>
      </c>
      <c r="B2786" t="inlineStr">
        <is>
          <t>WLB</t>
        </is>
      </c>
      <c r="C2786" t="inlineStr">
        <is>
          <t>Braydon Brus (RS SR)</t>
        </is>
      </c>
      <c r="D2786" t="inlineStr">
        <is>
          <t>Jack Sadowsky V (SR) •</t>
        </is>
      </c>
      <c r="E2786" t="inlineStr">
        <is>
          <t>Payton Roth (RS JR)</t>
        </is>
      </c>
    </row>
    <row r="2787">
      <c r="A2787" t="inlineStr">
        <is>
          <t>Northwestern</t>
        </is>
      </c>
      <c r="B2787" t="inlineStr">
        <is>
          <t>MLB</t>
        </is>
      </c>
      <c r="C2787" t="inlineStr">
        <is>
          <t>Kobie McKinzie (GR) •</t>
        </is>
      </c>
      <c r="D2787" t="inlineStr">
        <is>
          <t>Nigel Glover (RS JR) •</t>
        </is>
      </c>
    </row>
    <row r="2788">
      <c r="A2788" t="inlineStr">
        <is>
          <t>Northwestern</t>
        </is>
      </c>
      <c r="B2788" t="inlineStr">
        <is>
          <t>LCB</t>
        </is>
      </c>
      <c r="C2788" t="inlineStr">
        <is>
          <t>Ore Adeyi (GR)</t>
        </is>
      </c>
      <c r="D2788" t="inlineStr">
        <is>
          <t>Brenden Deasfernandes (GR) •</t>
        </is>
      </c>
      <c r="E2788" t="inlineStr">
        <is>
          <t>Marquet Dorsey Jr. (SO)</t>
        </is>
      </c>
    </row>
    <row r="2789">
      <c r="A2789" t="inlineStr">
        <is>
          <t>Northwestern</t>
        </is>
      </c>
      <c r="B2789" t="inlineStr">
        <is>
          <t>SS</t>
        </is>
      </c>
      <c r="C2789" t="inlineStr">
        <is>
          <t>Damon Walters (RS JR)</t>
        </is>
      </c>
      <c r="D2789" t="inlineStr">
        <is>
          <t>Alijah Jones (SO)</t>
        </is>
      </c>
    </row>
    <row r="2790">
      <c r="A2790" t="inlineStr">
        <is>
          <t>Northwestern</t>
        </is>
      </c>
      <c r="B2790" t="inlineStr">
        <is>
          <t>FS</t>
        </is>
      </c>
      <c r="C2790" t="inlineStr">
        <is>
          <t>Robert Fitzgerald (RS SR)</t>
        </is>
      </c>
      <c r="D2790" t="inlineStr">
        <is>
          <t>Jon Jon Stevens Jr. (SO)</t>
        </is>
      </c>
    </row>
    <row r="2791">
      <c r="A2791" t="inlineStr">
        <is>
          <t>Northwestern</t>
        </is>
      </c>
      <c r="B2791" t="inlineStr">
        <is>
          <t>RCB</t>
        </is>
      </c>
      <c r="C2791" t="inlineStr">
        <is>
          <t>Josh Fussell (RS JR)</t>
        </is>
      </c>
      <c r="D2791" t="inlineStr">
        <is>
          <t>Montae Pate (RS SR) •</t>
        </is>
      </c>
    </row>
    <row r="2792">
      <c r="A2792" t="inlineStr">
        <is>
          <t>Northwestern</t>
        </is>
      </c>
      <c r="B2792" t="inlineStr">
        <is>
          <t>NB</t>
        </is>
      </c>
      <c r="C2792" t="inlineStr">
        <is>
          <t>Braden Turner (RS SR)</t>
        </is>
      </c>
    </row>
    <row r="2793">
      <c r="A2793" t="inlineStr">
        <is>
          <t>Northwestern</t>
        </is>
      </c>
    </row>
    <row r="2794">
      <c r="A2794" t="inlineStr">
        <is>
          <t>Northwestern</t>
        </is>
      </c>
      <c r="C2794" t="inlineStr">
        <is>
          <t>SPECIAL TEAMS (OurLads 07/27/2026)</t>
        </is>
      </c>
    </row>
    <row r="2795">
      <c r="A2795" t="inlineStr">
        <is>
          <t>Northwestern</t>
        </is>
      </c>
      <c r="B2795" t="inlineStr">
        <is>
          <t>PT</t>
        </is>
      </c>
      <c r="C2795" t="inlineStr">
        <is>
          <t>Nikola Dugandzic (RS FR)</t>
        </is>
      </c>
      <c r="D2795" t="inlineStr">
        <is>
          <t>Marko Dubak (RS SR) •</t>
        </is>
      </c>
    </row>
    <row r="2796">
      <c r="A2796" t="inlineStr">
        <is>
          <t>Northwestern</t>
        </is>
      </c>
      <c r="B2796" t="inlineStr">
        <is>
          <t>PK</t>
        </is>
      </c>
      <c r="C2796" t="inlineStr">
        <is>
          <t>Jackson Kleather (SR) •</t>
        </is>
      </c>
      <c r="D2796" t="inlineStr">
        <is>
          <t>Noah Sur (FR)</t>
        </is>
      </c>
      <c r="E2796" t="inlineStr">
        <is>
          <t>Henry Helms (RS JR)</t>
        </is>
      </c>
    </row>
    <row r="2797">
      <c r="A2797" t="inlineStr">
        <is>
          <t>Northwestern</t>
        </is>
      </c>
      <c r="B2797" t="inlineStr">
        <is>
          <t>KO</t>
        </is>
      </c>
      <c r="C2797" t="inlineStr">
        <is>
          <t>Nikola Dugandzic (RS FR)</t>
        </is>
      </c>
      <c r="D2797" t="inlineStr">
        <is>
          <t>Noah Sur (FR)</t>
        </is>
      </c>
      <c r="E2797" t="inlineStr">
        <is>
          <t>Henry Helms (RS JR)</t>
        </is>
      </c>
    </row>
    <row r="2798">
      <c r="A2798" t="inlineStr">
        <is>
          <t>Northwestern</t>
        </is>
      </c>
      <c r="B2798" t="inlineStr">
        <is>
          <t>LS</t>
        </is>
      </c>
      <c r="C2798" t="inlineStr">
        <is>
          <t>Jack Florentine (RS SO)</t>
        </is>
      </c>
      <c r="D2798" t="inlineStr">
        <is>
          <t>Evan Boutorwick (GR) •</t>
        </is>
      </c>
    </row>
    <row r="2799">
      <c r="A2799" t="inlineStr">
        <is>
          <t>Northwestern</t>
        </is>
      </c>
      <c r="B2799" t="inlineStr">
        <is>
          <t>H</t>
        </is>
      </c>
      <c r="C2799" t="inlineStr">
        <is>
          <t>Henry Helms (RS JR)</t>
        </is>
      </c>
      <c r="D2799" t="inlineStr">
        <is>
          <t>Marko Dubak (RS SR) •</t>
        </is>
      </c>
    </row>
    <row r="2800">
      <c r="A2800" t="inlineStr">
        <is>
          <t>Northwestern</t>
        </is>
      </c>
      <c r="B2800" t="inlineStr">
        <is>
          <t>PR</t>
        </is>
      </c>
      <c r="C2800" t="inlineStr">
        <is>
          <t>Griffin Wilde (SR) •</t>
        </is>
      </c>
      <c r="D2800" t="inlineStr">
        <is>
          <t>Drew Wagner (JR)</t>
        </is>
      </c>
    </row>
    <row r="2801">
      <c r="A2801" t="inlineStr">
        <is>
          <t>Northwestern</t>
        </is>
      </c>
      <c r="B2801" t="inlineStr">
        <is>
          <t>KR</t>
        </is>
      </c>
      <c r="C2801" t="inlineStr">
        <is>
          <t>Robby Preckel (SO)</t>
        </is>
      </c>
      <c r="D2801" t="inlineStr">
        <is>
          <t>Chase Farrell (RS SO) •</t>
        </is>
      </c>
    </row>
    <row r="2802">
      <c r="A2802" t="inlineStr">
        <is>
          <t>Notre Dame</t>
        </is>
      </c>
      <c r="C2802" t="inlineStr">
        <is>
          <t>OFFENSE — Multiple (OurLads 07/08/2026)</t>
        </is>
      </c>
    </row>
    <row r="2803">
      <c r="A2803" t="inlineStr">
        <is>
          <t>Notre Dame</t>
        </is>
      </c>
      <c r="B2803" t="inlineStr">
        <is>
          <t>WR-X</t>
        </is>
      </c>
      <c r="C2803" t="inlineStr">
        <is>
          <t>Jordan Faison (SR)</t>
        </is>
      </c>
      <c r="D2803" t="inlineStr">
        <is>
          <t>Cam Williams (RS SO)</t>
        </is>
      </c>
      <c r="E2803" t="inlineStr">
        <is>
          <t>Elijah Burress (RS FR)</t>
        </is>
      </c>
      <c r="F2803" t="inlineStr">
        <is>
          <t>Jerome Bettis Jr. (RS FR)</t>
        </is>
      </c>
    </row>
    <row r="2804">
      <c r="A2804" t="inlineStr">
        <is>
          <t>Notre Dame</t>
        </is>
      </c>
      <c r="B2804" t="inlineStr">
        <is>
          <t>WR-Z</t>
        </is>
      </c>
      <c r="C2804" t="inlineStr">
        <is>
          <t>Quincy Porter (RS FR) •</t>
        </is>
      </c>
      <c r="D2804" t="inlineStr">
        <is>
          <t>Micah Gilbert (RS SO)</t>
        </is>
      </c>
      <c r="E2804" t="inlineStr">
        <is>
          <t>Devin Fitzgerald (FR)</t>
        </is>
      </c>
    </row>
    <row r="2805">
      <c r="A2805" t="inlineStr">
        <is>
          <t>Notre Dame</t>
        </is>
      </c>
      <c r="B2805" t="inlineStr">
        <is>
          <t>WR-SL</t>
        </is>
      </c>
      <c r="C2805" t="inlineStr">
        <is>
          <t>Mylan Graham (RS SO) •</t>
        </is>
      </c>
      <c r="D2805" t="inlineStr">
        <is>
          <t>Jaden Greathouse (RS JR)</t>
        </is>
      </c>
      <c r="E2805" t="inlineStr">
        <is>
          <t>Logan Saldate (RS SO)</t>
        </is>
      </c>
    </row>
    <row r="2806">
      <c r="A2806" t="inlineStr">
        <is>
          <t>Notre Dame</t>
        </is>
      </c>
      <c r="B2806" t="inlineStr">
        <is>
          <t>LT</t>
        </is>
      </c>
      <c r="C2806" t="inlineStr">
        <is>
          <t>Will Black (RS FR)</t>
        </is>
      </c>
      <c r="D2806" t="inlineStr">
        <is>
          <t>Styles Prescod (RS SO)</t>
        </is>
      </c>
    </row>
    <row r="2807">
      <c r="A2807" t="inlineStr">
        <is>
          <t>Notre Dame</t>
        </is>
      </c>
      <c r="B2807" t="inlineStr">
        <is>
          <t>LG</t>
        </is>
      </c>
      <c r="C2807" t="inlineStr">
        <is>
          <t>Anthonie Knapp (JR)</t>
        </is>
      </c>
      <c r="D2807" t="inlineStr">
        <is>
          <t>Devan Houstan (RS JR)</t>
        </is>
      </c>
      <c r="E2807" t="inlineStr">
        <is>
          <t>Chris Terek (RS JR)</t>
        </is>
      </c>
    </row>
    <row r="2808">
      <c r="A2808" t="inlineStr">
        <is>
          <t>Notre Dame</t>
        </is>
      </c>
      <c r="B2808" t="inlineStr">
        <is>
          <t>C</t>
        </is>
      </c>
      <c r="C2808" t="inlineStr">
        <is>
          <t>Ashton Craig (RS SR)</t>
        </is>
      </c>
      <c r="D2808" t="inlineStr">
        <is>
          <t>Joe Otting (RS JR)</t>
        </is>
      </c>
      <c r="E2808" t="inlineStr">
        <is>
          <t>Cam Herron (RS FR)</t>
        </is>
      </c>
    </row>
    <row r="2809">
      <c r="A2809" t="inlineStr">
        <is>
          <t>Notre Dame</t>
        </is>
      </c>
      <c r="B2809" t="inlineStr">
        <is>
          <t>RG</t>
        </is>
      </c>
      <c r="C2809" t="inlineStr">
        <is>
          <t>Charles Jagusah (RS JR)</t>
        </is>
      </c>
      <c r="D2809" t="inlineStr">
        <is>
          <t>Sullivan Absher (RS JR)</t>
        </is>
      </c>
      <c r="E2809" t="inlineStr">
        <is>
          <t>Peter Jones (RS SO)</t>
        </is>
      </c>
    </row>
    <row r="2810">
      <c r="A2810" t="inlineStr">
        <is>
          <t>Notre Dame</t>
        </is>
      </c>
      <c r="B2810" t="inlineStr">
        <is>
          <t>RT</t>
        </is>
      </c>
      <c r="C2810" t="inlineStr">
        <is>
          <t>Guerby Lambert (RS SO)</t>
        </is>
      </c>
      <c r="D2810" t="inlineStr">
        <is>
          <t>Matty Augustine (RS FR)</t>
        </is>
      </c>
      <c r="E2810" t="inlineStr">
        <is>
          <t>Owen Strebig (RS FR)</t>
        </is>
      </c>
    </row>
    <row r="2811">
      <c r="A2811" t="inlineStr">
        <is>
          <t>Notre Dame</t>
        </is>
      </c>
      <c r="B2811" t="inlineStr">
        <is>
          <t>TE</t>
        </is>
      </c>
      <c r="C2811" t="inlineStr">
        <is>
          <t>Cooper Flanagan (SR)</t>
        </is>
      </c>
      <c r="D2811" t="inlineStr">
        <is>
          <t>James Flanigan (RS FR)</t>
        </is>
      </c>
      <c r="E2811" t="inlineStr">
        <is>
          <t>Ty Washington (RS SR) •</t>
        </is>
      </c>
      <c r="F2811" t="inlineStr">
        <is>
          <t>Ian Premer (FR)</t>
        </is>
      </c>
    </row>
    <row r="2812">
      <c r="A2812" t="inlineStr">
        <is>
          <t>Notre Dame</t>
        </is>
      </c>
      <c r="B2812" t="inlineStr">
        <is>
          <t>QB</t>
        </is>
      </c>
      <c r="C2812" t="inlineStr">
        <is>
          <t>CJ Carr (RS SO)</t>
        </is>
      </c>
      <c r="D2812" t="inlineStr">
        <is>
          <t>Blake Hebert (RS FR)</t>
        </is>
      </c>
      <c r="E2812" t="inlineStr">
        <is>
          <t>Noah Grubbs (FR)</t>
        </is>
      </c>
      <c r="F2812" t="inlineStr">
        <is>
          <t>Teddy Jarrard (FR)</t>
        </is>
      </c>
    </row>
    <row r="2813">
      <c r="A2813" t="inlineStr">
        <is>
          <t>Notre Dame</t>
        </is>
      </c>
      <c r="B2813" t="inlineStr">
        <is>
          <t>RB</t>
        </is>
      </c>
      <c r="C2813" t="inlineStr">
        <is>
          <t>Aneyas Williams (JR)</t>
        </is>
      </c>
      <c r="D2813" t="inlineStr">
        <is>
          <t>Nolan James Jr. (RS FR)</t>
        </is>
      </c>
      <c r="E2813" t="inlineStr">
        <is>
          <t>Kedren Young (RS SO)</t>
        </is>
      </c>
      <c r="F2813" t="inlineStr">
        <is>
          <t>Javian Osborne (FR)</t>
        </is>
      </c>
    </row>
    <row r="2814">
      <c r="A2814" t="inlineStr">
        <is>
          <t>Notre Dame</t>
        </is>
      </c>
      <c r="B2814" t="inlineStr">
        <is>
          <t>FCB</t>
        </is>
      </c>
      <c r="C2814" t="inlineStr">
        <is>
          <t>DJ McKinney (RS SR) •</t>
        </is>
      </c>
      <c r="D2814" t="inlineStr">
        <is>
          <t>Mark Zackery IV (SO)</t>
        </is>
      </c>
      <c r="E2814" t="inlineStr">
        <is>
          <t>Khary Adams (FR)</t>
        </is>
      </c>
    </row>
    <row r="2815">
      <c r="A2815" t="inlineStr">
        <is>
          <t>Notre Dame</t>
        </is>
      </c>
      <c r="B2815" t="inlineStr">
        <is>
          <t>BS</t>
        </is>
      </c>
      <c r="C2815" t="inlineStr">
        <is>
          <t>Adon Shuler (RS JR)</t>
        </is>
      </c>
      <c r="D2815" t="inlineStr">
        <is>
          <t>Luke Talich (SR)</t>
        </is>
      </c>
    </row>
    <row r="2816">
      <c r="A2816" t="inlineStr">
        <is>
          <t>Notre Dame</t>
        </is>
      </c>
      <c r="C2816" t="inlineStr">
        <is>
          <t>DEFENSE — 4-2-5 (OurLads 07/08/2026)</t>
        </is>
      </c>
    </row>
    <row r="2817">
      <c r="A2817" t="inlineStr">
        <is>
          <t>Notre Dame</t>
        </is>
      </c>
      <c r="B2817" t="inlineStr">
        <is>
          <t>LDE</t>
        </is>
      </c>
      <c r="C2817" t="inlineStr">
        <is>
          <t>Bryce Young (JR)</t>
        </is>
      </c>
      <c r="D2817" t="inlineStr">
        <is>
          <t>Keon Keeley (RS JR) •</t>
        </is>
      </c>
      <c r="E2817" t="inlineStr">
        <is>
          <t>Christopher Burgess Jr. (RS FR)</t>
        </is>
      </c>
    </row>
    <row r="2818">
      <c r="A2818" t="inlineStr">
        <is>
          <t>Notre Dame</t>
        </is>
      </c>
      <c r="B2818" t="inlineStr">
        <is>
          <t>LDT</t>
        </is>
      </c>
      <c r="C2818" t="inlineStr">
        <is>
          <t>Jason Onye (RS SR)</t>
        </is>
      </c>
      <c r="D2818" t="inlineStr">
        <is>
          <t>Tionne Gray (RS SO) •</t>
        </is>
      </c>
      <c r="E2818" t="inlineStr">
        <is>
          <t>Elijah Hughes (SR) •</t>
        </is>
      </c>
    </row>
    <row r="2819">
      <c r="A2819" t="inlineStr">
        <is>
          <t>Notre Dame</t>
        </is>
      </c>
      <c r="B2819" t="inlineStr">
        <is>
          <t>RDT</t>
        </is>
      </c>
      <c r="C2819" t="inlineStr">
        <is>
          <t>Francis Brewu (JR) •</t>
        </is>
      </c>
      <c r="D2819" t="inlineStr">
        <is>
          <t>Armel Mukam (RS JR)</t>
        </is>
      </c>
      <c r="E2819" t="inlineStr">
        <is>
          <t>Cole Mullins (RS SO)</t>
        </is>
      </c>
    </row>
    <row r="2820">
      <c r="A2820" t="inlineStr">
        <is>
          <t>Notre Dame</t>
        </is>
      </c>
      <c r="B2820" t="inlineStr">
        <is>
          <t>RDE</t>
        </is>
      </c>
      <c r="C2820" t="inlineStr">
        <is>
          <t>Boubacar Traore (RS JR)</t>
        </is>
      </c>
      <c r="D2820" t="inlineStr">
        <is>
          <t>Rodney Dunham (FR)</t>
        </is>
      </c>
      <c r="E2820" t="inlineStr">
        <is>
          <t>Loghan Thomas (RS SO)</t>
        </is>
      </c>
    </row>
    <row r="2821">
      <c r="A2821" t="inlineStr">
        <is>
          <t>Notre Dame</t>
        </is>
      </c>
      <c r="B2821" t="inlineStr">
        <is>
          <t>WLB</t>
        </is>
      </c>
      <c r="C2821" t="inlineStr">
        <is>
          <t>Jaiden Ausberry (RS JR)</t>
        </is>
      </c>
      <c r="D2821" t="inlineStr">
        <is>
          <t>Jaylen Sneed (RS SR)</t>
        </is>
      </c>
      <c r="E2821" t="inlineStr">
        <is>
          <t>Kahanu Kia (RS JR)</t>
        </is>
      </c>
    </row>
    <row r="2822">
      <c r="A2822" t="inlineStr">
        <is>
          <t>Notre Dame</t>
        </is>
      </c>
      <c r="B2822" t="inlineStr">
        <is>
          <t>MLB</t>
        </is>
      </c>
      <c r="C2822" t="inlineStr">
        <is>
          <t>Drayk Bowen (SR)</t>
        </is>
      </c>
      <c r="D2822" t="inlineStr">
        <is>
          <t>Kyngstonn Viliamu-Asa (JR)</t>
        </is>
      </c>
      <c r="E2822" t="inlineStr">
        <is>
          <t>Madden Faraimo (SO)</t>
        </is>
      </c>
    </row>
    <row r="2823">
      <c r="A2823" t="inlineStr">
        <is>
          <t>Notre Dame</t>
        </is>
      </c>
      <c r="B2823" t="inlineStr">
        <is>
          <t>FS</t>
        </is>
      </c>
      <c r="C2823" t="inlineStr">
        <is>
          <t>Brauntae Johnson (RS SO)</t>
        </is>
      </c>
      <c r="D2823" t="inlineStr">
        <is>
          <t>Ethan Long (RS FR)</t>
        </is>
      </c>
      <c r="E2823" t="inlineStr">
        <is>
          <t>Joey O'Brien (FR)</t>
        </is>
      </c>
    </row>
    <row r="2824">
      <c r="A2824" t="inlineStr">
        <is>
          <t>Notre Dame</t>
        </is>
      </c>
      <c r="B2824" t="inlineStr">
        <is>
          <t>NB</t>
        </is>
      </c>
      <c r="C2824" t="inlineStr">
        <is>
          <t>Christian Gray (SR)</t>
        </is>
      </c>
      <c r="D2824" t="inlineStr">
        <is>
          <t>Dallas Golden (SO)</t>
        </is>
      </c>
    </row>
    <row r="2825">
      <c r="A2825" t="inlineStr">
        <is>
          <t>Notre Dame</t>
        </is>
      </c>
    </row>
    <row r="2826">
      <c r="A2826" t="inlineStr">
        <is>
          <t>Notre Dame</t>
        </is>
      </c>
    </row>
    <row r="2827">
      <c r="A2827" t="inlineStr">
        <is>
          <t>Notre Dame</t>
        </is>
      </c>
    </row>
    <row r="2828">
      <c r="A2828" t="inlineStr">
        <is>
          <t>Notre Dame</t>
        </is>
      </c>
    </row>
    <row r="2829">
      <c r="A2829" t="inlineStr">
        <is>
          <t>Notre Dame</t>
        </is>
      </c>
      <c r="C2829" t="inlineStr">
        <is>
          <t>SPECIAL TEAMS (OurLads 07/08/2026)</t>
        </is>
      </c>
    </row>
    <row r="2830">
      <c r="A2830" t="inlineStr">
        <is>
          <t>Notre Dame</t>
        </is>
      </c>
      <c r="B2830" t="inlineStr">
        <is>
          <t>PT</t>
        </is>
      </c>
      <c r="C2830" t="inlineStr">
        <is>
          <t>Erik Schmidt (SO)</t>
        </is>
      </c>
      <c r="D2830" t="inlineStr">
        <is>
          <t>Jasper Scaife (FR)</t>
        </is>
      </c>
    </row>
    <row r="2831">
      <c r="A2831" t="inlineStr">
        <is>
          <t>Notre Dame</t>
        </is>
      </c>
      <c r="B2831" t="inlineStr">
        <is>
          <t>PK</t>
        </is>
      </c>
      <c r="C2831" t="inlineStr">
        <is>
          <t>Spencer Porath (JR) •</t>
        </is>
      </c>
      <c r="D2831" t="inlineStr">
        <is>
          <t>Erik Schmidt (SO)</t>
        </is>
      </c>
      <c r="E2831" t="inlineStr">
        <is>
          <t>Micah Drescher (FR)</t>
        </is>
      </c>
    </row>
    <row r="2832">
      <c r="A2832" t="inlineStr">
        <is>
          <t>Notre Dame</t>
        </is>
      </c>
      <c r="B2832" t="inlineStr">
        <is>
          <t>KO</t>
        </is>
      </c>
      <c r="C2832" t="inlineStr">
        <is>
          <t>Erik Schmidt (SO)</t>
        </is>
      </c>
      <c r="D2832" t="inlineStr">
        <is>
          <t>Spencer Porath (JR) •</t>
        </is>
      </c>
      <c r="E2832" t="inlineStr">
        <is>
          <t>Micah Drescher (FR)</t>
        </is>
      </c>
    </row>
    <row r="2833">
      <c r="A2833" t="inlineStr">
        <is>
          <t>Notre Dame</t>
        </is>
      </c>
      <c r="B2833" t="inlineStr">
        <is>
          <t>LS</t>
        </is>
      </c>
      <c r="C2833" t="inlineStr">
        <is>
          <t>Joseph Vinci (JR)</t>
        </is>
      </c>
      <c r="D2833" t="inlineStr">
        <is>
          <t>Andrew Kros (RS JR)</t>
        </is>
      </c>
    </row>
    <row r="2834">
      <c r="A2834" t="inlineStr">
        <is>
          <t>Notre Dame</t>
        </is>
      </c>
      <c r="B2834" t="inlineStr">
        <is>
          <t>H</t>
        </is>
      </c>
      <c r="C2834" t="inlineStr">
        <is>
          <t>Erik Schmidt (SO)</t>
        </is>
      </c>
      <c r="D2834" t="inlineStr">
        <is>
          <t>Jasper Scaife (FR)</t>
        </is>
      </c>
    </row>
    <row r="2835">
      <c r="A2835" t="inlineStr">
        <is>
          <t>Notre Dame</t>
        </is>
      </c>
      <c r="B2835" t="inlineStr">
        <is>
          <t>PR</t>
        </is>
      </c>
      <c r="C2835" t="inlineStr">
        <is>
          <t>Jordan Faison (SR)</t>
        </is>
      </c>
    </row>
    <row r="2836">
      <c r="A2836" t="inlineStr">
        <is>
          <t>Notre Dame</t>
        </is>
      </c>
      <c r="B2836" t="inlineStr">
        <is>
          <t>KR</t>
        </is>
      </c>
      <c r="C2836" t="inlineStr">
        <is>
          <t>Aneyas Williams (JR)</t>
        </is>
      </c>
      <c r="D2836" t="inlineStr">
        <is>
          <t>Nolan James Jr. (RS FR)</t>
        </is>
      </c>
    </row>
    <row r="2837">
      <c r="A2837" t="inlineStr">
        <is>
          <t>Ohio</t>
        </is>
      </c>
      <c r="C2837" t="inlineStr">
        <is>
          <t>OFFENSE — Multiple (OurLads 11/28/2025)</t>
        </is>
      </c>
    </row>
    <row r="2838">
      <c r="A2838" t="inlineStr">
        <is>
          <t>Ohio</t>
        </is>
      </c>
      <c r="B2838" t="inlineStr">
        <is>
          <t>WR-X</t>
        </is>
      </c>
      <c r="C2838" t="inlineStr">
        <is>
          <t>Delaney Crawford (RS JR) •</t>
        </is>
      </c>
    </row>
    <row r="2839">
      <c r="A2839" t="inlineStr">
        <is>
          <t>Ohio</t>
        </is>
      </c>
      <c r="B2839" t="inlineStr">
        <is>
          <t>WR-Z</t>
        </is>
      </c>
      <c r="C2839" t="inlineStr">
        <is>
          <t>Dom Dorwart (RS FR)</t>
        </is>
      </c>
      <c r="D2839" t="inlineStr">
        <is>
          <t>Eian Pugh (RS JR) •</t>
        </is>
      </c>
    </row>
    <row r="2840">
      <c r="A2840" t="inlineStr">
        <is>
          <t>Ohio</t>
        </is>
      </c>
      <c r="B2840" t="inlineStr">
        <is>
          <t>WR-SL</t>
        </is>
      </c>
      <c r="C2840" t="inlineStr">
        <is>
          <t>Caleb Gossett (RS SR) •</t>
        </is>
      </c>
    </row>
    <row r="2841">
      <c r="A2841" t="inlineStr">
        <is>
          <t>Ohio</t>
        </is>
      </c>
      <c r="B2841" t="inlineStr">
        <is>
          <t>LT</t>
        </is>
      </c>
      <c r="C2841" t="inlineStr">
        <is>
          <t>Shedrick Rhodes Jr. (GR) •</t>
        </is>
      </c>
      <c r="D2841" t="inlineStr">
        <is>
          <t>Jarian Shelby (RS JR)</t>
        </is>
      </c>
    </row>
    <row r="2842">
      <c r="A2842" t="inlineStr">
        <is>
          <t>Ohio</t>
        </is>
      </c>
      <c r="B2842" t="inlineStr">
        <is>
          <t>LG</t>
        </is>
      </c>
      <c r="C2842" t="inlineStr">
        <is>
          <t>Kam Wright (RS JR)</t>
        </is>
      </c>
    </row>
    <row r="2843">
      <c r="A2843" t="inlineStr">
        <is>
          <t>Ohio</t>
        </is>
      </c>
      <c r="B2843" t="inlineStr">
        <is>
          <t>C</t>
        </is>
      </c>
      <c r="C2843" t="inlineStr">
        <is>
          <t>Nick Marinaro (GR) •</t>
        </is>
      </c>
      <c r="D2843" t="inlineStr">
        <is>
          <t>Bryce Parson (RS FR)</t>
        </is>
      </c>
    </row>
    <row r="2844">
      <c r="A2844" t="inlineStr">
        <is>
          <t>Ohio</t>
        </is>
      </c>
      <c r="B2844" t="inlineStr">
        <is>
          <t>RG</t>
        </is>
      </c>
      <c r="C2844" t="inlineStr">
        <is>
          <t>Trent Allen (SR) •</t>
        </is>
      </c>
      <c r="D2844" t="inlineStr">
        <is>
          <t>Seth Anstead (RS FR)</t>
        </is>
      </c>
    </row>
    <row r="2845">
      <c r="A2845" t="inlineStr">
        <is>
          <t>Ohio</t>
        </is>
      </c>
      <c r="B2845" t="inlineStr">
        <is>
          <t>RT</t>
        </is>
      </c>
      <c r="C2845" t="inlineStr">
        <is>
          <t>Tigana Cisse (RS JR) •</t>
        </is>
      </c>
    </row>
    <row r="2846">
      <c r="A2846" t="inlineStr">
        <is>
          <t>Ohio</t>
        </is>
      </c>
      <c r="B2846" t="inlineStr">
        <is>
          <t>TE</t>
        </is>
      </c>
      <c r="C2846" t="inlineStr">
        <is>
          <t>Jake Bruno (RS SR) •</t>
        </is>
      </c>
    </row>
    <row r="2847">
      <c r="A2847" t="inlineStr">
        <is>
          <t>Ohio</t>
        </is>
      </c>
      <c r="B2847" t="inlineStr">
        <is>
          <t>QB</t>
        </is>
      </c>
      <c r="C2847" t="inlineStr">
        <is>
          <t>Nick Poulos (RS SR) •</t>
        </is>
      </c>
    </row>
    <row r="2848">
      <c r="A2848" t="inlineStr">
        <is>
          <t>Ohio</t>
        </is>
      </c>
      <c r="B2848" t="inlineStr">
        <is>
          <t>RB</t>
        </is>
      </c>
      <c r="C2848" t="inlineStr">
        <is>
          <t>Sieh Bangura (RS SR) •</t>
        </is>
      </c>
      <c r="D2848" t="inlineStr">
        <is>
          <t>Duncan Brune (SO)</t>
        </is>
      </c>
    </row>
    <row r="2849">
      <c r="A2849" t="inlineStr">
        <is>
          <t>Ohio</t>
        </is>
      </c>
      <c r="B2849" t="inlineStr">
        <is>
          <t>FCB</t>
        </is>
      </c>
      <c r="C2849" t="inlineStr">
        <is>
          <t>Michael Mack II (RS SR) •</t>
        </is>
      </c>
      <c r="D2849" t="inlineStr">
        <is>
          <t>Jaymar Mundy (RS SR) •</t>
        </is>
      </c>
      <c r="E2849" t="inlineStr">
        <is>
          <t>Kendall Bannister (RS SO)</t>
        </is>
      </c>
    </row>
    <row r="2850">
      <c r="A2850" t="inlineStr">
        <is>
          <t>Ohio</t>
        </is>
      </c>
      <c r="B2850" t="inlineStr">
        <is>
          <t>BCB</t>
        </is>
      </c>
      <c r="C2850" t="inlineStr">
        <is>
          <t>Tank Pearson (GR) •</t>
        </is>
      </c>
      <c r="D2850" t="inlineStr">
        <is>
          <t>Ronald Jackson Jr. (GR) •</t>
        </is>
      </c>
    </row>
    <row r="2851">
      <c r="A2851" t="inlineStr">
        <is>
          <t>Ohio</t>
        </is>
      </c>
      <c r="C2851" t="inlineStr">
        <is>
          <t>DEFENSE — 4-2-5 (OurLads 11/28/2025)</t>
        </is>
      </c>
    </row>
    <row r="2852">
      <c r="A2852" t="inlineStr">
        <is>
          <t>Ohio</t>
        </is>
      </c>
      <c r="B2852" t="inlineStr">
        <is>
          <t>DE</t>
        </is>
      </c>
      <c r="C2852" t="inlineStr">
        <is>
          <t>Joseph Marsh (RS SO) •</t>
        </is>
      </c>
    </row>
    <row r="2853">
      <c r="A2853" t="inlineStr">
        <is>
          <t>Ohio</t>
        </is>
      </c>
      <c r="B2853" t="inlineStr">
        <is>
          <t>NT</t>
        </is>
      </c>
      <c r="C2853" t="inlineStr">
        <is>
          <t>Pius Odjugo (RS SR) •</t>
        </is>
      </c>
      <c r="D2853" t="inlineStr">
        <is>
          <t>Austin Mitchell (RS SO)</t>
        </is>
      </c>
    </row>
    <row r="2854">
      <c r="A2854" t="inlineStr">
        <is>
          <t>Ohio</t>
        </is>
      </c>
      <c r="B2854" t="inlineStr">
        <is>
          <t>DT</t>
        </is>
      </c>
      <c r="C2854" t="inlineStr">
        <is>
          <t>Nehemiah Dukes (RS JR) •</t>
        </is>
      </c>
      <c r="D2854" t="inlineStr">
        <is>
          <t>Nathan Hale (SR) •</t>
        </is>
      </c>
    </row>
    <row r="2855">
      <c r="A2855" t="inlineStr">
        <is>
          <t>Ohio</t>
        </is>
      </c>
      <c r="B2855" t="inlineStr">
        <is>
          <t>JACK</t>
        </is>
      </c>
      <c r="C2855" t="inlineStr">
        <is>
          <t>Joseph Marsh (RS SO) •</t>
        </is>
      </c>
    </row>
    <row r="2856">
      <c r="A2856" t="inlineStr">
        <is>
          <t>Ohio</t>
        </is>
      </c>
      <c r="B2856" t="inlineStr">
        <is>
          <t>WLB</t>
        </is>
      </c>
      <c r="C2856" t="inlineStr">
        <is>
          <t>Jack Fries (RS JR)</t>
        </is>
      </c>
      <c r="D2856" t="inlineStr">
        <is>
          <t>Makel Williams (GR) •</t>
        </is>
      </c>
      <c r="E2856" t="inlineStr">
        <is>
          <t>Jasen Kelly (RS FR)</t>
        </is>
      </c>
    </row>
    <row r="2857">
      <c r="A2857" t="inlineStr">
        <is>
          <t>Ohio</t>
        </is>
      </c>
      <c r="B2857" t="inlineStr">
        <is>
          <t>MLB</t>
        </is>
      </c>
      <c r="C2857" t="inlineStr">
        <is>
          <t>Cameron Hollobaugh (GR) •</t>
        </is>
      </c>
      <c r="D2857" t="inlineStr">
        <is>
          <t>Charlie Christopher (FR)</t>
        </is>
      </c>
    </row>
    <row r="2858">
      <c r="A2858" t="inlineStr">
        <is>
          <t>Ohio</t>
        </is>
      </c>
      <c r="B2858" t="inlineStr">
        <is>
          <t>SS</t>
        </is>
      </c>
      <c r="C2858" t="inlineStr">
        <is>
          <t>DJ Walker (RS SO)</t>
        </is>
      </c>
      <c r="D2858" t="inlineStr">
        <is>
          <t>JT Haskins (RS FR)</t>
        </is>
      </c>
    </row>
    <row r="2859">
      <c r="A2859" t="inlineStr">
        <is>
          <t>Ohio</t>
        </is>
      </c>
      <c r="B2859" t="inlineStr">
        <is>
          <t>FS</t>
        </is>
      </c>
      <c r="C2859" t="inlineStr">
        <is>
          <t>Adonis Williams Jr. (SR)</t>
        </is>
      </c>
      <c r="D2859" t="inlineStr">
        <is>
          <t>Rickey Hyatt Jr. (RS SR) •</t>
        </is>
      </c>
    </row>
    <row r="2860">
      <c r="A2860" t="inlineStr">
        <is>
          <t>Ohio</t>
        </is>
      </c>
      <c r="B2860" t="inlineStr">
        <is>
          <t>NB</t>
        </is>
      </c>
      <c r="C2860" t="inlineStr">
        <is>
          <t>Pierre Kemeni Jr. (GR) •</t>
        </is>
      </c>
    </row>
    <row r="2861">
      <c r="A2861" t="inlineStr">
        <is>
          <t>Ohio</t>
        </is>
      </c>
    </row>
    <row r="2862">
      <c r="A2862" t="inlineStr">
        <is>
          <t>Ohio</t>
        </is>
      </c>
    </row>
    <row r="2863">
      <c r="A2863" t="inlineStr">
        <is>
          <t>Ohio</t>
        </is>
      </c>
    </row>
    <row r="2864">
      <c r="A2864" t="inlineStr">
        <is>
          <t>Ohio</t>
        </is>
      </c>
      <c r="C2864" t="inlineStr">
        <is>
          <t>SPECIAL TEAMS (OurLads 11/28/2025)</t>
        </is>
      </c>
    </row>
    <row r="2865">
      <c r="A2865" t="inlineStr">
        <is>
          <t>Ohio</t>
        </is>
      </c>
      <c r="B2865" t="inlineStr">
        <is>
          <t>PT</t>
        </is>
      </c>
      <c r="C2865" t="inlineStr">
        <is>
          <t>Magnus Haines (GR) •</t>
        </is>
      </c>
      <c r="D2865" t="inlineStr">
        <is>
          <t>Kolten Bartels (FR)</t>
        </is>
      </c>
    </row>
    <row r="2866">
      <c r="A2866" t="inlineStr">
        <is>
          <t>Ohio</t>
        </is>
      </c>
      <c r="B2866" t="inlineStr">
        <is>
          <t>PK</t>
        </is>
      </c>
      <c r="C2866" t="inlineStr">
        <is>
          <t>Brack Peacock (RS SO) •</t>
        </is>
      </c>
    </row>
    <row r="2867">
      <c r="A2867" t="inlineStr">
        <is>
          <t>Ohio</t>
        </is>
      </c>
      <c r="B2867" t="inlineStr">
        <is>
          <t>KO</t>
        </is>
      </c>
      <c r="C2867" t="inlineStr">
        <is>
          <t>Brack Peacock (RS SO) •</t>
        </is>
      </c>
    </row>
    <row r="2868">
      <c r="A2868" t="inlineStr">
        <is>
          <t>Ohio</t>
        </is>
      </c>
      <c r="B2868" t="inlineStr">
        <is>
          <t>LS</t>
        </is>
      </c>
      <c r="C2868" t="inlineStr">
        <is>
          <t>Nick Hemer (RS JR) •</t>
        </is>
      </c>
      <c r="D2868" t="inlineStr">
        <is>
          <t>Aiden Lowery (RS FR)</t>
        </is>
      </c>
    </row>
    <row r="2869">
      <c r="A2869" t="inlineStr">
        <is>
          <t>Ohio</t>
        </is>
      </c>
      <c r="B2869" t="inlineStr">
        <is>
          <t>H</t>
        </is>
      </c>
      <c r="C2869" t="inlineStr">
        <is>
          <t>Magnus Haines (GR) •</t>
        </is>
      </c>
      <c r="D2869" t="inlineStr">
        <is>
          <t>Kolten Bartels (FR)</t>
        </is>
      </c>
    </row>
    <row r="2870">
      <c r="A2870" t="inlineStr">
        <is>
          <t>Ohio</t>
        </is>
      </c>
      <c r="B2870" t="inlineStr">
        <is>
          <t>KR</t>
        </is>
      </c>
      <c r="C2870" t="inlineStr">
        <is>
          <t>Sieh Bangura (RS SR) •</t>
        </is>
      </c>
      <c r="D2870" t="inlineStr">
        <is>
          <t>Eamonn Dennis (GR) •</t>
        </is>
      </c>
    </row>
    <row r="2871">
      <c r="A2871" t="inlineStr">
        <is>
          <t>Ohio</t>
        </is>
      </c>
    </row>
    <row r="2872">
      <c r="A2872" t="inlineStr">
        <is>
          <t>Ohio State</t>
        </is>
      </c>
      <c r="C2872" t="inlineStr">
        <is>
          <t>OFFENSE — Spread Option (OurLads 07/17/2026)</t>
        </is>
      </c>
    </row>
    <row r="2873">
      <c r="A2873" t="inlineStr">
        <is>
          <t>Ohio State</t>
        </is>
      </c>
      <c r="B2873" t="inlineStr">
        <is>
          <t>WR-X</t>
        </is>
      </c>
      <c r="C2873" t="inlineStr">
        <is>
          <t>Chris Henry Jr. (FR)</t>
        </is>
      </c>
      <c r="D2873" t="inlineStr">
        <is>
          <t>Brock Boyd (FR)</t>
        </is>
      </c>
      <c r="E2873" t="inlineStr">
        <is>
          <t>Phillip Bell (RS FR)</t>
        </is>
      </c>
      <c r="F2873" t="inlineStr">
        <is>
          <t>David Adolph (RS SR)</t>
        </is>
      </c>
    </row>
    <row r="2874">
      <c r="A2874" t="inlineStr">
        <is>
          <t>Ohio State</t>
        </is>
      </c>
      <c r="B2874" t="inlineStr">
        <is>
          <t>WR-Z</t>
        </is>
      </c>
      <c r="C2874" t="inlineStr">
        <is>
          <t>Jeremiah Smith (JR)</t>
        </is>
      </c>
      <c r="D2874" t="inlineStr">
        <is>
          <t>Devin McCuin (SR) •</t>
        </is>
      </c>
      <c r="E2874" t="inlineStr">
        <is>
          <t>Jerquaden Guilford (FR)</t>
        </is>
      </c>
    </row>
    <row r="2875">
      <c r="A2875" t="inlineStr">
        <is>
          <t>Ohio State</t>
        </is>
      </c>
      <c r="B2875" t="inlineStr">
        <is>
          <t>WR-SL</t>
        </is>
      </c>
      <c r="C2875" t="inlineStr">
        <is>
          <t>Brandon Inniss (SR)</t>
        </is>
      </c>
      <c r="D2875" t="inlineStr">
        <is>
          <t>Kyle Parker (RS JR) •</t>
        </is>
      </c>
      <c r="E2875" t="inlineStr">
        <is>
          <t>De'Zie Jones (RS FR)</t>
        </is>
      </c>
    </row>
    <row r="2876">
      <c r="A2876" t="inlineStr">
        <is>
          <t>Ohio State</t>
        </is>
      </c>
      <c r="B2876" t="inlineStr">
        <is>
          <t>LT</t>
        </is>
      </c>
      <c r="C2876" t="inlineStr">
        <is>
          <t>Ian Moore (RS SO)</t>
        </is>
      </c>
      <c r="D2876" t="inlineStr">
        <is>
          <t>Sam Greer (FR)</t>
        </is>
      </c>
    </row>
    <row r="2877">
      <c r="A2877" t="inlineStr">
        <is>
          <t>Ohio State</t>
        </is>
      </c>
      <c r="B2877" t="inlineStr">
        <is>
          <t>LG</t>
        </is>
      </c>
      <c r="C2877" t="inlineStr">
        <is>
          <t>Luke Montgomery (SR)</t>
        </is>
      </c>
      <c r="D2877" t="inlineStr">
        <is>
          <t>Jake Cook (RS FR)</t>
        </is>
      </c>
    </row>
    <row r="2878">
      <c r="A2878" t="inlineStr">
        <is>
          <t>Ohio State</t>
        </is>
      </c>
      <c r="B2878" t="inlineStr">
        <is>
          <t>C</t>
        </is>
      </c>
      <c r="C2878" t="inlineStr">
        <is>
          <t>Carson Hinzman (RS SR)</t>
        </is>
      </c>
      <c r="D2878" t="inlineStr">
        <is>
          <t>Joshua Padilla (RS JR)</t>
        </is>
      </c>
    </row>
    <row r="2879">
      <c r="A2879" t="inlineStr">
        <is>
          <t>Ohio State</t>
        </is>
      </c>
      <c r="B2879" t="inlineStr">
        <is>
          <t>RG</t>
        </is>
      </c>
      <c r="C2879" t="inlineStr">
        <is>
          <t>Austin Siereveld (RS JR)</t>
        </is>
      </c>
      <c r="D2879" t="inlineStr">
        <is>
          <t>Gabe VanSickle (RS SO)</t>
        </is>
      </c>
    </row>
    <row r="2880">
      <c r="A2880" t="inlineStr">
        <is>
          <t>Ohio State</t>
        </is>
      </c>
      <c r="B2880" t="inlineStr">
        <is>
          <t>RT</t>
        </is>
      </c>
      <c r="C2880" t="inlineStr">
        <is>
          <t>Phillip Daniels (RS JR) •</t>
        </is>
      </c>
      <c r="D2880" t="inlineStr">
        <is>
          <t>Carter Lowe (RS FR)</t>
        </is>
      </c>
      <c r="E2880" t="inlineStr">
        <is>
          <t>Deontae Armstrong (RS SO)</t>
        </is>
      </c>
    </row>
    <row r="2881">
      <c r="A2881" t="inlineStr">
        <is>
          <t>Ohio State</t>
        </is>
      </c>
      <c r="B2881" t="inlineStr">
        <is>
          <t>TE</t>
        </is>
      </c>
      <c r="C2881" t="inlineStr">
        <is>
          <t>Nate Roberts (SO)</t>
        </is>
      </c>
      <c r="D2881" t="inlineStr">
        <is>
          <t>Hunter Welcing (GR) •</t>
        </is>
      </c>
      <c r="E2881" t="inlineStr">
        <is>
          <t>Mason Williams (RS JR) •</t>
        </is>
      </c>
      <c r="F2881" t="inlineStr">
        <is>
          <t>Bennett Christian (RS SR)</t>
        </is>
      </c>
    </row>
    <row r="2882">
      <c r="A2882" t="inlineStr">
        <is>
          <t>Ohio State</t>
        </is>
      </c>
      <c r="B2882" t="inlineStr">
        <is>
          <t>QB</t>
        </is>
      </c>
      <c r="C2882" t="inlineStr">
        <is>
          <t>Julian Sayin (RS SO)</t>
        </is>
      </c>
      <c r="D2882" t="inlineStr">
        <is>
          <t>Tavien St. Clair (RS FR)</t>
        </is>
      </c>
      <c r="E2882" t="inlineStr">
        <is>
          <t>Justyn Martin (RS SR) •</t>
        </is>
      </c>
      <c r="F2882" t="inlineStr">
        <is>
          <t>Luke Fahey (FR)</t>
        </is>
      </c>
    </row>
    <row r="2883">
      <c r="A2883" t="inlineStr">
        <is>
          <t>Ohio State</t>
        </is>
      </c>
      <c r="B2883" t="inlineStr">
        <is>
          <t>RB</t>
        </is>
      </c>
      <c r="C2883" t="inlineStr">
        <is>
          <t>Bo Jackson (SO)</t>
        </is>
      </c>
      <c r="D2883" t="inlineStr">
        <is>
          <t>Isaiah West (SO)</t>
        </is>
      </c>
      <c r="E2883" t="inlineStr">
        <is>
          <t>Ja'Kobi Jackson (RS SR) •</t>
        </is>
      </c>
      <c r="F2883" t="inlineStr">
        <is>
          <t>Legend Bey (FR)</t>
        </is>
      </c>
    </row>
    <row r="2884">
      <c r="A2884" t="inlineStr">
        <is>
          <t>Ohio State</t>
        </is>
      </c>
    </row>
    <row r="2885">
      <c r="A2885" t="inlineStr">
        <is>
          <t>Ohio State</t>
        </is>
      </c>
    </row>
    <row r="2886">
      <c r="A2886" t="inlineStr">
        <is>
          <t>Ohio State</t>
        </is>
      </c>
      <c r="C2886" t="inlineStr">
        <is>
          <t>DEFENSE — 4-2-5 (OurLads 07/17/2026)</t>
        </is>
      </c>
    </row>
    <row r="2887">
      <c r="A2887" t="inlineStr">
        <is>
          <t>Ohio State</t>
        </is>
      </c>
      <c r="B2887" t="inlineStr">
        <is>
          <t>LDE</t>
        </is>
      </c>
      <c r="C2887" t="inlineStr">
        <is>
          <t>Kenyatta Jackson Jr. (RS SR)</t>
        </is>
      </c>
      <c r="D2887" t="inlineStr">
        <is>
          <t>Zion Grady (SO)</t>
        </is>
      </c>
      <c r="E2887" t="inlineStr">
        <is>
          <t>Khary Wilder (FR)</t>
        </is>
      </c>
    </row>
    <row r="2888">
      <c r="A2888" t="inlineStr">
        <is>
          <t>Ohio State</t>
        </is>
      </c>
      <c r="B2888" t="inlineStr">
        <is>
          <t>NT</t>
        </is>
      </c>
      <c r="C2888" t="inlineStr">
        <is>
          <t>John Walker (RS JR) •</t>
        </is>
      </c>
      <c r="D2888" t="inlineStr">
        <is>
          <t>Will Smith Jr. (RS JR)</t>
        </is>
      </c>
      <c r="E2888" t="inlineStr">
        <is>
          <t>Jason Moore (RS JR)</t>
        </is>
      </c>
    </row>
    <row r="2889">
      <c r="A2889" t="inlineStr">
        <is>
          <t>Ohio State</t>
        </is>
      </c>
      <c r="B2889" t="inlineStr">
        <is>
          <t>DT</t>
        </is>
      </c>
      <c r="C2889" t="inlineStr">
        <is>
          <t>James Smith (SR) •</t>
        </is>
      </c>
      <c r="D2889" t="inlineStr">
        <is>
          <t>Eddrick Houston (JR)</t>
        </is>
      </c>
    </row>
    <row r="2890">
      <c r="A2890" t="inlineStr">
        <is>
          <t>Ohio State</t>
        </is>
      </c>
      <c r="B2890" t="inlineStr">
        <is>
          <t>RDE</t>
        </is>
      </c>
      <c r="C2890" t="inlineStr">
        <is>
          <t>Beau Atkinson (RS SR) •</t>
        </is>
      </c>
      <c r="D2890" t="inlineStr">
        <is>
          <t>Qua Russaw (RS JR) •</t>
        </is>
      </c>
      <c r="E2890" t="inlineStr">
        <is>
          <t>Epi Sitanilei (RS FR)</t>
        </is>
      </c>
    </row>
    <row r="2891">
      <c r="A2891" t="inlineStr">
        <is>
          <t>Ohio State</t>
        </is>
      </c>
      <c r="B2891" t="inlineStr">
        <is>
          <t>WLB</t>
        </is>
      </c>
      <c r="C2891" t="inlineStr">
        <is>
          <t>Christian Alliegro (SR) •</t>
        </is>
      </c>
      <c r="D2891" t="inlineStr">
        <is>
          <t>Riley Pettijohn (SO)</t>
        </is>
      </c>
      <c r="E2891" t="inlineStr">
        <is>
          <t>Cincere Johnson (FR)</t>
        </is>
      </c>
      <c r="F2891" t="inlineStr">
        <is>
          <t>Braxton Rembert (FR)</t>
        </is>
      </c>
    </row>
    <row r="2892">
      <c r="A2892" t="inlineStr">
        <is>
          <t>Ohio State</t>
        </is>
      </c>
      <c r="B2892" t="inlineStr">
        <is>
          <t>MLB</t>
        </is>
      </c>
      <c r="C2892" t="inlineStr">
        <is>
          <t>Payton Pierce (JR)</t>
        </is>
      </c>
      <c r="D2892" t="inlineStr">
        <is>
          <t>Tarvos Alford (SO)</t>
        </is>
      </c>
      <c r="E2892" t="inlineStr">
        <is>
          <t>Garrett Stover (JR)</t>
        </is>
      </c>
      <c r="F2892" t="inlineStr">
        <is>
          <t>Eli Lee (RS FR)</t>
        </is>
      </c>
    </row>
    <row r="2893">
      <c r="A2893" t="inlineStr">
        <is>
          <t>Ohio State</t>
        </is>
      </c>
      <c r="B2893" t="inlineStr">
        <is>
          <t>LCB</t>
        </is>
      </c>
      <c r="C2893" t="inlineStr">
        <is>
          <t>Jermaine Mathews Jr. (SR)</t>
        </is>
      </c>
      <c r="D2893" t="inlineStr">
        <is>
          <t>Cam Calhoun (RS JR) •</t>
        </is>
      </c>
      <c r="E2893" t="inlineStr">
        <is>
          <t>Jay Timmons (FR)</t>
        </is>
      </c>
    </row>
    <row r="2894">
      <c r="A2894" t="inlineStr">
        <is>
          <t>Ohio State</t>
        </is>
      </c>
      <c r="B2894" t="inlineStr">
        <is>
          <t>SS</t>
        </is>
      </c>
      <c r="C2894" t="inlineStr">
        <is>
          <t>Jaylen McClain (JR)</t>
        </is>
      </c>
      <c r="D2894" t="inlineStr">
        <is>
          <t>Blaine Bradford (FR)</t>
        </is>
      </c>
    </row>
    <row r="2895">
      <c r="A2895" t="inlineStr">
        <is>
          <t>Ohio State</t>
        </is>
      </c>
      <c r="B2895" t="inlineStr">
        <is>
          <t>FS</t>
        </is>
      </c>
      <c r="C2895" t="inlineStr">
        <is>
          <t>Terry Moore (RS SR) •</t>
        </is>
      </c>
      <c r="D2895" t="inlineStr">
        <is>
          <t>Leroy Roker III (RS SO)</t>
        </is>
      </c>
      <c r="E2895" t="inlineStr">
        <is>
          <t>Khmari Bing (FR)</t>
        </is>
      </c>
    </row>
    <row r="2896">
      <c r="A2896" t="inlineStr">
        <is>
          <t>Ohio State</t>
        </is>
      </c>
      <c r="B2896" t="inlineStr">
        <is>
          <t>RCB</t>
        </is>
      </c>
      <c r="C2896" t="inlineStr">
        <is>
          <t>Devin Sanchez (SO)</t>
        </is>
      </c>
      <c r="D2896" t="inlineStr">
        <is>
          <t>Dominick Kelly (SO) •</t>
        </is>
      </c>
      <c r="E2896" t="inlineStr">
        <is>
          <t>Jordan Thomas (FR)</t>
        </is>
      </c>
    </row>
    <row r="2897">
      <c r="A2897" t="inlineStr">
        <is>
          <t>Ohio State</t>
        </is>
      </c>
      <c r="B2897" t="inlineStr">
        <is>
          <t>NB</t>
        </is>
      </c>
      <c r="C2897" t="inlineStr">
        <is>
          <t>Earl Little Jr. (RS SR) •</t>
        </is>
      </c>
      <c r="D2897" t="inlineStr">
        <is>
          <t>Miles Lockhart (RS SO)</t>
        </is>
      </c>
    </row>
    <row r="2898">
      <c r="A2898" t="inlineStr">
        <is>
          <t>Ohio State</t>
        </is>
      </c>
    </row>
    <row r="2899">
      <c r="A2899" t="inlineStr">
        <is>
          <t>Ohio State</t>
        </is>
      </c>
      <c r="C2899" t="inlineStr">
        <is>
          <t>SPECIAL TEAMS (OurLads 07/17/2026)</t>
        </is>
      </c>
    </row>
    <row r="2900">
      <c r="A2900" t="inlineStr">
        <is>
          <t>Ohio State</t>
        </is>
      </c>
      <c r="B2900" t="inlineStr">
        <is>
          <t>PT</t>
        </is>
      </c>
      <c r="C2900" t="inlineStr">
        <is>
          <t>Joe McGuire (RS JR)</t>
        </is>
      </c>
      <c r="D2900" t="inlineStr">
        <is>
          <t>Brady Young (RS SR) •</t>
        </is>
      </c>
    </row>
    <row r="2901">
      <c r="A2901" t="inlineStr">
        <is>
          <t>Ohio State</t>
        </is>
      </c>
      <c r="B2901" t="inlineStr">
        <is>
          <t>PK</t>
        </is>
      </c>
      <c r="C2901" t="inlineStr">
        <is>
          <t>Connor Hawkins (RS SO) •</t>
        </is>
      </c>
      <c r="D2901" t="inlineStr">
        <is>
          <t>Cooper Peterson (FR)</t>
        </is>
      </c>
    </row>
    <row r="2902">
      <c r="A2902" t="inlineStr">
        <is>
          <t>Ohio State</t>
        </is>
      </c>
      <c r="B2902" t="inlineStr">
        <is>
          <t>KO</t>
        </is>
      </c>
      <c r="C2902" t="inlineStr">
        <is>
          <t>Connor Hawkins (RS SO) •</t>
        </is>
      </c>
      <c r="D2902" t="inlineStr">
        <is>
          <t>Cooper Peterson (FR)</t>
        </is>
      </c>
    </row>
    <row r="2903">
      <c r="A2903" t="inlineStr">
        <is>
          <t>Ohio State</t>
        </is>
      </c>
      <c r="B2903" t="inlineStr">
        <is>
          <t>LS</t>
        </is>
      </c>
      <c r="C2903" t="inlineStr">
        <is>
          <t>Dalton Riggs (RS SR) •</t>
        </is>
      </c>
      <c r="D2903" t="inlineStr">
        <is>
          <t>Landon Beal (RS SO) •</t>
        </is>
      </c>
    </row>
    <row r="2904">
      <c r="A2904" t="inlineStr">
        <is>
          <t>Ohio State</t>
        </is>
      </c>
      <c r="B2904" t="inlineStr">
        <is>
          <t>H</t>
        </is>
      </c>
      <c r="C2904" t="inlineStr">
        <is>
          <t>Joe McGuire (RS JR)</t>
        </is>
      </c>
      <c r="D2904" t="inlineStr">
        <is>
          <t>Brady Young (RS SR) •</t>
        </is>
      </c>
    </row>
    <row r="2905">
      <c r="A2905" t="inlineStr">
        <is>
          <t>Ohio State</t>
        </is>
      </c>
      <c r="B2905" t="inlineStr">
        <is>
          <t>PR</t>
        </is>
      </c>
      <c r="C2905" t="inlineStr">
        <is>
          <t>Brandon Inniss (SR)</t>
        </is>
      </c>
    </row>
    <row r="2906">
      <c r="A2906" t="inlineStr">
        <is>
          <t>Ohio State</t>
        </is>
      </c>
      <c r="B2906" t="inlineStr">
        <is>
          <t>KR</t>
        </is>
      </c>
      <c r="C2906" t="inlineStr">
        <is>
          <t>Brandon Inniss (SR)</t>
        </is>
      </c>
    </row>
    <row r="2907">
      <c r="A2907" t="inlineStr">
        <is>
          <t>Oklahoma</t>
        </is>
      </c>
      <c r="C2907" t="inlineStr">
        <is>
          <t>OFFENSE — Air Raid (OurLads 05/19/2026)</t>
        </is>
      </c>
    </row>
    <row r="2908">
      <c r="A2908" t="inlineStr">
        <is>
          <t>Oklahoma</t>
        </is>
      </c>
      <c r="B2908" t="inlineStr">
        <is>
          <t>WR-X</t>
        </is>
      </c>
      <c r="C2908" t="inlineStr">
        <is>
          <t>Trell Harris (RS SR) •</t>
        </is>
      </c>
      <c r="D2908" t="inlineStr">
        <is>
          <t>Elijah Thomas (SO)</t>
        </is>
      </c>
      <c r="E2908" t="inlineStr">
        <is>
          <t>Ivan Carreon (JR)</t>
        </is>
      </c>
    </row>
    <row r="2909">
      <c r="A2909" t="inlineStr">
        <is>
          <t>Oklahoma</t>
        </is>
      </c>
      <c r="B2909" t="inlineStr">
        <is>
          <t>WR-Z</t>
        </is>
      </c>
      <c r="C2909" t="inlineStr">
        <is>
          <t>Parker Livingstone (RS SO) •</t>
        </is>
      </c>
      <c r="D2909" t="inlineStr">
        <is>
          <t>Jer'Michael Carter (RS JR) •</t>
        </is>
      </c>
      <c r="E2909" t="inlineStr">
        <is>
          <t>Manny Choice (SO)</t>
        </is>
      </c>
    </row>
    <row r="2910">
      <c r="A2910" t="inlineStr">
        <is>
          <t>Oklahoma</t>
        </is>
      </c>
      <c r="B2910" t="inlineStr">
        <is>
          <t>WR-H</t>
        </is>
      </c>
      <c r="C2910" t="inlineStr">
        <is>
          <t>Isaiah Sategna III (RS SR) •</t>
        </is>
      </c>
      <c r="D2910" t="inlineStr">
        <is>
          <t>Mackenzie Alleyne (RS SO) •</t>
        </is>
      </c>
      <c r="E2910" t="inlineStr">
        <is>
          <t>Jacob Jordan (JR)</t>
        </is>
      </c>
    </row>
    <row r="2911">
      <c r="A2911" t="inlineStr">
        <is>
          <t>Oklahoma</t>
        </is>
      </c>
      <c r="B2911" t="inlineStr">
        <is>
          <t>LT</t>
        </is>
      </c>
      <c r="C2911" t="inlineStr">
        <is>
          <t>Michael Fasusi (SO)</t>
        </is>
      </c>
      <c r="D2911" t="inlineStr">
        <is>
          <t>Fred Hinton (JR) •</t>
        </is>
      </c>
    </row>
    <row r="2912">
      <c r="A2912" t="inlineStr">
        <is>
          <t>Oklahoma</t>
        </is>
      </c>
      <c r="B2912" t="inlineStr">
        <is>
          <t>LG</t>
        </is>
      </c>
      <c r="C2912" t="inlineStr">
        <is>
          <t>Eddy Pierre-Louis (RS SO)</t>
        </is>
      </c>
      <c r="D2912" t="inlineStr">
        <is>
          <t>Daniel Akinkunmi (RS SO)</t>
        </is>
      </c>
    </row>
    <row r="2913">
      <c r="A2913" t="inlineStr">
        <is>
          <t>Oklahoma</t>
        </is>
      </c>
      <c r="B2913" t="inlineStr">
        <is>
          <t>C</t>
        </is>
      </c>
      <c r="C2913" t="inlineStr">
        <is>
          <t>Jake Maikkula (RS SR) •</t>
        </is>
      </c>
      <c r="D2913" t="inlineStr">
        <is>
          <t>Caleb Nitta (RS JR) •</t>
        </is>
      </c>
    </row>
    <row r="2914">
      <c r="A2914" t="inlineStr">
        <is>
          <t>Oklahoma</t>
        </is>
      </c>
      <c r="B2914" t="inlineStr">
        <is>
          <t>RG</t>
        </is>
      </c>
      <c r="C2914" t="inlineStr">
        <is>
          <t>Ryan Fodje (SO)</t>
        </is>
      </c>
      <c r="D2914" t="inlineStr">
        <is>
          <t>Heath Ozaeta (RS JR)</t>
        </is>
      </c>
    </row>
    <row r="2915">
      <c r="A2915" t="inlineStr">
        <is>
          <t>Oklahoma</t>
        </is>
      </c>
      <c r="B2915" t="inlineStr">
        <is>
          <t>RT</t>
        </is>
      </c>
      <c r="C2915" t="inlineStr">
        <is>
          <t>E'Marion Harris (RS SR) •</t>
        </is>
      </c>
      <c r="D2915" t="inlineStr">
        <is>
          <t>Peyton Joseph (SO) •</t>
        </is>
      </c>
    </row>
    <row r="2916">
      <c r="A2916" t="inlineStr">
        <is>
          <t>Oklahoma</t>
        </is>
      </c>
      <c r="B2916" t="inlineStr">
        <is>
          <t>TE</t>
        </is>
      </c>
      <c r="C2916" t="inlineStr">
        <is>
          <t>Hayden Hansen (RS SR) •</t>
        </is>
      </c>
      <c r="D2916" t="inlineStr">
        <is>
          <t>Rocky Beers (RS SR) •</t>
        </is>
      </c>
      <c r="E2916" t="inlineStr">
        <is>
          <t>Jack Van Dorselaer (SO) •</t>
        </is>
      </c>
    </row>
    <row r="2917">
      <c r="A2917" t="inlineStr">
        <is>
          <t>Oklahoma</t>
        </is>
      </c>
      <c r="B2917" t="inlineStr">
        <is>
          <t>QB</t>
        </is>
      </c>
      <c r="C2917" t="inlineStr">
        <is>
          <t>John Mateer (RS SR) •</t>
        </is>
      </c>
      <c r="D2917" t="inlineStr">
        <is>
          <t>Whitt Newbauer (JR) •</t>
        </is>
      </c>
      <c r="E2917" t="inlineStr">
        <is>
          <t>Bowe Bentley (FR)</t>
        </is>
      </c>
    </row>
    <row r="2918">
      <c r="A2918" t="inlineStr">
        <is>
          <t>Oklahoma</t>
        </is>
      </c>
      <c r="B2918" t="inlineStr">
        <is>
          <t>RB</t>
        </is>
      </c>
      <c r="C2918" t="inlineStr">
        <is>
          <t>Xavier Robinson (JR)</t>
        </is>
      </c>
      <c r="D2918" t="inlineStr">
        <is>
          <t>Tory Blaylock (SO)</t>
        </is>
      </c>
      <c r="E2918" t="inlineStr">
        <is>
          <t>Lloyd Avant (JR) •</t>
        </is>
      </c>
      <c r="F2918" t="inlineStr">
        <is>
          <t>Jonathan Hatton Jr. (FR)</t>
        </is>
      </c>
    </row>
    <row r="2919">
      <c r="A2919" t="inlineStr">
        <is>
          <t>Oklahoma</t>
        </is>
      </c>
      <c r="B2919" t="inlineStr">
        <is>
          <t>CHEET</t>
        </is>
      </c>
      <c r="C2919" t="inlineStr">
        <is>
          <t>Reggie Powers III (JR)</t>
        </is>
      </c>
      <c r="D2919" t="inlineStr">
        <is>
          <t>Jeremiah Newcombe (RS SO)</t>
        </is>
      </c>
    </row>
    <row r="2920">
      <c r="A2920" t="inlineStr">
        <is>
          <t>Oklahoma</t>
        </is>
      </c>
    </row>
    <row r="2921">
      <c r="A2921" t="inlineStr">
        <is>
          <t>Oklahoma</t>
        </is>
      </c>
      <c r="C2921" t="inlineStr">
        <is>
          <t>DEFENSE — Multiple (OurLads 05/19/2026)</t>
        </is>
      </c>
    </row>
    <row r="2922">
      <c r="A2922" t="inlineStr">
        <is>
          <t>Oklahoma</t>
        </is>
      </c>
      <c r="B2922" t="inlineStr">
        <is>
          <t>LDE</t>
        </is>
      </c>
      <c r="C2922" t="inlineStr">
        <is>
          <t>Taylor Wein (RS JR)</t>
        </is>
      </c>
      <c r="D2922" t="inlineStr">
        <is>
          <t>Kenny Ozowalu (RS SO) •</t>
        </is>
      </c>
      <c r="E2922" t="inlineStr">
        <is>
          <t>Wyatt Gilmore (RS SO)</t>
        </is>
      </c>
    </row>
    <row r="2923">
      <c r="A2923" t="inlineStr">
        <is>
          <t>Oklahoma</t>
        </is>
      </c>
      <c r="B2923" t="inlineStr">
        <is>
          <t>NT</t>
        </is>
      </c>
      <c r="C2923" t="inlineStr">
        <is>
          <t>Jayden Jackson (JR)</t>
        </is>
      </c>
      <c r="D2923" t="inlineStr">
        <is>
          <t>Trent Wilson (RS FR)</t>
        </is>
      </c>
    </row>
    <row r="2924">
      <c r="A2924" t="inlineStr">
        <is>
          <t>Oklahoma</t>
        </is>
      </c>
      <c r="B2924" t="inlineStr">
        <is>
          <t>DT</t>
        </is>
      </c>
      <c r="C2924" t="inlineStr">
        <is>
          <t>David Stone (JR)</t>
        </is>
      </c>
      <c r="D2924" t="inlineStr">
        <is>
          <t>Bishop Thomas (RS SR) •</t>
        </is>
      </c>
      <c r="E2924" t="inlineStr">
        <is>
          <t>Nigel Smith II (RS SO)</t>
        </is>
      </c>
    </row>
    <row r="2925">
      <c r="A2925" t="inlineStr">
        <is>
          <t>Oklahoma</t>
        </is>
      </c>
      <c r="B2925" t="inlineStr">
        <is>
          <t>RDE</t>
        </is>
      </c>
      <c r="C2925" t="inlineStr">
        <is>
          <t>Adepoju Adebawore (SR)</t>
        </is>
      </c>
      <c r="D2925" t="inlineStr">
        <is>
          <t>Danny Okoye (RS SO)</t>
        </is>
      </c>
    </row>
    <row r="2926">
      <c r="A2926" t="inlineStr">
        <is>
          <t>Oklahoma</t>
        </is>
      </c>
      <c r="B2926" t="inlineStr">
        <is>
          <t>WLB</t>
        </is>
      </c>
      <c r="C2926" t="inlineStr">
        <is>
          <t>Owen Heinecke (RS SR) •</t>
        </is>
      </c>
      <c r="D2926" t="inlineStr">
        <is>
          <t>Taylor Heim (RS JR)</t>
        </is>
      </c>
    </row>
    <row r="2927">
      <c r="A2927" t="inlineStr">
        <is>
          <t>Oklahoma</t>
        </is>
      </c>
      <c r="B2927" t="inlineStr">
        <is>
          <t>MLB</t>
        </is>
      </c>
      <c r="C2927" t="inlineStr">
        <is>
          <t>Kip Lewis (RS SR)</t>
        </is>
      </c>
      <c r="D2927" t="inlineStr">
        <is>
          <t>Cole Sullivan (RS SO) •</t>
        </is>
      </c>
      <c r="E2927" t="inlineStr">
        <is>
          <t>James Nesta (RS SO)</t>
        </is>
      </c>
    </row>
    <row r="2928">
      <c r="A2928" t="inlineStr">
        <is>
          <t>Oklahoma</t>
        </is>
      </c>
      <c r="B2928" t="inlineStr">
        <is>
          <t>LCB</t>
        </is>
      </c>
      <c r="C2928" t="inlineStr">
        <is>
          <t>Courtland Guillory (SO)</t>
        </is>
      </c>
      <c r="D2928" t="inlineStr">
        <is>
          <t>Jacobe Johnson (SR)</t>
        </is>
      </c>
      <c r="E2928" t="inlineStr">
        <is>
          <t>Dakoda Fields (RS SO) •</t>
        </is>
      </c>
    </row>
    <row r="2929">
      <c r="A2929" t="inlineStr">
        <is>
          <t>Oklahoma</t>
        </is>
      </c>
      <c r="B2929" t="inlineStr">
        <is>
          <t>SS</t>
        </is>
      </c>
      <c r="C2929" t="inlineStr">
        <is>
          <t>Peyton Bowen (SR)</t>
        </is>
      </c>
      <c r="D2929" t="inlineStr">
        <is>
          <t>Omarion Robinson (SO)</t>
        </is>
      </c>
    </row>
    <row r="2930">
      <c r="A2930" t="inlineStr">
        <is>
          <t>Oklahoma</t>
        </is>
      </c>
      <c r="B2930" t="inlineStr">
        <is>
          <t>FS</t>
        </is>
      </c>
      <c r="C2930" t="inlineStr">
        <is>
          <t>Michael Boganowski (JR)</t>
        </is>
      </c>
    </row>
    <row r="2931">
      <c r="A2931" t="inlineStr">
        <is>
          <t>Oklahoma</t>
        </is>
      </c>
      <c r="B2931" t="inlineStr">
        <is>
          <t>RCB</t>
        </is>
      </c>
      <c r="C2931" t="inlineStr">
        <is>
          <t>Eli Bowen (JR)</t>
        </is>
      </c>
      <c r="D2931" t="inlineStr">
        <is>
          <t>Trystan Haynes (RS FR)</t>
        </is>
      </c>
      <c r="E2931" t="inlineStr">
        <is>
          <t>Prince Ijioma (JR) •</t>
        </is>
      </c>
    </row>
    <row r="2932">
      <c r="A2932" t="inlineStr">
        <is>
          <t>Oklahoma</t>
        </is>
      </c>
    </row>
    <row r="2933">
      <c r="A2933" t="inlineStr">
        <is>
          <t>Oklahoma</t>
        </is>
      </c>
    </row>
    <row r="2934">
      <c r="A2934" t="inlineStr">
        <is>
          <t>Oklahoma</t>
        </is>
      </c>
      <c r="C2934" t="inlineStr">
        <is>
          <t>SPECIAL TEAMS (OurLads 05/19/2026)</t>
        </is>
      </c>
    </row>
    <row r="2935">
      <c r="A2935" t="inlineStr">
        <is>
          <t>Oklahoma</t>
        </is>
      </c>
      <c r="B2935" t="inlineStr">
        <is>
          <t>PT</t>
        </is>
      </c>
      <c r="C2935" t="inlineStr">
        <is>
          <t>Grayson Miller (RS SR) •</t>
        </is>
      </c>
      <c r="D2935" t="inlineStr">
        <is>
          <t>Jacob Ulrich (RS JR) •</t>
        </is>
      </c>
    </row>
    <row r="2936">
      <c r="A2936" t="inlineStr">
        <is>
          <t>Oklahoma</t>
        </is>
      </c>
      <c r="B2936" t="inlineStr">
        <is>
          <t>PK</t>
        </is>
      </c>
      <c r="C2936" t="inlineStr">
        <is>
          <t>Tate Sandell (RS SR) •</t>
        </is>
      </c>
      <c r="D2936" t="inlineStr">
        <is>
          <t>Liam Evans (RS SO)</t>
        </is>
      </c>
      <c r="E2936" t="inlineStr">
        <is>
          <t>Preston Tarpley (RS FR)</t>
        </is>
      </c>
    </row>
    <row r="2937">
      <c r="A2937" t="inlineStr">
        <is>
          <t>Oklahoma</t>
        </is>
      </c>
      <c r="B2937" t="inlineStr">
        <is>
          <t>KO</t>
        </is>
      </c>
      <c r="C2937" t="inlineStr">
        <is>
          <t>Tate Sandell (RS SR) •</t>
        </is>
      </c>
      <c r="D2937" t="inlineStr">
        <is>
          <t>Liam Evans (RS SO)</t>
        </is>
      </c>
      <c r="E2937" t="inlineStr">
        <is>
          <t>Preston Tarpley (RS FR)</t>
        </is>
      </c>
    </row>
    <row r="2938">
      <c r="A2938" t="inlineStr">
        <is>
          <t>Oklahoma</t>
        </is>
      </c>
      <c r="B2938" t="inlineStr">
        <is>
          <t>LS</t>
        </is>
      </c>
      <c r="C2938" t="inlineStr">
        <is>
          <t>Ben Anderson (RS SR)</t>
        </is>
      </c>
      <c r="D2938" t="inlineStr">
        <is>
          <t>Seth Freeman (RS FR)</t>
        </is>
      </c>
    </row>
    <row r="2939">
      <c r="A2939" t="inlineStr">
        <is>
          <t>Oklahoma</t>
        </is>
      </c>
      <c r="B2939" t="inlineStr">
        <is>
          <t>H</t>
        </is>
      </c>
      <c r="C2939" t="inlineStr">
        <is>
          <t>Jacob Ulrich (RS JR) •</t>
        </is>
      </c>
      <c r="D2939" t="inlineStr">
        <is>
          <t>John Mateer (RS SR) •</t>
        </is>
      </c>
      <c r="E2939" t="inlineStr">
        <is>
          <t>Grayson Miller (RS SR) •</t>
        </is>
      </c>
    </row>
    <row r="2940">
      <c r="A2940" t="inlineStr">
        <is>
          <t>Oklahoma</t>
        </is>
      </c>
      <c r="B2940" t="inlineStr">
        <is>
          <t>PR</t>
        </is>
      </c>
      <c r="C2940" t="inlineStr">
        <is>
          <t>Isaiah Sategna III (RS SR) •</t>
        </is>
      </c>
      <c r="D2940" t="inlineStr">
        <is>
          <t>Peyton Bowen (SR)</t>
        </is>
      </c>
      <c r="E2940" t="inlineStr">
        <is>
          <t>Jacob Jordan (JR)</t>
        </is>
      </c>
    </row>
    <row r="2941">
      <c r="A2941" t="inlineStr">
        <is>
          <t>Oklahoma</t>
        </is>
      </c>
      <c r="B2941" t="inlineStr">
        <is>
          <t>KR</t>
        </is>
      </c>
      <c r="C2941" t="inlineStr">
        <is>
          <t>Isaiah Sategna III (RS SR) •</t>
        </is>
      </c>
      <c r="D2941" t="inlineStr">
        <is>
          <t>Peyton Bowen (SR)</t>
        </is>
      </c>
    </row>
    <row r="2942">
      <c r="A2942" t="inlineStr">
        <is>
          <t>Oklahoma State</t>
        </is>
      </c>
      <c r="C2942" t="inlineStr">
        <is>
          <t>OFFENSE — Air Raid (OurLads 05/07/2026)</t>
        </is>
      </c>
    </row>
    <row r="2943">
      <c r="A2943" t="inlineStr">
        <is>
          <t>Oklahoma State</t>
        </is>
      </c>
      <c r="B2943" t="inlineStr">
        <is>
          <t>WR-X</t>
        </is>
      </c>
      <c r="C2943" t="inlineStr">
        <is>
          <t>Justin Bowick (RS SR) •</t>
        </is>
      </c>
      <c r="D2943" t="inlineStr">
        <is>
          <t>Rodney Harris II (RS SR) •</t>
        </is>
      </c>
      <c r="E2943" t="inlineStr">
        <is>
          <t>Terrence Lewis (SO) •</t>
        </is>
      </c>
    </row>
    <row r="2944">
      <c r="A2944" t="inlineStr">
        <is>
          <t>Oklahoma State</t>
        </is>
      </c>
      <c r="B2944" t="inlineStr">
        <is>
          <t>WR-Z</t>
        </is>
      </c>
      <c r="C2944" t="inlineStr">
        <is>
          <t>Wyatt Young (JR) •</t>
        </is>
      </c>
      <c r="D2944" t="inlineStr">
        <is>
          <t>Israel Polk (RS JR) •</t>
        </is>
      </c>
    </row>
    <row r="2945">
      <c r="A2945" t="inlineStr">
        <is>
          <t>Oklahoma State</t>
        </is>
      </c>
      <c r="B2945" t="inlineStr">
        <is>
          <t>WR-SL</t>
        </is>
      </c>
      <c r="C2945" t="inlineStr">
        <is>
          <t>Chris Barnes (RS SO) •</t>
        </is>
      </c>
      <c r="D2945" t="inlineStr">
        <is>
          <t>Miles Coleman (JR) •</t>
        </is>
      </c>
      <c r="E2945" t="inlineStr">
        <is>
          <t>Janí Weir (RS JR) •</t>
        </is>
      </c>
    </row>
    <row r="2946">
      <c r="A2946" t="inlineStr">
        <is>
          <t>Oklahoma State</t>
        </is>
      </c>
      <c r="B2946" t="inlineStr">
        <is>
          <t>LT</t>
        </is>
      </c>
      <c r="C2946" t="inlineStr">
        <is>
          <t>Braydon Nelson (JR) •</t>
        </is>
      </c>
      <c r="D2946" t="inlineStr">
        <is>
          <t>Shaun Torgeson (RS SO) •</t>
        </is>
      </c>
    </row>
    <row r="2947">
      <c r="A2947" t="inlineStr">
        <is>
          <t>Oklahoma State</t>
        </is>
      </c>
      <c r="B2947" t="inlineStr">
        <is>
          <t>LG</t>
        </is>
      </c>
      <c r="C2947" t="inlineStr">
        <is>
          <t>Jacob Sexton (RS SR) •</t>
        </is>
      </c>
      <c r="D2947" t="inlineStr">
        <is>
          <t>Desmond Magiya (RS JR) •</t>
        </is>
      </c>
    </row>
    <row r="2948">
      <c r="A2948" t="inlineStr">
        <is>
          <t>Oklahoma State</t>
        </is>
      </c>
      <c r="B2948" t="inlineStr">
        <is>
          <t>C</t>
        </is>
      </c>
      <c r="C2948" t="inlineStr">
        <is>
          <t>Tyler Mercer (RS SO) •</t>
        </is>
      </c>
      <c r="D2948" t="inlineStr">
        <is>
          <t>Jakobe Sanders (RS JR)</t>
        </is>
      </c>
    </row>
    <row r="2949">
      <c r="A2949" t="inlineStr">
        <is>
          <t>Oklahoma State</t>
        </is>
      </c>
      <c r="B2949" t="inlineStr">
        <is>
          <t>RG</t>
        </is>
      </c>
      <c r="C2949" t="inlineStr">
        <is>
          <t>Johnny Dickson III (RS SR) •</t>
        </is>
      </c>
      <c r="D2949" t="inlineStr">
        <is>
          <t>Louie Canepa (RS SR) •</t>
        </is>
      </c>
    </row>
    <row r="2950">
      <c r="A2950" t="inlineStr">
        <is>
          <t>Oklahoma State</t>
        </is>
      </c>
      <c r="B2950" t="inlineStr">
        <is>
          <t>RT</t>
        </is>
      </c>
      <c r="C2950" t="inlineStr">
        <is>
          <t>Joseph Hanson (SR) •</t>
        </is>
      </c>
      <c r="D2950" t="inlineStr">
        <is>
          <t>Ashton Lepo (RS SR) •</t>
        </is>
      </c>
      <c r="E2950" t="inlineStr">
        <is>
          <t>Kai Holec (RS SO) •</t>
        </is>
      </c>
    </row>
    <row r="2951">
      <c r="A2951" t="inlineStr">
        <is>
          <t>Oklahoma State</t>
        </is>
      </c>
      <c r="B2951" t="inlineStr">
        <is>
          <t>TE</t>
        </is>
      </c>
      <c r="C2951" t="inlineStr">
        <is>
          <t>Donovan Green (RS SR) •</t>
        </is>
      </c>
      <c r="D2951" t="inlineStr">
        <is>
          <t>Oscar Hammond (RS SR) •</t>
        </is>
      </c>
    </row>
    <row r="2952">
      <c r="A2952" t="inlineStr">
        <is>
          <t>Oklahoma State</t>
        </is>
      </c>
      <c r="B2952" t="inlineStr">
        <is>
          <t>QB</t>
        </is>
      </c>
      <c r="C2952" t="inlineStr">
        <is>
          <t>Drew Mestemaker (RS SO) •</t>
        </is>
      </c>
      <c r="D2952" t="inlineStr">
        <is>
          <t>Grant Jordan (RS SR) •</t>
        </is>
      </c>
      <c r="E2952" t="inlineStr">
        <is>
          <t>Broderick Vehrs (FR)</t>
        </is>
      </c>
    </row>
    <row r="2953">
      <c r="A2953" t="inlineStr">
        <is>
          <t>Oklahoma State</t>
        </is>
      </c>
      <c r="B2953" t="inlineStr">
        <is>
          <t>RB</t>
        </is>
      </c>
      <c r="C2953" t="inlineStr">
        <is>
          <t>Caleb Hawkins (SO) •</t>
        </is>
      </c>
      <c r="D2953" t="inlineStr">
        <is>
          <t>Ayo Adeyi (RS SR) •</t>
        </is>
      </c>
      <c r="E2953" t="inlineStr">
        <is>
          <t>Tre Page III (RS SO) •</t>
        </is>
      </c>
    </row>
    <row r="2954">
      <c r="A2954" t="inlineStr">
        <is>
          <t>Oklahoma State</t>
        </is>
      </c>
    </row>
    <row r="2955">
      <c r="A2955" t="inlineStr">
        <is>
          <t>Oklahoma State</t>
        </is>
      </c>
    </row>
    <row r="2956">
      <c r="A2956" t="inlineStr">
        <is>
          <t>Oklahoma State</t>
        </is>
      </c>
      <c r="C2956" t="inlineStr">
        <is>
          <t>DEFENSE — 3-3-5 (OurLads 05/07/2026)</t>
        </is>
      </c>
    </row>
    <row r="2957">
      <c r="A2957" t="inlineStr">
        <is>
          <t>Oklahoma State</t>
        </is>
      </c>
      <c r="B2957" t="inlineStr">
        <is>
          <t>LDE</t>
        </is>
      </c>
      <c r="C2957" t="inlineStr">
        <is>
          <t>Jaleel Johnson (RS SR)</t>
        </is>
      </c>
      <c r="D2957" t="inlineStr">
        <is>
          <t>Malik Charles (RS SR) •</t>
        </is>
      </c>
      <c r="E2957" t="inlineStr">
        <is>
          <t>DeSean Brown (RS SR)</t>
        </is>
      </c>
    </row>
    <row r="2958">
      <c r="A2958" t="inlineStr">
        <is>
          <t>Oklahoma State</t>
        </is>
      </c>
      <c r="B2958" t="inlineStr">
        <is>
          <t>NT</t>
        </is>
      </c>
      <c r="C2958" t="inlineStr">
        <is>
          <t>Saadiq Clements (RS JR) •</t>
        </is>
      </c>
      <c r="D2958" t="inlineStr">
        <is>
          <t>Fatafehi Vailea II (RS SR) •</t>
        </is>
      </c>
      <c r="E2958" t="inlineStr">
        <is>
          <t>Dominic Macon (RS FR) •</t>
        </is>
      </c>
    </row>
    <row r="2959">
      <c r="A2959" t="inlineStr">
        <is>
          <t>Oklahoma State</t>
        </is>
      </c>
      <c r="B2959" t="inlineStr">
        <is>
          <t>DT</t>
        </is>
      </c>
      <c r="C2959" t="inlineStr">
        <is>
          <t>Jerry Lawson (SR) •</t>
        </is>
      </c>
      <c r="D2959" t="inlineStr">
        <is>
          <t>Enai White (RS SR) •</t>
        </is>
      </c>
      <c r="E2959" t="inlineStr">
        <is>
          <t>Braylon Rigsby (RS JR) •</t>
        </is>
      </c>
    </row>
    <row r="2960">
      <c r="A2960" t="inlineStr">
        <is>
          <t>Oklahoma State</t>
        </is>
      </c>
      <c r="B2960" t="inlineStr">
        <is>
          <t>RDE</t>
        </is>
      </c>
      <c r="C2960" t="inlineStr">
        <is>
          <t>James Williams (RS SR) •</t>
        </is>
      </c>
      <c r="D2960" t="inlineStr">
        <is>
          <t>Keviyan Huddleston (RS JR) •</t>
        </is>
      </c>
      <c r="E2960" t="inlineStr">
        <is>
          <t>Billy Walton III (RS JR) •</t>
        </is>
      </c>
    </row>
    <row r="2961">
      <c r="A2961" t="inlineStr">
        <is>
          <t>Oklahoma State</t>
        </is>
      </c>
      <c r="B2961" t="inlineStr">
        <is>
          <t>WLB</t>
        </is>
      </c>
      <c r="C2961" t="inlineStr">
        <is>
          <t>Ethan Wesloski (RS SR) •</t>
        </is>
      </c>
      <c r="D2961" t="inlineStr">
        <is>
          <t>Tate Romney (RS SR) •</t>
        </is>
      </c>
      <c r="E2961" t="inlineStr">
        <is>
          <t>Carl'veon Young (RS FR)</t>
        </is>
      </c>
    </row>
    <row r="2962">
      <c r="A2962" t="inlineStr">
        <is>
          <t>Oklahoma State</t>
        </is>
      </c>
      <c r="B2962" t="inlineStr">
        <is>
          <t>MLB</t>
        </is>
      </c>
      <c r="C2962" t="inlineStr">
        <is>
          <t>Isaiah Chisom (RS JR) •</t>
        </is>
      </c>
      <c r="D2962" t="inlineStr">
        <is>
          <t>Trip White (RS SR) •</t>
        </is>
      </c>
      <c r="E2962" t="inlineStr">
        <is>
          <t>Jack Puckett (RS SR) •</t>
        </is>
      </c>
    </row>
    <row r="2963">
      <c r="A2963" t="inlineStr">
        <is>
          <t>Oklahoma State</t>
        </is>
      </c>
      <c r="B2963" t="inlineStr">
        <is>
          <t>LCB</t>
        </is>
      </c>
      <c r="C2963" t="inlineStr">
        <is>
          <t>LaDainian Fields (RS SO)</t>
        </is>
      </c>
      <c r="D2963" t="inlineStr">
        <is>
          <t>Kollin Lewis (RS JR) •</t>
        </is>
      </c>
      <c r="E2963" t="inlineStr">
        <is>
          <t>Kobi Foreman (SO)</t>
        </is>
      </c>
    </row>
    <row r="2964">
      <c r="A2964" t="inlineStr">
        <is>
          <t>Oklahoma State</t>
        </is>
      </c>
      <c r="B2964" t="inlineStr">
        <is>
          <t>SS</t>
        </is>
      </c>
      <c r="C2964" t="inlineStr">
        <is>
          <t>Evan Jackson (SR) •</t>
        </is>
      </c>
      <c r="D2964" t="inlineStr">
        <is>
          <t>Cameron Epps (RS SR)</t>
        </is>
      </c>
      <c r="E2964" t="inlineStr">
        <is>
          <t>Harrison Dempsey (RS SR) •</t>
        </is>
      </c>
    </row>
    <row r="2965">
      <c r="A2965" t="inlineStr">
        <is>
          <t>Oklahoma State</t>
        </is>
      </c>
      <c r="B2965" t="inlineStr">
        <is>
          <t>FS</t>
        </is>
      </c>
      <c r="C2965" t="inlineStr">
        <is>
          <t>Mose Phillips III (SR) •</t>
        </is>
      </c>
      <c r="D2965" t="inlineStr">
        <is>
          <t>Vincent Holmes (RS JR) •</t>
        </is>
      </c>
    </row>
    <row r="2966">
      <c r="A2966" t="inlineStr">
        <is>
          <t>Oklahoma State</t>
        </is>
      </c>
      <c r="B2966" t="inlineStr">
        <is>
          <t>RCB</t>
        </is>
      </c>
      <c r="C2966" t="inlineStr">
        <is>
          <t>Mo Horn (RS SR) •</t>
        </is>
      </c>
      <c r="D2966" t="inlineStr">
        <is>
          <t>Kale Smith (RS SR)</t>
        </is>
      </c>
    </row>
    <row r="2967">
      <c r="A2967" t="inlineStr">
        <is>
          <t>Oklahoma State</t>
        </is>
      </c>
      <c r="B2967" t="inlineStr">
        <is>
          <t>NB</t>
        </is>
      </c>
      <c r="C2967" t="inlineStr">
        <is>
          <t>Quinton Hammonds (JR) •</t>
        </is>
      </c>
      <c r="D2967" t="inlineStr">
        <is>
          <t>Christian Bodnar (RS JR) •</t>
        </is>
      </c>
    </row>
    <row r="2968">
      <c r="A2968" t="inlineStr">
        <is>
          <t>Oklahoma State</t>
        </is>
      </c>
    </row>
    <row r="2969">
      <c r="A2969" t="inlineStr">
        <is>
          <t>Oklahoma State</t>
        </is>
      </c>
      <c r="C2969" t="inlineStr">
        <is>
          <t>SPECIAL TEAMS (OurLads 05/07/2026)</t>
        </is>
      </c>
    </row>
    <row r="2970">
      <c r="A2970" t="inlineStr">
        <is>
          <t>Oklahoma State</t>
        </is>
      </c>
      <c r="B2970" t="inlineStr">
        <is>
          <t>PT</t>
        </is>
      </c>
      <c r="C2970" t="inlineStr">
        <is>
          <t>Lachie Pozzobon (SO) •</t>
        </is>
      </c>
      <c r="D2970" t="inlineStr">
        <is>
          <t>Nate Ost (RS SR) •</t>
        </is>
      </c>
    </row>
    <row r="2971">
      <c r="A2971" t="inlineStr">
        <is>
          <t>Oklahoma State</t>
        </is>
      </c>
      <c r="B2971" t="inlineStr">
        <is>
          <t>PK</t>
        </is>
      </c>
      <c r="C2971" t="inlineStr">
        <is>
          <t>Sam Keltner (RS SO) •</t>
        </is>
      </c>
      <c r="D2971" t="inlineStr">
        <is>
          <t>Joseph Kim (RS JR) •</t>
        </is>
      </c>
    </row>
    <row r="2972">
      <c r="A2972" t="inlineStr">
        <is>
          <t>Oklahoma State</t>
        </is>
      </c>
      <c r="B2972" t="inlineStr">
        <is>
          <t>KO</t>
        </is>
      </c>
      <c r="C2972" t="inlineStr">
        <is>
          <t>Sam Keltner (RS SO) •</t>
        </is>
      </c>
      <c r="D2972" t="inlineStr">
        <is>
          <t>Joseph Kim (RS JR) •</t>
        </is>
      </c>
    </row>
    <row r="2973">
      <c r="A2973" t="inlineStr">
        <is>
          <t>Oklahoma State</t>
        </is>
      </c>
      <c r="B2973" t="inlineStr">
        <is>
          <t>LS</t>
        </is>
      </c>
      <c r="C2973" t="inlineStr">
        <is>
          <t>Caden Yates (RS JR) •</t>
        </is>
      </c>
      <c r="D2973" t="inlineStr">
        <is>
          <t>Nolan Akins (RS FR) •</t>
        </is>
      </c>
      <c r="E2973" t="inlineStr">
        <is>
          <t>Tyler Hemphill (SO) •</t>
        </is>
      </c>
    </row>
    <row r="2974">
      <c r="A2974" t="inlineStr">
        <is>
          <t>Oklahoma State</t>
        </is>
      </c>
      <c r="B2974" t="inlineStr">
        <is>
          <t>H</t>
        </is>
      </c>
      <c r="C2974" t="inlineStr">
        <is>
          <t>Lachie Pozzobon (SO) •</t>
        </is>
      </c>
      <c r="D2974" t="inlineStr">
        <is>
          <t>Nate Ost (RS SR) •</t>
        </is>
      </c>
    </row>
    <row r="2975">
      <c r="A2975" t="inlineStr">
        <is>
          <t>Oklahoma State</t>
        </is>
      </c>
      <c r="B2975" t="inlineStr">
        <is>
          <t>PR</t>
        </is>
      </c>
      <c r="C2975" t="inlineStr">
        <is>
          <t>Miles Coleman (JR) •</t>
        </is>
      </c>
      <c r="D2975" t="inlineStr">
        <is>
          <t>Kobi Foreman (SO)</t>
        </is>
      </c>
    </row>
    <row r="2976">
      <c r="A2976" t="inlineStr">
        <is>
          <t>Oklahoma State</t>
        </is>
      </c>
      <c r="B2976" t="inlineStr">
        <is>
          <t>KR</t>
        </is>
      </c>
      <c r="C2976" t="inlineStr">
        <is>
          <t>Kobi Foreman (SO)</t>
        </is>
      </c>
      <c r="D2976" t="inlineStr">
        <is>
          <t>Miles Coleman (JR) •</t>
        </is>
      </c>
      <c r="E2976" t="inlineStr">
        <is>
          <t>Chris Barnes (RS SO) •</t>
        </is>
      </c>
    </row>
    <row r="2977">
      <c r="A2977" t="inlineStr">
        <is>
          <t>Old Dominion</t>
        </is>
      </c>
      <c r="C2977" t="inlineStr">
        <is>
          <t>OFFENSE — Spread Option (OurLads 08/06/2026)</t>
        </is>
      </c>
    </row>
    <row r="2978">
      <c r="A2978" t="inlineStr">
        <is>
          <t>Old Dominion</t>
        </is>
      </c>
      <c r="B2978" t="inlineStr">
        <is>
          <t>WR-X</t>
        </is>
      </c>
      <c r="C2978" t="inlineStr">
        <is>
          <t>Sidney Mbanasor (RS SR) •</t>
        </is>
      </c>
      <c r="D2978" t="inlineStr">
        <is>
          <t>JJ Harrell (RS SO) •</t>
        </is>
      </c>
      <c r="E2978" t="inlineStr">
        <is>
          <t>Zialis Blackmon (FR)</t>
        </is>
      </c>
    </row>
    <row r="2979">
      <c r="A2979" t="inlineStr">
        <is>
          <t>Old Dominion</t>
        </is>
      </c>
      <c r="B2979" t="inlineStr">
        <is>
          <t>WR-Z</t>
        </is>
      </c>
      <c r="C2979" t="inlineStr">
        <is>
          <t>Kendall Harris (RS JR) •</t>
        </is>
      </c>
      <c r="D2979" t="inlineStr">
        <is>
          <t>TJ Johnson (SR) •</t>
        </is>
      </c>
    </row>
    <row r="2980">
      <c r="A2980" t="inlineStr">
        <is>
          <t>Old Dominion</t>
        </is>
      </c>
      <c r="B2980" t="inlineStr">
        <is>
          <t>WR-SL</t>
        </is>
      </c>
      <c r="C2980" t="inlineStr">
        <is>
          <t>Zion Agnew (RS JR) •</t>
        </is>
      </c>
      <c r="D2980" t="inlineStr">
        <is>
          <t>BJ Bedgood (FR)</t>
        </is>
      </c>
    </row>
    <row r="2981">
      <c r="A2981" t="inlineStr">
        <is>
          <t>Old Dominion</t>
        </is>
      </c>
      <c r="B2981" t="inlineStr">
        <is>
          <t>LT</t>
        </is>
      </c>
      <c r="C2981" t="inlineStr">
        <is>
          <t>Raykwon Goldthwaite (RS SR) •</t>
        </is>
      </c>
    </row>
    <row r="2982">
      <c r="A2982" t="inlineStr">
        <is>
          <t>Old Dominion</t>
        </is>
      </c>
      <c r="B2982" t="inlineStr">
        <is>
          <t>LG</t>
        </is>
      </c>
      <c r="C2982" t="inlineStr">
        <is>
          <t>Bubba Craig (JR) •</t>
        </is>
      </c>
      <c r="D2982" t="inlineStr">
        <is>
          <t>Omar Bender (JR) •</t>
        </is>
      </c>
    </row>
    <row r="2983">
      <c r="A2983" t="inlineStr">
        <is>
          <t>Old Dominion</t>
        </is>
      </c>
      <c r="B2983" t="inlineStr">
        <is>
          <t>C</t>
        </is>
      </c>
      <c r="C2983" t="inlineStr">
        <is>
          <t>Brayden Walker (RS SO) •</t>
        </is>
      </c>
      <c r="D2983" t="inlineStr">
        <is>
          <t>Khi'Len Gates (RS JR) •</t>
        </is>
      </c>
    </row>
    <row r="2984">
      <c r="A2984" t="inlineStr">
        <is>
          <t>Old Dominion</t>
        </is>
      </c>
      <c r="B2984" t="inlineStr">
        <is>
          <t>RG</t>
        </is>
      </c>
      <c r="C2984" t="inlineStr">
        <is>
          <t>Logan Cox (RS JR) •</t>
        </is>
      </c>
      <c r="D2984" t="inlineStr">
        <is>
          <t>Connor Drake (RS JR)</t>
        </is>
      </c>
    </row>
    <row r="2985">
      <c r="A2985" t="inlineStr">
        <is>
          <t>Old Dominion</t>
        </is>
      </c>
      <c r="B2985" t="inlineStr">
        <is>
          <t>RT</t>
        </is>
      </c>
      <c r="C2985" t="inlineStr">
        <is>
          <t>Kendrick Hall (JR) •</t>
        </is>
      </c>
    </row>
    <row r="2986">
      <c r="A2986" t="inlineStr">
        <is>
          <t>Old Dominion</t>
        </is>
      </c>
      <c r="B2986" t="inlineStr">
        <is>
          <t>TE</t>
        </is>
      </c>
      <c r="C2986" t="inlineStr">
        <is>
          <t>Leon Haughton Jr. (RS SR) •</t>
        </is>
      </c>
      <c r="D2986" t="inlineStr">
        <is>
          <t>Lonnie Johnson (RS JR) •</t>
        </is>
      </c>
      <c r="E2986" t="inlineStr">
        <is>
          <t>Karl Peterson (RS JR) •</t>
        </is>
      </c>
      <c r="F2986" t="inlineStr">
        <is>
          <t>Chris Warren (RS FR)</t>
        </is>
      </c>
    </row>
    <row r="2987">
      <c r="A2987" t="inlineStr">
        <is>
          <t>Old Dominion</t>
        </is>
      </c>
      <c r="B2987" t="inlineStr">
        <is>
          <t>QB</t>
        </is>
      </c>
      <c r="C2987" t="inlineStr">
        <is>
          <t>Quinn Henicle (JR)</t>
        </is>
      </c>
      <c r="D2987" t="inlineStr">
        <is>
          <t>Jaxon Potter (RS JR) •</t>
        </is>
      </c>
      <c r="E2987" t="inlineStr">
        <is>
          <t>Ryan Huff (RS FR)</t>
        </is>
      </c>
    </row>
    <row r="2988">
      <c r="A2988" t="inlineStr">
        <is>
          <t>Old Dominion</t>
        </is>
      </c>
      <c r="B2988" t="inlineStr">
        <is>
          <t>RB</t>
        </is>
      </c>
      <c r="C2988" t="inlineStr">
        <is>
          <t>Devin Roche (RS JR)</t>
        </is>
      </c>
      <c r="D2988" t="inlineStr">
        <is>
          <t>Maurki James (RS SO)</t>
        </is>
      </c>
      <c r="E2988" t="inlineStr">
        <is>
          <t>Trey Hall (RS JR) •</t>
        </is>
      </c>
      <c r="F2988" t="inlineStr">
        <is>
          <t>CJ Jackson III (FR)</t>
        </is>
      </c>
    </row>
    <row r="2989">
      <c r="A2989" t="inlineStr">
        <is>
          <t>Old Dominion</t>
        </is>
      </c>
    </row>
    <row r="2990">
      <c r="A2990" t="inlineStr">
        <is>
          <t>Old Dominion</t>
        </is>
      </c>
    </row>
    <row r="2991">
      <c r="A2991" t="inlineStr">
        <is>
          <t>Old Dominion</t>
        </is>
      </c>
      <c r="C2991" t="inlineStr">
        <is>
          <t>DEFENSE — 3-3-5 (OurLads 08/06/2026)</t>
        </is>
      </c>
    </row>
    <row r="2992">
      <c r="A2992" t="inlineStr">
        <is>
          <t>Old Dominion</t>
        </is>
      </c>
      <c r="B2992" t="inlineStr">
        <is>
          <t>LDE</t>
        </is>
      </c>
      <c r="C2992" t="inlineStr">
        <is>
          <t>Javen Gibson (SR) •</t>
        </is>
      </c>
      <c r="D2992" t="inlineStr">
        <is>
          <t>LeDarrion Menter (RS FR)</t>
        </is>
      </c>
    </row>
    <row r="2993">
      <c r="A2993" t="inlineStr">
        <is>
          <t>Old Dominion</t>
        </is>
      </c>
      <c r="B2993" t="inlineStr">
        <is>
          <t>NT</t>
        </is>
      </c>
      <c r="C2993" t="inlineStr">
        <is>
          <t>DeAndre Lynch (RS JR)</t>
        </is>
      </c>
      <c r="D2993" t="inlineStr">
        <is>
          <t>Bucci Farmer (RS SO) •</t>
        </is>
      </c>
    </row>
    <row r="2994">
      <c r="A2994" t="inlineStr">
        <is>
          <t>Old Dominion</t>
        </is>
      </c>
      <c r="B2994" t="inlineStr">
        <is>
          <t>RDE</t>
        </is>
      </c>
      <c r="C2994" t="inlineStr">
        <is>
          <t>Chris Forbes (RS SO)</t>
        </is>
      </c>
    </row>
    <row r="2995">
      <c r="A2995" t="inlineStr">
        <is>
          <t>Old Dominion</t>
        </is>
      </c>
      <c r="B2995" t="inlineStr">
        <is>
          <t>WLB</t>
        </is>
      </c>
      <c r="C2995" t="inlineStr">
        <is>
          <t>Mario Thompson (SR)</t>
        </is>
      </c>
    </row>
    <row r="2996">
      <c r="A2996" t="inlineStr">
        <is>
          <t>Old Dominion</t>
        </is>
      </c>
      <c r="B2996" t="inlineStr">
        <is>
          <t>MLB</t>
        </is>
      </c>
      <c r="C2996" t="inlineStr">
        <is>
          <t>Koa Naotala (RS SR)</t>
        </is>
      </c>
    </row>
    <row r="2997">
      <c r="A2997" t="inlineStr">
        <is>
          <t>Old Dominion</t>
        </is>
      </c>
      <c r="B2997" t="inlineStr">
        <is>
          <t>SLB</t>
        </is>
      </c>
      <c r="C2997" t="inlineStr">
        <is>
          <t>Jackson Forrest (SO)</t>
        </is>
      </c>
    </row>
    <row r="2998">
      <c r="A2998" t="inlineStr">
        <is>
          <t>Old Dominion</t>
        </is>
      </c>
      <c r="B2998" t="inlineStr">
        <is>
          <t>LCB</t>
        </is>
      </c>
      <c r="C2998" t="inlineStr">
        <is>
          <t>Brandon Crutchfield (JR)</t>
        </is>
      </c>
      <c r="D2998" t="inlineStr">
        <is>
          <t>Jivan Baly (RS SO) •</t>
        </is>
      </c>
    </row>
    <row r="2999">
      <c r="A2999" t="inlineStr">
        <is>
          <t>Old Dominion</t>
        </is>
      </c>
      <c r="B2999" t="inlineStr">
        <is>
          <t>SS</t>
        </is>
      </c>
      <c r="C2999" t="inlineStr">
        <is>
          <t>Mario Easterly (RS SR)</t>
        </is>
      </c>
    </row>
    <row r="3000">
      <c r="A3000" t="inlineStr">
        <is>
          <t>Old Dominion</t>
        </is>
      </c>
      <c r="B3000" t="inlineStr">
        <is>
          <t>FS</t>
        </is>
      </c>
      <c r="C3000" t="inlineStr">
        <is>
          <t>Lucas Struck (RS JR) •</t>
        </is>
      </c>
      <c r="D3000" t="inlineStr">
        <is>
          <t>Ryan Ramey (RS JR)</t>
        </is>
      </c>
    </row>
    <row r="3001">
      <c r="A3001" t="inlineStr">
        <is>
          <t>Old Dominion</t>
        </is>
      </c>
      <c r="B3001" t="inlineStr">
        <is>
          <t>RCB</t>
        </is>
      </c>
      <c r="C3001" t="inlineStr">
        <is>
          <t>Zion Frink (RS JR)</t>
        </is>
      </c>
      <c r="D3001" t="inlineStr">
        <is>
          <t>Jorian Haynes (JR) •</t>
        </is>
      </c>
    </row>
    <row r="3002">
      <c r="A3002" t="inlineStr">
        <is>
          <t>Old Dominion</t>
        </is>
      </c>
      <c r="B3002" t="inlineStr">
        <is>
          <t>NB</t>
        </is>
      </c>
      <c r="C3002" t="inlineStr">
        <is>
          <t>Daevon Iles (JR)</t>
        </is>
      </c>
    </row>
    <row r="3003">
      <c r="A3003" t="inlineStr">
        <is>
          <t>Old Dominion</t>
        </is>
      </c>
    </row>
    <row r="3004">
      <c r="A3004" t="inlineStr">
        <is>
          <t>Old Dominion</t>
        </is>
      </c>
      <c r="C3004" t="inlineStr">
        <is>
          <t>SPECIAL TEAMS (OurLads 08/06/2026)</t>
        </is>
      </c>
    </row>
    <row r="3005">
      <c r="A3005" t="inlineStr">
        <is>
          <t>Old Dominion</t>
        </is>
      </c>
      <c r="B3005" t="inlineStr">
        <is>
          <t>PT</t>
        </is>
      </c>
      <c r="C3005" t="inlineStr">
        <is>
          <t>Ian Brandt (RS JR)</t>
        </is>
      </c>
      <c r="D3005" t="inlineStr">
        <is>
          <t>Mikhail Iakovlev (JR) •</t>
        </is>
      </c>
    </row>
    <row r="3006">
      <c r="A3006" t="inlineStr">
        <is>
          <t>Old Dominion</t>
        </is>
      </c>
      <c r="B3006" t="inlineStr">
        <is>
          <t>PK</t>
        </is>
      </c>
      <c r="C3006" t="inlineStr">
        <is>
          <t>Nathanial Eichner (RS SR) •</t>
        </is>
      </c>
    </row>
    <row r="3007">
      <c r="A3007" t="inlineStr">
        <is>
          <t>Old Dominion</t>
        </is>
      </c>
      <c r="B3007" t="inlineStr">
        <is>
          <t>KO</t>
        </is>
      </c>
      <c r="C3007" t="inlineStr">
        <is>
          <t>Nathanial Eichner (RS SR) •</t>
        </is>
      </c>
    </row>
    <row r="3008">
      <c r="A3008" t="inlineStr">
        <is>
          <t>Old Dominion</t>
        </is>
      </c>
      <c r="B3008" t="inlineStr">
        <is>
          <t>LS</t>
        </is>
      </c>
      <c r="C3008" t="inlineStr">
        <is>
          <t>Brendan Durkin (RS SR) •</t>
        </is>
      </c>
      <c r="D3008" t="inlineStr">
        <is>
          <t>Ashten Dunman (RS FR)</t>
        </is>
      </c>
    </row>
    <row r="3009">
      <c r="A3009" t="inlineStr">
        <is>
          <t>Old Dominion</t>
        </is>
      </c>
      <c r="B3009" t="inlineStr">
        <is>
          <t>H</t>
        </is>
      </c>
      <c r="C3009" t="inlineStr">
        <is>
          <t>Ian Brandt (RS JR)</t>
        </is>
      </c>
    </row>
    <row r="3010">
      <c r="A3010" t="inlineStr">
        <is>
          <t>Old Dominion</t>
        </is>
      </c>
      <c r="B3010" t="inlineStr">
        <is>
          <t>PR</t>
        </is>
      </c>
      <c r="C3010" t="inlineStr">
        <is>
          <t>Devin Roche (RS JR)</t>
        </is>
      </c>
    </row>
    <row r="3011">
      <c r="A3011" t="inlineStr">
        <is>
          <t>Old Dominion</t>
        </is>
      </c>
      <c r="B3011" t="inlineStr">
        <is>
          <t>KR</t>
        </is>
      </c>
      <c r="C3011" t="inlineStr">
        <is>
          <t>Maurki James (RS SO)</t>
        </is>
      </c>
      <c r="D3011" t="inlineStr">
        <is>
          <t>Mario Easterly (RS SR)</t>
        </is>
      </c>
    </row>
    <row r="3012">
      <c r="A3012" t="inlineStr">
        <is>
          <t>Ole Miss</t>
        </is>
      </c>
      <c r="C3012" t="inlineStr">
        <is>
          <t>OFFENSE — Up-Tempo Spread (OurLads 06/09/2026)</t>
        </is>
      </c>
    </row>
    <row r="3013">
      <c r="A3013" t="inlineStr">
        <is>
          <t>Ole Miss</t>
        </is>
      </c>
      <c r="B3013" t="inlineStr">
        <is>
          <t>WR-X</t>
        </is>
      </c>
      <c r="C3013" t="inlineStr">
        <is>
          <t>Deuce Alexander (RS JR) •</t>
        </is>
      </c>
      <c r="D3013" t="inlineStr">
        <is>
          <t>Horatio Fields (RS SR) •</t>
        </is>
      </c>
      <c r="E3013" t="inlineStr">
        <is>
          <t>Isaiah Spencer (SR) •</t>
        </is>
      </c>
    </row>
    <row r="3014">
      <c r="A3014" t="inlineStr">
        <is>
          <t>Ole Miss</t>
        </is>
      </c>
      <c r="B3014" t="inlineStr">
        <is>
          <t>WR-Z</t>
        </is>
      </c>
      <c r="C3014" t="inlineStr">
        <is>
          <t>Darrell Gill Jr. (SR) •</t>
        </is>
      </c>
      <c r="D3014" t="inlineStr">
        <is>
          <t>Caleb Cunningham (RS FR)</t>
        </is>
      </c>
      <c r="E3014" t="inlineStr">
        <is>
          <t>Samari Reed (RS FR)</t>
        </is>
      </c>
    </row>
    <row r="3015">
      <c r="A3015" t="inlineStr">
        <is>
          <t>Ole Miss</t>
        </is>
      </c>
      <c r="B3015" t="inlineStr">
        <is>
          <t>WR-SL</t>
        </is>
      </c>
      <c r="C3015" t="inlineStr">
        <is>
          <t>Johntay Cook II (SR) •</t>
        </is>
      </c>
      <c r="D3015" t="inlineStr">
        <is>
          <t>Cameron Miller (SO) •</t>
        </is>
      </c>
      <c r="E3015" t="inlineStr">
        <is>
          <t>Dillon Alfred (RS FR)</t>
        </is>
      </c>
      <c r="F3015" t="inlineStr">
        <is>
          <t>Traylon Ray (RS JR) •</t>
        </is>
      </c>
    </row>
    <row r="3016">
      <c r="A3016" t="inlineStr">
        <is>
          <t>Ole Miss</t>
        </is>
      </c>
      <c r="B3016" t="inlineStr">
        <is>
          <t>LT</t>
        </is>
      </c>
      <c r="C3016" t="inlineStr">
        <is>
          <t>Terez Davis (RS SO) •</t>
        </is>
      </c>
      <c r="D3016" t="inlineStr">
        <is>
          <t>Enoch Wangoy (RS SO) •</t>
        </is>
      </c>
    </row>
    <row r="3017">
      <c r="A3017" t="inlineStr">
        <is>
          <t>Ole Miss</t>
        </is>
      </c>
      <c r="B3017" t="inlineStr">
        <is>
          <t>LG</t>
        </is>
      </c>
      <c r="C3017" t="inlineStr">
        <is>
          <t>Delano Townsend (RS JR) •</t>
        </is>
      </c>
      <c r="D3017" t="inlineStr">
        <is>
          <t>Troy Everett (RS SR) •</t>
        </is>
      </c>
    </row>
    <row r="3018">
      <c r="A3018" t="inlineStr">
        <is>
          <t>Ole Miss</t>
        </is>
      </c>
      <c r="B3018" t="inlineStr">
        <is>
          <t>C</t>
        </is>
      </c>
      <c r="C3018" t="inlineStr">
        <is>
          <t>Brycen Sanders (RS JR)</t>
        </is>
      </c>
      <c r="D3018" t="inlineStr">
        <is>
          <t>Joe Koury (RS SO)</t>
        </is>
      </c>
      <c r="E3018" t="inlineStr">
        <is>
          <t>John Wayne Oliver (RS SO)</t>
        </is>
      </c>
    </row>
    <row r="3019">
      <c r="A3019" t="inlineStr">
        <is>
          <t>Ole Miss</t>
        </is>
      </c>
      <c r="B3019" t="inlineStr">
        <is>
          <t>RG</t>
        </is>
      </c>
      <c r="C3019" t="inlineStr">
        <is>
          <t>Patrick Kutas (RS SR) •</t>
        </is>
      </c>
      <c r="D3019" t="inlineStr">
        <is>
          <t>Connor Howes (SO)</t>
        </is>
      </c>
    </row>
    <row r="3020">
      <c r="A3020" t="inlineStr">
        <is>
          <t>Ole Miss</t>
        </is>
      </c>
      <c r="B3020" t="inlineStr">
        <is>
          <t>RT</t>
        </is>
      </c>
      <c r="C3020" t="inlineStr">
        <is>
          <t>Tommy Kinsler IV (RS JR) •</t>
        </is>
      </c>
      <c r="D3020" t="inlineStr">
        <is>
          <t>Carius Curne (SO) •</t>
        </is>
      </c>
    </row>
    <row r="3021">
      <c r="A3021" t="inlineStr">
        <is>
          <t>Ole Miss</t>
        </is>
      </c>
      <c r="B3021" t="inlineStr">
        <is>
          <t>TE</t>
        </is>
      </c>
      <c r="C3021" t="inlineStr">
        <is>
          <t>Luke Hasz (SR) •</t>
        </is>
      </c>
      <c r="D3021" t="inlineStr">
        <is>
          <t>Caleb Odom (JR) •</t>
        </is>
      </c>
      <c r="E3021" t="inlineStr">
        <is>
          <t>Brady Prieskorn (RS SO) •</t>
        </is>
      </c>
      <c r="F3021" t="inlineStr">
        <is>
          <t>Michael Smith (RS SO) •</t>
        </is>
      </c>
    </row>
    <row r="3022">
      <c r="A3022" t="inlineStr">
        <is>
          <t>Ole Miss</t>
        </is>
      </c>
      <c r="B3022" t="inlineStr">
        <is>
          <t>QB</t>
        </is>
      </c>
      <c r="C3022" t="inlineStr">
        <is>
          <t>Trinidad Chambliss (RS SR) •</t>
        </is>
      </c>
      <c r="D3022" t="inlineStr">
        <is>
          <t>Deuce Knight (RS FR) •</t>
        </is>
      </c>
      <c r="E3022" t="inlineStr">
        <is>
          <t>AJ Maddox (RS SO)</t>
        </is>
      </c>
      <c r="F3022" t="inlineStr">
        <is>
          <t>Walker Howard (RS SR) •</t>
        </is>
      </c>
    </row>
    <row r="3023">
      <c r="A3023" t="inlineStr">
        <is>
          <t>Ole Miss</t>
        </is>
      </c>
      <c r="B3023" t="inlineStr">
        <is>
          <t>RB</t>
        </is>
      </c>
      <c r="C3023" t="inlineStr">
        <is>
          <t>Kewan Lacy (JR) •</t>
        </is>
      </c>
      <c r="D3023" t="inlineStr">
        <is>
          <t>Makhi Frazier (JR) •</t>
        </is>
      </c>
      <c r="E3023" t="inlineStr">
        <is>
          <t>Joshua Dye (RS JR) •</t>
        </is>
      </c>
    </row>
    <row r="3024">
      <c r="A3024" t="inlineStr">
        <is>
          <t>Ole Miss</t>
        </is>
      </c>
      <c r="B3024" t="inlineStr">
        <is>
          <t>BUCK</t>
        </is>
      </c>
      <c r="C3024" t="inlineStr">
        <is>
          <t>Suntarine Perkins (SR)</t>
        </is>
      </c>
      <c r="D3024" t="inlineStr">
        <is>
          <t>Blake Purchase (RS JR) •</t>
        </is>
      </c>
      <c r="E3024" t="inlineStr">
        <is>
          <t>Talib Graham (RS FR)</t>
        </is>
      </c>
    </row>
    <row r="3025">
      <c r="A3025" t="inlineStr">
        <is>
          <t>Ole Miss</t>
        </is>
      </c>
    </row>
    <row r="3026">
      <c r="A3026" t="inlineStr">
        <is>
          <t>Ole Miss</t>
        </is>
      </c>
      <c r="C3026" t="inlineStr">
        <is>
          <t>DEFENSE — Multiple 4-2-5 (OurLads 06/09/2026)</t>
        </is>
      </c>
    </row>
    <row r="3027">
      <c r="A3027" t="inlineStr">
        <is>
          <t>Ole Miss</t>
        </is>
      </c>
      <c r="B3027" t="inlineStr">
        <is>
          <t>DE</t>
        </is>
      </c>
      <c r="C3027" t="inlineStr">
        <is>
          <t>Kam Franklin (JR)</t>
        </is>
      </c>
      <c r="D3027" t="inlineStr">
        <is>
          <t>Jonathan Maldonado (RS SR) •</t>
        </is>
      </c>
      <c r="E3027" t="inlineStr">
        <is>
          <t>Jordan Renaud (RS JR) •</t>
        </is>
      </c>
    </row>
    <row r="3028">
      <c r="A3028" t="inlineStr">
        <is>
          <t>Ole Miss</t>
        </is>
      </c>
      <c r="B3028" t="inlineStr">
        <is>
          <t>NT</t>
        </is>
      </c>
      <c r="C3028" t="inlineStr">
        <is>
          <t>Michai Boireau (JR) •</t>
        </is>
      </c>
      <c r="D3028" t="inlineStr">
        <is>
          <t>Jehiem Oatis (RS SR) •</t>
        </is>
      </c>
      <c r="E3028" t="inlineStr">
        <is>
          <t>Andrew Maddox (SO)</t>
        </is>
      </c>
    </row>
    <row r="3029">
      <c r="A3029" t="inlineStr">
        <is>
          <t>Ole Miss</t>
        </is>
      </c>
      <c r="B3029" t="inlineStr">
        <is>
          <t>DT</t>
        </is>
      </c>
      <c r="C3029" t="inlineStr">
        <is>
          <t>Will Echoles (JR)</t>
        </is>
      </c>
      <c r="D3029" t="inlineStr">
        <is>
          <t>Jamarious Brown (RS JR)</t>
        </is>
      </c>
      <c r="E3029" t="inlineStr">
        <is>
          <t>Kamron Beavers (RS SO)</t>
        </is>
      </c>
    </row>
    <row r="3030">
      <c r="A3030" t="inlineStr">
        <is>
          <t>Ole Miss</t>
        </is>
      </c>
      <c r="B3030" t="inlineStr">
        <is>
          <t>WLB</t>
        </is>
      </c>
      <c r="C3030" t="inlineStr">
        <is>
          <t>Keaton Thomas (RS SR) •</t>
        </is>
      </c>
      <c r="D3030" t="inlineStr">
        <is>
          <t>Jarcoby Hopson (RS FR)</t>
        </is>
      </c>
      <c r="E3030" t="inlineStr">
        <is>
          <t>Tony Mitchell (SR) •</t>
        </is>
      </c>
    </row>
    <row r="3031">
      <c r="A3031" t="inlineStr">
        <is>
          <t>Ole Miss</t>
        </is>
      </c>
      <c r="B3031" t="inlineStr">
        <is>
          <t>MLB</t>
        </is>
      </c>
      <c r="C3031" t="inlineStr">
        <is>
          <t>Luke Ferrelli (RS SO) •</t>
        </is>
      </c>
      <c r="D3031" t="inlineStr">
        <is>
          <t>Tah'j Butler (JR) •</t>
        </is>
      </c>
      <c r="E3031" t="inlineStr">
        <is>
          <t>Ant Davis Jr. (FR)</t>
        </is>
      </c>
      <c r="F3031" t="inlineStr">
        <is>
          <t>Raymond Collins (RS SR) •</t>
        </is>
      </c>
    </row>
    <row r="3032">
      <c r="A3032" t="inlineStr">
        <is>
          <t>Ole Miss</t>
        </is>
      </c>
      <c r="B3032" t="inlineStr">
        <is>
          <t>LCB</t>
        </is>
      </c>
      <c r="C3032" t="inlineStr">
        <is>
          <t>Jalyn Crawford (JR) •</t>
        </is>
      </c>
      <c r="D3032" t="inlineStr">
        <is>
          <t>Jaylon Braxton (SR) •</t>
        </is>
      </c>
      <c r="E3032" t="inlineStr">
        <is>
          <t>Tavoy Feagin (RS SO) •</t>
        </is>
      </c>
    </row>
    <row r="3033">
      <c r="A3033" t="inlineStr">
        <is>
          <t>Ole Miss</t>
        </is>
      </c>
      <c r="B3033" t="inlineStr">
        <is>
          <t>SS</t>
        </is>
      </c>
      <c r="C3033" t="inlineStr">
        <is>
          <t>Edwin Joseph (RS JR) •</t>
        </is>
      </c>
      <c r="D3033" t="inlineStr">
        <is>
          <t>Andy Jaffe (RS SO)</t>
        </is>
      </c>
      <c r="E3033" t="inlineStr">
        <is>
          <t>Cortez Thomas (RS FR)</t>
        </is>
      </c>
    </row>
    <row r="3034">
      <c r="A3034" t="inlineStr">
        <is>
          <t>Ole Miss</t>
        </is>
      </c>
      <c r="B3034" t="inlineStr">
        <is>
          <t>FS</t>
        </is>
      </c>
      <c r="C3034" t="inlineStr">
        <is>
          <t>Joenel Aguero (SR) •</t>
        </is>
      </c>
      <c r="D3034" t="inlineStr">
        <is>
          <t>Nick Cull (RS SR)</t>
        </is>
      </c>
      <c r="E3034" t="inlineStr">
        <is>
          <t>Keon Young (RS FR)</t>
        </is>
      </c>
    </row>
    <row r="3035">
      <c r="A3035" t="inlineStr">
        <is>
          <t>Ole Miss</t>
        </is>
      </c>
      <c r="B3035" t="inlineStr">
        <is>
          <t>RCB</t>
        </is>
      </c>
      <c r="C3035" t="inlineStr">
        <is>
          <t>Antonio Kite (RS SR) •</t>
        </is>
      </c>
      <c r="D3035" t="inlineStr">
        <is>
          <t>Dorian Barney (FR)</t>
        </is>
      </c>
      <c r="E3035" t="inlineStr">
        <is>
          <t>Cedrick Beavers (RS SR) •</t>
        </is>
      </c>
    </row>
    <row r="3036">
      <c r="A3036" t="inlineStr">
        <is>
          <t>Ole Miss</t>
        </is>
      </c>
      <c r="B3036" t="inlineStr">
        <is>
          <t>NB</t>
        </is>
      </c>
      <c r="C3036" t="inlineStr">
        <is>
          <t>Sharif Denson (SR) •</t>
        </is>
      </c>
      <c r="D3036" t="inlineStr">
        <is>
          <t>Ladarian Clardy (SO)</t>
        </is>
      </c>
      <c r="E3036" t="inlineStr">
        <is>
          <t>Anthony Robinson III (RS SO)</t>
        </is>
      </c>
    </row>
    <row r="3037">
      <c r="A3037" t="inlineStr">
        <is>
          <t>Ole Miss</t>
        </is>
      </c>
    </row>
    <row r="3038">
      <c r="A3038" t="inlineStr">
        <is>
          <t>Ole Miss</t>
        </is>
      </c>
    </row>
    <row r="3039">
      <c r="A3039" t="inlineStr">
        <is>
          <t>Ole Miss</t>
        </is>
      </c>
      <c r="C3039" t="inlineStr">
        <is>
          <t>SPECIAL TEAMS (OurLads 06/09/2026)</t>
        </is>
      </c>
    </row>
    <row r="3040">
      <c r="A3040" t="inlineStr">
        <is>
          <t>Ole Miss</t>
        </is>
      </c>
      <c r="B3040" t="inlineStr">
        <is>
          <t>PT</t>
        </is>
      </c>
      <c r="C3040" t="inlineStr">
        <is>
          <t>Oscar Bird (SO)</t>
        </is>
      </c>
      <c r="D3040" t="inlineStr">
        <is>
          <t>Stephon Weise (FR)</t>
        </is>
      </c>
    </row>
    <row r="3041">
      <c r="A3041" t="inlineStr">
        <is>
          <t>Ole Miss</t>
        </is>
      </c>
      <c r="B3041" t="inlineStr">
        <is>
          <t>PK</t>
        </is>
      </c>
      <c r="C3041" t="inlineStr">
        <is>
          <t>Lucas Carneiro (RS SR) •</t>
        </is>
      </c>
    </row>
    <row r="3042">
      <c r="A3042" t="inlineStr">
        <is>
          <t>Ole Miss</t>
        </is>
      </c>
      <c r="B3042" t="inlineStr">
        <is>
          <t>KO</t>
        </is>
      </c>
      <c r="C3042" t="inlineStr">
        <is>
          <t>Lucas Carneiro (RS SR) •</t>
        </is>
      </c>
    </row>
    <row r="3043">
      <c r="A3043" t="inlineStr">
        <is>
          <t>Ole Miss</t>
        </is>
      </c>
      <c r="B3043" t="inlineStr">
        <is>
          <t>LS</t>
        </is>
      </c>
      <c r="C3043" t="inlineStr">
        <is>
          <t>Caleb Blankenship (RS SO)</t>
        </is>
      </c>
      <c r="D3043" t="inlineStr">
        <is>
          <t>Sean Judge (RS SO)</t>
        </is>
      </c>
    </row>
    <row r="3044">
      <c r="A3044" t="inlineStr">
        <is>
          <t>Ole Miss</t>
        </is>
      </c>
      <c r="B3044" t="inlineStr">
        <is>
          <t>H</t>
        </is>
      </c>
      <c r="C3044" t="inlineStr">
        <is>
          <t>Oscar Bird (SO)</t>
        </is>
      </c>
      <c r="D3044" t="inlineStr">
        <is>
          <t>Stephon Weise (FR)</t>
        </is>
      </c>
    </row>
    <row r="3045">
      <c r="A3045" t="inlineStr">
        <is>
          <t>Ole Miss</t>
        </is>
      </c>
      <c r="B3045" t="inlineStr">
        <is>
          <t>PR</t>
        </is>
      </c>
      <c r="C3045" t="inlineStr">
        <is>
          <t>Izaiah Hartrup (RS SR) •</t>
        </is>
      </c>
    </row>
    <row r="3046">
      <c r="A3046" t="inlineStr">
        <is>
          <t>Ole Miss</t>
        </is>
      </c>
      <c r="B3046" t="inlineStr">
        <is>
          <t>KR</t>
        </is>
      </c>
      <c r="C3046" t="inlineStr">
        <is>
          <t>Izaiah Hartrup (RS SR) •</t>
        </is>
      </c>
    </row>
    <row r="3047">
      <c r="A3047" t="inlineStr">
        <is>
          <t>Oregon</t>
        </is>
      </c>
      <c r="C3047" t="inlineStr">
        <is>
          <t>OFFENSE — Spread Option (OurLads 08/08/2026)</t>
        </is>
      </c>
    </row>
    <row r="3048">
      <c r="A3048" t="inlineStr">
        <is>
          <t>Oregon</t>
        </is>
      </c>
      <c r="B3048" t="inlineStr">
        <is>
          <t>WR-X</t>
        </is>
      </c>
      <c r="C3048" t="inlineStr">
        <is>
          <t>Evan Stewart (RS SR) •</t>
        </is>
      </c>
      <c r="D3048" t="inlineStr">
        <is>
          <t>Jalen Lott (FR)</t>
        </is>
      </c>
      <c r="E3048" t="inlineStr">
        <is>
          <t>Gatlin Bair (FR)</t>
        </is>
      </c>
    </row>
    <row r="3049">
      <c r="A3049" t="inlineStr">
        <is>
          <t>Oregon</t>
        </is>
      </c>
      <c r="B3049" t="inlineStr">
        <is>
          <t>WR-Z</t>
        </is>
      </c>
      <c r="C3049" t="inlineStr">
        <is>
          <t>Dakorien Moore (SO)</t>
        </is>
      </c>
      <c r="D3049" t="inlineStr">
        <is>
          <t>Dillon Gresham (RS SO)</t>
        </is>
      </c>
      <c r="E3049" t="inlineStr">
        <is>
          <t>Messiah Hampton (FR)</t>
        </is>
      </c>
    </row>
    <row r="3050">
      <c r="A3050" t="inlineStr">
        <is>
          <t>Oregon</t>
        </is>
      </c>
      <c r="B3050" t="inlineStr">
        <is>
          <t>WR-SL</t>
        </is>
      </c>
      <c r="C3050" t="inlineStr">
        <is>
          <t>Jeremiah McClellan (RS SO)</t>
        </is>
      </c>
      <c r="D3050" t="inlineStr">
        <is>
          <t>Iverson Hooks (RS SR) •</t>
        </is>
      </c>
      <c r="E3050" t="inlineStr">
        <is>
          <t>Jack Ressler (RS SO)</t>
        </is>
      </c>
    </row>
    <row r="3051">
      <c r="A3051" t="inlineStr">
        <is>
          <t>Oregon</t>
        </is>
      </c>
      <c r="B3051" t="inlineStr">
        <is>
          <t>LT</t>
        </is>
      </c>
      <c r="C3051" t="inlineStr">
        <is>
          <t>Fox Crader (RS SO)</t>
        </is>
      </c>
      <c r="D3051" t="inlineStr">
        <is>
          <t>Immanuel Iheanacho (FR)</t>
        </is>
      </c>
      <c r="E3051" t="inlineStr">
        <is>
          <t>Ziyare Addison (RS FR)</t>
        </is>
      </c>
    </row>
    <row r="3052">
      <c r="A3052" t="inlineStr">
        <is>
          <t>Oregon</t>
        </is>
      </c>
      <c r="B3052" t="inlineStr">
        <is>
          <t>LG</t>
        </is>
      </c>
      <c r="C3052" t="inlineStr">
        <is>
          <t>Kawika Rogers (RS SR)</t>
        </is>
      </c>
      <c r="D3052" t="inlineStr">
        <is>
          <t>Trent Ferguson (RS SO)</t>
        </is>
      </c>
      <c r="E3052" t="inlineStr">
        <is>
          <t>Demetri Manning (RS FR)</t>
        </is>
      </c>
    </row>
    <row r="3053">
      <c r="A3053" t="inlineStr">
        <is>
          <t>Oregon</t>
        </is>
      </c>
      <c r="B3053" t="inlineStr">
        <is>
          <t>C</t>
        </is>
      </c>
      <c r="C3053" t="inlineStr">
        <is>
          <t>Iapani Laloulu (SR)</t>
        </is>
      </c>
      <c r="D3053" t="inlineStr">
        <is>
          <t>Devin Brooks (RS SO)</t>
        </is>
      </c>
      <c r="E3053" t="inlineStr">
        <is>
          <t>Koloi Keli (FR)</t>
        </is>
      </c>
      <c r="F3053" t="inlineStr">
        <is>
          <t>Bryce Boulton (RS JR)</t>
        </is>
      </c>
    </row>
    <row r="3054">
      <c r="A3054" t="inlineStr">
        <is>
          <t>Oregon</t>
        </is>
      </c>
      <c r="B3054" t="inlineStr">
        <is>
          <t>RG</t>
        </is>
      </c>
      <c r="C3054" t="inlineStr">
        <is>
          <t>Dave Iuli (RS SR)</t>
        </is>
      </c>
      <c r="D3054" t="inlineStr">
        <is>
          <t>Douglas Utu (RS FR)</t>
        </is>
      </c>
      <c r="E3054" t="inlineStr">
        <is>
          <t>Tommy Tofi (FR)</t>
        </is>
      </c>
    </row>
    <row r="3055">
      <c r="A3055" t="inlineStr">
        <is>
          <t>Oregon</t>
        </is>
      </c>
      <c r="B3055" t="inlineStr">
        <is>
          <t>RT</t>
        </is>
      </c>
      <c r="C3055" t="inlineStr">
        <is>
          <t>Michael Bennett III (RS SR) •</t>
        </is>
      </c>
      <c r="D3055" t="inlineStr">
        <is>
          <t>Zac Stascausky (RS FR)</t>
        </is>
      </c>
      <c r="E3055" t="inlineStr">
        <is>
          <t>Gernorris Wilson (RS JR)</t>
        </is>
      </c>
    </row>
    <row r="3056">
      <c r="A3056" t="inlineStr">
        <is>
          <t>Oregon</t>
        </is>
      </c>
      <c r="B3056" t="inlineStr">
        <is>
          <t>TE</t>
        </is>
      </c>
      <c r="C3056" t="inlineStr">
        <is>
          <t>Jamari Johnson (RS JR) •</t>
        </is>
      </c>
      <c r="D3056" t="inlineStr">
        <is>
          <t>Markus Dixon (RS JR) •</t>
        </is>
      </c>
      <c r="E3056" t="inlineStr">
        <is>
          <t>Andrew Olesh (RS FR) •</t>
        </is>
      </c>
      <c r="F3056" t="inlineStr">
        <is>
          <t>A.J. Pugliano (RS SO)</t>
        </is>
      </c>
    </row>
    <row r="3057">
      <c r="A3057" t="inlineStr">
        <is>
          <t>Oregon</t>
        </is>
      </c>
      <c r="B3057" t="inlineStr">
        <is>
          <t>QB</t>
        </is>
      </c>
      <c r="C3057" t="inlineStr">
        <is>
          <t>Dante Moore (RS JR) •</t>
        </is>
      </c>
      <c r="D3057" t="inlineStr">
        <is>
          <t>Dylan Raiola (JR) •</t>
        </is>
      </c>
      <c r="E3057" t="inlineStr">
        <is>
          <t>Brock Thomas (RS JR)</t>
        </is>
      </c>
      <c r="F3057" t="inlineStr">
        <is>
          <t>Akili Smith Jr. (RS FR)</t>
        </is>
      </c>
    </row>
    <row r="3058">
      <c r="A3058" t="inlineStr">
        <is>
          <t>Oregon</t>
        </is>
      </c>
      <c r="B3058" t="inlineStr">
        <is>
          <t>RB</t>
        </is>
      </c>
      <c r="C3058" t="inlineStr">
        <is>
          <t>Jordon Davison (SO)</t>
        </is>
      </c>
      <c r="D3058" t="inlineStr">
        <is>
          <t>Dierre Hill Jr. (SO)</t>
        </is>
      </c>
      <c r="E3058" t="inlineStr">
        <is>
          <t>Simeon Price (RS SR) •</t>
        </is>
      </c>
      <c r="F3058" t="inlineStr">
        <is>
          <t>Da'Jaun Riggs (RS SO)</t>
        </is>
      </c>
    </row>
    <row r="3059">
      <c r="A3059" t="inlineStr">
        <is>
          <t>Oregon</t>
        </is>
      </c>
      <c r="B3059" t="inlineStr">
        <is>
          <t>MAC</t>
        </is>
      </c>
      <c r="C3059" t="inlineStr">
        <is>
          <t>Devon Jackson (RS SR)</t>
        </is>
      </c>
      <c r="D3059" t="inlineStr">
        <is>
          <t>Dylan Williams (RS SO)</t>
        </is>
      </c>
      <c r="E3059" t="inlineStr">
        <is>
          <t>Brayden Platt (RS SO)</t>
        </is>
      </c>
    </row>
    <row r="3060">
      <c r="A3060" t="inlineStr">
        <is>
          <t>Oregon</t>
        </is>
      </c>
      <c r="B3060" t="inlineStr">
        <is>
          <t>MONEY</t>
        </is>
      </c>
      <c r="C3060" t="inlineStr">
        <is>
          <t>Jerry Mixon (SR)</t>
        </is>
      </c>
      <c r="D3060" t="inlineStr">
        <is>
          <t>Gavin Nix (SO)</t>
        </is>
      </c>
    </row>
    <row r="3061">
      <c r="A3061" t="inlineStr">
        <is>
          <t>Oregon</t>
        </is>
      </c>
      <c r="C3061" t="inlineStr">
        <is>
          <t>DEFENSE — Multiple 3-4 (OurLads 08/08/2026)</t>
        </is>
      </c>
    </row>
    <row r="3062">
      <c r="A3062" t="inlineStr">
        <is>
          <t>Oregon</t>
        </is>
      </c>
      <c r="B3062" t="inlineStr">
        <is>
          <t>DE</t>
        </is>
      </c>
      <c r="C3062" t="inlineStr">
        <is>
          <t>Matayo Uiagalelei (SR)</t>
        </is>
      </c>
      <c r="D3062" t="inlineStr">
        <is>
          <t>Elijah Rushing (RS SO)</t>
        </is>
      </c>
      <c r="E3062" t="inlineStr">
        <is>
          <t>Anthony Jones Jr. (FR)</t>
        </is>
      </c>
    </row>
    <row r="3063">
      <c r="A3063" t="inlineStr">
        <is>
          <t>Oregon</t>
        </is>
      </c>
      <c r="B3063" t="inlineStr">
        <is>
          <t>NT</t>
        </is>
      </c>
      <c r="C3063" t="inlineStr">
        <is>
          <t>Bear Alexander (RS SR) •</t>
        </is>
      </c>
      <c r="D3063" t="inlineStr">
        <is>
          <t>D'Antre Robinson (JR) •</t>
        </is>
      </c>
      <c r="E3063" t="inlineStr">
        <is>
          <t>Jerome Simmons (RS SR) •</t>
        </is>
      </c>
    </row>
    <row r="3064">
      <c r="A3064" t="inlineStr">
        <is>
          <t>Oregon</t>
        </is>
      </c>
      <c r="B3064" t="inlineStr">
        <is>
          <t>DT</t>
        </is>
      </c>
      <c r="C3064" t="inlineStr">
        <is>
          <t>A'Mauri Washington (SR)</t>
        </is>
      </c>
      <c r="D3064" t="inlineStr">
        <is>
          <t>Matthew Johnson (RS FR)</t>
        </is>
      </c>
      <c r="E3064" t="inlineStr">
        <is>
          <t>Aydin Breland (RS SO)</t>
        </is>
      </c>
      <c r="F3064" t="inlineStr">
        <is>
          <t>Derrick Brown Jr. (RS SR) •</t>
        </is>
      </c>
    </row>
    <row r="3065">
      <c r="A3065" t="inlineStr">
        <is>
          <t>Oregon</t>
        </is>
      </c>
      <c r="B3065" t="inlineStr">
        <is>
          <t>JACK</t>
        </is>
      </c>
      <c r="C3065" t="inlineStr">
        <is>
          <t>Teitum Tuioti (SR)</t>
        </is>
      </c>
      <c r="D3065" t="inlineStr">
        <is>
          <t>Nasir Wyatt (SO)</t>
        </is>
      </c>
      <c r="E3065" t="inlineStr">
        <is>
          <t>Bleu Dantzler (RS FR) •</t>
        </is>
      </c>
    </row>
    <row r="3066">
      <c r="A3066" t="inlineStr">
        <is>
          <t>Oregon</t>
        </is>
      </c>
      <c r="B3066" t="inlineStr">
        <is>
          <t>LCB</t>
        </is>
      </c>
      <c r="C3066" t="inlineStr">
        <is>
          <t>Ify Obidegwu (RS SO)</t>
        </is>
      </c>
      <c r="D3066" t="inlineStr">
        <is>
          <t>Aaron Scott Jr. (RS SO) •</t>
        </is>
      </c>
      <c r="E3066" t="inlineStr">
        <is>
          <t>Tre Watson (JR) •</t>
        </is>
      </c>
    </row>
    <row r="3067">
      <c r="A3067" t="inlineStr">
        <is>
          <t>Oregon</t>
        </is>
      </c>
      <c r="B3067" t="inlineStr">
        <is>
          <t>SS</t>
        </is>
      </c>
      <c r="C3067" t="inlineStr">
        <is>
          <t>Koi Perich (JR) •</t>
        </is>
      </c>
      <c r="D3067" t="inlineStr">
        <is>
          <t>Jett Washington (FR)</t>
        </is>
      </c>
      <c r="E3067" t="inlineStr">
        <is>
          <t>Trey McNutt (RS FR)</t>
        </is>
      </c>
    </row>
    <row r="3068">
      <c r="A3068" t="inlineStr">
        <is>
          <t>Oregon</t>
        </is>
      </c>
      <c r="B3068" t="inlineStr">
        <is>
          <t>FS</t>
        </is>
      </c>
      <c r="C3068" t="inlineStr">
        <is>
          <t>Aaron Flowers (RS SO)</t>
        </is>
      </c>
      <c r="D3068" t="inlineStr">
        <is>
          <t>Peyton Woodyard (JR)</t>
        </is>
      </c>
      <c r="E3068" t="inlineStr">
        <is>
          <t>Devin Jackson (FR)</t>
        </is>
      </c>
    </row>
    <row r="3069">
      <c r="A3069" t="inlineStr">
        <is>
          <t>Oregon</t>
        </is>
      </c>
      <c r="B3069" t="inlineStr">
        <is>
          <t>RCB</t>
        </is>
      </c>
      <c r="C3069" t="inlineStr">
        <is>
          <t>Brandon Finney Jr. (SO)</t>
        </is>
      </c>
      <c r="D3069" t="inlineStr">
        <is>
          <t>Na'eem Offord (SO)</t>
        </is>
      </c>
      <c r="E3069" t="inlineStr">
        <is>
          <t>Dorian Brew (RS FR)</t>
        </is>
      </c>
    </row>
    <row r="3070">
      <c r="A3070" t="inlineStr">
        <is>
          <t>Oregon</t>
        </is>
      </c>
      <c r="B3070" t="inlineStr">
        <is>
          <t>NB</t>
        </is>
      </c>
      <c r="C3070" t="inlineStr">
        <is>
          <t>Carl Williams IV (RS JR) •</t>
        </is>
      </c>
      <c r="D3070" t="inlineStr">
        <is>
          <t>Davon Benjamin (FR)</t>
        </is>
      </c>
    </row>
    <row r="3071">
      <c r="A3071" t="inlineStr">
        <is>
          <t>Oregon</t>
        </is>
      </c>
    </row>
    <row r="3072">
      <c r="A3072" t="inlineStr">
        <is>
          <t>Oregon</t>
        </is>
      </c>
    </row>
    <row r="3073">
      <c r="A3073" t="inlineStr">
        <is>
          <t>Oregon</t>
        </is>
      </c>
    </row>
    <row r="3074">
      <c r="A3074" t="inlineStr">
        <is>
          <t>Oregon</t>
        </is>
      </c>
      <c r="C3074" t="inlineStr">
        <is>
          <t>SPECIAL TEAMS (OurLads 08/08/2026)</t>
        </is>
      </c>
    </row>
    <row r="3075">
      <c r="A3075" t="inlineStr">
        <is>
          <t>Oregon</t>
        </is>
      </c>
      <c r="B3075" t="inlineStr">
        <is>
          <t>PT</t>
        </is>
      </c>
      <c r="C3075" t="inlineStr">
        <is>
          <t>Bailey Ettridge (SO) •</t>
        </is>
      </c>
    </row>
    <row r="3076">
      <c r="A3076" t="inlineStr">
        <is>
          <t>Oregon</t>
        </is>
      </c>
      <c r="B3076" t="inlineStr">
        <is>
          <t>PK</t>
        </is>
      </c>
      <c r="C3076" t="inlineStr">
        <is>
          <t>Gage Hurych (RS SO)</t>
        </is>
      </c>
      <c r="D3076" t="inlineStr">
        <is>
          <t>Keaton Emmett (JR) •</t>
        </is>
      </c>
      <c r="E3076" t="inlineStr">
        <is>
          <t>Rocco Graziano (RS FR)</t>
        </is>
      </c>
    </row>
    <row r="3077">
      <c r="A3077" t="inlineStr">
        <is>
          <t>Oregon</t>
        </is>
      </c>
      <c r="B3077" t="inlineStr">
        <is>
          <t>KO</t>
        </is>
      </c>
      <c r="C3077" t="inlineStr">
        <is>
          <t>Gage Hurych (RS SO)</t>
        </is>
      </c>
      <c r="D3077" t="inlineStr">
        <is>
          <t>Keaton Emmett (JR) •</t>
        </is>
      </c>
      <c r="E3077" t="inlineStr">
        <is>
          <t>Rocco Graziano (RS FR)</t>
        </is>
      </c>
    </row>
    <row r="3078">
      <c r="A3078" t="inlineStr">
        <is>
          <t>Oregon</t>
        </is>
      </c>
      <c r="B3078" t="inlineStr">
        <is>
          <t>LS</t>
        </is>
      </c>
      <c r="C3078" t="inlineStr">
        <is>
          <t>RJ Todd (RS SR) •</t>
        </is>
      </c>
      <c r="D3078" t="inlineStr">
        <is>
          <t>Thomas Donkerbrook (FR)</t>
        </is>
      </c>
    </row>
    <row r="3079">
      <c r="A3079" t="inlineStr">
        <is>
          <t>Oregon</t>
        </is>
      </c>
      <c r="B3079" t="inlineStr">
        <is>
          <t>H</t>
        </is>
      </c>
      <c r="C3079" t="inlineStr">
        <is>
          <t>Bailey Ettridge (SO) •</t>
        </is>
      </c>
    </row>
    <row r="3080">
      <c r="A3080" t="inlineStr">
        <is>
          <t>Oregon</t>
        </is>
      </c>
      <c r="B3080" t="inlineStr">
        <is>
          <t>PR</t>
        </is>
      </c>
      <c r="C3080" t="inlineStr">
        <is>
          <t>Dakorien Moore (SO)</t>
        </is>
      </c>
    </row>
    <row r="3081">
      <c r="A3081" t="inlineStr">
        <is>
          <t>Oregon</t>
        </is>
      </c>
      <c r="B3081" t="inlineStr">
        <is>
          <t>KR</t>
        </is>
      </c>
      <c r="C3081" t="inlineStr">
        <is>
          <t>Dierre Hill Jr. (SO)</t>
        </is>
      </c>
      <c r="D3081" t="inlineStr">
        <is>
          <t>Jordon Davison (SO)</t>
        </is>
      </c>
    </row>
    <row r="3082">
      <c r="A3082" t="inlineStr">
        <is>
          <t>Oregon State</t>
        </is>
      </c>
      <c r="C3082" t="inlineStr">
        <is>
          <t>OFFENSE — Spread (OurLads 08/09/2026)</t>
        </is>
      </c>
    </row>
    <row r="3083">
      <c r="A3083" t="inlineStr">
        <is>
          <t>Oregon State</t>
        </is>
      </c>
      <c r="B3083" t="inlineStr">
        <is>
          <t>WR-X</t>
        </is>
      </c>
      <c r="C3083" t="inlineStr">
        <is>
          <t>Eddie Freauff (RS SO)</t>
        </is>
      </c>
      <c r="D3083" t="inlineStr">
        <is>
          <t>Karson Boschma (RS SR) •</t>
        </is>
      </c>
      <c r="E3083" t="inlineStr">
        <is>
          <t>Cynai Thomas (FR)</t>
        </is>
      </c>
    </row>
    <row r="3084">
      <c r="A3084" t="inlineStr">
        <is>
          <t>Oregon State</t>
        </is>
      </c>
      <c r="B3084" t="inlineStr">
        <is>
          <t>WR-Z</t>
        </is>
      </c>
      <c r="C3084" t="inlineStr">
        <is>
          <t>Xayvion Noland (RS JR) •</t>
        </is>
      </c>
      <c r="D3084" t="inlineStr">
        <is>
          <t>Jesse Legree (FR)</t>
        </is>
      </c>
      <c r="E3084" t="inlineStr">
        <is>
          <t>Malachi Durant (RS SO)</t>
        </is>
      </c>
    </row>
    <row r="3085">
      <c r="A3085" t="inlineStr">
        <is>
          <t>Oregon State</t>
        </is>
      </c>
      <c r="B3085" t="inlineStr">
        <is>
          <t>WR-SL</t>
        </is>
      </c>
      <c r="C3085" t="inlineStr">
        <is>
          <t>Aaron Butler (RS SO) •</t>
        </is>
      </c>
      <c r="D3085" t="inlineStr">
        <is>
          <t>Aeryn Hampton (RS SO) •</t>
        </is>
      </c>
      <c r="E3085" t="inlineStr">
        <is>
          <t>Jameson Powell (FR)</t>
        </is>
      </c>
    </row>
    <row r="3086">
      <c r="A3086" t="inlineStr">
        <is>
          <t>Oregon State</t>
        </is>
      </c>
      <c r="B3086" t="inlineStr">
        <is>
          <t>LT</t>
        </is>
      </c>
      <c r="C3086" t="inlineStr">
        <is>
          <t>Kwan Johnson (RS SO) •</t>
        </is>
      </c>
      <c r="D3086" t="inlineStr">
        <is>
          <t>Jacob Anderson (RS JR)</t>
        </is>
      </c>
    </row>
    <row r="3087">
      <c r="A3087" t="inlineStr">
        <is>
          <t>Oregon State</t>
        </is>
      </c>
      <c r="B3087" t="inlineStr">
        <is>
          <t>LG</t>
        </is>
      </c>
      <c r="C3087" t="inlineStr">
        <is>
          <t>Carter Guillaume (RS SO) •</t>
        </is>
      </c>
      <c r="D3087" t="inlineStr">
        <is>
          <t>Ben Hartman (RS JR) •</t>
        </is>
      </c>
    </row>
    <row r="3088">
      <c r="A3088" t="inlineStr">
        <is>
          <t>Oregon State</t>
        </is>
      </c>
      <c r="B3088" t="inlineStr">
        <is>
          <t>C</t>
        </is>
      </c>
      <c r="C3088" t="inlineStr">
        <is>
          <t>Nathan Elu (RS SR)</t>
        </is>
      </c>
      <c r="D3088" t="inlineStr">
        <is>
          <t>Jake Normoyle (RS FR)</t>
        </is>
      </c>
    </row>
    <row r="3089">
      <c r="A3089" t="inlineStr">
        <is>
          <t>Oregon State</t>
        </is>
      </c>
      <c r="B3089" t="inlineStr">
        <is>
          <t>RG</t>
        </is>
      </c>
      <c r="C3089" t="inlineStr">
        <is>
          <t>Tyler Voltin (RS SR)</t>
        </is>
      </c>
      <c r="D3089" t="inlineStr">
        <is>
          <t>Will Larkins (RS JR) •</t>
        </is>
      </c>
    </row>
    <row r="3090">
      <c r="A3090" t="inlineStr">
        <is>
          <t>Oregon State</t>
        </is>
      </c>
      <c r="B3090" t="inlineStr">
        <is>
          <t>RT</t>
        </is>
      </c>
      <c r="C3090" t="inlineStr">
        <is>
          <t>Josiah Timoteo (RS JR) •</t>
        </is>
      </c>
      <c r="D3090" t="inlineStr">
        <is>
          <t>Teko Shoats (JR) •</t>
        </is>
      </c>
    </row>
    <row r="3091">
      <c r="A3091" t="inlineStr">
        <is>
          <t>Oregon State</t>
        </is>
      </c>
      <c r="B3091" t="inlineStr">
        <is>
          <t>TE</t>
        </is>
      </c>
      <c r="C3091" t="inlineStr">
        <is>
          <t>Eric Olsen (RS SR) •</t>
        </is>
      </c>
      <c r="D3091" t="inlineStr">
        <is>
          <t>DeCorion Temple (RS SR) •</t>
        </is>
      </c>
      <c r="E3091" t="inlineStr">
        <is>
          <t>Gabe Milbourn (RS SR)</t>
        </is>
      </c>
      <c r="F3091" t="inlineStr">
        <is>
          <t>Jackson Bowers (RS JR) •</t>
        </is>
      </c>
    </row>
    <row r="3092">
      <c r="A3092" t="inlineStr">
        <is>
          <t>Oregon State</t>
        </is>
      </c>
      <c r="B3092" t="inlineStr">
        <is>
          <t>QB</t>
        </is>
      </c>
      <c r="C3092" t="inlineStr">
        <is>
          <t>Maalik Murphy (RS SR) •</t>
        </is>
      </c>
      <c r="D3092" t="inlineStr">
        <is>
          <t>Braden Atkinson (SO) •</t>
        </is>
      </c>
      <c r="E3092" t="inlineStr">
        <is>
          <t>Brady Jones (SR) •</t>
        </is>
      </c>
      <c r="F3092" t="inlineStr">
        <is>
          <t>Isaiah Arriaza (FR)</t>
        </is>
      </c>
    </row>
    <row r="3093">
      <c r="A3093" t="inlineStr">
        <is>
          <t>Oregon State</t>
        </is>
      </c>
      <c r="B3093" t="inlineStr">
        <is>
          <t>RB</t>
        </is>
      </c>
      <c r="C3093" t="inlineStr">
        <is>
          <t>Cornell Hatcher Jr. (RS SO)</t>
        </is>
      </c>
      <c r="D3093" t="inlineStr">
        <is>
          <t>AJ Newberry (RS JR) •</t>
        </is>
      </c>
      <c r="E3093" t="inlineStr">
        <is>
          <t>Kourdey Glass (RS FR)</t>
        </is>
      </c>
    </row>
    <row r="3094">
      <c r="A3094" t="inlineStr">
        <is>
          <t>Oregon State</t>
        </is>
      </c>
      <c r="B3094" t="inlineStr">
        <is>
          <t>INJ</t>
        </is>
      </c>
      <c r="C3094" t="inlineStr">
        <is>
          <t>Adonis McDaniel (RS JR) •</t>
        </is>
      </c>
    </row>
    <row r="3095">
      <c r="A3095" t="inlineStr">
        <is>
          <t>Oregon State</t>
        </is>
      </c>
    </row>
    <row r="3096">
      <c r="A3096" t="inlineStr">
        <is>
          <t>Oregon State</t>
        </is>
      </c>
      <c r="C3096" t="inlineStr">
        <is>
          <t>DEFENSE — Multiple 4-2-5 (OurLads 08/09/2026)</t>
        </is>
      </c>
    </row>
    <row r="3097">
      <c r="A3097" t="inlineStr">
        <is>
          <t>Oregon State</t>
        </is>
      </c>
      <c r="B3097" t="inlineStr">
        <is>
          <t>LDE</t>
        </is>
      </c>
      <c r="C3097" t="inlineStr">
        <is>
          <t>Takari Hickle (RS SR)</t>
        </is>
      </c>
      <c r="D3097" t="inlineStr">
        <is>
          <t>Niklas Fisher (RS FR)</t>
        </is>
      </c>
      <c r="E3097" t="inlineStr">
        <is>
          <t>Logan Knapp (RS FR)</t>
        </is>
      </c>
    </row>
    <row r="3098">
      <c r="A3098" t="inlineStr">
        <is>
          <t>Oregon State</t>
        </is>
      </c>
      <c r="B3098" t="inlineStr">
        <is>
          <t>NT</t>
        </is>
      </c>
      <c r="C3098" t="inlineStr">
        <is>
          <t>Tygee Hill (RS SR) •</t>
        </is>
      </c>
      <c r="D3098" t="inlineStr">
        <is>
          <t>Tevita Pome'e (RS JR) •</t>
        </is>
      </c>
      <c r="E3098" t="inlineStr">
        <is>
          <t>Tyler Bailey (JR) •</t>
        </is>
      </c>
    </row>
    <row r="3099">
      <c r="A3099" t="inlineStr">
        <is>
          <t>Oregon State</t>
        </is>
      </c>
      <c r="B3099" t="inlineStr">
        <is>
          <t>DT</t>
        </is>
      </c>
      <c r="C3099" t="inlineStr">
        <is>
          <t>Jacob Schuster (RS SR) •</t>
        </is>
      </c>
      <c r="D3099" t="inlineStr">
        <is>
          <t>Daniel Matagi (SR) •</t>
        </is>
      </c>
      <c r="E3099" t="inlineStr">
        <is>
          <t>Jaylen Hill (RS FR)</t>
        </is>
      </c>
    </row>
    <row r="3100">
      <c r="A3100" t="inlineStr">
        <is>
          <t>Oregon State</t>
        </is>
      </c>
      <c r="B3100" t="inlineStr">
        <is>
          <t>RDE</t>
        </is>
      </c>
      <c r="C3100" t="inlineStr">
        <is>
          <t>Ish Findlayter (RS JR) •</t>
        </is>
      </c>
      <c r="D3100" t="inlineStr">
        <is>
          <t>Will Haverland (RS SO)</t>
        </is>
      </c>
    </row>
    <row r="3101">
      <c r="A3101" t="inlineStr">
        <is>
          <t>Oregon State</t>
        </is>
      </c>
      <c r="B3101" t="inlineStr">
        <is>
          <t>WLB</t>
        </is>
      </c>
      <c r="C3101" t="inlineStr">
        <is>
          <t>Dylan Layne (RS SR) •</t>
        </is>
      </c>
      <c r="D3101" t="inlineStr">
        <is>
          <t>Raesjon Davis (RS SR) •</t>
        </is>
      </c>
      <c r="E3101" t="inlineStr">
        <is>
          <t>Tyree Blake (RS SR)</t>
        </is>
      </c>
    </row>
    <row r="3102">
      <c r="A3102" t="inlineStr">
        <is>
          <t>Oregon State</t>
        </is>
      </c>
      <c r="B3102" t="inlineStr">
        <is>
          <t>MLB</t>
        </is>
      </c>
      <c r="C3102" t="inlineStr">
        <is>
          <t>Aiden Sullivan (RS SR) •</t>
        </is>
      </c>
      <c r="D3102" t="inlineStr">
        <is>
          <t>Jabari Odoemenem (SR) •</t>
        </is>
      </c>
      <c r="E3102" t="inlineStr">
        <is>
          <t>Kord Shaw (RS SR)</t>
        </is>
      </c>
    </row>
    <row r="3103">
      <c r="A3103" t="inlineStr">
        <is>
          <t>Oregon State</t>
        </is>
      </c>
      <c r="B3103" t="inlineStr">
        <is>
          <t>LCB</t>
        </is>
      </c>
      <c r="C3103" t="inlineStr">
        <is>
          <t>TJ Crandall (RS JR) •</t>
        </is>
      </c>
      <c r="D3103" t="inlineStr">
        <is>
          <t>Exodus Ayers (RS SO)</t>
        </is>
      </c>
      <c r="E3103" t="inlineStr">
        <is>
          <t>Blake Thompson (RS FR)</t>
        </is>
      </c>
      <c r="F3103" t="inlineStr">
        <is>
          <t>David Madison (RS FR)</t>
        </is>
      </c>
    </row>
    <row r="3104">
      <c r="A3104" t="inlineStr">
        <is>
          <t>Oregon State</t>
        </is>
      </c>
      <c r="B3104" t="inlineStr">
        <is>
          <t>SS</t>
        </is>
      </c>
      <c r="C3104" t="inlineStr">
        <is>
          <t>RJ Whitten (SO) •</t>
        </is>
      </c>
      <c r="D3104" t="inlineStr">
        <is>
          <t>Sean Craig (RS FR)</t>
        </is>
      </c>
      <c r="E3104" t="inlineStr">
        <is>
          <t>Tyjai Hopper (RS SO) •</t>
        </is>
      </c>
    </row>
    <row r="3105">
      <c r="A3105" t="inlineStr">
        <is>
          <t>Oregon State</t>
        </is>
      </c>
      <c r="B3105" t="inlineStr">
        <is>
          <t>FS</t>
        </is>
      </c>
      <c r="C3105" t="inlineStr">
        <is>
          <t>Harlem Howard (RS JR) •</t>
        </is>
      </c>
      <c r="D3105" t="inlineStr">
        <is>
          <t>Kahanu Kalahiki (SO) •</t>
        </is>
      </c>
    </row>
    <row r="3106">
      <c r="A3106" t="inlineStr">
        <is>
          <t>Oregon State</t>
        </is>
      </c>
      <c r="B3106" t="inlineStr">
        <is>
          <t>RCB</t>
        </is>
      </c>
      <c r="C3106" t="inlineStr">
        <is>
          <t>Trey Glasper (SO)</t>
        </is>
      </c>
      <c r="D3106" t="inlineStr">
        <is>
          <t>Drake Vickers (RS SR)</t>
        </is>
      </c>
      <c r="E3106" t="inlineStr">
        <is>
          <t>Isaiah Houi (JR) •</t>
        </is>
      </c>
    </row>
    <row r="3107">
      <c r="A3107" t="inlineStr">
        <is>
          <t>Oregon State</t>
        </is>
      </c>
      <c r="B3107" t="inlineStr">
        <is>
          <t>NB</t>
        </is>
      </c>
      <c r="C3107" t="inlineStr">
        <is>
          <t>Sailasa Vadrawale III (RS JR) •</t>
        </is>
      </c>
      <c r="D3107" t="inlineStr">
        <is>
          <t>Noble Thomas Jr. (RS SR)</t>
        </is>
      </c>
    </row>
    <row r="3108">
      <c r="A3108" t="inlineStr">
        <is>
          <t>Oregon State</t>
        </is>
      </c>
    </row>
    <row r="3109">
      <c r="A3109" t="inlineStr">
        <is>
          <t>Oregon State</t>
        </is>
      </c>
      <c r="C3109" t="inlineStr">
        <is>
          <t>SPECIAL TEAMS (OurLads 08/09/2026)</t>
        </is>
      </c>
    </row>
    <row r="3110">
      <c r="A3110" t="inlineStr">
        <is>
          <t>Oregon State</t>
        </is>
      </c>
      <c r="B3110" t="inlineStr">
        <is>
          <t>PT</t>
        </is>
      </c>
      <c r="C3110" t="inlineStr">
        <is>
          <t>AJ Winsor (RS JR)</t>
        </is>
      </c>
    </row>
    <row r="3111">
      <c r="A3111" t="inlineStr">
        <is>
          <t>Oregon State</t>
        </is>
      </c>
      <c r="B3111" t="inlineStr">
        <is>
          <t>PK</t>
        </is>
      </c>
      <c r="C3111" t="inlineStr">
        <is>
          <t>Jadyn Oh (RS JR) •</t>
        </is>
      </c>
      <c r="D3111" t="inlineStr">
        <is>
          <t>Caleb Ojeda (RS SR) •</t>
        </is>
      </c>
      <c r="E3111" t="inlineStr">
        <is>
          <t>Cameron Smith (RS SO) •</t>
        </is>
      </c>
    </row>
    <row r="3112">
      <c r="A3112" t="inlineStr">
        <is>
          <t>Oregon State</t>
        </is>
      </c>
      <c r="B3112" t="inlineStr">
        <is>
          <t>KO</t>
        </is>
      </c>
      <c r="C3112" t="inlineStr">
        <is>
          <t>Jadyn Oh (RS JR) •</t>
        </is>
      </c>
      <c r="D3112" t="inlineStr">
        <is>
          <t>Caleb Ojeda (RS SR) •</t>
        </is>
      </c>
      <c r="E3112" t="inlineStr">
        <is>
          <t>Cameron Smith (RS SO) •</t>
        </is>
      </c>
    </row>
    <row r="3113">
      <c r="A3113" t="inlineStr">
        <is>
          <t>Oregon State</t>
        </is>
      </c>
      <c r="B3113" t="inlineStr">
        <is>
          <t>LS</t>
        </is>
      </c>
      <c r="C3113" t="inlineStr">
        <is>
          <t>Jonathan Zarut (RS SO) •</t>
        </is>
      </c>
      <c r="D3113" t="inlineStr">
        <is>
          <t>Tug Sanford (RS SR) •</t>
        </is>
      </c>
    </row>
    <row r="3114">
      <c r="A3114" t="inlineStr">
        <is>
          <t>Oregon State</t>
        </is>
      </c>
      <c r="B3114" t="inlineStr">
        <is>
          <t>H</t>
        </is>
      </c>
      <c r="C3114" t="inlineStr">
        <is>
          <t>AJ Winsor (RS JR)</t>
        </is>
      </c>
    </row>
    <row r="3115">
      <c r="A3115" t="inlineStr">
        <is>
          <t>Oregon State</t>
        </is>
      </c>
      <c r="B3115" t="inlineStr">
        <is>
          <t>KR</t>
        </is>
      </c>
      <c r="C3115" t="inlineStr">
        <is>
          <t>Xayvion Noland (RS JR) •</t>
        </is>
      </c>
      <c r="D3115" t="inlineStr">
        <is>
          <t>Cornell Hatcher Jr. (RS SO)</t>
        </is>
      </c>
    </row>
    <row r="3116">
      <c r="A3116" t="inlineStr">
        <is>
          <t>Oregon State</t>
        </is>
      </c>
    </row>
    <row r="3117">
      <c r="A3117" t="inlineStr">
        <is>
          <t>Penn State</t>
        </is>
      </c>
      <c r="C3117" t="inlineStr">
        <is>
          <t>OFFENSE — Spread (OurLads 08/14/2026)</t>
        </is>
      </c>
    </row>
    <row r="3118">
      <c r="A3118" t="inlineStr">
        <is>
          <t>Penn State</t>
        </is>
      </c>
      <c r="B3118" t="inlineStr">
        <is>
          <t>WR-X</t>
        </is>
      </c>
      <c r="C3118" t="inlineStr">
        <is>
          <t>Chase Sowell (RS SR) •</t>
        </is>
      </c>
      <c r="D3118" t="inlineStr">
        <is>
          <t>Karon Brookins (RS FR) •</t>
        </is>
      </c>
      <c r="E3118" t="inlineStr">
        <is>
          <t>Peter Gonzalez (RS SO)</t>
        </is>
      </c>
    </row>
    <row r="3119">
      <c r="A3119" t="inlineStr">
        <is>
          <t>Penn State</t>
        </is>
      </c>
      <c r="B3119" t="inlineStr">
        <is>
          <t>WR-Z</t>
        </is>
      </c>
      <c r="C3119" t="inlineStr">
        <is>
          <t>Brett Eskildsen (JR) •</t>
        </is>
      </c>
      <c r="D3119" t="inlineStr">
        <is>
          <t>Lyrick Samuel (RS FR)</t>
        </is>
      </c>
      <c r="E3119" t="inlineStr">
        <is>
          <t>Amarion Jackson (FR)</t>
        </is>
      </c>
    </row>
    <row r="3120">
      <c r="A3120" t="inlineStr">
        <is>
          <t>Penn State</t>
        </is>
      </c>
      <c r="B3120" t="inlineStr">
        <is>
          <t>WR-F</t>
        </is>
      </c>
      <c r="C3120" t="inlineStr">
        <is>
          <t>Koby Howard (SO)</t>
        </is>
      </c>
      <c r="D3120" t="inlineStr">
        <is>
          <t>Zay Robinson (RS FR) •</t>
        </is>
      </c>
      <c r="E3120" t="inlineStr">
        <is>
          <t>Keith Jones Jr. (RS SO) •</t>
        </is>
      </c>
    </row>
    <row r="3121">
      <c r="A3121" t="inlineStr">
        <is>
          <t>Penn State</t>
        </is>
      </c>
      <c r="B3121" t="inlineStr">
        <is>
          <t>LT</t>
        </is>
      </c>
      <c r="C3121" t="inlineStr">
        <is>
          <t>Malachi Goodman (RS FR)</t>
        </is>
      </c>
      <c r="D3121" t="inlineStr">
        <is>
          <t>Owen Aliciene (RS FR)</t>
        </is>
      </c>
      <c r="E3121" t="inlineStr">
        <is>
          <t>Kuol Kuol II (RS FR) •</t>
        </is>
      </c>
    </row>
    <row r="3122">
      <c r="A3122" t="inlineStr">
        <is>
          <t>Penn State</t>
        </is>
      </c>
      <c r="B3122" t="inlineStr">
        <is>
          <t>LG</t>
        </is>
      </c>
      <c r="C3122" t="inlineStr">
        <is>
          <t>Trevor Buhr (RS JR) •</t>
        </is>
      </c>
      <c r="D3122" t="inlineStr">
        <is>
          <t>Chimdy Onoh (RS JR)</t>
        </is>
      </c>
      <c r="E3122" t="inlineStr">
        <is>
          <t>Donnie Harbour (RS SO)</t>
        </is>
      </c>
    </row>
    <row r="3123">
      <c r="A3123" t="inlineStr">
        <is>
          <t>Penn State</t>
        </is>
      </c>
      <c r="B3123" t="inlineStr">
        <is>
          <t>C</t>
        </is>
      </c>
      <c r="C3123" t="inlineStr">
        <is>
          <t>Brock Riker (RS SO) •</t>
        </is>
      </c>
      <c r="D3123" t="inlineStr">
        <is>
          <t>Vaea Ikakoula (RS FR) •</t>
        </is>
      </c>
      <c r="E3123" t="inlineStr">
        <is>
          <t>Dominic Rulli (RS SR)</t>
        </is>
      </c>
    </row>
    <row r="3124">
      <c r="A3124" t="inlineStr">
        <is>
          <t>Penn State</t>
        </is>
      </c>
      <c r="B3124" t="inlineStr">
        <is>
          <t>RG</t>
        </is>
      </c>
      <c r="C3124" t="inlineStr">
        <is>
          <t>Cooper Cousins (JR)</t>
        </is>
      </c>
      <c r="D3124" t="inlineStr">
        <is>
          <t>Will Tompkins (RS FR) •</t>
        </is>
      </c>
    </row>
    <row r="3125">
      <c r="A3125" t="inlineStr">
        <is>
          <t>Penn State</t>
        </is>
      </c>
      <c r="B3125" t="inlineStr">
        <is>
          <t>RT</t>
        </is>
      </c>
      <c r="C3125" t="inlineStr">
        <is>
          <t>Anthony Donkoh (RS JR)</t>
        </is>
      </c>
      <c r="D3125" t="inlineStr">
        <is>
          <t>Garrett Sexton (RS SO)</t>
        </is>
      </c>
    </row>
    <row r="3126">
      <c r="A3126" t="inlineStr">
        <is>
          <t>Penn State</t>
        </is>
      </c>
      <c r="B3126" t="inlineStr">
        <is>
          <t>TE</t>
        </is>
      </c>
      <c r="C3126" t="inlineStr">
        <is>
          <t>Andrew Rappleyea (RS JR)</t>
        </is>
      </c>
      <c r="D3126" t="inlineStr">
        <is>
          <t>Benjamin Brahmer (SR) •</t>
        </is>
      </c>
      <c r="E3126" t="inlineStr">
        <is>
          <t>Gabe Burkle (RS SR) •</t>
        </is>
      </c>
      <c r="F3126" t="inlineStr">
        <is>
          <t>Cooper Alexander (RS SO) •</t>
        </is>
      </c>
    </row>
    <row r="3127">
      <c r="A3127" t="inlineStr">
        <is>
          <t>Penn State</t>
        </is>
      </c>
      <c r="B3127" t="inlineStr">
        <is>
          <t>QB</t>
        </is>
      </c>
      <c r="C3127" t="inlineStr">
        <is>
          <t>Rocco Becht (RS SR) •</t>
        </is>
      </c>
      <c r="D3127" t="inlineStr">
        <is>
          <t>Alex Manske (RS FR) •</t>
        </is>
      </c>
      <c r="E3127" t="inlineStr">
        <is>
          <t>Connor Barry (RS SR) •</t>
        </is>
      </c>
      <c r="F3127" t="inlineStr">
        <is>
          <t>Kase Evans (FR)</t>
        </is>
      </c>
    </row>
    <row r="3128">
      <c r="A3128" t="inlineStr">
        <is>
          <t>Penn State</t>
        </is>
      </c>
      <c r="B3128" t="inlineStr">
        <is>
          <t>RB</t>
        </is>
      </c>
      <c r="C3128" t="inlineStr">
        <is>
          <t>Carson Hansen (SR) •</t>
        </is>
      </c>
      <c r="D3128" t="inlineStr">
        <is>
          <t>James Peoples (JR) •</t>
        </is>
      </c>
      <c r="E3128" t="inlineStr">
        <is>
          <t>Quinton Martin Jr. (RS SO)</t>
        </is>
      </c>
      <c r="F3128" t="inlineStr">
        <is>
          <t>Cam Wallace (RS JR)</t>
        </is>
      </c>
    </row>
    <row r="3129">
      <c r="A3129" t="inlineStr">
        <is>
          <t>Penn State</t>
        </is>
      </c>
    </row>
    <row r="3130">
      <c r="A3130" t="inlineStr">
        <is>
          <t>Penn State</t>
        </is>
      </c>
    </row>
    <row r="3131">
      <c r="A3131" t="inlineStr">
        <is>
          <t>Penn State</t>
        </is>
      </c>
      <c r="C3131" t="inlineStr">
        <is>
          <t>DEFENSE — 4-2-5 (OurLads 08/14/2026)</t>
        </is>
      </c>
    </row>
    <row r="3132">
      <c r="A3132" t="inlineStr">
        <is>
          <t>Penn State</t>
        </is>
      </c>
      <c r="B3132" t="inlineStr">
        <is>
          <t>LDE</t>
        </is>
      </c>
      <c r="C3132" t="inlineStr">
        <is>
          <t>Yvan Kemajou (SO)</t>
        </is>
      </c>
      <c r="D3132" t="inlineStr">
        <is>
          <t>Ikenna Ezeogu (RS SR) •</t>
        </is>
      </c>
      <c r="E3132" t="inlineStr">
        <is>
          <t>Dayshaun Burnett (RS FR)</t>
        </is>
      </c>
    </row>
    <row r="3133">
      <c r="A3133" t="inlineStr">
        <is>
          <t>Penn State</t>
        </is>
      </c>
      <c r="B3133" t="inlineStr">
        <is>
          <t>LDT</t>
        </is>
      </c>
      <c r="C3133" t="inlineStr">
        <is>
          <t>Armstrong Nnodim (RS SO) •</t>
        </is>
      </c>
      <c r="D3133" t="inlineStr">
        <is>
          <t>Alijah Carnell (RS SO) •</t>
        </is>
      </c>
      <c r="E3133" t="inlineStr">
        <is>
          <t>Dallas Vakalahi (JR) •</t>
        </is>
      </c>
      <c r="F3133" t="inlineStr">
        <is>
          <t>Liam Andrews (RS SO)</t>
        </is>
      </c>
    </row>
    <row r="3134">
      <c r="A3134" t="inlineStr">
        <is>
          <t>Penn State</t>
        </is>
      </c>
      <c r="B3134" t="inlineStr">
        <is>
          <t>RDT</t>
        </is>
      </c>
      <c r="C3134" t="inlineStr">
        <is>
          <t>Keanu Williams (RS SR) •</t>
        </is>
      </c>
      <c r="D3134" t="inlineStr">
        <is>
          <t>Siale Taupaki (RS SR) •</t>
        </is>
      </c>
      <c r="E3134" t="inlineStr">
        <is>
          <t>Ty Blanding (RS JR)</t>
        </is>
      </c>
    </row>
    <row r="3135">
      <c r="A3135" t="inlineStr">
        <is>
          <t>Penn State</t>
        </is>
      </c>
      <c r="B3135" t="inlineStr">
        <is>
          <t>RDE</t>
        </is>
      </c>
      <c r="C3135" t="inlineStr">
        <is>
          <t>Max Granville (RS SO)</t>
        </is>
      </c>
      <c r="D3135" t="inlineStr">
        <is>
          <t>Alexander McPherson (SO) •</t>
        </is>
      </c>
      <c r="E3135" t="inlineStr">
        <is>
          <t>LaVar Arrington II (SO)</t>
        </is>
      </c>
    </row>
    <row r="3136">
      <c r="A3136" t="inlineStr">
        <is>
          <t>Penn State</t>
        </is>
      </c>
      <c r="B3136" t="inlineStr">
        <is>
          <t>WLB</t>
        </is>
      </c>
      <c r="C3136" t="inlineStr">
        <is>
          <t>Tony Rojas (RS JR)</t>
        </is>
      </c>
      <c r="D3136" t="inlineStr">
        <is>
          <t>Alex Tatsch (SO)</t>
        </is>
      </c>
      <c r="E3136" t="inlineStr">
        <is>
          <t>Cam Smith (RS FR)</t>
        </is>
      </c>
    </row>
    <row r="3137">
      <c r="A3137" t="inlineStr">
        <is>
          <t>Penn State</t>
        </is>
      </c>
      <c r="B3137" t="inlineStr">
        <is>
          <t>MLB</t>
        </is>
      </c>
      <c r="C3137" t="inlineStr">
        <is>
          <t>Kooper Ebel (SR) •</t>
        </is>
      </c>
      <c r="D3137" t="inlineStr">
        <is>
          <t>Caleb Bacon (RS SR) •</t>
        </is>
      </c>
      <c r="E3137" t="inlineStr">
        <is>
          <t>Cael Brezina (JR) •</t>
        </is>
      </c>
      <c r="F3137" t="inlineStr">
        <is>
          <t>John Klosterman (RS SR) •</t>
        </is>
      </c>
    </row>
    <row r="3138">
      <c r="A3138" t="inlineStr">
        <is>
          <t>Penn State</t>
        </is>
      </c>
      <c r="B3138" t="inlineStr">
        <is>
          <t>LCB</t>
        </is>
      </c>
      <c r="C3138" t="inlineStr">
        <is>
          <t>Daryus Dixson (SO)</t>
        </is>
      </c>
      <c r="D3138" t="inlineStr">
        <is>
          <t>Joshua Johnson (RS FR)</t>
        </is>
      </c>
      <c r="E3138" t="inlineStr">
        <is>
          <t>Hunter Sowell (RS FR) •</t>
        </is>
      </c>
    </row>
    <row r="3139">
      <c r="A3139" t="inlineStr">
        <is>
          <t>Penn State</t>
        </is>
      </c>
      <c r="B3139" t="inlineStr">
        <is>
          <t>SS</t>
        </is>
      </c>
      <c r="C3139" t="inlineStr">
        <is>
          <t>Marcus Neal Jr. (JR) •</t>
        </is>
      </c>
      <c r="D3139" t="inlineStr">
        <is>
          <t>Vaboue Toure (RS SO)</t>
        </is>
      </c>
      <c r="E3139" t="inlineStr">
        <is>
          <t>Omarion Davis (SO) •</t>
        </is>
      </c>
    </row>
    <row r="3140">
      <c r="A3140" t="inlineStr">
        <is>
          <t>Penn State</t>
        </is>
      </c>
      <c r="B3140" t="inlineStr">
        <is>
          <t>FS</t>
        </is>
      </c>
      <c r="C3140" t="inlineStr">
        <is>
          <t>Jeremiah Cooper (RS SR) •</t>
        </is>
      </c>
      <c r="D3140" t="inlineStr">
        <is>
          <t>Jamison Patton (SR) •</t>
        </is>
      </c>
    </row>
    <row r="3141">
      <c r="A3141" t="inlineStr">
        <is>
          <t>Penn State</t>
        </is>
      </c>
      <c r="B3141" t="inlineStr">
        <is>
          <t>RCB</t>
        </is>
      </c>
      <c r="C3141" t="inlineStr">
        <is>
          <t>Audavion Collins (RS SR) •</t>
        </is>
      </c>
      <c r="D3141" t="inlineStr">
        <is>
          <t>Jahmir Joseph (RS FR)</t>
        </is>
      </c>
    </row>
    <row r="3142">
      <c r="A3142" t="inlineStr">
        <is>
          <t>Penn State</t>
        </is>
      </c>
      <c r="B3142" t="inlineStr">
        <is>
          <t>NB</t>
        </is>
      </c>
      <c r="C3142" t="inlineStr">
        <is>
          <t>Zion Tracy (SR)</t>
        </is>
      </c>
      <c r="D3142" t="inlineStr">
        <is>
          <t>Ibn McDaniels (RS SO) •</t>
        </is>
      </c>
      <c r="E3142" t="inlineStr">
        <is>
          <t>Xxavier Thomas (RS FR)</t>
        </is>
      </c>
    </row>
    <row r="3143">
      <c r="A3143" t="inlineStr">
        <is>
          <t>Penn State</t>
        </is>
      </c>
    </row>
    <row r="3144">
      <c r="A3144" t="inlineStr">
        <is>
          <t>Penn State</t>
        </is>
      </c>
      <c r="C3144" t="inlineStr">
        <is>
          <t>SPECIAL TEAMS (OurLads 08/14/2026)</t>
        </is>
      </c>
    </row>
    <row r="3145">
      <c r="A3145" t="inlineStr">
        <is>
          <t>Penn State</t>
        </is>
      </c>
      <c r="B3145" t="inlineStr">
        <is>
          <t>PT</t>
        </is>
      </c>
      <c r="C3145" t="inlineStr">
        <is>
          <t>Nathan Tiyce (SO) •</t>
        </is>
      </c>
      <c r="D3145" t="inlineStr">
        <is>
          <t>Lucas Tenbrock (FR)</t>
        </is>
      </c>
    </row>
    <row r="3146">
      <c r="A3146" t="inlineStr">
        <is>
          <t>Penn State</t>
        </is>
      </c>
      <c r="B3146" t="inlineStr">
        <is>
          <t>PK</t>
        </is>
      </c>
      <c r="C3146" t="inlineStr">
        <is>
          <t>Ryan Barker (RS JR)</t>
        </is>
      </c>
      <c r="D3146" t="inlineStr">
        <is>
          <t>Cristiano Rosa (RS SR) •</t>
        </is>
      </c>
      <c r="E3146" t="inlineStr">
        <is>
          <t>Matthew Parker (RS FR)</t>
        </is>
      </c>
    </row>
    <row r="3147">
      <c r="A3147" t="inlineStr">
        <is>
          <t>Penn State</t>
        </is>
      </c>
      <c r="B3147" t="inlineStr">
        <is>
          <t>KO</t>
        </is>
      </c>
      <c r="C3147" t="inlineStr">
        <is>
          <t>Cristiano Rosa (RS SR) •</t>
        </is>
      </c>
      <c r="D3147" t="inlineStr">
        <is>
          <t>Ryan Barker (RS JR)</t>
        </is>
      </c>
      <c r="E3147" t="inlineStr">
        <is>
          <t>Matthew Parker (RS FR)</t>
        </is>
      </c>
    </row>
    <row r="3148">
      <c r="A3148" t="inlineStr">
        <is>
          <t>Penn State</t>
        </is>
      </c>
      <c r="B3148" t="inlineStr">
        <is>
          <t>LS</t>
        </is>
      </c>
      <c r="C3148" t="inlineStr">
        <is>
          <t>Blaise Sokach-Minnick (RS SR)</t>
        </is>
      </c>
      <c r="D3148" t="inlineStr">
        <is>
          <t>Andrew Dufault (RS SO)</t>
        </is>
      </c>
    </row>
    <row r="3149">
      <c r="A3149" t="inlineStr">
        <is>
          <t>Penn State</t>
        </is>
      </c>
      <c r="B3149" t="inlineStr">
        <is>
          <t>H</t>
        </is>
      </c>
      <c r="C3149" t="inlineStr">
        <is>
          <t>Nathan Tiyce (SO) •</t>
        </is>
      </c>
      <c r="D3149" t="inlineStr">
        <is>
          <t>Lucas Tenbrock (FR)</t>
        </is>
      </c>
    </row>
    <row r="3150">
      <c r="A3150" t="inlineStr">
        <is>
          <t>Penn State</t>
        </is>
      </c>
      <c r="B3150" t="inlineStr">
        <is>
          <t>PR</t>
        </is>
      </c>
      <c r="C3150" t="inlineStr">
        <is>
          <t>Koby Howard (SO)</t>
        </is>
      </c>
      <c r="D3150" t="inlineStr">
        <is>
          <t>Xxavier Thomas (RS FR)</t>
        </is>
      </c>
    </row>
    <row r="3151">
      <c r="A3151" t="inlineStr">
        <is>
          <t>Penn State</t>
        </is>
      </c>
      <c r="B3151" t="inlineStr">
        <is>
          <t>KR</t>
        </is>
      </c>
      <c r="C3151" t="inlineStr">
        <is>
          <t>Cam Wallace (RS JR)</t>
        </is>
      </c>
      <c r="D3151" t="inlineStr">
        <is>
          <t>Zay Robinson (RS FR) •</t>
        </is>
      </c>
    </row>
    <row r="3152">
      <c r="A3152" t="inlineStr">
        <is>
          <t>Pittsburgh</t>
        </is>
      </c>
      <c r="C3152" t="inlineStr">
        <is>
          <t>OFFENSE — Pro Style (OurLads 07/03/2026)</t>
        </is>
      </c>
    </row>
    <row r="3153">
      <c r="A3153" t="inlineStr">
        <is>
          <t>Pittsburgh</t>
        </is>
      </c>
      <c r="B3153" t="inlineStr">
        <is>
          <t>WR-X</t>
        </is>
      </c>
      <c r="C3153" t="inlineStr">
        <is>
          <t>Malik Knight (RS SR) •</t>
        </is>
      </c>
      <c r="D3153" t="inlineStr">
        <is>
          <t>Tony Kinsler (SO)</t>
        </is>
      </c>
    </row>
    <row r="3154">
      <c r="A3154" t="inlineStr">
        <is>
          <t>Pittsburgh</t>
        </is>
      </c>
      <c r="B3154" t="inlineStr">
        <is>
          <t>WR-Z</t>
        </is>
      </c>
      <c r="C3154" t="inlineStr">
        <is>
          <t>Cataurus Hicks (RS JR) •</t>
        </is>
      </c>
      <c r="D3154" t="inlineStr">
        <is>
          <t>Censere Lee (RS SR) •</t>
        </is>
      </c>
    </row>
    <row r="3155">
      <c r="A3155" t="inlineStr">
        <is>
          <t>Pittsburgh</t>
        </is>
      </c>
      <c r="B3155" t="inlineStr">
        <is>
          <t>WR-SL</t>
        </is>
      </c>
      <c r="C3155" t="inlineStr">
        <is>
          <t>Bryce Yates (SO)</t>
        </is>
      </c>
      <c r="D3155" t="inlineStr">
        <is>
          <t>Cam Sapp (RS FR)</t>
        </is>
      </c>
    </row>
    <row r="3156">
      <c r="A3156" t="inlineStr">
        <is>
          <t>Pittsburgh</t>
        </is>
      </c>
      <c r="B3156" t="inlineStr">
        <is>
          <t>LT</t>
        </is>
      </c>
      <c r="C3156" t="inlineStr">
        <is>
          <t>Kendall Stanley (RS SR) •</t>
        </is>
      </c>
      <c r="D3156" t="inlineStr">
        <is>
          <t>Netinho Olivieri (RS SR) •</t>
        </is>
      </c>
    </row>
    <row r="3157">
      <c r="A3157" t="inlineStr">
        <is>
          <t>Pittsburgh</t>
        </is>
      </c>
      <c r="B3157" t="inlineStr">
        <is>
          <t>LG</t>
        </is>
      </c>
      <c r="C3157" t="inlineStr">
        <is>
          <t>Keylen Davis (RS SR) •</t>
        </is>
      </c>
      <c r="D3157" t="inlineStr">
        <is>
          <t>Keith Gouveia (RS SR) •</t>
        </is>
      </c>
    </row>
    <row r="3158">
      <c r="A3158" t="inlineStr">
        <is>
          <t>Pittsburgh</t>
        </is>
      </c>
      <c r="B3158" t="inlineStr">
        <is>
          <t>C</t>
        </is>
      </c>
      <c r="C3158" t="inlineStr">
        <is>
          <t>Ryan Carretta (RS JR)</t>
        </is>
      </c>
      <c r="D3158" t="inlineStr">
        <is>
          <t>Isaiah Montgomery (RS SR)</t>
        </is>
      </c>
    </row>
    <row r="3159">
      <c r="A3159" t="inlineStr">
        <is>
          <t>Pittsburgh</t>
        </is>
      </c>
      <c r="B3159" t="inlineStr">
        <is>
          <t>RG</t>
        </is>
      </c>
      <c r="C3159" t="inlineStr">
        <is>
          <t>BJ Williams (SR)</t>
        </is>
      </c>
      <c r="D3159" t="inlineStr">
        <is>
          <t>Torian Chester (RS FR)</t>
        </is>
      </c>
    </row>
    <row r="3160">
      <c r="A3160" t="inlineStr">
        <is>
          <t>Pittsburgh</t>
        </is>
      </c>
      <c r="B3160" t="inlineStr">
        <is>
          <t>RT</t>
        </is>
      </c>
      <c r="C3160" t="inlineStr">
        <is>
          <t>Ryan Baer (RS SR)</t>
        </is>
      </c>
      <c r="D3160" t="inlineStr">
        <is>
          <t>Jiavani Cooley (RS SO)</t>
        </is>
      </c>
      <c r="E3160" t="inlineStr">
        <is>
          <t>Akram Elnagmi (RS FR)</t>
        </is>
      </c>
    </row>
    <row r="3161">
      <c r="A3161" t="inlineStr">
        <is>
          <t>Pittsburgh</t>
        </is>
      </c>
      <c r="B3161" t="inlineStr">
        <is>
          <t>TE</t>
        </is>
      </c>
      <c r="C3161" t="inlineStr">
        <is>
          <t>Carson Kent (RS SR) •</t>
        </is>
      </c>
      <c r="D3161" t="inlineStr">
        <is>
          <t>Elijah Lagg (SR) •</t>
        </is>
      </c>
      <c r="E3161" t="inlineStr">
        <is>
          <t>Max Hunt (RS FR)</t>
        </is>
      </c>
    </row>
    <row r="3162">
      <c r="A3162" t="inlineStr">
        <is>
          <t>Pittsburgh</t>
        </is>
      </c>
      <c r="B3162" t="inlineStr">
        <is>
          <t>QB</t>
        </is>
      </c>
      <c r="C3162" t="inlineStr">
        <is>
          <t>Mason Heintschel (SO)</t>
        </is>
      </c>
      <c r="D3162" t="inlineStr">
        <is>
          <t>Holden Geriner (RS SR) •</t>
        </is>
      </c>
      <c r="E3162" t="inlineStr">
        <is>
          <t>Corey Dailey (FR)</t>
        </is>
      </c>
    </row>
    <row r="3163">
      <c r="A3163" t="inlineStr">
        <is>
          <t>Pittsburgh</t>
        </is>
      </c>
      <c r="B3163" t="inlineStr">
        <is>
          <t>RB</t>
        </is>
      </c>
      <c r="C3163" t="inlineStr">
        <is>
          <t>Ja'Kyrian Turner (SO)</t>
        </is>
      </c>
      <c r="D3163" t="inlineStr">
        <is>
          <t>La'Vell Wright (GR) •</t>
        </is>
      </c>
      <c r="E3163" t="inlineStr">
        <is>
          <t>Damon Ferguson Jr. (FR)</t>
        </is>
      </c>
    </row>
    <row r="3164">
      <c r="A3164" t="inlineStr">
        <is>
          <t>Pittsburgh</t>
        </is>
      </c>
      <c r="B3164" t="inlineStr">
        <is>
          <t>MONEY</t>
        </is>
      </c>
      <c r="C3164" t="inlineStr">
        <is>
          <t>Alex Sanford Jr. (SR) •</t>
        </is>
      </c>
      <c r="D3164" t="inlineStr">
        <is>
          <t>DeMarco Ward (RS JR) •</t>
        </is>
      </c>
    </row>
    <row r="3165">
      <c r="A3165" t="inlineStr">
        <is>
          <t>Pittsburgh</t>
        </is>
      </c>
    </row>
    <row r="3166">
      <c r="A3166" t="inlineStr">
        <is>
          <t>Pittsburgh</t>
        </is>
      </c>
      <c r="C3166" t="inlineStr">
        <is>
          <t>DEFENSE — 4-3 (OurLads 07/03/2026)</t>
        </is>
      </c>
    </row>
    <row r="3167">
      <c r="A3167" t="inlineStr">
        <is>
          <t>Pittsburgh</t>
        </is>
      </c>
      <c r="B3167" t="inlineStr">
        <is>
          <t>LDE</t>
        </is>
      </c>
      <c r="C3167" t="inlineStr">
        <is>
          <t>Isaiah Neal (RS JR)</t>
        </is>
      </c>
      <c r="D3167" t="inlineStr">
        <is>
          <t>Jaeden Moore (RS JR) •</t>
        </is>
      </c>
      <c r="E3167" t="inlineStr">
        <is>
          <t>Reston Lehman (FR)</t>
        </is>
      </c>
    </row>
    <row r="3168">
      <c r="A3168" t="inlineStr">
        <is>
          <t>Pittsburgh</t>
        </is>
      </c>
      <c r="B3168" t="inlineStr">
        <is>
          <t>NT</t>
        </is>
      </c>
      <c r="C3168" t="inlineStr">
        <is>
          <t>Nick James (RS SR) •</t>
        </is>
      </c>
      <c r="D3168" t="inlineStr">
        <is>
          <t>Jeremiah Warren (RS JR) •</t>
        </is>
      </c>
    </row>
    <row r="3169">
      <c r="A3169" t="inlineStr">
        <is>
          <t>Pittsburgh</t>
        </is>
      </c>
      <c r="B3169" t="inlineStr">
        <is>
          <t>DT</t>
        </is>
      </c>
      <c r="C3169" t="inlineStr">
        <is>
          <t>Sean FitzSimmons (RS SR)</t>
        </is>
      </c>
      <c r="D3169" t="inlineStr">
        <is>
          <t>Eliyt Nairne (RS JR) •</t>
        </is>
      </c>
    </row>
    <row r="3170">
      <c r="A3170" t="inlineStr">
        <is>
          <t>Pittsburgh</t>
        </is>
      </c>
      <c r="B3170" t="inlineStr">
        <is>
          <t>RDE</t>
        </is>
      </c>
      <c r="C3170" t="inlineStr">
        <is>
          <t>Jimmy Scott (RS SR)</t>
        </is>
      </c>
      <c r="D3170" t="inlineStr">
        <is>
          <t>Zach Crothers (RS SO)</t>
        </is>
      </c>
    </row>
    <row r="3171">
      <c r="A3171" t="inlineStr">
        <is>
          <t>Pittsburgh</t>
        </is>
      </c>
      <c r="B3171" t="inlineStr">
        <is>
          <t>MLB</t>
        </is>
      </c>
      <c r="C3171" t="inlineStr">
        <is>
          <t>Braylan Lovelace (SR)</t>
        </is>
      </c>
      <c r="D3171" t="inlineStr">
        <is>
          <t>Jeremiah Marcelin (RS SO)</t>
        </is>
      </c>
      <c r="E3171" t="inlineStr">
        <is>
          <t>Abe Ibrahim (RS SR)</t>
        </is>
      </c>
    </row>
    <row r="3172">
      <c r="A3172" t="inlineStr">
        <is>
          <t>Pittsburgh</t>
        </is>
      </c>
      <c r="B3172" t="inlineStr">
        <is>
          <t>STAR</t>
        </is>
      </c>
      <c r="C3172" t="inlineStr">
        <is>
          <t>Cameron Lindsey (RS SO)</t>
        </is>
      </c>
      <c r="D3172" t="inlineStr">
        <is>
          <t>Emmanuel Taylor (SO)</t>
        </is>
      </c>
      <c r="E3172" t="inlineStr">
        <is>
          <t>Jayden Bonsu (RS JR) •</t>
        </is>
      </c>
    </row>
    <row r="3173">
      <c r="A3173" t="inlineStr">
        <is>
          <t>Pittsburgh</t>
        </is>
      </c>
      <c r="B3173" t="inlineStr">
        <is>
          <t>LCB</t>
        </is>
      </c>
      <c r="C3173" t="inlineStr">
        <is>
          <t>Shadarian Harrison (RS JR)</t>
        </is>
      </c>
      <c r="D3173" t="inlineStr">
        <is>
          <t>Kanye Thompson (RS SR) •</t>
        </is>
      </c>
      <c r="E3173" t="inlineStr">
        <is>
          <t>D'Angelo Stocker (RS SR) •</t>
        </is>
      </c>
    </row>
    <row r="3174">
      <c r="A3174" t="inlineStr">
        <is>
          <t>Pittsburgh</t>
        </is>
      </c>
      <c r="B3174" t="inlineStr">
        <is>
          <t>SS</t>
        </is>
      </c>
      <c r="C3174" t="inlineStr">
        <is>
          <t>Josh Guerrier (SO)</t>
        </is>
      </c>
      <c r="D3174" t="inlineStr">
        <is>
          <t>Allen Bryant (RS SO)</t>
        </is>
      </c>
    </row>
    <row r="3175">
      <c r="A3175" t="inlineStr">
        <is>
          <t>Pittsburgh</t>
        </is>
      </c>
      <c r="B3175" t="inlineStr">
        <is>
          <t>FS</t>
        </is>
      </c>
      <c r="C3175" t="inlineStr">
        <is>
          <t>Cruce Brookins (RS JR)</t>
        </is>
      </c>
      <c r="D3175" t="inlineStr">
        <is>
          <t>Cole Woodson (RS FR)</t>
        </is>
      </c>
    </row>
    <row r="3176">
      <c r="A3176" t="inlineStr">
        <is>
          <t>Pittsburgh</t>
        </is>
      </c>
      <c r="B3176" t="inlineStr">
        <is>
          <t>RCB</t>
        </is>
      </c>
      <c r="C3176" t="inlineStr">
        <is>
          <t>Raion Strader (SR) •</t>
        </is>
      </c>
      <c r="D3176" t="inlineStr">
        <is>
          <t>Shawn Lee Jr. (SO)</t>
        </is>
      </c>
      <c r="E3176" t="inlineStr">
        <is>
          <t>Rashan Murray (RS SR) •</t>
        </is>
      </c>
    </row>
    <row r="3177">
      <c r="A3177" t="inlineStr">
        <is>
          <t>Pittsburgh</t>
        </is>
      </c>
    </row>
    <row r="3178">
      <c r="A3178" t="inlineStr">
        <is>
          <t>Pittsburgh</t>
        </is>
      </c>
    </row>
    <row r="3179">
      <c r="A3179" t="inlineStr">
        <is>
          <t>Pittsburgh</t>
        </is>
      </c>
      <c r="C3179" t="inlineStr">
        <is>
          <t>SPECIAL TEAMS (OurLads 07/03/2026)</t>
        </is>
      </c>
    </row>
    <row r="3180">
      <c r="A3180" t="inlineStr">
        <is>
          <t>Pittsburgh</t>
        </is>
      </c>
      <c r="B3180" t="inlineStr">
        <is>
          <t>PT</t>
        </is>
      </c>
      <c r="C3180" t="inlineStr">
        <is>
          <t>Gabe Russo (RS JR) •</t>
        </is>
      </c>
      <c r="D3180" t="inlineStr">
        <is>
          <t>Kaemon Tijerina (RS FR)</t>
        </is>
      </c>
    </row>
    <row r="3181">
      <c r="A3181" t="inlineStr">
        <is>
          <t>Pittsburgh</t>
        </is>
      </c>
      <c r="B3181" t="inlineStr">
        <is>
          <t>PK</t>
        </is>
      </c>
      <c r="C3181" t="inlineStr">
        <is>
          <t>Sam Hunsaker (JR) •</t>
        </is>
      </c>
      <c r="D3181" t="inlineStr">
        <is>
          <t>Antonio Chadha (RS SR) •</t>
        </is>
      </c>
    </row>
    <row r="3182">
      <c r="A3182" t="inlineStr">
        <is>
          <t>Pittsburgh</t>
        </is>
      </c>
      <c r="B3182" t="inlineStr">
        <is>
          <t>KO</t>
        </is>
      </c>
      <c r="C3182" t="inlineStr">
        <is>
          <t>Sam Hunsaker (JR) •</t>
        </is>
      </c>
      <c r="D3182" t="inlineStr">
        <is>
          <t>Antonio Chadha (RS SR) •</t>
        </is>
      </c>
    </row>
    <row r="3183">
      <c r="A3183" t="inlineStr">
        <is>
          <t>Pittsburgh</t>
        </is>
      </c>
      <c r="B3183" t="inlineStr">
        <is>
          <t>LS</t>
        </is>
      </c>
      <c r="C3183" t="inlineStr">
        <is>
          <t>Justin Schmidt (RS FR) •</t>
        </is>
      </c>
    </row>
    <row r="3184">
      <c r="A3184" t="inlineStr">
        <is>
          <t>Pittsburgh</t>
        </is>
      </c>
      <c r="B3184" t="inlineStr">
        <is>
          <t>H</t>
        </is>
      </c>
      <c r="C3184" t="inlineStr">
        <is>
          <t>Gabe Russo (RS JR) •</t>
        </is>
      </c>
      <c r="D3184" t="inlineStr">
        <is>
          <t>Kaemon Tijerina (RS FR)</t>
        </is>
      </c>
    </row>
    <row r="3185">
      <c r="A3185" t="inlineStr">
        <is>
          <t>Pittsburgh</t>
        </is>
      </c>
      <c r="B3185" t="inlineStr">
        <is>
          <t>KR</t>
        </is>
      </c>
      <c r="C3185" t="inlineStr">
        <is>
          <t>Cataurus Hicks (RS JR) •</t>
        </is>
      </c>
    </row>
    <row r="3186">
      <c r="A3186" t="inlineStr">
        <is>
          <t>Pittsburgh</t>
        </is>
      </c>
    </row>
    <row r="3187">
      <c r="A3187" t="inlineStr">
        <is>
          <t>Purdue</t>
        </is>
      </c>
      <c r="C3187" t="inlineStr">
        <is>
          <t>OFFENSE — Multiple (OurLads 07/23/2026)</t>
        </is>
      </c>
    </row>
    <row r="3188">
      <c r="A3188" t="inlineStr">
        <is>
          <t>Purdue</t>
        </is>
      </c>
      <c r="B3188" t="inlineStr">
        <is>
          <t>WR-X</t>
        </is>
      </c>
      <c r="C3188" t="inlineStr">
        <is>
          <t>Xavier Townsend (RS SR) •</t>
        </is>
      </c>
      <c r="D3188" t="inlineStr">
        <is>
          <t>Jaylan Hornsby (RS SO) •</t>
        </is>
      </c>
      <c r="E3188" t="inlineStr">
        <is>
          <t>Jalil Hall (RS FR)</t>
        </is>
      </c>
    </row>
    <row r="3189">
      <c r="A3189" t="inlineStr">
        <is>
          <t>Purdue</t>
        </is>
      </c>
      <c r="B3189" t="inlineStr">
        <is>
          <t>WR-Z</t>
        </is>
      </c>
      <c r="C3189" t="inlineStr">
        <is>
          <t>Bisi Owens (RS SR) •</t>
        </is>
      </c>
      <c r="D3189" t="inlineStr">
        <is>
          <t>Corey Smith (JR) •</t>
        </is>
      </c>
      <c r="E3189" t="inlineStr">
        <is>
          <t>Chauncey Magwood (RS SR) •</t>
        </is>
      </c>
    </row>
    <row r="3190">
      <c r="A3190" t="inlineStr">
        <is>
          <t>Purdue</t>
        </is>
      </c>
      <c r="B3190" t="inlineStr">
        <is>
          <t>WR-SL</t>
        </is>
      </c>
      <c r="C3190" t="inlineStr">
        <is>
          <t>Asaad Waseem (RS JR) •</t>
        </is>
      </c>
      <c r="D3190" t="inlineStr">
        <is>
          <t>Jesse Watson (RS SO)</t>
        </is>
      </c>
      <c r="E3190" t="inlineStr">
        <is>
          <t>De'Nylon Morrissette (RS SR) •</t>
        </is>
      </c>
    </row>
    <row r="3191">
      <c r="A3191" t="inlineStr">
        <is>
          <t>Purdue</t>
        </is>
      </c>
      <c r="B3191" t="inlineStr">
        <is>
          <t>LT</t>
        </is>
      </c>
      <c r="C3191" t="inlineStr">
        <is>
          <t>Joey Tanona (RS SR) •</t>
        </is>
      </c>
      <c r="D3191" t="inlineStr">
        <is>
          <t>Jude McCoskey (SR) •</t>
        </is>
      </c>
      <c r="E3191" t="inlineStr">
        <is>
          <t>Marc Nave Jr. (RS SO) •</t>
        </is>
      </c>
    </row>
    <row r="3192">
      <c r="A3192" t="inlineStr">
        <is>
          <t>Purdue</t>
        </is>
      </c>
      <c r="B3192" t="inlineStr">
        <is>
          <t>LG</t>
        </is>
      </c>
      <c r="C3192" t="inlineStr">
        <is>
          <t>Micah Banuelos (RS JR) •</t>
        </is>
      </c>
      <c r="D3192" t="inlineStr">
        <is>
          <t>Mason Vicari (JR) •</t>
        </is>
      </c>
      <c r="E3192" t="inlineStr">
        <is>
          <t>Max Parrott (RS SO)</t>
        </is>
      </c>
    </row>
    <row r="3193">
      <c r="A3193" t="inlineStr">
        <is>
          <t>Purdue</t>
        </is>
      </c>
      <c r="B3193" t="inlineStr">
        <is>
          <t>C</t>
        </is>
      </c>
      <c r="C3193" t="inlineStr">
        <is>
          <t>Boaz Stanley (RS SR) •</t>
        </is>
      </c>
      <c r="D3193" t="inlineStr">
        <is>
          <t>Makai Saina (RS SO) •</t>
        </is>
      </c>
    </row>
    <row r="3194">
      <c r="A3194" t="inlineStr">
        <is>
          <t>Purdue</t>
        </is>
      </c>
      <c r="B3194" t="inlineStr">
        <is>
          <t>RG</t>
        </is>
      </c>
      <c r="C3194" t="inlineStr">
        <is>
          <t>Marques Easley (RS SO) •</t>
        </is>
      </c>
      <c r="D3194" t="inlineStr">
        <is>
          <t>Ethan Trent (RS JR)</t>
        </is>
      </c>
    </row>
    <row r="3195">
      <c r="A3195" t="inlineStr">
        <is>
          <t>Purdue</t>
        </is>
      </c>
      <c r="B3195" t="inlineStr">
        <is>
          <t>RT</t>
        </is>
      </c>
      <c r="C3195" t="inlineStr">
        <is>
          <t>Nuku Mafi (RS SO) •</t>
        </is>
      </c>
      <c r="D3195" t="inlineStr">
        <is>
          <t>Jatavius Shivers (RS JR) •</t>
        </is>
      </c>
    </row>
    <row r="3196">
      <c r="A3196" t="inlineStr">
        <is>
          <t>Purdue</t>
        </is>
      </c>
      <c r="B3196" t="inlineStr">
        <is>
          <t>TE</t>
        </is>
      </c>
      <c r="C3196" t="inlineStr">
        <is>
          <t>George Burhenn (RS JR)</t>
        </is>
      </c>
      <c r="D3196" t="inlineStr">
        <is>
          <t>Kylan Fox (JR) •</t>
        </is>
      </c>
      <c r="E3196" t="inlineStr">
        <is>
          <t>Luca Puccinelli (RS SO) •</t>
        </is>
      </c>
    </row>
    <row r="3197">
      <c r="A3197" t="inlineStr">
        <is>
          <t>Purdue</t>
        </is>
      </c>
      <c r="B3197" t="inlineStr">
        <is>
          <t>QB</t>
        </is>
      </c>
      <c r="C3197" t="inlineStr">
        <is>
          <t>Ryan Browne (RS JR)</t>
        </is>
      </c>
      <c r="D3197" t="inlineStr">
        <is>
          <t>Evans Chuba (RS SO) •</t>
        </is>
      </c>
      <c r="E3197" t="inlineStr">
        <is>
          <t>Bennett Meredith (RS SR) •</t>
        </is>
      </c>
      <c r="F3197" t="inlineStr">
        <is>
          <t>Garyt Odom (RS FR)</t>
        </is>
      </c>
    </row>
    <row r="3198">
      <c r="A3198" t="inlineStr">
        <is>
          <t>Purdue</t>
        </is>
      </c>
      <c r="B3198" t="inlineStr">
        <is>
          <t>RB</t>
        </is>
      </c>
      <c r="C3198" t="inlineStr">
        <is>
          <t>Fame Ijeboi (RS SO) •</t>
        </is>
      </c>
      <c r="D3198" t="inlineStr">
        <is>
          <t>Jerrick Gibson (RS SO) •</t>
        </is>
      </c>
      <c r="E3198" t="inlineStr">
        <is>
          <t>Antonio Harris (JR)</t>
        </is>
      </c>
    </row>
    <row r="3199">
      <c r="A3199" t="inlineStr">
        <is>
          <t>Purdue</t>
        </is>
      </c>
    </row>
    <row r="3200">
      <c r="A3200" t="inlineStr">
        <is>
          <t>Purdue</t>
        </is>
      </c>
    </row>
    <row r="3201">
      <c r="A3201" t="inlineStr">
        <is>
          <t>Purdue</t>
        </is>
      </c>
      <c r="C3201" t="inlineStr">
        <is>
          <t>DEFENSE — Multiple 3-3-5 (OurLads 07/23/2026)</t>
        </is>
      </c>
    </row>
    <row r="3202">
      <c r="A3202" t="inlineStr">
        <is>
          <t>Purdue</t>
        </is>
      </c>
      <c r="B3202" t="inlineStr">
        <is>
          <t>DE</t>
        </is>
      </c>
      <c r="C3202" t="inlineStr">
        <is>
          <t>CJ Madden (RS SR) •</t>
        </is>
      </c>
      <c r="D3202" t="inlineStr">
        <is>
          <t>Breeon Ishmail (RS JR) •</t>
        </is>
      </c>
    </row>
    <row r="3203">
      <c r="A3203" t="inlineStr">
        <is>
          <t>Purdue</t>
        </is>
      </c>
      <c r="B3203" t="inlineStr">
        <is>
          <t>NT</t>
        </is>
      </c>
      <c r="C3203" t="inlineStr">
        <is>
          <t>Ian Jeffries (RS JR) •</t>
        </is>
      </c>
      <c r="D3203" t="inlineStr">
        <is>
          <t>Curt Neal (RS SR) •</t>
        </is>
      </c>
      <c r="E3203" t="inlineStr">
        <is>
          <t>Josiah Hope (FR)</t>
        </is>
      </c>
    </row>
    <row r="3204">
      <c r="A3204" t="inlineStr">
        <is>
          <t>Purdue</t>
        </is>
      </c>
      <c r="B3204" t="inlineStr">
        <is>
          <t>DT</t>
        </is>
      </c>
      <c r="C3204" t="inlineStr">
        <is>
          <t>Rodney Lora (RS JR) •</t>
        </is>
      </c>
      <c r="D3204" t="inlineStr">
        <is>
          <t>TJ Lindsey (RS SO) •</t>
        </is>
      </c>
      <c r="E3204" t="inlineStr">
        <is>
          <t>Wisdom Simms (RS SR) •</t>
        </is>
      </c>
    </row>
    <row r="3205">
      <c r="A3205" t="inlineStr">
        <is>
          <t>Purdue</t>
        </is>
      </c>
      <c r="B3205" t="inlineStr">
        <is>
          <t>RUSH</t>
        </is>
      </c>
      <c r="C3205" t="inlineStr">
        <is>
          <t>Elo Modozie (SR) •</t>
        </is>
      </c>
      <c r="D3205" t="inlineStr">
        <is>
          <t>Keyshawn Burgos (RS SR) •</t>
        </is>
      </c>
      <c r="E3205" t="inlineStr">
        <is>
          <t>Trey Smith (RS JR) •</t>
        </is>
      </c>
    </row>
    <row r="3206">
      <c r="A3206" t="inlineStr">
        <is>
          <t>Purdue</t>
        </is>
      </c>
      <c r="B3206" t="inlineStr">
        <is>
          <t>WLB</t>
        </is>
      </c>
      <c r="C3206" t="inlineStr">
        <is>
          <t>Charles Correa (JR) •</t>
        </is>
      </c>
      <c r="D3206" t="inlineStr">
        <is>
          <t>Anthony Speca (JR) •</t>
        </is>
      </c>
      <c r="E3206" t="inlineStr">
        <is>
          <t>Hudson Miller (RS SR) •</t>
        </is>
      </c>
    </row>
    <row r="3207">
      <c r="A3207" t="inlineStr">
        <is>
          <t>Purdue</t>
        </is>
      </c>
      <c r="B3207" t="inlineStr">
        <is>
          <t>MLB</t>
        </is>
      </c>
      <c r="C3207" t="inlineStr">
        <is>
          <t>Jojo Hayden (RS JR) •</t>
        </is>
      </c>
      <c r="D3207" t="inlineStr">
        <is>
          <t>Tre Moore (RS SR) •</t>
        </is>
      </c>
      <c r="E3207" t="inlineStr">
        <is>
          <t>Winston Berglund (RS JR)</t>
        </is>
      </c>
    </row>
    <row r="3208">
      <c r="A3208" t="inlineStr">
        <is>
          <t>Purdue</t>
        </is>
      </c>
      <c r="B3208" t="inlineStr">
        <is>
          <t>LCB</t>
        </is>
      </c>
      <c r="C3208" t="inlineStr">
        <is>
          <t>Ryan Turner (RS SR) •</t>
        </is>
      </c>
      <c r="D3208" t="inlineStr">
        <is>
          <t>Dee Newsome (RS JR) •</t>
        </is>
      </c>
      <c r="E3208" t="inlineStr">
        <is>
          <t>Traveon Wright (RS JR) •</t>
        </is>
      </c>
    </row>
    <row r="3209">
      <c r="A3209" t="inlineStr">
        <is>
          <t>Purdue</t>
        </is>
      </c>
      <c r="B3209" t="inlineStr">
        <is>
          <t>SS</t>
        </is>
      </c>
      <c r="C3209" t="inlineStr">
        <is>
          <t>John Slaughter (SR) •</t>
        </is>
      </c>
      <c r="D3209" t="inlineStr">
        <is>
          <t>Vi'Naz Cobb (SO)</t>
        </is>
      </c>
    </row>
    <row r="3210">
      <c r="A3210" t="inlineStr">
        <is>
          <t>Purdue</t>
        </is>
      </c>
      <c r="B3210" t="inlineStr">
        <is>
          <t>FS</t>
        </is>
      </c>
      <c r="C3210" t="inlineStr">
        <is>
          <t>Jaden Mangham (RS SR) •</t>
        </is>
      </c>
      <c r="D3210" t="inlineStr">
        <is>
          <t>Justin Denson Jr. (RS SO) •</t>
        </is>
      </c>
    </row>
    <row r="3211">
      <c r="A3211" t="inlineStr">
        <is>
          <t>Purdue</t>
        </is>
      </c>
      <c r="B3211" t="inlineStr">
        <is>
          <t>RCB</t>
        </is>
      </c>
      <c r="C3211" t="inlineStr">
        <is>
          <t>Hudauri Hines (JR)</t>
        </is>
      </c>
      <c r="D3211" t="inlineStr">
        <is>
          <t>Don Saunders (RS SR) •</t>
        </is>
      </c>
    </row>
    <row r="3212">
      <c r="A3212" t="inlineStr">
        <is>
          <t>Purdue</t>
        </is>
      </c>
      <c r="B3212" t="inlineStr">
        <is>
          <t>NB</t>
        </is>
      </c>
      <c r="C3212" t="inlineStr">
        <is>
          <t>Mister Clark (RS JR) •</t>
        </is>
      </c>
      <c r="D3212" t="inlineStr">
        <is>
          <t>Smiley Bradford (JR)</t>
        </is>
      </c>
    </row>
    <row r="3213">
      <c r="A3213" t="inlineStr">
        <is>
          <t>Purdue</t>
        </is>
      </c>
    </row>
    <row r="3214">
      <c r="A3214" t="inlineStr">
        <is>
          <t>Purdue</t>
        </is>
      </c>
      <c r="C3214" t="inlineStr">
        <is>
          <t>SPECIAL TEAMS (OurLads 07/23/2026)</t>
        </is>
      </c>
    </row>
    <row r="3215">
      <c r="A3215" t="inlineStr">
        <is>
          <t>Purdue</t>
        </is>
      </c>
      <c r="B3215" t="inlineStr">
        <is>
          <t>PT</t>
        </is>
      </c>
      <c r="C3215" t="inlineStr">
        <is>
          <t>Dylan Drennan (RS SO) •</t>
        </is>
      </c>
      <c r="D3215" t="inlineStr">
        <is>
          <t>Sam Dubwig (RS SO) •</t>
        </is>
      </c>
    </row>
    <row r="3216">
      <c r="A3216" t="inlineStr">
        <is>
          <t>Purdue</t>
        </is>
      </c>
      <c r="B3216" t="inlineStr">
        <is>
          <t>PK</t>
        </is>
      </c>
      <c r="C3216" t="inlineStr">
        <is>
          <t>Jacobo Echeverria Lozano (FR)</t>
        </is>
      </c>
      <c r="D3216" t="inlineStr">
        <is>
          <t>Jack Weeter (RS SO)</t>
        </is>
      </c>
    </row>
    <row r="3217">
      <c r="A3217" t="inlineStr">
        <is>
          <t>Purdue</t>
        </is>
      </c>
      <c r="B3217" t="inlineStr">
        <is>
          <t>KO</t>
        </is>
      </c>
      <c r="C3217" t="inlineStr">
        <is>
          <t>Seth Turner (RS JR) •</t>
        </is>
      </c>
    </row>
    <row r="3218">
      <c r="A3218" t="inlineStr">
        <is>
          <t>Purdue</t>
        </is>
      </c>
      <c r="B3218" t="inlineStr">
        <is>
          <t>LS</t>
        </is>
      </c>
      <c r="C3218" t="inlineStr">
        <is>
          <t>Luke Raab (RS SO) •</t>
        </is>
      </c>
      <c r="D3218" t="inlineStr">
        <is>
          <t>Luke Klare (RS SO)</t>
        </is>
      </c>
    </row>
    <row r="3219">
      <c r="A3219" t="inlineStr">
        <is>
          <t>Purdue</t>
        </is>
      </c>
      <c r="B3219" t="inlineStr">
        <is>
          <t>H</t>
        </is>
      </c>
      <c r="C3219" t="inlineStr">
        <is>
          <t>Dylan Drennan (RS SO) •</t>
        </is>
      </c>
      <c r="D3219" t="inlineStr">
        <is>
          <t>Sam Dubwig (RS SO) •</t>
        </is>
      </c>
    </row>
    <row r="3220">
      <c r="A3220" t="inlineStr">
        <is>
          <t>Purdue</t>
        </is>
      </c>
      <c r="B3220" t="inlineStr">
        <is>
          <t>PR</t>
        </is>
      </c>
      <c r="C3220" t="inlineStr">
        <is>
          <t>Xavier Townsend (RS SR) •</t>
        </is>
      </c>
      <c r="D3220" t="inlineStr">
        <is>
          <t>Asaad Waseem (RS JR) •</t>
        </is>
      </c>
    </row>
    <row r="3221">
      <c r="A3221" t="inlineStr">
        <is>
          <t>Purdue</t>
        </is>
      </c>
      <c r="B3221" t="inlineStr">
        <is>
          <t>KR</t>
        </is>
      </c>
      <c r="C3221" t="inlineStr">
        <is>
          <t>Antonio Harris (JR)</t>
        </is>
      </c>
      <c r="D3221" t="inlineStr">
        <is>
          <t>Asaad Waseem (RS JR) •</t>
        </is>
      </c>
    </row>
    <row r="3222">
      <c r="A3222" t="inlineStr">
        <is>
          <t>Rice</t>
        </is>
      </c>
      <c r="C3222" t="inlineStr">
        <is>
          <t>OFFENSE — Spread Option (OurLads 08/17/2026)</t>
        </is>
      </c>
    </row>
    <row r="3223">
      <c r="A3223" t="inlineStr">
        <is>
          <t>Rice</t>
        </is>
      </c>
      <c r="B3223" t="inlineStr">
        <is>
          <t>WR-X</t>
        </is>
      </c>
      <c r="C3223" t="inlineStr">
        <is>
          <t>Payton Matthews (SO)</t>
        </is>
      </c>
      <c r="D3223" t="inlineStr">
        <is>
          <t>Barry Jackson Jr. (RS JR) •</t>
        </is>
      </c>
    </row>
    <row r="3224">
      <c r="A3224" t="inlineStr">
        <is>
          <t>Rice</t>
        </is>
      </c>
      <c r="B3224" t="inlineStr">
        <is>
          <t>WR-Z</t>
        </is>
      </c>
      <c r="C3224" t="inlineStr">
        <is>
          <t>Ben Grice (RS SO) •</t>
        </is>
      </c>
      <c r="D3224" t="inlineStr">
        <is>
          <t>Jordan Clark (RS FR)</t>
        </is>
      </c>
      <c r="E3224" t="inlineStr">
        <is>
          <t>Michael Sifford (FR)</t>
        </is>
      </c>
    </row>
    <row r="3225">
      <c r="A3225" t="inlineStr">
        <is>
          <t>Rice</t>
        </is>
      </c>
      <c r="B3225" t="inlineStr">
        <is>
          <t>WR-SL</t>
        </is>
      </c>
      <c r="C3225" t="inlineStr">
        <is>
          <t>Davis Lane (RS SR) •</t>
        </is>
      </c>
      <c r="D3225" t="inlineStr">
        <is>
          <t>Colin Leahey (RS FR)</t>
        </is>
      </c>
      <c r="E3225" t="inlineStr">
        <is>
          <t>Max Mosey (RS SR) •</t>
        </is>
      </c>
    </row>
    <row r="3226">
      <c r="A3226" t="inlineStr">
        <is>
          <t>Rice</t>
        </is>
      </c>
      <c r="B3226" t="inlineStr">
        <is>
          <t>LT</t>
        </is>
      </c>
      <c r="C3226" t="inlineStr">
        <is>
          <t>Justin Michaelis (RS FR)</t>
        </is>
      </c>
      <c r="D3226" t="inlineStr">
        <is>
          <t>Peyton Farmer (RS JR)</t>
        </is>
      </c>
    </row>
    <row r="3227">
      <c r="A3227" t="inlineStr">
        <is>
          <t>Rice</t>
        </is>
      </c>
      <c r="B3227" t="inlineStr">
        <is>
          <t>LG</t>
        </is>
      </c>
      <c r="C3227" t="inlineStr">
        <is>
          <t>Patrick Valent (RS JR)</t>
        </is>
      </c>
      <c r="D3227" t="inlineStr">
        <is>
          <t>Clay Mitchell (FR)</t>
        </is>
      </c>
    </row>
    <row r="3228">
      <c r="A3228" t="inlineStr">
        <is>
          <t>Rice</t>
        </is>
      </c>
      <c r="B3228" t="inlineStr">
        <is>
          <t>C</t>
        </is>
      </c>
      <c r="C3228" t="inlineStr">
        <is>
          <t>Nate Bledsoe (RS JR)</t>
        </is>
      </c>
      <c r="D3228" t="inlineStr">
        <is>
          <t>Scott Becker (RS SR) •</t>
        </is>
      </c>
    </row>
    <row r="3229">
      <c r="A3229" t="inlineStr">
        <is>
          <t>Rice</t>
        </is>
      </c>
      <c r="B3229" t="inlineStr">
        <is>
          <t>RG</t>
        </is>
      </c>
      <c r="C3229" t="inlineStr">
        <is>
          <t>Cole Principe (SO)</t>
        </is>
      </c>
      <c r="D3229" t="inlineStr">
        <is>
          <t>Leo Bluhm (RS SR) •</t>
        </is>
      </c>
    </row>
    <row r="3230">
      <c r="A3230" t="inlineStr">
        <is>
          <t>Rice</t>
        </is>
      </c>
      <c r="B3230" t="inlineStr">
        <is>
          <t>RT</t>
        </is>
      </c>
      <c r="C3230" t="inlineStr">
        <is>
          <t>Luke Miller (RS SO)</t>
        </is>
      </c>
      <c r="D3230" t="inlineStr">
        <is>
          <t>Luke Needham (RS JR)</t>
        </is>
      </c>
    </row>
    <row r="3231">
      <c r="A3231" t="inlineStr">
        <is>
          <t>Rice</t>
        </is>
      </c>
      <c r="B3231" t="inlineStr">
        <is>
          <t>TE</t>
        </is>
      </c>
      <c r="C3231" t="inlineStr">
        <is>
          <t>Preston Zinter (RS JR) •</t>
        </is>
      </c>
      <c r="D3231" t="inlineStr">
        <is>
          <t>Jake Renda (RS SR) •</t>
        </is>
      </c>
    </row>
    <row r="3232">
      <c r="A3232" t="inlineStr">
        <is>
          <t>Rice</t>
        </is>
      </c>
      <c r="B3232" t="inlineStr">
        <is>
          <t>QB</t>
        </is>
      </c>
      <c r="C3232" t="inlineStr">
        <is>
          <t>Jacurri Brown (RS SR) •</t>
        </is>
      </c>
      <c r="D3232" t="inlineStr">
        <is>
          <t>Gael Ochoa (RS SO) •</t>
        </is>
      </c>
    </row>
    <row r="3233">
      <c r="A3233" t="inlineStr">
        <is>
          <t>Rice</t>
        </is>
      </c>
      <c r="B3233" t="inlineStr">
        <is>
          <t>RB</t>
        </is>
      </c>
      <c r="C3233" t="inlineStr">
        <is>
          <t>Quinton Jackson (RS SR)</t>
        </is>
      </c>
      <c r="D3233" t="inlineStr">
        <is>
          <t>D'Andre Hardeman Jr. (SO)</t>
        </is>
      </c>
      <c r="E3233" t="inlineStr">
        <is>
          <t>Tyvonn Byars (SO)</t>
        </is>
      </c>
    </row>
    <row r="3234">
      <c r="A3234" t="inlineStr">
        <is>
          <t>Rice</t>
        </is>
      </c>
      <c r="B3234" t="inlineStr">
        <is>
          <t>VIPER</t>
        </is>
      </c>
      <c r="C3234" t="inlineStr">
        <is>
          <t>AJ Brown (RS SR) •</t>
        </is>
      </c>
      <c r="D3234" t="inlineStr">
        <is>
          <t>Jo Chavez (JR) •</t>
        </is>
      </c>
    </row>
    <row r="3235">
      <c r="A3235" t="inlineStr">
        <is>
          <t>Rice</t>
        </is>
      </c>
    </row>
    <row r="3236">
      <c r="A3236" t="inlineStr">
        <is>
          <t>Rice</t>
        </is>
      </c>
      <c r="C3236" t="inlineStr">
        <is>
          <t>DEFENSE — Multiple 3-4 (OurLads 08/17/2026)</t>
        </is>
      </c>
    </row>
    <row r="3237">
      <c r="A3237" t="inlineStr">
        <is>
          <t>Rice</t>
        </is>
      </c>
      <c r="B3237" t="inlineStr">
        <is>
          <t>DE</t>
        </is>
      </c>
      <c r="C3237" t="inlineStr">
        <is>
          <t>Joseph Mutombo (RS JR)</t>
        </is>
      </c>
      <c r="D3237" t="inlineStr">
        <is>
          <t>Braden Bays (RS FR)</t>
        </is>
      </c>
    </row>
    <row r="3238">
      <c r="A3238" t="inlineStr">
        <is>
          <t>Rice</t>
        </is>
      </c>
      <c r="B3238" t="inlineStr">
        <is>
          <t>NT</t>
        </is>
      </c>
      <c r="C3238" t="inlineStr">
        <is>
          <t>Aquantis Clemmons (RS JR)</t>
        </is>
      </c>
      <c r="D3238" t="inlineStr">
        <is>
          <t>Matthew Aribisala (RS SR) •</t>
        </is>
      </c>
    </row>
    <row r="3239">
      <c r="A3239" t="inlineStr">
        <is>
          <t>Rice</t>
        </is>
      </c>
      <c r="B3239" t="inlineStr">
        <is>
          <t>DT</t>
        </is>
      </c>
      <c r="C3239" t="inlineStr">
        <is>
          <t>Dillan Botts (SR) •</t>
        </is>
      </c>
      <c r="D3239" t="inlineStr">
        <is>
          <t>Christopher Clark-Jolivet (RS JR)</t>
        </is>
      </c>
    </row>
    <row r="3240">
      <c r="A3240" t="inlineStr">
        <is>
          <t>Rice</t>
        </is>
      </c>
      <c r="B3240" t="inlineStr">
        <is>
          <t>RUSH</t>
        </is>
      </c>
      <c r="C3240" t="inlineStr">
        <is>
          <t>Chibby Nwajuaku (RS SR)</t>
        </is>
      </c>
      <c r="D3240" t="inlineStr">
        <is>
          <t>Tariq May (RS SR) •</t>
        </is>
      </c>
    </row>
    <row r="3241">
      <c r="A3241" t="inlineStr">
        <is>
          <t>Rice</t>
        </is>
      </c>
      <c r="B3241" t="inlineStr">
        <is>
          <t>WLB</t>
        </is>
      </c>
      <c r="C3241" t="inlineStr">
        <is>
          <t>Austin Harnetiaux (RS SR) •</t>
        </is>
      </c>
      <c r="D3241" t="inlineStr">
        <is>
          <t>Beau Barton (RS JR)</t>
        </is>
      </c>
    </row>
    <row r="3242">
      <c r="A3242" t="inlineStr">
        <is>
          <t>Rice</t>
        </is>
      </c>
      <c r="B3242" t="inlineStr">
        <is>
          <t>MLB</t>
        </is>
      </c>
      <c r="C3242" t="inlineStr">
        <is>
          <t>Stone Combs (RS SR) •</t>
        </is>
      </c>
      <c r="D3242" t="inlineStr">
        <is>
          <t>Micah Barnett (RS SR)</t>
        </is>
      </c>
    </row>
    <row r="3243">
      <c r="A3243" t="inlineStr">
        <is>
          <t>Rice</t>
        </is>
      </c>
      <c r="B3243" t="inlineStr">
        <is>
          <t>LCB</t>
        </is>
      </c>
      <c r="C3243" t="inlineStr">
        <is>
          <t>Zach Cody (RS SO) •</t>
        </is>
      </c>
      <c r="D3243" t="inlineStr">
        <is>
          <t>Bailey Fletcher (RS SO)</t>
        </is>
      </c>
      <c r="E3243" t="inlineStr">
        <is>
          <t>Jerrick Harper (SR) •</t>
        </is>
      </c>
    </row>
    <row r="3244">
      <c r="A3244" t="inlineStr">
        <is>
          <t>Rice</t>
        </is>
      </c>
      <c r="B3244" t="inlineStr">
        <is>
          <t>SS</t>
        </is>
      </c>
      <c r="C3244" t="inlineStr">
        <is>
          <t>Daveon Hook (GR)</t>
        </is>
      </c>
      <c r="D3244" t="inlineStr">
        <is>
          <t>Ahran Ogbor (SO)</t>
        </is>
      </c>
    </row>
    <row r="3245">
      <c r="A3245" t="inlineStr">
        <is>
          <t>Rice</t>
        </is>
      </c>
      <c r="B3245" t="inlineStr">
        <is>
          <t>FS</t>
        </is>
      </c>
      <c r="C3245" t="inlineStr">
        <is>
          <t>Koa Akui (RS SR) •</t>
        </is>
      </c>
      <c r="D3245" t="inlineStr">
        <is>
          <t>Caden VerMaas (RS FR) •</t>
        </is>
      </c>
    </row>
    <row r="3246">
      <c r="A3246" t="inlineStr">
        <is>
          <t>Rice</t>
        </is>
      </c>
      <c r="B3246" t="inlineStr">
        <is>
          <t>RCB</t>
        </is>
      </c>
      <c r="C3246" t="inlineStr">
        <is>
          <t>Jamir Benjamin (RS SO) •</t>
        </is>
      </c>
      <c r="D3246" t="inlineStr">
        <is>
          <t>Kyren Condoll (RS SO) •</t>
        </is>
      </c>
    </row>
    <row r="3247">
      <c r="A3247" t="inlineStr">
        <is>
          <t>Rice</t>
        </is>
      </c>
    </row>
    <row r="3248">
      <c r="A3248" t="inlineStr">
        <is>
          <t>Rice</t>
        </is>
      </c>
    </row>
    <row r="3249">
      <c r="A3249" t="inlineStr">
        <is>
          <t>Rice</t>
        </is>
      </c>
      <c r="C3249" t="inlineStr">
        <is>
          <t>SPECIAL TEAMS (OurLads 08/17/2026)</t>
        </is>
      </c>
    </row>
    <row r="3250">
      <c r="A3250" t="inlineStr">
        <is>
          <t>Rice</t>
        </is>
      </c>
      <c r="B3250" t="inlineStr">
        <is>
          <t>PT</t>
        </is>
      </c>
      <c r="C3250" t="inlineStr">
        <is>
          <t>Charlie Durkin (RS SR) •</t>
        </is>
      </c>
      <c r="D3250" t="inlineStr">
        <is>
          <t>Tommy Bauchiero (FR)</t>
        </is>
      </c>
    </row>
    <row r="3251">
      <c r="A3251" t="inlineStr">
        <is>
          <t>Rice</t>
        </is>
      </c>
      <c r="B3251" t="inlineStr">
        <is>
          <t>PK</t>
        </is>
      </c>
      <c r="C3251" t="inlineStr">
        <is>
          <t>Enock Gota (RS SR)</t>
        </is>
      </c>
      <c r="D3251" t="inlineStr">
        <is>
          <t>Tommy Bauchiero (FR)</t>
        </is>
      </c>
    </row>
    <row r="3252">
      <c r="A3252" t="inlineStr">
        <is>
          <t>Rice</t>
        </is>
      </c>
      <c r="B3252" t="inlineStr">
        <is>
          <t>KO</t>
        </is>
      </c>
      <c r="C3252" t="inlineStr">
        <is>
          <t>Enock Gota (RS SR)</t>
        </is>
      </c>
      <c r="D3252" t="inlineStr">
        <is>
          <t>Tommy Bauchiero (FR)</t>
        </is>
      </c>
    </row>
    <row r="3253">
      <c r="A3253" t="inlineStr">
        <is>
          <t>Rice</t>
        </is>
      </c>
      <c r="B3253" t="inlineStr">
        <is>
          <t>LS</t>
        </is>
      </c>
      <c r="C3253" t="inlineStr">
        <is>
          <t>Phoenix Derichsweiler (RS FR) •</t>
        </is>
      </c>
      <c r="D3253" t="inlineStr">
        <is>
          <t>Morrow Evans (RS SO) •</t>
        </is>
      </c>
    </row>
    <row r="3254">
      <c r="A3254" t="inlineStr">
        <is>
          <t>Rice</t>
        </is>
      </c>
      <c r="B3254" t="inlineStr">
        <is>
          <t>H</t>
        </is>
      </c>
      <c r="C3254" t="inlineStr">
        <is>
          <t>Charlie Durkin (RS SR) •</t>
        </is>
      </c>
      <c r="D3254" t="inlineStr">
        <is>
          <t>Tommy Bauchiero (FR)</t>
        </is>
      </c>
    </row>
    <row r="3255">
      <c r="A3255" t="inlineStr">
        <is>
          <t>Rice</t>
        </is>
      </c>
      <c r="B3255" t="inlineStr">
        <is>
          <t>PR</t>
        </is>
      </c>
      <c r="C3255" t="inlineStr">
        <is>
          <t>Max Mosey (RS SR) •</t>
        </is>
      </c>
    </row>
    <row r="3256">
      <c r="A3256" t="inlineStr">
        <is>
          <t>Rice</t>
        </is>
      </c>
      <c r="B3256" t="inlineStr">
        <is>
          <t>KR</t>
        </is>
      </c>
      <c r="C3256" t="inlineStr">
        <is>
          <t>Quinton Jackson (RS SR)</t>
        </is>
      </c>
    </row>
    <row r="3257">
      <c r="A3257" t="inlineStr">
        <is>
          <t>Rutgers</t>
        </is>
      </c>
      <c r="C3257" t="inlineStr">
        <is>
          <t>OFFENSE — Spread (OurLads 05/14/2026)</t>
        </is>
      </c>
    </row>
    <row r="3258">
      <c r="A3258" t="inlineStr">
        <is>
          <t>Rutgers</t>
        </is>
      </c>
      <c r="B3258" t="inlineStr">
        <is>
          <t>WR-X</t>
        </is>
      </c>
      <c r="C3258" t="inlineStr">
        <is>
          <t>KJ Duff (JR)</t>
        </is>
      </c>
      <c r="D3258" t="inlineStr">
        <is>
          <t>Michael Thomas III (RS FR)</t>
        </is>
      </c>
      <c r="E3258" t="inlineStr">
        <is>
          <t>Sah'nye Degraffenreidt (RS FR)</t>
        </is>
      </c>
    </row>
    <row r="3259">
      <c r="A3259" t="inlineStr">
        <is>
          <t>Rutgers</t>
        </is>
      </c>
      <c r="B3259" t="inlineStr">
        <is>
          <t>WR-Z</t>
        </is>
      </c>
      <c r="C3259" t="inlineStr">
        <is>
          <t>Ben Black (JR)</t>
        </is>
      </c>
      <c r="D3259" t="inlineStr">
        <is>
          <t>Vernon Allen III (RS FR)</t>
        </is>
      </c>
      <c r="E3259" t="inlineStr">
        <is>
          <t>Famah Toure (RS JR)</t>
        </is>
      </c>
    </row>
    <row r="3260">
      <c r="A3260" t="inlineStr">
        <is>
          <t>Rutgers</t>
        </is>
      </c>
      <c r="B3260" t="inlineStr">
        <is>
          <t>WR-SL</t>
        </is>
      </c>
      <c r="C3260" t="inlineStr">
        <is>
          <t>Jourdin Houston (RS FR)</t>
        </is>
      </c>
      <c r="D3260" t="inlineStr">
        <is>
          <t>Dyzier Carter (FR)</t>
        </is>
      </c>
    </row>
    <row r="3261">
      <c r="A3261" t="inlineStr">
        <is>
          <t>Rutgers</t>
        </is>
      </c>
      <c r="B3261" t="inlineStr">
        <is>
          <t>LT</t>
        </is>
      </c>
      <c r="C3261" t="inlineStr">
        <is>
          <t>Moshood Giwa (RS JR) •</t>
        </is>
      </c>
      <c r="D3261" t="inlineStr">
        <is>
          <t>Ryder Langsdale (RS SR) •</t>
        </is>
      </c>
      <c r="E3261" t="inlineStr">
        <is>
          <t>Kenny Jones (RS SO)</t>
        </is>
      </c>
    </row>
    <row r="3262">
      <c r="A3262" t="inlineStr">
        <is>
          <t>Rutgers</t>
        </is>
      </c>
      <c r="B3262" t="inlineStr">
        <is>
          <t>LG</t>
        </is>
      </c>
      <c r="C3262" t="inlineStr">
        <is>
          <t>Dantae Chin (RS SR)</t>
        </is>
      </c>
      <c r="D3262" t="inlineStr">
        <is>
          <t>Nick Oliveira (RS JR)</t>
        </is>
      </c>
    </row>
    <row r="3263">
      <c r="A3263" t="inlineStr">
        <is>
          <t>Rutgers</t>
        </is>
      </c>
      <c r="B3263" t="inlineStr">
        <is>
          <t>C</t>
        </is>
      </c>
      <c r="C3263" t="inlineStr">
        <is>
          <t>Terrence Salami (RS SR)</t>
        </is>
      </c>
      <c r="D3263" t="inlineStr">
        <is>
          <t>Hank Zilinskas (RS JR) •</t>
        </is>
      </c>
    </row>
    <row r="3264">
      <c r="A3264" t="inlineStr">
        <is>
          <t>Rutgers</t>
        </is>
      </c>
      <c r="B3264" t="inlineStr">
        <is>
          <t>RG</t>
        </is>
      </c>
      <c r="C3264" t="inlineStr">
        <is>
          <t>Kwabena Asamoah (RS SR)</t>
        </is>
      </c>
      <c r="D3264" t="inlineStr">
        <is>
          <t>Isaiah Cook (RS SR) •</t>
        </is>
      </c>
    </row>
    <row r="3265">
      <c r="A3265" t="inlineStr">
        <is>
          <t>Rutgers</t>
        </is>
      </c>
      <c r="B3265" t="inlineStr">
        <is>
          <t>RT</t>
        </is>
      </c>
      <c r="C3265" t="inlineStr">
        <is>
          <t>Tyler Needham (RS SR)</t>
        </is>
      </c>
      <c r="D3265" t="inlineStr">
        <is>
          <t>Everett Small (RS SO) •</t>
        </is>
      </c>
      <c r="E3265" t="inlineStr">
        <is>
          <t>Chris Vigna (RS FR)</t>
        </is>
      </c>
    </row>
    <row r="3266">
      <c r="A3266" t="inlineStr">
        <is>
          <t>Rutgers</t>
        </is>
      </c>
      <c r="B3266" t="inlineStr">
        <is>
          <t>TE</t>
        </is>
      </c>
      <c r="C3266" t="inlineStr">
        <is>
          <t>Logan Blake (RS JR)</t>
        </is>
      </c>
      <c r="D3266" t="inlineStr">
        <is>
          <t>Kameron Anthony (RS SO) •</t>
        </is>
      </c>
    </row>
    <row r="3267">
      <c r="A3267" t="inlineStr">
        <is>
          <t>Rutgers</t>
        </is>
      </c>
      <c r="B3267" t="inlineStr">
        <is>
          <t>QB</t>
        </is>
      </c>
      <c r="C3267" t="inlineStr">
        <is>
          <t>AJ Surace (RS SO)</t>
        </is>
      </c>
      <c r="D3267" t="inlineStr">
        <is>
          <t>Dylan Lonergan (RS JR) •</t>
        </is>
      </c>
      <c r="E3267" t="inlineStr">
        <is>
          <t>Sean Ashenfelder (RS FR)</t>
        </is>
      </c>
    </row>
    <row r="3268">
      <c r="A3268" t="inlineStr">
        <is>
          <t>Rutgers</t>
        </is>
      </c>
      <c r="B3268" t="inlineStr">
        <is>
          <t>RB</t>
        </is>
      </c>
      <c r="C3268" t="inlineStr">
        <is>
          <t>Antwan Raymond (JR)</t>
        </is>
      </c>
      <c r="D3268" t="inlineStr">
        <is>
          <t>Clay Thevenin (RS JR) •</t>
        </is>
      </c>
      <c r="E3268" t="inlineStr">
        <is>
          <t>Ja'shon Benjamin (SR)</t>
        </is>
      </c>
    </row>
    <row r="3269">
      <c r="A3269" t="inlineStr">
        <is>
          <t>Rutgers</t>
        </is>
      </c>
    </row>
    <row r="3270">
      <c r="A3270" t="inlineStr">
        <is>
          <t>Rutgers</t>
        </is>
      </c>
    </row>
    <row r="3271">
      <c r="A3271" t="inlineStr">
        <is>
          <t>Rutgers</t>
        </is>
      </c>
      <c r="C3271" t="inlineStr">
        <is>
          <t>DEFENSE — 4-2-5 (OurLads 05/14/2026)</t>
        </is>
      </c>
    </row>
    <row r="3272">
      <c r="A3272" t="inlineStr">
        <is>
          <t>Rutgers</t>
        </is>
      </c>
      <c r="B3272" t="inlineStr">
        <is>
          <t>LDE</t>
        </is>
      </c>
      <c r="C3272" t="inlineStr">
        <is>
          <t>Malachi Davis (RS SR) •</t>
        </is>
      </c>
      <c r="D3272" t="inlineStr">
        <is>
          <t>Farell Gnago (RS SO)</t>
        </is>
      </c>
      <c r="E3272" t="inlineStr">
        <is>
          <t>RJ Johnson Jr. (RS FR)</t>
        </is>
      </c>
    </row>
    <row r="3273">
      <c r="A3273" t="inlineStr">
        <is>
          <t>Rutgers</t>
        </is>
      </c>
      <c r="B3273" t="inlineStr">
        <is>
          <t>NT</t>
        </is>
      </c>
      <c r="C3273" t="inlineStr">
        <is>
          <t>Doug Blue-Eli (RS SR) •</t>
        </is>
      </c>
      <c r="D3273" t="inlineStr">
        <is>
          <t>Rondo Porter (RS SR) •</t>
        </is>
      </c>
      <c r="E3273" t="inlineStr">
        <is>
          <t>Keshon Griffin (RS SR)</t>
        </is>
      </c>
    </row>
    <row r="3274">
      <c r="A3274" t="inlineStr">
        <is>
          <t>Rutgers</t>
        </is>
      </c>
      <c r="B3274" t="inlineStr">
        <is>
          <t>DT</t>
        </is>
      </c>
      <c r="C3274" t="inlineStr">
        <is>
          <t>Zaire Angoy (RS SR)</t>
        </is>
      </c>
      <c r="D3274" t="inlineStr">
        <is>
          <t>Jaedin Lee (JR) •</t>
        </is>
      </c>
      <c r="E3274" t="inlineStr">
        <is>
          <t>Henry Hughes Jr. (RS SR)</t>
        </is>
      </c>
    </row>
    <row r="3275">
      <c r="A3275" t="inlineStr">
        <is>
          <t>Rutgers</t>
        </is>
      </c>
      <c r="B3275" t="inlineStr">
        <is>
          <t>RDE</t>
        </is>
      </c>
      <c r="C3275" t="inlineStr">
        <is>
          <t>J'Dan Burnett (RS SR) •</t>
        </is>
      </c>
      <c r="D3275" t="inlineStr">
        <is>
          <t>DJ Allen (RS SR)</t>
        </is>
      </c>
      <c r="E3275" t="inlineStr">
        <is>
          <t>Wydeek Collier-Johnson (RS FR)</t>
        </is>
      </c>
    </row>
    <row r="3276">
      <c r="A3276" t="inlineStr">
        <is>
          <t>Rutgers</t>
        </is>
      </c>
      <c r="B3276" t="inlineStr">
        <is>
          <t>WLB</t>
        </is>
      </c>
      <c r="C3276" t="inlineStr">
        <is>
          <t>Sean Allison (RS SR) •</t>
        </is>
      </c>
      <c r="D3276" t="inlineStr">
        <is>
          <t>Abram Wright (RS JR)</t>
        </is>
      </c>
      <c r="E3276" t="inlineStr">
        <is>
          <t>DJ McClary (SO)</t>
        </is>
      </c>
    </row>
    <row r="3277">
      <c r="A3277" t="inlineStr">
        <is>
          <t>Rutgers</t>
        </is>
      </c>
      <c r="B3277" t="inlineStr">
        <is>
          <t>MLB</t>
        </is>
      </c>
      <c r="C3277" t="inlineStr">
        <is>
          <t>Ty Morris (SR) •</t>
        </is>
      </c>
      <c r="D3277" t="inlineStr">
        <is>
          <t>Moses Walker (RS SR)</t>
        </is>
      </c>
      <c r="E3277" t="inlineStr">
        <is>
          <t>Kamar Archie (SO)</t>
        </is>
      </c>
    </row>
    <row r="3278">
      <c r="A3278" t="inlineStr">
        <is>
          <t>Rutgers</t>
        </is>
      </c>
      <c r="B3278" t="inlineStr">
        <is>
          <t>STUD</t>
        </is>
      </c>
      <c r="C3278" t="inlineStr">
        <is>
          <t>DK Gilley (RS SO)</t>
        </is>
      </c>
      <c r="D3278" t="inlineStr">
        <is>
          <t>Jesse Ofurie (RS JR)</t>
        </is>
      </c>
      <c r="E3278" t="inlineStr">
        <is>
          <t>Sebastian Jusma (RS SR)</t>
        </is>
      </c>
    </row>
    <row r="3279">
      <c r="A3279" t="inlineStr">
        <is>
          <t>Rutgers</t>
        </is>
      </c>
      <c r="B3279" t="inlineStr">
        <is>
          <t>LCB</t>
        </is>
      </c>
      <c r="C3279" t="inlineStr">
        <is>
          <t>Mikey Munn (JR) •</t>
        </is>
      </c>
      <c r="D3279" t="inlineStr">
        <is>
          <t>Kevyn Humes (JR) •</t>
        </is>
      </c>
      <c r="E3279" t="inlineStr">
        <is>
          <t>Zahmir Dawud (RS JR) •</t>
        </is>
      </c>
    </row>
    <row r="3280">
      <c r="A3280" t="inlineStr">
        <is>
          <t>Rutgers</t>
        </is>
      </c>
      <c r="B3280" t="inlineStr">
        <is>
          <t>SS</t>
        </is>
      </c>
      <c r="C3280" t="inlineStr">
        <is>
          <t>Kaj Sanders (JR)</t>
        </is>
      </c>
      <c r="D3280" t="inlineStr">
        <is>
          <t>Davoun Fuse (RS JR)</t>
        </is>
      </c>
    </row>
    <row r="3281">
      <c r="A3281" t="inlineStr">
        <is>
          <t>Rutgers</t>
        </is>
      </c>
      <c r="B3281" t="inlineStr">
        <is>
          <t>FS</t>
        </is>
      </c>
      <c r="C3281" t="inlineStr">
        <is>
          <t>Chris Joines (SR) •</t>
        </is>
      </c>
      <c r="D3281" t="inlineStr">
        <is>
          <t>Tariq Hayer (RS FR)</t>
        </is>
      </c>
    </row>
    <row r="3282">
      <c r="A3282" t="inlineStr">
        <is>
          <t>Rutgers</t>
        </is>
      </c>
      <c r="B3282" t="inlineStr">
        <is>
          <t>RCB</t>
        </is>
      </c>
      <c r="C3282" t="inlineStr">
        <is>
          <t>Kevin Levy (RS SO)</t>
        </is>
      </c>
      <c r="D3282" t="inlineStr">
        <is>
          <t>Bradlee Jones (SR) •</t>
        </is>
      </c>
      <c r="E3282" t="inlineStr">
        <is>
          <t>Sage Clawges (RS JR)</t>
        </is>
      </c>
    </row>
    <row r="3283">
      <c r="A3283" t="inlineStr">
        <is>
          <t>Rutgers</t>
        </is>
      </c>
    </row>
    <row r="3284">
      <c r="A3284" t="inlineStr">
        <is>
          <t>Rutgers</t>
        </is>
      </c>
      <c r="C3284" t="inlineStr">
        <is>
          <t>SPECIAL TEAMS (OurLads 05/14/2026)</t>
        </is>
      </c>
    </row>
    <row r="3285">
      <c r="A3285" t="inlineStr">
        <is>
          <t>Rutgers</t>
        </is>
      </c>
      <c r="B3285" t="inlineStr">
        <is>
          <t>PT</t>
        </is>
      </c>
      <c r="C3285" t="inlineStr">
        <is>
          <t>Jakob Anderson (JR)</t>
        </is>
      </c>
    </row>
    <row r="3286">
      <c r="A3286" t="inlineStr">
        <is>
          <t>Rutgers</t>
        </is>
      </c>
      <c r="B3286" t="inlineStr">
        <is>
          <t>PK</t>
        </is>
      </c>
      <c r="C3286" t="inlineStr">
        <is>
          <t>Jai Patel (RS SR)</t>
        </is>
      </c>
      <c r="D3286" t="inlineStr">
        <is>
          <t>Dane Pizzaro (RS SO)</t>
        </is>
      </c>
    </row>
    <row r="3287">
      <c r="A3287" t="inlineStr">
        <is>
          <t>Rutgers</t>
        </is>
      </c>
      <c r="B3287" t="inlineStr">
        <is>
          <t>KO</t>
        </is>
      </c>
      <c r="C3287" t="inlineStr">
        <is>
          <t>Jack Scullion (JR)</t>
        </is>
      </c>
      <c r="D3287" t="inlineStr">
        <is>
          <t>Dane Pizzaro (RS SO)</t>
        </is>
      </c>
    </row>
    <row r="3288">
      <c r="A3288" t="inlineStr">
        <is>
          <t>Rutgers</t>
        </is>
      </c>
      <c r="B3288" t="inlineStr">
        <is>
          <t>LS</t>
        </is>
      </c>
      <c r="C3288" t="inlineStr">
        <is>
          <t>Michael O'Connor (RS SR)</t>
        </is>
      </c>
      <c r="D3288" t="inlineStr">
        <is>
          <t>Sammy El Hadidi (RS SR)</t>
        </is>
      </c>
      <c r="E3288" t="inlineStr">
        <is>
          <t>Matthew Murri (RS JR)</t>
        </is>
      </c>
    </row>
    <row r="3289">
      <c r="A3289" t="inlineStr">
        <is>
          <t>Rutgers</t>
        </is>
      </c>
      <c r="B3289" t="inlineStr">
        <is>
          <t>H</t>
        </is>
      </c>
      <c r="C3289" t="inlineStr">
        <is>
          <t>Jakob Anderson (JR)</t>
        </is>
      </c>
    </row>
    <row r="3290">
      <c r="A3290" t="inlineStr">
        <is>
          <t>Rutgers</t>
        </is>
      </c>
      <c r="B3290" t="inlineStr">
        <is>
          <t>PR</t>
        </is>
      </c>
      <c r="C3290" t="inlineStr">
        <is>
          <t>KJ Duff (JR)</t>
        </is>
      </c>
    </row>
    <row r="3291">
      <c r="A3291" t="inlineStr">
        <is>
          <t>Rutgers</t>
        </is>
      </c>
      <c r="B3291" t="inlineStr">
        <is>
          <t>KR</t>
        </is>
      </c>
      <c r="C3291" t="inlineStr">
        <is>
          <t>Ben Black (JR)</t>
        </is>
      </c>
      <c r="D3291" t="inlineStr">
        <is>
          <t>Ja'shon Benjamin (SR)</t>
        </is>
      </c>
    </row>
    <row r="3292">
      <c r="A3292" t="inlineStr">
        <is>
          <t>SMU</t>
        </is>
      </c>
      <c r="C3292" t="inlineStr">
        <is>
          <t>OFFENSE — Air Raid (OurLads 08/15/2026)</t>
        </is>
      </c>
    </row>
    <row r="3293">
      <c r="A3293" t="inlineStr">
        <is>
          <t>SMU</t>
        </is>
      </c>
      <c r="B3293" t="inlineStr">
        <is>
          <t>WR-X</t>
        </is>
      </c>
      <c r="C3293" t="inlineStr">
        <is>
          <t>Jalen Cooper (SO)</t>
        </is>
      </c>
      <c r="D3293" t="inlineStr">
        <is>
          <t>Link Rhodes (SR) •</t>
        </is>
      </c>
      <c r="E3293" t="inlineStr">
        <is>
          <t>Daylon Singleton (SO)</t>
        </is>
      </c>
    </row>
    <row r="3294">
      <c r="A3294" t="inlineStr">
        <is>
          <t>SMU</t>
        </is>
      </c>
      <c r="B3294" t="inlineStr">
        <is>
          <t>WR-Z</t>
        </is>
      </c>
      <c r="C3294" t="inlineStr">
        <is>
          <t>Yannick Smith (JR) •</t>
        </is>
      </c>
      <c r="D3294" t="inlineStr">
        <is>
          <t>Carterrious Brown (RS FR)</t>
        </is>
      </c>
    </row>
    <row r="3295">
      <c r="A3295" t="inlineStr">
        <is>
          <t>SMU</t>
        </is>
      </c>
      <c r="B3295" t="inlineStr">
        <is>
          <t>WR-SL</t>
        </is>
      </c>
      <c r="C3295" t="inlineStr">
        <is>
          <t>Yamir Knight (SR) •</t>
        </is>
      </c>
      <c r="D3295" t="inlineStr">
        <is>
          <t>Jalen Hale (RS JR) •</t>
        </is>
      </c>
      <c r="E3295" t="inlineStr">
        <is>
          <t>Derrick McFall (RS SO)</t>
        </is>
      </c>
    </row>
    <row r="3296">
      <c r="A3296" t="inlineStr">
        <is>
          <t>SMU</t>
        </is>
      </c>
      <c r="B3296" t="inlineStr">
        <is>
          <t>LT</t>
        </is>
      </c>
      <c r="C3296" t="inlineStr">
        <is>
          <t>PJ Williams (RS SR) •</t>
        </is>
      </c>
      <c r="D3296" t="inlineStr">
        <is>
          <t>Dramodd Odoms (RS FR)</t>
        </is>
      </c>
      <c r="E3296" t="inlineStr">
        <is>
          <t>Sam Utu (FR)</t>
        </is>
      </c>
    </row>
    <row r="3297">
      <c r="A3297" t="inlineStr">
        <is>
          <t>SMU</t>
        </is>
      </c>
      <c r="B3297" t="inlineStr">
        <is>
          <t>LG</t>
        </is>
      </c>
      <c r="C3297" t="inlineStr">
        <is>
          <t>Alex Woods (RS JR)</t>
        </is>
      </c>
      <c r="D3297" t="inlineStr">
        <is>
          <t>Abel Hoopii (SO)</t>
        </is>
      </c>
    </row>
    <row r="3298">
      <c r="A3298" t="inlineStr">
        <is>
          <t>SMU</t>
        </is>
      </c>
      <c r="B3298" t="inlineStr">
        <is>
          <t>C</t>
        </is>
      </c>
      <c r="C3298" t="inlineStr">
        <is>
          <t>Joshua Bates (RS JR) •</t>
        </is>
      </c>
      <c r="D3298" t="inlineStr">
        <is>
          <t>Graham Uter (RS SO)</t>
        </is>
      </c>
      <c r="E3298" t="inlineStr">
        <is>
          <t>Hunter Ryan (RS SR)</t>
        </is>
      </c>
    </row>
    <row r="3299">
      <c r="A3299" t="inlineStr">
        <is>
          <t>SMU</t>
        </is>
      </c>
      <c r="B3299" t="inlineStr">
        <is>
          <t>RG</t>
        </is>
      </c>
      <c r="C3299" t="inlineStr">
        <is>
          <t>Addison Nichols (RS SR) •</t>
        </is>
      </c>
      <c r="D3299" t="inlineStr">
        <is>
          <t>Drew Evers (FR)</t>
        </is>
      </c>
      <c r="E3299" t="inlineStr">
        <is>
          <t>Sione Ma'u (RS JR) •</t>
        </is>
      </c>
    </row>
    <row r="3300">
      <c r="A3300" t="inlineStr">
        <is>
          <t>SMU</t>
        </is>
      </c>
      <c r="B3300" t="inlineStr">
        <is>
          <t>RT</t>
        </is>
      </c>
      <c r="C3300" t="inlineStr">
        <is>
          <t>Andrew Chamblee (RS SR) •</t>
        </is>
      </c>
      <c r="D3300" t="inlineStr">
        <is>
          <t>Evan Goodwin (FR)</t>
        </is>
      </c>
    </row>
    <row r="3301">
      <c r="A3301" t="inlineStr">
        <is>
          <t>SMU</t>
        </is>
      </c>
      <c r="B3301" t="inlineStr">
        <is>
          <t>TE</t>
        </is>
      </c>
      <c r="C3301" t="inlineStr">
        <is>
          <t>Theo Melin Ohrstrom (RS SR) •</t>
        </is>
      </c>
      <c r="D3301" t="inlineStr">
        <is>
          <t>Randy Pittman Jr. (SR) •</t>
        </is>
      </c>
      <c r="E3301" t="inlineStr">
        <is>
          <t>Trey Jackson (RS SO) •</t>
        </is>
      </c>
      <c r="F3301" t="inlineStr">
        <is>
          <t>Zack Turner (FR)</t>
        </is>
      </c>
    </row>
    <row r="3302">
      <c r="A3302" t="inlineStr">
        <is>
          <t>SMU</t>
        </is>
      </c>
      <c r="B3302" t="inlineStr">
        <is>
          <t>QB</t>
        </is>
      </c>
      <c r="C3302" t="inlineStr">
        <is>
          <t>Kevin Jennings (RS SR)</t>
        </is>
      </c>
      <c r="D3302" t="inlineStr">
        <is>
          <t>Ty Hawkins (RS FR)</t>
        </is>
      </c>
      <c r="E3302" t="inlineStr">
        <is>
          <t>Charlie Fiser (RS SR)</t>
        </is>
      </c>
    </row>
    <row r="3303">
      <c r="A3303" t="inlineStr">
        <is>
          <t>SMU</t>
        </is>
      </c>
      <c r="B3303" t="inlineStr">
        <is>
          <t>RB</t>
        </is>
      </c>
      <c r="C3303" t="inlineStr">
        <is>
          <t>Kendrick Raphael (SR) •</t>
        </is>
      </c>
      <c r="D3303" t="inlineStr">
        <is>
          <t>Dramekco Green (RS FR)</t>
        </is>
      </c>
      <c r="E3303" t="inlineStr">
        <is>
          <t>Christian Rhodes (FR)</t>
        </is>
      </c>
      <c r="F3303" t="inlineStr">
        <is>
          <t>EJ Kelly (FR)</t>
        </is>
      </c>
    </row>
    <row r="3304">
      <c r="A3304" t="inlineStr">
        <is>
          <t>SMU</t>
        </is>
      </c>
    </row>
    <row r="3305">
      <c r="A3305" t="inlineStr">
        <is>
          <t>SMU</t>
        </is>
      </c>
    </row>
    <row r="3306">
      <c r="A3306" t="inlineStr">
        <is>
          <t>SMU</t>
        </is>
      </c>
      <c r="C3306" t="inlineStr">
        <is>
          <t>DEFENSE — 4-2-5 (OurLads 08/15/2026)</t>
        </is>
      </c>
    </row>
    <row r="3307">
      <c r="A3307" t="inlineStr">
        <is>
          <t>SMU</t>
        </is>
      </c>
      <c r="B3307" t="inlineStr">
        <is>
          <t>LDE</t>
        </is>
      </c>
      <c r="C3307" t="inlineStr">
        <is>
          <t>Ira Singleton IV (JR) •</t>
        </is>
      </c>
      <c r="D3307" t="inlineStr">
        <is>
          <t>Jahkai Lang (RS JR) •</t>
        </is>
      </c>
      <c r="E3307" t="inlineStr">
        <is>
          <t>Jalen Shivers (RS FR)</t>
        </is>
      </c>
    </row>
    <row r="3308">
      <c r="A3308" t="inlineStr">
        <is>
          <t>SMU</t>
        </is>
      </c>
      <c r="B3308" t="inlineStr">
        <is>
          <t>LDT</t>
        </is>
      </c>
      <c r="C3308" t="inlineStr">
        <is>
          <t>Malcolm Alcorn-Crowder (RS SR) •</t>
        </is>
      </c>
      <c r="D3308" t="inlineStr">
        <is>
          <t>Tavion Atkinson (JR) •</t>
        </is>
      </c>
      <c r="E3308" t="inlineStr">
        <is>
          <t>Kevin Allen (RS JR)</t>
        </is>
      </c>
    </row>
    <row r="3309">
      <c r="A3309" t="inlineStr">
        <is>
          <t>SMU</t>
        </is>
      </c>
      <c r="B3309" t="inlineStr">
        <is>
          <t>RDT</t>
        </is>
      </c>
      <c r="C3309" t="inlineStr">
        <is>
          <t>Christian Davis (RS JR) •</t>
        </is>
      </c>
      <c r="D3309" t="inlineStr">
        <is>
          <t>Woo Spencer (RS JR) •</t>
        </is>
      </c>
      <c r="E3309" t="inlineStr">
        <is>
          <t>Jonathan Jefferson (GR) •</t>
        </is>
      </c>
    </row>
    <row r="3310">
      <c r="A3310" t="inlineStr">
        <is>
          <t>SMU</t>
        </is>
      </c>
      <c r="B3310" t="inlineStr">
        <is>
          <t>RDE</t>
        </is>
      </c>
      <c r="C3310" t="inlineStr">
        <is>
          <t>Aakil Washington (GR) •</t>
        </is>
      </c>
      <c r="D3310" t="inlineStr">
        <is>
          <t>Marques White (GR) •</t>
        </is>
      </c>
      <c r="E3310" t="inlineStr">
        <is>
          <t>Trey Wilson (SR) •</t>
        </is>
      </c>
    </row>
    <row r="3311">
      <c r="A3311" t="inlineStr">
        <is>
          <t>SMU</t>
        </is>
      </c>
      <c r="B3311" t="inlineStr">
        <is>
          <t>WLB</t>
        </is>
      </c>
      <c r="C3311" t="inlineStr">
        <is>
          <t>Alexander Kilgore (SR)</t>
        </is>
      </c>
      <c r="D3311" t="inlineStr">
        <is>
          <t>Jamal Anderson (RS JR) •</t>
        </is>
      </c>
      <c r="E3311" t="inlineStr">
        <is>
          <t>Kenneth Goodwin III (FR)</t>
        </is>
      </c>
    </row>
    <row r="3312">
      <c r="A3312" t="inlineStr">
        <is>
          <t>SMU</t>
        </is>
      </c>
      <c r="B3312" t="inlineStr">
        <is>
          <t>MLB</t>
        </is>
      </c>
      <c r="C3312" t="inlineStr">
        <is>
          <t>Brandon Booker (JR)</t>
        </is>
      </c>
      <c r="D3312" t="inlineStr">
        <is>
          <t>Brandon Miyazono (SR)</t>
        </is>
      </c>
      <c r="E3312" t="inlineStr">
        <is>
          <t>Caden Marshall (RS SO) •</t>
        </is>
      </c>
    </row>
    <row r="3313">
      <c r="A3313" t="inlineStr">
        <is>
          <t>SMU</t>
        </is>
      </c>
      <c r="B3313" t="inlineStr">
        <is>
          <t>LCB</t>
        </is>
      </c>
      <c r="C3313" t="inlineStr">
        <is>
          <t>Jayvon Thomas (SR) •</t>
        </is>
      </c>
      <c r="D3313" t="inlineStr">
        <is>
          <t>Jaelyn Davis-Robinson (RS SR) •</t>
        </is>
      </c>
      <c r="E3313" t="inlineStr">
        <is>
          <t>Zadian Gentry (RS FR)</t>
        </is>
      </c>
    </row>
    <row r="3314">
      <c r="A3314" t="inlineStr">
        <is>
          <t>SMU</t>
        </is>
      </c>
      <c r="B3314" t="inlineStr">
        <is>
          <t>SS</t>
        </is>
      </c>
      <c r="C3314" t="inlineStr">
        <is>
          <t>Tyren Polley Jr. (SO)</t>
        </is>
      </c>
      <c r="D3314" t="inlineStr">
        <is>
          <t>Sael Reyes (SO)</t>
        </is>
      </c>
      <c r="E3314" t="inlineStr">
        <is>
          <t>Jaylen Moses (RS SO)</t>
        </is>
      </c>
    </row>
    <row r="3315">
      <c r="A3315" t="inlineStr">
        <is>
          <t>SMU</t>
        </is>
      </c>
      <c r="B3315" t="inlineStr">
        <is>
          <t>FS</t>
        </is>
      </c>
      <c r="C3315" t="inlineStr">
        <is>
          <t>Jimmy Wyrick (GR) •</t>
        </is>
      </c>
      <c r="D3315" t="inlineStr">
        <is>
          <t>Abdul Muhammad (RS JR)</t>
        </is>
      </c>
      <c r="E3315" t="inlineStr">
        <is>
          <t>Jaden Milliner-Jones (RS JR) •</t>
        </is>
      </c>
    </row>
    <row r="3316">
      <c r="A3316" t="inlineStr">
        <is>
          <t>SMU</t>
        </is>
      </c>
      <c r="B3316" t="inlineStr">
        <is>
          <t>RCB</t>
        </is>
      </c>
      <c r="C3316" t="inlineStr">
        <is>
          <t>Marcellus Barnes Jr. (RS SO) •</t>
        </is>
      </c>
      <c r="D3316" t="inlineStr">
        <is>
          <t>William Nettles (RS SO)</t>
        </is>
      </c>
      <c r="E3316" t="inlineStr">
        <is>
          <t>Javion Holiday (SO)</t>
        </is>
      </c>
    </row>
    <row r="3317">
      <c r="A3317" t="inlineStr">
        <is>
          <t>SMU</t>
        </is>
      </c>
      <c r="B3317" t="inlineStr">
        <is>
          <t>NB</t>
        </is>
      </c>
      <c r="C3317" t="inlineStr">
        <is>
          <t>Jarvis Lee (SR) •</t>
        </is>
      </c>
      <c r="D3317" t="inlineStr">
        <is>
          <t>La'Modrick Spencer (SR) •</t>
        </is>
      </c>
    </row>
    <row r="3318">
      <c r="A3318" t="inlineStr">
        <is>
          <t>SMU</t>
        </is>
      </c>
    </row>
    <row r="3319">
      <c r="A3319" t="inlineStr">
        <is>
          <t>SMU</t>
        </is>
      </c>
      <c r="C3319" t="inlineStr">
        <is>
          <t>SPECIAL TEAMS (OurLads 08/15/2026)</t>
        </is>
      </c>
    </row>
    <row r="3320">
      <c r="A3320" t="inlineStr">
        <is>
          <t>SMU</t>
        </is>
      </c>
      <c r="B3320" t="inlineStr">
        <is>
          <t>PT</t>
        </is>
      </c>
      <c r="C3320" t="inlineStr">
        <is>
          <t>Wade McSparron (RS SO)</t>
        </is>
      </c>
    </row>
    <row r="3321">
      <c r="A3321" t="inlineStr">
        <is>
          <t>SMU</t>
        </is>
      </c>
      <c r="B3321" t="inlineStr">
        <is>
          <t>PK</t>
        </is>
      </c>
      <c r="C3321" t="inlineStr">
        <is>
          <t>Nick Reed (RS JR) •</t>
        </is>
      </c>
      <c r="D3321" t="inlineStr">
        <is>
          <t>Michael Slaba (RS SR) •</t>
        </is>
      </c>
      <c r="E3321" t="inlineStr">
        <is>
          <t>Wiley Olson (FR)</t>
        </is>
      </c>
    </row>
    <row r="3322">
      <c r="A3322" t="inlineStr">
        <is>
          <t>SMU</t>
        </is>
      </c>
      <c r="B3322" t="inlineStr">
        <is>
          <t>KO</t>
        </is>
      </c>
      <c r="C3322" t="inlineStr">
        <is>
          <t>Nick Reed (RS JR) •</t>
        </is>
      </c>
      <c r="D3322" t="inlineStr">
        <is>
          <t>Michael Slaba (RS SR) •</t>
        </is>
      </c>
      <c r="E3322" t="inlineStr">
        <is>
          <t>Wiley Olson (FR)</t>
        </is>
      </c>
    </row>
    <row r="3323">
      <c r="A3323" t="inlineStr">
        <is>
          <t>SMU</t>
        </is>
      </c>
      <c r="B3323" t="inlineStr">
        <is>
          <t>LS</t>
        </is>
      </c>
      <c r="C3323" t="inlineStr">
        <is>
          <t>Morgan Tribbett (RS JR) •</t>
        </is>
      </c>
      <c r="D3323" t="inlineStr">
        <is>
          <t>Cody Williford (FR)</t>
        </is>
      </c>
    </row>
    <row r="3324">
      <c r="A3324" t="inlineStr">
        <is>
          <t>SMU</t>
        </is>
      </c>
      <c r="B3324" t="inlineStr">
        <is>
          <t>H</t>
        </is>
      </c>
      <c r="C3324" t="inlineStr">
        <is>
          <t>Wade McSparron (RS SO)</t>
        </is>
      </c>
    </row>
    <row r="3325">
      <c r="A3325" t="inlineStr">
        <is>
          <t>SMU</t>
        </is>
      </c>
      <c r="B3325" t="inlineStr">
        <is>
          <t>PR</t>
        </is>
      </c>
      <c r="C3325" t="inlineStr">
        <is>
          <t>Yamir Knight (SR) •</t>
        </is>
      </c>
      <c r="D3325" t="inlineStr">
        <is>
          <t>Jalen Cooper (SO)</t>
        </is>
      </c>
    </row>
    <row r="3326">
      <c r="A3326" t="inlineStr">
        <is>
          <t>SMU</t>
        </is>
      </c>
      <c r="B3326" t="inlineStr">
        <is>
          <t>KR</t>
        </is>
      </c>
      <c r="C3326" t="inlineStr">
        <is>
          <t>Daylon Singleton (SO)</t>
        </is>
      </c>
      <c r="D3326" t="inlineStr">
        <is>
          <t>Link Rhodes (SR) •</t>
        </is>
      </c>
    </row>
    <row r="3327">
      <c r="A3327" t="inlineStr">
        <is>
          <t>Sacramento State</t>
        </is>
      </c>
      <c r="C3327" t="inlineStr">
        <is>
          <t>OFFENSE — Multiple (OurLads 06/22/2026)</t>
        </is>
      </c>
    </row>
    <row r="3328">
      <c r="A3328" t="inlineStr">
        <is>
          <t>Sacramento State</t>
        </is>
      </c>
      <c r="B3328" t="inlineStr">
        <is>
          <t>WR-X</t>
        </is>
      </c>
      <c r="C3328" t="inlineStr">
        <is>
          <t>Jace Wilson (RS SR) •</t>
        </is>
      </c>
      <c r="D3328" t="inlineStr">
        <is>
          <t>Onterrio Smith Jr. (RS JR)</t>
        </is>
      </c>
      <c r="E3328" t="inlineStr">
        <is>
          <t>Kenyon Shabazz (JR) •</t>
        </is>
      </c>
    </row>
    <row r="3329">
      <c r="A3329" t="inlineStr">
        <is>
          <t>Sacramento State</t>
        </is>
      </c>
      <c r="B3329" t="inlineStr">
        <is>
          <t>WR-Z</t>
        </is>
      </c>
      <c r="C3329" t="inlineStr">
        <is>
          <t>Matt Coleman (RS SR) •</t>
        </is>
      </c>
      <c r="D3329" t="inlineStr">
        <is>
          <t>Jaxon Fresques (SO)</t>
        </is>
      </c>
      <c r="E3329" t="inlineStr">
        <is>
          <t>Khai Taylor (RS JR) •</t>
        </is>
      </c>
    </row>
    <row r="3330">
      <c r="A3330" t="inlineStr">
        <is>
          <t>Sacramento State</t>
        </is>
      </c>
      <c r="B3330" t="inlineStr">
        <is>
          <t>WR-SL</t>
        </is>
      </c>
      <c r="C3330" t="inlineStr">
        <is>
          <t>Raiden Brown (RS JR) •</t>
        </is>
      </c>
      <c r="D3330" t="inlineStr">
        <is>
          <t>Ajon Bryant (RS SO)</t>
        </is>
      </c>
      <c r="E3330" t="inlineStr">
        <is>
          <t>Ellijah Washington (RS FR) •</t>
        </is>
      </c>
    </row>
    <row r="3331">
      <c r="A3331" t="inlineStr">
        <is>
          <t>Sacramento State</t>
        </is>
      </c>
      <c r="B3331" t="inlineStr">
        <is>
          <t>LT</t>
        </is>
      </c>
      <c r="C3331" t="inlineStr">
        <is>
          <t>Shontrail Key (RS SR) •</t>
        </is>
      </c>
      <c r="D3331" t="inlineStr">
        <is>
          <t>Richard McKay (RS JR)</t>
        </is>
      </c>
    </row>
    <row r="3332">
      <c r="A3332" t="inlineStr">
        <is>
          <t>Sacramento State</t>
        </is>
      </c>
      <c r="B3332" t="inlineStr">
        <is>
          <t>LG</t>
        </is>
      </c>
      <c r="C3332" t="inlineStr">
        <is>
          <t>Jamin Guilbert (JR) •</t>
        </is>
      </c>
      <c r="D3332" t="inlineStr">
        <is>
          <t>Brandon Sousa (RS SR)</t>
        </is>
      </c>
    </row>
    <row r="3333">
      <c r="A3333" t="inlineStr">
        <is>
          <t>Sacramento State</t>
        </is>
      </c>
      <c r="B3333" t="inlineStr">
        <is>
          <t>C</t>
        </is>
      </c>
      <c r="C3333" t="inlineStr">
        <is>
          <t>Bryson Summers (RS SR) •</t>
        </is>
      </c>
      <c r="D3333" t="inlineStr">
        <is>
          <t>Elijah Ortiz (RS SR) •</t>
        </is>
      </c>
    </row>
    <row r="3334">
      <c r="A3334" t="inlineStr">
        <is>
          <t>Sacramento State</t>
        </is>
      </c>
      <c r="B3334" t="inlineStr">
        <is>
          <t>RG</t>
        </is>
      </c>
      <c r="C3334" t="inlineStr">
        <is>
          <t>Vae Soifua (RS SR) •</t>
        </is>
      </c>
      <c r="D3334" t="inlineStr">
        <is>
          <t>DeAnthony Sheffield (RS JR) •</t>
        </is>
      </c>
    </row>
    <row r="3335">
      <c r="A3335" t="inlineStr">
        <is>
          <t>Sacramento State</t>
        </is>
      </c>
      <c r="B3335" t="inlineStr">
        <is>
          <t>RT</t>
        </is>
      </c>
      <c r="C3335" t="inlineStr">
        <is>
          <t>Garrison Blank (RS FR) •</t>
        </is>
      </c>
      <c r="D3335" t="inlineStr">
        <is>
          <t>Jeremiah Stallworth (SO)</t>
        </is>
      </c>
    </row>
    <row r="3336">
      <c r="A3336" t="inlineStr">
        <is>
          <t>Sacramento State</t>
        </is>
      </c>
      <c r="B3336" t="inlineStr">
        <is>
          <t>TE</t>
        </is>
      </c>
      <c r="C3336" t="inlineStr">
        <is>
          <t>Jordan Williams (RS SR) •</t>
        </is>
      </c>
      <c r="D3336" t="inlineStr">
        <is>
          <t>Cedric Anton (RS JR) •</t>
        </is>
      </c>
      <c r="E3336" t="inlineStr">
        <is>
          <t>Elijah Huddle (SO)</t>
        </is>
      </c>
      <c r="F3336" t="inlineStr">
        <is>
          <t>Kyle Koontz (RS SO) •</t>
        </is>
      </c>
    </row>
    <row r="3337">
      <c r="A3337" t="inlineStr">
        <is>
          <t>Sacramento State</t>
        </is>
      </c>
      <c r="B3337" t="inlineStr">
        <is>
          <t>QB</t>
        </is>
      </c>
      <c r="C3337" t="inlineStr">
        <is>
          <t>Carson Conklin (JR) •</t>
        </is>
      </c>
      <c r="D3337" t="inlineStr">
        <is>
          <t>Jackson Sharman (RS JR) •</t>
        </is>
      </c>
      <c r="E3337" t="inlineStr">
        <is>
          <t>Jaylen Patterson (RS FR) •</t>
        </is>
      </c>
    </row>
    <row r="3338">
      <c r="A3338" t="inlineStr">
        <is>
          <t>Sacramento State</t>
        </is>
      </c>
      <c r="B3338" t="inlineStr">
        <is>
          <t>RB</t>
        </is>
      </c>
      <c r="C3338" t="inlineStr">
        <is>
          <t>Davion Godley (JR) •</t>
        </is>
      </c>
      <c r="D3338" t="inlineStr">
        <is>
          <t>Cincere Rhaney (RS SO) •</t>
        </is>
      </c>
      <c r="E3338" t="inlineStr">
        <is>
          <t>Jamar Curtis (RS SR) •</t>
        </is>
      </c>
      <c r="F3338" t="inlineStr">
        <is>
          <t>Elias Brown (RS JR) •</t>
        </is>
      </c>
    </row>
    <row r="3339">
      <c r="A3339" t="inlineStr">
        <is>
          <t>Sacramento State</t>
        </is>
      </c>
    </row>
    <row r="3340">
      <c r="A3340" t="inlineStr">
        <is>
          <t>Sacramento State</t>
        </is>
      </c>
    </row>
    <row r="3341">
      <c r="A3341" t="inlineStr">
        <is>
          <t>Sacramento State</t>
        </is>
      </c>
      <c r="C3341" t="inlineStr">
        <is>
          <t>DEFENSE — 3-4 (OurLads 06/22/2026)</t>
        </is>
      </c>
    </row>
    <row r="3342">
      <c r="A3342" t="inlineStr">
        <is>
          <t>Sacramento State</t>
        </is>
      </c>
      <c r="B3342" t="inlineStr">
        <is>
          <t>DE</t>
        </is>
      </c>
      <c r="C3342" t="inlineStr">
        <is>
          <t>Xavier Williams (RS SR)</t>
        </is>
      </c>
      <c r="D3342" t="inlineStr">
        <is>
          <t>Austin Chambers (RS SO) •</t>
        </is>
      </c>
      <c r="E3342" t="inlineStr">
        <is>
          <t>Collin Kallhoff (JR) •</t>
        </is>
      </c>
    </row>
    <row r="3343">
      <c r="A3343" t="inlineStr">
        <is>
          <t>Sacramento State</t>
        </is>
      </c>
      <c r="B3343" t="inlineStr">
        <is>
          <t>NT</t>
        </is>
      </c>
      <c r="C3343" t="inlineStr">
        <is>
          <t>Jamel Howard (RS JR) •</t>
        </is>
      </c>
      <c r="D3343" t="inlineStr">
        <is>
          <t>Malachi Kindle (SO)</t>
        </is>
      </c>
    </row>
    <row r="3344">
      <c r="A3344" t="inlineStr">
        <is>
          <t>Sacramento State</t>
        </is>
      </c>
      <c r="B3344" t="inlineStr">
        <is>
          <t>DT</t>
        </is>
      </c>
      <c r="C3344" t="inlineStr">
        <is>
          <t>Nick Dimitris (RS SR) •</t>
        </is>
      </c>
      <c r="D3344" t="inlineStr">
        <is>
          <t>Miles Bailey (RS SR) •</t>
        </is>
      </c>
      <c r="E3344" t="inlineStr">
        <is>
          <t>Malik Tullis (SR) •</t>
        </is>
      </c>
    </row>
    <row r="3345">
      <c r="A3345" t="inlineStr">
        <is>
          <t>Sacramento State</t>
        </is>
      </c>
      <c r="B3345" t="inlineStr">
        <is>
          <t>RUSH</t>
        </is>
      </c>
      <c r="C3345" t="inlineStr">
        <is>
          <t>Fata Puloka (RS JR)</t>
        </is>
      </c>
      <c r="D3345" t="inlineStr">
        <is>
          <t>Darson Jeanty (SR) •</t>
        </is>
      </c>
      <c r="E3345" t="inlineStr">
        <is>
          <t>Ivan Moore Jr. (RS SO) •</t>
        </is>
      </c>
      <c r="F3345" t="inlineStr">
        <is>
          <t>Dylan Gooden (RS JR) •</t>
        </is>
      </c>
    </row>
    <row r="3346">
      <c r="A3346" t="inlineStr">
        <is>
          <t>Sacramento State</t>
        </is>
      </c>
      <c r="B3346" t="inlineStr">
        <is>
          <t>WLB</t>
        </is>
      </c>
      <c r="C3346" t="inlineStr">
        <is>
          <t>Alex Rocha (RS SR)</t>
        </is>
      </c>
      <c r="D3346" t="inlineStr">
        <is>
          <t>Tim Thomas (RS SR) •</t>
        </is>
      </c>
      <c r="E3346" t="inlineStr">
        <is>
          <t>Dante Antonini (SR) •</t>
        </is>
      </c>
    </row>
    <row r="3347">
      <c r="A3347" t="inlineStr">
        <is>
          <t>Sacramento State</t>
        </is>
      </c>
      <c r="B3347" t="inlineStr">
        <is>
          <t>MLB</t>
        </is>
      </c>
      <c r="C3347" t="inlineStr">
        <is>
          <t>Derek Houston (RS JR)</t>
        </is>
      </c>
      <c r="D3347" t="inlineStr">
        <is>
          <t>Diego Davis (RS SR) •</t>
        </is>
      </c>
    </row>
    <row r="3348">
      <c r="A3348" t="inlineStr">
        <is>
          <t>Sacramento State</t>
        </is>
      </c>
      <c r="B3348" t="inlineStr">
        <is>
          <t>LCB</t>
        </is>
      </c>
      <c r="C3348" t="inlineStr">
        <is>
          <t>Dionte Thornton (RS SR) •</t>
        </is>
      </c>
      <c r="D3348" t="inlineStr">
        <is>
          <t>Elias Mullican (RS SR)</t>
        </is>
      </c>
      <c r="E3348" t="inlineStr">
        <is>
          <t>Malikai Nichols (RS SO) •</t>
        </is>
      </c>
    </row>
    <row r="3349">
      <c r="A3349" t="inlineStr">
        <is>
          <t>Sacramento State</t>
        </is>
      </c>
      <c r="B3349" t="inlineStr">
        <is>
          <t>SS</t>
        </is>
      </c>
      <c r="C3349" t="inlineStr">
        <is>
          <t>Boogsie Silvera (RS SR) •</t>
        </is>
      </c>
      <c r="D3349" t="inlineStr">
        <is>
          <t>Warren Smith Jr. (RS JR) •</t>
        </is>
      </c>
    </row>
    <row r="3350">
      <c r="A3350" t="inlineStr">
        <is>
          <t>Sacramento State</t>
        </is>
      </c>
      <c r="B3350" t="inlineStr">
        <is>
          <t>FS</t>
        </is>
      </c>
      <c r="C3350" t="inlineStr">
        <is>
          <t>Noah King (RS FR) •</t>
        </is>
      </c>
      <c r="D3350" t="inlineStr">
        <is>
          <t>Diesel Gordon (RS JR) •</t>
        </is>
      </c>
      <c r="E3350" t="inlineStr">
        <is>
          <t>Miles Tucker (RS JR) •</t>
        </is>
      </c>
    </row>
    <row r="3351">
      <c r="A3351" t="inlineStr">
        <is>
          <t>Sacramento State</t>
        </is>
      </c>
      <c r="B3351" t="inlineStr">
        <is>
          <t>RCB</t>
        </is>
      </c>
      <c r="C3351" t="inlineStr">
        <is>
          <t>Amari Wallace (RS FR) •</t>
        </is>
      </c>
      <c r="D3351" t="inlineStr">
        <is>
          <t>Nikko Klemm (RS SO) •</t>
        </is>
      </c>
      <c r="E3351" t="inlineStr">
        <is>
          <t>Caleb Reese (RS FR)</t>
        </is>
      </c>
    </row>
    <row r="3352">
      <c r="A3352" t="inlineStr">
        <is>
          <t>Sacramento State</t>
        </is>
      </c>
      <c r="B3352" t="inlineStr">
        <is>
          <t>NB</t>
        </is>
      </c>
      <c r="C3352" t="inlineStr">
        <is>
          <t>Donovan Turner (RS SR) •</t>
        </is>
      </c>
      <c r="D3352" t="inlineStr">
        <is>
          <t>Qualyn McQueen (RS SR) •</t>
        </is>
      </c>
    </row>
    <row r="3353">
      <c r="A3353" t="inlineStr">
        <is>
          <t>Sacramento State</t>
        </is>
      </c>
    </row>
    <row r="3354">
      <c r="A3354" t="inlineStr">
        <is>
          <t>Sacramento State</t>
        </is>
      </c>
      <c r="C3354" t="inlineStr">
        <is>
          <t>SPECIAL TEAMS (OurLads 06/22/2026)</t>
        </is>
      </c>
    </row>
    <row r="3355">
      <c r="A3355" t="inlineStr">
        <is>
          <t>Sacramento State</t>
        </is>
      </c>
      <c r="B3355" t="inlineStr">
        <is>
          <t>PT</t>
        </is>
      </c>
      <c r="C3355" t="inlineStr">
        <is>
          <t>Jay Brockhaus (JR) •</t>
        </is>
      </c>
      <c r="D3355" t="inlineStr">
        <is>
          <t>Mike Melanson (RS SR) •</t>
        </is>
      </c>
      <c r="E3355" t="inlineStr">
        <is>
          <t>Hamish Adams (RS FR)</t>
        </is>
      </c>
    </row>
    <row r="3356">
      <c r="A3356" t="inlineStr">
        <is>
          <t>Sacramento State</t>
        </is>
      </c>
      <c r="B3356" t="inlineStr">
        <is>
          <t>PK</t>
        </is>
      </c>
      <c r="C3356" t="inlineStr">
        <is>
          <t>Grant Meadors (RS JR) •</t>
        </is>
      </c>
      <c r="D3356" t="inlineStr">
        <is>
          <t>Saul Marks (FR)</t>
        </is>
      </c>
    </row>
    <row r="3357">
      <c r="A3357" t="inlineStr">
        <is>
          <t>Sacramento State</t>
        </is>
      </c>
      <c r="B3357" t="inlineStr">
        <is>
          <t>KO</t>
        </is>
      </c>
      <c r="C3357" t="inlineStr">
        <is>
          <t>Saul Marks (FR)</t>
        </is>
      </c>
      <c r="D3357" t="inlineStr">
        <is>
          <t>Grant Meadors (RS JR) •</t>
        </is>
      </c>
    </row>
    <row r="3358">
      <c r="A3358" t="inlineStr">
        <is>
          <t>Sacramento State</t>
        </is>
      </c>
      <c r="B3358" t="inlineStr">
        <is>
          <t>LS</t>
        </is>
      </c>
      <c r="C3358" t="inlineStr">
        <is>
          <t>Kellan Sutton (JR) •</t>
        </is>
      </c>
      <c r="D3358" t="inlineStr">
        <is>
          <t>Caden Sim (FR)</t>
        </is>
      </c>
    </row>
    <row r="3359">
      <c r="A3359" t="inlineStr">
        <is>
          <t>Sacramento State</t>
        </is>
      </c>
      <c r="B3359" t="inlineStr">
        <is>
          <t>H</t>
        </is>
      </c>
      <c r="C3359" t="inlineStr">
        <is>
          <t>Jay Brockhaus (JR) •</t>
        </is>
      </c>
      <c r="D3359" t="inlineStr">
        <is>
          <t>Mike Melanson (RS SR) •</t>
        </is>
      </c>
      <c r="E3359" t="inlineStr">
        <is>
          <t>Hamish Adams (RS FR)</t>
        </is>
      </c>
    </row>
    <row r="3360">
      <c r="A3360" t="inlineStr">
        <is>
          <t>Sacramento State</t>
        </is>
      </c>
      <c r="B3360" t="inlineStr">
        <is>
          <t>PR</t>
        </is>
      </c>
      <c r="C3360" t="inlineStr">
        <is>
          <t>Matt Coleman (RS SR) •</t>
        </is>
      </c>
      <c r="D3360" t="inlineStr">
        <is>
          <t>Jaxon Fresques (SO)</t>
        </is>
      </c>
    </row>
    <row r="3361">
      <c r="A3361" t="inlineStr">
        <is>
          <t>Sacramento State</t>
        </is>
      </c>
      <c r="B3361" t="inlineStr">
        <is>
          <t>KR</t>
        </is>
      </c>
      <c r="C3361" t="inlineStr">
        <is>
          <t>Jaxon Fresques (SO)</t>
        </is>
      </c>
      <c r="D3361" t="inlineStr">
        <is>
          <t>Matt Coleman (RS SR) •</t>
        </is>
      </c>
    </row>
    <row r="3362">
      <c r="A3362" t="inlineStr">
        <is>
          <t>Sam Houston</t>
        </is>
      </c>
      <c r="C3362" t="inlineStr">
        <is>
          <t>OFFENSE — Air Raid (OurLads 07/23/2026)</t>
        </is>
      </c>
    </row>
    <row r="3363">
      <c r="A3363" t="inlineStr">
        <is>
          <t>Sam Houston</t>
        </is>
      </c>
      <c r="B3363" t="inlineStr">
        <is>
          <t>WR-X</t>
        </is>
      </c>
      <c r="C3363" t="inlineStr">
        <is>
          <t>Tim Burns Jr. (SR) •</t>
        </is>
      </c>
      <c r="D3363" t="inlineStr">
        <is>
          <t>Alijah Cason (JR) •</t>
        </is>
      </c>
      <c r="E3363" t="inlineStr">
        <is>
          <t>Christian Zachary (RS SO) •</t>
        </is>
      </c>
      <c r="F3363" t="inlineStr">
        <is>
          <t>Kamari Maxwell (SO) •</t>
        </is>
      </c>
    </row>
    <row r="3364">
      <c r="A3364" t="inlineStr">
        <is>
          <t>Sam Houston</t>
        </is>
      </c>
      <c r="B3364" t="inlineStr">
        <is>
          <t>WR-Z</t>
        </is>
      </c>
      <c r="C3364" t="inlineStr">
        <is>
          <t>Chris Reed (RS SR) •</t>
        </is>
      </c>
      <c r="D3364" t="inlineStr">
        <is>
          <t>Kyan Berry-Johnson (RS SO) •</t>
        </is>
      </c>
      <c r="E3364" t="inlineStr">
        <is>
          <t>Kaleb Mitchell (RS FR) •</t>
        </is>
      </c>
    </row>
    <row r="3365">
      <c r="A3365" t="inlineStr">
        <is>
          <t>Sam Houston</t>
        </is>
      </c>
      <c r="B3365" t="inlineStr">
        <is>
          <t>WR-SL</t>
        </is>
      </c>
      <c r="C3365" t="inlineStr">
        <is>
          <t>Grady O'Neill (RS SR) •</t>
        </is>
      </c>
      <c r="D3365" t="inlineStr">
        <is>
          <t>Aviyon Smith-Mack (RS JR) •</t>
        </is>
      </c>
      <c r="E3365" t="inlineStr">
        <is>
          <t>Darrick Bledsoe III (RS JR)</t>
        </is>
      </c>
      <c r="F3365" t="inlineStr">
        <is>
          <t>Ty Sexton (FR)</t>
        </is>
      </c>
    </row>
    <row r="3366">
      <c r="A3366" t="inlineStr">
        <is>
          <t>Sam Houston</t>
        </is>
      </c>
      <c r="B3366" t="inlineStr">
        <is>
          <t>LT</t>
        </is>
      </c>
      <c r="C3366" t="inlineStr">
        <is>
          <t>Denell Nix Jr. (SO) •</t>
        </is>
      </c>
      <c r="D3366" t="inlineStr">
        <is>
          <t>Joe Warren (JR) •</t>
        </is>
      </c>
    </row>
    <row r="3367">
      <c r="A3367" t="inlineStr">
        <is>
          <t>Sam Houston</t>
        </is>
      </c>
      <c r="B3367" t="inlineStr">
        <is>
          <t>LG</t>
        </is>
      </c>
      <c r="C3367" t="inlineStr">
        <is>
          <t>Brock Stukes (RS JR) •</t>
        </is>
      </c>
      <c r="D3367" t="inlineStr">
        <is>
          <t>Logan Cahill (RS FR)</t>
        </is>
      </c>
    </row>
    <row r="3368">
      <c r="A3368" t="inlineStr">
        <is>
          <t>Sam Houston</t>
        </is>
      </c>
      <c r="B3368" t="inlineStr">
        <is>
          <t>C</t>
        </is>
      </c>
      <c r="C3368" t="inlineStr">
        <is>
          <t>Josiah Chenault (RS JR) •</t>
        </is>
      </c>
      <c r="D3368" t="inlineStr">
        <is>
          <t>Cam Todd (RS SR) •</t>
        </is>
      </c>
    </row>
    <row r="3369">
      <c r="A3369" t="inlineStr">
        <is>
          <t>Sam Houston</t>
        </is>
      </c>
      <c r="B3369" t="inlineStr">
        <is>
          <t>RG</t>
        </is>
      </c>
      <c r="C3369" t="inlineStr">
        <is>
          <t>Elijah Collins (JR) •</t>
        </is>
      </c>
      <c r="D3369" t="inlineStr">
        <is>
          <t>Zo'Maryon Bryan (RS JR) •</t>
        </is>
      </c>
    </row>
    <row r="3370">
      <c r="A3370" t="inlineStr">
        <is>
          <t>Sam Houston</t>
        </is>
      </c>
      <c r="B3370" t="inlineStr">
        <is>
          <t>RT</t>
        </is>
      </c>
      <c r="C3370" t="inlineStr">
        <is>
          <t>Carter Kadow (RS SO) •</t>
        </is>
      </c>
      <c r="D3370" t="inlineStr">
        <is>
          <t>Isaac Sohn (RS JR) •</t>
        </is>
      </c>
    </row>
    <row r="3371">
      <c r="A3371" t="inlineStr">
        <is>
          <t>Sam Houston</t>
        </is>
      </c>
      <c r="B3371" t="inlineStr">
        <is>
          <t>TE</t>
        </is>
      </c>
      <c r="C3371" t="inlineStr">
        <is>
          <t>Max Whisner (RS SR) •</t>
        </is>
      </c>
      <c r="D3371" t="inlineStr">
        <is>
          <t>Matt Smith (GR) •</t>
        </is>
      </c>
      <c r="E3371" t="inlineStr">
        <is>
          <t>Brock Kuhl (RS FR) •</t>
        </is>
      </c>
      <c r="F3371" t="inlineStr">
        <is>
          <t>London Deyon (RS FR)</t>
        </is>
      </c>
    </row>
    <row r="3372">
      <c r="A3372" t="inlineStr">
        <is>
          <t>Sam Houston</t>
        </is>
      </c>
      <c r="B3372" t="inlineStr">
        <is>
          <t>QB</t>
        </is>
      </c>
      <c r="C3372" t="inlineStr">
        <is>
          <t>Landyn Locke (SO)</t>
        </is>
      </c>
      <c r="D3372" t="inlineStr">
        <is>
          <t>DJ Bailey (RS SO)</t>
        </is>
      </c>
      <c r="E3372" t="inlineStr">
        <is>
          <t>Mason Holtzclaw (FR)</t>
        </is>
      </c>
      <c r="F3372" t="inlineStr">
        <is>
          <t>Brett Holloway (FR)</t>
        </is>
      </c>
    </row>
    <row r="3373">
      <c r="A3373" t="inlineStr">
        <is>
          <t>Sam Houston</t>
        </is>
      </c>
      <c r="B3373" t="inlineStr">
        <is>
          <t>RB</t>
        </is>
      </c>
      <c r="C3373" t="inlineStr">
        <is>
          <t>Landan Brown (RS JR)</t>
        </is>
      </c>
      <c r="D3373" t="inlineStr">
        <is>
          <t>Alton McCaskill (GR) •</t>
        </is>
      </c>
      <c r="E3373" t="inlineStr">
        <is>
          <t>Jerrian Parker Jr. (JR) •</t>
        </is>
      </c>
      <c r="F3373" t="inlineStr">
        <is>
          <t>Kaden Winkfield (FR)</t>
        </is>
      </c>
    </row>
    <row r="3374">
      <c r="A3374" t="inlineStr">
        <is>
          <t>Sam Houston</t>
        </is>
      </c>
    </row>
    <row r="3375">
      <c r="A3375" t="inlineStr">
        <is>
          <t>Sam Houston</t>
        </is>
      </c>
    </row>
    <row r="3376">
      <c r="A3376" t="inlineStr">
        <is>
          <t>Sam Houston</t>
        </is>
      </c>
      <c r="C3376" t="inlineStr">
        <is>
          <t>DEFENSE — 4-2-5 (OurLads 07/23/2026)</t>
        </is>
      </c>
    </row>
    <row r="3377">
      <c r="A3377" t="inlineStr">
        <is>
          <t>Sam Houston</t>
        </is>
      </c>
      <c r="B3377" t="inlineStr">
        <is>
          <t>LDE</t>
        </is>
      </c>
      <c r="C3377" t="inlineStr">
        <is>
          <t>Josh Alexander-Felton (RS SO) •</t>
        </is>
      </c>
      <c r="D3377" t="inlineStr">
        <is>
          <t>Brody Henderson (SO)</t>
        </is>
      </c>
      <c r="E3377" t="inlineStr">
        <is>
          <t>Bryen Spaulding (SR) •</t>
        </is>
      </c>
    </row>
    <row r="3378">
      <c r="A3378" t="inlineStr">
        <is>
          <t>Sam Houston</t>
        </is>
      </c>
      <c r="B3378" t="inlineStr">
        <is>
          <t>NT</t>
        </is>
      </c>
      <c r="C3378" t="inlineStr">
        <is>
          <t>Darien Jackson (RS JR) •</t>
        </is>
      </c>
      <c r="D3378" t="inlineStr">
        <is>
          <t>She'Fon Boyd (JR) •</t>
        </is>
      </c>
      <c r="E3378" t="inlineStr">
        <is>
          <t>Justin Terrell (RS SO) •</t>
        </is>
      </c>
    </row>
    <row r="3379">
      <c r="A3379" t="inlineStr">
        <is>
          <t>Sam Houston</t>
        </is>
      </c>
      <c r="B3379" t="inlineStr">
        <is>
          <t>DT</t>
        </is>
      </c>
      <c r="C3379" t="inlineStr">
        <is>
          <t>Dylan Frazier (RS SR) •</t>
        </is>
      </c>
      <c r="D3379" t="inlineStr">
        <is>
          <t>Jarra Anderson (RS JR) •</t>
        </is>
      </c>
      <c r="E3379" t="inlineStr">
        <is>
          <t>Dimitry Nicolas (RS SO) •</t>
        </is>
      </c>
      <c r="F3379" t="inlineStr">
        <is>
          <t>Uzziah Warmate (FR)</t>
        </is>
      </c>
    </row>
    <row r="3380">
      <c r="A3380" t="inlineStr">
        <is>
          <t>Sam Houston</t>
        </is>
      </c>
      <c r="B3380" t="inlineStr">
        <is>
          <t>RDE</t>
        </is>
      </c>
      <c r="C3380" t="inlineStr">
        <is>
          <t>Chauncey Chidi (RS SR) •</t>
        </is>
      </c>
      <c r="D3380" t="inlineStr">
        <is>
          <t>Jayden Fry (RS FR) •</t>
        </is>
      </c>
      <c r="E3380" t="inlineStr">
        <is>
          <t>Zion Taylor (RS SO) •</t>
        </is>
      </c>
    </row>
    <row r="3381">
      <c r="A3381" t="inlineStr">
        <is>
          <t>Sam Houston</t>
        </is>
      </c>
      <c r="B3381" t="inlineStr">
        <is>
          <t>WLB</t>
        </is>
      </c>
      <c r="C3381" t="inlineStr">
        <is>
          <t>Brian Bates Jr. (RS JR) •</t>
        </is>
      </c>
      <c r="D3381" t="inlineStr">
        <is>
          <t>Stacy Bey (RS SO) •</t>
        </is>
      </c>
      <c r="E3381" t="inlineStr">
        <is>
          <t>Tokyo Gordon (SR) •</t>
        </is>
      </c>
    </row>
    <row r="3382">
      <c r="A3382" t="inlineStr">
        <is>
          <t>Sam Houston</t>
        </is>
      </c>
      <c r="B3382" t="inlineStr">
        <is>
          <t>MLB</t>
        </is>
      </c>
      <c r="C3382" t="inlineStr">
        <is>
          <t>Dean Ford (RS SO)</t>
        </is>
      </c>
      <c r="D3382" t="inlineStr">
        <is>
          <t>Mike King (RS SO) •</t>
        </is>
      </c>
      <c r="E3382" t="inlineStr">
        <is>
          <t>Ca'lub Holloway (RS SR)</t>
        </is>
      </c>
      <c r="F3382" t="inlineStr">
        <is>
          <t>Elijah Groves (RS SO) •</t>
        </is>
      </c>
    </row>
    <row r="3383">
      <c r="A3383" t="inlineStr">
        <is>
          <t>Sam Houston</t>
        </is>
      </c>
      <c r="B3383" t="inlineStr">
        <is>
          <t>LCB</t>
        </is>
      </c>
      <c r="C3383" t="inlineStr">
        <is>
          <t>Ishmel Atkins (RS SR) •</t>
        </is>
      </c>
      <c r="D3383" t="inlineStr">
        <is>
          <t>Joey Hunter (GR) •</t>
        </is>
      </c>
    </row>
    <row r="3384">
      <c r="A3384" t="inlineStr">
        <is>
          <t>Sam Houston</t>
        </is>
      </c>
      <c r="B3384" t="inlineStr">
        <is>
          <t>SS</t>
        </is>
      </c>
      <c r="C3384" t="inlineStr">
        <is>
          <t>Tyler Bailey (RS SR)</t>
        </is>
      </c>
      <c r="D3384" t="inlineStr">
        <is>
          <t>Jalyn Stanford (RS JR) •</t>
        </is>
      </c>
    </row>
    <row r="3385">
      <c r="A3385" t="inlineStr">
        <is>
          <t>Sam Houston</t>
        </is>
      </c>
      <c r="B3385" t="inlineStr">
        <is>
          <t>FS</t>
        </is>
      </c>
      <c r="C3385" t="inlineStr">
        <is>
          <t>Jaylon Jones (JR) •</t>
        </is>
      </c>
      <c r="D3385" t="inlineStr">
        <is>
          <t>Dravon Wilson (RS SO)</t>
        </is>
      </c>
    </row>
    <row r="3386">
      <c r="A3386" t="inlineStr">
        <is>
          <t>Sam Houston</t>
        </is>
      </c>
      <c r="B3386" t="inlineStr">
        <is>
          <t>RCB</t>
        </is>
      </c>
      <c r="C3386" t="inlineStr">
        <is>
          <t>Caesar Magee (GR) •</t>
        </is>
      </c>
      <c r="D3386" t="inlineStr">
        <is>
          <t>Octavius Henderson (RS SR) •</t>
        </is>
      </c>
    </row>
    <row r="3387">
      <c r="A3387" t="inlineStr">
        <is>
          <t>Sam Houston</t>
        </is>
      </c>
      <c r="B3387" t="inlineStr">
        <is>
          <t>NB</t>
        </is>
      </c>
      <c r="C3387" t="inlineStr">
        <is>
          <t>Jace Arnold (RS JR) •</t>
        </is>
      </c>
    </row>
    <row r="3388">
      <c r="A3388" t="inlineStr">
        <is>
          <t>Sam Houston</t>
        </is>
      </c>
    </row>
    <row r="3389">
      <c r="A3389" t="inlineStr">
        <is>
          <t>Sam Houston</t>
        </is>
      </c>
      <c r="C3389" t="inlineStr">
        <is>
          <t>SPECIAL TEAMS (OurLads 07/23/2026)</t>
        </is>
      </c>
    </row>
    <row r="3390">
      <c r="A3390" t="inlineStr">
        <is>
          <t>Sam Houston</t>
        </is>
      </c>
      <c r="B3390" t="inlineStr">
        <is>
          <t>PT</t>
        </is>
      </c>
      <c r="C3390" t="inlineStr">
        <is>
          <t>Cal Joseph (SO) •</t>
        </is>
      </c>
    </row>
    <row r="3391">
      <c r="A3391" t="inlineStr">
        <is>
          <t>Sam Houston</t>
        </is>
      </c>
      <c r="B3391" t="inlineStr">
        <is>
          <t>PK</t>
        </is>
      </c>
      <c r="C3391" t="inlineStr">
        <is>
          <t>Sam Carpenter (RS JR) •</t>
        </is>
      </c>
      <c r="D3391" t="inlineStr">
        <is>
          <t>Tate Ryan (RS SO)</t>
        </is>
      </c>
    </row>
    <row r="3392">
      <c r="A3392" t="inlineStr">
        <is>
          <t>Sam Houston</t>
        </is>
      </c>
      <c r="B3392" t="inlineStr">
        <is>
          <t>KO</t>
        </is>
      </c>
      <c r="C3392" t="inlineStr">
        <is>
          <t>Sam Carpenter (RS JR) •</t>
        </is>
      </c>
      <c r="D3392" t="inlineStr">
        <is>
          <t>Nico Ottomanelli (RS SO) •</t>
        </is>
      </c>
    </row>
    <row r="3393">
      <c r="A3393" t="inlineStr">
        <is>
          <t>Sam Houston</t>
        </is>
      </c>
      <c r="B3393" t="inlineStr">
        <is>
          <t>LS</t>
        </is>
      </c>
      <c r="C3393" t="inlineStr">
        <is>
          <t>Carson Whitington (RS SR) •</t>
        </is>
      </c>
      <c r="D3393" t="inlineStr">
        <is>
          <t>Cameron McCulloch (RS SO) •</t>
        </is>
      </c>
      <c r="E3393" t="inlineStr">
        <is>
          <t>Victor Gamboa (FR)</t>
        </is>
      </c>
    </row>
    <row r="3394">
      <c r="A3394" t="inlineStr">
        <is>
          <t>Sam Houston</t>
        </is>
      </c>
      <c r="B3394" t="inlineStr">
        <is>
          <t>H</t>
        </is>
      </c>
      <c r="C3394" t="inlineStr">
        <is>
          <t>Nico Ottomanelli (RS SO) •</t>
        </is>
      </c>
      <c r="D3394" t="inlineStr">
        <is>
          <t>Tim Burns Jr. (SR) •</t>
        </is>
      </c>
    </row>
    <row r="3395">
      <c r="A3395" t="inlineStr">
        <is>
          <t>Sam Houston</t>
        </is>
      </c>
      <c r="B3395" t="inlineStr">
        <is>
          <t>PR</t>
        </is>
      </c>
      <c r="C3395" t="inlineStr">
        <is>
          <t>Tim Burns Jr. (SR) •</t>
        </is>
      </c>
    </row>
    <row r="3396">
      <c r="A3396" t="inlineStr">
        <is>
          <t>Sam Houston</t>
        </is>
      </c>
      <c r="B3396" t="inlineStr">
        <is>
          <t>KR</t>
        </is>
      </c>
      <c r="C3396" t="inlineStr">
        <is>
          <t>Tim Burns Jr. (SR) •</t>
        </is>
      </c>
      <c r="D3396" t="inlineStr">
        <is>
          <t>Grady O'Neill (RS SR) •</t>
        </is>
      </c>
    </row>
    <row r="3397">
      <c r="A3397" t="inlineStr">
        <is>
          <t>San Diego State</t>
        </is>
      </c>
      <c r="C3397" t="inlineStr">
        <is>
          <t>OFFENSE — Multiple (OurLads 08/04/2026)</t>
        </is>
      </c>
    </row>
    <row r="3398">
      <c r="A3398" t="inlineStr">
        <is>
          <t>San Diego State</t>
        </is>
      </c>
      <c r="B3398" t="inlineStr">
        <is>
          <t>WR-X</t>
        </is>
      </c>
      <c r="C3398" t="inlineStr">
        <is>
          <t>Jacob Bostick (RS SR) •</t>
        </is>
      </c>
      <c r="D3398" t="inlineStr">
        <is>
          <t>Aldrich Doe (JR) •</t>
        </is>
      </c>
      <c r="E3398" t="inlineStr">
        <is>
          <t>Will Cianfrini (RS SO)</t>
        </is>
      </c>
      <c r="F3398" t="inlineStr">
        <is>
          <t>Ayo Shotomide-King (RS SR) •</t>
        </is>
      </c>
    </row>
    <row r="3399">
      <c r="A3399" t="inlineStr">
        <is>
          <t>San Diego State</t>
        </is>
      </c>
      <c r="B3399" t="inlineStr">
        <is>
          <t>WR-Z</t>
        </is>
      </c>
      <c r="C3399" t="inlineStr">
        <is>
          <t>Justius Lowe (RS SR) •</t>
        </is>
      </c>
      <c r="D3399" t="inlineStr">
        <is>
          <t>Bert Emanuel Jr. (RS SR) •</t>
        </is>
      </c>
      <c r="E3399" t="inlineStr">
        <is>
          <t>Donovan Brown (SR) •</t>
        </is>
      </c>
    </row>
    <row r="3400">
      <c r="A3400" t="inlineStr">
        <is>
          <t>San Diego State</t>
        </is>
      </c>
      <c r="B3400" t="inlineStr">
        <is>
          <t>WR-SL</t>
        </is>
      </c>
      <c r="C3400" t="inlineStr">
        <is>
          <t>Jordan Napier (RS JR)</t>
        </is>
      </c>
      <c r="D3400" t="inlineStr">
        <is>
          <t>Nathan Acevedo (RS SR) •</t>
        </is>
      </c>
      <c r="E3400" t="inlineStr">
        <is>
          <t>Jaylon Hawkins (RS FR)</t>
        </is>
      </c>
      <c r="F3400" t="inlineStr">
        <is>
          <t>Daishaun Davis (FR)</t>
        </is>
      </c>
    </row>
    <row r="3401">
      <c r="A3401" t="inlineStr">
        <is>
          <t>San Diego State</t>
        </is>
      </c>
      <c r="B3401" t="inlineStr">
        <is>
          <t>LT</t>
        </is>
      </c>
      <c r="C3401" t="inlineStr">
        <is>
          <t>Joseph Borjon (RS SR) •</t>
        </is>
      </c>
      <c r="D3401" t="inlineStr">
        <is>
          <t>Mercer Luniewski (RS SO) •</t>
        </is>
      </c>
      <c r="E3401" t="inlineStr">
        <is>
          <t>Delon Craft Jr. (RS FR)</t>
        </is>
      </c>
      <c r="F3401" t="inlineStr">
        <is>
          <t>Cam May (RS SR) •</t>
        </is>
      </c>
    </row>
    <row r="3402">
      <c r="A3402" t="inlineStr">
        <is>
          <t>San Diego State</t>
        </is>
      </c>
      <c r="B3402" t="inlineStr">
        <is>
          <t>LG</t>
        </is>
      </c>
      <c r="C3402" t="inlineStr">
        <is>
          <t>Kalan Ellis (RS SR) •</t>
        </is>
      </c>
      <c r="D3402" t="inlineStr">
        <is>
          <t>Evan Lawrence (RS SO) •</t>
        </is>
      </c>
      <c r="E3402" t="inlineStr">
        <is>
          <t>Harlem Nellum (FR)</t>
        </is>
      </c>
    </row>
    <row r="3403">
      <c r="A3403" t="inlineStr">
        <is>
          <t>San Diego State</t>
        </is>
      </c>
      <c r="B3403" t="inlineStr">
        <is>
          <t>C</t>
        </is>
      </c>
      <c r="C3403" t="inlineStr">
        <is>
          <t>Isaac Lucas (RS JR) •</t>
        </is>
      </c>
      <c r="D3403" t="inlineStr">
        <is>
          <t>Justice Turner (RS SO) •</t>
        </is>
      </c>
    </row>
    <row r="3404">
      <c r="A3404" t="inlineStr">
        <is>
          <t>San Diego State</t>
        </is>
      </c>
      <c r="B3404" t="inlineStr">
        <is>
          <t>RG</t>
        </is>
      </c>
      <c r="C3404" t="inlineStr">
        <is>
          <t>Michael Levelle Watkins (RS SO) •</t>
        </is>
      </c>
      <c r="D3404" t="inlineStr">
        <is>
          <t>Ikbahl Kassim (SO)</t>
        </is>
      </c>
      <c r="E3404" t="inlineStr">
        <is>
          <t>Charlton Luniewski (RS SO) •</t>
        </is>
      </c>
    </row>
    <row r="3405">
      <c r="A3405" t="inlineStr">
        <is>
          <t>San Diego State</t>
        </is>
      </c>
      <c r="B3405" t="inlineStr">
        <is>
          <t>RT</t>
        </is>
      </c>
      <c r="C3405" t="inlineStr">
        <is>
          <t>Dennis Jones (RS SR) •</t>
        </is>
      </c>
      <c r="D3405" t="inlineStr">
        <is>
          <t>Ashdon Wnetrzak (RS FR)</t>
        </is>
      </c>
      <c r="E3405" t="inlineStr">
        <is>
          <t>Jarvis Williams (FR)</t>
        </is>
      </c>
    </row>
    <row r="3406">
      <c r="A3406" t="inlineStr">
        <is>
          <t>San Diego State</t>
        </is>
      </c>
      <c r="B3406" t="inlineStr">
        <is>
          <t>TE</t>
        </is>
      </c>
      <c r="C3406" t="inlineStr">
        <is>
          <t>Jackson Ford (RS SO) •</t>
        </is>
      </c>
      <c r="D3406" t="inlineStr">
        <is>
          <t>Ryan Wolfer (RS SO)</t>
        </is>
      </c>
      <c r="E3406" t="inlineStr">
        <is>
          <t>Kime Fangupo (SO) •</t>
        </is>
      </c>
    </row>
    <row r="3407">
      <c r="A3407" t="inlineStr">
        <is>
          <t>San Diego State</t>
        </is>
      </c>
      <c r="B3407" t="inlineStr">
        <is>
          <t>QB</t>
        </is>
      </c>
      <c r="C3407" t="inlineStr">
        <is>
          <t>Jayden Denegal (RS SR) •</t>
        </is>
      </c>
      <c r="D3407" t="inlineStr">
        <is>
          <t>Stone Saunders (RS FR) •</t>
        </is>
      </c>
      <c r="E3407" t="inlineStr">
        <is>
          <t>Draiden Trudeau (RS FR)</t>
        </is>
      </c>
      <c r="F3407" t="inlineStr">
        <is>
          <t>Brady Campbell (FR)</t>
        </is>
      </c>
    </row>
    <row r="3408">
      <c r="A3408" t="inlineStr">
        <is>
          <t>San Diego State</t>
        </is>
      </c>
      <c r="B3408" t="inlineStr">
        <is>
          <t>RB</t>
        </is>
      </c>
      <c r="C3408" t="inlineStr">
        <is>
          <t>Lucky Sutton (RS SR)</t>
        </is>
      </c>
      <c r="D3408" t="inlineStr">
        <is>
          <t>Christian Washington (RS SR) •</t>
        </is>
      </c>
      <c r="E3408" t="inlineStr">
        <is>
          <t>Javion Kinnard (SO) •</t>
        </is>
      </c>
    </row>
    <row r="3409">
      <c r="A3409" t="inlineStr">
        <is>
          <t>San Diego State</t>
        </is>
      </c>
    </row>
    <row r="3410">
      <c r="A3410" t="inlineStr">
        <is>
          <t>San Diego State</t>
        </is>
      </c>
    </row>
    <row r="3411">
      <c r="A3411" t="inlineStr">
        <is>
          <t>San Diego State</t>
        </is>
      </c>
      <c r="C3411" t="inlineStr">
        <is>
          <t>DEFENSE — 4-2-5 (OurLads 08/04/2026)</t>
        </is>
      </c>
    </row>
    <row r="3412">
      <c r="A3412" t="inlineStr">
        <is>
          <t>San Diego State</t>
        </is>
      </c>
      <c r="B3412" t="inlineStr">
        <is>
          <t>LDE</t>
        </is>
      </c>
      <c r="C3412" t="inlineStr">
        <is>
          <t>Brady Nassar (SR)</t>
        </is>
      </c>
      <c r="D3412" t="inlineStr">
        <is>
          <t>Djibril Rahman (RS JR) •</t>
        </is>
      </c>
      <c r="E3412" t="inlineStr">
        <is>
          <t>Brian Townsend Jr. (RS FR)</t>
        </is>
      </c>
      <c r="F3412" t="inlineStr">
        <is>
          <t>Charlie Stewart (RS SR)</t>
        </is>
      </c>
    </row>
    <row r="3413">
      <c r="A3413" t="inlineStr">
        <is>
          <t>San Diego State</t>
        </is>
      </c>
      <c r="B3413" t="inlineStr">
        <is>
          <t>NT</t>
        </is>
      </c>
      <c r="C3413" t="inlineStr">
        <is>
          <t>Gavriel Lightfoot (RS SR) •</t>
        </is>
      </c>
      <c r="D3413" t="inlineStr">
        <is>
          <t>Tuaoa Tauili'ili (RS SR) •</t>
        </is>
      </c>
    </row>
    <row r="3414">
      <c r="A3414" t="inlineStr">
        <is>
          <t>San Diego State</t>
        </is>
      </c>
      <c r="B3414" t="inlineStr">
        <is>
          <t>DT</t>
        </is>
      </c>
      <c r="C3414" t="inlineStr">
        <is>
          <t>Malachi Finau (RS SR) •</t>
        </is>
      </c>
      <c r="D3414" t="inlineStr">
        <is>
          <t>Krishna Clay (SR) •</t>
        </is>
      </c>
      <c r="E3414" t="inlineStr">
        <is>
          <t>Amari Comier (SR) •</t>
        </is>
      </c>
      <c r="F3414" t="inlineStr">
        <is>
          <t>Kainoa Davis (RS SO) •</t>
        </is>
      </c>
    </row>
    <row r="3415">
      <c r="A3415" t="inlineStr">
        <is>
          <t>San Diego State</t>
        </is>
      </c>
      <c r="B3415" t="inlineStr">
        <is>
          <t>RDE</t>
        </is>
      </c>
      <c r="C3415" t="inlineStr">
        <is>
          <t>Kai Wallin (RS SR) •</t>
        </is>
      </c>
      <c r="D3415" t="inlineStr">
        <is>
          <t>Nate Henrich (JR) •</t>
        </is>
      </c>
      <c r="E3415" t="inlineStr">
        <is>
          <t>Lucan Amituanai (RS FR)</t>
        </is>
      </c>
    </row>
    <row r="3416">
      <c r="A3416" t="inlineStr">
        <is>
          <t>San Diego State</t>
        </is>
      </c>
      <c r="B3416" t="inlineStr">
        <is>
          <t>WLB</t>
        </is>
      </c>
      <c r="C3416" t="inlineStr">
        <is>
          <t>Sione Hala (RS SR) •</t>
        </is>
      </c>
      <c r="D3416" t="inlineStr">
        <is>
          <t>Cameron Cooper (JR) •</t>
        </is>
      </c>
      <c r="E3416" t="inlineStr">
        <is>
          <t>Alijah Lash (FR)</t>
        </is>
      </c>
      <c r="F3416" t="inlineStr">
        <is>
          <t>Oberhiri Eyafe (RS SO) •</t>
        </is>
      </c>
    </row>
    <row r="3417">
      <c r="A3417" t="inlineStr">
        <is>
          <t>San Diego State</t>
        </is>
      </c>
      <c r="B3417" t="inlineStr">
        <is>
          <t>MLB</t>
        </is>
      </c>
      <c r="C3417" t="inlineStr">
        <is>
          <t>Tano Letuli (SR) •</t>
        </is>
      </c>
      <c r="D3417" t="inlineStr">
        <is>
          <t>Jeramiah Lewis (SO) •</t>
        </is>
      </c>
      <c r="E3417" t="inlineStr">
        <is>
          <t>Dean Harrington (RS SO)</t>
        </is>
      </c>
    </row>
    <row r="3418">
      <c r="A3418" t="inlineStr">
        <is>
          <t>San Diego State</t>
        </is>
      </c>
      <c r="B3418" t="inlineStr">
        <is>
          <t>LCB</t>
        </is>
      </c>
      <c r="C3418" t="inlineStr">
        <is>
          <t>Caleb Ricks (SO) •</t>
        </is>
      </c>
      <c r="D3418" t="inlineStr">
        <is>
          <t>Jason Oliver (RS SR) •</t>
        </is>
      </c>
      <c r="E3418" t="inlineStr">
        <is>
          <t>Jelani Whitmore (RS SR)</t>
        </is>
      </c>
      <c r="F3418" t="inlineStr">
        <is>
          <t>Dareon Edmonds (FR)</t>
        </is>
      </c>
    </row>
    <row r="3419">
      <c r="A3419" t="inlineStr">
        <is>
          <t>San Diego State</t>
        </is>
      </c>
      <c r="B3419" t="inlineStr">
        <is>
          <t>SS</t>
        </is>
      </c>
      <c r="C3419" t="inlineStr">
        <is>
          <t>Jelani McLaughlin (RS JR)</t>
        </is>
      </c>
      <c r="D3419" t="inlineStr">
        <is>
          <t>Max Garrison (RS SR)</t>
        </is>
      </c>
      <c r="E3419" t="inlineStr">
        <is>
          <t>Josh Hunter (RS JR)</t>
        </is>
      </c>
    </row>
    <row r="3420">
      <c r="A3420" t="inlineStr">
        <is>
          <t>San Diego State</t>
        </is>
      </c>
      <c r="B3420" t="inlineStr">
        <is>
          <t>FS</t>
        </is>
      </c>
      <c r="C3420" t="inlineStr">
        <is>
          <t>Isaiah Green (RS JR) •</t>
        </is>
      </c>
      <c r="D3420" t="inlineStr">
        <is>
          <t>Solomon Davis (RS JR) •</t>
        </is>
      </c>
      <c r="E3420" t="inlineStr">
        <is>
          <t>Kaimana Tufaga (RS FR)</t>
        </is>
      </c>
    </row>
    <row r="3421">
      <c r="A3421" t="inlineStr">
        <is>
          <t>San Diego State</t>
        </is>
      </c>
      <c r="B3421" t="inlineStr">
        <is>
          <t>RCB</t>
        </is>
      </c>
      <c r="C3421" t="inlineStr">
        <is>
          <t>Mike Lindsay (SO) •</t>
        </is>
      </c>
      <c r="D3421" t="inlineStr">
        <is>
          <t>Jamison Starks (SO) •</t>
        </is>
      </c>
      <c r="E3421" t="inlineStr">
        <is>
          <t>Braylon Cardwell (RS FR)</t>
        </is>
      </c>
    </row>
    <row r="3422">
      <c r="A3422" t="inlineStr">
        <is>
          <t>San Diego State</t>
        </is>
      </c>
      <c r="B3422" t="inlineStr">
        <is>
          <t>NB</t>
        </is>
      </c>
      <c r="C3422" t="inlineStr">
        <is>
          <t>Josiah Cox (SR) •</t>
        </is>
      </c>
      <c r="D3422" t="inlineStr">
        <is>
          <t>Jalen Thomeson (SR) •</t>
        </is>
      </c>
      <c r="E3422" t="inlineStr">
        <is>
          <t>Prince Williams (RS SO)</t>
        </is>
      </c>
    </row>
    <row r="3423">
      <c r="A3423" t="inlineStr">
        <is>
          <t>San Diego State</t>
        </is>
      </c>
    </row>
    <row r="3424">
      <c r="A3424" t="inlineStr">
        <is>
          <t>San Diego State</t>
        </is>
      </c>
      <c r="C3424" t="inlineStr">
        <is>
          <t>SPECIAL TEAMS (OurLads 08/04/2026)</t>
        </is>
      </c>
    </row>
    <row r="3425">
      <c r="A3425" t="inlineStr">
        <is>
          <t>San Diego State</t>
        </is>
      </c>
      <c r="B3425" t="inlineStr">
        <is>
          <t>PT</t>
        </is>
      </c>
      <c r="C3425" t="inlineStr">
        <is>
          <t>Tashi Dorje (RS JR) •</t>
        </is>
      </c>
      <c r="D3425" t="inlineStr">
        <is>
          <t>Camden Cowgill (JR) •</t>
        </is>
      </c>
    </row>
    <row r="3426">
      <c r="A3426" t="inlineStr">
        <is>
          <t>San Diego State</t>
        </is>
      </c>
      <c r="B3426" t="inlineStr">
        <is>
          <t>PK</t>
        </is>
      </c>
      <c r="C3426" t="inlineStr">
        <is>
          <t>Noah Serna (RS SR) •</t>
        </is>
      </c>
      <c r="D3426" t="inlineStr">
        <is>
          <t>Cooper DiLeva (RS JR) •</t>
        </is>
      </c>
      <c r="E3426" t="inlineStr">
        <is>
          <t>Lane Garner (JR) •</t>
        </is>
      </c>
      <c r="F3426" t="inlineStr">
        <is>
          <t>Tyler Prasuhn (RS FR) •</t>
        </is>
      </c>
    </row>
    <row r="3427">
      <c r="A3427" t="inlineStr">
        <is>
          <t>San Diego State</t>
        </is>
      </c>
      <c r="B3427" t="inlineStr">
        <is>
          <t>KO</t>
        </is>
      </c>
      <c r="C3427" t="inlineStr">
        <is>
          <t>Noah Serna (RS SR) •</t>
        </is>
      </c>
      <c r="D3427" t="inlineStr">
        <is>
          <t>Cooper DiLeva (RS JR) •</t>
        </is>
      </c>
      <c r="E3427" t="inlineStr">
        <is>
          <t>Lane Garner (JR) •</t>
        </is>
      </c>
      <c r="F3427" t="inlineStr">
        <is>
          <t>Tyler Prasuhn (RS FR) •</t>
        </is>
      </c>
    </row>
    <row r="3428">
      <c r="A3428" t="inlineStr">
        <is>
          <t>San Diego State</t>
        </is>
      </c>
      <c r="B3428" t="inlineStr">
        <is>
          <t>LS</t>
        </is>
      </c>
      <c r="C3428" t="inlineStr">
        <is>
          <t>Connor Poulson (RS SO)</t>
        </is>
      </c>
      <c r="D3428" t="inlineStr">
        <is>
          <t>Chase Schubert (SO) •</t>
        </is>
      </c>
    </row>
    <row r="3429">
      <c r="A3429" t="inlineStr">
        <is>
          <t>San Diego State</t>
        </is>
      </c>
      <c r="B3429" t="inlineStr">
        <is>
          <t>H</t>
        </is>
      </c>
      <c r="C3429" t="inlineStr">
        <is>
          <t>Tashi Dorje (RS JR) •</t>
        </is>
      </c>
      <c r="D3429" t="inlineStr">
        <is>
          <t>Camden Cowgill (JR) •</t>
        </is>
      </c>
    </row>
    <row r="3430">
      <c r="A3430" t="inlineStr">
        <is>
          <t>San Diego State</t>
        </is>
      </c>
      <c r="B3430" t="inlineStr">
        <is>
          <t>PR</t>
        </is>
      </c>
      <c r="C3430" t="inlineStr">
        <is>
          <t>Jordan Napier (RS JR)</t>
        </is>
      </c>
      <c r="D3430" t="inlineStr">
        <is>
          <t>Donovan Brown (SR) •</t>
        </is>
      </c>
      <c r="E3430" t="inlineStr">
        <is>
          <t>Nathan Acevedo (RS SR) •</t>
        </is>
      </c>
    </row>
    <row r="3431">
      <c r="A3431" t="inlineStr">
        <is>
          <t>San Diego State</t>
        </is>
      </c>
      <c r="B3431" t="inlineStr">
        <is>
          <t>KR</t>
        </is>
      </c>
      <c r="C3431" t="inlineStr">
        <is>
          <t>Jordan Napier (RS JR)</t>
        </is>
      </c>
      <c r="D3431" t="inlineStr">
        <is>
          <t>Donovan Brown (SR) •</t>
        </is>
      </c>
      <c r="E3431" t="inlineStr">
        <is>
          <t>Christian Washington (RS SR) •</t>
        </is>
      </c>
    </row>
    <row r="3432">
      <c r="A3432" t="inlineStr">
        <is>
          <t>San José State</t>
        </is>
      </c>
      <c r="C3432" t="inlineStr">
        <is>
          <t>OFFENSE — Spread-N-Shred (OurLads 08/03/2026)</t>
        </is>
      </c>
    </row>
    <row r="3433">
      <c r="A3433" t="inlineStr">
        <is>
          <t>San José State</t>
        </is>
      </c>
      <c r="B3433" t="inlineStr">
        <is>
          <t>WR-X</t>
        </is>
      </c>
      <c r="C3433" t="inlineStr">
        <is>
          <t>Anthony Ivey (RS SR) •</t>
        </is>
      </c>
      <c r="D3433" t="inlineStr">
        <is>
          <t>Cooper Hoch (RS JR)</t>
        </is>
      </c>
      <c r="E3433" t="inlineStr">
        <is>
          <t>Tama Amisone (SO)</t>
        </is>
      </c>
    </row>
    <row r="3434">
      <c r="A3434" t="inlineStr">
        <is>
          <t>San José State</t>
        </is>
      </c>
      <c r="B3434" t="inlineStr">
        <is>
          <t>WR-Z</t>
        </is>
      </c>
      <c r="C3434" t="inlineStr">
        <is>
          <t>Jordan Anderson (RS SO) •</t>
        </is>
      </c>
      <c r="D3434" t="inlineStr">
        <is>
          <t>Malachi Riley (RS JR) •</t>
        </is>
      </c>
      <c r="E3434" t="inlineStr">
        <is>
          <t>Devin Olmande (FR)</t>
        </is>
      </c>
    </row>
    <row r="3435">
      <c r="A3435" t="inlineStr">
        <is>
          <t>San José State</t>
        </is>
      </c>
      <c r="B3435" t="inlineStr">
        <is>
          <t>WR-SL</t>
        </is>
      </c>
      <c r="C3435" t="inlineStr">
        <is>
          <t>Jerry McClure (RS JR) •</t>
        </is>
      </c>
      <c r="D3435" t="inlineStr">
        <is>
          <t>Dominique McKenzie (RS SO) •</t>
        </is>
      </c>
      <c r="E3435" t="inlineStr">
        <is>
          <t>Carson Clark (FR)</t>
        </is>
      </c>
    </row>
    <row r="3436">
      <c r="A3436" t="inlineStr">
        <is>
          <t>San José State</t>
        </is>
      </c>
      <c r="B3436" t="inlineStr">
        <is>
          <t>LT</t>
        </is>
      </c>
      <c r="C3436" t="inlineStr">
        <is>
          <t>Tyler Chen (RS JR) •</t>
        </is>
      </c>
      <c r="D3436" t="inlineStr">
        <is>
          <t>Ikinasio Tupou (RS SO) •</t>
        </is>
      </c>
    </row>
    <row r="3437">
      <c r="A3437" t="inlineStr">
        <is>
          <t>San José State</t>
        </is>
      </c>
      <c r="B3437" t="inlineStr">
        <is>
          <t>LG</t>
        </is>
      </c>
      <c r="C3437" t="inlineStr">
        <is>
          <t>Lavaka Taukeiaho (RS SR) •</t>
        </is>
      </c>
      <c r="D3437" t="inlineStr">
        <is>
          <t>Mitchell Jones (SO) •</t>
        </is>
      </c>
    </row>
    <row r="3438">
      <c r="A3438" t="inlineStr">
        <is>
          <t>San José State</t>
        </is>
      </c>
      <c r="B3438" t="inlineStr">
        <is>
          <t>C</t>
        </is>
      </c>
      <c r="C3438" t="inlineStr">
        <is>
          <t>Nathan Balestrieri (RS JR)</t>
        </is>
      </c>
      <c r="D3438" t="inlineStr">
        <is>
          <t>Joseph Harbert (RS SR)</t>
        </is>
      </c>
      <c r="E3438" t="inlineStr">
        <is>
          <t>Daniel Tuliau (RS FR)</t>
        </is>
      </c>
    </row>
    <row r="3439">
      <c r="A3439" t="inlineStr">
        <is>
          <t>San José State</t>
        </is>
      </c>
      <c r="B3439" t="inlineStr">
        <is>
          <t>RG</t>
        </is>
      </c>
      <c r="C3439" t="inlineStr">
        <is>
          <t>Simeon Afalava (SR) •</t>
        </is>
      </c>
      <c r="D3439" t="inlineStr">
        <is>
          <t>Daniel Moleni (RS SR) •</t>
        </is>
      </c>
      <c r="E3439" t="inlineStr">
        <is>
          <t>Mitchell Brown (RS SO)</t>
        </is>
      </c>
    </row>
    <row r="3440">
      <c r="A3440" t="inlineStr">
        <is>
          <t>San José State</t>
        </is>
      </c>
      <c r="B3440" t="inlineStr">
        <is>
          <t>RT</t>
        </is>
      </c>
      <c r="C3440" t="inlineStr">
        <is>
          <t>Brian Tapu (RS FR) •</t>
        </is>
      </c>
      <c r="D3440" t="inlineStr">
        <is>
          <t>Manuel Serna (RS SO)</t>
        </is>
      </c>
    </row>
    <row r="3441">
      <c r="A3441" t="inlineStr">
        <is>
          <t>San José State</t>
        </is>
      </c>
      <c r="B3441" t="inlineStr">
        <is>
          <t>TE</t>
        </is>
      </c>
      <c r="C3441" t="inlineStr">
        <is>
          <t>Ryan Boultwood (RS JR) •</t>
        </is>
      </c>
      <c r="D3441" t="inlineStr">
        <is>
          <t>Kamaehu Kopa-Kaawalauole (RS JR)</t>
        </is>
      </c>
      <c r="E3441" t="inlineStr">
        <is>
          <t>Max Friedman (RS SO) •</t>
        </is>
      </c>
      <c r="F3441" t="inlineStr">
        <is>
          <t>Shane Kiley (FR)</t>
        </is>
      </c>
    </row>
    <row r="3442">
      <c r="A3442" t="inlineStr">
        <is>
          <t>San José State</t>
        </is>
      </c>
      <c r="B3442" t="inlineStr">
        <is>
          <t>QB</t>
        </is>
      </c>
      <c r="C3442" t="inlineStr">
        <is>
          <t>Luke Weaver (RS SR) •</t>
        </is>
      </c>
      <c r="D3442" t="inlineStr">
        <is>
          <t>Robert McDaniel (RS FR)</t>
        </is>
      </c>
      <c r="E3442" t="inlineStr">
        <is>
          <t>Daniel Rolovich (FR)</t>
        </is>
      </c>
      <c r="F3442" t="inlineStr">
        <is>
          <t>Hudson Wyatt (JR) •</t>
        </is>
      </c>
    </row>
    <row r="3443">
      <c r="A3443" t="inlineStr">
        <is>
          <t>San José State</t>
        </is>
      </c>
      <c r="B3443" t="inlineStr">
        <is>
          <t>RB</t>
        </is>
      </c>
      <c r="C3443" t="inlineStr">
        <is>
          <t>Jabari Bates (RS SR)</t>
        </is>
      </c>
      <c r="D3443" t="inlineStr">
        <is>
          <t>Isaiah Carlson (RS JR) •</t>
        </is>
      </c>
      <c r="E3443" t="inlineStr">
        <is>
          <t>Viliami Teu (RS JR)</t>
        </is>
      </c>
      <c r="F3443" t="inlineStr">
        <is>
          <t>Sir Autry (RS FR)</t>
        </is>
      </c>
    </row>
    <row r="3444">
      <c r="A3444" t="inlineStr">
        <is>
          <t>San José State</t>
        </is>
      </c>
      <c r="B3444" t="inlineStr">
        <is>
          <t>LOLB</t>
        </is>
      </c>
      <c r="C3444" t="inlineStr">
        <is>
          <t>Aizik Mahuka (JR) •</t>
        </is>
      </c>
      <c r="D3444" t="inlineStr">
        <is>
          <t>John Norwood (RS SR)</t>
        </is>
      </c>
      <c r="E3444" t="inlineStr">
        <is>
          <t>Dylan Lee (RS JR)</t>
        </is>
      </c>
    </row>
    <row r="3445">
      <c r="A3445" t="inlineStr">
        <is>
          <t>San José State</t>
        </is>
      </c>
      <c r="B3445" t="inlineStr">
        <is>
          <t>ROLB</t>
        </is>
      </c>
      <c r="C3445" t="inlineStr">
        <is>
          <t>Ethan Powell (RS SR)</t>
        </is>
      </c>
      <c r="D3445" t="inlineStr">
        <is>
          <t>Malakai Hoeft (RS SR) •</t>
        </is>
      </c>
      <c r="E3445" t="inlineStr">
        <is>
          <t>Cayden Woolwine (RS SO) •</t>
        </is>
      </c>
    </row>
    <row r="3446">
      <c r="A3446" t="inlineStr">
        <is>
          <t>San José State</t>
        </is>
      </c>
      <c r="C3446" t="inlineStr">
        <is>
          <t>DEFENSE — Multiple 3-4 (OurLads 08/03/2026)</t>
        </is>
      </c>
    </row>
    <row r="3447">
      <c r="A3447" t="inlineStr">
        <is>
          <t>San José State</t>
        </is>
      </c>
      <c r="B3447" t="inlineStr">
        <is>
          <t>LDE</t>
        </is>
      </c>
      <c r="C3447" t="inlineStr">
        <is>
          <t>Dejon Roney (RS SR)</t>
        </is>
      </c>
      <c r="D3447" t="inlineStr">
        <is>
          <t>Etu Finau (RS SR) •</t>
        </is>
      </c>
      <c r="E3447" t="inlineStr">
        <is>
          <t>Noa Siaosi (JR)</t>
        </is>
      </c>
      <c r="F3447" t="inlineStr">
        <is>
          <t>Justin Stearns (RS SR)</t>
        </is>
      </c>
    </row>
    <row r="3448">
      <c r="A3448" t="inlineStr">
        <is>
          <t>San José State</t>
        </is>
      </c>
      <c r="B3448" t="inlineStr">
        <is>
          <t>NT</t>
        </is>
      </c>
      <c r="C3448" t="inlineStr">
        <is>
          <t>Solomone Langi (SR) •</t>
        </is>
      </c>
      <c r="D3448" t="inlineStr">
        <is>
          <t>Jayland McGlothen (JR) •</t>
        </is>
      </c>
      <c r="E3448" t="inlineStr">
        <is>
          <t>Auma Jennings (FR)</t>
        </is>
      </c>
    </row>
    <row r="3449">
      <c r="A3449" t="inlineStr">
        <is>
          <t>San José State</t>
        </is>
      </c>
      <c r="B3449" t="inlineStr">
        <is>
          <t>RDE</t>
        </is>
      </c>
      <c r="C3449" t="inlineStr">
        <is>
          <t>Ian Shewell (RS SR) •</t>
        </is>
      </c>
      <c r="D3449" t="inlineStr">
        <is>
          <t>Star Taimani (SO) •</t>
        </is>
      </c>
      <c r="E3449" t="inlineStr">
        <is>
          <t>Colton Thomas (RS FR)</t>
        </is>
      </c>
      <c r="F3449" t="inlineStr">
        <is>
          <t>Jeremiah Tuiileila (RS FR) •</t>
        </is>
      </c>
    </row>
    <row r="3450">
      <c r="A3450" t="inlineStr">
        <is>
          <t>San José State</t>
        </is>
      </c>
      <c r="B3450" t="inlineStr">
        <is>
          <t>WLB</t>
        </is>
      </c>
      <c r="C3450" t="inlineStr">
        <is>
          <t>Brady Van Bennekum (RS JR)</t>
        </is>
      </c>
      <c r="D3450" t="inlineStr">
        <is>
          <t>Champ Kapanui (RS FR)</t>
        </is>
      </c>
      <c r="E3450" t="inlineStr">
        <is>
          <t>Lance Mitchell (FR)</t>
        </is>
      </c>
    </row>
    <row r="3451">
      <c r="A3451" t="inlineStr">
        <is>
          <t>San José State</t>
        </is>
      </c>
      <c r="B3451" t="inlineStr">
        <is>
          <t>MLB</t>
        </is>
      </c>
      <c r="C3451" t="inlineStr">
        <is>
          <t>Naseri Danielson (RS JR) •</t>
        </is>
      </c>
      <c r="D3451" t="inlineStr">
        <is>
          <t>Sirr Bible (RS FR)</t>
        </is>
      </c>
      <c r="E3451" t="inlineStr">
        <is>
          <t>Skylar Tiatia (FR)</t>
        </is>
      </c>
    </row>
    <row r="3452">
      <c r="A3452" t="inlineStr">
        <is>
          <t>San José State</t>
        </is>
      </c>
      <c r="B3452" t="inlineStr">
        <is>
          <t>LCB</t>
        </is>
      </c>
      <c r="C3452" t="inlineStr">
        <is>
          <t>Runye Norton (SR) •</t>
        </is>
      </c>
      <c r="D3452" t="inlineStr">
        <is>
          <t>Isaiah Buxton (RS SO) •</t>
        </is>
      </c>
      <c r="E3452" t="inlineStr">
        <is>
          <t>Greco Carrillo (RS SO)</t>
        </is>
      </c>
    </row>
    <row r="3453">
      <c r="A3453" t="inlineStr">
        <is>
          <t>San José State</t>
        </is>
      </c>
      <c r="B3453" t="inlineStr">
        <is>
          <t>SS</t>
        </is>
      </c>
      <c r="C3453" t="inlineStr">
        <is>
          <t>Tuli Tagovailoa-Amosa (SO)</t>
        </is>
      </c>
      <c r="D3453" t="inlineStr">
        <is>
          <t>Brian Dukes Jr. (RS SR) •</t>
        </is>
      </c>
      <c r="E3453" t="inlineStr">
        <is>
          <t>Nassir Pitters (RS JR)</t>
        </is>
      </c>
    </row>
    <row r="3454">
      <c r="A3454" t="inlineStr">
        <is>
          <t>San José State</t>
        </is>
      </c>
      <c r="B3454" t="inlineStr">
        <is>
          <t>FS</t>
        </is>
      </c>
      <c r="C3454" t="inlineStr">
        <is>
          <t>Pierce Walker (RS SO) •</t>
        </is>
      </c>
      <c r="D3454" t="inlineStr">
        <is>
          <t>Hunter Nowell (RS JR)</t>
        </is>
      </c>
      <c r="E3454" t="inlineStr">
        <is>
          <t>Charles Cox III (SR) •</t>
        </is>
      </c>
    </row>
    <row r="3455">
      <c r="A3455" t="inlineStr">
        <is>
          <t>San José State</t>
        </is>
      </c>
      <c r="B3455" t="inlineStr">
        <is>
          <t>RCB</t>
        </is>
      </c>
      <c r="C3455" t="inlineStr">
        <is>
          <t>Maliki Crawford (RS JR) •</t>
        </is>
      </c>
      <c r="D3455" t="inlineStr">
        <is>
          <t>Jonathan Watts (RS SO) •</t>
        </is>
      </c>
      <c r="E3455" t="inlineStr">
        <is>
          <t>Francois Jones Jr. (JR) •</t>
        </is>
      </c>
    </row>
    <row r="3456">
      <c r="A3456" t="inlineStr">
        <is>
          <t>San José State</t>
        </is>
      </c>
      <c r="B3456" t="inlineStr">
        <is>
          <t>NB</t>
        </is>
      </c>
      <c r="C3456" t="inlineStr">
        <is>
          <t>Kejuan Bullard Jr. (RS SR)</t>
        </is>
      </c>
    </row>
    <row r="3457">
      <c r="A3457" t="inlineStr">
        <is>
          <t>San José State</t>
        </is>
      </c>
    </row>
    <row r="3458">
      <c r="A3458" t="inlineStr">
        <is>
          <t>San José State</t>
        </is>
      </c>
    </row>
    <row r="3459">
      <c r="A3459" t="inlineStr">
        <is>
          <t>San José State</t>
        </is>
      </c>
      <c r="C3459" t="inlineStr">
        <is>
          <t>SPECIAL TEAMS (OurLads 08/03/2026)</t>
        </is>
      </c>
    </row>
    <row r="3460">
      <c r="A3460" t="inlineStr">
        <is>
          <t>San José State</t>
        </is>
      </c>
      <c r="B3460" t="inlineStr">
        <is>
          <t>PT</t>
        </is>
      </c>
      <c r="C3460" t="inlineStr">
        <is>
          <t>Trent Carrizosa (RS SR) •</t>
        </is>
      </c>
      <c r="D3460" t="inlineStr">
        <is>
          <t>Joey Fernandez (JR) •</t>
        </is>
      </c>
    </row>
    <row r="3461">
      <c r="A3461" t="inlineStr">
        <is>
          <t>San José State</t>
        </is>
      </c>
      <c r="B3461" t="inlineStr">
        <is>
          <t>PK</t>
        </is>
      </c>
      <c r="C3461" t="inlineStr">
        <is>
          <t>Trajan Sinatra (JR) •</t>
        </is>
      </c>
      <c r="D3461" t="inlineStr">
        <is>
          <t>Mathias Brown (JR)</t>
        </is>
      </c>
    </row>
    <row r="3462">
      <c r="A3462" t="inlineStr">
        <is>
          <t>San José State</t>
        </is>
      </c>
      <c r="B3462" t="inlineStr">
        <is>
          <t>KO</t>
        </is>
      </c>
      <c r="C3462" t="inlineStr">
        <is>
          <t>Mathias Brown (JR)</t>
        </is>
      </c>
      <c r="D3462" t="inlineStr">
        <is>
          <t>Trajan Sinatra (JR) •</t>
        </is>
      </c>
    </row>
    <row r="3463">
      <c r="A3463" t="inlineStr">
        <is>
          <t>San José State</t>
        </is>
      </c>
      <c r="B3463" t="inlineStr">
        <is>
          <t>LS</t>
        </is>
      </c>
      <c r="C3463" t="inlineStr">
        <is>
          <t>Dylan Aguilera (RS SR) •</t>
        </is>
      </c>
      <c r="D3463" t="inlineStr">
        <is>
          <t>Sam Cowart (SO) •</t>
        </is>
      </c>
      <c r="E3463" t="inlineStr">
        <is>
          <t>Jaelen Nichols (RS JR) •</t>
        </is>
      </c>
    </row>
    <row r="3464">
      <c r="A3464" t="inlineStr">
        <is>
          <t>San José State</t>
        </is>
      </c>
      <c r="B3464" t="inlineStr">
        <is>
          <t>H</t>
        </is>
      </c>
      <c r="C3464" t="inlineStr">
        <is>
          <t>Trent Carrizosa (RS SR) •</t>
        </is>
      </c>
      <c r="D3464" t="inlineStr">
        <is>
          <t>Joey Fernandez (JR) •</t>
        </is>
      </c>
    </row>
    <row r="3465">
      <c r="A3465" t="inlineStr">
        <is>
          <t>San José State</t>
        </is>
      </c>
      <c r="B3465" t="inlineStr">
        <is>
          <t>PR</t>
        </is>
      </c>
      <c r="C3465" t="inlineStr">
        <is>
          <t>Jordan Anderson (RS SO) •</t>
        </is>
      </c>
    </row>
    <row r="3466">
      <c r="A3466" t="inlineStr">
        <is>
          <t>San José State</t>
        </is>
      </c>
      <c r="B3466" t="inlineStr">
        <is>
          <t>KR</t>
        </is>
      </c>
      <c r="C3466" t="inlineStr">
        <is>
          <t>Jabari Bates (RS SR)</t>
        </is>
      </c>
      <c r="D3466" t="inlineStr">
        <is>
          <t>Viliami Teu (RS JR)</t>
        </is>
      </c>
    </row>
    <row r="3467">
      <c r="A3467" t="inlineStr">
        <is>
          <t>South Alabama</t>
        </is>
      </c>
      <c r="C3467" t="inlineStr">
        <is>
          <t>OFFENSE — Multiple Spread (OurLads 08/08/2026)</t>
        </is>
      </c>
    </row>
    <row r="3468">
      <c r="A3468" t="inlineStr">
        <is>
          <t>South Alabama</t>
        </is>
      </c>
      <c r="B3468" t="inlineStr">
        <is>
          <t>WR-X</t>
        </is>
      </c>
      <c r="C3468" t="inlineStr">
        <is>
          <t>Micah Woods (RS SR) •</t>
        </is>
      </c>
      <c r="D3468" t="inlineStr">
        <is>
          <t>Dominic White (FR)</t>
        </is>
      </c>
      <c r="E3468" t="inlineStr">
        <is>
          <t>Noah Toster (RS JR) •</t>
        </is>
      </c>
    </row>
    <row r="3469">
      <c r="A3469" t="inlineStr">
        <is>
          <t>South Alabama</t>
        </is>
      </c>
      <c r="B3469" t="inlineStr">
        <is>
          <t>WR-Z</t>
        </is>
      </c>
      <c r="C3469" t="inlineStr">
        <is>
          <t>Brendan Jenkins (SR) •</t>
        </is>
      </c>
      <c r="D3469" t="inlineStr">
        <is>
          <t>Khatori Marion (FR)</t>
        </is>
      </c>
      <c r="E3469" t="inlineStr">
        <is>
          <t>Jerrian Graham (RS SO)</t>
        </is>
      </c>
    </row>
    <row r="3470">
      <c r="A3470" t="inlineStr">
        <is>
          <t>South Alabama</t>
        </is>
      </c>
      <c r="B3470" t="inlineStr">
        <is>
          <t>WR-SL</t>
        </is>
      </c>
      <c r="C3470" t="inlineStr">
        <is>
          <t>Anthony Eager (RS JR)</t>
        </is>
      </c>
      <c r="D3470" t="inlineStr">
        <is>
          <t>Jeremiah Jones-Thomas (SO)</t>
        </is>
      </c>
      <c r="E3470" t="inlineStr">
        <is>
          <t>Trae Stevenson (RS FR)</t>
        </is>
      </c>
    </row>
    <row r="3471">
      <c r="A3471" t="inlineStr">
        <is>
          <t>South Alabama</t>
        </is>
      </c>
      <c r="B3471" t="inlineStr">
        <is>
          <t>LT</t>
        </is>
      </c>
      <c r="C3471" t="inlineStr">
        <is>
          <t>Reese Osei-Wusu (RS JR) •</t>
        </is>
      </c>
      <c r="D3471" t="inlineStr">
        <is>
          <t>Kyle Greak (FR)</t>
        </is>
      </c>
    </row>
    <row r="3472">
      <c r="A3472" t="inlineStr">
        <is>
          <t>South Alabama</t>
        </is>
      </c>
      <c r="B3472" t="inlineStr">
        <is>
          <t>LG</t>
        </is>
      </c>
      <c r="C3472" t="inlineStr">
        <is>
          <t>Jamal Siler (RS SO) •</t>
        </is>
      </c>
      <c r="D3472" t="inlineStr">
        <is>
          <t>Devin White (RS FR)</t>
        </is>
      </c>
    </row>
    <row r="3473">
      <c r="A3473" t="inlineStr">
        <is>
          <t>South Alabama</t>
        </is>
      </c>
      <c r="B3473" t="inlineStr">
        <is>
          <t>C</t>
        </is>
      </c>
      <c r="C3473" t="inlineStr">
        <is>
          <t>Kenton Jerido (RS SR)</t>
        </is>
      </c>
      <c r="D3473" t="inlineStr">
        <is>
          <t>Devon Waller (RS JR) •</t>
        </is>
      </c>
    </row>
    <row r="3474">
      <c r="A3474" t="inlineStr">
        <is>
          <t>South Alabama</t>
        </is>
      </c>
      <c r="B3474" t="inlineStr">
        <is>
          <t>RG</t>
        </is>
      </c>
      <c r="C3474" t="inlineStr">
        <is>
          <t>Shalik Hubbard (RS SR) •</t>
        </is>
      </c>
      <c r="D3474" t="inlineStr">
        <is>
          <t>Diego Camboia (RS SR) •</t>
        </is>
      </c>
    </row>
    <row r="3475">
      <c r="A3475" t="inlineStr">
        <is>
          <t>South Alabama</t>
        </is>
      </c>
      <c r="B3475" t="inlineStr">
        <is>
          <t>RT</t>
        </is>
      </c>
      <c r="C3475" t="inlineStr">
        <is>
          <t>Ethan Hubbard (RS JR) •</t>
        </is>
      </c>
      <c r="D3475" t="inlineStr">
        <is>
          <t>Jaylen Booker (RS SO) •</t>
        </is>
      </c>
    </row>
    <row r="3476">
      <c r="A3476" t="inlineStr">
        <is>
          <t>South Alabama</t>
        </is>
      </c>
      <c r="B3476" t="inlineStr">
        <is>
          <t>TE</t>
        </is>
      </c>
      <c r="C3476" t="inlineStr">
        <is>
          <t>Rod Gibbs (SR) •</t>
        </is>
      </c>
      <c r="D3476" t="inlineStr">
        <is>
          <t>Everett Hunter (RS SR) •</t>
        </is>
      </c>
      <c r="E3476" t="inlineStr">
        <is>
          <t>Jordan Morris (SR) •</t>
        </is>
      </c>
      <c r="F3476" t="inlineStr">
        <is>
          <t>Nate Forystek (RS SR) •</t>
        </is>
      </c>
    </row>
    <row r="3477">
      <c r="A3477" t="inlineStr">
        <is>
          <t>South Alabama</t>
        </is>
      </c>
      <c r="B3477" t="inlineStr">
        <is>
          <t>QB</t>
        </is>
      </c>
      <c r="C3477" t="inlineStr">
        <is>
          <t>Bishop Davenport (RS SR) •</t>
        </is>
      </c>
      <c r="D3477" t="inlineStr">
        <is>
          <t>Jared Hollins (RS SO)</t>
        </is>
      </c>
      <c r="E3477" t="inlineStr">
        <is>
          <t>Taylor Jacobs Jr. (FR)</t>
        </is>
      </c>
      <c r="F3477" t="inlineStr">
        <is>
          <t>Aaden Shamburger (FR)</t>
        </is>
      </c>
    </row>
    <row r="3478">
      <c r="A3478" t="inlineStr">
        <is>
          <t>South Alabama</t>
        </is>
      </c>
      <c r="B3478" t="inlineStr">
        <is>
          <t>RB</t>
        </is>
      </c>
      <c r="C3478" t="inlineStr">
        <is>
          <t>Keenan Phillips (JR) •</t>
        </is>
      </c>
      <c r="D3478" t="inlineStr">
        <is>
          <t>PJ Martin (RS JR)</t>
        </is>
      </c>
      <c r="E3478" t="inlineStr">
        <is>
          <t>Trae'von Dunbar (RS SO) •</t>
        </is>
      </c>
      <c r="F3478" t="inlineStr">
        <is>
          <t>Julyon Jordan (RS FR)</t>
        </is>
      </c>
    </row>
    <row r="3479">
      <c r="A3479" t="inlineStr">
        <is>
          <t>South Alabama</t>
        </is>
      </c>
      <c r="B3479" t="inlineStr">
        <is>
          <t>FCB</t>
        </is>
      </c>
      <c r="C3479" t="inlineStr">
        <is>
          <t>Jaylen Moson (RS JR) •</t>
        </is>
      </c>
      <c r="D3479" t="inlineStr">
        <is>
          <t>Cube Gurley (RS SO)</t>
        </is>
      </c>
      <c r="E3479" t="inlineStr">
        <is>
          <t>Deuce Vance (RS FR)</t>
        </is>
      </c>
    </row>
    <row r="3480">
      <c r="A3480" t="inlineStr">
        <is>
          <t>South Alabama</t>
        </is>
      </c>
      <c r="B3480" t="inlineStr">
        <is>
          <t>BCB</t>
        </is>
      </c>
      <c r="C3480" t="inlineStr">
        <is>
          <t>Damyrion Darby (JR)</t>
        </is>
      </c>
      <c r="D3480" t="inlineStr">
        <is>
          <t>Tre Webb III (RS JR) •</t>
        </is>
      </c>
      <c r="E3480" t="inlineStr">
        <is>
          <t>Colby Williams (RS JR) •</t>
        </is>
      </c>
    </row>
    <row r="3481">
      <c r="A3481" t="inlineStr">
        <is>
          <t>South Alabama</t>
        </is>
      </c>
      <c r="C3481" t="inlineStr">
        <is>
          <t>DEFENSE — Multiple 4-2-5 (OurLads 08/08/2026)</t>
        </is>
      </c>
    </row>
    <row r="3482">
      <c r="A3482" t="inlineStr">
        <is>
          <t>South Alabama</t>
        </is>
      </c>
      <c r="B3482" t="inlineStr">
        <is>
          <t>DE</t>
        </is>
      </c>
      <c r="C3482" t="inlineStr">
        <is>
          <t>Emmanuel Waller (SR) •</t>
        </is>
      </c>
      <c r="D3482" t="inlineStr">
        <is>
          <t>E'Mauri Smiley (SO)</t>
        </is>
      </c>
    </row>
    <row r="3483">
      <c r="A3483" t="inlineStr">
        <is>
          <t>South Alabama</t>
        </is>
      </c>
      <c r="B3483" t="inlineStr">
        <is>
          <t>NT</t>
        </is>
      </c>
      <c r="C3483" t="inlineStr">
        <is>
          <t>Stephen Johnson (RS JR) •</t>
        </is>
      </c>
      <c r="D3483" t="inlineStr">
        <is>
          <t>Tyler Carter (RS SO)</t>
        </is>
      </c>
      <c r="E3483" t="inlineStr">
        <is>
          <t>Rodney Hunter (JR) •</t>
        </is>
      </c>
    </row>
    <row r="3484">
      <c r="A3484" t="inlineStr">
        <is>
          <t>South Alabama</t>
        </is>
      </c>
      <c r="B3484" t="inlineStr">
        <is>
          <t>DT</t>
        </is>
      </c>
      <c r="C3484" t="inlineStr">
        <is>
          <t>Mase Lewis (RS SR) •</t>
        </is>
      </c>
      <c r="D3484" t="inlineStr">
        <is>
          <t>Andrew Washburn (RS SR) •</t>
        </is>
      </c>
      <c r="E3484" t="inlineStr">
        <is>
          <t>Andrew Hines (SO) •</t>
        </is>
      </c>
    </row>
    <row r="3485">
      <c r="A3485" t="inlineStr">
        <is>
          <t>South Alabama</t>
        </is>
      </c>
      <c r="B3485" t="inlineStr">
        <is>
          <t>EDGE</t>
        </is>
      </c>
      <c r="C3485" t="inlineStr">
        <is>
          <t>Dylan Chiedo (RS SR) •</t>
        </is>
      </c>
      <c r="D3485" t="inlineStr">
        <is>
          <t>Tre'Mon Henry (RS JR) •</t>
        </is>
      </c>
      <c r="E3485" t="inlineStr">
        <is>
          <t>Christian Ross (RS SR) •</t>
        </is>
      </c>
      <c r="F3485" t="inlineStr">
        <is>
          <t>Jordan Williams (RS JR)</t>
        </is>
      </c>
    </row>
    <row r="3486">
      <c r="A3486" t="inlineStr">
        <is>
          <t>South Alabama</t>
        </is>
      </c>
      <c r="B3486" t="inlineStr">
        <is>
          <t>WLB</t>
        </is>
      </c>
      <c r="C3486" t="inlineStr">
        <is>
          <t>Parker Shattuck (JR)</t>
        </is>
      </c>
      <c r="D3486" t="inlineStr">
        <is>
          <t>William Felton IV (RS SO)</t>
        </is>
      </c>
      <c r="E3486" t="inlineStr">
        <is>
          <t>Jacob Porco (RS SO)</t>
        </is>
      </c>
    </row>
    <row r="3487">
      <c r="A3487" t="inlineStr">
        <is>
          <t>South Alabama</t>
        </is>
      </c>
      <c r="B3487" t="inlineStr">
        <is>
          <t>MLB</t>
        </is>
      </c>
      <c r="C3487" t="inlineStr">
        <is>
          <t>Seidrion Langston (SR) •</t>
        </is>
      </c>
      <c r="D3487" t="inlineStr">
        <is>
          <t>Terry Kirksey Jr. (RS SR) •</t>
        </is>
      </c>
      <c r="E3487" t="inlineStr">
        <is>
          <t>Kaydon Degraffenreid (JR) •</t>
        </is>
      </c>
    </row>
    <row r="3488">
      <c r="A3488" t="inlineStr">
        <is>
          <t>South Alabama</t>
        </is>
      </c>
      <c r="B3488" t="inlineStr">
        <is>
          <t>SS</t>
        </is>
      </c>
      <c r="C3488" t="inlineStr">
        <is>
          <t>DJ Moore (RS SR) •</t>
        </is>
      </c>
      <c r="D3488" t="inlineStr">
        <is>
          <t>Kam Robinson (SR) •</t>
        </is>
      </c>
      <c r="E3488" t="inlineStr">
        <is>
          <t>Kaleb Jackson (RS SO)</t>
        </is>
      </c>
    </row>
    <row r="3489">
      <c r="A3489" t="inlineStr">
        <is>
          <t>South Alabama</t>
        </is>
      </c>
      <c r="B3489" t="inlineStr">
        <is>
          <t>FS</t>
        </is>
      </c>
      <c r="C3489" t="inlineStr">
        <is>
          <t>Cole Blaylock (RS JR)</t>
        </is>
      </c>
      <c r="D3489" t="inlineStr">
        <is>
          <t>Kohl Bradley (RS FR)</t>
        </is>
      </c>
    </row>
    <row r="3490">
      <c r="A3490" t="inlineStr">
        <is>
          <t>South Alabama</t>
        </is>
      </c>
      <c r="B3490" t="inlineStr">
        <is>
          <t>NB</t>
        </is>
      </c>
      <c r="C3490" t="inlineStr">
        <is>
          <t>Jayvon Henderson (RS SR) •</t>
        </is>
      </c>
      <c r="D3490" t="inlineStr">
        <is>
          <t>Dallas Young (RS JR) •</t>
        </is>
      </c>
      <c r="E3490" t="inlineStr">
        <is>
          <t>Deon Callins (FR)</t>
        </is>
      </c>
    </row>
    <row r="3491">
      <c r="A3491" t="inlineStr">
        <is>
          <t>South Alabama</t>
        </is>
      </c>
    </row>
    <row r="3492">
      <c r="A3492" t="inlineStr">
        <is>
          <t>South Alabama</t>
        </is>
      </c>
    </row>
    <row r="3493">
      <c r="A3493" t="inlineStr">
        <is>
          <t>South Alabama</t>
        </is>
      </c>
    </row>
    <row r="3494">
      <c r="A3494" t="inlineStr">
        <is>
          <t>South Alabama</t>
        </is>
      </c>
      <c r="C3494" t="inlineStr">
        <is>
          <t>SPECIAL TEAMS (OurLads 08/08/2026)</t>
        </is>
      </c>
    </row>
    <row r="3495">
      <c r="A3495" t="inlineStr">
        <is>
          <t>South Alabama</t>
        </is>
      </c>
      <c r="B3495" t="inlineStr">
        <is>
          <t>PT</t>
        </is>
      </c>
      <c r="C3495" t="inlineStr">
        <is>
          <t>Aleksi Pulkkinen (SR)</t>
        </is>
      </c>
      <c r="D3495" t="inlineStr">
        <is>
          <t>Max Roth (JR) •</t>
        </is>
      </c>
      <c r="E3495" t="inlineStr">
        <is>
          <t>Christopher Aikman (FR)</t>
        </is>
      </c>
    </row>
    <row r="3496">
      <c r="A3496" t="inlineStr">
        <is>
          <t>South Alabama</t>
        </is>
      </c>
      <c r="B3496" t="inlineStr">
        <is>
          <t>PK</t>
        </is>
      </c>
      <c r="C3496" t="inlineStr">
        <is>
          <t>Dylan Freebury (RS FR) •</t>
        </is>
      </c>
      <c r="D3496" t="inlineStr">
        <is>
          <t>Davis Little (RS SO)</t>
        </is>
      </c>
    </row>
    <row r="3497">
      <c r="A3497" t="inlineStr">
        <is>
          <t>South Alabama</t>
        </is>
      </c>
      <c r="B3497" t="inlineStr">
        <is>
          <t>KO</t>
        </is>
      </c>
      <c r="C3497" t="inlineStr">
        <is>
          <t>Peyton Argent (RS JR) •</t>
        </is>
      </c>
      <c r="D3497" t="inlineStr">
        <is>
          <t>Davis Little (RS SO)</t>
        </is>
      </c>
    </row>
    <row r="3498">
      <c r="A3498" t="inlineStr">
        <is>
          <t>South Alabama</t>
        </is>
      </c>
      <c r="B3498" t="inlineStr">
        <is>
          <t>LS</t>
        </is>
      </c>
      <c r="C3498" t="inlineStr">
        <is>
          <t>Baxter Turner (RS JR)</t>
        </is>
      </c>
      <c r="D3498" t="inlineStr">
        <is>
          <t>Grant Rountree (RS JR) •</t>
        </is>
      </c>
    </row>
    <row r="3499">
      <c r="A3499" t="inlineStr">
        <is>
          <t>South Alabama</t>
        </is>
      </c>
      <c r="B3499" t="inlineStr">
        <is>
          <t>H</t>
        </is>
      </c>
      <c r="C3499" t="inlineStr">
        <is>
          <t>Aleksi Pulkkinen (SR)</t>
        </is>
      </c>
    </row>
    <row r="3500">
      <c r="A3500" t="inlineStr">
        <is>
          <t>South Alabama</t>
        </is>
      </c>
      <c r="B3500" t="inlineStr">
        <is>
          <t>PR</t>
        </is>
      </c>
      <c r="C3500" t="inlineStr">
        <is>
          <t>Jeremiah Jones-Thomas (SO)</t>
        </is>
      </c>
      <c r="D3500" t="inlineStr">
        <is>
          <t>Keenan Phillips (JR) •</t>
        </is>
      </c>
    </row>
    <row r="3501">
      <c r="A3501" t="inlineStr">
        <is>
          <t>South Alabama</t>
        </is>
      </c>
      <c r="B3501" t="inlineStr">
        <is>
          <t>KR</t>
        </is>
      </c>
      <c r="C3501" t="inlineStr">
        <is>
          <t>Keenan Phillips (JR) •</t>
        </is>
      </c>
      <c r="D3501" t="inlineStr">
        <is>
          <t>Micah Woods (RS SR) •</t>
        </is>
      </c>
    </row>
    <row r="3502">
      <c r="A3502" t="inlineStr">
        <is>
          <t>South Carolina</t>
        </is>
      </c>
      <c r="C3502" t="inlineStr">
        <is>
          <t>OFFENSE — Multiple (OurLads 06/08/2026)</t>
        </is>
      </c>
    </row>
    <row r="3503">
      <c r="A3503" t="inlineStr">
        <is>
          <t>South Carolina</t>
        </is>
      </c>
      <c r="B3503" t="inlineStr">
        <is>
          <t>WR-X</t>
        </is>
      </c>
      <c r="C3503" t="inlineStr">
        <is>
          <t>Nitro Tuggle (JR) •</t>
        </is>
      </c>
      <c r="D3503" t="inlineStr">
        <is>
          <t>Donovan Murph (SO)</t>
        </is>
      </c>
      <c r="E3503" t="inlineStr">
        <is>
          <t>Jayden Gibson (RS SR) •</t>
        </is>
      </c>
      <c r="F3503" t="inlineStr">
        <is>
          <t>Malik Clark (RS FR)</t>
        </is>
      </c>
    </row>
    <row r="3504">
      <c r="A3504" t="inlineStr">
        <is>
          <t>South Carolina</t>
        </is>
      </c>
      <c r="B3504" t="inlineStr">
        <is>
          <t>WR-Z</t>
        </is>
      </c>
      <c r="C3504" t="inlineStr">
        <is>
          <t>Nyck Harbor (SR)</t>
        </is>
      </c>
      <c r="D3504" t="inlineStr">
        <is>
          <t>DJ Black (RS SR) •</t>
        </is>
      </c>
      <c r="E3504" t="inlineStr">
        <is>
          <t>Jordon Gidron (RS FR)</t>
        </is>
      </c>
    </row>
    <row r="3505">
      <c r="A3505" t="inlineStr">
        <is>
          <t>South Carolina</t>
        </is>
      </c>
      <c r="B3505" t="inlineStr">
        <is>
          <t>WR-SL</t>
        </is>
      </c>
      <c r="C3505" t="inlineStr">
        <is>
          <t>Mazeo Bennett Jr. (JR)</t>
        </is>
      </c>
      <c r="D3505" t="inlineStr">
        <is>
          <t>Jayden Sellers (SO)</t>
        </is>
      </c>
      <c r="E3505" t="inlineStr">
        <is>
          <t>Charly Mullaly (RS JR) •</t>
        </is>
      </c>
    </row>
    <row r="3506">
      <c r="A3506" t="inlineStr">
        <is>
          <t>South Carolina</t>
        </is>
      </c>
      <c r="B3506" t="inlineStr">
        <is>
          <t>LT</t>
        </is>
      </c>
      <c r="C3506" t="inlineStr">
        <is>
          <t>Jacarrius Peak (RS SR) •</t>
        </is>
      </c>
      <c r="D3506" t="inlineStr">
        <is>
          <t>Shed Sarratt Jr. (SO)</t>
        </is>
      </c>
      <c r="E3506" t="inlineStr">
        <is>
          <t>Seth Smith (RS SR) •</t>
        </is>
      </c>
    </row>
    <row r="3507">
      <c r="A3507" t="inlineStr">
        <is>
          <t>South Carolina</t>
        </is>
      </c>
      <c r="B3507" t="inlineStr">
        <is>
          <t>LG</t>
        </is>
      </c>
      <c r="C3507" t="inlineStr">
        <is>
          <t>Hank Purvis (JR) •</t>
        </is>
      </c>
      <c r="D3507" t="inlineStr">
        <is>
          <t>Ebubedike Nnabugwu (RS JR) •</t>
        </is>
      </c>
      <c r="E3507" t="inlineStr">
        <is>
          <t>Darius Gray (FR)</t>
        </is>
      </c>
    </row>
    <row r="3508">
      <c r="A3508" t="inlineStr">
        <is>
          <t>South Carolina</t>
        </is>
      </c>
      <c r="B3508" t="inlineStr">
        <is>
          <t>C</t>
        </is>
      </c>
      <c r="C3508" t="inlineStr">
        <is>
          <t>Carter Miller (RS SR) •</t>
        </is>
      </c>
      <c r="D3508" t="inlineStr">
        <is>
          <t>Nolan Hay (RS SR) •</t>
        </is>
      </c>
    </row>
    <row r="3509">
      <c r="A3509" t="inlineStr">
        <is>
          <t>South Carolina</t>
        </is>
      </c>
      <c r="B3509" t="inlineStr">
        <is>
          <t>RG</t>
        </is>
      </c>
      <c r="C3509" t="inlineStr">
        <is>
          <t>Emmanuel Kojo Poku (RS SR) •</t>
        </is>
      </c>
      <c r="D3509" t="inlineStr">
        <is>
          <t>Adedamola Ajidahun (RS FR)</t>
        </is>
      </c>
      <c r="E3509" t="inlineStr">
        <is>
          <t>Markee Anderson (RS JR)</t>
        </is>
      </c>
    </row>
    <row r="3510">
      <c r="A3510" t="inlineStr">
        <is>
          <t>South Carolina</t>
        </is>
      </c>
      <c r="B3510" t="inlineStr">
        <is>
          <t>RT</t>
        </is>
      </c>
      <c r="C3510" t="inlineStr">
        <is>
          <t>Dayne Arnett (RS SR) •</t>
        </is>
      </c>
      <c r="D3510" t="inlineStr">
        <is>
          <t>Armando Nieves (RS SR) •</t>
        </is>
      </c>
      <c r="E3510" t="inlineStr">
        <is>
          <t>Zyon Guiles (FR)</t>
        </is>
      </c>
    </row>
    <row r="3511">
      <c r="A3511" t="inlineStr">
        <is>
          <t>South Carolina</t>
        </is>
      </c>
      <c r="B3511" t="inlineStr">
        <is>
          <t>TE</t>
        </is>
      </c>
      <c r="C3511" t="inlineStr">
        <is>
          <t>Brady Hunt (GR) •</t>
        </is>
      </c>
      <c r="D3511" t="inlineStr">
        <is>
          <t>Mike Tyler (SO)</t>
        </is>
      </c>
      <c r="E3511" t="inlineStr">
        <is>
          <t>Max Drag (RS JR) •</t>
        </is>
      </c>
      <c r="F3511" t="inlineStr">
        <is>
          <t>Maurice Brown II (SR)</t>
        </is>
      </c>
    </row>
    <row r="3512">
      <c r="A3512" t="inlineStr">
        <is>
          <t>South Carolina</t>
        </is>
      </c>
      <c r="B3512" t="inlineStr">
        <is>
          <t>QB</t>
        </is>
      </c>
      <c r="C3512" t="inlineStr">
        <is>
          <t>LaNorris Sellers (RS JR)</t>
        </is>
      </c>
      <c r="D3512" t="inlineStr">
        <is>
          <t>Cutter Woods (RS FR)</t>
        </is>
      </c>
      <c r="E3512" t="inlineStr">
        <is>
          <t>Lucian Anderson III (RS JR) •</t>
        </is>
      </c>
      <c r="F3512" t="inlineStr">
        <is>
          <t>Landon Duckworth (FR)</t>
        </is>
      </c>
    </row>
    <row r="3513">
      <c r="A3513" t="inlineStr">
        <is>
          <t>South Carolina</t>
        </is>
      </c>
      <c r="B3513" t="inlineStr">
        <is>
          <t>RB</t>
        </is>
      </c>
      <c r="C3513" t="inlineStr">
        <is>
          <t>Matt Fuller (RS SO)</t>
        </is>
      </c>
      <c r="D3513" t="inlineStr">
        <is>
          <t>Christian Clark (RS SO) •</t>
        </is>
      </c>
      <c r="E3513" t="inlineStr">
        <is>
          <t>Jawarn Howell (RS JR) •</t>
        </is>
      </c>
      <c r="F3513" t="inlineStr">
        <is>
          <t>Isaiah Augustave (RS JR) •</t>
        </is>
      </c>
    </row>
    <row r="3514">
      <c r="A3514" t="inlineStr">
        <is>
          <t>South Carolina</t>
        </is>
      </c>
      <c r="B3514" t="inlineStr">
        <is>
          <t>INJ</t>
        </is>
      </c>
      <c r="C3514" t="inlineStr">
        <is>
          <t>Josiah Thompson (JR)</t>
        </is>
      </c>
    </row>
    <row r="3515">
      <c r="A3515" t="inlineStr">
        <is>
          <t>South Carolina</t>
        </is>
      </c>
    </row>
    <row r="3516">
      <c r="A3516" t="inlineStr">
        <is>
          <t>South Carolina</t>
        </is>
      </c>
      <c r="C3516" t="inlineStr">
        <is>
          <t>DEFENSE — 4-2-5 (OurLads 06/08/2026)</t>
        </is>
      </c>
    </row>
    <row r="3517">
      <c r="A3517" t="inlineStr">
        <is>
          <t>South Carolina</t>
        </is>
      </c>
      <c r="B3517" t="inlineStr">
        <is>
          <t>LDE</t>
        </is>
      </c>
      <c r="C3517" t="inlineStr">
        <is>
          <t>Dylan Stewart (JR)</t>
        </is>
      </c>
      <c r="D3517" t="inlineStr">
        <is>
          <t>Drew Collins (RS SO) •</t>
        </is>
      </c>
      <c r="E3517" t="inlineStr">
        <is>
          <t>George Wilson Jr. (GR) •</t>
        </is>
      </c>
      <c r="F3517" t="inlineStr">
        <is>
          <t>Jaquavious Dodd (RS FR)</t>
        </is>
      </c>
    </row>
    <row r="3518">
      <c r="A3518" t="inlineStr">
        <is>
          <t>South Carolina</t>
        </is>
      </c>
      <c r="B3518" t="inlineStr">
        <is>
          <t>LDT</t>
        </is>
      </c>
      <c r="C3518" t="inlineStr">
        <is>
          <t>Gabriel Brownlow-Dindy (RS SR) •</t>
        </is>
      </c>
      <c r="D3518" t="inlineStr">
        <is>
          <t>Kelby Collins (SR) •</t>
        </is>
      </c>
      <c r="E3518" t="inlineStr">
        <is>
          <t>Noah Clark (FR)</t>
        </is>
      </c>
      <c r="F3518" t="inlineStr">
        <is>
          <t>Christian Ingram (RS FR)</t>
        </is>
      </c>
    </row>
    <row r="3519">
      <c r="A3519" t="inlineStr">
        <is>
          <t>South Carolina</t>
        </is>
      </c>
      <c r="B3519" t="inlineStr">
        <is>
          <t>RDT</t>
        </is>
      </c>
      <c r="C3519" t="inlineStr">
        <is>
          <t>Troy Pikes (RS JR) •</t>
        </is>
      </c>
      <c r="D3519" t="inlineStr">
        <is>
          <t>Tomiwa Durojaiye (RS SR) •</t>
        </is>
      </c>
      <c r="E3519" t="inlineStr">
        <is>
          <t>Jordan Thomas (RS SO) •</t>
        </is>
      </c>
    </row>
    <row r="3520">
      <c r="A3520" t="inlineStr">
        <is>
          <t>South Carolina</t>
        </is>
      </c>
      <c r="B3520" t="inlineStr">
        <is>
          <t>RDE</t>
        </is>
      </c>
      <c r="C3520" t="inlineStr">
        <is>
          <t>Anthony Addison (RS FR)</t>
        </is>
      </c>
      <c r="D3520" t="inlineStr">
        <is>
          <t>Caleb Herring (SR) •</t>
        </is>
      </c>
      <c r="E3520" t="inlineStr">
        <is>
          <t>Julian Walker (FR)</t>
        </is>
      </c>
    </row>
    <row r="3521">
      <c r="A3521" t="inlineStr">
        <is>
          <t>South Carolina</t>
        </is>
      </c>
      <c r="B3521" t="inlineStr">
        <is>
          <t>WLB</t>
        </is>
      </c>
      <c r="C3521" t="inlineStr">
        <is>
          <t>Justin Okoronkwo (JR) •</t>
        </is>
      </c>
      <c r="D3521" t="inlineStr">
        <is>
          <t>A.J. Holloway (RS FR)</t>
        </is>
      </c>
      <c r="E3521" t="inlineStr">
        <is>
          <t>Jamian Risher Jr. (RS SR)</t>
        </is>
      </c>
    </row>
    <row r="3522">
      <c r="A3522" t="inlineStr">
        <is>
          <t>South Carolina</t>
        </is>
      </c>
      <c r="B3522" t="inlineStr">
        <is>
          <t>MLB</t>
        </is>
      </c>
      <c r="C3522" t="inlineStr">
        <is>
          <t>Fred Johnson (JR)</t>
        </is>
      </c>
      <c r="D3522" t="inlineStr">
        <is>
          <t>Shawn Murphy (RS SR) •</t>
        </is>
      </c>
      <c r="E3522" t="inlineStr">
        <is>
          <t>Donovan Darden (SO)</t>
        </is>
      </c>
      <c r="F3522" t="inlineStr">
        <is>
          <t>Josh Smith (RS FR)</t>
        </is>
      </c>
    </row>
    <row r="3523">
      <c r="A3523" t="inlineStr">
        <is>
          <t>South Carolina</t>
        </is>
      </c>
      <c r="B3523" t="inlineStr">
        <is>
          <t>LCB</t>
        </is>
      </c>
      <c r="C3523" t="inlineStr">
        <is>
          <t>Vicari Swain (RS JR)</t>
        </is>
      </c>
      <c r="D3523" t="inlineStr">
        <is>
          <t>Damarcus Leach (SO)</t>
        </is>
      </c>
      <c r="E3523" t="inlineStr">
        <is>
          <t>Jalewis Solomon (RS SO)</t>
        </is>
      </c>
    </row>
    <row r="3524">
      <c r="A3524" t="inlineStr">
        <is>
          <t>South Carolina</t>
        </is>
      </c>
      <c r="B3524" t="inlineStr">
        <is>
          <t>SS</t>
        </is>
      </c>
      <c r="C3524" t="inlineStr">
        <is>
          <t>David Bucey (JR)</t>
        </is>
      </c>
      <c r="D3524" t="inlineStr">
        <is>
          <t>J'Zavien Currence (FR)</t>
        </is>
      </c>
      <c r="E3524" t="inlineStr">
        <is>
          <t>Kelvin Hunter (RS SO)</t>
        </is>
      </c>
    </row>
    <row r="3525">
      <c r="A3525" t="inlineStr">
        <is>
          <t>South Carolina</t>
        </is>
      </c>
      <c r="B3525" t="inlineStr">
        <is>
          <t>FS</t>
        </is>
      </c>
      <c r="C3525" t="inlineStr">
        <is>
          <t>Peyton Williams (RS SR)</t>
        </is>
      </c>
      <c r="D3525" t="inlineStr">
        <is>
          <t>Kendall Daniels Jr. (SO)</t>
        </is>
      </c>
    </row>
    <row r="3526">
      <c r="A3526" t="inlineStr">
        <is>
          <t>South Carolina</t>
        </is>
      </c>
      <c r="B3526" t="inlineStr">
        <is>
          <t>RCB</t>
        </is>
      </c>
      <c r="C3526" t="inlineStr">
        <is>
          <t>Judge Collier (SR)</t>
        </is>
      </c>
      <c r="D3526" t="inlineStr">
        <is>
          <t>Kosci Barnes (FR)</t>
        </is>
      </c>
    </row>
    <row r="3527">
      <c r="A3527" t="inlineStr">
        <is>
          <t>South Carolina</t>
        </is>
      </c>
      <c r="B3527" t="inlineStr">
        <is>
          <t>NB</t>
        </is>
      </c>
      <c r="C3527" t="inlineStr">
        <is>
          <t>Quay'sheed Scott (JR) •</t>
        </is>
      </c>
      <c r="D3527" t="inlineStr">
        <is>
          <t>Gerald Kilgore (RS SR) •</t>
        </is>
      </c>
      <c r="E3527" t="inlineStr">
        <is>
          <t>Jaquel Holman (SO)</t>
        </is>
      </c>
    </row>
    <row r="3528">
      <c r="A3528" t="inlineStr">
        <is>
          <t>South Carolina</t>
        </is>
      </c>
    </row>
    <row r="3529">
      <c r="A3529" t="inlineStr">
        <is>
          <t>South Carolina</t>
        </is>
      </c>
      <c r="C3529" t="inlineStr">
        <is>
          <t>SPECIAL TEAMS (OurLads 06/08/2026)</t>
        </is>
      </c>
    </row>
    <row r="3530">
      <c r="A3530" t="inlineStr">
        <is>
          <t>South Carolina</t>
        </is>
      </c>
      <c r="B3530" t="inlineStr">
        <is>
          <t>PT</t>
        </is>
      </c>
      <c r="C3530" t="inlineStr">
        <is>
          <t>Mason Love (RS SO)</t>
        </is>
      </c>
      <c r="D3530" t="inlineStr">
        <is>
          <t>Max Kelley (SO)</t>
        </is>
      </c>
    </row>
    <row r="3531">
      <c r="A3531" t="inlineStr">
        <is>
          <t>South Carolina</t>
        </is>
      </c>
      <c r="B3531" t="inlineStr">
        <is>
          <t>PK</t>
        </is>
      </c>
      <c r="C3531" t="inlineStr">
        <is>
          <t>Upton Bellenfant (RS SR) •</t>
        </is>
      </c>
      <c r="D3531" t="inlineStr">
        <is>
          <t>Mason Love (RS SO)</t>
        </is>
      </c>
    </row>
    <row r="3532">
      <c r="A3532" t="inlineStr">
        <is>
          <t>South Carolina</t>
        </is>
      </c>
      <c r="B3532" t="inlineStr">
        <is>
          <t>KO</t>
        </is>
      </c>
      <c r="C3532" t="inlineStr">
        <is>
          <t>Max Kelley (SO)</t>
        </is>
      </c>
      <c r="D3532" t="inlineStr">
        <is>
          <t>Mason Love (RS SO)</t>
        </is>
      </c>
    </row>
    <row r="3533">
      <c r="A3533" t="inlineStr">
        <is>
          <t>South Carolina</t>
        </is>
      </c>
      <c r="B3533" t="inlineStr">
        <is>
          <t>LS</t>
        </is>
      </c>
      <c r="C3533" t="inlineStr">
        <is>
          <t>Emmet Rhoades (RS JR) •</t>
        </is>
      </c>
      <c r="D3533" t="inlineStr">
        <is>
          <t>Kyler Farrow (RS FR)</t>
        </is>
      </c>
      <c r="E3533" t="inlineStr">
        <is>
          <t>Gunnar Yocum (RS SO)</t>
        </is>
      </c>
    </row>
    <row r="3534">
      <c r="A3534" t="inlineStr">
        <is>
          <t>South Carolina</t>
        </is>
      </c>
      <c r="B3534" t="inlineStr">
        <is>
          <t>H</t>
        </is>
      </c>
      <c r="C3534" t="inlineStr">
        <is>
          <t>Mason Love (RS SO)</t>
        </is>
      </c>
      <c r="D3534" t="inlineStr">
        <is>
          <t>Max Kelley (SO)</t>
        </is>
      </c>
    </row>
    <row r="3535">
      <c r="A3535" t="inlineStr">
        <is>
          <t>South Carolina</t>
        </is>
      </c>
      <c r="B3535" t="inlineStr">
        <is>
          <t>PR</t>
        </is>
      </c>
      <c r="C3535" t="inlineStr">
        <is>
          <t>Vicari Swain (RS JR)</t>
        </is>
      </c>
    </row>
    <row r="3536">
      <c r="A3536" t="inlineStr">
        <is>
          <t>South Carolina</t>
        </is>
      </c>
      <c r="B3536" t="inlineStr">
        <is>
          <t>KR</t>
        </is>
      </c>
      <c r="C3536" t="inlineStr">
        <is>
          <t>Nyck Harbor (SR)</t>
        </is>
      </c>
      <c r="D3536" t="inlineStr">
        <is>
          <t>Jaquel Holman (SO)</t>
        </is>
      </c>
    </row>
    <row r="3537">
      <c r="A3537" t="inlineStr">
        <is>
          <t>South Florida</t>
        </is>
      </c>
      <c r="C3537" t="inlineStr">
        <is>
          <t>OFFENSE — Spread (OurLads 07/30/2026)</t>
        </is>
      </c>
    </row>
    <row r="3538">
      <c r="A3538" t="inlineStr">
        <is>
          <t>South Florida</t>
        </is>
      </c>
      <c r="B3538" t="inlineStr">
        <is>
          <t>WR-X</t>
        </is>
      </c>
      <c r="C3538" t="inlineStr">
        <is>
          <t>Jaron Glover (RS SR) •</t>
        </is>
      </c>
      <c r="D3538" t="inlineStr">
        <is>
          <t>Bryson Rodgers (RS JR) •</t>
        </is>
      </c>
      <c r="E3538" t="inlineStr">
        <is>
          <t>JeyQuan Smith (RS JR)</t>
        </is>
      </c>
    </row>
    <row r="3539">
      <c r="A3539" t="inlineStr">
        <is>
          <t>South Florida</t>
        </is>
      </c>
      <c r="B3539" t="inlineStr">
        <is>
          <t>WR-Z</t>
        </is>
      </c>
      <c r="C3539" t="inlineStr">
        <is>
          <t>Arhmad Branch (RS JR) •</t>
        </is>
      </c>
      <c r="D3539" t="inlineStr">
        <is>
          <t>Cameron Seldon (SR) •</t>
        </is>
      </c>
      <c r="E3539" t="inlineStr">
        <is>
          <t>Armani Winfield (RS SR) •</t>
        </is>
      </c>
    </row>
    <row r="3540">
      <c r="A3540" t="inlineStr">
        <is>
          <t>South Florida</t>
        </is>
      </c>
      <c r="B3540" t="inlineStr">
        <is>
          <t>WR-SL</t>
        </is>
      </c>
      <c r="C3540" t="inlineStr">
        <is>
          <t>Mudia Reuben (RS SR) •</t>
        </is>
      </c>
      <c r="D3540" t="inlineStr">
        <is>
          <t>Kenny Odom (RS SR) •</t>
        </is>
      </c>
      <c r="E3540" t="inlineStr">
        <is>
          <t>Joshua Porter (JR)</t>
        </is>
      </c>
    </row>
    <row r="3541">
      <c r="A3541" t="inlineStr">
        <is>
          <t>South Florida</t>
        </is>
      </c>
      <c r="B3541" t="inlineStr">
        <is>
          <t>LT</t>
        </is>
      </c>
      <c r="C3541" t="inlineStr">
        <is>
          <t>Michael Wooten (RS SR) •</t>
        </is>
      </c>
      <c r="D3541" t="inlineStr">
        <is>
          <t>Kahari Finley (SR) •</t>
        </is>
      </c>
      <c r="E3541" t="inlineStr">
        <is>
          <t>TJ Lawrence (RS SO)</t>
        </is>
      </c>
    </row>
    <row r="3542">
      <c r="A3542" t="inlineStr">
        <is>
          <t>South Florida</t>
        </is>
      </c>
      <c r="B3542" t="inlineStr">
        <is>
          <t>LG</t>
        </is>
      </c>
      <c r="C3542" t="inlineStr">
        <is>
          <t>Thomas Shrader (GR) •</t>
        </is>
      </c>
      <c r="D3542" t="inlineStr">
        <is>
          <t>Devin Davis (GR) •</t>
        </is>
      </c>
    </row>
    <row r="3543">
      <c r="A3543" t="inlineStr">
        <is>
          <t>South Florida</t>
        </is>
      </c>
      <c r="B3543" t="inlineStr">
        <is>
          <t>C</t>
        </is>
      </c>
      <c r="C3543" t="inlineStr">
        <is>
          <t>Cash Hudson (RS SR) •</t>
        </is>
      </c>
      <c r="D3543" t="inlineStr">
        <is>
          <t>Khalil Collins (RS FR)</t>
        </is>
      </c>
    </row>
    <row r="3544">
      <c r="A3544" t="inlineStr">
        <is>
          <t>South Florida</t>
        </is>
      </c>
      <c r="B3544" t="inlineStr">
        <is>
          <t>RG</t>
        </is>
      </c>
      <c r="C3544" t="inlineStr">
        <is>
          <t>Caleb Cook (GR) •</t>
        </is>
      </c>
      <c r="D3544" t="inlineStr">
        <is>
          <t>Julius Tate (RS SO) •</t>
        </is>
      </c>
    </row>
    <row r="3545">
      <c r="A3545" t="inlineStr">
        <is>
          <t>South Florida</t>
        </is>
      </c>
      <c r="B3545" t="inlineStr">
        <is>
          <t>RT</t>
        </is>
      </c>
      <c r="C3545" t="inlineStr">
        <is>
          <t>Ethan Green (RS SR) •</t>
        </is>
      </c>
      <c r="D3545" t="inlineStr">
        <is>
          <t>Braden Carter (RS SO)</t>
        </is>
      </c>
      <c r="E3545" t="inlineStr">
        <is>
          <t>Caleb Harris (RS FR)</t>
        </is>
      </c>
    </row>
    <row r="3546">
      <c r="A3546" t="inlineStr">
        <is>
          <t>South Florida</t>
        </is>
      </c>
      <c r="B3546" t="inlineStr">
        <is>
          <t>TE</t>
        </is>
      </c>
      <c r="C3546" t="inlineStr">
        <is>
          <t>Wyatt Sullivan (RS SR) •</t>
        </is>
      </c>
      <c r="D3546" t="inlineStr">
        <is>
          <t>Evan Dangler (RS SR)</t>
        </is>
      </c>
      <c r="E3546" t="inlineStr">
        <is>
          <t>Luke Clyburn (GR) •</t>
        </is>
      </c>
      <c r="F3546" t="inlineStr">
        <is>
          <t>Kade Caton (RS SO) •</t>
        </is>
      </c>
    </row>
    <row r="3547">
      <c r="A3547" t="inlineStr">
        <is>
          <t>South Florida</t>
        </is>
      </c>
      <c r="B3547" t="inlineStr">
        <is>
          <t>QB</t>
        </is>
      </c>
      <c r="C3547" t="inlineStr">
        <is>
          <t>Michael Van Buren Jr. (JR) •</t>
        </is>
      </c>
      <c r="D3547" t="inlineStr">
        <is>
          <t>Luke Kromenhoek (RS SO) •</t>
        </is>
      </c>
      <c r="E3547" t="inlineStr">
        <is>
          <t>KJ Cooper (RS SR) •</t>
        </is>
      </c>
      <c r="F3547" t="inlineStr">
        <is>
          <t>Jayden Bradford (RS SO) •</t>
        </is>
      </c>
    </row>
    <row r="3548">
      <c r="A3548" t="inlineStr">
        <is>
          <t>South Florida</t>
        </is>
      </c>
      <c r="B3548" t="inlineStr">
        <is>
          <t>RB</t>
        </is>
      </c>
      <c r="C3548" t="inlineStr">
        <is>
          <t>D.J. Crowther (RS SR) •</t>
        </is>
      </c>
      <c r="D3548" t="inlineStr">
        <is>
          <t>Jason Collins Jr. (RS JR) •</t>
        </is>
      </c>
      <c r="E3548" t="inlineStr">
        <is>
          <t>Alvon Isaac (RS SO)</t>
        </is>
      </c>
      <c r="F3548" t="inlineStr">
        <is>
          <t>Chase Garnett (RS FR)</t>
        </is>
      </c>
    </row>
    <row r="3549">
      <c r="A3549" t="inlineStr">
        <is>
          <t>South Florida</t>
        </is>
      </c>
    </row>
    <row r="3550">
      <c r="A3550" t="inlineStr">
        <is>
          <t>South Florida</t>
        </is>
      </c>
    </row>
    <row r="3551">
      <c r="A3551" t="inlineStr">
        <is>
          <t>South Florida</t>
        </is>
      </c>
      <c r="C3551" t="inlineStr">
        <is>
          <t>DEFENSE — Multiple 3-3-5 (OurLads 07/30/2026)</t>
        </is>
      </c>
    </row>
    <row r="3552">
      <c r="A3552" t="inlineStr">
        <is>
          <t>South Florida</t>
        </is>
      </c>
      <c r="B3552" t="inlineStr">
        <is>
          <t>DE</t>
        </is>
      </c>
      <c r="C3552" t="inlineStr">
        <is>
          <t>C.J. Hicks (GR) •</t>
        </is>
      </c>
      <c r="D3552" t="inlineStr">
        <is>
          <t>Michael Williams II (RS SR)</t>
        </is>
      </c>
      <c r="E3552" t="inlineStr">
        <is>
          <t>Terrell Jones (RS SR) •</t>
        </is>
      </c>
    </row>
    <row r="3553">
      <c r="A3553" t="inlineStr">
        <is>
          <t>South Florida</t>
        </is>
      </c>
      <c r="B3553" t="inlineStr">
        <is>
          <t>NT</t>
        </is>
      </c>
      <c r="C3553" t="inlineStr">
        <is>
          <t>Terry Simmons Jr. (RS JR) •</t>
        </is>
      </c>
      <c r="D3553" t="inlineStr">
        <is>
          <t>Jahari Grant (JR)</t>
        </is>
      </c>
      <c r="E3553" t="inlineStr">
        <is>
          <t>Iverson Garcia-Ponce (FR)</t>
        </is>
      </c>
    </row>
    <row r="3554">
      <c r="A3554" t="inlineStr">
        <is>
          <t>South Florida</t>
        </is>
      </c>
      <c r="B3554" t="inlineStr">
        <is>
          <t>DT</t>
        </is>
      </c>
      <c r="C3554" t="inlineStr">
        <is>
          <t>Asani Redwood (RS SR) •</t>
        </is>
      </c>
      <c r="D3554" t="inlineStr">
        <is>
          <t>Major Dillard (SR) •</t>
        </is>
      </c>
      <c r="E3554" t="inlineStr">
        <is>
          <t>Ryan Jenkins (JR)</t>
        </is>
      </c>
    </row>
    <row r="3555">
      <c r="A3555" t="inlineStr">
        <is>
          <t>South Florida</t>
        </is>
      </c>
      <c r="B3555" t="inlineStr">
        <is>
          <t>JACK</t>
        </is>
      </c>
      <c r="C3555" t="inlineStr">
        <is>
          <t>Shamar Meikle (JR) •</t>
        </is>
      </c>
      <c r="D3555" t="inlineStr">
        <is>
          <t>Marshon Oxley (RS SR) •</t>
        </is>
      </c>
      <c r="E3555" t="inlineStr">
        <is>
          <t>Ashton Mosley (RS SO)</t>
        </is>
      </c>
    </row>
    <row r="3556">
      <c r="A3556" t="inlineStr">
        <is>
          <t>South Florida</t>
        </is>
      </c>
      <c r="B3556" t="inlineStr">
        <is>
          <t>WLB</t>
        </is>
      </c>
      <c r="C3556" t="inlineStr">
        <is>
          <t>Zavier Hamilton (RS SO)</t>
        </is>
      </c>
      <c r="D3556" t="inlineStr">
        <is>
          <t>Sam Robinson (RS SO) •</t>
        </is>
      </c>
      <c r="E3556" t="inlineStr">
        <is>
          <t>Gavin Leach (SO)</t>
        </is>
      </c>
    </row>
    <row r="3557">
      <c r="A3557" t="inlineStr">
        <is>
          <t>South Florida</t>
        </is>
      </c>
      <c r="B3557" t="inlineStr">
        <is>
          <t>MLB</t>
        </is>
      </c>
      <c r="C3557" t="inlineStr">
        <is>
          <t>Grayson Howard (RS JR) •</t>
        </is>
      </c>
      <c r="D3557" t="inlineStr">
        <is>
          <t>Michael Harris (SR) •</t>
        </is>
      </c>
      <c r="E3557" t="inlineStr">
        <is>
          <t>Rodney Hill (JR)</t>
        </is>
      </c>
    </row>
    <row r="3558">
      <c r="A3558" t="inlineStr">
        <is>
          <t>South Florida</t>
        </is>
      </c>
      <c r="B3558" t="inlineStr">
        <is>
          <t>LCB</t>
        </is>
      </c>
      <c r="C3558" t="inlineStr">
        <is>
          <t>Za'Quan Bryan (RS JR) •</t>
        </is>
      </c>
      <c r="D3558" t="inlineStr">
        <is>
          <t>Teddy Foster (RS SO) •</t>
        </is>
      </c>
      <c r="E3558" t="inlineStr">
        <is>
          <t>Herlin Perry Jr. (RS FR)</t>
        </is>
      </c>
    </row>
    <row r="3559">
      <c r="A3559" t="inlineStr">
        <is>
          <t>South Florida</t>
        </is>
      </c>
      <c r="B3559" t="inlineStr">
        <is>
          <t>SS</t>
        </is>
      </c>
      <c r="C3559" t="inlineStr">
        <is>
          <t>A'Mon Lane-Ganus (RS SO) •</t>
        </is>
      </c>
      <c r="D3559" t="inlineStr">
        <is>
          <t>Israel Boyce (JR) •</t>
        </is>
      </c>
      <c r="E3559" t="inlineStr">
        <is>
          <t>Malcolm Ziglar (JR) •</t>
        </is>
      </c>
    </row>
    <row r="3560">
      <c r="A3560" t="inlineStr">
        <is>
          <t>South Florida</t>
        </is>
      </c>
      <c r="B3560" t="inlineStr">
        <is>
          <t>FS</t>
        </is>
      </c>
      <c r="C3560" t="inlineStr">
        <is>
          <t>Tavin Ward (RS SR)</t>
        </is>
      </c>
      <c r="D3560" t="inlineStr">
        <is>
          <t>Cedrick Hawkins Jr. (RS JR) •</t>
        </is>
      </c>
      <c r="E3560" t="inlineStr">
        <is>
          <t>Victor Zidor (RS SR) •</t>
        </is>
      </c>
    </row>
    <row r="3561">
      <c r="A3561" t="inlineStr">
        <is>
          <t>South Florida</t>
        </is>
      </c>
      <c r="B3561" t="inlineStr">
        <is>
          <t>RCB</t>
        </is>
      </c>
      <c r="C3561" t="inlineStr">
        <is>
          <t>Amarion Fortenberry (JR) •</t>
        </is>
      </c>
      <c r="D3561" t="inlineStr">
        <is>
          <t>Deylen Platt (RS SO)</t>
        </is>
      </c>
    </row>
    <row r="3562">
      <c r="A3562" t="inlineStr">
        <is>
          <t>South Florida</t>
        </is>
      </c>
      <c r="B3562" t="inlineStr">
        <is>
          <t>NB</t>
        </is>
      </c>
      <c r="C3562" t="inlineStr">
        <is>
          <t>Ayden Jackson (SR) •</t>
        </is>
      </c>
      <c r="D3562" t="inlineStr">
        <is>
          <t>Tayvion Beasley (RS SR) •</t>
        </is>
      </c>
      <c r="E3562" t="inlineStr">
        <is>
          <t>Jabari Smith (SO)</t>
        </is>
      </c>
      <c r="F3562" t="inlineStr">
        <is>
          <t>George Brown IV (RS SO)</t>
        </is>
      </c>
    </row>
    <row r="3563">
      <c r="A3563" t="inlineStr">
        <is>
          <t>South Florida</t>
        </is>
      </c>
    </row>
    <row r="3564">
      <c r="A3564" t="inlineStr">
        <is>
          <t>South Florida</t>
        </is>
      </c>
      <c r="C3564" t="inlineStr">
        <is>
          <t>SPECIAL TEAMS (OurLads 07/30/2026)</t>
        </is>
      </c>
    </row>
    <row r="3565">
      <c r="A3565" t="inlineStr">
        <is>
          <t>South Florida</t>
        </is>
      </c>
      <c r="B3565" t="inlineStr">
        <is>
          <t>PT</t>
        </is>
      </c>
      <c r="C3565" t="inlineStr">
        <is>
          <t>Luke Goater (RS FR)</t>
        </is>
      </c>
    </row>
    <row r="3566">
      <c r="A3566" t="inlineStr">
        <is>
          <t>South Florida</t>
        </is>
      </c>
      <c r="B3566" t="inlineStr">
        <is>
          <t>PK</t>
        </is>
      </c>
      <c r="C3566" t="inlineStr">
        <is>
          <t>Nico Gramatica (JR)</t>
        </is>
      </c>
      <c r="D3566" t="inlineStr">
        <is>
          <t>Lawson Thorn (RS JR) •</t>
        </is>
      </c>
      <c r="E3566" t="inlineStr">
        <is>
          <t>Gaston Gramatica (FR)</t>
        </is>
      </c>
    </row>
    <row r="3567">
      <c r="A3567" t="inlineStr">
        <is>
          <t>South Florida</t>
        </is>
      </c>
      <c r="B3567" t="inlineStr">
        <is>
          <t>KO</t>
        </is>
      </c>
      <c r="C3567" t="inlineStr">
        <is>
          <t>Lawson Thorn (RS JR) •</t>
        </is>
      </c>
      <c r="D3567" t="inlineStr">
        <is>
          <t>Nico Gramatica (JR)</t>
        </is>
      </c>
      <c r="E3567" t="inlineStr">
        <is>
          <t>Gaston Gramatica (FR)</t>
        </is>
      </c>
    </row>
    <row r="3568">
      <c r="A3568" t="inlineStr">
        <is>
          <t>South Florida</t>
        </is>
      </c>
      <c r="B3568" t="inlineStr">
        <is>
          <t>LS</t>
        </is>
      </c>
      <c r="C3568" t="inlineStr">
        <is>
          <t>Turner McLaughlin (RS SO) •</t>
        </is>
      </c>
      <c r="D3568" t="inlineStr">
        <is>
          <t>Easton Bonnett (RS SO)</t>
        </is>
      </c>
    </row>
    <row r="3569">
      <c r="A3569" t="inlineStr">
        <is>
          <t>South Florida</t>
        </is>
      </c>
      <c r="B3569" t="inlineStr">
        <is>
          <t>H</t>
        </is>
      </c>
      <c r="C3569" t="inlineStr">
        <is>
          <t>Luke Goater (RS FR)</t>
        </is>
      </c>
    </row>
    <row r="3570">
      <c r="A3570" t="inlineStr">
        <is>
          <t>South Florida</t>
        </is>
      </c>
      <c r="B3570" t="inlineStr">
        <is>
          <t>PR</t>
        </is>
      </c>
      <c r="C3570" t="inlineStr">
        <is>
          <t>Joshua Porter (JR)</t>
        </is>
      </c>
      <c r="D3570" t="inlineStr">
        <is>
          <t>Alvon Isaac (RS SO)</t>
        </is>
      </c>
    </row>
    <row r="3571">
      <c r="A3571" t="inlineStr">
        <is>
          <t>South Florida</t>
        </is>
      </c>
      <c r="B3571" t="inlineStr">
        <is>
          <t>KR</t>
        </is>
      </c>
      <c r="C3571" t="inlineStr">
        <is>
          <t>Alvon Isaac (RS SO)</t>
        </is>
      </c>
      <c r="D3571" t="inlineStr">
        <is>
          <t>JeyQuan Smith (RS JR)</t>
        </is>
      </c>
    </row>
    <row r="3572">
      <c r="A3572" t="inlineStr">
        <is>
          <t>Southern Miss</t>
        </is>
      </c>
      <c r="C3572" t="inlineStr">
        <is>
          <t>OFFENSE — Multiple (OurLads 08/13/2026)</t>
        </is>
      </c>
    </row>
    <row r="3573">
      <c r="A3573" t="inlineStr">
        <is>
          <t>Southern Miss</t>
        </is>
      </c>
      <c r="B3573" t="inlineStr">
        <is>
          <t>WR-X</t>
        </is>
      </c>
      <c r="C3573" t="inlineStr">
        <is>
          <t>Davis Dalton (RS SR)</t>
        </is>
      </c>
      <c r="D3573" t="inlineStr">
        <is>
          <t>AJ Little (RS JR) •</t>
        </is>
      </c>
      <c r="E3573" t="inlineStr">
        <is>
          <t>King David Aboya (FR)</t>
        </is>
      </c>
    </row>
    <row r="3574">
      <c r="A3574" t="inlineStr">
        <is>
          <t>Southern Miss</t>
        </is>
      </c>
      <c r="B3574" t="inlineStr">
        <is>
          <t>WR-Z</t>
        </is>
      </c>
      <c r="C3574" t="inlineStr">
        <is>
          <t>Mario Sanders (RS SR) •</t>
        </is>
      </c>
      <c r="D3574" t="inlineStr">
        <is>
          <t>Grant Page (RS SR) •</t>
        </is>
      </c>
      <c r="E3574" t="inlineStr">
        <is>
          <t>Trey Horne (RS JR) •</t>
        </is>
      </c>
    </row>
    <row r="3575">
      <c r="A3575" t="inlineStr">
        <is>
          <t>Southern Miss</t>
        </is>
      </c>
      <c r="B3575" t="inlineStr">
        <is>
          <t>WR-SL</t>
        </is>
      </c>
      <c r="C3575" t="inlineStr">
        <is>
          <t>Kaden Saunders (RS SR) •</t>
        </is>
      </c>
      <c r="D3575" t="inlineStr">
        <is>
          <t>Jaylen Himes (SO) •</t>
        </is>
      </c>
      <c r="E3575" t="inlineStr">
        <is>
          <t>Eelijah Singleton (RS JR) •</t>
        </is>
      </c>
    </row>
    <row r="3576">
      <c r="A3576" t="inlineStr">
        <is>
          <t>Southern Miss</t>
        </is>
      </c>
      <c r="B3576" t="inlineStr">
        <is>
          <t>LT</t>
        </is>
      </c>
      <c r="C3576" t="inlineStr">
        <is>
          <t>Greg Nunnery (GR) •</t>
        </is>
      </c>
      <c r="D3576" t="inlineStr">
        <is>
          <t>Larry Edwards (RS SO)</t>
        </is>
      </c>
    </row>
    <row r="3577">
      <c r="A3577" t="inlineStr">
        <is>
          <t>Southern Miss</t>
        </is>
      </c>
      <c r="B3577" t="inlineStr">
        <is>
          <t>LG</t>
        </is>
      </c>
      <c r="C3577" t="inlineStr">
        <is>
          <t>Toby Mealer (RS FR) •</t>
        </is>
      </c>
      <c r="D3577" t="inlineStr">
        <is>
          <t>Zerian Hudson (RS SR) •</t>
        </is>
      </c>
      <c r="E3577" t="inlineStr">
        <is>
          <t>Casey Jean-Baptiste (JR) •</t>
        </is>
      </c>
    </row>
    <row r="3578">
      <c r="A3578" t="inlineStr">
        <is>
          <t>Southern Miss</t>
        </is>
      </c>
      <c r="B3578" t="inlineStr">
        <is>
          <t>C</t>
        </is>
      </c>
      <c r="C3578" t="inlineStr">
        <is>
          <t>Broderick Roman (GR) •</t>
        </is>
      </c>
      <c r="D3578" t="inlineStr">
        <is>
          <t>Luke Rogers (RS JR)</t>
        </is>
      </c>
      <c r="E3578" t="inlineStr">
        <is>
          <t>Joe Rounds (RS SR) •</t>
        </is>
      </c>
    </row>
    <row r="3579">
      <c r="A3579" t="inlineStr">
        <is>
          <t>Southern Miss</t>
        </is>
      </c>
      <c r="B3579" t="inlineStr">
        <is>
          <t>RG</t>
        </is>
      </c>
      <c r="C3579" t="inlineStr">
        <is>
          <t>Aloali'i Maui (GR) •</t>
        </is>
      </c>
      <c r="D3579" t="inlineStr">
        <is>
          <t>Brayden Warner (JR) •</t>
        </is>
      </c>
      <c r="E3579" t="inlineStr">
        <is>
          <t>Liam Cassidy (JR) •</t>
        </is>
      </c>
    </row>
    <row r="3580">
      <c r="A3580" t="inlineStr">
        <is>
          <t>Southern Miss</t>
        </is>
      </c>
      <c r="B3580" t="inlineStr">
        <is>
          <t>RT</t>
        </is>
      </c>
      <c r="C3580" t="inlineStr">
        <is>
          <t>Christian Young (RS SR) •</t>
        </is>
      </c>
      <c r="D3580" t="inlineStr">
        <is>
          <t>Braden Cain (RS SO) •</t>
        </is>
      </c>
    </row>
    <row r="3581">
      <c r="A3581" t="inlineStr">
        <is>
          <t>Southern Miss</t>
        </is>
      </c>
      <c r="B3581" t="inlineStr">
        <is>
          <t>TE</t>
        </is>
      </c>
      <c r="C3581" t="inlineStr">
        <is>
          <t>Preston Kilgore (RS JR) •</t>
        </is>
      </c>
      <c r="D3581" t="inlineStr">
        <is>
          <t>Jeremiah Beck Jr. (RS JR) •</t>
        </is>
      </c>
    </row>
    <row r="3582">
      <c r="A3582" t="inlineStr">
        <is>
          <t>Southern Miss</t>
        </is>
      </c>
      <c r="B3582" t="inlineStr">
        <is>
          <t>QB</t>
        </is>
      </c>
      <c r="C3582" t="inlineStr">
        <is>
          <t>Ethan Hampton (RS SR) •</t>
        </is>
      </c>
      <c r="D3582" t="inlineStr">
        <is>
          <t>Landry Lyddy (RS SR) •</t>
        </is>
      </c>
      <c r="E3582" t="inlineStr">
        <is>
          <t>John White (RS SO)</t>
        </is>
      </c>
    </row>
    <row r="3583">
      <c r="A3583" t="inlineStr">
        <is>
          <t>Southern Miss</t>
        </is>
      </c>
      <c r="B3583" t="inlineStr">
        <is>
          <t>RB</t>
        </is>
      </c>
      <c r="C3583" t="inlineStr">
        <is>
          <t>Robert Briggs (RS SR) •</t>
        </is>
      </c>
      <c r="D3583" t="inlineStr">
        <is>
          <t>Steven Robinson (RS JR) •</t>
        </is>
      </c>
      <c r="E3583" t="inlineStr">
        <is>
          <t>Jamarice Wilder (RS FR) •</t>
        </is>
      </c>
      <c r="F3583" t="inlineStr">
        <is>
          <t>Robert Henderson (RS FR)</t>
        </is>
      </c>
    </row>
    <row r="3584">
      <c r="A3584" t="inlineStr">
        <is>
          <t>Southern Miss</t>
        </is>
      </c>
    </row>
    <row r="3585">
      <c r="A3585" t="inlineStr">
        <is>
          <t>Southern Miss</t>
        </is>
      </c>
    </row>
    <row r="3586">
      <c r="A3586" t="inlineStr">
        <is>
          <t>Southern Miss</t>
        </is>
      </c>
      <c r="C3586" t="inlineStr">
        <is>
          <t>DEFENSE — 4-2-5 (OurLads 08/13/2026)</t>
        </is>
      </c>
    </row>
    <row r="3587">
      <c r="A3587" t="inlineStr">
        <is>
          <t>Southern Miss</t>
        </is>
      </c>
      <c r="B3587" t="inlineStr">
        <is>
          <t>LDE</t>
        </is>
      </c>
      <c r="C3587" t="inlineStr">
        <is>
          <t>Jeffery Rush Jr. (RS SO) •</t>
        </is>
      </c>
      <c r="D3587" t="inlineStr">
        <is>
          <t>A'mari Wilson (RS JR) •</t>
        </is>
      </c>
      <c r="E3587" t="inlineStr">
        <is>
          <t>Kameron Cyprien (JR) •</t>
        </is>
      </c>
    </row>
    <row r="3588">
      <c r="A3588" t="inlineStr">
        <is>
          <t>Southern Miss</t>
        </is>
      </c>
      <c r="B3588" t="inlineStr">
        <is>
          <t>LDT</t>
        </is>
      </c>
      <c r="C3588" t="inlineStr">
        <is>
          <t>Xavier McIver (RS SR) •</t>
        </is>
      </c>
      <c r="D3588" t="inlineStr">
        <is>
          <t>Josh Johnson (RS JR) •</t>
        </is>
      </c>
      <c r="E3588" t="inlineStr">
        <is>
          <t>Ari Slocum (FR)</t>
        </is>
      </c>
    </row>
    <row r="3589">
      <c r="A3589" t="inlineStr">
        <is>
          <t>Southern Miss</t>
        </is>
      </c>
      <c r="B3589" t="inlineStr">
        <is>
          <t>RDT</t>
        </is>
      </c>
      <c r="C3589" t="inlineStr">
        <is>
          <t>Nasim Cairo (RS SR) •</t>
        </is>
      </c>
      <c r="D3589" t="inlineStr">
        <is>
          <t>JR Stegall (JR) •</t>
        </is>
      </c>
    </row>
    <row r="3590">
      <c r="A3590" t="inlineStr">
        <is>
          <t>Southern Miss</t>
        </is>
      </c>
      <c r="B3590" t="inlineStr">
        <is>
          <t>RDE</t>
        </is>
      </c>
      <c r="C3590" t="inlineStr">
        <is>
          <t>Jameer Lewis (GR) •</t>
        </is>
      </c>
      <c r="D3590" t="inlineStr">
        <is>
          <t>Will Smith (RS SO) •</t>
        </is>
      </c>
      <c r="E3590" t="inlineStr">
        <is>
          <t>Ramon Pernas (RS SO) •</t>
        </is>
      </c>
    </row>
    <row r="3591">
      <c r="A3591" t="inlineStr">
        <is>
          <t>Southern Miss</t>
        </is>
      </c>
      <c r="B3591" t="inlineStr">
        <is>
          <t>WLB</t>
        </is>
      </c>
      <c r="C3591" t="inlineStr">
        <is>
          <t>Mathis Haygood (RS JR) •</t>
        </is>
      </c>
      <c r="D3591" t="inlineStr">
        <is>
          <t>Andrew Martin (SR) •</t>
        </is>
      </c>
      <c r="E3591" t="inlineStr">
        <is>
          <t>Marrio Williams Jr. (JR) •</t>
        </is>
      </c>
    </row>
    <row r="3592">
      <c r="A3592" t="inlineStr">
        <is>
          <t>Southern Miss</t>
        </is>
      </c>
      <c r="B3592" t="inlineStr">
        <is>
          <t>MLB</t>
        </is>
      </c>
      <c r="C3592" t="inlineStr">
        <is>
          <t>Tyler Lassiter (RS SO) •</t>
        </is>
      </c>
      <c r="D3592" t="inlineStr">
        <is>
          <t>Avery Sledge (RS SR) •</t>
        </is>
      </c>
    </row>
    <row r="3593">
      <c r="A3593" t="inlineStr">
        <is>
          <t>Southern Miss</t>
        </is>
      </c>
      <c r="B3593" t="inlineStr">
        <is>
          <t>LCB</t>
        </is>
      </c>
      <c r="C3593" t="inlineStr">
        <is>
          <t>Champ Lewis (RS SR) •</t>
        </is>
      </c>
      <c r="D3593" t="inlineStr">
        <is>
          <t>Ishmael Ibraheem (RS SR) •</t>
        </is>
      </c>
      <c r="E3593" t="inlineStr">
        <is>
          <t>Hiroshi Carr (RS JR) •</t>
        </is>
      </c>
    </row>
    <row r="3594">
      <c r="A3594" t="inlineStr">
        <is>
          <t>Southern Miss</t>
        </is>
      </c>
      <c r="B3594" t="inlineStr">
        <is>
          <t>SS</t>
        </is>
      </c>
      <c r="C3594" t="inlineStr">
        <is>
          <t>Michael Robinson III (RS JR) •</t>
        </is>
      </c>
      <c r="D3594" t="inlineStr">
        <is>
          <t>Baron Taylor (JR) •</t>
        </is>
      </c>
      <c r="E3594" t="inlineStr">
        <is>
          <t>Jordan Pride (RS SO) •</t>
        </is>
      </c>
    </row>
    <row r="3595">
      <c r="A3595" t="inlineStr">
        <is>
          <t>Southern Miss</t>
        </is>
      </c>
      <c r="B3595" t="inlineStr">
        <is>
          <t>FS</t>
        </is>
      </c>
      <c r="C3595" t="inlineStr">
        <is>
          <t>Laquan Robinson (RS SR) •</t>
        </is>
      </c>
      <c r="D3595" t="inlineStr">
        <is>
          <t>Landon Sylvie (JR) •</t>
        </is>
      </c>
      <c r="E3595" t="inlineStr">
        <is>
          <t>Kobi Albert (RS SR) •</t>
        </is>
      </c>
    </row>
    <row r="3596">
      <c r="A3596" t="inlineStr">
        <is>
          <t>Southern Miss</t>
        </is>
      </c>
      <c r="B3596" t="inlineStr">
        <is>
          <t>RCB</t>
        </is>
      </c>
      <c r="C3596" t="inlineStr">
        <is>
          <t>Kelby Hampton (SO) •</t>
        </is>
      </c>
      <c r="D3596" t="inlineStr">
        <is>
          <t>Jonah Martinez (RS JR) •</t>
        </is>
      </c>
    </row>
    <row r="3597">
      <c r="A3597" t="inlineStr">
        <is>
          <t>Southern Miss</t>
        </is>
      </c>
      <c r="B3597" t="inlineStr">
        <is>
          <t>NB</t>
        </is>
      </c>
      <c r="C3597" t="inlineStr">
        <is>
          <t>Sammy Anderson Jr. (RS SR) •</t>
        </is>
      </c>
      <c r="D3597" t="inlineStr">
        <is>
          <t>Jyaire Brown (RS SR) •</t>
        </is>
      </c>
      <c r="E3597" t="inlineStr">
        <is>
          <t>MaLik Caswell (RS SO) •</t>
        </is>
      </c>
    </row>
    <row r="3598">
      <c r="A3598" t="inlineStr">
        <is>
          <t>Southern Miss</t>
        </is>
      </c>
    </row>
    <row r="3599">
      <c r="A3599" t="inlineStr">
        <is>
          <t>Southern Miss</t>
        </is>
      </c>
      <c r="C3599" t="inlineStr">
        <is>
          <t>SPECIAL TEAMS (OurLads 08/13/2026)</t>
        </is>
      </c>
    </row>
    <row r="3600">
      <c r="A3600" t="inlineStr">
        <is>
          <t>Southern Miss</t>
        </is>
      </c>
      <c r="B3600" t="inlineStr">
        <is>
          <t>PT</t>
        </is>
      </c>
      <c r="C3600" t="inlineStr">
        <is>
          <t>Dusty Zimmer (SO)</t>
        </is>
      </c>
      <c r="D3600" t="inlineStr">
        <is>
          <t>Reed Harradine (RS JR) •</t>
        </is>
      </c>
    </row>
    <row r="3601">
      <c r="A3601" t="inlineStr">
        <is>
          <t>Southern Miss</t>
        </is>
      </c>
      <c r="B3601" t="inlineStr">
        <is>
          <t>PK</t>
        </is>
      </c>
      <c r="C3601" t="inlineStr">
        <is>
          <t>Creighton Wilbanks (SO)</t>
        </is>
      </c>
      <c r="D3601" t="inlineStr">
        <is>
          <t>Reed Harradine (RS JR) •</t>
        </is>
      </c>
    </row>
    <row r="3602">
      <c r="A3602" t="inlineStr">
        <is>
          <t>Southern Miss</t>
        </is>
      </c>
      <c r="B3602" t="inlineStr">
        <is>
          <t>KO</t>
        </is>
      </c>
      <c r="C3602" t="inlineStr">
        <is>
          <t>Reed Harradine (RS JR) •</t>
        </is>
      </c>
      <c r="D3602" t="inlineStr">
        <is>
          <t>Creighton Wilbanks (SO)</t>
        </is>
      </c>
    </row>
    <row r="3603">
      <c r="A3603" t="inlineStr">
        <is>
          <t>Southern Miss</t>
        </is>
      </c>
      <c r="B3603" t="inlineStr">
        <is>
          <t>LS</t>
        </is>
      </c>
      <c r="C3603" t="inlineStr">
        <is>
          <t>Luke Beard (RS JR) •</t>
        </is>
      </c>
      <c r="D3603" t="inlineStr">
        <is>
          <t>Andrew Tate (RS JR) •</t>
        </is>
      </c>
    </row>
    <row r="3604">
      <c r="A3604" t="inlineStr">
        <is>
          <t>Southern Miss</t>
        </is>
      </c>
      <c r="B3604" t="inlineStr">
        <is>
          <t>H</t>
        </is>
      </c>
      <c r="C3604" t="inlineStr">
        <is>
          <t>Dusty Zimmer (SO)</t>
        </is>
      </c>
      <c r="D3604" t="inlineStr">
        <is>
          <t>Reed Harradine (RS JR) •</t>
        </is>
      </c>
    </row>
    <row r="3605">
      <c r="A3605" t="inlineStr">
        <is>
          <t>Southern Miss</t>
        </is>
      </c>
      <c r="B3605" t="inlineStr">
        <is>
          <t>PR</t>
        </is>
      </c>
      <c r="C3605" t="inlineStr">
        <is>
          <t>AJ Little (RS JR) •</t>
        </is>
      </c>
      <c r="D3605" t="inlineStr">
        <is>
          <t>Kaden Saunders (RS SR) •</t>
        </is>
      </c>
    </row>
    <row r="3606">
      <c r="A3606" t="inlineStr">
        <is>
          <t>Southern Miss</t>
        </is>
      </c>
      <c r="B3606" t="inlineStr">
        <is>
          <t>KR</t>
        </is>
      </c>
      <c r="C3606" t="inlineStr">
        <is>
          <t>Eelijah Singleton (RS JR) •</t>
        </is>
      </c>
      <c r="D3606" t="inlineStr">
        <is>
          <t>Mario Sanders (RS SR) •</t>
        </is>
      </c>
    </row>
    <row r="3607">
      <c r="A3607" t="inlineStr">
        <is>
          <t>Stanford</t>
        </is>
      </c>
      <c r="C3607" t="inlineStr">
        <is>
          <t>OFFENSE — Pro Style (OurLads 08/13/2026)</t>
        </is>
      </c>
    </row>
    <row r="3608">
      <c r="A3608" t="inlineStr">
        <is>
          <t>Stanford</t>
        </is>
      </c>
      <c r="B3608" t="inlineStr">
        <is>
          <t>WR-X</t>
        </is>
      </c>
      <c r="C3608" t="inlineStr">
        <is>
          <t>Carter Shaw (RS JR) •</t>
        </is>
      </c>
      <c r="D3608" t="inlineStr">
        <is>
          <t>Jordan Onovughe (RS JR) •</t>
        </is>
      </c>
      <c r="E3608" t="inlineStr">
        <is>
          <t>David Pantelis (RS SR) •</t>
        </is>
      </c>
    </row>
    <row r="3609">
      <c r="A3609" t="inlineStr">
        <is>
          <t>Stanford</t>
        </is>
      </c>
      <c r="B3609" t="inlineStr">
        <is>
          <t>WR-Z</t>
        </is>
      </c>
      <c r="C3609" t="inlineStr">
        <is>
          <t>JonAnthony Hall (RS FR)</t>
        </is>
      </c>
      <c r="D3609" t="inlineStr">
        <is>
          <t>Zion Robinson (FR)</t>
        </is>
      </c>
      <c r="E3609" t="inlineStr">
        <is>
          <t>Liam Thorpe (SO)</t>
        </is>
      </c>
    </row>
    <row r="3610">
      <c r="A3610" t="inlineStr">
        <is>
          <t>Stanford</t>
        </is>
      </c>
      <c r="B3610" t="inlineStr">
        <is>
          <t>WR-SL</t>
        </is>
      </c>
      <c r="C3610" t="inlineStr">
        <is>
          <t>Nico Brown (RS SR) •</t>
        </is>
      </c>
      <c r="D3610" t="inlineStr">
        <is>
          <t>Marcus Brown (RS SO)</t>
        </is>
      </c>
    </row>
    <row r="3611">
      <c r="A3611" t="inlineStr">
        <is>
          <t>Stanford</t>
        </is>
      </c>
      <c r="B3611" t="inlineStr">
        <is>
          <t>LT</t>
        </is>
      </c>
      <c r="C3611" t="inlineStr">
        <is>
          <t>Niki Prongos (RS SR) •</t>
        </is>
      </c>
      <c r="D3611" t="inlineStr">
        <is>
          <t>Charlie Symonds (RS JR)</t>
        </is>
      </c>
    </row>
    <row r="3612">
      <c r="A3612" t="inlineStr">
        <is>
          <t>Stanford</t>
        </is>
      </c>
      <c r="B3612" t="inlineStr">
        <is>
          <t>LG</t>
        </is>
      </c>
      <c r="C3612" t="inlineStr">
        <is>
          <t>Josh Williams (SO)</t>
        </is>
      </c>
    </row>
    <row r="3613">
      <c r="A3613" t="inlineStr">
        <is>
          <t>Stanford</t>
        </is>
      </c>
      <c r="B3613" t="inlineStr">
        <is>
          <t>C</t>
        </is>
      </c>
      <c r="C3613" t="inlineStr">
        <is>
          <t>Aidan Kilstrom (RS SR) •</t>
        </is>
      </c>
      <c r="D3613" t="inlineStr">
        <is>
          <t>Fisher Anderson (RS SR)</t>
        </is>
      </c>
      <c r="E3613" t="inlineStr">
        <is>
          <t>Carson Caplan (RS SO)</t>
        </is>
      </c>
    </row>
    <row r="3614">
      <c r="A3614" t="inlineStr">
        <is>
          <t>Stanford</t>
        </is>
      </c>
      <c r="B3614" t="inlineStr">
        <is>
          <t>RG</t>
        </is>
      </c>
      <c r="C3614" t="inlineStr">
        <is>
          <t>Simione Pale (RS JR)</t>
        </is>
      </c>
      <c r="D3614" t="inlineStr">
        <is>
          <t>Ziron Brown (RS SO)</t>
        </is>
      </c>
    </row>
    <row r="3615">
      <c r="A3615" t="inlineStr">
        <is>
          <t>Stanford</t>
        </is>
      </c>
      <c r="B3615" t="inlineStr">
        <is>
          <t>RT</t>
        </is>
      </c>
      <c r="C3615" t="inlineStr">
        <is>
          <t>Kahlil House (JR)</t>
        </is>
      </c>
      <c r="D3615" t="inlineStr">
        <is>
          <t>Dara Adeyemi (RS SO) •</t>
        </is>
      </c>
    </row>
    <row r="3616">
      <c r="A3616" t="inlineStr">
        <is>
          <t>Stanford</t>
        </is>
      </c>
      <c r="B3616" t="inlineStr">
        <is>
          <t>TE</t>
        </is>
      </c>
      <c r="C3616" t="inlineStr">
        <is>
          <t>Benji Blackburn (JR)</t>
        </is>
      </c>
      <c r="D3616" t="inlineStr">
        <is>
          <t>Chico Holt (RS JR) •</t>
        </is>
      </c>
      <c r="E3616" t="inlineStr">
        <is>
          <t>Reiman Zebert (RS FR)</t>
        </is>
      </c>
    </row>
    <row r="3617">
      <c r="A3617" t="inlineStr">
        <is>
          <t>Stanford</t>
        </is>
      </c>
      <c r="B3617" t="inlineStr">
        <is>
          <t>QB</t>
        </is>
      </c>
      <c r="C3617" t="inlineStr">
        <is>
          <t>Davis Warren (GR) •</t>
        </is>
      </c>
      <c r="D3617" t="inlineStr">
        <is>
          <t>Dylan Rizk (RS JR) •</t>
        </is>
      </c>
      <c r="E3617" t="inlineStr">
        <is>
          <t>Charlie Mirer (RS SR)</t>
        </is>
      </c>
    </row>
    <row r="3618">
      <c r="A3618" t="inlineStr">
        <is>
          <t>Stanford</t>
        </is>
      </c>
      <c r="B3618" t="inlineStr">
        <is>
          <t>RB</t>
        </is>
      </c>
      <c r="C3618" t="inlineStr">
        <is>
          <t>Micah Ford (JR)</t>
        </is>
      </c>
      <c r="D3618" t="inlineStr">
        <is>
          <t>Sedrick Irvin (SR)</t>
        </is>
      </c>
      <c r="E3618" t="inlineStr">
        <is>
          <t>Tuna Altahir (RS SR) •</t>
        </is>
      </c>
    </row>
    <row r="3619">
      <c r="A3619" t="inlineStr">
        <is>
          <t>Stanford</t>
        </is>
      </c>
      <c r="B3619" t="inlineStr">
        <is>
          <t>LOLB</t>
        </is>
      </c>
      <c r="C3619" t="inlineStr">
        <is>
          <t>Tevarua Tafiti (RS SR)</t>
        </is>
      </c>
      <c r="D3619" t="inlineStr">
        <is>
          <t>Gabe Kaminski (RS FR)</t>
        </is>
      </c>
      <c r="E3619" t="inlineStr">
        <is>
          <t>Tre Williams (RS JR)</t>
        </is>
      </c>
    </row>
    <row r="3620">
      <c r="A3620" t="inlineStr">
        <is>
          <t>Stanford</t>
        </is>
      </c>
      <c r="B3620" t="inlineStr">
        <is>
          <t>LILB</t>
        </is>
      </c>
      <c r="C3620" t="inlineStr">
        <is>
          <t>Matt Rose (RS SR)</t>
        </is>
      </c>
      <c r="D3620" t="inlineStr">
        <is>
          <t>Sam Mattingly (JR)</t>
        </is>
      </c>
    </row>
    <row r="3621">
      <c r="A3621" t="inlineStr">
        <is>
          <t>Stanford</t>
        </is>
      </c>
      <c r="C3621" t="inlineStr">
        <is>
          <t>DEFENSE — Multiple 3-4 (OurLads 08/13/2026)</t>
        </is>
      </c>
    </row>
    <row r="3622">
      <c r="A3622" t="inlineStr">
        <is>
          <t>Stanford</t>
        </is>
      </c>
      <c r="B3622" t="inlineStr">
        <is>
          <t>LDE</t>
        </is>
      </c>
      <c r="C3622" t="inlineStr">
        <is>
          <t>Omar Staples (RS JR)</t>
        </is>
      </c>
      <c r="D3622" t="inlineStr">
        <is>
          <t>Joe Asiain (RS SO)</t>
        </is>
      </c>
    </row>
    <row r="3623">
      <c r="A3623" t="inlineStr">
        <is>
          <t>Stanford</t>
        </is>
      </c>
      <c r="B3623" t="inlineStr">
        <is>
          <t>NT</t>
        </is>
      </c>
      <c r="C3623" t="inlineStr">
        <is>
          <t>Braden Marceau-Olayinka (RS JR)</t>
        </is>
      </c>
      <c r="D3623" t="inlineStr">
        <is>
          <t>Jacobi Murray (RS SO)</t>
        </is>
      </c>
    </row>
    <row r="3624">
      <c r="A3624" t="inlineStr">
        <is>
          <t>Stanford</t>
        </is>
      </c>
      <c r="B3624" t="inlineStr">
        <is>
          <t>RDE</t>
        </is>
      </c>
      <c r="C3624" t="inlineStr">
        <is>
          <t>Zach Rowell (RS SR)</t>
        </is>
      </c>
      <c r="D3624" t="inlineStr">
        <is>
          <t>Connor Bachhuber (RS SO)</t>
        </is>
      </c>
    </row>
    <row r="3625">
      <c r="A3625" t="inlineStr">
        <is>
          <t>Stanford</t>
        </is>
      </c>
      <c r="B3625" t="inlineStr">
        <is>
          <t>LCB</t>
        </is>
      </c>
      <c r="C3625" t="inlineStr">
        <is>
          <t>Aaron Morris (RS JR)</t>
        </is>
      </c>
      <c r="D3625" t="inlineStr">
        <is>
          <t>Leroy Bryant (RS JR) •</t>
        </is>
      </c>
      <c r="E3625" t="inlineStr">
        <is>
          <t>Sam Neely III (RS SO) •</t>
        </is>
      </c>
      <c r="F3625" t="inlineStr">
        <is>
          <t>Dre Pollard (FR)</t>
        </is>
      </c>
    </row>
    <row r="3626">
      <c r="A3626" t="inlineStr">
        <is>
          <t>Stanford</t>
        </is>
      </c>
      <c r="B3626" t="inlineStr">
        <is>
          <t>SS</t>
        </is>
      </c>
      <c r="C3626" t="inlineStr">
        <is>
          <t>Scotty Edwards (RS SR)</t>
        </is>
      </c>
      <c r="D3626" t="inlineStr">
        <is>
          <t>Charlie Eckhardt (RS SO)</t>
        </is>
      </c>
    </row>
    <row r="3627">
      <c r="A3627" t="inlineStr">
        <is>
          <t>Stanford</t>
        </is>
      </c>
      <c r="B3627" t="inlineStr">
        <is>
          <t>FS</t>
        </is>
      </c>
      <c r="C3627" t="inlineStr">
        <is>
          <t>Darrius Davis (JR)</t>
        </is>
      </c>
      <c r="D3627" t="inlineStr">
        <is>
          <t>Jaylen'Dai Sumlin (RS SO)</t>
        </is>
      </c>
    </row>
    <row r="3628">
      <c r="A3628" t="inlineStr">
        <is>
          <t>Stanford</t>
        </is>
      </c>
      <c r="B3628" t="inlineStr">
        <is>
          <t>RCB</t>
        </is>
      </c>
      <c r="C3628" t="inlineStr">
        <is>
          <t>Brandon Nicholson (JR)</t>
        </is>
      </c>
      <c r="D3628" t="inlineStr">
        <is>
          <t>Cam Richardson (RS SO)</t>
        </is>
      </c>
      <c r="E3628" t="inlineStr">
        <is>
          <t>Chris Garland (RS FR)</t>
        </is>
      </c>
    </row>
    <row r="3629">
      <c r="A3629" t="inlineStr">
        <is>
          <t>Stanford</t>
        </is>
      </c>
      <c r="B3629" t="inlineStr">
        <is>
          <t>NB</t>
        </is>
      </c>
      <c r="C3629" t="inlineStr">
        <is>
          <t>Jay Green (RS SR) •</t>
        </is>
      </c>
      <c r="D3629" t="inlineStr">
        <is>
          <t>Lonnie McAllister III (RS FR)</t>
        </is>
      </c>
      <c r="E3629" t="inlineStr">
        <is>
          <t>Breylan Thompson (JR) •</t>
        </is>
      </c>
    </row>
    <row r="3630">
      <c r="A3630" t="inlineStr">
        <is>
          <t>Stanford</t>
        </is>
      </c>
    </row>
    <row r="3631">
      <c r="A3631" t="inlineStr">
        <is>
          <t>Stanford</t>
        </is>
      </c>
    </row>
    <row r="3632">
      <c r="A3632" t="inlineStr">
        <is>
          <t>Stanford</t>
        </is>
      </c>
    </row>
    <row r="3633">
      <c r="A3633" t="inlineStr">
        <is>
          <t>Stanford</t>
        </is>
      </c>
    </row>
    <row r="3634">
      <c r="A3634" t="inlineStr">
        <is>
          <t>Stanford</t>
        </is>
      </c>
      <c r="C3634" t="inlineStr">
        <is>
          <t>SPECIAL TEAMS (OurLads 08/13/2026)</t>
        </is>
      </c>
    </row>
    <row r="3635">
      <c r="A3635" t="inlineStr">
        <is>
          <t>Stanford</t>
        </is>
      </c>
      <c r="B3635" t="inlineStr">
        <is>
          <t>PT</t>
        </is>
      </c>
      <c r="C3635" t="inlineStr">
        <is>
          <t>Aidan Flintoft (SR)</t>
        </is>
      </c>
    </row>
    <row r="3636">
      <c r="A3636" t="inlineStr">
        <is>
          <t>Stanford</t>
        </is>
      </c>
      <c r="B3636" t="inlineStr">
        <is>
          <t>PK</t>
        </is>
      </c>
      <c r="C3636" t="inlineStr">
        <is>
          <t>Emmet Kenney (RS SR)</t>
        </is>
      </c>
      <c r="D3636" t="inlineStr">
        <is>
          <t>AJ Seidler (RS SO)</t>
        </is>
      </c>
      <c r="E3636" t="inlineStr">
        <is>
          <t>London Bironas (RS FR)</t>
        </is>
      </c>
    </row>
    <row r="3637">
      <c r="A3637" t="inlineStr">
        <is>
          <t>Stanford</t>
        </is>
      </c>
      <c r="B3637" t="inlineStr">
        <is>
          <t>KO</t>
        </is>
      </c>
      <c r="C3637" t="inlineStr">
        <is>
          <t>Emmet Kenney (RS SR)</t>
        </is>
      </c>
      <c r="D3637" t="inlineStr">
        <is>
          <t>London Bironas (RS FR)</t>
        </is>
      </c>
      <c r="E3637" t="inlineStr">
        <is>
          <t>AJ Seidler (RS SO)</t>
        </is>
      </c>
    </row>
    <row r="3638">
      <c r="A3638" t="inlineStr">
        <is>
          <t>Stanford</t>
        </is>
      </c>
      <c r="B3638" t="inlineStr">
        <is>
          <t>LS</t>
        </is>
      </c>
      <c r="C3638" t="inlineStr">
        <is>
          <t>Peyton Warford (RS SR) •</t>
        </is>
      </c>
      <c r="D3638" t="inlineStr">
        <is>
          <t>Alejandro Chavez (RS SR)</t>
        </is>
      </c>
    </row>
    <row r="3639">
      <c r="A3639" t="inlineStr">
        <is>
          <t>Stanford</t>
        </is>
      </c>
      <c r="B3639" t="inlineStr">
        <is>
          <t>H</t>
        </is>
      </c>
      <c r="C3639" t="inlineStr">
        <is>
          <t>Aidan Flintoft (SR)</t>
        </is>
      </c>
    </row>
    <row r="3640">
      <c r="A3640" t="inlineStr">
        <is>
          <t>Stanford</t>
        </is>
      </c>
      <c r="B3640" t="inlineStr">
        <is>
          <t>PR</t>
        </is>
      </c>
      <c r="C3640" t="inlineStr">
        <is>
          <t>Liam Thorpe (SO)</t>
        </is>
      </c>
      <c r="D3640" t="inlineStr">
        <is>
          <t>Caden High (SR) •</t>
        </is>
      </c>
    </row>
    <row r="3641">
      <c r="A3641" t="inlineStr">
        <is>
          <t>Stanford</t>
        </is>
      </c>
      <c r="B3641" t="inlineStr">
        <is>
          <t>KR</t>
        </is>
      </c>
      <c r="C3641" t="inlineStr">
        <is>
          <t>Caden High (SR) •</t>
        </is>
      </c>
      <c r="D3641" t="inlineStr">
        <is>
          <t>Liam Thorpe (SO)</t>
        </is>
      </c>
      <c r="E3641" t="inlineStr">
        <is>
          <t>Sedrick Irvin (SR)</t>
        </is>
      </c>
    </row>
    <row r="3642">
      <c r="A3642" t="inlineStr">
        <is>
          <t>Syracuse</t>
        </is>
      </c>
      <c r="C3642" t="inlineStr">
        <is>
          <t>OFFENSE — Pro Style (OurLads 05/07/2026)</t>
        </is>
      </c>
    </row>
    <row r="3643">
      <c r="A3643" t="inlineStr">
        <is>
          <t>Syracuse</t>
        </is>
      </c>
      <c r="B3643" t="inlineStr">
        <is>
          <t>WR-X</t>
        </is>
      </c>
      <c r="C3643" t="inlineStr">
        <is>
          <t>Calvin Russell III (FR)</t>
        </is>
      </c>
      <c r="D3643" t="inlineStr">
        <is>
          <t>Cole Weaver (RS JR) •</t>
        </is>
      </c>
      <c r="E3643" t="inlineStr">
        <is>
          <t>Umari Hatcher (RS SR)</t>
        </is>
      </c>
    </row>
    <row r="3644">
      <c r="A3644" t="inlineStr">
        <is>
          <t>Syracuse</t>
        </is>
      </c>
      <c r="B3644" t="inlineStr">
        <is>
          <t>WR-Z</t>
        </is>
      </c>
      <c r="C3644" t="inlineStr">
        <is>
          <t>Zamondre Merriweather (RS SR) •</t>
        </is>
      </c>
      <c r="D3644" t="inlineStr">
        <is>
          <t>Matthew Outten (RS FR) •</t>
        </is>
      </c>
      <c r="E3644" t="inlineStr">
        <is>
          <t>Elijah Moore (RS SO) •</t>
        </is>
      </c>
    </row>
    <row r="3645">
      <c r="A3645" t="inlineStr">
        <is>
          <t>Syracuse</t>
        </is>
      </c>
      <c r="B3645" t="inlineStr">
        <is>
          <t>WR-SL</t>
        </is>
      </c>
      <c r="C3645" t="inlineStr">
        <is>
          <t>Darien Williams (SO)</t>
        </is>
      </c>
      <c r="D3645" t="inlineStr">
        <is>
          <t>Darius Johnson (RS FR)</t>
        </is>
      </c>
      <c r="E3645" t="inlineStr">
        <is>
          <t>Tyshawn Russell (RS JR) •</t>
        </is>
      </c>
    </row>
    <row r="3646">
      <c r="A3646" t="inlineStr">
        <is>
          <t>Syracuse</t>
        </is>
      </c>
      <c r="B3646" t="inlineStr">
        <is>
          <t>LT</t>
        </is>
      </c>
      <c r="C3646" t="inlineStr">
        <is>
          <t>Trevion Mack (RS JR)</t>
        </is>
      </c>
      <c r="D3646" t="inlineStr">
        <is>
          <t>Naquil Betrand (RS JR) •</t>
        </is>
      </c>
      <c r="E3646" t="inlineStr">
        <is>
          <t>Vito Shevchenko (RS SO)</t>
        </is>
      </c>
    </row>
    <row r="3647">
      <c r="A3647" t="inlineStr">
        <is>
          <t>Syracuse</t>
        </is>
      </c>
      <c r="B3647" t="inlineStr">
        <is>
          <t>LG</t>
        </is>
      </c>
      <c r="C3647" t="inlineStr">
        <is>
          <t>Joe Cruz (RS SR)</t>
        </is>
      </c>
      <c r="D3647" t="inlineStr">
        <is>
          <t>Oluwafunto Akinshilo (RS SR) •</t>
        </is>
      </c>
      <c r="E3647" t="inlineStr">
        <is>
          <t>Jayden Mann (RS FR)</t>
        </is>
      </c>
    </row>
    <row r="3648">
      <c r="A3648" t="inlineStr">
        <is>
          <t>Syracuse</t>
        </is>
      </c>
      <c r="B3648" t="inlineStr">
        <is>
          <t>C</t>
        </is>
      </c>
      <c r="C3648" t="inlineStr">
        <is>
          <t>Kahlil Stewart (RS FR)</t>
        </is>
      </c>
      <c r="D3648" t="inlineStr">
        <is>
          <t>Matthew Hawn (RS FR)</t>
        </is>
      </c>
    </row>
    <row r="3649">
      <c r="A3649" t="inlineStr">
        <is>
          <t>Syracuse</t>
        </is>
      </c>
      <c r="B3649" t="inlineStr">
        <is>
          <t>RG</t>
        </is>
      </c>
      <c r="C3649" t="inlineStr">
        <is>
          <t>Byron Washington (SO)</t>
        </is>
      </c>
      <c r="D3649" t="inlineStr">
        <is>
          <t>Zach Rice (RS SR) •</t>
        </is>
      </c>
      <c r="E3649" t="inlineStr">
        <is>
          <t>Travis Brown-Miller (RS SO)</t>
        </is>
      </c>
    </row>
    <row r="3650">
      <c r="A3650" t="inlineStr">
        <is>
          <t>Syracuse</t>
        </is>
      </c>
      <c r="B3650" t="inlineStr">
        <is>
          <t>RT</t>
        </is>
      </c>
      <c r="C3650" t="inlineStr">
        <is>
          <t>Kam Pringle (RS SO) •</t>
        </is>
      </c>
      <c r="D3650" t="inlineStr">
        <is>
          <t>Kardiear Shepherd (RS FR)</t>
        </is>
      </c>
    </row>
    <row r="3651">
      <c r="A3651" t="inlineStr">
        <is>
          <t>Syracuse</t>
        </is>
      </c>
      <c r="B3651" t="inlineStr">
        <is>
          <t>TE</t>
        </is>
      </c>
      <c r="C3651" t="inlineStr">
        <is>
          <t>David Clement (SR)</t>
        </is>
      </c>
      <c r="D3651" t="inlineStr">
        <is>
          <t>Noah Meyers (RS JR) •</t>
        </is>
      </c>
      <c r="E3651" t="inlineStr">
        <is>
          <t>Daunte Bacheyie (SO)</t>
        </is>
      </c>
    </row>
    <row r="3652">
      <c r="A3652" t="inlineStr">
        <is>
          <t>Syracuse</t>
        </is>
      </c>
      <c r="B3652" t="inlineStr">
        <is>
          <t>QB</t>
        </is>
      </c>
      <c r="C3652" t="inlineStr">
        <is>
          <t>Steve Angeli (RS SR) •</t>
        </is>
      </c>
      <c r="D3652" t="inlineStr">
        <is>
          <t>Amari Odom (RS JR) •</t>
        </is>
      </c>
      <c r="E3652" t="inlineStr">
        <is>
          <t>Danny Lauter (RS SR) •</t>
        </is>
      </c>
    </row>
    <row r="3653">
      <c r="A3653" t="inlineStr">
        <is>
          <t>Syracuse</t>
        </is>
      </c>
      <c r="B3653" t="inlineStr">
        <is>
          <t>RB</t>
        </is>
      </c>
      <c r="C3653" t="inlineStr">
        <is>
          <t>Ahmad Miller (RS JR) •</t>
        </is>
      </c>
      <c r="D3653" t="inlineStr">
        <is>
          <t>Ju'Juan Johnson (JR) •</t>
        </is>
      </c>
      <c r="E3653" t="inlineStr">
        <is>
          <t>Tylik Hill (SO)</t>
        </is>
      </c>
    </row>
    <row r="3654">
      <c r="A3654" t="inlineStr">
        <is>
          <t>Syracuse</t>
        </is>
      </c>
    </row>
    <row r="3655">
      <c r="A3655" t="inlineStr">
        <is>
          <t>Syracuse</t>
        </is>
      </c>
    </row>
    <row r="3656">
      <c r="A3656" t="inlineStr">
        <is>
          <t>Syracuse</t>
        </is>
      </c>
      <c r="C3656" t="inlineStr">
        <is>
          <t>DEFENSE — Multiple 4-2-5 (OurLads 05/07/2026)</t>
        </is>
      </c>
    </row>
    <row r="3657">
      <c r="A3657" t="inlineStr">
        <is>
          <t>Syracuse</t>
        </is>
      </c>
      <c r="B3657" t="inlineStr">
        <is>
          <t>DE</t>
        </is>
      </c>
      <c r="C3657" t="inlineStr">
        <is>
          <t>Tunmise Adeleye (RS SR) •</t>
        </is>
      </c>
      <c r="D3657" t="inlineStr">
        <is>
          <t>Nathan Nyandoro (RS FR)</t>
        </is>
      </c>
    </row>
    <row r="3658">
      <c r="A3658" t="inlineStr">
        <is>
          <t>Syracuse</t>
        </is>
      </c>
      <c r="B3658" t="inlineStr">
        <is>
          <t>NT</t>
        </is>
      </c>
      <c r="C3658" t="inlineStr">
        <is>
          <t>Rashard Perry (SR)</t>
        </is>
      </c>
      <c r="D3658" t="inlineStr">
        <is>
          <t>Jartavius Flounoy (SO) •</t>
        </is>
      </c>
    </row>
    <row r="3659">
      <c r="A3659" t="inlineStr">
        <is>
          <t>Syracuse</t>
        </is>
      </c>
      <c r="B3659" t="inlineStr">
        <is>
          <t>DT</t>
        </is>
      </c>
      <c r="C3659" t="inlineStr">
        <is>
          <t>Dillan Fontus (SR) •</t>
        </is>
      </c>
      <c r="D3659" t="inlineStr">
        <is>
          <t>Isaiah Hastings (RS SR) •</t>
        </is>
      </c>
      <c r="E3659" t="inlineStr">
        <is>
          <t>Nissi Ogbebor (SO)</t>
        </is>
      </c>
    </row>
    <row r="3660">
      <c r="A3660" t="inlineStr">
        <is>
          <t>Syracuse</t>
        </is>
      </c>
      <c r="B3660" t="inlineStr">
        <is>
          <t>JACK</t>
        </is>
      </c>
      <c r="C3660" t="inlineStr">
        <is>
          <t>Keyshawn Johnson (SR) •</t>
        </is>
      </c>
      <c r="D3660" t="inlineStr">
        <is>
          <t>David Omopariola (RS JR)</t>
        </is>
      </c>
      <c r="E3660" t="inlineStr">
        <is>
          <t>Jamie Tremble (JR)</t>
        </is>
      </c>
    </row>
    <row r="3661">
      <c r="A3661" t="inlineStr">
        <is>
          <t>Syracuse</t>
        </is>
      </c>
      <c r="B3661" t="inlineStr">
        <is>
          <t>WLB</t>
        </is>
      </c>
      <c r="C3661" t="inlineStr">
        <is>
          <t>Chris D'Appolonia (RS JR) •</t>
        </is>
      </c>
      <c r="D3661" t="inlineStr">
        <is>
          <t>Gary Bryant III (RS SR) •</t>
        </is>
      </c>
    </row>
    <row r="3662">
      <c r="A3662" t="inlineStr">
        <is>
          <t>Syracuse</t>
        </is>
      </c>
      <c r="B3662" t="inlineStr">
        <is>
          <t>MLB</t>
        </is>
      </c>
      <c r="C3662" t="inlineStr">
        <is>
          <t>Antoine Deslauriers (SO)</t>
        </is>
      </c>
      <c r="D3662" t="inlineStr">
        <is>
          <t>Zyian Moultrie-Goddard (RS JR)</t>
        </is>
      </c>
    </row>
    <row r="3663">
      <c r="A3663" t="inlineStr">
        <is>
          <t>Syracuse</t>
        </is>
      </c>
      <c r="B3663" t="inlineStr">
        <is>
          <t>LCB</t>
        </is>
      </c>
      <c r="C3663" t="inlineStr">
        <is>
          <t>Demetres Samuel Jr. (SO)</t>
        </is>
      </c>
      <c r="D3663" t="inlineStr">
        <is>
          <t>Nazir Ward (RS JR) •</t>
        </is>
      </c>
      <c r="E3663" t="inlineStr">
        <is>
          <t>Ziyyon Bredell (RS FR)</t>
        </is>
      </c>
    </row>
    <row r="3664">
      <c r="A3664" t="inlineStr">
        <is>
          <t>Syracuse</t>
        </is>
      </c>
      <c r="B3664" t="inlineStr">
        <is>
          <t>SS</t>
        </is>
      </c>
      <c r="C3664" t="inlineStr">
        <is>
          <t>Cornell Perry (RS SR)</t>
        </is>
      </c>
      <c r="D3664" t="inlineStr">
        <is>
          <t>Amare Snowden (RS JR) •</t>
        </is>
      </c>
    </row>
    <row r="3665">
      <c r="A3665" t="inlineStr">
        <is>
          <t>Syracuse</t>
        </is>
      </c>
      <c r="B3665" t="inlineStr">
        <is>
          <t>FS</t>
        </is>
      </c>
      <c r="C3665" t="inlineStr">
        <is>
          <t>Braheem Long Jr. (JR)</t>
        </is>
      </c>
      <c r="D3665" t="inlineStr">
        <is>
          <t>Tedarius Hughes (FR)</t>
        </is>
      </c>
      <c r="E3665" t="inlineStr">
        <is>
          <t>Rayshon Andrews (SO)</t>
        </is>
      </c>
    </row>
    <row r="3666">
      <c r="A3666" t="inlineStr">
        <is>
          <t>Syracuse</t>
        </is>
      </c>
      <c r="B3666" t="inlineStr">
        <is>
          <t>RCB</t>
        </is>
      </c>
      <c r="C3666" t="inlineStr">
        <is>
          <t>Chris Peal (RS JR) •</t>
        </is>
      </c>
      <c r="D3666" t="inlineStr">
        <is>
          <t>Javon Lawrence (RS FR)</t>
        </is>
      </c>
    </row>
    <row r="3667">
      <c r="A3667" t="inlineStr">
        <is>
          <t>Syracuse</t>
        </is>
      </c>
      <c r="B3667" t="inlineStr">
        <is>
          <t>NB</t>
        </is>
      </c>
      <c r="C3667" t="inlineStr">
        <is>
          <t>Davien Kerr (JR)</t>
        </is>
      </c>
      <c r="D3667" t="inlineStr">
        <is>
          <t>Jai Eugene Jr. (RS JR) •</t>
        </is>
      </c>
    </row>
    <row r="3668">
      <c r="A3668" t="inlineStr">
        <is>
          <t>Syracuse</t>
        </is>
      </c>
    </row>
    <row r="3669">
      <c r="A3669" t="inlineStr">
        <is>
          <t>Syracuse</t>
        </is>
      </c>
      <c r="C3669" t="inlineStr">
        <is>
          <t>SPECIAL TEAMS (OurLads 05/07/2026)</t>
        </is>
      </c>
    </row>
    <row r="3670">
      <c r="A3670" t="inlineStr">
        <is>
          <t>Syracuse</t>
        </is>
      </c>
      <c r="B3670" t="inlineStr">
        <is>
          <t>PT</t>
        </is>
      </c>
      <c r="C3670" t="inlineStr">
        <is>
          <t>Jimmy Gregg (FR)</t>
        </is>
      </c>
      <c r="D3670" t="inlineStr">
        <is>
          <t>Mateja Pavlovich (RS FR)</t>
        </is>
      </c>
    </row>
    <row r="3671">
      <c r="A3671" t="inlineStr">
        <is>
          <t>Syracuse</t>
        </is>
      </c>
      <c r="B3671" t="inlineStr">
        <is>
          <t>PK</t>
        </is>
      </c>
      <c r="C3671" t="inlineStr">
        <is>
          <t>Tripp Woody (RS SO) •</t>
        </is>
      </c>
      <c r="D3671" t="inlineStr">
        <is>
          <t>Shay Barker (FR)</t>
        </is>
      </c>
    </row>
    <row r="3672">
      <c r="A3672" t="inlineStr">
        <is>
          <t>Syracuse</t>
        </is>
      </c>
      <c r="B3672" t="inlineStr">
        <is>
          <t>KO</t>
        </is>
      </c>
      <c r="C3672" t="inlineStr">
        <is>
          <t>Tripp Woody (RS SO) •</t>
        </is>
      </c>
      <c r="D3672" t="inlineStr">
        <is>
          <t>Shay Barker (FR)</t>
        </is>
      </c>
    </row>
    <row r="3673">
      <c r="A3673" t="inlineStr">
        <is>
          <t>Syracuse</t>
        </is>
      </c>
      <c r="B3673" t="inlineStr">
        <is>
          <t>LS</t>
        </is>
      </c>
      <c r="C3673" t="inlineStr">
        <is>
          <t>Fran Brown Jr. (RS JR) •</t>
        </is>
      </c>
    </row>
    <row r="3674">
      <c r="A3674" t="inlineStr">
        <is>
          <t>Syracuse</t>
        </is>
      </c>
      <c r="B3674" t="inlineStr">
        <is>
          <t>H</t>
        </is>
      </c>
      <c r="C3674" t="inlineStr">
        <is>
          <t>Jimmy Gregg (FR)</t>
        </is>
      </c>
      <c r="D3674" t="inlineStr">
        <is>
          <t>Mateja Pavlovich (RS FR)</t>
        </is>
      </c>
    </row>
    <row r="3675">
      <c r="A3675" t="inlineStr">
        <is>
          <t>Syracuse</t>
        </is>
      </c>
      <c r="B3675" t="inlineStr">
        <is>
          <t>PR</t>
        </is>
      </c>
      <c r="C3675" t="inlineStr">
        <is>
          <t>Demetres Samuel Jr. (SO)</t>
        </is>
      </c>
      <c r="D3675" t="inlineStr">
        <is>
          <t>Davien Kerr (JR)</t>
        </is>
      </c>
    </row>
    <row r="3676">
      <c r="A3676" t="inlineStr">
        <is>
          <t>Syracuse</t>
        </is>
      </c>
      <c r="B3676" t="inlineStr">
        <is>
          <t>KR</t>
        </is>
      </c>
      <c r="C3676" t="inlineStr">
        <is>
          <t>Davion Kerr (RS FR)</t>
        </is>
      </c>
      <c r="D3676" t="inlineStr">
        <is>
          <t>Tylik Hill (SO)</t>
        </is>
      </c>
    </row>
    <row r="3677">
      <c r="A3677" t="inlineStr">
        <is>
          <t>TCU</t>
        </is>
      </c>
      <c r="C3677" t="inlineStr">
        <is>
          <t>OFFENSE — Air Raid (OurLads 07/24/2026)</t>
        </is>
      </c>
    </row>
    <row r="3678">
      <c r="A3678" t="inlineStr">
        <is>
          <t>TCU</t>
        </is>
      </c>
      <c r="B3678" t="inlineStr">
        <is>
          <t>WR-X</t>
        </is>
      </c>
      <c r="C3678" t="inlineStr">
        <is>
          <t>Jordan Dwyer (RS SR) •</t>
        </is>
      </c>
      <c r="D3678" t="inlineStr">
        <is>
          <t>Terry Shelton (RS FR)</t>
        </is>
      </c>
      <c r="E3678" t="inlineStr">
        <is>
          <t>Braylon James (RS JR) •</t>
        </is>
      </c>
    </row>
    <row r="3679">
      <c r="A3679" t="inlineStr">
        <is>
          <t>TCU</t>
        </is>
      </c>
      <c r="B3679" t="inlineStr">
        <is>
          <t>WR-Z</t>
        </is>
      </c>
      <c r="C3679" t="inlineStr">
        <is>
          <t>Jeremy Scott (RS SO) •</t>
        </is>
      </c>
      <c r="D3679" t="inlineStr">
        <is>
          <t>Dozie Ezukanma (RS SO)</t>
        </is>
      </c>
      <c r="E3679" t="inlineStr">
        <is>
          <t>James Scott (FR)</t>
        </is>
      </c>
    </row>
    <row r="3680">
      <c r="A3680" t="inlineStr">
        <is>
          <t>TCU</t>
        </is>
      </c>
      <c r="B3680" t="inlineStr">
        <is>
          <t>WR-SL</t>
        </is>
      </c>
      <c r="C3680" t="inlineStr">
        <is>
          <t>Ed Small (SO)</t>
        </is>
      </c>
      <c r="D3680" t="inlineStr">
        <is>
          <t>Major Everhart (RS SR)</t>
        </is>
      </c>
      <c r="E3680" t="inlineStr">
        <is>
          <t>Dane Jones (RS FR)</t>
        </is>
      </c>
    </row>
    <row r="3681">
      <c r="A3681" t="inlineStr">
        <is>
          <t>TCU</t>
        </is>
      </c>
      <c r="B3681" t="inlineStr">
        <is>
          <t>LT</t>
        </is>
      </c>
      <c r="C3681" t="inlineStr">
        <is>
          <t>Ben Taylor-Whitfield (SR)</t>
        </is>
      </c>
      <c r="D3681" t="inlineStr">
        <is>
          <t>Wesley Harvey (RS SO)</t>
        </is>
      </c>
    </row>
    <row r="3682">
      <c r="A3682" t="inlineStr">
        <is>
          <t>TCU</t>
        </is>
      </c>
      <c r="B3682" t="inlineStr">
        <is>
          <t>LG</t>
        </is>
      </c>
      <c r="C3682" t="inlineStr">
        <is>
          <t>Cade Bennett (GR) •</t>
        </is>
      </c>
      <c r="D3682" t="inlineStr">
        <is>
          <t>Logan Schram (RS FR)</t>
        </is>
      </c>
      <c r="E3682" t="inlineStr">
        <is>
          <t>Dylan Kinney (RS SR) •</t>
        </is>
      </c>
    </row>
    <row r="3683">
      <c r="A3683" t="inlineStr">
        <is>
          <t>TCU</t>
        </is>
      </c>
      <c r="B3683" t="inlineStr">
        <is>
          <t>C</t>
        </is>
      </c>
      <c r="C3683" t="inlineStr">
        <is>
          <t>Cooper Powers (RS JR)</t>
        </is>
      </c>
      <c r="D3683" t="inlineStr">
        <is>
          <t>Jaheim Buchanon (RS JR) •</t>
        </is>
      </c>
      <c r="E3683" t="inlineStr">
        <is>
          <t>Gannon Gaubert (RS SR)</t>
        </is>
      </c>
    </row>
    <row r="3684">
      <c r="A3684" t="inlineStr">
        <is>
          <t>TCU</t>
        </is>
      </c>
      <c r="B3684" t="inlineStr">
        <is>
          <t>RG</t>
        </is>
      </c>
      <c r="C3684" t="inlineStr">
        <is>
          <t>Noah McKinney (RS SR) •</t>
        </is>
      </c>
      <c r="D3684" t="inlineStr">
        <is>
          <t>Kilian Registe (RS FR)</t>
        </is>
      </c>
    </row>
    <row r="3685">
      <c r="A3685" t="inlineStr">
        <is>
          <t>TCU</t>
        </is>
      </c>
      <c r="B3685" t="inlineStr">
        <is>
          <t>RT</t>
        </is>
      </c>
      <c r="C3685" t="inlineStr">
        <is>
          <t>Witten Van Hoy (SO)</t>
        </is>
      </c>
      <c r="D3685" t="inlineStr">
        <is>
          <t>Ryan Hughes (RS SO)</t>
        </is>
      </c>
      <c r="E3685" t="inlineStr">
        <is>
          <t>Tobias Steppes (RS SO)</t>
        </is>
      </c>
    </row>
    <row r="3686">
      <c r="A3686" t="inlineStr">
        <is>
          <t>TCU</t>
        </is>
      </c>
      <c r="B3686" t="inlineStr">
        <is>
          <t>TE</t>
        </is>
      </c>
      <c r="C3686" t="inlineStr">
        <is>
          <t>Ka'Morreun Pimpton (RS JR) •</t>
        </is>
      </c>
      <c r="D3686" t="inlineStr">
        <is>
          <t>Lafayette Kaiuway (RS JR)</t>
        </is>
      </c>
      <c r="E3686" t="inlineStr">
        <is>
          <t>Kari Ashley (RS JR) •</t>
        </is>
      </c>
    </row>
    <row r="3687">
      <c r="A3687" t="inlineStr">
        <is>
          <t>TCU</t>
        </is>
      </c>
      <c r="B3687" t="inlineStr">
        <is>
          <t>QB</t>
        </is>
      </c>
      <c r="C3687" t="inlineStr">
        <is>
          <t>Jaden Craig (GR) •</t>
        </is>
      </c>
      <c r="D3687" t="inlineStr">
        <is>
          <t>Adam Schobel (RS FR)</t>
        </is>
      </c>
      <c r="E3687" t="inlineStr">
        <is>
          <t>Jack Daulton (FR)</t>
        </is>
      </c>
    </row>
    <row r="3688">
      <c r="A3688" t="inlineStr">
        <is>
          <t>TCU</t>
        </is>
      </c>
      <c r="B3688" t="inlineStr">
        <is>
          <t>RB</t>
        </is>
      </c>
      <c r="C3688" t="inlineStr">
        <is>
          <t>Jeremy Payne (JR)</t>
        </is>
      </c>
      <c r="D3688" t="inlineStr">
        <is>
          <t>Landon Walker (GR) •</t>
        </is>
      </c>
      <c r="E3688" t="inlineStr">
        <is>
          <t>Jon Denman (SO)</t>
        </is>
      </c>
      <c r="F3688" t="inlineStr">
        <is>
          <t>G'Ivori Graham (FR)</t>
        </is>
      </c>
    </row>
    <row r="3689">
      <c r="A3689" t="inlineStr">
        <is>
          <t>TCU</t>
        </is>
      </c>
    </row>
    <row r="3690">
      <c r="A3690" t="inlineStr">
        <is>
          <t>TCU</t>
        </is>
      </c>
    </row>
    <row r="3691">
      <c r="A3691" t="inlineStr">
        <is>
          <t>TCU</t>
        </is>
      </c>
      <c r="C3691" t="inlineStr">
        <is>
          <t>DEFENSE — 4-2-5 (OurLads 07/24/2026)</t>
        </is>
      </c>
    </row>
    <row r="3692">
      <c r="A3692" t="inlineStr">
        <is>
          <t>TCU</t>
        </is>
      </c>
      <c r="B3692" t="inlineStr">
        <is>
          <t>LDE</t>
        </is>
      </c>
      <c r="C3692" t="inlineStr">
        <is>
          <t>Paul Oyewale (RS SR)</t>
        </is>
      </c>
      <c r="D3692" t="inlineStr">
        <is>
          <t>Koron Hayward (RS JR) •</t>
        </is>
      </c>
      <c r="E3692" t="inlineStr">
        <is>
          <t>Cheta Ofili (RS SO) •</t>
        </is>
      </c>
    </row>
    <row r="3693">
      <c r="A3693" t="inlineStr">
        <is>
          <t>TCU</t>
        </is>
      </c>
      <c r="B3693" t="inlineStr">
        <is>
          <t>NT</t>
        </is>
      </c>
      <c r="C3693" t="inlineStr">
        <is>
          <t>Markis Deal (RS JR)</t>
        </is>
      </c>
      <c r="D3693" t="inlineStr">
        <is>
          <t>Connor Lingren (RS SR)</t>
        </is>
      </c>
      <c r="E3693" t="inlineStr">
        <is>
          <t>Floyd Guidry (RS FR)</t>
        </is>
      </c>
    </row>
    <row r="3694">
      <c r="A3694" t="inlineStr">
        <is>
          <t>TCU</t>
        </is>
      </c>
      <c r="B3694" t="inlineStr">
        <is>
          <t>DT</t>
        </is>
      </c>
      <c r="C3694" t="inlineStr">
        <is>
          <t>Ansel Din-Mbuh (SR) •</t>
        </is>
      </c>
      <c r="D3694" t="inlineStr">
        <is>
          <t>Tristan Johnson (RS SO)</t>
        </is>
      </c>
      <c r="E3694" t="inlineStr">
        <is>
          <t>Perry Cole Jr. (JR) •</t>
        </is>
      </c>
    </row>
    <row r="3695">
      <c r="A3695" t="inlineStr">
        <is>
          <t>TCU</t>
        </is>
      </c>
      <c r="B3695" t="inlineStr">
        <is>
          <t>RDE</t>
        </is>
      </c>
      <c r="C3695" t="inlineStr">
        <is>
          <t>Zach Chapman (RS JR)</t>
        </is>
      </c>
      <c r="D3695" t="inlineStr">
        <is>
          <t>John Schobel (RS FR)</t>
        </is>
      </c>
      <c r="E3695" t="inlineStr">
        <is>
          <t>Travis Jackson (RS SO)</t>
        </is>
      </c>
    </row>
    <row r="3696">
      <c r="A3696" t="inlineStr">
        <is>
          <t>TCU</t>
        </is>
      </c>
      <c r="B3696" t="inlineStr">
        <is>
          <t>WLB</t>
        </is>
      </c>
      <c r="C3696" t="inlineStr">
        <is>
          <t>Max Carroll (RS JR)</t>
        </is>
      </c>
      <c r="D3696" t="inlineStr">
        <is>
          <t>Michael Teason Jr. (RS JR) •</t>
        </is>
      </c>
      <c r="E3696" t="inlineStr">
        <is>
          <t>Anthony Williams (RS FR)</t>
        </is>
      </c>
    </row>
    <row r="3697">
      <c r="A3697" t="inlineStr">
        <is>
          <t>TCU</t>
        </is>
      </c>
      <c r="B3697" t="inlineStr">
        <is>
          <t>MLB</t>
        </is>
      </c>
      <c r="C3697" t="inlineStr">
        <is>
          <t>Michael Short (RS JR) •</t>
        </is>
      </c>
      <c r="D3697" t="inlineStr">
        <is>
          <t>Hudson Hooper (RS JR)</t>
        </is>
      </c>
      <c r="E3697" t="inlineStr">
        <is>
          <t>Sam Haley (RS FR)</t>
        </is>
      </c>
    </row>
    <row r="3698">
      <c r="A3698" t="inlineStr">
        <is>
          <t>TCU</t>
        </is>
      </c>
      <c r="B3698" t="inlineStr">
        <is>
          <t>LCB</t>
        </is>
      </c>
      <c r="C3698" t="inlineStr">
        <is>
          <t>Gil Jackson Jr. (SO)</t>
        </is>
      </c>
      <c r="D3698" t="inlineStr">
        <is>
          <t>Kalen Carroll (RS SR) •</t>
        </is>
      </c>
      <c r="E3698" t="inlineStr">
        <is>
          <t>Teon Parks (SR) •</t>
        </is>
      </c>
    </row>
    <row r="3699">
      <c r="A3699" t="inlineStr">
        <is>
          <t>TCU</t>
        </is>
      </c>
      <c r="B3699" t="inlineStr">
        <is>
          <t>SS</t>
        </is>
      </c>
      <c r="C3699" t="inlineStr">
        <is>
          <t>Jamel Johnson (SR)</t>
        </is>
      </c>
      <c r="D3699" t="inlineStr">
        <is>
          <t>Kaden McFadden (JR)</t>
        </is>
      </c>
      <c r="E3699" t="inlineStr">
        <is>
          <t>Ryan Yaites (SR) •</t>
        </is>
      </c>
    </row>
    <row r="3700">
      <c r="A3700" t="inlineStr">
        <is>
          <t>TCU</t>
        </is>
      </c>
      <c r="B3700" t="inlineStr">
        <is>
          <t>FS</t>
        </is>
      </c>
      <c r="C3700" t="inlineStr">
        <is>
          <t>Jacob Fields (SR) •</t>
        </is>
      </c>
      <c r="D3700" t="inlineStr">
        <is>
          <t>Jordan Lester (RS JR)</t>
        </is>
      </c>
    </row>
    <row r="3701">
      <c r="A3701" t="inlineStr">
        <is>
          <t>TCU</t>
        </is>
      </c>
      <c r="B3701" t="inlineStr">
        <is>
          <t>RCB</t>
        </is>
      </c>
      <c r="C3701" t="inlineStr">
        <is>
          <t>Vernon Glover Jr. (RS JR)</t>
        </is>
      </c>
      <c r="D3701" t="inlineStr">
        <is>
          <t>Devondre McGee (JR)</t>
        </is>
      </c>
    </row>
    <row r="3702">
      <c r="A3702" t="inlineStr">
        <is>
          <t>TCU</t>
        </is>
      </c>
      <c r="B3702" t="inlineStr">
        <is>
          <t>NB</t>
        </is>
      </c>
      <c r="C3702" t="inlineStr">
        <is>
          <t>Julius Simms (SO)</t>
        </is>
      </c>
      <c r="D3702" t="inlineStr">
        <is>
          <t>Kylin Jackson (RS JR) •</t>
        </is>
      </c>
    </row>
    <row r="3703">
      <c r="A3703" t="inlineStr">
        <is>
          <t>TCU</t>
        </is>
      </c>
    </row>
    <row r="3704">
      <c r="A3704" t="inlineStr">
        <is>
          <t>TCU</t>
        </is>
      </c>
      <c r="C3704" t="inlineStr">
        <is>
          <t>SPECIAL TEAMS (OurLads 07/24/2026)</t>
        </is>
      </c>
    </row>
    <row r="3705">
      <c r="A3705" t="inlineStr">
        <is>
          <t>TCU</t>
        </is>
      </c>
      <c r="B3705" t="inlineStr">
        <is>
          <t>PT</t>
        </is>
      </c>
      <c r="C3705" t="inlineStr">
        <is>
          <t>John Hoyet Chance (RS SO) •</t>
        </is>
      </c>
      <c r="D3705" t="inlineStr">
        <is>
          <t>Easton Black (RS SR)</t>
        </is>
      </c>
    </row>
    <row r="3706">
      <c r="A3706" t="inlineStr">
        <is>
          <t>TCU</t>
        </is>
      </c>
      <c r="B3706" t="inlineStr">
        <is>
          <t>PK</t>
        </is>
      </c>
      <c r="C3706" t="inlineStr">
        <is>
          <t>Kyle Lemmermann (RS SO)</t>
        </is>
      </c>
      <c r="D3706" t="inlineStr">
        <is>
          <t>Nate McCashland (RS JR)</t>
        </is>
      </c>
    </row>
    <row r="3707">
      <c r="A3707" t="inlineStr">
        <is>
          <t>TCU</t>
        </is>
      </c>
      <c r="B3707" t="inlineStr">
        <is>
          <t>KO</t>
        </is>
      </c>
      <c r="C3707" t="inlineStr">
        <is>
          <t>John Hoyet Chance (RS SO) •</t>
        </is>
      </c>
      <c r="D3707" t="inlineStr">
        <is>
          <t>Nate McCashland (RS JR)</t>
        </is>
      </c>
    </row>
    <row r="3708">
      <c r="A3708" t="inlineStr">
        <is>
          <t>TCU</t>
        </is>
      </c>
      <c r="B3708" t="inlineStr">
        <is>
          <t>LS</t>
        </is>
      </c>
      <c r="C3708" t="inlineStr">
        <is>
          <t>Will Terry (FR)</t>
        </is>
      </c>
      <c r="D3708" t="inlineStr">
        <is>
          <t>Aaron Bowers (RS JR) •</t>
        </is>
      </c>
    </row>
    <row r="3709">
      <c r="A3709" t="inlineStr">
        <is>
          <t>TCU</t>
        </is>
      </c>
      <c r="B3709" t="inlineStr">
        <is>
          <t>H</t>
        </is>
      </c>
      <c r="C3709" t="inlineStr">
        <is>
          <t>Easton Black (RS SR)</t>
        </is>
      </c>
      <c r="D3709" t="inlineStr">
        <is>
          <t>John Hoyet Chance (RS SO) •</t>
        </is>
      </c>
    </row>
    <row r="3710">
      <c r="A3710" t="inlineStr">
        <is>
          <t>TCU</t>
        </is>
      </c>
      <c r="B3710" t="inlineStr">
        <is>
          <t>PR</t>
        </is>
      </c>
      <c r="C3710" t="inlineStr">
        <is>
          <t>Jordan Dwyer (RS SR) •</t>
        </is>
      </c>
      <c r="D3710" t="inlineStr">
        <is>
          <t>Ed Small (SO)</t>
        </is>
      </c>
    </row>
    <row r="3711">
      <c r="A3711" t="inlineStr">
        <is>
          <t>TCU</t>
        </is>
      </c>
      <c r="B3711" t="inlineStr">
        <is>
          <t>KR</t>
        </is>
      </c>
      <c r="C3711" t="inlineStr">
        <is>
          <t>Major Everhart (RS SR)</t>
        </is>
      </c>
      <c r="D3711" t="inlineStr">
        <is>
          <t>Ace Theus (FR)</t>
        </is>
      </c>
      <c r="E3711" t="inlineStr">
        <is>
          <t>Jon Denman (SO)</t>
        </is>
      </c>
    </row>
    <row r="3712">
      <c r="A3712" t="inlineStr">
        <is>
          <t>Temple</t>
        </is>
      </c>
      <c r="C3712" t="inlineStr">
        <is>
          <t>OFFENSE — Spread (OurLads 06/11/2026)</t>
        </is>
      </c>
    </row>
    <row r="3713">
      <c r="A3713" t="inlineStr">
        <is>
          <t>Temple</t>
        </is>
      </c>
      <c r="B3713" t="inlineStr">
        <is>
          <t>WR-X</t>
        </is>
      </c>
      <c r="C3713" t="inlineStr">
        <is>
          <t>Colin Chase (RS SR) •</t>
        </is>
      </c>
      <c r="D3713" t="inlineStr">
        <is>
          <t>Rameir Hardy (SO)</t>
        </is>
      </c>
    </row>
    <row r="3714">
      <c r="A3714" t="inlineStr">
        <is>
          <t>Temple</t>
        </is>
      </c>
      <c r="B3714" t="inlineStr">
        <is>
          <t>WR-Z</t>
        </is>
      </c>
      <c r="C3714" t="inlineStr">
        <is>
          <t>Jayce Freeman (RS SR) •</t>
        </is>
      </c>
      <c r="D3714" t="inlineStr">
        <is>
          <t>Demonte Greene (RS JR) •</t>
        </is>
      </c>
    </row>
    <row r="3715">
      <c r="A3715" t="inlineStr">
        <is>
          <t>Temple</t>
        </is>
      </c>
      <c r="B3715" t="inlineStr">
        <is>
          <t>WR-SL</t>
        </is>
      </c>
      <c r="C3715" t="inlineStr">
        <is>
          <t>JoJo Bermudez (RS SR) •</t>
        </is>
      </c>
      <c r="D3715" t="inlineStr">
        <is>
          <t>Reis Stocksdale (RS SR) •</t>
        </is>
      </c>
      <c r="E3715" t="inlineStr">
        <is>
          <t>Hunter Watson (FR)</t>
        </is>
      </c>
    </row>
    <row r="3716">
      <c r="A3716" t="inlineStr">
        <is>
          <t>Temple</t>
        </is>
      </c>
      <c r="B3716" t="inlineStr">
        <is>
          <t>LT</t>
        </is>
      </c>
      <c r="C3716" t="inlineStr">
        <is>
          <t>Giakoby Hills (RS SO)</t>
        </is>
      </c>
      <c r="D3716" t="inlineStr">
        <is>
          <t>Kevin Terry (RS JR)</t>
        </is>
      </c>
    </row>
    <row r="3717">
      <c r="A3717" t="inlineStr">
        <is>
          <t>Temple</t>
        </is>
      </c>
      <c r="B3717" t="inlineStr">
        <is>
          <t>LG</t>
        </is>
      </c>
      <c r="C3717" t="inlineStr">
        <is>
          <t>Eric King (RS JR)</t>
        </is>
      </c>
      <c r="D3717" t="inlineStr">
        <is>
          <t>Mausa Palu (RS SR) •</t>
        </is>
      </c>
    </row>
    <row r="3718">
      <c r="A3718" t="inlineStr">
        <is>
          <t>Temple</t>
        </is>
      </c>
      <c r="B3718" t="inlineStr">
        <is>
          <t>C</t>
        </is>
      </c>
      <c r="C3718" t="inlineStr">
        <is>
          <t>Grayson Mains (RS SR) •</t>
        </is>
      </c>
      <c r="D3718" t="inlineStr">
        <is>
          <t>John Stone (RS JR) •</t>
        </is>
      </c>
    </row>
    <row r="3719">
      <c r="A3719" t="inlineStr">
        <is>
          <t>Temple</t>
        </is>
      </c>
      <c r="B3719" t="inlineStr">
        <is>
          <t>RG</t>
        </is>
      </c>
      <c r="C3719" t="inlineStr">
        <is>
          <t>Jackson Pruitt (RS SR)</t>
        </is>
      </c>
      <c r="D3719" t="inlineStr">
        <is>
          <t>C.J. Van Buren (GR) •</t>
        </is>
      </c>
      <c r="E3719" t="inlineStr">
        <is>
          <t>Davray Venu (RS SO)</t>
        </is>
      </c>
    </row>
    <row r="3720">
      <c r="A3720" t="inlineStr">
        <is>
          <t>Temple</t>
        </is>
      </c>
      <c r="B3720" t="inlineStr">
        <is>
          <t>RT</t>
        </is>
      </c>
      <c r="C3720" t="inlineStr">
        <is>
          <t>Luke Watson (RS JR)</t>
        </is>
      </c>
      <c r="D3720" t="inlineStr">
        <is>
          <t>Zach Aamland (RS JR) •</t>
        </is>
      </c>
      <c r="E3720" t="inlineStr">
        <is>
          <t>Ransom McDermott (RS SO) •</t>
        </is>
      </c>
    </row>
    <row r="3721">
      <c r="A3721" t="inlineStr">
        <is>
          <t>Temple</t>
        </is>
      </c>
      <c r="B3721" t="inlineStr">
        <is>
          <t>TE</t>
        </is>
      </c>
      <c r="C3721" t="inlineStr">
        <is>
          <t>Ryder Kusch (SO)</t>
        </is>
      </c>
      <c r="D3721" t="inlineStr">
        <is>
          <t>Peter Clarke (SR)</t>
        </is>
      </c>
      <c r="E3721" t="inlineStr">
        <is>
          <t>Daniel Evert (JR)</t>
        </is>
      </c>
      <c r="F3721" t="inlineStr">
        <is>
          <t>Joey Schlaffer (RS JR) •</t>
        </is>
      </c>
    </row>
    <row r="3722">
      <c r="A3722" t="inlineStr">
        <is>
          <t>Temple</t>
        </is>
      </c>
      <c r="B3722" t="inlineStr">
        <is>
          <t>QB</t>
        </is>
      </c>
      <c r="C3722" t="inlineStr">
        <is>
          <t>Jaxon Smolik (RS JR) •</t>
        </is>
      </c>
      <c r="D3722" t="inlineStr">
        <is>
          <t>Ajani Sheppard (RS JR) •</t>
        </is>
      </c>
      <c r="E3722" t="inlineStr">
        <is>
          <t>Camren Boykin (RS FR)</t>
        </is>
      </c>
      <c r="F3722" t="inlineStr">
        <is>
          <t>Brady Palmer (FR)</t>
        </is>
      </c>
    </row>
    <row r="3723">
      <c r="A3723" t="inlineStr">
        <is>
          <t>Temple</t>
        </is>
      </c>
      <c r="B3723" t="inlineStr">
        <is>
          <t>RB</t>
        </is>
      </c>
      <c r="C3723" t="inlineStr">
        <is>
          <t>Hunter Smith (GR) •</t>
        </is>
      </c>
      <c r="D3723" t="inlineStr">
        <is>
          <t>Sam Brown V (RS SR) •</t>
        </is>
      </c>
      <c r="E3723" t="inlineStr">
        <is>
          <t>Keveun Mason (SO)</t>
        </is>
      </c>
      <c r="F3723" t="inlineStr">
        <is>
          <t>De'Carlos Young (RS FR)</t>
        </is>
      </c>
    </row>
    <row r="3724">
      <c r="A3724" t="inlineStr">
        <is>
          <t>Temple</t>
        </is>
      </c>
    </row>
    <row r="3725">
      <c r="A3725" t="inlineStr">
        <is>
          <t>Temple</t>
        </is>
      </c>
    </row>
    <row r="3726">
      <c r="A3726" t="inlineStr">
        <is>
          <t>Temple</t>
        </is>
      </c>
      <c r="C3726" t="inlineStr">
        <is>
          <t>DEFENSE — Multiple (OurLads 06/11/2026)</t>
        </is>
      </c>
    </row>
    <row r="3727">
      <c r="A3727" t="inlineStr">
        <is>
          <t>Temple</t>
        </is>
      </c>
      <c r="B3727" t="inlineStr">
        <is>
          <t>DE</t>
        </is>
      </c>
      <c r="C3727" t="inlineStr">
        <is>
          <t>Quante Gillians (RS FR) •</t>
        </is>
      </c>
      <c r="D3727" t="inlineStr">
        <is>
          <t>Davier Bishop (RS JR) •</t>
        </is>
      </c>
      <c r="E3727" t="inlineStr">
        <is>
          <t>Cameron Jones (RS SO)</t>
        </is>
      </c>
      <c r="F3727" t="inlineStr">
        <is>
          <t>Lamar Fairfax (RS FR) •</t>
        </is>
      </c>
    </row>
    <row r="3728">
      <c r="A3728" t="inlineStr">
        <is>
          <t>Temple</t>
        </is>
      </c>
      <c r="B3728" t="inlineStr">
        <is>
          <t>NT</t>
        </is>
      </c>
      <c r="C3728" t="inlineStr">
        <is>
          <t>Joseph Auzenne (RS SR) •</t>
        </is>
      </c>
      <c r="D3728" t="inlineStr">
        <is>
          <t>Kaleb Artis (RS SR) •</t>
        </is>
      </c>
      <c r="E3728" t="inlineStr">
        <is>
          <t>Troy Cunningham (RS FR)</t>
        </is>
      </c>
      <c r="F3728" t="inlineStr">
        <is>
          <t>Semi Odedele (RS JR)</t>
        </is>
      </c>
    </row>
    <row r="3729">
      <c r="A3729" t="inlineStr">
        <is>
          <t>Temple</t>
        </is>
      </c>
      <c r="B3729" t="inlineStr">
        <is>
          <t>DT</t>
        </is>
      </c>
      <c r="C3729" t="inlineStr">
        <is>
          <t>Russell Sykes IV (RS SO)</t>
        </is>
      </c>
      <c r="D3729" t="inlineStr">
        <is>
          <t>Kevin Hornbeak (RS SR) •</t>
        </is>
      </c>
      <c r="E3729" t="inlineStr">
        <is>
          <t>Deshon Dodson (SO) •</t>
        </is>
      </c>
      <c r="F3729" t="inlineStr">
        <is>
          <t>Jude Okeleke (FR)</t>
        </is>
      </c>
    </row>
    <row r="3730">
      <c r="A3730" t="inlineStr">
        <is>
          <t>Temple</t>
        </is>
      </c>
      <c r="B3730" t="inlineStr">
        <is>
          <t>RUSH</t>
        </is>
      </c>
      <c r="C3730" t="inlineStr">
        <is>
          <t>Jaylon Joseph (SR) •</t>
        </is>
      </c>
      <c r="D3730" t="inlineStr">
        <is>
          <t>JaMair Diaz (RS JR) •</t>
        </is>
      </c>
      <c r="E3730" t="inlineStr">
        <is>
          <t>Josh Nengite (FR)</t>
        </is>
      </c>
    </row>
    <row r="3731">
      <c r="A3731" t="inlineStr">
        <is>
          <t>Temple</t>
        </is>
      </c>
      <c r="B3731" t="inlineStr">
        <is>
          <t>WLB</t>
        </is>
      </c>
      <c r="C3731" t="inlineStr">
        <is>
          <t>Curly Ordonez (SR) •</t>
        </is>
      </c>
      <c r="D3731" t="inlineStr">
        <is>
          <t>Tyree Alualu (JR)</t>
        </is>
      </c>
      <c r="E3731" t="inlineStr">
        <is>
          <t>Wesley Brown (RS SO)</t>
        </is>
      </c>
      <c r="F3731" t="inlineStr">
        <is>
          <t>Willy Love (JR) •</t>
        </is>
      </c>
    </row>
    <row r="3732">
      <c r="A3732" t="inlineStr">
        <is>
          <t>Temple</t>
        </is>
      </c>
      <c r="B3732" t="inlineStr">
        <is>
          <t>MLB</t>
        </is>
      </c>
      <c r="C3732" t="inlineStr">
        <is>
          <t>Eric Stuart (GR) •</t>
        </is>
      </c>
      <c r="D3732" t="inlineStr">
        <is>
          <t>Jayvant Brown (RS JR) •</t>
        </is>
      </c>
      <c r="E3732" t="inlineStr">
        <is>
          <t>Jordan Montgomery (RS JR)</t>
        </is>
      </c>
    </row>
    <row r="3733">
      <c r="A3733" t="inlineStr">
        <is>
          <t>Temple</t>
        </is>
      </c>
      <c r="B3733" t="inlineStr">
        <is>
          <t>LCB</t>
        </is>
      </c>
      <c r="C3733" t="inlineStr">
        <is>
          <t>Denzel Chavis (RS SO)</t>
        </is>
      </c>
      <c r="D3733" t="inlineStr">
        <is>
          <t>Earl Kulp (RS SO) •</t>
        </is>
      </c>
      <c r="E3733" t="inlineStr">
        <is>
          <t>Nakeel Lawrence (RS JR) •</t>
        </is>
      </c>
      <c r="F3733" t="inlineStr">
        <is>
          <t>Bryson Goodwin (RS SO)</t>
        </is>
      </c>
    </row>
    <row r="3734">
      <c r="A3734" t="inlineStr">
        <is>
          <t>Temple</t>
        </is>
      </c>
      <c r="B3734" t="inlineStr">
        <is>
          <t>SS</t>
        </is>
      </c>
      <c r="C3734" t="inlineStr">
        <is>
          <t>Pooh Lawton (RS SR) •</t>
        </is>
      </c>
      <c r="D3734" t="inlineStr">
        <is>
          <t>Jaeden Gould (RS SR) •</t>
        </is>
      </c>
      <c r="E3734" t="inlineStr">
        <is>
          <t>Jamarcus Pierre (RS FR)</t>
        </is>
      </c>
    </row>
    <row r="3735">
      <c r="A3735" t="inlineStr">
        <is>
          <t>Temple</t>
        </is>
      </c>
      <c r="B3735" t="inlineStr">
        <is>
          <t>FS</t>
        </is>
      </c>
      <c r="C3735" t="inlineStr">
        <is>
          <t>Avery Powell (RS SR) •</t>
        </is>
      </c>
      <c r="D3735" t="inlineStr">
        <is>
          <t>Saboor Karriem (SR) •</t>
        </is>
      </c>
      <c r="E3735" t="inlineStr">
        <is>
          <t>Josiah Jackson (RS SO) •</t>
        </is>
      </c>
    </row>
    <row r="3736">
      <c r="A3736" t="inlineStr">
        <is>
          <t>Temple</t>
        </is>
      </c>
      <c r="B3736" t="inlineStr">
        <is>
          <t>RCB</t>
        </is>
      </c>
      <c r="C3736" t="inlineStr">
        <is>
          <t>Adrian Laing (RS SO)</t>
        </is>
      </c>
      <c r="D3736" t="inlineStr">
        <is>
          <t>Devontae Ward-Grant (RS FR)</t>
        </is>
      </c>
      <c r="E3736" t="inlineStr">
        <is>
          <t>Asa Locks (RS JR) •</t>
        </is>
      </c>
    </row>
    <row r="3737">
      <c r="A3737" t="inlineStr">
        <is>
          <t>Temple</t>
        </is>
      </c>
      <c r="B3737" t="inlineStr">
        <is>
          <t>NB</t>
        </is>
      </c>
      <c r="C3737" t="inlineStr">
        <is>
          <t>Zyil Powell (RS JR)</t>
        </is>
      </c>
      <c r="D3737" t="inlineStr">
        <is>
          <t>Kolin Dinkins (RS SR) •</t>
        </is>
      </c>
      <c r="E3737" t="inlineStr">
        <is>
          <t>Orel Gray (RS JR) •</t>
        </is>
      </c>
    </row>
    <row r="3738">
      <c r="A3738" t="inlineStr">
        <is>
          <t>Temple</t>
        </is>
      </c>
    </row>
    <row r="3739">
      <c r="A3739" t="inlineStr">
        <is>
          <t>Temple</t>
        </is>
      </c>
      <c r="C3739" t="inlineStr">
        <is>
          <t>SPECIAL TEAMS (OurLads 06/11/2026)</t>
        </is>
      </c>
    </row>
    <row r="3740">
      <c r="A3740" t="inlineStr">
        <is>
          <t>Temple</t>
        </is>
      </c>
      <c r="B3740" t="inlineStr">
        <is>
          <t>PT</t>
        </is>
      </c>
      <c r="C3740" t="inlineStr">
        <is>
          <t>Dante Atton (SR)</t>
        </is>
      </c>
      <c r="D3740" t="inlineStr">
        <is>
          <t>Darren Wu (RS JR) •</t>
        </is>
      </c>
    </row>
    <row r="3741">
      <c r="A3741" t="inlineStr">
        <is>
          <t>Temple</t>
        </is>
      </c>
      <c r="B3741" t="inlineStr">
        <is>
          <t>PK</t>
        </is>
      </c>
      <c r="C3741" t="inlineStr">
        <is>
          <t>Carl Hardin (RS JR)</t>
        </is>
      </c>
      <c r="D3741" t="inlineStr">
        <is>
          <t>Darren Wu (RS JR) •</t>
        </is>
      </c>
    </row>
    <row r="3742">
      <c r="A3742" t="inlineStr">
        <is>
          <t>Temple</t>
        </is>
      </c>
      <c r="B3742" t="inlineStr">
        <is>
          <t>KO</t>
        </is>
      </c>
      <c r="C3742" t="inlineStr">
        <is>
          <t>Carl Hardin (RS JR)</t>
        </is>
      </c>
      <c r="D3742" t="inlineStr">
        <is>
          <t>Darren Wu (RS JR) •</t>
        </is>
      </c>
    </row>
    <row r="3743">
      <c r="A3743" t="inlineStr">
        <is>
          <t>Temple</t>
        </is>
      </c>
      <c r="B3743" t="inlineStr">
        <is>
          <t>LS</t>
        </is>
      </c>
      <c r="C3743" t="inlineStr">
        <is>
          <t>Sam Wolfenden (RS SO) •</t>
        </is>
      </c>
    </row>
    <row r="3744">
      <c r="A3744" t="inlineStr">
        <is>
          <t>Temple</t>
        </is>
      </c>
      <c r="B3744" t="inlineStr">
        <is>
          <t>H</t>
        </is>
      </c>
      <c r="C3744" t="inlineStr">
        <is>
          <t>Dante Atton (SR)</t>
        </is>
      </c>
      <c r="D3744" t="inlineStr">
        <is>
          <t>Darren Wu (RS JR) •</t>
        </is>
      </c>
    </row>
    <row r="3745">
      <c r="A3745" t="inlineStr">
        <is>
          <t>Temple</t>
        </is>
      </c>
      <c r="B3745" t="inlineStr">
        <is>
          <t>PR</t>
        </is>
      </c>
      <c r="C3745" t="inlineStr">
        <is>
          <t>JoJo Bermudez (RS SR) •</t>
        </is>
      </c>
      <c r="D3745" t="inlineStr">
        <is>
          <t>Colin Chase (RS SR) •</t>
        </is>
      </c>
    </row>
    <row r="3746">
      <c r="A3746" t="inlineStr">
        <is>
          <t>Temple</t>
        </is>
      </c>
      <c r="B3746" t="inlineStr">
        <is>
          <t>KR</t>
        </is>
      </c>
      <c r="C3746" t="inlineStr">
        <is>
          <t>JoJo Bermudez (RS SR) •</t>
        </is>
      </c>
      <c r="D3746" t="inlineStr">
        <is>
          <t>Hunter Smith (GR) •</t>
        </is>
      </c>
    </row>
    <row r="3747">
      <c r="A3747" t="inlineStr">
        <is>
          <t>Tennessee</t>
        </is>
      </c>
      <c r="C3747" t="inlineStr">
        <is>
          <t>OFFENSE — Veer And Shoot (OurLads 08/09/2026)</t>
        </is>
      </c>
    </row>
    <row r="3748">
      <c r="A3748" t="inlineStr">
        <is>
          <t>Tennessee</t>
        </is>
      </c>
      <c r="B3748" t="inlineStr">
        <is>
          <t>WR-X</t>
        </is>
      </c>
      <c r="C3748" t="inlineStr">
        <is>
          <t>Mike Matthews (JR)</t>
        </is>
      </c>
      <c r="D3748" t="inlineStr">
        <is>
          <t>Travis Smith Jr. (SO)</t>
        </is>
      </c>
      <c r="E3748" t="inlineStr">
        <is>
          <t>Tyreek King (FR)</t>
        </is>
      </c>
    </row>
    <row r="3749">
      <c r="A3749" t="inlineStr">
        <is>
          <t>Tennessee</t>
        </is>
      </c>
      <c r="B3749" t="inlineStr">
        <is>
          <t>WR-Z</t>
        </is>
      </c>
      <c r="C3749" t="inlineStr">
        <is>
          <t>Radarious Jackson (SO)</t>
        </is>
      </c>
      <c r="D3749" t="inlineStr">
        <is>
          <t>TK Keys (FR)</t>
        </is>
      </c>
    </row>
    <row r="3750">
      <c r="A3750" t="inlineStr">
        <is>
          <t>Tennessee</t>
        </is>
      </c>
      <c r="B3750" t="inlineStr">
        <is>
          <t>WR-SL</t>
        </is>
      </c>
      <c r="C3750" t="inlineStr">
        <is>
          <t>Braylon Staley (RS SO)</t>
        </is>
      </c>
      <c r="D3750" t="inlineStr">
        <is>
          <t>Joakim Dodson (RS FR)</t>
        </is>
      </c>
      <c r="E3750" t="inlineStr">
        <is>
          <t>Ian Duarte (RS JR) •</t>
        </is>
      </c>
    </row>
    <row r="3751">
      <c r="A3751" t="inlineStr">
        <is>
          <t>Tennessee</t>
        </is>
      </c>
      <c r="B3751" t="inlineStr">
        <is>
          <t>LT</t>
        </is>
      </c>
      <c r="C3751" t="inlineStr">
        <is>
          <t>David Sanders Jr. (SO)</t>
        </is>
      </c>
      <c r="D3751" t="inlineStr">
        <is>
          <t>Gabriel Osenda (FR)</t>
        </is>
      </c>
    </row>
    <row r="3752">
      <c r="A3752" t="inlineStr">
        <is>
          <t>Tennessee</t>
        </is>
      </c>
      <c r="B3752" t="inlineStr">
        <is>
          <t>LG</t>
        </is>
      </c>
      <c r="C3752" t="inlineStr">
        <is>
          <t>Wendell Moe Jr. (RS SR) •</t>
        </is>
      </c>
      <c r="D3752" t="inlineStr">
        <is>
          <t>Shamurad Umarov (RS JR)</t>
        </is>
      </c>
      <c r="E3752" t="inlineStr">
        <is>
          <t>Antoni Ogumoro (SO)</t>
        </is>
      </c>
    </row>
    <row r="3753">
      <c r="A3753" t="inlineStr">
        <is>
          <t>Tennessee</t>
        </is>
      </c>
      <c r="B3753" t="inlineStr">
        <is>
          <t>C</t>
        </is>
      </c>
      <c r="C3753" t="inlineStr">
        <is>
          <t>Sam Pendleton (RS JR) •</t>
        </is>
      </c>
      <c r="D3753" t="inlineStr">
        <is>
          <t>Nic Moore (RS FR)</t>
        </is>
      </c>
    </row>
    <row r="3754">
      <c r="A3754" t="inlineStr">
        <is>
          <t>Tennessee</t>
        </is>
      </c>
      <c r="B3754" t="inlineStr">
        <is>
          <t>RG</t>
        </is>
      </c>
      <c r="C3754" t="inlineStr">
        <is>
          <t>Jesse Perry (RS SO)</t>
        </is>
      </c>
      <c r="D3754" t="inlineStr">
        <is>
          <t>Donovan Haslam (RS SR) •</t>
        </is>
      </c>
    </row>
    <row r="3755">
      <c r="A3755" t="inlineStr">
        <is>
          <t>Tennessee</t>
        </is>
      </c>
      <c r="B3755" t="inlineStr">
        <is>
          <t>RT</t>
        </is>
      </c>
      <c r="C3755" t="inlineStr">
        <is>
          <t>Ory Williams (RS SO) •</t>
        </is>
      </c>
      <c r="D3755" t="inlineStr">
        <is>
          <t>Jeremias Heard (RS SO)</t>
        </is>
      </c>
    </row>
    <row r="3756">
      <c r="A3756" t="inlineStr">
        <is>
          <t>Tennessee</t>
        </is>
      </c>
      <c r="B3756" t="inlineStr">
        <is>
          <t>TE</t>
        </is>
      </c>
      <c r="C3756" t="inlineStr">
        <is>
          <t>Ethan Davis (RS JR)</t>
        </is>
      </c>
      <c r="D3756" t="inlineStr">
        <is>
          <t>DaSaahn Brame (SO)</t>
        </is>
      </c>
      <c r="E3756" t="inlineStr">
        <is>
          <t>Trent Thomas (RS JR) •</t>
        </is>
      </c>
      <c r="F3756" t="inlineStr">
        <is>
          <t>Cole Harrison (RS SO)</t>
        </is>
      </c>
    </row>
    <row r="3757">
      <c r="A3757" t="inlineStr">
        <is>
          <t>Tennessee</t>
        </is>
      </c>
      <c r="B3757" t="inlineStr">
        <is>
          <t>QB</t>
        </is>
      </c>
      <c r="C3757" t="inlineStr">
        <is>
          <t>George MacIntyre (RS FR)</t>
        </is>
      </c>
      <c r="D3757" t="inlineStr">
        <is>
          <t>Faizon Brandon (FR)</t>
        </is>
      </c>
      <c r="E3757" t="inlineStr">
        <is>
          <t>Ryan Staub (RS JR) •</t>
        </is>
      </c>
      <c r="F3757" t="inlineStr">
        <is>
          <t>Mason Phillips (RS FR)</t>
        </is>
      </c>
    </row>
    <row r="3758">
      <c r="A3758" t="inlineStr">
        <is>
          <t>Tennessee</t>
        </is>
      </c>
      <c r="B3758" t="inlineStr">
        <is>
          <t>RB</t>
        </is>
      </c>
      <c r="C3758" t="inlineStr">
        <is>
          <t>DeSean Bishop (RS JR)</t>
        </is>
      </c>
      <c r="D3758" t="inlineStr">
        <is>
          <t>Daune Morris (SO)</t>
        </is>
      </c>
      <c r="E3758" t="inlineStr">
        <is>
          <t>Javin Gordon (SO) •</t>
        </is>
      </c>
      <c r="F3758" t="inlineStr">
        <is>
          <t>Justin Baker (SO)</t>
        </is>
      </c>
    </row>
    <row r="3759">
      <c r="A3759" t="inlineStr">
        <is>
          <t>Tennessee</t>
        </is>
      </c>
      <c r="B3759" t="inlineStr">
        <is>
          <t>LEO</t>
        </is>
      </c>
      <c r="C3759" t="inlineStr">
        <is>
          <t>Jordan Norman (RS JR) •</t>
        </is>
      </c>
      <c r="D3759" t="inlineStr">
        <is>
          <t>Christian Gass (RS FR)</t>
        </is>
      </c>
      <c r="E3759" t="inlineStr">
        <is>
          <t>Kedric Golston II (FR)</t>
        </is>
      </c>
    </row>
    <row r="3760">
      <c r="A3760" t="inlineStr">
        <is>
          <t>Tennessee</t>
        </is>
      </c>
    </row>
    <row r="3761">
      <c r="A3761" t="inlineStr">
        <is>
          <t>Tennessee</t>
        </is>
      </c>
      <c r="C3761" t="inlineStr">
        <is>
          <t>DEFENSE — Multiple 4-2-5 (OurLads 08/09/2026)</t>
        </is>
      </c>
    </row>
    <row r="3762">
      <c r="A3762" t="inlineStr">
        <is>
          <t>Tennessee</t>
        </is>
      </c>
      <c r="B3762" t="inlineStr">
        <is>
          <t>DE</t>
        </is>
      </c>
      <c r="C3762" t="inlineStr">
        <is>
          <t>Tyree Weathersby (RS JR)</t>
        </is>
      </c>
      <c r="D3762" t="inlineStr">
        <is>
          <t>Mariyon Dye (SO)</t>
        </is>
      </c>
      <c r="E3762" t="inlineStr">
        <is>
          <t>Carson Gentle (RS SO)</t>
        </is>
      </c>
      <c r="F3762" t="inlineStr">
        <is>
          <t>Carter Gooden (FR)</t>
        </is>
      </c>
    </row>
    <row r="3763">
      <c r="A3763" t="inlineStr">
        <is>
          <t>Tennessee</t>
        </is>
      </c>
      <c r="B3763" t="inlineStr">
        <is>
          <t>NT</t>
        </is>
      </c>
      <c r="C3763" t="inlineStr">
        <is>
          <t>Xavier Gilliam (RS SO) •</t>
        </is>
      </c>
      <c r="D3763" t="inlineStr">
        <is>
          <t>Nathan Robinson (RS JR)</t>
        </is>
      </c>
      <c r="E3763" t="inlineStr">
        <is>
          <t>Ethan Utley (SO)</t>
        </is>
      </c>
      <c r="F3763" t="inlineStr">
        <is>
          <t>JJ Finch (FR)</t>
        </is>
      </c>
    </row>
    <row r="3764">
      <c r="A3764" t="inlineStr">
        <is>
          <t>Tennessee</t>
        </is>
      </c>
      <c r="B3764" t="inlineStr">
        <is>
          <t>DT</t>
        </is>
      </c>
      <c r="C3764" t="inlineStr">
        <is>
          <t>Daevin Hobbs (SR)</t>
        </is>
      </c>
      <c r="D3764" t="inlineStr">
        <is>
          <t>Isaiah Campbell (SO)</t>
        </is>
      </c>
      <c r="E3764" t="inlineStr">
        <is>
          <t>Darryl Rivers (FR)</t>
        </is>
      </c>
      <c r="F3764" t="inlineStr">
        <is>
          <t>Charles House III (RS FR)</t>
        </is>
      </c>
    </row>
    <row r="3765">
      <c r="A3765" t="inlineStr">
        <is>
          <t>Tennessee</t>
        </is>
      </c>
      <c r="B3765" t="inlineStr">
        <is>
          <t>WLB</t>
        </is>
      </c>
      <c r="C3765" t="inlineStr">
        <is>
          <t>Arion Carter (SR)</t>
        </is>
      </c>
      <c r="D3765" t="inlineStr">
        <is>
          <t>Jadon Perlotte (SO)</t>
        </is>
      </c>
      <c r="E3765" t="inlineStr">
        <is>
          <t>Jaedon Harmon (SO)</t>
        </is>
      </c>
      <c r="F3765" t="inlineStr">
        <is>
          <t>Brayden Rouse (FR)</t>
        </is>
      </c>
    </row>
    <row r="3766">
      <c r="A3766" t="inlineStr">
        <is>
          <t>Tennessee</t>
        </is>
      </c>
      <c r="B3766" t="inlineStr">
        <is>
          <t>MLB</t>
        </is>
      </c>
      <c r="C3766" t="inlineStr">
        <is>
          <t>Amare Campbell (SR) •</t>
        </is>
      </c>
      <c r="D3766" t="inlineStr">
        <is>
          <t>Edwin Spillman (RS SO)</t>
        </is>
      </c>
      <c r="E3766" t="inlineStr">
        <is>
          <t>Jeremiah Telander (SR)</t>
        </is>
      </c>
      <c r="F3766" t="inlineStr">
        <is>
          <t>TJ White (FR)</t>
        </is>
      </c>
    </row>
    <row r="3767">
      <c r="A3767" t="inlineStr">
        <is>
          <t>Tennessee</t>
        </is>
      </c>
      <c r="B3767" t="inlineStr">
        <is>
          <t>LCB</t>
        </is>
      </c>
      <c r="C3767" t="inlineStr">
        <is>
          <t>Kayin Lee (SR) •</t>
        </is>
      </c>
      <c r="D3767" t="inlineStr">
        <is>
          <t>Tre Poteat III (SO)</t>
        </is>
      </c>
      <c r="E3767" t="inlineStr">
        <is>
          <t>Timothy Merritt (SO)</t>
        </is>
      </c>
    </row>
    <row r="3768">
      <c r="A3768" t="inlineStr">
        <is>
          <t>Tennessee</t>
        </is>
      </c>
      <c r="B3768" t="inlineStr">
        <is>
          <t>SS</t>
        </is>
      </c>
      <c r="C3768" t="inlineStr">
        <is>
          <t>Edrees Farooq (JR)</t>
        </is>
      </c>
      <c r="D3768" t="inlineStr">
        <is>
          <t>Dejuan Lane (JR) •</t>
        </is>
      </c>
      <c r="E3768" t="inlineStr">
        <is>
          <t>DJ Burks (RS SR) •</t>
        </is>
      </c>
    </row>
    <row r="3769">
      <c r="A3769" t="inlineStr">
        <is>
          <t>Tennessee</t>
        </is>
      </c>
      <c r="B3769" t="inlineStr">
        <is>
          <t>FS</t>
        </is>
      </c>
      <c r="C3769" t="inlineStr">
        <is>
          <t>TJ Metcalf (SR) •</t>
        </is>
      </c>
      <c r="D3769" t="inlineStr">
        <is>
          <t>Dylan Lewis (SO)</t>
        </is>
      </c>
      <c r="E3769" t="inlineStr">
        <is>
          <t>Sidney Walton (SO)</t>
        </is>
      </c>
      <c r="F3769" t="inlineStr">
        <is>
          <t>Joel Wyatt (FR)</t>
        </is>
      </c>
    </row>
    <row r="3770">
      <c r="A3770" t="inlineStr">
        <is>
          <t>Tennessee</t>
        </is>
      </c>
      <c r="B3770" t="inlineStr">
        <is>
          <t>RCB</t>
        </is>
      </c>
      <c r="C3770" t="inlineStr">
        <is>
          <t>Ty Redmond (SO)</t>
        </is>
      </c>
      <c r="D3770" t="inlineStr">
        <is>
          <t>Jadais Richard (RS SR) •</t>
        </is>
      </c>
      <c r="E3770" t="inlineStr">
        <is>
          <t>Zay Anderson (FR)</t>
        </is>
      </c>
    </row>
    <row r="3771">
      <c r="A3771" t="inlineStr">
        <is>
          <t>Tennessee</t>
        </is>
      </c>
      <c r="B3771" t="inlineStr">
        <is>
          <t>NB</t>
        </is>
      </c>
      <c r="C3771" t="inlineStr">
        <is>
          <t>Qua Moss (SR) •</t>
        </is>
      </c>
      <c r="D3771" t="inlineStr">
        <is>
          <t>Isaiah Hardge (RS JR) •</t>
        </is>
      </c>
      <c r="E3771" t="inlineStr">
        <is>
          <t>Tevis Metcalf (RS SO) •</t>
        </is>
      </c>
    </row>
    <row r="3772">
      <c r="A3772" t="inlineStr">
        <is>
          <t>Tennessee</t>
        </is>
      </c>
    </row>
    <row r="3773">
      <c r="A3773" t="inlineStr">
        <is>
          <t>Tennessee</t>
        </is>
      </c>
    </row>
    <row r="3774">
      <c r="A3774" t="inlineStr">
        <is>
          <t>Tennessee</t>
        </is>
      </c>
      <c r="C3774" t="inlineStr">
        <is>
          <t>SPECIAL TEAMS (OurLads 08/09/2026)</t>
        </is>
      </c>
    </row>
    <row r="3775">
      <c r="A3775" t="inlineStr">
        <is>
          <t>Tennessee</t>
        </is>
      </c>
      <c r="B3775" t="inlineStr">
        <is>
          <t>PT</t>
        </is>
      </c>
      <c r="C3775" t="inlineStr">
        <is>
          <t>Jackson Ross (RS SR)</t>
        </is>
      </c>
      <c r="D3775" t="inlineStr">
        <is>
          <t>Josh Turbyville (RS SR)</t>
        </is>
      </c>
      <c r="E3775" t="inlineStr">
        <is>
          <t>Logan Foley (FR)</t>
        </is>
      </c>
    </row>
    <row r="3776">
      <c r="A3776" t="inlineStr">
        <is>
          <t>Tennessee</t>
        </is>
      </c>
      <c r="B3776" t="inlineStr">
        <is>
          <t>PK</t>
        </is>
      </c>
      <c r="C3776" t="inlineStr">
        <is>
          <t>Cooper Ranvier (RS SO) •</t>
        </is>
      </c>
      <c r="D3776" t="inlineStr">
        <is>
          <t>Josh Turbyville (RS SR)</t>
        </is>
      </c>
      <c r="E3776" t="inlineStr">
        <is>
          <t>Grady Dangerfield (RS FR)</t>
        </is>
      </c>
    </row>
    <row r="3777">
      <c r="A3777" t="inlineStr">
        <is>
          <t>Tennessee</t>
        </is>
      </c>
      <c r="B3777" t="inlineStr">
        <is>
          <t>KO</t>
        </is>
      </c>
      <c r="C3777" t="inlineStr">
        <is>
          <t>Josh Turbyville (RS SR)</t>
        </is>
      </c>
      <c r="D3777" t="inlineStr">
        <is>
          <t>Grady Dangerfield (RS FR)</t>
        </is>
      </c>
    </row>
    <row r="3778">
      <c r="A3778" t="inlineStr">
        <is>
          <t>Tennessee</t>
        </is>
      </c>
      <c r="B3778" t="inlineStr">
        <is>
          <t>LS</t>
        </is>
      </c>
      <c r="C3778" t="inlineStr">
        <is>
          <t>Bennett Brady (RS SR)</t>
        </is>
      </c>
      <c r="D3778" t="inlineStr">
        <is>
          <t>Blake Howard (RS JR) •</t>
        </is>
      </c>
    </row>
    <row r="3779">
      <c r="A3779" t="inlineStr">
        <is>
          <t>Tennessee</t>
        </is>
      </c>
      <c r="B3779" t="inlineStr">
        <is>
          <t>H</t>
        </is>
      </c>
      <c r="C3779" t="inlineStr">
        <is>
          <t>Jackson Ross (RS SR)</t>
        </is>
      </c>
      <c r="D3779" t="inlineStr">
        <is>
          <t>Josh Turbyville (RS SR)</t>
        </is>
      </c>
      <c r="E3779" t="inlineStr">
        <is>
          <t>Logan Foley (FR)</t>
        </is>
      </c>
    </row>
    <row r="3780">
      <c r="A3780" t="inlineStr">
        <is>
          <t>Tennessee</t>
        </is>
      </c>
      <c r="B3780" t="inlineStr">
        <is>
          <t>PR</t>
        </is>
      </c>
      <c r="C3780" t="inlineStr">
        <is>
          <t>Daune Morris (SO)</t>
        </is>
      </c>
      <c r="D3780" t="inlineStr">
        <is>
          <t>Ian Duarte (RS JR) •</t>
        </is>
      </c>
    </row>
    <row r="3781">
      <c r="A3781" t="inlineStr">
        <is>
          <t>Tennessee</t>
        </is>
      </c>
      <c r="B3781" t="inlineStr">
        <is>
          <t>KR</t>
        </is>
      </c>
      <c r="C3781" t="inlineStr">
        <is>
          <t>Joakim Dodson (RS FR)</t>
        </is>
      </c>
      <c r="D3781" t="inlineStr">
        <is>
          <t>Daune Morris (SO)</t>
        </is>
      </c>
    </row>
    <row r="3782">
      <c r="A3782" t="inlineStr">
        <is>
          <t>Texas</t>
        </is>
      </c>
      <c r="C3782" t="inlineStr">
        <is>
          <t>OFFENSE — Pro Spread (OurLads 06/15/2026)</t>
        </is>
      </c>
    </row>
    <row r="3783">
      <c r="A3783" t="inlineStr">
        <is>
          <t>Texas</t>
        </is>
      </c>
      <c r="B3783" t="inlineStr">
        <is>
          <t>WR-X</t>
        </is>
      </c>
      <c r="C3783" t="inlineStr">
        <is>
          <t>Cam Coleman (JR) •</t>
        </is>
      </c>
      <c r="D3783" t="inlineStr">
        <is>
          <t>Sterling Berkhalter (RS SR) •</t>
        </is>
      </c>
    </row>
    <row r="3784">
      <c r="A3784" t="inlineStr">
        <is>
          <t>Texas</t>
        </is>
      </c>
      <c r="B3784" t="inlineStr">
        <is>
          <t>WR-Z</t>
        </is>
      </c>
      <c r="C3784" t="inlineStr">
        <is>
          <t>Ryan Wingo (JR)</t>
        </is>
      </c>
      <c r="D3784" t="inlineStr">
        <is>
          <t>Kaliq Lockett (RS FR)</t>
        </is>
      </c>
    </row>
    <row r="3785">
      <c r="A3785" t="inlineStr">
        <is>
          <t>Texas</t>
        </is>
      </c>
      <c r="B3785" t="inlineStr">
        <is>
          <t>WR-H</t>
        </is>
      </c>
      <c r="C3785" t="inlineStr">
        <is>
          <t>Emmett Mosley V (JR) •</t>
        </is>
      </c>
      <c r="D3785" t="inlineStr">
        <is>
          <t>Daylan McCutcheon (SO)</t>
        </is>
      </c>
      <c r="E3785" t="inlineStr">
        <is>
          <t>Jermaine Bishop Jr. (FR)</t>
        </is>
      </c>
    </row>
    <row r="3786">
      <c r="A3786" t="inlineStr">
        <is>
          <t>Texas</t>
        </is>
      </c>
      <c r="B3786" t="inlineStr">
        <is>
          <t>LT</t>
        </is>
      </c>
      <c r="C3786" t="inlineStr">
        <is>
          <t>Trevor Goosby (RS JR)</t>
        </is>
      </c>
      <c r="D3786" t="inlineStr">
        <is>
          <t>Jordan Coleman (RS FR)</t>
        </is>
      </c>
      <c r="E3786" t="inlineStr">
        <is>
          <t>John Turntine III (FR)</t>
        </is>
      </c>
    </row>
    <row r="3787">
      <c r="A3787" t="inlineStr">
        <is>
          <t>Texas</t>
        </is>
      </c>
      <c r="B3787" t="inlineStr">
        <is>
          <t>LG</t>
        </is>
      </c>
      <c r="C3787" t="inlineStr">
        <is>
          <t>Laurence Seymore (RS SR) •</t>
        </is>
      </c>
      <c r="D3787" t="inlineStr">
        <is>
          <t>Jaydon Chatman (RS JR)</t>
        </is>
      </c>
      <c r="E3787" t="inlineStr">
        <is>
          <t>Dylan Sikorski (RS SO) •</t>
        </is>
      </c>
    </row>
    <row r="3788">
      <c r="A3788" t="inlineStr">
        <is>
          <t>Texas</t>
        </is>
      </c>
      <c r="B3788" t="inlineStr">
        <is>
          <t>C</t>
        </is>
      </c>
      <c r="C3788" t="inlineStr">
        <is>
          <t>Connor Robertson (RS SR)</t>
        </is>
      </c>
      <c r="D3788" t="inlineStr">
        <is>
          <t>Jackson Christian (RS FR)</t>
        </is>
      </c>
      <c r="E3788" t="inlineStr">
        <is>
          <t>Nicolas Robertson (FR)</t>
        </is>
      </c>
    </row>
    <row r="3789">
      <c r="A3789" t="inlineStr">
        <is>
          <t>Texas</t>
        </is>
      </c>
      <c r="B3789" t="inlineStr">
        <is>
          <t>RG</t>
        </is>
      </c>
      <c r="C3789" t="inlineStr">
        <is>
          <t>Brandon Baker (JR)</t>
        </is>
      </c>
      <c r="D3789" t="inlineStr">
        <is>
          <t>Paris Patterson Jr. (RS JR) •</t>
        </is>
      </c>
      <c r="E3789" t="inlineStr">
        <is>
          <t>Devin Coleman (RS FR)</t>
        </is>
      </c>
    </row>
    <row r="3790">
      <c r="A3790" t="inlineStr">
        <is>
          <t>Texas</t>
        </is>
      </c>
      <c r="B3790" t="inlineStr">
        <is>
          <t>RT</t>
        </is>
      </c>
      <c r="C3790" t="inlineStr">
        <is>
          <t>Melvin Siani (RS JR) •</t>
        </is>
      </c>
      <c r="D3790" t="inlineStr">
        <is>
          <t>Andre Cojoe (RS JR)</t>
        </is>
      </c>
      <c r="E3790" t="inlineStr">
        <is>
          <t>Jonte Newman (RS FR) •</t>
        </is>
      </c>
    </row>
    <row r="3791">
      <c r="A3791" t="inlineStr">
        <is>
          <t>Texas</t>
        </is>
      </c>
      <c r="B3791" t="inlineStr">
        <is>
          <t>TE-Y</t>
        </is>
      </c>
      <c r="C3791" t="inlineStr">
        <is>
          <t>Spencer Shannon (RS JR)</t>
        </is>
      </c>
      <c r="D3791" t="inlineStr">
        <is>
          <t>Michael Masunas (RS SR) •</t>
        </is>
      </c>
      <c r="E3791" t="inlineStr">
        <is>
          <t>Charlie Jilek (FR)</t>
        </is>
      </c>
    </row>
    <row r="3792">
      <c r="A3792" t="inlineStr">
        <is>
          <t>Texas</t>
        </is>
      </c>
      <c r="B3792" t="inlineStr">
        <is>
          <t>TE-H</t>
        </is>
      </c>
      <c r="C3792" t="inlineStr">
        <is>
          <t>Emaree Winston (SO)</t>
        </is>
      </c>
      <c r="D3792" t="inlineStr">
        <is>
          <t>Nick Townsend (SO)</t>
        </is>
      </c>
      <c r="E3792" t="inlineStr">
        <is>
          <t>Will Randle (RS JR)</t>
        </is>
      </c>
    </row>
    <row r="3793">
      <c r="A3793" t="inlineStr">
        <is>
          <t>Texas</t>
        </is>
      </c>
      <c r="B3793" t="inlineStr">
        <is>
          <t>QB</t>
        </is>
      </c>
      <c r="C3793" t="inlineStr">
        <is>
          <t>Arch Manning (RS JR)</t>
        </is>
      </c>
      <c r="D3793" t="inlineStr">
        <is>
          <t>Karle Lacey Jr. (RS FR)</t>
        </is>
      </c>
      <c r="E3793" t="inlineStr">
        <is>
          <t>Dia Bell (FR)</t>
        </is>
      </c>
      <c r="F3793" t="inlineStr">
        <is>
          <t>MJ Morris (RS SR) •</t>
        </is>
      </c>
    </row>
    <row r="3794">
      <c r="A3794" t="inlineStr">
        <is>
          <t>Texas</t>
        </is>
      </c>
      <c r="B3794" t="inlineStr">
        <is>
          <t>RB</t>
        </is>
      </c>
      <c r="C3794" t="inlineStr">
        <is>
          <t>Hollywood Smothers (RS JR) •</t>
        </is>
      </c>
      <c r="D3794" t="inlineStr">
        <is>
          <t>Raleek Brown (RS SR) •</t>
        </is>
      </c>
      <c r="E3794" t="inlineStr">
        <is>
          <t>Derrek Cooper (FR)</t>
        </is>
      </c>
      <c r="F3794" t="inlineStr">
        <is>
          <t>James Simon (RS FR)</t>
        </is>
      </c>
    </row>
    <row r="3795">
      <c r="A3795" t="inlineStr">
        <is>
          <t>Texas</t>
        </is>
      </c>
    </row>
    <row r="3796">
      <c r="A3796" t="inlineStr">
        <is>
          <t>Texas</t>
        </is>
      </c>
      <c r="C3796" t="inlineStr">
        <is>
          <t>DEFENSE — Multiple 4-2-5 (OurLads 06/15/2026)</t>
        </is>
      </c>
    </row>
    <row r="3797">
      <c r="A3797" t="inlineStr">
        <is>
          <t>Texas</t>
        </is>
      </c>
      <c r="B3797" t="inlineStr">
        <is>
          <t>DE</t>
        </is>
      </c>
      <c r="C3797" t="inlineStr">
        <is>
          <t>Lance Jackson (SO)</t>
        </is>
      </c>
      <c r="D3797" t="inlineStr">
        <is>
          <t>Zina Umeozulu (RS SO)</t>
        </is>
      </c>
      <c r="E3797" t="inlineStr">
        <is>
          <t>Jamarion Carlton (FR)</t>
        </is>
      </c>
    </row>
    <row r="3798">
      <c r="A3798" t="inlineStr">
        <is>
          <t>Texas</t>
        </is>
      </c>
      <c r="B3798" t="inlineStr">
        <is>
          <t>NT</t>
        </is>
      </c>
      <c r="C3798" t="inlineStr">
        <is>
          <t>Ian Geffrard (RS JR) •</t>
        </is>
      </c>
      <c r="D3798" t="inlineStr">
        <is>
          <t>Maraad Watson (JR) •</t>
        </is>
      </c>
      <c r="E3798" t="inlineStr">
        <is>
          <t>Josiah Sharma (RS FR)</t>
        </is>
      </c>
      <c r="F3798" t="inlineStr">
        <is>
          <t>Zion Williams (RS FR) •</t>
        </is>
      </c>
    </row>
    <row r="3799">
      <c r="A3799" t="inlineStr">
        <is>
          <t>Texas</t>
        </is>
      </c>
      <c r="B3799" t="inlineStr">
        <is>
          <t>DT</t>
        </is>
      </c>
      <c r="C3799" t="inlineStr">
        <is>
          <t>Hero Kanu (RS SR) •</t>
        </is>
      </c>
      <c r="D3799" t="inlineStr">
        <is>
          <t>Alex January (JR)</t>
        </is>
      </c>
      <c r="E3799" t="inlineStr">
        <is>
          <t>Justus Terry (SO)</t>
        </is>
      </c>
      <c r="F3799" t="inlineStr">
        <is>
          <t>Myron Charles (RS FR)</t>
        </is>
      </c>
    </row>
    <row r="3800">
      <c r="A3800" t="inlineStr">
        <is>
          <t>Texas</t>
        </is>
      </c>
      <c r="B3800" t="inlineStr">
        <is>
          <t>JACK</t>
        </is>
      </c>
      <c r="C3800" t="inlineStr">
        <is>
          <t>Colin Simmons (JR)</t>
        </is>
      </c>
      <c r="D3800" t="inlineStr">
        <is>
          <t>Colton Vasek (RS JR)</t>
        </is>
      </c>
      <c r="E3800" t="inlineStr">
        <is>
          <t>Richard Wesley (FR)</t>
        </is>
      </c>
      <c r="F3800" t="inlineStr">
        <is>
          <t>Smith Orogbo (RS FR)</t>
        </is>
      </c>
    </row>
    <row r="3801">
      <c r="A3801" t="inlineStr">
        <is>
          <t>Texas</t>
        </is>
      </c>
      <c r="B3801" t="inlineStr">
        <is>
          <t>WLB</t>
        </is>
      </c>
      <c r="C3801" t="inlineStr">
        <is>
          <t>Rasheem Biles (SR) •</t>
        </is>
      </c>
      <c r="D3801" t="inlineStr">
        <is>
          <t>Tyler Atkinson (FR)</t>
        </is>
      </c>
    </row>
    <row r="3802">
      <c r="A3802" t="inlineStr">
        <is>
          <t>Texas</t>
        </is>
      </c>
      <c r="B3802" t="inlineStr">
        <is>
          <t>MLB</t>
        </is>
      </c>
      <c r="C3802" t="inlineStr">
        <is>
          <t>Ty'Anthony Smith (JR)</t>
        </is>
      </c>
      <c r="D3802" t="inlineStr">
        <is>
          <t>Justin Cryer (SR) •</t>
        </is>
      </c>
      <c r="E3802" t="inlineStr">
        <is>
          <t>Rocky Cummings (FR)</t>
        </is>
      </c>
    </row>
    <row r="3803">
      <c r="A3803" t="inlineStr">
        <is>
          <t>Texas</t>
        </is>
      </c>
      <c r="B3803" t="inlineStr">
        <is>
          <t>SLB</t>
        </is>
      </c>
      <c r="C3803" t="inlineStr">
        <is>
          <t>Brad Spence (SR) •</t>
        </is>
      </c>
      <c r="D3803" t="inlineStr">
        <is>
          <t>Markus Boswell (SO) •</t>
        </is>
      </c>
      <c r="E3803" t="inlineStr">
        <is>
          <t>Kosi Okpala (FR)</t>
        </is>
      </c>
    </row>
    <row r="3804">
      <c r="A3804" t="inlineStr">
        <is>
          <t>Texas</t>
        </is>
      </c>
      <c r="B3804" t="inlineStr">
        <is>
          <t>LCB</t>
        </is>
      </c>
      <c r="C3804" t="inlineStr">
        <is>
          <t>Bo Mascoe (RS JR) •</t>
        </is>
      </c>
      <c r="D3804" t="inlineStr">
        <is>
          <t>Warren Roberson (RS JR)</t>
        </is>
      </c>
      <c r="E3804" t="inlineStr">
        <is>
          <t>Samari Matthews (FR)</t>
        </is>
      </c>
    </row>
    <row r="3805">
      <c r="A3805" t="inlineStr">
        <is>
          <t>Texas</t>
        </is>
      </c>
      <c r="B3805" t="inlineStr">
        <is>
          <t>SS</t>
        </is>
      </c>
      <c r="C3805" t="inlineStr">
        <is>
          <t>Jelani McDonald (SR)</t>
        </is>
      </c>
      <c r="D3805" t="inlineStr">
        <is>
          <t>Derek Williams Jr. (RS JR)</t>
        </is>
      </c>
      <c r="E3805" t="inlineStr">
        <is>
          <t>Jonah Williams (SO)</t>
        </is>
      </c>
      <c r="F3805" t="inlineStr">
        <is>
          <t>Jordon Johnson-Rubell (JR)</t>
        </is>
      </c>
    </row>
    <row r="3806">
      <c r="A3806" t="inlineStr">
        <is>
          <t>Texas</t>
        </is>
      </c>
      <c r="B3806" t="inlineStr">
        <is>
          <t>FS</t>
        </is>
      </c>
      <c r="C3806" t="inlineStr">
        <is>
          <t>Xavier Filsaime (RS SO)</t>
        </is>
      </c>
      <c r="D3806" t="inlineStr">
        <is>
          <t>Jordon Johnson-Rubell (JR)</t>
        </is>
      </c>
      <c r="E3806" t="inlineStr">
        <is>
          <t>Jonathan Cunningham (RS FR)</t>
        </is>
      </c>
      <c r="F3806" t="inlineStr">
        <is>
          <t>Zelus Hicks (RS FR)</t>
        </is>
      </c>
    </row>
    <row r="3807">
      <c r="A3807" t="inlineStr">
        <is>
          <t>Texas</t>
        </is>
      </c>
      <c r="B3807" t="inlineStr">
        <is>
          <t>RCB</t>
        </is>
      </c>
      <c r="C3807" t="inlineStr">
        <is>
          <t>Kade Phillips (SO)</t>
        </is>
      </c>
      <c r="D3807" t="inlineStr">
        <is>
          <t>Kobe Black (JR)</t>
        </is>
      </c>
      <c r="E3807" t="inlineStr">
        <is>
          <t>Hayward Howard Jr. (FR)</t>
        </is>
      </c>
    </row>
    <row r="3808">
      <c r="A3808" t="inlineStr">
        <is>
          <t>Texas</t>
        </is>
      </c>
      <c r="B3808" t="inlineStr">
        <is>
          <t>NB</t>
        </is>
      </c>
      <c r="C3808" t="inlineStr">
        <is>
          <t>Graceson Littleton (SO)</t>
        </is>
      </c>
      <c r="D3808" t="inlineStr">
        <is>
          <t>Wardell Mack (RS SO)</t>
        </is>
      </c>
    </row>
    <row r="3809">
      <c r="A3809" t="inlineStr">
        <is>
          <t>Texas</t>
        </is>
      </c>
      <c r="C3809" t="inlineStr">
        <is>
          <t>SPECIAL TEAMS (OurLads 06/15/2026)</t>
        </is>
      </c>
    </row>
    <row r="3810">
      <c r="A3810" t="inlineStr">
        <is>
          <t>Texas</t>
        </is>
      </c>
      <c r="B3810" t="inlineStr">
        <is>
          <t>PT</t>
        </is>
      </c>
      <c r="C3810" t="inlineStr">
        <is>
          <t>Mac Chiumento (RS SR) •</t>
        </is>
      </c>
      <c r="D3810" t="inlineStr">
        <is>
          <t>Mikey Bukauskas (FR)</t>
        </is>
      </c>
    </row>
    <row r="3811">
      <c r="A3811" t="inlineStr">
        <is>
          <t>Texas</t>
        </is>
      </c>
      <c r="B3811" t="inlineStr">
        <is>
          <t>PK</t>
        </is>
      </c>
      <c r="C3811" t="inlineStr">
        <is>
          <t>Gianni Spetic (SR) •</t>
        </is>
      </c>
      <c r="D3811" t="inlineStr">
        <is>
          <t>Jake Collett (FR)</t>
        </is>
      </c>
      <c r="E3811" t="inlineStr">
        <is>
          <t>Spencer Barnett (RS SO)</t>
        </is>
      </c>
    </row>
    <row r="3812">
      <c r="A3812" t="inlineStr">
        <is>
          <t>Texas</t>
        </is>
      </c>
      <c r="B3812" t="inlineStr">
        <is>
          <t>KO</t>
        </is>
      </c>
      <c r="C3812" t="inlineStr">
        <is>
          <t>Gianni Spetic (SR) •</t>
        </is>
      </c>
      <c r="D3812" t="inlineStr">
        <is>
          <t>Jake Collett (FR)</t>
        </is>
      </c>
      <c r="E3812" t="inlineStr">
        <is>
          <t>Spencer Barnett (RS SO)</t>
        </is>
      </c>
    </row>
    <row r="3813">
      <c r="A3813" t="inlineStr">
        <is>
          <t>Texas</t>
        </is>
      </c>
      <c r="B3813" t="inlineStr">
        <is>
          <t>LS</t>
        </is>
      </c>
      <c r="C3813" t="inlineStr">
        <is>
          <t>Trey Dubuc (RS JR) •</t>
        </is>
      </c>
      <c r="D3813" t="inlineStr">
        <is>
          <t>Trott O'Neal (FR)</t>
        </is>
      </c>
    </row>
    <row r="3814">
      <c r="A3814" t="inlineStr">
        <is>
          <t>Texas</t>
        </is>
      </c>
      <c r="B3814" t="inlineStr">
        <is>
          <t>H</t>
        </is>
      </c>
      <c r="C3814" t="inlineStr">
        <is>
          <t>Mac Chiumento (RS SR) •</t>
        </is>
      </c>
      <c r="D3814" t="inlineStr">
        <is>
          <t>Mikey Bukauskas (FR)</t>
        </is>
      </c>
    </row>
    <row r="3815">
      <c r="A3815" t="inlineStr">
        <is>
          <t>Texas</t>
        </is>
      </c>
      <c r="B3815" t="inlineStr">
        <is>
          <t>PR</t>
        </is>
      </c>
      <c r="C3815" t="inlineStr">
        <is>
          <t>Ryan Niblett (RS JR)</t>
        </is>
      </c>
      <c r="D3815" t="inlineStr">
        <is>
          <t>Raleek Brown (RS SR) •</t>
        </is>
      </c>
    </row>
    <row r="3816">
      <c r="A3816" t="inlineStr">
        <is>
          <t>Texas</t>
        </is>
      </c>
      <c r="B3816" t="inlineStr">
        <is>
          <t>KR</t>
        </is>
      </c>
      <c r="C3816" t="inlineStr">
        <is>
          <t>Raleek Brown (RS SR) •</t>
        </is>
      </c>
      <c r="D3816" t="inlineStr">
        <is>
          <t>Hollywood Smothers (RS JR) •</t>
        </is>
      </c>
      <c r="E3816" t="inlineStr">
        <is>
          <t>Ryan Niblett (RS JR)</t>
        </is>
      </c>
    </row>
    <row r="3817">
      <c r="A3817" t="inlineStr">
        <is>
          <t>Texas A&amp;M</t>
        </is>
      </c>
      <c r="C3817" t="inlineStr">
        <is>
          <t>OFFENSE — Pro Style (OurLads 06/09/2026)</t>
        </is>
      </c>
    </row>
    <row r="3818">
      <c r="A3818" t="inlineStr">
        <is>
          <t>Texas A&amp;M</t>
        </is>
      </c>
      <c r="B3818" t="inlineStr">
        <is>
          <t>WR-X</t>
        </is>
      </c>
      <c r="C3818" t="inlineStr">
        <is>
          <t>Isaiah Horton (RS SR) •</t>
        </is>
      </c>
      <c r="D3818" t="inlineStr">
        <is>
          <t>TK Norman (RS FR)</t>
        </is>
      </c>
      <c r="E3818" t="inlineStr">
        <is>
          <t>Aaron Gregory (FR)</t>
        </is>
      </c>
    </row>
    <row r="3819">
      <c r="A3819" t="inlineStr">
        <is>
          <t>Texas A&amp;M</t>
        </is>
      </c>
      <c r="B3819" t="inlineStr">
        <is>
          <t>WR-Z</t>
        </is>
      </c>
      <c r="C3819" t="inlineStr">
        <is>
          <t>Ashton Bethel-Roman (RS SO)</t>
        </is>
      </c>
      <c r="D3819" t="inlineStr">
        <is>
          <t>Jerome Myles (RS FR)</t>
        </is>
      </c>
      <c r="E3819" t="inlineStr">
        <is>
          <t>Madden Williams (FR)</t>
        </is>
      </c>
    </row>
    <row r="3820">
      <c r="A3820" t="inlineStr">
        <is>
          <t>Texas A&amp;M</t>
        </is>
      </c>
      <c r="B3820" t="inlineStr">
        <is>
          <t>WR-SL</t>
        </is>
      </c>
      <c r="C3820" t="inlineStr">
        <is>
          <t>Mario Craver (JR) •</t>
        </is>
      </c>
      <c r="D3820" t="inlineStr">
        <is>
          <t>Terry Bussey (JR)</t>
        </is>
      </c>
      <c r="E3820" t="inlineStr">
        <is>
          <t>Kelshaun Johnson (RS FR)</t>
        </is>
      </c>
    </row>
    <row r="3821">
      <c r="A3821" t="inlineStr">
        <is>
          <t>Texas A&amp;M</t>
        </is>
      </c>
      <c r="B3821" t="inlineStr">
        <is>
          <t>LT</t>
        </is>
      </c>
      <c r="C3821" t="inlineStr">
        <is>
          <t>Tyree Adams (RS JR) •</t>
        </is>
      </c>
      <c r="D3821" t="inlineStr">
        <is>
          <t>Lamont Rogers (RS FR)</t>
        </is>
      </c>
    </row>
    <row r="3822">
      <c r="A3822" t="inlineStr">
        <is>
          <t>Texas A&amp;M</t>
        </is>
      </c>
      <c r="B3822" t="inlineStr">
        <is>
          <t>LG</t>
        </is>
      </c>
      <c r="C3822" t="inlineStr">
        <is>
          <t>Coen Echols (RS SO) •</t>
        </is>
      </c>
      <c r="D3822" t="inlineStr">
        <is>
          <t>Blake Ivy (RS SO)</t>
        </is>
      </c>
      <c r="E3822" t="inlineStr">
        <is>
          <t>Isendre Ahfua (RS SO)</t>
        </is>
      </c>
    </row>
    <row r="3823">
      <c r="A3823" t="inlineStr">
        <is>
          <t>Texas A&amp;M</t>
        </is>
      </c>
      <c r="B3823" t="inlineStr">
        <is>
          <t>C</t>
        </is>
      </c>
      <c r="C3823" t="inlineStr">
        <is>
          <t>Mark Nabou Jr. (RS SR)</t>
        </is>
      </c>
      <c r="D3823" t="inlineStr">
        <is>
          <t>Ashton Funk (RS SO)</t>
        </is>
      </c>
    </row>
    <row r="3824">
      <c r="A3824" t="inlineStr">
        <is>
          <t>Texas A&amp;M</t>
        </is>
      </c>
      <c r="B3824" t="inlineStr">
        <is>
          <t>RG</t>
        </is>
      </c>
      <c r="C3824" t="inlineStr">
        <is>
          <t>Trovon Baugh (SR) •</t>
        </is>
      </c>
      <c r="D3824" t="inlineStr">
        <is>
          <t>Tyler Thomas (RS FR)</t>
        </is>
      </c>
    </row>
    <row r="3825">
      <c r="A3825" t="inlineStr">
        <is>
          <t>Texas A&amp;M</t>
        </is>
      </c>
      <c r="B3825" t="inlineStr">
        <is>
          <t>RT</t>
        </is>
      </c>
      <c r="C3825" t="inlineStr">
        <is>
          <t>Wilkin Formby (RS JR) •</t>
        </is>
      </c>
      <c r="D3825" t="inlineStr">
        <is>
          <t>Robert Bourdon (RS SO)</t>
        </is>
      </c>
    </row>
    <row r="3826">
      <c r="A3826" t="inlineStr">
        <is>
          <t>Texas A&amp;M</t>
        </is>
      </c>
      <c r="B3826" t="inlineStr">
        <is>
          <t>TE</t>
        </is>
      </c>
      <c r="C3826" t="inlineStr">
        <is>
          <t>Micah Riley (RS SR) •</t>
        </is>
      </c>
      <c r="D3826" t="inlineStr">
        <is>
          <t>Houston Thomas (RS SR) •</t>
        </is>
      </c>
      <c r="E3826" t="inlineStr">
        <is>
          <t>Richie Anderson (RS JR) •</t>
        </is>
      </c>
      <c r="F3826" t="inlineStr">
        <is>
          <t>Kiotti Armstrong (RS FR)</t>
        </is>
      </c>
    </row>
    <row r="3827">
      <c r="A3827" t="inlineStr">
        <is>
          <t>Texas A&amp;M</t>
        </is>
      </c>
      <c r="B3827" t="inlineStr">
        <is>
          <t>QB</t>
        </is>
      </c>
      <c r="C3827" t="inlineStr">
        <is>
          <t>Marcel Reed (RS JR)</t>
        </is>
      </c>
      <c r="D3827" t="inlineStr">
        <is>
          <t>Brady Hart (RS FR)</t>
        </is>
      </c>
      <c r="E3827" t="inlineStr">
        <is>
          <t>Helaman Casuga (FR)</t>
        </is>
      </c>
    </row>
    <row r="3828">
      <c r="A3828" t="inlineStr">
        <is>
          <t>Texas A&amp;M</t>
        </is>
      </c>
      <c r="B3828" t="inlineStr">
        <is>
          <t>RB</t>
        </is>
      </c>
      <c r="C3828" t="inlineStr">
        <is>
          <t>Rueben Owens II (RS JR)</t>
        </is>
      </c>
      <c r="D3828" t="inlineStr">
        <is>
          <t>Jamarion Morrow (SO)</t>
        </is>
      </c>
      <c r="E3828" t="inlineStr">
        <is>
          <t>Tiger Riden Jr. (RS FR)</t>
        </is>
      </c>
      <c r="F3828" t="inlineStr">
        <is>
          <t>KJ Edwards (FR)</t>
        </is>
      </c>
    </row>
    <row r="3829">
      <c r="A3829" t="inlineStr">
        <is>
          <t>Texas A&amp;M</t>
        </is>
      </c>
    </row>
    <row r="3830">
      <c r="A3830" t="inlineStr">
        <is>
          <t>Texas A&amp;M</t>
        </is>
      </c>
    </row>
    <row r="3831">
      <c r="A3831" t="inlineStr">
        <is>
          <t>Texas A&amp;M</t>
        </is>
      </c>
      <c r="C3831" t="inlineStr">
        <is>
          <t>DEFENSE — Multiple (OurLads 06/09/2026)</t>
        </is>
      </c>
    </row>
    <row r="3832">
      <c r="A3832" t="inlineStr">
        <is>
          <t>Texas A&amp;M</t>
        </is>
      </c>
      <c r="B3832" t="inlineStr">
        <is>
          <t>DE</t>
        </is>
      </c>
      <c r="C3832" t="inlineStr">
        <is>
          <t>Anto Saka (RS SR) •</t>
        </is>
      </c>
      <c r="D3832" t="inlineStr">
        <is>
          <t>T.J. Searcy (SR) •</t>
        </is>
      </c>
      <c r="E3832" t="inlineStr">
        <is>
          <t>Ryan Henderson (RS SR) •</t>
        </is>
      </c>
    </row>
    <row r="3833">
      <c r="A3833" t="inlineStr">
        <is>
          <t>Texas A&amp;M</t>
        </is>
      </c>
      <c r="B3833" t="inlineStr">
        <is>
          <t>NT</t>
        </is>
      </c>
      <c r="C3833" t="inlineStr">
        <is>
          <t>CJ Mims (RS SR) •</t>
        </is>
      </c>
      <c r="D3833" t="inlineStr">
        <is>
          <t>Angelo McCullom (JR) •</t>
        </is>
      </c>
      <c r="E3833" t="inlineStr">
        <is>
          <t>Brandon Davis-Swain (RS SO) •</t>
        </is>
      </c>
    </row>
    <row r="3834">
      <c r="A3834" t="inlineStr">
        <is>
          <t>Texas A&amp;M</t>
        </is>
      </c>
      <c r="B3834" t="inlineStr">
        <is>
          <t>DT</t>
        </is>
      </c>
      <c r="C3834" t="inlineStr">
        <is>
          <t>DJ Hicks (SR)</t>
        </is>
      </c>
      <c r="D3834" t="inlineStr">
        <is>
          <t>Landon Rink (SO)</t>
        </is>
      </c>
      <c r="E3834" t="inlineStr">
        <is>
          <t>DJ Sanders (RS FR)</t>
        </is>
      </c>
    </row>
    <row r="3835">
      <c r="A3835" t="inlineStr">
        <is>
          <t>Texas A&amp;M</t>
        </is>
      </c>
      <c r="B3835" t="inlineStr">
        <is>
          <t>JACK</t>
        </is>
      </c>
      <c r="C3835" t="inlineStr">
        <is>
          <t>Marco Jones (SO)</t>
        </is>
      </c>
      <c r="D3835" t="inlineStr">
        <is>
          <t>Sam M'Pemba (RS JR) •</t>
        </is>
      </c>
      <c r="E3835" t="inlineStr">
        <is>
          <t>Bryce Perry-Wright (FR)</t>
        </is>
      </c>
    </row>
    <row r="3836">
      <c r="A3836" t="inlineStr">
        <is>
          <t>Texas A&amp;M</t>
        </is>
      </c>
      <c r="B3836" t="inlineStr">
        <is>
          <t>WLB</t>
        </is>
      </c>
      <c r="C3836" t="inlineStr">
        <is>
          <t>Daymion Sanford (SR)</t>
        </is>
      </c>
      <c r="D3836" t="inlineStr">
        <is>
          <t>Noah Mikhail (SO)</t>
        </is>
      </c>
      <c r="E3836" t="inlineStr">
        <is>
          <t>TJ Smith (JR) •</t>
        </is>
      </c>
    </row>
    <row r="3837">
      <c r="A3837" t="inlineStr">
        <is>
          <t>Texas A&amp;M</t>
        </is>
      </c>
      <c r="B3837" t="inlineStr">
        <is>
          <t>MLB</t>
        </is>
      </c>
      <c r="C3837" t="inlineStr">
        <is>
          <t>Ray Coney (SR) •</t>
        </is>
      </c>
      <c r="D3837" t="inlineStr">
        <is>
          <t>Jordan Lockhart (JR)</t>
        </is>
      </c>
    </row>
    <row r="3838">
      <c r="A3838" t="inlineStr">
        <is>
          <t>Texas A&amp;M</t>
        </is>
      </c>
      <c r="B3838" t="inlineStr">
        <is>
          <t>LCB</t>
        </is>
      </c>
      <c r="C3838" t="inlineStr">
        <is>
          <t>Dezz Ricks (RS JR) •</t>
        </is>
      </c>
      <c r="D3838" t="inlineStr">
        <is>
          <t>Adonyss Currie (RS FR)</t>
        </is>
      </c>
    </row>
    <row r="3839">
      <c r="A3839" t="inlineStr">
        <is>
          <t>Texas A&amp;M</t>
        </is>
      </c>
      <c r="B3839" t="inlineStr">
        <is>
          <t>SS</t>
        </is>
      </c>
      <c r="C3839" t="inlineStr">
        <is>
          <t>Dalton Brooks (SR)</t>
        </is>
      </c>
      <c r="D3839" t="inlineStr">
        <is>
          <t>Tawfiq Byard (RS JR) •</t>
        </is>
      </c>
    </row>
    <row r="3840">
      <c r="A3840" t="inlineStr">
        <is>
          <t>Texas A&amp;M</t>
        </is>
      </c>
      <c r="B3840" t="inlineStr">
        <is>
          <t>FS</t>
        </is>
      </c>
      <c r="C3840" t="inlineStr">
        <is>
          <t>Marcus Ratcliffe (SR) •</t>
        </is>
      </c>
      <c r="D3840" t="inlineStr">
        <is>
          <t>Myles Davis (JR)</t>
        </is>
      </c>
      <c r="E3840" t="inlineStr">
        <is>
          <t>Tom Tom Johnson Jr. (RS FR)</t>
        </is>
      </c>
    </row>
    <row r="3841">
      <c r="A3841" t="inlineStr">
        <is>
          <t>Texas A&amp;M</t>
        </is>
      </c>
      <c r="B3841" t="inlineStr">
        <is>
          <t>RCB</t>
        </is>
      </c>
      <c r="C3841" t="inlineStr">
        <is>
          <t>Julio Humphrey (RS SR) •</t>
        </is>
      </c>
      <c r="D3841" t="inlineStr">
        <is>
          <t>Rickey Gibson III (RS JR) •</t>
        </is>
      </c>
    </row>
    <row r="3842">
      <c r="A3842" t="inlineStr">
        <is>
          <t>Texas A&amp;M</t>
        </is>
      </c>
      <c r="B3842" t="inlineStr">
        <is>
          <t>NB</t>
        </is>
      </c>
      <c r="C3842" t="inlineStr">
        <is>
          <t>Jordan Shaw (RS JR) •</t>
        </is>
      </c>
      <c r="D3842" t="inlineStr">
        <is>
          <t>Bryce Anderson (RS JR)</t>
        </is>
      </c>
      <c r="E3842" t="inlineStr">
        <is>
          <t>Bravion Rogers (SR)</t>
        </is>
      </c>
    </row>
    <row r="3843">
      <c r="A3843" t="inlineStr">
        <is>
          <t>Texas A&amp;M</t>
        </is>
      </c>
    </row>
    <row r="3844">
      <c r="A3844" t="inlineStr">
        <is>
          <t>Texas A&amp;M</t>
        </is>
      </c>
      <c r="C3844" t="inlineStr">
        <is>
          <t>SPECIAL TEAMS (OurLads 06/09/2026)</t>
        </is>
      </c>
    </row>
    <row r="3845">
      <c r="A3845" t="inlineStr">
        <is>
          <t>Texas A&amp;M</t>
        </is>
      </c>
      <c r="B3845" t="inlineStr">
        <is>
          <t>PT</t>
        </is>
      </c>
      <c r="C3845" t="inlineStr">
        <is>
          <t>Tyler White (RS JR)</t>
        </is>
      </c>
      <c r="D3845" t="inlineStr">
        <is>
          <t>Jared White (RS JR) •</t>
        </is>
      </c>
      <c r="E3845" t="inlineStr">
        <is>
          <t>Alex Abbott (RS SO) •</t>
        </is>
      </c>
    </row>
    <row r="3846">
      <c r="A3846" t="inlineStr">
        <is>
          <t>Texas A&amp;M</t>
        </is>
      </c>
      <c r="B3846" t="inlineStr">
        <is>
          <t>PK</t>
        </is>
      </c>
      <c r="C3846" t="inlineStr">
        <is>
          <t>David Olano (SR) •</t>
        </is>
      </c>
      <c r="D3846" t="inlineStr">
        <is>
          <t>Colton Chmelar (RS FR)</t>
        </is>
      </c>
    </row>
    <row r="3847">
      <c r="A3847" t="inlineStr">
        <is>
          <t>Texas A&amp;M</t>
        </is>
      </c>
      <c r="B3847" t="inlineStr">
        <is>
          <t>KO</t>
        </is>
      </c>
      <c r="C3847" t="inlineStr">
        <is>
          <t>David Olano (SR) •</t>
        </is>
      </c>
      <c r="D3847" t="inlineStr">
        <is>
          <t>Colton Chmelar (RS FR)</t>
        </is>
      </c>
    </row>
    <row r="3848">
      <c r="A3848" t="inlineStr">
        <is>
          <t>Texas A&amp;M</t>
        </is>
      </c>
      <c r="B3848" t="inlineStr">
        <is>
          <t>LS</t>
        </is>
      </c>
      <c r="C3848" t="inlineStr">
        <is>
          <t>Shea Freibaum (RS JR) •</t>
        </is>
      </c>
      <c r="D3848" t="inlineStr">
        <is>
          <t>Boomer Graham (RS SO)</t>
        </is>
      </c>
    </row>
    <row r="3849">
      <c r="A3849" t="inlineStr">
        <is>
          <t>Texas A&amp;M</t>
        </is>
      </c>
      <c r="B3849" t="inlineStr">
        <is>
          <t>H</t>
        </is>
      </c>
      <c r="C3849" t="inlineStr">
        <is>
          <t>Tyler White (RS JR)</t>
        </is>
      </c>
      <c r="D3849" t="inlineStr">
        <is>
          <t>Jared White (RS JR) •</t>
        </is>
      </c>
      <c r="E3849" t="inlineStr">
        <is>
          <t>Alex Abbott (RS SO) •</t>
        </is>
      </c>
    </row>
    <row r="3850">
      <c r="A3850" t="inlineStr">
        <is>
          <t>Texas A&amp;M</t>
        </is>
      </c>
      <c r="B3850" t="inlineStr">
        <is>
          <t>PR</t>
        </is>
      </c>
      <c r="C3850" t="inlineStr">
        <is>
          <t>Terry Bussey (JR)</t>
        </is>
      </c>
    </row>
    <row r="3851">
      <c r="A3851" t="inlineStr">
        <is>
          <t>Texas A&amp;M</t>
        </is>
      </c>
      <c r="B3851" t="inlineStr">
        <is>
          <t>KR</t>
        </is>
      </c>
      <c r="C3851" t="inlineStr">
        <is>
          <t>Terry Bussey (JR)</t>
        </is>
      </c>
      <c r="D3851" t="inlineStr">
        <is>
          <t>Jamarion Morrow (SO)</t>
        </is>
      </c>
      <c r="E3851" t="inlineStr">
        <is>
          <t>Rueben Owens II (RS JR)</t>
        </is>
      </c>
    </row>
    <row r="3852">
      <c r="A3852" t="inlineStr">
        <is>
          <t>Texas State</t>
        </is>
      </c>
      <c r="C3852" t="inlineStr">
        <is>
          <t>OFFENSE — Multiple (OurLads 05/07/2026)</t>
        </is>
      </c>
    </row>
    <row r="3853">
      <c r="A3853" t="inlineStr">
        <is>
          <t>Texas State</t>
        </is>
      </c>
      <c r="B3853" t="inlineStr">
        <is>
          <t>WR-X</t>
        </is>
      </c>
      <c r="C3853" t="inlineStr">
        <is>
          <t>Beau Sparks (SR) •</t>
        </is>
      </c>
      <c r="D3853" t="inlineStr">
        <is>
          <t>Jordan Martin (RS SO)</t>
        </is>
      </c>
    </row>
    <row r="3854">
      <c r="A3854" t="inlineStr">
        <is>
          <t>Texas State</t>
        </is>
      </c>
      <c r="B3854" t="inlineStr">
        <is>
          <t>WR-Z</t>
        </is>
      </c>
      <c r="C3854" t="inlineStr">
        <is>
          <t>Chris Dawn Jr. (SR)</t>
        </is>
      </c>
      <c r="D3854" t="inlineStr">
        <is>
          <t>Tucker Cusano (RS FR)</t>
        </is>
      </c>
    </row>
    <row r="3855">
      <c r="A3855" t="inlineStr">
        <is>
          <t>Texas State</t>
        </is>
      </c>
      <c r="B3855" t="inlineStr">
        <is>
          <t>WR-SL</t>
        </is>
      </c>
      <c r="C3855" t="inlineStr">
        <is>
          <t>Kylen Evans (RS SO)</t>
        </is>
      </c>
      <c r="D3855" t="inlineStr">
        <is>
          <t>Zechariah Sample (RS SO) •</t>
        </is>
      </c>
    </row>
    <row r="3856">
      <c r="A3856" t="inlineStr">
        <is>
          <t>Texas State</t>
        </is>
      </c>
      <c r="B3856" t="inlineStr">
        <is>
          <t>LT</t>
        </is>
      </c>
      <c r="C3856" t="inlineStr">
        <is>
          <t>William Boone (RS JR) •</t>
        </is>
      </c>
      <c r="D3856" t="inlineStr">
        <is>
          <t>Bamidele Badusi (RS JR)</t>
        </is>
      </c>
      <c r="E3856" t="inlineStr">
        <is>
          <t>Alan Grimme (RS JR) •</t>
        </is>
      </c>
    </row>
    <row r="3857">
      <c r="A3857" t="inlineStr">
        <is>
          <t>Texas State</t>
        </is>
      </c>
      <c r="B3857" t="inlineStr">
        <is>
          <t>LG</t>
        </is>
      </c>
      <c r="C3857" t="inlineStr">
        <is>
          <t>Jaylen Early (RS SR) •</t>
        </is>
      </c>
      <c r="D3857" t="inlineStr">
        <is>
          <t>Tyler Norris (RS SO)</t>
        </is>
      </c>
    </row>
    <row r="3858">
      <c r="A3858" t="inlineStr">
        <is>
          <t>Texas State</t>
        </is>
      </c>
      <c r="B3858" t="inlineStr">
        <is>
          <t>C</t>
        </is>
      </c>
      <c r="C3858" t="inlineStr">
        <is>
          <t>Ameer Ross (RS FR)</t>
        </is>
      </c>
      <c r="D3858" t="inlineStr">
        <is>
          <t>Etueni Ropati (RS JR) •</t>
        </is>
      </c>
    </row>
    <row r="3859">
      <c r="A3859" t="inlineStr">
        <is>
          <t>Texas State</t>
        </is>
      </c>
      <c r="B3859" t="inlineStr">
        <is>
          <t>RG</t>
        </is>
      </c>
      <c r="C3859" t="inlineStr">
        <is>
          <t>Justin DeLeon (RS JR)</t>
        </is>
      </c>
      <c r="D3859" t="inlineStr">
        <is>
          <t>Rasheed Jackson (RS JR) •</t>
        </is>
      </c>
      <c r="E3859" t="inlineStr">
        <is>
          <t>Aidin Rhodes (RS JR)</t>
        </is>
      </c>
    </row>
    <row r="3860">
      <c r="A3860" t="inlineStr">
        <is>
          <t>Texas State</t>
        </is>
      </c>
      <c r="B3860" t="inlineStr">
        <is>
          <t>RT</t>
        </is>
      </c>
      <c r="C3860" t="inlineStr">
        <is>
          <t>Sully Burns (RS SR) •</t>
        </is>
      </c>
      <c r="D3860" t="inlineStr">
        <is>
          <t>Cameron Schultz (RS JR) •</t>
        </is>
      </c>
      <c r="E3860" t="inlineStr">
        <is>
          <t>Amari Smith (RS JR) •</t>
        </is>
      </c>
    </row>
    <row r="3861">
      <c r="A3861" t="inlineStr">
        <is>
          <t>Texas State</t>
        </is>
      </c>
      <c r="B3861" t="inlineStr">
        <is>
          <t>TE</t>
        </is>
      </c>
      <c r="C3861" t="inlineStr">
        <is>
          <t>Blake Smith (RS SR) •</t>
        </is>
      </c>
      <c r="D3861" t="inlineStr">
        <is>
          <t>Ty Stamey (RS JR) •</t>
        </is>
      </c>
      <c r="E3861" t="inlineStr">
        <is>
          <t>Jake Simpson (RS JR)</t>
        </is>
      </c>
    </row>
    <row r="3862">
      <c r="A3862" t="inlineStr">
        <is>
          <t>Texas State</t>
        </is>
      </c>
      <c r="B3862" t="inlineStr">
        <is>
          <t>QB</t>
        </is>
      </c>
      <c r="C3862" t="inlineStr">
        <is>
          <t>Brad Jackson (RS SO)</t>
        </is>
      </c>
      <c r="D3862" t="inlineStr">
        <is>
          <t>Shaker Reisig (RS FR) •</t>
        </is>
      </c>
    </row>
    <row r="3863">
      <c r="A3863" t="inlineStr">
        <is>
          <t>Texas State</t>
        </is>
      </c>
      <c r="B3863" t="inlineStr">
        <is>
          <t>RB</t>
        </is>
      </c>
      <c r="C3863" t="inlineStr">
        <is>
          <t>Greg Burrell (JR) •</t>
        </is>
      </c>
      <c r="D3863" t="inlineStr">
        <is>
          <t>Torrance Burgess Jr. (RS SR) •</t>
        </is>
      </c>
      <c r="E3863" t="inlineStr">
        <is>
          <t>Jaylen Jenkins (RS SR) •</t>
        </is>
      </c>
    </row>
    <row r="3864">
      <c r="A3864" t="inlineStr">
        <is>
          <t>Texas State</t>
        </is>
      </c>
    </row>
    <row r="3865">
      <c r="A3865" t="inlineStr">
        <is>
          <t>Texas State</t>
        </is>
      </c>
    </row>
    <row r="3866">
      <c r="A3866" t="inlineStr">
        <is>
          <t>Texas State</t>
        </is>
      </c>
      <c r="C3866" t="inlineStr">
        <is>
          <t>DEFENSE — 4-2-5 (OurLads 05/07/2026)</t>
        </is>
      </c>
    </row>
    <row r="3867">
      <c r="A3867" t="inlineStr">
        <is>
          <t>Texas State</t>
        </is>
      </c>
      <c r="B3867" t="inlineStr">
        <is>
          <t>LDE</t>
        </is>
      </c>
      <c r="C3867" t="inlineStr">
        <is>
          <t>Phillip Bradford (RS SR) •</t>
        </is>
      </c>
      <c r="D3867" t="inlineStr">
        <is>
          <t>Ta'Derius Collins (RS JR) •</t>
        </is>
      </c>
      <c r="E3867" t="inlineStr">
        <is>
          <t>Mekhi Buchanan (RS JR) •</t>
        </is>
      </c>
    </row>
    <row r="3868">
      <c r="A3868" t="inlineStr">
        <is>
          <t>Texas State</t>
        </is>
      </c>
      <c r="B3868" t="inlineStr">
        <is>
          <t>LDT</t>
        </is>
      </c>
      <c r="C3868" t="inlineStr">
        <is>
          <t>Kaleb James (RS JR) •</t>
        </is>
      </c>
      <c r="D3868" t="inlineStr">
        <is>
          <t>Chancellor Owens (RS JR) •</t>
        </is>
      </c>
      <c r="E3868" t="inlineStr">
        <is>
          <t>J.P. Deeter (RS SR) •</t>
        </is>
      </c>
    </row>
    <row r="3869">
      <c r="A3869" t="inlineStr">
        <is>
          <t>Texas State</t>
        </is>
      </c>
      <c r="B3869" t="inlineStr">
        <is>
          <t>RDT</t>
        </is>
      </c>
      <c r="C3869" t="inlineStr">
        <is>
          <t>Bryce Carter (RS SR) •</t>
        </is>
      </c>
      <c r="D3869" t="inlineStr">
        <is>
          <t>Tae Woody (RS SR) •</t>
        </is>
      </c>
    </row>
    <row r="3870">
      <c r="A3870" t="inlineStr">
        <is>
          <t>Texas State</t>
        </is>
      </c>
      <c r="B3870" t="inlineStr">
        <is>
          <t>RDE</t>
        </is>
      </c>
      <c r="C3870" t="inlineStr">
        <is>
          <t>DonTerry Russell (RS SR) •</t>
        </is>
      </c>
      <c r="D3870" t="inlineStr">
        <is>
          <t>Jo'Laison Landry (RS JR)</t>
        </is>
      </c>
      <c r="E3870" t="inlineStr">
        <is>
          <t>Jason Patterson (SR) •</t>
        </is>
      </c>
    </row>
    <row r="3871">
      <c r="A3871" t="inlineStr">
        <is>
          <t>Texas State</t>
        </is>
      </c>
      <c r="B3871" t="inlineStr">
        <is>
          <t>WLB</t>
        </is>
      </c>
      <c r="C3871" t="inlineStr">
        <is>
          <t>Ayden Jones (RS JR) •</t>
        </is>
      </c>
      <c r="D3871" t="inlineStr">
        <is>
          <t>Javante Mackey (RS SR) •</t>
        </is>
      </c>
      <c r="E3871" t="inlineStr">
        <is>
          <t>Tice Williams (RS SO)</t>
        </is>
      </c>
    </row>
    <row r="3872">
      <c r="A3872" t="inlineStr">
        <is>
          <t>Texas State</t>
        </is>
      </c>
      <c r="B3872" t="inlineStr">
        <is>
          <t>MLB</t>
        </is>
      </c>
      <c r="C3872" t="inlineStr">
        <is>
          <t>Terrence Cooks II (RS SR) •</t>
        </is>
      </c>
      <c r="D3872" t="inlineStr">
        <is>
          <t>Cole Nilles (JR) •</t>
        </is>
      </c>
      <c r="E3872" t="inlineStr">
        <is>
          <t>Jordan Sample (RS JR) •</t>
        </is>
      </c>
    </row>
    <row r="3873">
      <c r="A3873" t="inlineStr">
        <is>
          <t>Texas State</t>
        </is>
      </c>
      <c r="B3873" t="inlineStr">
        <is>
          <t>LCB</t>
        </is>
      </c>
      <c r="C3873" t="inlineStr">
        <is>
          <t>Craig Royal Jr. (SR) •</t>
        </is>
      </c>
      <c r="D3873" t="inlineStr">
        <is>
          <t>Jayden Lawton (RS SR) •</t>
        </is>
      </c>
      <c r="E3873" t="inlineStr">
        <is>
          <t>Trez Moore (RS SR) •</t>
        </is>
      </c>
    </row>
    <row r="3874">
      <c r="A3874" t="inlineStr">
        <is>
          <t>Texas State</t>
        </is>
      </c>
      <c r="B3874" t="inlineStr">
        <is>
          <t>SS</t>
        </is>
      </c>
      <c r="C3874" t="inlineStr">
        <is>
          <t>Will Mitchell II (RS SO)</t>
        </is>
      </c>
      <c r="D3874" t="inlineStr">
        <is>
          <t>Amarion Atwood (RS JR)</t>
        </is>
      </c>
    </row>
    <row r="3875">
      <c r="A3875" t="inlineStr">
        <is>
          <t>Texas State</t>
        </is>
      </c>
      <c r="B3875" t="inlineStr">
        <is>
          <t>FS</t>
        </is>
      </c>
      <c r="C3875" t="inlineStr">
        <is>
          <t>Ryan Nolan (SR) •</t>
        </is>
      </c>
      <c r="D3875" t="inlineStr">
        <is>
          <t>Chase Davis (RS JR) •</t>
        </is>
      </c>
    </row>
    <row r="3876">
      <c r="A3876" t="inlineStr">
        <is>
          <t>Texas State</t>
        </is>
      </c>
      <c r="B3876" t="inlineStr">
        <is>
          <t>RCB</t>
        </is>
      </c>
      <c r="C3876" t="inlineStr">
        <is>
          <t>Dexter Ricks Jr. (RS SR) •</t>
        </is>
      </c>
      <c r="D3876" t="inlineStr">
        <is>
          <t>Christopher Jones (RS SO)</t>
        </is>
      </c>
      <c r="E3876" t="inlineStr">
        <is>
          <t>Cordarian Powell (RS FR)</t>
        </is>
      </c>
    </row>
    <row r="3877">
      <c r="A3877" t="inlineStr">
        <is>
          <t>Texas State</t>
        </is>
      </c>
      <c r="B3877" t="inlineStr">
        <is>
          <t>NB</t>
        </is>
      </c>
      <c r="C3877" t="inlineStr">
        <is>
          <t>Michael Patterson (RS JR) •</t>
        </is>
      </c>
      <c r="D3877" t="inlineStr">
        <is>
          <t>Malik Willis (RS JR) •</t>
        </is>
      </c>
      <c r="E3877" t="inlineStr">
        <is>
          <t>Greg Gipson Jr. (RS FR)</t>
        </is>
      </c>
    </row>
    <row r="3878">
      <c r="A3878" t="inlineStr">
        <is>
          <t>Texas State</t>
        </is>
      </c>
    </row>
    <row r="3879">
      <c r="A3879" t="inlineStr">
        <is>
          <t>Texas State</t>
        </is>
      </c>
      <c r="C3879" t="inlineStr">
        <is>
          <t>SPECIAL TEAMS (OurLads 05/07/2026)</t>
        </is>
      </c>
    </row>
    <row r="3880">
      <c r="A3880" t="inlineStr">
        <is>
          <t>Texas State</t>
        </is>
      </c>
      <c r="B3880" t="inlineStr">
        <is>
          <t>PT</t>
        </is>
      </c>
      <c r="C3880" t="inlineStr">
        <is>
          <t>Thomas Flintoff (FR)</t>
        </is>
      </c>
    </row>
    <row r="3881">
      <c r="A3881" t="inlineStr">
        <is>
          <t>Texas State</t>
        </is>
      </c>
      <c r="B3881" t="inlineStr">
        <is>
          <t>PK</t>
        </is>
      </c>
      <c r="C3881" t="inlineStr">
        <is>
          <t>Dylan Cunanan (JR) •</t>
        </is>
      </c>
      <c r="D3881" t="inlineStr">
        <is>
          <t>Michael James (RS SR) •</t>
        </is>
      </c>
      <c r="E3881" t="inlineStr">
        <is>
          <t>Jacob Bonilla (RS SO) •</t>
        </is>
      </c>
    </row>
    <row r="3882">
      <c r="A3882" t="inlineStr">
        <is>
          <t>Texas State</t>
        </is>
      </c>
      <c r="B3882" t="inlineStr">
        <is>
          <t>KO</t>
        </is>
      </c>
      <c r="C3882" t="inlineStr">
        <is>
          <t>Michael James (RS SR) •</t>
        </is>
      </c>
      <c r="D3882" t="inlineStr">
        <is>
          <t>Jacob Bonilla (RS SO) •</t>
        </is>
      </c>
    </row>
    <row r="3883">
      <c r="A3883" t="inlineStr">
        <is>
          <t>Texas State</t>
        </is>
      </c>
      <c r="B3883" t="inlineStr">
        <is>
          <t>LS</t>
        </is>
      </c>
      <c r="C3883" t="inlineStr">
        <is>
          <t>Darian Snell (RS SO)</t>
        </is>
      </c>
    </row>
    <row r="3884">
      <c r="A3884" t="inlineStr">
        <is>
          <t>Texas State</t>
        </is>
      </c>
      <c r="B3884" t="inlineStr">
        <is>
          <t>H</t>
        </is>
      </c>
      <c r="C3884" t="inlineStr">
        <is>
          <t>Thomas Flintoff (FR)</t>
        </is>
      </c>
    </row>
    <row r="3885">
      <c r="A3885" t="inlineStr">
        <is>
          <t>Texas State</t>
        </is>
      </c>
      <c r="B3885" t="inlineStr">
        <is>
          <t>PR</t>
        </is>
      </c>
      <c r="C3885" t="inlineStr">
        <is>
          <t>Beau Sparks (SR) •</t>
        </is>
      </c>
    </row>
    <row r="3886">
      <c r="A3886" t="inlineStr">
        <is>
          <t>Texas State</t>
        </is>
      </c>
      <c r="B3886" t="inlineStr">
        <is>
          <t>KR</t>
        </is>
      </c>
      <c r="C3886" t="inlineStr">
        <is>
          <t>Jaylen Jenkins (RS SR) •</t>
        </is>
      </c>
    </row>
    <row r="3887">
      <c r="A3887" t="inlineStr">
        <is>
          <t>Texas Tech</t>
        </is>
      </c>
      <c r="C3887" t="inlineStr">
        <is>
          <t>OFFENSE — Multiple (OurLads 06/29/2026)</t>
        </is>
      </c>
    </row>
    <row r="3888">
      <c r="A3888" t="inlineStr">
        <is>
          <t>Texas Tech</t>
        </is>
      </c>
      <c r="B3888" t="inlineStr">
        <is>
          <t>WR-X</t>
        </is>
      </c>
      <c r="C3888" t="inlineStr">
        <is>
          <t>Micah Hudson (JR)</t>
        </is>
      </c>
      <c r="D3888" t="inlineStr">
        <is>
          <t>Donte Lee Jr. (RS SR) •</t>
        </is>
      </c>
      <c r="E3888" t="inlineStr">
        <is>
          <t>Leyton Stone (SO)</t>
        </is>
      </c>
    </row>
    <row r="3889">
      <c r="A3889" t="inlineStr">
        <is>
          <t>Texas Tech</t>
        </is>
      </c>
      <c r="B3889" t="inlineStr">
        <is>
          <t>WR-Z</t>
        </is>
      </c>
      <c r="C3889" t="inlineStr">
        <is>
          <t>Kenny Johnson (SR) •</t>
        </is>
      </c>
      <c r="D3889" t="inlineStr">
        <is>
          <t>Malcolm Simmons (JR) •</t>
        </is>
      </c>
      <c r="E3889" t="inlineStr">
        <is>
          <t>Bryson Jones (SO)</t>
        </is>
      </c>
    </row>
    <row r="3890">
      <c r="A3890" t="inlineStr">
        <is>
          <t>Texas Tech</t>
        </is>
      </c>
      <c r="B3890" t="inlineStr">
        <is>
          <t>WR-SL</t>
        </is>
      </c>
      <c r="C3890" t="inlineStr">
        <is>
          <t>Coy Eakin (RS SR)</t>
        </is>
      </c>
      <c r="D3890" t="inlineStr">
        <is>
          <t>Jalen Jones (RS JR) •</t>
        </is>
      </c>
      <c r="E3890" t="inlineStr">
        <is>
          <t>Tristian Gentry (SO)</t>
        </is>
      </c>
    </row>
    <row r="3891">
      <c r="A3891" t="inlineStr">
        <is>
          <t>Texas Tech</t>
        </is>
      </c>
      <c r="B3891" t="inlineStr">
        <is>
          <t>LT</t>
        </is>
      </c>
      <c r="C3891" t="inlineStr">
        <is>
          <t>Howard Sampson (RS SR) •</t>
        </is>
      </c>
      <c r="D3891" t="inlineStr">
        <is>
          <t>Felix Ojo (FR)</t>
        </is>
      </c>
      <c r="E3891" t="inlineStr">
        <is>
          <t>Elias Gillen (RS FR)</t>
        </is>
      </c>
    </row>
    <row r="3892">
      <c r="A3892" t="inlineStr">
        <is>
          <t>Texas Tech</t>
        </is>
      </c>
      <c r="B3892" t="inlineStr">
        <is>
          <t>LG</t>
        </is>
      </c>
      <c r="C3892" t="inlineStr">
        <is>
          <t>Hunter Zambrano (RS SR) •</t>
        </is>
      </c>
      <c r="D3892" t="inlineStr">
        <is>
          <t>D'Anthis Upshaw Jr. (RS SO)</t>
        </is>
      </c>
      <c r="E3892" t="inlineStr">
        <is>
          <t>Connor Carty (RS FR)</t>
        </is>
      </c>
    </row>
    <row r="3893">
      <c r="A3893" t="inlineStr">
        <is>
          <t>Texas Tech</t>
        </is>
      </c>
      <c r="B3893" t="inlineStr">
        <is>
          <t>C</t>
        </is>
      </c>
      <c r="C3893" t="inlineStr">
        <is>
          <t>Sheridan Wilson (RS SR)</t>
        </is>
      </c>
      <c r="D3893" t="inlineStr">
        <is>
          <t>Cash Cleveland (JR) •</t>
        </is>
      </c>
      <c r="E3893" t="inlineStr">
        <is>
          <t>Patrick McMath (RS FR)</t>
        </is>
      </c>
    </row>
    <row r="3894">
      <c r="A3894" t="inlineStr">
        <is>
          <t>Texas Tech</t>
        </is>
      </c>
      <c r="B3894" t="inlineStr">
        <is>
          <t>RG</t>
        </is>
      </c>
      <c r="C3894" t="inlineStr">
        <is>
          <t>Jordan Church (RS JR) •</t>
        </is>
      </c>
      <c r="D3894" t="inlineStr">
        <is>
          <t>Holton Hendrix (RS SO)</t>
        </is>
      </c>
      <c r="E3894" t="inlineStr">
        <is>
          <t>Daniel Sill (RS JR)</t>
        </is>
      </c>
    </row>
    <row r="3895">
      <c r="A3895" t="inlineStr">
        <is>
          <t>Texas Tech</t>
        </is>
      </c>
      <c r="B3895" t="inlineStr">
        <is>
          <t>RT</t>
        </is>
      </c>
      <c r="C3895" t="inlineStr">
        <is>
          <t>Jacob Ponton (RS SO)</t>
        </is>
      </c>
      <c r="D3895" t="inlineStr">
        <is>
          <t>Ellis Davis (RS SO)</t>
        </is>
      </c>
      <c r="E3895" t="inlineStr">
        <is>
          <t>Bryce Gilmore (FR)</t>
        </is>
      </c>
    </row>
    <row r="3896">
      <c r="A3896" t="inlineStr">
        <is>
          <t>Texas Tech</t>
        </is>
      </c>
      <c r="B3896" t="inlineStr">
        <is>
          <t>TE</t>
        </is>
      </c>
      <c r="C3896" t="inlineStr">
        <is>
          <t>Terrance Carter Jr. (RS SR) •</t>
        </is>
      </c>
      <c r="D3896" t="inlineStr">
        <is>
          <t>Jett Carpenter (RS SR) •</t>
        </is>
      </c>
      <c r="E3896" t="inlineStr">
        <is>
          <t>Jason Llewellyn (RS SR) •</t>
        </is>
      </c>
    </row>
    <row r="3897">
      <c r="A3897" t="inlineStr">
        <is>
          <t>Texas Tech</t>
        </is>
      </c>
      <c r="B3897" t="inlineStr">
        <is>
          <t>QB</t>
        </is>
      </c>
      <c r="C3897" t="inlineStr">
        <is>
          <t>Will Hammond (RS SO)</t>
        </is>
      </c>
      <c r="D3897" t="inlineStr">
        <is>
          <t>Lloyd Jones III (RS FR)</t>
        </is>
      </c>
      <c r="E3897" t="inlineStr">
        <is>
          <t>Kirk Francis (RS JR) •</t>
        </is>
      </c>
    </row>
    <row r="3898">
      <c r="A3898" t="inlineStr">
        <is>
          <t>Texas Tech</t>
        </is>
      </c>
      <c r="B3898" t="inlineStr">
        <is>
          <t>RB</t>
        </is>
      </c>
      <c r="C3898" t="inlineStr">
        <is>
          <t>Cameron Dickey (JR)</t>
        </is>
      </c>
      <c r="D3898" t="inlineStr">
        <is>
          <t>J'Koby Williams (JR)</t>
        </is>
      </c>
      <c r="E3898" t="inlineStr">
        <is>
          <t>Quinten Joyner (RS JR) •</t>
        </is>
      </c>
    </row>
    <row r="3899">
      <c r="A3899" t="inlineStr">
        <is>
          <t>Texas Tech</t>
        </is>
      </c>
      <c r="B3899" t="inlineStr">
        <is>
          <t>INJ</t>
        </is>
      </c>
      <c r="C3899" t="inlineStr">
        <is>
          <t>Jayden Cofield (RS JR)</t>
        </is>
      </c>
    </row>
    <row r="3900">
      <c r="A3900" t="inlineStr">
        <is>
          <t>Texas Tech</t>
        </is>
      </c>
    </row>
    <row r="3901">
      <c r="A3901" t="inlineStr">
        <is>
          <t>Texas Tech</t>
        </is>
      </c>
      <c r="C3901" t="inlineStr">
        <is>
          <t>DEFENSE — Multiple (OurLads 06/29/2026)</t>
        </is>
      </c>
    </row>
    <row r="3902">
      <c r="A3902" t="inlineStr">
        <is>
          <t>Texas Tech</t>
        </is>
      </c>
      <c r="B3902" t="inlineStr">
        <is>
          <t>LDE</t>
        </is>
      </c>
      <c r="C3902" t="inlineStr">
        <is>
          <t>Trey White (RS SR) •</t>
        </is>
      </c>
      <c r="D3902" t="inlineStr">
        <is>
          <t>Ansel Nedore (RS JR)</t>
        </is>
      </c>
      <c r="E3902" t="inlineStr">
        <is>
          <t>Charles Anderson Jr. (RS SO)</t>
        </is>
      </c>
    </row>
    <row r="3903">
      <c r="A3903" t="inlineStr">
        <is>
          <t>Texas Tech</t>
        </is>
      </c>
      <c r="B3903" t="inlineStr">
        <is>
          <t>NT</t>
        </is>
      </c>
      <c r="C3903" t="inlineStr">
        <is>
          <t>Bryce Butler (RS SR) •</t>
        </is>
      </c>
      <c r="D3903" t="inlineStr">
        <is>
          <t>A.J. Holmes Jr. (RS SR) •</t>
        </is>
      </c>
      <c r="E3903" t="inlineStr">
        <is>
          <t>Keyshawn Williams (RS SO)</t>
        </is>
      </c>
    </row>
    <row r="3904">
      <c r="A3904" t="inlineStr">
        <is>
          <t>Texas Tech</t>
        </is>
      </c>
      <c r="B3904" t="inlineStr">
        <is>
          <t>DT</t>
        </is>
      </c>
      <c r="C3904" t="inlineStr">
        <is>
          <t>Mateen Ibirogba (RS SR) •</t>
        </is>
      </c>
      <c r="D3904" t="inlineStr">
        <is>
          <t>Julien Laventure (RS SR) •</t>
        </is>
      </c>
      <c r="E3904" t="inlineStr">
        <is>
          <t>Jojo Johnson (RS JR) •</t>
        </is>
      </c>
    </row>
    <row r="3905">
      <c r="A3905" t="inlineStr">
        <is>
          <t>Texas Tech</t>
        </is>
      </c>
      <c r="B3905" t="inlineStr">
        <is>
          <t>RDE</t>
        </is>
      </c>
      <c r="C3905" t="inlineStr">
        <is>
          <t>Adam Trick (RS SR) •</t>
        </is>
      </c>
      <c r="D3905" t="inlineStr">
        <is>
          <t>Jamond Mathis (RS JR) •</t>
        </is>
      </c>
    </row>
    <row r="3906">
      <c r="A3906" t="inlineStr">
        <is>
          <t>Texas Tech</t>
        </is>
      </c>
      <c r="B3906" t="inlineStr">
        <is>
          <t>WLB</t>
        </is>
      </c>
      <c r="C3906" t="inlineStr">
        <is>
          <t>Austin Romaine (SR) •</t>
        </is>
      </c>
      <c r="D3906" t="inlineStr">
        <is>
          <t>Corey Platt Jr. (RS SR) •</t>
        </is>
      </c>
      <c r="E3906" t="inlineStr">
        <is>
          <t>Wesley Smith (RS SR)</t>
        </is>
      </c>
    </row>
    <row r="3907">
      <c r="A3907" t="inlineStr">
        <is>
          <t>Texas Tech</t>
        </is>
      </c>
      <c r="B3907" t="inlineStr">
        <is>
          <t>MLB</t>
        </is>
      </c>
      <c r="C3907" t="inlineStr">
        <is>
          <t>Ben Roberts (RS SR)</t>
        </is>
      </c>
      <c r="D3907" t="inlineStr">
        <is>
          <t>Brock Golwas (SO)</t>
        </is>
      </c>
      <c r="E3907" t="inlineStr">
        <is>
          <t>Adam Hill (RS SO)</t>
        </is>
      </c>
    </row>
    <row r="3908">
      <c r="A3908" t="inlineStr">
        <is>
          <t>Texas Tech</t>
        </is>
      </c>
      <c r="B3908" t="inlineStr">
        <is>
          <t>STAR</t>
        </is>
      </c>
      <c r="C3908" t="inlineStr">
        <is>
          <t>John Curry (RS JR)</t>
        </is>
      </c>
      <c r="D3908" t="inlineStr">
        <is>
          <t>Marcus Ramon-Edwards (RS JR)</t>
        </is>
      </c>
      <c r="E3908" t="inlineStr">
        <is>
          <t>Miquel Dingle Jr. (RS JR)</t>
        </is>
      </c>
    </row>
    <row r="3909">
      <c r="A3909" t="inlineStr">
        <is>
          <t>Texas Tech</t>
        </is>
      </c>
      <c r="B3909" t="inlineStr">
        <is>
          <t>LCB</t>
        </is>
      </c>
      <c r="C3909" t="inlineStr">
        <is>
          <t>Brice Pollock (SR) •</t>
        </is>
      </c>
      <c r="D3909" t="inlineStr">
        <is>
          <t>Ashton Hampton (RS SO)</t>
        </is>
      </c>
      <c r="E3909" t="inlineStr">
        <is>
          <t>Tarrion Grant (RS SO) •</t>
        </is>
      </c>
    </row>
    <row r="3910">
      <c r="A3910" t="inlineStr">
        <is>
          <t>Texas Tech</t>
        </is>
      </c>
      <c r="B3910" t="inlineStr">
        <is>
          <t>SS</t>
        </is>
      </c>
      <c r="C3910" t="inlineStr">
        <is>
          <t>Malik Esquerra (RS SO)</t>
        </is>
      </c>
      <c r="D3910" t="inlineStr">
        <is>
          <t>Oliver Miles III (RS SO)</t>
        </is>
      </c>
    </row>
    <row r="3911">
      <c r="A3911" t="inlineStr">
        <is>
          <t>Texas Tech</t>
        </is>
      </c>
      <c r="B3911" t="inlineStr">
        <is>
          <t>FS</t>
        </is>
      </c>
      <c r="C3911" t="inlineStr">
        <is>
          <t>Brenden Jordan (SR)</t>
        </is>
      </c>
      <c r="D3911" t="inlineStr">
        <is>
          <t>Peyton Morgan (RS SO)</t>
        </is>
      </c>
    </row>
    <row r="3912">
      <c r="A3912" t="inlineStr">
        <is>
          <t>Texas Tech</t>
        </is>
      </c>
      <c r="B3912" t="inlineStr">
        <is>
          <t>RCB</t>
        </is>
      </c>
      <c r="C3912" t="inlineStr">
        <is>
          <t>Amier Boyd (RS SR) •</t>
        </is>
      </c>
      <c r="D3912" t="inlineStr">
        <is>
          <t>Davin Martin (RS JR) •</t>
        </is>
      </c>
    </row>
    <row r="3913">
      <c r="A3913" t="inlineStr">
        <is>
          <t>Texas Tech</t>
        </is>
      </c>
    </row>
    <row r="3914">
      <c r="A3914" t="inlineStr">
        <is>
          <t>Texas Tech</t>
        </is>
      </c>
      <c r="C3914" t="inlineStr">
        <is>
          <t>SPECIAL TEAMS (OurLads 06/29/2026)</t>
        </is>
      </c>
    </row>
    <row r="3915">
      <c r="A3915" t="inlineStr">
        <is>
          <t>Texas Tech</t>
        </is>
      </c>
      <c r="B3915" t="inlineStr">
        <is>
          <t>PT</t>
        </is>
      </c>
      <c r="C3915" t="inlineStr">
        <is>
          <t>Will Karoll (SR) •</t>
        </is>
      </c>
      <c r="D3915" t="inlineStr">
        <is>
          <t>Ian Hershey (RS SR) •</t>
        </is>
      </c>
    </row>
    <row r="3916">
      <c r="A3916" t="inlineStr">
        <is>
          <t>Texas Tech</t>
        </is>
      </c>
      <c r="B3916" t="inlineStr">
        <is>
          <t>PK</t>
        </is>
      </c>
      <c r="C3916" t="inlineStr">
        <is>
          <t>Stone Harrington (RS SR)</t>
        </is>
      </c>
      <c r="D3916" t="inlineStr">
        <is>
          <t>Jacob Hand (RS JR) •</t>
        </is>
      </c>
      <c r="E3916" t="inlineStr">
        <is>
          <t>Ian Hershey (RS SR) •</t>
        </is>
      </c>
    </row>
    <row r="3917">
      <c r="A3917" t="inlineStr">
        <is>
          <t>Texas Tech</t>
        </is>
      </c>
      <c r="B3917" t="inlineStr">
        <is>
          <t>KO</t>
        </is>
      </c>
      <c r="C3917" t="inlineStr">
        <is>
          <t>Stone Harrington (RS SR)</t>
        </is>
      </c>
      <c r="D3917" t="inlineStr">
        <is>
          <t>Jacob Hand (RS JR) •</t>
        </is>
      </c>
      <c r="E3917" t="inlineStr">
        <is>
          <t>Ian Hershey (RS SR) •</t>
        </is>
      </c>
    </row>
    <row r="3918">
      <c r="A3918" t="inlineStr">
        <is>
          <t>Texas Tech</t>
        </is>
      </c>
      <c r="B3918" t="inlineStr">
        <is>
          <t>LS</t>
        </is>
      </c>
      <c r="C3918" t="inlineStr">
        <is>
          <t>Rylan Vagana (RS SO)</t>
        </is>
      </c>
      <c r="D3918" t="inlineStr">
        <is>
          <t>Jason Llewellyn (RS SR) •</t>
        </is>
      </c>
    </row>
    <row r="3919">
      <c r="A3919" t="inlineStr">
        <is>
          <t>Texas Tech</t>
        </is>
      </c>
      <c r="B3919" t="inlineStr">
        <is>
          <t>H</t>
        </is>
      </c>
      <c r="C3919" t="inlineStr">
        <is>
          <t>Will Karoll (SR) •</t>
        </is>
      </c>
      <c r="D3919" t="inlineStr">
        <is>
          <t>Ian Hershey (RS SR) •</t>
        </is>
      </c>
    </row>
    <row r="3920">
      <c r="A3920" t="inlineStr">
        <is>
          <t>Texas Tech</t>
        </is>
      </c>
      <c r="B3920" t="inlineStr">
        <is>
          <t>PR</t>
        </is>
      </c>
      <c r="C3920" t="inlineStr">
        <is>
          <t>Kenny Johnson (SR) •</t>
        </is>
      </c>
      <c r="D3920" t="inlineStr">
        <is>
          <t>Malcolm Simmons (JR) •</t>
        </is>
      </c>
      <c r="E3920" t="inlineStr">
        <is>
          <t>J'Koby Williams (JR)</t>
        </is>
      </c>
    </row>
    <row r="3921">
      <c r="A3921" t="inlineStr">
        <is>
          <t>Texas Tech</t>
        </is>
      </c>
      <c r="B3921" t="inlineStr">
        <is>
          <t>KR</t>
        </is>
      </c>
      <c r="C3921" t="inlineStr">
        <is>
          <t>J'Koby Williams (JR)</t>
        </is>
      </c>
      <c r="D3921" t="inlineStr">
        <is>
          <t>Kenny Johnson (SR) •</t>
        </is>
      </c>
      <c r="E3921" t="inlineStr">
        <is>
          <t>Micah Hudson (JR)</t>
        </is>
      </c>
    </row>
    <row r="3922">
      <c r="A3922" t="inlineStr">
        <is>
          <t>Toledo</t>
        </is>
      </c>
      <c r="C3922" t="inlineStr">
        <is>
          <t>OFFENSE — Spread (OurLads 07/16/2026)</t>
        </is>
      </c>
    </row>
    <row r="3923">
      <c r="A3923" t="inlineStr">
        <is>
          <t>Toledo</t>
        </is>
      </c>
      <c r="B3923" t="inlineStr">
        <is>
          <t>WR-X</t>
        </is>
      </c>
      <c r="C3923" t="inlineStr">
        <is>
          <t>Adjatay Dabbs (RS JR) •</t>
        </is>
      </c>
      <c r="D3923" t="inlineStr">
        <is>
          <t>Terrell Crosby Jr. (RS SR) •</t>
        </is>
      </c>
      <c r="E3923" t="inlineStr">
        <is>
          <t>Tashi Braceful (RS SO)</t>
        </is>
      </c>
      <c r="F3923" t="inlineStr">
        <is>
          <t>Daryl Barnett Jr. (RS SO)</t>
        </is>
      </c>
    </row>
    <row r="3924">
      <c r="A3924" t="inlineStr">
        <is>
          <t>Toledo</t>
        </is>
      </c>
      <c r="B3924" t="inlineStr">
        <is>
          <t>WR-Z</t>
        </is>
      </c>
      <c r="C3924" t="inlineStr">
        <is>
          <t>Anthony Simpson (RS SR) •</t>
        </is>
      </c>
      <c r="D3924" t="inlineStr">
        <is>
          <t>Kalvin Gilbert Jr. (JR) •</t>
        </is>
      </c>
      <c r="E3924" t="inlineStr">
        <is>
          <t>Thomas Zsiros (RS SR)</t>
        </is>
      </c>
      <c r="F3924" t="inlineStr">
        <is>
          <t>Omar Mims Jr. (RS FR)</t>
        </is>
      </c>
    </row>
    <row r="3925">
      <c r="A3925" t="inlineStr">
        <is>
          <t>Toledo</t>
        </is>
      </c>
      <c r="B3925" t="inlineStr">
        <is>
          <t>WR-SL</t>
        </is>
      </c>
      <c r="C3925" t="inlineStr">
        <is>
          <t>Rico Bond (RS SO) •</t>
        </is>
      </c>
      <c r="D3925" t="inlineStr">
        <is>
          <t>Trenton Jones (RS FR) •</t>
        </is>
      </c>
      <c r="E3925" t="inlineStr">
        <is>
          <t>Cooper Rusk (RS SR)</t>
        </is>
      </c>
      <c r="F3925" t="inlineStr">
        <is>
          <t>Bryson Hammer (RS JR)</t>
        </is>
      </c>
    </row>
    <row r="3926">
      <c r="A3926" t="inlineStr">
        <is>
          <t>Toledo</t>
        </is>
      </c>
      <c r="B3926" t="inlineStr">
        <is>
          <t>LT</t>
        </is>
      </c>
      <c r="C3926" t="inlineStr">
        <is>
          <t>Stephen Gales (RS SR)</t>
        </is>
      </c>
      <c r="D3926" t="inlineStr">
        <is>
          <t>Dylan Senda (RS JR) •</t>
        </is>
      </c>
    </row>
    <row r="3927">
      <c r="A3927" t="inlineStr">
        <is>
          <t>Toledo</t>
        </is>
      </c>
      <c r="B3927" t="inlineStr">
        <is>
          <t>LG</t>
        </is>
      </c>
      <c r="C3927" t="inlineStr">
        <is>
          <t>Nick Thomas (RS SR) •</t>
        </is>
      </c>
      <c r="D3927" t="inlineStr">
        <is>
          <t>Jonathan Harder (RS SR) •</t>
        </is>
      </c>
      <c r="E3927" t="inlineStr">
        <is>
          <t>Christian Medlock (RS JR) •</t>
        </is>
      </c>
    </row>
    <row r="3928">
      <c r="A3928" t="inlineStr">
        <is>
          <t>Toledo</t>
        </is>
      </c>
      <c r="B3928" t="inlineStr">
        <is>
          <t>C</t>
        </is>
      </c>
      <c r="C3928" t="inlineStr">
        <is>
          <t>Luke Rector (RS JR) •</t>
        </is>
      </c>
      <c r="D3928" t="inlineStr">
        <is>
          <t>Dominic Johnson (RS SO) •</t>
        </is>
      </c>
    </row>
    <row r="3929">
      <c r="A3929" t="inlineStr">
        <is>
          <t>Toledo</t>
        </is>
      </c>
      <c r="B3929" t="inlineStr">
        <is>
          <t>RG</t>
        </is>
      </c>
      <c r="C3929" t="inlineStr">
        <is>
          <t>Ahmad Carwise (RS SO) •</t>
        </is>
      </c>
      <c r="D3929" t="inlineStr">
        <is>
          <t>Grant Zimmerly (RS JR)</t>
        </is>
      </c>
      <c r="E3929" t="inlineStr">
        <is>
          <t>Jacob Kropchak (RS SO)</t>
        </is>
      </c>
    </row>
    <row r="3930">
      <c r="A3930" t="inlineStr">
        <is>
          <t>Toledo</t>
        </is>
      </c>
      <c r="B3930" t="inlineStr">
        <is>
          <t>RT</t>
        </is>
      </c>
      <c r="C3930" t="inlineStr">
        <is>
          <t>Ibrahim Traore (RS SR) •</t>
        </is>
      </c>
      <c r="D3930" t="inlineStr">
        <is>
          <t>Matt Hofer (RS SO)</t>
        </is>
      </c>
    </row>
    <row r="3931">
      <c r="A3931" t="inlineStr">
        <is>
          <t>Toledo</t>
        </is>
      </c>
      <c r="B3931" t="inlineStr">
        <is>
          <t>TE</t>
        </is>
      </c>
      <c r="C3931" t="inlineStr">
        <is>
          <t>Jacob Newell (RS SR) •</t>
        </is>
      </c>
      <c r="D3931" t="inlineStr">
        <is>
          <t>Peyton Strickland (SR) •</t>
        </is>
      </c>
      <c r="E3931" t="inlineStr">
        <is>
          <t>Ethan Malafa (RS SR) •</t>
        </is>
      </c>
      <c r="F3931" t="inlineStr">
        <is>
          <t>Sam Lee (RS SR) •</t>
        </is>
      </c>
    </row>
    <row r="3932">
      <c r="A3932" t="inlineStr">
        <is>
          <t>Toledo</t>
        </is>
      </c>
      <c r="B3932" t="inlineStr">
        <is>
          <t>QB</t>
        </is>
      </c>
      <c r="C3932" t="inlineStr">
        <is>
          <t>John Alan Richter (RS SR)</t>
        </is>
      </c>
      <c r="D3932" t="inlineStr">
        <is>
          <t>Khamoni Robinson (RS JR) •</t>
        </is>
      </c>
      <c r="E3932" t="inlineStr">
        <is>
          <t>Walter Moses (RS FR)</t>
        </is>
      </c>
      <c r="F3932" t="inlineStr">
        <is>
          <t>Jake DeHaan (RS JR)</t>
        </is>
      </c>
    </row>
    <row r="3933">
      <c r="A3933" t="inlineStr">
        <is>
          <t>Toledo</t>
        </is>
      </c>
      <c r="B3933" t="inlineStr">
        <is>
          <t>RB</t>
        </is>
      </c>
      <c r="C3933" t="inlineStr">
        <is>
          <t>CJ Miller (RS SR) •</t>
        </is>
      </c>
      <c r="D3933" t="inlineStr">
        <is>
          <t>Corey Smith (RS SO) •</t>
        </is>
      </c>
      <c r="E3933" t="inlineStr">
        <is>
          <t>Connor Walendzak (SR)</t>
        </is>
      </c>
      <c r="F3933" t="inlineStr">
        <is>
          <t>Autavius Ison (RS JR) •</t>
        </is>
      </c>
    </row>
    <row r="3934">
      <c r="A3934" t="inlineStr">
        <is>
          <t>Toledo</t>
        </is>
      </c>
    </row>
    <row r="3935">
      <c r="A3935" t="inlineStr">
        <is>
          <t>Toledo</t>
        </is>
      </c>
    </row>
    <row r="3936">
      <c r="A3936" t="inlineStr">
        <is>
          <t>Toledo</t>
        </is>
      </c>
      <c r="C3936" t="inlineStr">
        <is>
          <t>DEFENSE — 4-2-5 (OurLads 07/16/2026)</t>
        </is>
      </c>
    </row>
    <row r="3937">
      <c r="A3937" t="inlineStr">
        <is>
          <t>Toledo</t>
        </is>
      </c>
      <c r="B3937" t="inlineStr">
        <is>
          <t>LDE</t>
        </is>
      </c>
      <c r="C3937" t="inlineStr">
        <is>
          <t>Andrew Zock (JR) •</t>
        </is>
      </c>
      <c r="D3937" t="inlineStr">
        <is>
          <t>Zach Johnson (SO) •</t>
        </is>
      </c>
      <c r="E3937" t="inlineStr">
        <is>
          <t>Brian Stovall Jr. (FR)</t>
        </is>
      </c>
      <c r="F3937" t="inlineStr">
        <is>
          <t>Josh Lee (RS SR) •</t>
        </is>
      </c>
    </row>
    <row r="3938">
      <c r="A3938" t="inlineStr">
        <is>
          <t>Toledo</t>
        </is>
      </c>
      <c r="B3938" t="inlineStr">
        <is>
          <t>LDT</t>
        </is>
      </c>
      <c r="C3938" t="inlineStr">
        <is>
          <t>Caden Camese (RS SR) •</t>
        </is>
      </c>
      <c r="D3938" t="inlineStr">
        <is>
          <t>Lucas Lambert-Pipkin (JR) •</t>
        </is>
      </c>
      <c r="E3938" t="inlineStr">
        <is>
          <t>Jordin Farrow (RS FR)</t>
        </is>
      </c>
      <c r="F3938" t="inlineStr">
        <is>
          <t>Laith Shamma (RS JR)</t>
        </is>
      </c>
    </row>
    <row r="3939">
      <c r="A3939" t="inlineStr">
        <is>
          <t>Toledo</t>
        </is>
      </c>
      <c r="B3939" t="inlineStr">
        <is>
          <t>RDT</t>
        </is>
      </c>
      <c r="C3939" t="inlineStr">
        <is>
          <t>Nathaniel Chandler (RS JR) •</t>
        </is>
      </c>
      <c r="D3939" t="inlineStr">
        <is>
          <t>Leonard Sharp (RS SR) •</t>
        </is>
      </c>
      <c r="E3939" t="inlineStr">
        <is>
          <t>Cam Gwinn (RS FR)</t>
        </is>
      </c>
      <c r="F3939" t="inlineStr">
        <is>
          <t>Wayne Peart II (RS SO)</t>
        </is>
      </c>
    </row>
    <row r="3940">
      <c r="A3940" t="inlineStr">
        <is>
          <t>Toledo</t>
        </is>
      </c>
      <c r="B3940" t="inlineStr">
        <is>
          <t>RDE</t>
        </is>
      </c>
      <c r="C3940" t="inlineStr">
        <is>
          <t>Ezra Odinjor (RS JR) •</t>
        </is>
      </c>
      <c r="D3940" t="inlineStr">
        <is>
          <t>Ben Sahakian (RS SR) •</t>
        </is>
      </c>
      <c r="E3940" t="inlineStr">
        <is>
          <t>Tommy Huss (RS JR)</t>
        </is>
      </c>
    </row>
    <row r="3941">
      <c r="A3941" t="inlineStr">
        <is>
          <t>Toledo</t>
        </is>
      </c>
      <c r="B3941" t="inlineStr">
        <is>
          <t>WLB</t>
        </is>
      </c>
      <c r="C3941" t="inlineStr">
        <is>
          <t>Isaac Prince (RS SR) •</t>
        </is>
      </c>
      <c r="D3941" t="inlineStr">
        <is>
          <t>Kari Jackson (RS SO) •</t>
        </is>
      </c>
      <c r="E3941" t="inlineStr">
        <is>
          <t>Damon Ollison II (RS SR)</t>
        </is>
      </c>
      <c r="F3941" t="inlineStr">
        <is>
          <t>Maddox Arnold (RS FR)</t>
        </is>
      </c>
    </row>
    <row r="3942">
      <c r="A3942" t="inlineStr">
        <is>
          <t>Toledo</t>
        </is>
      </c>
      <c r="B3942" t="inlineStr">
        <is>
          <t>MLB</t>
        </is>
      </c>
      <c r="C3942" t="inlineStr">
        <is>
          <t>Langston Long (RS SR) •</t>
        </is>
      </c>
      <c r="D3942" t="inlineStr">
        <is>
          <t>Julian Fox (RS JR) •</t>
        </is>
      </c>
      <c r="E3942" t="inlineStr">
        <is>
          <t>Isaac Zay (RS SO)</t>
        </is>
      </c>
      <c r="F3942" t="inlineStr">
        <is>
          <t>Sam Smith Jr. (RS JR)</t>
        </is>
      </c>
    </row>
    <row r="3943">
      <c r="A3943" t="inlineStr">
        <is>
          <t>Toledo</t>
        </is>
      </c>
      <c r="B3943" t="inlineStr">
        <is>
          <t>LCB</t>
        </is>
      </c>
      <c r="C3943" t="inlineStr">
        <is>
          <t>Cam Jones (JR) •</t>
        </is>
      </c>
      <c r="D3943" t="inlineStr">
        <is>
          <t>LaDavion Osborn (SR) •</t>
        </is>
      </c>
      <c r="E3943" t="inlineStr">
        <is>
          <t>Tyrell Russell (RS FR)</t>
        </is>
      </c>
    </row>
    <row r="3944">
      <c r="A3944" t="inlineStr">
        <is>
          <t>Toledo</t>
        </is>
      </c>
      <c r="B3944" t="inlineStr">
        <is>
          <t>SS</t>
        </is>
      </c>
      <c r="C3944" t="inlineStr">
        <is>
          <t>Kaleb Hutchinson (RS SR) •</t>
        </is>
      </c>
      <c r="D3944" t="inlineStr">
        <is>
          <t>Armorion Smith (RS SR) •</t>
        </is>
      </c>
      <c r="E3944" t="inlineStr">
        <is>
          <t>Tyler Hackenbracht (RS FR)</t>
        </is>
      </c>
    </row>
    <row r="3945">
      <c r="A3945" t="inlineStr">
        <is>
          <t>Toledo</t>
        </is>
      </c>
      <c r="B3945" t="inlineStr">
        <is>
          <t>FS</t>
        </is>
      </c>
      <c r="C3945" t="inlineStr">
        <is>
          <t>Nicholas Thompson (RS JR)</t>
        </is>
      </c>
      <c r="D3945" t="inlineStr">
        <is>
          <t>Dylan Hohler (RS JR)</t>
        </is>
      </c>
    </row>
    <row r="3946">
      <c r="A3946" t="inlineStr">
        <is>
          <t>Toledo</t>
        </is>
      </c>
      <c r="B3946" t="inlineStr">
        <is>
          <t>RCB</t>
        </is>
      </c>
      <c r="C3946" t="inlineStr">
        <is>
          <t>KJ Thomas (SO) •</t>
        </is>
      </c>
      <c r="D3946" t="inlineStr">
        <is>
          <t>Israel Petite (RS SO) •</t>
        </is>
      </c>
      <c r="E3946" t="inlineStr">
        <is>
          <t>Hyajah Miller (RS SO)</t>
        </is>
      </c>
    </row>
    <row r="3947">
      <c r="A3947" t="inlineStr">
        <is>
          <t>Toledo</t>
        </is>
      </c>
      <c r="B3947" t="inlineStr">
        <is>
          <t>NB</t>
        </is>
      </c>
      <c r="C3947" t="inlineStr">
        <is>
          <t>Donovan Watkins (JR) •</t>
        </is>
      </c>
      <c r="D3947" t="inlineStr">
        <is>
          <t>Mo Conteh (RS SR) •</t>
        </is>
      </c>
    </row>
    <row r="3948">
      <c r="A3948" t="inlineStr">
        <is>
          <t>Toledo</t>
        </is>
      </c>
    </row>
    <row r="3949">
      <c r="A3949" t="inlineStr">
        <is>
          <t>Toledo</t>
        </is>
      </c>
      <c r="C3949" t="inlineStr">
        <is>
          <t>SPECIAL TEAMS (OurLads 07/16/2026)</t>
        </is>
      </c>
    </row>
    <row r="3950">
      <c r="A3950" t="inlineStr">
        <is>
          <t>Toledo</t>
        </is>
      </c>
      <c r="B3950" t="inlineStr">
        <is>
          <t>PT</t>
        </is>
      </c>
      <c r="C3950" t="inlineStr">
        <is>
          <t>Emilio Duran (SR)</t>
        </is>
      </c>
      <c r="D3950" t="inlineStr">
        <is>
          <t>Anthony Ruggles (RS FR)</t>
        </is>
      </c>
      <c r="E3950" t="inlineStr">
        <is>
          <t>Markus Meincke (RS SO) •</t>
        </is>
      </c>
    </row>
    <row r="3951">
      <c r="A3951" t="inlineStr">
        <is>
          <t>Toledo</t>
        </is>
      </c>
      <c r="B3951" t="inlineStr">
        <is>
          <t>PK</t>
        </is>
      </c>
      <c r="C3951" t="inlineStr">
        <is>
          <t>Reice Griffith (SR) •</t>
        </is>
      </c>
      <c r="D3951" t="inlineStr">
        <is>
          <t>Anthony Ruggles (RS FR)</t>
        </is>
      </c>
    </row>
    <row r="3952">
      <c r="A3952" t="inlineStr">
        <is>
          <t>Toledo</t>
        </is>
      </c>
      <c r="B3952" t="inlineStr">
        <is>
          <t>KO</t>
        </is>
      </c>
      <c r="C3952" t="inlineStr">
        <is>
          <t>Reice Griffith (SR) •</t>
        </is>
      </c>
      <c r="D3952" t="inlineStr">
        <is>
          <t>Anthony Ruggles (RS FR)</t>
        </is>
      </c>
    </row>
    <row r="3953">
      <c r="A3953" t="inlineStr">
        <is>
          <t>Toledo</t>
        </is>
      </c>
      <c r="B3953" t="inlineStr">
        <is>
          <t>LS</t>
        </is>
      </c>
      <c r="C3953" t="inlineStr">
        <is>
          <t>Max Allen (RS FR) •</t>
        </is>
      </c>
    </row>
    <row r="3954">
      <c r="A3954" t="inlineStr">
        <is>
          <t>Toledo</t>
        </is>
      </c>
      <c r="B3954" t="inlineStr">
        <is>
          <t>H</t>
        </is>
      </c>
      <c r="C3954" t="inlineStr">
        <is>
          <t>Emilio Duran (SR)</t>
        </is>
      </c>
    </row>
    <row r="3955">
      <c r="A3955" t="inlineStr">
        <is>
          <t>Toledo</t>
        </is>
      </c>
      <c r="B3955" t="inlineStr">
        <is>
          <t>PR</t>
        </is>
      </c>
      <c r="C3955" t="inlineStr">
        <is>
          <t>Bryson Hammer (RS JR)</t>
        </is>
      </c>
      <c r="D3955" t="inlineStr">
        <is>
          <t>Rico Bond (RS SO) •</t>
        </is>
      </c>
    </row>
    <row r="3956">
      <c r="A3956" t="inlineStr">
        <is>
          <t>Toledo</t>
        </is>
      </c>
      <c r="B3956" t="inlineStr">
        <is>
          <t>KR</t>
        </is>
      </c>
      <c r="C3956" t="inlineStr">
        <is>
          <t>Bryson Hammer (RS JR)</t>
        </is>
      </c>
      <c r="D3956" t="inlineStr">
        <is>
          <t>Corey Smith (RS SO) •</t>
        </is>
      </c>
    </row>
    <row r="3957">
      <c r="A3957" t="inlineStr">
        <is>
          <t>Troy</t>
        </is>
      </c>
      <c r="C3957" t="inlineStr">
        <is>
          <t>OFFENSE — Spread (OurLads 08/06/2026)</t>
        </is>
      </c>
    </row>
    <row r="3958">
      <c r="A3958" t="inlineStr">
        <is>
          <t>Troy</t>
        </is>
      </c>
      <c r="B3958" t="inlineStr">
        <is>
          <t>WR-X</t>
        </is>
      </c>
      <c r="C3958" t="inlineStr">
        <is>
          <t>Noreel White (RS SO) •</t>
        </is>
      </c>
      <c r="D3958" t="inlineStr">
        <is>
          <t>Kristian Tate (RS JR) •</t>
        </is>
      </c>
      <c r="E3958" t="inlineStr">
        <is>
          <t>Ky McNulty (RS SO)</t>
        </is>
      </c>
    </row>
    <row r="3959">
      <c r="A3959" t="inlineStr">
        <is>
          <t>Troy</t>
        </is>
      </c>
      <c r="B3959" t="inlineStr">
        <is>
          <t>WR-Z</t>
        </is>
      </c>
      <c r="C3959" t="inlineStr">
        <is>
          <t>Howard Kinchen (SR) •</t>
        </is>
      </c>
      <c r="D3959" t="inlineStr">
        <is>
          <t>TK Keyes (RS SO) •</t>
        </is>
      </c>
    </row>
    <row r="3960">
      <c r="A3960" t="inlineStr">
        <is>
          <t>Troy</t>
        </is>
      </c>
      <c r="B3960" t="inlineStr">
        <is>
          <t>WR-H</t>
        </is>
      </c>
      <c r="C3960" t="inlineStr">
        <is>
          <t>Mojo Dortch (RS SR) •</t>
        </is>
      </c>
      <c r="D3960" t="inlineStr">
        <is>
          <t>Jywon Boyd (RS SO)</t>
        </is>
      </c>
    </row>
    <row r="3961">
      <c r="A3961" t="inlineStr">
        <is>
          <t>Troy</t>
        </is>
      </c>
      <c r="B3961" t="inlineStr">
        <is>
          <t>LT</t>
        </is>
      </c>
      <c r="C3961" t="inlineStr">
        <is>
          <t>Darion Rivers (RS JR) •</t>
        </is>
      </c>
      <c r="D3961" t="inlineStr">
        <is>
          <t>Tra'jon Townsend (JR) •</t>
        </is>
      </c>
    </row>
    <row r="3962">
      <c r="A3962" t="inlineStr">
        <is>
          <t>Troy</t>
        </is>
      </c>
      <c r="B3962" t="inlineStr">
        <is>
          <t>LG</t>
        </is>
      </c>
      <c r="C3962" t="inlineStr">
        <is>
          <t>Elijah Prather (RS JR)</t>
        </is>
      </c>
      <c r="D3962" t="inlineStr">
        <is>
          <t>Patrick Screws Jr. (RS JR) •</t>
        </is>
      </c>
    </row>
    <row r="3963">
      <c r="A3963" t="inlineStr">
        <is>
          <t>Troy</t>
        </is>
      </c>
      <c r="B3963" t="inlineStr">
        <is>
          <t>C</t>
        </is>
      </c>
      <c r="C3963" t="inlineStr">
        <is>
          <t>Tyler Cappi (RS SR)</t>
        </is>
      </c>
      <c r="D3963" t="inlineStr">
        <is>
          <t>Tyler Bell (RS JR)</t>
        </is>
      </c>
    </row>
    <row r="3964">
      <c r="A3964" t="inlineStr">
        <is>
          <t>Troy</t>
        </is>
      </c>
      <c r="B3964" t="inlineStr">
        <is>
          <t>RG</t>
        </is>
      </c>
      <c r="C3964" t="inlineStr">
        <is>
          <t>Luke Petit (RS SR) •</t>
        </is>
      </c>
    </row>
    <row r="3965">
      <c r="A3965" t="inlineStr">
        <is>
          <t>Troy</t>
        </is>
      </c>
      <c r="B3965" t="inlineStr">
        <is>
          <t>RT</t>
        </is>
      </c>
      <c r="C3965" t="inlineStr">
        <is>
          <t>Jordon Jones (RS SR) •</t>
        </is>
      </c>
      <c r="D3965" t="inlineStr">
        <is>
          <t>Caleb Ash (RS SO)</t>
        </is>
      </c>
    </row>
    <row r="3966">
      <c r="A3966" t="inlineStr">
        <is>
          <t>Troy</t>
        </is>
      </c>
      <c r="B3966" t="inlineStr">
        <is>
          <t>TE</t>
        </is>
      </c>
      <c r="C3966" t="inlineStr">
        <is>
          <t>Jackson Worley (RS JR)</t>
        </is>
      </c>
      <c r="D3966" t="inlineStr">
        <is>
          <t>Fabian Rogosch (RS SR)</t>
        </is>
      </c>
    </row>
    <row r="3967">
      <c r="A3967" t="inlineStr">
        <is>
          <t>Troy</t>
        </is>
      </c>
      <c r="B3967" t="inlineStr">
        <is>
          <t>QB</t>
        </is>
      </c>
      <c r="C3967" t="inlineStr">
        <is>
          <t>Goose Crowder (RS SR) •</t>
        </is>
      </c>
      <c r="D3967" t="inlineStr">
        <is>
          <t>Tucker Kilcrease (RS SR)</t>
        </is>
      </c>
      <c r="E3967" t="inlineStr">
        <is>
          <t>Rodge Waldrop (RS SO) •</t>
        </is>
      </c>
    </row>
    <row r="3968">
      <c r="A3968" t="inlineStr">
        <is>
          <t>Troy</t>
        </is>
      </c>
      <c r="B3968" t="inlineStr">
        <is>
          <t>RB</t>
        </is>
      </c>
      <c r="C3968" t="inlineStr">
        <is>
          <t>Jordan Lovett (RS JR)</t>
        </is>
      </c>
      <c r="D3968" t="inlineStr">
        <is>
          <t>Gavin Griffin (JR) •</t>
        </is>
      </c>
      <c r="E3968" t="inlineStr">
        <is>
          <t>Jaheim Merriweather (JR) •</t>
        </is>
      </c>
      <c r="F3968" t="inlineStr">
        <is>
          <t>Bryce Burgess (JR) •</t>
        </is>
      </c>
    </row>
    <row r="3969">
      <c r="A3969" t="inlineStr">
        <is>
          <t>Troy</t>
        </is>
      </c>
      <c r="B3969" t="inlineStr">
        <is>
          <t>BAN</t>
        </is>
      </c>
      <c r="C3969" t="inlineStr">
        <is>
          <t>Donnie Smith (SR) •</t>
        </is>
      </c>
      <c r="D3969" t="inlineStr">
        <is>
          <t>Lonnie Smith (JR) •</t>
        </is>
      </c>
    </row>
    <row r="3970">
      <c r="A3970" t="inlineStr">
        <is>
          <t>Troy</t>
        </is>
      </c>
    </row>
    <row r="3971">
      <c r="A3971" t="inlineStr">
        <is>
          <t>Troy</t>
        </is>
      </c>
      <c r="C3971" t="inlineStr">
        <is>
          <t>DEFENSE — Multiple 3-3-5 (OurLads 08/06/2026)</t>
        </is>
      </c>
    </row>
    <row r="3972">
      <c r="A3972" t="inlineStr">
        <is>
          <t>Troy</t>
        </is>
      </c>
      <c r="B3972" t="inlineStr">
        <is>
          <t>DE</t>
        </is>
      </c>
      <c r="C3972" t="inlineStr">
        <is>
          <t>Kavion Henderson (RS SO) •</t>
        </is>
      </c>
      <c r="D3972" t="inlineStr">
        <is>
          <t>Makel Green (RS FR)</t>
        </is>
      </c>
    </row>
    <row r="3973">
      <c r="A3973" t="inlineStr">
        <is>
          <t>Troy</t>
        </is>
      </c>
      <c r="B3973" t="inlineStr">
        <is>
          <t>NT</t>
        </is>
      </c>
      <c r="C3973" t="inlineStr">
        <is>
          <t>Ty Clemons (RS SR) •</t>
        </is>
      </c>
      <c r="D3973" t="inlineStr">
        <is>
          <t>RaKeem Davis (JR) •</t>
        </is>
      </c>
      <c r="E3973" t="inlineStr">
        <is>
          <t>Miquon Merriweather (SR) •</t>
        </is>
      </c>
    </row>
    <row r="3974">
      <c r="A3974" t="inlineStr">
        <is>
          <t>Troy</t>
        </is>
      </c>
      <c r="B3974" t="inlineStr">
        <is>
          <t>DT</t>
        </is>
      </c>
      <c r="C3974" t="inlineStr">
        <is>
          <t>Kam Curry (SR) •</t>
        </is>
      </c>
      <c r="D3974" t="inlineStr">
        <is>
          <t>Will Norman (RS SR) •</t>
        </is>
      </c>
      <c r="E3974" t="inlineStr">
        <is>
          <t>Jermaine Paramore (RS SO)</t>
        </is>
      </c>
    </row>
    <row r="3975">
      <c r="A3975" t="inlineStr">
        <is>
          <t>Troy</t>
        </is>
      </c>
      <c r="B3975" t="inlineStr">
        <is>
          <t>WLB</t>
        </is>
      </c>
      <c r="C3975" t="inlineStr">
        <is>
          <t>Luke Hodge (RS SR)</t>
        </is>
      </c>
      <c r="D3975" t="inlineStr">
        <is>
          <t>Keno Jones (SR) •</t>
        </is>
      </c>
      <c r="E3975" t="inlineStr">
        <is>
          <t>Keyshawn Campbell (RS JR)</t>
        </is>
      </c>
    </row>
    <row r="3976">
      <c r="A3976" t="inlineStr">
        <is>
          <t>Troy</t>
        </is>
      </c>
      <c r="B3976" t="inlineStr">
        <is>
          <t>MLB</t>
        </is>
      </c>
      <c r="C3976" t="inlineStr">
        <is>
          <t>Bryce Steele (RS SR) •</t>
        </is>
      </c>
      <c r="D3976" t="inlineStr">
        <is>
          <t>TJ Thompson (RS SR) •</t>
        </is>
      </c>
    </row>
    <row r="3977">
      <c r="A3977" t="inlineStr">
        <is>
          <t>Troy</t>
        </is>
      </c>
      <c r="B3977" t="inlineStr">
        <is>
          <t>SPEAR</t>
        </is>
      </c>
      <c r="C3977" t="inlineStr">
        <is>
          <t>Doug Nelson (JR) •</t>
        </is>
      </c>
      <c r="D3977" t="inlineStr">
        <is>
          <t>Jordan Perry (RS SR) •</t>
        </is>
      </c>
      <c r="E3977" t="inlineStr">
        <is>
          <t>DayDay Nelson (RS SR) •</t>
        </is>
      </c>
      <c r="F3977" t="inlineStr">
        <is>
          <t>KD Reynolds (FR)</t>
        </is>
      </c>
    </row>
    <row r="3978">
      <c r="A3978" t="inlineStr">
        <is>
          <t>Troy</t>
        </is>
      </c>
      <c r="B3978" t="inlineStr">
        <is>
          <t>LCB</t>
        </is>
      </c>
      <c r="C3978" t="inlineStr">
        <is>
          <t>Jordan Turner (JR) •</t>
        </is>
      </c>
      <c r="D3978" t="inlineStr">
        <is>
          <t>Jabari Strait (SR) •</t>
        </is>
      </c>
      <c r="E3978" t="inlineStr">
        <is>
          <t>Jonathan Pennix (RS JR) •</t>
        </is>
      </c>
    </row>
    <row r="3979">
      <c r="A3979" t="inlineStr">
        <is>
          <t>Troy</t>
        </is>
      </c>
      <c r="B3979" t="inlineStr">
        <is>
          <t>SS</t>
        </is>
      </c>
      <c r="C3979" t="inlineStr">
        <is>
          <t>Justin Powe (RS SR)</t>
        </is>
      </c>
      <c r="D3979" t="inlineStr">
        <is>
          <t>Knai Cook (JR) •</t>
        </is>
      </c>
      <c r="E3979" t="inlineStr">
        <is>
          <t>Jon Bocchino (RS FR)</t>
        </is>
      </c>
    </row>
    <row r="3980">
      <c r="A3980" t="inlineStr">
        <is>
          <t>Troy</t>
        </is>
      </c>
      <c r="B3980" t="inlineStr">
        <is>
          <t>FS</t>
        </is>
      </c>
      <c r="C3980" t="inlineStr">
        <is>
          <t>Marcus Goree Jr. (RS SO) •</t>
        </is>
      </c>
      <c r="D3980" t="inlineStr">
        <is>
          <t>Joe Lott (RS SO)</t>
        </is>
      </c>
    </row>
    <row r="3981">
      <c r="A3981" t="inlineStr">
        <is>
          <t>Troy</t>
        </is>
      </c>
      <c r="B3981" t="inlineStr">
        <is>
          <t>RCB</t>
        </is>
      </c>
      <c r="C3981" t="inlineStr">
        <is>
          <t>Shemar Welch (RS SO)</t>
        </is>
      </c>
      <c r="D3981" t="inlineStr">
        <is>
          <t>Marlin Odom (RS SO)</t>
        </is>
      </c>
    </row>
    <row r="3982">
      <c r="A3982" t="inlineStr">
        <is>
          <t>Troy</t>
        </is>
      </c>
    </row>
    <row r="3983">
      <c r="A3983" t="inlineStr">
        <is>
          <t>Troy</t>
        </is>
      </c>
    </row>
    <row r="3984">
      <c r="A3984" t="inlineStr">
        <is>
          <t>Troy</t>
        </is>
      </c>
      <c r="C3984" t="inlineStr">
        <is>
          <t>SPECIAL TEAMS (OurLads 08/06/2026)</t>
        </is>
      </c>
    </row>
    <row r="3985">
      <c r="A3985" t="inlineStr">
        <is>
          <t>Troy</t>
        </is>
      </c>
      <c r="B3985" t="inlineStr">
        <is>
          <t>PT</t>
        </is>
      </c>
      <c r="C3985" t="inlineStr">
        <is>
          <t>Evan Crenshaw (RS SR) •</t>
        </is>
      </c>
      <c r="D3985" t="inlineStr">
        <is>
          <t>Austin Lewis (RS FR)</t>
        </is>
      </c>
    </row>
    <row r="3986">
      <c r="A3986" t="inlineStr">
        <is>
          <t>Troy</t>
        </is>
      </c>
      <c r="B3986" t="inlineStr">
        <is>
          <t>PK</t>
        </is>
      </c>
      <c r="C3986" t="inlineStr">
        <is>
          <t>Ethan Head (JR) •</t>
        </is>
      </c>
      <c r="D3986" t="inlineStr">
        <is>
          <t>Jalen Ballard (RS SR) •</t>
        </is>
      </c>
      <c r="E3986" t="inlineStr">
        <is>
          <t>Hayden Wolfe (JR) •</t>
        </is>
      </c>
    </row>
    <row r="3987">
      <c r="A3987" t="inlineStr">
        <is>
          <t>Troy</t>
        </is>
      </c>
      <c r="B3987" t="inlineStr">
        <is>
          <t>KO</t>
        </is>
      </c>
      <c r="C3987" t="inlineStr">
        <is>
          <t>Ethan Head (JR) •</t>
        </is>
      </c>
      <c r="D3987" t="inlineStr">
        <is>
          <t>Jalen Ballard (RS SR) •</t>
        </is>
      </c>
      <c r="E3987" t="inlineStr">
        <is>
          <t>Hayden Wolfe (JR) •</t>
        </is>
      </c>
    </row>
    <row r="3988">
      <c r="A3988" t="inlineStr">
        <is>
          <t>Troy</t>
        </is>
      </c>
      <c r="B3988" t="inlineStr">
        <is>
          <t>LS</t>
        </is>
      </c>
      <c r="C3988" t="inlineStr">
        <is>
          <t>Colton Walls (RS JR)</t>
        </is>
      </c>
      <c r="D3988" t="inlineStr">
        <is>
          <t>Kinnick Manley (RS SR) •</t>
        </is>
      </c>
    </row>
    <row r="3989">
      <c r="A3989" t="inlineStr">
        <is>
          <t>Troy</t>
        </is>
      </c>
      <c r="B3989" t="inlineStr">
        <is>
          <t>H</t>
        </is>
      </c>
      <c r="C3989" t="inlineStr">
        <is>
          <t>Evan Crenshaw (RS SR) •</t>
        </is>
      </c>
    </row>
    <row r="3990">
      <c r="A3990" t="inlineStr">
        <is>
          <t>Troy</t>
        </is>
      </c>
      <c r="B3990" t="inlineStr">
        <is>
          <t>PR</t>
        </is>
      </c>
      <c r="C3990" t="inlineStr">
        <is>
          <t>Mojo Dortch (RS SR) •</t>
        </is>
      </c>
      <c r="D3990" t="inlineStr">
        <is>
          <t>Noreel White (RS SO) •</t>
        </is>
      </c>
    </row>
    <row r="3991">
      <c r="A3991" t="inlineStr">
        <is>
          <t>Troy</t>
        </is>
      </c>
      <c r="B3991" t="inlineStr">
        <is>
          <t>KR</t>
        </is>
      </c>
      <c r="C3991" t="inlineStr">
        <is>
          <t>Jordan Lovett (RS JR)</t>
        </is>
      </c>
      <c r="D3991" t="inlineStr">
        <is>
          <t>Noreel White (RS SO) •</t>
        </is>
      </c>
    </row>
    <row r="3992">
      <c r="A3992" t="inlineStr">
        <is>
          <t>Tulane</t>
        </is>
      </c>
      <c r="C3992" t="inlineStr">
        <is>
          <t>OFFENSE — West Coast (OurLads 06/12/2026)</t>
        </is>
      </c>
    </row>
    <row r="3993">
      <c r="A3993" t="inlineStr">
        <is>
          <t>Tulane</t>
        </is>
      </c>
      <c r="B3993" t="inlineStr">
        <is>
          <t>WR-X</t>
        </is>
      </c>
      <c r="C3993" t="inlineStr">
        <is>
          <t>Destyn Hill (RS JR) •</t>
        </is>
      </c>
      <c r="D3993" t="inlineStr">
        <is>
          <t>Bredell Richardson (RS SO) •</t>
        </is>
      </c>
    </row>
    <row r="3994">
      <c r="A3994" t="inlineStr">
        <is>
          <t>Tulane</t>
        </is>
      </c>
      <c r="B3994" t="inlineStr">
        <is>
          <t>WR-Z</t>
        </is>
      </c>
      <c r="C3994" t="inlineStr">
        <is>
          <t>Anthony Brown-Stephens (RS SR) •</t>
        </is>
      </c>
      <c r="D3994" t="inlineStr">
        <is>
          <t>Gabe Daniels (SO) •</t>
        </is>
      </c>
      <c r="E3994" t="inlineStr">
        <is>
          <t>Kellen Tasby (RS SO)</t>
        </is>
      </c>
    </row>
    <row r="3995">
      <c r="A3995" t="inlineStr">
        <is>
          <t>Tulane</t>
        </is>
      </c>
      <c r="B3995" t="inlineStr">
        <is>
          <t>WR-H</t>
        </is>
      </c>
      <c r="C3995" t="inlineStr">
        <is>
          <t>Zycarl Lewis Jr. (RS SO)</t>
        </is>
      </c>
      <c r="D3995" t="inlineStr">
        <is>
          <t>Garrett Mmahat (RS SR)</t>
        </is>
      </c>
      <c r="E3995" t="inlineStr">
        <is>
          <t>Oliver Mitchell Jr. (SO)</t>
        </is>
      </c>
    </row>
    <row r="3996">
      <c r="A3996" t="inlineStr">
        <is>
          <t>Tulane</t>
        </is>
      </c>
      <c r="B3996" t="inlineStr">
        <is>
          <t>LT</t>
        </is>
      </c>
      <c r="C3996" t="inlineStr">
        <is>
          <t>Dominic Steward (RS SO)</t>
        </is>
      </c>
      <c r="D3996" t="inlineStr">
        <is>
          <t>Tristen Fortenberry (RS SO)</t>
        </is>
      </c>
      <c r="E3996" t="inlineStr">
        <is>
          <t>Juelz Baptiste (RS FR)</t>
        </is>
      </c>
    </row>
    <row r="3997">
      <c r="A3997" t="inlineStr">
        <is>
          <t>Tulane</t>
        </is>
      </c>
      <c r="B3997" t="inlineStr">
        <is>
          <t>LG</t>
        </is>
      </c>
      <c r="C3997" t="inlineStr">
        <is>
          <t>Elijah Baker (RS SO)</t>
        </is>
      </c>
      <c r="D3997" t="inlineStr">
        <is>
          <t>Mitch Hodnett (RS SO) •</t>
        </is>
      </c>
    </row>
    <row r="3998">
      <c r="A3998" t="inlineStr">
        <is>
          <t>Tulane</t>
        </is>
      </c>
      <c r="B3998" t="inlineStr">
        <is>
          <t>C</t>
        </is>
      </c>
      <c r="C3998" t="inlineStr">
        <is>
          <t>John Bock II (RS SR) •</t>
        </is>
      </c>
      <c r="D3998" t="inlineStr">
        <is>
          <t>Gavin Marks (SO) •</t>
        </is>
      </c>
    </row>
    <row r="3999">
      <c r="A3999" t="inlineStr">
        <is>
          <t>Tulane</t>
        </is>
      </c>
      <c r="B3999" t="inlineStr">
        <is>
          <t>RG</t>
        </is>
      </c>
      <c r="C3999" t="inlineStr">
        <is>
          <t>Reese Baker (RS SO)</t>
        </is>
      </c>
      <c r="D3999" t="inlineStr">
        <is>
          <t>Robbie Pizzolato (RS SR) •</t>
        </is>
      </c>
    </row>
    <row r="4000">
      <c r="A4000" t="inlineStr">
        <is>
          <t>Tulane</t>
        </is>
      </c>
      <c r="B4000" t="inlineStr">
        <is>
          <t>RT</t>
        </is>
      </c>
      <c r="C4000" t="inlineStr">
        <is>
          <t>Ryan Mickow (RS JR) •</t>
        </is>
      </c>
      <c r="D4000" t="inlineStr">
        <is>
          <t>Darion Reed (RS JR)</t>
        </is>
      </c>
    </row>
    <row r="4001">
      <c r="A4001" t="inlineStr">
        <is>
          <t>Tulane</t>
        </is>
      </c>
      <c r="B4001" t="inlineStr">
        <is>
          <t>TE</t>
        </is>
      </c>
      <c r="C4001" t="inlineStr">
        <is>
          <t>Gabe Lovorn (SO)</t>
        </is>
      </c>
      <c r="D4001" t="inlineStr">
        <is>
          <t>Ty Thompson (RS SR) •</t>
        </is>
      </c>
      <c r="E4001" t="inlineStr">
        <is>
          <t>Dawson Johnson (RS SO) •</t>
        </is>
      </c>
    </row>
    <row r="4002">
      <c r="A4002" t="inlineStr">
        <is>
          <t>Tulane</t>
        </is>
      </c>
      <c r="B4002" t="inlineStr">
        <is>
          <t>QB</t>
        </is>
      </c>
      <c r="C4002" t="inlineStr">
        <is>
          <t>Kadin Semonza (RS JR) •</t>
        </is>
      </c>
      <c r="D4002" t="inlineStr">
        <is>
          <t>Zeon Chriss-Gremillion (RS SR) •</t>
        </is>
      </c>
      <c r="E4002" t="inlineStr">
        <is>
          <t>Dagan Bruno (RS SO)</t>
        </is>
      </c>
      <c r="F4002" t="inlineStr">
        <is>
          <t>Trace Johnson (FR)</t>
        </is>
      </c>
    </row>
    <row r="4003">
      <c r="A4003" t="inlineStr">
        <is>
          <t>Tulane</t>
        </is>
      </c>
      <c r="B4003" t="inlineStr">
        <is>
          <t>RB</t>
        </is>
      </c>
      <c r="C4003" t="inlineStr">
        <is>
          <t>Jaylin Lucas (RS SR) •</t>
        </is>
      </c>
      <c r="D4003" t="inlineStr">
        <is>
          <t>Jamauri McClure (RS SO)</t>
        </is>
      </c>
      <c r="E4003" t="inlineStr">
        <is>
          <t>Maurice Turner (RS SR) •</t>
        </is>
      </c>
    </row>
    <row r="4004">
      <c r="A4004" t="inlineStr">
        <is>
          <t>Tulane</t>
        </is>
      </c>
      <c r="B4004" t="inlineStr">
        <is>
          <t>BAN</t>
        </is>
      </c>
      <c r="C4004" t="inlineStr">
        <is>
          <t>Jah'rie Garner (RS JR)</t>
        </is>
      </c>
      <c r="D4004" t="inlineStr">
        <is>
          <t>Jordan McAllister (RS JR) •</t>
        </is>
      </c>
      <c r="E4004" t="inlineStr">
        <is>
          <t>Warren Roberts Jr. (RS FR)</t>
        </is>
      </c>
    </row>
    <row r="4005">
      <c r="A4005" t="inlineStr">
        <is>
          <t>Tulane</t>
        </is>
      </c>
    </row>
    <row r="4006">
      <c r="A4006" t="inlineStr">
        <is>
          <t>Tulane</t>
        </is>
      </c>
      <c r="C4006" t="inlineStr">
        <is>
          <t>DEFENSE — 4-2-5 (OurLads 06/12/2026)</t>
        </is>
      </c>
    </row>
    <row r="4007">
      <c r="A4007" t="inlineStr">
        <is>
          <t>Tulane</t>
        </is>
      </c>
      <c r="B4007" t="inlineStr">
        <is>
          <t>DE</t>
        </is>
      </c>
      <c r="C4007" t="inlineStr">
        <is>
          <t>Gerrod Henderson (RS SR)</t>
        </is>
      </c>
      <c r="D4007" t="inlineStr">
        <is>
          <t>Reshad Sterling (RS FR) •</t>
        </is>
      </c>
      <c r="E4007" t="inlineStr">
        <is>
          <t>Josh Lewis (RS FR)</t>
        </is>
      </c>
    </row>
    <row r="4008">
      <c r="A4008" t="inlineStr">
        <is>
          <t>Tulane</t>
        </is>
      </c>
      <c r="B4008" t="inlineStr">
        <is>
          <t>NT</t>
        </is>
      </c>
      <c r="C4008" t="inlineStr">
        <is>
          <t>Derrick Shepard Jr. (RS SR) •</t>
        </is>
      </c>
      <c r="D4008" t="inlineStr">
        <is>
          <t>Armondous Cooley (RS SR) •</t>
        </is>
      </c>
      <c r="E4008" t="inlineStr">
        <is>
          <t>PaLanding Drammeh (RS FR)</t>
        </is>
      </c>
    </row>
    <row r="4009">
      <c r="A4009" t="inlineStr">
        <is>
          <t>Tulane</t>
        </is>
      </c>
      <c r="B4009" t="inlineStr">
        <is>
          <t>DT</t>
        </is>
      </c>
      <c r="C4009" t="inlineStr">
        <is>
          <t>Ed Smith (RS SR) •</t>
        </is>
      </c>
      <c r="D4009" t="inlineStr">
        <is>
          <t>Geordan Guidry (RS SO)</t>
        </is>
      </c>
    </row>
    <row r="4010">
      <c r="A4010" t="inlineStr">
        <is>
          <t>Tulane</t>
        </is>
      </c>
      <c r="B4010" t="inlineStr">
        <is>
          <t>WLB</t>
        </is>
      </c>
      <c r="C4010" t="inlineStr">
        <is>
          <t>Chris Rodgers (SR) •</t>
        </is>
      </c>
      <c r="D4010" t="inlineStr">
        <is>
          <t>Dalton Hughes (RS SR) •</t>
        </is>
      </c>
      <c r="E4010" t="inlineStr">
        <is>
          <t>Jean Claude Joseph III (RS JR)</t>
        </is>
      </c>
    </row>
    <row r="4011">
      <c r="A4011" t="inlineStr">
        <is>
          <t>Tulane</t>
        </is>
      </c>
      <c r="B4011" t="inlineStr">
        <is>
          <t>MLB</t>
        </is>
      </c>
      <c r="C4011" t="inlineStr">
        <is>
          <t>Dickson Agu (RS JR)</t>
        </is>
      </c>
      <c r="D4011" t="inlineStr">
        <is>
          <t>Makai Williams (SR)</t>
        </is>
      </c>
      <c r="E4011" t="inlineStr">
        <is>
          <t>Chan Lumpkin (FR)</t>
        </is>
      </c>
    </row>
    <row r="4012">
      <c r="A4012" t="inlineStr">
        <is>
          <t>Tulane</t>
        </is>
      </c>
      <c r="B4012" t="inlineStr">
        <is>
          <t>SPEAR</t>
        </is>
      </c>
      <c r="C4012" t="inlineStr">
        <is>
          <t>Kajuan Banks (RS SR) •</t>
        </is>
      </c>
      <c r="D4012" t="inlineStr">
        <is>
          <t>Michael Igbinoghene (RS FR)</t>
        </is>
      </c>
    </row>
    <row r="4013">
      <c r="A4013" t="inlineStr">
        <is>
          <t>Tulane</t>
        </is>
      </c>
      <c r="B4013" t="inlineStr">
        <is>
          <t>LCB</t>
        </is>
      </c>
      <c r="C4013" t="inlineStr">
        <is>
          <t>Marquez Stevenson (RS JR) •</t>
        </is>
      </c>
      <c r="D4013" t="inlineStr">
        <is>
          <t>Justin Agu (GR) •</t>
        </is>
      </c>
      <c r="E4013" t="inlineStr">
        <is>
          <t>LJ Green (RS JR) •</t>
        </is>
      </c>
    </row>
    <row r="4014">
      <c r="A4014" t="inlineStr">
        <is>
          <t>Tulane</t>
        </is>
      </c>
      <c r="B4014" t="inlineStr">
        <is>
          <t>SS</t>
        </is>
      </c>
      <c r="C4014" t="inlineStr">
        <is>
          <t>Jack Tchienchou (RS JR) •</t>
        </is>
      </c>
      <c r="D4014" t="inlineStr">
        <is>
          <t>Dorion Jackson (RS JR) •</t>
        </is>
      </c>
      <c r="E4014" t="inlineStr">
        <is>
          <t>Carson Klein (RS SO)</t>
        </is>
      </c>
    </row>
    <row r="4015">
      <c r="A4015" t="inlineStr">
        <is>
          <t>Tulane</t>
        </is>
      </c>
      <c r="B4015" t="inlineStr">
        <is>
          <t>FS</t>
        </is>
      </c>
      <c r="C4015" t="inlineStr">
        <is>
          <t>Kevin Adams III (RS JR)</t>
        </is>
      </c>
      <c r="D4015" t="inlineStr">
        <is>
          <t>Joshua Moore (RS JR)</t>
        </is>
      </c>
      <c r="E4015" t="inlineStr">
        <is>
          <t>Chase Green (RS SO)</t>
        </is>
      </c>
    </row>
    <row r="4016">
      <c r="A4016" t="inlineStr">
        <is>
          <t>Tulane</t>
        </is>
      </c>
      <c r="B4016" t="inlineStr">
        <is>
          <t>RCB</t>
        </is>
      </c>
      <c r="C4016" t="inlineStr">
        <is>
          <t>E'zaiah Shine (RS SO)</t>
        </is>
      </c>
      <c r="D4016" t="inlineStr">
        <is>
          <t>TJ Smith (RS SR) •</t>
        </is>
      </c>
      <c r="E4016" t="inlineStr">
        <is>
          <t>Anthony Rogers (RS SO) •</t>
        </is>
      </c>
    </row>
    <row r="4017">
      <c r="A4017" t="inlineStr">
        <is>
          <t>Tulane</t>
        </is>
      </c>
    </row>
    <row r="4018">
      <c r="A4018" t="inlineStr">
        <is>
          <t>Tulane</t>
        </is>
      </c>
    </row>
    <row r="4019">
      <c r="A4019" t="inlineStr">
        <is>
          <t>Tulane</t>
        </is>
      </c>
      <c r="C4019" t="inlineStr">
        <is>
          <t>SPECIAL TEAMS (OurLads 06/12/2026)</t>
        </is>
      </c>
    </row>
    <row r="4020">
      <c r="A4020" t="inlineStr">
        <is>
          <t>Tulane</t>
        </is>
      </c>
      <c r="B4020" t="inlineStr">
        <is>
          <t>PT</t>
        </is>
      </c>
      <c r="C4020" t="inlineStr">
        <is>
          <t>William Hudlow (RS JR)</t>
        </is>
      </c>
      <c r="D4020" t="inlineStr">
        <is>
          <t>Brooks Moore (FR)</t>
        </is>
      </c>
    </row>
    <row r="4021">
      <c r="A4021" t="inlineStr">
        <is>
          <t>Tulane</t>
        </is>
      </c>
      <c r="B4021" t="inlineStr">
        <is>
          <t>PK</t>
        </is>
      </c>
      <c r="C4021" t="inlineStr">
        <is>
          <t>Jackson Courville (RS JR) •</t>
        </is>
      </c>
      <c r="D4021" t="inlineStr">
        <is>
          <t>Cooper Helmke (RS FR)</t>
        </is>
      </c>
      <c r="E4021" t="inlineStr">
        <is>
          <t>Zach Marini (RS SO)</t>
        </is>
      </c>
    </row>
    <row r="4022">
      <c r="A4022" t="inlineStr">
        <is>
          <t>Tulane</t>
        </is>
      </c>
      <c r="B4022" t="inlineStr">
        <is>
          <t>KO</t>
        </is>
      </c>
      <c r="C4022" t="inlineStr">
        <is>
          <t>Jackson Courville (RS JR) •</t>
        </is>
      </c>
      <c r="D4022" t="inlineStr">
        <is>
          <t>Cooper Helmke (RS FR)</t>
        </is>
      </c>
      <c r="E4022" t="inlineStr">
        <is>
          <t>Zach Marini (RS SO)</t>
        </is>
      </c>
    </row>
    <row r="4023">
      <c r="A4023" t="inlineStr">
        <is>
          <t>Tulane</t>
        </is>
      </c>
      <c r="B4023" t="inlineStr">
        <is>
          <t>LS</t>
        </is>
      </c>
      <c r="C4023" t="inlineStr">
        <is>
          <t>Jason Arredondo (SO)</t>
        </is>
      </c>
    </row>
    <row r="4024">
      <c r="A4024" t="inlineStr">
        <is>
          <t>Tulane</t>
        </is>
      </c>
      <c r="B4024" t="inlineStr">
        <is>
          <t>H</t>
        </is>
      </c>
      <c r="C4024" t="inlineStr">
        <is>
          <t>William Hudlow (RS JR)</t>
        </is>
      </c>
      <c r="D4024" t="inlineStr">
        <is>
          <t>Brooks Moore (FR)</t>
        </is>
      </c>
    </row>
    <row r="4025">
      <c r="A4025" t="inlineStr">
        <is>
          <t>Tulane</t>
        </is>
      </c>
      <c r="B4025" t="inlineStr">
        <is>
          <t>PR</t>
        </is>
      </c>
      <c r="C4025" t="inlineStr">
        <is>
          <t>Oliver Mitchell Jr. (SO)</t>
        </is>
      </c>
    </row>
    <row r="4026">
      <c r="A4026" t="inlineStr">
        <is>
          <t>Tulane</t>
        </is>
      </c>
      <c r="B4026" t="inlineStr">
        <is>
          <t>KR</t>
        </is>
      </c>
      <c r="C4026" t="inlineStr">
        <is>
          <t>TJ Smith (RS SR) •</t>
        </is>
      </c>
      <c r="D4026" t="inlineStr">
        <is>
          <t>Anthony Brown-Stephens (RS SR) •</t>
        </is>
      </c>
    </row>
    <row r="4027">
      <c r="A4027" t="inlineStr">
        <is>
          <t>Tulsa</t>
        </is>
      </c>
      <c r="C4027" t="inlineStr">
        <is>
          <t>OFFENSE — Spread (OurLads 06/12/2026)</t>
        </is>
      </c>
    </row>
    <row r="4028">
      <c r="A4028" t="inlineStr">
        <is>
          <t>Tulsa</t>
        </is>
      </c>
      <c r="B4028" t="inlineStr">
        <is>
          <t>WR-X</t>
        </is>
      </c>
      <c r="C4028" t="inlineStr">
        <is>
          <t>Jimmy Calloway (GR) •</t>
        </is>
      </c>
      <c r="D4028" t="inlineStr">
        <is>
          <t>Donnell Gee Jr. (SO)</t>
        </is>
      </c>
      <c r="E4028" t="inlineStr">
        <is>
          <t>Micah Tease (RS JR) •</t>
        </is>
      </c>
    </row>
    <row r="4029">
      <c r="A4029" t="inlineStr">
        <is>
          <t>Tulsa</t>
        </is>
      </c>
      <c r="B4029" t="inlineStr">
        <is>
          <t>WR-Z</t>
        </is>
      </c>
      <c r="C4029" t="inlineStr">
        <is>
          <t>David Wells Jr. (RS JR) •</t>
        </is>
      </c>
      <c r="D4029" t="inlineStr">
        <is>
          <t>Josh Smith (RS SO)</t>
        </is>
      </c>
    </row>
    <row r="4030">
      <c r="A4030" t="inlineStr">
        <is>
          <t>Tulsa</t>
        </is>
      </c>
      <c r="B4030" t="inlineStr">
        <is>
          <t>WR-SL</t>
        </is>
      </c>
      <c r="C4030" t="inlineStr">
        <is>
          <t>Grayson Tempest (SR)</t>
        </is>
      </c>
      <c r="D4030" t="inlineStr">
        <is>
          <t>Oran Singleton Jr. (RS SR) •</t>
        </is>
      </c>
      <c r="E4030" t="inlineStr">
        <is>
          <t>Javon Ross (JR) •</t>
        </is>
      </c>
    </row>
    <row r="4031">
      <c r="A4031" t="inlineStr">
        <is>
          <t>Tulsa</t>
        </is>
      </c>
      <c r="B4031" t="inlineStr">
        <is>
          <t>LT</t>
        </is>
      </c>
      <c r="C4031" t="inlineStr">
        <is>
          <t>Cam East (RS SR) •</t>
        </is>
      </c>
      <c r="D4031" t="inlineStr">
        <is>
          <t>Colten Christian (RS SO)</t>
        </is>
      </c>
      <c r="E4031" t="inlineStr">
        <is>
          <t>Jack Hood (RS SO) •</t>
        </is>
      </c>
    </row>
    <row r="4032">
      <c r="A4032" t="inlineStr">
        <is>
          <t>Tulsa</t>
        </is>
      </c>
      <c r="B4032" t="inlineStr">
        <is>
          <t>LG</t>
        </is>
      </c>
      <c r="C4032" t="inlineStr">
        <is>
          <t>Ian Mayes (SO)</t>
        </is>
      </c>
      <c r="D4032" t="inlineStr">
        <is>
          <t>Ross Johnston (JR) •</t>
        </is>
      </c>
      <c r="E4032" t="inlineStr">
        <is>
          <t>Josh Love (RS SO)</t>
        </is>
      </c>
    </row>
    <row r="4033">
      <c r="A4033" t="inlineStr">
        <is>
          <t>Tulsa</t>
        </is>
      </c>
      <c r="B4033" t="inlineStr">
        <is>
          <t>C</t>
        </is>
      </c>
      <c r="C4033" t="inlineStr">
        <is>
          <t>Malachi Preciado (RS SR) •</t>
        </is>
      </c>
      <c r="D4033" t="inlineStr">
        <is>
          <t>Will Morris (RS JR)</t>
        </is>
      </c>
    </row>
    <row r="4034">
      <c r="A4034" t="inlineStr">
        <is>
          <t>Tulsa</t>
        </is>
      </c>
      <c r="B4034" t="inlineStr">
        <is>
          <t>RG</t>
        </is>
      </c>
      <c r="C4034" t="inlineStr">
        <is>
          <t>Hunter Erb (RS SR) •</t>
        </is>
      </c>
      <c r="D4034" t="inlineStr">
        <is>
          <t>Alan Pond (JR) •</t>
        </is>
      </c>
      <c r="E4034" t="inlineStr">
        <is>
          <t>Evan McClure (RS SO) •</t>
        </is>
      </c>
    </row>
    <row r="4035">
      <c r="A4035" t="inlineStr">
        <is>
          <t>Tulsa</t>
        </is>
      </c>
      <c r="B4035" t="inlineStr">
        <is>
          <t>RT</t>
        </is>
      </c>
      <c r="C4035" t="inlineStr">
        <is>
          <t>Brody Duffel (JR)</t>
        </is>
      </c>
      <c r="D4035" t="inlineStr">
        <is>
          <t>Davis Dotson (RS SR) •</t>
        </is>
      </c>
    </row>
    <row r="4036">
      <c r="A4036" t="inlineStr">
        <is>
          <t>Tulsa</t>
        </is>
      </c>
      <c r="B4036" t="inlineStr">
        <is>
          <t>TE</t>
        </is>
      </c>
      <c r="C4036" t="inlineStr">
        <is>
          <t>Jewlyen Roberts (RS SO)</t>
        </is>
      </c>
      <c r="D4036" t="inlineStr">
        <is>
          <t>Grant McAtee (JR) •</t>
        </is>
      </c>
    </row>
    <row r="4037">
      <c r="A4037" t="inlineStr">
        <is>
          <t>Tulsa</t>
        </is>
      </c>
      <c r="B4037" t="inlineStr">
        <is>
          <t>QB</t>
        </is>
      </c>
      <c r="C4037" t="inlineStr">
        <is>
          <t>Baylor Hayes (RS SO) •</t>
        </is>
      </c>
      <c r="D4037" t="inlineStr">
        <is>
          <t>Dexter Williams II (GR) •</t>
        </is>
      </c>
      <c r="E4037" t="inlineStr">
        <is>
          <t>Andrew Alford (RS FR)</t>
        </is>
      </c>
      <c r="F4037" t="inlineStr">
        <is>
          <t>Kyden Barker (FR)</t>
        </is>
      </c>
    </row>
    <row r="4038">
      <c r="A4038" t="inlineStr">
        <is>
          <t>Tulsa</t>
        </is>
      </c>
      <c r="B4038" t="inlineStr">
        <is>
          <t>RB</t>
        </is>
      </c>
      <c r="C4038" t="inlineStr">
        <is>
          <t>Damari Alston (RS SR) •</t>
        </is>
      </c>
      <c r="D4038" t="inlineStr">
        <is>
          <t>Seth Davis (RS JR) •</t>
        </is>
      </c>
      <c r="E4038" t="inlineStr">
        <is>
          <t>DJ McKinney (RS JR) •</t>
        </is>
      </c>
      <c r="F4038" t="inlineStr">
        <is>
          <t>Trequan Jones (SR) •</t>
        </is>
      </c>
    </row>
    <row r="4039">
      <c r="A4039" t="inlineStr">
        <is>
          <t>Tulsa</t>
        </is>
      </c>
    </row>
    <row r="4040">
      <c r="A4040" t="inlineStr">
        <is>
          <t>Tulsa</t>
        </is>
      </c>
    </row>
    <row r="4041">
      <c r="A4041" t="inlineStr">
        <is>
          <t>Tulsa</t>
        </is>
      </c>
      <c r="C4041" t="inlineStr">
        <is>
          <t>DEFENSE — 4-2-5 (OurLads 06/12/2026)</t>
        </is>
      </c>
    </row>
    <row r="4042">
      <c r="A4042" t="inlineStr">
        <is>
          <t>Tulsa</t>
        </is>
      </c>
      <c r="B4042" t="inlineStr">
        <is>
          <t>LDE</t>
        </is>
      </c>
      <c r="C4042" t="inlineStr">
        <is>
          <t>Kyran Duhon (JR) •</t>
        </is>
      </c>
      <c r="D4042" t="inlineStr">
        <is>
          <t>Jayden Madkins (RS SR) •</t>
        </is>
      </c>
      <c r="E4042" t="inlineStr">
        <is>
          <t>Will Upshaw (RS SO)</t>
        </is>
      </c>
    </row>
    <row r="4043">
      <c r="A4043" t="inlineStr">
        <is>
          <t>Tulsa</t>
        </is>
      </c>
      <c r="B4043" t="inlineStr">
        <is>
          <t>NT</t>
        </is>
      </c>
      <c r="C4043" t="inlineStr">
        <is>
          <t>Tai Newhouse (RS SR)</t>
        </is>
      </c>
      <c r="D4043" t="inlineStr">
        <is>
          <t>Tyler Rich (RS JR)</t>
        </is>
      </c>
    </row>
    <row r="4044">
      <c r="A4044" t="inlineStr">
        <is>
          <t>Tulsa</t>
        </is>
      </c>
      <c r="B4044" t="inlineStr">
        <is>
          <t>DT</t>
        </is>
      </c>
      <c r="C4044" t="inlineStr">
        <is>
          <t>Jaylen George (RS SR) •</t>
        </is>
      </c>
      <c r="D4044" t="inlineStr">
        <is>
          <t>Arias Nash (RS SR) •</t>
        </is>
      </c>
      <c r="E4044" t="inlineStr">
        <is>
          <t>Dailen Howard (SR) •</t>
        </is>
      </c>
    </row>
    <row r="4045">
      <c r="A4045" t="inlineStr">
        <is>
          <t>Tulsa</t>
        </is>
      </c>
      <c r="B4045" t="inlineStr">
        <is>
          <t>RDE</t>
        </is>
      </c>
      <c r="C4045" t="inlineStr">
        <is>
          <t>Thomas Davis (RS SR) •</t>
        </is>
      </c>
      <c r="D4045" t="inlineStr">
        <is>
          <t>Hudson Ball (SO)</t>
        </is>
      </c>
    </row>
    <row r="4046">
      <c r="A4046" t="inlineStr">
        <is>
          <t>Tulsa</t>
        </is>
      </c>
      <c r="B4046" t="inlineStr">
        <is>
          <t>WLB</t>
        </is>
      </c>
      <c r="C4046" t="inlineStr">
        <is>
          <t>William Alexander (RS SR)</t>
        </is>
      </c>
      <c r="D4046" t="inlineStr">
        <is>
          <t>C.J. Turner (RS JR)</t>
        </is>
      </c>
      <c r="E4046" t="inlineStr">
        <is>
          <t>Dax Collins (JR)</t>
        </is>
      </c>
    </row>
    <row r="4047">
      <c r="A4047" t="inlineStr">
        <is>
          <t>Tulsa</t>
        </is>
      </c>
      <c r="B4047" t="inlineStr">
        <is>
          <t>MLB</t>
        </is>
      </c>
      <c r="C4047" t="inlineStr">
        <is>
          <t>Devin Hightower (GR) •</t>
        </is>
      </c>
      <c r="D4047" t="inlineStr">
        <is>
          <t>Chris Thompson Jr. (GR) •</t>
        </is>
      </c>
    </row>
    <row r="4048">
      <c r="A4048" t="inlineStr">
        <is>
          <t>Tulsa</t>
        </is>
      </c>
      <c r="B4048" t="inlineStr">
        <is>
          <t>STAR</t>
        </is>
      </c>
      <c r="C4048" t="inlineStr">
        <is>
          <t>Devin Robinson (RS JR)</t>
        </is>
      </c>
      <c r="D4048" t="inlineStr">
        <is>
          <t>Zane Woodham (RS SR) •</t>
        </is>
      </c>
      <c r="E4048" t="inlineStr">
        <is>
          <t>Ty Williams (RS SR) •</t>
        </is>
      </c>
    </row>
    <row r="4049">
      <c r="A4049" t="inlineStr">
        <is>
          <t>Tulsa</t>
        </is>
      </c>
      <c r="B4049" t="inlineStr">
        <is>
          <t>LCB</t>
        </is>
      </c>
      <c r="C4049" t="inlineStr">
        <is>
          <t>Caldra Williford (RS SR) •</t>
        </is>
      </c>
      <c r="D4049" t="inlineStr">
        <is>
          <t>NuNu Campbell (RS SR)</t>
        </is>
      </c>
      <c r="E4049" t="inlineStr">
        <is>
          <t>Willie Goodwyn (RS SO) •</t>
        </is>
      </c>
    </row>
    <row r="4050">
      <c r="A4050" t="inlineStr">
        <is>
          <t>Tulsa</t>
        </is>
      </c>
      <c r="B4050" t="inlineStr">
        <is>
          <t>SS</t>
        </is>
      </c>
      <c r="C4050" t="inlineStr">
        <is>
          <t>Zach Williams (JR)</t>
        </is>
      </c>
      <c r="D4050" t="inlineStr">
        <is>
          <t>Ashton Williams (JR)</t>
        </is>
      </c>
    </row>
    <row r="4051">
      <c r="A4051" t="inlineStr">
        <is>
          <t>Tulsa</t>
        </is>
      </c>
      <c r="B4051" t="inlineStr">
        <is>
          <t>FS</t>
        </is>
      </c>
      <c r="C4051" t="inlineStr">
        <is>
          <t>Rylan Leathers (RS SO) •</t>
        </is>
      </c>
      <c r="D4051" t="inlineStr">
        <is>
          <t>Tyson Williams (SR) •</t>
        </is>
      </c>
      <c r="E4051" t="inlineStr">
        <is>
          <t>Dedaunte Scott (RS SO)</t>
        </is>
      </c>
    </row>
    <row r="4052">
      <c r="A4052" t="inlineStr">
        <is>
          <t>Tulsa</t>
        </is>
      </c>
      <c r="B4052" t="inlineStr">
        <is>
          <t>RCB</t>
        </is>
      </c>
      <c r="C4052" t="inlineStr">
        <is>
          <t>Elijah Green (JR)</t>
        </is>
      </c>
      <c r="D4052" t="inlineStr">
        <is>
          <t>JD Drew (RS SR) •</t>
        </is>
      </c>
      <c r="E4052" t="inlineStr">
        <is>
          <t>Korbyn Green (RS SR) •</t>
        </is>
      </c>
    </row>
    <row r="4053">
      <c r="A4053" t="inlineStr">
        <is>
          <t>Tulsa</t>
        </is>
      </c>
    </row>
    <row r="4054">
      <c r="A4054" t="inlineStr">
        <is>
          <t>Tulsa</t>
        </is>
      </c>
      <c r="C4054" t="inlineStr">
        <is>
          <t>SPECIAL TEAMS (OurLads 06/12/2026)</t>
        </is>
      </c>
    </row>
    <row r="4055">
      <c r="A4055" t="inlineStr">
        <is>
          <t>Tulsa</t>
        </is>
      </c>
      <c r="B4055" t="inlineStr">
        <is>
          <t>PT</t>
        </is>
      </c>
      <c r="C4055" t="inlineStr">
        <is>
          <t>Max Tulen (RS JR) •</t>
        </is>
      </c>
      <c r="D4055" t="inlineStr">
        <is>
          <t>Henry Simon (RS SO)</t>
        </is>
      </c>
    </row>
    <row r="4056">
      <c r="A4056" t="inlineStr">
        <is>
          <t>Tulsa</t>
        </is>
      </c>
      <c r="B4056" t="inlineStr">
        <is>
          <t>PK</t>
        </is>
      </c>
      <c r="C4056" t="inlineStr">
        <is>
          <t>Marlon Hauck (RS SR) •</t>
        </is>
      </c>
      <c r="D4056" t="inlineStr">
        <is>
          <t>Evan Guenthner (RS JR)</t>
        </is>
      </c>
      <c r="E4056" t="inlineStr">
        <is>
          <t>Owen Carey (FR)</t>
        </is>
      </c>
    </row>
    <row r="4057">
      <c r="A4057" t="inlineStr">
        <is>
          <t>Tulsa</t>
        </is>
      </c>
      <c r="B4057" t="inlineStr">
        <is>
          <t>KO</t>
        </is>
      </c>
      <c r="C4057" t="inlineStr">
        <is>
          <t>Marlon Hauck (RS SR) •</t>
        </is>
      </c>
      <c r="D4057" t="inlineStr">
        <is>
          <t>Evan Guenthner (RS JR)</t>
        </is>
      </c>
      <c r="E4057" t="inlineStr">
        <is>
          <t>Owen Carey (FR)</t>
        </is>
      </c>
    </row>
    <row r="4058">
      <c r="A4058" t="inlineStr">
        <is>
          <t>Tulsa</t>
        </is>
      </c>
      <c r="B4058" t="inlineStr">
        <is>
          <t>LS</t>
        </is>
      </c>
      <c r="C4058" t="inlineStr">
        <is>
          <t>Aidan Fedigan (RS SR) •</t>
        </is>
      </c>
      <c r="D4058" t="inlineStr">
        <is>
          <t>Joel Bazinet (FR)</t>
        </is>
      </c>
    </row>
    <row r="4059">
      <c r="A4059" t="inlineStr">
        <is>
          <t>Tulsa</t>
        </is>
      </c>
      <c r="B4059" t="inlineStr">
        <is>
          <t>H</t>
        </is>
      </c>
      <c r="C4059" t="inlineStr">
        <is>
          <t>Max Tulen (RS JR) •</t>
        </is>
      </c>
      <c r="D4059" t="inlineStr">
        <is>
          <t>Henry Simon (RS SO)</t>
        </is>
      </c>
    </row>
    <row r="4060">
      <c r="A4060" t="inlineStr">
        <is>
          <t>Tulsa</t>
        </is>
      </c>
      <c r="B4060" t="inlineStr">
        <is>
          <t>PR</t>
        </is>
      </c>
      <c r="C4060" t="inlineStr">
        <is>
          <t>Tyson Williams (SR) •</t>
        </is>
      </c>
      <c r="D4060" t="inlineStr">
        <is>
          <t>Grayson Tempest (SR)</t>
        </is>
      </c>
    </row>
    <row r="4061">
      <c r="A4061" t="inlineStr">
        <is>
          <t>Tulsa</t>
        </is>
      </c>
      <c r="B4061" t="inlineStr">
        <is>
          <t>KR</t>
        </is>
      </c>
      <c r="C4061" t="inlineStr">
        <is>
          <t>Javon Ross (JR) •</t>
        </is>
      </c>
      <c r="D4061" t="inlineStr">
        <is>
          <t>Kelvin Washington (RS FR)</t>
        </is>
      </c>
    </row>
    <row r="4062">
      <c r="A4062" t="inlineStr">
        <is>
          <t>UAB</t>
        </is>
      </c>
      <c r="C4062" t="inlineStr">
        <is>
          <t>OFFENSE — Multiple (OurLads 06/12/2026)</t>
        </is>
      </c>
    </row>
    <row r="4063">
      <c r="A4063" t="inlineStr">
        <is>
          <t>UAB</t>
        </is>
      </c>
      <c r="B4063" t="inlineStr">
        <is>
          <t>WR-X</t>
        </is>
      </c>
      <c r="C4063" t="inlineStr">
        <is>
          <t>Kaleb Brown (RS SR) •</t>
        </is>
      </c>
      <c r="D4063" t="inlineStr">
        <is>
          <t>EJ Reid (RS SO) •</t>
        </is>
      </c>
    </row>
    <row r="4064">
      <c r="A4064" t="inlineStr">
        <is>
          <t>UAB</t>
        </is>
      </c>
      <c r="B4064" t="inlineStr">
        <is>
          <t>WR-Z</t>
        </is>
      </c>
      <c r="C4064" t="inlineStr">
        <is>
          <t>CJ Smith (RS SR) •</t>
        </is>
      </c>
      <c r="D4064" t="inlineStr">
        <is>
          <t>Jaylen Elder (SO)</t>
        </is>
      </c>
      <c r="E4064" t="inlineStr">
        <is>
          <t>AJ Johnson (GR) •</t>
        </is>
      </c>
    </row>
    <row r="4065">
      <c r="A4065" t="inlineStr">
        <is>
          <t>UAB</t>
        </is>
      </c>
      <c r="B4065" t="inlineStr">
        <is>
          <t>WR-SL</t>
        </is>
      </c>
      <c r="C4065" t="inlineStr">
        <is>
          <t>Ty Mims (RS SR) •</t>
        </is>
      </c>
      <c r="D4065" t="inlineStr">
        <is>
          <t>KJ Daniels (RS SO) •</t>
        </is>
      </c>
      <c r="E4065" t="inlineStr">
        <is>
          <t>Brogan McNab (FR)</t>
        </is>
      </c>
    </row>
    <row r="4066">
      <c r="A4066" t="inlineStr">
        <is>
          <t>UAB</t>
        </is>
      </c>
      <c r="B4066" t="inlineStr">
        <is>
          <t>LT</t>
        </is>
      </c>
      <c r="C4066" t="inlineStr">
        <is>
          <t>Payton Kirkland (RS JR) •</t>
        </is>
      </c>
      <c r="D4066" t="inlineStr">
        <is>
          <t>Keyon Cox (RS JR) •</t>
        </is>
      </c>
    </row>
    <row r="4067">
      <c r="A4067" t="inlineStr">
        <is>
          <t>UAB</t>
        </is>
      </c>
      <c r="B4067" t="inlineStr">
        <is>
          <t>LG</t>
        </is>
      </c>
      <c r="C4067" t="inlineStr">
        <is>
          <t>Calib Perez (RS SR) •</t>
        </is>
      </c>
      <c r="D4067" t="inlineStr">
        <is>
          <t>Nelson Ramirez (RS JR) •</t>
        </is>
      </c>
    </row>
    <row r="4068">
      <c r="A4068" t="inlineStr">
        <is>
          <t>UAB</t>
        </is>
      </c>
      <c r="B4068" t="inlineStr">
        <is>
          <t>C</t>
        </is>
      </c>
      <c r="C4068" t="inlineStr">
        <is>
          <t>Adam Lepkowski (GR)</t>
        </is>
      </c>
      <c r="D4068" t="inlineStr">
        <is>
          <t>Jaden Ligon (RS SO)</t>
        </is>
      </c>
    </row>
    <row r="4069">
      <c r="A4069" t="inlineStr">
        <is>
          <t>UAB</t>
        </is>
      </c>
      <c r="B4069" t="inlineStr">
        <is>
          <t>RG</t>
        </is>
      </c>
      <c r="C4069" t="inlineStr">
        <is>
          <t>Barry Walker (RS SO)</t>
        </is>
      </c>
      <c r="D4069" t="inlineStr">
        <is>
          <t>Cooper Young (RS JR) •</t>
        </is>
      </c>
    </row>
    <row r="4070">
      <c r="A4070" t="inlineStr">
        <is>
          <t>UAB</t>
        </is>
      </c>
      <c r="B4070" t="inlineStr">
        <is>
          <t>RT</t>
        </is>
      </c>
      <c r="C4070" t="inlineStr">
        <is>
          <t>Kyrik Mason (GR) •</t>
        </is>
      </c>
      <c r="D4070" t="inlineStr">
        <is>
          <t>Ryan Gunter (RS SR)</t>
        </is>
      </c>
    </row>
    <row r="4071">
      <c r="A4071" t="inlineStr">
        <is>
          <t>UAB</t>
        </is>
      </c>
      <c r="B4071" t="inlineStr">
        <is>
          <t>TE</t>
        </is>
      </c>
      <c r="C4071" t="inlineStr">
        <is>
          <t>Antonio Ferguson (RS JR) •</t>
        </is>
      </c>
      <c r="D4071" t="inlineStr">
        <is>
          <t>Sean Persson (RS SO) •</t>
        </is>
      </c>
      <c r="E4071" t="inlineStr">
        <is>
          <t>Scott Isacks (RS SR) •</t>
        </is>
      </c>
    </row>
    <row r="4072">
      <c r="A4072" t="inlineStr">
        <is>
          <t>UAB</t>
        </is>
      </c>
      <c r="B4072" t="inlineStr">
        <is>
          <t>QB</t>
        </is>
      </c>
      <c r="C4072" t="inlineStr">
        <is>
          <t>Ryder Burton (RS JR) •</t>
        </is>
      </c>
      <c r="D4072" t="inlineStr">
        <is>
          <t>Adrian Posse (RS SO)</t>
        </is>
      </c>
      <c r="E4072" t="inlineStr">
        <is>
          <t>Adrian Posse (RS SO)</t>
        </is>
      </c>
      <c r="F4072" t="inlineStr">
        <is>
          <t>Cam Jennings (RS SO)</t>
        </is>
      </c>
    </row>
    <row r="4073">
      <c r="A4073" t="inlineStr">
        <is>
          <t>UAB</t>
        </is>
      </c>
      <c r="B4073" t="inlineStr">
        <is>
          <t>RB</t>
        </is>
      </c>
      <c r="C4073" t="inlineStr">
        <is>
          <t>Rod Robinson II (RS JR) •</t>
        </is>
      </c>
      <c r="D4073" t="inlineStr">
        <is>
          <t>Bam McReynolds (RS SR) •</t>
        </is>
      </c>
      <c r="E4073" t="inlineStr">
        <is>
          <t>Ja'Vin Simpkins (RS JR) •</t>
        </is>
      </c>
      <c r="F4073" t="inlineStr">
        <is>
          <t>Marquise Collins (RS JR) •</t>
        </is>
      </c>
    </row>
    <row r="4074">
      <c r="A4074" t="inlineStr">
        <is>
          <t>UAB</t>
        </is>
      </c>
    </row>
    <row r="4075">
      <c r="A4075" t="inlineStr">
        <is>
          <t>UAB</t>
        </is>
      </c>
    </row>
    <row r="4076">
      <c r="A4076" t="inlineStr">
        <is>
          <t>UAB</t>
        </is>
      </c>
      <c r="C4076" t="inlineStr">
        <is>
          <t>DEFENSE — Multiple 4-2-5 (OurLads 06/12/2026)</t>
        </is>
      </c>
    </row>
    <row r="4077">
      <c r="A4077" t="inlineStr">
        <is>
          <t>UAB</t>
        </is>
      </c>
      <c r="B4077" t="inlineStr">
        <is>
          <t>LDE</t>
        </is>
      </c>
      <c r="C4077" t="inlineStr">
        <is>
          <t>Noah Nelson (RS SR) •</t>
        </is>
      </c>
      <c r="D4077" t="inlineStr">
        <is>
          <t>Chris Burge (RS SO)</t>
        </is>
      </c>
      <c r="E4077" t="inlineStr">
        <is>
          <t>Tylin Jackson (RS JR) •</t>
        </is>
      </c>
    </row>
    <row r="4078">
      <c r="A4078" t="inlineStr">
        <is>
          <t>UAB</t>
        </is>
      </c>
      <c r="B4078" t="inlineStr">
        <is>
          <t>NT</t>
        </is>
      </c>
      <c r="C4078" t="inlineStr">
        <is>
          <t>Cam Cunningham (RS SR) •</t>
        </is>
      </c>
      <c r="D4078" t="inlineStr">
        <is>
          <t>Raymond Macias (RS SO) •</t>
        </is>
      </c>
      <c r="E4078" t="inlineStr">
        <is>
          <t>Sterling Sanders (RS FR) •</t>
        </is>
      </c>
    </row>
    <row r="4079">
      <c r="A4079" t="inlineStr">
        <is>
          <t>UAB</t>
        </is>
      </c>
      <c r="B4079" t="inlineStr">
        <is>
          <t>DT</t>
        </is>
      </c>
      <c r="C4079" t="inlineStr">
        <is>
          <t>Chris Spencer (RS SR) •</t>
        </is>
      </c>
      <c r="D4079" t="inlineStr">
        <is>
          <t>Kyle Mosley (RS SO)</t>
        </is>
      </c>
      <c r="E4079" t="inlineStr">
        <is>
          <t>Elijah Hall (RS SR) •</t>
        </is>
      </c>
    </row>
    <row r="4080">
      <c r="A4080" t="inlineStr">
        <is>
          <t>UAB</t>
        </is>
      </c>
      <c r="B4080" t="inlineStr">
        <is>
          <t>RDE</t>
        </is>
      </c>
      <c r="C4080" t="inlineStr">
        <is>
          <t>Blanche Gold (RS SR) •</t>
        </is>
      </c>
      <c r="D4080" t="inlineStr">
        <is>
          <t>Marlin Dean (GR) •</t>
        </is>
      </c>
      <c r="E4080" t="inlineStr">
        <is>
          <t>J'Quan Mason (RS SO)</t>
        </is>
      </c>
    </row>
    <row r="4081">
      <c r="A4081" t="inlineStr">
        <is>
          <t>UAB</t>
        </is>
      </c>
      <c r="B4081" t="inlineStr">
        <is>
          <t>WLB</t>
        </is>
      </c>
      <c r="C4081" t="inlineStr">
        <is>
          <t>Ike Esonwune (RS JR) •</t>
        </is>
      </c>
      <c r="D4081" t="inlineStr">
        <is>
          <t>Colby Archie (JR) •</t>
        </is>
      </c>
      <c r="E4081" t="inlineStr">
        <is>
          <t>Mantrez Walker (RS FR) •</t>
        </is>
      </c>
    </row>
    <row r="4082">
      <c r="A4082" t="inlineStr">
        <is>
          <t>UAB</t>
        </is>
      </c>
      <c r="B4082" t="inlineStr">
        <is>
          <t>MLB</t>
        </is>
      </c>
      <c r="C4082" t="inlineStr">
        <is>
          <t>Muaaz Byard (RS SR) •</t>
        </is>
      </c>
      <c r="D4082" t="inlineStr">
        <is>
          <t>Braden Sullivan (SR) •</t>
        </is>
      </c>
    </row>
    <row r="4083">
      <c r="A4083" t="inlineStr">
        <is>
          <t>UAB</t>
        </is>
      </c>
      <c r="B4083" t="inlineStr">
        <is>
          <t>LCB</t>
        </is>
      </c>
      <c r="C4083" t="inlineStr">
        <is>
          <t>Delvon Gulley (JR) •</t>
        </is>
      </c>
      <c r="D4083" t="inlineStr">
        <is>
          <t>Que Billingsley (RS JR) •</t>
        </is>
      </c>
      <c r="E4083" t="inlineStr">
        <is>
          <t>Isaiah Crozier (RS JR) •</t>
        </is>
      </c>
    </row>
    <row r="4084">
      <c r="A4084" t="inlineStr">
        <is>
          <t>UAB</t>
        </is>
      </c>
      <c r="B4084" t="inlineStr">
        <is>
          <t>SS</t>
        </is>
      </c>
      <c r="C4084" t="inlineStr">
        <is>
          <t>Jeremiah Jordan (RS SR) •</t>
        </is>
      </c>
      <c r="D4084" t="inlineStr">
        <is>
          <t>Diezel Wilkinson (JR) •</t>
        </is>
      </c>
    </row>
    <row r="4085">
      <c r="A4085" t="inlineStr">
        <is>
          <t>UAB</t>
        </is>
      </c>
      <c r="B4085" t="inlineStr">
        <is>
          <t>FS</t>
        </is>
      </c>
      <c r="C4085" t="inlineStr">
        <is>
          <t>Jotavian Pierce (RS FR) •</t>
        </is>
      </c>
      <c r="D4085" t="inlineStr">
        <is>
          <t>Jaylen Thompson (RS SO) •</t>
        </is>
      </c>
    </row>
    <row r="4086">
      <c r="A4086" t="inlineStr">
        <is>
          <t>UAB</t>
        </is>
      </c>
      <c r="B4086" t="inlineStr">
        <is>
          <t>RCB</t>
        </is>
      </c>
      <c r="C4086" t="inlineStr">
        <is>
          <t>Darrell Sweeting (RS JR) •</t>
        </is>
      </c>
      <c r="D4086" t="inlineStr">
        <is>
          <t>Courage Ugochukwu (RS SR) •</t>
        </is>
      </c>
      <c r="E4086" t="inlineStr">
        <is>
          <t>Guylijah Theodule (JR) •</t>
        </is>
      </c>
    </row>
    <row r="4087">
      <c r="A4087" t="inlineStr">
        <is>
          <t>UAB</t>
        </is>
      </c>
      <c r="B4087" t="inlineStr">
        <is>
          <t>NB</t>
        </is>
      </c>
      <c r="C4087" t="inlineStr">
        <is>
          <t>Anta'Veon McKenzie (RS JR) •</t>
        </is>
      </c>
    </row>
    <row r="4088">
      <c r="A4088" t="inlineStr">
        <is>
          <t>UAB</t>
        </is>
      </c>
    </row>
    <row r="4089">
      <c r="A4089" t="inlineStr">
        <is>
          <t>UAB</t>
        </is>
      </c>
      <c r="C4089" t="inlineStr">
        <is>
          <t>SPECIAL TEAMS (OurLads 06/12/2026)</t>
        </is>
      </c>
    </row>
    <row r="4090">
      <c r="A4090" t="inlineStr">
        <is>
          <t>UAB</t>
        </is>
      </c>
      <c r="B4090" t="inlineStr">
        <is>
          <t>PT</t>
        </is>
      </c>
      <c r="C4090" t="inlineStr">
        <is>
          <t>Badger Hargett (RS JR) •</t>
        </is>
      </c>
    </row>
    <row r="4091">
      <c r="A4091" t="inlineStr">
        <is>
          <t>UAB</t>
        </is>
      </c>
      <c r="B4091" t="inlineStr">
        <is>
          <t>PK</t>
        </is>
      </c>
      <c r="C4091" t="inlineStr">
        <is>
          <t>Jonah Delange (SR)</t>
        </is>
      </c>
      <c r="D4091" t="inlineStr">
        <is>
          <t>Owen Simpson (SO)</t>
        </is>
      </c>
    </row>
    <row r="4092">
      <c r="A4092" t="inlineStr">
        <is>
          <t>UAB</t>
        </is>
      </c>
      <c r="B4092" t="inlineStr">
        <is>
          <t>KO</t>
        </is>
      </c>
      <c r="C4092" t="inlineStr">
        <is>
          <t>Owen Simpson (SO)</t>
        </is>
      </c>
      <c r="D4092" t="inlineStr">
        <is>
          <t>Jonah Delange (SR)</t>
        </is>
      </c>
    </row>
    <row r="4093">
      <c r="A4093" t="inlineStr">
        <is>
          <t>UAB</t>
        </is>
      </c>
      <c r="B4093" t="inlineStr">
        <is>
          <t>LS</t>
        </is>
      </c>
      <c r="C4093" t="inlineStr">
        <is>
          <t>Evan Bishop (RS JR) •</t>
        </is>
      </c>
    </row>
    <row r="4094">
      <c r="A4094" t="inlineStr">
        <is>
          <t>UAB</t>
        </is>
      </c>
      <c r="B4094" t="inlineStr">
        <is>
          <t>H</t>
        </is>
      </c>
      <c r="C4094" t="inlineStr">
        <is>
          <t>Badger Hargett (RS JR) •</t>
        </is>
      </c>
    </row>
    <row r="4095">
      <c r="A4095" t="inlineStr">
        <is>
          <t>UAB</t>
        </is>
      </c>
      <c r="B4095" t="inlineStr">
        <is>
          <t>PR</t>
        </is>
      </c>
      <c r="C4095" t="inlineStr">
        <is>
          <t>Ty Mims (RS SR) •</t>
        </is>
      </c>
      <c r="D4095" t="inlineStr">
        <is>
          <t>Kaleb Brown (RS SR) •</t>
        </is>
      </c>
    </row>
    <row r="4096">
      <c r="A4096" t="inlineStr">
        <is>
          <t>UAB</t>
        </is>
      </c>
      <c r="B4096" t="inlineStr">
        <is>
          <t>KR</t>
        </is>
      </c>
      <c r="C4096" t="inlineStr">
        <is>
          <t>Ty Mims (RS SR) •</t>
        </is>
      </c>
      <c r="D4096" t="inlineStr">
        <is>
          <t>Amari Brundidge (RS SO)</t>
        </is>
      </c>
    </row>
    <row r="4097">
      <c r="A4097" t="inlineStr">
        <is>
          <t>UCF</t>
        </is>
      </c>
      <c r="C4097" t="inlineStr">
        <is>
          <t>OFFENSE — Spread Option (OurLads 08/08/2026)</t>
        </is>
      </c>
    </row>
    <row r="4098">
      <c r="A4098" t="inlineStr">
        <is>
          <t>UCF</t>
        </is>
      </c>
      <c r="B4098" t="inlineStr">
        <is>
          <t>WR-X</t>
        </is>
      </c>
      <c r="C4098" t="inlineStr">
        <is>
          <t>Josh Derry (SR) •</t>
        </is>
      </c>
      <c r="D4098" t="inlineStr">
        <is>
          <t>Jonathan Bibbs (RS SO) •</t>
        </is>
      </c>
    </row>
    <row r="4099">
      <c r="A4099" t="inlineStr">
        <is>
          <t>UCF</t>
        </is>
      </c>
      <c r="B4099" t="inlineStr">
        <is>
          <t>WR-Z</t>
        </is>
      </c>
      <c r="C4099" t="inlineStr">
        <is>
          <t>Waden Charles (SO)</t>
        </is>
      </c>
      <c r="D4099" t="inlineStr">
        <is>
          <t>Tyren Hornes (FR)</t>
        </is>
      </c>
      <c r="E4099" t="inlineStr">
        <is>
          <t>Caleb Rollerson (RS SO)</t>
        </is>
      </c>
    </row>
    <row r="4100">
      <c r="A4100" t="inlineStr">
        <is>
          <t>UCF</t>
        </is>
      </c>
      <c r="B4100" t="inlineStr">
        <is>
          <t>WR-SL</t>
        </is>
      </c>
      <c r="C4100" t="inlineStr">
        <is>
          <t>Duane Thomas Jr. (SR) •</t>
        </is>
      </c>
      <c r="D4100" t="inlineStr">
        <is>
          <t>Ric'Darious Farmer (RS SO) •</t>
        </is>
      </c>
      <c r="E4100" t="inlineStr">
        <is>
          <t>Jordyn Bridgewater (RS SO)</t>
        </is>
      </c>
    </row>
    <row r="4101">
      <c r="A4101" t="inlineStr">
        <is>
          <t>UCF</t>
        </is>
      </c>
      <c r="B4101" t="inlineStr">
        <is>
          <t>LT</t>
        </is>
      </c>
      <c r="C4101" t="inlineStr">
        <is>
          <t>Henry Tabansi (RS JR) •</t>
        </is>
      </c>
      <c r="D4101" t="inlineStr">
        <is>
          <t>LaParka Langston (RS JR) •</t>
        </is>
      </c>
    </row>
    <row r="4102">
      <c r="A4102" t="inlineStr">
        <is>
          <t>UCF</t>
        </is>
      </c>
      <c r="B4102" t="inlineStr">
        <is>
          <t>LG</t>
        </is>
      </c>
      <c r="C4102" t="inlineStr">
        <is>
          <t>Owen Spell (SR) •</t>
        </is>
      </c>
      <c r="D4102" t="inlineStr">
        <is>
          <t>Tyler Gibson (RS SR) •</t>
        </is>
      </c>
    </row>
    <row r="4103">
      <c r="A4103" t="inlineStr">
        <is>
          <t>UCF</t>
        </is>
      </c>
      <c r="B4103" t="inlineStr">
        <is>
          <t>C</t>
        </is>
      </c>
      <c r="C4103" t="inlineStr">
        <is>
          <t>Connor Meadows (RS SR) •</t>
        </is>
      </c>
      <c r="D4103" t="inlineStr">
        <is>
          <t>Cooper Terpstra (RS JR) •</t>
        </is>
      </c>
      <c r="E4103" t="inlineStr">
        <is>
          <t>Jacob Maiava (RS FR)</t>
        </is>
      </c>
    </row>
    <row r="4104">
      <c r="A4104" t="inlineStr">
        <is>
          <t>UCF</t>
        </is>
      </c>
      <c r="B4104" t="inlineStr">
        <is>
          <t>RG</t>
        </is>
      </c>
      <c r="C4104" t="inlineStr">
        <is>
          <t>Brady Wayburn (RS SR) •</t>
        </is>
      </c>
      <c r="D4104" t="inlineStr">
        <is>
          <t>Justin Royes (RS JR) •</t>
        </is>
      </c>
    </row>
    <row r="4105">
      <c r="A4105" t="inlineStr">
        <is>
          <t>UCF</t>
        </is>
      </c>
      <c r="B4105" t="inlineStr">
        <is>
          <t>RT</t>
        </is>
      </c>
      <c r="C4105" t="inlineStr">
        <is>
          <t>Preston Cushman (RS SR) •</t>
        </is>
      </c>
      <c r="D4105" t="inlineStr">
        <is>
          <t>Kasiyah Charlton (FR)</t>
        </is>
      </c>
    </row>
    <row r="4106">
      <c r="A4106" t="inlineStr">
        <is>
          <t>UCF</t>
        </is>
      </c>
      <c r="B4106" t="inlineStr">
        <is>
          <t>TE</t>
        </is>
      </c>
      <c r="C4106" t="inlineStr">
        <is>
          <t>Dylan Wade (SR) •</t>
        </is>
      </c>
      <c r="D4106" t="inlineStr">
        <is>
          <t>Grayson Brousseau (RS SO) •</t>
        </is>
      </c>
      <c r="E4106" t="inlineStr">
        <is>
          <t>Caden Piening (RS FR)</t>
        </is>
      </c>
      <c r="F4106" t="inlineStr">
        <is>
          <t>Thomas Wadsworth (RS SR)</t>
        </is>
      </c>
    </row>
    <row r="4107">
      <c r="A4107" t="inlineStr">
        <is>
          <t>UCF</t>
        </is>
      </c>
      <c r="B4107" t="inlineStr">
        <is>
          <t>QB</t>
        </is>
      </c>
      <c r="C4107" t="inlineStr">
        <is>
          <t>Alonza Barnett III (RS SR) •</t>
        </is>
      </c>
      <c r="D4107" t="inlineStr">
        <is>
          <t>Kaleb Annett (RS SO) •</t>
        </is>
      </c>
      <c r="E4107" t="inlineStr">
        <is>
          <t>Keyone Jenkins (SR) •</t>
        </is>
      </c>
      <c r="F4107" t="inlineStr">
        <is>
          <t>Rocco Marriott (FR)</t>
        </is>
      </c>
    </row>
    <row r="4108">
      <c r="A4108" t="inlineStr">
        <is>
          <t>UCF</t>
        </is>
      </c>
      <c r="B4108" t="inlineStr">
        <is>
          <t>RB</t>
        </is>
      </c>
      <c r="C4108" t="inlineStr">
        <is>
          <t>Landen Chambers (RS JR) •</t>
        </is>
      </c>
      <c r="D4108" t="inlineStr">
        <is>
          <t>Duke Watson (JR) •</t>
        </is>
      </c>
      <c r="E4108" t="inlineStr">
        <is>
          <t>Taevion Swint (RS FR)</t>
        </is>
      </c>
      <c r="F4108" t="inlineStr">
        <is>
          <t>Agyeman Addae (RS FR)</t>
        </is>
      </c>
    </row>
    <row r="4109">
      <c r="A4109" t="inlineStr">
        <is>
          <t>UCF</t>
        </is>
      </c>
    </row>
    <row r="4110">
      <c r="A4110" t="inlineStr">
        <is>
          <t>UCF</t>
        </is>
      </c>
    </row>
    <row r="4111">
      <c r="A4111" t="inlineStr">
        <is>
          <t>UCF</t>
        </is>
      </c>
      <c r="C4111" t="inlineStr">
        <is>
          <t>DEFENSE — 4-2-5 (OurLads 08/08/2026)</t>
        </is>
      </c>
    </row>
    <row r="4112">
      <c r="A4112" t="inlineStr">
        <is>
          <t>UCF</t>
        </is>
      </c>
      <c r="B4112" t="inlineStr">
        <is>
          <t>LDE</t>
        </is>
      </c>
      <c r="C4112" t="inlineStr">
        <is>
          <t>Sincere Edwards (JR) •</t>
        </is>
      </c>
      <c r="D4112" t="inlineStr">
        <is>
          <t>Bruno Dall (RS JR) •</t>
        </is>
      </c>
      <c r="E4112" t="inlineStr">
        <is>
          <t>L A Jessie Harrold (RS FR) •</t>
        </is>
      </c>
    </row>
    <row r="4113">
      <c r="A4113" t="inlineStr">
        <is>
          <t>UCF</t>
        </is>
      </c>
      <c r="B4113" t="inlineStr">
        <is>
          <t>LDT</t>
        </is>
      </c>
      <c r="C4113" t="inlineStr">
        <is>
          <t>Horace Lockett (RS SR) •</t>
        </is>
      </c>
      <c r="D4113" t="inlineStr">
        <is>
          <t>Jeffson Lafontant (RS JR) •</t>
        </is>
      </c>
      <c r="E4113" t="inlineStr">
        <is>
          <t>Brad Gurley Jr. (RS SR) •</t>
        </is>
      </c>
      <c r="F4113" t="inlineStr">
        <is>
          <t>Josh Schell (RS SR) •</t>
        </is>
      </c>
    </row>
    <row r="4114">
      <c r="A4114" t="inlineStr">
        <is>
          <t>UCF</t>
        </is>
      </c>
      <c r="B4114" t="inlineStr">
        <is>
          <t>RDT</t>
        </is>
      </c>
      <c r="C4114" t="inlineStr">
        <is>
          <t>RJ Jackson Jr. (SR) •</t>
        </is>
      </c>
      <c r="D4114" t="inlineStr">
        <is>
          <t>Thomas Collins (RS JR) •</t>
        </is>
      </c>
      <c r="E4114" t="inlineStr">
        <is>
          <t>Artavius Jones (RS SO) •</t>
        </is>
      </c>
    </row>
    <row r="4115">
      <c r="A4115" t="inlineStr">
        <is>
          <t>UCF</t>
        </is>
      </c>
      <c r="B4115" t="inlineStr">
        <is>
          <t>RDE</t>
        </is>
      </c>
      <c r="C4115" t="inlineStr">
        <is>
          <t>Isaiah Nixon (RS JR)</t>
        </is>
      </c>
      <c r="D4115" t="inlineStr">
        <is>
          <t>Ken Talley (RS SR) •</t>
        </is>
      </c>
      <c r="E4115" t="inlineStr">
        <is>
          <t>Aymeric Koumba (RS JR) •</t>
        </is>
      </c>
    </row>
    <row r="4116">
      <c r="A4116" t="inlineStr">
        <is>
          <t>UCF</t>
        </is>
      </c>
      <c r="B4116" t="inlineStr">
        <is>
          <t>WLB</t>
        </is>
      </c>
      <c r="C4116" t="inlineStr">
        <is>
          <t>Lewis Carter (SR) •</t>
        </is>
      </c>
      <c r="D4116" t="inlineStr">
        <is>
          <t>Jahleel Culbreath (RS SR) •</t>
        </is>
      </c>
      <c r="E4116" t="inlineStr">
        <is>
          <t>Rashad Henry (RS JR) •</t>
        </is>
      </c>
    </row>
    <row r="4117">
      <c r="A4117" t="inlineStr">
        <is>
          <t>UCF</t>
        </is>
      </c>
      <c r="B4117" t="inlineStr">
        <is>
          <t>MLB</t>
        </is>
      </c>
      <c r="C4117" t="inlineStr">
        <is>
          <t>Cole Kozlowski (SR) •</t>
        </is>
      </c>
      <c r="D4117" t="inlineStr">
        <is>
          <t>Tackett Curtis (SR) •</t>
        </is>
      </c>
      <c r="E4117" t="inlineStr">
        <is>
          <t>Jayden Jennings (RS SR) •</t>
        </is>
      </c>
    </row>
    <row r="4118">
      <c r="A4118" t="inlineStr">
        <is>
          <t>UCF</t>
        </is>
      </c>
      <c r="B4118" t="inlineStr">
        <is>
          <t>LCB</t>
        </is>
      </c>
      <c r="C4118" t="inlineStr">
        <is>
          <t>Antione Jackson (SR) •</t>
        </is>
      </c>
      <c r="D4118" t="inlineStr">
        <is>
          <t>Jailen Duffie (RS JR) •</t>
        </is>
      </c>
      <c r="E4118" t="inlineStr">
        <is>
          <t>Rukeem Stroud (RS FR)</t>
        </is>
      </c>
    </row>
    <row r="4119">
      <c r="A4119" t="inlineStr">
        <is>
          <t>UCF</t>
        </is>
      </c>
      <c r="B4119" t="inlineStr">
        <is>
          <t>SS</t>
        </is>
      </c>
      <c r="C4119" t="inlineStr">
        <is>
          <t>Demari Henderson (RS SR)</t>
        </is>
      </c>
      <c r="D4119" t="inlineStr">
        <is>
          <t>Caleb Flagg (RS SR) •</t>
        </is>
      </c>
      <c r="E4119" t="inlineStr">
        <is>
          <t>Kahmel Johnson (RS SO) •</t>
        </is>
      </c>
    </row>
    <row r="4120">
      <c r="A4120" t="inlineStr">
        <is>
          <t>UCF</t>
        </is>
      </c>
      <c r="B4120" t="inlineStr">
        <is>
          <t>FS</t>
        </is>
      </c>
      <c r="C4120" t="inlineStr">
        <is>
          <t>Jayden Williams (RS SR) •</t>
        </is>
      </c>
      <c r="D4120" t="inlineStr">
        <is>
          <t>Ty Bartrum (RS SR) •</t>
        </is>
      </c>
      <c r="E4120" t="inlineStr">
        <is>
          <t>Antonio Branch Jr. (RS FR) •</t>
        </is>
      </c>
    </row>
    <row r="4121">
      <c r="A4121" t="inlineStr">
        <is>
          <t>UCF</t>
        </is>
      </c>
      <c r="B4121" t="inlineStr">
        <is>
          <t>RCB</t>
        </is>
      </c>
      <c r="C4121" t="inlineStr">
        <is>
          <t>Jayden Bellamy (RS SR) •</t>
        </is>
      </c>
      <c r="D4121" t="inlineStr">
        <is>
          <t>DJ Bell (RS SR) •</t>
        </is>
      </c>
    </row>
    <row r="4122">
      <c r="A4122" t="inlineStr">
        <is>
          <t>UCF</t>
        </is>
      </c>
      <c r="B4122" t="inlineStr">
        <is>
          <t>NB</t>
        </is>
      </c>
      <c r="C4122" t="inlineStr">
        <is>
          <t>Braeden Marshall (SR)</t>
        </is>
      </c>
      <c r="D4122" t="inlineStr">
        <is>
          <t>Matt Irwin (JR) •</t>
        </is>
      </c>
    </row>
    <row r="4123">
      <c r="A4123" t="inlineStr">
        <is>
          <t>UCF</t>
        </is>
      </c>
    </row>
    <row r="4124">
      <c r="A4124" t="inlineStr">
        <is>
          <t>UCF</t>
        </is>
      </c>
      <c r="C4124" t="inlineStr">
        <is>
          <t>SPECIAL TEAMS (OurLads 08/08/2026)</t>
        </is>
      </c>
    </row>
    <row r="4125">
      <c r="A4125" t="inlineStr">
        <is>
          <t>UCF</t>
        </is>
      </c>
      <c r="B4125" t="inlineStr">
        <is>
          <t>PT</t>
        </is>
      </c>
      <c r="C4125" t="inlineStr">
        <is>
          <t>Atticus Bertrams (SR) •</t>
        </is>
      </c>
      <c r="D4125" t="inlineStr">
        <is>
          <t>Mason Denaburg (RS FR)</t>
        </is>
      </c>
    </row>
    <row r="4126">
      <c r="A4126" t="inlineStr">
        <is>
          <t>UCF</t>
        </is>
      </c>
      <c r="B4126" t="inlineStr">
        <is>
          <t>PK</t>
        </is>
      </c>
      <c r="C4126" t="inlineStr">
        <is>
          <t>Will Stone (RS SR) •</t>
        </is>
      </c>
      <c r="D4126" t="inlineStr">
        <is>
          <t>Noah McGough (RS FR)</t>
        </is>
      </c>
    </row>
    <row r="4127">
      <c r="A4127" t="inlineStr">
        <is>
          <t>UCF</t>
        </is>
      </c>
      <c r="B4127" t="inlineStr">
        <is>
          <t>KO</t>
        </is>
      </c>
      <c r="C4127" t="inlineStr">
        <is>
          <t>Will Stone (RS SR) •</t>
        </is>
      </c>
      <c r="D4127" t="inlineStr">
        <is>
          <t>Noah McGough (RS FR)</t>
        </is>
      </c>
    </row>
    <row r="4128">
      <c r="A4128" t="inlineStr">
        <is>
          <t>UCF</t>
        </is>
      </c>
      <c r="B4128" t="inlineStr">
        <is>
          <t>LS</t>
        </is>
      </c>
      <c r="C4128" t="inlineStr">
        <is>
          <t>Kyle Hicks (RS SO) •</t>
        </is>
      </c>
      <c r="D4128" t="inlineStr">
        <is>
          <t>Rocklyn Kelley (RS FR)</t>
        </is>
      </c>
    </row>
    <row r="4129">
      <c r="A4129" t="inlineStr">
        <is>
          <t>UCF</t>
        </is>
      </c>
      <c r="B4129" t="inlineStr">
        <is>
          <t>H</t>
        </is>
      </c>
      <c r="C4129" t="inlineStr">
        <is>
          <t>Atticus Bertrams (SR) •</t>
        </is>
      </c>
      <c r="D4129" t="inlineStr">
        <is>
          <t>Mason Denaburg (RS FR)</t>
        </is>
      </c>
    </row>
    <row r="4130">
      <c r="A4130" t="inlineStr">
        <is>
          <t>UCF</t>
        </is>
      </c>
      <c r="B4130" t="inlineStr">
        <is>
          <t>PR</t>
        </is>
      </c>
      <c r="C4130" t="inlineStr">
        <is>
          <t>Antione Jackson (SR) •</t>
        </is>
      </c>
      <c r="D4130" t="inlineStr">
        <is>
          <t>Taevion Swint (RS FR)</t>
        </is>
      </c>
    </row>
    <row r="4131">
      <c r="A4131" t="inlineStr">
        <is>
          <t>UCF</t>
        </is>
      </c>
      <c r="B4131" t="inlineStr">
        <is>
          <t>KR</t>
        </is>
      </c>
      <c r="C4131" t="inlineStr">
        <is>
          <t>Duane Thomas Jr. (SR) •</t>
        </is>
      </c>
      <c r="D4131" t="inlineStr">
        <is>
          <t>Kaj Baker (FR)</t>
        </is>
      </c>
    </row>
    <row r="4132">
      <c r="A4132" t="inlineStr">
        <is>
          <t>UCLA</t>
        </is>
      </c>
      <c r="C4132" t="inlineStr">
        <is>
          <t>OFFENSE — Spread (OurLads 05/07/2026)</t>
        </is>
      </c>
    </row>
    <row r="4133">
      <c r="A4133" t="inlineStr">
        <is>
          <t>UCLA</t>
        </is>
      </c>
      <c r="B4133" t="inlineStr">
        <is>
          <t>WR-X</t>
        </is>
      </c>
      <c r="C4133" t="inlineStr">
        <is>
          <t>Leland Smith (SR) •</t>
        </is>
      </c>
      <c r="D4133" t="inlineStr">
        <is>
          <t>Aidan Mizell (RS JR) •</t>
        </is>
      </c>
      <c r="E4133" t="inlineStr">
        <is>
          <t>Marcus Harris (RS FR) •</t>
        </is>
      </c>
    </row>
    <row r="4134">
      <c r="A4134" t="inlineStr">
        <is>
          <t>UCLA</t>
        </is>
      </c>
      <c r="B4134" t="inlineStr">
        <is>
          <t>WR-Z</t>
        </is>
      </c>
      <c r="C4134" t="inlineStr">
        <is>
          <t>Landon Ellis (SR) •</t>
        </is>
      </c>
      <c r="D4134" t="inlineStr">
        <is>
          <t>Brian Rowe Jr. (SO) •</t>
        </is>
      </c>
    </row>
    <row r="4135">
      <c r="A4135" t="inlineStr">
        <is>
          <t>UCLA</t>
        </is>
      </c>
      <c r="B4135" t="inlineStr">
        <is>
          <t>WR-SL</t>
        </is>
      </c>
      <c r="C4135" t="inlineStr">
        <is>
          <t>Mikey Matthews (SR) •</t>
        </is>
      </c>
      <c r="D4135" t="inlineStr">
        <is>
          <t>Semaj Morgan (SR) •</t>
        </is>
      </c>
      <c r="E4135" t="inlineStr">
        <is>
          <t>Jackson Meehan (RS SR) •</t>
        </is>
      </c>
    </row>
    <row r="4136">
      <c r="A4136" t="inlineStr">
        <is>
          <t>UCLA</t>
        </is>
      </c>
      <c r="B4136" t="inlineStr">
        <is>
          <t>LT</t>
        </is>
      </c>
      <c r="C4136" t="inlineStr">
        <is>
          <t>Jordan Davis (RS SR) •</t>
        </is>
      </c>
      <c r="D4136" t="inlineStr">
        <is>
          <t>Mack Indestad (RS SR) •</t>
        </is>
      </c>
      <c r="E4136" t="inlineStr">
        <is>
          <t>Jensen Somerville (RS SO)</t>
        </is>
      </c>
    </row>
    <row r="4137">
      <c r="A4137" t="inlineStr">
        <is>
          <t>UCLA</t>
        </is>
      </c>
      <c r="B4137" t="inlineStr">
        <is>
          <t>LG</t>
        </is>
      </c>
      <c r="C4137" t="inlineStr">
        <is>
          <t>Eugene Brooks (RS SO) •</t>
        </is>
      </c>
      <c r="D4137" t="inlineStr">
        <is>
          <t>Sean Na'a (RS JR) •</t>
        </is>
      </c>
      <c r="E4137" t="inlineStr">
        <is>
          <t>Nehemiah Johnson (RS FR)</t>
        </is>
      </c>
    </row>
    <row r="4138">
      <c r="A4138" t="inlineStr">
        <is>
          <t>UCLA</t>
        </is>
      </c>
      <c r="B4138" t="inlineStr">
        <is>
          <t>C</t>
        </is>
      </c>
      <c r="C4138" t="inlineStr">
        <is>
          <t>Riley Robell (RS JR) •</t>
        </is>
      </c>
      <c r="D4138" t="inlineStr">
        <is>
          <t>Sam Yoon (RS SR)</t>
        </is>
      </c>
    </row>
    <row r="4139">
      <c r="A4139" t="inlineStr">
        <is>
          <t>UCLA</t>
        </is>
      </c>
      <c r="B4139" t="inlineStr">
        <is>
          <t>RG</t>
        </is>
      </c>
      <c r="C4139" t="inlineStr">
        <is>
          <t>Carter Sweazie (RS SR) •</t>
        </is>
      </c>
      <c r="D4139" t="inlineStr">
        <is>
          <t>Derek Osman (RS SR) •</t>
        </is>
      </c>
      <c r="E4139" t="inlineStr">
        <is>
          <t>Julian Armella (RS SR) •</t>
        </is>
      </c>
    </row>
    <row r="4140">
      <c r="A4140" t="inlineStr">
        <is>
          <t>UCLA</t>
        </is>
      </c>
      <c r="B4140" t="inlineStr">
        <is>
          <t>RT</t>
        </is>
      </c>
      <c r="C4140" t="inlineStr">
        <is>
          <t>Hall Schmidt (RS SR) •</t>
        </is>
      </c>
      <c r="D4140" t="inlineStr">
        <is>
          <t>Michael McDonald (SO) •</t>
        </is>
      </c>
      <c r="E4140" t="inlineStr">
        <is>
          <t>JD Rayner (RS FR) •</t>
        </is>
      </c>
    </row>
    <row r="4141">
      <c r="A4141" t="inlineStr">
        <is>
          <t>UCLA</t>
        </is>
      </c>
      <c r="B4141" t="inlineStr">
        <is>
          <t>TE</t>
        </is>
      </c>
      <c r="C4141" t="inlineStr">
        <is>
          <t>Joshua Phifer (RS JR) •</t>
        </is>
      </c>
      <c r="D4141" t="inlineStr">
        <is>
          <t>Brayden Loftin (RS SR) •</t>
        </is>
      </c>
      <c r="E4141" t="inlineStr">
        <is>
          <t>Harry Lodge (RS SR) •</t>
        </is>
      </c>
    </row>
    <row r="4142">
      <c r="A4142" t="inlineStr">
        <is>
          <t>UCLA</t>
        </is>
      </c>
      <c r="B4142" t="inlineStr">
        <is>
          <t>QB</t>
        </is>
      </c>
      <c r="C4142" t="inlineStr">
        <is>
          <t>Nico Iamaleava (RS JR) •</t>
        </is>
      </c>
      <c r="D4142" t="inlineStr">
        <is>
          <t>Madden Iamaleava (RS FR)</t>
        </is>
      </c>
      <c r="E4142" t="inlineStr">
        <is>
          <t>Colton Gumino (RS FR)</t>
        </is>
      </c>
    </row>
    <row r="4143">
      <c r="A4143" t="inlineStr">
        <is>
          <t>UCLA</t>
        </is>
      </c>
      <c r="B4143" t="inlineStr">
        <is>
          <t>RB</t>
        </is>
      </c>
      <c r="C4143" t="inlineStr">
        <is>
          <t>Wayne Knight (RS SR) •</t>
        </is>
      </c>
      <c r="D4143" t="inlineStr">
        <is>
          <t>Anthony Woods (RS SR) •</t>
        </is>
      </c>
      <c r="E4143" t="inlineStr">
        <is>
          <t>Jaivian Thomas (SR) •</t>
        </is>
      </c>
    </row>
    <row r="4144">
      <c r="A4144" t="inlineStr">
        <is>
          <t>UCLA</t>
        </is>
      </c>
    </row>
    <row r="4145">
      <c r="A4145" t="inlineStr">
        <is>
          <t>UCLA</t>
        </is>
      </c>
    </row>
    <row r="4146">
      <c r="A4146" t="inlineStr">
        <is>
          <t>UCLA</t>
        </is>
      </c>
      <c r="C4146" t="inlineStr">
        <is>
          <t>DEFENSE — 4-3 (OurLads 05/07/2026)</t>
        </is>
      </c>
    </row>
    <row r="4147">
      <c r="A4147" t="inlineStr">
        <is>
          <t>UCLA</t>
        </is>
      </c>
      <c r="B4147" t="inlineStr">
        <is>
          <t>LDE</t>
        </is>
      </c>
      <c r="C4147" t="inlineStr">
        <is>
          <t>Sahir West (RS SO) •</t>
        </is>
      </c>
      <c r="D4147" t="inlineStr">
        <is>
          <t>Amier Washington (RS JR) •</t>
        </is>
      </c>
      <c r="E4147" t="inlineStr">
        <is>
          <t>Lucien Holland (RS FR)</t>
        </is>
      </c>
    </row>
    <row r="4148">
      <c r="A4148" t="inlineStr">
        <is>
          <t>UCLA</t>
        </is>
      </c>
      <c r="B4148" t="inlineStr">
        <is>
          <t>LDT</t>
        </is>
      </c>
      <c r="C4148" t="inlineStr">
        <is>
          <t>Maxwell Roy (RS FR) •</t>
        </is>
      </c>
      <c r="D4148" t="inlineStr">
        <is>
          <t>A.J. Fuimaono (RS JR)</t>
        </is>
      </c>
      <c r="E4148" t="inlineStr">
        <is>
          <t>Gavin Blum (SO) •</t>
        </is>
      </c>
    </row>
    <row r="4149">
      <c r="A4149" t="inlineStr">
        <is>
          <t>UCLA</t>
        </is>
      </c>
      <c r="B4149" t="inlineStr">
        <is>
          <t>RDT</t>
        </is>
      </c>
      <c r="C4149" t="inlineStr">
        <is>
          <t>Tyson Ford (RS JR) •</t>
        </is>
      </c>
      <c r="D4149" t="inlineStr">
        <is>
          <t>Darold DeNgohe (RS JR) •</t>
        </is>
      </c>
      <c r="E4149" t="inlineStr">
        <is>
          <t>Ashton Sanders (RS JR) •</t>
        </is>
      </c>
    </row>
    <row r="4150">
      <c r="A4150" t="inlineStr">
        <is>
          <t>UCLA</t>
        </is>
      </c>
      <c r="B4150" t="inlineStr">
        <is>
          <t>RDE</t>
        </is>
      </c>
      <c r="C4150" t="inlineStr">
        <is>
          <t>Aiden Gobaira (RS SR) •</t>
        </is>
      </c>
      <c r="D4150" t="inlineStr">
        <is>
          <t>Ryan McCulloch (RS JR) •</t>
        </is>
      </c>
      <c r="E4150" t="inlineStr">
        <is>
          <t>Jewelous Walls (SO)</t>
        </is>
      </c>
    </row>
    <row r="4151">
      <c r="A4151" t="inlineStr">
        <is>
          <t>UCLA</t>
        </is>
      </c>
      <c r="B4151" t="inlineStr">
        <is>
          <t>WLB</t>
        </is>
      </c>
      <c r="C4151" t="inlineStr">
        <is>
          <t>Jalen Woods (RS SR)</t>
        </is>
      </c>
      <c r="D4151" t="inlineStr">
        <is>
          <t>Donavyn Pellot (RS JR)</t>
        </is>
      </c>
      <c r="E4151" t="inlineStr">
        <is>
          <t>Scott Taylor (SO)</t>
        </is>
      </c>
    </row>
    <row r="4152">
      <c r="A4152" t="inlineStr">
        <is>
          <t>UCLA</t>
        </is>
      </c>
      <c r="B4152" t="inlineStr">
        <is>
          <t>MLB</t>
        </is>
      </c>
      <c r="C4152" t="inlineStr">
        <is>
          <t>Sammy Omosigho (SR) •</t>
        </is>
      </c>
      <c r="D4152" t="inlineStr">
        <is>
          <t>Drew Spinogatti (SR) •</t>
        </is>
      </c>
      <c r="E4152" t="inlineStr">
        <is>
          <t>Anthony Sacca (RS FR) •</t>
        </is>
      </c>
    </row>
    <row r="4153">
      <c r="A4153" t="inlineStr">
        <is>
          <t>UCLA</t>
        </is>
      </c>
      <c r="B4153" t="inlineStr">
        <is>
          <t>LCB</t>
        </is>
      </c>
      <c r="C4153" t="inlineStr">
        <is>
          <t>Scooter Jackson (SR) •</t>
        </is>
      </c>
      <c r="D4153" t="inlineStr">
        <is>
          <t>Dante Lovett (RS JR) •</t>
        </is>
      </c>
      <c r="E4153" t="inlineStr">
        <is>
          <t>Jhase McMillan (RS SO) •</t>
        </is>
      </c>
    </row>
    <row r="4154">
      <c r="A4154" t="inlineStr">
        <is>
          <t>UCLA</t>
        </is>
      </c>
      <c r="B4154" t="inlineStr">
        <is>
          <t>SS</t>
        </is>
      </c>
      <c r="C4154" t="inlineStr">
        <is>
          <t>Cole Martin (RS JR) •</t>
        </is>
      </c>
      <c r="D4154" t="inlineStr">
        <is>
          <t>Ta'Shawn James (RS JR) •</t>
        </is>
      </c>
    </row>
    <row r="4155">
      <c r="A4155" t="inlineStr">
        <is>
          <t>UCLA</t>
        </is>
      </c>
      <c r="B4155" t="inlineStr">
        <is>
          <t>FS</t>
        </is>
      </c>
      <c r="C4155" t="inlineStr">
        <is>
          <t>Tao Johnson (RS SR) •</t>
        </is>
      </c>
      <c r="D4155" t="inlineStr">
        <is>
          <t>Malik Hartford (RS JR) •</t>
        </is>
      </c>
      <c r="E4155" t="inlineStr">
        <is>
          <t>Aaron Williams (RS JR) •</t>
        </is>
      </c>
    </row>
    <row r="4156">
      <c r="A4156" t="inlineStr">
        <is>
          <t>UCLA</t>
        </is>
      </c>
      <c r="B4156" t="inlineStr">
        <is>
          <t>RCB</t>
        </is>
      </c>
      <c r="C4156" t="inlineStr">
        <is>
          <t>Rodrick Pleasant (RS JR) •</t>
        </is>
      </c>
      <c r="D4156" t="inlineStr">
        <is>
          <t>Robert Stafford III (RS JR) •</t>
        </is>
      </c>
      <c r="E4156" t="inlineStr">
        <is>
          <t>Jamier Johnson (RS SR) •</t>
        </is>
      </c>
    </row>
    <row r="4157">
      <c r="A4157" t="inlineStr">
        <is>
          <t>UCLA</t>
        </is>
      </c>
      <c r="B4157" t="inlineStr">
        <is>
          <t>NB</t>
        </is>
      </c>
      <c r="C4157" t="inlineStr">
        <is>
          <t>DJ Barksdale (SR) •</t>
        </is>
      </c>
    </row>
    <row r="4158">
      <c r="A4158" t="inlineStr">
        <is>
          <t>UCLA</t>
        </is>
      </c>
    </row>
    <row r="4159">
      <c r="A4159" t="inlineStr">
        <is>
          <t>UCLA</t>
        </is>
      </c>
      <c r="C4159" t="inlineStr">
        <is>
          <t>SPECIAL TEAMS (OurLads 05/07/2026)</t>
        </is>
      </c>
    </row>
    <row r="4160">
      <c r="A4160" t="inlineStr">
        <is>
          <t>UCLA</t>
        </is>
      </c>
      <c r="B4160" t="inlineStr">
        <is>
          <t>PT</t>
        </is>
      </c>
      <c r="C4160" t="inlineStr">
        <is>
          <t>Chase Barry (RS SR) •</t>
        </is>
      </c>
      <c r="D4160" t="inlineStr">
        <is>
          <t>Curtis Gerrand (SO) •</t>
        </is>
      </c>
      <c r="E4160" t="inlineStr">
        <is>
          <t>Lennox Miller (RS FR)</t>
        </is>
      </c>
    </row>
    <row r="4161">
      <c r="A4161" t="inlineStr">
        <is>
          <t>UCLA</t>
        </is>
      </c>
      <c r="B4161" t="inlineStr">
        <is>
          <t>PK</t>
        </is>
      </c>
      <c r="C4161" t="inlineStr">
        <is>
          <t>Mateen Bhaghani (SR) •</t>
        </is>
      </c>
      <c r="D4161" t="inlineStr">
        <is>
          <t>Mateo Orosco (FR)</t>
        </is>
      </c>
    </row>
    <row r="4162">
      <c r="A4162" t="inlineStr">
        <is>
          <t>UCLA</t>
        </is>
      </c>
      <c r="B4162" t="inlineStr">
        <is>
          <t>KO</t>
        </is>
      </c>
      <c r="C4162" t="inlineStr">
        <is>
          <t>Mateen Bhaghani (SR) •</t>
        </is>
      </c>
      <c r="D4162" t="inlineStr">
        <is>
          <t>Mateo Orosco (FR)</t>
        </is>
      </c>
    </row>
    <row r="4163">
      <c r="A4163" t="inlineStr">
        <is>
          <t>UCLA</t>
        </is>
      </c>
      <c r="B4163" t="inlineStr">
        <is>
          <t>LS</t>
        </is>
      </c>
      <c r="C4163" t="inlineStr">
        <is>
          <t>Salem Abdul-Wahab (RS SR) •</t>
        </is>
      </c>
      <c r="D4163" t="inlineStr">
        <is>
          <t>Halakilangi Muagututi'a (RS FR)</t>
        </is>
      </c>
      <c r="E4163" t="inlineStr">
        <is>
          <t>Giancarlo Cereghino (FR)</t>
        </is>
      </c>
    </row>
    <row r="4164">
      <c r="A4164" t="inlineStr">
        <is>
          <t>UCLA</t>
        </is>
      </c>
      <c r="B4164" t="inlineStr">
        <is>
          <t>H</t>
        </is>
      </c>
      <c r="C4164" t="inlineStr">
        <is>
          <t>Chase Barry (RS SR) •</t>
        </is>
      </c>
      <c r="D4164" t="inlineStr">
        <is>
          <t>Curtis Gerrand (SO) •</t>
        </is>
      </c>
      <c r="E4164" t="inlineStr">
        <is>
          <t>Lennox Miller (RS FR)</t>
        </is>
      </c>
    </row>
    <row r="4165">
      <c r="A4165" t="inlineStr">
        <is>
          <t>UCLA</t>
        </is>
      </c>
      <c r="B4165" t="inlineStr">
        <is>
          <t>PR</t>
        </is>
      </c>
      <c r="C4165" t="inlineStr">
        <is>
          <t>Mikey Matthews (SR) •</t>
        </is>
      </c>
    </row>
    <row r="4166">
      <c r="A4166" t="inlineStr">
        <is>
          <t>UCLA</t>
        </is>
      </c>
      <c r="B4166" t="inlineStr">
        <is>
          <t>KR</t>
        </is>
      </c>
      <c r="C4166" t="inlineStr">
        <is>
          <t>Wayne Knight (RS SR) •</t>
        </is>
      </c>
      <c r="D4166" t="inlineStr">
        <is>
          <t>Cole Martin (RS JR) •</t>
        </is>
      </c>
    </row>
    <row r="4167">
      <c r="A4167" t="inlineStr">
        <is>
          <t>UConn</t>
        </is>
      </c>
      <c r="C4167" t="inlineStr">
        <is>
          <t>OFFENSE — Spread (OurLads 07/17/2026)</t>
        </is>
      </c>
    </row>
    <row r="4168">
      <c r="A4168" t="inlineStr">
        <is>
          <t>UConn</t>
        </is>
      </c>
      <c r="B4168" t="inlineStr">
        <is>
          <t>WR-X</t>
        </is>
      </c>
      <c r="C4168" t="inlineStr">
        <is>
          <t>Shamar Porter (RS JR) •</t>
        </is>
      </c>
      <c r="D4168" t="inlineStr">
        <is>
          <t>Javon Brown (RS SO) •</t>
        </is>
      </c>
      <c r="E4168" t="inlineStr">
        <is>
          <t>Zy'marion Lang (RS SO) •</t>
        </is>
      </c>
      <c r="F4168" t="inlineStr">
        <is>
          <t>Kamren Flowers (RS FR) •</t>
        </is>
      </c>
    </row>
    <row r="4169">
      <c r="A4169" t="inlineStr">
        <is>
          <t>UConn</t>
        </is>
      </c>
      <c r="B4169" t="inlineStr">
        <is>
          <t>WR-Z</t>
        </is>
      </c>
      <c r="C4169" t="inlineStr">
        <is>
          <t>Ryder Treadway (SO) •</t>
        </is>
      </c>
      <c r="D4169" t="inlineStr">
        <is>
          <t>Cam Abshire (RS SR) •</t>
        </is>
      </c>
      <c r="E4169" t="inlineStr">
        <is>
          <t>Emanuel Ross (RS SO) •</t>
        </is>
      </c>
      <c r="F4169" t="inlineStr">
        <is>
          <t>Drew Kron (RS JR)</t>
        </is>
      </c>
    </row>
    <row r="4170">
      <c r="A4170" t="inlineStr">
        <is>
          <t>UConn</t>
        </is>
      </c>
      <c r="B4170" t="inlineStr">
        <is>
          <t>WR-SL</t>
        </is>
      </c>
      <c r="C4170" t="inlineStr">
        <is>
          <t>Ky Wilson (SR) •</t>
        </is>
      </c>
      <c r="D4170" t="inlineStr">
        <is>
          <t>Jediyah Willoughby (RS JR) •</t>
        </is>
      </c>
      <c r="E4170" t="inlineStr">
        <is>
          <t>Julian Allen (RS JR) •</t>
        </is>
      </c>
      <c r="F4170" t="inlineStr">
        <is>
          <t>Teddy Williams (RS JR)</t>
        </is>
      </c>
    </row>
    <row r="4171">
      <c r="A4171" t="inlineStr">
        <is>
          <t>UConn</t>
        </is>
      </c>
      <c r="B4171" t="inlineStr">
        <is>
          <t>LT</t>
        </is>
      </c>
      <c r="C4171" t="inlineStr">
        <is>
          <t>Hannes Hammer (RS JR) •</t>
        </is>
      </c>
      <c r="D4171" t="inlineStr">
        <is>
          <t>Dominic Rivera (RS JR) •</t>
        </is>
      </c>
      <c r="E4171" t="inlineStr">
        <is>
          <t>Isiah Switzer (RS FR) •</t>
        </is>
      </c>
    </row>
    <row r="4172">
      <c r="A4172" t="inlineStr">
        <is>
          <t>UConn</t>
        </is>
      </c>
      <c r="B4172" t="inlineStr">
        <is>
          <t>LG</t>
        </is>
      </c>
      <c r="C4172" t="inlineStr">
        <is>
          <t>Tamarus Walker (RS JR) •</t>
        </is>
      </c>
      <c r="D4172" t="inlineStr">
        <is>
          <t>Fred Johnson (RS SO) •</t>
        </is>
      </c>
      <c r="E4172" t="inlineStr">
        <is>
          <t>Hill Greenlee (RS FR)</t>
        </is>
      </c>
    </row>
    <row r="4173">
      <c r="A4173" t="inlineStr">
        <is>
          <t>UConn</t>
        </is>
      </c>
      <c r="B4173" t="inlineStr">
        <is>
          <t>C</t>
        </is>
      </c>
      <c r="C4173" t="inlineStr">
        <is>
          <t>Terrence Moore (RS SR) •</t>
        </is>
      </c>
      <c r="D4173" t="inlineStr">
        <is>
          <t>Deron McLaughlin (RS SO)</t>
        </is>
      </c>
    </row>
    <row r="4174">
      <c r="A4174" t="inlineStr">
        <is>
          <t>UConn</t>
        </is>
      </c>
      <c r="B4174" t="inlineStr">
        <is>
          <t>RG</t>
        </is>
      </c>
      <c r="C4174" t="inlineStr">
        <is>
          <t>Ty Chan (RS SR) •</t>
        </is>
      </c>
      <c r="D4174" t="inlineStr">
        <is>
          <t>Raphael Greene-Nyarko (RS FR) •</t>
        </is>
      </c>
      <c r="E4174" t="inlineStr">
        <is>
          <t>Ben Mulholland (RS SO) •</t>
        </is>
      </c>
    </row>
    <row r="4175">
      <c r="A4175" t="inlineStr">
        <is>
          <t>UConn</t>
        </is>
      </c>
      <c r="B4175" t="inlineStr">
        <is>
          <t>RT</t>
        </is>
      </c>
      <c r="C4175" t="inlineStr">
        <is>
          <t>Christian Richter (RS SR) •</t>
        </is>
      </c>
      <c r="D4175" t="inlineStr">
        <is>
          <t>Joe McGann (RS FR)</t>
        </is>
      </c>
      <c r="E4175" t="inlineStr">
        <is>
          <t>Nathan Pahanich (RS FR) •</t>
        </is>
      </c>
    </row>
    <row r="4176">
      <c r="A4176" t="inlineStr">
        <is>
          <t>UConn</t>
        </is>
      </c>
      <c r="B4176" t="inlineStr">
        <is>
          <t>TE</t>
        </is>
      </c>
      <c r="C4176" t="inlineStr">
        <is>
          <t>Matt Ragan (RS SR) •</t>
        </is>
      </c>
      <c r="D4176" t="inlineStr">
        <is>
          <t>Alex Godavitarne (RS SR) •</t>
        </is>
      </c>
      <c r="E4176" t="inlineStr">
        <is>
          <t>Mike Burton (RS SR) •</t>
        </is>
      </c>
      <c r="F4176" t="inlineStr">
        <is>
          <t>Xavier Watson (RS FR)</t>
        </is>
      </c>
    </row>
    <row r="4177">
      <c r="A4177" t="inlineStr">
        <is>
          <t>UConn</t>
        </is>
      </c>
      <c r="B4177" t="inlineStr">
        <is>
          <t>QB</t>
        </is>
      </c>
      <c r="C4177" t="inlineStr">
        <is>
          <t>Jake Merklinger (RS SO) •</t>
        </is>
      </c>
      <c r="D4177" t="inlineStr">
        <is>
          <t>Kalieb Osborne (RS SO) •</t>
        </is>
      </c>
      <c r="E4177" t="inlineStr">
        <is>
          <t>Tucker McDonald (RS JR)</t>
        </is>
      </c>
      <c r="F4177" t="inlineStr">
        <is>
          <t>Tyler Smith (RS FR)</t>
        </is>
      </c>
    </row>
    <row r="4178">
      <c r="A4178" t="inlineStr">
        <is>
          <t>UConn</t>
        </is>
      </c>
      <c r="B4178" t="inlineStr">
        <is>
          <t>RB</t>
        </is>
      </c>
      <c r="C4178" t="inlineStr">
        <is>
          <t>Kenji Christian (RS SR) •</t>
        </is>
      </c>
      <c r="D4178" t="inlineStr">
        <is>
          <t>Dashun Reeder (RS SO) •</t>
        </is>
      </c>
      <c r="E4178" t="inlineStr">
        <is>
          <t>Cyncir Bowers (JR) •</t>
        </is>
      </c>
      <c r="F4178" t="inlineStr">
        <is>
          <t>Trey Cornist (RS JR) •</t>
        </is>
      </c>
    </row>
    <row r="4179">
      <c r="A4179" t="inlineStr">
        <is>
          <t>UConn</t>
        </is>
      </c>
    </row>
    <row r="4180">
      <c r="A4180" t="inlineStr">
        <is>
          <t>UConn</t>
        </is>
      </c>
    </row>
    <row r="4181">
      <c r="A4181" t="inlineStr">
        <is>
          <t>UConn</t>
        </is>
      </c>
      <c r="C4181" t="inlineStr">
        <is>
          <t>DEFENSE — Multiple 4-3 (OurLads 07/17/2026)</t>
        </is>
      </c>
    </row>
    <row r="4182">
      <c r="A4182" t="inlineStr">
        <is>
          <t>UConn</t>
        </is>
      </c>
      <c r="B4182" t="inlineStr">
        <is>
          <t>LDE</t>
        </is>
      </c>
      <c r="C4182" t="inlineStr">
        <is>
          <t>Avery Dunn (RS SR) •</t>
        </is>
      </c>
      <c r="D4182" t="inlineStr">
        <is>
          <t>Anas Luqman (RS SR) •</t>
        </is>
      </c>
      <c r="E4182" t="inlineStr">
        <is>
          <t>Shamar Riser-Pressley (RS SO) •</t>
        </is>
      </c>
      <c r="F4182" t="inlineStr">
        <is>
          <t>Odera Orizu (RS JR) •</t>
        </is>
      </c>
    </row>
    <row r="4183">
      <c r="A4183" t="inlineStr">
        <is>
          <t>UConn</t>
        </is>
      </c>
      <c r="B4183" t="inlineStr">
        <is>
          <t>LDT</t>
        </is>
      </c>
      <c r="C4183" t="inlineStr">
        <is>
          <t>Esean Carter (RS SR) •</t>
        </is>
      </c>
      <c r="D4183" t="inlineStr">
        <is>
          <t>Tahjae Mullix (RS SR) •</t>
        </is>
      </c>
    </row>
    <row r="4184">
      <c r="A4184" t="inlineStr">
        <is>
          <t>UConn</t>
        </is>
      </c>
      <c r="B4184" t="inlineStr">
        <is>
          <t>RDT</t>
        </is>
      </c>
      <c r="C4184" t="inlineStr">
        <is>
          <t>Melvin Hills III (RS SO) •</t>
        </is>
      </c>
      <c r="D4184" t="inlineStr">
        <is>
          <t>Andrew Laurich (RS JR) •</t>
        </is>
      </c>
      <c r="E4184" t="inlineStr">
        <is>
          <t>Desmond Aladuge (RS JR) •</t>
        </is>
      </c>
    </row>
    <row r="4185">
      <c r="A4185" t="inlineStr">
        <is>
          <t>UConn</t>
        </is>
      </c>
      <c r="B4185" t="inlineStr">
        <is>
          <t>RDE</t>
        </is>
      </c>
      <c r="C4185" t="inlineStr">
        <is>
          <t>Joshua Mickens (RS JR) •</t>
        </is>
      </c>
      <c r="D4185" t="inlineStr">
        <is>
          <t>Matt Hoffman (RS SR)</t>
        </is>
      </c>
      <c r="E4185" t="inlineStr">
        <is>
          <t>Chamberlain Campbell (RS JR) •</t>
        </is>
      </c>
    </row>
    <row r="4186">
      <c r="A4186" t="inlineStr">
        <is>
          <t>UConn</t>
        </is>
      </c>
      <c r="B4186" t="inlineStr">
        <is>
          <t>WLB</t>
        </is>
      </c>
      <c r="C4186" t="inlineStr">
        <is>
          <t>K'Von Sherman (SR) •</t>
        </is>
      </c>
      <c r="D4186" t="inlineStr">
        <is>
          <t>Zakaih Saez (RS JR) •</t>
        </is>
      </c>
      <c r="E4186" t="inlineStr">
        <is>
          <t>Rickey Williams (RS SO) •</t>
        </is>
      </c>
    </row>
    <row r="4187">
      <c r="A4187" t="inlineStr">
        <is>
          <t>UConn</t>
        </is>
      </c>
      <c r="B4187" t="inlineStr">
        <is>
          <t>MLB</t>
        </is>
      </c>
      <c r="C4187" t="inlineStr">
        <is>
          <t>John Lista (RS SR) •</t>
        </is>
      </c>
      <c r="D4187" t="inlineStr">
        <is>
          <t>Luke Murphy (RS SR) •</t>
        </is>
      </c>
      <c r="E4187" t="inlineStr">
        <is>
          <t>Ethan Hogg (RS SO)</t>
        </is>
      </c>
    </row>
    <row r="4188">
      <c r="A4188" t="inlineStr">
        <is>
          <t>UConn</t>
        </is>
      </c>
      <c r="B4188" t="inlineStr">
        <is>
          <t>LCB</t>
        </is>
      </c>
      <c r="C4188" t="inlineStr">
        <is>
          <t>Moussa Kane (RS JR) •</t>
        </is>
      </c>
      <c r="D4188" t="inlineStr">
        <is>
          <t>Kylish Hicks (RS SR)</t>
        </is>
      </c>
    </row>
    <row r="4189">
      <c r="A4189" t="inlineStr">
        <is>
          <t>UConn</t>
        </is>
      </c>
      <c r="B4189" t="inlineStr">
        <is>
          <t>SS</t>
        </is>
      </c>
      <c r="C4189" t="inlineStr">
        <is>
          <t>Jayden Davis (RS SR) •</t>
        </is>
      </c>
      <c r="D4189" t="inlineStr">
        <is>
          <t>Jayden Price (RS FR) •</t>
        </is>
      </c>
      <c r="E4189" t="inlineStr">
        <is>
          <t>Saxton Suchanic (RS FR)</t>
        </is>
      </c>
    </row>
    <row r="4190">
      <c r="A4190" t="inlineStr">
        <is>
          <t>UConn</t>
        </is>
      </c>
      <c r="B4190" t="inlineStr">
        <is>
          <t>FS</t>
        </is>
      </c>
      <c r="C4190" t="inlineStr">
        <is>
          <t>Braedyn Moore (RS JR) •</t>
        </is>
      </c>
      <c r="D4190" t="inlineStr">
        <is>
          <t>Steve Miller (RS FR) •</t>
        </is>
      </c>
      <c r="E4190" t="inlineStr">
        <is>
          <t>Axavier Bridges-Brooks (RS FR)</t>
        </is>
      </c>
    </row>
    <row r="4191">
      <c r="A4191" t="inlineStr">
        <is>
          <t>UConn</t>
        </is>
      </c>
      <c r="B4191" t="inlineStr">
        <is>
          <t>RCB</t>
        </is>
      </c>
      <c r="C4191" t="inlineStr">
        <is>
          <t>Zion Paret (SO) •</t>
        </is>
      </c>
      <c r="D4191" t="inlineStr">
        <is>
          <t>Renick Dorilas (RS FR) •</t>
        </is>
      </c>
    </row>
    <row r="4192">
      <c r="A4192" t="inlineStr">
        <is>
          <t>UConn</t>
        </is>
      </c>
      <c r="B4192" t="inlineStr">
        <is>
          <t>NB</t>
        </is>
      </c>
      <c r="C4192" t="inlineStr">
        <is>
          <t>Tracy Revels (RS JR) •</t>
        </is>
      </c>
      <c r="D4192" t="inlineStr">
        <is>
          <t>Tyler McKinstry (JR) •</t>
        </is>
      </c>
    </row>
    <row r="4193">
      <c r="A4193" t="inlineStr">
        <is>
          <t>UConn</t>
        </is>
      </c>
    </row>
    <row r="4194">
      <c r="A4194" t="inlineStr">
        <is>
          <t>UConn</t>
        </is>
      </c>
      <c r="C4194" t="inlineStr">
        <is>
          <t>SPECIAL TEAMS (OurLads 07/17/2026)</t>
        </is>
      </c>
    </row>
    <row r="4195">
      <c r="A4195" t="inlineStr">
        <is>
          <t>UConn</t>
        </is>
      </c>
      <c r="B4195" t="inlineStr">
        <is>
          <t>PT</t>
        </is>
      </c>
      <c r="C4195" t="inlineStr">
        <is>
          <t>Tommy Warner (SO) •</t>
        </is>
      </c>
      <c r="D4195" t="inlineStr">
        <is>
          <t>Spencer Sullins (RS SO) •</t>
        </is>
      </c>
    </row>
    <row r="4196">
      <c r="A4196" t="inlineStr">
        <is>
          <t>UConn</t>
        </is>
      </c>
      <c r="B4196" t="inlineStr">
        <is>
          <t>PK</t>
        </is>
      </c>
      <c r="C4196" t="inlineStr">
        <is>
          <t>Mike Baker (RS SO) •</t>
        </is>
      </c>
    </row>
    <row r="4197">
      <c r="A4197" t="inlineStr">
        <is>
          <t>UConn</t>
        </is>
      </c>
      <c r="B4197" t="inlineStr">
        <is>
          <t>KO</t>
        </is>
      </c>
      <c r="C4197" t="inlineStr">
        <is>
          <t>Mike Baker (RS SO) •</t>
        </is>
      </c>
    </row>
    <row r="4198">
      <c r="A4198" t="inlineStr">
        <is>
          <t>UConn</t>
        </is>
      </c>
      <c r="B4198" t="inlineStr">
        <is>
          <t>LS</t>
        </is>
      </c>
      <c r="C4198" t="inlineStr">
        <is>
          <t>David LaGanga (RS SR) •</t>
        </is>
      </c>
      <c r="D4198" t="inlineStr">
        <is>
          <t>Tashi Crofut (RS SO) •</t>
        </is>
      </c>
    </row>
    <row r="4199">
      <c r="A4199" t="inlineStr">
        <is>
          <t>UConn</t>
        </is>
      </c>
      <c r="B4199" t="inlineStr">
        <is>
          <t>H</t>
        </is>
      </c>
      <c r="C4199" t="inlineStr">
        <is>
          <t>Tommy Warner (SO) •</t>
        </is>
      </c>
      <c r="D4199" t="inlineStr">
        <is>
          <t>Spencer Sullins (RS SO) •</t>
        </is>
      </c>
    </row>
    <row r="4200">
      <c r="A4200" t="inlineStr">
        <is>
          <t>UConn</t>
        </is>
      </c>
      <c r="B4200" t="inlineStr">
        <is>
          <t>PR</t>
        </is>
      </c>
      <c r="C4200" t="inlineStr">
        <is>
          <t>Julian Allen (RS JR) •</t>
        </is>
      </c>
    </row>
    <row r="4201">
      <c r="A4201" t="inlineStr">
        <is>
          <t>UConn</t>
        </is>
      </c>
      <c r="B4201" t="inlineStr">
        <is>
          <t>KR</t>
        </is>
      </c>
      <c r="C4201" t="inlineStr">
        <is>
          <t>Ky Wilson (SR) •</t>
        </is>
      </c>
      <c r="D4201" t="inlineStr">
        <is>
          <t>Zy'marion Lang (RS SO) •</t>
        </is>
      </c>
    </row>
    <row r="4202">
      <c r="A4202" t="inlineStr">
        <is>
          <t>UL Monroe</t>
        </is>
      </c>
      <c r="C4202" t="inlineStr">
        <is>
          <t>OFFENSE — Spread Option (OurLads 08/15/2026)</t>
        </is>
      </c>
    </row>
    <row r="4203">
      <c r="A4203" t="inlineStr">
        <is>
          <t>UL Monroe</t>
        </is>
      </c>
      <c r="B4203" t="inlineStr">
        <is>
          <t>WR-X</t>
        </is>
      </c>
      <c r="C4203" t="inlineStr">
        <is>
          <t>Brandon Buckhaulter (RS SR) •</t>
        </is>
      </c>
      <c r="D4203" t="inlineStr">
        <is>
          <t>Parker Fulghum (RS SO) •</t>
        </is>
      </c>
    </row>
    <row r="4204">
      <c r="A4204" t="inlineStr">
        <is>
          <t>UL Monroe</t>
        </is>
      </c>
      <c r="B4204" t="inlineStr">
        <is>
          <t>WR-Z</t>
        </is>
      </c>
      <c r="C4204" t="inlineStr">
        <is>
          <t>Nic Trujillo (RS JR) •</t>
        </is>
      </c>
      <c r="D4204" t="inlineStr">
        <is>
          <t>Javon Campbell (RS SR) •</t>
        </is>
      </c>
      <c r="E4204" t="inlineStr">
        <is>
          <t>Demarcco Blanton (RS JR) •</t>
        </is>
      </c>
    </row>
    <row r="4205">
      <c r="A4205" t="inlineStr">
        <is>
          <t>UL Monroe</t>
        </is>
      </c>
      <c r="B4205" t="inlineStr">
        <is>
          <t>WR-SL</t>
        </is>
      </c>
      <c r="C4205" t="inlineStr">
        <is>
          <t>JP Coulter (SR) •</t>
        </is>
      </c>
      <c r="D4205" t="inlineStr">
        <is>
          <t>Marcellus Jackson (RS JR) •</t>
        </is>
      </c>
      <c r="E4205" t="inlineStr">
        <is>
          <t>LT Robinson (JR) •</t>
        </is>
      </c>
    </row>
    <row r="4206">
      <c r="A4206" t="inlineStr">
        <is>
          <t>UL Monroe</t>
        </is>
      </c>
      <c r="B4206" t="inlineStr">
        <is>
          <t>LT</t>
        </is>
      </c>
      <c r="C4206" t="inlineStr">
        <is>
          <t>David Applewhite (RS SO)</t>
        </is>
      </c>
      <c r="D4206" t="inlineStr">
        <is>
          <t>Bright Fagbamiye (RS JR) •</t>
        </is>
      </c>
    </row>
    <row r="4207">
      <c r="A4207" t="inlineStr">
        <is>
          <t>UL Monroe</t>
        </is>
      </c>
      <c r="B4207" t="inlineStr">
        <is>
          <t>LG</t>
        </is>
      </c>
      <c r="C4207" t="inlineStr">
        <is>
          <t>Kaliem Croswell (SR) •</t>
        </is>
      </c>
      <c r="D4207" t="inlineStr">
        <is>
          <t>Roscoe Tucker (RS JR) •</t>
        </is>
      </c>
    </row>
    <row r="4208">
      <c r="A4208" t="inlineStr">
        <is>
          <t>UL Monroe</t>
        </is>
      </c>
      <c r="B4208" t="inlineStr">
        <is>
          <t>C</t>
        </is>
      </c>
      <c r="C4208" t="inlineStr">
        <is>
          <t>Sean Dugery (RS JR) •</t>
        </is>
      </c>
      <c r="D4208" t="inlineStr">
        <is>
          <t>Drew Hutchinson (RS SR)</t>
        </is>
      </c>
    </row>
    <row r="4209">
      <c r="A4209" t="inlineStr">
        <is>
          <t>UL Monroe</t>
        </is>
      </c>
      <c r="B4209" t="inlineStr">
        <is>
          <t>RG</t>
        </is>
      </c>
      <c r="C4209" t="inlineStr">
        <is>
          <t>Reese Steele (RS SR) •</t>
        </is>
      </c>
      <c r="D4209" t="inlineStr">
        <is>
          <t>Adameon Botley (RS SR)</t>
        </is>
      </c>
    </row>
    <row r="4210">
      <c r="A4210" t="inlineStr">
        <is>
          <t>UL Monroe</t>
        </is>
      </c>
      <c r="B4210" t="inlineStr">
        <is>
          <t>RT</t>
        </is>
      </c>
      <c r="C4210" t="inlineStr">
        <is>
          <t>AJ Vinson (RS JR) •</t>
        </is>
      </c>
      <c r="D4210" t="inlineStr">
        <is>
          <t>Quentis Griffin Jr. (RS SR) •</t>
        </is>
      </c>
      <c r="E4210" t="inlineStr">
        <is>
          <t>John Curtis Goodman Jr. (RS SR)</t>
        </is>
      </c>
    </row>
    <row r="4211">
      <c r="A4211" t="inlineStr">
        <is>
          <t>UL Monroe</t>
        </is>
      </c>
      <c r="B4211" t="inlineStr">
        <is>
          <t>TE</t>
        </is>
      </c>
      <c r="C4211" t="inlineStr">
        <is>
          <t>Bryce Anderson (RS JR) •</t>
        </is>
      </c>
      <c r="D4211" t="inlineStr">
        <is>
          <t>Cade Callahan (JR) •</t>
        </is>
      </c>
      <c r="E4211" t="inlineStr">
        <is>
          <t>Dalen Huston (JR) •</t>
        </is>
      </c>
      <c r="F4211" t="inlineStr">
        <is>
          <t>Nate Green (RS SO)</t>
        </is>
      </c>
    </row>
    <row r="4212">
      <c r="A4212" t="inlineStr">
        <is>
          <t>UL Monroe</t>
        </is>
      </c>
      <c r="B4212" t="inlineStr">
        <is>
          <t>QB</t>
        </is>
      </c>
      <c r="C4212" t="inlineStr">
        <is>
          <t>Aidan Armenta (RS JR) •</t>
        </is>
      </c>
      <c r="D4212" t="inlineStr">
        <is>
          <t>Austin Carlisle (RS FR) •</t>
        </is>
      </c>
      <c r="E4212" t="inlineStr">
        <is>
          <t>Landon Graves (RS JR)</t>
        </is>
      </c>
      <c r="F4212" t="inlineStr">
        <is>
          <t>Bryson Kimbrough (RS FR)</t>
        </is>
      </c>
    </row>
    <row r="4213">
      <c r="A4213" t="inlineStr">
        <is>
          <t>UL Monroe</t>
        </is>
      </c>
      <c r="B4213" t="inlineStr">
        <is>
          <t>RB</t>
        </is>
      </c>
      <c r="C4213" t="inlineStr">
        <is>
          <t>Don Chaney (GR) •</t>
        </is>
      </c>
      <c r="D4213" t="inlineStr">
        <is>
          <t>Jaydon Wright (RS SO) •</t>
        </is>
      </c>
      <c r="E4213" t="inlineStr">
        <is>
          <t>Derrick Jameson (RS SR) •</t>
        </is>
      </c>
      <c r="F4213" t="inlineStr">
        <is>
          <t>Bryson Roland (SO) •</t>
        </is>
      </c>
    </row>
    <row r="4214">
      <c r="A4214" t="inlineStr">
        <is>
          <t>UL Monroe</t>
        </is>
      </c>
      <c r="B4214" t="inlineStr">
        <is>
          <t>BAN</t>
        </is>
      </c>
      <c r="C4214" t="inlineStr">
        <is>
          <t>Jaeden Calender (JR)</t>
        </is>
      </c>
      <c r="D4214" t="inlineStr">
        <is>
          <t>Le'Kell Mc'Gowan (RS SO) •</t>
        </is>
      </c>
      <c r="E4214" t="inlineStr">
        <is>
          <t>Fred Clark (RS FR)</t>
        </is>
      </c>
    </row>
    <row r="4215">
      <c r="A4215" t="inlineStr">
        <is>
          <t>UL Monroe</t>
        </is>
      </c>
    </row>
    <row r="4216">
      <c r="A4216" t="inlineStr">
        <is>
          <t>UL Monroe</t>
        </is>
      </c>
      <c r="C4216" t="inlineStr">
        <is>
          <t>DEFENSE — Multiple 3-3-5 (OurLads 08/15/2026)</t>
        </is>
      </c>
    </row>
    <row r="4217">
      <c r="A4217" t="inlineStr">
        <is>
          <t>UL Monroe</t>
        </is>
      </c>
      <c r="B4217" t="inlineStr">
        <is>
          <t>DE</t>
        </is>
      </c>
      <c r="C4217" t="inlineStr">
        <is>
          <t>CJ Wilson (GR) •</t>
        </is>
      </c>
      <c r="D4217" t="inlineStr">
        <is>
          <t>Moses Madubuike (JR) •</t>
        </is>
      </c>
      <c r="E4217" t="inlineStr">
        <is>
          <t>Colton Vatne (RS SR) •</t>
        </is>
      </c>
      <c r="F4217" t="inlineStr">
        <is>
          <t>Ethan Bailey (RS FR)</t>
        </is>
      </c>
    </row>
    <row r="4218">
      <c r="A4218" t="inlineStr">
        <is>
          <t>UL Monroe</t>
        </is>
      </c>
      <c r="B4218" t="inlineStr">
        <is>
          <t>NT</t>
        </is>
      </c>
      <c r="C4218" t="inlineStr">
        <is>
          <t>Marvin Hall (RS JR) •</t>
        </is>
      </c>
      <c r="D4218" t="inlineStr">
        <is>
          <t>Zyan Tremont (JR) •</t>
        </is>
      </c>
      <c r="E4218" t="inlineStr">
        <is>
          <t>Levontae Jacobs (GR) •</t>
        </is>
      </c>
    </row>
    <row r="4219">
      <c r="A4219" t="inlineStr">
        <is>
          <t>UL Monroe</t>
        </is>
      </c>
      <c r="B4219" t="inlineStr">
        <is>
          <t>DT</t>
        </is>
      </c>
      <c r="C4219" t="inlineStr">
        <is>
          <t>James Smith (RS SR)</t>
        </is>
      </c>
      <c r="D4219" t="inlineStr">
        <is>
          <t>Derek Omoregie (RS SR) •</t>
        </is>
      </c>
    </row>
    <row r="4220">
      <c r="A4220" t="inlineStr">
        <is>
          <t>UL Monroe</t>
        </is>
      </c>
      <c r="B4220" t="inlineStr">
        <is>
          <t>WLB</t>
        </is>
      </c>
      <c r="C4220" t="inlineStr">
        <is>
          <t>Noah Flemmings (SR) •</t>
        </is>
      </c>
      <c r="D4220" t="inlineStr">
        <is>
          <t>Jackson Parker (SR) •</t>
        </is>
      </c>
      <c r="E4220" t="inlineStr">
        <is>
          <t>Kelbee Holmes (RS SR) •</t>
        </is>
      </c>
    </row>
    <row r="4221">
      <c r="A4221" t="inlineStr">
        <is>
          <t>UL Monroe</t>
        </is>
      </c>
      <c r="B4221" t="inlineStr">
        <is>
          <t>MLB</t>
        </is>
      </c>
      <c r="C4221" t="inlineStr">
        <is>
          <t>Marcus Ross (RS SR) •</t>
        </is>
      </c>
      <c r="D4221" t="inlineStr">
        <is>
          <t>TJ Williams (SR) •</t>
        </is>
      </c>
      <c r="E4221" t="inlineStr">
        <is>
          <t>LaZavier Amos (JR) •</t>
        </is>
      </c>
    </row>
    <row r="4222">
      <c r="A4222" t="inlineStr">
        <is>
          <t>UL Monroe</t>
        </is>
      </c>
      <c r="B4222" t="inlineStr">
        <is>
          <t>LCB</t>
        </is>
      </c>
      <c r="C4222" t="inlineStr">
        <is>
          <t>Jay Harper (RS SO) •</t>
        </is>
      </c>
      <c r="D4222" t="inlineStr">
        <is>
          <t>Armoni Rue (RS JR) •</t>
        </is>
      </c>
      <c r="E4222" t="inlineStr">
        <is>
          <t>Navarion Benson (RS SR) •</t>
        </is>
      </c>
    </row>
    <row r="4223">
      <c r="A4223" t="inlineStr">
        <is>
          <t>UL Monroe</t>
        </is>
      </c>
      <c r="B4223" t="inlineStr">
        <is>
          <t>SS</t>
        </is>
      </c>
      <c r="C4223" t="inlineStr">
        <is>
          <t>Carl Fauntroy (RS SR) •</t>
        </is>
      </c>
      <c r="D4223" t="inlineStr">
        <is>
          <t>Larell Howling (RS JR) •</t>
        </is>
      </c>
    </row>
    <row r="4224">
      <c r="A4224" t="inlineStr">
        <is>
          <t>UL Monroe</t>
        </is>
      </c>
      <c r="B4224" t="inlineStr">
        <is>
          <t>FS</t>
        </is>
      </c>
      <c r="C4224" t="inlineStr">
        <is>
          <t>DJ Jester (RS JR) •</t>
        </is>
      </c>
      <c r="D4224" t="inlineStr">
        <is>
          <t>Taijh Overton (RS FR) •</t>
        </is>
      </c>
      <c r="E4224" t="inlineStr">
        <is>
          <t>Willie Wilson (SR) •</t>
        </is>
      </c>
    </row>
    <row r="4225">
      <c r="A4225" t="inlineStr">
        <is>
          <t>UL Monroe</t>
        </is>
      </c>
      <c r="B4225" t="inlineStr">
        <is>
          <t>RCB</t>
        </is>
      </c>
      <c r="C4225" t="inlineStr">
        <is>
          <t>Jayden Lewis (JR) •</t>
        </is>
      </c>
      <c r="D4225" t="inlineStr">
        <is>
          <t>Zy Jackson (SR) •</t>
        </is>
      </c>
    </row>
    <row r="4226">
      <c r="A4226" t="inlineStr">
        <is>
          <t>UL Monroe</t>
        </is>
      </c>
      <c r="B4226" t="inlineStr">
        <is>
          <t>NB</t>
        </is>
      </c>
      <c r="C4226" t="inlineStr">
        <is>
          <t>Jabari Tiller (SR) •</t>
        </is>
      </c>
      <c r="D4226" t="inlineStr">
        <is>
          <t>Korian Wilson (RS SR) •</t>
        </is>
      </c>
      <c r="E4226" t="inlineStr">
        <is>
          <t>Ameyr Adams (RS SO)</t>
        </is>
      </c>
    </row>
    <row r="4227">
      <c r="A4227" t="inlineStr">
        <is>
          <t>UL Monroe</t>
        </is>
      </c>
    </row>
    <row r="4228">
      <c r="A4228" t="inlineStr">
        <is>
          <t>UL Monroe</t>
        </is>
      </c>
    </row>
    <row r="4229">
      <c r="A4229" t="inlineStr">
        <is>
          <t>UL Monroe</t>
        </is>
      </c>
      <c r="C4229" t="inlineStr">
        <is>
          <t>SPECIAL TEAMS (OurLads 08/15/2026)</t>
        </is>
      </c>
    </row>
    <row r="4230">
      <c r="A4230" t="inlineStr">
        <is>
          <t>UL Monroe</t>
        </is>
      </c>
      <c r="B4230" t="inlineStr">
        <is>
          <t>PT</t>
        </is>
      </c>
      <c r="C4230" t="inlineStr">
        <is>
          <t>Makenzie Ryan (JR)</t>
        </is>
      </c>
    </row>
    <row r="4231">
      <c r="A4231" t="inlineStr">
        <is>
          <t>UL Monroe</t>
        </is>
      </c>
      <c r="B4231" t="inlineStr">
        <is>
          <t>PK</t>
        </is>
      </c>
      <c r="C4231" t="inlineStr">
        <is>
          <t>Abram Murray (RS SO) •</t>
        </is>
      </c>
      <c r="D4231" t="inlineStr">
        <is>
          <t>Max Larson (RS SR) •</t>
        </is>
      </c>
      <c r="E4231" t="inlineStr">
        <is>
          <t>Gavin Polk (FR)</t>
        </is>
      </c>
    </row>
    <row r="4232">
      <c r="A4232" t="inlineStr">
        <is>
          <t>UL Monroe</t>
        </is>
      </c>
      <c r="B4232" t="inlineStr">
        <is>
          <t>KO</t>
        </is>
      </c>
      <c r="C4232" t="inlineStr">
        <is>
          <t>Abram Murray (RS SO) •</t>
        </is>
      </c>
      <c r="D4232" t="inlineStr">
        <is>
          <t>Max Larson (RS SR) •</t>
        </is>
      </c>
      <c r="E4232" t="inlineStr">
        <is>
          <t>Gavin Polk (FR)</t>
        </is>
      </c>
    </row>
    <row r="4233">
      <c r="A4233" t="inlineStr">
        <is>
          <t>UL Monroe</t>
        </is>
      </c>
      <c r="B4233" t="inlineStr">
        <is>
          <t>LS</t>
        </is>
      </c>
      <c r="C4233" t="inlineStr">
        <is>
          <t>Nolan Wilson (RS SR) •</t>
        </is>
      </c>
      <c r="D4233" t="inlineStr">
        <is>
          <t>Matthew Feibush (RS FR) •</t>
        </is>
      </c>
    </row>
    <row r="4234">
      <c r="A4234" t="inlineStr">
        <is>
          <t>UL Monroe</t>
        </is>
      </c>
      <c r="B4234" t="inlineStr">
        <is>
          <t>H</t>
        </is>
      </c>
      <c r="C4234" t="inlineStr">
        <is>
          <t>Makenzie Ryan (JR)</t>
        </is>
      </c>
    </row>
    <row r="4235">
      <c r="A4235" t="inlineStr">
        <is>
          <t>UL Monroe</t>
        </is>
      </c>
    </row>
    <row r="4236">
      <c r="A4236" t="inlineStr">
        <is>
          <t>UL Monroe</t>
        </is>
      </c>
    </row>
    <row r="4237">
      <c r="A4237" t="inlineStr">
        <is>
          <t>UNLV</t>
        </is>
      </c>
      <c r="C4237" t="inlineStr">
        <is>
          <t>OFFENSE — Pro Spread (OurLads 07/21/2026)</t>
        </is>
      </c>
    </row>
    <row r="4238">
      <c r="A4238" t="inlineStr">
        <is>
          <t>UNLV</t>
        </is>
      </c>
      <c r="B4238" t="inlineStr">
        <is>
          <t>WR-X</t>
        </is>
      </c>
      <c r="C4238" t="inlineStr">
        <is>
          <t>Amorion Walker (RS SR) •</t>
        </is>
      </c>
      <c r="D4238" t="inlineStr">
        <is>
          <t>Taz Reddicks (RS JR) •</t>
        </is>
      </c>
      <c r="E4238" t="inlineStr">
        <is>
          <t>Tavian McNair (RS FR)</t>
        </is>
      </c>
      <c r="F4238" t="inlineStr">
        <is>
          <t>Vincent Carner (FR)</t>
        </is>
      </c>
    </row>
    <row r="4239">
      <c r="A4239" t="inlineStr">
        <is>
          <t>UNLV</t>
        </is>
      </c>
      <c r="B4239" t="inlineStr">
        <is>
          <t>WR-Z</t>
        </is>
      </c>
      <c r="C4239" t="inlineStr">
        <is>
          <t>Taeshaun Lyons (RS JR) •</t>
        </is>
      </c>
      <c r="D4239" t="inlineStr">
        <is>
          <t>Kayden McGee (RS SO)</t>
        </is>
      </c>
      <c r="E4239" t="inlineStr">
        <is>
          <t>Cassidee Miles (RS FR)</t>
        </is>
      </c>
      <c r="F4239" t="inlineStr">
        <is>
          <t>Tatum Bell Jr. (FR)</t>
        </is>
      </c>
    </row>
    <row r="4240">
      <c r="A4240" t="inlineStr">
        <is>
          <t>UNLV</t>
        </is>
      </c>
      <c r="B4240" t="inlineStr">
        <is>
          <t>WR-SL</t>
        </is>
      </c>
      <c r="C4240" t="inlineStr">
        <is>
          <t>DeAngelo Irvin Jr. (SR)</t>
        </is>
      </c>
      <c r="D4240" t="inlineStr">
        <is>
          <t>Troy Stellato (RS SR) •</t>
        </is>
      </c>
      <c r="E4240" t="inlineStr">
        <is>
          <t>Peyton Zachary (FR)</t>
        </is>
      </c>
      <c r="F4240" t="inlineStr">
        <is>
          <t>David Titone-Perez (RS SO)</t>
        </is>
      </c>
    </row>
    <row r="4241">
      <c r="A4241" t="inlineStr">
        <is>
          <t>UNLV</t>
        </is>
      </c>
      <c r="B4241" t="inlineStr">
        <is>
          <t>LT</t>
        </is>
      </c>
      <c r="C4241" t="inlineStr">
        <is>
          <t>Will Thomas (RS SR) •</t>
        </is>
      </c>
      <c r="D4241" t="inlineStr">
        <is>
          <t>Jesus Garcia II (FR)</t>
        </is>
      </c>
      <c r="E4241" t="inlineStr">
        <is>
          <t>Ed Haynes (RS JR)</t>
        </is>
      </c>
    </row>
    <row r="4242">
      <c r="A4242" t="inlineStr">
        <is>
          <t>UNLV</t>
        </is>
      </c>
      <c r="B4242" t="inlineStr">
        <is>
          <t>LG</t>
        </is>
      </c>
      <c r="C4242" t="inlineStr">
        <is>
          <t>Griffin Scroggs (RS SR) •</t>
        </is>
      </c>
      <c r="D4242" t="inlineStr">
        <is>
          <t>Colton Thomasson (RS JR) •</t>
        </is>
      </c>
      <c r="E4242" t="inlineStr">
        <is>
          <t>Eli Sanchez (FR)</t>
        </is>
      </c>
    </row>
    <row r="4243">
      <c r="A4243" t="inlineStr">
        <is>
          <t>UNLV</t>
        </is>
      </c>
      <c r="B4243" t="inlineStr">
        <is>
          <t>C</t>
        </is>
      </c>
      <c r="C4243" t="inlineStr">
        <is>
          <t>Austin Boyd (SR)</t>
        </is>
      </c>
      <c r="D4243" t="inlineStr">
        <is>
          <t>Amare Taase (RS SO)</t>
        </is>
      </c>
    </row>
    <row r="4244">
      <c r="A4244" t="inlineStr">
        <is>
          <t>UNLV</t>
        </is>
      </c>
      <c r="B4244" t="inlineStr">
        <is>
          <t>RG</t>
        </is>
      </c>
      <c r="C4244" t="inlineStr">
        <is>
          <t>BJ Tolo (RS JR) •</t>
        </is>
      </c>
      <c r="D4244" t="inlineStr">
        <is>
          <t>Joe Metzger (RS SR) •</t>
        </is>
      </c>
      <c r="E4244" t="inlineStr">
        <is>
          <t>Chrysanthos Fetokakis (RS FR)</t>
        </is>
      </c>
    </row>
    <row r="4245">
      <c r="A4245" t="inlineStr">
        <is>
          <t>UNLV</t>
        </is>
      </c>
      <c r="B4245" t="inlineStr">
        <is>
          <t>RT</t>
        </is>
      </c>
      <c r="C4245" t="inlineStr">
        <is>
          <t>Jackson Brown (RS SR) •</t>
        </is>
      </c>
      <c r="D4245" t="inlineStr">
        <is>
          <t>Mateo Bilaver (FR)</t>
        </is>
      </c>
      <c r="E4245" t="inlineStr">
        <is>
          <t>Malik White (FR)</t>
        </is>
      </c>
    </row>
    <row r="4246">
      <c r="A4246" t="inlineStr">
        <is>
          <t>UNLV</t>
        </is>
      </c>
      <c r="B4246" t="inlineStr">
        <is>
          <t>TE</t>
        </is>
      </c>
      <c r="C4246" t="inlineStr">
        <is>
          <t>Keyan Burnett (RS SR) •</t>
        </is>
      </c>
      <c r="D4246" t="inlineStr">
        <is>
          <t>Matt Byrnes (RS SR) •</t>
        </is>
      </c>
      <c r="E4246" t="inlineStr">
        <is>
          <t>Jae Beasley II (JR)</t>
        </is>
      </c>
      <c r="F4246" t="inlineStr">
        <is>
          <t>Velltray Jefferson (RS SR) •</t>
        </is>
      </c>
    </row>
    <row r="4247">
      <c r="A4247" t="inlineStr">
        <is>
          <t>UNLV</t>
        </is>
      </c>
      <c r="B4247" t="inlineStr">
        <is>
          <t>QB</t>
        </is>
      </c>
      <c r="C4247" t="inlineStr">
        <is>
          <t>Jackson Arnold (SR) •</t>
        </is>
      </c>
      <c r="D4247" t="inlineStr">
        <is>
          <t>Alex Orji (RS SR) •</t>
        </is>
      </c>
      <c r="E4247" t="inlineStr">
        <is>
          <t>Derek Garcia (FR)</t>
        </is>
      </c>
      <c r="F4247" t="inlineStr">
        <is>
          <t>Sebastian Circo (RS FR)</t>
        </is>
      </c>
    </row>
    <row r="4248">
      <c r="A4248" t="inlineStr">
        <is>
          <t>UNLV</t>
        </is>
      </c>
      <c r="B4248" t="inlineStr">
        <is>
          <t>RB</t>
        </is>
      </c>
      <c r="C4248" t="inlineStr">
        <is>
          <t>Jai'Den Thomas (SR)</t>
        </is>
      </c>
      <c r="D4248" t="inlineStr">
        <is>
          <t>Jaylon Glover (RS SR) •</t>
        </is>
      </c>
      <c r="E4248" t="inlineStr">
        <is>
          <t>Darrien Jones (RS JR)</t>
        </is>
      </c>
      <c r="F4248" t="inlineStr">
        <is>
          <t>Kamran Williams (RS FR)</t>
        </is>
      </c>
    </row>
    <row r="4249">
      <c r="A4249" t="inlineStr">
        <is>
          <t>UNLV</t>
        </is>
      </c>
    </row>
    <row r="4250">
      <c r="A4250" t="inlineStr">
        <is>
          <t>UNLV</t>
        </is>
      </c>
    </row>
    <row r="4251">
      <c r="A4251" t="inlineStr">
        <is>
          <t>UNLV</t>
        </is>
      </c>
      <c r="C4251" t="inlineStr">
        <is>
          <t>DEFENSE — Multiple 4-2-5 (OurLads 07/21/2026)</t>
        </is>
      </c>
    </row>
    <row r="4252">
      <c r="A4252" t="inlineStr">
        <is>
          <t>UNLV</t>
        </is>
      </c>
      <c r="B4252" t="inlineStr">
        <is>
          <t>LDE</t>
        </is>
      </c>
      <c r="C4252" t="inlineStr">
        <is>
          <t>Landen Thomas (RS JR) •</t>
        </is>
      </c>
      <c r="D4252" t="inlineStr">
        <is>
          <t>Andre Porter (RS SO)</t>
        </is>
      </c>
      <c r="E4252" t="inlineStr">
        <is>
          <t>Prin Fox (FR)</t>
        </is>
      </c>
      <c r="F4252" t="inlineStr">
        <is>
          <t>Jordan Covington (RS FR)</t>
        </is>
      </c>
    </row>
    <row r="4253">
      <c r="A4253" t="inlineStr">
        <is>
          <t>UNLV</t>
        </is>
      </c>
      <c r="B4253" t="inlineStr">
        <is>
          <t>LDT</t>
        </is>
      </c>
      <c r="C4253" t="inlineStr">
        <is>
          <t>Herb Gray (RS SO) •</t>
        </is>
      </c>
      <c r="D4253" t="inlineStr">
        <is>
          <t>Eliah Logo (RS FR)</t>
        </is>
      </c>
      <c r="E4253" t="inlineStr">
        <is>
          <t>Poe Purcell (FR)</t>
        </is>
      </c>
      <c r="F4253" t="inlineStr">
        <is>
          <t>Bryce Waters (FR)</t>
        </is>
      </c>
    </row>
    <row r="4254">
      <c r="A4254" t="inlineStr">
        <is>
          <t>UNLV</t>
        </is>
      </c>
      <c r="B4254" t="inlineStr">
        <is>
          <t>RDT</t>
        </is>
      </c>
      <c r="C4254" t="inlineStr">
        <is>
          <t>Lucas Conti (RS JR)</t>
        </is>
      </c>
      <c r="D4254" t="inlineStr">
        <is>
          <t>Mo Abbasher (RS SO) •</t>
        </is>
      </c>
      <c r="E4254" t="inlineStr">
        <is>
          <t>Mohamed Altayeb (RS SR) •</t>
        </is>
      </c>
      <c r="F4254" t="inlineStr">
        <is>
          <t>Bryce Robinson (FR)</t>
        </is>
      </c>
    </row>
    <row r="4255">
      <c r="A4255" t="inlineStr">
        <is>
          <t>UNLV</t>
        </is>
      </c>
      <c r="B4255" t="inlineStr">
        <is>
          <t>RDE</t>
        </is>
      </c>
      <c r="C4255" t="inlineStr">
        <is>
          <t>Elias Rudolph (RS SO) •</t>
        </is>
      </c>
      <c r="D4255" t="inlineStr">
        <is>
          <t>Kenji Scanlan (RS FR)</t>
        </is>
      </c>
      <c r="E4255" t="inlineStr">
        <is>
          <t>Cole Albrecht (FR)</t>
        </is>
      </c>
    </row>
    <row r="4256">
      <c r="A4256" t="inlineStr">
        <is>
          <t>UNLV</t>
        </is>
      </c>
      <c r="B4256" t="inlineStr">
        <is>
          <t>WLB</t>
        </is>
      </c>
      <c r="C4256" t="inlineStr">
        <is>
          <t>Blesyng Alualu-Tuiolemotu (RS JR)</t>
        </is>
      </c>
      <c r="D4256" t="inlineStr">
        <is>
          <t>Dee Crayton (RS JR) •</t>
        </is>
      </c>
      <c r="E4256" t="inlineStr">
        <is>
          <t>Mark Iheanachor (RS FR) •</t>
        </is>
      </c>
    </row>
    <row r="4257">
      <c r="A4257" t="inlineStr">
        <is>
          <t>UNLV</t>
        </is>
      </c>
      <c r="B4257" t="inlineStr">
        <is>
          <t>MLB</t>
        </is>
      </c>
      <c r="C4257" t="inlineStr">
        <is>
          <t>Cam Santee (SR) •</t>
        </is>
      </c>
      <c r="D4257" t="inlineStr">
        <is>
          <t>Kamuela Ka'aihue (SR) •</t>
        </is>
      </c>
      <c r="E4257" t="inlineStr">
        <is>
          <t>Justin Flowe (RS SR) •</t>
        </is>
      </c>
    </row>
    <row r="4258">
      <c r="A4258" t="inlineStr">
        <is>
          <t>UNLV</t>
        </is>
      </c>
      <c r="B4258" t="inlineStr">
        <is>
          <t>LCB</t>
        </is>
      </c>
      <c r="C4258" t="inlineStr">
        <is>
          <t>Quandarius Keyes (SR) •</t>
        </is>
      </c>
      <c r="D4258" t="inlineStr">
        <is>
          <t>Tony-Louis Nkuba (RS SO) •</t>
        </is>
      </c>
      <c r="E4258" t="inlineStr">
        <is>
          <t>Jaylen Allen (RS SO)</t>
        </is>
      </c>
    </row>
    <row r="4259">
      <c r="A4259" t="inlineStr">
        <is>
          <t>UNLV</t>
        </is>
      </c>
      <c r="B4259" t="inlineStr">
        <is>
          <t>SS</t>
        </is>
      </c>
      <c r="C4259" t="inlineStr">
        <is>
          <t>Jake Pope (RS SR) •</t>
        </is>
      </c>
      <c r="D4259" t="inlineStr">
        <is>
          <t>Landyn Cleveland (JR) •</t>
        </is>
      </c>
    </row>
    <row r="4260">
      <c r="A4260" t="inlineStr">
        <is>
          <t>UNLV</t>
        </is>
      </c>
      <c r="B4260" t="inlineStr">
        <is>
          <t>FS</t>
        </is>
      </c>
      <c r="C4260" t="inlineStr">
        <is>
          <t>Tre Fulton (RS SO)</t>
        </is>
      </c>
      <c r="D4260" t="inlineStr">
        <is>
          <t>Logan Christensen (SO)</t>
        </is>
      </c>
    </row>
    <row r="4261">
      <c r="A4261" t="inlineStr">
        <is>
          <t>UNLV</t>
        </is>
      </c>
      <c r="B4261" t="inlineStr">
        <is>
          <t>RCB</t>
        </is>
      </c>
      <c r="C4261" t="inlineStr">
        <is>
          <t>Avery Helm (RS SR) •</t>
        </is>
      </c>
      <c r="D4261" t="inlineStr">
        <is>
          <t>Denver Harris (RS SR) •</t>
        </is>
      </c>
    </row>
    <row r="4262">
      <c r="A4262" t="inlineStr">
        <is>
          <t>UNLV</t>
        </is>
      </c>
      <c r="B4262" t="inlineStr">
        <is>
          <t>NB</t>
        </is>
      </c>
      <c r="C4262" t="inlineStr">
        <is>
          <t>Mumu Bin-Wahad (RS SR) •</t>
        </is>
      </c>
      <c r="D4262" t="inlineStr">
        <is>
          <t>Kyron Chambers (RS SR) •</t>
        </is>
      </c>
      <c r="E4262" t="inlineStr">
        <is>
          <t>Joshua Tuchek (RS FR)</t>
        </is>
      </c>
    </row>
    <row r="4263">
      <c r="A4263" t="inlineStr">
        <is>
          <t>UNLV</t>
        </is>
      </c>
    </row>
    <row r="4264">
      <c r="A4264" t="inlineStr">
        <is>
          <t>UNLV</t>
        </is>
      </c>
      <c r="C4264" t="inlineStr">
        <is>
          <t>SPECIAL TEAMS (OurLads 07/21/2026)</t>
        </is>
      </c>
    </row>
    <row r="4265">
      <c r="A4265" t="inlineStr">
        <is>
          <t>UNLV</t>
        </is>
      </c>
      <c r="B4265" t="inlineStr">
        <is>
          <t>PT</t>
        </is>
      </c>
      <c r="C4265" t="inlineStr">
        <is>
          <t>Matt Choules (RS FR) •</t>
        </is>
      </c>
      <c r="D4265" t="inlineStr">
        <is>
          <t>Ethan Schwartz (SO) •</t>
        </is>
      </c>
    </row>
    <row r="4266">
      <c r="A4266" t="inlineStr">
        <is>
          <t>UNLV</t>
        </is>
      </c>
      <c r="B4266" t="inlineStr">
        <is>
          <t>PK</t>
        </is>
      </c>
      <c r="C4266" t="inlineStr">
        <is>
          <t>Ramon Villela (RS JR)</t>
        </is>
      </c>
      <c r="D4266" t="inlineStr">
        <is>
          <t>Noah Randazzo (FR)</t>
        </is>
      </c>
      <c r="E4266" t="inlineStr">
        <is>
          <t>Brayden Baker (FR)</t>
        </is>
      </c>
    </row>
    <row r="4267">
      <c r="A4267" t="inlineStr">
        <is>
          <t>UNLV</t>
        </is>
      </c>
      <c r="B4267" t="inlineStr">
        <is>
          <t>KO</t>
        </is>
      </c>
      <c r="C4267" t="inlineStr">
        <is>
          <t>Ramon Villela (RS JR)</t>
        </is>
      </c>
      <c r="D4267" t="inlineStr">
        <is>
          <t>Noah Randazzo (FR)</t>
        </is>
      </c>
      <c r="E4267" t="inlineStr">
        <is>
          <t>Brayden Baker (FR)</t>
        </is>
      </c>
    </row>
    <row r="4268">
      <c r="A4268" t="inlineStr">
        <is>
          <t>UNLV</t>
        </is>
      </c>
      <c r="B4268" t="inlineStr">
        <is>
          <t>LS</t>
        </is>
      </c>
      <c r="C4268" t="inlineStr">
        <is>
          <t>Tyson Jacobson (RS SR) •</t>
        </is>
      </c>
      <c r="D4268" t="inlineStr">
        <is>
          <t>Andrew O'Reilly (RS FR)</t>
        </is>
      </c>
      <c r="E4268" t="inlineStr">
        <is>
          <t>Mason Senzaki (FR)</t>
        </is>
      </c>
    </row>
    <row r="4269">
      <c r="A4269" t="inlineStr">
        <is>
          <t>UNLV</t>
        </is>
      </c>
      <c r="B4269" t="inlineStr">
        <is>
          <t>H</t>
        </is>
      </c>
      <c r="C4269" t="inlineStr">
        <is>
          <t>Matt Choules (RS FR) •</t>
        </is>
      </c>
      <c r="D4269" t="inlineStr">
        <is>
          <t>Ethan Schwartz (SO) •</t>
        </is>
      </c>
    </row>
    <row r="4270">
      <c r="A4270" t="inlineStr">
        <is>
          <t>UNLV</t>
        </is>
      </c>
      <c r="B4270" t="inlineStr">
        <is>
          <t>PR</t>
        </is>
      </c>
      <c r="C4270" t="inlineStr">
        <is>
          <t>DeAngelo Irvin Jr. (SR)</t>
        </is>
      </c>
      <c r="D4270" t="inlineStr">
        <is>
          <t>Taz Reddicks (RS JR) •</t>
        </is>
      </c>
      <c r="E4270" t="inlineStr">
        <is>
          <t>Kayden McGee (RS SO)</t>
        </is>
      </c>
    </row>
    <row r="4271">
      <c r="A4271" t="inlineStr">
        <is>
          <t>UNLV</t>
        </is>
      </c>
      <c r="B4271" t="inlineStr">
        <is>
          <t>KR</t>
        </is>
      </c>
      <c r="C4271" t="inlineStr">
        <is>
          <t>Jaylon Glover (RS SR) •</t>
        </is>
      </c>
      <c r="D4271" t="inlineStr">
        <is>
          <t>Jai'Den Thomas (SR)</t>
        </is>
      </c>
      <c r="E4271" t="inlineStr">
        <is>
          <t>Kayden McGee (RS SO)</t>
        </is>
      </c>
    </row>
    <row r="4272">
      <c r="A4272" t="inlineStr">
        <is>
          <t>USC</t>
        </is>
      </c>
      <c r="C4272" t="inlineStr">
        <is>
          <t>OFFENSE — Multiple (OurLads 08/08/2026)</t>
        </is>
      </c>
    </row>
    <row r="4273">
      <c r="A4273" t="inlineStr">
        <is>
          <t>USC</t>
        </is>
      </c>
      <c r="B4273" t="inlineStr">
        <is>
          <t>WR-X</t>
        </is>
      </c>
      <c r="C4273" t="inlineStr">
        <is>
          <t>Terrell Anderson (JR) •</t>
        </is>
      </c>
      <c r="D4273" t="inlineStr">
        <is>
          <t>Corey Simms (SO)</t>
        </is>
      </c>
      <c r="E4273" t="inlineStr">
        <is>
          <t>Ethan Feaster (FR)</t>
        </is>
      </c>
    </row>
    <row r="4274">
      <c r="A4274" t="inlineStr">
        <is>
          <t>USC</t>
        </is>
      </c>
      <c r="B4274" t="inlineStr">
        <is>
          <t>WR-Z</t>
        </is>
      </c>
      <c r="C4274" t="inlineStr">
        <is>
          <t>Tanook Hines (SO)</t>
        </is>
      </c>
      <c r="D4274" t="inlineStr">
        <is>
          <t>Kayden Dixon-Wyatt (FR)</t>
        </is>
      </c>
    </row>
    <row r="4275">
      <c r="A4275" t="inlineStr">
        <is>
          <t>USC</t>
        </is>
      </c>
      <c r="B4275" t="inlineStr">
        <is>
          <t>WR-SL</t>
        </is>
      </c>
      <c r="C4275" t="inlineStr">
        <is>
          <t>Zacharyus Williams (RS SO) •</t>
        </is>
      </c>
      <c r="D4275" t="inlineStr">
        <is>
          <t>Trent Mosley (FR)</t>
        </is>
      </c>
    </row>
    <row r="4276">
      <c r="A4276" t="inlineStr">
        <is>
          <t>USC</t>
        </is>
      </c>
      <c r="B4276" t="inlineStr">
        <is>
          <t>LT</t>
        </is>
      </c>
      <c r="C4276" t="inlineStr">
        <is>
          <t>Elijah Paige (RS JR)</t>
        </is>
      </c>
      <c r="D4276" t="inlineStr">
        <is>
          <t>Elijah Vaikona (RS FR)</t>
        </is>
      </c>
      <c r="E4276" t="inlineStr">
        <is>
          <t>Aaron Dunn (RS FR)</t>
        </is>
      </c>
    </row>
    <row r="4277">
      <c r="A4277" t="inlineStr">
        <is>
          <t>USC</t>
        </is>
      </c>
      <c r="B4277" t="inlineStr">
        <is>
          <t>LG</t>
        </is>
      </c>
      <c r="C4277" t="inlineStr">
        <is>
          <t>Tobias Raymond (RS JR)</t>
        </is>
      </c>
      <c r="D4277" t="inlineStr">
        <is>
          <t>Hayden Treter (RS SO)</t>
        </is>
      </c>
    </row>
    <row r="4278">
      <c r="A4278" t="inlineStr">
        <is>
          <t>USC</t>
        </is>
      </c>
      <c r="B4278" t="inlineStr">
        <is>
          <t>C</t>
        </is>
      </c>
      <c r="C4278" t="inlineStr">
        <is>
          <t>Willi Wascher (RS FR)</t>
        </is>
      </c>
      <c r="D4278" t="inlineStr">
        <is>
          <t>Kannon Smith (FR)</t>
        </is>
      </c>
    </row>
    <row r="4279">
      <c r="A4279" t="inlineStr">
        <is>
          <t>USC</t>
        </is>
      </c>
      <c r="B4279" t="inlineStr">
        <is>
          <t>RG</t>
        </is>
      </c>
      <c r="C4279" t="inlineStr">
        <is>
          <t>Alani Noa (SR)</t>
        </is>
      </c>
      <c r="D4279" t="inlineStr">
        <is>
          <t>Kaylon Miller (RS SO)</t>
        </is>
      </c>
    </row>
    <row r="4280">
      <c r="A4280" t="inlineStr">
        <is>
          <t>USC</t>
        </is>
      </c>
      <c r="B4280" t="inlineStr">
        <is>
          <t>RT</t>
        </is>
      </c>
      <c r="C4280" t="inlineStr">
        <is>
          <t>Justin Tauanuu (RS SO)</t>
        </is>
      </c>
      <c r="D4280" t="inlineStr">
        <is>
          <t>Keenyi Pepe (FR)</t>
        </is>
      </c>
    </row>
    <row r="4281">
      <c r="A4281" t="inlineStr">
        <is>
          <t>USC</t>
        </is>
      </c>
      <c r="B4281" t="inlineStr">
        <is>
          <t>TE</t>
        </is>
      </c>
      <c r="C4281" t="inlineStr">
        <is>
          <t>Mark Bowman (FR)</t>
        </is>
      </c>
      <c r="D4281" t="inlineStr">
        <is>
          <t>Tucker Ashcraft (RS JR) •</t>
        </is>
      </c>
      <c r="E4281" t="inlineStr">
        <is>
          <t>Carson Tabaracci (RS SR) •</t>
        </is>
      </c>
    </row>
    <row r="4282">
      <c r="A4282" t="inlineStr">
        <is>
          <t>USC</t>
        </is>
      </c>
      <c r="B4282" t="inlineStr">
        <is>
          <t>QB</t>
        </is>
      </c>
      <c r="C4282" t="inlineStr">
        <is>
          <t>Jayden Maiava (RS SR) •</t>
        </is>
      </c>
      <c r="D4282" t="inlineStr">
        <is>
          <t>Sam Huard (RS SR) •</t>
        </is>
      </c>
      <c r="E4282" t="inlineStr">
        <is>
          <t>Jonas Williams (FR)</t>
        </is>
      </c>
    </row>
    <row r="4283">
      <c r="A4283" t="inlineStr">
        <is>
          <t>USC</t>
        </is>
      </c>
      <c r="B4283" t="inlineStr">
        <is>
          <t>RB</t>
        </is>
      </c>
      <c r="C4283" t="inlineStr">
        <is>
          <t>Waymond Jordan (SR) •</t>
        </is>
      </c>
      <c r="D4283" t="inlineStr">
        <is>
          <t>King Miller (RS SO)</t>
        </is>
      </c>
      <c r="E4283" t="inlineStr">
        <is>
          <t>Riley Wormley (RS FR)</t>
        </is>
      </c>
    </row>
    <row r="4284">
      <c r="A4284" t="inlineStr">
        <is>
          <t>USC</t>
        </is>
      </c>
    </row>
    <row r="4285">
      <c r="A4285" t="inlineStr">
        <is>
          <t>USC</t>
        </is>
      </c>
    </row>
    <row r="4286">
      <c r="A4286" t="inlineStr">
        <is>
          <t>USC</t>
        </is>
      </c>
      <c r="C4286" t="inlineStr">
        <is>
          <t>DEFENSE — Multiple 4-2-5 (OurLads 08/08/2026)</t>
        </is>
      </c>
    </row>
    <row r="4287">
      <c r="A4287" t="inlineStr">
        <is>
          <t>USC</t>
        </is>
      </c>
      <c r="B4287" t="inlineStr">
        <is>
          <t>LDE</t>
        </is>
      </c>
      <c r="C4287" t="inlineStr">
        <is>
          <t>Braylan Shelby (SR)</t>
        </is>
      </c>
      <c r="D4287" t="inlineStr">
        <is>
          <t>Jadyn Ramos (RS FR)</t>
        </is>
      </c>
      <c r="E4287" t="inlineStr">
        <is>
          <t>Luke Wafle (FR)</t>
        </is>
      </c>
    </row>
    <row r="4288">
      <c r="A4288" t="inlineStr">
        <is>
          <t>USC</t>
        </is>
      </c>
      <c r="B4288" t="inlineStr">
        <is>
          <t>NT</t>
        </is>
      </c>
      <c r="C4288" t="inlineStr">
        <is>
          <t>Alex VanSumeren (RS SR) •</t>
        </is>
      </c>
      <c r="D4288" t="inlineStr">
        <is>
          <t>Jamaal Jarrett (RS JR) •</t>
        </is>
      </c>
      <c r="E4288" t="inlineStr">
        <is>
          <t>Jaimeon Winfield (FR)</t>
        </is>
      </c>
    </row>
    <row r="4289">
      <c r="A4289" t="inlineStr">
        <is>
          <t>USC</t>
        </is>
      </c>
      <c r="B4289" t="inlineStr">
        <is>
          <t>DT</t>
        </is>
      </c>
      <c r="C4289" t="inlineStr">
        <is>
          <t>Jide Abasiri (JR)</t>
        </is>
      </c>
      <c r="D4289" t="inlineStr">
        <is>
          <t>Jahkeem Stewart (SO)</t>
        </is>
      </c>
      <c r="E4289" t="inlineStr">
        <is>
          <t>Floyd Boucard (SO)</t>
        </is>
      </c>
    </row>
    <row r="4290">
      <c r="A4290" t="inlineStr">
        <is>
          <t>USC</t>
        </is>
      </c>
      <c r="B4290" t="inlineStr">
        <is>
          <t>RDE</t>
        </is>
      </c>
      <c r="C4290" t="inlineStr">
        <is>
          <t>Kameryn Crawford (JR)</t>
        </is>
      </c>
      <c r="D4290" t="inlineStr">
        <is>
          <t>Zuriah Fisher (RS SR) •</t>
        </is>
      </c>
    </row>
    <row r="4291">
      <c r="A4291" t="inlineStr">
        <is>
          <t>USC</t>
        </is>
      </c>
      <c r="B4291" t="inlineStr">
        <is>
          <t>WLB</t>
        </is>
      </c>
      <c r="C4291" t="inlineStr">
        <is>
          <t>Deven Bryant (RS JR) •</t>
        </is>
      </c>
      <c r="D4291" t="inlineStr">
        <is>
          <t>Jadyn Walker (RS SO)</t>
        </is>
      </c>
      <c r="E4291" t="inlineStr">
        <is>
          <t>Ta'Mere Robinson (RS JR) •</t>
        </is>
      </c>
    </row>
    <row r="4292">
      <c r="A4292" t="inlineStr">
        <is>
          <t>USC</t>
        </is>
      </c>
      <c r="B4292" t="inlineStr">
        <is>
          <t>MLB</t>
        </is>
      </c>
      <c r="C4292" t="inlineStr">
        <is>
          <t>Desman Stephens II (JR)</t>
        </is>
      </c>
      <c r="D4292" t="inlineStr">
        <is>
          <t>Elijah Newby (RS SO)</t>
        </is>
      </c>
      <c r="E4292" t="inlineStr">
        <is>
          <t>Talanoa Ili (FR)</t>
        </is>
      </c>
    </row>
    <row r="4293">
      <c r="A4293" t="inlineStr">
        <is>
          <t>USC</t>
        </is>
      </c>
      <c r="B4293" t="inlineStr">
        <is>
          <t>LCB</t>
        </is>
      </c>
      <c r="C4293" t="inlineStr">
        <is>
          <t>Marcelles Williams (RS SO)</t>
        </is>
      </c>
      <c r="D4293" t="inlineStr">
        <is>
          <t>Chasen Johnson (RS SO) •</t>
        </is>
      </c>
      <c r="E4293" t="inlineStr">
        <is>
          <t>RJ Sermons (RS FR)</t>
        </is>
      </c>
    </row>
    <row r="4294">
      <c r="A4294" t="inlineStr">
        <is>
          <t>USC</t>
        </is>
      </c>
      <c r="B4294" t="inlineStr">
        <is>
          <t>SS</t>
        </is>
      </c>
      <c r="C4294" t="inlineStr">
        <is>
          <t>Kennedy Urlacher (JR) •</t>
        </is>
      </c>
      <c r="D4294" t="inlineStr">
        <is>
          <t>Kendarius Reddick (SO)</t>
        </is>
      </c>
      <c r="E4294" t="inlineStr">
        <is>
          <t>Isaiah Rubin (RS SO)</t>
        </is>
      </c>
    </row>
    <row r="4295">
      <c r="A4295" t="inlineStr">
        <is>
          <t>USC</t>
        </is>
      </c>
      <c r="B4295" t="inlineStr">
        <is>
          <t>FS</t>
        </is>
      </c>
      <c r="C4295" t="inlineStr">
        <is>
          <t>Christian Pierce (SR)</t>
        </is>
      </c>
      <c r="D4295" t="inlineStr">
        <is>
          <t>Marquis Gallegos (RS SO)</t>
        </is>
      </c>
    </row>
    <row r="4296">
      <c r="A4296" t="inlineStr">
        <is>
          <t>USC</t>
        </is>
      </c>
      <c r="B4296" t="inlineStr">
        <is>
          <t>RCB</t>
        </is>
      </c>
      <c r="C4296" t="inlineStr">
        <is>
          <t>Jontez Williams (RS SR) •</t>
        </is>
      </c>
      <c r="D4296" t="inlineStr">
        <is>
          <t>Trestin Castro (RS FR)</t>
        </is>
      </c>
      <c r="E4296" t="inlineStr">
        <is>
          <t>Elbert Hill IV (FR)</t>
        </is>
      </c>
    </row>
    <row r="4297">
      <c r="A4297" t="inlineStr">
        <is>
          <t>USC</t>
        </is>
      </c>
      <c r="B4297" t="inlineStr">
        <is>
          <t>NB</t>
        </is>
      </c>
      <c r="C4297" t="inlineStr">
        <is>
          <t>Alex Graham (RS FR)</t>
        </is>
      </c>
      <c r="D4297" t="inlineStr">
        <is>
          <t>Prophet Brown (RS SR)</t>
        </is>
      </c>
    </row>
    <row r="4298">
      <c r="A4298" t="inlineStr">
        <is>
          <t>USC</t>
        </is>
      </c>
    </row>
    <row r="4299">
      <c r="A4299" t="inlineStr">
        <is>
          <t>USC</t>
        </is>
      </c>
      <c r="C4299" t="inlineStr">
        <is>
          <t>SPECIAL TEAMS (OurLads 08/08/2026)</t>
        </is>
      </c>
    </row>
    <row r="4300">
      <c r="A4300" t="inlineStr">
        <is>
          <t>USC</t>
        </is>
      </c>
      <c r="B4300" t="inlineStr">
        <is>
          <t>PT</t>
        </is>
      </c>
      <c r="C4300" t="inlineStr">
        <is>
          <t>Lachlan Carrigan (SO) •</t>
        </is>
      </c>
      <c r="D4300" t="inlineStr">
        <is>
          <t>William Weisberg (RS FR)</t>
        </is>
      </c>
      <c r="E4300" t="inlineStr">
        <is>
          <t>Rey Sanchez (RS SR) •</t>
        </is>
      </c>
    </row>
    <row r="4301">
      <c r="A4301" t="inlineStr">
        <is>
          <t>USC</t>
        </is>
      </c>
      <c r="B4301" t="inlineStr">
        <is>
          <t>PK</t>
        </is>
      </c>
      <c r="C4301" t="inlineStr">
        <is>
          <t>Ryon Sayeri (RS SO)</t>
        </is>
      </c>
      <c r="D4301" t="inlineStr">
        <is>
          <t>Caden Chittenden (RS SO) •</t>
        </is>
      </c>
    </row>
    <row r="4302">
      <c r="A4302" t="inlineStr">
        <is>
          <t>USC</t>
        </is>
      </c>
      <c r="B4302" t="inlineStr">
        <is>
          <t>KO</t>
        </is>
      </c>
      <c r="C4302" t="inlineStr">
        <is>
          <t>Ryon Sayeri (RS SO)</t>
        </is>
      </c>
      <c r="D4302" t="inlineStr">
        <is>
          <t>William Weisberg (RS FR)</t>
        </is>
      </c>
    </row>
    <row r="4303">
      <c r="A4303" t="inlineStr">
        <is>
          <t>USC</t>
        </is>
      </c>
      <c r="B4303" t="inlineStr">
        <is>
          <t>LS</t>
        </is>
      </c>
      <c r="C4303" t="inlineStr">
        <is>
          <t>Dylan Black (RS SR) •</t>
        </is>
      </c>
      <c r="D4303" t="inlineStr">
        <is>
          <t>Luke Brown (RS FR)</t>
        </is>
      </c>
    </row>
    <row r="4304">
      <c r="A4304" t="inlineStr">
        <is>
          <t>USC</t>
        </is>
      </c>
      <c r="B4304" t="inlineStr">
        <is>
          <t>H</t>
        </is>
      </c>
      <c r="C4304" t="inlineStr">
        <is>
          <t>Rey Sanchez (RS SR) •</t>
        </is>
      </c>
      <c r="D4304" t="inlineStr">
        <is>
          <t>Lachlan Carrigan (SO) •</t>
        </is>
      </c>
    </row>
    <row r="4305">
      <c r="A4305" t="inlineStr">
        <is>
          <t>USC</t>
        </is>
      </c>
      <c r="B4305" t="inlineStr">
        <is>
          <t>PR</t>
        </is>
      </c>
      <c r="C4305" t="inlineStr">
        <is>
          <t>Zacharyus Williams (RS SO) •</t>
        </is>
      </c>
    </row>
    <row r="4306">
      <c r="A4306" t="inlineStr">
        <is>
          <t>USC</t>
        </is>
      </c>
      <c r="B4306" t="inlineStr">
        <is>
          <t>KR</t>
        </is>
      </c>
      <c r="C4306" t="inlineStr">
        <is>
          <t>Tanook Hines (SO)</t>
        </is>
      </c>
      <c r="D4306" t="inlineStr">
        <is>
          <t>King Miller (RS SO)</t>
        </is>
      </c>
    </row>
    <row r="4307">
      <c r="A4307" t="inlineStr">
        <is>
          <t>UTEP</t>
        </is>
      </c>
      <c r="C4307" t="inlineStr">
        <is>
          <t>OFFENSE — Spread (OurLads 07/22/2026)</t>
        </is>
      </c>
    </row>
    <row r="4308">
      <c r="A4308" t="inlineStr">
        <is>
          <t>UTEP</t>
        </is>
      </c>
      <c r="B4308" t="inlineStr">
        <is>
          <t>WR-X</t>
        </is>
      </c>
      <c r="C4308" t="inlineStr">
        <is>
          <t>Carver Cheeks (SR) •</t>
        </is>
      </c>
      <c r="D4308" t="inlineStr">
        <is>
          <t>Jeremiah Nash (JR) •</t>
        </is>
      </c>
      <c r="E4308" t="inlineStr">
        <is>
          <t>Mason Ferguson (RS SO) •</t>
        </is>
      </c>
      <c r="F4308" t="inlineStr">
        <is>
          <t>CJ Simon (RS FR)</t>
        </is>
      </c>
    </row>
    <row r="4309">
      <c r="A4309" t="inlineStr">
        <is>
          <t>UTEP</t>
        </is>
      </c>
      <c r="B4309" t="inlineStr">
        <is>
          <t>WR-Z</t>
        </is>
      </c>
      <c r="C4309" t="inlineStr">
        <is>
          <t>Jaylan Brown (RS SO) •</t>
        </is>
      </c>
      <c r="D4309" t="inlineStr">
        <is>
          <t>Rafeald Campbell (RS SO)</t>
        </is>
      </c>
      <c r="E4309" t="inlineStr">
        <is>
          <t>Carmelo Taylor (RS JR) •</t>
        </is>
      </c>
    </row>
    <row r="4310">
      <c r="A4310" t="inlineStr">
        <is>
          <t>UTEP</t>
        </is>
      </c>
      <c r="B4310" t="inlineStr">
        <is>
          <t>WR-SL</t>
        </is>
      </c>
      <c r="C4310" t="inlineStr">
        <is>
          <t>Jaden Smith (RS SR) •</t>
        </is>
      </c>
      <c r="D4310" t="inlineStr">
        <is>
          <t>Royal Capell (SO) •</t>
        </is>
      </c>
      <c r="E4310" t="inlineStr">
        <is>
          <t>Marcus Torres (RS SO)</t>
        </is>
      </c>
      <c r="F4310" t="inlineStr">
        <is>
          <t>Nik Henry (SO)</t>
        </is>
      </c>
    </row>
    <row r="4311">
      <c r="A4311" t="inlineStr">
        <is>
          <t>UTEP</t>
        </is>
      </c>
      <c r="B4311" t="inlineStr">
        <is>
          <t>LT</t>
        </is>
      </c>
      <c r="C4311" t="inlineStr">
        <is>
          <t>Jaymon Lamb (RS JR) •</t>
        </is>
      </c>
      <c r="D4311" t="inlineStr">
        <is>
          <t>Isaiah Maumalanga (RS SR) •</t>
        </is>
      </c>
    </row>
    <row r="4312">
      <c r="A4312" t="inlineStr">
        <is>
          <t>UTEP</t>
        </is>
      </c>
      <c r="B4312" t="inlineStr">
        <is>
          <t>LG</t>
        </is>
      </c>
      <c r="C4312" t="inlineStr">
        <is>
          <t>Jackson Bradley (RS SR) •</t>
        </is>
      </c>
      <c r="D4312" t="inlineStr">
        <is>
          <t>Rashad Smith (JR) •</t>
        </is>
      </c>
    </row>
    <row r="4313">
      <c r="A4313" t="inlineStr">
        <is>
          <t>UTEP</t>
        </is>
      </c>
      <c r="B4313" t="inlineStr">
        <is>
          <t>C</t>
        </is>
      </c>
      <c r="C4313" t="inlineStr">
        <is>
          <t>Brian Williams Jr. (RS SO) •</t>
        </is>
      </c>
      <c r="D4313" t="inlineStr">
        <is>
          <t>Jayden Trapp (RS SO) •</t>
        </is>
      </c>
    </row>
    <row r="4314">
      <c r="A4314" t="inlineStr">
        <is>
          <t>UTEP</t>
        </is>
      </c>
      <c r="B4314" t="inlineStr">
        <is>
          <t>RG</t>
        </is>
      </c>
      <c r="C4314" t="inlineStr">
        <is>
          <t>Omoruyi Aliu-Otokiti (JR) •</t>
        </is>
      </c>
      <c r="D4314" t="inlineStr">
        <is>
          <t>Diego De La Cruz (RS FR)</t>
        </is>
      </c>
    </row>
    <row r="4315">
      <c r="A4315" t="inlineStr">
        <is>
          <t>UTEP</t>
        </is>
      </c>
      <c r="B4315" t="inlineStr">
        <is>
          <t>RT</t>
        </is>
      </c>
      <c r="C4315" t="inlineStr">
        <is>
          <t>Tyler Roberts (RS FR)</t>
        </is>
      </c>
      <c r="D4315" t="inlineStr">
        <is>
          <t>Juan Camacho Jr. (RS SR)</t>
        </is>
      </c>
    </row>
    <row r="4316">
      <c r="A4316" t="inlineStr">
        <is>
          <t>UTEP</t>
        </is>
      </c>
      <c r="B4316" t="inlineStr">
        <is>
          <t>TE</t>
        </is>
      </c>
      <c r="C4316" t="inlineStr">
        <is>
          <t>Judah Ezinwa (RS SR) •</t>
        </is>
      </c>
      <c r="D4316" t="inlineStr">
        <is>
          <t>Cash Cheeks (RS JR) •</t>
        </is>
      </c>
      <c r="E4316" t="inlineStr">
        <is>
          <t>Chance Bell (JR) •</t>
        </is>
      </c>
      <c r="F4316" t="inlineStr">
        <is>
          <t>Benny Okwura (FR)</t>
        </is>
      </c>
    </row>
    <row r="4317">
      <c r="A4317" t="inlineStr">
        <is>
          <t>UTEP</t>
        </is>
      </c>
      <c r="B4317" t="inlineStr">
        <is>
          <t>QB</t>
        </is>
      </c>
      <c r="C4317" t="inlineStr">
        <is>
          <t>EJ Colson (RS SO) •</t>
        </is>
      </c>
      <c r="D4317" t="inlineStr">
        <is>
          <t>Raymond Moore III (RS SO) •</t>
        </is>
      </c>
      <c r="E4317" t="inlineStr">
        <is>
          <t>Chad Warner (RS FR)</t>
        </is>
      </c>
      <c r="F4317" t="inlineStr">
        <is>
          <t>Bodey Weaver (FR)</t>
        </is>
      </c>
    </row>
    <row r="4318">
      <c r="A4318" t="inlineStr">
        <is>
          <t>UTEP</t>
        </is>
      </c>
      <c r="B4318" t="inlineStr">
        <is>
          <t>RB</t>
        </is>
      </c>
      <c r="C4318" t="inlineStr">
        <is>
          <t>Tavorus Jones (RS SR) •</t>
        </is>
      </c>
      <c r="D4318" t="inlineStr">
        <is>
          <t>Kam Thomas (RS SR) •</t>
        </is>
      </c>
      <c r="E4318" t="inlineStr">
        <is>
          <t>Elijah McCoy (SO)</t>
        </is>
      </c>
      <c r="F4318" t="inlineStr">
        <is>
          <t>Lamar Sperling (RS JR) •</t>
        </is>
      </c>
    </row>
    <row r="4319">
      <c r="A4319" t="inlineStr">
        <is>
          <t>UTEP</t>
        </is>
      </c>
      <c r="B4319" t="inlineStr">
        <is>
          <t>BAN</t>
        </is>
      </c>
      <c r="C4319" t="inlineStr">
        <is>
          <t>Sterling Miles (RS SR) •</t>
        </is>
      </c>
      <c r="D4319" t="inlineStr">
        <is>
          <t>Ekow Taylor (JR)</t>
        </is>
      </c>
    </row>
    <row r="4320">
      <c r="A4320" t="inlineStr">
        <is>
          <t>UTEP</t>
        </is>
      </c>
    </row>
    <row r="4321">
      <c r="A4321" t="inlineStr">
        <is>
          <t>UTEP</t>
        </is>
      </c>
      <c r="C4321" t="inlineStr">
        <is>
          <t>DEFENSE — 4-3 (OurLads 07/22/2026)</t>
        </is>
      </c>
    </row>
    <row r="4322">
      <c r="A4322" t="inlineStr">
        <is>
          <t>UTEP</t>
        </is>
      </c>
      <c r="B4322" t="inlineStr">
        <is>
          <t>DE</t>
        </is>
      </c>
      <c r="C4322" t="inlineStr">
        <is>
          <t>Shakaun Bowser (RS SR) •</t>
        </is>
      </c>
      <c r="D4322" t="inlineStr">
        <is>
          <t>Leander Parrish (RS FR)</t>
        </is>
      </c>
      <c r="E4322" t="inlineStr">
        <is>
          <t>Jaxon Smith (SO)</t>
        </is>
      </c>
    </row>
    <row r="4323">
      <c r="A4323" t="inlineStr">
        <is>
          <t>UTEP</t>
        </is>
      </c>
      <c r="B4323" t="inlineStr">
        <is>
          <t>NT</t>
        </is>
      </c>
      <c r="C4323" t="inlineStr">
        <is>
          <t>Ashton Coker (JR)</t>
        </is>
      </c>
      <c r="D4323" t="inlineStr">
        <is>
          <t>Jerrell Brasher (JR) •</t>
        </is>
      </c>
    </row>
    <row r="4324">
      <c r="A4324" t="inlineStr">
        <is>
          <t>UTEP</t>
        </is>
      </c>
      <c r="B4324" t="inlineStr">
        <is>
          <t>DT</t>
        </is>
      </c>
      <c r="C4324" t="inlineStr">
        <is>
          <t>Preston Hickey (RS SR) •</t>
        </is>
      </c>
      <c r="D4324" t="inlineStr">
        <is>
          <t>Elijah Fields (SR) •</t>
        </is>
      </c>
    </row>
    <row r="4325">
      <c r="A4325" t="inlineStr">
        <is>
          <t>UTEP</t>
        </is>
      </c>
      <c r="B4325" t="inlineStr">
        <is>
          <t>WLB</t>
        </is>
      </c>
      <c r="C4325" t="inlineStr">
        <is>
          <t>Jayden Wilson (SR) •</t>
        </is>
      </c>
      <c r="D4325" t="inlineStr">
        <is>
          <t>Vashon Brunswick II (SO)</t>
        </is>
      </c>
    </row>
    <row r="4326">
      <c r="A4326" t="inlineStr">
        <is>
          <t>UTEP</t>
        </is>
      </c>
      <c r="B4326" t="inlineStr">
        <is>
          <t>MLB</t>
        </is>
      </c>
      <c r="C4326" t="inlineStr">
        <is>
          <t>Isaiah Bogerty (RS SR) •</t>
        </is>
      </c>
      <c r="D4326" t="inlineStr">
        <is>
          <t>Shay Smith (RS SO)</t>
        </is>
      </c>
    </row>
    <row r="4327">
      <c r="A4327" t="inlineStr">
        <is>
          <t>UTEP</t>
        </is>
      </c>
      <c r="B4327" t="inlineStr">
        <is>
          <t>SPUR</t>
        </is>
      </c>
      <c r="C4327" t="inlineStr">
        <is>
          <t>LaTristan Thompson (RS SO) •</t>
        </is>
      </c>
      <c r="D4327" t="inlineStr">
        <is>
          <t>Dylan Brown-Turner (RS JR) •</t>
        </is>
      </c>
      <c r="E4327" t="inlineStr">
        <is>
          <t>Grant Stewart (RS FR)</t>
        </is>
      </c>
    </row>
    <row r="4328">
      <c r="A4328" t="inlineStr">
        <is>
          <t>UTEP</t>
        </is>
      </c>
      <c r="B4328" t="inlineStr">
        <is>
          <t>LCB</t>
        </is>
      </c>
      <c r="C4328" t="inlineStr">
        <is>
          <t>Justin Content (JR)</t>
        </is>
      </c>
      <c r="D4328" t="inlineStr">
        <is>
          <t>Kaleb Miles (JR) •</t>
        </is>
      </c>
      <c r="E4328" t="inlineStr">
        <is>
          <t>Decorian Thompson (FR)</t>
        </is>
      </c>
    </row>
    <row r="4329">
      <c r="A4329" t="inlineStr">
        <is>
          <t>UTEP</t>
        </is>
      </c>
      <c r="B4329" t="inlineStr">
        <is>
          <t>SS</t>
        </is>
      </c>
      <c r="C4329" t="inlineStr">
        <is>
          <t>Kode Lowe (RS SR) •</t>
        </is>
      </c>
      <c r="D4329" t="inlineStr">
        <is>
          <t>Esteban Guillory (SR) •</t>
        </is>
      </c>
      <c r="E4329" t="inlineStr">
        <is>
          <t>Darnell Williams (SO)</t>
        </is>
      </c>
      <c r="F4329" t="inlineStr">
        <is>
          <t>Jaime Guerrero (RS SR)</t>
        </is>
      </c>
    </row>
    <row r="4330">
      <c r="A4330" t="inlineStr">
        <is>
          <t>UTEP</t>
        </is>
      </c>
      <c r="B4330" t="inlineStr">
        <is>
          <t>FS</t>
        </is>
      </c>
      <c r="C4330" t="inlineStr">
        <is>
          <t>Xavier Smith (RS SR) •</t>
        </is>
      </c>
      <c r="D4330" t="inlineStr">
        <is>
          <t>Donavan Howard (RS SR) •</t>
        </is>
      </c>
      <c r="E4330" t="inlineStr">
        <is>
          <t>Allen Gant (RS FR)</t>
        </is>
      </c>
      <c r="F4330" t="inlineStr">
        <is>
          <t>Chace Biddle (RS SR) •</t>
        </is>
      </c>
    </row>
    <row r="4331">
      <c r="A4331" t="inlineStr">
        <is>
          <t>UTEP</t>
        </is>
      </c>
      <c r="B4331" t="inlineStr">
        <is>
          <t>RCB</t>
        </is>
      </c>
      <c r="C4331" t="inlineStr">
        <is>
          <t>TJ Tillman (SO)</t>
        </is>
      </c>
      <c r="D4331" t="inlineStr">
        <is>
          <t>Darien Fantroy (RS FR)</t>
        </is>
      </c>
    </row>
    <row r="4332">
      <c r="A4332" t="inlineStr">
        <is>
          <t>UTEP</t>
        </is>
      </c>
    </row>
    <row r="4333">
      <c r="A4333" t="inlineStr">
        <is>
          <t>UTEP</t>
        </is>
      </c>
    </row>
    <row r="4334">
      <c r="A4334" t="inlineStr">
        <is>
          <t>UTEP</t>
        </is>
      </c>
      <c r="C4334" t="inlineStr">
        <is>
          <t>SPECIAL TEAMS (OurLads 07/22/2026)</t>
        </is>
      </c>
    </row>
    <row r="4335">
      <c r="A4335" t="inlineStr">
        <is>
          <t>UTEP</t>
        </is>
      </c>
      <c r="B4335" t="inlineStr">
        <is>
          <t>PT</t>
        </is>
      </c>
      <c r="C4335" t="inlineStr">
        <is>
          <t>Brady Braun (RS SR) •</t>
        </is>
      </c>
      <c r="D4335" t="inlineStr">
        <is>
          <t>Parker Cushing (SO) •</t>
        </is>
      </c>
    </row>
    <row r="4336">
      <c r="A4336" t="inlineStr">
        <is>
          <t>UTEP</t>
        </is>
      </c>
      <c r="B4336" t="inlineStr">
        <is>
          <t>PK</t>
        </is>
      </c>
      <c r="C4336" t="inlineStr">
        <is>
          <t>Carlos Arreola (SR) •</t>
        </is>
      </c>
      <c r="D4336" t="inlineStr">
        <is>
          <t>Cade Hechter (SR) •</t>
        </is>
      </c>
    </row>
    <row r="4337">
      <c r="A4337" t="inlineStr">
        <is>
          <t>UTEP</t>
        </is>
      </c>
      <c r="B4337" t="inlineStr">
        <is>
          <t>KO</t>
        </is>
      </c>
      <c r="C4337" t="inlineStr">
        <is>
          <t>Carlos Arreola (SR) •</t>
        </is>
      </c>
      <c r="D4337" t="inlineStr">
        <is>
          <t>Cade Hechter (SR) •</t>
        </is>
      </c>
    </row>
    <row r="4338">
      <c r="A4338" t="inlineStr">
        <is>
          <t>UTEP</t>
        </is>
      </c>
      <c r="B4338" t="inlineStr">
        <is>
          <t>LS</t>
        </is>
      </c>
      <c r="C4338" t="inlineStr">
        <is>
          <t>Carson Loeb (SO) •</t>
        </is>
      </c>
      <c r="D4338" t="inlineStr">
        <is>
          <t>Ian Hall (RS FR)</t>
        </is>
      </c>
    </row>
    <row r="4339">
      <c r="A4339" t="inlineStr">
        <is>
          <t>UTEP</t>
        </is>
      </c>
      <c r="B4339" t="inlineStr">
        <is>
          <t>H</t>
        </is>
      </c>
      <c r="C4339" t="inlineStr">
        <is>
          <t>Brady Braun (RS SR) •</t>
        </is>
      </c>
      <c r="D4339" t="inlineStr">
        <is>
          <t>Parker Cushing (SO) •</t>
        </is>
      </c>
    </row>
    <row r="4340">
      <c r="A4340" t="inlineStr">
        <is>
          <t>UTEP</t>
        </is>
      </c>
      <c r="B4340" t="inlineStr">
        <is>
          <t>PR</t>
        </is>
      </c>
      <c r="C4340" t="inlineStr">
        <is>
          <t>Nik Henry (SO)</t>
        </is>
      </c>
      <c r="D4340" t="inlineStr">
        <is>
          <t>Marcus Torres (RS SO)</t>
        </is>
      </c>
    </row>
    <row r="4341">
      <c r="A4341" t="inlineStr">
        <is>
          <t>UTEP</t>
        </is>
      </c>
      <c r="B4341" t="inlineStr">
        <is>
          <t>KR</t>
        </is>
      </c>
      <c r="C4341" t="inlineStr">
        <is>
          <t>Nik Henry (SO)</t>
        </is>
      </c>
      <c r="D4341" t="inlineStr">
        <is>
          <t>Marcus Torres (RS SO)</t>
        </is>
      </c>
    </row>
    <row r="4342">
      <c r="A4342" t="inlineStr">
        <is>
          <t>UTSA</t>
        </is>
      </c>
      <c r="C4342" t="inlineStr">
        <is>
          <t>OFFENSE — Multiple (OurLads 07/30/2026)</t>
        </is>
      </c>
    </row>
    <row r="4343">
      <c r="A4343" t="inlineStr">
        <is>
          <t>UTSA</t>
        </is>
      </c>
      <c r="B4343" t="inlineStr">
        <is>
          <t>WR-X</t>
        </is>
      </c>
      <c r="C4343" t="inlineStr">
        <is>
          <t>AJ Wilson (RS SR) •</t>
        </is>
      </c>
      <c r="D4343" t="inlineStr">
        <is>
          <t>Jamel Hardy Jr. (RS JR)</t>
        </is>
      </c>
    </row>
    <row r="4344">
      <c r="A4344" t="inlineStr">
        <is>
          <t>UTSA</t>
        </is>
      </c>
      <c r="B4344" t="inlineStr">
        <is>
          <t>WR-Z</t>
        </is>
      </c>
      <c r="C4344" t="inlineStr">
        <is>
          <t>TJ West (RS JR) •</t>
        </is>
      </c>
      <c r="D4344" t="inlineStr">
        <is>
          <t>James Madison II (RS SO) •</t>
        </is>
      </c>
    </row>
    <row r="4345">
      <c r="A4345" t="inlineStr">
        <is>
          <t>UTSA</t>
        </is>
      </c>
      <c r="B4345" t="inlineStr">
        <is>
          <t>WR-F</t>
        </is>
      </c>
      <c r="C4345" t="inlineStr">
        <is>
          <t>David Amador II (RS JR)</t>
        </is>
      </c>
      <c r="D4345" t="inlineStr">
        <is>
          <t>DJ Allen Jr. (RS SR) •</t>
        </is>
      </c>
      <c r="E4345" t="inlineStr">
        <is>
          <t>Mekhi Anderson (RS SO)</t>
        </is>
      </c>
    </row>
    <row r="4346">
      <c r="A4346" t="inlineStr">
        <is>
          <t>UTSA</t>
        </is>
      </c>
      <c r="B4346" t="inlineStr">
        <is>
          <t>LT</t>
        </is>
      </c>
      <c r="C4346" t="inlineStr">
        <is>
          <t>Jonah Miller (RS SR) •</t>
        </is>
      </c>
      <c r="D4346" t="inlineStr">
        <is>
          <t>A'marion Breland (RS FR)</t>
        </is>
      </c>
    </row>
    <row r="4347">
      <c r="A4347" t="inlineStr">
        <is>
          <t>UTSA</t>
        </is>
      </c>
      <c r="B4347" t="inlineStr">
        <is>
          <t>LG</t>
        </is>
      </c>
      <c r="C4347" t="inlineStr">
        <is>
          <t>Devron Williams Jr. (RS SO) •</t>
        </is>
      </c>
      <c r="D4347" t="inlineStr">
        <is>
          <t>MJ Senegal (RS JR) •</t>
        </is>
      </c>
    </row>
    <row r="4348">
      <c r="A4348" t="inlineStr">
        <is>
          <t>UTSA</t>
        </is>
      </c>
      <c r="B4348" t="inlineStr">
        <is>
          <t>C</t>
        </is>
      </c>
      <c r="C4348" t="inlineStr">
        <is>
          <t>Ben Rios (RS SR)</t>
        </is>
      </c>
      <c r="D4348" t="inlineStr">
        <is>
          <t>Luke Lapeze (RS SR)</t>
        </is>
      </c>
    </row>
    <row r="4349">
      <c r="A4349" t="inlineStr">
        <is>
          <t>UTSA</t>
        </is>
      </c>
      <c r="B4349" t="inlineStr">
        <is>
          <t>RG</t>
        </is>
      </c>
      <c r="C4349" t="inlineStr">
        <is>
          <t>Darrell Jones (RS SR) •</t>
        </is>
      </c>
      <c r="D4349" t="inlineStr">
        <is>
          <t>Davion Hurth (RS SO)</t>
        </is>
      </c>
    </row>
    <row r="4350">
      <c r="A4350" t="inlineStr">
        <is>
          <t>UTSA</t>
        </is>
      </c>
      <c r="B4350" t="inlineStr">
        <is>
          <t>RT</t>
        </is>
      </c>
      <c r="C4350" t="inlineStr">
        <is>
          <t>Deandre Marshall (RS SR)</t>
        </is>
      </c>
      <c r="D4350" t="inlineStr">
        <is>
          <t>Jaylen Garth (RS SR) •</t>
        </is>
      </c>
    </row>
    <row r="4351">
      <c r="A4351" t="inlineStr">
        <is>
          <t>UTSA</t>
        </is>
      </c>
      <c r="B4351" t="inlineStr">
        <is>
          <t>TE-Y</t>
        </is>
      </c>
      <c r="C4351" t="inlineStr">
        <is>
          <t>Brandon Young Jr. (JR) •</t>
        </is>
      </c>
      <c r="D4351" t="inlineStr">
        <is>
          <t>Miles Campbell (RS SR) •</t>
        </is>
      </c>
      <c r="E4351" t="inlineStr">
        <is>
          <t>Isaiah Butler-Tanner (RS FR)</t>
        </is>
      </c>
    </row>
    <row r="4352">
      <c r="A4352" t="inlineStr">
        <is>
          <t>UTSA</t>
        </is>
      </c>
      <c r="B4352" t="inlineStr">
        <is>
          <t>QB</t>
        </is>
      </c>
      <c r="C4352" t="inlineStr">
        <is>
          <t>Owen McCown (RS SR) •</t>
        </is>
      </c>
      <c r="D4352" t="inlineStr">
        <is>
          <t>Brandon Tennison (RS JR)</t>
        </is>
      </c>
      <c r="E4352" t="inlineStr">
        <is>
          <t>Max Gerlich (RS FR)</t>
        </is>
      </c>
      <c r="F4352" t="inlineStr">
        <is>
          <t>Maguire Gasperson (FR)</t>
        </is>
      </c>
    </row>
    <row r="4353">
      <c r="A4353" t="inlineStr">
        <is>
          <t>UTSA</t>
        </is>
      </c>
      <c r="B4353" t="inlineStr">
        <is>
          <t>RB</t>
        </is>
      </c>
      <c r="C4353" t="inlineStr">
        <is>
          <t>Will Henderson III (RS SO)</t>
        </is>
      </c>
      <c r="D4353" t="inlineStr">
        <is>
          <t>Brandon High Jr. (RS JR) •</t>
        </is>
      </c>
      <c r="E4353" t="inlineStr">
        <is>
          <t>A'Marion Peterson (RS JR) •</t>
        </is>
      </c>
      <c r="F4353" t="inlineStr">
        <is>
          <t>Bryson Donnell (RS SR) •</t>
        </is>
      </c>
    </row>
    <row r="4354">
      <c r="A4354" t="inlineStr">
        <is>
          <t>UTSA</t>
        </is>
      </c>
      <c r="B4354" t="inlineStr">
        <is>
          <t>MONEY</t>
        </is>
      </c>
      <c r="C4354" t="inlineStr">
        <is>
          <t>Archie Chambers (JR) •</t>
        </is>
      </c>
      <c r="D4354" t="inlineStr">
        <is>
          <t>Bryce Grays (RS SR) •</t>
        </is>
      </c>
      <c r="E4354" t="inlineStr">
        <is>
          <t>Chris Bryson II (RS JR)</t>
        </is>
      </c>
      <c r="F4354" t="inlineStr">
        <is>
          <t>Nathaniel Ortega (SO) •</t>
        </is>
      </c>
    </row>
    <row r="4355">
      <c r="A4355" t="inlineStr">
        <is>
          <t>UTSA</t>
        </is>
      </c>
    </row>
    <row r="4356">
      <c r="A4356" t="inlineStr">
        <is>
          <t>UTSA</t>
        </is>
      </c>
      <c r="C4356" t="inlineStr">
        <is>
          <t>DEFENSE — 3-4 (OurLads 07/30/2026)</t>
        </is>
      </c>
    </row>
    <row r="4357">
      <c r="A4357" t="inlineStr">
        <is>
          <t>UTSA</t>
        </is>
      </c>
      <c r="B4357" t="inlineStr">
        <is>
          <t>DE</t>
        </is>
      </c>
      <c r="C4357" t="inlineStr">
        <is>
          <t>Jeremiah Bailey (RS SR) •</t>
        </is>
      </c>
      <c r="D4357" t="inlineStr">
        <is>
          <t>Drenon Fite III (RS SR) •</t>
        </is>
      </c>
      <c r="E4357" t="inlineStr">
        <is>
          <t>Eddy Smith (RS SO) •</t>
        </is>
      </c>
      <c r="F4357" t="inlineStr">
        <is>
          <t>Collins Acheampong (RS SO) •</t>
        </is>
      </c>
    </row>
    <row r="4358">
      <c r="A4358" t="inlineStr">
        <is>
          <t>UTSA</t>
        </is>
      </c>
      <c r="B4358" t="inlineStr">
        <is>
          <t>NT</t>
        </is>
      </c>
      <c r="C4358" t="inlineStr">
        <is>
          <t>Jameian Buxton (SR)</t>
        </is>
      </c>
      <c r="D4358" t="inlineStr">
        <is>
          <t>Jusiah Sampleton (SR) •</t>
        </is>
      </c>
      <c r="E4358" t="inlineStr">
        <is>
          <t>Donald Quaite Jr. (RS JR)</t>
        </is>
      </c>
    </row>
    <row r="4359">
      <c r="A4359" t="inlineStr">
        <is>
          <t>UTSA</t>
        </is>
      </c>
      <c r="B4359" t="inlineStr">
        <is>
          <t>DT</t>
        </is>
      </c>
      <c r="C4359" t="inlineStr">
        <is>
          <t>Tai Leonard (RS SR)</t>
        </is>
      </c>
      <c r="D4359" t="inlineStr">
        <is>
          <t>Johnny Bowens III (RS JR) •</t>
        </is>
      </c>
    </row>
    <row r="4360">
      <c r="A4360" t="inlineStr">
        <is>
          <t>UTSA</t>
        </is>
      </c>
      <c r="B4360" t="inlineStr">
        <is>
          <t>WLB</t>
        </is>
      </c>
      <c r="C4360" t="inlineStr">
        <is>
          <t>Elijah Baldwin (RS SO) •</t>
        </is>
      </c>
      <c r="D4360" t="inlineStr">
        <is>
          <t>Dylan Spencer (RS JR) •</t>
        </is>
      </c>
      <c r="E4360" t="inlineStr">
        <is>
          <t>Camron Cooper (RS SR)</t>
        </is>
      </c>
      <c r="F4360" t="inlineStr">
        <is>
          <t>Caleb Barrow (FR)</t>
        </is>
      </c>
    </row>
    <row r="4361">
      <c r="A4361" t="inlineStr">
        <is>
          <t>UTSA</t>
        </is>
      </c>
      <c r="B4361" t="inlineStr">
        <is>
          <t>JACK</t>
        </is>
      </c>
      <c r="C4361" t="inlineStr">
        <is>
          <t>Owen Pewee (RS SR)</t>
        </is>
      </c>
      <c r="D4361" t="inlineStr">
        <is>
          <t>James Walley Jr. (RS JR)</t>
        </is>
      </c>
    </row>
    <row r="4362">
      <c r="A4362" t="inlineStr">
        <is>
          <t>UTSA</t>
        </is>
      </c>
      <c r="B4362" t="inlineStr">
        <is>
          <t>MLB</t>
        </is>
      </c>
      <c r="C4362" t="inlineStr">
        <is>
          <t>Brandon Tucker (RS SR) •</t>
        </is>
      </c>
      <c r="D4362" t="inlineStr">
        <is>
          <t>Darion White (RS SR) •</t>
        </is>
      </c>
      <c r="E4362" t="inlineStr">
        <is>
          <t>Eze Osondu (RS SO) •</t>
        </is>
      </c>
    </row>
    <row r="4363">
      <c r="A4363" t="inlineStr">
        <is>
          <t>UTSA</t>
        </is>
      </c>
      <c r="B4363" t="inlineStr">
        <is>
          <t>LCB</t>
        </is>
      </c>
      <c r="C4363" t="inlineStr">
        <is>
          <t>Ahamad Chapman (RS SO) •</t>
        </is>
      </c>
      <c r="D4363" t="inlineStr">
        <is>
          <t>Jakevian Rodgers (RS JR)</t>
        </is>
      </c>
      <c r="E4363" t="inlineStr">
        <is>
          <t>Zach Morris (RS SR) •</t>
        </is>
      </c>
    </row>
    <row r="4364">
      <c r="A4364" t="inlineStr">
        <is>
          <t>UTSA</t>
        </is>
      </c>
      <c r="B4364" t="inlineStr">
        <is>
          <t>SS</t>
        </is>
      </c>
      <c r="C4364" t="inlineStr">
        <is>
          <t>Xavier Walton (RS SR) •</t>
        </is>
      </c>
      <c r="D4364" t="inlineStr">
        <is>
          <t>Marcellus Wilkerson (RS SR) •</t>
        </is>
      </c>
    </row>
    <row r="4365">
      <c r="A4365" t="inlineStr">
        <is>
          <t>UTSA</t>
        </is>
      </c>
      <c r="B4365" t="inlineStr">
        <is>
          <t>FS</t>
        </is>
      </c>
      <c r="C4365" t="inlineStr">
        <is>
          <t>Nate Robinson Jr. (JR) •</t>
        </is>
      </c>
      <c r="D4365" t="inlineStr">
        <is>
          <t>Elijah Newell (RS SO)</t>
        </is>
      </c>
      <c r="E4365" t="inlineStr">
        <is>
          <t>Joel Rogers (RS SO) •</t>
        </is>
      </c>
    </row>
    <row r="4366">
      <c r="A4366" t="inlineStr">
        <is>
          <t>UTSA</t>
        </is>
      </c>
      <c r="B4366" t="inlineStr">
        <is>
          <t>RCB</t>
        </is>
      </c>
      <c r="C4366" t="inlineStr">
        <is>
          <t>Asaad Chapman (RS SO) •</t>
        </is>
      </c>
      <c r="D4366" t="inlineStr">
        <is>
          <t>Lawrence Brown Jr. (RS JR) •</t>
        </is>
      </c>
    </row>
    <row r="4367">
      <c r="A4367" t="inlineStr">
        <is>
          <t>UTSA</t>
        </is>
      </c>
    </row>
    <row r="4368">
      <c r="A4368" t="inlineStr">
        <is>
          <t>UTSA</t>
        </is>
      </c>
    </row>
    <row r="4369">
      <c r="A4369" t="inlineStr">
        <is>
          <t>UTSA</t>
        </is>
      </c>
      <c r="C4369" t="inlineStr">
        <is>
          <t>SPECIAL TEAMS (OurLads 07/30/2026)</t>
        </is>
      </c>
    </row>
    <row r="4370">
      <c r="A4370" t="inlineStr">
        <is>
          <t>UTSA</t>
        </is>
      </c>
      <c r="B4370" t="inlineStr">
        <is>
          <t>PT</t>
        </is>
      </c>
      <c r="C4370" t="inlineStr">
        <is>
          <t>Caile Hogan (RS JR)</t>
        </is>
      </c>
    </row>
    <row r="4371">
      <c r="A4371" t="inlineStr">
        <is>
          <t>UTSA</t>
        </is>
      </c>
      <c r="B4371" t="inlineStr">
        <is>
          <t>PK</t>
        </is>
      </c>
      <c r="C4371" t="inlineStr">
        <is>
          <t>Michael Petro (RS JR)</t>
        </is>
      </c>
      <c r="D4371" t="inlineStr">
        <is>
          <t>Jesse Perez (RS FR)</t>
        </is>
      </c>
    </row>
    <row r="4372">
      <c r="A4372" t="inlineStr">
        <is>
          <t>UTSA</t>
        </is>
      </c>
      <c r="B4372" t="inlineStr">
        <is>
          <t>KO</t>
        </is>
      </c>
      <c r="C4372" t="inlineStr">
        <is>
          <t>Michael Petro (RS JR)</t>
        </is>
      </c>
      <c r="D4372" t="inlineStr">
        <is>
          <t>Jesse Perez (RS FR)</t>
        </is>
      </c>
    </row>
    <row r="4373">
      <c r="A4373" t="inlineStr">
        <is>
          <t>UTSA</t>
        </is>
      </c>
      <c r="B4373" t="inlineStr">
        <is>
          <t>LS</t>
        </is>
      </c>
      <c r="C4373" t="inlineStr">
        <is>
          <t>William Hodges (JR) •</t>
        </is>
      </c>
      <c r="D4373" t="inlineStr">
        <is>
          <t>Jon Stephens III (RS FR)</t>
        </is>
      </c>
    </row>
    <row r="4374">
      <c r="A4374" t="inlineStr">
        <is>
          <t>UTSA</t>
        </is>
      </c>
      <c r="B4374" t="inlineStr">
        <is>
          <t>H</t>
        </is>
      </c>
      <c r="C4374" t="inlineStr">
        <is>
          <t>Caile Hogan (RS JR)</t>
        </is>
      </c>
    </row>
    <row r="4375">
      <c r="A4375" t="inlineStr">
        <is>
          <t>UTSA</t>
        </is>
      </c>
      <c r="B4375" t="inlineStr">
        <is>
          <t>PR</t>
        </is>
      </c>
      <c r="C4375" t="inlineStr">
        <is>
          <t>David Amador II (RS JR)</t>
        </is>
      </c>
    </row>
    <row r="4376">
      <c r="A4376" t="inlineStr">
        <is>
          <t>UTSA</t>
        </is>
      </c>
      <c r="B4376" t="inlineStr">
        <is>
          <t>KR</t>
        </is>
      </c>
      <c r="C4376" t="inlineStr">
        <is>
          <t>Mekhi Anderson (RS SO)</t>
        </is>
      </c>
      <c r="D4376" t="inlineStr">
        <is>
          <t>Will Henderson III (RS SO)</t>
        </is>
      </c>
    </row>
    <row r="4377">
      <c r="A4377" t="inlineStr">
        <is>
          <t>Utah</t>
        </is>
      </c>
      <c r="C4377" t="inlineStr">
        <is>
          <t>OFFENSE — Multiple (OurLads 05/27/2026)</t>
        </is>
      </c>
    </row>
    <row r="4378">
      <c r="A4378" t="inlineStr">
        <is>
          <t>Utah</t>
        </is>
      </c>
      <c r="B4378" t="inlineStr">
        <is>
          <t>WR-X</t>
        </is>
      </c>
      <c r="C4378" t="inlineStr">
        <is>
          <t>Larry Simmons (RS SR) •</t>
        </is>
      </c>
      <c r="D4378" t="inlineStr">
        <is>
          <t>Tobias Merriweather (RS SR) •</t>
        </is>
      </c>
      <c r="E4378" t="inlineStr">
        <is>
          <t>Daidren Zipperer (RS JR)</t>
        </is>
      </c>
    </row>
    <row r="4379">
      <c r="A4379" t="inlineStr">
        <is>
          <t>Utah</t>
        </is>
      </c>
      <c r="B4379" t="inlineStr">
        <is>
          <t>WR-Z</t>
        </is>
      </c>
      <c r="C4379" t="inlineStr">
        <is>
          <t>Braden Pegan (RS SR) •</t>
        </is>
      </c>
      <c r="D4379" t="inlineStr">
        <is>
          <t>Ricky Johnson (RS SO) •</t>
        </is>
      </c>
    </row>
    <row r="4380">
      <c r="A4380" t="inlineStr">
        <is>
          <t>Utah</t>
        </is>
      </c>
      <c r="B4380" t="inlineStr">
        <is>
          <t>WR-SL</t>
        </is>
      </c>
      <c r="C4380" t="inlineStr">
        <is>
          <t>Kyri Shoels (RS SR) •</t>
        </is>
      </c>
      <c r="D4380" t="inlineStr">
        <is>
          <t>Creed Whittemore (RS JR) •</t>
        </is>
      </c>
    </row>
    <row r="4381">
      <c r="A4381" t="inlineStr">
        <is>
          <t>Utah</t>
        </is>
      </c>
      <c r="B4381" t="inlineStr">
        <is>
          <t>LT</t>
        </is>
      </c>
      <c r="C4381" t="inlineStr">
        <is>
          <t>Zereoue Williams (GR)</t>
        </is>
      </c>
      <c r="D4381" t="inlineStr">
        <is>
          <t>Kelvin Obot (FR)</t>
        </is>
      </c>
    </row>
    <row r="4382">
      <c r="A4382" t="inlineStr">
        <is>
          <t>Utah</t>
        </is>
      </c>
      <c r="B4382" t="inlineStr">
        <is>
          <t>LG</t>
        </is>
      </c>
      <c r="C4382" t="inlineStr">
        <is>
          <t>Solatoa Moea'i (SR)</t>
        </is>
      </c>
      <c r="D4382" t="inlineStr">
        <is>
          <t>Reece Parmenter (RS SO)</t>
        </is>
      </c>
    </row>
    <row r="4383">
      <c r="A4383" t="inlineStr">
        <is>
          <t>Utah</t>
        </is>
      </c>
      <c r="B4383" t="inlineStr">
        <is>
          <t>C</t>
        </is>
      </c>
      <c r="C4383" t="inlineStr">
        <is>
          <t>Alex Harrison (GR)</t>
        </is>
      </c>
      <c r="D4383" t="inlineStr">
        <is>
          <t>Isaiah Kema (RS FR) •</t>
        </is>
      </c>
    </row>
    <row r="4384">
      <c r="A4384" t="inlineStr">
        <is>
          <t>Utah</t>
        </is>
      </c>
      <c r="B4384" t="inlineStr">
        <is>
          <t>RG</t>
        </is>
      </c>
      <c r="C4384" t="inlineStr">
        <is>
          <t>Keith Olson (RS SR)</t>
        </is>
      </c>
      <c r="D4384" t="inlineStr">
        <is>
          <t>Roger Alderman (RS JR)</t>
        </is>
      </c>
    </row>
    <row r="4385">
      <c r="A4385" t="inlineStr">
        <is>
          <t>Utah</t>
        </is>
      </c>
      <c r="B4385" t="inlineStr">
        <is>
          <t>RT</t>
        </is>
      </c>
      <c r="C4385" t="inlineStr">
        <is>
          <t>Cedric Jefferson (RS JR) •</t>
        </is>
      </c>
      <c r="D4385" t="inlineStr">
        <is>
          <t>Isaiah Garcia (RS SO)</t>
        </is>
      </c>
    </row>
    <row r="4386">
      <c r="A4386" t="inlineStr">
        <is>
          <t>Utah</t>
        </is>
      </c>
      <c r="B4386" t="inlineStr">
        <is>
          <t>TE</t>
        </is>
      </c>
      <c r="C4386" t="inlineStr">
        <is>
          <t>Hunter Andrews (RS SO)</t>
        </is>
      </c>
      <c r="D4386" t="inlineStr">
        <is>
          <t>Noah Bennee (RS SR) •</t>
        </is>
      </c>
      <c r="E4386" t="inlineStr">
        <is>
          <t>Will Monney (RS JR) •</t>
        </is>
      </c>
      <c r="F4386" t="inlineStr">
        <is>
          <t>Semi Taulanga (RS FR)</t>
        </is>
      </c>
    </row>
    <row r="4387">
      <c r="A4387" t="inlineStr">
        <is>
          <t>Utah</t>
        </is>
      </c>
      <c r="B4387" t="inlineStr">
        <is>
          <t>QB</t>
        </is>
      </c>
      <c r="C4387" t="inlineStr">
        <is>
          <t>Devon Dampier (SR) •</t>
        </is>
      </c>
      <c r="D4387" t="inlineStr">
        <is>
          <t>Byrd Ficklin (SO)</t>
        </is>
      </c>
    </row>
    <row r="4388">
      <c r="A4388" t="inlineStr">
        <is>
          <t>Utah</t>
        </is>
      </c>
      <c r="B4388" t="inlineStr">
        <is>
          <t>RB</t>
        </is>
      </c>
      <c r="C4388" t="inlineStr">
        <is>
          <t>Wayshawn Parker (JR) •</t>
        </is>
      </c>
      <c r="D4388" t="inlineStr">
        <is>
          <t>Daniel Bray (SO)</t>
        </is>
      </c>
      <c r="E4388" t="inlineStr">
        <is>
          <t>Steve Chavez-Soto (SO) •</t>
        </is>
      </c>
      <c r="F4388" t="inlineStr">
        <is>
          <t>LaMarcus Bell (FR)</t>
        </is>
      </c>
    </row>
    <row r="4389">
      <c r="A4389" t="inlineStr">
        <is>
          <t>Utah</t>
        </is>
      </c>
      <c r="B4389" t="inlineStr">
        <is>
          <t>MAC</t>
        </is>
      </c>
      <c r="C4389" t="inlineStr">
        <is>
          <t>Johnathan Hall (SR)</t>
        </is>
      </c>
      <c r="D4389" t="inlineStr">
        <is>
          <t>Elijah Elliss (RS SO)</t>
        </is>
      </c>
      <c r="E4389" t="inlineStr">
        <is>
          <t>Tayson Reid (SO) •</t>
        </is>
      </c>
    </row>
    <row r="4390">
      <c r="A4390" t="inlineStr">
        <is>
          <t>Utah</t>
        </is>
      </c>
    </row>
    <row r="4391">
      <c r="A4391" t="inlineStr">
        <is>
          <t>Utah</t>
        </is>
      </c>
      <c r="C4391" t="inlineStr">
        <is>
          <t>DEFENSE — 4-2-5 (OurLads 05/27/2026)</t>
        </is>
      </c>
    </row>
    <row r="4392">
      <c r="A4392" t="inlineStr">
        <is>
          <t>Utah</t>
        </is>
      </c>
      <c r="B4392" t="inlineStr">
        <is>
          <t>LDE</t>
        </is>
      </c>
      <c r="C4392" t="inlineStr">
        <is>
          <t>Lance Holtzclaw (RS SR) •</t>
        </is>
      </c>
      <c r="D4392" t="inlineStr">
        <is>
          <t>Paul Fitzgerald (RS SR) •</t>
        </is>
      </c>
    </row>
    <row r="4393">
      <c r="A4393" t="inlineStr">
        <is>
          <t>Utah</t>
        </is>
      </c>
      <c r="B4393" t="inlineStr">
        <is>
          <t>LDT</t>
        </is>
      </c>
      <c r="C4393" t="inlineStr">
        <is>
          <t>Karson Kaufusi (SO)</t>
        </is>
      </c>
      <c r="D4393" t="inlineStr">
        <is>
          <t>Jireh Moe (SO) •</t>
        </is>
      </c>
      <c r="E4393" t="inlineStr">
        <is>
          <t>Jamal Wallace (RS SR) •</t>
        </is>
      </c>
    </row>
    <row r="4394">
      <c r="A4394" t="inlineStr">
        <is>
          <t>Utah</t>
        </is>
      </c>
      <c r="B4394" t="inlineStr">
        <is>
          <t>RDT</t>
        </is>
      </c>
      <c r="C4394" t="inlineStr">
        <is>
          <t>Pupu Sepulona (SO)</t>
        </is>
      </c>
      <c r="D4394" t="inlineStr">
        <is>
          <t>Lucas Samsula (RS JR) •</t>
        </is>
      </c>
      <c r="E4394" t="inlineStr">
        <is>
          <t>Mike Tauteoli (RS SO)</t>
        </is>
      </c>
    </row>
    <row r="4395">
      <c r="A4395" t="inlineStr">
        <is>
          <t>Utah</t>
        </is>
      </c>
      <c r="B4395" t="inlineStr">
        <is>
          <t>RDE</t>
        </is>
      </c>
      <c r="C4395" t="inlineStr">
        <is>
          <t>Ethan Day (RS SR) •</t>
        </is>
      </c>
      <c r="D4395" t="inlineStr">
        <is>
          <t>Kash Dillon (RS SO)</t>
        </is>
      </c>
      <c r="E4395" t="inlineStr">
        <is>
          <t>Alex Cloward (RS SO)</t>
        </is>
      </c>
    </row>
    <row r="4396">
      <c r="A4396" t="inlineStr">
        <is>
          <t>Utah</t>
        </is>
      </c>
      <c r="B4396" t="inlineStr">
        <is>
          <t>ROVER</t>
        </is>
      </c>
      <c r="C4396" t="inlineStr">
        <is>
          <t>Cyrus Polu (SO)</t>
        </is>
      </c>
      <c r="D4396" t="inlineStr">
        <is>
          <t>Trey Reynolds (SR)</t>
        </is>
      </c>
      <c r="E4396" t="inlineStr">
        <is>
          <t>Brock Fonoimoana (SO)</t>
        </is>
      </c>
    </row>
    <row r="4397">
      <c r="A4397" t="inlineStr">
        <is>
          <t>Utah</t>
        </is>
      </c>
      <c r="B4397" t="inlineStr">
        <is>
          <t>LCB</t>
        </is>
      </c>
      <c r="C4397" t="inlineStr">
        <is>
          <t>Elijah Davis (RS SR)</t>
        </is>
      </c>
      <c r="D4397" t="inlineStr">
        <is>
          <t>JC Hart (RS JR) •</t>
        </is>
      </c>
    </row>
    <row r="4398">
      <c r="A4398" t="inlineStr">
        <is>
          <t>Utah</t>
        </is>
      </c>
      <c r="B4398" t="inlineStr">
        <is>
          <t>SS</t>
        </is>
      </c>
      <c r="C4398" t="inlineStr">
        <is>
          <t>Rabbit Evans (RS SR) •</t>
        </is>
      </c>
      <c r="D4398" t="inlineStr">
        <is>
          <t>Nate Tilmon (SO)</t>
        </is>
      </c>
    </row>
    <row r="4399">
      <c r="A4399" t="inlineStr">
        <is>
          <t>Utah</t>
        </is>
      </c>
      <c r="B4399" t="inlineStr">
        <is>
          <t>FS</t>
        </is>
      </c>
      <c r="C4399" t="inlineStr">
        <is>
          <t>Nate Ritchie (SR)</t>
        </is>
      </c>
      <c r="D4399" t="inlineStr">
        <is>
          <t>Jackson Bennee (RS SO)</t>
        </is>
      </c>
      <c r="E4399" t="inlineStr">
        <is>
          <t>Marcus Wimberly (RS FR) •</t>
        </is>
      </c>
    </row>
    <row r="4400">
      <c r="A4400" t="inlineStr">
        <is>
          <t>Utah</t>
        </is>
      </c>
      <c r="B4400" t="inlineStr">
        <is>
          <t>RCB</t>
        </is>
      </c>
      <c r="C4400" t="inlineStr">
        <is>
          <t>Elijah Reed (RS SR) •</t>
        </is>
      </c>
      <c r="D4400" t="inlineStr">
        <is>
          <t>James Chenault (JR) •</t>
        </is>
      </c>
    </row>
    <row r="4401">
      <c r="A4401" t="inlineStr">
        <is>
          <t>Utah</t>
        </is>
      </c>
      <c r="B4401" t="inlineStr">
        <is>
          <t>NB</t>
        </is>
      </c>
      <c r="C4401" t="inlineStr">
        <is>
          <t>Rock Caldwell (RS SR) •</t>
        </is>
      </c>
    </row>
    <row r="4402">
      <c r="A4402" t="inlineStr">
        <is>
          <t>Utah</t>
        </is>
      </c>
    </row>
    <row r="4403">
      <c r="A4403" t="inlineStr">
        <is>
          <t>Utah</t>
        </is>
      </c>
    </row>
    <row r="4404">
      <c r="A4404" t="inlineStr">
        <is>
          <t>Utah</t>
        </is>
      </c>
      <c r="C4404" t="inlineStr">
        <is>
          <t>SPECIAL TEAMS (OurLads 05/27/2026)</t>
        </is>
      </c>
    </row>
    <row r="4405">
      <c r="A4405" t="inlineStr">
        <is>
          <t>Utah</t>
        </is>
      </c>
      <c r="B4405" t="inlineStr">
        <is>
          <t>PT</t>
        </is>
      </c>
      <c r="C4405" t="inlineStr">
        <is>
          <t>Orion Phillips (RS JR) •</t>
        </is>
      </c>
    </row>
    <row r="4406">
      <c r="A4406" t="inlineStr">
        <is>
          <t>Utah</t>
        </is>
      </c>
      <c r="B4406" t="inlineStr">
        <is>
          <t>PK</t>
        </is>
      </c>
      <c r="C4406" t="inlineStr">
        <is>
          <t>Dillon Curtis (SO)</t>
        </is>
      </c>
      <c r="D4406" t="inlineStr">
        <is>
          <t>Tanner Cragun (RS JR) •</t>
        </is>
      </c>
    </row>
    <row r="4407">
      <c r="A4407" t="inlineStr">
        <is>
          <t>Utah</t>
        </is>
      </c>
      <c r="B4407" t="inlineStr">
        <is>
          <t>KO</t>
        </is>
      </c>
      <c r="C4407" t="inlineStr">
        <is>
          <t>Dillon Curtis (SO)</t>
        </is>
      </c>
      <c r="D4407" t="inlineStr">
        <is>
          <t>Tanner Cragun (RS JR) •</t>
        </is>
      </c>
    </row>
    <row r="4408">
      <c r="A4408" t="inlineStr">
        <is>
          <t>Utah</t>
        </is>
      </c>
      <c r="B4408" t="inlineStr">
        <is>
          <t>LS</t>
        </is>
      </c>
      <c r="C4408" t="inlineStr">
        <is>
          <t>Logan Castor (RS SR)</t>
        </is>
      </c>
      <c r="D4408" t="inlineStr">
        <is>
          <t>Charlie King (RS FR)</t>
        </is>
      </c>
    </row>
    <row r="4409">
      <c r="A4409" t="inlineStr">
        <is>
          <t>Utah</t>
        </is>
      </c>
      <c r="B4409" t="inlineStr">
        <is>
          <t>H</t>
        </is>
      </c>
      <c r="C4409" t="inlineStr">
        <is>
          <t>Orion Phillips (RS JR) •</t>
        </is>
      </c>
    </row>
    <row r="4410">
      <c r="A4410" t="inlineStr">
        <is>
          <t>Utah</t>
        </is>
      </c>
      <c r="B4410" t="inlineStr">
        <is>
          <t>PR</t>
        </is>
      </c>
      <c r="C4410" t="inlineStr">
        <is>
          <t>Mana Carvalho (SO)</t>
        </is>
      </c>
    </row>
    <row r="4411">
      <c r="A4411" t="inlineStr">
        <is>
          <t>Utah</t>
        </is>
      </c>
      <c r="B4411" t="inlineStr">
        <is>
          <t>KR</t>
        </is>
      </c>
      <c r="C4411" t="inlineStr">
        <is>
          <t>Daniel Bray (SO)</t>
        </is>
      </c>
    </row>
    <row r="4412">
      <c r="A4412" t="inlineStr">
        <is>
          <t>Utah State</t>
        </is>
      </c>
      <c r="C4412" t="inlineStr">
        <is>
          <t>OFFENSE — Spread Option (OurLads 05/07/2026)</t>
        </is>
      </c>
    </row>
    <row r="4413">
      <c r="A4413" t="inlineStr">
        <is>
          <t>Utah State</t>
        </is>
      </c>
      <c r="B4413" t="inlineStr">
        <is>
          <t>WR-X</t>
        </is>
      </c>
      <c r="C4413" t="inlineStr">
        <is>
          <t>Anthony Garcia (RS JR) •</t>
        </is>
      </c>
      <c r="D4413" t="inlineStr">
        <is>
          <t>Eli Wood (GR) •</t>
        </is>
      </c>
      <c r="E4413" t="inlineStr">
        <is>
          <t>Rex Haynes (RS SR) •</t>
        </is>
      </c>
    </row>
    <row r="4414">
      <c r="A4414" t="inlineStr">
        <is>
          <t>Utah State</t>
        </is>
      </c>
      <c r="B4414" t="inlineStr">
        <is>
          <t>WR-Z</t>
        </is>
      </c>
      <c r="C4414" t="inlineStr">
        <is>
          <t>Demick Starling (GR) •</t>
        </is>
      </c>
      <c r="D4414" t="inlineStr">
        <is>
          <t>Ty Olsen (RS FR)</t>
        </is>
      </c>
    </row>
    <row r="4415">
      <c r="A4415" t="inlineStr">
        <is>
          <t>Utah State</t>
        </is>
      </c>
      <c r="B4415" t="inlineStr">
        <is>
          <t>WR-SL</t>
        </is>
      </c>
      <c r="C4415" t="inlineStr">
        <is>
          <t>Javon Robinson (SR) •</t>
        </is>
      </c>
      <c r="D4415" t="inlineStr">
        <is>
          <t>LJ Johnson Jr. (RS SO) •</t>
        </is>
      </c>
      <c r="E4415" t="inlineStr">
        <is>
          <t>Nikko Boncore (RS FR)</t>
        </is>
      </c>
    </row>
    <row r="4416">
      <c r="A4416" t="inlineStr">
        <is>
          <t>Utah State</t>
        </is>
      </c>
      <c r="B4416" t="inlineStr">
        <is>
          <t>LT</t>
        </is>
      </c>
      <c r="C4416" t="inlineStr">
        <is>
          <t>John Randle Jr. (RS SO) •</t>
        </is>
      </c>
      <c r="D4416" t="inlineStr">
        <is>
          <t>Chewy Wade (RS SO) •</t>
        </is>
      </c>
      <c r="E4416" t="inlineStr">
        <is>
          <t>Jared Smith (RS FR)</t>
        </is>
      </c>
    </row>
    <row r="4417">
      <c r="A4417" t="inlineStr">
        <is>
          <t>Utah State</t>
        </is>
      </c>
      <c r="B4417" t="inlineStr">
        <is>
          <t>LG</t>
        </is>
      </c>
      <c r="C4417" t="inlineStr">
        <is>
          <t>George Maile (RS SR) •</t>
        </is>
      </c>
      <c r="D4417" t="inlineStr">
        <is>
          <t>Kadin Lynch (RS SR) •</t>
        </is>
      </c>
      <c r="E4417" t="inlineStr">
        <is>
          <t>Kauasi Hansen (RS FR)</t>
        </is>
      </c>
    </row>
    <row r="4418">
      <c r="A4418" t="inlineStr">
        <is>
          <t>Utah State</t>
        </is>
      </c>
      <c r="B4418" t="inlineStr">
        <is>
          <t>C</t>
        </is>
      </c>
      <c r="C4418" t="inlineStr">
        <is>
          <t>Jimmy Liston (RS JR) •</t>
        </is>
      </c>
    </row>
    <row r="4419">
      <c r="A4419" t="inlineStr">
        <is>
          <t>Utah State</t>
        </is>
      </c>
      <c r="B4419" t="inlineStr">
        <is>
          <t>RG</t>
        </is>
      </c>
      <c r="C4419" t="inlineStr">
        <is>
          <t>Tavo Motu'apuaka (RS SR)</t>
        </is>
      </c>
      <c r="D4419" t="inlineStr">
        <is>
          <t>K'leyone Iosua (RS JR)</t>
        </is>
      </c>
    </row>
    <row r="4420">
      <c r="A4420" t="inlineStr">
        <is>
          <t>Utah State</t>
        </is>
      </c>
      <c r="B4420" t="inlineStr">
        <is>
          <t>RT</t>
        </is>
      </c>
      <c r="C4420" t="inlineStr">
        <is>
          <t>Seth Wilfred (RS JR) •</t>
        </is>
      </c>
      <c r="D4420" t="inlineStr">
        <is>
          <t>Jackson Nelson (RS SO) •</t>
        </is>
      </c>
    </row>
    <row r="4421">
      <c r="A4421" t="inlineStr">
        <is>
          <t>Utah State</t>
        </is>
      </c>
      <c r="B4421" t="inlineStr">
        <is>
          <t>TE</t>
        </is>
      </c>
      <c r="C4421" t="inlineStr">
        <is>
          <t>Kache Kaio (JR) •</t>
        </is>
      </c>
      <c r="D4421" t="inlineStr">
        <is>
          <t>Preston McDaniel (FR)</t>
        </is>
      </c>
      <c r="E4421" t="inlineStr">
        <is>
          <t>Jude Nelson (FR)</t>
        </is>
      </c>
    </row>
    <row r="4422">
      <c r="A4422" t="inlineStr">
        <is>
          <t>Utah State</t>
        </is>
      </c>
      <c r="B4422" t="inlineStr">
        <is>
          <t>QB</t>
        </is>
      </c>
      <c r="C4422" t="inlineStr">
        <is>
          <t>McCae Hillstead (RS JR) •</t>
        </is>
      </c>
      <c r="D4422" t="inlineStr">
        <is>
          <t>Kaleb Maryland (FR)</t>
        </is>
      </c>
      <c r="E4422" t="inlineStr">
        <is>
          <t>Grady Brosterhous (GR) •</t>
        </is>
      </c>
    </row>
    <row r="4423">
      <c r="A4423" t="inlineStr">
        <is>
          <t>Utah State</t>
        </is>
      </c>
      <c r="B4423" t="inlineStr">
        <is>
          <t>RB</t>
        </is>
      </c>
      <c r="C4423" t="inlineStr">
        <is>
          <t>Javen Jacobs (RS SR) •</t>
        </is>
      </c>
      <c r="D4423" t="inlineStr">
        <is>
          <t>Sesi Vailahi (RS JR) •</t>
        </is>
      </c>
      <c r="E4423" t="inlineStr">
        <is>
          <t>Noah White (SO)</t>
        </is>
      </c>
    </row>
    <row r="4424">
      <c r="A4424" t="inlineStr">
        <is>
          <t>Utah State</t>
        </is>
      </c>
      <c r="B4424" t="inlineStr">
        <is>
          <t>FB</t>
        </is>
      </c>
      <c r="C4424" t="inlineStr">
        <is>
          <t>Collin Remenowksy (SR) •</t>
        </is>
      </c>
      <c r="D4424" t="inlineStr">
        <is>
          <t>Stockton Pyne (RS SO)</t>
        </is>
      </c>
    </row>
    <row r="4425">
      <c r="A4425" t="inlineStr">
        <is>
          <t>Utah State</t>
        </is>
      </c>
      <c r="B4425" t="inlineStr">
        <is>
          <t>LOLB</t>
        </is>
      </c>
      <c r="C4425" t="inlineStr">
        <is>
          <t>Jeremiah Holmes (SR) •</t>
        </is>
      </c>
      <c r="D4425" t="inlineStr">
        <is>
          <t>Adonis Jackson (SR) •</t>
        </is>
      </c>
      <c r="E4425" t="inlineStr">
        <is>
          <t>Tevita Tuha (SR) •</t>
        </is>
      </c>
    </row>
    <row r="4426">
      <c r="A4426" t="inlineStr">
        <is>
          <t>Utah State</t>
        </is>
      </c>
      <c r="C4426" t="inlineStr">
        <is>
          <t>DEFENSE — Multiple (OurLads 05/07/2026)</t>
        </is>
      </c>
    </row>
    <row r="4427">
      <c r="A4427" t="inlineStr">
        <is>
          <t>Utah State</t>
        </is>
      </c>
      <c r="B4427" t="inlineStr">
        <is>
          <t>DE</t>
        </is>
      </c>
      <c r="C4427" t="inlineStr">
        <is>
          <t>Carson Tujague (RS SO) •</t>
        </is>
      </c>
      <c r="D4427" t="inlineStr">
        <is>
          <t>Kasen Long (RS SO) •</t>
        </is>
      </c>
    </row>
    <row r="4428">
      <c r="A4428" t="inlineStr">
        <is>
          <t>Utah State</t>
        </is>
      </c>
      <c r="B4428" t="inlineStr">
        <is>
          <t>NT</t>
        </is>
      </c>
      <c r="C4428" t="inlineStr">
        <is>
          <t>Ta'avili Tuitama (RS SR) •</t>
        </is>
      </c>
      <c r="D4428" t="inlineStr">
        <is>
          <t>Quincy Wright (RS SR) •</t>
        </is>
      </c>
    </row>
    <row r="4429">
      <c r="A4429" t="inlineStr">
        <is>
          <t>Utah State</t>
        </is>
      </c>
      <c r="B4429" t="inlineStr">
        <is>
          <t>DT</t>
        </is>
      </c>
      <c r="C4429" t="inlineStr">
        <is>
          <t>Tyree Morris (RS SR) •</t>
        </is>
      </c>
      <c r="D4429" t="inlineStr">
        <is>
          <t>Ronnie Mageo (RS SR) •</t>
        </is>
      </c>
    </row>
    <row r="4430">
      <c r="A4430" t="inlineStr">
        <is>
          <t>Utah State</t>
        </is>
      </c>
      <c r="B4430" t="inlineStr">
        <is>
          <t>LCB</t>
        </is>
      </c>
      <c r="C4430" t="inlineStr">
        <is>
          <t>Antonio Bluiett (RS SR) •</t>
        </is>
      </c>
      <c r="D4430" t="inlineStr">
        <is>
          <t>Marcus McKenzie (RS JR) •</t>
        </is>
      </c>
      <c r="E4430" t="inlineStr">
        <is>
          <t>Markie Grant (RS SO) •</t>
        </is>
      </c>
    </row>
    <row r="4431">
      <c r="A4431" t="inlineStr">
        <is>
          <t>Utah State</t>
        </is>
      </c>
      <c r="B4431" t="inlineStr">
        <is>
          <t>SS</t>
        </is>
      </c>
      <c r="C4431" t="inlineStr">
        <is>
          <t>Brevin Hamblin (SR) •</t>
        </is>
      </c>
      <c r="D4431" t="inlineStr">
        <is>
          <t>Charger Doty (SO)</t>
        </is>
      </c>
    </row>
    <row r="4432">
      <c r="A4432" t="inlineStr">
        <is>
          <t>Utah State</t>
        </is>
      </c>
      <c r="B4432" t="inlineStr">
        <is>
          <t>FS</t>
        </is>
      </c>
      <c r="C4432" t="inlineStr">
        <is>
          <t>Chapman Lewis (RS JR) •</t>
        </is>
      </c>
      <c r="D4432" t="inlineStr">
        <is>
          <t>David Kabongo (RS SO) •</t>
        </is>
      </c>
    </row>
    <row r="4433">
      <c r="A4433" t="inlineStr">
        <is>
          <t>Utah State</t>
        </is>
      </c>
      <c r="B4433" t="inlineStr">
        <is>
          <t>RCB</t>
        </is>
      </c>
      <c r="C4433" t="inlineStr">
        <is>
          <t>D'Angelo Mayes (JR) •</t>
        </is>
      </c>
      <c r="D4433" t="inlineStr">
        <is>
          <t>Kye Stokes (RS SR) •</t>
        </is>
      </c>
      <c r="E4433" t="inlineStr">
        <is>
          <t>John Shepard (RS JR) •</t>
        </is>
      </c>
    </row>
    <row r="4434">
      <c r="A4434" t="inlineStr">
        <is>
          <t>Utah State</t>
        </is>
      </c>
      <c r="B4434" t="inlineStr">
        <is>
          <t>NB</t>
        </is>
      </c>
      <c r="C4434" t="inlineStr">
        <is>
          <t>Bryson Taylor (GR) •</t>
        </is>
      </c>
      <c r="D4434" t="inlineStr">
        <is>
          <t>Bobby Arnold (RS SR) •</t>
        </is>
      </c>
    </row>
    <row r="4435">
      <c r="A4435" t="inlineStr">
        <is>
          <t>Utah State</t>
        </is>
      </c>
    </row>
    <row r="4436">
      <c r="A4436" t="inlineStr">
        <is>
          <t>Utah State</t>
        </is>
      </c>
    </row>
    <row r="4437">
      <c r="A4437" t="inlineStr">
        <is>
          <t>Utah State</t>
        </is>
      </c>
    </row>
    <row r="4438">
      <c r="A4438" t="inlineStr">
        <is>
          <t>Utah State</t>
        </is>
      </c>
    </row>
    <row r="4439">
      <c r="A4439" t="inlineStr">
        <is>
          <t>Utah State</t>
        </is>
      </c>
      <c r="C4439" t="inlineStr">
        <is>
          <t>SPECIAL TEAMS (OurLads 05/07/2026)</t>
        </is>
      </c>
    </row>
    <row r="4440">
      <c r="A4440" t="inlineStr">
        <is>
          <t>Utah State</t>
        </is>
      </c>
      <c r="B4440" t="inlineStr">
        <is>
          <t>PT</t>
        </is>
      </c>
      <c r="C4440" t="inlineStr">
        <is>
          <t>Landon Rehkow (RS JR) •</t>
        </is>
      </c>
      <c r="D4440" t="inlineStr">
        <is>
          <t>Kenny Odhran (SO) •</t>
        </is>
      </c>
      <c r="E4440" t="inlineStr">
        <is>
          <t>Dylan Sprague (RS JR) •</t>
        </is>
      </c>
    </row>
    <row r="4441">
      <c r="A4441" t="inlineStr">
        <is>
          <t>Utah State</t>
        </is>
      </c>
      <c r="B4441" t="inlineStr">
        <is>
          <t>PK</t>
        </is>
      </c>
      <c r="C4441" t="inlineStr">
        <is>
          <t>Kian Afrookhteh (RS SR) •</t>
        </is>
      </c>
      <c r="D4441" t="inlineStr">
        <is>
          <t>Tyler Haley (SO) •</t>
        </is>
      </c>
    </row>
    <row r="4442">
      <c r="A4442" t="inlineStr">
        <is>
          <t>Utah State</t>
        </is>
      </c>
      <c r="B4442" t="inlineStr">
        <is>
          <t>KO</t>
        </is>
      </c>
      <c r="C4442" t="inlineStr">
        <is>
          <t>Kian Afrookhteh (RS SR) •</t>
        </is>
      </c>
      <c r="D4442" t="inlineStr">
        <is>
          <t>Tyler Haley (SO) •</t>
        </is>
      </c>
    </row>
    <row r="4443">
      <c r="A4443" t="inlineStr">
        <is>
          <t>Utah State</t>
        </is>
      </c>
      <c r="B4443" t="inlineStr">
        <is>
          <t>LS</t>
        </is>
      </c>
      <c r="C4443" t="inlineStr">
        <is>
          <t>Hyrum Hatch (RS JR) •</t>
        </is>
      </c>
      <c r="D4443" t="inlineStr">
        <is>
          <t>Owen Edwards (RS SO) •</t>
        </is>
      </c>
    </row>
    <row r="4444">
      <c r="A4444" t="inlineStr">
        <is>
          <t>Utah State</t>
        </is>
      </c>
      <c r="B4444" t="inlineStr">
        <is>
          <t>H</t>
        </is>
      </c>
      <c r="C4444" t="inlineStr">
        <is>
          <t>Landon Rehkow (RS JR) •</t>
        </is>
      </c>
      <c r="D4444" t="inlineStr">
        <is>
          <t>Kenny Odhran (SO) •</t>
        </is>
      </c>
      <c r="E4444" t="inlineStr">
        <is>
          <t>Dylan Sprague (RS JR) •</t>
        </is>
      </c>
    </row>
    <row r="4445">
      <c r="A4445" t="inlineStr">
        <is>
          <t>Utah State</t>
        </is>
      </c>
      <c r="B4445" t="inlineStr">
        <is>
          <t>PR</t>
        </is>
      </c>
      <c r="C4445" t="inlineStr">
        <is>
          <t>Javen Jacobs (RS SR) •</t>
        </is>
      </c>
      <c r="D4445" t="inlineStr">
        <is>
          <t>Javon Robinson (SR) •</t>
        </is>
      </c>
    </row>
    <row r="4446">
      <c r="A4446" t="inlineStr">
        <is>
          <t>Utah State</t>
        </is>
      </c>
      <c r="B4446" t="inlineStr">
        <is>
          <t>KR</t>
        </is>
      </c>
      <c r="C4446" t="inlineStr">
        <is>
          <t>Javen Jacobs (RS SR) •</t>
        </is>
      </c>
      <c r="D4446" t="inlineStr">
        <is>
          <t>Noah White (SO)</t>
        </is>
      </c>
    </row>
    <row r="4447">
      <c r="A4447" t="inlineStr">
        <is>
          <t>Vanderbilt</t>
        </is>
      </c>
      <c r="C4447" t="inlineStr">
        <is>
          <t>OFFENSE — Multiple (OurLads 06/06/2026)</t>
        </is>
      </c>
    </row>
    <row r="4448">
      <c r="A4448" t="inlineStr">
        <is>
          <t>Vanderbilt</t>
        </is>
      </c>
      <c r="B4448" t="inlineStr">
        <is>
          <t>WR-X</t>
        </is>
      </c>
      <c r="C4448" t="inlineStr">
        <is>
          <t>Brycen Coleman (RS SO)</t>
        </is>
      </c>
      <c r="D4448" t="inlineStr">
        <is>
          <t>Ja'Cory Thomas (SR) •</t>
        </is>
      </c>
      <c r="E4448" t="inlineStr">
        <is>
          <t>Cameran Dickson (RS FR)</t>
        </is>
      </c>
      <c r="F4448" t="inlineStr">
        <is>
          <t>Owen Cabell (FR)</t>
        </is>
      </c>
    </row>
    <row r="4449">
      <c r="A4449" t="inlineStr">
        <is>
          <t>Vanderbilt</t>
        </is>
      </c>
      <c r="B4449" t="inlineStr">
        <is>
          <t>WR-Z</t>
        </is>
      </c>
      <c r="C4449" t="inlineStr">
        <is>
          <t>Junior Sherrill (SR)</t>
        </is>
      </c>
      <c r="D4449" t="inlineStr">
        <is>
          <t>Joseph McVay (RS SO)</t>
        </is>
      </c>
      <c r="E4449" t="inlineStr">
        <is>
          <t>Kahden Smith (FR)</t>
        </is>
      </c>
    </row>
    <row r="4450">
      <c r="A4450" t="inlineStr">
        <is>
          <t>Vanderbilt</t>
        </is>
      </c>
      <c r="B4450" t="inlineStr">
        <is>
          <t>WR-SL</t>
        </is>
      </c>
      <c r="C4450" t="inlineStr">
        <is>
          <t>Cole Adams (RS JR) •</t>
        </is>
      </c>
      <c r="D4450" t="inlineStr">
        <is>
          <t>Tristen Brown (JR)</t>
        </is>
      </c>
      <c r="E4450" t="inlineStr">
        <is>
          <t>Kayleb Barnett (SO)</t>
        </is>
      </c>
    </row>
    <row r="4451">
      <c r="A4451" t="inlineStr">
        <is>
          <t>Vanderbilt</t>
        </is>
      </c>
      <c r="B4451" t="inlineStr">
        <is>
          <t>QT</t>
        </is>
      </c>
      <c r="C4451" t="inlineStr">
        <is>
          <t>Beau Johnson (RS JR) •</t>
        </is>
      </c>
      <c r="D4451" t="inlineStr">
        <is>
          <t>Mitchell Smith (FR)</t>
        </is>
      </c>
    </row>
    <row r="4452">
      <c r="A4452" t="inlineStr">
        <is>
          <t>Vanderbilt</t>
        </is>
      </c>
      <c r="B4452" t="inlineStr">
        <is>
          <t>QG</t>
        </is>
      </c>
      <c r="C4452" t="inlineStr">
        <is>
          <t>Cade McConnell (RS SR) •</t>
        </is>
      </c>
      <c r="D4452" t="inlineStr">
        <is>
          <t>Gunner Givens (RS SR) •</t>
        </is>
      </c>
      <c r="E4452" t="inlineStr">
        <is>
          <t>Michael Smith (JR) •</t>
        </is>
      </c>
    </row>
    <row r="4453">
      <c r="A4453" t="inlineStr">
        <is>
          <t>Vanderbilt</t>
        </is>
      </c>
      <c r="B4453" t="inlineStr">
        <is>
          <t>C</t>
        </is>
      </c>
      <c r="C4453" t="inlineStr">
        <is>
          <t>Lyndon Cooper (RS SR) •</t>
        </is>
      </c>
      <c r="D4453" t="inlineStr">
        <is>
          <t>Keegan Wechsler (RS JR)</t>
        </is>
      </c>
    </row>
    <row r="4454">
      <c r="A4454" t="inlineStr">
        <is>
          <t>Vanderbilt</t>
        </is>
      </c>
      <c r="B4454" t="inlineStr">
        <is>
          <t>TE</t>
        </is>
      </c>
      <c r="C4454" t="inlineStr">
        <is>
          <t>Cole Spence (GR)</t>
        </is>
      </c>
      <c r="D4454" t="inlineStr">
        <is>
          <t>Jayvontay Conner (RS JR) •</t>
        </is>
      </c>
      <c r="E4454" t="inlineStr">
        <is>
          <t>Maurice Veney (RS JR) •</t>
        </is>
      </c>
      <c r="F4454" t="inlineStr">
        <is>
          <t>Walter Taylor (RS SR) •</t>
        </is>
      </c>
    </row>
    <row r="4455">
      <c r="A4455" t="inlineStr">
        <is>
          <t>Vanderbilt</t>
        </is>
      </c>
      <c r="B4455" t="inlineStr">
        <is>
          <t>QB</t>
        </is>
      </c>
      <c r="C4455" t="inlineStr">
        <is>
          <t>Jared Curtis (FR)</t>
        </is>
      </c>
      <c r="D4455" t="inlineStr">
        <is>
          <t>Blaze Berlowitz (RS JR) •</t>
        </is>
      </c>
      <c r="E4455" t="inlineStr">
        <is>
          <t>Whit Muschamp (RS SO)</t>
        </is>
      </c>
    </row>
    <row r="4456">
      <c r="A4456" t="inlineStr">
        <is>
          <t>Vanderbilt</t>
        </is>
      </c>
      <c r="B4456" t="inlineStr">
        <is>
          <t>RB</t>
        </is>
      </c>
      <c r="C4456" t="inlineStr">
        <is>
          <t>Sedrick Alexander (SR)</t>
        </is>
      </c>
      <c r="D4456" t="inlineStr">
        <is>
          <t>Makhilyn Young (RS JR) •</t>
        </is>
      </c>
      <c r="E4456" t="inlineStr">
        <is>
          <t>Jamezell Lassiter (RS SO)</t>
        </is>
      </c>
      <c r="F4456" t="inlineStr">
        <is>
          <t>Evan Hampton (FR)</t>
        </is>
      </c>
    </row>
    <row r="4457">
      <c r="A4457" t="inlineStr">
        <is>
          <t>Vanderbilt</t>
        </is>
      </c>
    </row>
    <row r="4458">
      <c r="A4458" t="inlineStr">
        <is>
          <t>Vanderbilt</t>
        </is>
      </c>
    </row>
    <row r="4459">
      <c r="A4459" t="inlineStr">
        <is>
          <t>Vanderbilt</t>
        </is>
      </c>
    </row>
    <row r="4460">
      <c r="A4460" t="inlineStr">
        <is>
          <t>Vanderbilt</t>
        </is>
      </c>
    </row>
    <row r="4461">
      <c r="A4461" t="inlineStr">
        <is>
          <t>Vanderbilt</t>
        </is>
      </c>
      <c r="C4461" t="inlineStr">
        <is>
          <t>DEFENSE — 4-2-5 (OurLads 06/06/2026)</t>
        </is>
      </c>
    </row>
    <row r="4462">
      <c r="A4462" t="inlineStr">
        <is>
          <t>Vanderbilt</t>
        </is>
      </c>
      <c r="B4462" t="inlineStr">
        <is>
          <t>SG</t>
        </is>
      </c>
      <c r="C4462" t="inlineStr">
        <is>
          <t>Micah DeBose (RS FR) •</t>
        </is>
      </c>
      <c r="D4462" t="inlineStr">
        <is>
          <t>Kevo Wesley (GR)</t>
        </is>
      </c>
    </row>
    <row r="4463">
      <c r="A4463" t="inlineStr">
        <is>
          <t>Vanderbilt</t>
        </is>
      </c>
      <c r="B4463" t="inlineStr">
        <is>
          <t>ST</t>
        </is>
      </c>
      <c r="C4463" t="inlineStr">
        <is>
          <t>Orion Irving (RS SR) •</t>
        </is>
      </c>
      <c r="D4463" t="inlineStr">
        <is>
          <t>Clinton Azubuike (RS SO) •</t>
        </is>
      </c>
    </row>
    <row r="4464">
      <c r="A4464" t="inlineStr">
        <is>
          <t>Vanderbilt</t>
        </is>
      </c>
      <c r="B4464" t="inlineStr">
        <is>
          <t>LDE</t>
        </is>
      </c>
      <c r="C4464" t="inlineStr">
        <is>
          <t>Brian Allen Jr. (GR) •</t>
        </is>
      </c>
      <c r="D4464" t="inlineStr">
        <is>
          <t>Jake Stanish (RS FR)</t>
        </is>
      </c>
      <c r="E4464" t="inlineStr">
        <is>
          <t>CJ Jackson (RS SO) •</t>
        </is>
      </c>
      <c r="F4464" t="inlineStr">
        <is>
          <t>Hayden Bray (GR) •</t>
        </is>
      </c>
    </row>
    <row r="4465">
      <c r="A4465" t="inlineStr">
        <is>
          <t>Vanderbilt</t>
        </is>
      </c>
      <c r="B4465" t="inlineStr">
        <is>
          <t>NT</t>
        </is>
      </c>
      <c r="C4465" t="inlineStr">
        <is>
          <t>Yilanan Ouattara (GR)</t>
        </is>
      </c>
      <c r="D4465" t="inlineStr">
        <is>
          <t>Talan Carter (JR) •</t>
        </is>
      </c>
      <c r="E4465" t="inlineStr">
        <is>
          <t>Mike Diatta (GR) •</t>
        </is>
      </c>
    </row>
    <row r="4466">
      <c r="A4466" t="inlineStr">
        <is>
          <t>Vanderbilt</t>
        </is>
      </c>
      <c r="B4466" t="inlineStr">
        <is>
          <t>DT</t>
        </is>
      </c>
      <c r="C4466" t="inlineStr">
        <is>
          <t>Glenn Seabrooks III (JR)</t>
        </is>
      </c>
      <c r="D4466" t="inlineStr">
        <is>
          <t>Jaylon Stone (RS JR) •</t>
        </is>
      </c>
      <c r="E4466" t="inlineStr">
        <is>
          <t>Bradley Mann (GR)</t>
        </is>
      </c>
      <c r="F4466" t="inlineStr">
        <is>
          <t>Aaron Bryant (RS SR) •</t>
        </is>
      </c>
    </row>
    <row r="4467">
      <c r="A4467" t="inlineStr">
        <is>
          <t>Vanderbilt</t>
        </is>
      </c>
      <c r="B4467" t="inlineStr">
        <is>
          <t>RDE</t>
        </is>
      </c>
      <c r="C4467" t="inlineStr">
        <is>
          <t>Miles Capers (GR)</t>
        </is>
      </c>
      <c r="D4467" t="inlineStr">
        <is>
          <t>Edwin Kolenge (GR) •</t>
        </is>
      </c>
      <c r="E4467" t="inlineStr">
        <is>
          <t>Mason Carter (RS SO)</t>
        </is>
      </c>
      <c r="F4467" t="inlineStr">
        <is>
          <t>Jace McCallum (FR)</t>
        </is>
      </c>
    </row>
    <row r="4468">
      <c r="A4468" t="inlineStr">
        <is>
          <t>Vanderbilt</t>
        </is>
      </c>
      <c r="B4468" t="inlineStr">
        <is>
          <t>WLB</t>
        </is>
      </c>
      <c r="C4468" t="inlineStr">
        <is>
          <t>Bryan Longwell (SR)</t>
        </is>
      </c>
      <c r="D4468" t="inlineStr">
        <is>
          <t>Bryce Cowan (RS SR)</t>
        </is>
      </c>
      <c r="E4468" t="inlineStr">
        <is>
          <t>Jailen Ruth (RS JR)</t>
        </is>
      </c>
    </row>
    <row r="4469">
      <c r="A4469" t="inlineStr">
        <is>
          <t>Vanderbilt</t>
        </is>
      </c>
      <c r="B4469" t="inlineStr">
        <is>
          <t>MLB</t>
        </is>
      </c>
      <c r="C4469" t="inlineStr">
        <is>
          <t>Nick Rinaldi (GR)</t>
        </is>
      </c>
      <c r="D4469" t="inlineStr">
        <is>
          <t>Jamison Curtis (RS SO)</t>
        </is>
      </c>
      <c r="E4469" t="inlineStr">
        <is>
          <t>Austin Howard (SO)</t>
        </is>
      </c>
    </row>
    <row r="4470">
      <c r="A4470" t="inlineStr">
        <is>
          <t>Vanderbilt</t>
        </is>
      </c>
      <c r="B4470" t="inlineStr">
        <is>
          <t>LCB</t>
        </is>
      </c>
      <c r="C4470" t="inlineStr">
        <is>
          <t>Jordan Matthews (RS JR) •</t>
        </is>
      </c>
      <c r="D4470" t="inlineStr">
        <is>
          <t>Cayden Daniels (RS FR)</t>
        </is>
      </c>
      <c r="E4470" t="inlineStr">
        <is>
          <t>Jaylin Davies (GR) •</t>
        </is>
      </c>
    </row>
    <row r="4471">
      <c r="A4471" t="inlineStr">
        <is>
          <t>Vanderbilt</t>
        </is>
      </c>
      <c r="B4471" t="inlineStr">
        <is>
          <t>SS</t>
        </is>
      </c>
      <c r="C4471" t="inlineStr">
        <is>
          <t>Ricardo Jones (JR) •</t>
        </is>
      </c>
      <c r="D4471" t="inlineStr">
        <is>
          <t>Jalen Gilbert (RS JR)</t>
        </is>
      </c>
    </row>
    <row r="4472">
      <c r="A4472" t="inlineStr">
        <is>
          <t>Vanderbilt</t>
        </is>
      </c>
      <c r="B4472" t="inlineStr">
        <is>
          <t>FS</t>
        </is>
      </c>
      <c r="C4472" t="inlineStr">
        <is>
          <t>Dontae Carter (JR)</t>
        </is>
      </c>
      <c r="D4472" t="inlineStr">
        <is>
          <t>Carson Lawrence (SO)</t>
        </is>
      </c>
    </row>
    <row r="4473">
      <c r="A4473" t="inlineStr">
        <is>
          <t>Vanderbilt</t>
        </is>
      </c>
      <c r="B4473" t="inlineStr">
        <is>
          <t>RCB</t>
        </is>
      </c>
      <c r="C4473" t="inlineStr">
        <is>
          <t>Martel Hight (SR)</t>
        </is>
      </c>
      <c r="D4473" t="inlineStr">
        <is>
          <t>Cobey Sellers (RS FR) •</t>
        </is>
      </c>
    </row>
    <row r="4474">
      <c r="A4474" t="inlineStr">
        <is>
          <t>Vanderbilt</t>
        </is>
      </c>
      <c r="C4474" t="inlineStr">
        <is>
          <t>SPECIAL TEAMS (OurLads 06/06/2026)</t>
        </is>
      </c>
    </row>
    <row r="4475">
      <c r="A4475" t="inlineStr">
        <is>
          <t>Vanderbilt</t>
        </is>
      </c>
      <c r="B4475" t="inlineStr">
        <is>
          <t>PT</t>
        </is>
      </c>
      <c r="C4475" t="inlineStr">
        <is>
          <t>Tyler Ebel (RS SR) •</t>
        </is>
      </c>
      <c r="D4475" t="inlineStr">
        <is>
          <t>Conor Weasler (RS JR)</t>
        </is>
      </c>
    </row>
    <row r="4476">
      <c r="A4476" t="inlineStr">
        <is>
          <t>Vanderbilt</t>
        </is>
      </c>
      <c r="B4476" t="inlineStr">
        <is>
          <t>PK</t>
        </is>
      </c>
      <c r="C4476" t="inlineStr">
        <is>
          <t>Brock Taylor (RS JR)</t>
        </is>
      </c>
      <c r="D4476" t="inlineStr">
        <is>
          <t>Justin Dewers (RS FR)</t>
        </is>
      </c>
    </row>
    <row r="4477">
      <c r="A4477" t="inlineStr">
        <is>
          <t>Vanderbilt</t>
        </is>
      </c>
      <c r="B4477" t="inlineStr">
        <is>
          <t>KO</t>
        </is>
      </c>
      <c r="C4477" t="inlineStr">
        <is>
          <t>Brock Taylor (RS JR)</t>
        </is>
      </c>
      <c r="D4477" t="inlineStr">
        <is>
          <t>Justin Dewers (RS FR)</t>
        </is>
      </c>
    </row>
    <row r="4478">
      <c r="A4478" t="inlineStr">
        <is>
          <t>Vanderbilt</t>
        </is>
      </c>
      <c r="B4478" t="inlineStr">
        <is>
          <t>LS</t>
        </is>
      </c>
      <c r="C4478" t="inlineStr">
        <is>
          <t>Kaden Schickel (GR) •</t>
        </is>
      </c>
      <c r="D4478" t="inlineStr">
        <is>
          <t>Stone Owens (RS FR)</t>
        </is>
      </c>
    </row>
    <row r="4479">
      <c r="A4479" t="inlineStr">
        <is>
          <t>Vanderbilt</t>
        </is>
      </c>
      <c r="B4479" t="inlineStr">
        <is>
          <t>H</t>
        </is>
      </c>
      <c r="C4479" t="inlineStr">
        <is>
          <t>Tyler Ebel (RS SR) •</t>
        </is>
      </c>
      <c r="D4479" t="inlineStr">
        <is>
          <t>Conor Weasler (RS JR)</t>
        </is>
      </c>
    </row>
    <row r="4480">
      <c r="A4480" t="inlineStr">
        <is>
          <t>Vanderbilt</t>
        </is>
      </c>
      <c r="B4480" t="inlineStr">
        <is>
          <t>PR</t>
        </is>
      </c>
      <c r="C4480" t="inlineStr">
        <is>
          <t>Martel Hight (SR)</t>
        </is>
      </c>
      <c r="D4480" t="inlineStr">
        <is>
          <t>Tristen Brown (JR)</t>
        </is>
      </c>
    </row>
    <row r="4481">
      <c r="A4481" t="inlineStr">
        <is>
          <t>Vanderbilt</t>
        </is>
      </c>
      <c r="B4481" t="inlineStr">
        <is>
          <t>KR</t>
        </is>
      </c>
      <c r="C4481" t="inlineStr">
        <is>
          <t>Kayleb Barnett (SO)</t>
        </is>
      </c>
      <c r="D4481" t="inlineStr">
        <is>
          <t>Dontae Carter (JR)</t>
        </is>
      </c>
    </row>
    <row r="4482">
      <c r="A4482" t="inlineStr">
        <is>
          <t>Virginia</t>
        </is>
      </c>
      <c r="C4482" t="inlineStr">
        <is>
          <t>OFFENSE — Multiple Pro Style (OurLads 06/08/2026)</t>
        </is>
      </c>
    </row>
    <row r="4483">
      <c r="A4483" t="inlineStr">
        <is>
          <t>Virginia</t>
        </is>
      </c>
      <c r="B4483" t="inlineStr">
        <is>
          <t>WR-X</t>
        </is>
      </c>
      <c r="C4483" t="inlineStr">
        <is>
          <t>Da'Shawn Martin (JR) •</t>
        </is>
      </c>
      <c r="D4483" t="inlineStr">
        <is>
          <t>Dillon Newton-Short (SO)</t>
        </is>
      </c>
      <c r="E4483" t="inlineStr">
        <is>
          <t>TyLyric Coleman (RS JR)</t>
        </is>
      </c>
      <c r="F4483" t="inlineStr">
        <is>
          <t>Dylan Cope (FR)</t>
        </is>
      </c>
    </row>
    <row r="4484">
      <c r="A4484" t="inlineStr">
        <is>
          <t>Virginia</t>
        </is>
      </c>
      <c r="B4484" t="inlineStr">
        <is>
          <t>WR-Z</t>
        </is>
      </c>
      <c r="C4484" t="inlineStr">
        <is>
          <t>Rico Flores Jr. (GR) •</t>
        </is>
      </c>
      <c r="D4484" t="inlineStr">
        <is>
          <t>Isaiah Robinson (SO)</t>
        </is>
      </c>
      <c r="E4484" t="inlineStr">
        <is>
          <t>Josiah Abdullah (RS FR)</t>
        </is>
      </c>
    </row>
    <row r="4485">
      <c r="A4485" t="inlineStr">
        <is>
          <t>Virginia</t>
        </is>
      </c>
      <c r="B4485" t="inlineStr">
        <is>
          <t>WR-SL</t>
        </is>
      </c>
      <c r="C4485" t="inlineStr">
        <is>
          <t>Kameron Courtney (JR)</t>
        </is>
      </c>
      <c r="D4485" t="inlineStr">
        <is>
          <t>Jacquon Gibson (GR) •</t>
        </is>
      </c>
      <c r="E4485" t="inlineStr">
        <is>
          <t>Tyson Davis (GR) •</t>
        </is>
      </c>
    </row>
    <row r="4486">
      <c r="A4486" t="inlineStr">
        <is>
          <t>Virginia</t>
        </is>
      </c>
      <c r="B4486" t="inlineStr">
        <is>
          <t>LT</t>
        </is>
      </c>
      <c r="C4486" t="inlineStr">
        <is>
          <t>McKale Boley (GR)</t>
        </is>
      </c>
      <c r="D4486" t="inlineStr">
        <is>
          <t>Ben York (RS SO)</t>
        </is>
      </c>
    </row>
    <row r="4487">
      <c r="A4487" t="inlineStr">
        <is>
          <t>Virginia</t>
        </is>
      </c>
      <c r="B4487" t="inlineStr">
        <is>
          <t>LG</t>
        </is>
      </c>
      <c r="C4487" t="inlineStr">
        <is>
          <t>Noah Josey (GR)</t>
        </is>
      </c>
      <c r="D4487" t="inlineStr">
        <is>
          <t>Cole Surber (RS JR)</t>
        </is>
      </c>
      <c r="E4487" t="inlineStr">
        <is>
          <t>Grayson Reid (RS FR)</t>
        </is>
      </c>
    </row>
    <row r="4488">
      <c r="A4488" t="inlineStr">
        <is>
          <t>Virginia</t>
        </is>
      </c>
      <c r="B4488" t="inlineStr">
        <is>
          <t>C</t>
        </is>
      </c>
      <c r="C4488" t="inlineStr">
        <is>
          <t>Drake Metcalf (GR) •</t>
        </is>
      </c>
      <c r="D4488" t="inlineStr">
        <is>
          <t>Ryan Brubaker (GR) •</t>
        </is>
      </c>
      <c r="E4488" t="inlineStr">
        <is>
          <t>Noah Hartsoe (GR)</t>
        </is>
      </c>
    </row>
    <row r="4489">
      <c r="A4489" t="inlineStr">
        <is>
          <t>Virginia</t>
        </is>
      </c>
      <c r="B4489" t="inlineStr">
        <is>
          <t>RG</t>
        </is>
      </c>
      <c r="C4489" t="inlineStr">
        <is>
          <t>Makilan Thomas (GR) •</t>
        </is>
      </c>
      <c r="D4489" t="inlineStr">
        <is>
          <t>Grant Ellinger (RS SO)</t>
        </is>
      </c>
      <c r="E4489" t="inlineStr">
        <is>
          <t>Dane Steele (RS JR)</t>
        </is>
      </c>
    </row>
    <row r="4490">
      <c r="A4490" t="inlineStr">
        <is>
          <t>Virginia</t>
        </is>
      </c>
      <c r="B4490" t="inlineStr">
        <is>
          <t>RT</t>
        </is>
      </c>
      <c r="C4490" t="inlineStr">
        <is>
          <t>Monroe Mills (GR) •</t>
        </is>
      </c>
      <c r="D4490" t="inlineStr">
        <is>
          <t>Jon Adair (RS FR)</t>
        </is>
      </c>
      <c r="E4490" t="inlineStr">
        <is>
          <t>Alex Payne (RS FR) •</t>
        </is>
      </c>
    </row>
    <row r="4491">
      <c r="A4491" t="inlineStr">
        <is>
          <t>Virginia</t>
        </is>
      </c>
      <c r="B4491" t="inlineStr">
        <is>
          <t>TE</t>
        </is>
      </c>
      <c r="C4491" t="inlineStr">
        <is>
          <t>Dakota Twitty (GR)</t>
        </is>
      </c>
      <c r="D4491" t="inlineStr">
        <is>
          <t>John Rogers (RS SO)</t>
        </is>
      </c>
      <c r="E4491" t="inlineStr">
        <is>
          <t>Connor Cox (SR) •</t>
        </is>
      </c>
    </row>
    <row r="4492">
      <c r="A4492" t="inlineStr">
        <is>
          <t>Virginia</t>
        </is>
      </c>
      <c r="B4492" t="inlineStr">
        <is>
          <t>QB</t>
        </is>
      </c>
      <c r="C4492" t="inlineStr">
        <is>
          <t>Beau Pribula (GR) •</t>
        </is>
      </c>
      <c r="D4492" t="inlineStr">
        <is>
          <t>Eli Holstein (RS JR) •</t>
        </is>
      </c>
      <c r="E4492" t="inlineStr">
        <is>
          <t>Cole Geer (RS FR)</t>
        </is>
      </c>
    </row>
    <row r="4493">
      <c r="A4493" t="inlineStr">
        <is>
          <t>Virginia</t>
        </is>
      </c>
      <c r="B4493" t="inlineStr">
        <is>
          <t>RB</t>
        </is>
      </c>
      <c r="C4493" t="inlineStr">
        <is>
          <t>Peyton Lewis (JR) •</t>
        </is>
      </c>
      <c r="D4493" t="inlineStr">
        <is>
          <t>Jekail Middlebrook (RS JR) •</t>
        </is>
      </c>
      <c r="E4493" t="inlineStr">
        <is>
          <t>Solomon Beebe (JR) •</t>
        </is>
      </c>
      <c r="F4493" t="inlineStr">
        <is>
          <t>Xay Davis (RS FR)</t>
        </is>
      </c>
    </row>
    <row r="4494">
      <c r="A4494" t="inlineStr">
        <is>
          <t>Virginia</t>
        </is>
      </c>
      <c r="B4494" t="inlineStr">
        <is>
          <t>BAN</t>
        </is>
      </c>
      <c r="C4494" t="inlineStr">
        <is>
          <t>Matthew Fobbs-White (SR) •</t>
        </is>
      </c>
      <c r="D4494" t="inlineStr">
        <is>
          <t>Nnanna Anyanwu (GR) •</t>
        </is>
      </c>
      <c r="E4494" t="inlineStr">
        <is>
          <t>Billy Koudelka (RS SO)</t>
        </is>
      </c>
      <c r="F4494" t="inlineStr">
        <is>
          <t>Devon Baxter (RS SO) •</t>
        </is>
      </c>
    </row>
    <row r="4495">
      <c r="A4495" t="inlineStr">
        <is>
          <t>Virginia</t>
        </is>
      </c>
    </row>
    <row r="4496">
      <c r="A4496" t="inlineStr">
        <is>
          <t>Virginia</t>
        </is>
      </c>
      <c r="C4496" t="inlineStr">
        <is>
          <t>DEFENSE — Multiple 4-2-5 (OurLads 06/08/2026)</t>
        </is>
      </c>
    </row>
    <row r="4497">
      <c r="A4497" t="inlineStr">
        <is>
          <t>Virginia</t>
        </is>
      </c>
      <c r="B4497" t="inlineStr">
        <is>
          <t>DE</t>
        </is>
      </c>
      <c r="C4497" t="inlineStr">
        <is>
          <t>Fisher Camac (RS SR) •</t>
        </is>
      </c>
      <c r="D4497" t="inlineStr">
        <is>
          <t>Ezekiel Larry (GR) •</t>
        </is>
      </c>
      <c r="E4497" t="inlineStr">
        <is>
          <t>Justin Townsend (GR) •</t>
        </is>
      </c>
      <c r="F4497" t="inlineStr">
        <is>
          <t>Jewett Hayes (RS SO)</t>
        </is>
      </c>
    </row>
    <row r="4498">
      <c r="A4498" t="inlineStr">
        <is>
          <t>Virginia</t>
        </is>
      </c>
      <c r="B4498" t="inlineStr">
        <is>
          <t>NT</t>
        </is>
      </c>
      <c r="C4498" t="inlineStr">
        <is>
          <t>Anthony Britton (RS JR)</t>
        </is>
      </c>
      <c r="D4498" t="inlineStr">
        <is>
          <t>Kervins Choute (GR) •</t>
        </is>
      </c>
      <c r="E4498" t="inlineStr">
        <is>
          <t>Sichan John (RS FR)</t>
        </is>
      </c>
    </row>
    <row r="4499">
      <c r="A4499" t="inlineStr">
        <is>
          <t>Virginia</t>
        </is>
      </c>
      <c r="B4499" t="inlineStr">
        <is>
          <t>DT</t>
        </is>
      </c>
      <c r="C4499" t="inlineStr">
        <is>
          <t>Jason Hammond (RS JR)</t>
        </is>
      </c>
      <c r="D4499" t="inlineStr">
        <is>
          <t>Darrion Henry-Young (GR) •</t>
        </is>
      </c>
      <c r="E4499" t="inlineStr">
        <is>
          <t>Jonathan Allen (RS JR) •</t>
        </is>
      </c>
    </row>
    <row r="4500">
      <c r="A4500" t="inlineStr">
        <is>
          <t>Virginia</t>
        </is>
      </c>
      <c r="B4500" t="inlineStr">
        <is>
          <t>WLB</t>
        </is>
      </c>
      <c r="C4500" t="inlineStr">
        <is>
          <t>Maddox Marcellus (SR) •</t>
        </is>
      </c>
      <c r="D4500" t="inlineStr">
        <is>
          <t>Caleb Hardy (SR)</t>
        </is>
      </c>
      <c r="E4500" t="inlineStr">
        <is>
          <t>Dallas Brannon (FR)</t>
        </is>
      </c>
      <c r="F4500" t="inlineStr">
        <is>
          <t>Myles Brown (RS SO)</t>
        </is>
      </c>
    </row>
    <row r="4501">
      <c r="A4501" t="inlineStr">
        <is>
          <t>Virginia</t>
        </is>
      </c>
      <c r="B4501" t="inlineStr">
        <is>
          <t>MLB</t>
        </is>
      </c>
      <c r="C4501" t="inlineStr">
        <is>
          <t>Kam Robinson (SR)</t>
        </is>
      </c>
      <c r="D4501" t="inlineStr">
        <is>
          <t>Landon Danley (RS JR)</t>
        </is>
      </c>
      <c r="E4501" t="inlineStr">
        <is>
          <t>Justin Rowe (RS FR)</t>
        </is>
      </c>
      <c r="F4501" t="inlineStr">
        <is>
          <t>Isaiah Reese (RS FR)</t>
        </is>
      </c>
    </row>
    <row r="4502">
      <c r="A4502" t="inlineStr">
        <is>
          <t>Virginia</t>
        </is>
      </c>
      <c r="B4502" t="inlineStr">
        <is>
          <t>LCB</t>
        </is>
      </c>
      <c r="C4502" t="inlineStr">
        <is>
          <t>Donavon Platt (GR) •</t>
        </is>
      </c>
      <c r="D4502" t="inlineStr">
        <is>
          <t>Jam Jackson (GR) •</t>
        </is>
      </c>
      <c r="E4502" t="inlineStr">
        <is>
          <t>Patrick Campbell (GR) •</t>
        </is>
      </c>
    </row>
    <row r="4503">
      <c r="A4503" t="inlineStr">
        <is>
          <t>Virginia</t>
        </is>
      </c>
      <c r="B4503" t="inlineStr">
        <is>
          <t>SS</t>
        </is>
      </c>
      <c r="C4503" t="inlineStr">
        <is>
          <t>Ethan Minter (RS SO)</t>
        </is>
      </c>
      <c r="D4503" t="inlineStr">
        <is>
          <t>Christian Ellis (GR) •</t>
        </is>
      </c>
    </row>
    <row r="4504">
      <c r="A4504" t="inlineStr">
        <is>
          <t>Virginia</t>
        </is>
      </c>
      <c r="B4504" t="inlineStr">
        <is>
          <t>FS</t>
        </is>
      </c>
      <c r="C4504" t="inlineStr">
        <is>
          <t>Brandyn Hillman (SR) •</t>
        </is>
      </c>
      <c r="D4504" t="inlineStr">
        <is>
          <t>Jalen McNair (GR) •</t>
        </is>
      </c>
      <c r="E4504" t="inlineStr">
        <is>
          <t>Montino Williams (SO)</t>
        </is>
      </c>
    </row>
    <row r="4505">
      <c r="A4505" t="inlineStr">
        <is>
          <t>Virginia</t>
        </is>
      </c>
      <c r="B4505" t="inlineStr">
        <is>
          <t>RCB</t>
        </is>
      </c>
      <c r="C4505" t="inlineStr">
        <is>
          <t>Jacobie Henderson (GR) •</t>
        </is>
      </c>
      <c r="D4505" t="inlineStr">
        <is>
          <t>Omillio Agard (RS SO) •</t>
        </is>
      </c>
      <c r="E4505" t="inlineStr">
        <is>
          <t>Josiah Persinger (SO)</t>
        </is>
      </c>
    </row>
    <row r="4506">
      <c r="A4506" t="inlineStr">
        <is>
          <t>Virginia</t>
        </is>
      </c>
      <c r="B4506" t="inlineStr">
        <is>
          <t>SPUR</t>
        </is>
      </c>
      <c r="C4506" t="inlineStr">
        <is>
          <t>Corey Costner (SO)</t>
        </is>
      </c>
      <c r="D4506" t="inlineStr">
        <is>
          <t>Jaylen Jones (RS JR) •</t>
        </is>
      </c>
      <c r="E4506" t="inlineStr">
        <is>
          <t>Keke Adams (RS SO)</t>
        </is>
      </c>
    </row>
    <row r="4507">
      <c r="A4507" t="inlineStr">
        <is>
          <t>Virginia</t>
        </is>
      </c>
    </row>
    <row r="4508">
      <c r="A4508" t="inlineStr">
        <is>
          <t>Virginia</t>
        </is>
      </c>
    </row>
    <row r="4509">
      <c r="A4509" t="inlineStr">
        <is>
          <t>Virginia</t>
        </is>
      </c>
      <c r="C4509" t="inlineStr">
        <is>
          <t>SPECIAL TEAMS (OurLads 06/08/2026)</t>
        </is>
      </c>
    </row>
    <row r="4510">
      <c r="A4510" t="inlineStr">
        <is>
          <t>Virginia</t>
        </is>
      </c>
      <c r="B4510" t="inlineStr">
        <is>
          <t>PT</t>
        </is>
      </c>
      <c r="C4510" t="inlineStr">
        <is>
          <t>Daniel Sparks (GR) •</t>
        </is>
      </c>
      <c r="D4510" t="inlineStr">
        <is>
          <t>Elijah Slibeck (RS JR)</t>
        </is>
      </c>
    </row>
    <row r="4511">
      <c r="A4511" t="inlineStr">
        <is>
          <t>Virginia</t>
        </is>
      </c>
      <c r="B4511" t="inlineStr">
        <is>
          <t>PK</t>
        </is>
      </c>
      <c r="C4511" t="inlineStr">
        <is>
          <t>Will Bettridge (GR)</t>
        </is>
      </c>
    </row>
    <row r="4512">
      <c r="A4512" t="inlineStr">
        <is>
          <t>Virginia</t>
        </is>
      </c>
      <c r="B4512" t="inlineStr">
        <is>
          <t>KO</t>
        </is>
      </c>
      <c r="C4512" t="inlineStr">
        <is>
          <t>Elijah Slibeck (RS JR)</t>
        </is>
      </c>
      <c r="D4512" t="inlineStr">
        <is>
          <t>Daniel Sparks (GR) •</t>
        </is>
      </c>
    </row>
    <row r="4513">
      <c r="A4513" t="inlineStr">
        <is>
          <t>Virginia</t>
        </is>
      </c>
      <c r="B4513" t="inlineStr">
        <is>
          <t>LS</t>
        </is>
      </c>
      <c r="C4513" t="inlineStr">
        <is>
          <t>Wyatt Rubinoff (JR) •</t>
        </is>
      </c>
      <c r="D4513" t="inlineStr">
        <is>
          <t>Jacob Tannenbaum (RS FR)</t>
        </is>
      </c>
    </row>
    <row r="4514">
      <c r="A4514" t="inlineStr">
        <is>
          <t>Virginia</t>
        </is>
      </c>
      <c r="B4514" t="inlineStr">
        <is>
          <t>H</t>
        </is>
      </c>
      <c r="C4514" t="inlineStr">
        <is>
          <t>Daniel Sparks (GR) •</t>
        </is>
      </c>
      <c r="D4514" t="inlineStr">
        <is>
          <t>Elijah Slibeck (RS JR)</t>
        </is>
      </c>
    </row>
    <row r="4515">
      <c r="A4515" t="inlineStr">
        <is>
          <t>Virginia</t>
        </is>
      </c>
      <c r="B4515" t="inlineStr">
        <is>
          <t>PR</t>
        </is>
      </c>
      <c r="C4515" t="inlineStr">
        <is>
          <t>Jacquon Gibson (GR) •</t>
        </is>
      </c>
      <c r="D4515" t="inlineStr">
        <is>
          <t>Solomon Beebe (JR) •</t>
        </is>
      </c>
      <c r="E4515" t="inlineStr">
        <is>
          <t>Da'Shawn Martin (JR) •</t>
        </is>
      </c>
    </row>
    <row r="4516">
      <c r="A4516" t="inlineStr">
        <is>
          <t>Virginia</t>
        </is>
      </c>
      <c r="B4516" t="inlineStr">
        <is>
          <t>KR</t>
        </is>
      </c>
      <c r="C4516" t="inlineStr">
        <is>
          <t>Solomon Beebe (JR) •</t>
        </is>
      </c>
      <c r="D4516" t="inlineStr">
        <is>
          <t>Peyton Lewis (JR) •</t>
        </is>
      </c>
      <c r="E4516" t="inlineStr">
        <is>
          <t>Xay Davis (RS FR)</t>
        </is>
      </c>
    </row>
    <row r="4517">
      <c r="A4517" t="inlineStr">
        <is>
          <t>Virginia Tech</t>
        </is>
      </c>
      <c r="C4517" t="inlineStr">
        <is>
          <t>OFFENSE — Multiple (OurLads 07/23/2026)</t>
        </is>
      </c>
    </row>
    <row r="4518">
      <c r="A4518" t="inlineStr">
        <is>
          <t>Virginia Tech</t>
        </is>
      </c>
      <c r="B4518" t="inlineStr">
        <is>
          <t>WR-X</t>
        </is>
      </c>
      <c r="C4518" t="inlineStr">
        <is>
          <t>Que'Sean Brown (RS JR) •</t>
        </is>
      </c>
      <c r="D4518" t="inlineStr">
        <is>
          <t>Marlion Jackson (RS SR) •</t>
        </is>
      </c>
      <c r="E4518" t="inlineStr">
        <is>
          <t>Keylen Adams (RS SO)</t>
        </is>
      </c>
    </row>
    <row r="4519">
      <c r="A4519" t="inlineStr">
        <is>
          <t>Virginia Tech</t>
        </is>
      </c>
      <c r="B4519" t="inlineStr">
        <is>
          <t>WR-Z</t>
        </is>
      </c>
      <c r="C4519" t="inlineStr">
        <is>
          <t>Ayden Greene (SR)</t>
        </is>
      </c>
      <c r="D4519" t="inlineStr">
        <is>
          <t>Chanz Wiggins (RS SO)</t>
        </is>
      </c>
      <c r="E4519" t="inlineStr">
        <is>
          <t>Shamarius Peterkin (SO)</t>
        </is>
      </c>
    </row>
    <row r="4520">
      <c r="A4520" t="inlineStr">
        <is>
          <t>Virginia Tech</t>
        </is>
      </c>
      <c r="B4520" t="inlineStr">
        <is>
          <t>WR-SL</t>
        </is>
      </c>
      <c r="C4520" t="inlineStr">
        <is>
          <t>Takye Heath (RS JR)</t>
        </is>
      </c>
      <c r="D4520" t="inlineStr">
        <is>
          <t>Tyseer Denmark (RS SO) •</t>
        </is>
      </c>
    </row>
    <row r="4521">
      <c r="A4521" t="inlineStr">
        <is>
          <t>Virginia Tech</t>
        </is>
      </c>
      <c r="B4521" t="inlineStr">
        <is>
          <t>LT</t>
        </is>
      </c>
      <c r="C4521" t="inlineStr">
        <is>
          <t>Logan Howland (RS JR) •</t>
        </is>
      </c>
      <c r="D4521" t="inlineStr">
        <is>
          <t>Justin Terry (RS SO) •</t>
        </is>
      </c>
    </row>
    <row r="4522">
      <c r="A4522" t="inlineStr">
        <is>
          <t>Virginia Tech</t>
        </is>
      </c>
      <c r="B4522" t="inlineStr">
        <is>
          <t>LG</t>
        </is>
      </c>
      <c r="C4522" t="inlineStr">
        <is>
          <t>Layth Ghannam (RS JR)</t>
        </is>
      </c>
      <c r="D4522" t="inlineStr">
        <is>
          <t>Benjamin Eziuka (FR)</t>
        </is>
      </c>
      <c r="E4522" t="inlineStr">
        <is>
          <t>Gavin Crawford (RS FR)</t>
        </is>
      </c>
    </row>
    <row r="4523">
      <c r="A4523" t="inlineStr">
        <is>
          <t>Virginia Tech</t>
        </is>
      </c>
      <c r="B4523" t="inlineStr">
        <is>
          <t>C</t>
        </is>
      </c>
      <c r="C4523" t="inlineStr">
        <is>
          <t>Kyle Altuner (RS SO) •</t>
        </is>
      </c>
      <c r="D4523" t="inlineStr">
        <is>
          <t>Michael Troutman III (RS FR) •</t>
        </is>
      </c>
      <c r="E4523" t="inlineStr">
        <is>
          <t>Tommy Ricard (RS SO)</t>
        </is>
      </c>
    </row>
    <row r="4524">
      <c r="A4524" t="inlineStr">
        <is>
          <t>Virginia Tech</t>
        </is>
      </c>
      <c r="B4524" t="inlineStr">
        <is>
          <t>RG</t>
        </is>
      </c>
      <c r="C4524" t="inlineStr">
        <is>
          <t>Montavious Cunningham (GR) •</t>
        </is>
      </c>
      <c r="D4524" t="inlineStr">
        <is>
          <t>Brody Meadows (RS SR)</t>
        </is>
      </c>
      <c r="E4524" t="inlineStr">
        <is>
          <t>Lucas Austin (RS SO) •</t>
        </is>
      </c>
    </row>
    <row r="4525">
      <c r="A4525" t="inlineStr">
        <is>
          <t>Virginia Tech</t>
        </is>
      </c>
      <c r="B4525" t="inlineStr">
        <is>
          <t>RT</t>
        </is>
      </c>
      <c r="C4525" t="inlineStr">
        <is>
          <t>Aidan Lynch (RS SO)</t>
        </is>
      </c>
      <c r="D4525" t="inlineStr">
        <is>
          <t>Johnny Garrett (RS SR)</t>
        </is>
      </c>
    </row>
    <row r="4526">
      <c r="A4526" t="inlineStr">
        <is>
          <t>Virginia Tech</t>
        </is>
      </c>
      <c r="B4526" t="inlineStr">
        <is>
          <t>TE</t>
        </is>
      </c>
      <c r="C4526" t="inlineStr">
        <is>
          <t>Luke Reynolds (JR) •</t>
        </is>
      </c>
      <c r="D4526" t="inlineStr">
        <is>
          <t>Benji Gosnell (RS SR)</t>
        </is>
      </c>
      <c r="E4526" t="inlineStr">
        <is>
          <t>Ja'Ricous Hairston (RS JR)</t>
        </is>
      </c>
    </row>
    <row r="4527">
      <c r="A4527" t="inlineStr">
        <is>
          <t>Virginia Tech</t>
        </is>
      </c>
      <c r="B4527" t="inlineStr">
        <is>
          <t>QB</t>
        </is>
      </c>
      <c r="C4527" t="inlineStr">
        <is>
          <t>Ethan Grunkemeyer (RS SO) •</t>
        </is>
      </c>
      <c r="D4527" t="inlineStr">
        <is>
          <t>Bryce Baker (RS FR) •</t>
        </is>
      </c>
      <c r="E4527" t="inlineStr">
        <is>
          <t>Kelden Ryan (RS FR)</t>
        </is>
      </c>
    </row>
    <row r="4528">
      <c r="A4528" t="inlineStr">
        <is>
          <t>Virginia Tech</t>
        </is>
      </c>
      <c r="B4528" t="inlineStr">
        <is>
          <t>RB</t>
        </is>
      </c>
      <c r="C4528" t="inlineStr">
        <is>
          <t>Marcellous Hawkins (RS SR) •</t>
        </is>
      </c>
      <c r="D4528" t="inlineStr">
        <is>
          <t>Jeffrey Overton Jr. (RS FR)</t>
        </is>
      </c>
      <c r="E4528" t="inlineStr">
        <is>
          <t>Bill Davis (RS JR) •</t>
        </is>
      </c>
      <c r="F4528" t="inlineStr">
        <is>
          <t>Tyler Mason (RS SO)</t>
        </is>
      </c>
    </row>
    <row r="4529">
      <c r="A4529" t="inlineStr">
        <is>
          <t>Virginia Tech</t>
        </is>
      </c>
    </row>
    <row r="4530">
      <c r="A4530" t="inlineStr">
        <is>
          <t>Virginia Tech</t>
        </is>
      </c>
    </row>
    <row r="4531">
      <c r="A4531" t="inlineStr">
        <is>
          <t>Virginia Tech</t>
        </is>
      </c>
      <c r="C4531" t="inlineStr">
        <is>
          <t>DEFENSE — 4-2-5 (OurLads 07/23/2026)</t>
        </is>
      </c>
    </row>
    <row r="4532">
      <c r="A4532" t="inlineStr">
        <is>
          <t>Virginia Tech</t>
        </is>
      </c>
      <c r="B4532" t="inlineStr">
        <is>
          <t>LDE</t>
        </is>
      </c>
      <c r="C4532" t="inlineStr">
        <is>
          <t>Javion Hilson (RS FR) •</t>
        </is>
      </c>
      <c r="D4532" t="inlineStr">
        <is>
          <t>Mylachi Williams (RS SO) •</t>
        </is>
      </c>
      <c r="E4532" t="inlineStr">
        <is>
          <t>Samuel Okunlola (RS SR) •</t>
        </is>
      </c>
      <c r="F4532" t="inlineStr">
        <is>
          <t>Deric Dandy (RS SO)</t>
        </is>
      </c>
    </row>
    <row r="4533">
      <c r="A4533" t="inlineStr">
        <is>
          <t>Virginia Tech</t>
        </is>
      </c>
      <c r="B4533" t="inlineStr">
        <is>
          <t>LDT</t>
        </is>
      </c>
      <c r="C4533" t="inlineStr">
        <is>
          <t>Elhadj Fall (RS SR) •</t>
        </is>
      </c>
      <c r="D4533" t="inlineStr">
        <is>
          <t>Randy Adirika (RS FR) •</t>
        </is>
      </c>
      <c r="E4533" t="inlineStr">
        <is>
          <t>Emmett Laws (RS SO)</t>
        </is>
      </c>
    </row>
    <row r="4534">
      <c r="A4534" t="inlineStr">
        <is>
          <t>Virginia Tech</t>
        </is>
      </c>
      <c r="B4534" t="inlineStr">
        <is>
          <t>RDT</t>
        </is>
      </c>
      <c r="C4534" t="inlineStr">
        <is>
          <t>Kemari Copeland (RS SR) •</t>
        </is>
      </c>
      <c r="D4534" t="inlineStr">
        <is>
          <t>Eric Mensah (RS SO) •</t>
        </is>
      </c>
    </row>
    <row r="4535">
      <c r="A4535" t="inlineStr">
        <is>
          <t>Virginia Tech</t>
        </is>
      </c>
      <c r="B4535" t="inlineStr">
        <is>
          <t>RDE</t>
        </is>
      </c>
      <c r="C4535" t="inlineStr">
        <is>
          <t>Aycen Stevens (RS JR)</t>
        </is>
      </c>
      <c r="D4535" t="inlineStr">
        <is>
          <t>Jason Abbey (RS JR)</t>
        </is>
      </c>
      <c r="E4535" t="inlineStr">
        <is>
          <t>Cortez Harris (RS FR) •</t>
        </is>
      </c>
    </row>
    <row r="4536">
      <c r="A4536" t="inlineStr">
        <is>
          <t>Virginia Tech</t>
        </is>
      </c>
      <c r="B4536" t="inlineStr">
        <is>
          <t>WLB</t>
        </is>
      </c>
      <c r="C4536" t="inlineStr">
        <is>
          <t>Kaleb Spencer (SR) •</t>
        </is>
      </c>
      <c r="D4536" t="inlineStr">
        <is>
          <t>Antwone Santiago (RS SR) •</t>
        </is>
      </c>
      <c r="E4536" t="inlineStr">
        <is>
          <t>Curtis Jones Jr. (JR) •</t>
        </is>
      </c>
    </row>
    <row r="4537">
      <c r="A4537" t="inlineStr">
        <is>
          <t>Virginia Tech</t>
        </is>
      </c>
      <c r="B4537" t="inlineStr">
        <is>
          <t>MLB</t>
        </is>
      </c>
      <c r="C4537" t="inlineStr">
        <is>
          <t>Noah Chambers (SO)</t>
        </is>
      </c>
      <c r="D4537" t="inlineStr">
        <is>
          <t>Keon Wylie (RS SR) •</t>
        </is>
      </c>
    </row>
    <row r="4538">
      <c r="A4538" t="inlineStr">
        <is>
          <t>Virginia Tech</t>
        </is>
      </c>
      <c r="B4538" t="inlineStr">
        <is>
          <t>LCB</t>
        </is>
      </c>
      <c r="C4538" t="inlineStr">
        <is>
          <t>Jaquez White (SR) •</t>
        </is>
      </c>
      <c r="D4538" t="inlineStr">
        <is>
          <t>Thomas Williams (RS JR)</t>
        </is>
      </c>
      <c r="E4538" t="inlineStr">
        <is>
          <t>Jojo Crim (SO)</t>
        </is>
      </c>
    </row>
    <row r="4539">
      <c r="A4539" t="inlineStr">
        <is>
          <t>Virginia Tech</t>
        </is>
      </c>
      <c r="B4539" t="inlineStr">
        <is>
          <t>SS</t>
        </is>
      </c>
      <c r="C4539" t="inlineStr">
        <is>
          <t>Quentin Reddish (RS SO)</t>
        </is>
      </c>
      <c r="D4539" t="inlineStr">
        <is>
          <t>Sheldon Robinson (SO)</t>
        </is>
      </c>
      <c r="E4539" t="inlineStr">
        <is>
          <t>Sherrod Covil Jr. (RS SR) •</t>
        </is>
      </c>
    </row>
    <row r="4540">
      <c r="A4540" t="inlineStr">
        <is>
          <t>Virginia Tech</t>
        </is>
      </c>
      <c r="B4540" t="inlineStr">
        <is>
          <t>FS</t>
        </is>
      </c>
      <c r="C4540" t="inlineStr">
        <is>
          <t>Tyson Flowers (RS SR) •</t>
        </is>
      </c>
      <c r="D4540" t="inlineStr">
        <is>
          <t>Jordan Bass (SR) •</t>
        </is>
      </c>
      <c r="E4540" t="inlineStr">
        <is>
          <t>Brennan Johnson (SO)</t>
        </is>
      </c>
    </row>
    <row r="4541">
      <c r="A4541" t="inlineStr">
        <is>
          <t>Virginia Tech</t>
        </is>
      </c>
      <c r="B4541" t="inlineStr">
        <is>
          <t>RCB</t>
        </is>
      </c>
      <c r="C4541" t="inlineStr">
        <is>
          <t>Joshua Clarke (RS SO)</t>
        </is>
      </c>
      <c r="D4541" t="inlineStr">
        <is>
          <t>Cam Chadwick Jr. (RS JR) •</t>
        </is>
      </c>
    </row>
    <row r="4542">
      <c r="A4542" t="inlineStr">
        <is>
          <t>Virginia Tech</t>
        </is>
      </c>
      <c r="B4542" t="inlineStr">
        <is>
          <t>NB</t>
        </is>
      </c>
      <c r="C4542" t="inlineStr">
        <is>
          <t>Isaiah Brown-Murray (RS SR) •</t>
        </is>
      </c>
      <c r="D4542" t="inlineStr">
        <is>
          <t>Kenny Woseley Jr. (RS SO) •</t>
        </is>
      </c>
      <c r="E4542" t="inlineStr">
        <is>
          <t>Knahlij Harrell (SO)</t>
        </is>
      </c>
    </row>
    <row r="4543">
      <c r="A4543" t="inlineStr">
        <is>
          <t>Virginia Tech</t>
        </is>
      </c>
    </row>
    <row r="4544">
      <c r="A4544" t="inlineStr">
        <is>
          <t>Virginia Tech</t>
        </is>
      </c>
      <c r="C4544" t="inlineStr">
        <is>
          <t>SPECIAL TEAMS (OurLads 07/23/2026)</t>
        </is>
      </c>
    </row>
    <row r="4545">
      <c r="A4545" t="inlineStr">
        <is>
          <t>Virginia Tech</t>
        </is>
      </c>
      <c r="B4545" t="inlineStr">
        <is>
          <t>PT</t>
        </is>
      </c>
      <c r="C4545" t="inlineStr">
        <is>
          <t>Nathan Totten (RS JR) •</t>
        </is>
      </c>
      <c r="D4545" t="inlineStr">
        <is>
          <t>Luke Jones (FR)</t>
        </is>
      </c>
      <c r="E4545" t="inlineStr">
        <is>
          <t>Cole Byrd (RS FR)</t>
        </is>
      </c>
    </row>
    <row r="4546">
      <c r="A4546" t="inlineStr">
        <is>
          <t>Virginia Tech</t>
        </is>
      </c>
      <c r="B4546" t="inlineStr">
        <is>
          <t>PK</t>
        </is>
      </c>
      <c r="C4546" t="inlineStr">
        <is>
          <t>John Love (RS SR)</t>
        </is>
      </c>
      <c r="D4546" t="inlineStr">
        <is>
          <t>Will Love (FR)</t>
        </is>
      </c>
      <c r="E4546" t="inlineStr">
        <is>
          <t>Aiden Daugherty (RS SO)</t>
        </is>
      </c>
    </row>
    <row r="4547">
      <c r="A4547" t="inlineStr">
        <is>
          <t>Virginia Tech</t>
        </is>
      </c>
      <c r="B4547" t="inlineStr">
        <is>
          <t>KO</t>
        </is>
      </c>
      <c r="C4547" t="inlineStr">
        <is>
          <t>Nathan Totten (RS JR) •</t>
        </is>
      </c>
      <c r="D4547" t="inlineStr">
        <is>
          <t>John Love (RS SR)</t>
        </is>
      </c>
    </row>
    <row r="4548">
      <c r="A4548" t="inlineStr">
        <is>
          <t>Virginia Tech</t>
        </is>
      </c>
      <c r="B4548" t="inlineStr">
        <is>
          <t>LS</t>
        </is>
      </c>
      <c r="C4548" t="inlineStr">
        <is>
          <t>Christian Epling (RS SR)</t>
        </is>
      </c>
      <c r="D4548" t="inlineStr">
        <is>
          <t>Deed Capper (RS SO) •</t>
        </is>
      </c>
    </row>
    <row r="4549">
      <c r="A4549" t="inlineStr">
        <is>
          <t>Virginia Tech</t>
        </is>
      </c>
      <c r="B4549" t="inlineStr">
        <is>
          <t>H</t>
        </is>
      </c>
      <c r="C4549" t="inlineStr">
        <is>
          <t>Nathan Totten (RS JR) •</t>
        </is>
      </c>
      <c r="D4549" t="inlineStr">
        <is>
          <t>Luke Jones (FR)</t>
        </is>
      </c>
      <c r="E4549" t="inlineStr">
        <is>
          <t>Cole Byrd (RS FR)</t>
        </is>
      </c>
    </row>
    <row r="4550">
      <c r="A4550" t="inlineStr">
        <is>
          <t>Virginia Tech</t>
        </is>
      </c>
      <c r="B4550" t="inlineStr">
        <is>
          <t>PR</t>
        </is>
      </c>
      <c r="C4550" t="inlineStr">
        <is>
          <t>Que'Sean Brown (RS JR) •</t>
        </is>
      </c>
      <c r="D4550" t="inlineStr">
        <is>
          <t>Tyseer Denmark (RS SO) •</t>
        </is>
      </c>
    </row>
    <row r="4551">
      <c r="A4551" t="inlineStr">
        <is>
          <t>Virginia Tech</t>
        </is>
      </c>
      <c r="B4551" t="inlineStr">
        <is>
          <t>KR</t>
        </is>
      </c>
      <c r="C4551" t="inlineStr">
        <is>
          <t>Thomas Williams (RS JR)</t>
        </is>
      </c>
      <c r="D4551" t="inlineStr">
        <is>
          <t>Tyler Mason (RS SO)</t>
        </is>
      </c>
    </row>
    <row r="4552">
      <c r="A4552" t="inlineStr">
        <is>
          <t>Wake Forest</t>
        </is>
      </c>
      <c r="C4552" t="inlineStr">
        <is>
          <t>OFFENSE — Multiple (OurLads 08/09/2026)</t>
        </is>
      </c>
    </row>
    <row r="4553">
      <c r="A4553" t="inlineStr">
        <is>
          <t>Wake Forest</t>
        </is>
      </c>
      <c r="B4553" t="inlineStr">
        <is>
          <t>WR-X</t>
        </is>
      </c>
      <c r="C4553" t="inlineStr">
        <is>
          <t>Antonio Meeks (RS SR) •</t>
        </is>
      </c>
      <c r="D4553" t="inlineStr">
        <is>
          <t>Wondame Davis Jr. (RS SO) •</t>
        </is>
      </c>
      <c r="E4553" t="inlineStr">
        <is>
          <t>Jack Foley (RS FR)</t>
        </is>
      </c>
    </row>
    <row r="4554">
      <c r="A4554" t="inlineStr">
        <is>
          <t>Wake Forest</t>
        </is>
      </c>
      <c r="B4554" t="inlineStr">
        <is>
          <t>WR-Z</t>
        </is>
      </c>
      <c r="C4554" t="inlineStr">
        <is>
          <t>Carlos Hernandez (SR) •</t>
        </is>
      </c>
      <c r="D4554" t="inlineStr">
        <is>
          <t>Ny Carr (RS SO) •</t>
        </is>
      </c>
      <c r="E4554" t="inlineStr">
        <is>
          <t>Chase Tyler (RS SO) •</t>
        </is>
      </c>
    </row>
    <row r="4555">
      <c r="A4555" t="inlineStr">
        <is>
          <t>Wake Forest</t>
        </is>
      </c>
      <c r="B4555" t="inlineStr">
        <is>
          <t>WR-SL</t>
        </is>
      </c>
      <c r="C4555" t="inlineStr">
        <is>
          <t>Kam Shanks (RS JR) •</t>
        </is>
      </c>
      <c r="D4555" t="inlineStr">
        <is>
          <t>Drayden Dickmann (RS JR) •</t>
        </is>
      </c>
    </row>
    <row r="4556">
      <c r="A4556" t="inlineStr">
        <is>
          <t>Wake Forest</t>
        </is>
      </c>
      <c r="B4556" t="inlineStr">
        <is>
          <t>LT</t>
        </is>
      </c>
      <c r="C4556" t="inlineStr">
        <is>
          <t>Tolu Olajide (RS SR) •</t>
        </is>
      </c>
      <c r="D4556" t="inlineStr">
        <is>
          <t>Elliot Demaine (RS FR)</t>
        </is>
      </c>
      <c r="E4556" t="inlineStr">
        <is>
          <t>Ethan Calloway (RS SO) •</t>
        </is>
      </c>
    </row>
    <row r="4557">
      <c r="A4557" t="inlineStr">
        <is>
          <t>Wake Forest</t>
        </is>
      </c>
      <c r="B4557" t="inlineStr">
        <is>
          <t>LG</t>
        </is>
      </c>
      <c r="C4557" t="inlineStr">
        <is>
          <t>Clinton Richard (RS SO)</t>
        </is>
      </c>
      <c r="D4557" t="inlineStr">
        <is>
          <t>Ja'Marion Kennedy (RS JR) •</t>
        </is>
      </c>
    </row>
    <row r="4558">
      <c r="A4558" t="inlineStr">
        <is>
          <t>Wake Forest</t>
        </is>
      </c>
      <c r="B4558" t="inlineStr">
        <is>
          <t>C</t>
        </is>
      </c>
      <c r="C4558" t="inlineStr">
        <is>
          <t>Will Way (RS JR) •</t>
        </is>
      </c>
      <c r="D4558" t="inlineStr">
        <is>
          <t>John Ohnegian (RS SR) •</t>
        </is>
      </c>
      <c r="E4558" t="inlineStr">
        <is>
          <t>Devin McRae (RS JR)</t>
        </is>
      </c>
    </row>
    <row r="4559">
      <c r="A4559" t="inlineStr">
        <is>
          <t>Wake Forest</t>
        </is>
      </c>
      <c r="B4559" t="inlineStr">
        <is>
          <t>RG</t>
        </is>
      </c>
      <c r="C4559" t="inlineStr">
        <is>
          <t>Ryan Berger (RS JR) •</t>
        </is>
      </c>
      <c r="D4559" t="inlineStr">
        <is>
          <t>Jack Hines (RS SO)</t>
        </is>
      </c>
    </row>
    <row r="4560">
      <c r="A4560" t="inlineStr">
        <is>
          <t>Wake Forest</t>
        </is>
      </c>
      <c r="B4560" t="inlineStr">
        <is>
          <t>RT</t>
        </is>
      </c>
      <c r="C4560" t="inlineStr">
        <is>
          <t>Aidan Martin (RS FR)</t>
        </is>
      </c>
      <c r="D4560" t="inlineStr">
        <is>
          <t>George Steih (RS JR)</t>
        </is>
      </c>
    </row>
    <row r="4561">
      <c r="A4561" t="inlineStr">
        <is>
          <t>Wake Forest</t>
        </is>
      </c>
      <c r="B4561" t="inlineStr">
        <is>
          <t>TE</t>
        </is>
      </c>
      <c r="C4561" t="inlineStr">
        <is>
          <t>Kamrean Johnson (SR) •</t>
        </is>
      </c>
      <c r="D4561" t="inlineStr">
        <is>
          <t>Landon Morris (RS SR) •</t>
        </is>
      </c>
      <c r="E4561" t="inlineStr">
        <is>
          <t>Will Loerzel (RS SO) •</t>
        </is>
      </c>
    </row>
    <row r="4562">
      <c r="A4562" t="inlineStr">
        <is>
          <t>Wake Forest</t>
        </is>
      </c>
      <c r="B4562" t="inlineStr">
        <is>
          <t>QB</t>
        </is>
      </c>
      <c r="C4562" t="inlineStr">
        <is>
          <t>Gio Lopez (RS JR) •</t>
        </is>
      </c>
      <c r="D4562" t="inlineStr">
        <is>
          <t>Steele Pizzella (RS FR)</t>
        </is>
      </c>
    </row>
    <row r="4563">
      <c r="A4563" t="inlineStr">
        <is>
          <t>Wake Forest</t>
        </is>
      </c>
      <c r="B4563" t="inlineStr">
        <is>
          <t>RB</t>
        </is>
      </c>
      <c r="C4563" t="inlineStr">
        <is>
          <t>Ty Clark III (JR)</t>
        </is>
      </c>
      <c r="D4563" t="inlineStr">
        <is>
          <t>KD Daniels (RS SO) •</t>
        </is>
      </c>
      <c r="E4563" t="inlineStr">
        <is>
          <t>Sawyer Seidl (RS JR) •</t>
        </is>
      </c>
      <c r="F4563" t="inlineStr">
        <is>
          <t>Deuce Lawrence (FR)</t>
        </is>
      </c>
    </row>
    <row r="4564">
      <c r="A4564" t="inlineStr">
        <is>
          <t>Wake Forest</t>
        </is>
      </c>
    </row>
    <row r="4565">
      <c r="A4565" t="inlineStr">
        <is>
          <t>Wake Forest</t>
        </is>
      </c>
    </row>
    <row r="4566">
      <c r="A4566" t="inlineStr">
        <is>
          <t>Wake Forest</t>
        </is>
      </c>
      <c r="C4566" t="inlineStr">
        <is>
          <t>DEFENSE — 4-2-5 (OurLads 08/09/2026)</t>
        </is>
      </c>
    </row>
    <row r="4567">
      <c r="A4567" t="inlineStr">
        <is>
          <t>Wake Forest</t>
        </is>
      </c>
      <c r="B4567" t="inlineStr">
        <is>
          <t>DE</t>
        </is>
      </c>
      <c r="C4567" t="inlineStr">
        <is>
          <t>Gabe Kirschke (RS SR) •</t>
        </is>
      </c>
      <c r="D4567" t="inlineStr">
        <is>
          <t>Tyler Walton (RS JR)</t>
        </is>
      </c>
      <c r="E4567" t="inlineStr">
        <is>
          <t>D.J. Johnson (RS SO) •</t>
        </is>
      </c>
    </row>
    <row r="4568">
      <c r="A4568" t="inlineStr">
        <is>
          <t>Wake Forest</t>
        </is>
      </c>
      <c r="B4568" t="inlineStr">
        <is>
          <t>NT</t>
        </is>
      </c>
      <c r="C4568" t="inlineStr">
        <is>
          <t>Zach Lohavichan (RS SR)</t>
        </is>
      </c>
      <c r="D4568" t="inlineStr">
        <is>
          <t>Sydir Mitchell (RS JR) •</t>
        </is>
      </c>
      <c r="E4568" t="inlineStr">
        <is>
          <t>Brandon Smiley (RS SR) •</t>
        </is>
      </c>
    </row>
    <row r="4569">
      <c r="A4569" t="inlineStr">
        <is>
          <t>Wake Forest</t>
        </is>
      </c>
      <c r="B4569" t="inlineStr">
        <is>
          <t>DT</t>
        </is>
      </c>
      <c r="C4569" t="inlineStr">
        <is>
          <t>Dallas Afalava (SR) •</t>
        </is>
      </c>
      <c r="D4569" t="inlineStr">
        <is>
          <t>Matt Herron (RS SR) •</t>
        </is>
      </c>
      <c r="E4569" t="inlineStr">
        <is>
          <t>Kadear Dembele (RS FR)</t>
        </is>
      </c>
    </row>
    <row r="4570">
      <c r="A4570" t="inlineStr">
        <is>
          <t>Wake Forest</t>
        </is>
      </c>
      <c r="B4570" t="inlineStr">
        <is>
          <t>RUSH</t>
        </is>
      </c>
      <c r="C4570" t="inlineStr">
        <is>
          <t>Langston Hardy (RS SR) •</t>
        </is>
      </c>
      <c r="D4570" t="inlineStr">
        <is>
          <t>Camden Hardy (RS SO)</t>
        </is>
      </c>
      <c r="E4570" t="inlineStr">
        <is>
          <t>Kerrington Lee (RS JR)</t>
        </is>
      </c>
    </row>
    <row r="4571">
      <c r="A4571" t="inlineStr">
        <is>
          <t>Wake Forest</t>
        </is>
      </c>
      <c r="B4571" t="inlineStr">
        <is>
          <t>WLB</t>
        </is>
      </c>
      <c r="C4571" t="inlineStr">
        <is>
          <t>Frank Cusano (RS SO) •</t>
        </is>
      </c>
      <c r="D4571" t="inlineStr">
        <is>
          <t>Vincent Firenze (RS JR) •</t>
        </is>
      </c>
      <c r="E4571" t="inlineStr">
        <is>
          <t>Tylan McNichols (JR) •</t>
        </is>
      </c>
    </row>
    <row r="4572">
      <c r="A4572" t="inlineStr">
        <is>
          <t>Wake Forest</t>
        </is>
      </c>
      <c r="B4572" t="inlineStr">
        <is>
          <t>MLB</t>
        </is>
      </c>
      <c r="C4572" t="inlineStr">
        <is>
          <t>Aiden Hall (SR)</t>
        </is>
      </c>
      <c r="D4572" t="inlineStr">
        <is>
          <t>Buom Jock (RS JR) •</t>
        </is>
      </c>
      <c r="E4572" t="inlineStr">
        <is>
          <t>Whittman Whaley (RS SO)</t>
        </is>
      </c>
    </row>
    <row r="4573">
      <c r="A4573" t="inlineStr">
        <is>
          <t>Wake Forest</t>
        </is>
      </c>
      <c r="B4573" t="inlineStr">
        <is>
          <t>LCB</t>
        </is>
      </c>
      <c r="C4573" t="inlineStr">
        <is>
          <t>Deuce Blades II (RS SR) •</t>
        </is>
      </c>
      <c r="D4573" t="inlineStr">
        <is>
          <t>Travon West (RS JR)</t>
        </is>
      </c>
      <c r="E4573" t="inlineStr">
        <is>
          <t>Devin Cook (RS SO)</t>
        </is>
      </c>
    </row>
    <row r="4574">
      <c r="A4574" t="inlineStr">
        <is>
          <t>Wake Forest</t>
        </is>
      </c>
      <c r="B4574" t="inlineStr">
        <is>
          <t>SS</t>
        </is>
      </c>
      <c r="C4574" t="inlineStr">
        <is>
          <t>Davaughn Patterson (RS JR)</t>
        </is>
      </c>
      <c r="D4574" t="inlineStr">
        <is>
          <t>Joshua Patterson (RS FR) •</t>
        </is>
      </c>
      <c r="E4574" t="inlineStr">
        <is>
          <t>Jerron Blackwell (RS FR)</t>
        </is>
      </c>
    </row>
    <row r="4575">
      <c r="A4575" t="inlineStr">
        <is>
          <t>Wake Forest</t>
        </is>
      </c>
      <c r="B4575" t="inlineStr">
        <is>
          <t>FS</t>
        </is>
      </c>
      <c r="C4575" t="inlineStr">
        <is>
          <t>Rushaun Tongue (RS JR)</t>
        </is>
      </c>
      <c r="D4575" t="inlineStr">
        <is>
          <t>Myles Turpin (JR)</t>
        </is>
      </c>
    </row>
    <row r="4576">
      <c r="A4576" t="inlineStr">
        <is>
          <t>Wake Forest</t>
        </is>
      </c>
      <c r="B4576" t="inlineStr">
        <is>
          <t>RCB</t>
        </is>
      </c>
      <c r="C4576" t="inlineStr">
        <is>
          <t>Bernard Causey (RS SO) •</t>
        </is>
      </c>
      <c r="D4576" t="inlineStr">
        <is>
          <t>Ashaad Williams (RS SR) •</t>
        </is>
      </c>
      <c r="E4576" t="inlineStr">
        <is>
          <t>Sascha Garcia (RS JR) •</t>
        </is>
      </c>
    </row>
    <row r="4577">
      <c r="A4577" t="inlineStr">
        <is>
          <t>Wake Forest</t>
        </is>
      </c>
      <c r="B4577" t="inlineStr">
        <is>
          <t>NB</t>
        </is>
      </c>
      <c r="C4577" t="inlineStr">
        <is>
          <t>Braylon Johnson (RS JR) •</t>
        </is>
      </c>
      <c r="D4577" t="inlineStr">
        <is>
          <t>Zamari Stevenson (RS SR)</t>
        </is>
      </c>
      <c r="E4577" t="inlineStr">
        <is>
          <t>Koredell Bartley (SO)</t>
        </is>
      </c>
    </row>
    <row r="4578">
      <c r="A4578" t="inlineStr">
        <is>
          <t>Wake Forest</t>
        </is>
      </c>
    </row>
    <row r="4579">
      <c r="A4579" t="inlineStr">
        <is>
          <t>Wake Forest</t>
        </is>
      </c>
      <c r="C4579" t="inlineStr">
        <is>
          <t>SPECIAL TEAMS (OurLads 08/09/2026)</t>
        </is>
      </c>
    </row>
    <row r="4580">
      <c r="A4580" t="inlineStr">
        <is>
          <t>Wake Forest</t>
        </is>
      </c>
      <c r="B4580" t="inlineStr">
        <is>
          <t>PT</t>
        </is>
      </c>
      <c r="C4580" t="inlineStr">
        <is>
          <t>Jack Ploszay (RS SO)</t>
        </is>
      </c>
      <c r="D4580" t="inlineStr">
        <is>
          <t>Ethan Hyams (FR)</t>
        </is>
      </c>
    </row>
    <row r="4581">
      <c r="A4581" t="inlineStr">
        <is>
          <t>Wake Forest</t>
        </is>
      </c>
      <c r="B4581" t="inlineStr">
        <is>
          <t>PK</t>
        </is>
      </c>
      <c r="C4581" t="inlineStr">
        <is>
          <t>Connor Calvert (RS SO) •</t>
        </is>
      </c>
      <c r="D4581" t="inlineStr">
        <is>
          <t>Caleb Carlson (RS SR)</t>
        </is>
      </c>
    </row>
    <row r="4582">
      <c r="A4582" t="inlineStr">
        <is>
          <t>Wake Forest</t>
        </is>
      </c>
      <c r="B4582" t="inlineStr">
        <is>
          <t>KO</t>
        </is>
      </c>
      <c r="C4582" t="inlineStr">
        <is>
          <t>Caleb Carlson (RS SR)</t>
        </is>
      </c>
      <c r="D4582" t="inlineStr">
        <is>
          <t>Connor Calvert (RS SO) •</t>
        </is>
      </c>
    </row>
    <row r="4583">
      <c r="A4583" t="inlineStr">
        <is>
          <t>Wake Forest</t>
        </is>
      </c>
      <c r="B4583" t="inlineStr">
        <is>
          <t>LS</t>
        </is>
      </c>
      <c r="C4583" t="inlineStr">
        <is>
          <t>Wyatt Freeman (SR) •</t>
        </is>
      </c>
      <c r="D4583" t="inlineStr">
        <is>
          <t>Eli Gilmour (RS SO) •</t>
        </is>
      </c>
    </row>
    <row r="4584">
      <c r="A4584" t="inlineStr">
        <is>
          <t>Wake Forest</t>
        </is>
      </c>
      <c r="B4584" t="inlineStr">
        <is>
          <t>H</t>
        </is>
      </c>
      <c r="C4584" t="inlineStr">
        <is>
          <t>Jack Ploszay (RS SO)</t>
        </is>
      </c>
      <c r="D4584" t="inlineStr">
        <is>
          <t>Ethan Hyams (FR)</t>
        </is>
      </c>
    </row>
    <row r="4585">
      <c r="A4585" t="inlineStr">
        <is>
          <t>Wake Forest</t>
        </is>
      </c>
      <c r="B4585" t="inlineStr">
        <is>
          <t>PR</t>
        </is>
      </c>
      <c r="C4585" t="inlineStr">
        <is>
          <t>Carlos Hernandez (SR) •</t>
        </is>
      </c>
      <c r="D4585" t="inlineStr">
        <is>
          <t>Jamar Searcy (RS FR)</t>
        </is>
      </c>
    </row>
    <row r="4586">
      <c r="A4586" t="inlineStr">
        <is>
          <t>Wake Forest</t>
        </is>
      </c>
      <c r="B4586" t="inlineStr">
        <is>
          <t>KR</t>
        </is>
      </c>
      <c r="C4586" t="inlineStr">
        <is>
          <t>Koredell Bartley (SO)</t>
        </is>
      </c>
      <c r="D4586" t="inlineStr">
        <is>
          <t>Jamar Searcy (RS FR)</t>
        </is>
      </c>
      <c r="E4586" t="inlineStr">
        <is>
          <t>Ryan Henley (RS SO)</t>
        </is>
      </c>
    </row>
    <row r="4587">
      <c r="A4587" t="inlineStr">
        <is>
          <t>Washington</t>
        </is>
      </c>
      <c r="C4587" t="inlineStr">
        <is>
          <t>OFFENSE — Air Raid (OurLads 08/17/2026)</t>
        </is>
      </c>
    </row>
    <row r="4588">
      <c r="A4588" t="inlineStr">
        <is>
          <t>Washington</t>
        </is>
      </c>
      <c r="B4588" t="inlineStr">
        <is>
          <t>WR-X</t>
        </is>
      </c>
      <c r="C4588" t="inlineStr">
        <is>
          <t>Christian Moss (RS SR) •</t>
        </is>
      </c>
      <c r="D4588" t="inlineStr">
        <is>
          <t>Chris Lawson (SO)</t>
        </is>
      </c>
      <c r="E4588" t="inlineStr">
        <is>
          <t>Trez Davis (FR)</t>
        </is>
      </c>
      <c r="F4588" t="inlineStr">
        <is>
          <t>Bodpegn Miller (RS FR) •</t>
        </is>
      </c>
    </row>
    <row r="4589">
      <c r="A4589" t="inlineStr">
        <is>
          <t>Washington</t>
        </is>
      </c>
      <c r="B4589" t="inlineStr">
        <is>
          <t>WR-Z</t>
        </is>
      </c>
      <c r="C4589" t="inlineStr">
        <is>
          <t>Rashid Williams (RS JR)</t>
        </is>
      </c>
      <c r="D4589" t="inlineStr">
        <is>
          <t>Jordan Clay (FR)</t>
        </is>
      </c>
      <c r="E4589" t="inlineStr">
        <is>
          <t>Justice Williams (RS SO)</t>
        </is>
      </c>
      <c r="F4589" t="inlineStr">
        <is>
          <t>Deji Ajose (RS FR)</t>
        </is>
      </c>
    </row>
    <row r="4590">
      <c r="A4590" t="inlineStr">
        <is>
          <t>Washington</t>
        </is>
      </c>
      <c r="B4590" t="inlineStr">
        <is>
          <t>WR-SL</t>
        </is>
      </c>
      <c r="C4590" t="inlineStr">
        <is>
          <t>Dezmen Roebuck (SO)</t>
        </is>
      </c>
      <c r="D4590" t="inlineStr">
        <is>
          <t>Mason James (FR)</t>
        </is>
      </c>
      <c r="E4590" t="inlineStr">
        <is>
          <t>Jace Burton (RS SO)</t>
        </is>
      </c>
      <c r="F4590" t="inlineStr">
        <is>
          <t>Asa Thompson (FR)</t>
        </is>
      </c>
    </row>
    <row r="4591">
      <c r="A4591" t="inlineStr">
        <is>
          <t>Washington</t>
        </is>
      </c>
      <c r="B4591" t="inlineStr">
        <is>
          <t>LT</t>
        </is>
      </c>
      <c r="C4591" t="inlineStr">
        <is>
          <t>Kodi Greene (FR)</t>
        </is>
      </c>
      <c r="D4591" t="inlineStr">
        <is>
          <t>Kolt Dieterich (RS JR) •</t>
        </is>
      </c>
      <c r="E4591" t="inlineStr">
        <is>
          <t>Elishah Jackett (RS JR)</t>
        </is>
      </c>
    </row>
    <row r="4592">
      <c r="A4592" t="inlineStr">
        <is>
          <t>Washington</t>
        </is>
      </c>
      <c r="B4592" t="inlineStr">
        <is>
          <t>LG</t>
        </is>
      </c>
      <c r="C4592" t="inlineStr">
        <is>
          <t>John Mills (SO)</t>
        </is>
      </c>
      <c r="D4592" t="inlineStr">
        <is>
          <t>Jack Shaffer (RS FR)</t>
        </is>
      </c>
      <c r="E4592" t="inlineStr">
        <is>
          <t>Aidan Anderson (RS JR)</t>
        </is>
      </c>
    </row>
    <row r="4593">
      <c r="A4593" t="inlineStr">
        <is>
          <t>Washington</t>
        </is>
      </c>
      <c r="B4593" t="inlineStr">
        <is>
          <t>C</t>
        </is>
      </c>
      <c r="C4593" t="inlineStr">
        <is>
          <t>Landen Hatchett (SR)</t>
        </is>
      </c>
      <c r="D4593" t="inlineStr">
        <is>
          <t>Jake Flores (RS FR)</t>
        </is>
      </c>
      <c r="E4593" t="inlineStr">
        <is>
          <t>Parker Cross (RS JR)</t>
        </is>
      </c>
    </row>
    <row r="4594">
      <c r="A4594" t="inlineStr">
        <is>
          <t>Washington</t>
        </is>
      </c>
      <c r="B4594" t="inlineStr">
        <is>
          <t>RG</t>
        </is>
      </c>
      <c r="C4594" t="inlineStr">
        <is>
          <t>Champ Taulealea (RS FR)</t>
        </is>
      </c>
      <c r="D4594" t="inlineStr">
        <is>
          <t>Geirean Hatchett (RS SR) •</t>
        </is>
      </c>
      <c r="E4594" t="inlineStr">
        <is>
          <t>Lowen Colman-Brusa (RS FR)</t>
        </is>
      </c>
    </row>
    <row r="4595">
      <c r="A4595" t="inlineStr">
        <is>
          <t>Washington</t>
        </is>
      </c>
      <c r="B4595" t="inlineStr">
        <is>
          <t>RT</t>
        </is>
      </c>
      <c r="C4595" t="inlineStr">
        <is>
          <t>Drew Azzopardi (RS SR) •</t>
        </is>
      </c>
      <c r="D4595" t="inlineStr">
        <is>
          <t>Soane Faasolo (RS JR)</t>
        </is>
      </c>
      <c r="E4595" t="inlineStr">
        <is>
          <t>Justin Hylkema (RS SO)</t>
        </is>
      </c>
      <c r="F4595" t="inlineStr">
        <is>
          <t>Dominic Harris (FR)</t>
        </is>
      </c>
    </row>
    <row r="4596">
      <c r="A4596" t="inlineStr">
        <is>
          <t>Washington</t>
        </is>
      </c>
      <c r="B4596" t="inlineStr">
        <is>
          <t>TE</t>
        </is>
      </c>
      <c r="C4596" t="inlineStr">
        <is>
          <t>Decker DeGraaf (JR)</t>
        </is>
      </c>
      <c r="D4596" t="inlineStr">
        <is>
          <t>Kade Eldridge (RS JR) •</t>
        </is>
      </c>
      <c r="E4596" t="inlineStr">
        <is>
          <t>Baron Naone (RS FR)</t>
        </is>
      </c>
      <c r="F4596" t="inlineStr">
        <is>
          <t>Austin Simmons (RS FR)</t>
        </is>
      </c>
    </row>
    <row r="4597">
      <c r="A4597" t="inlineStr">
        <is>
          <t>Washington</t>
        </is>
      </c>
      <c r="B4597" t="inlineStr">
        <is>
          <t>QB</t>
        </is>
      </c>
      <c r="C4597" t="inlineStr">
        <is>
          <t>Demond Williams Jr. (JR)</t>
        </is>
      </c>
      <c r="D4597" t="inlineStr">
        <is>
          <t>Elijah Brown (RS SO) •</t>
        </is>
      </c>
      <c r="E4597" t="inlineStr">
        <is>
          <t>Treston McMillan (RS FR)</t>
        </is>
      </c>
      <c r="F4597" t="inlineStr">
        <is>
          <t>Derek Zammit (FR)</t>
        </is>
      </c>
    </row>
    <row r="4598">
      <c r="A4598" t="inlineStr">
        <is>
          <t>Washington</t>
        </is>
      </c>
      <c r="B4598" t="inlineStr">
        <is>
          <t>RB</t>
        </is>
      </c>
      <c r="C4598" t="inlineStr">
        <is>
          <t>Jayden Limar (SR) •</t>
        </is>
      </c>
      <c r="D4598" t="inlineStr">
        <is>
          <t>Trey Cooley (RS SR) •</t>
        </is>
      </c>
      <c r="E4598" t="inlineStr">
        <is>
          <t>Quaid Carr (RS FR)</t>
        </is>
      </c>
      <c r="F4598" t="inlineStr">
        <is>
          <t>Brian Bonner Jr. (FR)</t>
        </is>
      </c>
    </row>
    <row r="4599">
      <c r="A4599" t="inlineStr">
        <is>
          <t>Washington</t>
        </is>
      </c>
      <c r="B4599" t="inlineStr">
        <is>
          <t>INJ</t>
        </is>
      </c>
      <c r="C4599" t="inlineStr">
        <is>
          <t>CJ Christian (RS SR) •</t>
        </is>
      </c>
      <c r="D4599" t="inlineStr">
        <is>
          <t>Jordan Washington (RS SO)</t>
        </is>
      </c>
    </row>
    <row r="4600">
      <c r="A4600" t="inlineStr">
        <is>
          <t>Washington</t>
        </is>
      </c>
    </row>
    <row r="4601">
      <c r="A4601" t="inlineStr">
        <is>
          <t>Washington</t>
        </is>
      </c>
      <c r="C4601" t="inlineStr">
        <is>
          <t>DEFENSE — Multiple 4-2-5 (OurLads 08/17/2026)</t>
        </is>
      </c>
    </row>
    <row r="4602">
      <c r="A4602" t="inlineStr">
        <is>
          <t>Washington</t>
        </is>
      </c>
      <c r="B4602" t="inlineStr">
        <is>
          <t>LDE</t>
        </is>
      </c>
      <c r="C4602" t="inlineStr">
        <is>
          <t>Jacob Lane (SR)</t>
        </is>
      </c>
      <c r="D4602" t="inlineStr">
        <is>
          <t>Logan George (RS JR) •</t>
        </is>
      </c>
      <c r="E4602" t="inlineStr">
        <is>
          <t>Devin Hyde (SO)</t>
        </is>
      </c>
      <c r="F4602" t="inlineStr">
        <is>
          <t>Victor Sanchez Hernandez (RS FR)</t>
        </is>
      </c>
    </row>
    <row r="4603">
      <c r="A4603" t="inlineStr">
        <is>
          <t>Washington</t>
        </is>
      </c>
      <c r="B4603" t="inlineStr">
        <is>
          <t>LDT</t>
        </is>
      </c>
      <c r="C4603" t="inlineStr">
        <is>
          <t>Elinneus Davis (RS JR)</t>
        </is>
      </c>
      <c r="D4603" t="inlineStr">
        <is>
          <t>Darin Conley (RS JR) •</t>
        </is>
      </c>
      <c r="E4603" t="inlineStr">
        <is>
          <t>Omar Khan (RS SO)</t>
        </is>
      </c>
      <c r="F4603" t="inlineStr">
        <is>
          <t>Tufanua Ionatana Umu-Cais (FR)</t>
        </is>
      </c>
    </row>
    <row r="4604">
      <c r="A4604" t="inlineStr">
        <is>
          <t>Washington</t>
        </is>
      </c>
      <c r="B4604" t="inlineStr">
        <is>
          <t>RDT</t>
        </is>
      </c>
      <c r="C4604" t="inlineStr">
        <is>
          <t>Derek Colman-Brusa (FR)</t>
        </is>
      </c>
      <c r="D4604" t="inlineStr">
        <is>
          <t>DeSean Watts (RS JR) •</t>
        </is>
      </c>
      <c r="E4604" t="inlineStr">
        <is>
          <t>Kai McClendon (RS SO) •</t>
        </is>
      </c>
    </row>
    <row r="4605">
      <c r="A4605" t="inlineStr">
        <is>
          <t>Washington</t>
        </is>
      </c>
      <c r="B4605" t="inlineStr">
        <is>
          <t>RDE</t>
        </is>
      </c>
      <c r="C4605" t="inlineStr">
        <is>
          <t>Isaiah Ward (RS SR) •</t>
        </is>
      </c>
      <c r="D4605" t="inlineStr">
        <is>
          <t>Russell Davis II (RS SR) •</t>
        </is>
      </c>
      <c r="E4605" t="inlineStr">
        <is>
          <t>Ramzak Fruean (FR)</t>
        </is>
      </c>
      <c r="F4605" t="inlineStr">
        <is>
          <t>Hayden Moore (RS JR) •</t>
        </is>
      </c>
    </row>
    <row r="4606">
      <c r="A4606" t="inlineStr">
        <is>
          <t>Washington</t>
        </is>
      </c>
      <c r="B4606" t="inlineStr">
        <is>
          <t>WLB</t>
        </is>
      </c>
      <c r="C4606" t="inlineStr">
        <is>
          <t>Xe'ree Alexander (SR) •</t>
        </is>
      </c>
      <c r="D4606" t="inlineStr">
        <is>
          <t>Zaydrius Rainey-Sale (SO)</t>
        </is>
      </c>
      <c r="E4606" t="inlineStr">
        <is>
          <t>Donovan Robinson Jr. (RS FR)</t>
        </is>
      </c>
    </row>
    <row r="4607">
      <c r="A4607" t="inlineStr">
        <is>
          <t>Washington</t>
        </is>
      </c>
      <c r="B4607" t="inlineStr">
        <is>
          <t>MLB</t>
        </is>
      </c>
      <c r="C4607" t="inlineStr">
        <is>
          <t>Jacob Manu (RS SR) •</t>
        </is>
      </c>
      <c r="D4607" t="inlineStr">
        <is>
          <t>Taariq Al-Uqdah (RS SR) •</t>
        </is>
      </c>
      <c r="E4607" t="inlineStr">
        <is>
          <t>Ezaya Tokio (FR)</t>
        </is>
      </c>
    </row>
    <row r="4608">
      <c r="A4608" t="inlineStr">
        <is>
          <t>Washington</t>
        </is>
      </c>
      <c r="B4608" t="inlineStr">
        <is>
          <t>LCB</t>
        </is>
      </c>
      <c r="C4608" t="inlineStr">
        <is>
          <t>Emmanuel Karnley (RS JR) •</t>
        </is>
      </c>
      <c r="D4608" t="inlineStr">
        <is>
          <t>Elias Johnson (RS SO)</t>
        </is>
      </c>
      <c r="E4608" t="inlineStr">
        <is>
          <t>Elijah Durr (FR)</t>
        </is>
      </c>
    </row>
    <row r="4609">
      <c r="A4609" t="inlineStr">
        <is>
          <t>Washington</t>
        </is>
      </c>
      <c r="B4609" t="inlineStr">
        <is>
          <t>SS</t>
        </is>
      </c>
      <c r="C4609" t="inlineStr">
        <is>
          <t>Alex McLaughlin (SR) •</t>
        </is>
      </c>
      <c r="D4609" t="inlineStr">
        <is>
          <t>Paul Mencke Jr. (RS SO)</t>
        </is>
      </c>
      <c r="E4609" t="inlineStr">
        <is>
          <t>Gavin Day (FR)</t>
        </is>
      </c>
    </row>
    <row r="4610">
      <c r="A4610" t="inlineStr">
        <is>
          <t>Washington</t>
        </is>
      </c>
      <c r="B4610" t="inlineStr">
        <is>
          <t>FS</t>
        </is>
      </c>
      <c r="C4610" t="inlineStr">
        <is>
          <t>Rylon Dillard-Allen (SO)</t>
        </is>
      </c>
      <c r="D4610" t="inlineStr">
        <is>
          <t>Rahim Wright II (RS SO)</t>
        </is>
      </c>
    </row>
    <row r="4611">
      <c r="A4611" t="inlineStr">
        <is>
          <t>Washington</t>
        </is>
      </c>
      <c r="B4611" t="inlineStr">
        <is>
          <t>RCB</t>
        </is>
      </c>
      <c r="C4611" t="inlineStr">
        <is>
          <t>Dylan Robinson (SO)</t>
        </is>
      </c>
      <c r="D4611" t="inlineStr">
        <is>
          <t>Jeron Jones (FR)</t>
        </is>
      </c>
      <c r="E4611" t="inlineStr">
        <is>
          <t>Kayden Greene (RS SO)</t>
        </is>
      </c>
    </row>
    <row r="4612">
      <c r="A4612" t="inlineStr">
        <is>
          <t>Washington</t>
        </is>
      </c>
      <c r="B4612" t="inlineStr">
        <is>
          <t>NB</t>
        </is>
      </c>
      <c r="C4612" t="inlineStr">
        <is>
          <t>Rahshawn Clark (RS SO)</t>
        </is>
      </c>
      <c r="D4612" t="inlineStr">
        <is>
          <t>Ramonz Adams Jr. (RS FR)</t>
        </is>
      </c>
      <c r="E4612" t="inlineStr">
        <is>
          <t>Ksani Jiles (FR)</t>
        </is>
      </c>
      <c r="F4612" t="inlineStr">
        <is>
          <t>Rahsjon Duncan (FR)</t>
        </is>
      </c>
    </row>
    <row r="4613">
      <c r="A4613" t="inlineStr">
        <is>
          <t>Washington</t>
        </is>
      </c>
    </row>
    <row r="4614">
      <c r="A4614" t="inlineStr">
        <is>
          <t>Washington</t>
        </is>
      </c>
      <c r="C4614" t="inlineStr">
        <is>
          <t>SPECIAL TEAMS (OurLads 08/17/2026)</t>
        </is>
      </c>
    </row>
    <row r="4615">
      <c r="A4615" t="inlineStr">
        <is>
          <t>Washington</t>
        </is>
      </c>
      <c r="B4615" t="inlineStr">
        <is>
          <t>PT</t>
        </is>
      </c>
      <c r="C4615" t="inlineStr">
        <is>
          <t>Hunter Green (SR) •</t>
        </is>
      </c>
      <c r="D4615" t="inlineStr">
        <is>
          <t>Luke Dunne (RS JR) •</t>
        </is>
      </c>
    </row>
    <row r="4616">
      <c r="A4616" t="inlineStr">
        <is>
          <t>Washington</t>
        </is>
      </c>
      <c r="B4616" t="inlineStr">
        <is>
          <t>PK</t>
        </is>
      </c>
      <c r="C4616" t="inlineStr">
        <is>
          <t>Tyler Robles (RS JR) •</t>
        </is>
      </c>
      <c r="D4616" t="inlineStr">
        <is>
          <t>C.J. Wallace (FR)</t>
        </is>
      </c>
      <c r="E4616" t="inlineStr">
        <is>
          <t>Hunter McKee (SO) •</t>
        </is>
      </c>
    </row>
    <row r="4617">
      <c r="A4617" t="inlineStr">
        <is>
          <t>Washington</t>
        </is>
      </c>
      <c r="B4617" t="inlineStr">
        <is>
          <t>KO</t>
        </is>
      </c>
      <c r="C4617" t="inlineStr">
        <is>
          <t>Tyler Robles (RS JR) •</t>
        </is>
      </c>
      <c r="D4617" t="inlineStr">
        <is>
          <t>C.J. Wallace (FR)</t>
        </is>
      </c>
      <c r="E4617" t="inlineStr">
        <is>
          <t>Hunter McKee (SO) •</t>
        </is>
      </c>
    </row>
    <row r="4618">
      <c r="A4618" t="inlineStr">
        <is>
          <t>Washington</t>
        </is>
      </c>
      <c r="B4618" t="inlineStr">
        <is>
          <t>LS</t>
        </is>
      </c>
      <c r="C4618" t="inlineStr">
        <is>
          <t>Ryan Kean (RS SR) •</t>
        </is>
      </c>
    </row>
    <row r="4619">
      <c r="A4619" t="inlineStr">
        <is>
          <t>Washington</t>
        </is>
      </c>
      <c r="B4619" t="inlineStr">
        <is>
          <t>H</t>
        </is>
      </c>
      <c r="C4619" t="inlineStr">
        <is>
          <t>Hunter Green (SR) •</t>
        </is>
      </c>
      <c r="D4619" t="inlineStr">
        <is>
          <t>Luke Dunne (RS JR) •</t>
        </is>
      </c>
    </row>
    <row r="4620">
      <c r="A4620" t="inlineStr">
        <is>
          <t>Washington</t>
        </is>
      </c>
      <c r="B4620" t="inlineStr">
        <is>
          <t>PR</t>
        </is>
      </c>
      <c r="C4620" t="inlineStr">
        <is>
          <t>Dezmen Roebuck (SO)</t>
        </is>
      </c>
      <c r="D4620" t="inlineStr">
        <is>
          <t>Rahshawn Clark (RS SO)</t>
        </is>
      </c>
    </row>
    <row r="4621">
      <c r="A4621" t="inlineStr">
        <is>
          <t>Washington</t>
        </is>
      </c>
      <c r="B4621" t="inlineStr">
        <is>
          <t>KR</t>
        </is>
      </c>
      <c r="C4621" t="inlineStr">
        <is>
          <t>Xe'ree Alexander (SR) •</t>
        </is>
      </c>
    </row>
    <row r="4622">
      <c r="A4622" t="inlineStr">
        <is>
          <t>Washington State</t>
        </is>
      </c>
      <c r="C4622" t="inlineStr">
        <is>
          <t>OFFENSE — Spread (OurLads 05/07/2026)</t>
        </is>
      </c>
    </row>
    <row r="4623">
      <c r="A4623" t="inlineStr">
        <is>
          <t>Washington State</t>
        </is>
      </c>
      <c r="B4623" t="inlineStr">
        <is>
          <t>WR-X</t>
        </is>
      </c>
      <c r="C4623" t="inlineStr">
        <is>
          <t>Darrius Clemons (RS SR) •</t>
        </is>
      </c>
      <c r="D4623" t="inlineStr">
        <is>
          <t>Branden Ganashamoorthy (RS JR)</t>
        </is>
      </c>
      <c r="E4623" t="inlineStr">
        <is>
          <t>Jordan Dees (RS SO) •</t>
        </is>
      </c>
    </row>
    <row r="4624">
      <c r="A4624" t="inlineStr">
        <is>
          <t>Washington State</t>
        </is>
      </c>
      <c r="B4624" t="inlineStr">
        <is>
          <t>WR-Z</t>
        </is>
      </c>
      <c r="C4624" t="inlineStr">
        <is>
          <t>Tank Hawkins (JR) •</t>
        </is>
      </c>
      <c r="D4624" t="inlineStr">
        <is>
          <t>Ryan McKendry (SO) •</t>
        </is>
      </c>
    </row>
    <row r="4625">
      <c r="A4625" t="inlineStr">
        <is>
          <t>Washington State</t>
        </is>
      </c>
      <c r="B4625" t="inlineStr">
        <is>
          <t>WR-SL</t>
        </is>
      </c>
      <c r="C4625" t="inlineStr">
        <is>
          <t>Tony Freeman (SR) •</t>
        </is>
      </c>
      <c r="D4625" t="inlineStr">
        <is>
          <t>Daniel Blood (SR) •</t>
        </is>
      </c>
    </row>
    <row r="4626">
      <c r="A4626" t="inlineStr">
        <is>
          <t>Washington State</t>
        </is>
      </c>
      <c r="B4626" t="inlineStr">
        <is>
          <t>LT</t>
        </is>
      </c>
      <c r="C4626" t="inlineStr">
        <is>
          <t>Ashton Tripp (RS JR)</t>
        </is>
      </c>
      <c r="D4626" t="inlineStr">
        <is>
          <t>Maximus McCree (RS SR) •</t>
        </is>
      </c>
      <c r="E4626" t="inlineStr">
        <is>
          <t>Chris Lino (RS SO)</t>
        </is>
      </c>
    </row>
    <row r="4627">
      <c r="A4627" t="inlineStr">
        <is>
          <t>Washington State</t>
        </is>
      </c>
      <c r="B4627" t="inlineStr">
        <is>
          <t>LG</t>
        </is>
      </c>
      <c r="C4627" t="inlineStr">
        <is>
          <t>Jonny Lester (RS SR)</t>
        </is>
      </c>
      <c r="D4627" t="inlineStr">
        <is>
          <t>Sone Falealo (RS SO) •</t>
        </is>
      </c>
    </row>
    <row r="4628">
      <c r="A4628" t="inlineStr">
        <is>
          <t>Washington State</t>
        </is>
      </c>
      <c r="B4628" t="inlineStr">
        <is>
          <t>C</t>
        </is>
      </c>
      <c r="C4628" t="inlineStr">
        <is>
          <t>Kyle Martin (RS JR)</t>
        </is>
      </c>
      <c r="D4628" t="inlineStr">
        <is>
          <t>Arion Williams (RS FR)</t>
        </is>
      </c>
    </row>
    <row r="4629">
      <c r="A4629" t="inlineStr">
        <is>
          <t>Washington State</t>
        </is>
      </c>
      <c r="B4629" t="inlineStr">
        <is>
          <t>RG</t>
        </is>
      </c>
      <c r="C4629" t="inlineStr">
        <is>
          <t>Noah Dunham (RS JR)</t>
        </is>
      </c>
      <c r="D4629" t="inlineStr">
        <is>
          <t>Nick Bakken (RS SO) •</t>
        </is>
      </c>
    </row>
    <row r="4630">
      <c r="A4630" t="inlineStr">
        <is>
          <t>Washington State</t>
        </is>
      </c>
      <c r="B4630" t="inlineStr">
        <is>
          <t>RT</t>
        </is>
      </c>
      <c r="C4630" t="inlineStr">
        <is>
          <t>Jaylin Caldwell (RS SR) •</t>
        </is>
      </c>
      <c r="D4630" t="inlineStr">
        <is>
          <t>Kalolo Ta'aga (RS SO) •</t>
        </is>
      </c>
      <c r="E4630" t="inlineStr">
        <is>
          <t>Xavier Thorpe (RS SO)</t>
        </is>
      </c>
    </row>
    <row r="4631">
      <c r="A4631" t="inlineStr">
        <is>
          <t>Washington State</t>
        </is>
      </c>
      <c r="B4631" t="inlineStr">
        <is>
          <t>TE</t>
        </is>
      </c>
      <c r="C4631" t="inlineStr">
        <is>
          <t>Jack Pedersen (RS SR) •</t>
        </is>
      </c>
      <c r="D4631" t="inlineStr">
        <is>
          <t>Trey Leckner (RS JR)</t>
        </is>
      </c>
      <c r="E4631" t="inlineStr">
        <is>
          <t>Beau Baker (RS SO) •</t>
        </is>
      </c>
    </row>
    <row r="4632">
      <c r="A4632" t="inlineStr">
        <is>
          <t>Washington State</t>
        </is>
      </c>
      <c r="B4632" t="inlineStr">
        <is>
          <t>QB</t>
        </is>
      </c>
      <c r="C4632" t="inlineStr">
        <is>
          <t>Caden Pinnick (RS SO) •</t>
        </is>
      </c>
      <c r="D4632" t="inlineStr">
        <is>
          <t>Julian Dugger (RS SO) •</t>
        </is>
      </c>
      <c r="E4632" t="inlineStr">
        <is>
          <t>Owen Eshelman (RS FR)</t>
        </is>
      </c>
    </row>
    <row r="4633">
      <c r="A4633" t="inlineStr">
        <is>
          <t>Washington State</t>
        </is>
      </c>
      <c r="B4633" t="inlineStr">
        <is>
          <t>RB</t>
        </is>
      </c>
      <c r="C4633" t="inlineStr">
        <is>
          <t>Kirby Vorhees (RS JR) •</t>
        </is>
      </c>
      <c r="D4633" t="inlineStr">
        <is>
          <t>Leo Pulalasi (RS JR)</t>
        </is>
      </c>
      <c r="E4633" t="inlineStr">
        <is>
          <t>Maxwell Woods (RS SO) •</t>
        </is>
      </c>
    </row>
    <row r="4634">
      <c r="A4634" t="inlineStr">
        <is>
          <t>Washington State</t>
        </is>
      </c>
    </row>
    <row r="4635">
      <c r="A4635" t="inlineStr">
        <is>
          <t>Washington State</t>
        </is>
      </c>
    </row>
    <row r="4636">
      <c r="A4636" t="inlineStr">
        <is>
          <t>Washington State</t>
        </is>
      </c>
      <c r="C4636" t="inlineStr">
        <is>
          <t>DEFENSE — 4-2-5 (OurLads 05/07/2026)</t>
        </is>
      </c>
    </row>
    <row r="4637">
      <c r="A4637" t="inlineStr">
        <is>
          <t>Washington State</t>
        </is>
      </c>
      <c r="B4637" t="inlineStr">
        <is>
          <t>LDE</t>
        </is>
      </c>
      <c r="C4637" t="inlineStr">
        <is>
          <t>Linus Zunk (RS SR) •</t>
        </is>
      </c>
      <c r="D4637" t="inlineStr">
        <is>
          <t>Eduwa Okundaye (RS SO) •</t>
        </is>
      </c>
      <c r="E4637" t="inlineStr">
        <is>
          <t>Malachi Wrice (RS SO)</t>
        </is>
      </c>
    </row>
    <row r="4638">
      <c r="A4638" t="inlineStr">
        <is>
          <t>Washington State</t>
        </is>
      </c>
      <c r="B4638" t="inlineStr">
        <is>
          <t>NT</t>
        </is>
      </c>
      <c r="C4638" t="inlineStr">
        <is>
          <t>Jirah Leaupepetele (RS JR) •</t>
        </is>
      </c>
      <c r="D4638" t="inlineStr">
        <is>
          <t>Balaam Miller (RS JR) •</t>
        </is>
      </c>
      <c r="E4638" t="inlineStr">
        <is>
          <t>Akio Martinson (RS JR) •</t>
        </is>
      </c>
    </row>
    <row r="4639">
      <c r="A4639" t="inlineStr">
        <is>
          <t>Washington State</t>
        </is>
      </c>
      <c r="B4639" t="inlineStr">
        <is>
          <t>DT</t>
        </is>
      </c>
      <c r="C4639" t="inlineStr">
        <is>
          <t>Kaden Beatty (RS JR) •</t>
        </is>
      </c>
      <c r="D4639" t="inlineStr">
        <is>
          <t>Paul Hutson III (RS SR) •</t>
        </is>
      </c>
      <c r="E4639" t="inlineStr">
        <is>
          <t>Damarjhe Lewis (RS SR) •</t>
        </is>
      </c>
    </row>
    <row r="4640">
      <c r="A4640" t="inlineStr">
        <is>
          <t>Washington State</t>
        </is>
      </c>
      <c r="B4640" t="inlineStr">
        <is>
          <t>RDE</t>
        </is>
      </c>
      <c r="C4640" t="inlineStr">
        <is>
          <t>Matyus McLain (RS JR) •</t>
        </is>
      </c>
      <c r="D4640" t="inlineStr">
        <is>
          <t>Michael Hughes (RS JR)</t>
        </is>
      </c>
      <c r="E4640" t="inlineStr">
        <is>
          <t>Ben Beatty (RS SO)</t>
        </is>
      </c>
    </row>
    <row r="4641">
      <c r="A4641" t="inlineStr">
        <is>
          <t>Washington State</t>
        </is>
      </c>
      <c r="B4641" t="inlineStr">
        <is>
          <t>WLB</t>
        </is>
      </c>
      <c r="C4641" t="inlineStr">
        <is>
          <t>Keith Brown (GR) •</t>
        </is>
      </c>
      <c r="D4641" t="inlineStr">
        <is>
          <t>Carsten Reynolds (RS SO) •</t>
        </is>
      </c>
      <c r="E4641" t="inlineStr">
        <is>
          <t>Isaiah Hung (RS FR)</t>
        </is>
      </c>
    </row>
    <row r="4642">
      <c r="A4642" t="inlineStr">
        <is>
          <t>Washington State</t>
        </is>
      </c>
      <c r="B4642" t="inlineStr">
        <is>
          <t>MLB</t>
        </is>
      </c>
      <c r="C4642" t="inlineStr">
        <is>
          <t>Nylan Brown (JR) •</t>
        </is>
      </c>
      <c r="D4642" t="inlineStr">
        <is>
          <t>DJ Warner (JR) •</t>
        </is>
      </c>
      <c r="E4642" t="inlineStr">
        <is>
          <t>Gage Jones (RS SO)</t>
        </is>
      </c>
    </row>
    <row r="4643">
      <c r="A4643" t="inlineStr">
        <is>
          <t>Washington State</t>
        </is>
      </c>
      <c r="B4643" t="inlineStr">
        <is>
          <t>LCB</t>
        </is>
      </c>
      <c r="C4643" t="inlineStr">
        <is>
          <t>Khamari Terrell (RS SR) •</t>
        </is>
      </c>
      <c r="D4643" t="inlineStr">
        <is>
          <t>Elmo Wartson (RS JR) •</t>
        </is>
      </c>
      <c r="E4643" t="inlineStr">
        <is>
          <t>David Kuku (RS FR)</t>
        </is>
      </c>
    </row>
    <row r="4644">
      <c r="A4644" t="inlineStr">
        <is>
          <t>Washington State</t>
        </is>
      </c>
      <c r="B4644" t="inlineStr">
        <is>
          <t>SS</t>
        </is>
      </c>
      <c r="C4644" t="inlineStr">
        <is>
          <t>Jeremiah Bernard (JR) •</t>
        </is>
      </c>
      <c r="D4644" t="inlineStr">
        <is>
          <t>Jshawn Frausto-Ramos (RS JR) •</t>
        </is>
      </c>
      <c r="E4644" t="inlineStr">
        <is>
          <t>Jack Bal (RS JR) •</t>
        </is>
      </c>
    </row>
    <row r="4645">
      <c r="A4645" t="inlineStr">
        <is>
          <t>Washington State</t>
        </is>
      </c>
      <c r="B4645" t="inlineStr">
        <is>
          <t>FS</t>
        </is>
      </c>
      <c r="C4645" t="inlineStr">
        <is>
          <t>Kyle Peterson (SO)</t>
        </is>
      </c>
      <c r="D4645" t="inlineStr">
        <is>
          <t>Trey Ridley (RS SO) •</t>
        </is>
      </c>
      <c r="E4645" t="inlineStr">
        <is>
          <t>Kayo Patu (RS SO)</t>
        </is>
      </c>
    </row>
    <row r="4646">
      <c r="A4646" t="inlineStr">
        <is>
          <t>Washington State</t>
        </is>
      </c>
      <c r="B4646" t="inlineStr">
        <is>
          <t>RCB</t>
        </is>
      </c>
      <c r="C4646" t="inlineStr">
        <is>
          <t>Jalil Tucker (RS SR) •</t>
        </is>
      </c>
      <c r="D4646" t="inlineStr">
        <is>
          <t>Jamarey Smith (RS FR)</t>
        </is>
      </c>
      <c r="E4646" t="inlineStr">
        <is>
          <t>Kai Rapolla (RS SR) •</t>
        </is>
      </c>
    </row>
    <row r="4647">
      <c r="A4647" t="inlineStr">
        <is>
          <t>Washington State</t>
        </is>
      </c>
      <c r="B4647" t="inlineStr">
        <is>
          <t>NB</t>
        </is>
      </c>
      <c r="C4647" t="inlineStr">
        <is>
          <t>Jaylen Thomas (RS SO) •</t>
        </is>
      </c>
      <c r="D4647" t="inlineStr">
        <is>
          <t>CJ Solis-Lumar (SO) •</t>
        </is>
      </c>
      <c r="E4647" t="inlineStr">
        <is>
          <t>Ishmael Gibbs (RS FR)</t>
        </is>
      </c>
    </row>
    <row r="4648">
      <c r="A4648" t="inlineStr">
        <is>
          <t>Washington State</t>
        </is>
      </c>
    </row>
    <row r="4649">
      <c r="A4649" t="inlineStr">
        <is>
          <t>Washington State</t>
        </is>
      </c>
      <c r="C4649" t="inlineStr">
        <is>
          <t>SPECIAL TEAMS (OurLads 05/07/2026)</t>
        </is>
      </c>
    </row>
    <row r="4650">
      <c r="A4650" t="inlineStr">
        <is>
          <t>Washington State</t>
        </is>
      </c>
      <c r="B4650" t="inlineStr">
        <is>
          <t>PT</t>
        </is>
      </c>
      <c r="C4650" t="inlineStr">
        <is>
          <t>Max Dean (RS SO) •</t>
        </is>
      </c>
      <c r="D4650" t="inlineStr">
        <is>
          <t>Josh Lijesen (RS SO) •</t>
        </is>
      </c>
    </row>
    <row r="4651">
      <c r="A4651" t="inlineStr">
        <is>
          <t>Washington State</t>
        </is>
      </c>
      <c r="B4651" t="inlineStr">
        <is>
          <t>PK</t>
        </is>
      </c>
      <c r="C4651" t="inlineStr">
        <is>
          <t>Jack Stevens (RS SO) •</t>
        </is>
      </c>
      <c r="D4651" t="inlineStr">
        <is>
          <t>Miguel Arenas (RS SO) •</t>
        </is>
      </c>
    </row>
    <row r="4652">
      <c r="A4652" t="inlineStr">
        <is>
          <t>Washington State</t>
        </is>
      </c>
      <c r="B4652" t="inlineStr">
        <is>
          <t>KO</t>
        </is>
      </c>
      <c r="C4652" t="inlineStr">
        <is>
          <t>Miguel Arenas (RS SO) •</t>
        </is>
      </c>
      <c r="D4652" t="inlineStr">
        <is>
          <t>Jack Stevens (RS SO) •</t>
        </is>
      </c>
    </row>
    <row r="4653">
      <c r="A4653" t="inlineStr">
        <is>
          <t>Washington State</t>
        </is>
      </c>
      <c r="B4653" t="inlineStr">
        <is>
          <t>LS</t>
        </is>
      </c>
      <c r="C4653" t="inlineStr">
        <is>
          <t>Jeremy Sousa (JR) •</t>
        </is>
      </c>
      <c r="D4653" t="inlineStr">
        <is>
          <t>Sean Bures (RS JR)</t>
        </is>
      </c>
    </row>
    <row r="4654">
      <c r="A4654" t="inlineStr">
        <is>
          <t>Washington State</t>
        </is>
      </c>
      <c r="B4654" t="inlineStr">
        <is>
          <t>H</t>
        </is>
      </c>
      <c r="C4654" t="inlineStr">
        <is>
          <t>Max Dean (RS SO) •</t>
        </is>
      </c>
      <c r="D4654" t="inlineStr">
        <is>
          <t>Josh Lijesen (RS SO) •</t>
        </is>
      </c>
    </row>
    <row r="4655">
      <c r="A4655" t="inlineStr">
        <is>
          <t>Washington State</t>
        </is>
      </c>
      <c r="B4655" t="inlineStr">
        <is>
          <t>PR</t>
        </is>
      </c>
      <c r="C4655" t="inlineStr">
        <is>
          <t>Tony Freeman (SR) •</t>
        </is>
      </c>
    </row>
    <row r="4656">
      <c r="A4656" t="inlineStr">
        <is>
          <t>Washington State</t>
        </is>
      </c>
      <c r="B4656" t="inlineStr">
        <is>
          <t>KR</t>
        </is>
      </c>
      <c r="C4656" t="inlineStr">
        <is>
          <t>Kirby Vorhees (RS JR) •</t>
        </is>
      </c>
    </row>
    <row r="4657">
      <c r="A4657" t="inlineStr">
        <is>
          <t>West Virginia</t>
        </is>
      </c>
      <c r="C4657" t="inlineStr">
        <is>
          <t>OFFENSE — Spread (OurLads 06/30/2026)</t>
        </is>
      </c>
    </row>
    <row r="4658">
      <c r="A4658" t="inlineStr">
        <is>
          <t>West Virginia</t>
        </is>
      </c>
      <c r="B4658" t="inlineStr">
        <is>
          <t>WR-X</t>
        </is>
      </c>
      <c r="C4658" t="inlineStr">
        <is>
          <t>Prince Strachan (RS JR) •</t>
        </is>
      </c>
      <c r="D4658" t="inlineStr">
        <is>
          <t>Taron Francis (RS FR) •</t>
        </is>
      </c>
      <c r="E4658" t="inlineStr">
        <is>
          <t>Landon Drumm (FR)</t>
        </is>
      </c>
    </row>
    <row r="4659">
      <c r="A4659" t="inlineStr">
        <is>
          <t>West Virginia</t>
        </is>
      </c>
      <c r="B4659" t="inlineStr">
        <is>
          <t>WR-Z</t>
        </is>
      </c>
      <c r="C4659" t="inlineStr">
        <is>
          <t>Jaden Bray (RS SR) •</t>
        </is>
      </c>
      <c r="D4659" t="inlineStr">
        <is>
          <t>John Neider (RS JR) •</t>
        </is>
      </c>
      <c r="E4659" t="inlineStr">
        <is>
          <t>Keon Hutchins (JR) •</t>
        </is>
      </c>
    </row>
    <row r="4660">
      <c r="A4660" t="inlineStr">
        <is>
          <t>West Virginia</t>
        </is>
      </c>
      <c r="B4660" t="inlineStr">
        <is>
          <t>WR-Y</t>
        </is>
      </c>
      <c r="C4660" t="inlineStr">
        <is>
          <t>DJ Epps (RS SR) •</t>
        </is>
      </c>
      <c r="D4660" t="inlineStr">
        <is>
          <t>Armoni Weaver-Bomar (RS FR)</t>
        </is>
      </c>
      <c r="E4660" t="inlineStr">
        <is>
          <t>Kedrick Triplett (RS SO) •</t>
        </is>
      </c>
    </row>
    <row r="4661">
      <c r="A4661" t="inlineStr">
        <is>
          <t>West Virginia</t>
        </is>
      </c>
      <c r="B4661" t="inlineStr">
        <is>
          <t>LT</t>
        </is>
      </c>
      <c r="C4661" t="inlineStr">
        <is>
          <t>Carsten Casady (RS JR) •</t>
        </is>
      </c>
      <c r="D4661" t="inlineStr">
        <is>
          <t>Deshawn Woods (RS SR) •</t>
        </is>
      </c>
      <c r="E4661" t="inlineStr">
        <is>
          <t>Jonas Muya (FR)</t>
        </is>
      </c>
    </row>
    <row r="4662">
      <c r="A4662" t="inlineStr">
        <is>
          <t>West Virginia</t>
        </is>
      </c>
      <c r="B4662" t="inlineStr">
        <is>
          <t>LG</t>
        </is>
      </c>
      <c r="C4662" t="inlineStr">
        <is>
          <t>Nick Krahe (RS JR)</t>
        </is>
      </c>
      <c r="D4662" t="inlineStr">
        <is>
          <t>Josh Aisosa (RS SO) •</t>
        </is>
      </c>
      <c r="E4662" t="inlineStr">
        <is>
          <t>Camden Goforth (FR)</t>
        </is>
      </c>
    </row>
    <row r="4663">
      <c r="A4663" t="inlineStr">
        <is>
          <t>West Virginia</t>
        </is>
      </c>
      <c r="B4663" t="inlineStr">
        <is>
          <t>C</t>
        </is>
      </c>
      <c r="C4663" t="inlineStr">
        <is>
          <t>Cam Griffin (SR) •</t>
        </is>
      </c>
      <c r="D4663" t="inlineStr">
        <is>
          <t>Wes King (RS SR) •</t>
        </is>
      </c>
      <c r="E4663" t="inlineStr">
        <is>
          <t>Landen Livingston (RS SR)</t>
        </is>
      </c>
    </row>
    <row r="4664">
      <c r="A4664" t="inlineStr">
        <is>
          <t>West Virginia</t>
        </is>
      </c>
      <c r="B4664" t="inlineStr">
        <is>
          <t>RG</t>
        </is>
      </c>
      <c r="C4664" t="inlineStr">
        <is>
          <t>Amare Grayson (JR) •</t>
        </is>
      </c>
      <c r="D4664" t="inlineStr">
        <is>
          <t>Devin Vass (RS JR) •</t>
        </is>
      </c>
    </row>
    <row r="4665">
      <c r="A4665" t="inlineStr">
        <is>
          <t>West Virginia</t>
        </is>
      </c>
      <c r="B4665" t="inlineStr">
        <is>
          <t>RT</t>
        </is>
      </c>
      <c r="C4665" t="inlineStr">
        <is>
          <t>Malik Agbo (RS SR) •</t>
        </is>
      </c>
      <c r="D4665" t="inlineStr">
        <is>
          <t>Kevin Brown (FR)</t>
        </is>
      </c>
      <c r="E4665" t="inlineStr">
        <is>
          <t>Rhett Morris (FR)</t>
        </is>
      </c>
    </row>
    <row r="4666">
      <c r="A4666" t="inlineStr">
        <is>
          <t>West Virginia</t>
        </is>
      </c>
      <c r="B4666" t="inlineStr">
        <is>
          <t>TE</t>
        </is>
      </c>
      <c r="C4666" t="inlineStr">
        <is>
          <t>Ryan Ward (JR) •</t>
        </is>
      </c>
      <c r="D4666" t="inlineStr">
        <is>
          <t>Cam Ball (RS SR) •</t>
        </is>
      </c>
      <c r="E4666" t="inlineStr">
        <is>
          <t>Josh Sapp (RS SR) •</t>
        </is>
      </c>
    </row>
    <row r="4667">
      <c r="A4667" t="inlineStr">
        <is>
          <t>West Virginia</t>
        </is>
      </c>
      <c r="B4667" t="inlineStr">
        <is>
          <t>QB</t>
        </is>
      </c>
      <c r="C4667" t="inlineStr">
        <is>
          <t>Michael Hawkins Jr. (RS SO) •</t>
        </is>
      </c>
      <c r="D4667" t="inlineStr">
        <is>
          <t>Scotty Fox Jr. (SO)</t>
        </is>
      </c>
      <c r="E4667" t="inlineStr">
        <is>
          <t>Max Brown (RS SR) •</t>
        </is>
      </c>
    </row>
    <row r="4668">
      <c r="A4668" t="inlineStr">
        <is>
          <t>West Virginia</t>
        </is>
      </c>
      <c r="B4668" t="inlineStr">
        <is>
          <t>RB</t>
        </is>
      </c>
      <c r="C4668" t="inlineStr">
        <is>
          <t>Cam Cook (SR) •</t>
        </is>
      </c>
      <c r="D4668" t="inlineStr">
        <is>
          <t>Amari Latimer (FR)</t>
        </is>
      </c>
      <c r="E4668" t="inlineStr">
        <is>
          <t>Chris Talley (FR)</t>
        </is>
      </c>
    </row>
    <row r="4669">
      <c r="A4669" t="inlineStr">
        <is>
          <t>West Virginia</t>
        </is>
      </c>
      <c r="B4669" t="inlineStr">
        <is>
          <t>FB</t>
        </is>
      </c>
      <c r="C4669" t="inlineStr">
        <is>
          <t>Kayden Luke (JR) •</t>
        </is>
      </c>
    </row>
    <row r="4670">
      <c r="A4670" t="inlineStr">
        <is>
          <t>West Virginia</t>
        </is>
      </c>
      <c r="B4670" t="inlineStr">
        <is>
          <t>BAN</t>
        </is>
      </c>
      <c r="C4670" t="inlineStr">
        <is>
          <t>Harper Holloman (JR) •</t>
        </is>
      </c>
      <c r="D4670" t="inlineStr">
        <is>
          <t>Tobi Haastrup (RS FR) •</t>
        </is>
      </c>
      <c r="E4670" t="inlineStr">
        <is>
          <t>Jeremiah Johnson (RS JR) •</t>
        </is>
      </c>
    </row>
    <row r="4671">
      <c r="A4671" t="inlineStr">
        <is>
          <t>West Virginia</t>
        </is>
      </c>
      <c r="C4671" t="inlineStr">
        <is>
          <t>DEFENSE — Multiple 4-2-5 (OurLads 06/30/2026)</t>
        </is>
      </c>
    </row>
    <row r="4672">
      <c r="A4672" t="inlineStr">
        <is>
          <t>West Virginia</t>
        </is>
      </c>
      <c r="B4672" t="inlineStr">
        <is>
          <t>DE</t>
        </is>
      </c>
      <c r="C4672" t="inlineStr">
        <is>
          <t>Zeke Durham-Campbell (RS SR) •</t>
        </is>
      </c>
      <c r="D4672" t="inlineStr">
        <is>
          <t>Darius Wiley (RS SO) •</t>
        </is>
      </c>
      <c r="E4672" t="inlineStr">
        <is>
          <t>Wilnerson Telemaque (RS FR)</t>
        </is>
      </c>
    </row>
    <row r="4673">
      <c r="A4673" t="inlineStr">
        <is>
          <t>West Virginia</t>
        </is>
      </c>
      <c r="B4673" t="inlineStr">
        <is>
          <t>NT</t>
        </is>
      </c>
      <c r="C4673" t="inlineStr">
        <is>
          <t>Nate Gabriel (JR)</t>
        </is>
      </c>
      <c r="D4673" t="inlineStr">
        <is>
          <t>Jaylen Thomas (JR) •</t>
        </is>
      </c>
      <c r="E4673" t="inlineStr">
        <is>
          <t>Will LeBlanc (RS SO) •</t>
        </is>
      </c>
    </row>
    <row r="4674">
      <c r="A4674" t="inlineStr">
        <is>
          <t>West Virginia</t>
        </is>
      </c>
      <c r="B4674" t="inlineStr">
        <is>
          <t>DT</t>
        </is>
      </c>
      <c r="C4674" t="inlineStr">
        <is>
          <t>KJ Henson (RS JR) •</t>
        </is>
      </c>
      <c r="D4674" t="inlineStr">
        <is>
          <t>Corey McIntyre Jr. (RS JR)</t>
        </is>
      </c>
      <c r="E4674" t="inlineStr">
        <is>
          <t>Taylor Brown (RS FR)</t>
        </is>
      </c>
    </row>
    <row r="4675">
      <c r="A4675" t="inlineStr">
        <is>
          <t>West Virginia</t>
        </is>
      </c>
      <c r="B4675" t="inlineStr">
        <is>
          <t>WLB</t>
        </is>
      </c>
      <c r="C4675" t="inlineStr">
        <is>
          <t>Malachi Hood (RS SR) •</t>
        </is>
      </c>
      <c r="D4675" t="inlineStr">
        <is>
          <t>Ashton Woods (JR) •</t>
        </is>
      </c>
      <c r="E4675" t="inlineStr">
        <is>
          <t>Cam Torbor (RS FR)</t>
        </is>
      </c>
      <c r="F4675" t="inlineStr">
        <is>
          <t>Antoine Sharp Jr. (FR)</t>
        </is>
      </c>
    </row>
    <row r="4676">
      <c r="A4676" t="inlineStr">
        <is>
          <t>West Virginia</t>
        </is>
      </c>
      <c r="B4676" t="inlineStr">
        <is>
          <t>MLB</t>
        </is>
      </c>
      <c r="C4676" t="inlineStr">
        <is>
          <t>Ben Cutter (SR)</t>
        </is>
      </c>
      <c r="D4676" t="inlineStr">
        <is>
          <t>Tyler Stolsky (RS SR) •</t>
        </is>
      </c>
      <c r="E4676" t="inlineStr">
        <is>
          <t>Isaiah Patterson (RS SO) •</t>
        </is>
      </c>
    </row>
    <row r="4677">
      <c r="A4677" t="inlineStr">
        <is>
          <t>West Virginia</t>
        </is>
      </c>
      <c r="B4677" t="inlineStr">
        <is>
          <t>LCB</t>
        </is>
      </c>
      <c r="C4677" t="inlineStr">
        <is>
          <t>Nick Taylor (JR) •</t>
        </is>
      </c>
      <c r="D4677" t="inlineStr">
        <is>
          <t>Keyshawn Robinson (JR)</t>
        </is>
      </c>
      <c r="E4677" t="inlineStr">
        <is>
          <t>Da'Mun Allen (JR) •</t>
        </is>
      </c>
      <c r="F4677" t="inlineStr">
        <is>
          <t>ChaMarryus Bomar (RS FR)</t>
        </is>
      </c>
    </row>
    <row r="4678">
      <c r="A4678" t="inlineStr">
        <is>
          <t>West Virginia</t>
        </is>
      </c>
      <c r="B4678" t="inlineStr">
        <is>
          <t>SS</t>
        </is>
      </c>
      <c r="C4678" t="inlineStr">
        <is>
          <t>Kamari Wilson (RS SR) •</t>
        </is>
      </c>
      <c r="D4678" t="inlineStr">
        <is>
          <t>Jacob Bradford (RS FR) •</t>
        </is>
      </c>
      <c r="E4678" t="inlineStr">
        <is>
          <t>Da'Mare Williams (RS SO) •</t>
        </is>
      </c>
    </row>
    <row r="4679">
      <c r="A4679" t="inlineStr">
        <is>
          <t>West Virginia</t>
        </is>
      </c>
      <c r="B4679" t="inlineStr">
        <is>
          <t>FS</t>
        </is>
      </c>
      <c r="C4679" t="inlineStr">
        <is>
          <t>Matt Sieg (FR)</t>
        </is>
      </c>
      <c r="D4679" t="inlineStr">
        <is>
          <t>Kameron Reddic (JR) •</t>
        </is>
      </c>
    </row>
    <row r="4680">
      <c r="A4680" t="inlineStr">
        <is>
          <t>West Virginia</t>
        </is>
      </c>
      <c r="B4680" t="inlineStr">
        <is>
          <t>RCB</t>
        </is>
      </c>
      <c r="C4680" t="inlineStr">
        <is>
          <t>Chams Diagne (RS SR) •</t>
        </is>
      </c>
      <c r="D4680" t="inlineStr">
        <is>
          <t>Jaire Rawlison (RS SO) •</t>
        </is>
      </c>
      <c r="E4680" t="inlineStr">
        <is>
          <t>Rayshawn Reynolds Jr. (RS JR) •</t>
        </is>
      </c>
      <c r="F4680" t="inlineStr">
        <is>
          <t>Vincent Smith (FR)</t>
        </is>
      </c>
    </row>
    <row r="4681">
      <c r="A4681" t="inlineStr">
        <is>
          <t>West Virginia</t>
        </is>
      </c>
      <c r="B4681" t="inlineStr">
        <is>
          <t>NB</t>
        </is>
      </c>
      <c r="C4681" t="inlineStr">
        <is>
          <t>Andrew Powdrell (SR) •</t>
        </is>
      </c>
      <c r="D4681" t="inlineStr">
        <is>
          <t>Geimere Latimer II (SR) •</t>
        </is>
      </c>
      <c r="E4681" t="inlineStr">
        <is>
          <t>Maliek Hawkins (RS FR) •</t>
        </is>
      </c>
    </row>
    <row r="4682">
      <c r="A4682" t="inlineStr">
        <is>
          <t>West Virginia</t>
        </is>
      </c>
    </row>
    <row r="4683">
      <c r="A4683" t="inlineStr">
        <is>
          <t>West Virginia</t>
        </is>
      </c>
    </row>
    <row r="4684">
      <c r="A4684" t="inlineStr">
        <is>
          <t>West Virginia</t>
        </is>
      </c>
      <c r="C4684" t="inlineStr">
        <is>
          <t>SPECIAL TEAMS (OurLads 06/30/2026)</t>
        </is>
      </c>
    </row>
    <row r="4685">
      <c r="A4685" t="inlineStr">
        <is>
          <t>West Virginia</t>
        </is>
      </c>
      <c r="B4685" t="inlineStr">
        <is>
          <t>PT</t>
        </is>
      </c>
      <c r="C4685" t="inlineStr">
        <is>
          <t>Bryan Hansen (RS SR) •</t>
        </is>
      </c>
    </row>
    <row r="4686">
      <c r="A4686" t="inlineStr">
        <is>
          <t>West Virginia</t>
        </is>
      </c>
      <c r="B4686" t="inlineStr">
        <is>
          <t>PK</t>
        </is>
      </c>
      <c r="C4686" t="inlineStr">
        <is>
          <t>Jack Cassidy (RS SR) •</t>
        </is>
      </c>
      <c r="D4686" t="inlineStr">
        <is>
          <t>Peter Notaro (RS FR) •</t>
        </is>
      </c>
    </row>
    <row r="4687">
      <c r="A4687" t="inlineStr">
        <is>
          <t>West Virginia</t>
        </is>
      </c>
      <c r="B4687" t="inlineStr">
        <is>
          <t>KO</t>
        </is>
      </c>
      <c r="C4687" t="inlineStr">
        <is>
          <t>Nate Flower (RS JR)</t>
        </is>
      </c>
    </row>
    <row r="4688">
      <c r="A4688" t="inlineStr">
        <is>
          <t>West Virginia</t>
        </is>
      </c>
      <c r="B4688" t="inlineStr">
        <is>
          <t>LS</t>
        </is>
      </c>
      <c r="C4688" t="inlineStr">
        <is>
          <t>Macguire Moss (RS SR)</t>
        </is>
      </c>
      <c r="D4688" t="inlineStr">
        <is>
          <t>Kaden Seller (RS SO)</t>
        </is>
      </c>
    </row>
    <row r="4689">
      <c r="A4689" t="inlineStr">
        <is>
          <t>West Virginia</t>
        </is>
      </c>
      <c r="B4689" t="inlineStr">
        <is>
          <t>H</t>
        </is>
      </c>
      <c r="C4689" t="inlineStr">
        <is>
          <t>Bryan Hansen (RS SR) •</t>
        </is>
      </c>
    </row>
    <row r="4690">
      <c r="A4690" t="inlineStr">
        <is>
          <t>West Virginia</t>
        </is>
      </c>
      <c r="B4690" t="inlineStr">
        <is>
          <t>KR</t>
        </is>
      </c>
      <c r="C4690" t="inlineStr">
        <is>
          <t>DJ Epps (RS SR) •</t>
        </is>
      </c>
    </row>
    <row r="4691">
      <c r="A4691" t="inlineStr">
        <is>
          <t>West Virginia</t>
        </is>
      </c>
    </row>
    <row r="4692">
      <c r="A4692" t="inlineStr">
        <is>
          <t>Western Kentucky</t>
        </is>
      </c>
      <c r="C4692" t="inlineStr">
        <is>
          <t>OFFENSE — Air Raid (OurLads 06/30/2026)</t>
        </is>
      </c>
    </row>
    <row r="4693">
      <c r="A4693" t="inlineStr">
        <is>
          <t>Western Kentucky</t>
        </is>
      </c>
      <c r="B4693" t="inlineStr">
        <is>
          <t>WR-X</t>
        </is>
      </c>
      <c r="C4693" t="inlineStr">
        <is>
          <t>Cameron Flowers (RS SO)</t>
        </is>
      </c>
      <c r="D4693" t="inlineStr">
        <is>
          <t>Quincy Burroughs (RS SR) •</t>
        </is>
      </c>
      <c r="E4693" t="inlineStr">
        <is>
          <t>Nigel Johnson (SR) •</t>
        </is>
      </c>
    </row>
    <row r="4694">
      <c r="A4694" t="inlineStr">
        <is>
          <t>Western Kentucky</t>
        </is>
      </c>
      <c r="B4694" t="inlineStr">
        <is>
          <t>WR-Z</t>
        </is>
      </c>
      <c r="C4694" t="inlineStr">
        <is>
          <t>Qua'Vez Humphreys (RS SR) •</t>
        </is>
      </c>
      <c r="D4694" t="inlineStr">
        <is>
          <t>Jyziah Rockwell (RS SR) •</t>
        </is>
      </c>
    </row>
    <row r="4695">
      <c r="A4695" t="inlineStr">
        <is>
          <t>Western Kentucky</t>
        </is>
      </c>
      <c r="B4695" t="inlineStr">
        <is>
          <t>WR-SL</t>
        </is>
      </c>
      <c r="C4695" t="inlineStr">
        <is>
          <t>K.D. Hutchinson (RS SR)</t>
        </is>
      </c>
      <c r="D4695" t="inlineStr">
        <is>
          <t>Zion Taylor (RS JR) •</t>
        </is>
      </c>
      <c r="E4695" t="inlineStr">
        <is>
          <t>Jeremiah Carroll (SR) •</t>
        </is>
      </c>
    </row>
    <row r="4696">
      <c r="A4696" t="inlineStr">
        <is>
          <t>Western Kentucky</t>
        </is>
      </c>
      <c r="B4696" t="inlineStr">
        <is>
          <t>LT</t>
        </is>
      </c>
      <c r="C4696" t="inlineStr">
        <is>
          <t>Zach Clayton (JR) •</t>
        </is>
      </c>
      <c r="D4696" t="inlineStr">
        <is>
          <t>Alex Lopez (RS SO) •</t>
        </is>
      </c>
      <c r="E4696" t="inlineStr">
        <is>
          <t>Tai Ray (RS JR) •</t>
        </is>
      </c>
    </row>
    <row r="4697">
      <c r="A4697" t="inlineStr">
        <is>
          <t>Western Kentucky</t>
        </is>
      </c>
      <c r="B4697" t="inlineStr">
        <is>
          <t>LG</t>
        </is>
      </c>
      <c r="C4697" t="inlineStr">
        <is>
          <t>Nonso Omezi (RS SR) •</t>
        </is>
      </c>
      <c r="D4697" t="inlineStr">
        <is>
          <t>Tyreek Major (RS SO) •</t>
        </is>
      </c>
    </row>
    <row r="4698">
      <c r="A4698" t="inlineStr">
        <is>
          <t>Western Kentucky</t>
        </is>
      </c>
      <c r="B4698" t="inlineStr">
        <is>
          <t>C</t>
        </is>
      </c>
      <c r="C4698" t="inlineStr">
        <is>
          <t>Alec Johnson (RS SR) •</t>
        </is>
      </c>
      <c r="D4698" t="inlineStr">
        <is>
          <t>Roq Montgomery (RS JR) •</t>
        </is>
      </c>
    </row>
    <row r="4699">
      <c r="A4699" t="inlineStr">
        <is>
          <t>Western Kentucky</t>
        </is>
      </c>
      <c r="B4699" t="inlineStr">
        <is>
          <t>RG</t>
        </is>
      </c>
      <c r="C4699" t="inlineStr">
        <is>
          <t>Rhett Larson (RS SR) •</t>
        </is>
      </c>
      <c r="D4699" t="inlineStr">
        <is>
          <t>Isiah Stoudemire (RS FR)</t>
        </is>
      </c>
    </row>
    <row r="4700">
      <c r="A4700" t="inlineStr">
        <is>
          <t>Western Kentucky</t>
        </is>
      </c>
      <c r="B4700" t="inlineStr">
        <is>
          <t>RT</t>
        </is>
      </c>
      <c r="C4700" t="inlineStr">
        <is>
          <t>Karsten Upchurch (RS SR) •</t>
        </is>
      </c>
      <c r="D4700" t="inlineStr">
        <is>
          <t>Brody Riffe (RS JR) •</t>
        </is>
      </c>
    </row>
    <row r="4701">
      <c r="A4701" t="inlineStr">
        <is>
          <t>Western Kentucky</t>
        </is>
      </c>
      <c r="B4701" t="inlineStr">
        <is>
          <t>TE</t>
        </is>
      </c>
      <c r="C4701" t="inlineStr">
        <is>
          <t>CC Ezirim (SR) •</t>
        </is>
      </c>
      <c r="D4701" t="inlineStr">
        <is>
          <t>Coleson Arends (RS JR) •</t>
        </is>
      </c>
      <c r="E4701" t="inlineStr">
        <is>
          <t>Griffin Reimer (RS SO) •</t>
        </is>
      </c>
      <c r="F4701" t="inlineStr">
        <is>
          <t>Lofton Howard (RS JR)</t>
        </is>
      </c>
    </row>
    <row r="4702">
      <c r="A4702" t="inlineStr">
        <is>
          <t>Western Kentucky</t>
        </is>
      </c>
      <c r="B4702" t="inlineStr">
        <is>
          <t>QB</t>
        </is>
      </c>
      <c r="C4702" t="inlineStr">
        <is>
          <t>Rodney Tisdale Jr. (RS SO)</t>
        </is>
      </c>
      <c r="D4702" t="inlineStr">
        <is>
          <t>Brock Glenn (RS JR) •</t>
        </is>
      </c>
      <c r="E4702" t="inlineStr">
        <is>
          <t>Caleb McMickle (RS JR) •</t>
        </is>
      </c>
      <c r="F4702" t="inlineStr">
        <is>
          <t>Cam O'Hara (FR)</t>
        </is>
      </c>
    </row>
    <row r="4703">
      <c r="A4703" t="inlineStr">
        <is>
          <t>Western Kentucky</t>
        </is>
      </c>
      <c r="B4703" t="inlineStr">
        <is>
          <t>RB</t>
        </is>
      </c>
      <c r="C4703" t="inlineStr">
        <is>
          <t>Ajay Allen (RS SR) •</t>
        </is>
      </c>
      <c r="D4703" t="inlineStr">
        <is>
          <t>Kalib Hicks (RS JR) •</t>
        </is>
      </c>
      <c r="E4703" t="inlineStr">
        <is>
          <t>Jaden McGill (RS SR) •</t>
        </is>
      </c>
      <c r="F4703" t="inlineStr">
        <is>
          <t>Sincere Baines (SR) •</t>
        </is>
      </c>
    </row>
    <row r="4704">
      <c r="A4704" t="inlineStr">
        <is>
          <t>Western Kentucky</t>
        </is>
      </c>
    </row>
    <row r="4705">
      <c r="A4705" t="inlineStr">
        <is>
          <t>Western Kentucky</t>
        </is>
      </c>
    </row>
    <row r="4706">
      <c r="A4706" t="inlineStr">
        <is>
          <t>Western Kentucky</t>
        </is>
      </c>
      <c r="C4706" t="inlineStr">
        <is>
          <t>DEFENSE — 3-3-5 (OurLads 06/30/2026)</t>
        </is>
      </c>
    </row>
    <row r="4707">
      <c r="A4707" t="inlineStr">
        <is>
          <t>Western Kentucky</t>
        </is>
      </c>
      <c r="B4707" t="inlineStr">
        <is>
          <t>LDE</t>
        </is>
      </c>
      <c r="C4707" t="inlineStr">
        <is>
          <t>Venson Sneed (RS SR) •</t>
        </is>
      </c>
      <c r="D4707" t="inlineStr">
        <is>
          <t>Zeiqui Lawton (RS SR) •</t>
        </is>
      </c>
      <c r="E4707" t="inlineStr">
        <is>
          <t>Darius Hampton (RS SR) •</t>
        </is>
      </c>
    </row>
    <row r="4708">
      <c r="A4708" t="inlineStr">
        <is>
          <t>Western Kentucky</t>
        </is>
      </c>
      <c r="B4708" t="inlineStr">
        <is>
          <t>NT</t>
        </is>
      </c>
      <c r="C4708" t="inlineStr">
        <is>
          <t>Kiawan Murphy (RS SR) •</t>
        </is>
      </c>
      <c r="D4708" t="inlineStr">
        <is>
          <t>Sekou Peters (RS FR)</t>
        </is>
      </c>
      <c r="E4708" t="inlineStr">
        <is>
          <t>Eric Etienne (RS SO) •</t>
        </is>
      </c>
    </row>
    <row r="4709">
      <c r="A4709" t="inlineStr">
        <is>
          <t>Western Kentucky</t>
        </is>
      </c>
      <c r="B4709" t="inlineStr">
        <is>
          <t>DT</t>
        </is>
      </c>
      <c r="C4709" t="inlineStr">
        <is>
          <t>Jakeem Fletcher (RS SR) •</t>
        </is>
      </c>
      <c r="D4709" t="inlineStr">
        <is>
          <t>Javin Griffin (RS SR) •</t>
        </is>
      </c>
    </row>
    <row r="4710">
      <c r="A4710" t="inlineStr">
        <is>
          <t>Western Kentucky</t>
        </is>
      </c>
      <c r="B4710" t="inlineStr">
        <is>
          <t>RDE</t>
        </is>
      </c>
      <c r="C4710" t="inlineStr">
        <is>
          <t>Elin Jones (RS SR) •</t>
        </is>
      </c>
      <c r="D4710" t="inlineStr">
        <is>
          <t>Nathan Gonzales (SR) •</t>
        </is>
      </c>
    </row>
    <row r="4711">
      <c r="A4711" t="inlineStr">
        <is>
          <t>Western Kentucky</t>
        </is>
      </c>
      <c r="B4711" t="inlineStr">
        <is>
          <t>WLB</t>
        </is>
      </c>
      <c r="C4711" t="inlineStr">
        <is>
          <t>Zach Smith (RS SO) •</t>
        </is>
      </c>
      <c r="D4711" t="inlineStr">
        <is>
          <t>Geajorm Akpaloo (JR) •</t>
        </is>
      </c>
      <c r="E4711" t="inlineStr">
        <is>
          <t>Zsacari Minnis (RS SO)</t>
        </is>
      </c>
    </row>
    <row r="4712">
      <c r="A4712" t="inlineStr">
        <is>
          <t>Western Kentucky</t>
        </is>
      </c>
      <c r="B4712" t="inlineStr">
        <is>
          <t>MLB</t>
        </is>
      </c>
      <c r="C4712" t="inlineStr">
        <is>
          <t>Jordan Donald (SO)</t>
        </is>
      </c>
      <c r="D4712" t="inlineStr">
        <is>
          <t>Garrison Madden (RS SR) •</t>
        </is>
      </c>
      <c r="E4712" t="inlineStr">
        <is>
          <t>LaTrevion Thompson (RS SR) •</t>
        </is>
      </c>
    </row>
    <row r="4713">
      <c r="A4713" t="inlineStr">
        <is>
          <t>Western Kentucky</t>
        </is>
      </c>
      <c r="B4713" t="inlineStr">
        <is>
          <t>LCB</t>
        </is>
      </c>
      <c r="C4713" t="inlineStr">
        <is>
          <t>Braxton Myers (RS JR) •</t>
        </is>
      </c>
    </row>
    <row r="4714">
      <c r="A4714" t="inlineStr">
        <is>
          <t>Western Kentucky</t>
        </is>
      </c>
      <c r="B4714" t="inlineStr">
        <is>
          <t>SS</t>
        </is>
      </c>
      <c r="C4714" t="inlineStr">
        <is>
          <t>Jaylen Lewis (RS SR) •</t>
        </is>
      </c>
    </row>
    <row r="4715">
      <c r="A4715" t="inlineStr">
        <is>
          <t>Western Kentucky</t>
        </is>
      </c>
      <c r="B4715" t="inlineStr">
        <is>
          <t>FS</t>
        </is>
      </c>
      <c r="C4715" t="inlineStr">
        <is>
          <t>Dave Herard (RS SR) •</t>
        </is>
      </c>
      <c r="D4715" t="inlineStr">
        <is>
          <t>BJ Carey (SR) •</t>
        </is>
      </c>
    </row>
    <row r="4716">
      <c r="A4716" t="inlineStr">
        <is>
          <t>Western Kentucky</t>
        </is>
      </c>
      <c r="B4716" t="inlineStr">
        <is>
          <t>RCB</t>
        </is>
      </c>
      <c r="C4716" t="inlineStr">
        <is>
          <t>Lataj Wright (RS SR) •</t>
        </is>
      </c>
    </row>
    <row r="4717">
      <c r="A4717" t="inlineStr">
        <is>
          <t>Western Kentucky</t>
        </is>
      </c>
      <c r="B4717" t="inlineStr">
        <is>
          <t>NB</t>
        </is>
      </c>
      <c r="C4717" t="inlineStr">
        <is>
          <t>Christian White (RS SR) •</t>
        </is>
      </c>
      <c r="D4717" t="inlineStr">
        <is>
          <t>Canyon Moses (RS JR) •</t>
        </is>
      </c>
    </row>
    <row r="4718">
      <c r="A4718" t="inlineStr">
        <is>
          <t>Western Kentucky</t>
        </is>
      </c>
    </row>
    <row r="4719">
      <c r="A4719" t="inlineStr">
        <is>
          <t>Western Kentucky</t>
        </is>
      </c>
      <c r="C4719" t="inlineStr">
        <is>
          <t>SPECIAL TEAMS (OurLads 06/30/2026)</t>
        </is>
      </c>
    </row>
    <row r="4720">
      <c r="A4720" t="inlineStr">
        <is>
          <t>Western Kentucky</t>
        </is>
      </c>
      <c r="B4720" t="inlineStr">
        <is>
          <t>PT</t>
        </is>
      </c>
      <c r="C4720" t="inlineStr">
        <is>
          <t>Daniel Wall (FR)</t>
        </is>
      </c>
    </row>
    <row r="4721">
      <c r="A4721" t="inlineStr">
        <is>
          <t>Western Kentucky</t>
        </is>
      </c>
      <c r="B4721" t="inlineStr">
        <is>
          <t>PK</t>
        </is>
      </c>
      <c r="C4721" t="inlineStr">
        <is>
          <t>Michael Buck (RS SO)</t>
        </is>
      </c>
      <c r="D4721" t="inlineStr">
        <is>
          <t>Karl Campbell (FR)</t>
        </is>
      </c>
    </row>
    <row r="4722">
      <c r="A4722" t="inlineStr">
        <is>
          <t>Western Kentucky</t>
        </is>
      </c>
      <c r="B4722" t="inlineStr">
        <is>
          <t>KO</t>
        </is>
      </c>
      <c r="C4722" t="inlineStr">
        <is>
          <t>Michael Smith (RS JR) •</t>
        </is>
      </c>
      <c r="D4722" t="inlineStr">
        <is>
          <t>Jackson Smith (RS SR) •</t>
        </is>
      </c>
    </row>
    <row r="4723">
      <c r="A4723" t="inlineStr">
        <is>
          <t>Western Kentucky</t>
        </is>
      </c>
      <c r="B4723" t="inlineStr">
        <is>
          <t>LS</t>
        </is>
      </c>
      <c r="C4723" t="inlineStr">
        <is>
          <t>Carson Perusse (JR) •</t>
        </is>
      </c>
      <c r="D4723" t="inlineStr">
        <is>
          <t>Bailey Sanders (RS SO) •</t>
        </is>
      </c>
    </row>
    <row r="4724">
      <c r="A4724" t="inlineStr">
        <is>
          <t>Western Kentucky</t>
        </is>
      </c>
      <c r="B4724" t="inlineStr">
        <is>
          <t>H</t>
        </is>
      </c>
      <c r="C4724" t="inlineStr">
        <is>
          <t>Daniel Wall (FR)</t>
        </is>
      </c>
    </row>
    <row r="4725">
      <c r="A4725" t="inlineStr">
        <is>
          <t>Western Kentucky</t>
        </is>
      </c>
      <c r="B4725" t="inlineStr">
        <is>
          <t>PR</t>
        </is>
      </c>
      <c r="C4725" t="inlineStr">
        <is>
          <t>K.D. Hutchinson (RS SR)</t>
        </is>
      </c>
    </row>
    <row r="4726">
      <c r="A4726" t="inlineStr">
        <is>
          <t>Western Kentucky</t>
        </is>
      </c>
      <c r="B4726" t="inlineStr">
        <is>
          <t>KR</t>
        </is>
      </c>
      <c r="C4726" t="inlineStr">
        <is>
          <t>Cameron Flowers (RS SO)</t>
        </is>
      </c>
    </row>
    <row r="4727">
      <c r="A4727" t="inlineStr">
        <is>
          <t>Western Michigan</t>
        </is>
      </c>
      <c r="C4727" t="inlineStr">
        <is>
          <t>OFFENSE — Multiple (OurLads 08/12/2026)</t>
        </is>
      </c>
    </row>
    <row r="4728">
      <c r="A4728" t="inlineStr">
        <is>
          <t>Western Michigan</t>
        </is>
      </c>
      <c r="B4728" t="inlineStr">
        <is>
          <t>WR-X</t>
        </is>
      </c>
      <c r="C4728" t="inlineStr">
        <is>
          <t>Aveion Chenault (SO)</t>
        </is>
      </c>
      <c r="D4728" t="inlineStr">
        <is>
          <t>Egypt Nelson (RS JR) •</t>
        </is>
      </c>
      <c r="E4728" t="inlineStr">
        <is>
          <t>Kordell Gouldsby (RS JR) •</t>
        </is>
      </c>
    </row>
    <row r="4729">
      <c r="A4729" t="inlineStr">
        <is>
          <t>Western Michigan</t>
        </is>
      </c>
      <c r="B4729" t="inlineStr">
        <is>
          <t>WR-Z</t>
        </is>
      </c>
      <c r="C4729" t="inlineStr">
        <is>
          <t>Baylin Brooks (RS JR) •</t>
        </is>
      </c>
      <c r="D4729" t="inlineStr">
        <is>
          <t>Terence Marshall (RS SO)</t>
        </is>
      </c>
    </row>
    <row r="4730">
      <c r="A4730" t="inlineStr">
        <is>
          <t>Western Michigan</t>
        </is>
      </c>
      <c r="B4730" t="inlineStr">
        <is>
          <t>WR-F</t>
        </is>
      </c>
      <c r="C4730" t="inlineStr">
        <is>
          <t>Emazon Littlejohn (RS SO) •</t>
        </is>
      </c>
      <c r="D4730" t="inlineStr">
        <is>
          <t>Keivin Boone-Nelson II (SR) •</t>
        </is>
      </c>
    </row>
    <row r="4731">
      <c r="A4731" t="inlineStr">
        <is>
          <t>Western Michigan</t>
        </is>
      </c>
      <c r="B4731" t="inlineStr">
        <is>
          <t>LT</t>
        </is>
      </c>
      <c r="C4731" t="inlineStr">
        <is>
          <t>Brandon Smith (RS SR) •</t>
        </is>
      </c>
      <c r="D4731" t="inlineStr">
        <is>
          <t>Spencer Beckeman (RS FR)</t>
        </is>
      </c>
    </row>
    <row r="4732">
      <c r="A4732" t="inlineStr">
        <is>
          <t>Western Michigan</t>
        </is>
      </c>
      <c r="B4732" t="inlineStr">
        <is>
          <t>LG</t>
        </is>
      </c>
      <c r="C4732" t="inlineStr">
        <is>
          <t>Hunter Whitenack (RS SR) •</t>
        </is>
      </c>
      <c r="D4732" t="inlineStr">
        <is>
          <t>Jacob Krause (RS SO)</t>
        </is>
      </c>
    </row>
    <row r="4733">
      <c r="A4733" t="inlineStr">
        <is>
          <t>Western Michigan</t>
        </is>
      </c>
      <c r="B4733" t="inlineStr">
        <is>
          <t>C</t>
        </is>
      </c>
      <c r="C4733" t="inlineStr">
        <is>
          <t>Jeremy Schleicher (RS SO)</t>
        </is>
      </c>
      <c r="D4733" t="inlineStr">
        <is>
          <t>Liam Vaughan (RS FR)</t>
        </is>
      </c>
      <c r="E4733" t="inlineStr">
        <is>
          <t>Alex Poholik (RS SO) •</t>
        </is>
      </c>
    </row>
    <row r="4734">
      <c r="A4734" t="inlineStr">
        <is>
          <t>Western Michigan</t>
        </is>
      </c>
      <c r="B4734" t="inlineStr">
        <is>
          <t>RG</t>
        </is>
      </c>
      <c r="C4734" t="inlineStr">
        <is>
          <t>Gavin Dabo (RS SO)</t>
        </is>
      </c>
      <c r="D4734" t="inlineStr">
        <is>
          <t>Ben Roebuck (RS SO) •</t>
        </is>
      </c>
      <c r="E4734" t="inlineStr">
        <is>
          <t>Jake Chellman (RS SO)</t>
        </is>
      </c>
    </row>
    <row r="4735">
      <c r="A4735" t="inlineStr">
        <is>
          <t>Western Michigan</t>
        </is>
      </c>
      <c r="B4735" t="inlineStr">
        <is>
          <t>RT</t>
        </is>
      </c>
      <c r="C4735" t="inlineStr">
        <is>
          <t>Chad Schuster (RS SR) •</t>
        </is>
      </c>
      <c r="D4735" t="inlineStr">
        <is>
          <t>Jacob Bailey (RS FR) •</t>
        </is>
      </c>
    </row>
    <row r="4736">
      <c r="A4736" t="inlineStr">
        <is>
          <t>Western Michigan</t>
        </is>
      </c>
      <c r="B4736" t="inlineStr">
        <is>
          <t>TE</t>
        </is>
      </c>
      <c r="C4736" t="inlineStr">
        <is>
          <t>Adam Parks (RS JR) •</t>
        </is>
      </c>
      <c r="D4736" t="inlineStr">
        <is>
          <t>Nate Levicki (RS SR) •</t>
        </is>
      </c>
      <c r="E4736" t="inlineStr">
        <is>
          <t>Enese Tonga (SO) •</t>
        </is>
      </c>
    </row>
    <row r="4737">
      <c r="A4737" t="inlineStr">
        <is>
          <t>Western Michigan</t>
        </is>
      </c>
      <c r="B4737" t="inlineStr">
        <is>
          <t>QB</t>
        </is>
      </c>
      <c r="C4737" t="inlineStr">
        <is>
          <t>Broc Lowry (RS JR) •</t>
        </is>
      </c>
      <c r="D4737" t="inlineStr">
        <is>
          <t>Trey Petty (RS SO) •</t>
        </is>
      </c>
      <c r="E4737" t="inlineStr">
        <is>
          <t>Mason Reynolds (RS SO)</t>
        </is>
      </c>
      <c r="F4737" t="inlineStr">
        <is>
          <t>Jaxson Dosh (FR)</t>
        </is>
      </c>
    </row>
    <row r="4738">
      <c r="A4738" t="inlineStr">
        <is>
          <t>Western Michigan</t>
        </is>
      </c>
      <c r="B4738" t="inlineStr">
        <is>
          <t>RB</t>
        </is>
      </c>
      <c r="C4738" t="inlineStr">
        <is>
          <t>Jalen Buckley (RS SR)</t>
        </is>
      </c>
      <c r="D4738" t="inlineStr">
        <is>
          <t>Ofa Mataele (SR) •</t>
        </is>
      </c>
      <c r="E4738" t="inlineStr">
        <is>
          <t>AJ Green Jr. (GR) •</t>
        </is>
      </c>
      <c r="F4738" t="inlineStr">
        <is>
          <t>Cole Cabana (RS JR) •</t>
        </is>
      </c>
    </row>
    <row r="4739">
      <c r="A4739" t="inlineStr">
        <is>
          <t>Western Michigan</t>
        </is>
      </c>
    </row>
    <row r="4740">
      <c r="A4740" t="inlineStr">
        <is>
          <t>Western Michigan</t>
        </is>
      </c>
    </row>
    <row r="4741">
      <c r="A4741" t="inlineStr">
        <is>
          <t>Western Michigan</t>
        </is>
      </c>
      <c r="C4741" t="inlineStr">
        <is>
          <t>DEFENSE — 4-3 (OurLads 08/12/2026)</t>
        </is>
      </c>
    </row>
    <row r="4742">
      <c r="A4742" t="inlineStr">
        <is>
          <t>Western Michigan</t>
        </is>
      </c>
      <c r="B4742" t="inlineStr">
        <is>
          <t>LDE</t>
        </is>
      </c>
      <c r="C4742" t="inlineStr">
        <is>
          <t>Scoop Gardner Jr. (JR) •</t>
        </is>
      </c>
      <c r="D4742" t="inlineStr">
        <is>
          <t>Austin Alexander (SO) •</t>
        </is>
      </c>
      <c r="E4742" t="inlineStr">
        <is>
          <t>Noah Bishop (RS SO)</t>
        </is>
      </c>
    </row>
    <row r="4743">
      <c r="A4743" t="inlineStr">
        <is>
          <t>Western Michigan</t>
        </is>
      </c>
      <c r="B4743" t="inlineStr">
        <is>
          <t>LDT</t>
        </is>
      </c>
      <c r="C4743" t="inlineStr">
        <is>
          <t>Zavian Tibbs (SR) •</t>
        </is>
      </c>
      <c r="D4743" t="inlineStr">
        <is>
          <t>August Johanningsmeier (RS SR)</t>
        </is>
      </c>
      <c r="E4743" t="inlineStr">
        <is>
          <t>Jori Benson (GR) •</t>
        </is>
      </c>
      <c r="F4743" t="inlineStr">
        <is>
          <t>Dakari Frazier (RS SR) •</t>
        </is>
      </c>
    </row>
    <row r="4744">
      <c r="A4744" t="inlineStr">
        <is>
          <t>Western Michigan</t>
        </is>
      </c>
      <c r="B4744" t="inlineStr">
        <is>
          <t>RDT</t>
        </is>
      </c>
      <c r="C4744" t="inlineStr">
        <is>
          <t>Ahmed Tounkara (RS SO) •</t>
        </is>
      </c>
      <c r="D4744" t="inlineStr">
        <is>
          <t>Blair Alexander (GR) •</t>
        </is>
      </c>
      <c r="E4744" t="inlineStr">
        <is>
          <t>Dalton Gustwiller (RS JR)</t>
        </is>
      </c>
    </row>
    <row r="4745">
      <c r="A4745" t="inlineStr">
        <is>
          <t>Western Michigan</t>
        </is>
      </c>
      <c r="B4745" t="inlineStr">
        <is>
          <t>RDE</t>
        </is>
      </c>
      <c r="C4745" t="inlineStr">
        <is>
          <t>DeJuan Echoles Jr. (RS SR) •</t>
        </is>
      </c>
      <c r="D4745" t="inlineStr">
        <is>
          <t>KJ Burley (RS SO) •</t>
        </is>
      </c>
      <c r="E4745" t="inlineStr">
        <is>
          <t>Will Gerig (RS SR)</t>
        </is>
      </c>
    </row>
    <row r="4746">
      <c r="A4746" t="inlineStr">
        <is>
          <t>Western Michigan</t>
        </is>
      </c>
      <c r="B4746" t="inlineStr">
        <is>
          <t>WLB</t>
        </is>
      </c>
      <c r="C4746" t="inlineStr">
        <is>
          <t>Domanick Moon (RS SR) •</t>
        </is>
      </c>
      <c r="D4746" t="inlineStr">
        <is>
          <t>Gabe Welch (RS JR) •</t>
        </is>
      </c>
      <c r="E4746" t="inlineStr">
        <is>
          <t>Jermar McCarter (RS JR) •</t>
        </is>
      </c>
      <c r="F4746" t="inlineStr">
        <is>
          <t>Teegan Haines (JR) •</t>
        </is>
      </c>
    </row>
    <row r="4747">
      <c r="A4747" t="inlineStr">
        <is>
          <t>Western Michigan</t>
        </is>
      </c>
      <c r="B4747" t="inlineStr">
        <is>
          <t>MLB</t>
        </is>
      </c>
      <c r="C4747" t="inlineStr">
        <is>
          <t>Dillon Moore (RS SR)</t>
        </is>
      </c>
      <c r="D4747" t="inlineStr">
        <is>
          <t>Brenden Anes (SO) •</t>
        </is>
      </c>
      <c r="E4747" t="inlineStr">
        <is>
          <t>Justyce Betts (RS SO) •</t>
        </is>
      </c>
    </row>
    <row r="4748">
      <c r="A4748" t="inlineStr">
        <is>
          <t>Western Michigan</t>
        </is>
      </c>
      <c r="B4748" t="inlineStr">
        <is>
          <t>LCB</t>
        </is>
      </c>
      <c r="C4748" t="inlineStr">
        <is>
          <t>Jarvarius Sims (RS SR) •</t>
        </is>
      </c>
      <c r="D4748" t="inlineStr">
        <is>
          <t>Cam'ron Barber (SO) •</t>
        </is>
      </c>
    </row>
    <row r="4749">
      <c r="A4749" t="inlineStr">
        <is>
          <t>Western Michigan</t>
        </is>
      </c>
      <c r="B4749" t="inlineStr">
        <is>
          <t>SS</t>
        </is>
      </c>
      <c r="C4749" t="inlineStr">
        <is>
          <t>Joey Pope (RS JR)</t>
        </is>
      </c>
      <c r="D4749" t="inlineStr">
        <is>
          <t>Tahj Owens (GR) •</t>
        </is>
      </c>
      <c r="E4749" t="inlineStr">
        <is>
          <t>Kouri Crump (GR) •</t>
        </is>
      </c>
    </row>
    <row r="4750">
      <c r="A4750" t="inlineStr">
        <is>
          <t>Western Michigan</t>
        </is>
      </c>
      <c r="B4750" t="inlineStr">
        <is>
          <t>FS</t>
        </is>
      </c>
      <c r="C4750" t="inlineStr">
        <is>
          <t>Micah Davis (RS JR) •</t>
        </is>
      </c>
      <c r="D4750" t="inlineStr">
        <is>
          <t>Daeh McCullough (RS JR) •</t>
        </is>
      </c>
    </row>
    <row r="4751">
      <c r="A4751" t="inlineStr">
        <is>
          <t>Western Michigan</t>
        </is>
      </c>
      <c r="B4751" t="inlineStr">
        <is>
          <t>RCB</t>
        </is>
      </c>
      <c r="C4751" t="inlineStr">
        <is>
          <t>Willard Ferrell (SR) •</t>
        </is>
      </c>
      <c r="D4751" t="inlineStr">
        <is>
          <t>Jordon Thomas (RS SR) •</t>
        </is>
      </c>
    </row>
    <row r="4752">
      <c r="A4752" t="inlineStr">
        <is>
          <t>Western Michigan</t>
        </is>
      </c>
      <c r="B4752" t="inlineStr">
        <is>
          <t>NB</t>
        </is>
      </c>
      <c r="C4752" t="inlineStr">
        <is>
          <t>Joshua Franklin (SR)</t>
        </is>
      </c>
      <c r="D4752" t="inlineStr">
        <is>
          <t>Amarian Louis (RS JR) •</t>
        </is>
      </c>
    </row>
    <row r="4753">
      <c r="A4753" t="inlineStr">
        <is>
          <t>Western Michigan</t>
        </is>
      </c>
    </row>
    <row r="4754">
      <c r="A4754" t="inlineStr">
        <is>
          <t>Western Michigan</t>
        </is>
      </c>
      <c r="C4754" t="inlineStr">
        <is>
          <t>SPECIAL TEAMS (OurLads 08/12/2026)</t>
        </is>
      </c>
    </row>
    <row r="4755">
      <c r="A4755" t="inlineStr">
        <is>
          <t>Western Michigan</t>
        </is>
      </c>
      <c r="B4755" t="inlineStr">
        <is>
          <t>PT</t>
        </is>
      </c>
      <c r="C4755" t="inlineStr">
        <is>
          <t>Ryan Millmore (RS JR) •</t>
        </is>
      </c>
      <c r="D4755" t="inlineStr">
        <is>
          <t>Tanner Holt (FR)</t>
        </is>
      </c>
    </row>
    <row r="4756">
      <c r="A4756" t="inlineStr">
        <is>
          <t>Western Michigan</t>
        </is>
      </c>
      <c r="B4756" t="inlineStr">
        <is>
          <t>PK</t>
        </is>
      </c>
      <c r="C4756" t="inlineStr">
        <is>
          <t>Palmer Domschke (RS SR)</t>
        </is>
      </c>
      <c r="D4756" t="inlineStr">
        <is>
          <t>Dieter Kelly (JR) •</t>
        </is>
      </c>
      <c r="E4756" t="inlineStr">
        <is>
          <t>Zak Zeman (FR)</t>
        </is>
      </c>
    </row>
    <row r="4757">
      <c r="A4757" t="inlineStr">
        <is>
          <t>Western Michigan</t>
        </is>
      </c>
      <c r="B4757" t="inlineStr">
        <is>
          <t>KO</t>
        </is>
      </c>
      <c r="C4757" t="inlineStr">
        <is>
          <t>Palmer Domschke (RS SR)</t>
        </is>
      </c>
      <c r="D4757" t="inlineStr">
        <is>
          <t>Dieter Kelly (JR) •</t>
        </is>
      </c>
      <c r="E4757" t="inlineStr">
        <is>
          <t>Zak Zeman (FR)</t>
        </is>
      </c>
    </row>
    <row r="4758">
      <c r="A4758" t="inlineStr">
        <is>
          <t>Western Michigan</t>
        </is>
      </c>
      <c r="B4758" t="inlineStr">
        <is>
          <t>LS</t>
        </is>
      </c>
      <c r="C4758" t="inlineStr">
        <is>
          <t>Drew Doyle (RS SO) •</t>
        </is>
      </c>
      <c r="D4758" t="inlineStr">
        <is>
          <t>Will Peterson (RS FR)</t>
        </is>
      </c>
    </row>
    <row r="4759">
      <c r="A4759" t="inlineStr">
        <is>
          <t>Western Michigan</t>
        </is>
      </c>
      <c r="B4759" t="inlineStr">
        <is>
          <t>H</t>
        </is>
      </c>
      <c r="C4759" t="inlineStr">
        <is>
          <t>Ryan Millmore (RS JR) •</t>
        </is>
      </c>
      <c r="D4759" t="inlineStr">
        <is>
          <t>Tanner Holt (FR)</t>
        </is>
      </c>
    </row>
    <row r="4760">
      <c r="A4760" t="inlineStr">
        <is>
          <t>Western Michigan</t>
        </is>
      </c>
      <c r="B4760" t="inlineStr">
        <is>
          <t>PR</t>
        </is>
      </c>
      <c r="C4760" t="inlineStr">
        <is>
          <t>Keivin Boone-Nelson II (SR) •</t>
        </is>
      </c>
      <c r="D4760" t="inlineStr">
        <is>
          <t>Joshua Franklin (SR)</t>
        </is>
      </c>
    </row>
    <row r="4761">
      <c r="A4761" t="inlineStr">
        <is>
          <t>Western Michigan</t>
        </is>
      </c>
      <c r="B4761" t="inlineStr">
        <is>
          <t>KR</t>
        </is>
      </c>
      <c r="C4761" t="inlineStr">
        <is>
          <t>Ofa Mataele (SR) •</t>
        </is>
      </c>
      <c r="D4761" t="inlineStr">
        <is>
          <t>Joshua Franklin (SR)</t>
        </is>
      </c>
      <c r="E4761" t="inlineStr">
        <is>
          <t>Keivin Boone-Nelson II (SR) •</t>
        </is>
      </c>
    </row>
    <row r="4762">
      <c r="A4762" t="inlineStr">
        <is>
          <t>Wisconsin</t>
        </is>
      </c>
      <c r="C4762" t="inlineStr">
        <is>
          <t>OFFENSE — Pro Style (OurLads 05/19/2026)</t>
        </is>
      </c>
    </row>
    <row r="4763">
      <c r="A4763" t="inlineStr">
        <is>
          <t>Wisconsin</t>
        </is>
      </c>
      <c r="B4763" t="inlineStr">
        <is>
          <t>WR-X</t>
        </is>
      </c>
      <c r="C4763" t="inlineStr">
        <is>
          <t>Eugene Hilton Jr. (SO)</t>
        </is>
      </c>
      <c r="D4763" t="inlineStr">
        <is>
          <t>Jaylon Domingeaux (SR) •</t>
        </is>
      </c>
    </row>
    <row r="4764">
      <c r="A4764" t="inlineStr">
        <is>
          <t>Wisconsin</t>
        </is>
      </c>
      <c r="B4764" t="inlineStr">
        <is>
          <t>WR-Z</t>
        </is>
      </c>
      <c r="C4764" t="inlineStr">
        <is>
          <t>Chris Brooks Jr. (RS SR)</t>
        </is>
      </c>
      <c r="D4764" t="inlineStr">
        <is>
          <t>Shamar Rigby (JR) •</t>
        </is>
      </c>
    </row>
    <row r="4765">
      <c r="A4765" t="inlineStr">
        <is>
          <t>Wisconsin</t>
        </is>
      </c>
      <c r="B4765" t="inlineStr">
        <is>
          <t>WR-SL</t>
        </is>
      </c>
      <c r="C4765" t="inlineStr">
        <is>
          <t>Tyrell Henry (RS SR) •</t>
        </is>
      </c>
      <c r="D4765" t="inlineStr">
        <is>
          <t>Zion Kearney (JR) •</t>
        </is>
      </c>
    </row>
    <row r="4766">
      <c r="A4766" t="inlineStr">
        <is>
          <t>Wisconsin</t>
        </is>
      </c>
      <c r="B4766" t="inlineStr">
        <is>
          <t>LT</t>
        </is>
      </c>
      <c r="C4766" t="inlineStr">
        <is>
          <t>PJ Wilkins (RS JR) •</t>
        </is>
      </c>
      <c r="D4766" t="inlineStr">
        <is>
          <t>Lucas Simmons-Johansson (RS JR) •</t>
        </is>
      </c>
    </row>
    <row r="4767">
      <c r="A4767" t="inlineStr">
        <is>
          <t>Wisconsin</t>
        </is>
      </c>
      <c r="B4767" t="inlineStr">
        <is>
          <t>LG</t>
        </is>
      </c>
      <c r="C4767" t="inlineStr">
        <is>
          <t>Colin Cubberly (RS SO)</t>
        </is>
      </c>
      <c r="D4767" t="inlineStr">
        <is>
          <t>Blake Cherry (SO) •</t>
        </is>
      </c>
    </row>
    <row r="4768">
      <c r="A4768" t="inlineStr">
        <is>
          <t>Wisconsin</t>
        </is>
      </c>
      <c r="B4768" t="inlineStr">
        <is>
          <t>C</t>
        </is>
      </c>
      <c r="C4768" t="inlineStr">
        <is>
          <t>Austin Kawecki (GR) •</t>
        </is>
      </c>
      <c r="D4768" t="inlineStr">
        <is>
          <t>Ryan Cory (RS SO)</t>
        </is>
      </c>
    </row>
    <row r="4769">
      <c r="A4769" t="inlineStr">
        <is>
          <t>Wisconsin</t>
        </is>
      </c>
      <c r="B4769" t="inlineStr">
        <is>
          <t>RG</t>
        </is>
      </c>
      <c r="C4769" t="inlineStr">
        <is>
          <t>Emerson Mandell (RS SO)</t>
        </is>
      </c>
      <c r="D4769" t="inlineStr">
        <is>
          <t>Nolan Davenport (RS FR)</t>
        </is>
      </c>
    </row>
    <row r="4770">
      <c r="A4770" t="inlineStr">
        <is>
          <t>Wisconsin</t>
        </is>
      </c>
      <c r="B4770" t="inlineStr">
        <is>
          <t>RT</t>
        </is>
      </c>
      <c r="C4770" t="inlineStr">
        <is>
          <t>Kevin Heywood (RS SO)</t>
        </is>
      </c>
      <c r="D4770" t="inlineStr">
        <is>
          <t>Barrett Nelson (RS SR)</t>
        </is>
      </c>
    </row>
    <row r="4771">
      <c r="A4771" t="inlineStr">
        <is>
          <t>Wisconsin</t>
        </is>
      </c>
      <c r="B4771" t="inlineStr">
        <is>
          <t>TE</t>
        </is>
      </c>
      <c r="C4771" t="inlineStr">
        <is>
          <t>Jacob Harris (RS JR) •</t>
        </is>
      </c>
      <c r="D4771" t="inlineStr">
        <is>
          <t>Grant Stec (RS SO)</t>
        </is>
      </c>
      <c r="E4771" t="inlineStr">
        <is>
          <t>Ryan Schwendeman (GR) •</t>
        </is>
      </c>
    </row>
    <row r="4772">
      <c r="A4772" t="inlineStr">
        <is>
          <t>Wisconsin</t>
        </is>
      </c>
      <c r="B4772" t="inlineStr">
        <is>
          <t>QB</t>
        </is>
      </c>
      <c r="C4772" t="inlineStr">
        <is>
          <t>Colton Joseph (RS JR) •</t>
        </is>
      </c>
      <c r="D4772" t="inlineStr">
        <is>
          <t>Deuce Adams (RS SO) •</t>
        </is>
      </c>
      <c r="E4772" t="inlineStr">
        <is>
          <t>Ryan Hopkins (FR)</t>
        </is>
      </c>
      <c r="F4772" t="inlineStr">
        <is>
          <t>Carter Smith (RS FR)</t>
        </is>
      </c>
    </row>
    <row r="4773">
      <c r="A4773" t="inlineStr">
        <is>
          <t>Wisconsin</t>
        </is>
      </c>
      <c r="B4773" t="inlineStr">
        <is>
          <t>RB</t>
        </is>
      </c>
      <c r="C4773" t="inlineStr">
        <is>
          <t>Abu Sama III (SR) •</t>
        </is>
      </c>
      <c r="D4773" t="inlineStr">
        <is>
          <t>Darrion Dupree (JR)</t>
        </is>
      </c>
      <c r="E4773" t="inlineStr">
        <is>
          <t>Bryan Jackson II (JR) •</t>
        </is>
      </c>
      <c r="F4773" t="inlineStr">
        <is>
          <t>Nate Palmer (RS SO) •</t>
        </is>
      </c>
    </row>
    <row r="4774">
      <c r="A4774" t="inlineStr">
        <is>
          <t>Wisconsin</t>
        </is>
      </c>
      <c r="B4774" t="inlineStr">
        <is>
          <t>LOLB</t>
        </is>
      </c>
      <c r="C4774" t="inlineStr">
        <is>
          <t>Sebastian Cheeks (GR) •</t>
        </is>
      </c>
      <c r="D4774" t="inlineStr">
        <is>
          <t>Justus Boone (RS SR) •</t>
        </is>
      </c>
      <c r="E4774" t="inlineStr">
        <is>
          <t>Liam Danitz (RS SR) •</t>
        </is>
      </c>
    </row>
    <row r="4775">
      <c r="A4775" t="inlineStr">
        <is>
          <t>Wisconsin</t>
        </is>
      </c>
      <c r="B4775" t="inlineStr">
        <is>
          <t>ROLB</t>
        </is>
      </c>
      <c r="C4775" t="inlineStr">
        <is>
          <t>Tyreese Fearbry (RS SR) •</t>
        </is>
      </c>
      <c r="D4775" t="inlineStr">
        <is>
          <t>Nicolas Clayton (SO)</t>
        </is>
      </c>
    </row>
    <row r="4776">
      <c r="A4776" t="inlineStr">
        <is>
          <t>Wisconsin</t>
        </is>
      </c>
      <c r="C4776" t="inlineStr">
        <is>
          <t>DEFENSE — base (OurLads 05/19/2026)</t>
        </is>
      </c>
    </row>
    <row r="4777">
      <c r="A4777" t="inlineStr">
        <is>
          <t>Wisconsin</t>
        </is>
      </c>
      <c r="B4777" t="inlineStr">
        <is>
          <t>NT</t>
        </is>
      </c>
      <c r="C4777" t="inlineStr">
        <is>
          <t>Hammond Russell IV (RS SR) •</t>
        </is>
      </c>
      <c r="D4777" t="inlineStr">
        <is>
          <t>Jacob Anderson (GR) •</t>
        </is>
      </c>
      <c r="E4777" t="inlineStr">
        <is>
          <t>Dillan Johnson (JR)</t>
        </is>
      </c>
    </row>
    <row r="4778">
      <c r="A4778" t="inlineStr">
        <is>
          <t>Wisconsin</t>
        </is>
      </c>
      <c r="B4778" t="inlineStr">
        <is>
          <t>DT</t>
        </is>
      </c>
      <c r="C4778" t="inlineStr">
        <is>
          <t>Junior Poyser (RS JR) •</t>
        </is>
      </c>
      <c r="D4778" t="inlineStr">
        <is>
          <t>Charles Perkins (RS SR) •</t>
        </is>
      </c>
      <c r="E4778" t="inlineStr">
        <is>
          <t>DeNigel Cooper (RS SO) •</t>
        </is>
      </c>
    </row>
    <row r="4779">
      <c r="A4779" t="inlineStr">
        <is>
          <t>Wisconsin</t>
        </is>
      </c>
      <c r="B4779" t="inlineStr">
        <is>
          <t>WLB</t>
        </is>
      </c>
      <c r="C4779" t="inlineStr">
        <is>
          <t>Mason Posa (SO)</t>
        </is>
      </c>
      <c r="D4779" t="inlineStr">
        <is>
          <t>Aaron Witt (GR)</t>
        </is>
      </c>
    </row>
    <row r="4780">
      <c r="A4780" t="inlineStr">
        <is>
          <t>Wisconsin</t>
        </is>
      </c>
      <c r="B4780" t="inlineStr">
        <is>
          <t>MLB</t>
        </is>
      </c>
      <c r="C4780" t="inlineStr">
        <is>
          <t>Cooper Catalano (SO)</t>
        </is>
      </c>
      <c r="D4780" t="inlineStr">
        <is>
          <t>Taylor Schaefer (JR) •</t>
        </is>
      </c>
    </row>
    <row r="4781">
      <c r="A4781" t="inlineStr">
        <is>
          <t>Wisconsin</t>
        </is>
      </c>
      <c r="B4781" t="inlineStr">
        <is>
          <t>SLB</t>
        </is>
      </c>
      <c r="C4781" t="inlineStr">
        <is>
          <t>Jon Jon Kamara (RS SO) •</t>
        </is>
      </c>
      <c r="D4781" t="inlineStr">
        <is>
          <t>Thomas Heiberger (RS SO)</t>
        </is>
      </c>
    </row>
    <row r="4782">
      <c r="A4782" t="inlineStr">
        <is>
          <t>Wisconsin</t>
        </is>
      </c>
      <c r="B4782" t="inlineStr">
        <is>
          <t>LCB</t>
        </is>
      </c>
      <c r="C4782" t="inlineStr">
        <is>
          <t>Javan Robinson (RS SR) •</t>
        </is>
      </c>
      <c r="D4782" t="inlineStr">
        <is>
          <t>Jai'mier Scott (RS FR)</t>
        </is>
      </c>
      <c r="E4782" t="inlineStr">
        <is>
          <t>Jahmare Washington (RS FR)</t>
        </is>
      </c>
    </row>
    <row r="4783">
      <c r="A4783" t="inlineStr">
        <is>
          <t>Wisconsin</t>
        </is>
      </c>
      <c r="B4783" t="inlineStr">
        <is>
          <t>SS</t>
        </is>
      </c>
      <c r="C4783" t="inlineStr">
        <is>
          <t>Matthew Jung (RS SR) •</t>
        </is>
      </c>
      <c r="D4783" t="inlineStr">
        <is>
          <t>Grant Dean (SO)</t>
        </is>
      </c>
      <c r="E4783" t="inlineStr">
        <is>
          <t>Luke Emmerich (RS FR)</t>
        </is>
      </c>
    </row>
    <row r="4784">
      <c r="A4784" t="inlineStr">
        <is>
          <t>Wisconsin</t>
        </is>
      </c>
      <c r="B4784" t="inlineStr">
        <is>
          <t>FS</t>
        </is>
      </c>
      <c r="C4784" t="inlineStr">
        <is>
          <t>Marvin Burks Jr. (SR) •</t>
        </is>
      </c>
      <c r="D4784" t="inlineStr">
        <is>
          <t>Carson Van Dinter (RS SO) •</t>
        </is>
      </c>
      <c r="E4784" t="inlineStr">
        <is>
          <t>Cairo Skanes (SO)</t>
        </is>
      </c>
    </row>
    <row r="4785">
      <c r="A4785" t="inlineStr">
        <is>
          <t>Wisconsin</t>
        </is>
      </c>
      <c r="B4785" t="inlineStr">
        <is>
          <t>RCB</t>
        </is>
      </c>
      <c r="C4785" t="inlineStr">
        <is>
          <t>Eric Fletcher Jr. (RS SO) •</t>
        </is>
      </c>
      <c r="D4785" t="inlineStr">
        <is>
          <t>Cai Bates (RS SO) •</t>
        </is>
      </c>
    </row>
    <row r="4786">
      <c r="A4786" t="inlineStr">
        <is>
          <t>Wisconsin</t>
        </is>
      </c>
      <c r="B4786" t="inlineStr">
        <is>
          <t>NB</t>
        </is>
      </c>
      <c r="C4786" t="inlineStr">
        <is>
          <t>Bryce West (RS SO) •</t>
        </is>
      </c>
      <c r="D4786" t="inlineStr">
        <is>
          <t>Raphael Dunn (RS SO)</t>
        </is>
      </c>
    </row>
    <row r="4787">
      <c r="A4787" t="inlineStr">
        <is>
          <t>Wisconsin</t>
        </is>
      </c>
    </row>
    <row r="4788">
      <c r="A4788" t="inlineStr">
        <is>
          <t>Wisconsin</t>
        </is>
      </c>
    </row>
    <row r="4789">
      <c r="A4789" t="inlineStr">
        <is>
          <t>Wisconsin</t>
        </is>
      </c>
      <c r="C4789" t="inlineStr">
        <is>
          <t>SPECIAL TEAMS (OurLads 05/19/2026)</t>
        </is>
      </c>
    </row>
    <row r="4790">
      <c r="A4790" t="inlineStr">
        <is>
          <t>Wisconsin</t>
        </is>
      </c>
      <c r="B4790" t="inlineStr">
        <is>
          <t>PT</t>
        </is>
      </c>
      <c r="C4790" t="inlineStr">
        <is>
          <t>Ethan Tranel (RS JR) •</t>
        </is>
      </c>
      <c r="D4790" t="inlineStr">
        <is>
          <t>Sean West (RS SO)</t>
        </is>
      </c>
    </row>
    <row r="4791">
      <c r="A4791" t="inlineStr">
        <is>
          <t>Wisconsin</t>
        </is>
      </c>
      <c r="B4791" t="inlineStr">
        <is>
          <t>PK</t>
        </is>
      </c>
      <c r="C4791" t="inlineStr">
        <is>
          <t>Gavin Lahm (GR)</t>
        </is>
      </c>
      <c r="D4791" t="inlineStr">
        <is>
          <t>Sean West (RS SO)</t>
        </is>
      </c>
    </row>
    <row r="4792">
      <c r="A4792" t="inlineStr">
        <is>
          <t>Wisconsin</t>
        </is>
      </c>
      <c r="B4792" t="inlineStr">
        <is>
          <t>KO</t>
        </is>
      </c>
      <c r="C4792" t="inlineStr">
        <is>
          <t>Gavin Lahm (GR)</t>
        </is>
      </c>
      <c r="D4792" t="inlineStr">
        <is>
          <t>Sean West (RS SO)</t>
        </is>
      </c>
    </row>
    <row r="4793">
      <c r="A4793" t="inlineStr">
        <is>
          <t>Wisconsin</t>
        </is>
      </c>
      <c r="B4793" t="inlineStr">
        <is>
          <t>LS</t>
        </is>
      </c>
      <c r="C4793" t="inlineStr">
        <is>
          <t>James Roe (JR) •</t>
        </is>
      </c>
      <c r="D4793" t="inlineStr">
        <is>
          <t>Andrew Goodman (RS SR) •</t>
        </is>
      </c>
    </row>
    <row r="4794">
      <c r="A4794" t="inlineStr">
        <is>
          <t>Wisconsin</t>
        </is>
      </c>
      <c r="B4794" t="inlineStr">
        <is>
          <t>H</t>
        </is>
      </c>
      <c r="C4794" t="inlineStr">
        <is>
          <t>Ethan Tranel (RS JR) •</t>
        </is>
      </c>
      <c r="D4794" t="inlineStr">
        <is>
          <t>Sean West (RS SO)</t>
        </is>
      </c>
    </row>
    <row r="4795">
      <c r="A4795" t="inlineStr">
        <is>
          <t>Wisconsin</t>
        </is>
      </c>
      <c r="B4795" t="inlineStr">
        <is>
          <t>PR</t>
        </is>
      </c>
      <c r="C4795" t="inlineStr">
        <is>
          <t>Tyrell Henry (RS SR) •</t>
        </is>
      </c>
    </row>
    <row r="4796">
      <c r="A4796" t="inlineStr">
        <is>
          <t>Wisconsin</t>
        </is>
      </c>
      <c r="B4796" t="inlineStr">
        <is>
          <t>KR</t>
        </is>
      </c>
      <c r="C4796" t="inlineStr">
        <is>
          <t>Gideon Ituka (RS SO)</t>
        </is>
      </c>
    </row>
    <row r="4797">
      <c r="A4797" t="inlineStr">
        <is>
          <t>Wyoming</t>
        </is>
      </c>
      <c r="C4797" t="inlineStr">
        <is>
          <t>OFFENSE — base (OurLads 06/17/2026)</t>
        </is>
      </c>
    </row>
    <row r="4798">
      <c r="A4798" t="inlineStr">
        <is>
          <t>Wyoming</t>
        </is>
      </c>
      <c r="B4798" t="inlineStr">
        <is>
          <t>WR-X</t>
        </is>
      </c>
      <c r="C4798" t="inlineStr">
        <is>
          <t>Eric Richardson (RS SR) •</t>
        </is>
      </c>
      <c r="D4798" t="inlineStr">
        <is>
          <t>Bricen Brantley (RS JR)</t>
        </is>
      </c>
      <c r="E4798" t="inlineStr">
        <is>
          <t>Ke'Lyn Washom (RS FR)</t>
        </is>
      </c>
    </row>
    <row r="4799">
      <c r="A4799" t="inlineStr">
        <is>
          <t>Wyoming</t>
        </is>
      </c>
      <c r="B4799" t="inlineStr">
        <is>
          <t>WR-Z</t>
        </is>
      </c>
      <c r="C4799" t="inlineStr">
        <is>
          <t>Jackson Holman (RS JR) •</t>
        </is>
      </c>
      <c r="D4799" t="inlineStr">
        <is>
          <t>Justin Popovich (RS JR) •</t>
        </is>
      </c>
    </row>
    <row r="4800">
      <c r="A4800" t="inlineStr">
        <is>
          <t>Wyoming</t>
        </is>
      </c>
      <c r="B4800" t="inlineStr">
        <is>
          <t>WR-SL</t>
        </is>
      </c>
      <c r="C4800" t="inlineStr">
        <is>
          <t>Deion DeBlanc (SO)</t>
        </is>
      </c>
      <c r="D4800" t="inlineStr">
        <is>
          <t>Charlie Coenen (RS SR)</t>
        </is>
      </c>
      <c r="E4800" t="inlineStr">
        <is>
          <t>Jayden Williams (FR)</t>
        </is>
      </c>
    </row>
    <row r="4801">
      <c r="A4801" t="inlineStr">
        <is>
          <t>Wyoming</t>
        </is>
      </c>
      <c r="B4801" t="inlineStr">
        <is>
          <t>LT</t>
        </is>
      </c>
      <c r="C4801" t="inlineStr">
        <is>
          <t>Rex Johnsen (RS SR)</t>
        </is>
      </c>
      <c r="D4801" t="inlineStr">
        <is>
          <t>Josiah Petaia (RS SO) •</t>
        </is>
      </c>
    </row>
    <row r="4802">
      <c r="A4802" t="inlineStr">
        <is>
          <t>Wyoming</t>
        </is>
      </c>
      <c r="B4802" t="inlineStr">
        <is>
          <t>LG</t>
        </is>
      </c>
      <c r="C4802" t="inlineStr">
        <is>
          <t>Chandler Donaway (RS SR) •</t>
        </is>
      </c>
      <c r="D4802" t="inlineStr">
        <is>
          <t>Quinn Grovesteen-Matchey (RS JR)</t>
        </is>
      </c>
    </row>
    <row r="4803">
      <c r="A4803" t="inlineStr">
        <is>
          <t>Wyoming</t>
        </is>
      </c>
      <c r="B4803" t="inlineStr">
        <is>
          <t>C</t>
        </is>
      </c>
      <c r="C4803" t="inlineStr">
        <is>
          <t>Jason Maciejczak (RS JR) •</t>
        </is>
      </c>
      <c r="D4803" t="inlineStr">
        <is>
          <t>Tariq Miller (RS FR)</t>
        </is>
      </c>
    </row>
    <row r="4804">
      <c r="A4804" t="inlineStr">
        <is>
          <t>Wyoming</t>
        </is>
      </c>
      <c r="B4804" t="inlineStr">
        <is>
          <t>RG</t>
        </is>
      </c>
      <c r="C4804" t="inlineStr">
        <is>
          <t>Giovanni Panozzo (RS SO)</t>
        </is>
      </c>
      <c r="D4804" t="inlineStr">
        <is>
          <t>Caleb Hall (RS SO)</t>
        </is>
      </c>
    </row>
    <row r="4805">
      <c r="A4805" t="inlineStr">
        <is>
          <t>Wyoming</t>
        </is>
      </c>
      <c r="B4805" t="inlineStr">
        <is>
          <t>RT</t>
        </is>
      </c>
      <c r="C4805" t="inlineStr">
        <is>
          <t>Braylon Jenkins (RS SO)</t>
        </is>
      </c>
      <c r="D4805" t="inlineStr">
        <is>
          <t>Jake Davies (RS JR)</t>
        </is>
      </c>
    </row>
    <row r="4806">
      <c r="A4806" t="inlineStr">
        <is>
          <t>Wyoming</t>
        </is>
      </c>
      <c r="B4806" t="inlineStr">
        <is>
          <t>TE-Y</t>
        </is>
      </c>
      <c r="C4806" t="inlineStr">
        <is>
          <t>Jake Wilson (RS SO)</t>
        </is>
      </c>
      <c r="D4806" t="inlineStr">
        <is>
          <t>Kyle Frendt (RS FR)</t>
        </is>
      </c>
      <c r="E4806" t="inlineStr">
        <is>
          <t>Landon Pace (RS FR)</t>
        </is>
      </c>
      <c r="F4806" t="inlineStr">
        <is>
          <t>Gage Brook (RS JR)</t>
        </is>
      </c>
    </row>
    <row r="4807">
      <c r="A4807" t="inlineStr">
        <is>
          <t>Wyoming</t>
        </is>
      </c>
      <c r="B4807" t="inlineStr">
        <is>
          <t>QB</t>
        </is>
      </c>
      <c r="C4807" t="inlineStr">
        <is>
          <t>Tyler Hughes (RS SR) •</t>
        </is>
      </c>
      <c r="D4807" t="inlineStr">
        <is>
          <t>Mason Drube (RS FR)</t>
        </is>
      </c>
      <c r="E4807" t="inlineStr">
        <is>
          <t>Landon Sims (RS JR) •</t>
        </is>
      </c>
      <c r="F4807" t="inlineStr">
        <is>
          <t>Taylor Hasselbeck (FR)</t>
        </is>
      </c>
    </row>
    <row r="4808">
      <c r="A4808" t="inlineStr">
        <is>
          <t>Wyoming</t>
        </is>
      </c>
      <c r="B4808" t="inlineStr">
        <is>
          <t>RB</t>
        </is>
      </c>
      <c r="C4808" t="inlineStr">
        <is>
          <t>Samuel Harris (SO)</t>
        </is>
      </c>
      <c r="D4808" t="inlineStr">
        <is>
          <t>Markell Holman (SR) •</t>
        </is>
      </c>
      <c r="E4808" t="inlineStr">
        <is>
          <t>Nico Hamilton (RS SO)</t>
        </is>
      </c>
      <c r="F4808" t="inlineStr">
        <is>
          <t>Diore Hubbard (RS SO) •</t>
        </is>
      </c>
    </row>
    <row r="4809">
      <c r="A4809" t="inlineStr">
        <is>
          <t>Wyoming</t>
        </is>
      </c>
    </row>
    <row r="4810">
      <c r="A4810" t="inlineStr">
        <is>
          <t>Wyoming</t>
        </is>
      </c>
    </row>
    <row r="4811">
      <c r="A4811" t="inlineStr">
        <is>
          <t>Wyoming</t>
        </is>
      </c>
      <c r="C4811" t="inlineStr">
        <is>
          <t>DEFENSE — 4-3 (OurLads 06/17/2026)</t>
        </is>
      </c>
    </row>
    <row r="4812">
      <c r="A4812" t="inlineStr">
        <is>
          <t>Wyoming</t>
        </is>
      </c>
      <c r="B4812" t="inlineStr">
        <is>
          <t>LDE</t>
        </is>
      </c>
      <c r="C4812" t="inlineStr">
        <is>
          <t>Jack Dunkley (SR) •</t>
        </is>
      </c>
      <c r="D4812" t="inlineStr">
        <is>
          <t>Kevin Sjogren (RS SR)</t>
        </is>
      </c>
      <c r="E4812" t="inlineStr">
        <is>
          <t>Donnie Wingate (RS SR) •</t>
        </is>
      </c>
    </row>
    <row r="4813">
      <c r="A4813" t="inlineStr">
        <is>
          <t>Wyoming</t>
        </is>
      </c>
      <c r="B4813" t="inlineStr">
        <is>
          <t>LDT</t>
        </is>
      </c>
      <c r="C4813" t="inlineStr">
        <is>
          <t>Dante Drake (RS JR)</t>
        </is>
      </c>
      <c r="D4813" t="inlineStr">
        <is>
          <t>Tegen Seeds (RS SO)</t>
        </is>
      </c>
      <c r="E4813" t="inlineStr">
        <is>
          <t>Ja'Quan Redfern (RS JR) •</t>
        </is>
      </c>
    </row>
    <row r="4814">
      <c r="A4814" t="inlineStr">
        <is>
          <t>Wyoming</t>
        </is>
      </c>
      <c r="B4814" t="inlineStr">
        <is>
          <t>RDT</t>
        </is>
      </c>
      <c r="C4814" t="inlineStr">
        <is>
          <t>Jayden Williams (RS JR)</t>
        </is>
      </c>
      <c r="D4814" t="inlineStr">
        <is>
          <t>Caleb Robinson (GR)</t>
        </is>
      </c>
      <c r="E4814" t="inlineStr">
        <is>
          <t>Alex Haswell (RS SO)</t>
        </is>
      </c>
    </row>
    <row r="4815">
      <c r="A4815" t="inlineStr">
        <is>
          <t>Wyoming</t>
        </is>
      </c>
      <c r="B4815" t="inlineStr">
        <is>
          <t>RDE</t>
        </is>
      </c>
      <c r="C4815" t="inlineStr">
        <is>
          <t>Esaia Bogar (SR) •</t>
        </is>
      </c>
      <c r="D4815" t="inlineStr">
        <is>
          <t>Thaddeus Gianaris (RS SR) •</t>
        </is>
      </c>
    </row>
    <row r="4816">
      <c r="A4816" t="inlineStr">
        <is>
          <t>Wyoming</t>
        </is>
      </c>
      <c r="B4816" t="inlineStr">
        <is>
          <t>WLB</t>
        </is>
      </c>
      <c r="C4816" t="inlineStr">
        <is>
          <t>Gary Rutherford (RS SO)</t>
        </is>
      </c>
      <c r="D4816" t="inlineStr">
        <is>
          <t>Anthony Beavers (RS SR) •</t>
        </is>
      </c>
      <c r="E4816" t="inlineStr">
        <is>
          <t>Parker Moore (RS FR)</t>
        </is>
      </c>
    </row>
    <row r="4817">
      <c r="A4817" t="inlineStr">
        <is>
          <t>Wyoming</t>
        </is>
      </c>
      <c r="B4817" t="inlineStr">
        <is>
          <t>MLB</t>
        </is>
      </c>
      <c r="C4817" t="inlineStr">
        <is>
          <t>Ethan Stuhlsatz (GR) •</t>
        </is>
      </c>
      <c r="D4817" t="inlineStr">
        <is>
          <t>Dash Bauman (RS SO)</t>
        </is>
      </c>
      <c r="E4817" t="inlineStr">
        <is>
          <t>Steven Perez (RS FR)</t>
        </is>
      </c>
      <c r="F4817" t="inlineStr">
        <is>
          <t>Karson Butts (SO) •</t>
        </is>
      </c>
    </row>
    <row r="4818">
      <c r="A4818" t="inlineStr">
        <is>
          <t>Wyoming</t>
        </is>
      </c>
      <c r="B4818" t="inlineStr">
        <is>
          <t>LCB</t>
        </is>
      </c>
      <c r="C4818" t="inlineStr">
        <is>
          <t>Ian Bell (SR)</t>
        </is>
      </c>
      <c r="D4818" t="inlineStr">
        <is>
          <t>Junus McGraw (JR) •</t>
        </is>
      </c>
      <c r="E4818" t="inlineStr">
        <is>
          <t>BJ Inmon (RS JR) •</t>
        </is>
      </c>
    </row>
    <row r="4819">
      <c r="A4819" t="inlineStr">
        <is>
          <t>Wyoming</t>
        </is>
      </c>
      <c r="B4819" t="inlineStr">
        <is>
          <t>SS</t>
        </is>
      </c>
      <c r="C4819" t="inlineStr">
        <is>
          <t>Brooklyn Cheek (RS SO) •</t>
        </is>
      </c>
      <c r="D4819" t="inlineStr">
        <is>
          <t>Jaden DaCosta (RS JR) •</t>
        </is>
      </c>
      <c r="E4819" t="inlineStr">
        <is>
          <t>Da'Marion Brownlee (RS SO) •</t>
        </is>
      </c>
    </row>
    <row r="4820">
      <c r="A4820" t="inlineStr">
        <is>
          <t>Wyoming</t>
        </is>
      </c>
      <c r="B4820" t="inlineStr">
        <is>
          <t>FS</t>
        </is>
      </c>
      <c r="C4820" t="inlineStr">
        <is>
          <t>Jones Thomas (RS JR)</t>
        </is>
      </c>
      <c r="D4820" t="inlineStr">
        <is>
          <t>Jett Vincent (RS JR) •</t>
        </is>
      </c>
    </row>
    <row r="4821">
      <c r="A4821" t="inlineStr">
        <is>
          <t>Wyoming</t>
        </is>
      </c>
      <c r="B4821" t="inlineStr">
        <is>
          <t>RCB</t>
        </is>
      </c>
      <c r="C4821" t="inlineStr">
        <is>
          <t>Logan Mackey (RS JR) •</t>
        </is>
      </c>
      <c r="D4821" t="inlineStr">
        <is>
          <t>Tyson Shamsid-Deen (SO)</t>
        </is>
      </c>
      <c r="E4821" t="inlineStr">
        <is>
          <t>Kendall Griffin (FR)</t>
        </is>
      </c>
    </row>
    <row r="4822">
      <c r="A4822" t="inlineStr">
        <is>
          <t>Wyoming</t>
        </is>
      </c>
      <c r="B4822" t="inlineStr">
        <is>
          <t>NB</t>
        </is>
      </c>
      <c r="C4822" t="inlineStr">
        <is>
          <t>Desman Hearns (RS SR) •</t>
        </is>
      </c>
      <c r="D4822" t="inlineStr">
        <is>
          <t>Travis Franklin Jr. (SR) •</t>
        </is>
      </c>
      <c r="E4822" t="inlineStr">
        <is>
          <t>Therman Williams (FR)</t>
        </is>
      </c>
    </row>
    <row r="4823">
      <c r="A4823" t="inlineStr">
        <is>
          <t>Wyoming</t>
        </is>
      </c>
    </row>
    <row r="4824">
      <c r="A4824" t="inlineStr">
        <is>
          <t>Wyoming</t>
        </is>
      </c>
      <c r="C4824" t="inlineStr">
        <is>
          <t>SPECIAL TEAMS (OurLads 06/17/2026)</t>
        </is>
      </c>
    </row>
    <row r="4825">
      <c r="A4825" t="inlineStr">
        <is>
          <t>Wyoming</t>
        </is>
      </c>
      <c r="B4825" t="inlineStr">
        <is>
          <t>PT</t>
        </is>
      </c>
      <c r="C4825" t="inlineStr">
        <is>
          <t>Bart Edmiston (SR) •</t>
        </is>
      </c>
      <c r="D4825" t="inlineStr">
        <is>
          <t>Gavyn Helm (RS SO)</t>
        </is>
      </c>
    </row>
    <row r="4826">
      <c r="A4826" t="inlineStr">
        <is>
          <t>Wyoming</t>
        </is>
      </c>
      <c r="B4826" t="inlineStr">
        <is>
          <t>PK</t>
        </is>
      </c>
      <c r="C4826" t="inlineStr">
        <is>
          <t>Erik Sandvik (RS JR)</t>
        </is>
      </c>
      <c r="D4826" t="inlineStr">
        <is>
          <t>Keelan Anderson (RS SO)</t>
        </is>
      </c>
    </row>
    <row r="4827">
      <c r="A4827" t="inlineStr">
        <is>
          <t>Wyoming</t>
        </is>
      </c>
      <c r="B4827" t="inlineStr">
        <is>
          <t>KO</t>
        </is>
      </c>
      <c r="C4827" t="inlineStr">
        <is>
          <t>Bart Edmiston (SR) •</t>
        </is>
      </c>
      <c r="D4827" t="inlineStr">
        <is>
          <t>Erik Sandvik (RS JR)</t>
        </is>
      </c>
    </row>
    <row r="4828">
      <c r="A4828" t="inlineStr">
        <is>
          <t>Wyoming</t>
        </is>
      </c>
      <c r="B4828" t="inlineStr">
        <is>
          <t>LS</t>
        </is>
      </c>
      <c r="C4828" t="inlineStr">
        <is>
          <t>Nathan Curry (SR) •</t>
        </is>
      </c>
      <c r="D4828" t="inlineStr">
        <is>
          <t>Charlie Houston (RS FR)</t>
        </is>
      </c>
    </row>
    <row r="4829">
      <c r="A4829" t="inlineStr">
        <is>
          <t>Wyoming</t>
        </is>
      </c>
      <c r="B4829" t="inlineStr">
        <is>
          <t>H</t>
        </is>
      </c>
      <c r="C4829" t="inlineStr">
        <is>
          <t>Gavyn Helm (RS SO)</t>
        </is>
      </c>
      <c r="D4829" t="inlineStr">
        <is>
          <t>Bart Edmiston (SR) •</t>
        </is>
      </c>
    </row>
    <row r="4830">
      <c r="A4830" t="inlineStr">
        <is>
          <t>Wyoming</t>
        </is>
      </c>
      <c r="B4830" t="inlineStr">
        <is>
          <t>PR</t>
        </is>
      </c>
      <c r="C4830" t="inlineStr">
        <is>
          <t>Charlie Coenen (RS SR)</t>
        </is>
      </c>
      <c r="D4830" t="inlineStr">
        <is>
          <t>Deion DeBlanc (SO)</t>
        </is>
      </c>
    </row>
    <row r="4831">
      <c r="A4831" t="inlineStr">
        <is>
          <t>Wyoming</t>
        </is>
      </c>
      <c r="B4831" t="inlineStr">
        <is>
          <t>KR</t>
        </is>
      </c>
      <c r="C4831" t="inlineStr">
        <is>
          <t>Deion DeBlanc (SO)</t>
        </is>
      </c>
      <c r="D4831" t="inlineStr">
        <is>
          <t>Bricen Brantley (RS JR)</t>
        </is>
      </c>
    </row>
  </sheetData>
  <pageMargins left="0.75" right="0.75" top="1" bottom="1" header="0.5" footer="0.5"/>
</worksheet>
</file>

<file path=xl/worksheets/sheet21.xml><?xml version="1.0" encoding="utf-8"?>
<worksheet xmlns="http://schemas.openxmlformats.org/spreadsheetml/2006/main">
  <sheetPr>
    <outlinePr summaryBelow="1" summaryRight="1"/>
    <pageSetUpPr/>
  </sheetPr>
  <dimension ref="A1:K142"/>
  <sheetViews>
    <sheetView workbookViewId="0">
      <pane xSplit="2" ySplit="4" topLeftCell="C5" activePane="bottomRight" state="frozen"/>
      <selection pane="topRight" activeCell="A1" sqref="A1"/>
      <selection pane="bottomLeft" activeCell="A1" sqref="A1"/>
      <selection pane="bottomRight" activeCell="A1" sqref="A1"/>
    </sheetView>
  </sheetViews>
  <sheetFormatPr baseColWidth="8" defaultRowHeight="15"/>
  <cols>
    <col width="11" customWidth="1" style="54" min="1" max="1"/>
    <col width="22" customWidth="1" style="54" min="2" max="2"/>
    <col width="13" customWidth="1" style="54" min="3" max="3"/>
    <col width="10" customWidth="1" style="54" min="4" max="5"/>
    <col width="13" customWidth="1" style="54" min="6" max="6"/>
    <col width="16" customWidth="1" style="54" min="7" max="7"/>
    <col width="13" customWidth="1" style="54" min="8" max="8"/>
    <col width="16" customWidth="1" style="54" min="9" max="9"/>
    <col width="13" customWidth="1" style="54" min="10" max="10"/>
    <col width="8" customWidth="1" style="54" min="11" max="11"/>
  </cols>
  <sheetData>
    <row r="1" ht="17.25" customHeight="1" s="54">
      <c r="A1" s="49" t="inlineStr">
        <is>
          <t>SHADOW RATINGS - play-level efficiency (Phase 1) - before week 6 - NOT ON AIR</t>
        </is>
      </c>
    </row>
    <row r="2">
      <c r="A2" t="inlineStr">
        <is>
          <t>Offense / defense / special teams in points above an average FBS team; prior = ESPN preseason FPI split evenly; garbage time filtered. Graded next to the on-air machine in internal/BACKTEST_2026.md.</t>
        </is>
      </c>
    </row>
    <row r="4">
      <c r="A4" s="50" t="inlineStr">
        <is>
          <t>Shadow rank</t>
        </is>
      </c>
      <c r="B4" s="50" t="inlineStr">
        <is>
          <t>Team</t>
        </is>
      </c>
      <c r="C4" s="50" t="inlineStr">
        <is>
          <t>Shadow rating</t>
        </is>
      </c>
      <c r="D4" s="50" t="inlineStr">
        <is>
          <t>Offense</t>
        </is>
      </c>
      <c r="E4" s="50" t="inlineStr">
        <is>
          <t>Defense</t>
        </is>
      </c>
      <c r="F4" s="50" t="inlineStr">
        <is>
          <t>Special teams</t>
        </is>
      </c>
      <c r="G4" s="50" t="inlineStr">
        <is>
          <t>Machine (on air)</t>
        </is>
      </c>
      <c r="H4" s="50" t="inlineStr">
        <is>
          <t>Machine rank</t>
        </is>
      </c>
      <c r="I4" s="50" t="inlineStr">
        <is>
          <t>Shadow - machine</t>
        </is>
      </c>
      <c r="J4" s="50" t="inlineStr">
        <is>
          <t>Preseason FPI</t>
        </is>
      </c>
      <c r="K4" s="50" t="inlineStr">
        <is>
          <t>Games</t>
        </is>
      </c>
    </row>
    <row r="5">
      <c r="A5" t="n">
        <v>1</v>
      </c>
      <c r="B5" t="inlineStr">
        <is>
          <t>georgia</t>
        </is>
      </c>
      <c r="C5" t="n">
        <v>30.06</v>
      </c>
      <c r="D5" t="n">
        <v>15.73</v>
      </c>
      <c r="E5" t="n">
        <v>14.33</v>
      </c>
      <c r="F5" t="n">
        <v>0</v>
      </c>
      <c r="G5" t="n">
        <v>27.8</v>
      </c>
      <c r="H5" t="n">
        <v>2</v>
      </c>
      <c r="I5" t="n">
        <v>2.3</v>
      </c>
      <c r="J5" t="n">
        <v>24.8</v>
      </c>
      <c r="K5" t="n">
        <v>4</v>
      </c>
    </row>
    <row r="6">
      <c r="A6" t="n">
        <v>2</v>
      </c>
      <c r="B6" t="inlineStr">
        <is>
          <t>notre dame</t>
        </is>
      </c>
      <c r="C6" t="n">
        <v>29.31</v>
      </c>
      <c r="D6" t="n">
        <v>14.7</v>
      </c>
      <c r="E6" t="n">
        <v>14.55</v>
      </c>
      <c r="F6" t="n">
        <v>0.06</v>
      </c>
      <c r="G6" t="n">
        <v>26.7</v>
      </c>
      <c r="H6" t="n">
        <v>5</v>
      </c>
      <c r="I6" t="n">
        <v>2.6</v>
      </c>
      <c r="J6" t="n">
        <v>25.9</v>
      </c>
      <c r="K6" t="n">
        <v>5</v>
      </c>
    </row>
    <row r="7">
      <c r="A7" t="n">
        <v>3</v>
      </c>
      <c r="B7" t="inlineStr">
        <is>
          <t>alabama</t>
        </is>
      </c>
      <c r="C7" t="n">
        <v>28.15</v>
      </c>
      <c r="D7" t="n">
        <v>14.29</v>
      </c>
      <c r="E7" t="n">
        <v>13.85</v>
      </c>
      <c r="F7" t="n">
        <v>0</v>
      </c>
      <c r="G7" t="n">
        <v>27.9</v>
      </c>
      <c r="H7" t="n">
        <v>1</v>
      </c>
      <c r="I7" t="n">
        <v>0.2</v>
      </c>
      <c r="J7" t="n">
        <v>20.1</v>
      </c>
      <c r="K7" t="n">
        <v>5</v>
      </c>
    </row>
    <row r="8">
      <c r="A8" t="n">
        <v>4</v>
      </c>
      <c r="B8" t="inlineStr">
        <is>
          <t>lsu</t>
        </is>
      </c>
      <c r="C8" t="n">
        <v>27.93</v>
      </c>
      <c r="D8" t="n">
        <v>9.44</v>
      </c>
      <c r="E8" t="n">
        <v>18.45</v>
      </c>
      <c r="F8" t="n">
        <v>0.03</v>
      </c>
      <c r="G8" t="n">
        <v>25.9</v>
      </c>
      <c r="H8" t="n">
        <v>7</v>
      </c>
      <c r="I8" t="n">
        <v>2</v>
      </c>
      <c r="J8" t="n">
        <v>20</v>
      </c>
      <c r="K8" t="n">
        <v>4</v>
      </c>
    </row>
    <row r="9">
      <c r="A9" t="n">
        <v>5</v>
      </c>
      <c r="B9" t="inlineStr">
        <is>
          <t>ohio state</t>
        </is>
      </c>
      <c r="C9" t="n">
        <v>26.35</v>
      </c>
      <c r="D9" t="n">
        <v>13.37</v>
      </c>
      <c r="E9" t="n">
        <v>13</v>
      </c>
      <c r="F9" t="n">
        <v>-0.01</v>
      </c>
      <c r="G9" t="n">
        <v>27.6</v>
      </c>
      <c r="H9" t="n">
        <v>3</v>
      </c>
      <c r="I9" t="n">
        <v>-1.2</v>
      </c>
      <c r="J9" t="n">
        <v>28.7</v>
      </c>
      <c r="K9" t="n">
        <v>5</v>
      </c>
    </row>
    <row r="10">
      <c r="A10" t="n">
        <v>6</v>
      </c>
      <c r="B10" t="inlineStr">
        <is>
          <t>miami</t>
        </is>
      </c>
      <c r="C10" t="n">
        <v>22.93</v>
      </c>
      <c r="D10" t="n">
        <v>14.73</v>
      </c>
      <c r="E10" t="n">
        <v>8.140000000000001</v>
      </c>
      <c r="F10" t="n">
        <v>0.05</v>
      </c>
      <c r="G10" t="n">
        <v>26.2</v>
      </c>
      <c r="H10" t="n">
        <v>6</v>
      </c>
      <c r="I10" t="n">
        <v>-3.3</v>
      </c>
      <c r="J10" t="n">
        <v>21.8</v>
      </c>
      <c r="K10" t="n">
        <v>4</v>
      </c>
    </row>
    <row r="11">
      <c r="A11" t="n">
        <v>7</v>
      </c>
      <c r="B11" t="inlineStr">
        <is>
          <t>indiana</t>
        </is>
      </c>
      <c r="C11" t="n">
        <v>21.36</v>
      </c>
      <c r="D11" t="n">
        <v>11.87</v>
      </c>
      <c r="E11" t="n">
        <v>9.48</v>
      </c>
      <c r="F11" t="n">
        <v>0.01</v>
      </c>
      <c r="G11" t="n">
        <v>23</v>
      </c>
      <c r="H11" t="n">
        <v>8</v>
      </c>
      <c r="I11" t="n">
        <v>-1.6</v>
      </c>
      <c r="J11" t="n">
        <v>23.1</v>
      </c>
      <c r="K11" t="n">
        <v>4</v>
      </c>
    </row>
    <row r="12">
      <c r="A12" t="n">
        <v>8</v>
      </c>
      <c r="B12" t="inlineStr">
        <is>
          <t>texas</t>
        </is>
      </c>
      <c r="C12" t="n">
        <v>21.17</v>
      </c>
      <c r="D12" t="n">
        <v>8.42</v>
      </c>
      <c r="E12" t="n">
        <v>13.18</v>
      </c>
      <c r="F12" t="n">
        <v>-0.43</v>
      </c>
      <c r="G12" t="n">
        <v>27.1</v>
      </c>
      <c r="H12" t="n">
        <v>4</v>
      </c>
      <c r="I12" t="n">
        <v>-5.9</v>
      </c>
      <c r="J12" t="n">
        <v>26.9</v>
      </c>
      <c r="K12" t="n">
        <v>4</v>
      </c>
    </row>
    <row r="13">
      <c r="A13" t="n">
        <v>9</v>
      </c>
      <c r="B13" t="inlineStr">
        <is>
          <t>oregon</t>
        </is>
      </c>
      <c r="C13" t="n">
        <v>19.68</v>
      </c>
      <c r="D13" t="n">
        <v>9.619999999999999</v>
      </c>
      <c r="E13" t="n">
        <v>9.960000000000001</v>
      </c>
      <c r="F13" t="n">
        <v>0.11</v>
      </c>
      <c r="G13" t="n">
        <v>19</v>
      </c>
      <c r="H13" t="n">
        <v>9</v>
      </c>
      <c r="I13" t="n">
        <v>0.7</v>
      </c>
      <c r="J13" t="n">
        <v>25.3</v>
      </c>
      <c r="K13" t="n">
        <v>3</v>
      </c>
    </row>
    <row r="14">
      <c r="A14" t="n">
        <v>10</v>
      </c>
      <c r="B14" t="inlineStr">
        <is>
          <t>missouri</t>
        </is>
      </c>
      <c r="C14" t="n">
        <v>16.16</v>
      </c>
      <c r="D14" t="n">
        <v>7.53</v>
      </c>
      <c r="E14" t="n">
        <v>8.779999999999999</v>
      </c>
      <c r="F14" t="n">
        <v>-0.15</v>
      </c>
      <c r="G14" t="n">
        <v>14.5</v>
      </c>
      <c r="H14" t="n">
        <v>17</v>
      </c>
      <c r="I14" t="n">
        <v>1.7</v>
      </c>
      <c r="J14" t="n">
        <v>12.2</v>
      </c>
      <c r="K14" t="n">
        <v>4</v>
      </c>
    </row>
    <row r="15">
      <c r="A15" t="n">
        <v>11</v>
      </c>
      <c r="B15" t="inlineStr">
        <is>
          <t>byu</t>
        </is>
      </c>
      <c r="C15" t="n">
        <v>15.91</v>
      </c>
      <c r="D15" t="n">
        <v>8.890000000000001</v>
      </c>
      <c r="E15" t="n">
        <v>6.98</v>
      </c>
      <c r="F15" t="n">
        <v>0.04</v>
      </c>
      <c r="G15" t="n">
        <v>12.9</v>
      </c>
      <c r="H15" t="n">
        <v>23</v>
      </c>
      <c r="I15" t="n">
        <v>3</v>
      </c>
      <c r="J15" t="n">
        <v>13.1</v>
      </c>
      <c r="K15" t="n">
        <v>3</v>
      </c>
    </row>
    <row r="16">
      <c r="A16" t="n">
        <v>12</v>
      </c>
      <c r="B16" t="inlineStr">
        <is>
          <t>utah</t>
        </is>
      </c>
      <c r="C16" t="n">
        <v>15.54</v>
      </c>
      <c r="D16" t="n">
        <v>8.42</v>
      </c>
      <c r="E16" t="n">
        <v>7.11</v>
      </c>
      <c r="F16" t="n">
        <v>0</v>
      </c>
      <c r="G16" t="n">
        <v>17.1</v>
      </c>
      <c r="H16" t="n">
        <v>11</v>
      </c>
      <c r="I16" t="n">
        <v>-1.6</v>
      </c>
      <c r="J16" t="n">
        <v>8.5</v>
      </c>
      <c r="K16" t="n">
        <v>3</v>
      </c>
    </row>
    <row r="17">
      <c r="A17" t="n">
        <v>13</v>
      </c>
      <c r="B17" t="inlineStr">
        <is>
          <t>nebraska</t>
        </is>
      </c>
      <c r="C17" t="n">
        <v>15.45</v>
      </c>
      <c r="D17" t="n">
        <v>7.81</v>
      </c>
      <c r="E17" t="n">
        <v>7.63</v>
      </c>
      <c r="F17" t="n">
        <v>0.01</v>
      </c>
      <c r="G17" t="n">
        <v>14.3</v>
      </c>
      <c r="H17" t="n">
        <v>18</v>
      </c>
      <c r="I17" t="n">
        <v>1.1</v>
      </c>
      <c r="J17" t="n">
        <v>8.800000000000001</v>
      </c>
      <c r="K17" t="n">
        <v>4</v>
      </c>
    </row>
    <row r="18">
      <c r="A18" t="n">
        <v>14</v>
      </c>
      <c r="B18" t="inlineStr">
        <is>
          <t>tennessee</t>
        </is>
      </c>
      <c r="C18" t="n">
        <v>14.39</v>
      </c>
      <c r="D18" t="n">
        <v>5.76</v>
      </c>
      <c r="E18" t="n">
        <v>8.59</v>
      </c>
      <c r="F18" t="n">
        <v>0.04</v>
      </c>
      <c r="G18" t="n">
        <v>16.8</v>
      </c>
      <c r="H18" t="n">
        <v>12</v>
      </c>
      <c r="I18" t="n">
        <v>-2.4</v>
      </c>
      <c r="J18" t="n">
        <v>15.1</v>
      </c>
      <c r="K18" t="n">
        <v>4</v>
      </c>
    </row>
    <row r="19">
      <c r="A19" t="n">
        <v>15</v>
      </c>
      <c r="B19" t="inlineStr">
        <is>
          <t>oklahoma</t>
        </is>
      </c>
      <c r="C19" t="n">
        <v>14.19</v>
      </c>
      <c r="D19" t="n">
        <v>1.75</v>
      </c>
      <c r="E19" t="n">
        <v>12.05</v>
      </c>
      <c r="F19" t="n">
        <v>0.38</v>
      </c>
      <c r="G19" t="n">
        <v>15.9</v>
      </c>
      <c r="H19" t="n">
        <v>14</v>
      </c>
      <c r="I19" t="n">
        <v>-1.7</v>
      </c>
      <c r="J19" t="n">
        <v>17.8</v>
      </c>
      <c r="K19" t="n">
        <v>4</v>
      </c>
    </row>
    <row r="20">
      <c r="A20" t="n">
        <v>16</v>
      </c>
      <c r="B20" t="inlineStr">
        <is>
          <t>wisconsin</t>
        </is>
      </c>
      <c r="C20" t="n">
        <v>13.42</v>
      </c>
      <c r="D20" t="n">
        <v>3.7</v>
      </c>
      <c r="E20" t="n">
        <v>9.26</v>
      </c>
      <c r="F20" t="n">
        <v>0.46</v>
      </c>
      <c r="G20" t="n">
        <v>13</v>
      </c>
      <c r="H20" t="n">
        <v>21</v>
      </c>
      <c r="I20" t="n">
        <v>0.4</v>
      </c>
      <c r="J20" t="n">
        <v>4.8</v>
      </c>
      <c r="K20" t="n">
        <v>4</v>
      </c>
    </row>
    <row r="21">
      <c r="A21" t="n">
        <v>17</v>
      </c>
      <c r="B21" t="inlineStr">
        <is>
          <t>texas tech</t>
        </is>
      </c>
      <c r="C21" t="n">
        <v>13.26</v>
      </c>
      <c r="D21" t="n">
        <v>5.39</v>
      </c>
      <c r="E21" t="n">
        <v>7.89</v>
      </c>
      <c r="F21" t="n">
        <v>-0.02</v>
      </c>
      <c r="G21" t="n">
        <v>16.1</v>
      </c>
      <c r="H21" t="n">
        <v>13</v>
      </c>
      <c r="I21" t="n">
        <v>-2.8</v>
      </c>
      <c r="J21" t="n">
        <v>20</v>
      </c>
      <c r="K21" t="n">
        <v>4</v>
      </c>
    </row>
    <row r="22">
      <c r="A22" t="n">
        <v>18</v>
      </c>
      <c r="B22" t="inlineStr">
        <is>
          <t>florida</t>
        </is>
      </c>
      <c r="C22" t="n">
        <v>13.13</v>
      </c>
      <c r="D22" t="n">
        <v>9.880000000000001</v>
      </c>
      <c r="E22" t="n">
        <v>3.23</v>
      </c>
      <c r="F22" t="n">
        <v>0.03</v>
      </c>
      <c r="G22" t="n">
        <v>15.6</v>
      </c>
      <c r="H22" t="n">
        <v>15</v>
      </c>
      <c r="I22" t="n">
        <v>-2.5</v>
      </c>
      <c r="J22" t="n">
        <v>13.6</v>
      </c>
      <c r="K22" t="n">
        <v>4</v>
      </c>
    </row>
    <row r="23">
      <c r="A23" t="n">
        <v>19</v>
      </c>
      <c r="B23" t="inlineStr">
        <is>
          <t>ole miss</t>
        </is>
      </c>
      <c r="C23" t="n">
        <v>12.93</v>
      </c>
      <c r="D23" t="n">
        <v>11.45</v>
      </c>
      <c r="E23" t="n">
        <v>1.49</v>
      </c>
      <c r="F23" t="n">
        <v>-0.01</v>
      </c>
      <c r="G23" t="n">
        <v>14.6</v>
      </c>
      <c r="H23" t="n">
        <v>16</v>
      </c>
      <c r="I23" t="n">
        <v>-1.7</v>
      </c>
      <c r="J23" t="n">
        <v>16</v>
      </c>
      <c r="K23" t="n">
        <v>4</v>
      </c>
    </row>
    <row r="24">
      <c r="A24" t="n">
        <v>20</v>
      </c>
      <c r="B24" t="inlineStr">
        <is>
          <t>mississippi state</t>
        </is>
      </c>
      <c r="C24" t="n">
        <v>12.64</v>
      </c>
      <c r="D24" t="n">
        <v>8.77</v>
      </c>
      <c r="E24" t="n">
        <v>3.89</v>
      </c>
      <c r="F24" t="n">
        <v>-0.02</v>
      </c>
      <c r="G24" t="n">
        <v>13</v>
      </c>
      <c r="H24" t="n">
        <v>22</v>
      </c>
      <c r="I24" t="n">
        <v>-0.4</v>
      </c>
      <c r="J24" t="n">
        <v>4.1</v>
      </c>
      <c r="K24" t="n">
        <v>5</v>
      </c>
    </row>
    <row r="25">
      <c r="A25" t="n">
        <v>21</v>
      </c>
      <c r="B25" t="inlineStr">
        <is>
          <t>texas am</t>
        </is>
      </c>
      <c r="C25" t="n">
        <v>12.47</v>
      </c>
      <c r="D25" t="n">
        <v>5.16</v>
      </c>
      <c r="E25" t="n">
        <v>7.35</v>
      </c>
      <c r="F25" t="n">
        <v>-0.03</v>
      </c>
      <c r="G25" t="n">
        <v>18</v>
      </c>
      <c r="H25" t="n">
        <v>10</v>
      </c>
      <c r="I25" t="n">
        <v>-5.5</v>
      </c>
      <c r="J25" t="n">
        <v>20</v>
      </c>
      <c r="K25" t="n">
        <v>5</v>
      </c>
    </row>
    <row r="26">
      <c r="A26" t="n">
        <v>22</v>
      </c>
      <c r="B26" t="inlineStr">
        <is>
          <t>usc</t>
        </is>
      </c>
      <c r="C26" t="n">
        <v>12.27</v>
      </c>
      <c r="D26" t="n">
        <v>10.36</v>
      </c>
      <c r="E26" t="n">
        <v>1.56</v>
      </c>
      <c r="F26" t="n">
        <v>0.35</v>
      </c>
      <c r="G26" t="n">
        <v>13.1</v>
      </c>
      <c r="H26" t="n">
        <v>19</v>
      </c>
      <c r="I26" t="n">
        <v>-0.8</v>
      </c>
      <c r="J26" t="n">
        <v>17</v>
      </c>
      <c r="K26" t="n">
        <v>6</v>
      </c>
    </row>
    <row r="27">
      <c r="A27" t="n">
        <v>23</v>
      </c>
      <c r="B27" t="inlineStr">
        <is>
          <t>penn state</t>
        </is>
      </c>
      <c r="C27" t="n">
        <v>11.2</v>
      </c>
      <c r="D27" t="n">
        <v>4.33</v>
      </c>
      <c r="E27" t="n">
        <v>6.81</v>
      </c>
      <c r="F27" t="n">
        <v>0.06</v>
      </c>
      <c r="G27" t="n">
        <v>11.5</v>
      </c>
      <c r="H27" t="n">
        <v>27</v>
      </c>
      <c r="I27" t="n">
        <v>-0.3</v>
      </c>
      <c r="J27" t="n">
        <v>13.7</v>
      </c>
      <c r="K27" t="n">
        <v>5</v>
      </c>
    </row>
    <row r="28">
      <c r="A28" t="n">
        <v>24</v>
      </c>
      <c r="B28" t="inlineStr">
        <is>
          <t>kentucky</t>
        </is>
      </c>
      <c r="C28" t="n">
        <v>11.14</v>
      </c>
      <c r="D28" t="n">
        <v>4.39</v>
      </c>
      <c r="E28" t="n">
        <v>6.75</v>
      </c>
      <c r="F28" t="n">
        <v>0</v>
      </c>
      <c r="G28" t="n">
        <v>8.4</v>
      </c>
      <c r="H28" t="n">
        <v>38</v>
      </c>
      <c r="I28" t="n">
        <v>2.7</v>
      </c>
      <c r="J28" t="n">
        <v>5.4</v>
      </c>
      <c r="K28" t="n">
        <v>4</v>
      </c>
    </row>
    <row r="29">
      <c r="A29" t="n">
        <v>25</v>
      </c>
      <c r="B29" t="inlineStr">
        <is>
          <t>boise state</t>
        </is>
      </c>
      <c r="C29" t="n">
        <v>11.04</v>
      </c>
      <c r="D29" t="n">
        <v>6.82</v>
      </c>
      <c r="E29" t="n">
        <v>3.82</v>
      </c>
      <c r="F29" t="n">
        <v>0.39</v>
      </c>
      <c r="G29" t="n">
        <v>10.7</v>
      </c>
      <c r="H29" t="n">
        <v>30</v>
      </c>
      <c r="I29" t="n">
        <v>0.3</v>
      </c>
      <c r="J29" t="n">
        <v>4</v>
      </c>
      <c r="K29" t="n">
        <v>4</v>
      </c>
    </row>
    <row r="30">
      <c r="A30" t="n">
        <v>26</v>
      </c>
      <c r="B30" t="inlineStr">
        <is>
          <t>northwestern</t>
        </is>
      </c>
      <c r="C30" t="n">
        <v>10.91</v>
      </c>
      <c r="D30" t="n">
        <v>7.77</v>
      </c>
      <c r="E30" t="n">
        <v>3.12</v>
      </c>
      <c r="F30" t="n">
        <v>0.02</v>
      </c>
      <c r="G30" t="n">
        <v>12.5</v>
      </c>
      <c r="H30" t="n">
        <v>25</v>
      </c>
      <c r="I30" t="n">
        <v>-1.6</v>
      </c>
      <c r="J30" t="n">
        <v>1.4</v>
      </c>
      <c r="K30" t="n">
        <v>3</v>
      </c>
    </row>
    <row r="31">
      <c r="A31" t="n">
        <v>27</v>
      </c>
      <c r="B31" t="inlineStr">
        <is>
          <t>south carolina</t>
        </is>
      </c>
      <c r="C31" t="n">
        <v>10.37</v>
      </c>
      <c r="D31" t="n">
        <v>9.140000000000001</v>
      </c>
      <c r="E31" t="n">
        <v>1.23</v>
      </c>
      <c r="F31" t="n">
        <v>0</v>
      </c>
      <c r="G31" t="n">
        <v>12.7</v>
      </c>
      <c r="H31" t="n">
        <v>24</v>
      </c>
      <c r="I31" t="n">
        <v>-2.3</v>
      </c>
      <c r="J31" t="n">
        <v>11.7</v>
      </c>
      <c r="K31" t="n">
        <v>4</v>
      </c>
    </row>
    <row r="32">
      <c r="A32" t="n">
        <v>28</v>
      </c>
      <c r="B32" t="inlineStr">
        <is>
          <t>michigan</t>
        </is>
      </c>
      <c r="C32" t="n">
        <v>10.12</v>
      </c>
      <c r="D32" t="n">
        <v>2.83</v>
      </c>
      <c r="E32" t="n">
        <v>7.24</v>
      </c>
      <c r="F32" t="n">
        <v>0.04</v>
      </c>
      <c r="G32" t="n">
        <v>9.9</v>
      </c>
      <c r="H32" t="n">
        <v>31</v>
      </c>
      <c r="I32" t="n">
        <v>0.2</v>
      </c>
      <c r="J32" t="n">
        <v>15.9</v>
      </c>
      <c r="K32" t="n">
        <v>5</v>
      </c>
    </row>
    <row r="33">
      <c r="A33" t="n">
        <v>29</v>
      </c>
      <c r="B33" t="inlineStr">
        <is>
          <t>auburn</t>
        </is>
      </c>
      <c r="C33" t="n">
        <v>9.699999999999999</v>
      </c>
      <c r="D33" t="n">
        <v>2.83</v>
      </c>
      <c r="E33" t="n">
        <v>6.52</v>
      </c>
      <c r="F33" t="n">
        <v>0.36</v>
      </c>
      <c r="G33" t="n">
        <v>12.3</v>
      </c>
      <c r="H33" t="n">
        <v>26</v>
      </c>
      <c r="I33" t="n">
        <v>-2.6</v>
      </c>
      <c r="J33" t="n">
        <v>12</v>
      </c>
      <c r="K33" t="n">
        <v>5</v>
      </c>
    </row>
    <row r="34">
      <c r="A34" t="n">
        <v>30</v>
      </c>
      <c r="B34" t="inlineStr">
        <is>
          <t>iowa</t>
        </is>
      </c>
      <c r="C34" t="n">
        <v>9.460000000000001</v>
      </c>
      <c r="D34" t="n">
        <v>1.68</v>
      </c>
      <c r="E34" t="n">
        <v>7.47</v>
      </c>
      <c r="F34" t="n">
        <v>0.31</v>
      </c>
      <c r="G34" t="n">
        <v>10.7</v>
      </c>
      <c r="H34" t="n">
        <v>29</v>
      </c>
      <c r="I34" t="n">
        <v>-1.2</v>
      </c>
      <c r="J34" t="n">
        <v>10.6</v>
      </c>
      <c r="K34" t="n">
        <v>4</v>
      </c>
    </row>
    <row r="35">
      <c r="A35" t="n">
        <v>31</v>
      </c>
      <c r="B35" t="inlineStr">
        <is>
          <t>wake forest</t>
        </is>
      </c>
      <c r="C35" t="n">
        <v>9.35</v>
      </c>
      <c r="D35" t="n">
        <v>6.15</v>
      </c>
      <c r="E35" t="n">
        <v>3.18</v>
      </c>
      <c r="F35" t="n">
        <v>0.01</v>
      </c>
      <c r="G35" t="n">
        <v>9.199999999999999</v>
      </c>
      <c r="H35" t="n">
        <v>35</v>
      </c>
      <c r="I35" t="n">
        <v>0.2</v>
      </c>
      <c r="J35" t="n">
        <v>3.4</v>
      </c>
      <c r="K35" t="n">
        <v>5</v>
      </c>
    </row>
    <row r="36">
      <c r="A36" t="n">
        <v>32</v>
      </c>
      <c r="B36" t="inlineStr">
        <is>
          <t>baylor</t>
        </is>
      </c>
      <c r="C36" t="n">
        <v>9.26</v>
      </c>
      <c r="D36" t="n">
        <v>4.42</v>
      </c>
      <c r="E36" t="n">
        <v>4.82</v>
      </c>
      <c r="F36" t="n">
        <v>0.02</v>
      </c>
      <c r="G36" t="n">
        <v>10.8</v>
      </c>
      <c r="H36" t="n">
        <v>28</v>
      </c>
      <c r="I36" t="n">
        <v>-1.5</v>
      </c>
      <c r="J36" t="n">
        <v>6.5</v>
      </c>
      <c r="K36" t="n">
        <v>4</v>
      </c>
    </row>
    <row r="37">
      <c r="A37" t="n">
        <v>33</v>
      </c>
      <c r="B37" t="inlineStr">
        <is>
          <t>arizona</t>
        </is>
      </c>
      <c r="C37" t="n">
        <v>9.25</v>
      </c>
      <c r="D37" t="n">
        <v>6.53</v>
      </c>
      <c r="E37" t="n">
        <v>2.4</v>
      </c>
      <c r="F37" t="n">
        <v>0.32</v>
      </c>
      <c r="G37" t="n">
        <v>9.699999999999999</v>
      </c>
      <c r="H37" t="n">
        <v>33</v>
      </c>
      <c r="I37" t="n">
        <v>-0.4</v>
      </c>
      <c r="J37" t="n">
        <v>7.2</v>
      </c>
      <c r="K37" t="n">
        <v>4</v>
      </c>
    </row>
    <row r="38">
      <c r="A38" t="n">
        <v>34</v>
      </c>
      <c r="B38" t="inlineStr">
        <is>
          <t>louisville</t>
        </is>
      </c>
      <c r="C38" t="n">
        <v>9.119999999999999</v>
      </c>
      <c r="D38" t="n">
        <v>6.34</v>
      </c>
      <c r="E38" t="n">
        <v>2.78</v>
      </c>
      <c r="F38" t="n">
        <v>-0.01</v>
      </c>
      <c r="G38" t="n">
        <v>7</v>
      </c>
      <c r="H38" t="n">
        <v>43</v>
      </c>
      <c r="I38" t="n">
        <v>2.1</v>
      </c>
      <c r="J38" t="n">
        <v>9.5</v>
      </c>
      <c r="K38" t="n">
        <v>4</v>
      </c>
    </row>
    <row r="39">
      <c r="A39" t="n">
        <v>35</v>
      </c>
      <c r="B39" t="inlineStr">
        <is>
          <t>houston</t>
        </is>
      </c>
      <c r="C39" t="n">
        <v>8.220000000000001</v>
      </c>
      <c r="D39" t="n">
        <v>7.44</v>
      </c>
      <c r="E39" t="n">
        <v>0.85</v>
      </c>
      <c r="F39" t="n">
        <v>-0.06</v>
      </c>
      <c r="G39" t="n">
        <v>9</v>
      </c>
      <c r="H39" t="n">
        <v>36</v>
      </c>
      <c r="I39" t="n">
        <v>-0.8</v>
      </c>
      <c r="J39" t="n">
        <v>7.1</v>
      </c>
      <c r="K39" t="n">
        <v>4</v>
      </c>
    </row>
    <row r="40">
      <c r="A40" t="n">
        <v>36</v>
      </c>
      <c r="B40" t="inlineStr">
        <is>
          <t>vanderbilt</t>
        </is>
      </c>
      <c r="C40" t="n">
        <v>8.16</v>
      </c>
      <c r="D40" t="n">
        <v>4.33</v>
      </c>
      <c r="E40" t="n">
        <v>4.24</v>
      </c>
      <c r="F40" t="n">
        <v>-0.41</v>
      </c>
      <c r="G40" t="n">
        <v>6</v>
      </c>
      <c r="H40" t="n">
        <v>47</v>
      </c>
      <c r="I40" t="n">
        <v>2.2</v>
      </c>
      <c r="J40" t="n">
        <v>9</v>
      </c>
      <c r="K40" t="n">
        <v>4</v>
      </c>
    </row>
    <row r="41">
      <c r="A41" t="n">
        <v>37</v>
      </c>
      <c r="B41" t="inlineStr">
        <is>
          <t>ucla</t>
        </is>
      </c>
      <c r="C41" t="n">
        <v>7.93</v>
      </c>
      <c r="D41" t="n">
        <v>4</v>
      </c>
      <c r="E41" t="n">
        <v>3.99</v>
      </c>
      <c r="F41" t="n">
        <v>-0.05</v>
      </c>
      <c r="G41" t="n">
        <v>9.9</v>
      </c>
      <c r="H41" t="n">
        <v>32</v>
      </c>
      <c r="I41" t="n">
        <v>-2</v>
      </c>
      <c r="J41" t="n">
        <v>0.5</v>
      </c>
      <c r="K41" t="n">
        <v>4</v>
      </c>
    </row>
    <row r="42">
      <c r="A42" t="n">
        <v>38</v>
      </c>
      <c r="B42" t="inlineStr">
        <is>
          <t>florida state</t>
        </is>
      </c>
      <c r="C42" t="n">
        <v>7.78</v>
      </c>
      <c r="D42" t="n">
        <v>6.74</v>
      </c>
      <c r="E42" t="n">
        <v>1.05</v>
      </c>
      <c r="F42" t="n">
        <v>0</v>
      </c>
      <c r="G42" t="n">
        <v>13.1</v>
      </c>
      <c r="H42" t="n">
        <v>20</v>
      </c>
      <c r="I42" t="n">
        <v>-5.3</v>
      </c>
      <c r="J42" t="n">
        <v>9.300000000000001</v>
      </c>
      <c r="K42" t="n">
        <v>4</v>
      </c>
    </row>
    <row r="43">
      <c r="A43" t="n">
        <v>39</v>
      </c>
      <c r="B43" t="inlineStr">
        <is>
          <t>kansas</t>
        </is>
      </c>
      <c r="C43" t="n">
        <v>7.65</v>
      </c>
      <c r="D43" t="n">
        <v>0.5600000000000001</v>
      </c>
      <c r="E43" t="n">
        <v>5.89</v>
      </c>
      <c r="F43" t="n">
        <v>1.2</v>
      </c>
      <c r="G43" t="n">
        <v>6.8</v>
      </c>
      <c r="H43" t="n">
        <v>44</v>
      </c>
      <c r="I43" t="n">
        <v>0.9</v>
      </c>
      <c r="J43" t="n">
        <v>2.8</v>
      </c>
      <c r="K43" t="n">
        <v>3</v>
      </c>
    </row>
    <row r="44">
      <c r="A44" t="n">
        <v>40</v>
      </c>
      <c r="B44" t="inlineStr">
        <is>
          <t>duke</t>
        </is>
      </c>
      <c r="C44" t="n">
        <v>7.39</v>
      </c>
      <c r="D44" t="n">
        <v>1.69</v>
      </c>
      <c r="E44" t="n">
        <v>5.69</v>
      </c>
      <c r="F44" t="n">
        <v>0.01</v>
      </c>
      <c r="G44" t="n">
        <v>7.1</v>
      </c>
      <c r="H44" t="n">
        <v>42</v>
      </c>
      <c r="I44" t="n">
        <v>0.3</v>
      </c>
      <c r="J44" t="n">
        <v>3.5</v>
      </c>
      <c r="K44" t="n">
        <v>3</v>
      </c>
    </row>
    <row r="45">
      <c r="A45" t="n">
        <v>41</v>
      </c>
      <c r="B45" t="inlineStr">
        <is>
          <t>pittsburgh</t>
        </is>
      </c>
      <c r="C45" t="n">
        <v>7.31</v>
      </c>
      <c r="D45" t="n">
        <v>2.12</v>
      </c>
      <c r="E45" t="n">
        <v>5.2</v>
      </c>
      <c r="F45" t="n">
        <v>-0.01</v>
      </c>
      <c r="G45" t="n">
        <v>4.9</v>
      </c>
      <c r="H45" t="n">
        <v>51</v>
      </c>
      <c r="I45" t="n">
        <v>2.4</v>
      </c>
      <c r="J45" t="n">
        <v>6.6</v>
      </c>
      <c r="K45" t="n">
        <v>4</v>
      </c>
    </row>
    <row r="46">
      <c r="A46" t="n">
        <v>42</v>
      </c>
      <c r="B46" t="inlineStr">
        <is>
          <t>clemson</t>
        </is>
      </c>
      <c r="C46" t="n">
        <v>7.21</v>
      </c>
      <c r="D46" t="n">
        <v>-0.37</v>
      </c>
      <c r="E46" t="n">
        <v>7.27</v>
      </c>
      <c r="F46" t="n">
        <v>0.31</v>
      </c>
      <c r="G46" t="n">
        <v>8.300000000000001</v>
      </c>
      <c r="H46" t="n">
        <v>39</v>
      </c>
      <c r="I46" t="n">
        <v>-1.1</v>
      </c>
      <c r="J46" t="n">
        <v>13.4</v>
      </c>
      <c r="K46" t="n">
        <v>5</v>
      </c>
    </row>
    <row r="47">
      <c r="A47" t="n">
        <v>43</v>
      </c>
      <c r="B47" t="inlineStr">
        <is>
          <t>north carolina</t>
        </is>
      </c>
      <c r="C47" t="n">
        <v>6.92</v>
      </c>
      <c r="D47" t="n">
        <v>4.95</v>
      </c>
      <c r="E47" t="n">
        <v>1.93</v>
      </c>
      <c r="F47" t="n">
        <v>0.05</v>
      </c>
      <c r="G47" t="n">
        <v>9</v>
      </c>
      <c r="H47" t="n">
        <v>37</v>
      </c>
      <c r="I47" t="n">
        <v>-2.1</v>
      </c>
      <c r="J47" t="n">
        <v>4.9</v>
      </c>
      <c r="K47" t="n">
        <v>3</v>
      </c>
    </row>
    <row r="48">
      <c r="A48" t="n">
        <v>44</v>
      </c>
      <c r="B48" t="inlineStr">
        <is>
          <t>tcu</t>
        </is>
      </c>
      <c r="C48" t="n">
        <v>6.63</v>
      </c>
      <c r="D48" t="n">
        <v>-1.26</v>
      </c>
      <c r="E48" t="n">
        <v>7.9</v>
      </c>
      <c r="F48" t="n">
        <v>-0.01</v>
      </c>
      <c r="G48" t="n">
        <v>6.3</v>
      </c>
      <c r="H48" t="n">
        <v>45</v>
      </c>
      <c r="I48" t="n">
        <v>0.3</v>
      </c>
      <c r="J48" t="n">
        <v>6.4</v>
      </c>
      <c r="K48" t="n">
        <v>4</v>
      </c>
    </row>
    <row r="49">
      <c r="A49" t="n">
        <v>45</v>
      </c>
      <c r="B49" t="inlineStr">
        <is>
          <t>washington</t>
        </is>
      </c>
      <c r="C49" t="n">
        <v>6.4</v>
      </c>
      <c r="D49" t="n">
        <v>0.6899999999999999</v>
      </c>
      <c r="E49" t="n">
        <v>5.65</v>
      </c>
      <c r="F49" t="n">
        <v>0.05</v>
      </c>
      <c r="G49" t="n">
        <v>3.2</v>
      </c>
      <c r="H49" t="n">
        <v>55</v>
      </c>
      <c r="I49" t="n">
        <v>3.2</v>
      </c>
      <c r="J49" t="n">
        <v>9.9</v>
      </c>
      <c r="K49" t="n">
        <v>4</v>
      </c>
    </row>
    <row r="50">
      <c r="A50" t="n">
        <v>46</v>
      </c>
      <c r="B50" t="inlineStr">
        <is>
          <t>smu</t>
        </is>
      </c>
      <c r="C50" t="n">
        <v>6.22</v>
      </c>
      <c r="D50" t="n">
        <v>4.33</v>
      </c>
      <c r="E50" t="n">
        <v>1.9</v>
      </c>
      <c r="F50" t="n">
        <v>0</v>
      </c>
      <c r="G50" t="n">
        <v>9.4</v>
      </c>
      <c r="H50" t="n">
        <v>34</v>
      </c>
      <c r="I50" t="n">
        <v>-3.2</v>
      </c>
      <c r="J50" t="n">
        <v>11.1</v>
      </c>
      <c r="K50" t="n">
        <v>4</v>
      </c>
    </row>
    <row r="51">
      <c r="A51" t="n">
        <v>47</v>
      </c>
      <c r="B51" t="inlineStr">
        <is>
          <t>new mexico</t>
        </is>
      </c>
      <c r="C51" t="n">
        <v>6.1</v>
      </c>
      <c r="D51" t="n">
        <v>0.22</v>
      </c>
      <c r="E51" t="n">
        <v>5.88</v>
      </c>
      <c r="F51" t="n">
        <v>0</v>
      </c>
      <c r="G51" t="n">
        <v>5.4</v>
      </c>
      <c r="H51" t="n">
        <v>49</v>
      </c>
      <c r="I51" t="n">
        <v>0.7</v>
      </c>
      <c r="J51" t="n">
        <v>-3.5</v>
      </c>
      <c r="K51" t="n">
        <v>4</v>
      </c>
    </row>
    <row r="52">
      <c r="A52" t="n">
        <v>48</v>
      </c>
      <c r="B52" t="inlineStr">
        <is>
          <t>oklahoma state</t>
        </is>
      </c>
      <c r="C52" t="n">
        <v>5.93</v>
      </c>
      <c r="D52" t="n">
        <v>0.9399999999999999</v>
      </c>
      <c r="E52" t="n">
        <v>4.98</v>
      </c>
      <c r="F52" t="n">
        <v>0.01</v>
      </c>
      <c r="G52" t="n">
        <v>7.9</v>
      </c>
      <c r="H52" t="n">
        <v>40</v>
      </c>
      <c r="I52" t="n">
        <v>-2</v>
      </c>
      <c r="J52" t="n">
        <v>3.3</v>
      </c>
      <c r="K52" t="n">
        <v>3</v>
      </c>
    </row>
    <row r="53">
      <c r="A53" t="n">
        <v>49</v>
      </c>
      <c r="B53" t="inlineStr">
        <is>
          <t>virginia tech</t>
        </is>
      </c>
      <c r="C53" t="n">
        <v>5.92</v>
      </c>
      <c r="D53" t="n">
        <v>4.66</v>
      </c>
      <c r="E53" t="n">
        <v>1.21</v>
      </c>
      <c r="F53" t="n">
        <v>0.05</v>
      </c>
      <c r="G53" t="n">
        <v>7.6</v>
      </c>
      <c r="H53" t="n">
        <v>41</v>
      </c>
      <c r="I53" t="n">
        <v>-1.7</v>
      </c>
      <c r="J53" t="n">
        <v>7.4</v>
      </c>
      <c r="K53" t="n">
        <v>4</v>
      </c>
    </row>
    <row r="54">
      <c r="A54" t="n">
        <v>50</v>
      </c>
      <c r="B54" t="inlineStr">
        <is>
          <t>virginia</t>
        </is>
      </c>
      <c r="C54" t="n">
        <v>5.61</v>
      </c>
      <c r="D54" t="n">
        <v>2.9</v>
      </c>
      <c r="E54" t="n">
        <v>2.73</v>
      </c>
      <c r="F54" t="n">
        <v>-0.02</v>
      </c>
      <c r="G54" t="n">
        <v>5.4</v>
      </c>
      <c r="H54" t="n">
        <v>48</v>
      </c>
      <c r="I54" t="n">
        <v>0.2</v>
      </c>
      <c r="J54" t="n">
        <v>7.9</v>
      </c>
      <c r="K54" t="n">
        <v>4</v>
      </c>
    </row>
    <row r="55">
      <c r="A55" t="n">
        <v>51</v>
      </c>
      <c r="B55" t="inlineStr">
        <is>
          <t>kansas state</t>
        </is>
      </c>
      <c r="C55" t="n">
        <v>5.04</v>
      </c>
      <c r="D55" t="n">
        <v>3.96</v>
      </c>
      <c r="E55" t="n">
        <v>1.06</v>
      </c>
      <c r="F55" t="n">
        <v>0.02</v>
      </c>
      <c r="G55" t="n">
        <v>6.3</v>
      </c>
      <c r="H55" t="n">
        <v>46</v>
      </c>
      <c r="I55" t="n">
        <v>-1.3</v>
      </c>
      <c r="J55" t="n">
        <v>5.1</v>
      </c>
      <c r="K55" t="n">
        <v>3</v>
      </c>
    </row>
    <row r="56">
      <c r="A56" t="n">
        <v>52</v>
      </c>
      <c r="B56" t="inlineStr">
        <is>
          <t>colorado</t>
        </is>
      </c>
      <c r="C56" t="n">
        <v>3.92</v>
      </c>
      <c r="D56" t="n">
        <v>-3.47</v>
      </c>
      <c r="E56" t="n">
        <v>7.33</v>
      </c>
      <c r="F56" t="n">
        <v>0.06</v>
      </c>
      <c r="G56" t="n">
        <v>1.6</v>
      </c>
      <c r="H56" t="n">
        <v>59</v>
      </c>
      <c r="I56" t="n">
        <v>2.3</v>
      </c>
      <c r="J56" t="n">
        <v>4.5</v>
      </c>
      <c r="K56" t="n">
        <v>4</v>
      </c>
    </row>
    <row r="57">
      <c r="A57" t="n">
        <v>53</v>
      </c>
      <c r="B57" t="inlineStr">
        <is>
          <t>james madison</t>
        </is>
      </c>
      <c r="C57" t="n">
        <v>3.27</v>
      </c>
      <c r="D57" t="n">
        <v>1.65</v>
      </c>
      <c r="E57" t="n">
        <v>1.57</v>
      </c>
      <c r="F57" t="n">
        <v>0.05</v>
      </c>
      <c r="G57" t="n">
        <v>4.3</v>
      </c>
      <c r="H57" t="n">
        <v>52</v>
      </c>
      <c r="I57" t="n">
        <v>-1</v>
      </c>
      <c r="J57" t="n">
        <v>-2</v>
      </c>
      <c r="K57" t="n">
        <v>4</v>
      </c>
    </row>
    <row r="58">
      <c r="A58" t="n">
        <v>54</v>
      </c>
      <c r="B58" t="inlineStr">
        <is>
          <t>ucf</t>
        </is>
      </c>
      <c r="C58" t="n">
        <v>2.76</v>
      </c>
      <c r="D58" t="n">
        <v>-1.78</v>
      </c>
      <c r="E58" t="n">
        <v>4.62</v>
      </c>
      <c r="F58" t="n">
        <v>-0.07000000000000001</v>
      </c>
      <c r="G58" t="n">
        <v>2.9</v>
      </c>
      <c r="H58" t="n">
        <v>56</v>
      </c>
      <c r="I58" t="n">
        <v>-0.1</v>
      </c>
      <c r="J58" t="n">
        <v>2.1</v>
      </c>
      <c r="K58" t="n">
        <v>4</v>
      </c>
    </row>
    <row r="59">
      <c r="A59" t="n">
        <v>55</v>
      </c>
      <c r="B59" t="inlineStr">
        <is>
          <t>iowa state</t>
        </is>
      </c>
      <c r="C59" t="n">
        <v>1.94</v>
      </c>
      <c r="D59" t="n">
        <v>2.36</v>
      </c>
      <c r="E59" t="n">
        <v>-0.46</v>
      </c>
      <c r="F59" t="n">
        <v>0.04</v>
      </c>
      <c r="G59" t="n">
        <v>5.1</v>
      </c>
      <c r="H59" t="n">
        <v>50</v>
      </c>
      <c r="I59" t="n">
        <v>-3.2</v>
      </c>
      <c r="J59" t="n">
        <v>-0.9</v>
      </c>
      <c r="K59" t="n">
        <v>4</v>
      </c>
    </row>
    <row r="60">
      <c r="A60" t="n">
        <v>56</v>
      </c>
      <c r="B60" t="inlineStr">
        <is>
          <t>memphis</t>
        </is>
      </c>
      <c r="C60" t="n">
        <v>1.8</v>
      </c>
      <c r="D60" t="n">
        <v>5.16</v>
      </c>
      <c r="E60" t="n">
        <v>-2.94</v>
      </c>
      <c r="F60" t="n">
        <v>-0.42</v>
      </c>
      <c r="G60" t="n">
        <v>3.9</v>
      </c>
      <c r="H60" t="n">
        <v>53</v>
      </c>
      <c r="I60" t="n">
        <v>-2.1</v>
      </c>
      <c r="J60" t="n">
        <v>-1.9</v>
      </c>
      <c r="K60" t="n">
        <v>4</v>
      </c>
    </row>
    <row r="61">
      <c r="A61" t="n">
        <v>57</v>
      </c>
      <c r="B61" t="inlineStr">
        <is>
          <t>illinois</t>
        </is>
      </c>
      <c r="C61" t="n">
        <v>1.66</v>
      </c>
      <c r="D61" t="n">
        <v>5.84</v>
      </c>
      <c r="E61" t="n">
        <v>-4.17</v>
      </c>
      <c r="F61" t="n">
        <v>-0.01</v>
      </c>
      <c r="G61" t="n">
        <v>3.3</v>
      </c>
      <c r="H61" t="n">
        <v>54</v>
      </c>
      <c r="I61" t="n">
        <v>-1.6</v>
      </c>
      <c r="J61" t="n">
        <v>6.3</v>
      </c>
      <c r="K61" t="n">
        <v>4</v>
      </c>
    </row>
    <row r="62">
      <c r="A62" t="n">
        <v>58</v>
      </c>
      <c r="B62" t="inlineStr">
        <is>
          <t>purdue</t>
        </is>
      </c>
      <c r="C62" t="n">
        <v>1.18</v>
      </c>
      <c r="D62" t="n">
        <v>5.35</v>
      </c>
      <c r="E62" t="n">
        <v>-4.17</v>
      </c>
      <c r="F62" t="n">
        <v>0</v>
      </c>
      <c r="G62" t="n">
        <v>0.2</v>
      </c>
      <c r="H62" t="n">
        <v>64</v>
      </c>
      <c r="I62" t="n">
        <v>1</v>
      </c>
      <c r="J62" t="n">
        <v>-0.9</v>
      </c>
      <c r="K62" t="n">
        <v>4</v>
      </c>
    </row>
    <row r="63">
      <c r="A63" t="n">
        <v>59</v>
      </c>
      <c r="B63" t="inlineStr">
        <is>
          <t>oregon state</t>
        </is>
      </c>
      <c r="C63" t="n">
        <v>1.13</v>
      </c>
      <c r="D63" t="n">
        <v>1.72</v>
      </c>
      <c r="E63" t="n">
        <v>-0.54</v>
      </c>
      <c r="F63" t="n">
        <v>-0.06</v>
      </c>
      <c r="G63" t="n">
        <v>-0.9</v>
      </c>
      <c r="H63" t="n">
        <v>69</v>
      </c>
      <c r="I63" t="n">
        <v>2</v>
      </c>
      <c r="J63" t="n">
        <v>-8.1</v>
      </c>
      <c r="K63" t="n">
        <v>4</v>
      </c>
    </row>
    <row r="64">
      <c r="A64" t="n">
        <v>60</v>
      </c>
      <c r="B64" t="inlineStr">
        <is>
          <t>texas state</t>
        </is>
      </c>
      <c r="C64" t="n">
        <v>1.04</v>
      </c>
      <c r="D64" t="n">
        <v>3.79</v>
      </c>
      <c r="E64" t="n">
        <v>-2.69</v>
      </c>
      <c r="F64" t="n">
        <v>-0.06</v>
      </c>
      <c r="G64" t="n">
        <v>-4.5</v>
      </c>
      <c r="H64" t="n">
        <v>83</v>
      </c>
      <c r="I64" t="n">
        <v>5.5</v>
      </c>
      <c r="J64" t="n">
        <v>-4.3</v>
      </c>
      <c r="K64" t="n">
        <v>4</v>
      </c>
    </row>
    <row r="65">
      <c r="A65" t="n">
        <v>61</v>
      </c>
      <c r="B65" t="inlineStr">
        <is>
          <t>arizona state</t>
        </is>
      </c>
      <c r="C65" t="n">
        <v>0.93</v>
      </c>
      <c r="D65" t="n">
        <v>-0.02</v>
      </c>
      <c r="E65" t="n">
        <v>1.27</v>
      </c>
      <c r="F65" t="n">
        <v>-0.31</v>
      </c>
      <c r="G65" t="n">
        <v>-0.7</v>
      </c>
      <c r="H65" t="n">
        <v>66</v>
      </c>
      <c r="I65" t="n">
        <v>1.6</v>
      </c>
      <c r="J65" t="n">
        <v>4.8</v>
      </c>
      <c r="K65" t="n">
        <v>3</v>
      </c>
    </row>
    <row r="66">
      <c r="A66" t="n">
        <v>62</v>
      </c>
      <c r="B66" t="inlineStr">
        <is>
          <t>cincinnati</t>
        </is>
      </c>
      <c r="C66" t="n">
        <v>0.67</v>
      </c>
      <c r="D66" t="n">
        <v>1.44</v>
      </c>
      <c r="E66" t="n">
        <v>-0.8100000000000001</v>
      </c>
      <c r="F66" t="n">
        <v>0.05</v>
      </c>
      <c r="G66" t="n">
        <v>-0.4</v>
      </c>
      <c r="H66" t="n">
        <v>65</v>
      </c>
      <c r="I66" t="n">
        <v>1.1</v>
      </c>
      <c r="J66" t="n">
        <v>4.4</v>
      </c>
      <c r="K66" t="n">
        <v>4</v>
      </c>
    </row>
    <row r="67">
      <c r="A67" t="n">
        <v>63</v>
      </c>
      <c r="B67" t="inlineStr">
        <is>
          <t>georgia tech</t>
        </is>
      </c>
      <c r="C67" t="n">
        <v>0.55</v>
      </c>
      <c r="D67" t="n">
        <v>1.46</v>
      </c>
      <c r="E67" t="n">
        <v>-1.41</v>
      </c>
      <c r="F67" t="n">
        <v>0.5</v>
      </c>
      <c r="G67" t="n">
        <v>0.4</v>
      </c>
      <c r="H67" t="n">
        <v>62</v>
      </c>
      <c r="I67" t="n">
        <v>0.2</v>
      </c>
      <c r="J67" t="n">
        <v>4.2</v>
      </c>
      <c r="K67" t="n">
        <v>3</v>
      </c>
    </row>
    <row r="68">
      <c r="A68" t="n">
        <v>64</v>
      </c>
      <c r="B68" t="inlineStr">
        <is>
          <t>north dakota state</t>
        </is>
      </c>
      <c r="C68" t="n">
        <v>-0.04</v>
      </c>
      <c r="D68" t="n">
        <v>-3.66</v>
      </c>
      <c r="E68" t="n">
        <v>3.57</v>
      </c>
      <c r="F68" t="n">
        <v>0.05</v>
      </c>
      <c r="G68" t="n">
        <v>-1</v>
      </c>
      <c r="H68" t="n">
        <v>70</v>
      </c>
      <c r="I68" t="n">
        <v>1</v>
      </c>
      <c r="J68" t="n">
        <v>-8.300000000000001</v>
      </c>
      <c r="K68" t="n">
        <v>4</v>
      </c>
    </row>
    <row r="69">
      <c r="A69" t="n">
        <v>65</v>
      </c>
      <c r="B69" t="inlineStr">
        <is>
          <t>minnesota</t>
        </is>
      </c>
      <c r="C69" t="n">
        <v>-0.2</v>
      </c>
      <c r="D69" t="n">
        <v>-3.07</v>
      </c>
      <c r="E69" t="n">
        <v>2.86</v>
      </c>
      <c r="F69" t="n">
        <v>0.01</v>
      </c>
      <c r="G69" t="n">
        <v>2.5</v>
      </c>
      <c r="H69" t="n">
        <v>57</v>
      </c>
      <c r="I69" t="n">
        <v>-2.7</v>
      </c>
      <c r="J69" t="n">
        <v>0.6</v>
      </c>
      <c r="K69" t="n">
        <v>4</v>
      </c>
    </row>
    <row r="70">
      <c r="A70" t="n">
        <v>66</v>
      </c>
      <c r="B70" t="inlineStr">
        <is>
          <t>maryland</t>
        </is>
      </c>
      <c r="C70" t="n">
        <v>-0.21</v>
      </c>
      <c r="D70" t="n">
        <v>-1.63</v>
      </c>
      <c r="E70" t="n">
        <v>1.42</v>
      </c>
      <c r="F70" t="n">
        <v>0</v>
      </c>
      <c r="G70" t="n">
        <v>-2.9</v>
      </c>
      <c r="H70" t="n">
        <v>77</v>
      </c>
      <c r="I70" t="n">
        <v>2.7</v>
      </c>
      <c r="J70" t="n">
        <v>1</v>
      </c>
      <c r="K70" t="n">
        <v>4</v>
      </c>
    </row>
    <row r="71">
      <c r="A71" t="n">
        <v>67</v>
      </c>
      <c r="B71" t="inlineStr">
        <is>
          <t>louisiana</t>
        </is>
      </c>
      <c r="C71" t="n">
        <v>-0.36</v>
      </c>
      <c r="D71" t="n">
        <v>-2.57</v>
      </c>
      <c r="E71" t="n">
        <v>2.67</v>
      </c>
      <c r="F71" t="n">
        <v>-0.46</v>
      </c>
      <c r="G71" t="n">
        <v>-6.2</v>
      </c>
      <c r="H71" t="n">
        <v>91</v>
      </c>
      <c r="I71" t="n">
        <v>5.8</v>
      </c>
      <c r="J71" t="n">
        <v>-8.300000000000001</v>
      </c>
      <c r="K71" t="n">
        <v>4</v>
      </c>
    </row>
    <row r="72">
      <c r="A72" t="n">
        <v>68</v>
      </c>
      <c r="B72" t="inlineStr">
        <is>
          <t>boston college</t>
        </is>
      </c>
      <c r="C72" t="n">
        <v>-1.01</v>
      </c>
      <c r="D72" t="n">
        <v>-3.57</v>
      </c>
      <c r="E72" t="n">
        <v>2.54</v>
      </c>
      <c r="F72" t="n">
        <v>0.02</v>
      </c>
      <c r="G72" t="n">
        <v>-3</v>
      </c>
      <c r="H72" t="n">
        <v>78</v>
      </c>
      <c r="I72" t="n">
        <v>2</v>
      </c>
      <c r="J72" t="n">
        <v>-2.7</v>
      </c>
      <c r="K72" t="n">
        <v>4</v>
      </c>
    </row>
    <row r="73">
      <c r="A73" t="n">
        <v>69</v>
      </c>
      <c r="B73" t="inlineStr">
        <is>
          <t>liberty</t>
        </is>
      </c>
      <c r="C73" t="n">
        <v>-1.04</v>
      </c>
      <c r="D73" t="n">
        <v>0.42</v>
      </c>
      <c r="E73" t="n">
        <v>-1.44</v>
      </c>
      <c r="F73" t="n">
        <v>-0.01</v>
      </c>
      <c r="G73" t="n">
        <v>-0.7</v>
      </c>
      <c r="H73" t="n">
        <v>67</v>
      </c>
      <c r="I73" t="n">
        <v>-0.3</v>
      </c>
      <c r="J73" t="n">
        <v>-7.7</v>
      </c>
      <c r="K73" t="n">
        <v>4</v>
      </c>
    </row>
    <row r="74">
      <c r="A74" t="n">
        <v>70</v>
      </c>
      <c r="B74" t="inlineStr">
        <is>
          <t>michigan state</t>
        </is>
      </c>
      <c r="C74" t="n">
        <v>-1.19</v>
      </c>
      <c r="D74" t="n">
        <v>-2.7</v>
      </c>
      <c r="E74" t="n">
        <v>1.49</v>
      </c>
      <c r="F74" t="n">
        <v>0.01</v>
      </c>
      <c r="G74" t="n">
        <v>2.4</v>
      </c>
      <c r="H74" t="n">
        <v>58</v>
      </c>
      <c r="I74" t="n">
        <v>-3.6</v>
      </c>
      <c r="J74" t="n">
        <v>0.3</v>
      </c>
      <c r="K74" t="n">
        <v>5</v>
      </c>
    </row>
    <row r="75">
      <c r="A75" t="n">
        <v>71</v>
      </c>
      <c r="B75" t="inlineStr">
        <is>
          <t>fresno state</t>
        </is>
      </c>
      <c r="C75" t="n">
        <v>-1.24</v>
      </c>
      <c r="D75" t="n">
        <v>-2.75</v>
      </c>
      <c r="E75" t="n">
        <v>1.47</v>
      </c>
      <c r="F75" t="n">
        <v>0.04</v>
      </c>
      <c r="G75" t="n">
        <v>-1.3</v>
      </c>
      <c r="H75" t="n">
        <v>71</v>
      </c>
      <c r="I75" t="n">
        <v>0.1</v>
      </c>
      <c r="J75" t="n">
        <v>-2.5</v>
      </c>
      <c r="K75" t="n">
        <v>5</v>
      </c>
    </row>
    <row r="76">
      <c r="A76" t="n">
        <v>72</v>
      </c>
      <c r="B76" t="inlineStr">
        <is>
          <t>utsa</t>
        </is>
      </c>
      <c r="C76" t="n">
        <v>-1.54</v>
      </c>
      <c r="D76" t="n">
        <v>-1.83</v>
      </c>
      <c r="E76" t="n">
        <v>0.35</v>
      </c>
      <c r="F76" t="n">
        <v>-0.06</v>
      </c>
      <c r="G76" t="n">
        <v>-2.8</v>
      </c>
      <c r="H76" t="n">
        <v>76</v>
      </c>
      <c r="I76" t="n">
        <v>1.3</v>
      </c>
      <c r="J76" t="n">
        <v>-5.3</v>
      </c>
      <c r="K76" t="n">
        <v>4</v>
      </c>
    </row>
    <row r="77">
      <c r="A77" t="n">
        <v>73</v>
      </c>
      <c r="B77" t="inlineStr">
        <is>
          <t>north texas</t>
        </is>
      </c>
      <c r="C77" t="n">
        <v>-1.58</v>
      </c>
      <c r="D77" t="n">
        <v>3.85</v>
      </c>
      <c r="E77" t="n">
        <v>-5.41</v>
      </c>
      <c r="F77" t="n">
        <v>-0.02</v>
      </c>
      <c r="G77" t="n">
        <v>-1.7</v>
      </c>
      <c r="H77" t="n">
        <v>72</v>
      </c>
      <c r="I77" t="n">
        <v>0.1</v>
      </c>
      <c r="J77" t="n">
        <v>-6.4</v>
      </c>
      <c r="K77" t="n">
        <v>4</v>
      </c>
    </row>
    <row r="78">
      <c r="A78" t="n">
        <v>74</v>
      </c>
      <c r="B78" t="inlineStr">
        <is>
          <t>syracuse</t>
        </is>
      </c>
      <c r="C78" t="n">
        <v>-1.76</v>
      </c>
      <c r="D78" t="n">
        <v>-2.36</v>
      </c>
      <c r="E78" t="n">
        <v>0.66</v>
      </c>
      <c r="F78" t="n">
        <v>-0.06</v>
      </c>
      <c r="G78" t="n">
        <v>-0.8</v>
      </c>
      <c r="H78" t="n">
        <v>68</v>
      </c>
      <c r="I78" t="n">
        <v>-1</v>
      </c>
      <c r="J78" t="n">
        <v>-0.8</v>
      </c>
      <c r="K78" t="n">
        <v>3</v>
      </c>
    </row>
    <row r="79">
      <c r="A79" t="n">
        <v>75</v>
      </c>
      <c r="B79" t="inlineStr">
        <is>
          <t>toledo</t>
        </is>
      </c>
      <c r="C79" t="n">
        <v>-1.84</v>
      </c>
      <c r="D79" t="n">
        <v>0.71</v>
      </c>
      <c r="E79" t="n">
        <v>-2.55</v>
      </c>
      <c r="F79" t="n">
        <v>0</v>
      </c>
      <c r="G79" t="n">
        <v>-1.9</v>
      </c>
      <c r="H79" t="n">
        <v>73</v>
      </c>
      <c r="I79" t="n">
        <v>0.1</v>
      </c>
      <c r="J79" t="n">
        <v>-3</v>
      </c>
      <c r="K79" t="n">
        <v>4</v>
      </c>
    </row>
    <row r="80">
      <c r="A80" t="n">
        <v>76</v>
      </c>
      <c r="B80" t="inlineStr">
        <is>
          <t>nc state</t>
        </is>
      </c>
      <c r="C80" t="n">
        <v>-2.37</v>
      </c>
      <c r="D80" t="n">
        <v>0.42</v>
      </c>
      <c r="E80" t="n">
        <v>-2.73</v>
      </c>
      <c r="F80" t="n">
        <v>-0.06</v>
      </c>
      <c r="G80" t="n">
        <v>1.2</v>
      </c>
      <c r="H80" t="n">
        <v>61</v>
      </c>
      <c r="I80" t="n">
        <v>-3.6</v>
      </c>
      <c r="J80" t="n">
        <v>3.7</v>
      </c>
      <c r="K80" t="n">
        <v>4</v>
      </c>
    </row>
    <row r="81">
      <c r="A81" t="n">
        <v>77</v>
      </c>
      <c r="B81" t="inlineStr">
        <is>
          <t>arkansas</t>
        </is>
      </c>
      <c r="C81" t="n">
        <v>-2.53</v>
      </c>
      <c r="D81" t="n">
        <v>-0.88</v>
      </c>
      <c r="E81" t="n">
        <v>-1.65</v>
      </c>
      <c r="F81" t="n">
        <v>-0.01</v>
      </c>
      <c r="G81" t="n">
        <v>1.2</v>
      </c>
      <c r="H81" t="n">
        <v>60</v>
      </c>
      <c r="I81" t="n">
        <v>-3.7</v>
      </c>
      <c r="J81" t="n">
        <v>4.4</v>
      </c>
      <c r="K81" t="n">
        <v>4</v>
      </c>
    </row>
    <row r="82">
      <c r="A82" t="n">
        <v>78</v>
      </c>
      <c r="B82" t="inlineStr">
        <is>
          <t>west virginia</t>
        </is>
      </c>
      <c r="C82" t="n">
        <v>-2.57</v>
      </c>
      <c r="D82" t="n">
        <v>2.25</v>
      </c>
      <c r="E82" t="n">
        <v>-4.82</v>
      </c>
      <c r="F82" t="n">
        <v>0</v>
      </c>
      <c r="G82" t="n">
        <v>0.3</v>
      </c>
      <c r="H82" t="n">
        <v>63</v>
      </c>
      <c r="I82" t="n">
        <v>-2.9</v>
      </c>
      <c r="J82" t="n">
        <v>0.2</v>
      </c>
      <c r="K82" t="n">
        <v>4</v>
      </c>
    </row>
    <row r="83">
      <c r="A83" t="n">
        <v>79</v>
      </c>
      <c r="B83" t="inlineStr">
        <is>
          <t>unlv</t>
        </is>
      </c>
      <c r="C83" t="n">
        <v>-3.07</v>
      </c>
      <c r="D83" t="n">
        <v>-2.93</v>
      </c>
      <c r="E83" t="n">
        <v>-0.04</v>
      </c>
      <c r="F83" t="n">
        <v>-0.1</v>
      </c>
      <c r="G83" t="n">
        <v>-3.4</v>
      </c>
      <c r="H83" t="n">
        <v>79</v>
      </c>
      <c r="I83" t="n">
        <v>0.3</v>
      </c>
      <c r="J83" t="n">
        <v>1.8</v>
      </c>
      <c r="K83" t="n">
        <v>5</v>
      </c>
    </row>
    <row r="84">
      <c r="A84" t="n">
        <v>80</v>
      </c>
      <c r="B84" t="inlineStr">
        <is>
          <t>utah state</t>
        </is>
      </c>
      <c r="C84" t="n">
        <v>-3.45</v>
      </c>
      <c r="D84" t="n">
        <v>-4.09</v>
      </c>
      <c r="E84" t="n">
        <v>0.66</v>
      </c>
      <c r="F84" t="n">
        <v>-0.01</v>
      </c>
      <c r="G84" t="n">
        <v>-3.9</v>
      </c>
      <c r="H84" t="n">
        <v>81</v>
      </c>
      <c r="I84" t="n">
        <v>0.4</v>
      </c>
      <c r="J84" t="n">
        <v>-6.7</v>
      </c>
      <c r="K84" t="n">
        <v>4</v>
      </c>
    </row>
    <row r="85">
      <c r="A85" t="n">
        <v>81</v>
      </c>
      <c r="B85" t="inlineStr">
        <is>
          <t>south florida</t>
        </is>
      </c>
      <c r="C85" t="n">
        <v>-3.47</v>
      </c>
      <c r="D85" t="n">
        <v>-4.91</v>
      </c>
      <c r="E85" t="n">
        <v>1.44</v>
      </c>
      <c r="F85" t="n">
        <v>0</v>
      </c>
      <c r="G85" t="n">
        <v>-5</v>
      </c>
      <c r="H85" t="n">
        <v>86</v>
      </c>
      <c r="I85" t="n">
        <v>1.5</v>
      </c>
      <c r="J85" t="n">
        <v>-0.9</v>
      </c>
      <c r="K85" t="n">
        <v>4</v>
      </c>
    </row>
    <row r="86">
      <c r="A86" t="n">
        <v>82</v>
      </c>
      <c r="B86" t="inlineStr">
        <is>
          <t>tulane</t>
        </is>
      </c>
      <c r="C86" t="n">
        <v>-3.52</v>
      </c>
      <c r="D86" t="n">
        <v>-1.85</v>
      </c>
      <c r="E86" t="n">
        <v>-1.68</v>
      </c>
      <c r="F86" t="n">
        <v>0.01</v>
      </c>
      <c r="G86" t="n">
        <v>-2.5</v>
      </c>
      <c r="H86" t="n">
        <v>75</v>
      </c>
      <c r="I86" t="n">
        <v>-1</v>
      </c>
      <c r="J86" t="n">
        <v>2.3</v>
      </c>
      <c r="K86" t="n">
        <v>4</v>
      </c>
    </row>
    <row r="87">
      <c r="A87" t="n">
        <v>83</v>
      </c>
      <c r="B87" t="inlineStr">
        <is>
          <t>east carolina</t>
        </is>
      </c>
      <c r="C87" t="n">
        <v>-3.99</v>
      </c>
      <c r="D87" t="n">
        <v>-3.94</v>
      </c>
      <c r="E87" t="n">
        <v>-0.1</v>
      </c>
      <c r="F87" t="n">
        <v>0.06</v>
      </c>
      <c r="G87" t="n">
        <v>-5.3</v>
      </c>
      <c r="H87" t="n">
        <v>88</v>
      </c>
      <c r="I87" t="n">
        <v>1.3</v>
      </c>
      <c r="J87" t="n">
        <v>-0.6</v>
      </c>
      <c r="K87" t="n">
        <v>2</v>
      </c>
    </row>
    <row r="88">
      <c r="A88" t="n">
        <v>84</v>
      </c>
      <c r="B88" t="inlineStr">
        <is>
          <t>tulsa</t>
        </is>
      </c>
      <c r="C88" t="n">
        <v>-4.3</v>
      </c>
      <c r="D88" t="n">
        <v>-3.83</v>
      </c>
      <c r="E88" t="n">
        <v>-0.46</v>
      </c>
      <c r="F88" t="n">
        <v>-0.01</v>
      </c>
      <c r="G88" t="n">
        <v>-7.5</v>
      </c>
      <c r="H88" t="n">
        <v>94</v>
      </c>
      <c r="I88" t="n">
        <v>3.2</v>
      </c>
      <c r="J88" t="n">
        <v>-9</v>
      </c>
      <c r="K88" t="n">
        <v>4</v>
      </c>
    </row>
    <row r="89">
      <c r="A89" t="n">
        <v>85</v>
      </c>
      <c r="B89" t="inlineStr">
        <is>
          <t>georgia state</t>
        </is>
      </c>
      <c r="C89" t="n">
        <v>-4.73</v>
      </c>
      <c r="D89" t="n">
        <v>-0.97</v>
      </c>
      <c r="E89" t="n">
        <v>-3.25</v>
      </c>
      <c r="F89" t="n">
        <v>-0.51</v>
      </c>
      <c r="G89" t="n">
        <v>-2.1</v>
      </c>
      <c r="H89" t="n">
        <v>74</v>
      </c>
      <c r="I89" t="n">
        <v>-2.6</v>
      </c>
      <c r="J89" t="n">
        <v>-15.2</v>
      </c>
      <c r="K89" t="n">
        <v>4</v>
      </c>
    </row>
    <row r="90">
      <c r="A90" t="n">
        <v>86</v>
      </c>
      <c r="B90" t="inlineStr">
        <is>
          <t>temple</t>
        </is>
      </c>
      <c r="C90" t="n">
        <v>-4.92</v>
      </c>
      <c r="D90" t="n">
        <v>-0.64</v>
      </c>
      <c r="E90" t="n">
        <v>-4.29</v>
      </c>
      <c r="F90" t="n">
        <v>0.01</v>
      </c>
      <c r="G90" t="n">
        <v>-6.5</v>
      </c>
      <c r="H90" t="n">
        <v>93</v>
      </c>
      <c r="I90" t="n">
        <v>1.6</v>
      </c>
      <c r="J90" t="n">
        <v>-8.6</v>
      </c>
      <c r="K90" t="n">
        <v>4</v>
      </c>
    </row>
    <row r="91">
      <c r="A91" t="n">
        <v>87</v>
      </c>
      <c r="B91" t="inlineStr">
        <is>
          <t>navy</t>
        </is>
      </c>
      <c r="C91" t="n">
        <v>-5.19</v>
      </c>
      <c r="D91" t="n">
        <v>-4.53</v>
      </c>
      <c r="E91" t="n">
        <v>-0.66</v>
      </c>
      <c r="F91" t="n">
        <v>-0.01</v>
      </c>
      <c r="G91" t="n">
        <v>-6.2</v>
      </c>
      <c r="H91" t="n">
        <v>90</v>
      </c>
      <c r="I91" t="n">
        <v>1</v>
      </c>
      <c r="J91" t="n">
        <v>-0.7</v>
      </c>
      <c r="K91" t="n">
        <v>3</v>
      </c>
    </row>
    <row r="92">
      <c r="A92" t="n">
        <v>88</v>
      </c>
      <c r="B92" t="inlineStr">
        <is>
          <t>air force</t>
        </is>
      </c>
      <c r="C92" t="n">
        <v>-5.29</v>
      </c>
      <c r="D92" t="n">
        <v>-2.44</v>
      </c>
      <c r="E92" t="n">
        <v>-2.86</v>
      </c>
      <c r="F92" t="n">
        <v>0.01</v>
      </c>
      <c r="G92" t="n">
        <v>-5.1</v>
      </c>
      <c r="H92" t="n">
        <v>87</v>
      </c>
      <c r="I92" t="n">
        <v>-0.2</v>
      </c>
      <c r="J92" t="n">
        <v>-6.8</v>
      </c>
      <c r="K92" t="n">
        <v>3</v>
      </c>
    </row>
    <row r="93">
      <c r="A93" t="n">
        <v>89</v>
      </c>
      <c r="B93" t="inlineStr">
        <is>
          <t>stanford</t>
        </is>
      </c>
      <c r="C93" t="n">
        <v>-5.55</v>
      </c>
      <c r="D93" t="n">
        <v>0.75</v>
      </c>
      <c r="E93" t="n">
        <v>-6.36</v>
      </c>
      <c r="F93" t="n">
        <v>0.06</v>
      </c>
      <c r="G93" t="n">
        <v>-12.1</v>
      </c>
      <c r="H93" t="n">
        <v>114</v>
      </c>
      <c r="I93" t="n">
        <v>6.5</v>
      </c>
      <c r="J93" t="n">
        <v>-3.3</v>
      </c>
      <c r="K93" t="n">
        <v>5</v>
      </c>
    </row>
    <row r="94">
      <c r="A94" t="n">
        <v>90</v>
      </c>
      <c r="B94" t="inlineStr">
        <is>
          <t>san diego state</t>
        </is>
      </c>
      <c r="C94" t="n">
        <v>-5.85</v>
      </c>
      <c r="D94" t="n">
        <v>-6.57</v>
      </c>
      <c r="E94" t="n">
        <v>0.73</v>
      </c>
      <c r="F94" t="n">
        <v>-0.01</v>
      </c>
      <c r="G94" t="n">
        <v>-5.6</v>
      </c>
      <c r="H94" t="n">
        <v>89</v>
      </c>
      <c r="I94" t="n">
        <v>-0.2</v>
      </c>
      <c r="J94" t="n">
        <v>1.4</v>
      </c>
      <c r="K94" t="n">
        <v>4</v>
      </c>
    </row>
    <row r="95">
      <c r="A95" t="n">
        <v>91</v>
      </c>
      <c r="B95" t="inlineStr">
        <is>
          <t>california</t>
        </is>
      </c>
      <c r="C95" t="n">
        <v>-6.07</v>
      </c>
      <c r="D95" t="n">
        <v>-4.89</v>
      </c>
      <c r="E95" t="n">
        <v>-0.77</v>
      </c>
      <c r="F95" t="n">
        <v>-0.41</v>
      </c>
      <c r="G95" t="n">
        <v>-3.8</v>
      </c>
      <c r="H95" t="n">
        <v>80</v>
      </c>
      <c r="I95" t="n">
        <v>-2.3</v>
      </c>
      <c r="J95" t="n">
        <v>0.9</v>
      </c>
      <c r="K95" t="n">
        <v>4</v>
      </c>
    </row>
    <row r="96">
      <c r="A96" t="n">
        <v>92</v>
      </c>
      <c r="B96" t="inlineStr">
        <is>
          <t>georgia southern</t>
        </is>
      </c>
      <c r="C96" t="n">
        <v>-6.4</v>
      </c>
      <c r="D96" t="n">
        <v>-1.25</v>
      </c>
      <c r="E96" t="n">
        <v>-4.8</v>
      </c>
      <c r="F96" t="n">
        <v>-0.35</v>
      </c>
      <c r="G96" t="n">
        <v>-8.6</v>
      </c>
      <c r="H96" t="n">
        <v>99</v>
      </c>
      <c r="I96" t="n">
        <v>2.2</v>
      </c>
      <c r="J96" t="n">
        <v>-8.699999999999999</v>
      </c>
      <c r="K96" t="n">
        <v>4</v>
      </c>
    </row>
    <row r="97">
      <c r="A97" t="n">
        <v>93</v>
      </c>
      <c r="B97" t="inlineStr">
        <is>
          <t>troy</t>
        </is>
      </c>
      <c r="C97" t="n">
        <v>-6.51</v>
      </c>
      <c r="D97" t="n">
        <v>-4.04</v>
      </c>
      <c r="E97" t="n">
        <v>-1.95</v>
      </c>
      <c r="F97" t="n">
        <v>-0.51</v>
      </c>
      <c r="G97" t="n">
        <v>-6.5</v>
      </c>
      <c r="H97" t="n">
        <v>92</v>
      </c>
      <c r="I97" t="n">
        <v>0</v>
      </c>
      <c r="J97" t="n">
        <v>-7.4</v>
      </c>
      <c r="K97" t="n">
        <v>3</v>
      </c>
    </row>
    <row r="98">
      <c r="A98" t="n">
        <v>94</v>
      </c>
      <c r="B98" t="inlineStr">
        <is>
          <t>connecticut</t>
        </is>
      </c>
      <c r="C98" t="n">
        <v>-6.84</v>
      </c>
      <c r="D98" t="n">
        <v>-2.67</v>
      </c>
      <c r="E98" t="n">
        <v>-4.17</v>
      </c>
      <c r="F98" t="n">
        <v>0</v>
      </c>
      <c r="G98" t="n">
        <v>-9.300000000000001</v>
      </c>
      <c r="H98" t="n">
        <v>101</v>
      </c>
      <c r="I98" t="n">
        <v>2.5</v>
      </c>
      <c r="J98" t="n">
        <v>-11.2</v>
      </c>
      <c r="K98" t="n">
        <v>4</v>
      </c>
    </row>
    <row r="99">
      <c r="A99" t="n">
        <v>95</v>
      </c>
      <c r="B99" t="inlineStr">
        <is>
          <t>western michigan</t>
        </is>
      </c>
      <c r="C99" t="n">
        <v>-7.4</v>
      </c>
      <c r="D99" t="n">
        <v>-3.95</v>
      </c>
      <c r="E99" t="n">
        <v>-3.51</v>
      </c>
      <c r="F99" t="n">
        <v>0.06</v>
      </c>
      <c r="G99" t="n">
        <v>-4.9</v>
      </c>
      <c r="H99" t="n">
        <v>84</v>
      </c>
      <c r="I99" t="n">
        <v>-2.5</v>
      </c>
      <c r="J99" t="n">
        <v>-4</v>
      </c>
      <c r="K99" t="n">
        <v>4</v>
      </c>
    </row>
    <row r="100">
      <c r="A100" t="n">
        <v>96</v>
      </c>
      <c r="B100" t="inlineStr">
        <is>
          <t>louisiana tech</t>
        </is>
      </c>
      <c r="C100" t="n">
        <v>-7.53</v>
      </c>
      <c r="D100" t="n">
        <v>-7.2</v>
      </c>
      <c r="E100" t="n">
        <v>-0.34</v>
      </c>
      <c r="F100" t="n">
        <v>0.01</v>
      </c>
      <c r="G100" t="n">
        <v>-7.8</v>
      </c>
      <c r="H100" t="n">
        <v>95</v>
      </c>
      <c r="I100" t="n">
        <v>0.3</v>
      </c>
      <c r="J100" t="n">
        <v>-9.6</v>
      </c>
      <c r="K100" t="n">
        <v>3</v>
      </c>
    </row>
    <row r="101">
      <c r="A101" t="n">
        <v>97</v>
      </c>
      <c r="B101" t="inlineStr">
        <is>
          <t>miami oh</t>
        </is>
      </c>
      <c r="C101" t="n">
        <v>-8.01</v>
      </c>
      <c r="D101" t="n">
        <v>-0.99</v>
      </c>
      <c r="E101" t="n">
        <v>-7.03</v>
      </c>
      <c r="F101" t="n">
        <v>0.01</v>
      </c>
      <c r="G101" t="n">
        <v>-13</v>
      </c>
      <c r="H101" t="n">
        <v>118</v>
      </c>
      <c r="I101" t="n">
        <v>5</v>
      </c>
      <c r="J101" t="n">
        <v>-7</v>
      </c>
      <c r="K101" t="n">
        <v>4</v>
      </c>
    </row>
    <row r="102">
      <c r="A102" t="n">
        <v>98</v>
      </c>
      <c r="B102" t="inlineStr">
        <is>
          <t>app state</t>
        </is>
      </c>
      <c r="C102" t="n">
        <v>-8.07</v>
      </c>
      <c r="D102" t="n">
        <v>-2.98</v>
      </c>
      <c r="E102" t="n">
        <v>-5.07</v>
      </c>
      <c r="F102" t="n">
        <v>-0.02</v>
      </c>
      <c r="G102" t="n">
        <v>-10.3</v>
      </c>
      <c r="H102" t="n">
        <v>106</v>
      </c>
      <c r="I102" t="n">
        <v>2.2</v>
      </c>
      <c r="J102" t="n">
        <v>-9.800000000000001</v>
      </c>
      <c r="K102" t="n">
        <v>3</v>
      </c>
    </row>
    <row r="103">
      <c r="A103" t="n">
        <v>99</v>
      </c>
      <c r="B103" t="inlineStr">
        <is>
          <t>army</t>
        </is>
      </c>
      <c r="C103" t="n">
        <v>-8.550000000000001</v>
      </c>
      <c r="D103" t="n">
        <v>1.43</v>
      </c>
      <c r="E103" t="n">
        <v>-9.99</v>
      </c>
      <c r="F103" t="n">
        <v>0</v>
      </c>
      <c r="G103" t="n">
        <v>-4.9</v>
      </c>
      <c r="H103" t="n">
        <v>85</v>
      </c>
      <c r="I103" t="n">
        <v>-3.7</v>
      </c>
      <c r="J103" t="n">
        <v>-5.6</v>
      </c>
      <c r="K103" t="n">
        <v>3</v>
      </c>
    </row>
    <row r="104">
      <c r="A104" t="n">
        <v>100</v>
      </c>
      <c r="B104" t="inlineStr">
        <is>
          <t>arkansas state</t>
        </is>
      </c>
      <c r="C104" t="n">
        <v>-8.65</v>
      </c>
      <c r="D104" t="n">
        <v>-2.24</v>
      </c>
      <c r="E104" t="n">
        <v>-6.29</v>
      </c>
      <c r="F104" t="n">
        <v>-0.12</v>
      </c>
      <c r="G104" t="n">
        <v>-10.3</v>
      </c>
      <c r="H104" t="n">
        <v>105</v>
      </c>
      <c r="I104" t="n">
        <v>1.7</v>
      </c>
      <c r="J104" t="n">
        <v>-9.199999999999999</v>
      </c>
      <c r="K104" t="n">
        <v>4</v>
      </c>
    </row>
    <row r="105">
      <c r="A105" t="n">
        <v>101</v>
      </c>
      <c r="B105" t="inlineStr">
        <is>
          <t>jacksonville state</t>
        </is>
      </c>
      <c r="C105" t="n">
        <v>-9.09</v>
      </c>
      <c r="D105" t="n">
        <v>-4.22</v>
      </c>
      <c r="E105" t="n">
        <v>-5.29</v>
      </c>
      <c r="F105" t="n">
        <v>0.43</v>
      </c>
      <c r="G105" t="n">
        <v>-9.5</v>
      </c>
      <c r="H105" t="n">
        <v>102</v>
      </c>
      <c r="I105" t="n">
        <v>0.4</v>
      </c>
      <c r="J105" t="n">
        <v>-8.5</v>
      </c>
      <c r="K105" t="n">
        <v>4</v>
      </c>
    </row>
    <row r="106">
      <c r="A106" t="n">
        <v>102</v>
      </c>
      <c r="B106" t="inlineStr">
        <is>
          <t>south alabama</t>
        </is>
      </c>
      <c r="C106" t="n">
        <v>-9.220000000000001</v>
      </c>
      <c r="D106" t="n">
        <v>0.23</v>
      </c>
      <c r="E106" t="n">
        <v>-9.460000000000001</v>
      </c>
      <c r="F106" t="n">
        <v>0.01</v>
      </c>
      <c r="G106" t="n">
        <v>-11.1</v>
      </c>
      <c r="H106" t="n">
        <v>109</v>
      </c>
      <c r="I106" t="n">
        <v>1.9</v>
      </c>
      <c r="J106" t="n">
        <v>-10.5</v>
      </c>
      <c r="K106" t="n">
        <v>4</v>
      </c>
    </row>
    <row r="107">
      <c r="A107" t="n">
        <v>103</v>
      </c>
      <c r="B107" t="inlineStr">
        <is>
          <t>florida atlantic</t>
        </is>
      </c>
      <c r="C107" t="n">
        <v>-9.35</v>
      </c>
      <c r="D107" t="n">
        <v>-3.13</v>
      </c>
      <c r="E107" t="n">
        <v>-6.22</v>
      </c>
      <c r="F107" t="n">
        <v>0</v>
      </c>
      <c r="G107" t="n">
        <v>-9.800000000000001</v>
      </c>
      <c r="H107" t="n">
        <v>104</v>
      </c>
      <c r="I107" t="n">
        <v>0.5</v>
      </c>
      <c r="J107" t="n">
        <v>-11.3</v>
      </c>
      <c r="K107" t="n">
        <v>4</v>
      </c>
    </row>
    <row r="108">
      <c r="A108" t="n">
        <v>104</v>
      </c>
      <c r="B108" t="inlineStr">
        <is>
          <t>rutgers</t>
        </is>
      </c>
      <c r="C108" t="n">
        <v>-9.58</v>
      </c>
      <c r="D108" t="n">
        <v>-4.91</v>
      </c>
      <c r="E108" t="n">
        <v>-4.7</v>
      </c>
      <c r="F108" t="n">
        <v>0.04</v>
      </c>
      <c r="G108" t="n">
        <v>-4.3</v>
      </c>
      <c r="H108" t="n">
        <v>82</v>
      </c>
      <c r="I108" t="n">
        <v>-5.3</v>
      </c>
      <c r="J108" t="n">
        <v>-0.2</v>
      </c>
      <c r="K108" t="n">
        <v>4</v>
      </c>
    </row>
    <row r="109">
      <c r="A109" t="n">
        <v>105</v>
      </c>
      <c r="B109" t="inlineStr">
        <is>
          <t>san jose state</t>
        </is>
      </c>
      <c r="C109" t="n">
        <v>-9.59</v>
      </c>
      <c r="D109" t="n">
        <v>-7.09</v>
      </c>
      <c r="E109" t="n">
        <v>-2.51</v>
      </c>
      <c r="F109" t="n">
        <v>0</v>
      </c>
      <c r="G109" t="n">
        <v>-10.3</v>
      </c>
      <c r="H109" t="n">
        <v>107</v>
      </c>
      <c r="I109" t="n">
        <v>0.7</v>
      </c>
      <c r="J109" t="n">
        <v>-14.3</v>
      </c>
      <c r="K109" t="n">
        <v>4</v>
      </c>
    </row>
    <row r="110">
      <c r="A110" t="n">
        <v>106</v>
      </c>
      <c r="B110" t="inlineStr">
        <is>
          <t>washington state</t>
        </is>
      </c>
      <c r="C110" t="n">
        <v>-9.77</v>
      </c>
      <c r="D110" t="n">
        <v>-9.529999999999999</v>
      </c>
      <c r="E110" t="n">
        <v>-0.29</v>
      </c>
      <c r="F110" t="n">
        <v>0.05</v>
      </c>
      <c r="G110" t="n">
        <v>-8.1</v>
      </c>
      <c r="H110" t="n">
        <v>96</v>
      </c>
      <c r="I110" t="n">
        <v>-1.7</v>
      </c>
      <c r="J110" t="n">
        <v>-4.1</v>
      </c>
      <c r="K110" t="n">
        <v>4</v>
      </c>
    </row>
    <row r="111">
      <c r="A111" t="n">
        <v>107</v>
      </c>
      <c r="B111" t="inlineStr">
        <is>
          <t>kennesaw state</t>
        </is>
      </c>
      <c r="C111" t="n">
        <v>-10.21</v>
      </c>
      <c r="D111" t="n">
        <v>-4.03</v>
      </c>
      <c r="E111" t="n">
        <v>-6.1</v>
      </c>
      <c r="F111" t="n">
        <v>-0.08</v>
      </c>
      <c r="G111" t="n">
        <v>-11.7</v>
      </c>
      <c r="H111" t="n">
        <v>111</v>
      </c>
      <c r="I111" t="n">
        <v>1.5</v>
      </c>
      <c r="J111" t="n">
        <v>-9</v>
      </c>
      <c r="K111" t="n">
        <v>3</v>
      </c>
    </row>
    <row r="112">
      <c r="A112" t="n">
        <v>108</v>
      </c>
      <c r="B112" t="inlineStr">
        <is>
          <t>southern miss</t>
        </is>
      </c>
      <c r="C112" t="n">
        <v>-10.26</v>
      </c>
      <c r="D112" t="n">
        <v>-5.17</v>
      </c>
      <c r="E112" t="n">
        <v>-5.15</v>
      </c>
      <c r="F112" t="n">
        <v>0.05</v>
      </c>
      <c r="G112" t="n">
        <v>-12.1</v>
      </c>
      <c r="H112" t="n">
        <v>115</v>
      </c>
      <c r="I112" t="n">
        <v>1.8</v>
      </c>
      <c r="J112" t="n">
        <v>-5.1</v>
      </c>
      <c r="K112" t="n">
        <v>3</v>
      </c>
    </row>
    <row r="113">
      <c r="A113" t="n">
        <v>109</v>
      </c>
      <c r="B113" t="inlineStr">
        <is>
          <t>uab</t>
        </is>
      </c>
      <c r="C113" t="n">
        <v>-10.41</v>
      </c>
      <c r="D113" t="n">
        <v>-5.85</v>
      </c>
      <c r="E113" t="n">
        <v>-4.51</v>
      </c>
      <c r="F113" t="n">
        <v>-0.06</v>
      </c>
      <c r="G113" t="n">
        <v>-13.7</v>
      </c>
      <c r="H113" t="n">
        <v>121</v>
      </c>
      <c r="I113" t="n">
        <v>3.3</v>
      </c>
      <c r="J113" t="n">
        <v>-15.5</v>
      </c>
      <c r="K113" t="n">
        <v>4</v>
      </c>
    </row>
    <row r="114">
      <c r="A114" t="n">
        <v>110</v>
      </c>
      <c r="B114" t="inlineStr">
        <is>
          <t>ohio</t>
        </is>
      </c>
      <c r="C114" t="n">
        <v>-10.42</v>
      </c>
      <c r="D114" t="n">
        <v>-3.9</v>
      </c>
      <c r="E114" t="n">
        <v>-6.57</v>
      </c>
      <c r="F114" t="n">
        <v>0.06</v>
      </c>
      <c r="G114" t="n">
        <v>-9.699999999999999</v>
      </c>
      <c r="H114" t="n">
        <v>103</v>
      </c>
      <c r="I114" t="n">
        <v>-0.7</v>
      </c>
      <c r="J114" t="n">
        <v>-8</v>
      </c>
      <c r="K114" t="n">
        <v>4</v>
      </c>
    </row>
    <row r="115">
      <c r="A115" t="n">
        <v>111</v>
      </c>
      <c r="B115" t="inlineStr">
        <is>
          <t>fiu</t>
        </is>
      </c>
      <c r="C115" t="n">
        <v>-10.79</v>
      </c>
      <c r="D115" t="n">
        <v>-8.42</v>
      </c>
      <c r="E115" t="n">
        <v>-2.38</v>
      </c>
      <c r="F115" t="n">
        <v>0</v>
      </c>
      <c r="G115" t="n">
        <v>-8.199999999999999</v>
      </c>
      <c r="H115" t="n">
        <v>97</v>
      </c>
      <c r="I115" t="n">
        <v>-2.6</v>
      </c>
      <c r="J115" t="n">
        <v>-12.6</v>
      </c>
      <c r="K115" t="n">
        <v>3</v>
      </c>
    </row>
    <row r="116">
      <c r="A116" t="n">
        <v>112</v>
      </c>
      <c r="B116" t="inlineStr">
        <is>
          <t>delaware</t>
        </is>
      </c>
      <c r="C116" t="n">
        <v>-11.05</v>
      </c>
      <c r="D116" t="n">
        <v>-5.95</v>
      </c>
      <c r="E116" t="n">
        <v>-5.03</v>
      </c>
      <c r="F116" t="n">
        <v>-0.06</v>
      </c>
      <c r="G116" t="n">
        <v>-9.300000000000001</v>
      </c>
      <c r="H116" t="n">
        <v>100</v>
      </c>
      <c r="I116" t="n">
        <v>-1.8</v>
      </c>
      <c r="J116" t="n">
        <v>-6.6</v>
      </c>
      <c r="K116" t="n">
        <v>4</v>
      </c>
    </row>
    <row r="117">
      <c r="A117" t="n">
        <v>113</v>
      </c>
      <c r="B117" t="inlineStr">
        <is>
          <t>nevada</t>
        </is>
      </c>
      <c r="C117" t="n">
        <v>-11.72</v>
      </c>
      <c r="D117" t="n">
        <v>-3.99</v>
      </c>
      <c r="E117" t="n">
        <v>-7.76</v>
      </c>
      <c r="F117" t="n">
        <v>0.03</v>
      </c>
      <c r="G117" t="n">
        <v>-8.5</v>
      </c>
      <c r="H117" t="n">
        <v>98</v>
      </c>
      <c r="I117" t="n">
        <v>-3.2</v>
      </c>
      <c r="J117" t="n">
        <v>-11.9</v>
      </c>
      <c r="K117" t="n">
        <v>3</v>
      </c>
    </row>
    <row r="118">
      <c r="A118" t="n">
        <v>114</v>
      </c>
      <c r="B118" t="inlineStr">
        <is>
          <t>sam houston</t>
        </is>
      </c>
      <c r="C118" t="n">
        <v>-11.88</v>
      </c>
      <c r="D118" t="n">
        <v>-6.65</v>
      </c>
      <c r="E118" t="n">
        <v>-5.15</v>
      </c>
      <c r="F118" t="n">
        <v>-0.08</v>
      </c>
      <c r="G118" t="n">
        <v>-14.8</v>
      </c>
      <c r="H118" t="n">
        <v>124</v>
      </c>
      <c r="I118" t="n">
        <v>2.9</v>
      </c>
      <c r="J118" t="n">
        <v>-18.4</v>
      </c>
      <c r="K118" t="n">
        <v>3</v>
      </c>
    </row>
    <row r="119">
      <c r="A119" t="n">
        <v>115</v>
      </c>
      <c r="B119" t="inlineStr">
        <is>
          <t>coastal carolina</t>
        </is>
      </c>
      <c r="C119" t="n">
        <v>-11.92</v>
      </c>
      <c r="D119" t="n">
        <v>-5.57</v>
      </c>
      <c r="E119" t="n">
        <v>-6.29</v>
      </c>
      <c r="F119" t="n">
        <v>-0.05</v>
      </c>
      <c r="G119" t="n">
        <v>-12.1</v>
      </c>
      <c r="H119" t="n">
        <v>116</v>
      </c>
      <c r="I119" t="n">
        <v>0.2</v>
      </c>
      <c r="J119" t="n">
        <v>-12.1</v>
      </c>
      <c r="K119" t="n">
        <v>4</v>
      </c>
    </row>
    <row r="120">
      <c r="A120" t="n">
        <v>116</v>
      </c>
      <c r="B120" t="inlineStr">
        <is>
          <t>hawaii</t>
        </is>
      </c>
      <c r="C120" t="n">
        <v>-12.22</v>
      </c>
      <c r="D120" t="n">
        <v>-5.92</v>
      </c>
      <c r="E120" t="n">
        <v>-6.3</v>
      </c>
      <c r="F120" t="n">
        <v>0</v>
      </c>
      <c r="G120" t="n">
        <v>-11.4</v>
      </c>
      <c r="H120" t="n">
        <v>110</v>
      </c>
      <c r="I120" t="n">
        <v>-0.8</v>
      </c>
      <c r="J120" t="n">
        <v>-2.4</v>
      </c>
      <c r="K120" t="n">
        <v>5</v>
      </c>
    </row>
    <row r="121">
      <c r="A121" t="n">
        <v>117</v>
      </c>
      <c r="B121" t="inlineStr">
        <is>
          <t>marshall</t>
        </is>
      </c>
      <c r="C121" t="n">
        <v>-12.45</v>
      </c>
      <c r="D121" t="n">
        <v>-0.91</v>
      </c>
      <c r="E121" t="n">
        <v>-11.58</v>
      </c>
      <c r="F121" t="n">
        <v>0.04</v>
      </c>
      <c r="G121" t="n">
        <v>-13.7</v>
      </c>
      <c r="H121" t="n">
        <v>120</v>
      </c>
      <c r="I121" t="n">
        <v>1.2</v>
      </c>
      <c r="J121" t="n">
        <v>-8.800000000000001</v>
      </c>
      <c r="K121" t="n">
        <v>4</v>
      </c>
    </row>
    <row r="122">
      <c r="A122" t="n">
        <v>118</v>
      </c>
      <c r="B122" t="inlineStr">
        <is>
          <t>old dominion</t>
        </is>
      </c>
      <c r="C122" t="n">
        <v>-12.55</v>
      </c>
      <c r="D122" t="n">
        <v>-10.82</v>
      </c>
      <c r="E122" t="n">
        <v>-2.1</v>
      </c>
      <c r="F122" t="n">
        <v>0.37</v>
      </c>
      <c r="G122" t="n">
        <v>-11.8</v>
      </c>
      <c r="H122" t="n">
        <v>112</v>
      </c>
      <c r="I122" t="n">
        <v>-0.8</v>
      </c>
      <c r="J122" t="n">
        <v>-4.4</v>
      </c>
      <c r="K122" t="n">
        <v>4</v>
      </c>
    </row>
    <row r="123">
      <c r="A123" t="n">
        <v>119</v>
      </c>
      <c r="B123" t="inlineStr">
        <is>
          <t>central michigan</t>
        </is>
      </c>
      <c r="C123" t="n">
        <v>-12.96</v>
      </c>
      <c r="D123" t="n">
        <v>-5.72</v>
      </c>
      <c r="E123" t="n">
        <v>-7.25</v>
      </c>
      <c r="F123" t="n">
        <v>0.01</v>
      </c>
      <c r="G123" t="n">
        <v>-12.4</v>
      </c>
      <c r="H123" t="n">
        <v>117</v>
      </c>
      <c r="I123" t="n">
        <v>-0.6</v>
      </c>
      <c r="J123" t="n">
        <v>-12.8</v>
      </c>
      <c r="K123" t="n">
        <v>4</v>
      </c>
    </row>
    <row r="124">
      <c r="A124" t="n">
        <v>120</v>
      </c>
      <c r="B124" t="inlineStr">
        <is>
          <t>colorado state</t>
        </is>
      </c>
      <c r="C124" t="n">
        <v>-13.17</v>
      </c>
      <c r="D124" t="n">
        <v>-1.52</v>
      </c>
      <c r="E124" t="n">
        <v>-11.64</v>
      </c>
      <c r="F124" t="n">
        <v>-0.01</v>
      </c>
      <c r="G124" t="n">
        <v>-13.4</v>
      </c>
      <c r="H124" t="n">
        <v>119</v>
      </c>
      <c r="I124" t="n">
        <v>0.2</v>
      </c>
      <c r="J124" t="n">
        <v>-12.4</v>
      </c>
      <c r="K124" t="n">
        <v>4</v>
      </c>
    </row>
    <row r="125">
      <c r="A125" t="n">
        <v>121</v>
      </c>
      <c r="B125" t="inlineStr">
        <is>
          <t>eastern michigan</t>
        </is>
      </c>
      <c r="C125" t="n">
        <v>-13.3</v>
      </c>
      <c r="D125" t="n">
        <v>-6.62</v>
      </c>
      <c r="E125" t="n">
        <v>-6.29</v>
      </c>
      <c r="F125" t="n">
        <v>-0.39</v>
      </c>
      <c r="G125" t="n">
        <v>-15.4</v>
      </c>
      <c r="H125" t="n">
        <v>127</v>
      </c>
      <c r="I125" t="n">
        <v>2.1</v>
      </c>
      <c r="J125" t="n">
        <v>-16.3</v>
      </c>
      <c r="K125" t="n">
        <v>5</v>
      </c>
    </row>
    <row r="126">
      <c r="A126" t="n">
        <v>122</v>
      </c>
      <c r="B126" t="inlineStr">
        <is>
          <t>umass</t>
        </is>
      </c>
      <c r="C126" t="n">
        <v>-13.45</v>
      </c>
      <c r="D126" t="n">
        <v>-5.7</v>
      </c>
      <c r="E126" t="n">
        <v>-7.69</v>
      </c>
      <c r="F126" t="n">
        <v>-0.06</v>
      </c>
      <c r="G126" t="n">
        <v>-13.9</v>
      </c>
      <c r="H126" t="n">
        <v>123</v>
      </c>
      <c r="I126" t="n">
        <v>0.5</v>
      </c>
      <c r="J126" t="n">
        <v>-18.8</v>
      </c>
      <c r="K126" t="n">
        <v>3</v>
      </c>
    </row>
    <row r="127">
      <c r="A127" t="n">
        <v>123</v>
      </c>
      <c r="B127" t="inlineStr">
        <is>
          <t>new mexico state</t>
        </is>
      </c>
      <c r="C127" t="n">
        <v>-13.62</v>
      </c>
      <c r="D127" t="n">
        <v>-7.23</v>
      </c>
      <c r="E127" t="n">
        <v>-6.38</v>
      </c>
      <c r="F127" t="n">
        <v>0</v>
      </c>
      <c r="G127" t="n">
        <v>-10.5</v>
      </c>
      <c r="H127" t="n">
        <v>108</v>
      </c>
      <c r="I127" t="n">
        <v>-3.1</v>
      </c>
      <c r="J127" t="n">
        <v>-15.7</v>
      </c>
      <c r="K127" t="n">
        <v>4</v>
      </c>
    </row>
    <row r="128">
      <c r="A128" t="n">
        <v>124</v>
      </c>
      <c r="B128" t="inlineStr">
        <is>
          <t>missouri state</t>
        </is>
      </c>
      <c r="C128" t="n">
        <v>-13.63</v>
      </c>
      <c r="D128" t="n">
        <v>-8.48</v>
      </c>
      <c r="E128" t="n">
        <v>-5.15</v>
      </c>
      <c r="F128" t="n">
        <v>0</v>
      </c>
      <c r="G128" t="n">
        <v>-15</v>
      </c>
      <c r="H128" t="n">
        <v>126</v>
      </c>
      <c r="I128" t="n">
        <v>1.4</v>
      </c>
      <c r="J128" t="n">
        <v>-10.3</v>
      </c>
      <c r="K128" t="n">
        <v>3</v>
      </c>
    </row>
    <row r="129">
      <c r="A129" t="n">
        <v>125</v>
      </c>
      <c r="B129" t="inlineStr">
        <is>
          <t>rice</t>
        </is>
      </c>
      <c r="C129" t="n">
        <v>-14.23</v>
      </c>
      <c r="D129" t="n">
        <v>-8.289999999999999</v>
      </c>
      <c r="E129" t="n">
        <v>-5.96</v>
      </c>
      <c r="F129" t="n">
        <v>0.01</v>
      </c>
      <c r="G129" t="n">
        <v>-11.8</v>
      </c>
      <c r="H129" t="n">
        <v>113</v>
      </c>
      <c r="I129" t="n">
        <v>-2.4</v>
      </c>
      <c r="J129" t="n">
        <v>-13.4</v>
      </c>
      <c r="K129" t="n">
        <v>4</v>
      </c>
    </row>
    <row r="130">
      <c r="A130" t="n">
        <v>126</v>
      </c>
      <c r="B130" t="inlineStr">
        <is>
          <t>buffalo</t>
        </is>
      </c>
      <c r="C130" t="n">
        <v>-14.62</v>
      </c>
      <c r="D130" t="n">
        <v>-7.1</v>
      </c>
      <c r="E130" t="n">
        <v>-7.53</v>
      </c>
      <c r="F130" t="n">
        <v>0.02</v>
      </c>
      <c r="G130" t="n">
        <v>-13.9</v>
      </c>
      <c r="H130" t="n">
        <v>122</v>
      </c>
      <c r="I130" t="n">
        <v>-0.7</v>
      </c>
      <c r="J130" t="n">
        <v>-10.8</v>
      </c>
      <c r="K130" t="n">
        <v>3</v>
      </c>
    </row>
    <row r="131">
      <c r="A131" t="n">
        <v>127</v>
      </c>
      <c r="B131" t="inlineStr">
        <is>
          <t>middle tennessee</t>
        </is>
      </c>
      <c r="C131" t="n">
        <v>-15.89</v>
      </c>
      <c r="D131" t="n">
        <v>-9.68</v>
      </c>
      <c r="E131" t="n">
        <v>-6.42</v>
      </c>
      <c r="F131" t="n">
        <v>0.21</v>
      </c>
      <c r="G131" t="n">
        <v>-19.6</v>
      </c>
      <c r="H131" t="n">
        <v>131</v>
      </c>
      <c r="I131" t="n">
        <v>3.7</v>
      </c>
      <c r="J131" t="n">
        <v>-16.1</v>
      </c>
      <c r="K131" t="n">
        <v>4</v>
      </c>
    </row>
    <row r="132">
      <c r="A132" t="n">
        <v>128</v>
      </c>
      <c r="B132" t="inlineStr">
        <is>
          <t>western kentucky</t>
        </is>
      </c>
      <c r="C132" t="n">
        <v>-16.8</v>
      </c>
      <c r="D132" t="n">
        <v>-8.76</v>
      </c>
      <c r="E132" t="n">
        <v>-8.039999999999999</v>
      </c>
      <c r="F132" t="n">
        <v>0</v>
      </c>
      <c r="G132" t="n">
        <v>-15.8</v>
      </c>
      <c r="H132" t="n">
        <v>128</v>
      </c>
      <c r="I132" t="n">
        <v>-1</v>
      </c>
      <c r="J132" t="n">
        <v>-4.9</v>
      </c>
      <c r="K132" t="n">
        <v>4</v>
      </c>
    </row>
    <row r="133">
      <c r="A133" t="n">
        <v>129</v>
      </c>
      <c r="B133" t="inlineStr">
        <is>
          <t>wyoming</t>
        </is>
      </c>
      <c r="C133" t="n">
        <v>-16.81</v>
      </c>
      <c r="D133" t="n">
        <v>-8.470000000000001</v>
      </c>
      <c r="E133" t="n">
        <v>-8.34</v>
      </c>
      <c r="F133" t="n">
        <v>0.01</v>
      </c>
      <c r="G133" t="n">
        <v>-14.9</v>
      </c>
      <c r="H133" t="n">
        <v>125</v>
      </c>
      <c r="I133" t="n">
        <v>-1.9</v>
      </c>
      <c r="J133" t="n">
        <v>-13.1</v>
      </c>
      <c r="K133" t="n">
        <v>4</v>
      </c>
    </row>
    <row r="134">
      <c r="A134" t="n">
        <v>130</v>
      </c>
      <c r="B134" t="inlineStr">
        <is>
          <t>kent state</t>
        </is>
      </c>
      <c r="C134" t="n">
        <v>-17.47</v>
      </c>
      <c r="D134" t="n">
        <v>-10.9</v>
      </c>
      <c r="E134" t="n">
        <v>-6.57</v>
      </c>
      <c r="F134" t="n">
        <v>0</v>
      </c>
      <c r="G134" t="n">
        <v>-20.4</v>
      </c>
      <c r="H134" t="n">
        <v>134</v>
      </c>
      <c r="I134" t="n">
        <v>2.9</v>
      </c>
      <c r="J134" t="n">
        <v>-17.9</v>
      </c>
      <c r="K134" t="n">
        <v>4</v>
      </c>
    </row>
    <row r="135">
      <c r="A135" t="n">
        <v>131</v>
      </c>
      <c r="B135" t="inlineStr">
        <is>
          <t>bowling green</t>
        </is>
      </c>
      <c r="C135" t="n">
        <v>-17.77</v>
      </c>
      <c r="D135" t="n">
        <v>-10</v>
      </c>
      <c r="E135" t="n">
        <v>-7.78</v>
      </c>
      <c r="F135" t="n">
        <v>0.01</v>
      </c>
      <c r="G135" t="n">
        <v>-19</v>
      </c>
      <c r="H135" t="n">
        <v>130</v>
      </c>
      <c r="I135" t="n">
        <v>1.2</v>
      </c>
      <c r="J135" t="n">
        <v>-13.7</v>
      </c>
      <c r="K135" t="n">
        <v>4</v>
      </c>
    </row>
    <row r="136">
      <c r="A136" t="n">
        <v>132</v>
      </c>
      <c r="B136" t="inlineStr">
        <is>
          <t>ball state</t>
        </is>
      </c>
      <c r="C136" t="n">
        <v>-17.94</v>
      </c>
      <c r="D136" t="n">
        <v>-7.61</v>
      </c>
      <c r="E136" t="n">
        <v>-10.34</v>
      </c>
      <c r="F136" t="n">
        <v>0</v>
      </c>
      <c r="G136" t="n">
        <v>-22.8</v>
      </c>
      <c r="H136" t="n">
        <v>136</v>
      </c>
      <c r="I136" t="n">
        <v>4.9</v>
      </c>
      <c r="J136" t="n">
        <v>-17.3</v>
      </c>
      <c r="K136" t="n">
        <v>4</v>
      </c>
    </row>
    <row r="137">
      <c r="A137" t="n">
        <v>133</v>
      </c>
      <c r="B137" t="inlineStr">
        <is>
          <t>charlotte</t>
        </is>
      </c>
      <c r="C137" t="n">
        <v>-18.12</v>
      </c>
      <c r="D137" t="n">
        <v>-12.72</v>
      </c>
      <c r="E137" t="n">
        <v>-5.29</v>
      </c>
      <c r="F137" t="n">
        <v>-0.11</v>
      </c>
      <c r="G137" t="n">
        <v>-19.8</v>
      </c>
      <c r="H137" t="n">
        <v>132</v>
      </c>
      <c r="I137" t="n">
        <v>1.7</v>
      </c>
      <c r="J137" t="n">
        <v>-14.6</v>
      </c>
      <c r="K137" t="n">
        <v>4</v>
      </c>
    </row>
    <row r="138">
      <c r="A138" t="n">
        <v>134</v>
      </c>
      <c r="B138" t="inlineStr">
        <is>
          <t>northern illinois</t>
        </is>
      </c>
      <c r="C138" t="n">
        <v>-18.52</v>
      </c>
      <c r="D138" t="n">
        <v>-8.73</v>
      </c>
      <c r="E138" t="n">
        <v>-8.84</v>
      </c>
      <c r="F138" t="n">
        <v>-0.9399999999999999</v>
      </c>
      <c r="G138" t="n">
        <v>-18.3</v>
      </c>
      <c r="H138" t="n">
        <v>129</v>
      </c>
      <c r="I138" t="n">
        <v>-0.2</v>
      </c>
      <c r="J138" t="n">
        <v>-14.5</v>
      </c>
      <c r="K138" t="n">
        <v>3</v>
      </c>
    </row>
    <row r="139">
      <c r="A139" t="n">
        <v>135</v>
      </c>
      <c r="B139" t="inlineStr">
        <is>
          <t>sacramento state</t>
        </is>
      </c>
      <c r="C139" t="n">
        <v>-19.02</v>
      </c>
      <c r="D139" t="n">
        <v>-11.52</v>
      </c>
      <c r="E139" t="n">
        <v>-7.46</v>
      </c>
      <c r="F139" t="n">
        <v>-0.05</v>
      </c>
      <c r="G139" t="n">
        <v>-21.7</v>
      </c>
      <c r="H139" t="n">
        <v>135</v>
      </c>
      <c r="I139" t="n">
        <v>2.7</v>
      </c>
      <c r="J139" t="n">
        <v>-10.4</v>
      </c>
      <c r="K139" t="n">
        <v>4</v>
      </c>
    </row>
    <row r="140">
      <c r="A140" t="n">
        <v>136</v>
      </c>
      <c r="B140" t="inlineStr">
        <is>
          <t>utep</t>
        </is>
      </c>
      <c r="C140" t="n">
        <v>-19.62</v>
      </c>
      <c r="D140" t="n">
        <v>-8.84</v>
      </c>
      <c r="E140" t="n">
        <v>-10.41</v>
      </c>
      <c r="F140" t="n">
        <v>-0.38</v>
      </c>
      <c r="G140" t="n">
        <v>-24.5</v>
      </c>
      <c r="H140" t="n">
        <v>138</v>
      </c>
      <c r="I140" t="n">
        <v>4.9</v>
      </c>
      <c r="J140" t="n">
        <v>-16.6</v>
      </c>
      <c r="K140" t="n">
        <v>4</v>
      </c>
    </row>
    <row r="141">
      <c r="A141" t="n">
        <v>137</v>
      </c>
      <c r="B141" t="inlineStr">
        <is>
          <t>akron</t>
        </is>
      </c>
      <c r="C141" t="n">
        <v>-20.31</v>
      </c>
      <c r="D141" t="n">
        <v>-8.42</v>
      </c>
      <c r="E141" t="n">
        <v>-11.88</v>
      </c>
      <c r="F141" t="n">
        <v>-0.01</v>
      </c>
      <c r="G141" t="n">
        <v>-20.4</v>
      </c>
      <c r="H141" t="n">
        <v>133</v>
      </c>
      <c r="I141" t="n">
        <v>0.1</v>
      </c>
      <c r="J141" t="n">
        <v>-16.9</v>
      </c>
      <c r="K141" t="n">
        <v>4</v>
      </c>
    </row>
    <row r="142">
      <c r="A142" t="n">
        <v>138</v>
      </c>
      <c r="B142" t="inlineStr">
        <is>
          <t>ul monroe</t>
        </is>
      </c>
      <c r="C142" t="n">
        <v>-20.69</v>
      </c>
      <c r="D142" t="n">
        <v>-9.039999999999999</v>
      </c>
      <c r="E142" t="n">
        <v>-11.64</v>
      </c>
      <c r="F142" t="n">
        <v>-0.01</v>
      </c>
      <c r="G142" t="n">
        <v>-24.1</v>
      </c>
      <c r="H142" t="n">
        <v>137</v>
      </c>
      <c r="I142" t="n">
        <v>3.4</v>
      </c>
      <c r="J142" t="n">
        <v>-19.3</v>
      </c>
      <c r="K142" t="n">
        <v>4</v>
      </c>
    </row>
  </sheetData>
  <autoFilter ref="A4:K142"/>
  <pageMargins left="0.75" right="0.75" top="1" bottom="1" header="0.5" footer="0.5"/>
</worksheet>
</file>

<file path=xl/worksheets/sheet22.xml><?xml version="1.0" encoding="utf-8"?>
<worksheet xmlns="http://schemas.openxmlformats.org/spreadsheetml/2006/main">
  <sheetPr>
    <outlinePr summaryBelow="1" summaryRight="1"/>
    <pageSetUpPr/>
  </sheetPr>
  <dimension ref="A1:L142"/>
  <sheetViews>
    <sheetView workbookViewId="0">
      <pane xSplit="1" ySplit="4" topLeftCell="B5" activePane="bottomRight" state="frozen"/>
      <selection pane="topRight" activeCell="A1" sqref="A1"/>
      <selection pane="bottomLeft" activeCell="A1" sqref="A1"/>
      <selection pane="bottomRight" activeCell="A1" sqref="A1"/>
    </sheetView>
  </sheetViews>
  <sheetFormatPr baseColWidth="8" defaultRowHeight="15"/>
  <cols>
    <col width="22" customWidth="1" style="54" min="1" max="1"/>
    <col width="18" customWidth="1" style="54" min="2" max="2"/>
    <col width="9" customWidth="1" style="54" min="3" max="3"/>
    <col width="10" customWidth="1" style="54" min="4" max="4"/>
    <col width="8" customWidth="1" style="54" min="5" max="5"/>
    <col width="12" customWidth="1" style="54" min="6" max="6"/>
    <col width="15" customWidth="1" style="54" min="7" max="7"/>
    <col width="8" customWidth="1" style="54" min="8" max="9"/>
    <col width="9" customWidth="1" style="54" min="10" max="10"/>
    <col width="34" customWidth="1" style="54" min="11" max="11"/>
    <col width="10" customWidth="1" style="54" min="12" max="12"/>
  </cols>
  <sheetData>
    <row r="1" ht="17.25" customHeight="1" s="54">
      <c r="A1" s="49" t="inlineStr">
        <is>
          <t>PLAYOFF SIM - before week 6 - 10,000 seasons from the on-air rating</t>
        </is>
      </c>
    </row>
    <row r="2">
      <c r="A2" t="inlineStr">
        <is>
          <t>12-team field: 5 highest-ranked conference champions + 7 at-large, straight seeding, byes 1-4. Committee = a model fit to the 2014-2025 selection-Sunday rankings (rating, losses, strength of record, quality wins, champion, head-to-head). Internal until the show's playoff column is switched on.</t>
        </is>
      </c>
    </row>
    <row r="4">
      <c r="A4" s="50" t="inlineStr">
        <is>
          <t>Team</t>
        </is>
      </c>
      <c r="B4" s="50" t="inlineStr">
        <is>
          <t>Conf</t>
        </is>
      </c>
      <c r="C4" s="50" t="inlineStr">
        <is>
          <t>Our Ranking</t>
        </is>
      </c>
      <c r="D4" s="50" t="inlineStr">
        <is>
          <t>Playoff %</t>
        </is>
      </c>
      <c r="E4" s="50" t="inlineStr">
        <is>
          <t>Bye %</t>
        </is>
      </c>
      <c r="F4" s="50" t="inlineStr">
        <is>
          <t>Conf title %</t>
        </is>
      </c>
      <c r="G4" s="50" t="inlineStr">
        <is>
          <t>National title %</t>
        </is>
      </c>
      <c r="H4" s="50" t="inlineStr">
        <is>
          <t>Exp W</t>
        </is>
      </c>
      <c r="I4" s="50" t="inlineStr">
        <is>
          <t>Exp L</t>
        </is>
      </c>
      <c r="J4" s="50" t="inlineStr">
        <is>
          <t>Avg seed</t>
        </is>
      </c>
      <c r="K4" s="50" t="inlineStr">
        <is>
          <t>Most likely path</t>
        </is>
      </c>
      <c r="L4" s="50" t="inlineStr">
        <is>
          <t>Path share</t>
        </is>
      </c>
    </row>
    <row r="5">
      <c r="A5" t="inlineStr">
        <is>
          <t>Alabama</t>
        </is>
      </c>
      <c r="B5" t="inlineStr">
        <is>
          <t>SEC</t>
        </is>
      </c>
      <c r="C5" t="n">
        <v>1</v>
      </c>
      <c r="D5" t="n">
        <v>98.09999999999999</v>
      </c>
      <c r="E5" t="n">
        <v>74.40000000000001</v>
      </c>
      <c r="F5" t="n">
        <v>29.6</v>
      </c>
      <c r="G5" t="n">
        <v>16.2</v>
      </c>
      <c r="H5" t="n">
        <v>10.51</v>
      </c>
      <c r="I5" t="n">
        <v>2.07</v>
      </c>
      <c r="J5" t="n">
        <v>3.13</v>
      </c>
      <c r="K5" t="inlineStr">
        <is>
          <t>9-3 at-large</t>
        </is>
      </c>
      <c r="L5" t="n">
        <v>17</v>
      </c>
    </row>
    <row r="6">
      <c r="A6" t="inlineStr">
        <is>
          <t>Texas</t>
        </is>
      </c>
      <c r="B6" t="inlineStr">
        <is>
          <t>SEC</t>
        </is>
      </c>
      <c r="C6" t="n">
        <v>4</v>
      </c>
      <c r="D6" t="n">
        <v>96.8</v>
      </c>
      <c r="E6" t="n">
        <v>76.59999999999999</v>
      </c>
      <c r="F6" t="n">
        <v>25.1</v>
      </c>
      <c r="G6" t="n">
        <v>14.2</v>
      </c>
      <c r="H6" t="n">
        <v>10.25</v>
      </c>
      <c r="I6" t="n">
        <v>2.25</v>
      </c>
      <c r="J6" t="n">
        <v>2.96</v>
      </c>
      <c r="K6" t="inlineStr">
        <is>
          <t>9-3 at-large</t>
        </is>
      </c>
      <c r="L6" t="n">
        <v>20</v>
      </c>
    </row>
    <row r="7">
      <c r="A7" t="inlineStr">
        <is>
          <t>Georgia</t>
        </is>
      </c>
      <c r="B7" t="inlineStr">
        <is>
          <t>SEC</t>
        </is>
      </c>
      <c r="C7" t="n">
        <v>2</v>
      </c>
      <c r="D7" t="n">
        <v>94.40000000000001</v>
      </c>
      <c r="E7" t="n">
        <v>61.5</v>
      </c>
      <c r="F7" t="n">
        <v>33</v>
      </c>
      <c r="G7" t="n">
        <v>15.5</v>
      </c>
      <c r="H7" t="n">
        <v>10.71</v>
      </c>
      <c r="I7" t="n">
        <v>1.93</v>
      </c>
      <c r="J7" t="n">
        <v>3.82</v>
      </c>
      <c r="K7" t="inlineStr">
        <is>
          <t>12-1 wins the SEC</t>
        </is>
      </c>
      <c r="L7" t="n">
        <v>17</v>
      </c>
    </row>
    <row r="8">
      <c r="A8" t="inlineStr">
        <is>
          <t>Notre Dame</t>
        </is>
      </c>
      <c r="B8" t="inlineStr">
        <is>
          <t>FBS Independents</t>
        </is>
      </c>
      <c r="C8" t="n">
        <v>5</v>
      </c>
      <c r="D8" t="n">
        <v>93.40000000000001</v>
      </c>
      <c r="E8" t="n">
        <v>35.1</v>
      </c>
      <c r="F8" t="n">
        <v>0</v>
      </c>
      <c r="G8" t="n">
        <v>11.3</v>
      </c>
      <c r="H8" t="n">
        <v>11.08</v>
      </c>
      <c r="I8" t="n">
        <v>0.92</v>
      </c>
      <c r="J8" t="n">
        <v>5.5</v>
      </c>
      <c r="K8" t="inlineStr">
        <is>
          <t>11-1 at-large</t>
        </is>
      </c>
      <c r="L8" t="n">
        <v>45</v>
      </c>
    </row>
    <row r="9">
      <c r="A9" t="inlineStr">
        <is>
          <t>Miami</t>
        </is>
      </c>
      <c r="B9" t="inlineStr">
        <is>
          <t>ACC</t>
        </is>
      </c>
      <c r="C9" t="n">
        <v>6</v>
      </c>
      <c r="D9" t="n">
        <v>91.3</v>
      </c>
      <c r="E9" t="n">
        <v>34.4</v>
      </c>
      <c r="F9" t="n">
        <v>79.5</v>
      </c>
      <c r="G9" t="n">
        <v>9.9</v>
      </c>
      <c r="H9" t="n">
        <v>11.56</v>
      </c>
      <c r="I9" t="n">
        <v>1.41</v>
      </c>
      <c r="J9" t="n">
        <v>5.58</v>
      </c>
      <c r="K9" t="inlineStr">
        <is>
          <t>12-1 wins the ACC</t>
        </is>
      </c>
      <c r="L9" t="n">
        <v>40</v>
      </c>
    </row>
    <row r="10">
      <c r="A10" t="inlineStr">
        <is>
          <t>Ohio State</t>
        </is>
      </c>
      <c r="B10" t="inlineStr">
        <is>
          <t>Big Ten</t>
        </is>
      </c>
      <c r="C10" t="n">
        <v>3</v>
      </c>
      <c r="D10" t="n">
        <v>87.5</v>
      </c>
      <c r="E10" t="n">
        <v>44.9</v>
      </c>
      <c r="F10" t="n">
        <v>47.3</v>
      </c>
      <c r="G10" t="n">
        <v>13.2</v>
      </c>
      <c r="H10" t="n">
        <v>9.98</v>
      </c>
      <c r="I10" t="n">
        <v>2.72</v>
      </c>
      <c r="J10" t="n">
        <v>4.86</v>
      </c>
      <c r="K10" t="inlineStr">
        <is>
          <t>11-2 wins the Big Ten</t>
        </is>
      </c>
      <c r="L10" t="n">
        <v>27</v>
      </c>
    </row>
    <row r="11">
      <c r="A11" t="inlineStr">
        <is>
          <t>Lsu</t>
        </is>
      </c>
      <c r="B11" t="inlineStr">
        <is>
          <t>SEC</t>
        </is>
      </c>
      <c r="C11" t="n">
        <v>7</v>
      </c>
      <c r="D11" t="n">
        <v>82</v>
      </c>
      <c r="E11" t="n">
        <v>30.8</v>
      </c>
      <c r="F11" t="n">
        <v>10.1</v>
      </c>
      <c r="G11" t="n">
        <v>9.300000000000001</v>
      </c>
      <c r="H11" t="n">
        <v>9.09</v>
      </c>
      <c r="I11" t="n">
        <v>3.11</v>
      </c>
      <c r="J11" t="n">
        <v>5.48</v>
      </c>
      <c r="K11" t="inlineStr">
        <is>
          <t>9-3 at-large</t>
        </is>
      </c>
      <c r="L11" t="n">
        <v>36</v>
      </c>
    </row>
    <row r="12">
      <c r="A12" t="inlineStr">
        <is>
          <t>Indiana</t>
        </is>
      </c>
      <c r="B12" t="inlineStr">
        <is>
          <t>Big Ten</t>
        </is>
      </c>
      <c r="C12" t="n">
        <v>8</v>
      </c>
      <c r="D12" t="n">
        <v>72.2</v>
      </c>
      <c r="E12" t="n">
        <v>21.3</v>
      </c>
      <c r="F12" t="n">
        <v>29</v>
      </c>
      <c r="G12" t="n">
        <v>4.9</v>
      </c>
      <c r="H12" t="n">
        <v>10.59</v>
      </c>
      <c r="I12" t="n">
        <v>1.98</v>
      </c>
      <c r="J12" t="n">
        <v>6.28</v>
      </c>
      <c r="K12" t="inlineStr">
        <is>
          <t>12-1 wins the Big Ten</t>
        </is>
      </c>
      <c r="L12" t="n">
        <v>21</v>
      </c>
    </row>
    <row r="13">
      <c r="A13" t="inlineStr">
        <is>
          <t>Boise State</t>
        </is>
      </c>
      <c r="B13" t="inlineStr">
        <is>
          <t>Pac-12</t>
        </is>
      </c>
      <c r="C13" t="n">
        <v>29</v>
      </c>
      <c r="D13" t="n">
        <v>45.6</v>
      </c>
      <c r="E13" t="n">
        <v>0</v>
      </c>
      <c r="F13" t="n">
        <v>69.90000000000001</v>
      </c>
      <c r="G13" t="n">
        <v>0.1</v>
      </c>
      <c r="H13" t="n">
        <v>9.68</v>
      </c>
      <c r="I13" t="n">
        <v>2.25</v>
      </c>
      <c r="J13" t="n">
        <v>11.89</v>
      </c>
      <c r="K13" t="inlineStr">
        <is>
          <t>11-1 wins the Pac-12</t>
        </is>
      </c>
      <c r="L13" t="n">
        <v>55</v>
      </c>
    </row>
    <row r="14">
      <c r="A14" t="inlineStr">
        <is>
          <t>Texas Tech</t>
        </is>
      </c>
      <c r="B14" t="inlineStr">
        <is>
          <t>Big 12</t>
        </is>
      </c>
      <c r="C14" t="n">
        <v>13</v>
      </c>
      <c r="D14" t="n">
        <v>39.3</v>
      </c>
      <c r="E14" t="n">
        <v>0.7</v>
      </c>
      <c r="F14" t="n">
        <v>34.4</v>
      </c>
      <c r="G14" t="n">
        <v>0.5</v>
      </c>
      <c r="H14" t="n">
        <v>10.57</v>
      </c>
      <c r="I14" t="n">
        <v>2.08</v>
      </c>
      <c r="J14" t="n">
        <v>9.19</v>
      </c>
      <c r="K14" t="inlineStr">
        <is>
          <t>12-1 wins the Big 12</t>
        </is>
      </c>
      <c r="L14" t="n">
        <v>40</v>
      </c>
    </row>
    <row r="15">
      <c r="A15" t="inlineStr">
        <is>
          <t>Utah</t>
        </is>
      </c>
      <c r="B15" t="inlineStr">
        <is>
          <t>Big 12</t>
        </is>
      </c>
      <c r="C15" t="n">
        <v>11</v>
      </c>
      <c r="D15" t="n">
        <v>38.5</v>
      </c>
      <c r="E15" t="n">
        <v>1.6</v>
      </c>
      <c r="F15" t="n">
        <v>32.1</v>
      </c>
      <c r="G15" t="n">
        <v>0.7</v>
      </c>
      <c r="H15" t="n">
        <v>10.26</v>
      </c>
      <c r="I15" t="n">
        <v>2.31</v>
      </c>
      <c r="J15" t="n">
        <v>8.65</v>
      </c>
      <c r="K15" t="inlineStr">
        <is>
          <t>12-1 wins the Big 12</t>
        </is>
      </c>
      <c r="L15" t="n">
        <v>35</v>
      </c>
    </row>
    <row r="16">
      <c r="A16" t="inlineStr">
        <is>
          <t>Oregon</t>
        </is>
      </c>
      <c r="B16" t="inlineStr">
        <is>
          <t>Big Ten</t>
        </is>
      </c>
      <c r="C16" t="n">
        <v>9</v>
      </c>
      <c r="D16" t="n">
        <v>34.9</v>
      </c>
      <c r="E16" t="n">
        <v>4.7</v>
      </c>
      <c r="F16" t="n">
        <v>11.2</v>
      </c>
      <c r="G16" t="n">
        <v>1.1</v>
      </c>
      <c r="H16" t="n">
        <v>8.710000000000001</v>
      </c>
      <c r="I16" t="n">
        <v>3.57</v>
      </c>
      <c r="J16" t="n">
        <v>7.58</v>
      </c>
      <c r="K16" t="inlineStr">
        <is>
          <t>10-3 at-large</t>
        </is>
      </c>
      <c r="L16" t="n">
        <v>25</v>
      </c>
    </row>
    <row r="17">
      <c r="A17" t="inlineStr">
        <is>
          <t>Tennessee</t>
        </is>
      </c>
      <c r="B17" t="inlineStr">
        <is>
          <t>SEC</t>
        </is>
      </c>
      <c r="C17" t="n">
        <v>12</v>
      </c>
      <c r="D17" t="n">
        <v>26.5</v>
      </c>
      <c r="E17" t="n">
        <v>2.1</v>
      </c>
      <c r="F17" t="n">
        <v>0.6</v>
      </c>
      <c r="G17" t="n">
        <v>0.7</v>
      </c>
      <c r="H17" t="n">
        <v>7.82</v>
      </c>
      <c r="I17" t="n">
        <v>4.2</v>
      </c>
      <c r="J17" t="n">
        <v>7.86</v>
      </c>
      <c r="K17" t="inlineStr">
        <is>
          <t>9-3 at-large</t>
        </is>
      </c>
      <c r="L17" t="n">
        <v>57</v>
      </c>
    </row>
    <row r="18">
      <c r="A18" t="inlineStr">
        <is>
          <t>Florida</t>
        </is>
      </c>
      <c r="B18" t="inlineStr">
        <is>
          <t>SEC</t>
        </is>
      </c>
      <c r="C18" t="n">
        <v>15</v>
      </c>
      <c r="D18" t="n">
        <v>25.6</v>
      </c>
      <c r="E18" t="n">
        <v>2.1</v>
      </c>
      <c r="F18" t="n">
        <v>0.4</v>
      </c>
      <c r="G18" t="n">
        <v>0.3</v>
      </c>
      <c r="H18" t="n">
        <v>7.48</v>
      </c>
      <c r="I18" t="n">
        <v>4.54</v>
      </c>
      <c r="J18" t="n">
        <v>7.91</v>
      </c>
      <c r="K18" t="inlineStr">
        <is>
          <t>9-3 at-large</t>
        </is>
      </c>
      <c r="L18" t="n">
        <v>57</v>
      </c>
    </row>
    <row r="19">
      <c r="A19" t="inlineStr">
        <is>
          <t>Ole Miss</t>
        </is>
      </c>
      <c r="B19" t="inlineStr">
        <is>
          <t>SEC</t>
        </is>
      </c>
      <c r="C19" t="n">
        <v>16</v>
      </c>
      <c r="D19" t="n">
        <v>23.2</v>
      </c>
      <c r="E19" t="n">
        <v>2.2</v>
      </c>
      <c r="F19" t="n">
        <v>0.2</v>
      </c>
      <c r="G19" t="n">
        <v>0.2</v>
      </c>
      <c r="H19" t="n">
        <v>7.26</v>
      </c>
      <c r="I19" t="n">
        <v>4.74</v>
      </c>
      <c r="J19" t="n">
        <v>7.89</v>
      </c>
      <c r="K19" t="inlineStr">
        <is>
          <t>9-3 at-large</t>
        </is>
      </c>
      <c r="L19" t="n">
        <v>54</v>
      </c>
    </row>
    <row r="20">
      <c r="A20" t="inlineStr">
        <is>
          <t>Mississippi State</t>
        </is>
      </c>
      <c r="B20" t="inlineStr">
        <is>
          <t>SEC</t>
        </is>
      </c>
      <c r="C20" t="n">
        <v>21</v>
      </c>
      <c r="D20" t="n">
        <v>21.3</v>
      </c>
      <c r="E20" t="n">
        <v>1.2</v>
      </c>
      <c r="F20" t="n">
        <v>0.1</v>
      </c>
      <c r="G20" t="n">
        <v>0.1</v>
      </c>
      <c r="H20" t="n">
        <v>7.49</v>
      </c>
      <c r="I20" t="n">
        <v>4.52</v>
      </c>
      <c r="J20" t="n">
        <v>8.210000000000001</v>
      </c>
      <c r="K20" t="inlineStr">
        <is>
          <t>9-3 at-large</t>
        </is>
      </c>
      <c r="L20" t="n">
        <v>64</v>
      </c>
    </row>
    <row r="21">
      <c r="A21" t="inlineStr">
        <is>
          <t>Byu</t>
        </is>
      </c>
      <c r="B21" t="inlineStr">
        <is>
          <t>Big 12</t>
        </is>
      </c>
      <c r="C21" t="n">
        <v>23</v>
      </c>
      <c r="D21" t="n">
        <v>20.7</v>
      </c>
      <c r="E21" t="n">
        <v>0.7</v>
      </c>
      <c r="F21" t="n">
        <v>16.7</v>
      </c>
      <c r="G21" t="n">
        <v>0.2</v>
      </c>
      <c r="H21" t="n">
        <v>9.029999999999999</v>
      </c>
      <c r="I21" t="n">
        <v>3.33</v>
      </c>
      <c r="J21" t="n">
        <v>9.18</v>
      </c>
      <c r="K21" t="inlineStr">
        <is>
          <t>11-2 wins the Big 12</t>
        </is>
      </c>
      <c r="L21" t="n">
        <v>36</v>
      </c>
    </row>
    <row r="22">
      <c r="A22" t="inlineStr">
        <is>
          <t>James Madison</t>
        </is>
      </c>
      <c r="B22" t="inlineStr">
        <is>
          <t>Sun Belt</t>
        </is>
      </c>
      <c r="C22" t="n">
        <v>52</v>
      </c>
      <c r="D22" t="n">
        <v>20</v>
      </c>
      <c r="E22" t="n">
        <v>0</v>
      </c>
      <c r="F22" t="n">
        <v>56.6</v>
      </c>
      <c r="G22" t="n">
        <v>0</v>
      </c>
      <c r="H22" t="n">
        <v>10.98</v>
      </c>
      <c r="I22" t="n">
        <v>1.84</v>
      </c>
      <c r="J22" t="n">
        <v>11.93</v>
      </c>
      <c r="K22" t="inlineStr">
        <is>
          <t>13-0 wins the Sun Belt</t>
        </is>
      </c>
      <c r="L22" t="n">
        <v>52</v>
      </c>
    </row>
    <row r="23">
      <c r="A23" t="inlineStr">
        <is>
          <t>Missouri</t>
        </is>
      </c>
      <c r="B23" t="inlineStr">
        <is>
          <t>SEC</t>
        </is>
      </c>
      <c r="C23" t="n">
        <v>17</v>
      </c>
      <c r="D23" t="n">
        <v>18.6</v>
      </c>
      <c r="E23" t="n">
        <v>1.2</v>
      </c>
      <c r="F23" t="n">
        <v>0.3</v>
      </c>
      <c r="G23" t="n">
        <v>0.2</v>
      </c>
      <c r="H23" t="n">
        <v>7.31</v>
      </c>
      <c r="I23" t="n">
        <v>4.7</v>
      </c>
      <c r="J23" t="n">
        <v>8.19</v>
      </c>
      <c r="K23" t="inlineStr">
        <is>
          <t>9-3 at-large</t>
        </is>
      </c>
      <c r="L23" t="n">
        <v>63</v>
      </c>
    </row>
    <row r="24">
      <c r="A24" t="inlineStr">
        <is>
          <t>Texas Am</t>
        </is>
      </c>
      <c r="B24" t="inlineStr">
        <is>
          <t>SEC</t>
        </is>
      </c>
      <c r="C24" t="n">
        <v>10</v>
      </c>
      <c r="D24" t="n">
        <v>17</v>
      </c>
      <c r="E24" t="n">
        <v>1</v>
      </c>
      <c r="F24" t="n">
        <v>0.1</v>
      </c>
      <c r="G24" t="n">
        <v>0.3</v>
      </c>
      <c r="H24" t="n">
        <v>6.73</v>
      </c>
      <c r="I24" t="n">
        <v>5.28</v>
      </c>
      <c r="J24" t="n">
        <v>8.27</v>
      </c>
      <c r="K24" t="inlineStr">
        <is>
          <t>8-4 at-large</t>
        </is>
      </c>
      <c r="L24" t="n">
        <v>52</v>
      </c>
    </row>
    <row r="25">
      <c r="A25" t="inlineStr">
        <is>
          <t>Nebraska</t>
        </is>
      </c>
      <c r="B25" t="inlineStr">
        <is>
          <t>Big Ten</t>
        </is>
      </c>
      <c r="C25" t="n">
        <v>18</v>
      </c>
      <c r="D25" t="n">
        <v>16.2</v>
      </c>
      <c r="E25" t="n">
        <v>1.4</v>
      </c>
      <c r="F25" t="n">
        <v>3.3</v>
      </c>
      <c r="G25" t="n">
        <v>0.2</v>
      </c>
      <c r="H25" t="n">
        <v>8.83</v>
      </c>
      <c r="I25" t="n">
        <v>3.26</v>
      </c>
      <c r="J25" t="n">
        <v>8.19</v>
      </c>
      <c r="K25" t="inlineStr">
        <is>
          <t>10-2 at-large</t>
        </is>
      </c>
      <c r="L25" t="n">
        <v>39</v>
      </c>
    </row>
    <row r="26">
      <c r="A26" t="inlineStr">
        <is>
          <t>Oklahoma</t>
        </is>
      </c>
      <c r="B26" t="inlineStr">
        <is>
          <t>SEC</t>
        </is>
      </c>
      <c r="C26" t="n">
        <v>14</v>
      </c>
      <c r="D26" t="n">
        <v>14.4</v>
      </c>
      <c r="E26" t="n">
        <v>0.8</v>
      </c>
      <c r="F26" t="n">
        <v>0.3</v>
      </c>
      <c r="G26" t="n">
        <v>0.3</v>
      </c>
      <c r="H26" t="n">
        <v>6.16</v>
      </c>
      <c r="I26" t="n">
        <v>5.86</v>
      </c>
      <c r="J26" t="n">
        <v>8.23</v>
      </c>
      <c r="K26" t="inlineStr">
        <is>
          <t>8-4 at-large</t>
        </is>
      </c>
      <c r="L26" t="n">
        <v>60</v>
      </c>
    </row>
    <row r="27">
      <c r="A27" t="inlineStr">
        <is>
          <t>New Mexico</t>
        </is>
      </c>
      <c r="B27" t="inlineStr">
        <is>
          <t>Mountain West</t>
        </is>
      </c>
      <c r="C27" t="n">
        <v>48</v>
      </c>
      <c r="D27" t="n">
        <v>13</v>
      </c>
      <c r="E27" t="n">
        <v>0</v>
      </c>
      <c r="F27" t="n">
        <v>51.2</v>
      </c>
      <c r="G27" t="n">
        <v>0</v>
      </c>
      <c r="H27" t="n">
        <v>9.970000000000001</v>
      </c>
      <c r="I27" t="n">
        <v>2.79</v>
      </c>
      <c r="J27" t="n">
        <v>11.97</v>
      </c>
      <c r="K27" t="inlineStr">
        <is>
          <t>12-1 wins the Mountain West</t>
        </is>
      </c>
      <c r="L27" t="n">
        <v>64</v>
      </c>
    </row>
    <row r="28">
      <c r="A28" t="inlineStr">
        <is>
          <t>Wisconsin</t>
        </is>
      </c>
      <c r="B28" t="inlineStr">
        <is>
          <t>Big Ten</t>
        </is>
      </c>
      <c r="C28" t="n">
        <v>22</v>
      </c>
      <c r="D28" t="n">
        <v>10.1</v>
      </c>
      <c r="E28" t="n">
        <v>0.2</v>
      </c>
      <c r="F28" t="n">
        <v>5.7</v>
      </c>
      <c r="G28" t="n">
        <v>0.1</v>
      </c>
      <c r="H28" t="n">
        <v>8.81</v>
      </c>
      <c r="I28" t="n">
        <v>3.41</v>
      </c>
      <c r="J28" t="n">
        <v>9.039999999999999</v>
      </c>
      <c r="K28" t="inlineStr">
        <is>
          <t>11-2 at-large</t>
        </is>
      </c>
      <c r="L28" t="n">
        <v>32</v>
      </c>
    </row>
    <row r="29">
      <c r="A29" t="inlineStr">
        <is>
          <t>Baylor</t>
        </is>
      </c>
      <c r="B29" t="inlineStr">
        <is>
          <t>Big 12</t>
        </is>
      </c>
      <c r="C29" t="n">
        <v>28</v>
      </c>
      <c r="D29" t="n">
        <v>7.8</v>
      </c>
      <c r="E29" t="n">
        <v>0</v>
      </c>
      <c r="F29" t="n">
        <v>7.5</v>
      </c>
      <c r="G29" t="n">
        <v>0</v>
      </c>
      <c r="H29" t="n">
        <v>7.9</v>
      </c>
      <c r="I29" t="n">
        <v>4.27</v>
      </c>
      <c r="J29" t="n">
        <v>10.37</v>
      </c>
      <c r="K29" t="inlineStr">
        <is>
          <t>11-2 wins the Big 12</t>
        </is>
      </c>
      <c r="L29" t="n">
        <v>45</v>
      </c>
    </row>
    <row r="30">
      <c r="A30" t="inlineStr">
        <is>
          <t>Kentucky</t>
        </is>
      </c>
      <c r="B30" t="inlineStr">
        <is>
          <t>SEC</t>
        </is>
      </c>
      <c r="C30" t="n">
        <v>38</v>
      </c>
      <c r="D30" t="n">
        <v>7.3</v>
      </c>
      <c r="E30" t="n">
        <v>0.3</v>
      </c>
      <c r="F30" t="n">
        <v>0.1</v>
      </c>
      <c r="G30" t="n">
        <v>0.1</v>
      </c>
      <c r="H30" t="n">
        <v>6.63</v>
      </c>
      <c r="I30" t="n">
        <v>5.38</v>
      </c>
      <c r="J30" t="n">
        <v>8.5</v>
      </c>
      <c r="K30" t="inlineStr">
        <is>
          <t>9-3 at-large</t>
        </is>
      </c>
      <c r="L30" t="n">
        <v>69</v>
      </c>
    </row>
    <row r="31">
      <c r="A31" t="inlineStr">
        <is>
          <t>Northwestern</t>
        </is>
      </c>
      <c r="B31" t="inlineStr">
        <is>
          <t>Big Ten</t>
        </is>
      </c>
      <c r="C31" t="n">
        <v>25</v>
      </c>
      <c r="D31" t="n">
        <v>6.9</v>
      </c>
      <c r="E31" t="n">
        <v>0.2</v>
      </c>
      <c r="F31" t="n">
        <v>0.7</v>
      </c>
      <c r="G31" t="n">
        <v>0.1</v>
      </c>
      <c r="H31" t="n">
        <v>8.02</v>
      </c>
      <c r="I31" t="n">
        <v>4</v>
      </c>
      <c r="J31" t="n">
        <v>8.84</v>
      </c>
      <c r="K31" t="inlineStr">
        <is>
          <t>10-2 at-large</t>
        </is>
      </c>
      <c r="L31" t="n">
        <v>67</v>
      </c>
    </row>
    <row r="32">
      <c r="A32" t="inlineStr">
        <is>
          <t>Memphis</t>
        </is>
      </c>
      <c r="B32" t="inlineStr">
        <is>
          <t>American Athletic</t>
        </is>
      </c>
      <c r="C32" t="n">
        <v>53</v>
      </c>
      <c r="D32" t="n">
        <v>6.8</v>
      </c>
      <c r="E32" t="n">
        <v>0</v>
      </c>
      <c r="F32" t="n">
        <v>41.2</v>
      </c>
      <c r="G32" t="n">
        <v>0</v>
      </c>
      <c r="H32" t="n">
        <v>9.51</v>
      </c>
      <c r="I32" t="n">
        <v>3.14</v>
      </c>
      <c r="J32" t="n">
        <v>11.97</v>
      </c>
      <c r="K32" t="inlineStr">
        <is>
          <t>12-1 wins the American Athletic</t>
        </is>
      </c>
      <c r="L32" t="n">
        <v>64</v>
      </c>
    </row>
    <row r="33">
      <c r="A33" t="inlineStr">
        <is>
          <t>Usc</t>
        </is>
      </c>
      <c r="B33" t="inlineStr">
        <is>
          <t>Big Ten</t>
        </is>
      </c>
      <c r="C33" t="n">
        <v>19</v>
      </c>
      <c r="D33" t="n">
        <v>6.7</v>
      </c>
      <c r="E33" t="n">
        <v>0.3</v>
      </c>
      <c r="F33" t="n">
        <v>0.6</v>
      </c>
      <c r="G33" t="n">
        <v>0.1</v>
      </c>
      <c r="H33" t="n">
        <v>7.77</v>
      </c>
      <c r="I33" t="n">
        <v>4.24</v>
      </c>
      <c r="J33" t="n">
        <v>8.6</v>
      </c>
      <c r="K33" t="inlineStr">
        <is>
          <t>10-2 at-large</t>
        </is>
      </c>
      <c r="L33" t="n">
        <v>59</v>
      </c>
    </row>
    <row r="34">
      <c r="A34" t="inlineStr">
        <is>
          <t>Smu</t>
        </is>
      </c>
      <c r="B34" t="inlineStr">
        <is>
          <t>ACC</t>
        </is>
      </c>
      <c r="C34" t="n">
        <v>34</v>
      </c>
      <c r="D34" t="n">
        <v>6.4</v>
      </c>
      <c r="E34" t="n">
        <v>0</v>
      </c>
      <c r="F34" t="n">
        <v>6.3</v>
      </c>
      <c r="G34" t="n">
        <v>0</v>
      </c>
      <c r="H34" t="n">
        <v>8.380000000000001</v>
      </c>
      <c r="I34" t="n">
        <v>3.95</v>
      </c>
      <c r="J34" t="n">
        <v>10.67</v>
      </c>
      <c r="K34" t="inlineStr">
        <is>
          <t>10-3 wins the ACC</t>
        </is>
      </c>
      <c r="L34" t="n">
        <v>45</v>
      </c>
    </row>
    <row r="35">
      <c r="A35" t="inlineStr">
        <is>
          <t>Iowa</t>
        </is>
      </c>
      <c r="B35" t="inlineStr">
        <is>
          <t>Big Ten</t>
        </is>
      </c>
      <c r="C35" t="n">
        <v>30</v>
      </c>
      <c r="D35" t="n">
        <v>5</v>
      </c>
      <c r="E35" t="n">
        <v>0.1</v>
      </c>
      <c r="F35" t="n">
        <v>0.6</v>
      </c>
      <c r="G35" t="n">
        <v>0</v>
      </c>
      <c r="H35" t="n">
        <v>8.029999999999999</v>
      </c>
      <c r="I35" t="n">
        <v>3.99</v>
      </c>
      <c r="J35" t="n">
        <v>9.02</v>
      </c>
      <c r="K35" t="inlineStr">
        <is>
          <t>10-2 at-large</t>
        </is>
      </c>
      <c r="L35" t="n">
        <v>46</v>
      </c>
    </row>
    <row r="36">
      <c r="A36" t="inlineStr">
        <is>
          <t>North Dakota State</t>
        </is>
      </c>
      <c r="B36" t="inlineStr">
        <is>
          <t>Mountain West</t>
        </is>
      </c>
      <c r="C36" t="n">
        <v>70</v>
      </c>
      <c r="D36" t="n">
        <v>4.7</v>
      </c>
      <c r="E36" t="n">
        <v>0</v>
      </c>
      <c r="F36" t="n">
        <v>27.4</v>
      </c>
      <c r="G36" t="n">
        <v>0</v>
      </c>
      <c r="H36" t="n">
        <v>9.949999999999999</v>
      </c>
      <c r="I36" t="n">
        <v>2.68</v>
      </c>
      <c r="J36" t="n">
        <v>11.97</v>
      </c>
      <c r="K36" t="inlineStr">
        <is>
          <t>12-1 wins the Mountain West</t>
        </is>
      </c>
      <c r="L36" t="n">
        <v>51</v>
      </c>
    </row>
    <row r="37">
      <c r="A37" t="inlineStr">
        <is>
          <t>Ucla</t>
        </is>
      </c>
      <c r="B37" t="inlineStr">
        <is>
          <t>Big Ten</t>
        </is>
      </c>
      <c r="C37" t="n">
        <v>31</v>
      </c>
      <c r="D37" t="n">
        <v>4.4</v>
      </c>
      <c r="E37" t="n">
        <v>0.1</v>
      </c>
      <c r="F37" t="n">
        <v>1.4</v>
      </c>
      <c r="G37" t="n">
        <v>0</v>
      </c>
      <c r="H37" t="n">
        <v>8.6</v>
      </c>
      <c r="I37" t="n">
        <v>3.46</v>
      </c>
      <c r="J37" t="n">
        <v>8.859999999999999</v>
      </c>
      <c r="K37" t="inlineStr">
        <is>
          <t>11-1 at-large</t>
        </is>
      </c>
      <c r="L37" t="n">
        <v>25</v>
      </c>
    </row>
    <row r="38">
      <c r="A38" t="inlineStr">
        <is>
          <t>Wake Forest</t>
        </is>
      </c>
      <c r="B38" t="inlineStr">
        <is>
          <t>ACC</t>
        </is>
      </c>
      <c r="C38" t="n">
        <v>35</v>
      </c>
      <c r="D38" t="n">
        <v>4.2</v>
      </c>
      <c r="E38" t="n">
        <v>0</v>
      </c>
      <c r="F38" t="n">
        <v>3.9</v>
      </c>
      <c r="G38" t="n">
        <v>0</v>
      </c>
      <c r="H38" t="n">
        <v>8.69</v>
      </c>
      <c r="I38" t="n">
        <v>3.51</v>
      </c>
      <c r="J38" t="n">
        <v>10.24</v>
      </c>
      <c r="K38" t="inlineStr">
        <is>
          <t>11-2 wins the ACC</t>
        </is>
      </c>
      <c r="L38" t="n">
        <v>57</v>
      </c>
    </row>
    <row r="39">
      <c r="A39" t="inlineStr">
        <is>
          <t>Auburn</t>
        </is>
      </c>
      <c r="B39" t="inlineStr">
        <is>
          <t>SEC</t>
        </is>
      </c>
      <c r="C39" t="n">
        <v>26</v>
      </c>
      <c r="D39" t="n">
        <v>3.8</v>
      </c>
      <c r="E39" t="n">
        <v>0.1</v>
      </c>
      <c r="F39" t="n">
        <v>0</v>
      </c>
      <c r="G39" t="n">
        <v>0</v>
      </c>
      <c r="H39" t="n">
        <v>6.08</v>
      </c>
      <c r="I39" t="n">
        <v>5.92</v>
      </c>
      <c r="J39" t="n">
        <v>8.82</v>
      </c>
      <c r="K39" t="inlineStr">
        <is>
          <t>8-4 at-large</t>
        </is>
      </c>
      <c r="L39" t="n">
        <v>56</v>
      </c>
    </row>
    <row r="40">
      <c r="A40" t="inlineStr">
        <is>
          <t>Florida State</t>
        </is>
      </c>
      <c r="B40" t="inlineStr">
        <is>
          <t>ACC</t>
        </is>
      </c>
      <c r="C40" t="n">
        <v>20</v>
      </c>
      <c r="D40" t="n">
        <v>3.4</v>
      </c>
      <c r="E40" t="n">
        <v>0</v>
      </c>
      <c r="F40" t="n">
        <v>2.3</v>
      </c>
      <c r="G40" t="n">
        <v>0</v>
      </c>
      <c r="H40" t="n">
        <v>7.19</v>
      </c>
      <c r="I40" t="n">
        <v>4.88</v>
      </c>
      <c r="J40" t="n">
        <v>9.460000000000001</v>
      </c>
      <c r="K40" t="inlineStr">
        <is>
          <t>10-3 wins the ACC</t>
        </is>
      </c>
      <c r="L40" t="n">
        <v>32</v>
      </c>
    </row>
    <row r="41">
      <c r="A41" t="inlineStr">
        <is>
          <t>Oklahoma State</t>
        </is>
      </c>
      <c r="B41" t="inlineStr">
        <is>
          <t>Big 12</t>
        </is>
      </c>
      <c r="C41" t="n">
        <v>40</v>
      </c>
      <c r="D41" t="n">
        <v>3.1</v>
      </c>
      <c r="E41" t="n">
        <v>0</v>
      </c>
      <c r="F41" t="n">
        <v>3.1</v>
      </c>
      <c r="G41" t="n">
        <v>0</v>
      </c>
      <c r="H41" t="n">
        <v>7.39</v>
      </c>
      <c r="I41" t="n">
        <v>4.7</v>
      </c>
      <c r="J41" t="n">
        <v>10.57</v>
      </c>
      <c r="K41" t="inlineStr">
        <is>
          <t>11-2 wins the Big 12</t>
        </is>
      </c>
      <c r="L41" t="n">
        <v>52</v>
      </c>
    </row>
    <row r="42">
      <c r="A42" t="inlineStr">
        <is>
          <t>Arizona</t>
        </is>
      </c>
      <c r="B42" t="inlineStr">
        <is>
          <t>Big 12</t>
        </is>
      </c>
      <c r="C42" t="n">
        <v>33</v>
      </c>
      <c r="D42" t="n">
        <v>2.5</v>
      </c>
      <c r="E42" t="n">
        <v>0</v>
      </c>
      <c r="F42" t="n">
        <v>2.4</v>
      </c>
      <c r="G42" t="n">
        <v>0</v>
      </c>
      <c r="H42" t="n">
        <v>7.98</v>
      </c>
      <c r="I42" t="n">
        <v>4.07</v>
      </c>
      <c r="J42" t="n">
        <v>10.06</v>
      </c>
      <c r="K42" t="inlineStr">
        <is>
          <t>11-2 wins the Big 12</t>
        </is>
      </c>
      <c r="L42" t="n">
        <v>55</v>
      </c>
    </row>
    <row r="43">
      <c r="A43" t="inlineStr">
        <is>
          <t>Duke</t>
        </is>
      </c>
      <c r="B43" t="inlineStr">
        <is>
          <t>ACC</t>
        </is>
      </c>
      <c r="C43" t="n">
        <v>42</v>
      </c>
      <c r="D43" t="n">
        <v>2.4</v>
      </c>
      <c r="E43" t="n">
        <v>0</v>
      </c>
      <c r="F43" t="n">
        <v>1.9</v>
      </c>
      <c r="G43" t="n">
        <v>0</v>
      </c>
      <c r="H43" t="n">
        <v>7.96</v>
      </c>
      <c r="I43" t="n">
        <v>4.14</v>
      </c>
      <c r="J43" t="n">
        <v>9.640000000000001</v>
      </c>
      <c r="K43" t="inlineStr">
        <is>
          <t>11-2 wins the ACC</t>
        </is>
      </c>
      <c r="L43" t="n">
        <v>42</v>
      </c>
    </row>
    <row r="44">
      <c r="A44" t="inlineStr">
        <is>
          <t>Liberty</t>
        </is>
      </c>
      <c r="B44" t="inlineStr">
        <is>
          <t>Conference USA</t>
        </is>
      </c>
      <c r="C44" t="n">
        <v>66</v>
      </c>
      <c r="D44" t="n">
        <v>2.2</v>
      </c>
      <c r="E44" t="n">
        <v>0</v>
      </c>
      <c r="F44" t="n">
        <v>56.5</v>
      </c>
      <c r="G44" t="n">
        <v>0</v>
      </c>
      <c r="H44" t="n">
        <v>10.01</v>
      </c>
      <c r="I44" t="n">
        <v>2.84</v>
      </c>
      <c r="J44" t="n">
        <v>12</v>
      </c>
      <c r="K44" t="inlineStr">
        <is>
          <t>12-1 wins the Conference USA</t>
        </is>
      </c>
      <c r="L44" t="n">
        <v>85</v>
      </c>
    </row>
    <row r="45">
      <c r="A45" t="inlineStr">
        <is>
          <t>Houston</t>
        </is>
      </c>
      <c r="B45" t="inlineStr">
        <is>
          <t>Big 12</t>
        </is>
      </c>
      <c r="C45" t="n">
        <v>36</v>
      </c>
      <c r="D45" t="n">
        <v>2.1</v>
      </c>
      <c r="E45" t="n">
        <v>0</v>
      </c>
      <c r="F45" t="n">
        <v>1.8</v>
      </c>
      <c r="G45" t="n">
        <v>0</v>
      </c>
      <c r="H45" t="n">
        <v>7.89</v>
      </c>
      <c r="I45" t="n">
        <v>4.16</v>
      </c>
      <c r="J45" t="n">
        <v>9.949999999999999</v>
      </c>
      <c r="K45" t="inlineStr">
        <is>
          <t>11-2 wins the Big 12</t>
        </is>
      </c>
      <c r="L45" t="n">
        <v>50</v>
      </c>
    </row>
    <row r="46">
      <c r="A46" t="inlineStr">
        <is>
          <t>Fresno State</t>
        </is>
      </c>
      <c r="B46" t="inlineStr">
        <is>
          <t>Pac-12</t>
        </is>
      </c>
      <c r="C46" t="n">
        <v>71</v>
      </c>
      <c r="D46" t="n">
        <v>1.9</v>
      </c>
      <c r="E46" t="n">
        <v>0</v>
      </c>
      <c r="F46" t="n">
        <v>10.3</v>
      </c>
      <c r="G46" t="n">
        <v>0</v>
      </c>
      <c r="H46" t="n">
        <v>7.31</v>
      </c>
      <c r="I46" t="n">
        <v>4.03</v>
      </c>
      <c r="J46" t="n">
        <v>11.99</v>
      </c>
      <c r="K46" t="inlineStr">
        <is>
          <t>10-2 wins the Pac-12</t>
        </is>
      </c>
      <c r="L46" t="n">
        <v>55</v>
      </c>
    </row>
    <row r="47">
      <c r="A47" t="inlineStr">
        <is>
          <t>Clemson</t>
        </is>
      </c>
      <c r="B47" t="inlineStr">
        <is>
          <t>ACC</t>
        </is>
      </c>
      <c r="C47" t="n">
        <v>39</v>
      </c>
      <c r="D47" t="n">
        <v>1.7</v>
      </c>
      <c r="E47" t="n">
        <v>0</v>
      </c>
      <c r="F47" t="n">
        <v>1.3</v>
      </c>
      <c r="G47" t="n">
        <v>0</v>
      </c>
      <c r="H47" t="n">
        <v>7.22</v>
      </c>
      <c r="I47" t="n">
        <v>4.85</v>
      </c>
      <c r="J47" t="n">
        <v>10.18</v>
      </c>
      <c r="K47" t="inlineStr">
        <is>
          <t>10-3 wins the ACC</t>
        </is>
      </c>
      <c r="L47" t="n">
        <v>42</v>
      </c>
    </row>
    <row r="48">
      <c r="A48" t="inlineStr">
        <is>
          <t>Toledo</t>
        </is>
      </c>
      <c r="B48" t="inlineStr">
        <is>
          <t>Mid-American</t>
        </is>
      </c>
      <c r="C48" t="n">
        <v>73</v>
      </c>
      <c r="D48" t="n">
        <v>1.7</v>
      </c>
      <c r="E48" t="n">
        <v>0</v>
      </c>
      <c r="F48" t="n">
        <v>45.3</v>
      </c>
      <c r="G48" t="n">
        <v>0</v>
      </c>
      <c r="H48" t="n">
        <v>9.81</v>
      </c>
      <c r="I48" t="n">
        <v>2.92</v>
      </c>
      <c r="J48" t="n">
        <v>12</v>
      </c>
      <c r="K48" t="inlineStr">
        <is>
          <t>12-1 wins the Mid-American</t>
        </is>
      </c>
      <c r="L48" t="n">
        <v>87</v>
      </c>
    </row>
    <row r="49">
      <c r="A49" t="inlineStr">
        <is>
          <t>Pittsburgh</t>
        </is>
      </c>
      <c r="B49" t="inlineStr">
        <is>
          <t>ACC</t>
        </is>
      </c>
      <c r="C49" t="n">
        <v>51</v>
      </c>
      <c r="D49" t="n">
        <v>1.6</v>
      </c>
      <c r="E49" t="n">
        <v>0</v>
      </c>
      <c r="F49" t="n">
        <v>1.3</v>
      </c>
      <c r="G49" t="n">
        <v>0</v>
      </c>
      <c r="H49" t="n">
        <v>8.24</v>
      </c>
      <c r="I49" t="n">
        <v>3.84</v>
      </c>
      <c r="J49" t="n">
        <v>9.93</v>
      </c>
      <c r="K49" t="inlineStr">
        <is>
          <t>11-2 wins the ACC</t>
        </is>
      </c>
      <c r="L49" t="n">
        <v>36</v>
      </c>
    </row>
    <row r="50">
      <c r="A50" t="inlineStr">
        <is>
          <t>Utsa</t>
        </is>
      </c>
      <c r="B50" t="inlineStr">
        <is>
          <t>American Athletic</t>
        </is>
      </c>
      <c r="C50" t="n">
        <v>76</v>
      </c>
      <c r="D50" t="n">
        <v>1.5</v>
      </c>
      <c r="E50" t="n">
        <v>0</v>
      </c>
      <c r="F50" t="n">
        <v>12</v>
      </c>
      <c r="G50" t="n">
        <v>0</v>
      </c>
      <c r="H50" t="n">
        <v>8.27</v>
      </c>
      <c r="I50" t="n">
        <v>4.01</v>
      </c>
      <c r="J50" t="n">
        <v>12</v>
      </c>
      <c r="K50" t="inlineStr">
        <is>
          <t>12-1 wins the American Athletic</t>
        </is>
      </c>
      <c r="L50" t="n">
        <v>56</v>
      </c>
    </row>
    <row r="51">
      <c r="A51" t="inlineStr">
        <is>
          <t>Virginia Tech</t>
        </is>
      </c>
      <c r="B51" t="inlineStr">
        <is>
          <t>ACC</t>
        </is>
      </c>
      <c r="C51" t="n">
        <v>41</v>
      </c>
      <c r="D51" t="n">
        <v>1.2</v>
      </c>
      <c r="E51" t="n">
        <v>0</v>
      </c>
      <c r="F51" t="n">
        <v>1.1</v>
      </c>
      <c r="G51" t="n">
        <v>0</v>
      </c>
      <c r="H51" t="n">
        <v>7.87</v>
      </c>
      <c r="I51" t="n">
        <v>4.19</v>
      </c>
      <c r="J51" t="n">
        <v>10.69</v>
      </c>
      <c r="K51" t="inlineStr">
        <is>
          <t>11-2 wins the ACC</t>
        </is>
      </c>
      <c r="L51" t="n">
        <v>62</v>
      </c>
    </row>
    <row r="52">
      <c r="A52" t="inlineStr">
        <is>
          <t>South Carolina</t>
        </is>
      </c>
      <c r="B52" t="inlineStr">
        <is>
          <t>SEC</t>
        </is>
      </c>
      <c r="C52" t="n">
        <v>24</v>
      </c>
      <c r="D52" t="n">
        <v>1.1</v>
      </c>
      <c r="E52" t="n">
        <v>0</v>
      </c>
      <c r="F52" t="n">
        <v>0</v>
      </c>
      <c r="G52" t="n">
        <v>0</v>
      </c>
      <c r="H52" t="n">
        <v>5.13</v>
      </c>
      <c r="I52" t="n">
        <v>6.87</v>
      </c>
      <c r="J52" t="n">
        <v>9.279999999999999</v>
      </c>
      <c r="K52" t="inlineStr">
        <is>
          <t>8-4 at-large</t>
        </is>
      </c>
      <c r="L52" t="n">
        <v>60</v>
      </c>
    </row>
    <row r="53">
      <c r="A53" t="inlineStr">
        <is>
          <t>Georgia State</t>
        </is>
      </c>
      <c r="B53" t="inlineStr">
        <is>
          <t>Sun Belt</t>
        </is>
      </c>
      <c r="C53" t="n">
        <v>74</v>
      </c>
      <c r="D53" t="n">
        <v>0.9</v>
      </c>
      <c r="E53" t="n">
        <v>0</v>
      </c>
      <c r="F53" t="n">
        <v>16.9</v>
      </c>
      <c r="G53" t="n">
        <v>0</v>
      </c>
      <c r="H53" t="n">
        <v>8.56</v>
      </c>
      <c r="I53" t="n">
        <v>3.81</v>
      </c>
      <c r="J53" t="n">
        <v>12</v>
      </c>
      <c r="K53" t="inlineStr">
        <is>
          <t>12-1 wins the Sun Belt</t>
        </is>
      </c>
      <c r="L53" t="n">
        <v>64</v>
      </c>
    </row>
    <row r="54">
      <c r="A54" t="inlineStr">
        <is>
          <t>North Carolina</t>
        </is>
      </c>
      <c r="B54" t="inlineStr">
        <is>
          <t>ACC</t>
        </is>
      </c>
      <c r="C54" t="n">
        <v>37</v>
      </c>
      <c r="D54" t="n">
        <v>0.8</v>
      </c>
      <c r="E54" t="n">
        <v>0</v>
      </c>
      <c r="F54" t="n">
        <v>0.8</v>
      </c>
      <c r="G54" t="n">
        <v>0</v>
      </c>
      <c r="H54" t="n">
        <v>6.67</v>
      </c>
      <c r="I54" t="n">
        <v>5.36</v>
      </c>
      <c r="J54" t="n">
        <v>10.19</v>
      </c>
      <c r="K54" t="inlineStr">
        <is>
          <t>10-3 wins the ACC</t>
        </is>
      </c>
      <c r="L54" t="n">
        <v>52</v>
      </c>
    </row>
    <row r="55">
      <c r="A55" t="inlineStr">
        <is>
          <t>Virginia</t>
        </is>
      </c>
      <c r="B55" t="inlineStr">
        <is>
          <t>ACC</t>
        </is>
      </c>
      <c r="C55" t="n">
        <v>49</v>
      </c>
      <c r="D55" t="n">
        <v>0.7</v>
      </c>
      <c r="E55" t="n">
        <v>0</v>
      </c>
      <c r="F55" t="n">
        <v>0.8</v>
      </c>
      <c r="G55" t="n">
        <v>0</v>
      </c>
      <c r="H55" t="n">
        <v>6.57</v>
      </c>
      <c r="I55" t="n">
        <v>5.48</v>
      </c>
      <c r="J55" t="n">
        <v>11.36</v>
      </c>
      <c r="K55" t="inlineStr">
        <is>
          <t>10-3 wins the ACC</t>
        </is>
      </c>
      <c r="L55" t="n">
        <v>60</v>
      </c>
    </row>
    <row r="56">
      <c r="A56" t="inlineStr">
        <is>
          <t>Oregon State</t>
        </is>
      </c>
      <c r="B56" t="inlineStr">
        <is>
          <t>Pac-12</t>
        </is>
      </c>
      <c r="C56" t="n">
        <v>69</v>
      </c>
      <c r="D56" t="n">
        <v>0.7</v>
      </c>
      <c r="E56" t="n">
        <v>0</v>
      </c>
      <c r="F56" t="n">
        <v>11.1</v>
      </c>
      <c r="G56" t="n">
        <v>0</v>
      </c>
      <c r="H56" t="n">
        <v>6.41</v>
      </c>
      <c r="I56" t="n">
        <v>4.97</v>
      </c>
      <c r="J56" t="n">
        <v>12</v>
      </c>
      <c r="K56" t="inlineStr">
        <is>
          <t>10-2 wins the Pac-12</t>
        </is>
      </c>
      <c r="L56" t="n">
        <v>54</v>
      </c>
    </row>
    <row r="57">
      <c r="A57" t="inlineStr">
        <is>
          <t>Kansas State</t>
        </is>
      </c>
      <c r="B57" t="inlineStr">
        <is>
          <t>Big 12</t>
        </is>
      </c>
      <c r="C57" t="n">
        <v>45</v>
      </c>
      <c r="D57" t="n">
        <v>0.7</v>
      </c>
      <c r="E57" t="n">
        <v>0</v>
      </c>
      <c r="F57" t="n">
        <v>0.7</v>
      </c>
      <c r="G57" t="n">
        <v>0</v>
      </c>
      <c r="H57" t="n">
        <v>7.13</v>
      </c>
      <c r="I57" t="n">
        <v>4.89</v>
      </c>
      <c r="J57" t="n">
        <v>10.88</v>
      </c>
      <c r="K57" t="inlineStr">
        <is>
          <t>11-2 wins the Big 12</t>
        </is>
      </c>
      <c r="L57" t="n">
        <v>55</v>
      </c>
    </row>
    <row r="58">
      <c r="A58" t="inlineStr">
        <is>
          <t>North Texas</t>
        </is>
      </c>
      <c r="B58" t="inlineStr">
        <is>
          <t>American Athletic</t>
        </is>
      </c>
      <c r="C58" t="n">
        <v>72</v>
      </c>
      <c r="D58" t="n">
        <v>0.6</v>
      </c>
      <c r="E58" t="n">
        <v>0</v>
      </c>
      <c r="F58" t="n">
        <v>19.3</v>
      </c>
      <c r="G58" t="n">
        <v>0</v>
      </c>
      <c r="H58" t="n">
        <v>7.89</v>
      </c>
      <c r="I58" t="n">
        <v>4.53</v>
      </c>
      <c r="J58" t="n">
        <v>12</v>
      </c>
      <c r="K58" t="inlineStr">
        <is>
          <t>11-2 wins the American Athletic</t>
        </is>
      </c>
      <c r="L58" t="n">
        <v>84</v>
      </c>
    </row>
    <row r="59">
      <c r="A59" t="inlineStr">
        <is>
          <t>Kansas</t>
        </is>
      </c>
      <c r="B59" t="inlineStr">
        <is>
          <t>Big 12</t>
        </is>
      </c>
      <c r="C59" t="n">
        <v>44</v>
      </c>
      <c r="D59" t="n">
        <v>0.6</v>
      </c>
      <c r="E59" t="n">
        <v>0</v>
      </c>
      <c r="F59" t="n">
        <v>0.6</v>
      </c>
      <c r="G59" t="n">
        <v>0</v>
      </c>
      <c r="H59" t="n">
        <v>5.69</v>
      </c>
      <c r="I59" t="n">
        <v>6.33</v>
      </c>
      <c r="J59" t="n">
        <v>10.85</v>
      </c>
      <c r="K59" t="inlineStr">
        <is>
          <t>10-3 wins the Big 12</t>
        </is>
      </c>
      <c r="L59" t="n">
        <v>56</v>
      </c>
    </row>
    <row r="60">
      <c r="A60" t="inlineStr">
        <is>
          <t>Michigan</t>
        </is>
      </c>
      <c r="B60" t="inlineStr">
        <is>
          <t>Big Ten</t>
        </is>
      </c>
      <c r="C60" t="n">
        <v>32</v>
      </c>
      <c r="D60" t="n">
        <v>0.6</v>
      </c>
      <c r="E60" t="n">
        <v>0</v>
      </c>
      <c r="F60" t="n">
        <v>0</v>
      </c>
      <c r="G60" t="n">
        <v>0</v>
      </c>
      <c r="H60" t="n">
        <v>6.19</v>
      </c>
      <c r="I60" t="n">
        <v>5.81</v>
      </c>
      <c r="J60" t="n">
        <v>9.550000000000001</v>
      </c>
      <c r="K60" t="inlineStr">
        <is>
          <t>9-3 at-large</t>
        </is>
      </c>
      <c r="L60" t="n">
        <v>64</v>
      </c>
    </row>
    <row r="61">
      <c r="A61" t="inlineStr">
        <is>
          <t>Louisiana</t>
        </is>
      </c>
      <c r="B61" t="inlineStr">
        <is>
          <t>Sun Belt</t>
        </is>
      </c>
      <c r="C61" t="n">
        <v>90</v>
      </c>
      <c r="D61" t="n">
        <v>0.5</v>
      </c>
      <c r="E61" t="n">
        <v>0</v>
      </c>
      <c r="F61" t="n">
        <v>8</v>
      </c>
      <c r="G61" t="n">
        <v>0</v>
      </c>
      <c r="H61" t="n">
        <v>8.24</v>
      </c>
      <c r="I61" t="n">
        <v>4</v>
      </c>
      <c r="J61" t="n">
        <v>12</v>
      </c>
      <c r="K61" t="inlineStr">
        <is>
          <t>12-1 wins the Sun Belt</t>
        </is>
      </c>
      <c r="L61" t="n">
        <v>74</v>
      </c>
    </row>
    <row r="62">
      <c r="A62" t="inlineStr">
        <is>
          <t>Louisville</t>
        </is>
      </c>
      <c r="B62" t="inlineStr">
        <is>
          <t>ACC</t>
        </is>
      </c>
      <c r="C62" t="n">
        <v>43</v>
      </c>
      <c r="D62" t="n">
        <v>0.4</v>
      </c>
      <c r="E62" t="n">
        <v>0</v>
      </c>
      <c r="F62" t="n">
        <v>0.5</v>
      </c>
      <c r="G62" t="n">
        <v>0</v>
      </c>
      <c r="H62" t="n">
        <v>5.95</v>
      </c>
      <c r="I62" t="n">
        <v>6.08</v>
      </c>
      <c r="J62" t="n">
        <v>11.29</v>
      </c>
      <c r="K62" t="inlineStr">
        <is>
          <t>10-3 wins the ACC</t>
        </is>
      </c>
      <c r="L62" t="n">
        <v>57</v>
      </c>
    </row>
    <row r="63">
      <c r="A63" t="inlineStr">
        <is>
          <t>Vanderbilt</t>
        </is>
      </c>
      <c r="B63" t="inlineStr">
        <is>
          <t>SEC</t>
        </is>
      </c>
      <c r="C63" t="n">
        <v>47</v>
      </c>
      <c r="D63" t="n">
        <v>0.3</v>
      </c>
      <c r="E63" t="n">
        <v>0</v>
      </c>
      <c r="F63" t="n">
        <v>0</v>
      </c>
      <c r="G63" t="n">
        <v>0</v>
      </c>
      <c r="H63" t="n">
        <v>5.35</v>
      </c>
      <c r="I63" t="n">
        <v>6.65</v>
      </c>
      <c r="J63" t="n">
        <v>9.41</v>
      </c>
      <c r="K63" t="inlineStr">
        <is>
          <t>9-3 at-large</t>
        </is>
      </c>
      <c r="L63" t="n">
        <v>71</v>
      </c>
    </row>
    <row r="64">
      <c r="A64" t="inlineStr">
        <is>
          <t>Iowa State</t>
        </is>
      </c>
      <c r="B64" t="inlineStr">
        <is>
          <t>Big 12</t>
        </is>
      </c>
      <c r="C64" t="n">
        <v>50</v>
      </c>
      <c r="D64" t="n">
        <v>0.3</v>
      </c>
      <c r="E64" t="n">
        <v>0</v>
      </c>
      <c r="F64" t="n">
        <v>0.3</v>
      </c>
      <c r="G64" t="n">
        <v>0</v>
      </c>
      <c r="H64" t="n">
        <v>6.1</v>
      </c>
      <c r="I64" t="n">
        <v>5.91</v>
      </c>
      <c r="J64" t="n">
        <v>11.03</v>
      </c>
      <c r="K64" t="inlineStr">
        <is>
          <t>10-3 wins the Big 12</t>
        </is>
      </c>
      <c r="L64" t="n">
        <v>64</v>
      </c>
    </row>
    <row r="65">
      <c r="A65" t="inlineStr">
        <is>
          <t>Ucf</t>
        </is>
      </c>
      <c r="B65" t="inlineStr">
        <is>
          <t>Big 12</t>
        </is>
      </c>
      <c r="C65" t="n">
        <v>56</v>
      </c>
      <c r="D65" t="n">
        <v>0.2</v>
      </c>
      <c r="E65" t="n">
        <v>0</v>
      </c>
      <c r="F65" t="n">
        <v>0.3</v>
      </c>
      <c r="G65" t="n">
        <v>0</v>
      </c>
      <c r="H65" t="n">
        <v>6.03</v>
      </c>
      <c r="I65" t="n">
        <v>5.97</v>
      </c>
      <c r="J65" t="n">
        <v>11.29</v>
      </c>
      <c r="K65" t="inlineStr">
        <is>
          <t>10-3 wins the Big 12</t>
        </is>
      </c>
      <c r="L65" t="n">
        <v>62</v>
      </c>
    </row>
    <row r="66">
      <c r="A66" t="inlineStr">
        <is>
          <t>Air Force</t>
        </is>
      </c>
      <c r="B66" t="inlineStr">
        <is>
          <t>Mountain West</t>
        </is>
      </c>
      <c r="C66" t="n">
        <v>87</v>
      </c>
      <c r="D66" t="n">
        <v>0.2</v>
      </c>
      <c r="E66" t="n">
        <v>0</v>
      </c>
      <c r="F66" t="n">
        <v>5</v>
      </c>
      <c r="G66" t="n">
        <v>0</v>
      </c>
      <c r="H66" t="n">
        <v>7.86</v>
      </c>
      <c r="I66" t="n">
        <v>4.28</v>
      </c>
      <c r="J66" t="n">
        <v>12</v>
      </c>
      <c r="K66" t="inlineStr">
        <is>
          <t>12-1 wins the Mountain West</t>
        </is>
      </c>
      <c r="L66" t="n">
        <v>78</v>
      </c>
    </row>
    <row r="67">
      <c r="A67" t="inlineStr">
        <is>
          <t>Nc State</t>
        </is>
      </c>
      <c r="B67" t="inlineStr">
        <is>
          <t>ACC</t>
        </is>
      </c>
      <c r="C67" t="n">
        <v>60</v>
      </c>
      <c r="D67" t="n">
        <v>0.1</v>
      </c>
      <c r="E67" t="n">
        <v>0</v>
      </c>
      <c r="F67" t="n">
        <v>0.2</v>
      </c>
      <c r="G67" t="n">
        <v>0</v>
      </c>
      <c r="H67" t="n">
        <v>6.27</v>
      </c>
      <c r="I67" t="n">
        <v>5.74</v>
      </c>
      <c r="J67" t="n">
        <v>11.6</v>
      </c>
      <c r="K67" t="inlineStr">
        <is>
          <t>10-3 wins the ACC</t>
        </is>
      </c>
      <c r="L67" t="n">
        <v>67</v>
      </c>
    </row>
    <row r="68">
      <c r="A68" t="inlineStr">
        <is>
          <t>South Florida</t>
        </is>
      </c>
      <c r="B68" t="inlineStr">
        <is>
          <t>American Athletic</t>
        </is>
      </c>
      <c r="C68" t="n">
        <v>86</v>
      </c>
      <c r="D68" t="n">
        <v>0.1</v>
      </c>
      <c r="E68" t="n">
        <v>0</v>
      </c>
      <c r="F68" t="n">
        <v>2.8</v>
      </c>
      <c r="G68" t="n">
        <v>0</v>
      </c>
      <c r="H68" t="n">
        <v>7.89</v>
      </c>
      <c r="I68" t="n">
        <v>4.17</v>
      </c>
      <c r="J68" t="n">
        <v>12</v>
      </c>
      <c r="K68" t="inlineStr">
        <is>
          <t>12-1 wins the American Athletic</t>
        </is>
      </c>
      <c r="L68" t="n">
        <v>69</v>
      </c>
    </row>
    <row r="69">
      <c r="A69" t="inlineStr">
        <is>
          <t>Tcu</t>
        </is>
      </c>
      <c r="B69" t="inlineStr">
        <is>
          <t>Big 12</t>
        </is>
      </c>
      <c r="C69" t="n">
        <v>46</v>
      </c>
      <c r="D69" t="n">
        <v>0.1</v>
      </c>
      <c r="E69" t="n">
        <v>0</v>
      </c>
      <c r="F69" t="n">
        <v>0.1</v>
      </c>
      <c r="G69" t="n">
        <v>0</v>
      </c>
      <c r="H69" t="n">
        <v>5.03</v>
      </c>
      <c r="I69" t="n">
        <v>6.97</v>
      </c>
      <c r="J69" t="n">
        <v>11.25</v>
      </c>
      <c r="K69" t="inlineStr">
        <is>
          <t>10-3 wins the Big 12</t>
        </is>
      </c>
      <c r="L69" t="n">
        <v>50</v>
      </c>
    </row>
    <row r="70">
      <c r="A70" t="inlineStr">
        <is>
          <t>Tulane</t>
        </is>
      </c>
      <c r="B70" t="inlineStr">
        <is>
          <t>American Athletic</t>
        </is>
      </c>
      <c r="C70" t="n">
        <v>75</v>
      </c>
      <c r="D70" t="n">
        <v>0.1</v>
      </c>
      <c r="E70" t="n">
        <v>0</v>
      </c>
      <c r="F70" t="n">
        <v>9.199999999999999</v>
      </c>
      <c r="G70" t="n">
        <v>0</v>
      </c>
      <c r="H70" t="n">
        <v>6.75</v>
      </c>
      <c r="I70" t="n">
        <v>5.45</v>
      </c>
      <c r="J70" t="n">
        <v>12</v>
      </c>
      <c r="K70" t="inlineStr">
        <is>
          <t>11-2 wins the American Athletic</t>
        </is>
      </c>
      <c r="L70" t="n">
        <v>75</v>
      </c>
    </row>
    <row r="71">
      <c r="A71" t="inlineStr">
        <is>
          <t>Unlv</t>
        </is>
      </c>
      <c r="B71" t="inlineStr">
        <is>
          <t>Mountain West</t>
        </is>
      </c>
      <c r="C71" t="n">
        <v>79</v>
      </c>
      <c r="D71" t="n">
        <v>0.1</v>
      </c>
      <c r="E71" t="n">
        <v>0</v>
      </c>
      <c r="F71" t="n">
        <v>11.2</v>
      </c>
      <c r="G71" t="n">
        <v>0</v>
      </c>
      <c r="H71" t="n">
        <v>7.29</v>
      </c>
      <c r="I71" t="n">
        <v>5</v>
      </c>
      <c r="J71" t="n">
        <v>12</v>
      </c>
      <c r="K71" t="inlineStr">
        <is>
          <t>11-2 wins the Mountain West</t>
        </is>
      </c>
      <c r="L71" t="n">
        <v>73</v>
      </c>
    </row>
    <row r="72">
      <c r="A72" t="inlineStr">
        <is>
          <t>Minnesota</t>
        </is>
      </c>
      <c r="B72" t="inlineStr">
        <is>
          <t>Big Ten</t>
        </is>
      </c>
      <c r="C72" t="n">
        <v>57</v>
      </c>
      <c r="D72" t="n">
        <v>0.1</v>
      </c>
      <c r="E72" t="n">
        <v>0</v>
      </c>
      <c r="F72" t="n">
        <v>0.1</v>
      </c>
      <c r="G72" t="n">
        <v>0</v>
      </c>
      <c r="H72" t="n">
        <v>6.12</v>
      </c>
      <c r="I72" t="n">
        <v>5.89</v>
      </c>
      <c r="J72" t="n">
        <v>9.4</v>
      </c>
      <c r="K72" t="inlineStr">
        <is>
          <t>11-2 at-large</t>
        </is>
      </c>
      <c r="L72" t="n">
        <v>30</v>
      </c>
    </row>
    <row r="73">
      <c r="A73" t="inlineStr">
        <is>
          <t>Western Michigan</t>
        </is>
      </c>
      <c r="B73" t="inlineStr">
        <is>
          <t>Mid-American</t>
        </is>
      </c>
      <c r="C73" t="n">
        <v>84</v>
      </c>
      <c r="D73" t="n">
        <v>0.1</v>
      </c>
      <c r="E73" t="n">
        <v>0</v>
      </c>
      <c r="F73" t="n">
        <v>30.1</v>
      </c>
      <c r="G73" t="n">
        <v>0</v>
      </c>
      <c r="H73" t="n">
        <v>8.300000000000001</v>
      </c>
      <c r="I73" t="n">
        <v>4.29</v>
      </c>
      <c r="J73" t="n">
        <v>12</v>
      </c>
      <c r="K73" t="inlineStr">
        <is>
          <t>11-2 wins the Mid-American</t>
        </is>
      </c>
      <c r="L73" t="n">
        <v>90</v>
      </c>
    </row>
    <row r="74">
      <c r="A74" t="inlineStr">
        <is>
          <t>East Carolina</t>
        </is>
      </c>
      <c r="B74" t="inlineStr">
        <is>
          <t>American Athletic</t>
        </is>
      </c>
      <c r="C74" t="n">
        <v>88</v>
      </c>
      <c r="D74" t="n">
        <v>0.1</v>
      </c>
      <c r="E74" t="n">
        <v>0</v>
      </c>
      <c r="F74" t="n">
        <v>5.7</v>
      </c>
      <c r="G74" t="n">
        <v>0</v>
      </c>
      <c r="H74" t="n">
        <v>6.64</v>
      </c>
      <c r="I74" t="n">
        <v>5.49</v>
      </c>
      <c r="J74" t="n">
        <v>12</v>
      </c>
      <c r="K74" t="inlineStr">
        <is>
          <t>11-2 wins the American Athletic</t>
        </is>
      </c>
      <c r="L74" t="n">
        <v>78</v>
      </c>
    </row>
    <row r="75">
      <c r="A75" t="inlineStr">
        <is>
          <t>Penn State</t>
        </is>
      </c>
      <c r="B75" t="inlineStr">
        <is>
          <t>Big Ten</t>
        </is>
      </c>
      <c r="C75" t="n">
        <v>27</v>
      </c>
      <c r="D75" t="n">
        <v>0.1</v>
      </c>
      <c r="E75" t="n">
        <v>0</v>
      </c>
      <c r="F75" t="n">
        <v>0.1</v>
      </c>
      <c r="G75" t="n">
        <v>0</v>
      </c>
      <c r="H75" t="n">
        <v>7.85</v>
      </c>
      <c r="I75" t="n">
        <v>4.16</v>
      </c>
      <c r="J75" t="n">
        <v>9.859999999999999</v>
      </c>
      <c r="K75" t="inlineStr">
        <is>
          <t>11-2 wins the Big Ten</t>
        </is>
      </c>
      <c r="L75" t="n">
        <v>100</v>
      </c>
    </row>
    <row r="76">
      <c r="A76" t="inlineStr">
        <is>
          <t>Troy</t>
        </is>
      </c>
      <c r="B76" t="inlineStr">
        <is>
          <t>Sun Belt</t>
        </is>
      </c>
      <c r="C76" t="n">
        <v>92</v>
      </c>
      <c r="D76" t="n">
        <v>0.1</v>
      </c>
      <c r="E76" t="n">
        <v>0</v>
      </c>
      <c r="F76" t="n">
        <v>5.4</v>
      </c>
      <c r="G76" t="n">
        <v>0</v>
      </c>
      <c r="H76" t="n">
        <v>6.57</v>
      </c>
      <c r="I76" t="n">
        <v>5.57</v>
      </c>
      <c r="J76" t="n">
        <v>12</v>
      </c>
      <c r="K76" t="inlineStr">
        <is>
          <t>11-2 wins the Sun Belt</t>
        </is>
      </c>
      <c r="L76" t="n">
        <v>67</v>
      </c>
    </row>
    <row r="77">
      <c r="A77" t="inlineStr">
        <is>
          <t>App State</t>
        </is>
      </c>
      <c r="B77" t="inlineStr">
        <is>
          <t>Sun Belt</t>
        </is>
      </c>
      <c r="C77" t="n">
        <v>105</v>
      </c>
      <c r="D77" t="n">
        <v>0.1</v>
      </c>
      <c r="E77" t="n">
        <v>0</v>
      </c>
      <c r="F77" t="n">
        <v>1.8</v>
      </c>
      <c r="G77" t="n">
        <v>0</v>
      </c>
      <c r="H77" t="n">
        <v>6.89</v>
      </c>
      <c r="I77" t="n">
        <v>5.16</v>
      </c>
      <c r="J77" t="n">
        <v>12</v>
      </c>
      <c r="K77" t="inlineStr">
        <is>
          <t>12-1 wins the Sun Belt</t>
        </is>
      </c>
      <c r="L77" t="n">
        <v>40</v>
      </c>
    </row>
    <row r="78">
      <c r="A78" t="inlineStr">
        <is>
          <t>Louisiana Tech</t>
        </is>
      </c>
      <c r="B78" t="inlineStr">
        <is>
          <t>Sun Belt</t>
        </is>
      </c>
      <c r="C78" t="n">
        <v>95</v>
      </c>
      <c r="D78" t="n">
        <v>0</v>
      </c>
      <c r="E78" t="n">
        <v>0</v>
      </c>
      <c r="F78" t="n">
        <v>4.7</v>
      </c>
      <c r="G78" t="n">
        <v>0</v>
      </c>
      <c r="H78" t="n">
        <v>6.67</v>
      </c>
      <c r="I78" t="n">
        <v>5.47</v>
      </c>
      <c r="J78" t="n">
        <v>12</v>
      </c>
      <c r="K78" t="inlineStr">
        <is>
          <t>11-2 wins the Sun Belt</t>
        </is>
      </c>
      <c r="L78" t="n">
        <v>75</v>
      </c>
    </row>
    <row r="79">
      <c r="A79" t="inlineStr">
        <is>
          <t>Georgia Tech</t>
        </is>
      </c>
      <c r="B79" t="inlineStr">
        <is>
          <t>ACC</t>
        </is>
      </c>
      <c r="C79" t="n">
        <v>62</v>
      </c>
      <c r="D79" t="n">
        <v>0</v>
      </c>
      <c r="E79" t="n">
        <v>0</v>
      </c>
      <c r="F79" t="n">
        <v>0.1</v>
      </c>
      <c r="G79" t="n">
        <v>0</v>
      </c>
      <c r="H79" t="n">
        <v>3.73</v>
      </c>
      <c r="I79" t="n">
        <v>8.27</v>
      </c>
      <c r="J79" t="n">
        <v>11.67</v>
      </c>
      <c r="K79" t="inlineStr">
        <is>
          <t>8-5 wins the ACC</t>
        </is>
      </c>
      <c r="L79" t="n">
        <v>67</v>
      </c>
    </row>
    <row r="80">
      <c r="A80" t="inlineStr">
        <is>
          <t>Cincinnati</t>
        </is>
      </c>
      <c r="B80" t="inlineStr">
        <is>
          <t>Big 12</t>
        </is>
      </c>
      <c r="C80" t="n">
        <v>65</v>
      </c>
      <c r="D80" t="n">
        <v>0</v>
      </c>
      <c r="E80" t="n">
        <v>0</v>
      </c>
      <c r="F80" t="n">
        <v>0</v>
      </c>
      <c r="G80" t="n">
        <v>0</v>
      </c>
      <c r="H80" t="n">
        <v>6.04</v>
      </c>
      <c r="I80" t="n">
        <v>5.96</v>
      </c>
      <c r="J80" t="n">
        <v>11</v>
      </c>
      <c r="K80" t="inlineStr">
        <is>
          <t>12-1 wins the Big 12</t>
        </is>
      </c>
      <c r="L80" t="n">
        <v>67</v>
      </c>
    </row>
    <row r="81">
      <c r="A81" t="inlineStr">
        <is>
          <t>Texas State</t>
        </is>
      </c>
      <c r="B81" t="inlineStr">
        <is>
          <t>Pac-12</t>
        </is>
      </c>
      <c r="C81" t="n">
        <v>83</v>
      </c>
      <c r="D81" t="n">
        <v>0</v>
      </c>
      <c r="E81" t="n">
        <v>0</v>
      </c>
      <c r="F81" t="n">
        <v>2</v>
      </c>
      <c r="G81" t="n">
        <v>0</v>
      </c>
      <c r="H81" t="n">
        <v>4.95</v>
      </c>
      <c r="I81" t="n">
        <v>6.12</v>
      </c>
      <c r="J81" t="n">
        <v>12</v>
      </c>
      <c r="K81" t="inlineStr">
        <is>
          <t>9-3 wins the Pac-12</t>
        </is>
      </c>
      <c r="L81" t="n">
        <v>100</v>
      </c>
    </row>
    <row r="82">
      <c r="A82" t="inlineStr">
        <is>
          <t>Tulsa</t>
        </is>
      </c>
      <c r="B82" t="inlineStr">
        <is>
          <t>American Athletic</t>
        </is>
      </c>
      <c r="C82" t="n">
        <v>94</v>
      </c>
      <c r="D82" t="n">
        <v>0</v>
      </c>
      <c r="E82" t="n">
        <v>0</v>
      </c>
      <c r="F82" t="n">
        <v>0.9</v>
      </c>
      <c r="G82" t="n">
        <v>0</v>
      </c>
      <c r="H82" t="n">
        <v>6.56</v>
      </c>
      <c r="I82" t="n">
        <v>5.47</v>
      </c>
      <c r="J82" t="n">
        <v>12</v>
      </c>
      <c r="K82" t="inlineStr">
        <is>
          <t>11-2 wins the American Athletic</t>
        </is>
      </c>
      <c r="L82" t="n">
        <v>67</v>
      </c>
    </row>
    <row r="83">
      <c r="A83" t="inlineStr">
        <is>
          <t>Washington</t>
        </is>
      </c>
      <c r="B83" t="inlineStr">
        <is>
          <t>Big Ten</t>
        </is>
      </c>
      <c r="C83" t="n">
        <v>55</v>
      </c>
      <c r="D83" t="n">
        <v>0</v>
      </c>
      <c r="E83" t="n">
        <v>0</v>
      </c>
      <c r="F83" t="n">
        <v>0</v>
      </c>
      <c r="G83" t="n">
        <v>0</v>
      </c>
      <c r="H83" t="n">
        <v>5.21</v>
      </c>
      <c r="I83" t="n">
        <v>6.79</v>
      </c>
      <c r="J83" t="n">
        <v>10</v>
      </c>
      <c r="K83" t="inlineStr">
        <is>
          <t>10-2 at-large</t>
        </is>
      </c>
      <c r="L83" t="n">
        <v>100</v>
      </c>
    </row>
    <row r="84">
      <c r="A84" t="inlineStr">
        <is>
          <t>Colorado</t>
        </is>
      </c>
      <c r="B84" t="inlineStr">
        <is>
          <t>Big 12</t>
        </is>
      </c>
      <c r="C84" t="n">
        <v>59</v>
      </c>
      <c r="D84" t="n">
        <v>0</v>
      </c>
      <c r="E84" t="n">
        <v>0</v>
      </c>
      <c r="F84" t="n">
        <v>0</v>
      </c>
      <c r="G84" t="n">
        <v>0</v>
      </c>
      <c r="H84" t="n">
        <v>4.86</v>
      </c>
      <c r="I84" t="n">
        <v>7.14</v>
      </c>
      <c r="J84" t="n">
        <v>12</v>
      </c>
      <c r="K84" t="inlineStr">
        <is>
          <t>10-3 wins the Big 12</t>
        </is>
      </c>
      <c r="L84" t="n">
        <v>100</v>
      </c>
    </row>
    <row r="85">
      <c r="A85" t="inlineStr">
        <is>
          <t>Arkansas</t>
        </is>
      </c>
      <c r="B85" t="inlineStr">
        <is>
          <t>SEC</t>
        </is>
      </c>
      <c r="C85" t="n">
        <v>61</v>
      </c>
      <c r="D85" t="n">
        <v>0</v>
      </c>
      <c r="E85" t="n">
        <v>0</v>
      </c>
      <c r="F85" t="n">
        <v>0</v>
      </c>
      <c r="G85" t="n">
        <v>0</v>
      </c>
      <c r="H85" t="n">
        <v>3.45</v>
      </c>
      <c r="I85" t="n">
        <v>8.550000000000001</v>
      </c>
      <c r="J85" t="n">
        <v>8</v>
      </c>
      <c r="K85" t="inlineStr">
        <is>
          <t>9-3 at-large</t>
        </is>
      </c>
      <c r="L85" t="n">
        <v>100</v>
      </c>
    </row>
    <row r="86">
      <c r="A86" t="inlineStr">
        <is>
          <t>Arizona State</t>
        </is>
      </c>
      <c r="B86" t="inlineStr">
        <is>
          <t>Big 12</t>
        </is>
      </c>
      <c r="C86" t="n">
        <v>67</v>
      </c>
      <c r="D86" t="n">
        <v>0</v>
      </c>
      <c r="E86" t="n">
        <v>0</v>
      </c>
      <c r="F86" t="n">
        <v>0</v>
      </c>
      <c r="G86" t="n">
        <v>0</v>
      </c>
      <c r="H86" t="n">
        <v>4.91</v>
      </c>
      <c r="I86" t="n">
        <v>7.09</v>
      </c>
      <c r="J86" t="n">
        <v>11</v>
      </c>
      <c r="K86" t="inlineStr">
        <is>
          <t>10-3 wins the Big 12</t>
        </is>
      </c>
      <c r="L86" t="n">
        <v>100</v>
      </c>
    </row>
    <row r="87">
      <c r="A87" t="inlineStr">
        <is>
          <t>California</t>
        </is>
      </c>
      <c r="B87" t="inlineStr">
        <is>
          <t>ACC</t>
        </is>
      </c>
      <c r="C87" t="n">
        <v>80</v>
      </c>
      <c r="D87" t="n">
        <v>0</v>
      </c>
      <c r="E87" t="n">
        <v>0</v>
      </c>
      <c r="F87" t="n">
        <v>0</v>
      </c>
      <c r="G87" t="n">
        <v>0</v>
      </c>
      <c r="H87" t="n">
        <v>4.42</v>
      </c>
      <c r="I87" t="n">
        <v>7.58</v>
      </c>
      <c r="J87" t="n">
        <v>12</v>
      </c>
      <c r="K87" t="inlineStr">
        <is>
          <t>9-4 wins the ACC</t>
        </is>
      </c>
      <c r="L87" t="n">
        <v>100</v>
      </c>
    </row>
    <row r="88">
      <c r="A88" t="inlineStr">
        <is>
          <t>Army</t>
        </is>
      </c>
      <c r="B88" t="inlineStr">
        <is>
          <t>American Athletic</t>
        </is>
      </c>
      <c r="C88" t="n">
        <v>85</v>
      </c>
      <c r="D88" t="n">
        <v>0</v>
      </c>
      <c r="E88" t="n">
        <v>0</v>
      </c>
      <c r="F88" t="n">
        <v>3.9</v>
      </c>
      <c r="G88" t="n">
        <v>0</v>
      </c>
      <c r="H88" t="n">
        <v>6.22</v>
      </c>
      <c r="I88" t="n">
        <v>5.88</v>
      </c>
      <c r="J88" t="n">
        <v>12</v>
      </c>
      <c r="K88" t="inlineStr">
        <is>
          <t>11-2 wins the American Athletic</t>
        </is>
      </c>
      <c r="L88" t="n">
        <v>100</v>
      </c>
    </row>
    <row r="89">
      <c r="A89" t="inlineStr">
        <is>
          <t>San Diego State</t>
        </is>
      </c>
      <c r="B89" t="inlineStr">
        <is>
          <t>Pac-12</t>
        </is>
      </c>
      <c r="C89" t="n">
        <v>89</v>
      </c>
      <c r="D89" t="n">
        <v>0</v>
      </c>
      <c r="E89" t="n">
        <v>0</v>
      </c>
      <c r="F89" t="n">
        <v>3.6</v>
      </c>
      <c r="G89" t="n">
        <v>0</v>
      </c>
      <c r="H89" t="n">
        <v>4.72</v>
      </c>
      <c r="I89" t="n">
        <v>6.43</v>
      </c>
      <c r="J89" t="n">
        <v>12</v>
      </c>
      <c r="K89" t="inlineStr">
        <is>
          <t>8-4 wins the Pac-12</t>
        </is>
      </c>
      <c r="L89" t="n">
        <v>100</v>
      </c>
    </row>
    <row r="90">
      <c r="A90" t="inlineStr">
        <is>
          <t>Fiu</t>
        </is>
      </c>
      <c r="B90" t="inlineStr">
        <is>
          <t>Conference USA</t>
        </is>
      </c>
      <c r="C90" t="n">
        <v>97</v>
      </c>
      <c r="D90" t="n">
        <v>0</v>
      </c>
      <c r="E90" t="n">
        <v>0</v>
      </c>
      <c r="F90" t="n">
        <v>11.2</v>
      </c>
      <c r="G90" t="n">
        <v>0</v>
      </c>
      <c r="H90" t="n">
        <v>6.71</v>
      </c>
      <c r="I90" t="n">
        <v>5.56</v>
      </c>
      <c r="J90" t="n">
        <v>12</v>
      </c>
      <c r="K90" t="inlineStr">
        <is>
          <t>11-2 wins the Conference USA</t>
        </is>
      </c>
      <c r="L90" t="n">
        <v>100</v>
      </c>
    </row>
    <row r="91">
      <c r="A91" t="inlineStr">
        <is>
          <t>Ohio</t>
        </is>
      </c>
      <c r="B91" t="inlineStr">
        <is>
          <t>Mid-American</t>
        </is>
      </c>
      <c r="C91" t="n">
        <v>103</v>
      </c>
      <c r="D91" t="n">
        <v>0</v>
      </c>
      <c r="E91" t="n">
        <v>0</v>
      </c>
      <c r="F91" t="n">
        <v>12</v>
      </c>
      <c r="G91" t="n">
        <v>0</v>
      </c>
      <c r="H91" t="n">
        <v>7.55</v>
      </c>
      <c r="I91" t="n">
        <v>4.76</v>
      </c>
      <c r="J91" t="n">
        <v>12</v>
      </c>
      <c r="K91" t="inlineStr">
        <is>
          <t>11-2 wins the Mid-American</t>
        </is>
      </c>
      <c r="L91" t="n">
        <v>100</v>
      </c>
    </row>
    <row r="92">
      <c r="A92" t="inlineStr">
        <is>
          <t>Florida Atlantic</t>
        </is>
      </c>
      <c r="B92" t="inlineStr">
        <is>
          <t>American Athletic</t>
        </is>
      </c>
      <c r="C92" t="n">
        <v>104</v>
      </c>
      <c r="D92" t="n">
        <v>0</v>
      </c>
      <c r="E92" t="n">
        <v>0</v>
      </c>
      <c r="F92" t="n">
        <v>1.4</v>
      </c>
      <c r="G92" t="n">
        <v>0</v>
      </c>
      <c r="H92" t="n">
        <v>6.78</v>
      </c>
      <c r="I92" t="n">
        <v>5.26</v>
      </c>
      <c r="J92" t="n">
        <v>12</v>
      </c>
      <c r="K92" t="inlineStr">
        <is>
          <t>12-1 wins the American Athletic</t>
        </is>
      </c>
      <c r="L92" t="n">
        <v>100</v>
      </c>
    </row>
    <row r="93">
      <c r="A93" t="inlineStr">
        <is>
          <t>Marshall</t>
        </is>
      </c>
      <c r="B93" t="inlineStr">
        <is>
          <t>Sun Belt</t>
        </is>
      </c>
      <c r="C93" t="n">
        <v>120</v>
      </c>
      <c r="D93" t="n">
        <v>0</v>
      </c>
      <c r="E93" t="n">
        <v>0</v>
      </c>
      <c r="F93" t="n">
        <v>0.2</v>
      </c>
      <c r="G93" t="n">
        <v>0</v>
      </c>
      <c r="H93" t="n">
        <v>6.2</v>
      </c>
      <c r="I93" t="n">
        <v>5.82</v>
      </c>
      <c r="J93" t="n">
        <v>12</v>
      </c>
      <c r="K93" t="inlineStr">
        <is>
          <t>11-2 wins the Sun Belt</t>
        </is>
      </c>
      <c r="L93" t="n">
        <v>100</v>
      </c>
    </row>
    <row r="94">
      <c r="A94" t="inlineStr">
        <is>
          <t>Illinois</t>
        </is>
      </c>
      <c r="B94" t="inlineStr">
        <is>
          <t>Big Ten</t>
        </is>
      </c>
      <c r="C94" t="n">
        <v>54</v>
      </c>
      <c r="D94" t="n">
        <v>0</v>
      </c>
      <c r="E94" t="n">
        <v>0</v>
      </c>
      <c r="F94" t="n">
        <v>0</v>
      </c>
      <c r="G94" t="n">
        <v>0</v>
      </c>
      <c r="H94" t="n">
        <v>4.48</v>
      </c>
      <c r="I94" t="n">
        <v>7.52</v>
      </c>
    </row>
    <row r="95">
      <c r="A95" t="inlineStr">
        <is>
          <t>Michigan State</t>
        </is>
      </c>
      <c r="B95" t="inlineStr">
        <is>
          <t>Big Ten</t>
        </is>
      </c>
      <c r="C95" t="n">
        <v>58</v>
      </c>
      <c r="D95" t="n">
        <v>0</v>
      </c>
      <c r="E95" t="n">
        <v>0</v>
      </c>
      <c r="F95" t="n">
        <v>0</v>
      </c>
      <c r="G95" t="n">
        <v>0</v>
      </c>
      <c r="H95" t="n">
        <v>4.75</v>
      </c>
      <c r="I95" t="n">
        <v>7.25</v>
      </c>
    </row>
    <row r="96">
      <c r="A96" t="inlineStr">
        <is>
          <t>West Virginia</t>
        </is>
      </c>
      <c r="B96" t="inlineStr">
        <is>
          <t>Big 12</t>
        </is>
      </c>
      <c r="C96" t="n">
        <v>63</v>
      </c>
      <c r="D96" t="n">
        <v>0</v>
      </c>
      <c r="E96" t="n">
        <v>0</v>
      </c>
      <c r="F96" t="n">
        <v>0</v>
      </c>
      <c r="G96" t="n">
        <v>0</v>
      </c>
      <c r="H96" t="n">
        <v>5.23</v>
      </c>
      <c r="I96" t="n">
        <v>6.77</v>
      </c>
    </row>
    <row r="97">
      <c r="A97" t="inlineStr">
        <is>
          <t>Purdue</t>
        </is>
      </c>
      <c r="B97" t="inlineStr">
        <is>
          <t>Big Ten</t>
        </is>
      </c>
      <c r="C97" t="n">
        <v>64</v>
      </c>
      <c r="D97" t="n">
        <v>0</v>
      </c>
      <c r="E97" t="n">
        <v>0</v>
      </c>
      <c r="F97" t="n">
        <v>0</v>
      </c>
      <c r="G97" t="n">
        <v>0</v>
      </c>
      <c r="H97" t="n">
        <v>4.39</v>
      </c>
      <c r="I97" t="n">
        <v>7.61</v>
      </c>
    </row>
    <row r="98">
      <c r="A98" t="inlineStr">
        <is>
          <t>Syracuse</t>
        </is>
      </c>
      <c r="B98" t="inlineStr">
        <is>
          <t>ACC</t>
        </is>
      </c>
      <c r="C98" t="n">
        <v>68</v>
      </c>
      <c r="D98" t="n">
        <v>0</v>
      </c>
      <c r="E98" t="n">
        <v>0</v>
      </c>
      <c r="F98" t="n">
        <v>0</v>
      </c>
      <c r="G98" t="n">
        <v>0</v>
      </c>
      <c r="H98" t="n">
        <v>4.54</v>
      </c>
      <c r="I98" t="n">
        <v>7.46</v>
      </c>
    </row>
    <row r="99">
      <c r="A99" t="inlineStr">
        <is>
          <t>Maryland</t>
        </is>
      </c>
      <c r="B99" t="inlineStr">
        <is>
          <t>Big Ten</t>
        </is>
      </c>
      <c r="C99" t="n">
        <v>77</v>
      </c>
      <c r="D99" t="n">
        <v>0</v>
      </c>
      <c r="E99" t="n">
        <v>0</v>
      </c>
      <c r="F99" t="n">
        <v>0</v>
      </c>
      <c r="G99" t="n">
        <v>0</v>
      </c>
      <c r="H99" t="n">
        <v>3.95</v>
      </c>
      <c r="I99" t="n">
        <v>8.050000000000001</v>
      </c>
    </row>
    <row r="100">
      <c r="A100" t="inlineStr">
        <is>
          <t>Boston College</t>
        </is>
      </c>
      <c r="B100" t="inlineStr">
        <is>
          <t>ACC</t>
        </is>
      </c>
      <c r="C100" t="n">
        <v>78</v>
      </c>
      <c r="D100" t="n">
        <v>0</v>
      </c>
      <c r="E100" t="n">
        <v>0</v>
      </c>
      <c r="F100" t="n">
        <v>0</v>
      </c>
      <c r="G100" t="n">
        <v>0</v>
      </c>
      <c r="H100" t="n">
        <v>3.72</v>
      </c>
      <c r="I100" t="n">
        <v>8.279999999999999</v>
      </c>
    </row>
    <row r="101">
      <c r="A101" t="inlineStr">
        <is>
          <t>Utah State</t>
        </is>
      </c>
      <c r="B101" t="inlineStr">
        <is>
          <t>Pac-12</t>
        </is>
      </c>
      <c r="C101" t="n">
        <v>81</v>
      </c>
      <c r="D101" t="n">
        <v>0</v>
      </c>
      <c r="E101" t="n">
        <v>0</v>
      </c>
      <c r="F101" t="n">
        <v>2.7</v>
      </c>
      <c r="G101" t="n">
        <v>0</v>
      </c>
      <c r="H101" t="n">
        <v>4.25</v>
      </c>
      <c r="I101" t="n">
        <v>6.86</v>
      </c>
    </row>
    <row r="102">
      <c r="A102" t="inlineStr">
        <is>
          <t>Rutgers</t>
        </is>
      </c>
      <c r="B102" t="inlineStr">
        <is>
          <t>Big Ten</t>
        </is>
      </c>
      <c r="C102" t="n">
        <v>82</v>
      </c>
      <c r="D102" t="n">
        <v>0</v>
      </c>
      <c r="E102" t="n">
        <v>0</v>
      </c>
      <c r="F102" t="n">
        <v>0</v>
      </c>
      <c r="G102" t="n">
        <v>0</v>
      </c>
      <c r="H102" t="n">
        <v>2.59</v>
      </c>
      <c r="I102" t="n">
        <v>9.41</v>
      </c>
    </row>
    <row r="103">
      <c r="A103" t="inlineStr">
        <is>
          <t>Navy</t>
        </is>
      </c>
      <c r="B103" t="inlineStr">
        <is>
          <t>American Athletic</t>
        </is>
      </c>
      <c r="C103" t="n">
        <v>91</v>
      </c>
      <c r="D103" t="n">
        <v>0</v>
      </c>
      <c r="E103" t="n">
        <v>0</v>
      </c>
      <c r="F103" t="n">
        <v>0.8</v>
      </c>
      <c r="G103" t="n">
        <v>0</v>
      </c>
      <c r="H103" t="n">
        <v>4.55</v>
      </c>
      <c r="I103" t="n">
        <v>7.47</v>
      </c>
    </row>
    <row r="104">
      <c r="A104" t="inlineStr">
        <is>
          <t>Temple</t>
        </is>
      </c>
      <c r="B104" t="inlineStr">
        <is>
          <t>American Athletic</t>
        </is>
      </c>
      <c r="C104" t="n">
        <v>93</v>
      </c>
      <c r="D104" t="n">
        <v>0</v>
      </c>
      <c r="E104" t="n">
        <v>0</v>
      </c>
      <c r="F104" t="n">
        <v>2.2</v>
      </c>
      <c r="G104" t="n">
        <v>0</v>
      </c>
      <c r="H104" t="n">
        <v>5.92</v>
      </c>
      <c r="I104" t="n">
        <v>6.13</v>
      </c>
    </row>
    <row r="105">
      <c r="A105" t="inlineStr">
        <is>
          <t>Washington State</t>
        </is>
      </c>
      <c r="B105" t="inlineStr">
        <is>
          <t>Pac-12</t>
        </is>
      </c>
      <c r="C105" t="n">
        <v>96</v>
      </c>
      <c r="D105" t="n">
        <v>0</v>
      </c>
      <c r="E105" t="n">
        <v>0</v>
      </c>
      <c r="F105" t="n">
        <v>0.4</v>
      </c>
      <c r="G105" t="n">
        <v>0</v>
      </c>
      <c r="H105" t="n">
        <v>3.24</v>
      </c>
      <c r="I105" t="n">
        <v>7.78</v>
      </c>
    </row>
    <row r="106">
      <c r="A106" t="inlineStr">
        <is>
          <t>Nevada</t>
        </is>
      </c>
      <c r="B106" t="inlineStr">
        <is>
          <t>Mountain West</t>
        </is>
      </c>
      <c r="C106" t="n">
        <v>98</v>
      </c>
      <c r="D106" t="n">
        <v>0</v>
      </c>
      <c r="E106" t="n">
        <v>0</v>
      </c>
      <c r="F106" t="n">
        <v>1.3</v>
      </c>
      <c r="G106" t="n">
        <v>0</v>
      </c>
      <c r="H106" t="n">
        <v>4.64</v>
      </c>
      <c r="I106" t="n">
        <v>7.4</v>
      </c>
    </row>
    <row r="107">
      <c r="A107" t="inlineStr">
        <is>
          <t>Georgia Southern</t>
        </is>
      </c>
      <c r="B107" t="inlineStr">
        <is>
          <t>Sun Belt</t>
        </is>
      </c>
      <c r="C107" t="n">
        <v>99</v>
      </c>
      <c r="D107" t="n">
        <v>0</v>
      </c>
      <c r="E107" t="n">
        <v>0</v>
      </c>
      <c r="F107" t="n">
        <v>2.8</v>
      </c>
      <c r="G107" t="n">
        <v>0</v>
      </c>
      <c r="H107" t="n">
        <v>5.32</v>
      </c>
      <c r="I107" t="n">
        <v>6.77</v>
      </c>
    </row>
    <row r="108">
      <c r="A108" t="inlineStr">
        <is>
          <t>Connecticut</t>
        </is>
      </c>
      <c r="B108" t="inlineStr">
        <is>
          <t>FBS Independents</t>
        </is>
      </c>
      <c r="C108" t="n">
        <v>100</v>
      </c>
      <c r="D108" t="n">
        <v>0</v>
      </c>
      <c r="E108" t="n">
        <v>0</v>
      </c>
      <c r="F108" t="n">
        <v>0</v>
      </c>
      <c r="G108" t="n">
        <v>0</v>
      </c>
      <c r="H108" t="n">
        <v>4.98</v>
      </c>
      <c r="I108" t="n">
        <v>7.02</v>
      </c>
    </row>
    <row r="109">
      <c r="A109" t="inlineStr">
        <is>
          <t>Delaware</t>
        </is>
      </c>
      <c r="B109" t="inlineStr">
        <is>
          <t>Conference USA</t>
        </is>
      </c>
      <c r="C109" t="n">
        <v>101</v>
      </c>
      <c r="D109" t="n">
        <v>0</v>
      </c>
      <c r="E109" t="n">
        <v>0</v>
      </c>
      <c r="F109" t="n">
        <v>6</v>
      </c>
      <c r="G109" t="n">
        <v>0</v>
      </c>
      <c r="H109" t="n">
        <v>6.09</v>
      </c>
      <c r="I109" t="n">
        <v>6.05</v>
      </c>
    </row>
    <row r="110">
      <c r="A110" t="inlineStr">
        <is>
          <t>Jacksonville State</t>
        </is>
      </c>
      <c r="B110" t="inlineStr">
        <is>
          <t>Conference USA</t>
        </is>
      </c>
      <c r="C110" t="n">
        <v>102</v>
      </c>
      <c r="D110" t="n">
        <v>0</v>
      </c>
      <c r="E110" t="n">
        <v>0</v>
      </c>
      <c r="F110" t="n">
        <v>10.5</v>
      </c>
      <c r="G110" t="n">
        <v>0</v>
      </c>
      <c r="H110" t="n">
        <v>6.95</v>
      </c>
      <c r="I110" t="n">
        <v>5.34</v>
      </c>
    </row>
    <row r="111">
      <c r="A111" t="inlineStr">
        <is>
          <t>Arkansas State</t>
        </is>
      </c>
      <c r="B111" t="inlineStr">
        <is>
          <t>Sun Belt</t>
        </is>
      </c>
      <c r="C111" t="n">
        <v>106</v>
      </c>
      <c r="D111" t="n">
        <v>0</v>
      </c>
      <c r="E111" t="n">
        <v>0</v>
      </c>
      <c r="F111" t="n">
        <v>0.8</v>
      </c>
      <c r="G111" t="n">
        <v>0</v>
      </c>
      <c r="H111" t="n">
        <v>5.61</v>
      </c>
      <c r="I111" t="n">
        <v>6.42</v>
      </c>
    </row>
    <row r="112">
      <c r="A112" t="inlineStr">
        <is>
          <t>San Jose State</t>
        </is>
      </c>
      <c r="B112" t="inlineStr">
        <is>
          <t>Mountain West</t>
        </is>
      </c>
      <c r="C112" t="n">
        <v>107</v>
      </c>
      <c r="D112" t="n">
        <v>0</v>
      </c>
      <c r="E112" t="n">
        <v>0</v>
      </c>
      <c r="F112" t="n">
        <v>3.4</v>
      </c>
      <c r="G112" t="n">
        <v>0</v>
      </c>
      <c r="H112" t="n">
        <v>6.87</v>
      </c>
      <c r="I112" t="n">
        <v>6.26</v>
      </c>
    </row>
    <row r="113">
      <c r="A113" t="inlineStr">
        <is>
          <t>New Mexico State</t>
        </is>
      </c>
      <c r="B113" t="inlineStr">
        <is>
          <t>Conference USA</t>
        </is>
      </c>
      <c r="C113" t="n">
        <v>108</v>
      </c>
      <c r="D113" t="n">
        <v>0</v>
      </c>
      <c r="E113" t="n">
        <v>0</v>
      </c>
      <c r="F113" t="n">
        <v>7.7</v>
      </c>
      <c r="G113" t="n">
        <v>0</v>
      </c>
      <c r="H113" t="n">
        <v>5.61</v>
      </c>
      <c r="I113" t="n">
        <v>6.6</v>
      </c>
    </row>
    <row r="114">
      <c r="A114" t="inlineStr">
        <is>
          <t>South Alabama</t>
        </is>
      </c>
      <c r="B114" t="inlineStr">
        <is>
          <t>Sun Belt</t>
        </is>
      </c>
      <c r="C114" t="n">
        <v>109</v>
      </c>
      <c r="D114" t="n">
        <v>0</v>
      </c>
      <c r="E114" t="n">
        <v>0</v>
      </c>
      <c r="F114" t="n">
        <v>1.8</v>
      </c>
      <c r="G114" t="n">
        <v>0</v>
      </c>
      <c r="H114" t="n">
        <v>6.23</v>
      </c>
      <c r="I114" t="n">
        <v>5.84</v>
      </c>
    </row>
    <row r="115">
      <c r="A115" t="inlineStr">
        <is>
          <t>Hawaii</t>
        </is>
      </c>
      <c r="B115" t="inlineStr">
        <is>
          <t>Mountain West</t>
        </is>
      </c>
      <c r="C115" t="n">
        <v>110</v>
      </c>
      <c r="D115" t="n">
        <v>0</v>
      </c>
      <c r="E115" t="n">
        <v>0</v>
      </c>
      <c r="F115" t="n">
        <v>0</v>
      </c>
      <c r="G115" t="n">
        <v>0</v>
      </c>
      <c r="H115" t="n">
        <v>4.22</v>
      </c>
      <c r="I115" t="n">
        <v>7.78</v>
      </c>
    </row>
    <row r="116">
      <c r="A116" t="inlineStr">
        <is>
          <t>Kennesaw State</t>
        </is>
      </c>
      <c r="B116" t="inlineStr">
        <is>
          <t>Conference USA</t>
        </is>
      </c>
      <c r="C116" t="n">
        <v>111</v>
      </c>
      <c r="D116" t="n">
        <v>0</v>
      </c>
      <c r="E116" t="n">
        <v>0</v>
      </c>
      <c r="F116" t="n">
        <v>4.5</v>
      </c>
      <c r="G116" t="n">
        <v>0</v>
      </c>
      <c r="H116" t="n">
        <v>5.03</v>
      </c>
      <c r="I116" t="n">
        <v>7.1</v>
      </c>
    </row>
    <row r="117">
      <c r="A117" t="inlineStr">
        <is>
          <t>Old Dominion</t>
        </is>
      </c>
      <c r="B117" t="inlineStr">
        <is>
          <t>Sun Belt</t>
        </is>
      </c>
      <c r="C117" t="n">
        <v>112</v>
      </c>
      <c r="D117" t="n">
        <v>0</v>
      </c>
      <c r="E117" t="n">
        <v>0</v>
      </c>
      <c r="F117" t="n">
        <v>0.1</v>
      </c>
      <c r="G117" t="n">
        <v>0</v>
      </c>
      <c r="H117" t="n">
        <v>4.25</v>
      </c>
      <c r="I117" t="n">
        <v>7.76</v>
      </c>
    </row>
    <row r="118">
      <c r="A118" t="inlineStr">
        <is>
          <t>Rice</t>
        </is>
      </c>
      <c r="B118" t="inlineStr">
        <is>
          <t>American Athletic</t>
        </is>
      </c>
      <c r="C118" t="n">
        <v>113</v>
      </c>
      <c r="D118" t="n">
        <v>0</v>
      </c>
      <c r="E118" t="n">
        <v>0</v>
      </c>
      <c r="F118" t="n">
        <v>0.2</v>
      </c>
      <c r="G118" t="n">
        <v>0</v>
      </c>
      <c r="H118" t="n">
        <v>3.43</v>
      </c>
      <c r="I118" t="n">
        <v>8.57</v>
      </c>
    </row>
    <row r="119">
      <c r="A119" t="inlineStr">
        <is>
          <t>Coastal Carolina</t>
        </is>
      </c>
      <c r="B119" t="inlineStr">
        <is>
          <t>Sun Belt</t>
        </is>
      </c>
      <c r="C119" t="n">
        <v>114</v>
      </c>
      <c r="D119" t="n">
        <v>0</v>
      </c>
      <c r="E119" t="n">
        <v>0</v>
      </c>
      <c r="F119" t="n">
        <v>0.2</v>
      </c>
      <c r="G119" t="n">
        <v>0</v>
      </c>
      <c r="H119" t="n">
        <v>3.73</v>
      </c>
      <c r="I119" t="n">
        <v>8.279999999999999</v>
      </c>
    </row>
    <row r="120">
      <c r="A120" t="inlineStr">
        <is>
          <t>Southern Miss</t>
        </is>
      </c>
      <c r="B120" t="inlineStr">
        <is>
          <t>Sun Belt</t>
        </is>
      </c>
      <c r="C120" t="n">
        <v>115</v>
      </c>
      <c r="D120" t="n">
        <v>0</v>
      </c>
      <c r="E120" t="n">
        <v>0</v>
      </c>
      <c r="F120" t="n">
        <v>0.7</v>
      </c>
      <c r="G120" t="n">
        <v>0</v>
      </c>
      <c r="H120" t="n">
        <v>4.47</v>
      </c>
      <c r="I120" t="n">
        <v>7.56</v>
      </c>
    </row>
    <row r="121">
      <c r="A121" t="inlineStr">
        <is>
          <t>Stanford</t>
        </is>
      </c>
      <c r="B121" t="inlineStr">
        <is>
          <t>ACC</t>
        </is>
      </c>
      <c r="C121" t="n">
        <v>116</v>
      </c>
      <c r="D121" t="n">
        <v>0</v>
      </c>
      <c r="E121" t="n">
        <v>0</v>
      </c>
      <c r="F121" t="n">
        <v>0</v>
      </c>
      <c r="G121" t="n">
        <v>0</v>
      </c>
      <c r="H121" t="n">
        <v>3.81</v>
      </c>
      <c r="I121" t="n">
        <v>8.19</v>
      </c>
    </row>
    <row r="122">
      <c r="A122" t="inlineStr">
        <is>
          <t>Central Michigan</t>
        </is>
      </c>
      <c r="B122" t="inlineStr">
        <is>
          <t>Mid-American</t>
        </is>
      </c>
      <c r="C122" t="n">
        <v>117</v>
      </c>
      <c r="D122" t="n">
        <v>0</v>
      </c>
      <c r="E122" t="n">
        <v>0</v>
      </c>
      <c r="F122" t="n">
        <v>5.4</v>
      </c>
      <c r="G122" t="n">
        <v>0</v>
      </c>
      <c r="H122" t="n">
        <v>6.89</v>
      </c>
      <c r="I122" t="n">
        <v>5.27</v>
      </c>
    </row>
    <row r="123">
      <c r="A123" t="inlineStr">
        <is>
          <t>Miami Oh</t>
        </is>
      </c>
      <c r="B123" t="inlineStr">
        <is>
          <t>Mid-American</t>
        </is>
      </c>
      <c r="C123" t="n">
        <v>118</v>
      </c>
      <c r="D123" t="n">
        <v>0</v>
      </c>
      <c r="E123" t="n">
        <v>0</v>
      </c>
      <c r="F123" t="n">
        <v>1.3</v>
      </c>
      <c r="G123" t="n">
        <v>0</v>
      </c>
      <c r="H123" t="n">
        <v>5.55</v>
      </c>
      <c r="I123" t="n">
        <v>6.49</v>
      </c>
    </row>
    <row r="124">
      <c r="A124" t="inlineStr">
        <is>
          <t>Colorado State</t>
        </is>
      </c>
      <c r="B124" t="inlineStr">
        <is>
          <t>Pac-12</t>
        </is>
      </c>
      <c r="C124" t="n">
        <v>119</v>
      </c>
      <c r="D124" t="n">
        <v>0</v>
      </c>
      <c r="E124" t="n">
        <v>0</v>
      </c>
      <c r="F124" t="n">
        <v>0</v>
      </c>
      <c r="G124" t="n">
        <v>0</v>
      </c>
      <c r="H124" t="n">
        <v>3.45</v>
      </c>
      <c r="I124" t="n">
        <v>7.55</v>
      </c>
    </row>
    <row r="125">
      <c r="A125" t="inlineStr">
        <is>
          <t>Uab</t>
        </is>
      </c>
      <c r="B125" t="inlineStr">
        <is>
          <t>American Athletic</t>
        </is>
      </c>
      <c r="C125" t="n">
        <v>121</v>
      </c>
      <c r="D125" t="n">
        <v>0</v>
      </c>
      <c r="E125" t="n">
        <v>0</v>
      </c>
      <c r="F125" t="n">
        <v>0.5</v>
      </c>
      <c r="G125" t="n">
        <v>0</v>
      </c>
      <c r="H125" t="n">
        <v>5.21</v>
      </c>
      <c r="I125" t="n">
        <v>6.8</v>
      </c>
    </row>
    <row r="126">
      <c r="A126" t="inlineStr">
        <is>
          <t>Buffalo</t>
        </is>
      </c>
      <c r="B126" t="inlineStr">
        <is>
          <t>Mid-American</t>
        </is>
      </c>
      <c r="C126" t="n">
        <v>122</v>
      </c>
      <c r="D126" t="n">
        <v>0</v>
      </c>
      <c r="E126" t="n">
        <v>0</v>
      </c>
      <c r="F126" t="n">
        <v>1.1</v>
      </c>
      <c r="G126" t="n">
        <v>0</v>
      </c>
      <c r="H126" t="n">
        <v>5.6</v>
      </c>
      <c r="I126" t="n">
        <v>6.42</v>
      </c>
    </row>
    <row r="127">
      <c r="A127" t="inlineStr">
        <is>
          <t>Umass</t>
        </is>
      </c>
      <c r="B127" t="inlineStr">
        <is>
          <t>Mid-American</t>
        </is>
      </c>
      <c r="C127" t="n">
        <v>123</v>
      </c>
      <c r="D127" t="n">
        <v>0</v>
      </c>
      <c r="E127" t="n">
        <v>0</v>
      </c>
      <c r="F127" t="n">
        <v>1.5</v>
      </c>
      <c r="G127" t="n">
        <v>0</v>
      </c>
      <c r="H127" t="n">
        <v>7.55</v>
      </c>
      <c r="I127" t="n">
        <v>4.49</v>
      </c>
    </row>
    <row r="128">
      <c r="A128" t="inlineStr">
        <is>
          <t>Sam Houston</t>
        </is>
      </c>
      <c r="B128" t="inlineStr">
        <is>
          <t>Conference USA</t>
        </is>
      </c>
      <c r="C128" t="n">
        <v>124</v>
      </c>
      <c r="D128" t="n">
        <v>0</v>
      </c>
      <c r="E128" t="n">
        <v>0</v>
      </c>
      <c r="F128" t="n">
        <v>1.7</v>
      </c>
      <c r="G128" t="n">
        <v>0</v>
      </c>
      <c r="H128" t="n">
        <v>4.44</v>
      </c>
      <c r="I128" t="n">
        <v>7.61</v>
      </c>
    </row>
    <row r="129">
      <c r="A129" t="inlineStr">
        <is>
          <t>Wyoming</t>
        </is>
      </c>
      <c r="B129" t="inlineStr">
        <is>
          <t>Mountain West</t>
        </is>
      </c>
      <c r="C129" t="n">
        <v>125</v>
      </c>
      <c r="D129" t="n">
        <v>0</v>
      </c>
      <c r="E129" t="n">
        <v>0</v>
      </c>
      <c r="F129" t="n">
        <v>0.3</v>
      </c>
      <c r="G129" t="n">
        <v>0</v>
      </c>
      <c r="H129" t="n">
        <v>4.71</v>
      </c>
      <c r="I129" t="n">
        <v>7.31</v>
      </c>
    </row>
    <row r="130">
      <c r="A130" t="inlineStr">
        <is>
          <t>Missouri State</t>
        </is>
      </c>
      <c r="B130" t="inlineStr">
        <is>
          <t>Conference USA</t>
        </is>
      </c>
      <c r="C130" t="n">
        <v>126</v>
      </c>
      <c r="D130" t="n">
        <v>0</v>
      </c>
      <c r="E130" t="n">
        <v>0</v>
      </c>
      <c r="F130" t="n">
        <v>1.1</v>
      </c>
      <c r="G130" t="n">
        <v>0</v>
      </c>
      <c r="H130" t="n">
        <v>4.11</v>
      </c>
      <c r="I130" t="n">
        <v>7.93</v>
      </c>
    </row>
    <row r="131">
      <c r="A131" t="inlineStr">
        <is>
          <t>Eastern Michigan</t>
        </is>
      </c>
      <c r="B131" t="inlineStr">
        <is>
          <t>Mid-American</t>
        </is>
      </c>
      <c r="C131" t="n">
        <v>127</v>
      </c>
      <c r="D131" t="n">
        <v>0</v>
      </c>
      <c r="E131" t="n">
        <v>0</v>
      </c>
      <c r="F131" t="n">
        <v>2.4</v>
      </c>
      <c r="G131" t="n">
        <v>0</v>
      </c>
      <c r="H131" t="n">
        <v>5.47</v>
      </c>
      <c r="I131" t="n">
        <v>6.61</v>
      </c>
    </row>
    <row r="132">
      <c r="A132" t="inlineStr">
        <is>
          <t>Western Kentucky</t>
        </is>
      </c>
      <c r="B132" t="inlineStr">
        <is>
          <t>Conference USA</t>
        </is>
      </c>
      <c r="C132" t="n">
        <v>128</v>
      </c>
      <c r="D132" t="n">
        <v>0</v>
      </c>
      <c r="E132" t="n">
        <v>0</v>
      </c>
      <c r="F132" t="n">
        <v>0.6</v>
      </c>
      <c r="G132" t="n">
        <v>0</v>
      </c>
      <c r="H132" t="n">
        <v>3.92</v>
      </c>
      <c r="I132" t="n">
        <v>8.1</v>
      </c>
    </row>
    <row r="133">
      <c r="A133" t="inlineStr">
        <is>
          <t>Northern Illinois</t>
        </is>
      </c>
      <c r="B133" t="inlineStr">
        <is>
          <t>Mountain West</t>
        </is>
      </c>
      <c r="C133" t="n">
        <v>129</v>
      </c>
      <c r="D133" t="n">
        <v>0</v>
      </c>
      <c r="E133" t="n">
        <v>0</v>
      </c>
      <c r="F133" t="n">
        <v>0.1</v>
      </c>
      <c r="G133" t="n">
        <v>0</v>
      </c>
      <c r="H133" t="n">
        <v>2.6</v>
      </c>
      <c r="I133" t="n">
        <v>9.41</v>
      </c>
    </row>
    <row r="134">
      <c r="A134" t="inlineStr">
        <is>
          <t>Bowling Green</t>
        </is>
      </c>
      <c r="B134" t="inlineStr">
        <is>
          <t>Mid-American</t>
        </is>
      </c>
      <c r="C134" t="n">
        <v>130</v>
      </c>
      <c r="D134" t="n">
        <v>0</v>
      </c>
      <c r="E134" t="n">
        <v>0</v>
      </c>
      <c r="F134" t="n">
        <v>0.7</v>
      </c>
      <c r="G134" t="n">
        <v>0</v>
      </c>
      <c r="H134" t="n">
        <v>3.94</v>
      </c>
      <c r="I134" t="n">
        <v>8.09</v>
      </c>
    </row>
    <row r="135">
      <c r="A135" t="inlineStr">
        <is>
          <t>Middle Tennessee</t>
        </is>
      </c>
      <c r="B135" t="inlineStr">
        <is>
          <t>Conference USA</t>
        </is>
      </c>
      <c r="C135" t="n">
        <v>131</v>
      </c>
      <c r="D135" t="n">
        <v>0</v>
      </c>
      <c r="E135" t="n">
        <v>0</v>
      </c>
      <c r="F135" t="n">
        <v>0.1</v>
      </c>
      <c r="G135" t="n">
        <v>0</v>
      </c>
      <c r="H135" t="n">
        <v>4.14</v>
      </c>
      <c r="I135" t="n">
        <v>7.87</v>
      </c>
    </row>
    <row r="136">
      <c r="A136" t="inlineStr">
        <is>
          <t>Charlotte</t>
        </is>
      </c>
      <c r="B136" t="inlineStr">
        <is>
          <t>American Athletic</t>
        </is>
      </c>
      <c r="C136" t="n">
        <v>132</v>
      </c>
      <c r="D136" t="n">
        <v>0</v>
      </c>
      <c r="E136" t="n">
        <v>0</v>
      </c>
      <c r="F136" t="n">
        <v>0</v>
      </c>
      <c r="G136" t="n">
        <v>0</v>
      </c>
      <c r="H136" t="n">
        <v>1.45</v>
      </c>
      <c r="I136" t="n">
        <v>10.55</v>
      </c>
    </row>
    <row r="137">
      <c r="A137" t="inlineStr">
        <is>
          <t>Akron</t>
        </is>
      </c>
      <c r="B137" t="inlineStr">
        <is>
          <t>Mid-American</t>
        </is>
      </c>
      <c r="C137" t="n">
        <v>133</v>
      </c>
      <c r="D137" t="n">
        <v>0</v>
      </c>
      <c r="E137" t="n">
        <v>0</v>
      </c>
      <c r="F137" t="n">
        <v>0.1</v>
      </c>
      <c r="G137" t="n">
        <v>0</v>
      </c>
      <c r="H137" t="n">
        <v>3.41</v>
      </c>
      <c r="I137" t="n">
        <v>8.59</v>
      </c>
    </row>
    <row r="138">
      <c r="A138" t="inlineStr">
        <is>
          <t>Kent State</t>
        </is>
      </c>
      <c r="B138" t="inlineStr">
        <is>
          <t>Mid-American</t>
        </is>
      </c>
      <c r="C138" t="n">
        <v>134</v>
      </c>
      <c r="D138" t="n">
        <v>0</v>
      </c>
      <c r="E138" t="n">
        <v>0</v>
      </c>
      <c r="F138" t="n">
        <v>0.2</v>
      </c>
      <c r="G138" t="n">
        <v>0</v>
      </c>
      <c r="H138" t="n">
        <v>4.4</v>
      </c>
      <c r="I138" t="n">
        <v>7.61</v>
      </c>
    </row>
    <row r="139">
      <c r="A139" t="inlineStr">
        <is>
          <t>Sacramento State</t>
        </is>
      </c>
      <c r="B139" t="inlineStr">
        <is>
          <t>Mid-American</t>
        </is>
      </c>
      <c r="C139" t="n">
        <v>135</v>
      </c>
      <c r="D139" t="n">
        <v>0</v>
      </c>
      <c r="E139" t="n">
        <v>0</v>
      </c>
      <c r="F139" t="n">
        <v>0</v>
      </c>
      <c r="G139" t="n">
        <v>0</v>
      </c>
      <c r="H139" t="n">
        <v>3.25</v>
      </c>
      <c r="I139" t="n">
        <v>8.75</v>
      </c>
    </row>
    <row r="140">
      <c r="A140" t="inlineStr">
        <is>
          <t>Ball State</t>
        </is>
      </c>
      <c r="B140" t="inlineStr">
        <is>
          <t>Mid-American</t>
        </is>
      </c>
      <c r="C140" t="n">
        <v>136</v>
      </c>
      <c r="D140" t="n">
        <v>0</v>
      </c>
      <c r="E140" t="n">
        <v>0</v>
      </c>
      <c r="F140" t="n">
        <v>0</v>
      </c>
      <c r="G140" t="n">
        <v>0</v>
      </c>
      <c r="H140" t="n">
        <v>2.99</v>
      </c>
      <c r="I140" t="n">
        <v>9.01</v>
      </c>
    </row>
    <row r="141">
      <c r="A141" t="inlineStr">
        <is>
          <t>Ul Monroe</t>
        </is>
      </c>
      <c r="B141" t="inlineStr">
        <is>
          <t>Sun Belt</t>
        </is>
      </c>
      <c r="C141" t="n">
        <v>137</v>
      </c>
      <c r="D141" t="n">
        <v>0</v>
      </c>
      <c r="E141" t="n">
        <v>0</v>
      </c>
      <c r="F141" t="n">
        <v>0</v>
      </c>
      <c r="G141" t="n">
        <v>0</v>
      </c>
      <c r="H141" t="n">
        <v>1.43</v>
      </c>
      <c r="I141" t="n">
        <v>10.57</v>
      </c>
    </row>
    <row r="142">
      <c r="A142" t="inlineStr">
        <is>
          <t>Utep</t>
        </is>
      </c>
      <c r="B142" t="inlineStr">
        <is>
          <t>Mountain West</t>
        </is>
      </c>
      <c r="C142" t="n">
        <v>138</v>
      </c>
      <c r="D142" t="n">
        <v>0</v>
      </c>
      <c r="E142" t="n">
        <v>0</v>
      </c>
      <c r="F142" t="n">
        <v>0</v>
      </c>
      <c r="G142" t="n">
        <v>0</v>
      </c>
      <c r="H142" t="n">
        <v>2.51</v>
      </c>
      <c r="I142" t="n">
        <v>9.49</v>
      </c>
    </row>
  </sheetData>
  <autoFilter ref="A4:L142"/>
  <pageMargins left="0.75" right="0.75" top="1" bottom="1" header="0.5" footer="0.5"/>
</worksheet>
</file>

<file path=xl/worksheets/sheet23.xml><?xml version="1.0" encoding="utf-8"?>
<worksheet xmlns="http://schemas.openxmlformats.org/spreadsheetml/2006/main">
  <sheetPr>
    <outlinePr summaryBelow="1" summaryRight="1"/>
    <pageSetUpPr/>
  </sheetPr>
  <dimension ref="A1:BZ142"/>
  <sheetViews>
    <sheetView workbookViewId="0">
      <pane xSplit="1" ySplit="4" topLeftCell="B5" activePane="bottomRight" state="frozen"/>
      <selection pane="topRight" activeCell="A1" sqref="A1"/>
      <selection pane="bottomLeft" activeCell="A1" sqref="A1"/>
      <selection pane="bottomRight" activeCell="A1" sqref="A1"/>
    </sheetView>
  </sheetViews>
  <sheetFormatPr baseColWidth="8" defaultRowHeight="15"/>
  <cols>
    <col width="22" customWidth="1" style="54" min="1" max="1"/>
    <col width="11" customWidth="1" style="54" min="2" max="3"/>
    <col width="7" customWidth="1" style="54" min="4" max="4"/>
    <col width="11" customWidth="1" style="54" min="5" max="6"/>
    <col width="7" customWidth="1" style="54" min="7" max="7"/>
    <col width="11" customWidth="1" style="54" min="8" max="9"/>
    <col width="7" customWidth="1" style="54" min="10" max="10"/>
    <col width="11" customWidth="1" style="54" min="11" max="11"/>
    <col width="7" customWidth="1" style="54" min="12" max="12"/>
    <col width="11" customWidth="1" style="54" min="13" max="13"/>
    <col width="7" customWidth="1" style="54" min="14" max="14"/>
    <col width="11" customWidth="1" style="54" min="15" max="16"/>
    <col width="7" customWidth="1" style="54" min="17" max="17"/>
    <col width="11" customWidth="1" style="54" min="18" max="18"/>
    <col width="7" customWidth="1" style="54" min="19" max="19"/>
    <col width="11" customWidth="1" style="54" min="20" max="21"/>
    <col width="7" customWidth="1" style="54" min="22" max="22"/>
    <col width="11" customWidth="1" style="54" min="23" max="23"/>
    <col width="7" customWidth="1" style="54" min="24" max="24"/>
    <col width="11" customWidth="1" style="54" min="25" max="25"/>
    <col width="7" customWidth="1" style="54" min="26" max="26"/>
    <col width="11" customWidth="1" style="54" min="27" max="27"/>
    <col width="7" customWidth="1" style="54" min="28" max="28"/>
    <col width="11" customWidth="1" style="54" min="29" max="29"/>
    <col width="7" customWidth="1" style="54" min="30" max="30"/>
    <col width="11" customWidth="1" style="54" min="31" max="31"/>
    <col width="7" customWidth="1" style="54" min="32" max="32"/>
    <col width="11" customWidth="1" style="54" min="33" max="33"/>
    <col width="7" customWidth="1" style="54" min="34" max="34"/>
    <col width="11" customWidth="1" style="54" min="35" max="35"/>
    <col width="7" customWidth="1" style="54" min="36" max="36"/>
    <col width="11" customWidth="1" style="54" min="37" max="38"/>
    <col width="7" customWidth="1" style="54" min="39" max="39"/>
    <col width="11" customWidth="1" style="54" min="40" max="41"/>
    <col width="7" customWidth="1" style="54" min="42" max="42"/>
    <col width="11" customWidth="1" style="54" min="43" max="43"/>
    <col width="7" customWidth="1" style="54" min="44" max="44"/>
    <col width="11" customWidth="1" style="54" min="45" max="45"/>
    <col width="7" customWidth="1" style="54" min="46" max="46"/>
    <col width="11" customWidth="1" style="54" min="47" max="48"/>
    <col width="7" customWidth="1" style="54" min="49" max="49"/>
    <col width="11" customWidth="1" style="54" min="50" max="50"/>
    <col width="7" customWidth="1" style="54" min="51" max="51"/>
    <col width="11" customWidth="1" style="54" min="52" max="53"/>
    <col width="7" customWidth="1" style="54" min="54" max="54"/>
    <col width="11" customWidth="1" style="54" min="55" max="55"/>
    <col width="7" customWidth="1" style="54" min="56" max="56"/>
    <col width="11" customWidth="1" style="54" min="57" max="57"/>
    <col width="7" customWidth="1" style="54" min="58" max="58"/>
    <col width="11" customWidth="1" style="54" min="59" max="59"/>
    <col width="7" customWidth="1" style="54" min="60" max="60"/>
    <col width="11" customWidth="1" style="54" min="61" max="61"/>
    <col width="7" customWidth="1" style="54" min="62" max="62"/>
    <col width="11" customWidth="1" style="54" min="63" max="63"/>
    <col width="7" customWidth="1" style="54" min="64" max="64"/>
    <col width="11" customWidth="1" style="54" min="65" max="65"/>
    <col width="7" customWidth="1" style="54" min="66" max="66"/>
    <col width="11" customWidth="1" style="54" min="67" max="78"/>
  </cols>
  <sheetData>
    <row r="1" ht="17.25" customHeight="1" s="54">
      <c r="A1" s="49" t="inlineStr">
        <is>
          <t>TEAM STATS 2026 - every FBS team, season to date (through week 5)</t>
        </is>
      </c>
    </row>
    <row r="2">
      <c r="A2" t="inlineStr">
        <is>
          <t>Offense then defense. Passing yards per attempt = completions only (the notes convention); rushing = official box score (sacks count); explosive / stuff / 10+ rates from play-by-play. Rank = of 138 (defense ranks are 'allowed', except sacks, stuffs and takeaways). 'vs FBS' columns leave out FCS games.</t>
        </is>
      </c>
    </row>
    <row r="4" ht="54" customHeight="1" s="54">
      <c r="A4" s="51" t="inlineStr">
        <is>
          <t>Team</t>
        </is>
      </c>
      <c r="B4" s="51" t="inlineStr">
        <is>
          <t>OFF: Games</t>
        </is>
      </c>
      <c r="C4" s="51" t="inlineStr">
        <is>
          <t>OFF: Points / game</t>
        </is>
      </c>
      <c r="D4" s="51" t="inlineStr">
        <is>
          <t>rk</t>
        </is>
      </c>
      <c r="E4" s="51" t="inlineStr">
        <is>
          <t>OFF: Plays / game</t>
        </is>
      </c>
      <c r="F4" s="51" t="inlineStr">
        <is>
          <t>OFF: Yards / play</t>
        </is>
      </c>
      <c r="G4" s="51" t="inlineStr">
        <is>
          <t>rk</t>
        </is>
      </c>
      <c r="H4" s="51" t="inlineStr">
        <is>
          <t>OFF: Completions - attempts</t>
        </is>
      </c>
      <c r="I4" s="51" t="inlineStr">
        <is>
          <t>OFF: Passing yards</t>
        </is>
      </c>
      <c r="J4" s="51" t="inlineStr">
        <is>
          <t>rk</t>
        </is>
      </c>
      <c r="K4" s="51" t="inlineStr">
        <is>
          <t>OFF: Yards / pass attempt</t>
        </is>
      </c>
      <c r="L4" s="51" t="inlineStr">
        <is>
          <t>rk</t>
        </is>
      </c>
      <c r="M4" s="51" t="inlineStr">
        <is>
          <t>OFF: Yards / completion</t>
        </is>
      </c>
      <c r="N4" s="51" t="inlineStr">
        <is>
          <t>rk</t>
        </is>
      </c>
      <c r="O4" s="51" t="inlineStr">
        <is>
          <t>OFF: Pass TD - INT</t>
        </is>
      </c>
      <c r="P4" s="51" t="inlineStr">
        <is>
          <t>OFF: Explosive pass rate (20+ / dropback)</t>
        </is>
      </c>
      <c r="Q4" s="51" t="inlineStr">
        <is>
          <t>rk</t>
        </is>
      </c>
      <c r="R4" s="51" t="inlineStr">
        <is>
          <t>OFF: Sack rate</t>
        </is>
      </c>
      <c r="S4" s="51" t="inlineStr">
        <is>
          <t>rk</t>
        </is>
      </c>
      <c r="T4" s="51" t="inlineStr">
        <is>
          <t>OFF: Rushing att - yds (box score)</t>
        </is>
      </c>
      <c r="U4" s="51" t="inlineStr">
        <is>
          <t>OFF: Yards / carry (box score)</t>
        </is>
      </c>
      <c r="V4" s="51" t="inlineStr">
        <is>
          <t>rk</t>
        </is>
      </c>
      <c r="W4" s="51" t="inlineStr">
        <is>
          <t>OFF: 10+ run rate</t>
        </is>
      </c>
      <c r="X4" s="51" t="inlineStr">
        <is>
          <t>rk</t>
        </is>
      </c>
      <c r="Y4" s="51" t="inlineStr">
        <is>
          <t>OFF: Stuff rate</t>
        </is>
      </c>
      <c r="Z4" s="51" t="inlineStr">
        <is>
          <t>rk</t>
        </is>
      </c>
      <c r="AA4" s="51" t="inlineStr">
        <is>
          <t>OFF: Third down %</t>
        </is>
      </c>
      <c r="AB4" s="51" t="inlineStr">
        <is>
          <t>rk</t>
        </is>
      </c>
      <c r="AC4" s="51" t="inlineStr">
        <is>
          <t>OFF: Third-and-long %</t>
        </is>
      </c>
      <c r="AD4" s="51" t="inlineStr">
        <is>
          <t>rk</t>
        </is>
      </c>
      <c r="AE4" s="51" t="inlineStr">
        <is>
          <t>OFF: Red-zone TD %</t>
        </is>
      </c>
      <c r="AF4" s="51" t="inlineStr">
        <is>
          <t>rk</t>
        </is>
      </c>
      <c r="AG4" s="51" t="inlineStr">
        <is>
          <t>OFF: Turnovers</t>
        </is>
      </c>
      <c r="AH4" s="51" t="inlineStr">
        <is>
          <t>rk</t>
        </is>
      </c>
      <c r="AI4" s="51" t="inlineStr">
        <is>
          <t>DEF: Points / game allowed</t>
        </is>
      </c>
      <c r="AJ4" s="51" t="inlineStr">
        <is>
          <t>rk</t>
        </is>
      </c>
      <c r="AK4" s="51" t="inlineStr">
        <is>
          <t>DEF: Plays / game</t>
        </is>
      </c>
      <c r="AL4" s="51" t="inlineStr">
        <is>
          <t>DEF: Yards / play allowed</t>
        </is>
      </c>
      <c r="AM4" s="51" t="inlineStr">
        <is>
          <t>rk</t>
        </is>
      </c>
      <c r="AN4" s="51" t="inlineStr">
        <is>
          <t>DEF: Completions - attempts</t>
        </is>
      </c>
      <c r="AO4" s="51" t="inlineStr">
        <is>
          <t>DEF: Passing yards allowed</t>
        </is>
      </c>
      <c r="AP4" s="51" t="inlineStr">
        <is>
          <t>rk</t>
        </is>
      </c>
      <c r="AQ4" s="51" t="inlineStr">
        <is>
          <t>DEF: Yards / pass attempt allowed</t>
        </is>
      </c>
      <c r="AR4" s="51" t="inlineStr">
        <is>
          <t>rk</t>
        </is>
      </c>
      <c r="AS4" s="51" t="inlineStr">
        <is>
          <t>DEF: Yards / completion allowed</t>
        </is>
      </c>
      <c r="AT4" s="51" t="inlineStr">
        <is>
          <t>rk</t>
        </is>
      </c>
      <c r="AU4" s="51" t="inlineStr">
        <is>
          <t>DEF: Pass TD - INT</t>
        </is>
      </c>
      <c r="AV4" s="51" t="inlineStr">
        <is>
          <t>DEF: Explosive pass rate (20+ / dropback) allowed</t>
        </is>
      </c>
      <c r="AW4" s="51" t="inlineStr">
        <is>
          <t>rk</t>
        </is>
      </c>
      <c r="AX4" s="51" t="inlineStr">
        <is>
          <t>DEF: Sack rate</t>
        </is>
      </c>
      <c r="AY4" s="51" t="inlineStr">
        <is>
          <t>rk</t>
        </is>
      </c>
      <c r="AZ4" s="51" t="inlineStr">
        <is>
          <t>DEF: Rushing att - yds (box score)</t>
        </is>
      </c>
      <c r="BA4" s="51" t="inlineStr">
        <is>
          <t>DEF: Yards / carry (box score) allowed</t>
        </is>
      </c>
      <c r="BB4" s="51" t="inlineStr">
        <is>
          <t>rk</t>
        </is>
      </c>
      <c r="BC4" s="51" t="inlineStr">
        <is>
          <t>DEF: 10+ run rate allowed</t>
        </is>
      </c>
      <c r="BD4" s="51" t="inlineStr">
        <is>
          <t>rk</t>
        </is>
      </c>
      <c r="BE4" s="51" t="inlineStr">
        <is>
          <t>DEF: Stuff rate</t>
        </is>
      </c>
      <c r="BF4" s="51" t="inlineStr">
        <is>
          <t>rk</t>
        </is>
      </c>
      <c r="BG4" s="51" t="inlineStr">
        <is>
          <t>DEF: Third down % allowed</t>
        </is>
      </c>
      <c r="BH4" s="51" t="inlineStr">
        <is>
          <t>rk</t>
        </is>
      </c>
      <c r="BI4" s="51" t="inlineStr">
        <is>
          <t>DEF: Third-and-long % allowed</t>
        </is>
      </c>
      <c r="BJ4" s="51" t="inlineStr">
        <is>
          <t>rk</t>
        </is>
      </c>
      <c r="BK4" s="51" t="inlineStr">
        <is>
          <t>DEF: Red-zone TD % allowed</t>
        </is>
      </c>
      <c r="BL4" s="51" t="inlineStr">
        <is>
          <t>rk</t>
        </is>
      </c>
      <c r="BM4" s="51" t="inlineStr">
        <is>
          <t>DEF: Takeaways</t>
        </is>
      </c>
      <c r="BN4" s="51" t="inlineStr">
        <is>
          <t>rk</t>
        </is>
      </c>
      <c r="BO4" s="51" t="inlineStr">
        <is>
          <t>OFF vs FBS: Points / game</t>
        </is>
      </c>
      <c r="BP4" s="51" t="inlineStr">
        <is>
          <t>OFF vs FBS: Yards / play</t>
        </is>
      </c>
      <c r="BQ4" s="51" t="inlineStr">
        <is>
          <t>OFF vs FBS: Yards / pass attempt</t>
        </is>
      </c>
      <c r="BR4" s="51" t="inlineStr">
        <is>
          <t>OFF vs FBS: Yards / carry (box score)</t>
        </is>
      </c>
      <c r="BS4" s="51" t="inlineStr">
        <is>
          <t>OFF vs FBS: Explosive pass rate (20+ / dropback)</t>
        </is>
      </c>
      <c r="BT4" s="51" t="inlineStr">
        <is>
          <t>OFF vs FBS: Third down %</t>
        </is>
      </c>
      <c r="BU4" s="51" t="inlineStr">
        <is>
          <t>DEF vs FBS: Points / game</t>
        </is>
      </c>
      <c r="BV4" s="51" t="inlineStr">
        <is>
          <t>DEF vs FBS: Yards / play</t>
        </is>
      </c>
      <c r="BW4" s="51" t="inlineStr">
        <is>
          <t>DEF vs FBS: Yards / pass attempt</t>
        </is>
      </c>
      <c r="BX4" s="51" t="inlineStr">
        <is>
          <t>DEF vs FBS: Yards / carry (box score)</t>
        </is>
      </c>
      <c r="BY4" s="51" t="inlineStr">
        <is>
          <t>DEF vs FBS: Explosive pass rate (20+ / dropback)</t>
        </is>
      </c>
      <c r="BZ4" s="51" t="inlineStr">
        <is>
          <t>DEF vs FBS: Third down %</t>
        </is>
      </c>
    </row>
    <row r="5">
      <c r="A5" s="52" t="inlineStr">
        <is>
          <t>Eastern Michigan</t>
        </is>
      </c>
      <c r="B5" t="n">
        <v>6</v>
      </c>
      <c r="C5" t="n">
        <v>22.2</v>
      </c>
      <c r="D5" t="n">
        <v>107</v>
      </c>
      <c r="E5" t="n">
        <v>63.5</v>
      </c>
      <c r="F5" t="n">
        <v>4.91</v>
      </c>
      <c r="G5" t="n">
        <v>127</v>
      </c>
      <c r="H5" t="inlineStr">
        <is>
          <t>126-202</t>
        </is>
      </c>
      <c r="I5" t="n">
        <v>1165</v>
      </c>
      <c r="J5" t="n">
        <v>60</v>
      </c>
      <c r="K5" t="n">
        <v>5.8</v>
      </c>
      <c r="L5" t="n">
        <v>131</v>
      </c>
      <c r="M5" t="n">
        <v>9.199999999999999</v>
      </c>
      <c r="N5" t="n">
        <v>136</v>
      </c>
      <c r="O5" t="inlineStr">
        <is>
          <t>8-3</t>
        </is>
      </c>
      <c r="P5" t="n">
        <v>7.2</v>
      </c>
      <c r="Q5" t="n">
        <v>125</v>
      </c>
      <c r="R5" t="n">
        <v>2.9</v>
      </c>
      <c r="S5" t="n">
        <v>25</v>
      </c>
      <c r="T5" t="inlineStr">
        <is>
          <t>181-670</t>
        </is>
      </c>
      <c r="U5" t="n">
        <v>3.7</v>
      </c>
      <c r="V5" t="n">
        <v>116</v>
      </c>
      <c r="W5" t="n">
        <v>11</v>
      </c>
      <c r="X5" t="n">
        <v>117</v>
      </c>
      <c r="Y5" t="n">
        <v>17.9</v>
      </c>
      <c r="Z5" t="n">
        <v>86</v>
      </c>
      <c r="AA5" t="n">
        <v>42.9</v>
      </c>
      <c r="AB5" t="n">
        <v>61</v>
      </c>
      <c r="AC5" t="n">
        <v>28.9</v>
      </c>
      <c r="AD5" t="n">
        <v>67</v>
      </c>
      <c r="AE5" t="n">
        <v>66.7</v>
      </c>
      <c r="AF5" t="n">
        <v>54</v>
      </c>
      <c r="AG5" t="n">
        <v>6</v>
      </c>
      <c r="AH5" t="n">
        <v>73</v>
      </c>
      <c r="AI5" t="n">
        <v>25</v>
      </c>
      <c r="AJ5" t="n">
        <v>81</v>
      </c>
      <c r="AK5" t="n">
        <v>62.3</v>
      </c>
      <c r="AL5" t="n">
        <v>5.83</v>
      </c>
      <c r="AM5" t="n">
        <v>100</v>
      </c>
      <c r="AN5" t="inlineStr">
        <is>
          <t>119-190</t>
        </is>
      </c>
      <c r="AO5" t="n">
        <v>1381</v>
      </c>
      <c r="AP5" t="n">
        <v>132</v>
      </c>
      <c r="AQ5" t="n">
        <v>7.3</v>
      </c>
      <c r="AR5" t="n">
        <v>84</v>
      </c>
      <c r="AS5" t="n">
        <v>11.6</v>
      </c>
      <c r="AT5" t="n">
        <v>78</v>
      </c>
      <c r="AU5" t="inlineStr">
        <is>
          <t>9-4</t>
        </is>
      </c>
      <c r="AV5" t="n">
        <v>9.1</v>
      </c>
      <c r="AW5" t="n">
        <v>63</v>
      </c>
      <c r="AX5" t="n">
        <v>3.6</v>
      </c>
      <c r="AY5" t="n">
        <v>114</v>
      </c>
      <c r="AZ5" t="inlineStr">
        <is>
          <t>188-803</t>
        </is>
      </c>
      <c r="BA5" t="n">
        <v>4.3</v>
      </c>
      <c r="BB5" t="n">
        <v>90</v>
      </c>
      <c r="BC5" t="n">
        <v>13</v>
      </c>
      <c r="BD5" t="n">
        <v>78</v>
      </c>
      <c r="BE5" t="n">
        <v>18.6</v>
      </c>
      <c r="BF5" t="n">
        <v>70</v>
      </c>
      <c r="BG5" t="n">
        <v>42.5</v>
      </c>
      <c r="BH5" t="n">
        <v>107</v>
      </c>
      <c r="BI5" t="n">
        <v>23.9</v>
      </c>
      <c r="BJ5" t="n">
        <v>53</v>
      </c>
      <c r="BK5" t="n">
        <v>64.7</v>
      </c>
      <c r="BL5" t="n">
        <v>90</v>
      </c>
      <c r="BM5" t="n">
        <v>8</v>
      </c>
      <c r="BN5" t="n">
        <v>24</v>
      </c>
      <c r="BO5" t="n">
        <v>20.8</v>
      </c>
      <c r="BP5" t="n">
        <v>4.73</v>
      </c>
      <c r="BQ5" t="n">
        <v>5.5</v>
      </c>
      <c r="BR5" t="n">
        <v>3.5</v>
      </c>
      <c r="BS5" t="n">
        <v>6.5</v>
      </c>
      <c r="BT5" t="n">
        <v>40</v>
      </c>
      <c r="BU5" t="n">
        <v>29.4</v>
      </c>
      <c r="BV5" t="n">
        <v>6.17</v>
      </c>
      <c r="BW5" t="n">
        <v>7.7</v>
      </c>
      <c r="BX5" t="n">
        <v>4.4</v>
      </c>
      <c r="BY5" t="n">
        <v>10.2</v>
      </c>
      <c r="BZ5" t="n">
        <v>47.8</v>
      </c>
    </row>
    <row r="6">
      <c r="A6" s="52" t="inlineStr">
        <is>
          <t>USC</t>
        </is>
      </c>
      <c r="B6" t="n">
        <v>6</v>
      </c>
      <c r="C6" t="n">
        <v>37.3</v>
      </c>
      <c r="D6" t="n">
        <v>29</v>
      </c>
      <c r="E6" t="n">
        <v>70</v>
      </c>
      <c r="F6" t="n">
        <v>6.68</v>
      </c>
      <c r="G6" t="n">
        <v>34</v>
      </c>
      <c r="H6" t="inlineStr">
        <is>
          <t>141-204</t>
        </is>
      </c>
      <c r="I6" t="n">
        <v>1857</v>
      </c>
      <c r="J6" t="n">
        <v>2</v>
      </c>
      <c r="K6" t="n">
        <v>9.1</v>
      </c>
      <c r="L6" t="n">
        <v>22</v>
      </c>
      <c r="M6" t="n">
        <v>13.2</v>
      </c>
      <c r="N6" t="n">
        <v>43</v>
      </c>
      <c r="O6" t="inlineStr">
        <is>
          <t>15-4</t>
        </is>
      </c>
      <c r="P6" t="n">
        <v>13.8</v>
      </c>
      <c r="Q6" t="n">
        <v>33</v>
      </c>
      <c r="R6" t="n">
        <v>2.9</v>
      </c>
      <c r="S6" t="n">
        <v>26</v>
      </c>
      <c r="T6" t="inlineStr">
        <is>
          <t>216-937</t>
        </is>
      </c>
      <c r="U6" t="n">
        <v>4.3</v>
      </c>
      <c r="V6" t="n">
        <v>85</v>
      </c>
      <c r="W6" t="n">
        <v>14.8</v>
      </c>
      <c r="X6" t="n">
        <v>62</v>
      </c>
      <c r="Y6" t="n">
        <v>18.1</v>
      </c>
      <c r="Z6" t="n">
        <v>91</v>
      </c>
      <c r="AA6" t="n">
        <v>52.1</v>
      </c>
      <c r="AB6" t="n">
        <v>11</v>
      </c>
      <c r="AC6" t="n">
        <v>34.3</v>
      </c>
      <c r="AD6" t="n">
        <v>33</v>
      </c>
      <c r="AE6" t="n">
        <v>65.59999999999999</v>
      </c>
      <c r="AF6" t="n">
        <v>62</v>
      </c>
      <c r="AG6" t="n">
        <v>6</v>
      </c>
      <c r="AH6" t="n">
        <v>82</v>
      </c>
      <c r="AI6" t="n">
        <v>25.5</v>
      </c>
      <c r="AJ6" t="n">
        <v>89</v>
      </c>
      <c r="AK6" t="n">
        <v>56.8</v>
      </c>
      <c r="AL6" t="n">
        <v>6.14</v>
      </c>
      <c r="AM6" t="n">
        <v>112</v>
      </c>
      <c r="AN6" t="inlineStr">
        <is>
          <t>105-167</t>
        </is>
      </c>
      <c r="AO6" t="n">
        <v>1377</v>
      </c>
      <c r="AP6" t="n">
        <v>131</v>
      </c>
      <c r="AQ6" t="n">
        <v>8.199999999999999</v>
      </c>
      <c r="AR6" t="n">
        <v>120</v>
      </c>
      <c r="AS6" t="n">
        <v>13.1</v>
      </c>
      <c r="AT6" t="n">
        <v>121</v>
      </c>
      <c r="AU6" t="inlineStr">
        <is>
          <t>10-3</t>
        </is>
      </c>
      <c r="AV6" t="n">
        <v>12</v>
      </c>
      <c r="AW6" t="n">
        <v>114</v>
      </c>
      <c r="AX6" t="n">
        <v>4.6</v>
      </c>
      <c r="AY6" t="n">
        <v>94</v>
      </c>
      <c r="AZ6" t="inlineStr">
        <is>
          <t>181-709</t>
        </is>
      </c>
      <c r="BA6" t="n">
        <v>3.9</v>
      </c>
      <c r="BB6" t="n">
        <v>64</v>
      </c>
      <c r="BC6" t="n">
        <v>10.8</v>
      </c>
      <c r="BD6" t="n">
        <v>43</v>
      </c>
      <c r="BE6" t="n">
        <v>15.7</v>
      </c>
      <c r="BF6" t="n">
        <v>104</v>
      </c>
      <c r="BG6" t="n">
        <v>34.8</v>
      </c>
      <c r="BH6" t="n">
        <v>49</v>
      </c>
      <c r="BI6" t="n">
        <v>31.4</v>
      </c>
      <c r="BJ6" t="n">
        <v>104</v>
      </c>
      <c r="BK6" t="n">
        <v>59.1</v>
      </c>
      <c r="BL6" t="n">
        <v>75</v>
      </c>
      <c r="BM6" t="n">
        <v>5</v>
      </c>
      <c r="BN6" t="n">
        <v>95</v>
      </c>
      <c r="BO6" t="n">
        <v>37.3</v>
      </c>
      <c r="BP6" t="n">
        <v>6.68</v>
      </c>
      <c r="BQ6" t="n">
        <v>9.1</v>
      </c>
      <c r="BR6" t="n">
        <v>4.3</v>
      </c>
      <c r="BS6" t="n">
        <v>13.8</v>
      </c>
      <c r="BT6" t="n">
        <v>52.1</v>
      </c>
      <c r="BU6" t="n">
        <v>25.5</v>
      </c>
      <c r="BV6" t="n">
        <v>6.14</v>
      </c>
      <c r="BW6" t="n">
        <v>8.199999999999999</v>
      </c>
      <c r="BX6" t="n">
        <v>3.9</v>
      </c>
      <c r="BY6" t="n">
        <v>12</v>
      </c>
      <c r="BZ6" t="n">
        <v>34.8</v>
      </c>
    </row>
    <row r="7">
      <c r="A7" s="52" t="inlineStr">
        <is>
          <t>Akron</t>
        </is>
      </c>
      <c r="B7" t="n">
        <v>5</v>
      </c>
      <c r="C7" t="n">
        <v>19</v>
      </c>
      <c r="D7" t="n">
        <v>120</v>
      </c>
      <c r="E7" t="n">
        <v>64.59999999999999</v>
      </c>
      <c r="F7" t="n">
        <v>5.23</v>
      </c>
      <c r="G7" t="n">
        <v>115</v>
      </c>
      <c r="H7" t="inlineStr">
        <is>
          <t>105-161</t>
        </is>
      </c>
      <c r="I7" t="n">
        <v>978</v>
      </c>
      <c r="J7" t="n">
        <v>84</v>
      </c>
      <c r="K7" t="n">
        <v>6.1</v>
      </c>
      <c r="L7" t="n">
        <v>120</v>
      </c>
      <c r="M7" t="n">
        <v>9.300000000000001</v>
      </c>
      <c r="N7" t="n">
        <v>133</v>
      </c>
      <c r="O7" t="inlineStr">
        <is>
          <t>7-6</t>
        </is>
      </c>
      <c r="P7" t="n">
        <v>9.1</v>
      </c>
      <c r="Q7" t="n">
        <v>95</v>
      </c>
      <c r="R7" t="n">
        <v>8</v>
      </c>
      <c r="S7" t="n">
        <v>119</v>
      </c>
      <c r="T7" t="inlineStr">
        <is>
          <t>164-705</t>
        </is>
      </c>
      <c r="U7" t="n">
        <v>4.3</v>
      </c>
      <c r="V7" t="n">
        <v>80</v>
      </c>
      <c r="W7" t="n">
        <v>18.2</v>
      </c>
      <c r="X7" t="n">
        <v>21</v>
      </c>
      <c r="Y7" t="n">
        <v>13.5</v>
      </c>
      <c r="Z7" t="n">
        <v>30</v>
      </c>
      <c r="AA7" t="n">
        <v>39.1</v>
      </c>
      <c r="AB7" t="n">
        <v>83</v>
      </c>
      <c r="AC7" t="n">
        <v>28.6</v>
      </c>
      <c r="AD7" t="n">
        <v>70</v>
      </c>
      <c r="AE7" t="n">
        <v>66.7</v>
      </c>
      <c r="AF7" t="n">
        <v>48</v>
      </c>
      <c r="AG7" t="n">
        <v>10</v>
      </c>
      <c r="AH7" t="n">
        <v>130</v>
      </c>
      <c r="AI7" t="n">
        <v>33.6</v>
      </c>
      <c r="AJ7" t="n">
        <v>128</v>
      </c>
      <c r="AK7" t="n">
        <v>60</v>
      </c>
      <c r="AL7" t="n">
        <v>7.07</v>
      </c>
      <c r="AM7" t="n">
        <v>134</v>
      </c>
      <c r="AN7" t="inlineStr">
        <is>
          <t>83-141</t>
        </is>
      </c>
      <c r="AO7" t="n">
        <v>1180</v>
      </c>
      <c r="AP7" t="n">
        <v>107</v>
      </c>
      <c r="AQ7" t="n">
        <v>8.4</v>
      </c>
      <c r="AR7" t="n">
        <v>125</v>
      </c>
      <c r="AS7" t="n">
        <v>14.2</v>
      </c>
      <c r="AT7" t="n">
        <v>133</v>
      </c>
      <c r="AU7" t="inlineStr">
        <is>
          <t>12-1</t>
        </is>
      </c>
      <c r="AV7" t="n">
        <v>11.3</v>
      </c>
      <c r="AW7" t="n">
        <v>99</v>
      </c>
      <c r="AX7" t="n">
        <v>0</v>
      </c>
      <c r="AY7" t="n">
        <v>138</v>
      </c>
      <c r="AZ7" t="inlineStr">
        <is>
          <t>164-943</t>
        </is>
      </c>
      <c r="BA7" t="n">
        <v>5.8</v>
      </c>
      <c r="BB7" t="n">
        <v>132</v>
      </c>
      <c r="BC7" t="n">
        <v>14.5</v>
      </c>
      <c r="BD7" t="n">
        <v>101</v>
      </c>
      <c r="BE7" t="n">
        <v>15.7</v>
      </c>
      <c r="BF7" t="n">
        <v>103</v>
      </c>
      <c r="BG7" t="n">
        <v>39.7</v>
      </c>
      <c r="BH7" t="n">
        <v>91</v>
      </c>
      <c r="BI7" t="n">
        <v>29.7</v>
      </c>
      <c r="BJ7" t="n">
        <v>92</v>
      </c>
      <c r="BK7" t="n">
        <v>46.7</v>
      </c>
      <c r="BL7" t="n">
        <v>31</v>
      </c>
      <c r="BM7" t="n">
        <v>4</v>
      </c>
      <c r="BN7" t="n">
        <v>99</v>
      </c>
      <c r="BO7" t="n">
        <v>12.5</v>
      </c>
      <c r="BP7" t="n">
        <v>4.59</v>
      </c>
      <c r="BQ7" t="n">
        <v>5.4</v>
      </c>
      <c r="BR7" t="n">
        <v>3.7</v>
      </c>
      <c r="BS7" t="n">
        <v>8.6</v>
      </c>
      <c r="BT7" t="n">
        <v>37.7</v>
      </c>
      <c r="BU7" t="n">
        <v>39.5</v>
      </c>
      <c r="BV7" t="n">
        <v>7.62</v>
      </c>
      <c r="BW7" t="n">
        <v>8.9</v>
      </c>
      <c r="BX7" t="n">
        <v>6.4</v>
      </c>
      <c r="BY7" t="n">
        <v>13.4</v>
      </c>
      <c r="BZ7" t="n">
        <v>41.2</v>
      </c>
    </row>
    <row r="8">
      <c r="A8" s="52" t="inlineStr">
        <is>
          <t>Alabama</t>
        </is>
      </c>
      <c r="B8" t="n">
        <v>5</v>
      </c>
      <c r="C8" t="n">
        <v>49.6</v>
      </c>
      <c r="D8" t="n">
        <v>2</v>
      </c>
      <c r="E8" t="n">
        <v>65.2</v>
      </c>
      <c r="F8" t="n">
        <v>7.27</v>
      </c>
      <c r="G8" t="n">
        <v>9</v>
      </c>
      <c r="H8" t="inlineStr">
        <is>
          <t>96-136</t>
        </is>
      </c>
      <c r="I8" t="n">
        <v>1411</v>
      </c>
      <c r="J8" t="n">
        <v>20</v>
      </c>
      <c r="K8" t="n">
        <v>10.4</v>
      </c>
      <c r="L8" t="n">
        <v>4</v>
      </c>
      <c r="M8" t="n">
        <v>14.7</v>
      </c>
      <c r="N8" t="n">
        <v>14</v>
      </c>
      <c r="O8" t="inlineStr">
        <is>
          <t>11-2</t>
        </is>
      </c>
      <c r="P8" t="n">
        <v>17</v>
      </c>
      <c r="Q8" t="n">
        <v>6</v>
      </c>
      <c r="R8" t="n">
        <v>7.5</v>
      </c>
      <c r="S8" t="n">
        <v>112</v>
      </c>
      <c r="T8" t="inlineStr">
        <is>
          <t>192-932</t>
        </is>
      </c>
      <c r="U8" t="n">
        <v>4.9</v>
      </c>
      <c r="V8" t="n">
        <v>44</v>
      </c>
      <c r="W8" t="n">
        <v>17.3</v>
      </c>
      <c r="X8" t="n">
        <v>27</v>
      </c>
      <c r="Y8" t="n">
        <v>17.9</v>
      </c>
      <c r="Z8" t="n">
        <v>85</v>
      </c>
      <c r="AA8" t="n">
        <v>49.1</v>
      </c>
      <c r="AB8" t="n">
        <v>28</v>
      </c>
      <c r="AC8" t="n">
        <v>53.6</v>
      </c>
      <c r="AD8" t="n">
        <v>2</v>
      </c>
      <c r="AE8" t="n">
        <v>80.8</v>
      </c>
      <c r="AF8" t="n">
        <v>10</v>
      </c>
      <c r="AG8" t="n">
        <v>6</v>
      </c>
      <c r="AH8" t="n">
        <v>71</v>
      </c>
      <c r="AI8" t="n">
        <v>20.8</v>
      </c>
      <c r="AJ8" t="n">
        <v>51</v>
      </c>
      <c r="AK8" t="n">
        <v>61</v>
      </c>
      <c r="AL8" t="n">
        <v>5.12</v>
      </c>
      <c r="AM8" t="n">
        <v>54</v>
      </c>
      <c r="AN8" t="inlineStr">
        <is>
          <t>85-150</t>
        </is>
      </c>
      <c r="AO8" t="n">
        <v>1121</v>
      </c>
      <c r="AP8" t="n">
        <v>97</v>
      </c>
      <c r="AQ8" t="n">
        <v>7.5</v>
      </c>
      <c r="AR8" t="n">
        <v>92</v>
      </c>
      <c r="AS8" t="n">
        <v>13.2</v>
      </c>
      <c r="AT8" t="n">
        <v>123</v>
      </c>
      <c r="AU8" t="inlineStr">
        <is>
          <t>8-8</t>
        </is>
      </c>
      <c r="AV8" t="n">
        <v>12.8</v>
      </c>
      <c r="AW8" t="n">
        <v>122</v>
      </c>
      <c r="AX8" t="n">
        <v>8.5</v>
      </c>
      <c r="AY8" t="n">
        <v>19</v>
      </c>
      <c r="AZ8" t="inlineStr">
        <is>
          <t>159-393</t>
        </is>
      </c>
      <c r="BA8" t="n">
        <v>2.5</v>
      </c>
      <c r="BB8" t="n">
        <v>8</v>
      </c>
      <c r="BC8" t="n">
        <v>8.5</v>
      </c>
      <c r="BD8" t="n">
        <v>18</v>
      </c>
      <c r="BE8" t="n">
        <v>24.8</v>
      </c>
      <c r="BF8" t="n">
        <v>12</v>
      </c>
      <c r="BG8" t="n">
        <v>27.5</v>
      </c>
      <c r="BH8" t="n">
        <v>15</v>
      </c>
      <c r="BI8" t="n">
        <v>23.3</v>
      </c>
      <c r="BJ8" t="n">
        <v>49</v>
      </c>
      <c r="BK8" t="n">
        <v>76.90000000000001</v>
      </c>
      <c r="BL8" t="n">
        <v>123</v>
      </c>
      <c r="BM8" t="n">
        <v>13</v>
      </c>
      <c r="BN8" t="n">
        <v>2</v>
      </c>
      <c r="BO8" t="n">
        <v>49.6</v>
      </c>
      <c r="BP8" t="n">
        <v>7.27</v>
      </c>
      <c r="BQ8" t="n">
        <v>10.4</v>
      </c>
      <c r="BR8" t="n">
        <v>4.9</v>
      </c>
      <c r="BS8" t="n">
        <v>17</v>
      </c>
      <c r="BT8" t="n">
        <v>49.1</v>
      </c>
      <c r="BU8" t="n">
        <v>20.8</v>
      </c>
      <c r="BV8" t="n">
        <v>5.12</v>
      </c>
      <c r="BW8" t="n">
        <v>7.5</v>
      </c>
      <c r="BX8" t="n">
        <v>2.5</v>
      </c>
      <c r="BY8" t="n">
        <v>12.8</v>
      </c>
      <c r="BZ8" t="n">
        <v>27.5</v>
      </c>
    </row>
    <row r="9">
      <c r="A9" s="52" t="inlineStr">
        <is>
          <t>Arizona</t>
        </is>
      </c>
      <c r="B9" t="n">
        <v>5</v>
      </c>
      <c r="C9" t="n">
        <v>32.4</v>
      </c>
      <c r="D9" t="n">
        <v>60</v>
      </c>
      <c r="E9" t="n">
        <v>69.40000000000001</v>
      </c>
      <c r="F9" t="n">
        <v>6.5</v>
      </c>
      <c r="G9" t="n">
        <v>46</v>
      </c>
      <c r="H9" t="inlineStr">
        <is>
          <t>128-177</t>
        </is>
      </c>
      <c r="I9" t="n">
        <v>1451</v>
      </c>
      <c r="J9" t="n">
        <v>14</v>
      </c>
      <c r="K9" t="n">
        <v>8.199999999999999</v>
      </c>
      <c r="L9" t="n">
        <v>43</v>
      </c>
      <c r="M9" t="n">
        <v>11.3</v>
      </c>
      <c r="N9" t="n">
        <v>94</v>
      </c>
      <c r="O9" t="inlineStr">
        <is>
          <t>13-5</t>
        </is>
      </c>
      <c r="P9" t="n">
        <v>12.5</v>
      </c>
      <c r="Q9" t="n">
        <v>47</v>
      </c>
      <c r="R9" t="n">
        <v>7.8</v>
      </c>
      <c r="S9" t="n">
        <v>116</v>
      </c>
      <c r="T9" t="inlineStr">
        <is>
          <t>172-775</t>
        </is>
      </c>
      <c r="U9" t="n">
        <v>4.5</v>
      </c>
      <c r="V9" t="n">
        <v>70</v>
      </c>
      <c r="W9" t="n">
        <v>19.4</v>
      </c>
      <c r="X9" t="n">
        <v>13</v>
      </c>
      <c r="Y9" t="n">
        <v>14.8</v>
      </c>
      <c r="Z9" t="n">
        <v>48</v>
      </c>
      <c r="AA9" t="n">
        <v>57.8</v>
      </c>
      <c r="AB9" t="n">
        <v>3</v>
      </c>
      <c r="AC9" t="n">
        <v>51.4</v>
      </c>
      <c r="AD9" t="n">
        <v>4</v>
      </c>
      <c r="AE9" t="n">
        <v>66.7</v>
      </c>
      <c r="AF9" t="n">
        <v>49</v>
      </c>
      <c r="AG9" t="n">
        <v>7</v>
      </c>
      <c r="AH9" t="n">
        <v>85</v>
      </c>
      <c r="AI9" t="n">
        <v>16.6</v>
      </c>
      <c r="AJ9" t="n">
        <v>28</v>
      </c>
      <c r="AK9" t="n">
        <v>59.8</v>
      </c>
      <c r="AL9" t="n">
        <v>4.89</v>
      </c>
      <c r="AM9" t="n">
        <v>40</v>
      </c>
      <c r="AN9" t="inlineStr">
        <is>
          <t>104-169</t>
        </is>
      </c>
      <c r="AO9" t="n">
        <v>1037</v>
      </c>
      <c r="AP9" t="n">
        <v>78</v>
      </c>
      <c r="AQ9" t="n">
        <v>6.1</v>
      </c>
      <c r="AR9" t="n">
        <v>28</v>
      </c>
      <c r="AS9" t="n">
        <v>10</v>
      </c>
      <c r="AT9" t="n">
        <v>16</v>
      </c>
      <c r="AU9" t="inlineStr">
        <is>
          <t>5-2</t>
        </is>
      </c>
      <c r="AV9" t="n">
        <v>8.199999999999999</v>
      </c>
      <c r="AW9" t="n">
        <v>39</v>
      </c>
      <c r="AX9" t="n">
        <v>7.1</v>
      </c>
      <c r="AY9" t="n">
        <v>41</v>
      </c>
      <c r="AZ9" t="inlineStr">
        <is>
          <t>133-395</t>
        </is>
      </c>
      <c r="BA9" t="n">
        <v>3</v>
      </c>
      <c r="BB9" t="n">
        <v>23</v>
      </c>
      <c r="BC9" t="n">
        <v>13.7</v>
      </c>
      <c r="BD9" t="n">
        <v>86</v>
      </c>
      <c r="BE9" t="n">
        <v>22.2</v>
      </c>
      <c r="BF9" t="n">
        <v>28</v>
      </c>
      <c r="BG9" t="n">
        <v>38.9</v>
      </c>
      <c r="BH9" t="n">
        <v>86</v>
      </c>
      <c r="BI9" t="n">
        <v>37.5</v>
      </c>
      <c r="BJ9" t="n">
        <v>128</v>
      </c>
      <c r="BK9" t="n">
        <v>54.5</v>
      </c>
      <c r="BL9" t="n">
        <v>61</v>
      </c>
      <c r="BM9" t="n">
        <v>3</v>
      </c>
      <c r="BN9" t="n">
        <v>116</v>
      </c>
      <c r="BO9" t="n">
        <v>31.8</v>
      </c>
      <c r="BP9" t="n">
        <v>6.27</v>
      </c>
      <c r="BQ9" t="n">
        <v>8.300000000000001</v>
      </c>
      <c r="BR9" t="n">
        <v>4.2</v>
      </c>
      <c r="BS9" t="n">
        <v>12.3</v>
      </c>
      <c r="BT9" t="n">
        <v>57.7</v>
      </c>
      <c r="BU9" t="n">
        <v>19</v>
      </c>
      <c r="BV9" t="n">
        <v>5.11</v>
      </c>
      <c r="BW9" t="n">
        <v>6.3</v>
      </c>
      <c r="BX9" t="n">
        <v>3.6</v>
      </c>
      <c r="BY9" t="n">
        <v>8.199999999999999</v>
      </c>
      <c r="BZ9" t="n">
        <v>41.4</v>
      </c>
    </row>
    <row r="10">
      <c r="A10" s="52" t="inlineStr">
        <is>
          <t>Arkansas</t>
        </is>
      </c>
      <c r="B10" t="n">
        <v>5</v>
      </c>
      <c r="C10" t="n">
        <v>19.8</v>
      </c>
      <c r="D10" t="n">
        <v>115</v>
      </c>
      <c r="E10" t="n">
        <v>69.2</v>
      </c>
      <c r="F10" t="n">
        <v>4.84</v>
      </c>
      <c r="G10" t="n">
        <v>131</v>
      </c>
      <c r="H10" t="inlineStr">
        <is>
          <t>112-187</t>
        </is>
      </c>
      <c r="I10" t="n">
        <v>1214</v>
      </c>
      <c r="J10" t="n">
        <v>50</v>
      </c>
      <c r="K10" t="n">
        <v>6.5</v>
      </c>
      <c r="L10" t="n">
        <v>112</v>
      </c>
      <c r="M10" t="n">
        <v>10.8</v>
      </c>
      <c r="N10" t="n">
        <v>105</v>
      </c>
      <c r="O10" t="inlineStr">
        <is>
          <t>7-4</t>
        </is>
      </c>
      <c r="P10" t="n">
        <v>8.5</v>
      </c>
      <c r="Q10" t="n">
        <v>107</v>
      </c>
      <c r="R10" t="n">
        <v>6</v>
      </c>
      <c r="S10" t="n">
        <v>96</v>
      </c>
      <c r="T10" t="inlineStr">
        <is>
          <t>162-461</t>
        </is>
      </c>
      <c r="U10" t="n">
        <v>2.8</v>
      </c>
      <c r="V10" t="n">
        <v>136</v>
      </c>
      <c r="W10" t="n">
        <v>10.2</v>
      </c>
      <c r="X10" t="n">
        <v>121</v>
      </c>
      <c r="Y10" t="n">
        <v>17.7</v>
      </c>
      <c r="Z10" t="n">
        <v>83</v>
      </c>
      <c r="AA10" t="n">
        <v>44.4</v>
      </c>
      <c r="AB10" t="n">
        <v>47</v>
      </c>
      <c r="AC10" t="n">
        <v>29.8</v>
      </c>
      <c r="AD10" t="n">
        <v>61</v>
      </c>
      <c r="AE10" t="n">
        <v>52.6</v>
      </c>
      <c r="AF10" t="n">
        <v>108</v>
      </c>
      <c r="AG10" t="n">
        <v>7</v>
      </c>
      <c r="AH10" t="n">
        <v>86</v>
      </c>
      <c r="AI10" t="n">
        <v>28.4</v>
      </c>
      <c r="AJ10" t="n">
        <v>108</v>
      </c>
      <c r="AK10" t="n">
        <v>57.6</v>
      </c>
      <c r="AL10" t="n">
        <v>5.91</v>
      </c>
      <c r="AM10" t="n">
        <v>103</v>
      </c>
      <c r="AN10" t="inlineStr">
        <is>
          <t>80-122</t>
        </is>
      </c>
      <c r="AO10" t="n">
        <v>947</v>
      </c>
      <c r="AP10" t="n">
        <v>64</v>
      </c>
      <c r="AQ10" t="n">
        <v>7.8</v>
      </c>
      <c r="AR10" t="n">
        <v>104</v>
      </c>
      <c r="AS10" t="n">
        <v>11.8</v>
      </c>
      <c r="AT10" t="n">
        <v>83</v>
      </c>
      <c r="AU10" t="inlineStr">
        <is>
          <t>4-1</t>
        </is>
      </c>
      <c r="AV10" t="n">
        <v>7.8</v>
      </c>
      <c r="AW10" t="n">
        <v>34</v>
      </c>
      <c r="AX10" t="n">
        <v>5.4</v>
      </c>
      <c r="AY10" t="n">
        <v>69</v>
      </c>
      <c r="AZ10" t="inlineStr">
        <is>
          <t>168-731</t>
        </is>
      </c>
      <c r="BA10" t="n">
        <v>4.4</v>
      </c>
      <c r="BB10" t="n">
        <v>94</v>
      </c>
      <c r="BC10" t="n">
        <v>15.1</v>
      </c>
      <c r="BD10" t="n">
        <v>112</v>
      </c>
      <c r="BE10" t="n">
        <v>14.5</v>
      </c>
      <c r="BF10" t="n">
        <v>118</v>
      </c>
      <c r="BG10" t="n">
        <v>45</v>
      </c>
      <c r="BH10" t="n">
        <v>119</v>
      </c>
      <c r="BI10" t="n">
        <v>21.2</v>
      </c>
      <c r="BJ10" t="n">
        <v>33</v>
      </c>
      <c r="BK10" t="n">
        <v>85.7</v>
      </c>
      <c r="BL10" t="n">
        <v>138</v>
      </c>
      <c r="BM10" t="n">
        <v>4</v>
      </c>
      <c r="BN10" t="n">
        <v>101</v>
      </c>
      <c r="BO10" t="n">
        <v>17</v>
      </c>
      <c r="BP10" t="n">
        <v>4.77</v>
      </c>
      <c r="BQ10" t="n">
        <v>6.2</v>
      </c>
      <c r="BR10" t="n">
        <v>2.8</v>
      </c>
      <c r="BS10" t="n">
        <v>8.6</v>
      </c>
      <c r="BT10" t="n">
        <v>40</v>
      </c>
      <c r="BU10" t="n">
        <v>32</v>
      </c>
      <c r="BV10" t="n">
        <v>6.29</v>
      </c>
      <c r="BW10" t="n">
        <v>8.4</v>
      </c>
      <c r="BX10" t="n">
        <v>4.7</v>
      </c>
      <c r="BY10" t="n">
        <v>8.6</v>
      </c>
      <c r="BZ10" t="n">
        <v>52</v>
      </c>
    </row>
    <row r="11">
      <c r="A11" s="52" t="inlineStr">
        <is>
          <t>Arkansas State</t>
        </is>
      </c>
      <c r="B11" t="n">
        <v>5</v>
      </c>
      <c r="C11" t="n">
        <v>24</v>
      </c>
      <c r="D11" t="n">
        <v>98</v>
      </c>
      <c r="E11" t="n">
        <v>56.2</v>
      </c>
      <c r="F11" t="n">
        <v>6.2</v>
      </c>
      <c r="G11" t="n">
        <v>61</v>
      </c>
      <c r="H11" t="inlineStr">
        <is>
          <t>88-132</t>
        </is>
      </c>
      <c r="I11" t="n">
        <v>1038</v>
      </c>
      <c r="J11" t="n">
        <v>81</v>
      </c>
      <c r="K11" t="n">
        <v>7.9</v>
      </c>
      <c r="L11" t="n">
        <v>60</v>
      </c>
      <c r="M11" t="n">
        <v>11.8</v>
      </c>
      <c r="N11" t="n">
        <v>81</v>
      </c>
      <c r="O11" t="inlineStr">
        <is>
          <t>5-4</t>
        </is>
      </c>
      <c r="P11" t="n">
        <v>11.6</v>
      </c>
      <c r="Q11" t="n">
        <v>59</v>
      </c>
      <c r="R11" t="n">
        <v>4.3</v>
      </c>
      <c r="S11" t="n">
        <v>62</v>
      </c>
      <c r="T11" t="inlineStr">
        <is>
          <t>153-699</t>
        </is>
      </c>
      <c r="U11" t="n">
        <v>4.6</v>
      </c>
      <c r="V11" t="n">
        <v>63</v>
      </c>
      <c r="W11" t="n">
        <v>13.3</v>
      </c>
      <c r="X11" t="n">
        <v>89</v>
      </c>
      <c r="Y11" t="n">
        <v>14</v>
      </c>
      <c r="Z11" t="n">
        <v>37</v>
      </c>
      <c r="AA11" t="n">
        <v>45.5</v>
      </c>
      <c r="AB11" t="n">
        <v>44</v>
      </c>
      <c r="AC11" t="n">
        <v>25</v>
      </c>
      <c r="AD11" t="n">
        <v>97</v>
      </c>
      <c r="AE11" t="n">
        <v>58.3</v>
      </c>
      <c r="AF11" t="n">
        <v>91</v>
      </c>
      <c r="AG11" t="n">
        <v>5</v>
      </c>
      <c r="AH11" t="n">
        <v>52</v>
      </c>
      <c r="AI11" t="n">
        <v>23.4</v>
      </c>
      <c r="AJ11" t="n">
        <v>70</v>
      </c>
      <c r="AK11" t="n">
        <v>62.4</v>
      </c>
      <c r="AL11" t="n">
        <v>6.4</v>
      </c>
      <c r="AM11" t="n">
        <v>120</v>
      </c>
      <c r="AN11" t="inlineStr">
        <is>
          <t>84-121</t>
        </is>
      </c>
      <c r="AO11" t="n">
        <v>1010</v>
      </c>
      <c r="AP11" t="n">
        <v>75</v>
      </c>
      <c r="AQ11" t="n">
        <v>8.300000000000001</v>
      </c>
      <c r="AR11" t="n">
        <v>121</v>
      </c>
      <c r="AS11" t="n">
        <v>12</v>
      </c>
      <c r="AT11" t="n">
        <v>88</v>
      </c>
      <c r="AU11" t="inlineStr">
        <is>
          <t>6-5</t>
        </is>
      </c>
      <c r="AV11" t="n">
        <v>16.1</v>
      </c>
      <c r="AW11" t="n">
        <v>137</v>
      </c>
      <c r="AX11" t="n">
        <v>2.4</v>
      </c>
      <c r="AY11" t="n">
        <v>132</v>
      </c>
      <c r="AZ11" t="inlineStr">
        <is>
          <t>191-981</t>
        </is>
      </c>
      <c r="BA11" t="n">
        <v>5.1</v>
      </c>
      <c r="BB11" t="n">
        <v>123</v>
      </c>
      <c r="BC11" t="n">
        <v>17</v>
      </c>
      <c r="BD11" t="n">
        <v>122</v>
      </c>
      <c r="BE11" t="n">
        <v>12.8</v>
      </c>
      <c r="BF11" t="n">
        <v>129</v>
      </c>
      <c r="BG11" t="n">
        <v>50.8</v>
      </c>
      <c r="BH11" t="n">
        <v>133</v>
      </c>
      <c r="BI11" t="n">
        <v>34.8</v>
      </c>
      <c r="BJ11" t="n">
        <v>120</v>
      </c>
      <c r="BK11" t="n">
        <v>76.90000000000001</v>
      </c>
      <c r="BL11" t="n">
        <v>124</v>
      </c>
      <c r="BM11" t="n">
        <v>8</v>
      </c>
      <c r="BN11" t="n">
        <v>21</v>
      </c>
      <c r="BO11" t="n">
        <v>17</v>
      </c>
      <c r="BP11" t="n">
        <v>5.98</v>
      </c>
      <c r="BQ11" t="n">
        <v>7.9</v>
      </c>
      <c r="BR11" t="n">
        <v>3.9</v>
      </c>
      <c r="BS11" t="n">
        <v>11.6</v>
      </c>
      <c r="BT11" t="n">
        <v>42.6</v>
      </c>
      <c r="BU11" t="n">
        <v>27.5</v>
      </c>
      <c r="BV11" t="n">
        <v>6.84</v>
      </c>
      <c r="BW11" t="n">
        <v>9.5</v>
      </c>
      <c r="BX11" t="n">
        <v>5.4</v>
      </c>
      <c r="BY11" t="n">
        <v>18.7</v>
      </c>
      <c r="BZ11" t="n">
        <v>52.2</v>
      </c>
    </row>
    <row r="12">
      <c r="A12" s="52" t="inlineStr">
        <is>
          <t>Auburn</t>
        </is>
      </c>
      <c r="B12" t="n">
        <v>5</v>
      </c>
      <c r="C12" t="n">
        <v>26.8</v>
      </c>
      <c r="D12" t="n">
        <v>84</v>
      </c>
      <c r="E12" t="n">
        <v>69.40000000000001</v>
      </c>
      <c r="F12" t="n">
        <v>5.75</v>
      </c>
      <c r="G12" t="n">
        <v>87</v>
      </c>
      <c r="H12" t="inlineStr">
        <is>
          <t>106-163</t>
        </is>
      </c>
      <c r="I12" t="n">
        <v>1081</v>
      </c>
      <c r="J12" t="n">
        <v>74</v>
      </c>
      <c r="K12" t="n">
        <v>6.6</v>
      </c>
      <c r="L12" t="n">
        <v>107</v>
      </c>
      <c r="M12" t="n">
        <v>10.2</v>
      </c>
      <c r="N12" t="n">
        <v>120</v>
      </c>
      <c r="O12" t="inlineStr">
        <is>
          <t>8-7</t>
        </is>
      </c>
      <c r="P12" t="n">
        <v>8.300000000000001</v>
      </c>
      <c r="Q12" t="n">
        <v>109</v>
      </c>
      <c r="R12" t="n">
        <v>9.9</v>
      </c>
      <c r="S12" t="n">
        <v>130</v>
      </c>
      <c r="T12" t="inlineStr">
        <is>
          <t>186-900</t>
        </is>
      </c>
      <c r="U12" t="n">
        <v>4.8</v>
      </c>
      <c r="V12" t="n">
        <v>47</v>
      </c>
      <c r="W12" t="n">
        <v>17.5</v>
      </c>
      <c r="X12" t="n">
        <v>26</v>
      </c>
      <c r="Y12" t="n">
        <v>15.7</v>
      </c>
      <c r="Z12" t="n">
        <v>58</v>
      </c>
      <c r="AA12" t="n">
        <v>47.3</v>
      </c>
      <c r="AB12" t="n">
        <v>32</v>
      </c>
      <c r="AC12" t="n">
        <v>31.7</v>
      </c>
      <c r="AD12" t="n">
        <v>48</v>
      </c>
      <c r="AE12" t="n">
        <v>64.7</v>
      </c>
      <c r="AF12" t="n">
        <v>65</v>
      </c>
      <c r="AG12" t="n">
        <v>9</v>
      </c>
      <c r="AH12" t="n">
        <v>118</v>
      </c>
      <c r="AI12" t="n">
        <v>21.4</v>
      </c>
      <c r="AJ12" t="n">
        <v>54</v>
      </c>
      <c r="AK12" t="n">
        <v>73.8</v>
      </c>
      <c r="AL12" t="n">
        <v>4.84</v>
      </c>
      <c r="AM12" t="n">
        <v>34</v>
      </c>
      <c r="AN12" t="inlineStr">
        <is>
          <t>98-162</t>
        </is>
      </c>
      <c r="AO12" t="n">
        <v>1041</v>
      </c>
      <c r="AP12" t="n">
        <v>79</v>
      </c>
      <c r="AQ12" t="n">
        <v>6.4</v>
      </c>
      <c r="AR12" t="n">
        <v>44</v>
      </c>
      <c r="AS12" t="n">
        <v>10.6</v>
      </c>
      <c r="AT12" t="n">
        <v>34</v>
      </c>
      <c r="AU12" t="inlineStr">
        <is>
          <t>4-6</t>
        </is>
      </c>
      <c r="AV12" t="n">
        <v>9.1</v>
      </c>
      <c r="AW12" t="n">
        <v>62</v>
      </c>
      <c r="AX12" t="n">
        <v>7.4</v>
      </c>
      <c r="AY12" t="n">
        <v>35</v>
      </c>
      <c r="AZ12" t="inlineStr">
        <is>
          <t>213-745</t>
        </is>
      </c>
      <c r="BA12" t="n">
        <v>3.5</v>
      </c>
      <c r="BB12" t="n">
        <v>42</v>
      </c>
      <c r="BC12" t="n">
        <v>9.300000000000001</v>
      </c>
      <c r="BD12" t="n">
        <v>24</v>
      </c>
      <c r="BE12" t="n">
        <v>16.5</v>
      </c>
      <c r="BF12" t="n">
        <v>93</v>
      </c>
      <c r="BG12" t="n">
        <v>32.1</v>
      </c>
      <c r="BH12" t="n">
        <v>31</v>
      </c>
      <c r="BI12" t="n">
        <v>27.9</v>
      </c>
      <c r="BJ12" t="n">
        <v>84</v>
      </c>
      <c r="BK12" t="n">
        <v>57.1</v>
      </c>
      <c r="BL12" t="n">
        <v>66</v>
      </c>
      <c r="BM12" t="n">
        <v>8</v>
      </c>
      <c r="BN12" t="n">
        <v>22</v>
      </c>
      <c r="BO12" t="n">
        <v>26.8</v>
      </c>
      <c r="BP12" t="n">
        <v>5.75</v>
      </c>
      <c r="BQ12" t="n">
        <v>6.6</v>
      </c>
      <c r="BR12" t="n">
        <v>4.8</v>
      </c>
      <c r="BS12" t="n">
        <v>8.300000000000001</v>
      </c>
      <c r="BT12" t="n">
        <v>47.3</v>
      </c>
      <c r="BU12" t="n">
        <v>21.4</v>
      </c>
      <c r="BV12" t="n">
        <v>4.84</v>
      </c>
      <c r="BW12" t="n">
        <v>6.4</v>
      </c>
      <c r="BX12" t="n">
        <v>3.5</v>
      </c>
      <c r="BY12" t="n">
        <v>9.1</v>
      </c>
      <c r="BZ12" t="n">
        <v>32.1</v>
      </c>
    </row>
    <row r="13">
      <c r="A13" s="52" t="inlineStr">
        <is>
          <t>Ball State</t>
        </is>
      </c>
      <c r="B13" t="n">
        <v>5</v>
      </c>
      <c r="C13" t="n">
        <v>19.2</v>
      </c>
      <c r="D13" t="n">
        <v>119</v>
      </c>
      <c r="E13" t="n">
        <v>58.8</v>
      </c>
      <c r="F13" t="n">
        <v>5.06</v>
      </c>
      <c r="G13" t="n">
        <v>122</v>
      </c>
      <c r="H13" t="inlineStr">
        <is>
          <t>95-152</t>
        </is>
      </c>
      <c r="I13" t="n">
        <v>871</v>
      </c>
      <c r="J13" t="n">
        <v>111</v>
      </c>
      <c r="K13" t="n">
        <v>5.7</v>
      </c>
      <c r="L13" t="n">
        <v>133</v>
      </c>
      <c r="M13" t="n">
        <v>9.199999999999999</v>
      </c>
      <c r="N13" t="n">
        <v>135</v>
      </c>
      <c r="O13" t="inlineStr">
        <is>
          <t>6-3</t>
        </is>
      </c>
      <c r="P13" t="n">
        <v>8.1</v>
      </c>
      <c r="Q13" t="n">
        <v>112</v>
      </c>
      <c r="R13" t="n">
        <v>5</v>
      </c>
      <c r="S13" t="n">
        <v>73</v>
      </c>
      <c r="T13" t="inlineStr">
        <is>
          <t>148-617</t>
        </is>
      </c>
      <c r="U13" t="n">
        <v>4.2</v>
      </c>
      <c r="V13" t="n">
        <v>87</v>
      </c>
      <c r="W13" t="n">
        <v>14.2</v>
      </c>
      <c r="X13" t="n">
        <v>71</v>
      </c>
      <c r="Y13" t="n">
        <v>23.1</v>
      </c>
      <c r="Z13" t="n">
        <v>128</v>
      </c>
      <c r="AA13" t="n">
        <v>28.8</v>
      </c>
      <c r="AB13" t="n">
        <v>131</v>
      </c>
      <c r="AC13" t="n">
        <v>22.2</v>
      </c>
      <c r="AD13" t="n">
        <v>110</v>
      </c>
      <c r="AE13" t="n">
        <v>54.5</v>
      </c>
      <c r="AF13" t="n">
        <v>97</v>
      </c>
      <c r="AG13" t="n">
        <v>5</v>
      </c>
      <c r="AH13" t="n">
        <v>53</v>
      </c>
      <c r="AI13" t="n">
        <v>37.8</v>
      </c>
      <c r="AJ13" t="n">
        <v>132</v>
      </c>
      <c r="AK13" t="n">
        <v>70.40000000000001</v>
      </c>
      <c r="AL13" t="n">
        <v>6.73</v>
      </c>
      <c r="AM13" t="n">
        <v>127</v>
      </c>
      <c r="AN13" t="inlineStr">
        <is>
          <t>104-158</t>
        </is>
      </c>
      <c r="AO13" t="n">
        <v>1219</v>
      </c>
      <c r="AP13" t="n">
        <v>113</v>
      </c>
      <c r="AQ13" t="n">
        <v>7.7</v>
      </c>
      <c r="AR13" t="n">
        <v>100</v>
      </c>
      <c r="AS13" t="n">
        <v>11.7</v>
      </c>
      <c r="AT13" t="n">
        <v>81</v>
      </c>
      <c r="AU13" t="inlineStr">
        <is>
          <t>12-3</t>
        </is>
      </c>
      <c r="AV13" t="n">
        <v>9.800000000000001</v>
      </c>
      <c r="AW13" t="n">
        <v>76</v>
      </c>
      <c r="AX13" t="n">
        <v>3.1</v>
      </c>
      <c r="AY13" t="n">
        <v>125</v>
      </c>
      <c r="AZ13" t="inlineStr">
        <is>
          <t>197-1149</t>
        </is>
      </c>
      <c r="BA13" t="n">
        <v>5.8</v>
      </c>
      <c r="BB13" t="n">
        <v>133</v>
      </c>
      <c r="BC13" t="n">
        <v>16.4</v>
      </c>
      <c r="BD13" t="n">
        <v>118</v>
      </c>
      <c r="BE13" t="n">
        <v>17.5</v>
      </c>
      <c r="BF13" t="n">
        <v>84</v>
      </c>
      <c r="BG13" t="n">
        <v>46.5</v>
      </c>
      <c r="BH13" t="n">
        <v>126</v>
      </c>
      <c r="BI13" t="n">
        <v>36.4</v>
      </c>
      <c r="BJ13" t="n">
        <v>126</v>
      </c>
      <c r="BK13" t="n">
        <v>84.2</v>
      </c>
      <c r="BL13" t="n">
        <v>137</v>
      </c>
      <c r="BM13" t="n">
        <v>4</v>
      </c>
      <c r="BN13" t="n">
        <v>102</v>
      </c>
      <c r="BO13" t="n">
        <v>13.8</v>
      </c>
      <c r="BP13" t="n">
        <v>4.43</v>
      </c>
      <c r="BQ13" t="n">
        <v>5.1</v>
      </c>
      <c r="BR13" t="n">
        <v>3.5</v>
      </c>
      <c r="BS13" t="n">
        <v>6.5</v>
      </c>
      <c r="BT13" t="n">
        <v>28.6</v>
      </c>
      <c r="BU13" t="n">
        <v>43</v>
      </c>
      <c r="BV13" t="n">
        <v>7.08</v>
      </c>
      <c r="BW13" t="n">
        <v>8.800000000000001</v>
      </c>
      <c r="BX13" t="n">
        <v>5.7</v>
      </c>
      <c r="BY13" t="n">
        <v>12</v>
      </c>
      <c r="BZ13" t="n">
        <v>51.8</v>
      </c>
    </row>
    <row r="14">
      <c r="A14" s="52" t="inlineStr">
        <is>
          <t>Baylor</t>
        </is>
      </c>
      <c r="B14" t="n">
        <v>5</v>
      </c>
      <c r="C14" t="n">
        <v>34.8</v>
      </c>
      <c r="D14" t="n">
        <v>44</v>
      </c>
      <c r="E14" t="n">
        <v>79.59999999999999</v>
      </c>
      <c r="F14" t="n">
        <v>5.8</v>
      </c>
      <c r="G14" t="n">
        <v>84</v>
      </c>
      <c r="H14" t="inlineStr">
        <is>
          <t>118-201</t>
        </is>
      </c>
      <c r="I14" t="n">
        <v>1438</v>
      </c>
      <c r="J14" t="n">
        <v>16</v>
      </c>
      <c r="K14" t="n">
        <v>7.2</v>
      </c>
      <c r="L14" t="n">
        <v>86</v>
      </c>
      <c r="M14" t="n">
        <v>12.2</v>
      </c>
      <c r="N14" t="n">
        <v>69</v>
      </c>
      <c r="O14" t="inlineStr">
        <is>
          <t>13-5</t>
        </is>
      </c>
      <c r="P14" t="n">
        <v>13</v>
      </c>
      <c r="Q14" t="n">
        <v>41</v>
      </c>
      <c r="R14" t="n">
        <v>3.4</v>
      </c>
      <c r="S14" t="n">
        <v>33</v>
      </c>
      <c r="T14" t="inlineStr">
        <is>
          <t>202-860</t>
        </is>
      </c>
      <c r="U14" t="n">
        <v>4.3</v>
      </c>
      <c r="V14" t="n">
        <v>81</v>
      </c>
      <c r="W14" t="n">
        <v>10</v>
      </c>
      <c r="X14" t="n">
        <v>124</v>
      </c>
      <c r="Y14" t="n">
        <v>15.8</v>
      </c>
      <c r="Z14" t="n">
        <v>60</v>
      </c>
      <c r="AA14" t="n">
        <v>43.2</v>
      </c>
      <c r="AB14" t="n">
        <v>57</v>
      </c>
      <c r="AC14" t="n">
        <v>39.1</v>
      </c>
      <c r="AD14" t="n">
        <v>19</v>
      </c>
      <c r="AE14" t="n">
        <v>52</v>
      </c>
      <c r="AF14" t="n">
        <v>110</v>
      </c>
      <c r="AG14" t="n">
        <v>8</v>
      </c>
      <c r="AH14" t="n">
        <v>101</v>
      </c>
      <c r="AI14" t="n">
        <v>14.2</v>
      </c>
      <c r="AJ14" t="n">
        <v>16</v>
      </c>
      <c r="AK14" t="n">
        <v>71.40000000000001</v>
      </c>
      <c r="AL14" t="n">
        <v>4.57</v>
      </c>
      <c r="AM14" t="n">
        <v>18</v>
      </c>
      <c r="AN14" t="inlineStr">
        <is>
          <t>111-189</t>
        </is>
      </c>
      <c r="AO14" t="n">
        <v>1126</v>
      </c>
      <c r="AP14" t="n">
        <v>98</v>
      </c>
      <c r="AQ14" t="n">
        <v>6</v>
      </c>
      <c r="AR14" t="n">
        <v>23</v>
      </c>
      <c r="AS14" t="n">
        <v>10.1</v>
      </c>
      <c r="AT14" t="n">
        <v>20</v>
      </c>
      <c r="AU14" t="inlineStr">
        <is>
          <t>3-5</t>
        </is>
      </c>
      <c r="AV14" t="n">
        <v>8.199999999999999</v>
      </c>
      <c r="AW14" t="n">
        <v>40</v>
      </c>
      <c r="AX14" t="n">
        <v>8.699999999999999</v>
      </c>
      <c r="AY14" t="n">
        <v>16</v>
      </c>
      <c r="AZ14" t="inlineStr">
        <is>
          <t>169-487</t>
        </is>
      </c>
      <c r="BA14" t="n">
        <v>2.9</v>
      </c>
      <c r="BB14" t="n">
        <v>19</v>
      </c>
      <c r="BC14" t="n">
        <v>14</v>
      </c>
      <c r="BD14" t="n">
        <v>93</v>
      </c>
      <c r="BE14" t="n">
        <v>24</v>
      </c>
      <c r="BF14" t="n">
        <v>17</v>
      </c>
      <c r="BG14" t="n">
        <v>35</v>
      </c>
      <c r="BH14" t="n">
        <v>52</v>
      </c>
      <c r="BI14" t="n">
        <v>26.5</v>
      </c>
      <c r="BJ14" t="n">
        <v>76</v>
      </c>
      <c r="BK14" t="n">
        <v>37.5</v>
      </c>
      <c r="BL14" t="n">
        <v>8</v>
      </c>
      <c r="BM14" t="n">
        <v>10</v>
      </c>
      <c r="BN14" t="n">
        <v>9</v>
      </c>
      <c r="BO14" t="n">
        <v>32.5</v>
      </c>
      <c r="BP14" t="n">
        <v>5.59</v>
      </c>
      <c r="BQ14" t="n">
        <v>7</v>
      </c>
      <c r="BR14" t="n">
        <v>3.9</v>
      </c>
      <c r="BS14" t="n">
        <v>12.7</v>
      </c>
      <c r="BT14" t="n">
        <v>40.3</v>
      </c>
      <c r="BU14" t="n">
        <v>17</v>
      </c>
      <c r="BV14" t="n">
        <v>4.99</v>
      </c>
      <c r="BW14" t="n">
        <v>6.4</v>
      </c>
      <c r="BX14" t="n">
        <v>3.1</v>
      </c>
      <c r="BY14" t="n">
        <v>8.5</v>
      </c>
      <c r="BZ14" t="n">
        <v>37.5</v>
      </c>
    </row>
    <row r="15">
      <c r="A15" s="52" t="inlineStr">
        <is>
          <t>Boise State</t>
        </is>
      </c>
      <c r="B15" t="n">
        <v>5</v>
      </c>
      <c r="C15" t="n">
        <v>34.4</v>
      </c>
      <c r="D15" t="n">
        <v>50</v>
      </c>
      <c r="E15" t="n">
        <v>69.2</v>
      </c>
      <c r="F15" t="n">
        <v>6.33</v>
      </c>
      <c r="G15" t="n">
        <v>51</v>
      </c>
      <c r="H15" t="inlineStr">
        <is>
          <t>86-131</t>
        </is>
      </c>
      <c r="I15" t="n">
        <v>1054</v>
      </c>
      <c r="J15" t="n">
        <v>78</v>
      </c>
      <c r="K15" t="n">
        <v>8</v>
      </c>
      <c r="L15" t="n">
        <v>53</v>
      </c>
      <c r="M15" t="n">
        <v>12.3</v>
      </c>
      <c r="N15" t="n">
        <v>66</v>
      </c>
      <c r="O15" t="inlineStr">
        <is>
          <t>11-0</t>
        </is>
      </c>
      <c r="P15" t="n">
        <v>11</v>
      </c>
      <c r="Q15" t="n">
        <v>65</v>
      </c>
      <c r="R15" t="n">
        <v>3.7</v>
      </c>
      <c r="S15" t="n">
        <v>46</v>
      </c>
      <c r="T15" t="inlineStr">
        <is>
          <t>214-1133</t>
        </is>
      </c>
      <c r="U15" t="n">
        <v>5.3</v>
      </c>
      <c r="V15" t="n">
        <v>28</v>
      </c>
      <c r="W15" t="n">
        <v>12.9</v>
      </c>
      <c r="X15" t="n">
        <v>96</v>
      </c>
      <c r="Y15" t="n">
        <v>14.3</v>
      </c>
      <c r="Z15" t="n">
        <v>42</v>
      </c>
      <c r="AA15" t="n">
        <v>52.2</v>
      </c>
      <c r="AB15" t="n">
        <v>10</v>
      </c>
      <c r="AC15" t="n">
        <v>26.9</v>
      </c>
      <c r="AD15" t="n">
        <v>80</v>
      </c>
      <c r="AE15" t="n">
        <v>66.7</v>
      </c>
      <c r="AF15" t="n">
        <v>50</v>
      </c>
      <c r="AG15" t="n">
        <v>3</v>
      </c>
      <c r="AH15" t="n">
        <v>21</v>
      </c>
      <c r="AI15" t="n">
        <v>20.6</v>
      </c>
      <c r="AJ15" t="n">
        <v>50</v>
      </c>
      <c r="AK15" t="n">
        <v>55</v>
      </c>
      <c r="AL15" t="n">
        <v>6.77</v>
      </c>
      <c r="AM15" t="n">
        <v>128</v>
      </c>
      <c r="AN15" t="inlineStr">
        <is>
          <t>87-147</t>
        </is>
      </c>
      <c r="AO15" t="n">
        <v>1300</v>
      </c>
      <c r="AP15" t="n">
        <v>120</v>
      </c>
      <c r="AQ15" t="n">
        <v>8.800000000000001</v>
      </c>
      <c r="AR15" t="n">
        <v>133</v>
      </c>
      <c r="AS15" t="n">
        <v>14.9</v>
      </c>
      <c r="AT15" t="n">
        <v>137</v>
      </c>
      <c r="AU15" t="inlineStr">
        <is>
          <t>9-5</t>
        </is>
      </c>
      <c r="AV15" t="n">
        <v>14.5</v>
      </c>
      <c r="AW15" t="n">
        <v>131</v>
      </c>
      <c r="AX15" t="n">
        <v>7.5</v>
      </c>
      <c r="AY15" t="n">
        <v>32</v>
      </c>
      <c r="AZ15" t="inlineStr">
        <is>
          <t>128-572</t>
        </is>
      </c>
      <c r="BA15" t="n">
        <v>4.5</v>
      </c>
      <c r="BB15" t="n">
        <v>98</v>
      </c>
      <c r="BC15" t="n">
        <v>14.7</v>
      </c>
      <c r="BD15" t="n">
        <v>106</v>
      </c>
      <c r="BE15" t="n">
        <v>27.6</v>
      </c>
      <c r="BF15" t="n">
        <v>6</v>
      </c>
      <c r="BG15" t="n">
        <v>25</v>
      </c>
      <c r="BH15" t="n">
        <v>6</v>
      </c>
      <c r="BI15" t="n">
        <v>18.4</v>
      </c>
      <c r="BJ15" t="n">
        <v>18</v>
      </c>
      <c r="BK15" t="n">
        <v>42.9</v>
      </c>
      <c r="BL15" t="n">
        <v>21</v>
      </c>
      <c r="BM15" t="n">
        <v>6</v>
      </c>
      <c r="BN15" t="n">
        <v>62</v>
      </c>
      <c r="BO15" t="n">
        <v>33.5</v>
      </c>
      <c r="BP15" t="n">
        <v>6.21</v>
      </c>
      <c r="BQ15" t="n">
        <v>8.5</v>
      </c>
      <c r="BR15" t="n">
        <v>4.9</v>
      </c>
      <c r="BS15" t="n">
        <v>12.5</v>
      </c>
      <c r="BT15" t="n">
        <v>50</v>
      </c>
      <c r="BU15" t="n">
        <v>19.8</v>
      </c>
      <c r="BV15" t="n">
        <v>7.07</v>
      </c>
      <c r="BW15" t="n">
        <v>8.9</v>
      </c>
      <c r="BX15" t="n">
        <v>5.1</v>
      </c>
      <c r="BY15" t="n">
        <v>14.7</v>
      </c>
      <c r="BZ15" t="n">
        <v>25</v>
      </c>
    </row>
    <row r="16">
      <c r="A16" s="52" t="inlineStr">
        <is>
          <t>Boston College</t>
        </is>
      </c>
      <c r="B16" t="n">
        <v>5</v>
      </c>
      <c r="C16" t="n">
        <v>19</v>
      </c>
      <c r="D16" t="n">
        <v>121</v>
      </c>
      <c r="E16" t="n">
        <v>62.6</v>
      </c>
      <c r="F16" t="n">
        <v>5.53</v>
      </c>
      <c r="G16" t="n">
        <v>101</v>
      </c>
      <c r="H16" t="inlineStr">
        <is>
          <t>80-139</t>
        </is>
      </c>
      <c r="I16" t="n">
        <v>968</v>
      </c>
      <c r="J16" t="n">
        <v>87</v>
      </c>
      <c r="K16" t="n">
        <v>7</v>
      </c>
      <c r="L16" t="n">
        <v>94</v>
      </c>
      <c r="M16" t="n">
        <v>12.1</v>
      </c>
      <c r="N16" t="n">
        <v>74</v>
      </c>
      <c r="O16" t="inlineStr">
        <is>
          <t>5-5</t>
        </is>
      </c>
      <c r="P16" t="n">
        <v>10</v>
      </c>
      <c r="Q16" t="n">
        <v>80</v>
      </c>
      <c r="R16" t="n">
        <v>7.3</v>
      </c>
      <c r="S16" t="n">
        <v>109</v>
      </c>
      <c r="T16" t="inlineStr">
        <is>
          <t>180-765</t>
        </is>
      </c>
      <c r="U16" t="n">
        <v>4.2</v>
      </c>
      <c r="V16" t="n">
        <v>88</v>
      </c>
      <c r="W16" t="n">
        <v>20.9</v>
      </c>
      <c r="X16" t="n">
        <v>2</v>
      </c>
      <c r="Y16" t="n">
        <v>23.9</v>
      </c>
      <c r="Z16" t="n">
        <v>133</v>
      </c>
      <c r="AA16" t="n">
        <v>31.8</v>
      </c>
      <c r="AB16" t="n">
        <v>122</v>
      </c>
      <c r="AC16" t="n">
        <v>25.6</v>
      </c>
      <c r="AD16" t="n">
        <v>95</v>
      </c>
      <c r="AE16" t="n">
        <v>40</v>
      </c>
      <c r="AF16" t="n">
        <v>130</v>
      </c>
      <c r="AG16" t="n">
        <v>8</v>
      </c>
      <c r="AH16" t="n">
        <v>102</v>
      </c>
      <c r="AI16" t="n">
        <v>23.4</v>
      </c>
      <c r="AJ16" t="n">
        <v>71</v>
      </c>
      <c r="AK16" t="n">
        <v>66.2</v>
      </c>
      <c r="AL16" t="n">
        <v>4.78</v>
      </c>
      <c r="AM16" t="n">
        <v>31</v>
      </c>
      <c r="AN16" t="inlineStr">
        <is>
          <t>92-139</t>
        </is>
      </c>
      <c r="AO16" t="n">
        <v>837</v>
      </c>
      <c r="AP16" t="n">
        <v>39</v>
      </c>
      <c r="AQ16" t="n">
        <v>6</v>
      </c>
      <c r="AR16" t="n">
        <v>24</v>
      </c>
      <c r="AS16" t="n">
        <v>9.1</v>
      </c>
      <c r="AT16" t="n">
        <v>4</v>
      </c>
      <c r="AU16" t="inlineStr">
        <is>
          <t>9-6</t>
        </is>
      </c>
      <c r="AV16" t="n">
        <v>5.3</v>
      </c>
      <c r="AW16" t="n">
        <v>6</v>
      </c>
      <c r="AX16" t="n">
        <v>7.3</v>
      </c>
      <c r="AY16" t="n">
        <v>38</v>
      </c>
      <c r="AZ16" t="inlineStr">
        <is>
          <t>195-758</t>
        </is>
      </c>
      <c r="BA16" t="n">
        <v>3.9</v>
      </c>
      <c r="BB16" t="n">
        <v>59</v>
      </c>
      <c r="BC16" t="n">
        <v>13.8</v>
      </c>
      <c r="BD16" t="n">
        <v>87</v>
      </c>
      <c r="BE16" t="n">
        <v>23.2</v>
      </c>
      <c r="BF16" t="n">
        <v>22</v>
      </c>
      <c r="BG16" t="n">
        <v>39.7</v>
      </c>
      <c r="BH16" t="n">
        <v>92</v>
      </c>
      <c r="BI16" t="n">
        <v>25.8</v>
      </c>
      <c r="BJ16" t="n">
        <v>70</v>
      </c>
      <c r="BK16" t="n">
        <v>72.2</v>
      </c>
      <c r="BL16" t="n">
        <v>110</v>
      </c>
      <c r="BM16" t="n">
        <v>8</v>
      </c>
      <c r="BN16" t="n">
        <v>23</v>
      </c>
      <c r="BO16" t="n">
        <v>18.2</v>
      </c>
      <c r="BP16" t="n">
        <v>5.43</v>
      </c>
      <c r="BQ16" t="n">
        <v>6.7</v>
      </c>
      <c r="BR16" t="n">
        <v>4.1</v>
      </c>
      <c r="BS16" t="n">
        <v>8.6</v>
      </c>
      <c r="BT16" t="n">
        <v>31.5</v>
      </c>
      <c r="BU16" t="n">
        <v>25.2</v>
      </c>
      <c r="BV16" t="n">
        <v>4.95</v>
      </c>
      <c r="BW16" t="n">
        <v>5.7</v>
      </c>
      <c r="BX16" t="n">
        <v>4.3</v>
      </c>
      <c r="BY16" t="n">
        <v>3.5</v>
      </c>
      <c r="BZ16" t="n">
        <v>37.7</v>
      </c>
    </row>
    <row r="17">
      <c r="A17" s="52" t="inlineStr">
        <is>
          <t>Bowling Green</t>
        </is>
      </c>
      <c r="B17" t="n">
        <v>5</v>
      </c>
      <c r="C17" t="n">
        <v>11.4</v>
      </c>
      <c r="D17" t="n">
        <v>138</v>
      </c>
      <c r="E17" t="n">
        <v>56.8</v>
      </c>
      <c r="F17" t="n">
        <v>4.56</v>
      </c>
      <c r="G17" t="n">
        <v>135</v>
      </c>
      <c r="H17" t="inlineStr">
        <is>
          <t>83-133</t>
        </is>
      </c>
      <c r="I17" t="n">
        <v>874</v>
      </c>
      <c r="J17" t="n">
        <v>109</v>
      </c>
      <c r="K17" t="n">
        <v>6.6</v>
      </c>
      <c r="L17" t="n">
        <v>108</v>
      </c>
      <c r="M17" t="n">
        <v>10.5</v>
      </c>
      <c r="N17" t="n">
        <v>110</v>
      </c>
      <c r="O17" t="inlineStr">
        <is>
          <t>4-2</t>
        </is>
      </c>
      <c r="P17" t="n">
        <v>7.3</v>
      </c>
      <c r="Q17" t="n">
        <v>121</v>
      </c>
      <c r="R17" t="n">
        <v>2.9</v>
      </c>
      <c r="S17" t="n">
        <v>24</v>
      </c>
      <c r="T17" t="inlineStr">
        <is>
          <t>155-426</t>
        </is>
      </c>
      <c r="U17" t="n">
        <v>2.7</v>
      </c>
      <c r="V17" t="n">
        <v>137</v>
      </c>
      <c r="W17" t="n">
        <v>7.5</v>
      </c>
      <c r="X17" t="n">
        <v>135</v>
      </c>
      <c r="Y17" t="n">
        <v>25.2</v>
      </c>
      <c r="Z17" t="n">
        <v>135</v>
      </c>
      <c r="AA17" t="n">
        <v>32.8</v>
      </c>
      <c r="AB17" t="n">
        <v>118</v>
      </c>
      <c r="AC17" t="n">
        <v>23.1</v>
      </c>
      <c r="AD17" t="n">
        <v>107</v>
      </c>
      <c r="AE17" t="n">
        <v>28.6</v>
      </c>
      <c r="AF17" t="n">
        <v>135</v>
      </c>
      <c r="AG17" t="n">
        <v>6</v>
      </c>
      <c r="AH17" t="n">
        <v>72</v>
      </c>
      <c r="AI17" t="n">
        <v>33</v>
      </c>
      <c r="AJ17" t="n">
        <v>125</v>
      </c>
      <c r="AK17" t="n">
        <v>58.8</v>
      </c>
      <c r="AL17" t="n">
        <v>6.93</v>
      </c>
      <c r="AM17" t="n">
        <v>132</v>
      </c>
      <c r="AN17" t="inlineStr">
        <is>
          <t>76-107</t>
        </is>
      </c>
      <c r="AO17" t="n">
        <v>866</v>
      </c>
      <c r="AP17" t="n">
        <v>45</v>
      </c>
      <c r="AQ17" t="n">
        <v>8.1</v>
      </c>
      <c r="AR17" t="n">
        <v>117</v>
      </c>
      <c r="AS17" t="n">
        <v>11.4</v>
      </c>
      <c r="AT17" t="n">
        <v>66</v>
      </c>
      <c r="AU17" t="inlineStr">
        <is>
          <t>9-2</t>
        </is>
      </c>
      <c r="AV17" t="n">
        <v>9.199999999999999</v>
      </c>
      <c r="AW17" t="n">
        <v>65</v>
      </c>
      <c r="AX17" t="n">
        <v>10.8</v>
      </c>
      <c r="AY17" t="n">
        <v>5</v>
      </c>
      <c r="AZ17" t="inlineStr">
        <is>
          <t>190-1157</t>
        </is>
      </c>
      <c r="BA17" t="n">
        <v>6.1</v>
      </c>
      <c r="BB17" t="n">
        <v>135</v>
      </c>
      <c r="BC17" t="n">
        <v>17.2</v>
      </c>
      <c r="BD17" t="n">
        <v>125</v>
      </c>
      <c r="BE17" t="n">
        <v>14.4</v>
      </c>
      <c r="BF17" t="n">
        <v>119</v>
      </c>
      <c r="BG17" t="n">
        <v>32.7</v>
      </c>
      <c r="BH17" t="n">
        <v>35</v>
      </c>
      <c r="BI17" t="n">
        <v>20.7</v>
      </c>
      <c r="BJ17" t="n">
        <v>27</v>
      </c>
      <c r="BK17" t="n">
        <v>58.8</v>
      </c>
      <c r="BL17" t="n">
        <v>72</v>
      </c>
      <c r="BM17" t="n">
        <v>5</v>
      </c>
      <c r="BN17" t="n">
        <v>81</v>
      </c>
      <c r="BO17" t="n">
        <v>11</v>
      </c>
      <c r="BP17" t="n">
        <v>4.26</v>
      </c>
      <c r="BQ17" t="n">
        <v>5.8</v>
      </c>
      <c r="BR17" t="n">
        <v>2.7</v>
      </c>
      <c r="BS17" t="n">
        <v>4.7</v>
      </c>
      <c r="BT17" t="n">
        <v>29.4</v>
      </c>
      <c r="BU17" t="n">
        <v>36.2</v>
      </c>
      <c r="BV17" t="n">
        <v>6.64</v>
      </c>
      <c r="BW17" t="n">
        <v>8</v>
      </c>
      <c r="BX17" t="n">
        <v>5.7</v>
      </c>
      <c r="BY17" t="n">
        <v>7.4</v>
      </c>
      <c r="BZ17" t="n">
        <v>38.5</v>
      </c>
    </row>
    <row r="18">
      <c r="A18" s="52" t="inlineStr">
        <is>
          <t>Buffalo</t>
        </is>
      </c>
      <c r="B18" t="n">
        <v>5</v>
      </c>
      <c r="C18" t="n">
        <v>20.4</v>
      </c>
      <c r="D18" t="n">
        <v>114</v>
      </c>
      <c r="E18" t="n">
        <v>72.2</v>
      </c>
      <c r="F18" t="n">
        <v>4.34</v>
      </c>
      <c r="G18" t="n">
        <v>138</v>
      </c>
      <c r="H18" t="inlineStr">
        <is>
          <t>84-160</t>
        </is>
      </c>
      <c r="I18" t="n">
        <v>806</v>
      </c>
      <c r="J18" t="n">
        <v>119</v>
      </c>
      <c r="K18" t="n">
        <v>5</v>
      </c>
      <c r="L18" t="n">
        <v>137</v>
      </c>
      <c r="M18" t="n">
        <v>9.6</v>
      </c>
      <c r="N18" t="n">
        <v>130</v>
      </c>
      <c r="O18" t="inlineStr">
        <is>
          <t>7-3</t>
        </is>
      </c>
      <c r="P18" t="n">
        <v>7.8</v>
      </c>
      <c r="Q18" t="n">
        <v>115</v>
      </c>
      <c r="R18" t="n">
        <v>3.6</v>
      </c>
      <c r="S18" t="n">
        <v>41</v>
      </c>
      <c r="T18" t="inlineStr">
        <is>
          <t>206-760</t>
        </is>
      </c>
      <c r="U18" t="n">
        <v>3.7</v>
      </c>
      <c r="V18" t="n">
        <v>114</v>
      </c>
      <c r="W18" t="n">
        <v>10.3</v>
      </c>
      <c r="X18" t="n">
        <v>120</v>
      </c>
      <c r="Y18" t="n">
        <v>16.9</v>
      </c>
      <c r="Z18" t="n">
        <v>73</v>
      </c>
      <c r="AA18" t="n">
        <v>35.3</v>
      </c>
      <c r="AB18" t="n">
        <v>104</v>
      </c>
      <c r="AC18" t="n">
        <v>18.9</v>
      </c>
      <c r="AD18" t="n">
        <v>126</v>
      </c>
      <c r="AE18" t="n">
        <v>53.3</v>
      </c>
      <c r="AF18" t="n">
        <v>105</v>
      </c>
      <c r="AG18" t="n">
        <v>9</v>
      </c>
      <c r="AH18" t="n">
        <v>119</v>
      </c>
      <c r="AI18" t="n">
        <v>30.6</v>
      </c>
      <c r="AJ18" t="n">
        <v>117</v>
      </c>
      <c r="AK18" t="n">
        <v>66</v>
      </c>
      <c r="AL18" t="n">
        <v>6.16</v>
      </c>
      <c r="AM18" t="n">
        <v>116</v>
      </c>
      <c r="AN18" t="inlineStr">
        <is>
          <t>88-160</t>
        </is>
      </c>
      <c r="AO18" t="n">
        <v>1234</v>
      </c>
      <c r="AP18" t="n">
        <v>114</v>
      </c>
      <c r="AQ18" t="n">
        <v>7.7</v>
      </c>
      <c r="AR18" t="n">
        <v>101</v>
      </c>
      <c r="AS18" t="n">
        <v>14</v>
      </c>
      <c r="AT18" t="n">
        <v>132</v>
      </c>
      <c r="AU18" t="inlineStr">
        <is>
          <t>9-1</t>
        </is>
      </c>
      <c r="AV18" t="n">
        <v>10.8</v>
      </c>
      <c r="AW18" t="n">
        <v>91</v>
      </c>
      <c r="AX18" t="n">
        <v>3.6</v>
      </c>
      <c r="AY18" t="n">
        <v>112</v>
      </c>
      <c r="AZ18" t="inlineStr">
        <is>
          <t>170-798</t>
        </is>
      </c>
      <c r="BA18" t="n">
        <v>4.7</v>
      </c>
      <c r="BB18" t="n">
        <v>110</v>
      </c>
      <c r="BC18" t="n">
        <v>11.6</v>
      </c>
      <c r="BD18" t="n">
        <v>60</v>
      </c>
      <c r="BE18" t="n">
        <v>18.3</v>
      </c>
      <c r="BF18" t="n">
        <v>76</v>
      </c>
      <c r="BG18" t="n">
        <v>35.7</v>
      </c>
      <c r="BH18" t="n">
        <v>57</v>
      </c>
      <c r="BI18" t="n">
        <v>26.1</v>
      </c>
      <c r="BJ18" t="n">
        <v>73</v>
      </c>
      <c r="BK18" t="n">
        <v>58.8</v>
      </c>
      <c r="BL18" t="n">
        <v>73</v>
      </c>
      <c r="BM18" t="n">
        <v>2</v>
      </c>
      <c r="BN18" t="n">
        <v>130</v>
      </c>
      <c r="BO18" t="n">
        <v>16.7</v>
      </c>
      <c r="BP18" t="n">
        <v>4.09</v>
      </c>
      <c r="BQ18" t="n">
        <v>5.6</v>
      </c>
      <c r="BR18" t="n">
        <v>2.8</v>
      </c>
      <c r="BS18" t="n">
        <v>8.800000000000001</v>
      </c>
      <c r="BT18" t="n">
        <v>22.2</v>
      </c>
      <c r="BU18" t="n">
        <v>36</v>
      </c>
      <c r="BV18" t="n">
        <v>6.99</v>
      </c>
      <c r="BW18" t="n">
        <v>9.9</v>
      </c>
      <c r="BX18" t="n">
        <v>4.9</v>
      </c>
      <c r="BY18" t="n">
        <v>12.1</v>
      </c>
      <c r="BZ18" t="n">
        <v>39.5</v>
      </c>
    </row>
    <row r="19">
      <c r="A19" s="52" t="inlineStr">
        <is>
          <t>California</t>
        </is>
      </c>
      <c r="B19" t="n">
        <v>5</v>
      </c>
      <c r="C19" t="n">
        <v>27</v>
      </c>
      <c r="D19" t="n">
        <v>82</v>
      </c>
      <c r="E19" t="n">
        <v>71</v>
      </c>
      <c r="F19" t="n">
        <v>5.58</v>
      </c>
      <c r="G19" t="n">
        <v>98</v>
      </c>
      <c r="H19" t="inlineStr">
        <is>
          <t>136-211</t>
        </is>
      </c>
      <c r="I19" t="n">
        <v>1495</v>
      </c>
      <c r="J19" t="n">
        <v>13</v>
      </c>
      <c r="K19" t="n">
        <v>7.1</v>
      </c>
      <c r="L19" t="n">
        <v>91</v>
      </c>
      <c r="M19" t="n">
        <v>11</v>
      </c>
      <c r="N19" t="n">
        <v>103</v>
      </c>
      <c r="O19" t="inlineStr">
        <is>
          <t>10-5</t>
        </is>
      </c>
      <c r="P19" t="n">
        <v>9.6</v>
      </c>
      <c r="Q19" t="n">
        <v>85</v>
      </c>
      <c r="R19" t="n">
        <v>3.7</v>
      </c>
      <c r="S19" t="n">
        <v>47</v>
      </c>
      <c r="T19" t="inlineStr">
        <is>
          <t>145-475</t>
        </is>
      </c>
      <c r="U19" t="n">
        <v>3.3</v>
      </c>
      <c r="V19" t="n">
        <v>123</v>
      </c>
      <c r="W19" t="n">
        <v>8.800000000000001</v>
      </c>
      <c r="X19" t="n">
        <v>130</v>
      </c>
      <c r="Y19" t="n">
        <v>21.3</v>
      </c>
      <c r="Z19" t="n">
        <v>119</v>
      </c>
      <c r="AA19" t="n">
        <v>34.7</v>
      </c>
      <c r="AB19" t="n">
        <v>106</v>
      </c>
      <c r="AC19" t="n">
        <v>26.7</v>
      </c>
      <c r="AD19" t="n">
        <v>82</v>
      </c>
      <c r="AE19" t="n">
        <v>66.7</v>
      </c>
      <c r="AF19" t="n">
        <v>51</v>
      </c>
      <c r="AG19" t="n">
        <v>8</v>
      </c>
      <c r="AH19" t="n">
        <v>103</v>
      </c>
      <c r="AI19" t="n">
        <v>26.6</v>
      </c>
      <c r="AJ19" t="n">
        <v>99</v>
      </c>
      <c r="AK19" t="n">
        <v>64.40000000000001</v>
      </c>
      <c r="AL19" t="n">
        <v>5.61</v>
      </c>
      <c r="AM19" t="n">
        <v>83</v>
      </c>
      <c r="AN19" t="inlineStr">
        <is>
          <t>80-150</t>
        </is>
      </c>
      <c r="AO19" t="n">
        <v>887</v>
      </c>
      <c r="AP19" t="n">
        <v>52</v>
      </c>
      <c r="AQ19" t="n">
        <v>5.9</v>
      </c>
      <c r="AR19" t="n">
        <v>16</v>
      </c>
      <c r="AS19" t="n">
        <v>11.1</v>
      </c>
      <c r="AT19" t="n">
        <v>56</v>
      </c>
      <c r="AU19" t="inlineStr">
        <is>
          <t>5-7</t>
        </is>
      </c>
      <c r="AV19" t="n">
        <v>10.7</v>
      </c>
      <c r="AW19" t="n">
        <v>88</v>
      </c>
      <c r="AX19" t="n">
        <v>5.7</v>
      </c>
      <c r="AY19" t="n">
        <v>61</v>
      </c>
      <c r="AZ19" t="inlineStr">
        <is>
          <t>182-935</t>
        </is>
      </c>
      <c r="BA19" t="n">
        <v>5.1</v>
      </c>
      <c r="BB19" t="n">
        <v>124</v>
      </c>
      <c r="BC19" t="n">
        <v>14.1</v>
      </c>
      <c r="BD19" t="n">
        <v>95</v>
      </c>
      <c r="BE19" t="n">
        <v>16</v>
      </c>
      <c r="BF19" t="n">
        <v>102</v>
      </c>
      <c r="BG19" t="n">
        <v>40.5</v>
      </c>
      <c r="BH19" t="n">
        <v>98</v>
      </c>
      <c r="BI19" t="n">
        <v>28.3</v>
      </c>
      <c r="BJ19" t="n">
        <v>86</v>
      </c>
      <c r="BK19" t="n">
        <v>53.3</v>
      </c>
      <c r="BL19" t="n">
        <v>57</v>
      </c>
      <c r="BM19" t="n">
        <v>9</v>
      </c>
      <c r="BN19" t="n">
        <v>16</v>
      </c>
      <c r="BO19" t="n">
        <v>21.5</v>
      </c>
      <c r="BP19" t="n">
        <v>4.75</v>
      </c>
      <c r="BQ19" t="n">
        <v>6</v>
      </c>
      <c r="BR19" t="n">
        <v>2.9</v>
      </c>
      <c r="BS19" t="n">
        <v>8.5</v>
      </c>
      <c r="BT19" t="n">
        <v>34.9</v>
      </c>
      <c r="BU19" t="n">
        <v>31.5</v>
      </c>
      <c r="BV19" t="n">
        <v>6.12</v>
      </c>
      <c r="BW19" t="n">
        <v>6.8</v>
      </c>
      <c r="BX19" t="n">
        <v>5.3</v>
      </c>
      <c r="BY19" t="n">
        <v>12.6</v>
      </c>
      <c r="BZ19" t="n">
        <v>44.1</v>
      </c>
    </row>
    <row r="20">
      <c r="A20" s="52" t="inlineStr">
        <is>
          <t>Central Michigan</t>
        </is>
      </c>
      <c r="B20" t="n">
        <v>5</v>
      </c>
      <c r="C20" t="n">
        <v>17.6</v>
      </c>
      <c r="D20" t="n">
        <v>128</v>
      </c>
      <c r="E20" t="n">
        <v>57</v>
      </c>
      <c r="F20" t="n">
        <v>5.04</v>
      </c>
      <c r="G20" t="n">
        <v>123</v>
      </c>
      <c r="H20" t="inlineStr">
        <is>
          <t>50-87</t>
        </is>
      </c>
      <c r="I20" t="n">
        <v>424</v>
      </c>
      <c r="J20" t="n">
        <v>134</v>
      </c>
      <c r="K20" t="n">
        <v>4.9</v>
      </c>
      <c r="L20" t="n">
        <v>138</v>
      </c>
      <c r="M20" t="n">
        <v>8.5</v>
      </c>
      <c r="N20" t="n">
        <v>138</v>
      </c>
      <c r="O20" t="inlineStr">
        <is>
          <t>2-4</t>
        </is>
      </c>
      <c r="P20" t="n">
        <v>5.3</v>
      </c>
      <c r="Q20" t="n">
        <v>135</v>
      </c>
      <c r="R20" t="n">
        <v>7.4</v>
      </c>
      <c r="S20" t="n">
        <v>110</v>
      </c>
      <c r="T20" t="inlineStr">
        <is>
          <t>203-1011</t>
        </is>
      </c>
      <c r="U20" t="n">
        <v>5</v>
      </c>
      <c r="V20" t="n">
        <v>40</v>
      </c>
      <c r="W20" t="n">
        <v>12.6</v>
      </c>
      <c r="X20" t="n">
        <v>100</v>
      </c>
      <c r="Y20" t="n">
        <v>12</v>
      </c>
      <c r="Z20" t="n">
        <v>14</v>
      </c>
      <c r="AA20" t="n">
        <v>34.9</v>
      </c>
      <c r="AB20" t="n">
        <v>105</v>
      </c>
      <c r="AC20" t="n">
        <v>24.2</v>
      </c>
      <c r="AD20" t="n">
        <v>101</v>
      </c>
      <c r="AE20" t="n">
        <v>50</v>
      </c>
      <c r="AF20" t="n">
        <v>111</v>
      </c>
      <c r="AG20" t="n">
        <v>9</v>
      </c>
      <c r="AH20" t="n">
        <v>120</v>
      </c>
      <c r="AI20" t="n">
        <v>25.4</v>
      </c>
      <c r="AJ20" t="n">
        <v>87</v>
      </c>
      <c r="AK20" t="n">
        <v>64</v>
      </c>
      <c r="AL20" t="n">
        <v>5.74</v>
      </c>
      <c r="AM20" t="n">
        <v>97</v>
      </c>
      <c r="AN20" t="inlineStr">
        <is>
          <t>89-151</t>
        </is>
      </c>
      <c r="AO20" t="n">
        <v>1007</v>
      </c>
      <c r="AP20" t="n">
        <v>73</v>
      </c>
      <c r="AQ20" t="n">
        <v>6.7</v>
      </c>
      <c r="AR20" t="n">
        <v>59</v>
      </c>
      <c r="AS20" t="n">
        <v>11.3</v>
      </c>
      <c r="AT20" t="n">
        <v>63</v>
      </c>
      <c r="AU20" t="inlineStr">
        <is>
          <t>5-7</t>
        </is>
      </c>
      <c r="AV20" t="n">
        <v>12</v>
      </c>
      <c r="AW20" t="n">
        <v>112</v>
      </c>
      <c r="AX20" t="n">
        <v>4.4</v>
      </c>
      <c r="AY20" t="n">
        <v>100</v>
      </c>
      <c r="AZ20" t="inlineStr">
        <is>
          <t>173-823</t>
        </is>
      </c>
      <c r="BA20" t="n">
        <v>4.8</v>
      </c>
      <c r="BB20" t="n">
        <v>115</v>
      </c>
      <c r="BC20" t="n">
        <v>14.2</v>
      </c>
      <c r="BD20" t="n">
        <v>97</v>
      </c>
      <c r="BE20" t="n">
        <v>12.3</v>
      </c>
      <c r="BF20" t="n">
        <v>132</v>
      </c>
      <c r="BG20" t="n">
        <v>47.6</v>
      </c>
      <c r="BH20" t="n">
        <v>130</v>
      </c>
      <c r="BI20" t="n">
        <v>34.2</v>
      </c>
      <c r="BJ20" t="n">
        <v>117</v>
      </c>
      <c r="BK20" t="n">
        <v>68.40000000000001</v>
      </c>
      <c r="BL20" t="n">
        <v>99</v>
      </c>
      <c r="BM20" t="n">
        <v>9</v>
      </c>
      <c r="BN20" t="n">
        <v>17</v>
      </c>
      <c r="BO20" t="n">
        <v>18.8</v>
      </c>
      <c r="BP20" t="n">
        <v>5.2</v>
      </c>
      <c r="BQ20" t="n">
        <v>5.3</v>
      </c>
      <c r="BR20" t="n">
        <v>5</v>
      </c>
      <c r="BS20" t="n">
        <v>5.6</v>
      </c>
      <c r="BT20" t="n">
        <v>34</v>
      </c>
      <c r="BU20" t="n">
        <v>29.2</v>
      </c>
      <c r="BV20" t="n">
        <v>6.22</v>
      </c>
      <c r="BW20" t="n">
        <v>7.4</v>
      </c>
      <c r="BX20" t="n">
        <v>5.1</v>
      </c>
      <c r="BY20" t="n">
        <v>13.4</v>
      </c>
      <c r="BZ20" t="n">
        <v>51</v>
      </c>
    </row>
    <row r="21">
      <c r="A21" s="52" t="inlineStr">
        <is>
          <t>Charlotte</t>
        </is>
      </c>
      <c r="B21" t="n">
        <v>5</v>
      </c>
      <c r="C21" t="n">
        <v>17.2</v>
      </c>
      <c r="D21" t="n">
        <v>132</v>
      </c>
      <c r="E21" t="n">
        <v>55</v>
      </c>
      <c r="F21" t="n">
        <v>5.28</v>
      </c>
      <c r="G21" t="n">
        <v>113</v>
      </c>
      <c r="H21" t="inlineStr">
        <is>
          <t>90-146</t>
        </is>
      </c>
      <c r="I21" t="n">
        <v>886</v>
      </c>
      <c r="J21" t="n">
        <v>104</v>
      </c>
      <c r="K21" t="n">
        <v>6.1</v>
      </c>
      <c r="L21" t="n">
        <v>121</v>
      </c>
      <c r="M21" t="n">
        <v>9.800000000000001</v>
      </c>
      <c r="N21" t="n">
        <v>127</v>
      </c>
      <c r="O21" t="inlineStr">
        <is>
          <t>3-7</t>
        </is>
      </c>
      <c r="P21" t="n">
        <v>7.2</v>
      </c>
      <c r="Q21" t="n">
        <v>124</v>
      </c>
      <c r="R21" t="n">
        <v>3.9</v>
      </c>
      <c r="S21" t="n">
        <v>54</v>
      </c>
      <c r="T21" t="inlineStr">
        <is>
          <t>130-553</t>
        </is>
      </c>
      <c r="U21" t="n">
        <v>4.3</v>
      </c>
      <c r="V21" t="n">
        <v>82</v>
      </c>
      <c r="W21" t="n">
        <v>13</v>
      </c>
      <c r="X21" t="n">
        <v>95</v>
      </c>
      <c r="Y21" t="n">
        <v>27.6</v>
      </c>
      <c r="Z21" t="n">
        <v>137</v>
      </c>
      <c r="AA21" t="n">
        <v>27.4</v>
      </c>
      <c r="AB21" t="n">
        <v>132</v>
      </c>
      <c r="AC21" t="n">
        <v>21.1</v>
      </c>
      <c r="AD21" t="n">
        <v>116</v>
      </c>
      <c r="AE21" t="n">
        <v>54.5</v>
      </c>
      <c r="AF21" t="n">
        <v>98</v>
      </c>
      <c r="AG21" t="n">
        <v>13</v>
      </c>
      <c r="AH21" t="n">
        <v>138</v>
      </c>
      <c r="AI21" t="n">
        <v>40.6</v>
      </c>
      <c r="AJ21" t="n">
        <v>136</v>
      </c>
      <c r="AK21" t="n">
        <v>72.2</v>
      </c>
      <c r="AL21" t="n">
        <v>6.15</v>
      </c>
      <c r="AM21" t="n">
        <v>113</v>
      </c>
      <c r="AN21" t="inlineStr">
        <is>
          <t>109-149</t>
        </is>
      </c>
      <c r="AO21" t="n">
        <v>1299</v>
      </c>
      <c r="AP21" t="n">
        <v>119</v>
      </c>
      <c r="AQ21" t="n">
        <v>8.699999999999999</v>
      </c>
      <c r="AR21" t="n">
        <v>132</v>
      </c>
      <c r="AS21" t="n">
        <v>11.9</v>
      </c>
      <c r="AT21" t="n">
        <v>85</v>
      </c>
      <c r="AU21" t="inlineStr">
        <is>
          <t>11-2</t>
        </is>
      </c>
      <c r="AV21" t="n">
        <v>11.5</v>
      </c>
      <c r="AW21" t="n">
        <v>101</v>
      </c>
      <c r="AX21" t="n">
        <v>5.1</v>
      </c>
      <c r="AY21" t="n">
        <v>76</v>
      </c>
      <c r="AZ21" t="inlineStr">
        <is>
          <t>214-906</t>
        </is>
      </c>
      <c r="BA21" t="n">
        <v>4.2</v>
      </c>
      <c r="BB21" t="n">
        <v>79</v>
      </c>
      <c r="BC21" t="n">
        <v>14.2</v>
      </c>
      <c r="BD21" t="n">
        <v>98</v>
      </c>
      <c r="BE21" t="n">
        <v>21.6</v>
      </c>
      <c r="BF21" t="n">
        <v>31</v>
      </c>
      <c r="BG21" t="n">
        <v>46.2</v>
      </c>
      <c r="BH21" t="n">
        <v>124</v>
      </c>
      <c r="BI21" t="n">
        <v>35.5</v>
      </c>
      <c r="BJ21" t="n">
        <v>122</v>
      </c>
      <c r="BK21" t="n">
        <v>78.3</v>
      </c>
      <c r="BL21" t="n">
        <v>131</v>
      </c>
      <c r="BM21" t="n">
        <v>4</v>
      </c>
      <c r="BN21" t="n">
        <v>103</v>
      </c>
      <c r="BO21" t="n">
        <v>11.2</v>
      </c>
      <c r="BP21" t="n">
        <v>4.55</v>
      </c>
      <c r="BQ21" t="n">
        <v>5.4</v>
      </c>
      <c r="BR21" t="n">
        <v>3.5</v>
      </c>
      <c r="BS21" t="n">
        <v>4.5</v>
      </c>
      <c r="BT21" t="n">
        <v>13.3</v>
      </c>
      <c r="BU21" t="n">
        <v>40</v>
      </c>
      <c r="BV21" t="n">
        <v>6.11</v>
      </c>
      <c r="BW21" t="n">
        <v>8.6</v>
      </c>
      <c r="BX21" t="n">
        <v>3.9</v>
      </c>
      <c r="BY21" t="n">
        <v>11.3</v>
      </c>
      <c r="BZ21" t="n">
        <v>44</v>
      </c>
    </row>
    <row r="22">
      <c r="A22" s="52" t="inlineStr">
        <is>
          <t>Cincinnati</t>
        </is>
      </c>
      <c r="B22" t="n">
        <v>5</v>
      </c>
      <c r="C22" t="n">
        <v>33.8</v>
      </c>
      <c r="D22" t="n">
        <v>51</v>
      </c>
      <c r="E22" t="n">
        <v>64.2</v>
      </c>
      <c r="F22" t="n">
        <v>6.66</v>
      </c>
      <c r="G22" t="n">
        <v>37</v>
      </c>
      <c r="H22" t="inlineStr">
        <is>
          <t>93-131</t>
        </is>
      </c>
      <c r="I22" t="n">
        <v>980</v>
      </c>
      <c r="J22" t="n">
        <v>83</v>
      </c>
      <c r="K22" t="n">
        <v>7.5</v>
      </c>
      <c r="L22" t="n">
        <v>77</v>
      </c>
      <c r="M22" t="n">
        <v>10.5</v>
      </c>
      <c r="N22" t="n">
        <v>111</v>
      </c>
      <c r="O22" t="inlineStr">
        <is>
          <t>6-0</t>
        </is>
      </c>
      <c r="P22" t="n">
        <v>8.699999999999999</v>
      </c>
      <c r="Q22" t="n">
        <v>102</v>
      </c>
      <c r="R22" t="n">
        <v>5.1</v>
      </c>
      <c r="S22" t="n">
        <v>75</v>
      </c>
      <c r="T22" t="inlineStr">
        <is>
          <t>194-1154</t>
        </is>
      </c>
      <c r="U22" t="n">
        <v>5.9</v>
      </c>
      <c r="V22" t="n">
        <v>11</v>
      </c>
      <c r="W22" t="n">
        <v>20.2</v>
      </c>
      <c r="X22" t="n">
        <v>5</v>
      </c>
      <c r="Y22" t="n">
        <v>14.2</v>
      </c>
      <c r="Z22" t="n">
        <v>38</v>
      </c>
      <c r="AA22" t="n">
        <v>48.4</v>
      </c>
      <c r="AB22" t="n">
        <v>30</v>
      </c>
      <c r="AC22" t="n">
        <v>34.4</v>
      </c>
      <c r="AD22" t="n">
        <v>31</v>
      </c>
      <c r="AE22" t="n">
        <v>85</v>
      </c>
      <c r="AF22" t="n">
        <v>2</v>
      </c>
      <c r="AG22" t="n">
        <v>2</v>
      </c>
      <c r="AH22" t="n">
        <v>6</v>
      </c>
      <c r="AI22" t="n">
        <v>23.2</v>
      </c>
      <c r="AJ22" t="n">
        <v>66</v>
      </c>
      <c r="AK22" t="n">
        <v>66.8</v>
      </c>
      <c r="AL22" t="n">
        <v>6.01</v>
      </c>
      <c r="AM22" t="n">
        <v>109</v>
      </c>
      <c r="AN22" t="inlineStr">
        <is>
          <t>113-186</t>
        </is>
      </c>
      <c r="AO22" t="n">
        <v>1256</v>
      </c>
      <c r="AP22" t="n">
        <v>115</v>
      </c>
      <c r="AQ22" t="n">
        <v>6.8</v>
      </c>
      <c r="AR22" t="n">
        <v>66</v>
      </c>
      <c r="AS22" t="n">
        <v>11.1</v>
      </c>
      <c r="AT22" t="n">
        <v>57</v>
      </c>
      <c r="AU22" t="inlineStr">
        <is>
          <t>5-4</t>
        </is>
      </c>
      <c r="AV22" t="n">
        <v>9.300000000000001</v>
      </c>
      <c r="AW22" t="n">
        <v>67</v>
      </c>
      <c r="AX22" t="n">
        <v>3.6</v>
      </c>
      <c r="AY22" t="n">
        <v>113</v>
      </c>
      <c r="AZ22" t="inlineStr">
        <is>
          <t>157-708</t>
        </is>
      </c>
      <c r="BA22" t="n">
        <v>4.5</v>
      </c>
      <c r="BB22" t="n">
        <v>99</v>
      </c>
      <c r="BC22" t="n">
        <v>17</v>
      </c>
      <c r="BD22" t="n">
        <v>123</v>
      </c>
      <c r="BE22" t="n">
        <v>17.7</v>
      </c>
      <c r="BF22" t="n">
        <v>82</v>
      </c>
      <c r="BG22" t="n">
        <v>45.6</v>
      </c>
      <c r="BH22" t="n">
        <v>121</v>
      </c>
      <c r="BI22" t="n">
        <v>39</v>
      </c>
      <c r="BJ22" t="n">
        <v>132</v>
      </c>
      <c r="BK22" t="n">
        <v>52.4</v>
      </c>
      <c r="BL22" t="n">
        <v>49</v>
      </c>
      <c r="BM22" t="n">
        <v>7</v>
      </c>
      <c r="BN22" t="n">
        <v>44</v>
      </c>
      <c r="BO22" t="n">
        <v>26.8</v>
      </c>
      <c r="BP22" t="n">
        <v>5.96</v>
      </c>
      <c r="BQ22" t="n">
        <v>7</v>
      </c>
      <c r="BR22" t="n">
        <v>5.1</v>
      </c>
      <c r="BS22" t="n">
        <v>9.300000000000001</v>
      </c>
      <c r="BT22" t="n">
        <v>43.4</v>
      </c>
      <c r="BU22" t="n">
        <v>26.5</v>
      </c>
      <c r="BV22" t="n">
        <v>6.36</v>
      </c>
      <c r="BW22" t="n">
        <v>7.3</v>
      </c>
      <c r="BX22" t="n">
        <v>4.6</v>
      </c>
      <c r="BY22" t="n">
        <v>10.9</v>
      </c>
      <c r="BZ22" t="n">
        <v>51.8</v>
      </c>
    </row>
    <row r="23">
      <c r="A23" s="52" t="inlineStr">
        <is>
          <t>Clemson</t>
        </is>
      </c>
      <c r="B23" t="n">
        <v>5</v>
      </c>
      <c r="C23" t="n">
        <v>19.4</v>
      </c>
      <c r="D23" t="n">
        <v>118</v>
      </c>
      <c r="E23" t="n">
        <v>65.2</v>
      </c>
      <c r="F23" t="n">
        <v>4.93</v>
      </c>
      <c r="G23" t="n">
        <v>126</v>
      </c>
      <c r="H23" t="inlineStr">
        <is>
          <t>96-152</t>
        </is>
      </c>
      <c r="I23" t="n">
        <v>920</v>
      </c>
      <c r="J23" t="n">
        <v>92</v>
      </c>
      <c r="K23" t="n">
        <v>6.1</v>
      </c>
      <c r="L23" t="n">
        <v>122</v>
      </c>
      <c r="M23" t="n">
        <v>9.6</v>
      </c>
      <c r="N23" t="n">
        <v>131</v>
      </c>
      <c r="O23" t="inlineStr">
        <is>
          <t>2-5</t>
        </is>
      </c>
      <c r="P23" t="n">
        <v>8.300000000000001</v>
      </c>
      <c r="Q23" t="n">
        <v>110</v>
      </c>
      <c r="R23" t="n">
        <v>9.5</v>
      </c>
      <c r="S23" t="n">
        <v>128</v>
      </c>
      <c r="T23" t="inlineStr">
        <is>
          <t>181-686</t>
        </is>
      </c>
      <c r="U23" t="n">
        <v>3.8</v>
      </c>
      <c r="V23" t="n">
        <v>107</v>
      </c>
      <c r="W23" t="n">
        <v>13.9</v>
      </c>
      <c r="X23" t="n">
        <v>76</v>
      </c>
      <c r="Y23" t="n">
        <v>20.3</v>
      </c>
      <c r="Z23" t="n">
        <v>113</v>
      </c>
      <c r="AA23" t="n">
        <v>31.5</v>
      </c>
      <c r="AB23" t="n">
        <v>124</v>
      </c>
      <c r="AC23" t="n">
        <v>19.6</v>
      </c>
      <c r="AD23" t="n">
        <v>123</v>
      </c>
      <c r="AE23" t="n">
        <v>35.7</v>
      </c>
      <c r="AF23" t="n">
        <v>133</v>
      </c>
      <c r="AG23" t="n">
        <v>9</v>
      </c>
      <c r="AH23" t="n">
        <v>121</v>
      </c>
      <c r="AI23" t="n">
        <v>25.8</v>
      </c>
      <c r="AJ23" t="n">
        <v>93</v>
      </c>
      <c r="AK23" t="n">
        <v>69.40000000000001</v>
      </c>
      <c r="AL23" t="n">
        <v>5.5</v>
      </c>
      <c r="AM23" t="n">
        <v>77</v>
      </c>
      <c r="AN23" t="inlineStr">
        <is>
          <t>97-171</t>
        </is>
      </c>
      <c r="AO23" t="n">
        <v>1086</v>
      </c>
      <c r="AP23" t="n">
        <v>92</v>
      </c>
      <c r="AQ23" t="n">
        <v>6.4</v>
      </c>
      <c r="AR23" t="n">
        <v>45</v>
      </c>
      <c r="AS23" t="n">
        <v>11.2</v>
      </c>
      <c r="AT23" t="n">
        <v>61</v>
      </c>
      <c r="AU23" t="inlineStr">
        <is>
          <t>5-4</t>
        </is>
      </c>
      <c r="AV23" t="n">
        <v>8.300000000000001</v>
      </c>
      <c r="AW23" t="n">
        <v>44</v>
      </c>
      <c r="AX23" t="n">
        <v>5.5</v>
      </c>
      <c r="AY23" t="n">
        <v>65</v>
      </c>
      <c r="AZ23" t="inlineStr">
        <is>
          <t>177-823</t>
        </is>
      </c>
      <c r="BA23" t="n">
        <v>4.6</v>
      </c>
      <c r="BB23" t="n">
        <v>105</v>
      </c>
      <c r="BC23" t="n">
        <v>17.5</v>
      </c>
      <c r="BD23" t="n">
        <v>128</v>
      </c>
      <c r="BE23" t="n">
        <v>12</v>
      </c>
      <c r="BF23" t="n">
        <v>134</v>
      </c>
      <c r="BG23" t="n">
        <v>38.6</v>
      </c>
      <c r="BH23" t="n">
        <v>83</v>
      </c>
      <c r="BI23" t="n">
        <v>27</v>
      </c>
      <c r="BJ23" t="n">
        <v>80</v>
      </c>
      <c r="BK23" t="n">
        <v>61.5</v>
      </c>
      <c r="BL23" t="n">
        <v>82</v>
      </c>
      <c r="BM23" t="n">
        <v>6</v>
      </c>
      <c r="BN23" t="n">
        <v>63</v>
      </c>
      <c r="BO23" t="n">
        <v>19.4</v>
      </c>
      <c r="BP23" t="n">
        <v>4.93</v>
      </c>
      <c r="BQ23" t="n">
        <v>6.1</v>
      </c>
      <c r="BR23" t="n">
        <v>3.8</v>
      </c>
      <c r="BS23" t="n">
        <v>8.300000000000001</v>
      </c>
      <c r="BT23" t="n">
        <v>31.5</v>
      </c>
      <c r="BU23" t="n">
        <v>25.8</v>
      </c>
      <c r="BV23" t="n">
        <v>5.5</v>
      </c>
      <c r="BW23" t="n">
        <v>6.4</v>
      </c>
      <c r="BX23" t="n">
        <v>4.6</v>
      </c>
      <c r="BY23" t="n">
        <v>8.300000000000001</v>
      </c>
      <c r="BZ23" t="n">
        <v>38.6</v>
      </c>
    </row>
    <row r="24">
      <c r="A24" s="52" t="inlineStr">
        <is>
          <t>Coastal Carolina</t>
        </is>
      </c>
      <c r="B24" t="n">
        <v>5</v>
      </c>
      <c r="C24" t="n">
        <v>24.8</v>
      </c>
      <c r="D24" t="n">
        <v>94</v>
      </c>
      <c r="E24" t="n">
        <v>64.2</v>
      </c>
      <c r="F24" t="n">
        <v>6.02</v>
      </c>
      <c r="G24" t="n">
        <v>73</v>
      </c>
      <c r="H24" t="inlineStr">
        <is>
          <t>83-155</t>
        </is>
      </c>
      <c r="I24" t="n">
        <v>1207</v>
      </c>
      <c r="J24" t="n">
        <v>52</v>
      </c>
      <c r="K24" t="n">
        <v>7.8</v>
      </c>
      <c r="L24" t="n">
        <v>66</v>
      </c>
      <c r="M24" t="n">
        <v>14.5</v>
      </c>
      <c r="N24" t="n">
        <v>16</v>
      </c>
      <c r="O24" t="inlineStr">
        <is>
          <t>12-2</t>
        </is>
      </c>
      <c r="P24" t="n">
        <v>11.2</v>
      </c>
      <c r="Q24" t="n">
        <v>62</v>
      </c>
      <c r="R24" t="n">
        <v>8.800000000000001</v>
      </c>
      <c r="S24" t="n">
        <v>124</v>
      </c>
      <c r="T24" t="inlineStr">
        <is>
          <t>170-659</t>
        </is>
      </c>
      <c r="U24" t="n">
        <v>3.9</v>
      </c>
      <c r="V24" t="n">
        <v>103</v>
      </c>
      <c r="W24" t="n">
        <v>18.5</v>
      </c>
      <c r="X24" t="n">
        <v>20</v>
      </c>
      <c r="Y24" t="n">
        <v>12.6</v>
      </c>
      <c r="Z24" t="n">
        <v>22</v>
      </c>
      <c r="AA24" t="n">
        <v>35.5</v>
      </c>
      <c r="AB24" t="n">
        <v>102</v>
      </c>
      <c r="AC24" t="n">
        <v>26.3</v>
      </c>
      <c r="AD24" t="n">
        <v>88</v>
      </c>
      <c r="AE24" t="n">
        <v>66.7</v>
      </c>
      <c r="AF24" t="n">
        <v>52</v>
      </c>
      <c r="AG24" t="n">
        <v>8</v>
      </c>
      <c r="AH24" t="n">
        <v>104</v>
      </c>
      <c r="AI24" t="n">
        <v>25</v>
      </c>
      <c r="AJ24" t="n">
        <v>80</v>
      </c>
      <c r="AK24" t="n">
        <v>61.6</v>
      </c>
      <c r="AL24" t="n">
        <v>6.22</v>
      </c>
      <c r="AM24" t="n">
        <v>117</v>
      </c>
      <c r="AN24" t="inlineStr">
        <is>
          <t>74-115</t>
        </is>
      </c>
      <c r="AO24" t="n">
        <v>992</v>
      </c>
      <c r="AP24" t="n">
        <v>71</v>
      </c>
      <c r="AQ24" t="n">
        <v>8.6</v>
      </c>
      <c r="AR24" t="n">
        <v>130</v>
      </c>
      <c r="AS24" t="n">
        <v>13.4</v>
      </c>
      <c r="AT24" t="n">
        <v>128</v>
      </c>
      <c r="AU24" t="inlineStr">
        <is>
          <t>10-3</t>
        </is>
      </c>
      <c r="AV24" t="n">
        <v>11.4</v>
      </c>
      <c r="AW24" t="n">
        <v>100</v>
      </c>
      <c r="AX24" t="n">
        <v>6.5</v>
      </c>
      <c r="AY24" t="n">
        <v>50</v>
      </c>
      <c r="AZ24" t="inlineStr">
        <is>
          <t>196-917</t>
        </is>
      </c>
      <c r="BA24" t="n">
        <v>4.7</v>
      </c>
      <c r="BB24" t="n">
        <v>111</v>
      </c>
      <c r="BC24" t="n">
        <v>11.4</v>
      </c>
      <c r="BD24" t="n">
        <v>56</v>
      </c>
      <c r="BE24" t="n">
        <v>14.1</v>
      </c>
      <c r="BF24" t="n">
        <v>121</v>
      </c>
      <c r="BG24" t="n">
        <v>38.1</v>
      </c>
      <c r="BH24" t="n">
        <v>79</v>
      </c>
      <c r="BI24" t="n">
        <v>12</v>
      </c>
      <c r="BJ24" t="n">
        <v>3</v>
      </c>
      <c r="BK24" t="n">
        <v>52.9</v>
      </c>
      <c r="BL24" t="n">
        <v>51</v>
      </c>
      <c r="BM24" t="n">
        <v>7</v>
      </c>
      <c r="BN24" t="n">
        <v>45</v>
      </c>
      <c r="BO24" t="n">
        <v>19.8</v>
      </c>
      <c r="BP24" t="n">
        <v>5.84</v>
      </c>
      <c r="BQ24" t="n">
        <v>7.8</v>
      </c>
      <c r="BR24" t="n">
        <v>3.2</v>
      </c>
      <c r="BS24" t="n">
        <v>10.1</v>
      </c>
      <c r="BT24" t="n">
        <v>32.7</v>
      </c>
      <c r="BU24" t="n">
        <v>29.5</v>
      </c>
      <c r="BV24" t="n">
        <v>6.69</v>
      </c>
      <c r="BW24" t="n">
        <v>9.5</v>
      </c>
      <c r="BX24" t="n">
        <v>4.9</v>
      </c>
      <c r="BY24" t="n">
        <v>13.3</v>
      </c>
      <c r="BZ24" t="n">
        <v>42.3</v>
      </c>
    </row>
    <row r="25">
      <c r="A25" s="52" t="inlineStr">
        <is>
          <t>Colorado</t>
        </is>
      </c>
      <c r="B25" t="n">
        <v>5</v>
      </c>
      <c r="C25" t="n">
        <v>18.6</v>
      </c>
      <c r="D25" t="n">
        <v>124</v>
      </c>
      <c r="E25" t="n">
        <v>73.40000000000001</v>
      </c>
      <c r="F25" t="n">
        <v>5.37</v>
      </c>
      <c r="G25" t="n">
        <v>108</v>
      </c>
      <c r="H25" t="inlineStr">
        <is>
          <t>109-181</t>
        </is>
      </c>
      <c r="I25" t="n">
        <v>1258</v>
      </c>
      <c r="J25" t="n">
        <v>43</v>
      </c>
      <c r="K25" t="n">
        <v>7</v>
      </c>
      <c r="L25" t="n">
        <v>95</v>
      </c>
      <c r="M25" t="n">
        <v>11.5</v>
      </c>
      <c r="N25" t="n">
        <v>88</v>
      </c>
      <c r="O25" t="inlineStr">
        <is>
          <t>8-6</t>
        </is>
      </c>
      <c r="P25" t="n">
        <v>9.4</v>
      </c>
      <c r="Q25" t="n">
        <v>89</v>
      </c>
      <c r="R25" t="n">
        <v>5.2</v>
      </c>
      <c r="S25" t="n">
        <v>79</v>
      </c>
      <c r="T25" t="inlineStr">
        <is>
          <t>191-704</t>
        </is>
      </c>
      <c r="U25" t="n">
        <v>3.7</v>
      </c>
      <c r="V25" t="n">
        <v>115</v>
      </c>
      <c r="W25" t="n">
        <v>11.9</v>
      </c>
      <c r="X25" t="n">
        <v>106</v>
      </c>
      <c r="Y25" t="n">
        <v>15.9</v>
      </c>
      <c r="Z25" t="n">
        <v>63</v>
      </c>
      <c r="AA25" t="n">
        <v>35.6</v>
      </c>
      <c r="AB25" t="n">
        <v>101</v>
      </c>
      <c r="AC25" t="n">
        <v>24.3</v>
      </c>
      <c r="AD25" t="n">
        <v>100</v>
      </c>
      <c r="AE25" t="n">
        <v>42.9</v>
      </c>
      <c r="AF25" t="n">
        <v>127</v>
      </c>
      <c r="AG25" t="n">
        <v>11</v>
      </c>
      <c r="AH25" t="n">
        <v>135</v>
      </c>
      <c r="AI25" t="n">
        <v>25.4</v>
      </c>
      <c r="AJ25" t="n">
        <v>88</v>
      </c>
      <c r="AK25" t="n">
        <v>68.2</v>
      </c>
      <c r="AL25" t="n">
        <v>5.09</v>
      </c>
      <c r="AM25" t="n">
        <v>52</v>
      </c>
      <c r="AN25" t="inlineStr">
        <is>
          <t>90-161</t>
        </is>
      </c>
      <c r="AO25" t="n">
        <v>1067</v>
      </c>
      <c r="AP25" t="n">
        <v>86</v>
      </c>
      <c r="AQ25" t="n">
        <v>6.6</v>
      </c>
      <c r="AR25" t="n">
        <v>54</v>
      </c>
      <c r="AS25" t="n">
        <v>11.9</v>
      </c>
      <c r="AT25" t="n">
        <v>86</v>
      </c>
      <c r="AU25" t="inlineStr">
        <is>
          <t>9-2</t>
        </is>
      </c>
      <c r="AV25" t="n">
        <v>11.8</v>
      </c>
      <c r="AW25" t="n">
        <v>108</v>
      </c>
      <c r="AX25" t="n">
        <v>5.3</v>
      </c>
      <c r="AY25" t="n">
        <v>72</v>
      </c>
      <c r="AZ25" t="inlineStr">
        <is>
          <t>182-657</t>
        </is>
      </c>
      <c r="BA25" t="n">
        <v>3.6</v>
      </c>
      <c r="BB25" t="n">
        <v>47</v>
      </c>
      <c r="BC25" t="n">
        <v>15.8</v>
      </c>
      <c r="BD25" t="n">
        <v>116</v>
      </c>
      <c r="BE25" t="n">
        <v>30.4</v>
      </c>
      <c r="BF25" t="n">
        <v>2</v>
      </c>
      <c r="BG25" t="n">
        <v>37.5</v>
      </c>
      <c r="BH25" t="n">
        <v>70</v>
      </c>
      <c r="BI25" t="n">
        <v>32.5</v>
      </c>
      <c r="BJ25" t="n">
        <v>111</v>
      </c>
      <c r="BK25" t="n">
        <v>42.9</v>
      </c>
      <c r="BL25" t="n">
        <v>22</v>
      </c>
      <c r="BM25" t="n">
        <v>5</v>
      </c>
      <c r="BN25" t="n">
        <v>82</v>
      </c>
      <c r="BO25" t="n">
        <v>10.2</v>
      </c>
      <c r="BP25" t="n">
        <v>4.71</v>
      </c>
      <c r="BQ25" t="n">
        <v>5.9</v>
      </c>
      <c r="BR25" t="n">
        <v>3.4</v>
      </c>
      <c r="BS25" t="n">
        <v>7.7</v>
      </c>
      <c r="BT25" t="n">
        <v>33.3</v>
      </c>
      <c r="BU25" t="n">
        <v>26.5</v>
      </c>
      <c r="BV25" t="n">
        <v>5.18</v>
      </c>
      <c r="BW25" t="n">
        <v>7.5</v>
      </c>
      <c r="BX25" t="n">
        <v>3.5</v>
      </c>
      <c r="BY25" t="n">
        <v>15.4</v>
      </c>
      <c r="BZ25" t="n">
        <v>34.5</v>
      </c>
    </row>
    <row r="26">
      <c r="A26" s="52" t="inlineStr">
        <is>
          <t>Colorado State</t>
        </is>
      </c>
      <c r="B26" t="n">
        <v>5</v>
      </c>
      <c r="C26" t="n">
        <v>37.4</v>
      </c>
      <c r="D26" t="n">
        <v>27</v>
      </c>
      <c r="E26" t="n">
        <v>68.8</v>
      </c>
      <c r="F26" t="n">
        <v>6.5</v>
      </c>
      <c r="G26" t="n">
        <v>47</v>
      </c>
      <c r="H26" t="inlineStr">
        <is>
          <t>120-191</t>
        </is>
      </c>
      <c r="I26" t="n">
        <v>1382</v>
      </c>
      <c r="J26" t="n">
        <v>23</v>
      </c>
      <c r="K26" t="n">
        <v>7.2</v>
      </c>
      <c r="L26" t="n">
        <v>87</v>
      </c>
      <c r="M26" t="n">
        <v>11.5</v>
      </c>
      <c r="N26" t="n">
        <v>89</v>
      </c>
      <c r="O26" t="inlineStr">
        <is>
          <t>14-4</t>
        </is>
      </c>
      <c r="P26" t="n">
        <v>8.800000000000001</v>
      </c>
      <c r="Q26" t="n">
        <v>99</v>
      </c>
      <c r="R26" t="n">
        <v>1</v>
      </c>
      <c r="S26" t="n">
        <v>5</v>
      </c>
      <c r="T26" t="inlineStr">
        <is>
          <t>149-875</t>
        </is>
      </c>
      <c r="U26" t="n">
        <v>5.9</v>
      </c>
      <c r="V26" t="n">
        <v>12</v>
      </c>
      <c r="W26" t="n">
        <v>13.2</v>
      </c>
      <c r="X26" t="n">
        <v>91</v>
      </c>
      <c r="Y26" t="n">
        <v>19.2</v>
      </c>
      <c r="Z26" t="n">
        <v>101</v>
      </c>
      <c r="AA26" t="n">
        <v>47.1</v>
      </c>
      <c r="AB26" t="n">
        <v>34</v>
      </c>
      <c r="AC26" t="n">
        <v>34.3</v>
      </c>
      <c r="AD26" t="n">
        <v>32</v>
      </c>
      <c r="AE26" t="n">
        <v>76.2</v>
      </c>
      <c r="AF26" t="n">
        <v>19</v>
      </c>
      <c r="AG26" t="n">
        <v>4</v>
      </c>
      <c r="AH26" t="n">
        <v>33</v>
      </c>
      <c r="AI26" t="n">
        <v>38.6</v>
      </c>
      <c r="AJ26" t="n">
        <v>134</v>
      </c>
      <c r="AK26" t="n">
        <v>64.40000000000001</v>
      </c>
      <c r="AL26" t="n">
        <v>7.27</v>
      </c>
      <c r="AM26" t="n">
        <v>138</v>
      </c>
      <c r="AN26" t="inlineStr">
        <is>
          <t>88-125</t>
        </is>
      </c>
      <c r="AO26" t="n">
        <v>1316</v>
      </c>
      <c r="AP26" t="n">
        <v>125</v>
      </c>
      <c r="AQ26" t="n">
        <v>10.5</v>
      </c>
      <c r="AR26" t="n">
        <v>138</v>
      </c>
      <c r="AS26" t="n">
        <v>15</v>
      </c>
      <c r="AT26" t="n">
        <v>138</v>
      </c>
      <c r="AU26" t="inlineStr">
        <is>
          <t>9-7</t>
        </is>
      </c>
      <c r="AV26" t="n">
        <v>17.7</v>
      </c>
      <c r="AW26" t="n">
        <v>138</v>
      </c>
      <c r="AX26" t="n">
        <v>3.8</v>
      </c>
      <c r="AY26" t="n">
        <v>110</v>
      </c>
      <c r="AZ26" t="inlineStr">
        <is>
          <t>183-1115</t>
        </is>
      </c>
      <c r="BA26" t="n">
        <v>6.1</v>
      </c>
      <c r="BB26" t="n">
        <v>136</v>
      </c>
      <c r="BC26" t="n">
        <v>16.7</v>
      </c>
      <c r="BD26" t="n">
        <v>120</v>
      </c>
      <c r="BE26" t="n">
        <v>15.1</v>
      </c>
      <c r="BF26" t="n">
        <v>112</v>
      </c>
      <c r="BG26" t="n">
        <v>45.3</v>
      </c>
      <c r="BH26" t="n">
        <v>120</v>
      </c>
      <c r="BI26" t="n">
        <v>40.6</v>
      </c>
      <c r="BJ26" t="n">
        <v>134</v>
      </c>
      <c r="BK26" t="n">
        <v>70</v>
      </c>
      <c r="BL26" t="n">
        <v>102</v>
      </c>
      <c r="BM26" t="n">
        <v>11</v>
      </c>
      <c r="BN26" t="n">
        <v>4</v>
      </c>
      <c r="BO26" t="n">
        <v>32.2</v>
      </c>
      <c r="BP26" t="n">
        <v>5.66</v>
      </c>
      <c r="BQ26" t="n">
        <v>6.5</v>
      </c>
      <c r="BR26" t="n">
        <v>4.9</v>
      </c>
      <c r="BS26" t="n">
        <v>7.7</v>
      </c>
      <c r="BT26" t="n">
        <v>45.5</v>
      </c>
      <c r="BU26" t="n">
        <v>42.2</v>
      </c>
      <c r="BV26" t="n">
        <v>7.28</v>
      </c>
      <c r="BW26" t="n">
        <v>11.1</v>
      </c>
      <c r="BX26" t="n">
        <v>6.3</v>
      </c>
      <c r="BY26" t="n">
        <v>19.2</v>
      </c>
      <c r="BZ26" t="n">
        <v>46.2</v>
      </c>
    </row>
    <row r="27">
      <c r="A27" s="52" t="inlineStr">
        <is>
          <t>Delaware</t>
        </is>
      </c>
      <c r="B27" t="n">
        <v>5</v>
      </c>
      <c r="C27" t="n">
        <v>21.4</v>
      </c>
      <c r="D27" t="n">
        <v>111</v>
      </c>
      <c r="E27" t="n">
        <v>63.2</v>
      </c>
      <c r="F27" t="n">
        <v>5.69</v>
      </c>
      <c r="G27" t="n">
        <v>90</v>
      </c>
      <c r="H27" t="inlineStr">
        <is>
          <t>85-168</t>
        </is>
      </c>
      <c r="I27" t="n">
        <v>1277</v>
      </c>
      <c r="J27" t="n">
        <v>41</v>
      </c>
      <c r="K27" t="n">
        <v>7.6</v>
      </c>
      <c r="L27" t="n">
        <v>73</v>
      </c>
      <c r="M27" t="n">
        <v>15</v>
      </c>
      <c r="N27" t="n">
        <v>10</v>
      </c>
      <c r="O27" t="inlineStr">
        <is>
          <t>8-6</t>
        </is>
      </c>
      <c r="P27" t="n">
        <v>12.2</v>
      </c>
      <c r="Q27" t="n">
        <v>53</v>
      </c>
      <c r="R27" t="n">
        <v>6.7</v>
      </c>
      <c r="S27" t="n">
        <v>103</v>
      </c>
      <c r="T27" t="inlineStr">
        <is>
          <t>151-494</t>
        </is>
      </c>
      <c r="U27" t="n">
        <v>3.3</v>
      </c>
      <c r="V27" t="n">
        <v>124</v>
      </c>
      <c r="W27" t="n">
        <v>12.5</v>
      </c>
      <c r="X27" t="n">
        <v>101</v>
      </c>
      <c r="Y27" t="n">
        <v>19.1</v>
      </c>
      <c r="Z27" t="n">
        <v>99</v>
      </c>
      <c r="AA27" t="n">
        <v>29.9</v>
      </c>
      <c r="AB27" t="n">
        <v>127</v>
      </c>
      <c r="AC27" t="n">
        <v>26.7</v>
      </c>
      <c r="AD27" t="n">
        <v>83</v>
      </c>
      <c r="AE27" t="n">
        <v>53.8</v>
      </c>
      <c r="AF27" t="n">
        <v>102</v>
      </c>
      <c r="AG27" t="n">
        <v>7</v>
      </c>
      <c r="AH27" t="n">
        <v>87</v>
      </c>
      <c r="AI27" t="n">
        <v>25.6</v>
      </c>
      <c r="AJ27" t="n">
        <v>90</v>
      </c>
      <c r="AK27" t="n">
        <v>70.8</v>
      </c>
      <c r="AL27" t="n">
        <v>5.55</v>
      </c>
      <c r="AM27" t="n">
        <v>80</v>
      </c>
      <c r="AN27" t="inlineStr">
        <is>
          <t>99-170</t>
        </is>
      </c>
      <c r="AO27" t="n">
        <v>1263</v>
      </c>
      <c r="AP27" t="n">
        <v>116</v>
      </c>
      <c r="AQ27" t="n">
        <v>7.4</v>
      </c>
      <c r="AR27" t="n">
        <v>87</v>
      </c>
      <c r="AS27" t="n">
        <v>12.8</v>
      </c>
      <c r="AT27" t="n">
        <v>110</v>
      </c>
      <c r="AU27" t="inlineStr">
        <is>
          <t>8-1</t>
        </is>
      </c>
      <c r="AV27" t="n">
        <v>8.1</v>
      </c>
      <c r="AW27" t="n">
        <v>38</v>
      </c>
      <c r="AX27" t="n">
        <v>8.1</v>
      </c>
      <c r="AY27" t="n">
        <v>21</v>
      </c>
      <c r="AZ27" t="inlineStr">
        <is>
          <t>186-684</t>
        </is>
      </c>
      <c r="BA27" t="n">
        <v>3.7</v>
      </c>
      <c r="BB27" t="n">
        <v>52</v>
      </c>
      <c r="BC27" t="n">
        <v>13.6</v>
      </c>
      <c r="BD27" t="n">
        <v>85</v>
      </c>
      <c r="BE27" t="n">
        <v>15.4</v>
      </c>
      <c r="BF27" t="n">
        <v>108</v>
      </c>
      <c r="BG27" t="n">
        <v>37.8</v>
      </c>
      <c r="BH27" t="n">
        <v>74</v>
      </c>
      <c r="BI27" t="n">
        <v>18.2</v>
      </c>
      <c r="BJ27" t="n">
        <v>17</v>
      </c>
      <c r="BK27" t="n">
        <v>61.1</v>
      </c>
      <c r="BL27" t="n">
        <v>80</v>
      </c>
      <c r="BM27" t="n">
        <v>6</v>
      </c>
      <c r="BN27" t="n">
        <v>64</v>
      </c>
      <c r="BO27" t="n">
        <v>16.2</v>
      </c>
      <c r="BP27" t="n">
        <v>5.11</v>
      </c>
      <c r="BQ27" t="n">
        <v>6.9</v>
      </c>
      <c r="BR27" t="n">
        <v>3.1</v>
      </c>
      <c r="BS27" t="n">
        <v>11.8</v>
      </c>
      <c r="BT27" t="n">
        <v>25.9</v>
      </c>
      <c r="BU27" t="n">
        <v>30.2</v>
      </c>
      <c r="BV27" t="n">
        <v>6.05</v>
      </c>
      <c r="BW27" t="n">
        <v>8.5</v>
      </c>
      <c r="BX27" t="n">
        <v>4</v>
      </c>
      <c r="BY27" t="n">
        <v>9.5</v>
      </c>
      <c r="BZ27" t="n">
        <v>41.4</v>
      </c>
    </row>
    <row r="28">
      <c r="A28" s="52" t="inlineStr">
        <is>
          <t>Florida</t>
        </is>
      </c>
      <c r="B28" t="n">
        <v>5</v>
      </c>
      <c r="C28" t="n">
        <v>46.2</v>
      </c>
      <c r="D28" t="n">
        <v>5</v>
      </c>
      <c r="E28" t="n">
        <v>68.8</v>
      </c>
      <c r="F28" t="n">
        <v>7.14</v>
      </c>
      <c r="G28" t="n">
        <v>10</v>
      </c>
      <c r="H28" t="inlineStr">
        <is>
          <t>102-143</t>
        </is>
      </c>
      <c r="I28" t="n">
        <v>1374</v>
      </c>
      <c r="J28" t="n">
        <v>25</v>
      </c>
      <c r="K28" t="n">
        <v>9.6</v>
      </c>
      <c r="L28" t="n">
        <v>12</v>
      </c>
      <c r="M28" t="n">
        <v>13.5</v>
      </c>
      <c r="N28" t="n">
        <v>30</v>
      </c>
      <c r="O28" t="inlineStr">
        <is>
          <t>10-3</t>
        </is>
      </c>
      <c r="P28" t="n">
        <v>15.4</v>
      </c>
      <c r="Q28" t="n">
        <v>20</v>
      </c>
      <c r="R28" t="n">
        <v>4</v>
      </c>
      <c r="S28" t="n">
        <v>57</v>
      </c>
      <c r="T28" t="inlineStr">
        <is>
          <t>202-1082</t>
        </is>
      </c>
      <c r="U28" t="n">
        <v>5.4</v>
      </c>
      <c r="V28" t="n">
        <v>24</v>
      </c>
      <c r="W28" t="n">
        <v>15.4</v>
      </c>
      <c r="X28" t="n">
        <v>53</v>
      </c>
      <c r="Y28" t="n">
        <v>15.9</v>
      </c>
      <c r="Z28" t="n">
        <v>64</v>
      </c>
      <c r="AA28" t="n">
        <v>45.8</v>
      </c>
      <c r="AB28" t="n">
        <v>42</v>
      </c>
      <c r="AC28" t="n">
        <v>31.2</v>
      </c>
      <c r="AD28" t="n">
        <v>51</v>
      </c>
      <c r="AE28" t="n">
        <v>76.90000000000001</v>
      </c>
      <c r="AF28" t="n">
        <v>16</v>
      </c>
      <c r="AG28" t="n">
        <v>4</v>
      </c>
      <c r="AH28" t="n">
        <v>34</v>
      </c>
      <c r="AI28" t="n">
        <v>27.2</v>
      </c>
      <c r="AJ28" t="n">
        <v>104</v>
      </c>
      <c r="AK28" t="n">
        <v>68.40000000000001</v>
      </c>
      <c r="AL28" t="n">
        <v>5.75</v>
      </c>
      <c r="AM28" t="n">
        <v>98</v>
      </c>
      <c r="AN28" t="inlineStr">
        <is>
          <t>123-190</t>
        </is>
      </c>
      <c r="AO28" t="n">
        <v>1333</v>
      </c>
      <c r="AP28" t="n">
        <v>127</v>
      </c>
      <c r="AQ28" t="n">
        <v>7</v>
      </c>
      <c r="AR28" t="n">
        <v>73</v>
      </c>
      <c r="AS28" t="n">
        <v>10.8</v>
      </c>
      <c r="AT28" t="n">
        <v>44</v>
      </c>
      <c r="AU28" t="inlineStr">
        <is>
          <t>7-4</t>
        </is>
      </c>
      <c r="AV28" t="n">
        <v>9</v>
      </c>
      <c r="AW28" t="n">
        <v>59</v>
      </c>
      <c r="AX28" t="n">
        <v>5.5</v>
      </c>
      <c r="AY28" t="n">
        <v>66</v>
      </c>
      <c r="AZ28" t="inlineStr">
        <is>
          <t>156-632</t>
        </is>
      </c>
      <c r="BA28" t="n">
        <v>4.1</v>
      </c>
      <c r="BB28" t="n">
        <v>71</v>
      </c>
      <c r="BC28" t="n">
        <v>9.9</v>
      </c>
      <c r="BD28" t="n">
        <v>29</v>
      </c>
      <c r="BE28" t="n">
        <v>12.1</v>
      </c>
      <c r="BF28" t="n">
        <v>133</v>
      </c>
      <c r="BG28" t="n">
        <v>43.4</v>
      </c>
      <c r="BH28" t="n">
        <v>111</v>
      </c>
      <c r="BI28" t="n">
        <v>33.3</v>
      </c>
      <c r="BJ28" t="n">
        <v>114</v>
      </c>
      <c r="BK28" t="n">
        <v>55.6</v>
      </c>
      <c r="BL28" t="n">
        <v>62</v>
      </c>
      <c r="BM28" t="n">
        <v>8</v>
      </c>
      <c r="BN28" t="n">
        <v>25</v>
      </c>
      <c r="BO28" t="n">
        <v>44.8</v>
      </c>
      <c r="BP28" t="n">
        <v>6.89</v>
      </c>
      <c r="BQ28" t="n">
        <v>9.699999999999999</v>
      </c>
      <c r="BR28" t="n">
        <v>5</v>
      </c>
      <c r="BS28" t="n">
        <v>14.5</v>
      </c>
      <c r="BT28" t="n">
        <v>48</v>
      </c>
      <c r="BU28" t="n">
        <v>33.2</v>
      </c>
      <c r="BV28" t="n">
        <v>6.29</v>
      </c>
      <c r="BW28" t="n">
        <v>7.8</v>
      </c>
      <c r="BX28" t="n">
        <v>4.4</v>
      </c>
      <c r="BY28" t="n">
        <v>9.9</v>
      </c>
      <c r="BZ28" t="n">
        <v>48.3</v>
      </c>
    </row>
    <row r="29">
      <c r="A29" s="52" t="inlineStr">
        <is>
          <t>Florida Atlantic</t>
        </is>
      </c>
      <c r="B29" t="n">
        <v>5</v>
      </c>
      <c r="C29" t="n">
        <v>37.2</v>
      </c>
      <c r="D29" t="n">
        <v>31</v>
      </c>
      <c r="E29" t="n">
        <v>74.2</v>
      </c>
      <c r="F29" t="n">
        <v>5.67</v>
      </c>
      <c r="G29" t="n">
        <v>95</v>
      </c>
      <c r="H29" t="inlineStr">
        <is>
          <t>134-193</t>
        </is>
      </c>
      <c r="I29" t="n">
        <v>1518</v>
      </c>
      <c r="J29" t="n">
        <v>12</v>
      </c>
      <c r="K29" t="n">
        <v>7.9</v>
      </c>
      <c r="L29" t="n">
        <v>61</v>
      </c>
      <c r="M29" t="n">
        <v>11.3</v>
      </c>
      <c r="N29" t="n">
        <v>95</v>
      </c>
      <c r="O29" t="inlineStr">
        <is>
          <t>12-2</t>
        </is>
      </c>
      <c r="P29" t="n">
        <v>9.5</v>
      </c>
      <c r="Q29" t="n">
        <v>86</v>
      </c>
      <c r="R29" t="n">
        <v>4</v>
      </c>
      <c r="S29" t="n">
        <v>58</v>
      </c>
      <c r="T29" t="inlineStr">
        <is>
          <t>182-582</t>
        </is>
      </c>
      <c r="U29" t="n">
        <v>3.2</v>
      </c>
      <c r="V29" t="n">
        <v>129</v>
      </c>
      <c r="W29" t="n">
        <v>7.1</v>
      </c>
      <c r="X29" t="n">
        <v>136</v>
      </c>
      <c r="Y29" t="n">
        <v>15.3</v>
      </c>
      <c r="Z29" t="n">
        <v>56</v>
      </c>
      <c r="AA29" t="n">
        <v>50</v>
      </c>
      <c r="AB29" t="n">
        <v>20</v>
      </c>
      <c r="AC29" t="n">
        <v>25.7</v>
      </c>
      <c r="AD29" t="n">
        <v>93</v>
      </c>
      <c r="AE29" t="n">
        <v>65</v>
      </c>
      <c r="AF29" t="n">
        <v>64</v>
      </c>
      <c r="AG29" t="n">
        <v>3</v>
      </c>
      <c r="AH29" t="n">
        <v>22</v>
      </c>
      <c r="AI29" t="n">
        <v>26.6</v>
      </c>
      <c r="AJ29" t="n">
        <v>100</v>
      </c>
      <c r="AK29" t="n">
        <v>65.59999999999999</v>
      </c>
      <c r="AL29" t="n">
        <v>6.15</v>
      </c>
      <c r="AM29" t="n">
        <v>114</v>
      </c>
      <c r="AN29" t="inlineStr">
        <is>
          <t>91-149</t>
        </is>
      </c>
      <c r="AO29" t="n">
        <v>1188</v>
      </c>
      <c r="AP29" t="n">
        <v>108</v>
      </c>
      <c r="AQ29" t="n">
        <v>8</v>
      </c>
      <c r="AR29" t="n">
        <v>112</v>
      </c>
      <c r="AS29" t="n">
        <v>13.1</v>
      </c>
      <c r="AT29" t="n">
        <v>119</v>
      </c>
      <c r="AU29" t="inlineStr">
        <is>
          <t>8-6</t>
        </is>
      </c>
      <c r="AV29" t="n">
        <v>10.9</v>
      </c>
      <c r="AW29" t="n">
        <v>93</v>
      </c>
      <c r="AX29" t="n">
        <v>4.5</v>
      </c>
      <c r="AY29" t="n">
        <v>95</v>
      </c>
      <c r="AZ29" t="inlineStr">
        <is>
          <t>181-830</t>
        </is>
      </c>
      <c r="BA29" t="n">
        <v>4.6</v>
      </c>
      <c r="BB29" t="n">
        <v>106</v>
      </c>
      <c r="BC29" t="n">
        <v>12.8</v>
      </c>
      <c r="BD29" t="n">
        <v>75</v>
      </c>
      <c r="BE29" t="n">
        <v>19.2</v>
      </c>
      <c r="BF29" t="n">
        <v>60</v>
      </c>
      <c r="BG29" t="n">
        <v>36.2</v>
      </c>
      <c r="BH29" t="n">
        <v>63</v>
      </c>
      <c r="BI29" t="n">
        <v>23.1</v>
      </c>
      <c r="BJ29" t="n">
        <v>47</v>
      </c>
      <c r="BK29" t="n">
        <v>75</v>
      </c>
      <c r="BL29" t="n">
        <v>118</v>
      </c>
      <c r="BM29" t="n">
        <v>8</v>
      </c>
      <c r="BN29" t="n">
        <v>26</v>
      </c>
      <c r="BO29" t="n">
        <v>30</v>
      </c>
      <c r="BP29" t="n">
        <v>5.17</v>
      </c>
      <c r="BQ29" t="n">
        <v>7.3</v>
      </c>
      <c r="BR29" t="n">
        <v>2.8</v>
      </c>
      <c r="BS29" t="n">
        <v>8.800000000000001</v>
      </c>
      <c r="BT29" t="n">
        <v>50</v>
      </c>
      <c r="BU29" t="n">
        <v>30.8</v>
      </c>
      <c r="BV29" t="n">
        <v>6.66</v>
      </c>
      <c r="BW29" t="n">
        <v>8.6</v>
      </c>
      <c r="BX29" t="n">
        <v>4.9</v>
      </c>
      <c r="BY29" t="n">
        <v>11.9</v>
      </c>
      <c r="BZ29" t="n">
        <v>40.4</v>
      </c>
    </row>
    <row r="30">
      <c r="A30" s="52" t="inlineStr">
        <is>
          <t>Florida State</t>
        </is>
      </c>
      <c r="B30" t="n">
        <v>5</v>
      </c>
      <c r="C30" t="n">
        <v>33.2</v>
      </c>
      <c r="D30" t="n">
        <v>57</v>
      </c>
      <c r="E30" t="n">
        <v>62</v>
      </c>
      <c r="F30" t="n">
        <v>6.76</v>
      </c>
      <c r="G30" t="n">
        <v>28</v>
      </c>
      <c r="H30" t="inlineStr">
        <is>
          <t>72-118</t>
        </is>
      </c>
      <c r="I30" t="n">
        <v>1123</v>
      </c>
      <c r="J30" t="n">
        <v>69</v>
      </c>
      <c r="K30" t="n">
        <v>9.5</v>
      </c>
      <c r="L30" t="n">
        <v>13</v>
      </c>
      <c r="M30" t="n">
        <v>15.6</v>
      </c>
      <c r="N30" t="n">
        <v>5</v>
      </c>
      <c r="O30" t="inlineStr">
        <is>
          <t>6-6</t>
        </is>
      </c>
      <c r="P30" t="n">
        <v>17.7</v>
      </c>
      <c r="Q30" t="n">
        <v>3</v>
      </c>
      <c r="R30" t="n">
        <v>9.199999999999999</v>
      </c>
      <c r="S30" t="n">
        <v>126</v>
      </c>
      <c r="T30" t="inlineStr">
        <is>
          <t>193-970</t>
        </is>
      </c>
      <c r="U30" t="n">
        <v>5</v>
      </c>
      <c r="V30" t="n">
        <v>41</v>
      </c>
      <c r="W30" t="n">
        <v>16.7</v>
      </c>
      <c r="X30" t="n">
        <v>36</v>
      </c>
      <c r="Y30" t="n">
        <v>13.9</v>
      </c>
      <c r="Z30" t="n">
        <v>36</v>
      </c>
      <c r="AA30" t="n">
        <v>42.6</v>
      </c>
      <c r="AB30" t="n">
        <v>64</v>
      </c>
      <c r="AC30" t="n">
        <v>27.6</v>
      </c>
      <c r="AD30" t="n">
        <v>76</v>
      </c>
      <c r="AE30" t="n">
        <v>81</v>
      </c>
      <c r="AF30" t="n">
        <v>9</v>
      </c>
      <c r="AG30" t="n">
        <v>7</v>
      </c>
      <c r="AH30" t="n">
        <v>88</v>
      </c>
      <c r="AI30" t="n">
        <v>21.6</v>
      </c>
      <c r="AJ30" t="n">
        <v>56</v>
      </c>
      <c r="AK30" t="n">
        <v>68.59999999999999</v>
      </c>
      <c r="AL30" t="n">
        <v>5.61</v>
      </c>
      <c r="AM30" t="n">
        <v>84</v>
      </c>
      <c r="AN30" t="inlineStr">
        <is>
          <t>103-171</t>
        </is>
      </c>
      <c r="AO30" t="n">
        <v>1304</v>
      </c>
      <c r="AP30" t="n">
        <v>122</v>
      </c>
      <c r="AQ30" t="n">
        <v>7.6</v>
      </c>
      <c r="AR30" t="n">
        <v>96</v>
      </c>
      <c r="AS30" t="n">
        <v>12.7</v>
      </c>
      <c r="AT30" t="n">
        <v>107</v>
      </c>
      <c r="AU30" t="inlineStr">
        <is>
          <t>9-3</t>
        </is>
      </c>
      <c r="AV30" t="n">
        <v>8.6</v>
      </c>
      <c r="AW30" t="n">
        <v>48</v>
      </c>
      <c r="AX30" t="n">
        <v>8.6</v>
      </c>
      <c r="AY30" t="n">
        <v>18</v>
      </c>
      <c r="AZ30" t="inlineStr">
        <is>
          <t>173-596</t>
        </is>
      </c>
      <c r="BA30" t="n">
        <v>3.4</v>
      </c>
      <c r="BB30" t="n">
        <v>41</v>
      </c>
      <c r="BC30" t="n">
        <v>10.9</v>
      </c>
      <c r="BD30" t="n">
        <v>45</v>
      </c>
      <c r="BE30" t="n">
        <v>19.2</v>
      </c>
      <c r="BF30" t="n">
        <v>61</v>
      </c>
      <c r="BG30" t="n">
        <v>40.5</v>
      </c>
      <c r="BH30" t="n">
        <v>99</v>
      </c>
      <c r="BI30" t="n">
        <v>30.4</v>
      </c>
      <c r="BJ30" t="n">
        <v>96</v>
      </c>
      <c r="BK30" t="n">
        <v>46.2</v>
      </c>
      <c r="BL30" t="n">
        <v>29</v>
      </c>
      <c r="BM30" t="n">
        <v>5</v>
      </c>
      <c r="BN30" t="n">
        <v>83</v>
      </c>
      <c r="BO30" t="n">
        <v>33</v>
      </c>
      <c r="BP30" t="n">
        <v>6.4</v>
      </c>
      <c r="BQ30" t="n">
        <v>9</v>
      </c>
      <c r="BR30" t="n">
        <v>4.8</v>
      </c>
      <c r="BS30" t="n">
        <v>16.5</v>
      </c>
      <c r="BT30" t="n">
        <v>42.9</v>
      </c>
      <c r="BU30" t="n">
        <v>25.2</v>
      </c>
      <c r="BV30" t="n">
        <v>6.18</v>
      </c>
      <c r="BW30" t="n">
        <v>8.300000000000001</v>
      </c>
      <c r="BX30" t="n">
        <v>3.7</v>
      </c>
      <c r="BY30" t="n">
        <v>9.699999999999999</v>
      </c>
      <c r="BZ30" t="n">
        <v>43.1</v>
      </c>
    </row>
    <row r="31">
      <c r="A31" s="52" t="inlineStr">
        <is>
          <t>Fresno State</t>
        </is>
      </c>
      <c r="B31" t="n">
        <v>5</v>
      </c>
      <c r="C31" t="n">
        <v>27.8</v>
      </c>
      <c r="D31" t="n">
        <v>76</v>
      </c>
      <c r="E31" t="n">
        <v>61.2</v>
      </c>
      <c r="F31" t="n">
        <v>6.03</v>
      </c>
      <c r="G31" t="n">
        <v>71</v>
      </c>
      <c r="H31" t="inlineStr">
        <is>
          <t>94-141</t>
        </is>
      </c>
      <c r="I31" t="n">
        <v>1069</v>
      </c>
      <c r="J31" t="n">
        <v>75</v>
      </c>
      <c r="K31" t="n">
        <v>7.6</v>
      </c>
      <c r="L31" t="n">
        <v>74</v>
      </c>
      <c r="M31" t="n">
        <v>11.4</v>
      </c>
      <c r="N31" t="n">
        <v>90</v>
      </c>
      <c r="O31" t="inlineStr">
        <is>
          <t>6-1</t>
        </is>
      </c>
      <c r="P31" t="n">
        <v>10.3</v>
      </c>
      <c r="Q31" t="n">
        <v>74</v>
      </c>
      <c r="R31" t="n">
        <v>2.8</v>
      </c>
      <c r="S31" t="n">
        <v>22</v>
      </c>
      <c r="T31" t="inlineStr">
        <is>
          <t>170-779</t>
        </is>
      </c>
      <c r="U31" t="n">
        <v>4.6</v>
      </c>
      <c r="V31" t="n">
        <v>64</v>
      </c>
      <c r="W31" t="n">
        <v>13.7</v>
      </c>
      <c r="X31" t="n">
        <v>83</v>
      </c>
      <c r="Y31" t="n">
        <v>25.5</v>
      </c>
      <c r="Z31" t="n">
        <v>136</v>
      </c>
      <c r="AA31" t="n">
        <v>35.9</v>
      </c>
      <c r="AB31" t="n">
        <v>98</v>
      </c>
      <c r="AC31" t="n">
        <v>32.3</v>
      </c>
      <c r="AD31" t="n">
        <v>44</v>
      </c>
      <c r="AE31" t="n">
        <v>42.9</v>
      </c>
      <c r="AF31" t="n">
        <v>128</v>
      </c>
      <c r="AG31" t="n">
        <v>3</v>
      </c>
      <c r="AH31" t="n">
        <v>23</v>
      </c>
      <c r="AI31" t="n">
        <v>16.4</v>
      </c>
      <c r="AJ31" t="n">
        <v>27</v>
      </c>
      <c r="AK31" t="n">
        <v>64</v>
      </c>
      <c r="AL31" t="n">
        <v>5.61</v>
      </c>
      <c r="AM31" t="n">
        <v>85</v>
      </c>
      <c r="AN31" t="inlineStr">
        <is>
          <t>93-150</t>
        </is>
      </c>
      <c r="AO31" t="n">
        <v>1067</v>
      </c>
      <c r="AP31" t="n">
        <v>87</v>
      </c>
      <c r="AQ31" t="n">
        <v>7.1</v>
      </c>
      <c r="AR31" t="n">
        <v>79</v>
      </c>
      <c r="AS31" t="n">
        <v>11.5</v>
      </c>
      <c r="AT31" t="n">
        <v>71</v>
      </c>
      <c r="AU31" t="inlineStr">
        <is>
          <t>5-7</t>
        </is>
      </c>
      <c r="AV31" t="n">
        <v>9.300000000000001</v>
      </c>
      <c r="AW31" t="n">
        <v>68</v>
      </c>
      <c r="AX31" t="n">
        <v>7.4</v>
      </c>
      <c r="AY31" t="n">
        <v>36</v>
      </c>
      <c r="AZ31" t="inlineStr">
        <is>
          <t>173-717</t>
        </is>
      </c>
      <c r="BA31" t="n">
        <v>4.1</v>
      </c>
      <c r="BB31" t="n">
        <v>72</v>
      </c>
      <c r="BC31" t="n">
        <v>12</v>
      </c>
      <c r="BD31" t="n">
        <v>65</v>
      </c>
      <c r="BE31" t="n">
        <v>20.3</v>
      </c>
      <c r="BF31" t="n">
        <v>49</v>
      </c>
      <c r="BG31" t="n">
        <v>33.3</v>
      </c>
      <c r="BH31" t="n">
        <v>39</v>
      </c>
      <c r="BI31" t="n">
        <v>22.9</v>
      </c>
      <c r="BJ31" t="n">
        <v>46</v>
      </c>
      <c r="BK31" t="n">
        <v>40</v>
      </c>
      <c r="BL31" t="n">
        <v>13</v>
      </c>
      <c r="BM31" t="n">
        <v>11</v>
      </c>
      <c r="BN31" t="n">
        <v>5</v>
      </c>
      <c r="BO31" t="n">
        <v>27.8</v>
      </c>
      <c r="BP31" t="n">
        <v>6.03</v>
      </c>
      <c r="BQ31" t="n">
        <v>7.6</v>
      </c>
      <c r="BR31" t="n">
        <v>4.6</v>
      </c>
      <c r="BS31" t="n">
        <v>10.3</v>
      </c>
      <c r="BT31" t="n">
        <v>35.9</v>
      </c>
      <c r="BU31" t="n">
        <v>16.4</v>
      </c>
      <c r="BV31" t="n">
        <v>5.61</v>
      </c>
      <c r="BW31" t="n">
        <v>7.1</v>
      </c>
      <c r="BX31" t="n">
        <v>4.1</v>
      </c>
      <c r="BY31" t="n">
        <v>9.300000000000001</v>
      </c>
      <c r="BZ31" t="n">
        <v>33.3</v>
      </c>
    </row>
    <row r="32">
      <c r="A32" s="52" t="inlineStr">
        <is>
          <t>Georgia</t>
        </is>
      </c>
      <c r="B32" t="n">
        <v>5</v>
      </c>
      <c r="C32" t="n">
        <v>51.4</v>
      </c>
      <c r="D32" t="n">
        <v>1</v>
      </c>
      <c r="E32" t="n">
        <v>59.8</v>
      </c>
      <c r="F32" t="n">
        <v>8.01</v>
      </c>
      <c r="G32" t="n">
        <v>3</v>
      </c>
      <c r="H32" t="inlineStr">
        <is>
          <t>97-137</t>
        </is>
      </c>
      <c r="I32" t="n">
        <v>1327</v>
      </c>
      <c r="J32" t="n">
        <v>33</v>
      </c>
      <c r="K32" t="n">
        <v>9.699999999999999</v>
      </c>
      <c r="L32" t="n">
        <v>11</v>
      </c>
      <c r="M32" t="n">
        <v>13.7</v>
      </c>
      <c r="N32" t="n">
        <v>25</v>
      </c>
      <c r="O32" t="inlineStr">
        <is>
          <t>16-1</t>
        </is>
      </c>
      <c r="P32" t="n">
        <v>14.8</v>
      </c>
      <c r="Q32" t="n">
        <v>26</v>
      </c>
      <c r="R32" t="n">
        <v>3.5</v>
      </c>
      <c r="S32" t="n">
        <v>37</v>
      </c>
      <c r="T32" t="inlineStr">
        <is>
          <t>164-1065</t>
        </is>
      </c>
      <c r="U32" t="n">
        <v>6.5</v>
      </c>
      <c r="V32" t="n">
        <v>2</v>
      </c>
      <c r="W32" t="n">
        <v>17.8</v>
      </c>
      <c r="X32" t="n">
        <v>23</v>
      </c>
      <c r="Y32" t="n">
        <v>12.1</v>
      </c>
      <c r="Z32" t="n">
        <v>16</v>
      </c>
      <c r="AA32" t="n">
        <v>54.9</v>
      </c>
      <c r="AB32" t="n">
        <v>6</v>
      </c>
      <c r="AC32" t="n">
        <v>27.8</v>
      </c>
      <c r="AD32" t="n">
        <v>75</v>
      </c>
      <c r="AE32" t="n">
        <v>81.5</v>
      </c>
      <c r="AF32" t="n">
        <v>8</v>
      </c>
      <c r="AG32" t="n">
        <v>4</v>
      </c>
      <c r="AH32" t="n">
        <v>35</v>
      </c>
      <c r="AI32" t="n">
        <v>13.4</v>
      </c>
      <c r="AJ32" t="n">
        <v>12</v>
      </c>
      <c r="AK32" t="n">
        <v>61.2</v>
      </c>
      <c r="AL32" t="n">
        <v>4</v>
      </c>
      <c r="AM32" t="n">
        <v>3</v>
      </c>
      <c r="AN32" t="inlineStr">
        <is>
          <t>99-162</t>
        </is>
      </c>
      <c r="AO32" t="n">
        <v>928</v>
      </c>
      <c r="AP32" t="n">
        <v>58</v>
      </c>
      <c r="AQ32" t="n">
        <v>5.7</v>
      </c>
      <c r="AR32" t="n">
        <v>10</v>
      </c>
      <c r="AS32" t="n">
        <v>9.4</v>
      </c>
      <c r="AT32" t="n">
        <v>8</v>
      </c>
      <c r="AU32" t="inlineStr">
        <is>
          <t>5-4</t>
        </is>
      </c>
      <c r="AV32" t="n">
        <v>5.8</v>
      </c>
      <c r="AW32" t="n">
        <v>11</v>
      </c>
      <c r="AX32" t="n">
        <v>5.8</v>
      </c>
      <c r="AY32" t="n">
        <v>60</v>
      </c>
      <c r="AZ32" t="inlineStr">
        <is>
          <t>150-287</t>
        </is>
      </c>
      <c r="BA32" t="n">
        <v>1.9</v>
      </c>
      <c r="BB32" t="n">
        <v>2</v>
      </c>
      <c r="BC32" t="n">
        <v>4.5</v>
      </c>
      <c r="BD32" t="n">
        <v>2</v>
      </c>
      <c r="BE32" t="n">
        <v>20.1</v>
      </c>
      <c r="BF32" t="n">
        <v>51</v>
      </c>
      <c r="BG32" t="n">
        <v>33.8</v>
      </c>
      <c r="BH32" t="n">
        <v>43</v>
      </c>
      <c r="BI32" t="n">
        <v>32.7</v>
      </c>
      <c r="BJ32" t="n">
        <v>113</v>
      </c>
      <c r="BK32" t="n">
        <v>72.7</v>
      </c>
      <c r="BL32" t="n">
        <v>111</v>
      </c>
      <c r="BM32" t="n">
        <v>10</v>
      </c>
      <c r="BN32" t="n">
        <v>10</v>
      </c>
      <c r="BO32" t="n">
        <v>48.5</v>
      </c>
      <c r="BP32" t="n">
        <v>7.26</v>
      </c>
      <c r="BQ32" t="n">
        <v>9</v>
      </c>
      <c r="BR32" t="n">
        <v>5.8</v>
      </c>
      <c r="BS32" t="n">
        <v>13.8</v>
      </c>
      <c r="BT32" t="n">
        <v>53.3</v>
      </c>
      <c r="BU32" t="n">
        <v>16</v>
      </c>
      <c r="BV32" t="n">
        <v>4.47</v>
      </c>
      <c r="BW32" t="n">
        <v>6.1</v>
      </c>
      <c r="BX32" t="n">
        <v>2.3</v>
      </c>
      <c r="BY32" t="n">
        <v>6.9</v>
      </c>
      <c r="BZ32" t="n">
        <v>33.3</v>
      </c>
    </row>
    <row r="33">
      <c r="A33" s="52" t="inlineStr">
        <is>
          <t>Georgia Southern</t>
        </is>
      </c>
      <c r="B33" t="n">
        <v>5</v>
      </c>
      <c r="C33" t="n">
        <v>24.8</v>
      </c>
      <c r="D33" t="n">
        <v>95</v>
      </c>
      <c r="E33" t="n">
        <v>67.2</v>
      </c>
      <c r="F33" t="n">
        <v>5.68</v>
      </c>
      <c r="G33" t="n">
        <v>94</v>
      </c>
      <c r="H33" t="inlineStr">
        <is>
          <t>127-196</t>
        </is>
      </c>
      <c r="I33" t="n">
        <v>1296</v>
      </c>
      <c r="J33" t="n">
        <v>36</v>
      </c>
      <c r="K33" t="n">
        <v>6.6</v>
      </c>
      <c r="L33" t="n">
        <v>109</v>
      </c>
      <c r="M33" t="n">
        <v>10.2</v>
      </c>
      <c r="N33" t="n">
        <v>121</v>
      </c>
      <c r="O33" t="inlineStr">
        <is>
          <t>8-1</t>
        </is>
      </c>
      <c r="P33" t="n">
        <v>7.4</v>
      </c>
      <c r="Q33" t="n">
        <v>118</v>
      </c>
      <c r="R33" t="n">
        <v>3.4</v>
      </c>
      <c r="S33" t="n">
        <v>34</v>
      </c>
      <c r="T33" t="inlineStr">
        <is>
          <t>139-598</t>
        </is>
      </c>
      <c r="U33" t="n">
        <v>4.3</v>
      </c>
      <c r="V33" t="n">
        <v>83</v>
      </c>
      <c r="W33" t="n">
        <v>15</v>
      </c>
      <c r="X33" t="n">
        <v>59</v>
      </c>
      <c r="Y33" t="n">
        <v>17.3</v>
      </c>
      <c r="Z33" t="n">
        <v>78</v>
      </c>
      <c r="AA33" t="n">
        <v>41.1</v>
      </c>
      <c r="AB33" t="n">
        <v>70</v>
      </c>
      <c r="AC33" t="n">
        <v>29.3</v>
      </c>
      <c r="AD33" t="n">
        <v>65</v>
      </c>
      <c r="AE33" t="n">
        <v>66.7</v>
      </c>
      <c r="AF33" t="n">
        <v>55</v>
      </c>
      <c r="AG33" t="n">
        <v>4</v>
      </c>
      <c r="AH33" t="n">
        <v>36</v>
      </c>
      <c r="AI33" t="n">
        <v>23.8</v>
      </c>
      <c r="AJ33" t="n">
        <v>75</v>
      </c>
      <c r="AK33" t="n">
        <v>62.4</v>
      </c>
      <c r="AL33" t="n">
        <v>5.05</v>
      </c>
      <c r="AM33" t="n">
        <v>46</v>
      </c>
      <c r="AN33" t="inlineStr">
        <is>
          <t>81-142</t>
        </is>
      </c>
      <c r="AO33" t="n">
        <v>932</v>
      </c>
      <c r="AP33" t="n">
        <v>60</v>
      </c>
      <c r="AQ33" t="n">
        <v>6.6</v>
      </c>
      <c r="AR33" t="n">
        <v>55</v>
      </c>
      <c r="AS33" t="n">
        <v>11.5</v>
      </c>
      <c r="AT33" t="n">
        <v>72</v>
      </c>
      <c r="AU33" t="inlineStr">
        <is>
          <t>9-2</t>
        </is>
      </c>
      <c r="AV33" t="n">
        <v>8.6</v>
      </c>
      <c r="AW33" t="n">
        <v>49</v>
      </c>
      <c r="AX33" t="n">
        <v>6.6</v>
      </c>
      <c r="AY33" t="n">
        <v>48</v>
      </c>
      <c r="AZ33" t="inlineStr">
        <is>
          <t>172-610</t>
        </is>
      </c>
      <c r="BA33" t="n">
        <v>3.5</v>
      </c>
      <c r="BB33" t="n">
        <v>43</v>
      </c>
      <c r="BC33" t="n">
        <v>13.8</v>
      </c>
      <c r="BD33" t="n">
        <v>88</v>
      </c>
      <c r="BE33" t="n">
        <v>19.4</v>
      </c>
      <c r="BF33" t="n">
        <v>58</v>
      </c>
      <c r="BG33" t="n">
        <v>33.8</v>
      </c>
      <c r="BH33" t="n">
        <v>44</v>
      </c>
      <c r="BI33" t="n">
        <v>21.6</v>
      </c>
      <c r="BJ33" t="n">
        <v>37</v>
      </c>
      <c r="BK33" t="n">
        <v>53.3</v>
      </c>
      <c r="BL33" t="n">
        <v>58</v>
      </c>
      <c r="BM33" t="n">
        <v>7</v>
      </c>
      <c r="BN33" t="n">
        <v>46</v>
      </c>
      <c r="BO33" t="n">
        <v>23.2</v>
      </c>
      <c r="BP33" t="n">
        <v>5.41</v>
      </c>
      <c r="BQ33" t="n">
        <v>6.4</v>
      </c>
      <c r="BR33" t="n">
        <v>4</v>
      </c>
      <c r="BS33" t="n">
        <v>7.1</v>
      </c>
      <c r="BT33" t="n">
        <v>41.7</v>
      </c>
      <c r="BU33" t="n">
        <v>29.8</v>
      </c>
      <c r="BV33" t="n">
        <v>5.77</v>
      </c>
      <c r="BW33" t="n">
        <v>7.3</v>
      </c>
      <c r="BX33" t="n">
        <v>4.3</v>
      </c>
      <c r="BY33" t="n">
        <v>8.5</v>
      </c>
      <c r="BZ33" t="n">
        <v>36.2</v>
      </c>
    </row>
    <row r="34">
      <c r="A34" s="52" t="inlineStr">
        <is>
          <t>Georgia State</t>
        </is>
      </c>
      <c r="B34" t="n">
        <v>5</v>
      </c>
      <c r="C34" t="n">
        <v>39.4</v>
      </c>
      <c r="D34" t="n">
        <v>20</v>
      </c>
      <c r="E34" t="n">
        <v>69.59999999999999</v>
      </c>
      <c r="F34" t="n">
        <v>6.73</v>
      </c>
      <c r="G34" t="n">
        <v>30</v>
      </c>
      <c r="H34" t="inlineStr">
        <is>
          <t>100-150</t>
        </is>
      </c>
      <c r="I34" t="n">
        <v>1297</v>
      </c>
      <c r="J34" t="n">
        <v>35</v>
      </c>
      <c r="K34" t="n">
        <v>8.6</v>
      </c>
      <c r="L34" t="n">
        <v>36</v>
      </c>
      <c r="M34" t="n">
        <v>13</v>
      </c>
      <c r="N34" t="n">
        <v>48</v>
      </c>
      <c r="O34" t="inlineStr">
        <is>
          <t>13-5</t>
        </is>
      </c>
      <c r="P34" t="n">
        <v>17.1</v>
      </c>
      <c r="Q34" t="n">
        <v>4</v>
      </c>
      <c r="R34" t="n">
        <v>1.3</v>
      </c>
      <c r="S34" t="n">
        <v>7</v>
      </c>
      <c r="T34" t="inlineStr">
        <is>
          <t>199-1048</t>
        </is>
      </c>
      <c r="U34" t="n">
        <v>5.3</v>
      </c>
      <c r="V34" t="n">
        <v>29</v>
      </c>
      <c r="W34" t="n">
        <v>16.3</v>
      </c>
      <c r="X34" t="n">
        <v>42</v>
      </c>
      <c r="Y34" t="n">
        <v>17.9</v>
      </c>
      <c r="Z34" t="n">
        <v>87</v>
      </c>
      <c r="AA34" t="n">
        <v>50.7</v>
      </c>
      <c r="AB34" t="n">
        <v>17</v>
      </c>
      <c r="AC34" t="n">
        <v>47.1</v>
      </c>
      <c r="AD34" t="n">
        <v>7</v>
      </c>
      <c r="AE34" t="n">
        <v>63.6</v>
      </c>
      <c r="AF34" t="n">
        <v>73</v>
      </c>
      <c r="AG34" t="n">
        <v>8</v>
      </c>
      <c r="AH34" t="n">
        <v>107</v>
      </c>
      <c r="AI34" t="n">
        <v>19</v>
      </c>
      <c r="AJ34" t="n">
        <v>40</v>
      </c>
      <c r="AK34" t="n">
        <v>59.6</v>
      </c>
      <c r="AL34" t="n">
        <v>5.06</v>
      </c>
      <c r="AM34" t="n">
        <v>47</v>
      </c>
      <c r="AN34" t="inlineStr">
        <is>
          <t>81-145</t>
        </is>
      </c>
      <c r="AO34" t="n">
        <v>870</v>
      </c>
      <c r="AP34" t="n">
        <v>48</v>
      </c>
      <c r="AQ34" t="n">
        <v>6</v>
      </c>
      <c r="AR34" t="n">
        <v>25</v>
      </c>
      <c r="AS34" t="n">
        <v>10.7</v>
      </c>
      <c r="AT34" t="n">
        <v>40</v>
      </c>
      <c r="AU34" t="inlineStr">
        <is>
          <t>4-2</t>
        </is>
      </c>
      <c r="AV34" t="n">
        <v>6.9</v>
      </c>
      <c r="AW34" t="n">
        <v>26</v>
      </c>
      <c r="AX34" t="n">
        <v>9.4</v>
      </c>
      <c r="AY34" t="n">
        <v>9</v>
      </c>
      <c r="AZ34" t="inlineStr">
        <is>
          <t>156-639</t>
        </is>
      </c>
      <c r="BA34" t="n">
        <v>4.1</v>
      </c>
      <c r="BB34" t="n">
        <v>73</v>
      </c>
      <c r="BC34" t="n">
        <v>20.3</v>
      </c>
      <c r="BD34" t="n">
        <v>137</v>
      </c>
      <c r="BE34" t="n">
        <v>23.2</v>
      </c>
      <c r="BF34" t="n">
        <v>23</v>
      </c>
      <c r="BG34" t="n">
        <v>26.2</v>
      </c>
      <c r="BH34" t="n">
        <v>10</v>
      </c>
      <c r="BI34" t="n">
        <v>20.9</v>
      </c>
      <c r="BJ34" t="n">
        <v>30</v>
      </c>
      <c r="BK34" t="n">
        <v>31.2</v>
      </c>
      <c r="BL34" t="n">
        <v>6</v>
      </c>
      <c r="BM34" t="n">
        <v>5</v>
      </c>
      <c r="BN34" t="n">
        <v>84</v>
      </c>
      <c r="BO34" t="n">
        <v>34.5</v>
      </c>
      <c r="BP34" t="n">
        <v>6.43</v>
      </c>
      <c r="BQ34" t="n">
        <v>8.699999999999999</v>
      </c>
      <c r="BR34" t="n">
        <v>4.7</v>
      </c>
      <c r="BS34" t="n">
        <v>16.8</v>
      </c>
      <c r="BT34" t="n">
        <v>49.1</v>
      </c>
      <c r="BU34" t="n">
        <v>21.2</v>
      </c>
      <c r="BV34" t="n">
        <v>5.31</v>
      </c>
      <c r="BW34" t="n">
        <v>6.1</v>
      </c>
      <c r="BX34" t="n">
        <v>4.4</v>
      </c>
      <c r="BY34" t="n">
        <v>7.6</v>
      </c>
      <c r="BZ34" t="n">
        <v>25.5</v>
      </c>
    </row>
    <row r="35">
      <c r="A35" s="52" t="inlineStr">
        <is>
          <t>Hawai'i</t>
        </is>
      </c>
      <c r="B35" t="n">
        <v>5</v>
      </c>
      <c r="C35" t="n">
        <v>17.6</v>
      </c>
      <c r="D35" t="n">
        <v>129</v>
      </c>
      <c r="E35" t="n">
        <v>69.8</v>
      </c>
      <c r="F35" t="n">
        <v>5.16</v>
      </c>
      <c r="G35" t="n">
        <v>118</v>
      </c>
      <c r="H35" t="inlineStr">
        <is>
          <t>129-222</t>
        </is>
      </c>
      <c r="I35" t="n">
        <v>1333</v>
      </c>
      <c r="J35" t="n">
        <v>32</v>
      </c>
      <c r="K35" t="n">
        <v>6</v>
      </c>
      <c r="L35" t="n">
        <v>124</v>
      </c>
      <c r="M35" t="n">
        <v>10.3</v>
      </c>
      <c r="N35" t="n">
        <v>119</v>
      </c>
      <c r="O35" t="inlineStr">
        <is>
          <t>5-3</t>
        </is>
      </c>
      <c r="P35" t="n">
        <v>6.8</v>
      </c>
      <c r="Q35" t="n">
        <v>129</v>
      </c>
      <c r="R35" t="n">
        <v>5.1</v>
      </c>
      <c r="S35" t="n">
        <v>76</v>
      </c>
      <c r="T35" t="inlineStr">
        <is>
          <t>129-430</t>
        </is>
      </c>
      <c r="U35" t="n">
        <v>3.3</v>
      </c>
      <c r="V35" t="n">
        <v>125</v>
      </c>
      <c r="W35" t="n">
        <v>13.9</v>
      </c>
      <c r="X35" t="n">
        <v>77</v>
      </c>
      <c r="Y35" t="n">
        <v>16.5</v>
      </c>
      <c r="Z35" t="n">
        <v>69</v>
      </c>
      <c r="AA35" t="n">
        <v>38.3</v>
      </c>
      <c r="AB35" t="n">
        <v>87</v>
      </c>
      <c r="AC35" t="n">
        <v>23.5</v>
      </c>
      <c r="AD35" t="n">
        <v>104</v>
      </c>
      <c r="AE35" t="n">
        <v>38.9</v>
      </c>
      <c r="AF35" t="n">
        <v>132</v>
      </c>
      <c r="AG35" t="n">
        <v>5</v>
      </c>
      <c r="AH35" t="n">
        <v>55</v>
      </c>
      <c r="AI35" t="n">
        <v>24.8</v>
      </c>
      <c r="AJ35" t="n">
        <v>78</v>
      </c>
      <c r="AK35" t="n">
        <v>63.6</v>
      </c>
      <c r="AL35" t="n">
        <v>6.09</v>
      </c>
      <c r="AM35" t="n">
        <v>110</v>
      </c>
      <c r="AN35" t="inlineStr">
        <is>
          <t>85-139</t>
        </is>
      </c>
      <c r="AO35" t="n">
        <v>1120</v>
      </c>
      <c r="AP35" t="n">
        <v>96</v>
      </c>
      <c r="AQ35" t="n">
        <v>8.1</v>
      </c>
      <c r="AR35" t="n">
        <v>118</v>
      </c>
      <c r="AS35" t="n">
        <v>13.2</v>
      </c>
      <c r="AT35" t="n">
        <v>124</v>
      </c>
      <c r="AU35" t="inlineStr">
        <is>
          <t>4-2</t>
        </is>
      </c>
      <c r="AV35" t="n">
        <v>11.7</v>
      </c>
      <c r="AW35" t="n">
        <v>106</v>
      </c>
      <c r="AX35" t="n">
        <v>4.1</v>
      </c>
      <c r="AY35" t="n">
        <v>103</v>
      </c>
      <c r="AZ35" t="inlineStr">
        <is>
          <t>183-806</t>
        </is>
      </c>
      <c r="BA35" t="n">
        <v>4.4</v>
      </c>
      <c r="BB35" t="n">
        <v>95</v>
      </c>
      <c r="BC35" t="n">
        <v>12.7</v>
      </c>
      <c r="BD35" t="n">
        <v>71</v>
      </c>
      <c r="BE35" t="n">
        <v>12.7</v>
      </c>
      <c r="BF35" t="n">
        <v>130</v>
      </c>
      <c r="BG35" t="n">
        <v>41.2</v>
      </c>
      <c r="BH35" t="n">
        <v>100</v>
      </c>
      <c r="BI35" t="n">
        <v>24.3</v>
      </c>
      <c r="BJ35" t="n">
        <v>56</v>
      </c>
      <c r="BK35" t="n">
        <v>70.59999999999999</v>
      </c>
      <c r="BL35" t="n">
        <v>104</v>
      </c>
      <c r="BM35" t="n">
        <v>3</v>
      </c>
      <c r="BN35" t="n">
        <v>118</v>
      </c>
      <c r="BO35" t="n">
        <v>17.6</v>
      </c>
      <c r="BP35" t="n">
        <v>5.16</v>
      </c>
      <c r="BQ35" t="n">
        <v>6</v>
      </c>
      <c r="BR35" t="n">
        <v>3.3</v>
      </c>
      <c r="BS35" t="n">
        <v>6.8</v>
      </c>
      <c r="BT35" t="n">
        <v>38.3</v>
      </c>
      <c r="BU35" t="n">
        <v>24.8</v>
      </c>
      <c r="BV35" t="n">
        <v>6.09</v>
      </c>
      <c r="BW35" t="n">
        <v>8.1</v>
      </c>
      <c r="BX35" t="n">
        <v>4.4</v>
      </c>
      <c r="BY35" t="n">
        <v>11.7</v>
      </c>
      <c r="BZ35" t="n">
        <v>41.2</v>
      </c>
    </row>
    <row r="36">
      <c r="A36" s="52" t="inlineStr">
        <is>
          <t>Houston</t>
        </is>
      </c>
      <c r="B36" t="n">
        <v>5</v>
      </c>
      <c r="C36" t="n">
        <v>41</v>
      </c>
      <c r="D36" t="n">
        <v>17</v>
      </c>
      <c r="E36" t="n">
        <v>69.59999999999999</v>
      </c>
      <c r="F36" t="n">
        <v>6.94</v>
      </c>
      <c r="G36" t="n">
        <v>17</v>
      </c>
      <c r="H36" t="inlineStr">
        <is>
          <t>96-142</t>
        </is>
      </c>
      <c r="I36" t="n">
        <v>1254</v>
      </c>
      <c r="J36" t="n">
        <v>44</v>
      </c>
      <c r="K36" t="n">
        <v>8.800000000000001</v>
      </c>
      <c r="L36" t="n">
        <v>32</v>
      </c>
      <c r="M36" t="n">
        <v>13.1</v>
      </c>
      <c r="N36" t="n">
        <v>44</v>
      </c>
      <c r="O36" t="inlineStr">
        <is>
          <t>13-1</t>
        </is>
      </c>
      <c r="P36" t="n">
        <v>13</v>
      </c>
      <c r="Q36" t="n">
        <v>42</v>
      </c>
      <c r="R36" t="n">
        <v>2.7</v>
      </c>
      <c r="S36" t="n">
        <v>19</v>
      </c>
      <c r="T36" t="inlineStr">
        <is>
          <t>208-1148</t>
        </is>
      </c>
      <c r="U36" t="n">
        <v>5.5</v>
      </c>
      <c r="V36" t="n">
        <v>20</v>
      </c>
      <c r="W36" t="n">
        <v>15.3</v>
      </c>
      <c r="X36" t="n">
        <v>55</v>
      </c>
      <c r="Y36" t="n">
        <v>9.9</v>
      </c>
      <c r="Z36" t="n">
        <v>4</v>
      </c>
      <c r="AA36" t="n">
        <v>65.59999999999999</v>
      </c>
      <c r="AB36" t="n">
        <v>1</v>
      </c>
      <c r="AC36" t="n">
        <v>39.1</v>
      </c>
      <c r="AD36" t="n">
        <v>20</v>
      </c>
      <c r="AE36" t="n">
        <v>62.1</v>
      </c>
      <c r="AF36" t="n">
        <v>80</v>
      </c>
      <c r="AG36" t="n">
        <v>4</v>
      </c>
      <c r="AH36" t="n">
        <v>37</v>
      </c>
      <c r="AI36" t="n">
        <v>19.8</v>
      </c>
      <c r="AJ36" t="n">
        <v>45</v>
      </c>
      <c r="AK36" t="n">
        <v>59.6</v>
      </c>
      <c r="AL36" t="n">
        <v>5.49</v>
      </c>
      <c r="AM36" t="n">
        <v>76</v>
      </c>
      <c r="AN36" t="inlineStr">
        <is>
          <t>108-173</t>
        </is>
      </c>
      <c r="AO36" t="n">
        <v>1308</v>
      </c>
      <c r="AP36" t="n">
        <v>123</v>
      </c>
      <c r="AQ36" t="n">
        <v>7.6</v>
      </c>
      <c r="AR36" t="n">
        <v>97</v>
      </c>
      <c r="AS36" t="n">
        <v>12.1</v>
      </c>
      <c r="AT36" t="n">
        <v>93</v>
      </c>
      <c r="AU36" t="inlineStr">
        <is>
          <t>7-4</t>
        </is>
      </c>
      <c r="AV36" t="n">
        <v>11.5</v>
      </c>
      <c r="AW36" t="n">
        <v>102</v>
      </c>
      <c r="AX36" t="n">
        <v>4.9</v>
      </c>
      <c r="AY36" t="n">
        <v>81</v>
      </c>
      <c r="AZ36" t="inlineStr">
        <is>
          <t>126-327</t>
        </is>
      </c>
      <c r="BA36" t="n">
        <v>2.6</v>
      </c>
      <c r="BB36" t="n">
        <v>11</v>
      </c>
      <c r="BC36" t="n">
        <v>9.5</v>
      </c>
      <c r="BD36" t="n">
        <v>25</v>
      </c>
      <c r="BE36" t="n">
        <v>22.4</v>
      </c>
      <c r="BF36" t="n">
        <v>26</v>
      </c>
      <c r="BG36" t="n">
        <v>33.8</v>
      </c>
      <c r="BH36" t="n">
        <v>45</v>
      </c>
      <c r="BI36" t="n">
        <v>31.6</v>
      </c>
      <c r="BJ36" t="n">
        <v>106</v>
      </c>
      <c r="BK36" t="n">
        <v>80</v>
      </c>
      <c r="BL36" t="n">
        <v>133</v>
      </c>
      <c r="BM36" t="n">
        <v>7</v>
      </c>
      <c r="BN36" t="n">
        <v>47</v>
      </c>
      <c r="BO36" t="n">
        <v>32</v>
      </c>
      <c r="BP36" t="n">
        <v>6.43</v>
      </c>
      <c r="BQ36" t="n">
        <v>8.5</v>
      </c>
      <c r="BR36" t="n">
        <v>4.7</v>
      </c>
      <c r="BS36" t="n">
        <v>11.8</v>
      </c>
      <c r="BT36" t="n">
        <v>60.4</v>
      </c>
      <c r="BU36" t="n">
        <v>23.2</v>
      </c>
      <c r="BV36" t="n">
        <v>5.89</v>
      </c>
      <c r="BW36" t="n">
        <v>7.7</v>
      </c>
      <c r="BX36" t="n">
        <v>3.2</v>
      </c>
      <c r="BY36" t="n">
        <v>12.3</v>
      </c>
      <c r="BZ36" t="n">
        <v>40.4</v>
      </c>
    </row>
    <row r="37">
      <c r="A37" s="52" t="inlineStr">
        <is>
          <t>Illinois</t>
        </is>
      </c>
      <c r="B37" t="n">
        <v>5</v>
      </c>
      <c r="C37" t="n">
        <v>30.6</v>
      </c>
      <c r="D37" t="n">
        <v>68</v>
      </c>
      <c r="E37" t="n">
        <v>60.8</v>
      </c>
      <c r="F37" t="n">
        <v>6.66</v>
      </c>
      <c r="G37" t="n">
        <v>38</v>
      </c>
      <c r="H37" t="inlineStr">
        <is>
          <t>102-158</t>
        </is>
      </c>
      <c r="I37" t="n">
        <v>1246</v>
      </c>
      <c r="J37" t="n">
        <v>46</v>
      </c>
      <c r="K37" t="n">
        <v>7.9</v>
      </c>
      <c r="L37" t="n">
        <v>62</v>
      </c>
      <c r="M37" t="n">
        <v>12.2</v>
      </c>
      <c r="N37" t="n">
        <v>70</v>
      </c>
      <c r="O37" t="inlineStr">
        <is>
          <t>11-3</t>
        </is>
      </c>
      <c r="P37" t="n">
        <v>11</v>
      </c>
      <c r="Q37" t="n">
        <v>66</v>
      </c>
      <c r="R37" t="n">
        <v>3.7</v>
      </c>
      <c r="S37" t="n">
        <v>48</v>
      </c>
      <c r="T37" t="inlineStr">
        <is>
          <t>146-778</t>
        </is>
      </c>
      <c r="U37" t="n">
        <v>5.3</v>
      </c>
      <c r="V37" t="n">
        <v>30</v>
      </c>
      <c r="W37" t="n">
        <v>12.1</v>
      </c>
      <c r="X37" t="n">
        <v>105</v>
      </c>
      <c r="Y37" t="n">
        <v>11.4</v>
      </c>
      <c r="Z37" t="n">
        <v>9</v>
      </c>
      <c r="AA37" t="n">
        <v>45.5</v>
      </c>
      <c r="AB37" t="n">
        <v>45</v>
      </c>
      <c r="AC37" t="n">
        <v>38.5</v>
      </c>
      <c r="AD37" t="n">
        <v>22</v>
      </c>
      <c r="AE37" t="n">
        <v>64.3</v>
      </c>
      <c r="AF37" t="n">
        <v>67</v>
      </c>
      <c r="AG37" t="n">
        <v>3</v>
      </c>
      <c r="AH37" t="n">
        <v>24</v>
      </c>
      <c r="AI37" t="n">
        <v>26</v>
      </c>
      <c r="AJ37" t="n">
        <v>95</v>
      </c>
      <c r="AK37" t="n">
        <v>65.59999999999999</v>
      </c>
      <c r="AL37" t="n">
        <v>5.82</v>
      </c>
      <c r="AM37" t="n">
        <v>99</v>
      </c>
      <c r="AN37" t="inlineStr">
        <is>
          <t>98-156</t>
        </is>
      </c>
      <c r="AO37" t="n">
        <v>1272</v>
      </c>
      <c r="AP37" t="n">
        <v>117</v>
      </c>
      <c r="AQ37" t="n">
        <v>8.199999999999999</v>
      </c>
      <c r="AR37" t="n">
        <v>119</v>
      </c>
      <c r="AS37" t="n">
        <v>13</v>
      </c>
      <c r="AT37" t="n">
        <v>118</v>
      </c>
      <c r="AU37" t="inlineStr">
        <is>
          <t>10-2</t>
        </is>
      </c>
      <c r="AV37" t="n">
        <v>12.7</v>
      </c>
      <c r="AW37" t="n">
        <v>120</v>
      </c>
      <c r="AX37" t="n">
        <v>1.3</v>
      </c>
      <c r="AY37" t="n">
        <v>136</v>
      </c>
      <c r="AZ37" t="inlineStr">
        <is>
          <t>175-634</t>
        </is>
      </c>
      <c r="BA37" t="n">
        <v>3.6</v>
      </c>
      <c r="BB37" t="n">
        <v>48</v>
      </c>
      <c r="BC37" t="n">
        <v>10</v>
      </c>
      <c r="BD37" t="n">
        <v>31</v>
      </c>
      <c r="BE37" t="n">
        <v>20</v>
      </c>
      <c r="BF37" t="n">
        <v>52</v>
      </c>
      <c r="BG37" t="n">
        <v>42.4</v>
      </c>
      <c r="BH37" t="n">
        <v>106</v>
      </c>
      <c r="BI37" t="n">
        <v>25.7</v>
      </c>
      <c r="BJ37" t="n">
        <v>68</v>
      </c>
      <c r="BK37" t="n">
        <v>66.7</v>
      </c>
      <c r="BL37" t="n">
        <v>92</v>
      </c>
      <c r="BM37" t="n">
        <v>2</v>
      </c>
      <c r="BN37" t="n">
        <v>132</v>
      </c>
      <c r="BO37" t="n">
        <v>26.2</v>
      </c>
      <c r="BP37" t="n">
        <v>6.16</v>
      </c>
      <c r="BQ37" t="n">
        <v>7.3</v>
      </c>
      <c r="BR37" t="n">
        <v>4.9</v>
      </c>
      <c r="BS37" t="n">
        <v>9</v>
      </c>
      <c r="BT37" t="n">
        <v>46.7</v>
      </c>
      <c r="BU37" t="n">
        <v>30</v>
      </c>
      <c r="BV37" t="n">
        <v>6.33</v>
      </c>
      <c r="BW37" t="n">
        <v>9.1</v>
      </c>
      <c r="BX37" t="n">
        <v>4.1</v>
      </c>
      <c r="BY37" t="n">
        <v>13.8</v>
      </c>
      <c r="BZ37" t="n">
        <v>49</v>
      </c>
    </row>
    <row r="38">
      <c r="A38" s="52" t="inlineStr">
        <is>
          <t>Indiana</t>
        </is>
      </c>
      <c r="B38" t="n">
        <v>5</v>
      </c>
      <c r="C38" t="n">
        <v>44.2</v>
      </c>
      <c r="D38" t="n">
        <v>8</v>
      </c>
      <c r="E38" t="n">
        <v>61.6</v>
      </c>
      <c r="F38" t="n">
        <v>7.95</v>
      </c>
      <c r="G38" t="n">
        <v>4</v>
      </c>
      <c r="H38" t="inlineStr">
        <is>
          <t>80-114</t>
        </is>
      </c>
      <c r="I38" t="n">
        <v>1173</v>
      </c>
      <c r="J38" t="n">
        <v>57</v>
      </c>
      <c r="K38" t="n">
        <v>10.3</v>
      </c>
      <c r="L38" t="n">
        <v>5</v>
      </c>
      <c r="M38" t="n">
        <v>14.7</v>
      </c>
      <c r="N38" t="n">
        <v>15</v>
      </c>
      <c r="O38" t="inlineStr">
        <is>
          <t>17-0</t>
        </is>
      </c>
      <c r="P38" t="n">
        <v>16.7</v>
      </c>
      <c r="Q38" t="n">
        <v>8</v>
      </c>
      <c r="R38" t="n">
        <v>5</v>
      </c>
      <c r="S38" t="n">
        <v>74</v>
      </c>
      <c r="T38" t="inlineStr">
        <is>
          <t>196-1263</t>
        </is>
      </c>
      <c r="U38" t="n">
        <v>6.4</v>
      </c>
      <c r="V38" t="n">
        <v>5</v>
      </c>
      <c r="W38" t="n">
        <v>20.7</v>
      </c>
      <c r="X38" t="n">
        <v>3</v>
      </c>
      <c r="Y38" t="n">
        <v>11.7</v>
      </c>
      <c r="Z38" t="n">
        <v>10</v>
      </c>
      <c r="AA38" t="n">
        <v>51.9</v>
      </c>
      <c r="AB38" t="n">
        <v>12</v>
      </c>
      <c r="AC38" t="n">
        <v>36.7</v>
      </c>
      <c r="AD38" t="n">
        <v>26</v>
      </c>
      <c r="AE38" t="n">
        <v>78.3</v>
      </c>
      <c r="AF38" t="n">
        <v>14</v>
      </c>
      <c r="AG38" t="n">
        <v>1</v>
      </c>
      <c r="AH38" t="n">
        <v>1</v>
      </c>
      <c r="AI38" t="n">
        <v>10.8</v>
      </c>
      <c r="AJ38" t="n">
        <v>5</v>
      </c>
      <c r="AK38" t="n">
        <v>56</v>
      </c>
      <c r="AL38" t="n">
        <v>4.25</v>
      </c>
      <c r="AM38" t="n">
        <v>9</v>
      </c>
      <c r="AN38" t="inlineStr">
        <is>
          <t>81-129</t>
        </is>
      </c>
      <c r="AO38" t="n">
        <v>858</v>
      </c>
      <c r="AP38" t="n">
        <v>44</v>
      </c>
      <c r="AQ38" t="n">
        <v>6.7</v>
      </c>
      <c r="AR38" t="n">
        <v>60</v>
      </c>
      <c r="AS38" t="n">
        <v>10.6</v>
      </c>
      <c r="AT38" t="n">
        <v>35</v>
      </c>
      <c r="AU38" t="inlineStr">
        <is>
          <t>3-3</t>
        </is>
      </c>
      <c r="AV38" t="n">
        <v>9.9</v>
      </c>
      <c r="AW38" t="n">
        <v>78</v>
      </c>
      <c r="AX38" t="n">
        <v>9.199999999999999</v>
      </c>
      <c r="AY38" t="n">
        <v>14</v>
      </c>
      <c r="AZ38" t="inlineStr">
        <is>
          <t>156-322</t>
        </is>
      </c>
      <c r="BA38" t="n">
        <v>2.1</v>
      </c>
      <c r="BB38" t="n">
        <v>5</v>
      </c>
      <c r="BC38" t="n">
        <v>5.8</v>
      </c>
      <c r="BD38" t="n">
        <v>5</v>
      </c>
      <c r="BE38" t="n">
        <v>24.6</v>
      </c>
      <c r="BF38" t="n">
        <v>15</v>
      </c>
      <c r="BG38" t="n">
        <v>26.9</v>
      </c>
      <c r="BH38" t="n">
        <v>14</v>
      </c>
      <c r="BI38" t="n">
        <v>23.3</v>
      </c>
      <c r="BJ38" t="n">
        <v>50</v>
      </c>
      <c r="BK38" t="n">
        <v>71.40000000000001</v>
      </c>
      <c r="BL38" t="n">
        <v>105</v>
      </c>
      <c r="BM38" t="n">
        <v>3</v>
      </c>
      <c r="BN38" t="n">
        <v>119</v>
      </c>
      <c r="BO38" t="n">
        <v>41.5</v>
      </c>
      <c r="BP38" t="n">
        <v>7.83</v>
      </c>
      <c r="BQ38" t="n">
        <v>9.800000000000001</v>
      </c>
      <c r="BR38" t="n">
        <v>6.4</v>
      </c>
      <c r="BS38" t="n">
        <v>14.6</v>
      </c>
      <c r="BT38" t="n">
        <v>47.7</v>
      </c>
      <c r="BU38" t="n">
        <v>13.5</v>
      </c>
      <c r="BV38" t="n">
        <v>4.84</v>
      </c>
      <c r="BW38" t="n">
        <v>7.5</v>
      </c>
      <c r="BX38" t="n">
        <v>2.4</v>
      </c>
      <c r="BY38" t="n">
        <v>11.9</v>
      </c>
      <c r="BZ38" t="n">
        <v>30.2</v>
      </c>
    </row>
    <row r="39">
      <c r="A39" s="52" t="inlineStr">
        <is>
          <t>Iowa</t>
        </is>
      </c>
      <c r="B39" t="n">
        <v>5</v>
      </c>
      <c r="C39" t="n">
        <v>29</v>
      </c>
      <c r="D39" t="n">
        <v>75</v>
      </c>
      <c r="E39" t="n">
        <v>62.4</v>
      </c>
      <c r="F39" t="n">
        <v>6.26</v>
      </c>
      <c r="G39" t="n">
        <v>59</v>
      </c>
      <c r="H39" t="inlineStr">
        <is>
          <t>98-160</t>
        </is>
      </c>
      <c r="I39" t="n">
        <v>1047</v>
      </c>
      <c r="J39" t="n">
        <v>79</v>
      </c>
      <c r="K39" t="n">
        <v>6.5</v>
      </c>
      <c r="L39" t="n">
        <v>113</v>
      </c>
      <c r="M39" t="n">
        <v>10.7</v>
      </c>
      <c r="N39" t="n">
        <v>106</v>
      </c>
      <c r="O39" t="inlineStr">
        <is>
          <t>6-2</t>
        </is>
      </c>
      <c r="P39" t="n">
        <v>4.3</v>
      </c>
      <c r="Q39" t="n">
        <v>137</v>
      </c>
      <c r="R39" t="n">
        <v>2.4</v>
      </c>
      <c r="S39" t="n">
        <v>14</v>
      </c>
      <c r="T39" t="inlineStr">
        <is>
          <t>153-901</t>
        </is>
      </c>
      <c r="U39" t="n">
        <v>5.9</v>
      </c>
      <c r="V39" t="n">
        <v>13</v>
      </c>
      <c r="W39" t="n">
        <v>19.6</v>
      </c>
      <c r="X39" t="n">
        <v>12</v>
      </c>
      <c r="Y39" t="n">
        <v>14.2</v>
      </c>
      <c r="Z39" t="n">
        <v>39</v>
      </c>
      <c r="AA39" t="n">
        <v>40.3</v>
      </c>
      <c r="AB39" t="n">
        <v>78</v>
      </c>
      <c r="AC39" t="n">
        <v>29.4</v>
      </c>
      <c r="AD39" t="n">
        <v>63</v>
      </c>
      <c r="AE39" t="n">
        <v>66.7</v>
      </c>
      <c r="AF39" t="n">
        <v>56</v>
      </c>
      <c r="AG39" t="n">
        <v>3</v>
      </c>
      <c r="AH39" t="n">
        <v>25</v>
      </c>
      <c r="AI39" t="n">
        <v>12.6</v>
      </c>
      <c r="AJ39" t="n">
        <v>8</v>
      </c>
      <c r="AK39" t="n">
        <v>61.2</v>
      </c>
      <c r="AL39" t="n">
        <v>4.72</v>
      </c>
      <c r="AM39" t="n">
        <v>24</v>
      </c>
      <c r="AN39" t="inlineStr">
        <is>
          <t>74-132</t>
        </is>
      </c>
      <c r="AO39" t="n">
        <v>932</v>
      </c>
      <c r="AP39" t="n">
        <v>61</v>
      </c>
      <c r="AQ39" t="n">
        <v>7.1</v>
      </c>
      <c r="AR39" t="n">
        <v>80</v>
      </c>
      <c r="AS39" t="n">
        <v>12.6</v>
      </c>
      <c r="AT39" t="n">
        <v>104</v>
      </c>
      <c r="AU39" t="inlineStr">
        <is>
          <t>6-4</t>
        </is>
      </c>
      <c r="AV39" t="n">
        <v>11.1</v>
      </c>
      <c r="AW39" t="n">
        <v>96</v>
      </c>
      <c r="AX39" t="n">
        <v>8.300000000000001</v>
      </c>
      <c r="AY39" t="n">
        <v>20</v>
      </c>
      <c r="AZ39" t="inlineStr">
        <is>
          <t>177-511</t>
        </is>
      </c>
      <c r="BA39" t="n">
        <v>2.9</v>
      </c>
      <c r="BB39" t="n">
        <v>20</v>
      </c>
      <c r="BC39" t="n">
        <v>4.9</v>
      </c>
      <c r="BD39" t="n">
        <v>4</v>
      </c>
      <c r="BE39" t="n">
        <v>18.5</v>
      </c>
      <c r="BF39" t="n">
        <v>72</v>
      </c>
      <c r="BG39" t="n">
        <v>32.4</v>
      </c>
      <c r="BH39" t="n">
        <v>33</v>
      </c>
      <c r="BI39" t="n">
        <v>21.4</v>
      </c>
      <c r="BJ39" t="n">
        <v>34</v>
      </c>
      <c r="BK39" t="n">
        <v>41.7</v>
      </c>
      <c r="BL39" t="n">
        <v>20</v>
      </c>
      <c r="BM39" t="n">
        <v>5</v>
      </c>
      <c r="BN39" t="n">
        <v>85</v>
      </c>
      <c r="BO39" t="n">
        <v>22.5</v>
      </c>
      <c r="BP39" t="n">
        <v>5.32</v>
      </c>
      <c r="BQ39" t="n">
        <v>6.1</v>
      </c>
      <c r="BR39" t="n">
        <v>4.3</v>
      </c>
      <c r="BS39" t="n">
        <v>4.3</v>
      </c>
      <c r="BT39" t="n">
        <v>40.7</v>
      </c>
      <c r="BU39" t="n">
        <v>15.8</v>
      </c>
      <c r="BV39" t="n">
        <v>5.17</v>
      </c>
      <c r="BW39" t="n">
        <v>8.5</v>
      </c>
      <c r="BX39" t="n">
        <v>3</v>
      </c>
      <c r="BY39" t="n">
        <v>13.9</v>
      </c>
      <c r="BZ39" t="n">
        <v>35.7</v>
      </c>
    </row>
    <row r="40">
      <c r="A40" s="52" t="inlineStr">
        <is>
          <t>Iowa State</t>
        </is>
      </c>
      <c r="B40" t="n">
        <v>5</v>
      </c>
      <c r="C40" t="n">
        <v>33.6</v>
      </c>
      <c r="D40" t="n">
        <v>53</v>
      </c>
      <c r="E40" t="n">
        <v>62.4</v>
      </c>
      <c r="F40" t="n">
        <v>6.28</v>
      </c>
      <c r="G40" t="n">
        <v>56</v>
      </c>
      <c r="H40" t="inlineStr">
        <is>
          <t>72-122</t>
        </is>
      </c>
      <c r="I40" t="n">
        <v>951</v>
      </c>
      <c r="J40" t="n">
        <v>89</v>
      </c>
      <c r="K40" t="n">
        <v>7.8</v>
      </c>
      <c r="L40" t="n">
        <v>67</v>
      </c>
      <c r="M40" t="n">
        <v>13.2</v>
      </c>
      <c r="N40" t="n">
        <v>39</v>
      </c>
      <c r="O40" t="inlineStr">
        <is>
          <t>8-4</t>
        </is>
      </c>
      <c r="P40" t="n">
        <v>14.2</v>
      </c>
      <c r="Q40" t="n">
        <v>30</v>
      </c>
      <c r="R40" t="n">
        <v>3.9</v>
      </c>
      <c r="S40" t="n">
        <v>55</v>
      </c>
      <c r="T40" t="inlineStr">
        <is>
          <t>191-987</t>
        </is>
      </c>
      <c r="U40" t="n">
        <v>5.2</v>
      </c>
      <c r="V40" t="n">
        <v>34</v>
      </c>
      <c r="W40" t="n">
        <v>15.1</v>
      </c>
      <c r="X40" t="n">
        <v>58</v>
      </c>
      <c r="Y40" t="n">
        <v>20</v>
      </c>
      <c r="Z40" t="n">
        <v>110</v>
      </c>
      <c r="AA40" t="n">
        <v>34.5</v>
      </c>
      <c r="AB40" t="n">
        <v>107</v>
      </c>
      <c r="AC40" t="n">
        <v>25.8</v>
      </c>
      <c r="AD40" t="n">
        <v>92</v>
      </c>
      <c r="AE40" t="n">
        <v>73.3</v>
      </c>
      <c r="AF40" t="n">
        <v>28</v>
      </c>
      <c r="AG40" t="n">
        <v>5</v>
      </c>
      <c r="AH40" t="n">
        <v>56</v>
      </c>
      <c r="AI40" t="n">
        <v>21.2</v>
      </c>
      <c r="AJ40" t="n">
        <v>52</v>
      </c>
      <c r="AK40" t="n">
        <v>59.2</v>
      </c>
      <c r="AL40" t="n">
        <v>5.43</v>
      </c>
      <c r="AM40" t="n">
        <v>71</v>
      </c>
      <c r="AN40" t="inlineStr">
        <is>
          <t>74-122</t>
        </is>
      </c>
      <c r="AO40" t="n">
        <v>821</v>
      </c>
      <c r="AP40" t="n">
        <v>35</v>
      </c>
      <c r="AQ40" t="n">
        <v>6.7</v>
      </c>
      <c r="AR40" t="n">
        <v>61</v>
      </c>
      <c r="AS40" t="n">
        <v>11.1</v>
      </c>
      <c r="AT40" t="n">
        <v>58</v>
      </c>
      <c r="AU40" t="inlineStr">
        <is>
          <t>5-2</t>
        </is>
      </c>
      <c r="AV40" t="n">
        <v>9.300000000000001</v>
      </c>
      <c r="AW40" t="n">
        <v>69</v>
      </c>
      <c r="AX40" t="n">
        <v>5.4</v>
      </c>
      <c r="AY40" t="n">
        <v>70</v>
      </c>
      <c r="AZ40" t="inlineStr">
        <is>
          <t>177-746</t>
        </is>
      </c>
      <c r="BA40" t="n">
        <v>4.2</v>
      </c>
      <c r="BB40" t="n">
        <v>80</v>
      </c>
      <c r="BC40" t="n">
        <v>9.6</v>
      </c>
      <c r="BD40" t="n">
        <v>26</v>
      </c>
      <c r="BE40" t="n">
        <v>18.6</v>
      </c>
      <c r="BF40" t="n">
        <v>71</v>
      </c>
      <c r="BG40" t="n">
        <v>30.3</v>
      </c>
      <c r="BH40" t="n">
        <v>24</v>
      </c>
      <c r="BI40" t="n">
        <v>18.9</v>
      </c>
      <c r="BJ40" t="n">
        <v>19</v>
      </c>
      <c r="BK40" t="n">
        <v>72.7</v>
      </c>
      <c r="BL40" t="n">
        <v>112</v>
      </c>
      <c r="BM40" t="n">
        <v>7</v>
      </c>
      <c r="BN40" t="n">
        <v>48</v>
      </c>
      <c r="BO40" t="n">
        <v>32.5</v>
      </c>
      <c r="BP40" t="n">
        <v>6.27</v>
      </c>
      <c r="BQ40" t="n">
        <v>7.2</v>
      </c>
      <c r="BR40" t="n">
        <v>5.5</v>
      </c>
      <c r="BS40" t="n">
        <v>11.9</v>
      </c>
      <c r="BT40" t="n">
        <v>33.3</v>
      </c>
      <c r="BU40" t="n">
        <v>24</v>
      </c>
      <c r="BV40" t="n">
        <v>6.03</v>
      </c>
      <c r="BW40" t="n">
        <v>6.8</v>
      </c>
      <c r="BX40" t="n">
        <v>5.1</v>
      </c>
      <c r="BY40" t="n">
        <v>10.7</v>
      </c>
      <c r="BZ40" t="n">
        <v>30</v>
      </c>
    </row>
    <row r="41">
      <c r="A41" s="52" t="inlineStr">
        <is>
          <t>Jacksonville State</t>
        </is>
      </c>
      <c r="B41" t="n">
        <v>5</v>
      </c>
      <c r="C41" t="n">
        <v>27.4</v>
      </c>
      <c r="D41" t="n">
        <v>80</v>
      </c>
      <c r="E41" t="n">
        <v>59.6</v>
      </c>
      <c r="F41" t="n">
        <v>6.58</v>
      </c>
      <c r="G41" t="n">
        <v>42</v>
      </c>
      <c r="H41" t="inlineStr">
        <is>
          <t>91-130</t>
        </is>
      </c>
      <c r="I41" t="n">
        <v>1158</v>
      </c>
      <c r="J41" t="n">
        <v>61</v>
      </c>
      <c r="K41" t="n">
        <v>8.9</v>
      </c>
      <c r="L41" t="n">
        <v>28</v>
      </c>
      <c r="M41" t="n">
        <v>12.7</v>
      </c>
      <c r="N41" t="n">
        <v>55</v>
      </c>
      <c r="O41" t="inlineStr">
        <is>
          <t>9-4</t>
        </is>
      </c>
      <c r="P41" t="n">
        <v>11.1</v>
      </c>
      <c r="Q41" t="n">
        <v>63</v>
      </c>
      <c r="R41" t="n">
        <v>3.7</v>
      </c>
      <c r="S41" t="n">
        <v>49</v>
      </c>
      <c r="T41" t="inlineStr">
        <is>
          <t>172-804</t>
        </is>
      </c>
      <c r="U41" t="n">
        <v>4.7</v>
      </c>
      <c r="V41" t="n">
        <v>54</v>
      </c>
      <c r="W41" t="n">
        <v>12.9</v>
      </c>
      <c r="X41" t="n">
        <v>97</v>
      </c>
      <c r="Y41" t="n">
        <v>16</v>
      </c>
      <c r="Z41" t="n">
        <v>65</v>
      </c>
      <c r="AA41" t="n">
        <v>48.2</v>
      </c>
      <c r="AB41" t="n">
        <v>31</v>
      </c>
      <c r="AC41" t="n">
        <v>28.6</v>
      </c>
      <c r="AD41" t="n">
        <v>71</v>
      </c>
      <c r="AE41" t="n">
        <v>44.4</v>
      </c>
      <c r="AF41" t="n">
        <v>125</v>
      </c>
      <c r="AG41" t="n">
        <v>7</v>
      </c>
      <c r="AH41" t="n">
        <v>89</v>
      </c>
      <c r="AI41" t="n">
        <v>21.8</v>
      </c>
      <c r="AJ41" t="n">
        <v>57</v>
      </c>
      <c r="AK41" t="n">
        <v>63</v>
      </c>
      <c r="AL41" t="n">
        <v>5.1</v>
      </c>
      <c r="AM41" t="n">
        <v>53</v>
      </c>
      <c r="AN41" t="inlineStr">
        <is>
          <t>81-123</t>
        </is>
      </c>
      <c r="AO41" t="n">
        <v>754</v>
      </c>
      <c r="AP41" t="n">
        <v>18</v>
      </c>
      <c r="AQ41" t="n">
        <v>6.1</v>
      </c>
      <c r="AR41" t="n">
        <v>30</v>
      </c>
      <c r="AS41" t="n">
        <v>9.300000000000001</v>
      </c>
      <c r="AT41" t="n">
        <v>7</v>
      </c>
      <c r="AU41" t="inlineStr">
        <is>
          <t>5-4</t>
        </is>
      </c>
      <c r="AV41" t="n">
        <v>5.3</v>
      </c>
      <c r="AW41" t="n">
        <v>7</v>
      </c>
      <c r="AX41" t="n">
        <v>6.1</v>
      </c>
      <c r="AY41" t="n">
        <v>55</v>
      </c>
      <c r="AZ41" t="inlineStr">
        <is>
          <t>197-854</t>
        </is>
      </c>
      <c r="BA41" t="n">
        <v>4.3</v>
      </c>
      <c r="BB41" t="n">
        <v>92</v>
      </c>
      <c r="BC41" t="n">
        <v>13</v>
      </c>
      <c r="BD41" t="n">
        <v>79</v>
      </c>
      <c r="BE41" t="n">
        <v>16.3</v>
      </c>
      <c r="BF41" t="n">
        <v>98</v>
      </c>
      <c r="BG41" t="n">
        <v>44.3</v>
      </c>
      <c r="BH41" t="n">
        <v>118</v>
      </c>
      <c r="BI41" t="n">
        <v>29.4</v>
      </c>
      <c r="BJ41" t="n">
        <v>89</v>
      </c>
      <c r="BK41" t="n">
        <v>63.6</v>
      </c>
      <c r="BL41" t="n">
        <v>83</v>
      </c>
      <c r="BM41" t="n">
        <v>4</v>
      </c>
      <c r="BN41" t="n">
        <v>105</v>
      </c>
      <c r="BO41" t="n">
        <v>22</v>
      </c>
      <c r="BP41" t="n">
        <v>6.06</v>
      </c>
      <c r="BQ41" t="n">
        <v>8.1</v>
      </c>
      <c r="BR41" t="n">
        <v>4.5</v>
      </c>
      <c r="BS41" t="n">
        <v>8.699999999999999</v>
      </c>
      <c r="BT41" t="n">
        <v>40</v>
      </c>
      <c r="BU41" t="n">
        <v>25.5</v>
      </c>
      <c r="BV41" t="n">
        <v>5.09</v>
      </c>
      <c r="BW41" t="n">
        <v>6.4</v>
      </c>
      <c r="BX41" t="n">
        <v>4.1</v>
      </c>
      <c r="BY41" t="n">
        <v>5.4</v>
      </c>
      <c r="BZ41" t="n">
        <v>47.5</v>
      </c>
    </row>
    <row r="42">
      <c r="A42" s="52" t="inlineStr">
        <is>
          <t>James Madison</t>
        </is>
      </c>
      <c r="B42" t="n">
        <v>5</v>
      </c>
      <c r="C42" t="n">
        <v>44.8</v>
      </c>
      <c r="D42" t="n">
        <v>6</v>
      </c>
      <c r="E42" t="n">
        <v>65.8</v>
      </c>
      <c r="F42" t="n">
        <v>6.91</v>
      </c>
      <c r="G42" t="n">
        <v>21</v>
      </c>
      <c r="H42" t="inlineStr">
        <is>
          <t>96-146</t>
        </is>
      </c>
      <c r="I42" t="n">
        <v>1168</v>
      </c>
      <c r="J42" t="n">
        <v>58</v>
      </c>
      <c r="K42" t="n">
        <v>8</v>
      </c>
      <c r="L42" t="n">
        <v>55</v>
      </c>
      <c r="M42" t="n">
        <v>12.2</v>
      </c>
      <c r="N42" t="n">
        <v>71</v>
      </c>
      <c r="O42" t="inlineStr">
        <is>
          <t>13-1</t>
        </is>
      </c>
      <c r="P42" t="n">
        <v>9.9</v>
      </c>
      <c r="Q42" t="n">
        <v>83</v>
      </c>
      <c r="R42" t="n">
        <v>3.3</v>
      </c>
      <c r="S42" t="n">
        <v>32</v>
      </c>
      <c r="T42" t="inlineStr">
        <is>
          <t>185-1106</t>
        </is>
      </c>
      <c r="U42" t="n">
        <v>6</v>
      </c>
      <c r="V42" t="n">
        <v>10</v>
      </c>
      <c r="W42" t="n">
        <v>14.6</v>
      </c>
      <c r="X42" t="n">
        <v>65</v>
      </c>
      <c r="Y42" t="n">
        <v>12.9</v>
      </c>
      <c r="Z42" t="n">
        <v>24</v>
      </c>
      <c r="AA42" t="n">
        <v>41</v>
      </c>
      <c r="AB42" t="n">
        <v>72</v>
      </c>
      <c r="AC42" t="n">
        <v>27.3</v>
      </c>
      <c r="AD42" t="n">
        <v>77</v>
      </c>
      <c r="AE42" t="n">
        <v>70.40000000000001</v>
      </c>
      <c r="AF42" t="n">
        <v>41</v>
      </c>
      <c r="AG42" t="n">
        <v>4</v>
      </c>
      <c r="AH42" t="n">
        <v>38</v>
      </c>
      <c r="AI42" t="n">
        <v>13.2</v>
      </c>
      <c r="AJ42" t="n">
        <v>10</v>
      </c>
      <c r="AK42" t="n">
        <v>71.40000000000001</v>
      </c>
      <c r="AL42" t="n">
        <v>4.53</v>
      </c>
      <c r="AM42" t="n">
        <v>16</v>
      </c>
      <c r="AN42" t="inlineStr">
        <is>
          <t>98-178</t>
        </is>
      </c>
      <c r="AO42" t="n">
        <v>1127</v>
      </c>
      <c r="AP42" t="n">
        <v>99</v>
      </c>
      <c r="AQ42" t="n">
        <v>6.3</v>
      </c>
      <c r="AR42" t="n">
        <v>38</v>
      </c>
      <c r="AS42" t="n">
        <v>11.5</v>
      </c>
      <c r="AT42" t="n">
        <v>73</v>
      </c>
      <c r="AU42" t="inlineStr">
        <is>
          <t>4-5</t>
        </is>
      </c>
      <c r="AV42" t="n">
        <v>8.800000000000001</v>
      </c>
      <c r="AW42" t="n">
        <v>55</v>
      </c>
      <c r="AX42" t="n">
        <v>7.8</v>
      </c>
      <c r="AY42" t="n">
        <v>29</v>
      </c>
      <c r="AZ42" t="inlineStr">
        <is>
          <t>180-490</t>
        </is>
      </c>
      <c r="BA42" t="n">
        <v>2.7</v>
      </c>
      <c r="BB42" t="n">
        <v>14</v>
      </c>
      <c r="BC42" t="n">
        <v>7.3</v>
      </c>
      <c r="BD42" t="n">
        <v>11</v>
      </c>
      <c r="BE42" t="n">
        <v>17.1</v>
      </c>
      <c r="BF42" t="n">
        <v>88</v>
      </c>
      <c r="BG42" t="n">
        <v>38.1</v>
      </c>
      <c r="BH42" t="n">
        <v>80</v>
      </c>
      <c r="BI42" t="n">
        <v>20.8</v>
      </c>
      <c r="BJ42" t="n">
        <v>29</v>
      </c>
      <c r="BK42" t="n">
        <v>45.5</v>
      </c>
      <c r="BL42" t="n">
        <v>28</v>
      </c>
      <c r="BM42" t="n">
        <v>8</v>
      </c>
      <c r="BN42" t="n">
        <v>27</v>
      </c>
      <c r="BO42" t="n">
        <v>34.2</v>
      </c>
      <c r="BP42" t="n">
        <v>6.27</v>
      </c>
      <c r="BQ42" t="n">
        <v>7.3</v>
      </c>
      <c r="BR42" t="n">
        <v>5.4</v>
      </c>
      <c r="BS42" t="n">
        <v>8.1</v>
      </c>
      <c r="BT42" t="n">
        <v>37.7</v>
      </c>
      <c r="BU42" t="n">
        <v>15.8</v>
      </c>
      <c r="BV42" t="n">
        <v>4.87</v>
      </c>
      <c r="BW42" t="n">
        <v>6.7</v>
      </c>
      <c r="BX42" t="n">
        <v>2.9</v>
      </c>
      <c r="BY42" t="n">
        <v>9.6</v>
      </c>
      <c r="BZ42" t="n">
        <v>40</v>
      </c>
    </row>
    <row r="43">
      <c r="A43" s="52" t="inlineStr">
        <is>
          <t>Kent State</t>
        </is>
      </c>
      <c r="B43" t="n">
        <v>5</v>
      </c>
      <c r="C43" t="n">
        <v>15</v>
      </c>
      <c r="D43" t="n">
        <v>134</v>
      </c>
      <c r="E43" t="n">
        <v>61</v>
      </c>
      <c r="F43" t="n">
        <v>4.53</v>
      </c>
      <c r="G43" t="n">
        <v>136</v>
      </c>
      <c r="H43" t="inlineStr">
        <is>
          <t>75-133</t>
        </is>
      </c>
      <c r="I43" t="n">
        <v>801</v>
      </c>
      <c r="J43" t="n">
        <v>121</v>
      </c>
      <c r="K43" t="n">
        <v>6</v>
      </c>
      <c r="L43" t="n">
        <v>125</v>
      </c>
      <c r="M43" t="n">
        <v>10.7</v>
      </c>
      <c r="N43" t="n">
        <v>107</v>
      </c>
      <c r="O43" t="inlineStr">
        <is>
          <t>3-6</t>
        </is>
      </c>
      <c r="P43" t="n">
        <v>8</v>
      </c>
      <c r="Q43" t="n">
        <v>113</v>
      </c>
      <c r="R43" t="n">
        <v>3.6</v>
      </c>
      <c r="S43" t="n">
        <v>42</v>
      </c>
      <c r="T43" t="inlineStr">
        <is>
          <t>177-580</t>
        </is>
      </c>
      <c r="U43" t="n">
        <v>3.3</v>
      </c>
      <c r="V43" t="n">
        <v>126</v>
      </c>
      <c r="W43" t="n">
        <v>7.8</v>
      </c>
      <c r="X43" t="n">
        <v>132</v>
      </c>
      <c r="Y43" t="n">
        <v>21.6</v>
      </c>
      <c r="Z43" t="n">
        <v>123</v>
      </c>
      <c r="AA43" t="n">
        <v>39.2</v>
      </c>
      <c r="AB43" t="n">
        <v>82</v>
      </c>
      <c r="AC43" t="n">
        <v>29.8</v>
      </c>
      <c r="AD43" t="n">
        <v>62</v>
      </c>
      <c r="AE43" t="n">
        <v>61.5</v>
      </c>
      <c r="AF43" t="n">
        <v>81</v>
      </c>
      <c r="AG43" t="n">
        <v>9</v>
      </c>
      <c r="AH43" t="n">
        <v>122</v>
      </c>
      <c r="AI43" t="n">
        <v>31.4</v>
      </c>
      <c r="AJ43" t="n">
        <v>119</v>
      </c>
      <c r="AK43" t="n">
        <v>58.8</v>
      </c>
      <c r="AL43" t="n">
        <v>6.15</v>
      </c>
      <c r="AM43" t="n">
        <v>115</v>
      </c>
      <c r="AN43" t="inlineStr">
        <is>
          <t>84-127</t>
        </is>
      </c>
      <c r="AO43" t="n">
        <v>1076</v>
      </c>
      <c r="AP43" t="n">
        <v>89</v>
      </c>
      <c r="AQ43" t="n">
        <v>8.5</v>
      </c>
      <c r="AR43" t="n">
        <v>128</v>
      </c>
      <c r="AS43" t="n">
        <v>12.8</v>
      </c>
      <c r="AT43" t="n">
        <v>111</v>
      </c>
      <c r="AU43" t="inlineStr">
        <is>
          <t>8-4</t>
        </is>
      </c>
      <c r="AV43" t="n">
        <v>14.7</v>
      </c>
      <c r="AW43" t="n">
        <v>134</v>
      </c>
      <c r="AX43" t="n">
        <v>6.6</v>
      </c>
      <c r="AY43" t="n">
        <v>49</v>
      </c>
      <c r="AZ43" t="inlineStr">
        <is>
          <t>170-708</t>
        </is>
      </c>
      <c r="BA43" t="n">
        <v>4.2</v>
      </c>
      <c r="BB43" t="n">
        <v>81</v>
      </c>
      <c r="BC43" t="n">
        <v>13.9</v>
      </c>
      <c r="BD43" t="n">
        <v>91</v>
      </c>
      <c r="BE43" t="n">
        <v>16.5</v>
      </c>
      <c r="BF43" t="n">
        <v>95</v>
      </c>
      <c r="BG43" t="n">
        <v>32.7</v>
      </c>
      <c r="BH43" t="n">
        <v>36</v>
      </c>
      <c r="BI43" t="n">
        <v>30</v>
      </c>
      <c r="BJ43" t="n">
        <v>93</v>
      </c>
      <c r="BK43" t="n">
        <v>75</v>
      </c>
      <c r="BL43" t="n">
        <v>119</v>
      </c>
      <c r="BM43" t="n">
        <v>6</v>
      </c>
      <c r="BN43" t="n">
        <v>66</v>
      </c>
      <c r="BO43" t="n">
        <v>9.800000000000001</v>
      </c>
      <c r="BP43" t="n">
        <v>3.99</v>
      </c>
      <c r="BQ43" t="n">
        <v>5.2</v>
      </c>
      <c r="BR43" t="n">
        <v>2.9</v>
      </c>
      <c r="BS43" t="n">
        <v>5.5</v>
      </c>
      <c r="BT43" t="n">
        <v>33.3</v>
      </c>
      <c r="BU43" t="n">
        <v>35.5</v>
      </c>
      <c r="BV43" t="n">
        <v>6.78</v>
      </c>
      <c r="BW43" t="n">
        <v>9.6</v>
      </c>
      <c r="BX43" t="n">
        <v>4.5</v>
      </c>
      <c r="BY43" t="n">
        <v>16.3</v>
      </c>
      <c r="BZ43" t="n">
        <v>42.5</v>
      </c>
    </row>
    <row r="44">
      <c r="A44" s="52" t="inlineStr">
        <is>
          <t>Kentucky</t>
        </is>
      </c>
      <c r="B44" t="n">
        <v>5</v>
      </c>
      <c r="C44" t="n">
        <v>34.6</v>
      </c>
      <c r="D44" t="n">
        <v>48</v>
      </c>
      <c r="E44" t="n">
        <v>64</v>
      </c>
      <c r="F44" t="n">
        <v>6.51</v>
      </c>
      <c r="G44" t="n">
        <v>45</v>
      </c>
      <c r="H44" t="inlineStr">
        <is>
          <t>95-142</t>
        </is>
      </c>
      <c r="I44" t="n">
        <v>1146</v>
      </c>
      <c r="J44" t="n">
        <v>64</v>
      </c>
      <c r="K44" t="n">
        <v>8.1</v>
      </c>
      <c r="L44" t="n">
        <v>48</v>
      </c>
      <c r="M44" t="n">
        <v>12.1</v>
      </c>
      <c r="N44" t="n">
        <v>75</v>
      </c>
      <c r="O44" t="inlineStr">
        <is>
          <t>11-1</t>
        </is>
      </c>
      <c r="P44" t="n">
        <v>13.2</v>
      </c>
      <c r="Q44" t="n">
        <v>38</v>
      </c>
      <c r="R44" t="n">
        <v>6.6</v>
      </c>
      <c r="S44" t="n">
        <v>101</v>
      </c>
      <c r="T44" t="inlineStr">
        <is>
          <t>181-936</t>
        </is>
      </c>
      <c r="U44" t="n">
        <v>5.2</v>
      </c>
      <c r="V44" t="n">
        <v>35</v>
      </c>
      <c r="W44" t="n">
        <v>16.1</v>
      </c>
      <c r="X44" t="n">
        <v>45</v>
      </c>
      <c r="Y44" t="n">
        <v>14.9</v>
      </c>
      <c r="Z44" t="n">
        <v>49</v>
      </c>
      <c r="AA44" t="n">
        <v>24.5</v>
      </c>
      <c r="AB44" t="n">
        <v>138</v>
      </c>
      <c r="AC44" t="n">
        <v>16</v>
      </c>
      <c r="AD44" t="n">
        <v>133</v>
      </c>
      <c r="AE44" t="n">
        <v>76.2</v>
      </c>
      <c r="AF44" t="n">
        <v>20</v>
      </c>
      <c r="AG44" t="n">
        <v>5</v>
      </c>
      <c r="AH44" t="n">
        <v>57</v>
      </c>
      <c r="AI44" t="n">
        <v>26.8</v>
      </c>
      <c r="AJ44" t="n">
        <v>101</v>
      </c>
      <c r="AK44" t="n">
        <v>71.2</v>
      </c>
      <c r="AL44" t="n">
        <v>5.29</v>
      </c>
      <c r="AM44" t="n">
        <v>63</v>
      </c>
      <c r="AN44" t="inlineStr">
        <is>
          <t>109-189</t>
        </is>
      </c>
      <c r="AO44" t="n">
        <v>1162</v>
      </c>
      <c r="AP44" t="n">
        <v>104</v>
      </c>
      <c r="AQ44" t="n">
        <v>6.1</v>
      </c>
      <c r="AR44" t="n">
        <v>31</v>
      </c>
      <c r="AS44" t="n">
        <v>10.7</v>
      </c>
      <c r="AT44" t="n">
        <v>41</v>
      </c>
      <c r="AU44" t="inlineStr">
        <is>
          <t>7-6</t>
        </is>
      </c>
      <c r="AV44" t="n">
        <v>7.6</v>
      </c>
      <c r="AW44" t="n">
        <v>32</v>
      </c>
      <c r="AX44" t="n">
        <v>4.5</v>
      </c>
      <c r="AY44" t="n">
        <v>96</v>
      </c>
      <c r="AZ44" t="inlineStr">
        <is>
          <t>171-721</t>
        </is>
      </c>
      <c r="BA44" t="n">
        <v>4.2</v>
      </c>
      <c r="BB44" t="n">
        <v>82</v>
      </c>
      <c r="BC44" t="n">
        <v>11.4</v>
      </c>
      <c r="BD44" t="n">
        <v>57</v>
      </c>
      <c r="BE44" t="n">
        <v>15.2</v>
      </c>
      <c r="BF44" t="n">
        <v>110</v>
      </c>
      <c r="BG44" t="n">
        <v>45.9</v>
      </c>
      <c r="BH44" t="n">
        <v>123</v>
      </c>
      <c r="BI44" t="n">
        <v>35.5</v>
      </c>
      <c r="BJ44" t="n">
        <v>123</v>
      </c>
      <c r="BK44" t="n">
        <v>75</v>
      </c>
      <c r="BL44" t="n">
        <v>120</v>
      </c>
      <c r="BM44" t="n">
        <v>10</v>
      </c>
      <c r="BN44" t="n">
        <v>11</v>
      </c>
      <c r="BO44" t="n">
        <v>32</v>
      </c>
      <c r="BP44" t="n">
        <v>6.05</v>
      </c>
      <c r="BQ44" t="n">
        <v>7.3</v>
      </c>
      <c r="BR44" t="n">
        <v>5</v>
      </c>
      <c r="BS44" t="n">
        <v>10.3</v>
      </c>
      <c r="BT44" t="n">
        <v>22.2</v>
      </c>
      <c r="BU44" t="n">
        <v>30.2</v>
      </c>
      <c r="BV44" t="n">
        <v>5.42</v>
      </c>
      <c r="BW44" t="n">
        <v>6.1</v>
      </c>
      <c r="BX44" t="n">
        <v>4.6</v>
      </c>
      <c r="BY44" t="n">
        <v>7.6</v>
      </c>
      <c r="BZ44" t="n">
        <v>44.1</v>
      </c>
    </row>
    <row r="45">
      <c r="A45" s="52" t="inlineStr">
        <is>
          <t>LSU</t>
        </is>
      </c>
      <c r="B45" t="n">
        <v>5</v>
      </c>
      <c r="C45" t="n">
        <v>43.6</v>
      </c>
      <c r="D45" t="n">
        <v>9</v>
      </c>
      <c r="E45" t="n">
        <v>82.8</v>
      </c>
      <c r="F45" t="n">
        <v>6.62</v>
      </c>
      <c r="G45" t="n">
        <v>39</v>
      </c>
      <c r="H45" t="inlineStr">
        <is>
          <t>112-179</t>
        </is>
      </c>
      <c r="I45" t="n">
        <v>1538</v>
      </c>
      <c r="J45" t="n">
        <v>9</v>
      </c>
      <c r="K45" t="n">
        <v>8.6</v>
      </c>
      <c r="L45" t="n">
        <v>37</v>
      </c>
      <c r="M45" t="n">
        <v>13.7</v>
      </c>
      <c r="N45" t="n">
        <v>26</v>
      </c>
      <c r="O45" t="inlineStr">
        <is>
          <t>9-7</t>
        </is>
      </c>
      <c r="P45" t="n">
        <v>14.5</v>
      </c>
      <c r="Q45" t="n">
        <v>27</v>
      </c>
      <c r="R45" t="n">
        <v>3.8</v>
      </c>
      <c r="S45" t="n">
        <v>52</v>
      </c>
      <c r="T45" t="inlineStr">
        <is>
          <t>236-1189</t>
        </is>
      </c>
      <c r="U45" t="n">
        <v>5</v>
      </c>
      <c r="V45" t="n">
        <v>42</v>
      </c>
      <c r="W45" t="n">
        <v>14.5</v>
      </c>
      <c r="X45" t="n">
        <v>67</v>
      </c>
      <c r="Y45" t="n">
        <v>14.5</v>
      </c>
      <c r="Z45" t="n">
        <v>43</v>
      </c>
      <c r="AA45" t="n">
        <v>51.9</v>
      </c>
      <c r="AB45" t="n">
        <v>13</v>
      </c>
      <c r="AC45" t="n">
        <v>51.3</v>
      </c>
      <c r="AD45" t="n">
        <v>5</v>
      </c>
      <c r="AE45" t="n">
        <v>71</v>
      </c>
      <c r="AF45" t="n">
        <v>38</v>
      </c>
      <c r="AG45" t="n">
        <v>8</v>
      </c>
      <c r="AH45" t="n">
        <v>108</v>
      </c>
      <c r="AI45" t="n">
        <v>15.2</v>
      </c>
      <c r="AJ45" t="n">
        <v>21</v>
      </c>
      <c r="AK45" t="n">
        <v>55.6</v>
      </c>
      <c r="AL45" t="n">
        <v>3.97</v>
      </c>
      <c r="AM45" t="n">
        <v>2</v>
      </c>
      <c r="AN45" t="inlineStr">
        <is>
          <t>77-135</t>
        </is>
      </c>
      <c r="AO45" t="n">
        <v>794</v>
      </c>
      <c r="AP45" t="n">
        <v>28</v>
      </c>
      <c r="AQ45" t="n">
        <v>5.9</v>
      </c>
      <c r="AR45" t="n">
        <v>17</v>
      </c>
      <c r="AS45" t="n">
        <v>10.3</v>
      </c>
      <c r="AT45" t="n">
        <v>26</v>
      </c>
      <c r="AU45" t="inlineStr">
        <is>
          <t>4-6</t>
        </is>
      </c>
      <c r="AV45" t="n">
        <v>9</v>
      </c>
      <c r="AW45" t="n">
        <v>60</v>
      </c>
      <c r="AX45" t="n">
        <v>12.9</v>
      </c>
      <c r="AY45" t="n">
        <v>3</v>
      </c>
      <c r="AZ45" t="inlineStr">
        <is>
          <t>145-293</t>
        </is>
      </c>
      <c r="BA45" t="n">
        <v>2</v>
      </c>
      <c r="BB45" t="n">
        <v>3</v>
      </c>
      <c r="BC45" t="n">
        <v>10.6</v>
      </c>
      <c r="BD45" t="n">
        <v>40</v>
      </c>
      <c r="BE45" t="n">
        <v>25.2</v>
      </c>
      <c r="BF45" t="n">
        <v>8</v>
      </c>
      <c r="BG45" t="n">
        <v>26.1</v>
      </c>
      <c r="BH45" t="n">
        <v>9</v>
      </c>
      <c r="BI45" t="n">
        <v>25.5</v>
      </c>
      <c r="BJ45" t="n">
        <v>65</v>
      </c>
      <c r="BK45" t="n">
        <v>71.40000000000001</v>
      </c>
      <c r="BL45" t="n">
        <v>106</v>
      </c>
      <c r="BM45" t="n">
        <v>8</v>
      </c>
      <c r="BN45" t="n">
        <v>28</v>
      </c>
      <c r="BO45" t="n">
        <v>38.8</v>
      </c>
      <c r="BP45" t="n">
        <v>6.39</v>
      </c>
      <c r="BQ45" t="n">
        <v>9</v>
      </c>
      <c r="BR45" t="n">
        <v>4.5</v>
      </c>
      <c r="BS45" t="n">
        <v>15.9</v>
      </c>
      <c r="BT45" t="n">
        <v>51.6</v>
      </c>
      <c r="BU45" t="n">
        <v>15.5</v>
      </c>
      <c r="BV45" t="n">
        <v>3.93</v>
      </c>
      <c r="BW45" t="n">
        <v>5.9</v>
      </c>
      <c r="BX45" t="n">
        <v>1.7</v>
      </c>
      <c r="BY45" t="n">
        <v>8.9</v>
      </c>
      <c r="BZ45" t="n">
        <v>29.8</v>
      </c>
    </row>
    <row r="46">
      <c r="A46" s="52" t="inlineStr">
        <is>
          <t>Liberty</t>
        </is>
      </c>
      <c r="B46" t="n">
        <v>5</v>
      </c>
      <c r="C46" t="n">
        <v>30.4</v>
      </c>
      <c r="D46" t="n">
        <v>69</v>
      </c>
      <c r="E46" t="n">
        <v>65.2</v>
      </c>
      <c r="F46" t="n">
        <v>6.39</v>
      </c>
      <c r="G46" t="n">
        <v>50</v>
      </c>
      <c r="H46" t="inlineStr">
        <is>
          <t>66-115</t>
        </is>
      </c>
      <c r="I46" t="n">
        <v>1043</v>
      </c>
      <c r="J46" t="n">
        <v>80</v>
      </c>
      <c r="K46" t="n">
        <v>9.1</v>
      </c>
      <c r="L46" t="n">
        <v>20</v>
      </c>
      <c r="M46" t="n">
        <v>15.8</v>
      </c>
      <c r="N46" t="n">
        <v>4</v>
      </c>
      <c r="O46" t="inlineStr">
        <is>
          <t>10-0</t>
        </is>
      </c>
      <c r="P46" t="n">
        <v>13.6</v>
      </c>
      <c r="Q46" t="n">
        <v>36</v>
      </c>
      <c r="R46" t="n">
        <v>8</v>
      </c>
      <c r="S46" t="n">
        <v>120</v>
      </c>
      <c r="T46" t="inlineStr">
        <is>
          <t>215-1041</t>
        </is>
      </c>
      <c r="U46" t="n">
        <v>4.8</v>
      </c>
      <c r="V46" t="n">
        <v>48</v>
      </c>
      <c r="W46" t="n">
        <v>16.4</v>
      </c>
      <c r="X46" t="n">
        <v>41</v>
      </c>
      <c r="Y46" t="n">
        <v>12.4</v>
      </c>
      <c r="Z46" t="n">
        <v>19</v>
      </c>
      <c r="AA46" t="n">
        <v>43.9</v>
      </c>
      <c r="AB46" t="n">
        <v>51</v>
      </c>
      <c r="AC46" t="n">
        <v>21.2</v>
      </c>
      <c r="AD46" t="n">
        <v>114</v>
      </c>
      <c r="AE46" t="n">
        <v>52.4</v>
      </c>
      <c r="AF46" t="n">
        <v>109</v>
      </c>
      <c r="AG46" t="n">
        <v>5</v>
      </c>
      <c r="AH46" t="n">
        <v>58</v>
      </c>
      <c r="AI46" t="n">
        <v>17.8</v>
      </c>
      <c r="AJ46" t="n">
        <v>33</v>
      </c>
      <c r="AK46" t="n">
        <v>59.8</v>
      </c>
      <c r="AL46" t="n">
        <v>5.04</v>
      </c>
      <c r="AM46" t="n">
        <v>45</v>
      </c>
      <c r="AN46" t="inlineStr">
        <is>
          <t>71-146</t>
        </is>
      </c>
      <c r="AO46" t="n">
        <v>854</v>
      </c>
      <c r="AP46" t="n">
        <v>42</v>
      </c>
      <c r="AQ46" t="n">
        <v>5.8</v>
      </c>
      <c r="AR46" t="n">
        <v>15</v>
      </c>
      <c r="AS46" t="n">
        <v>12</v>
      </c>
      <c r="AT46" t="n">
        <v>89</v>
      </c>
      <c r="AU46" t="inlineStr">
        <is>
          <t>5-5</t>
        </is>
      </c>
      <c r="AV46" t="n">
        <v>8.4</v>
      </c>
      <c r="AW46" t="n">
        <v>46</v>
      </c>
      <c r="AX46" t="n">
        <v>5.2</v>
      </c>
      <c r="AY46" t="n">
        <v>75</v>
      </c>
      <c r="AZ46" t="inlineStr">
        <is>
          <t>155-640</t>
        </is>
      </c>
      <c r="BA46" t="n">
        <v>4.1</v>
      </c>
      <c r="BB46" t="n">
        <v>74</v>
      </c>
      <c r="BC46" t="n">
        <v>14.5</v>
      </c>
      <c r="BD46" t="n">
        <v>102</v>
      </c>
      <c r="BE46" t="n">
        <v>21.4</v>
      </c>
      <c r="BF46" t="n">
        <v>33</v>
      </c>
      <c r="BG46" t="n">
        <v>28.3</v>
      </c>
      <c r="BH46" t="n">
        <v>18</v>
      </c>
      <c r="BI46" t="n">
        <v>33.3</v>
      </c>
      <c r="BJ46" t="n">
        <v>115</v>
      </c>
      <c r="BK46" t="n">
        <v>40</v>
      </c>
      <c r="BL46" t="n">
        <v>15</v>
      </c>
      <c r="BM46" t="n">
        <v>8</v>
      </c>
      <c r="BN46" t="n">
        <v>29</v>
      </c>
      <c r="BO46" t="n">
        <v>32</v>
      </c>
      <c r="BP46" t="n">
        <v>6.53</v>
      </c>
      <c r="BQ46" t="n">
        <v>9.1</v>
      </c>
      <c r="BR46" t="n">
        <v>5</v>
      </c>
      <c r="BS46" t="n">
        <v>14</v>
      </c>
      <c r="BT46" t="n">
        <v>50</v>
      </c>
      <c r="BU46" t="n">
        <v>16.5</v>
      </c>
      <c r="BV46" t="n">
        <v>5.25</v>
      </c>
      <c r="BW46" t="n">
        <v>6.2</v>
      </c>
      <c r="BX46" t="n">
        <v>4.3</v>
      </c>
      <c r="BY46" t="n">
        <v>8.699999999999999</v>
      </c>
      <c r="BZ46" t="n">
        <v>26.1</v>
      </c>
    </row>
    <row r="47">
      <c r="A47" s="52" t="inlineStr">
        <is>
          <t>Louisiana</t>
        </is>
      </c>
      <c r="B47" t="n">
        <v>5</v>
      </c>
      <c r="C47" t="n">
        <v>29.2</v>
      </c>
      <c r="D47" t="n">
        <v>73</v>
      </c>
      <c r="E47" t="n">
        <v>66</v>
      </c>
      <c r="F47" t="n">
        <v>5.74</v>
      </c>
      <c r="G47" t="n">
        <v>88</v>
      </c>
      <c r="H47" t="inlineStr">
        <is>
          <t>88-119</t>
        </is>
      </c>
      <c r="I47" t="n">
        <v>901</v>
      </c>
      <c r="J47" t="n">
        <v>98</v>
      </c>
      <c r="K47" t="n">
        <v>7.6</v>
      </c>
      <c r="L47" t="n">
        <v>75</v>
      </c>
      <c r="M47" t="n">
        <v>10.2</v>
      </c>
      <c r="N47" t="n">
        <v>122</v>
      </c>
      <c r="O47" t="inlineStr">
        <is>
          <t>2-3</t>
        </is>
      </c>
      <c r="P47" t="n">
        <v>10.4</v>
      </c>
      <c r="Q47" t="n">
        <v>72</v>
      </c>
      <c r="R47" t="n">
        <v>4.8</v>
      </c>
      <c r="S47" t="n">
        <v>70</v>
      </c>
      <c r="T47" t="inlineStr">
        <is>
          <t>215-993</t>
        </is>
      </c>
      <c r="U47" t="n">
        <v>4.6</v>
      </c>
      <c r="V47" t="n">
        <v>65</v>
      </c>
      <c r="W47" t="n">
        <v>17.6</v>
      </c>
      <c r="X47" t="n">
        <v>24</v>
      </c>
      <c r="Y47" t="n">
        <v>17.1</v>
      </c>
      <c r="Z47" t="n">
        <v>75</v>
      </c>
      <c r="AA47" t="n">
        <v>36.2</v>
      </c>
      <c r="AB47" t="n">
        <v>97</v>
      </c>
      <c r="AC47" t="n">
        <v>26.7</v>
      </c>
      <c r="AD47" t="n">
        <v>84</v>
      </c>
      <c r="AE47" t="n">
        <v>83.3</v>
      </c>
      <c r="AF47" t="n">
        <v>6</v>
      </c>
      <c r="AG47" t="n">
        <v>7</v>
      </c>
      <c r="AH47" t="n">
        <v>91</v>
      </c>
      <c r="AI47" t="n">
        <v>19.4</v>
      </c>
      <c r="AJ47" t="n">
        <v>41</v>
      </c>
      <c r="AK47" t="n">
        <v>56.6</v>
      </c>
      <c r="AL47" t="n">
        <v>4.72</v>
      </c>
      <c r="AM47" t="n">
        <v>25</v>
      </c>
      <c r="AN47" t="inlineStr">
        <is>
          <t>89-149</t>
        </is>
      </c>
      <c r="AO47" t="n">
        <v>872</v>
      </c>
      <c r="AP47" t="n">
        <v>49</v>
      </c>
      <c r="AQ47" t="n">
        <v>5.9</v>
      </c>
      <c r="AR47" t="n">
        <v>18</v>
      </c>
      <c r="AS47" t="n">
        <v>9.800000000000001</v>
      </c>
      <c r="AT47" t="n">
        <v>14</v>
      </c>
      <c r="AU47" t="inlineStr">
        <is>
          <t>6-6</t>
        </is>
      </c>
      <c r="AV47" t="n">
        <v>5.2</v>
      </c>
      <c r="AW47" t="n">
        <v>5</v>
      </c>
      <c r="AX47" t="n">
        <v>3.9</v>
      </c>
      <c r="AY47" t="n">
        <v>108</v>
      </c>
      <c r="AZ47" t="inlineStr">
        <is>
          <t>138-457</t>
        </is>
      </c>
      <c r="BA47" t="n">
        <v>3.3</v>
      </c>
      <c r="BB47" t="n">
        <v>38</v>
      </c>
      <c r="BC47" t="n">
        <v>10.2</v>
      </c>
      <c r="BD47" t="n">
        <v>35</v>
      </c>
      <c r="BE47" t="n">
        <v>22.7</v>
      </c>
      <c r="BF47" t="n">
        <v>25</v>
      </c>
      <c r="BG47" t="n">
        <v>41.9</v>
      </c>
      <c r="BH47" t="n">
        <v>104</v>
      </c>
      <c r="BI47" t="n">
        <v>31.2</v>
      </c>
      <c r="BJ47" t="n">
        <v>101</v>
      </c>
      <c r="BK47" t="n">
        <v>60</v>
      </c>
      <c r="BL47" t="n">
        <v>76</v>
      </c>
      <c r="BM47" t="n">
        <v>10</v>
      </c>
      <c r="BN47" t="n">
        <v>12</v>
      </c>
      <c r="BO47" t="n">
        <v>27</v>
      </c>
      <c r="BP47" t="n">
        <v>5.44</v>
      </c>
      <c r="BQ47" t="n">
        <v>7.4</v>
      </c>
      <c r="BR47" t="n">
        <v>4.3</v>
      </c>
      <c r="BS47" t="n">
        <v>9.4</v>
      </c>
      <c r="BT47" t="n">
        <v>36</v>
      </c>
      <c r="BU47" t="n">
        <v>22.5</v>
      </c>
      <c r="BV47" t="n">
        <v>5.05</v>
      </c>
      <c r="BW47" t="n">
        <v>6.1</v>
      </c>
      <c r="BX47" t="n">
        <v>3.7</v>
      </c>
      <c r="BY47" t="n">
        <v>6.6</v>
      </c>
      <c r="BZ47" t="n">
        <v>38.8</v>
      </c>
    </row>
    <row r="48">
      <c r="A48" s="52" t="inlineStr">
        <is>
          <t>Louisville</t>
        </is>
      </c>
      <c r="B48" t="n">
        <v>5</v>
      </c>
      <c r="C48" t="n">
        <v>38.6</v>
      </c>
      <c r="D48" t="n">
        <v>22</v>
      </c>
      <c r="E48" t="n">
        <v>63.2</v>
      </c>
      <c r="F48" t="n">
        <v>7.69</v>
      </c>
      <c r="G48" t="n">
        <v>5</v>
      </c>
      <c r="H48" t="inlineStr">
        <is>
          <t>100-145</t>
        </is>
      </c>
      <c r="I48" t="n">
        <v>1439</v>
      </c>
      <c r="J48" t="n">
        <v>15</v>
      </c>
      <c r="K48" t="n">
        <v>9.9</v>
      </c>
      <c r="L48" t="n">
        <v>9</v>
      </c>
      <c r="M48" t="n">
        <v>14.4</v>
      </c>
      <c r="N48" t="n">
        <v>17</v>
      </c>
      <c r="O48" t="inlineStr">
        <is>
          <t>10-1</t>
        </is>
      </c>
      <c r="P48" t="n">
        <v>14.9</v>
      </c>
      <c r="Q48" t="n">
        <v>25</v>
      </c>
      <c r="R48" t="n">
        <v>5.8</v>
      </c>
      <c r="S48" t="n">
        <v>93</v>
      </c>
      <c r="T48" t="inlineStr">
        <is>
          <t>177-993</t>
        </is>
      </c>
      <c r="U48" t="n">
        <v>5.6</v>
      </c>
      <c r="V48" t="n">
        <v>17</v>
      </c>
      <c r="W48" t="n">
        <v>19.8</v>
      </c>
      <c r="X48" t="n">
        <v>11</v>
      </c>
      <c r="Y48" t="n">
        <v>19.1</v>
      </c>
      <c r="Z48" t="n">
        <v>100</v>
      </c>
      <c r="AA48" t="n">
        <v>45.6</v>
      </c>
      <c r="AB48" t="n">
        <v>43</v>
      </c>
      <c r="AC48" t="n">
        <v>24.2</v>
      </c>
      <c r="AD48" t="n">
        <v>102</v>
      </c>
      <c r="AE48" t="n">
        <v>66.7</v>
      </c>
      <c r="AF48" t="n">
        <v>57</v>
      </c>
      <c r="AG48" t="n">
        <v>4</v>
      </c>
      <c r="AH48" t="n">
        <v>41</v>
      </c>
      <c r="AI48" t="n">
        <v>29.2</v>
      </c>
      <c r="AJ48" t="n">
        <v>113</v>
      </c>
      <c r="AK48" t="n">
        <v>72</v>
      </c>
      <c r="AL48" t="n">
        <v>5.88</v>
      </c>
      <c r="AM48" t="n">
        <v>102</v>
      </c>
      <c r="AN48" t="inlineStr">
        <is>
          <t>101-166</t>
        </is>
      </c>
      <c r="AO48" t="n">
        <v>1326</v>
      </c>
      <c r="AP48" t="n">
        <v>126</v>
      </c>
      <c r="AQ48" t="n">
        <v>8</v>
      </c>
      <c r="AR48" t="n">
        <v>113</v>
      </c>
      <c r="AS48" t="n">
        <v>13.1</v>
      </c>
      <c r="AT48" t="n">
        <v>120</v>
      </c>
      <c r="AU48" t="inlineStr">
        <is>
          <t>8-4</t>
        </is>
      </c>
      <c r="AV48" t="n">
        <v>9.800000000000001</v>
      </c>
      <c r="AW48" t="n">
        <v>77</v>
      </c>
      <c r="AX48" t="n">
        <v>4</v>
      </c>
      <c r="AY48" t="n">
        <v>106</v>
      </c>
      <c r="AZ48" t="inlineStr">
        <is>
          <t>199-781</t>
        </is>
      </c>
      <c r="BA48" t="n">
        <v>3.9</v>
      </c>
      <c r="BB48" t="n">
        <v>60</v>
      </c>
      <c r="BC48" t="n">
        <v>8.6</v>
      </c>
      <c r="BD48" t="n">
        <v>22</v>
      </c>
      <c r="BE48" t="n">
        <v>10.7</v>
      </c>
      <c r="BF48" t="n">
        <v>135</v>
      </c>
      <c r="BG48" t="n">
        <v>36.6</v>
      </c>
      <c r="BH48" t="n">
        <v>67</v>
      </c>
      <c r="BI48" t="n">
        <v>36.1</v>
      </c>
      <c r="BJ48" t="n">
        <v>125</v>
      </c>
      <c r="BK48" t="n">
        <v>44.4</v>
      </c>
      <c r="BL48" t="n">
        <v>25</v>
      </c>
      <c r="BM48" t="n">
        <v>8</v>
      </c>
      <c r="BN48" t="n">
        <v>31</v>
      </c>
      <c r="BO48" t="n">
        <v>33.5</v>
      </c>
      <c r="BP48" t="n">
        <v>7.12</v>
      </c>
      <c r="BQ48" t="n">
        <v>9.1</v>
      </c>
      <c r="BR48" t="n">
        <v>5.3</v>
      </c>
      <c r="BS48" t="n">
        <v>13.5</v>
      </c>
      <c r="BT48" t="n">
        <v>42.9</v>
      </c>
      <c r="BU48" t="n">
        <v>33.2</v>
      </c>
      <c r="BV48" t="n">
        <v>6.21</v>
      </c>
      <c r="BW48" t="n">
        <v>8.699999999999999</v>
      </c>
      <c r="BX48" t="n">
        <v>4.1</v>
      </c>
      <c r="BY48" t="n">
        <v>10.8</v>
      </c>
      <c r="BZ48" t="n">
        <v>38.6</v>
      </c>
    </row>
    <row r="49">
      <c r="A49" s="52" t="inlineStr">
        <is>
          <t>Marshall</t>
        </is>
      </c>
      <c r="B49" t="n">
        <v>5</v>
      </c>
      <c r="C49" t="n">
        <v>22.2</v>
      </c>
      <c r="D49" t="n">
        <v>108</v>
      </c>
      <c r="E49" t="n">
        <v>67</v>
      </c>
      <c r="F49" t="n">
        <v>5.77</v>
      </c>
      <c r="G49" t="n">
        <v>86</v>
      </c>
      <c r="H49" t="inlineStr">
        <is>
          <t>106-167</t>
        </is>
      </c>
      <c r="I49" t="n">
        <v>1204</v>
      </c>
      <c r="J49" t="n">
        <v>53</v>
      </c>
      <c r="K49" t="n">
        <v>7.2</v>
      </c>
      <c r="L49" t="n">
        <v>89</v>
      </c>
      <c r="M49" t="n">
        <v>11.4</v>
      </c>
      <c r="N49" t="n">
        <v>91</v>
      </c>
      <c r="O49" t="inlineStr">
        <is>
          <t>6-4</t>
        </is>
      </c>
      <c r="P49" t="n">
        <v>10.3</v>
      </c>
      <c r="Q49" t="n">
        <v>75</v>
      </c>
      <c r="R49" t="n">
        <v>4</v>
      </c>
      <c r="S49" t="n">
        <v>59</v>
      </c>
      <c r="T49" t="inlineStr">
        <is>
          <t>174-731</t>
        </is>
      </c>
      <c r="U49" t="n">
        <v>4.2</v>
      </c>
      <c r="V49" t="n">
        <v>89</v>
      </c>
      <c r="W49" t="n">
        <v>14.3</v>
      </c>
      <c r="X49" t="n">
        <v>69</v>
      </c>
      <c r="Y49" t="n">
        <v>17.4</v>
      </c>
      <c r="Z49" t="n">
        <v>80</v>
      </c>
      <c r="AA49" t="n">
        <v>35.9</v>
      </c>
      <c r="AB49" t="n">
        <v>99</v>
      </c>
      <c r="AC49" t="n">
        <v>23.3</v>
      </c>
      <c r="AD49" t="n">
        <v>105</v>
      </c>
      <c r="AE49" t="n">
        <v>50</v>
      </c>
      <c r="AF49" t="n">
        <v>112</v>
      </c>
      <c r="AG49" t="n">
        <v>8</v>
      </c>
      <c r="AH49" t="n">
        <v>109</v>
      </c>
      <c r="AI49" t="n">
        <v>35</v>
      </c>
      <c r="AJ49" t="n">
        <v>129</v>
      </c>
      <c r="AK49" t="n">
        <v>66.2</v>
      </c>
      <c r="AL49" t="n">
        <v>7.18</v>
      </c>
      <c r="AM49" t="n">
        <v>135</v>
      </c>
      <c r="AN49" t="inlineStr">
        <is>
          <t>109-168</t>
        </is>
      </c>
      <c r="AO49" t="n">
        <v>1444</v>
      </c>
      <c r="AP49" t="n">
        <v>136</v>
      </c>
      <c r="AQ49" t="n">
        <v>8.6</v>
      </c>
      <c r="AR49" t="n">
        <v>131</v>
      </c>
      <c r="AS49" t="n">
        <v>13.2</v>
      </c>
      <c r="AT49" t="n">
        <v>125</v>
      </c>
      <c r="AU49" t="inlineStr">
        <is>
          <t>15-2</t>
        </is>
      </c>
      <c r="AV49" t="n">
        <v>14.6</v>
      </c>
      <c r="AW49" t="n">
        <v>133</v>
      </c>
      <c r="AX49" t="n">
        <v>1.8</v>
      </c>
      <c r="AY49" t="n">
        <v>135</v>
      </c>
      <c r="AZ49" t="inlineStr">
        <is>
          <t>165-928</t>
        </is>
      </c>
      <c r="BA49" t="n">
        <v>5.6</v>
      </c>
      <c r="BB49" t="n">
        <v>129</v>
      </c>
      <c r="BC49" t="n">
        <v>11.2</v>
      </c>
      <c r="BD49" t="n">
        <v>53</v>
      </c>
      <c r="BE49" t="n">
        <v>13.1</v>
      </c>
      <c r="BF49" t="n">
        <v>127</v>
      </c>
      <c r="BG49" t="n">
        <v>46.9</v>
      </c>
      <c r="BH49" t="n">
        <v>128</v>
      </c>
      <c r="BI49" t="n">
        <v>40.5</v>
      </c>
      <c r="BJ49" t="n">
        <v>133</v>
      </c>
      <c r="BK49" t="n">
        <v>52.9</v>
      </c>
      <c r="BL49" t="n">
        <v>53</v>
      </c>
      <c r="BM49" t="n">
        <v>4</v>
      </c>
      <c r="BN49" t="n">
        <v>106</v>
      </c>
      <c r="BO49" t="n">
        <v>18.8</v>
      </c>
      <c r="BP49" t="n">
        <v>5.23</v>
      </c>
      <c r="BQ49" t="n">
        <v>6.2</v>
      </c>
      <c r="BR49" t="n">
        <v>4.1</v>
      </c>
      <c r="BS49" t="n">
        <v>6.9</v>
      </c>
      <c r="BT49" t="n">
        <v>38.5</v>
      </c>
      <c r="BU49" t="n">
        <v>35</v>
      </c>
      <c r="BV49" t="n">
        <v>7.08</v>
      </c>
      <c r="BW49" t="n">
        <v>8.6</v>
      </c>
      <c r="BX49" t="n">
        <v>5.6</v>
      </c>
      <c r="BY49" t="n">
        <v>15.4</v>
      </c>
      <c r="BZ49" t="n">
        <v>42.9</v>
      </c>
    </row>
    <row r="50">
      <c r="A50" s="52" t="inlineStr">
        <is>
          <t>Maryland</t>
        </is>
      </c>
      <c r="B50" t="n">
        <v>5</v>
      </c>
      <c r="C50" t="n">
        <v>30.4</v>
      </c>
      <c r="D50" t="n">
        <v>70</v>
      </c>
      <c r="E50" t="n">
        <v>71.2</v>
      </c>
      <c r="F50" t="n">
        <v>5.96</v>
      </c>
      <c r="G50" t="n">
        <v>77</v>
      </c>
      <c r="H50" t="inlineStr">
        <is>
          <t>131-206</t>
        </is>
      </c>
      <c r="I50" t="n">
        <v>1386</v>
      </c>
      <c r="J50" t="n">
        <v>22</v>
      </c>
      <c r="K50" t="n">
        <v>6.7</v>
      </c>
      <c r="L50" t="n">
        <v>104</v>
      </c>
      <c r="M50" t="n">
        <v>10.6</v>
      </c>
      <c r="N50" t="n">
        <v>109</v>
      </c>
      <c r="O50" t="inlineStr">
        <is>
          <t>8-6</t>
        </is>
      </c>
      <c r="P50" t="n">
        <v>10</v>
      </c>
      <c r="Q50" t="n">
        <v>81</v>
      </c>
      <c r="R50" t="n">
        <v>2.4</v>
      </c>
      <c r="S50" t="n">
        <v>15</v>
      </c>
      <c r="T50" t="inlineStr">
        <is>
          <t>152-734</t>
        </is>
      </c>
      <c r="U50" t="n">
        <v>4.8</v>
      </c>
      <c r="V50" t="n">
        <v>49</v>
      </c>
      <c r="W50" t="n">
        <v>16.6</v>
      </c>
      <c r="X50" t="n">
        <v>37</v>
      </c>
      <c r="Y50" t="n">
        <v>20</v>
      </c>
      <c r="Z50" t="n">
        <v>111</v>
      </c>
      <c r="AA50" t="n">
        <v>35.7</v>
      </c>
      <c r="AB50" t="n">
        <v>100</v>
      </c>
      <c r="AC50" t="n">
        <v>23.1</v>
      </c>
      <c r="AD50" t="n">
        <v>108</v>
      </c>
      <c r="AE50" t="n">
        <v>62.5</v>
      </c>
      <c r="AF50" t="n">
        <v>77</v>
      </c>
      <c r="AG50" t="n">
        <v>7</v>
      </c>
      <c r="AH50" t="n">
        <v>92</v>
      </c>
      <c r="AI50" t="n">
        <v>30.2</v>
      </c>
      <c r="AJ50" t="n">
        <v>116</v>
      </c>
      <c r="AK50" t="n">
        <v>62</v>
      </c>
      <c r="AL50" t="n">
        <v>5.4</v>
      </c>
      <c r="AM50" t="n">
        <v>69</v>
      </c>
      <c r="AN50" t="inlineStr">
        <is>
          <t>91-141</t>
        </is>
      </c>
      <c r="AO50" t="n">
        <v>983</v>
      </c>
      <c r="AP50" t="n">
        <v>69</v>
      </c>
      <c r="AQ50" t="n">
        <v>7</v>
      </c>
      <c r="AR50" t="n">
        <v>74</v>
      </c>
      <c r="AS50" t="n">
        <v>10.8</v>
      </c>
      <c r="AT50" t="n">
        <v>46</v>
      </c>
      <c r="AU50" t="inlineStr">
        <is>
          <t>9-4</t>
        </is>
      </c>
      <c r="AV50" t="n">
        <v>9.199999999999999</v>
      </c>
      <c r="AW50" t="n">
        <v>66</v>
      </c>
      <c r="AX50" t="n">
        <v>7.8</v>
      </c>
      <c r="AY50" t="n">
        <v>30</v>
      </c>
      <c r="AZ50" t="inlineStr">
        <is>
          <t>173-683</t>
        </is>
      </c>
      <c r="BA50" t="n">
        <v>3.9</v>
      </c>
      <c r="BB50" t="n">
        <v>61</v>
      </c>
      <c r="BC50" t="n">
        <v>13.4</v>
      </c>
      <c r="BD50" t="n">
        <v>82</v>
      </c>
      <c r="BE50" t="n">
        <v>18.5</v>
      </c>
      <c r="BF50" t="n">
        <v>73</v>
      </c>
      <c r="BG50" t="n">
        <v>38.5</v>
      </c>
      <c r="BH50" t="n">
        <v>82</v>
      </c>
      <c r="BI50" t="n">
        <v>26.8</v>
      </c>
      <c r="BJ50" t="n">
        <v>77</v>
      </c>
      <c r="BK50" t="n">
        <v>76.90000000000001</v>
      </c>
      <c r="BL50" t="n">
        <v>125</v>
      </c>
      <c r="BM50" t="n">
        <v>7</v>
      </c>
      <c r="BN50" t="n">
        <v>49</v>
      </c>
      <c r="BO50" t="n">
        <v>22.5</v>
      </c>
      <c r="BP50" t="n">
        <v>5.3</v>
      </c>
      <c r="BQ50" t="n">
        <v>6.6</v>
      </c>
      <c r="BR50" t="n">
        <v>3.3</v>
      </c>
      <c r="BS50" t="n">
        <v>9.800000000000001</v>
      </c>
      <c r="BT50" t="n">
        <v>30.4</v>
      </c>
      <c r="BU50" t="n">
        <v>37.8</v>
      </c>
      <c r="BV50" t="n">
        <v>6.09</v>
      </c>
      <c r="BW50" t="n">
        <v>7.4</v>
      </c>
      <c r="BX50" t="n">
        <v>4.7</v>
      </c>
      <c r="BY50" t="n">
        <v>9.300000000000001</v>
      </c>
      <c r="BZ50" t="n">
        <v>42</v>
      </c>
    </row>
    <row r="51">
      <c r="A51" s="52" t="inlineStr">
        <is>
          <t>Massachusetts</t>
        </is>
      </c>
      <c r="B51" t="n">
        <v>5</v>
      </c>
      <c r="C51" t="n">
        <v>31.8</v>
      </c>
      <c r="D51" t="n">
        <v>64</v>
      </c>
      <c r="E51" t="n">
        <v>53</v>
      </c>
      <c r="F51" t="n">
        <v>6.48</v>
      </c>
      <c r="G51" t="n">
        <v>48</v>
      </c>
      <c r="H51" t="inlineStr">
        <is>
          <t>76-104</t>
        </is>
      </c>
      <c r="I51" t="n">
        <v>831</v>
      </c>
      <c r="J51" t="n">
        <v>114</v>
      </c>
      <c r="K51" t="n">
        <v>8</v>
      </c>
      <c r="L51" t="n">
        <v>56</v>
      </c>
      <c r="M51" t="n">
        <v>10.9</v>
      </c>
      <c r="N51" t="n">
        <v>104</v>
      </c>
      <c r="O51" t="inlineStr">
        <is>
          <t>7-2</t>
        </is>
      </c>
      <c r="P51" t="n">
        <v>11.1</v>
      </c>
      <c r="Q51" t="n">
        <v>64</v>
      </c>
      <c r="R51" t="n">
        <v>3.7</v>
      </c>
      <c r="S51" t="n">
        <v>50</v>
      </c>
      <c r="T51" t="inlineStr">
        <is>
          <t>164-885</t>
        </is>
      </c>
      <c r="U51" t="n">
        <v>5.4</v>
      </c>
      <c r="V51" t="n">
        <v>25</v>
      </c>
      <c r="W51" t="n">
        <v>17.2</v>
      </c>
      <c r="X51" t="n">
        <v>29</v>
      </c>
      <c r="Y51" t="n">
        <v>14.6</v>
      </c>
      <c r="Z51" t="n">
        <v>46</v>
      </c>
      <c r="AA51" t="n">
        <v>38.5</v>
      </c>
      <c r="AB51" t="n">
        <v>86</v>
      </c>
      <c r="AC51" t="n">
        <v>25.9</v>
      </c>
      <c r="AD51" t="n">
        <v>90</v>
      </c>
      <c r="AE51" t="n">
        <v>62.5</v>
      </c>
      <c r="AF51" t="n">
        <v>78</v>
      </c>
      <c r="AG51" t="n">
        <v>3</v>
      </c>
      <c r="AH51" t="n">
        <v>26</v>
      </c>
      <c r="AI51" t="n">
        <v>17.8</v>
      </c>
      <c r="AJ51" t="n">
        <v>34</v>
      </c>
      <c r="AK51" t="n">
        <v>65.59999999999999</v>
      </c>
      <c r="AL51" t="n">
        <v>4.72</v>
      </c>
      <c r="AM51" t="n">
        <v>26</v>
      </c>
      <c r="AN51" t="inlineStr">
        <is>
          <t>97-164</t>
        </is>
      </c>
      <c r="AO51" t="n">
        <v>1033</v>
      </c>
      <c r="AP51" t="n">
        <v>76</v>
      </c>
      <c r="AQ51" t="n">
        <v>6.3</v>
      </c>
      <c r="AR51" t="n">
        <v>39</v>
      </c>
      <c r="AS51" t="n">
        <v>10.6</v>
      </c>
      <c r="AT51" t="n">
        <v>36</v>
      </c>
      <c r="AU51" t="inlineStr">
        <is>
          <t>7-6</t>
        </is>
      </c>
      <c r="AV51" t="n">
        <v>6.9</v>
      </c>
      <c r="AW51" t="n">
        <v>27</v>
      </c>
      <c r="AX51" t="n">
        <v>5.7</v>
      </c>
      <c r="AY51" t="n">
        <v>62</v>
      </c>
      <c r="AZ51" t="inlineStr">
        <is>
          <t>168-494</t>
        </is>
      </c>
      <c r="BA51" t="n">
        <v>2.9</v>
      </c>
      <c r="BB51" t="n">
        <v>21</v>
      </c>
      <c r="BC51" t="n">
        <v>7.1</v>
      </c>
      <c r="BD51" t="n">
        <v>10</v>
      </c>
      <c r="BE51" t="n">
        <v>20.8</v>
      </c>
      <c r="BF51" t="n">
        <v>43</v>
      </c>
      <c r="BG51" t="n">
        <v>37.7</v>
      </c>
      <c r="BH51" t="n">
        <v>73</v>
      </c>
      <c r="BI51" t="n">
        <v>32.4</v>
      </c>
      <c r="BJ51" t="n">
        <v>109</v>
      </c>
      <c r="BK51" t="n">
        <v>57.1</v>
      </c>
      <c r="BL51" t="n">
        <v>68</v>
      </c>
      <c r="BM51" t="n">
        <v>11</v>
      </c>
      <c r="BN51" t="n">
        <v>6</v>
      </c>
      <c r="BO51" t="n">
        <v>28.7</v>
      </c>
      <c r="BP51" t="n">
        <v>6.26</v>
      </c>
      <c r="BQ51" t="n">
        <v>7.8</v>
      </c>
      <c r="BR51" t="n">
        <v>5.2</v>
      </c>
      <c r="BS51" t="n">
        <v>11.9</v>
      </c>
      <c r="BT51" t="n">
        <v>41.9</v>
      </c>
      <c r="BU51" t="n">
        <v>21.7</v>
      </c>
      <c r="BV51" t="n">
        <v>5.26</v>
      </c>
      <c r="BW51" t="n">
        <v>6.8</v>
      </c>
      <c r="BX51" t="n">
        <v>3.3</v>
      </c>
      <c r="BY51" t="n">
        <v>6.8</v>
      </c>
      <c r="BZ51" t="n">
        <v>50</v>
      </c>
    </row>
    <row r="52">
      <c r="A52" s="52" t="inlineStr">
        <is>
          <t>Memphis</t>
        </is>
      </c>
      <c r="B52" t="n">
        <v>5</v>
      </c>
      <c r="C52" t="n">
        <v>38.6</v>
      </c>
      <c r="D52" t="n">
        <v>23</v>
      </c>
      <c r="E52" t="n">
        <v>67</v>
      </c>
      <c r="F52" t="n">
        <v>8.08</v>
      </c>
      <c r="G52" t="n">
        <v>2</v>
      </c>
      <c r="H52" t="inlineStr">
        <is>
          <t>95-131</t>
        </is>
      </c>
      <c r="I52" t="n">
        <v>1419</v>
      </c>
      <c r="J52" t="n">
        <v>19</v>
      </c>
      <c r="K52" t="n">
        <v>10.8</v>
      </c>
      <c r="L52" t="n">
        <v>2</v>
      </c>
      <c r="M52" t="n">
        <v>14.9</v>
      </c>
      <c r="N52" t="n">
        <v>13</v>
      </c>
      <c r="O52" t="inlineStr">
        <is>
          <t>16-4</t>
        </is>
      </c>
      <c r="P52" t="n">
        <v>16.7</v>
      </c>
      <c r="Q52" t="n">
        <v>9</v>
      </c>
      <c r="R52" t="n">
        <v>5.1</v>
      </c>
      <c r="S52" t="n">
        <v>77</v>
      </c>
      <c r="T52" t="inlineStr">
        <is>
          <t>206-1252</t>
        </is>
      </c>
      <c r="U52" t="n">
        <v>6.1</v>
      </c>
      <c r="V52" t="n">
        <v>9</v>
      </c>
      <c r="W52" t="n">
        <v>20.3</v>
      </c>
      <c r="X52" t="n">
        <v>4</v>
      </c>
      <c r="Y52" t="n">
        <v>14.2</v>
      </c>
      <c r="Z52" t="n">
        <v>40</v>
      </c>
      <c r="AA52" t="n">
        <v>49.1</v>
      </c>
      <c r="AB52" t="n">
        <v>29</v>
      </c>
      <c r="AC52" t="n">
        <v>36</v>
      </c>
      <c r="AD52" t="n">
        <v>27</v>
      </c>
      <c r="AE52" t="n">
        <v>59.1</v>
      </c>
      <c r="AF52" t="n">
        <v>89</v>
      </c>
      <c r="AG52" t="n">
        <v>5</v>
      </c>
      <c r="AH52" t="n">
        <v>60</v>
      </c>
      <c r="AI52" t="n">
        <v>22.4</v>
      </c>
      <c r="AJ52" t="n">
        <v>60</v>
      </c>
      <c r="AK52" t="n">
        <v>61.4</v>
      </c>
      <c r="AL52" t="n">
        <v>6.42</v>
      </c>
      <c r="AM52" t="n">
        <v>121</v>
      </c>
      <c r="AN52" t="inlineStr">
        <is>
          <t>86-140</t>
        </is>
      </c>
      <c r="AO52" t="n">
        <v>1089</v>
      </c>
      <c r="AP52" t="n">
        <v>93</v>
      </c>
      <c r="AQ52" t="n">
        <v>7.8</v>
      </c>
      <c r="AR52" t="n">
        <v>107</v>
      </c>
      <c r="AS52" t="n">
        <v>12.7</v>
      </c>
      <c r="AT52" t="n">
        <v>108</v>
      </c>
      <c r="AU52" t="inlineStr">
        <is>
          <t>6-5</t>
        </is>
      </c>
      <c r="AV52" t="n">
        <v>11.2</v>
      </c>
      <c r="AW52" t="n">
        <v>97</v>
      </c>
      <c r="AX52" t="n">
        <v>7.9</v>
      </c>
      <c r="AY52" t="n">
        <v>26</v>
      </c>
      <c r="AZ52" t="inlineStr">
        <is>
          <t>169-881</t>
        </is>
      </c>
      <c r="BA52" t="n">
        <v>5.2</v>
      </c>
      <c r="BB52" t="n">
        <v>125</v>
      </c>
      <c r="BC52" t="n">
        <v>18.1</v>
      </c>
      <c r="BD52" t="n">
        <v>131</v>
      </c>
      <c r="BE52" t="n">
        <v>14.2</v>
      </c>
      <c r="BF52" t="n">
        <v>120</v>
      </c>
      <c r="BG52" t="n">
        <v>35.5</v>
      </c>
      <c r="BH52" t="n">
        <v>56</v>
      </c>
      <c r="BI52" t="n">
        <v>27.5</v>
      </c>
      <c r="BJ52" t="n">
        <v>81</v>
      </c>
      <c r="BK52" t="n">
        <v>66.7</v>
      </c>
      <c r="BL52" t="n">
        <v>94</v>
      </c>
      <c r="BM52" t="n">
        <v>8</v>
      </c>
      <c r="BN52" t="n">
        <v>32</v>
      </c>
      <c r="BO52" t="n">
        <v>37</v>
      </c>
      <c r="BP52" t="n">
        <v>8.18</v>
      </c>
      <c r="BQ52" t="n">
        <v>11.9</v>
      </c>
      <c r="BR52" t="n">
        <v>5.7</v>
      </c>
      <c r="BS52" t="n">
        <v>19.6</v>
      </c>
      <c r="BT52" t="n">
        <v>43.2</v>
      </c>
      <c r="BU52" t="n">
        <v>22.8</v>
      </c>
      <c r="BV52" t="n">
        <v>6.72</v>
      </c>
      <c r="BW52" t="n">
        <v>8.199999999999999</v>
      </c>
      <c r="BX52" t="n">
        <v>5.4</v>
      </c>
      <c r="BY52" t="n">
        <v>12.3</v>
      </c>
      <c r="BZ52" t="n">
        <v>30.6</v>
      </c>
    </row>
    <row r="53">
      <c r="A53" s="52" t="inlineStr">
        <is>
          <t>Miami</t>
        </is>
      </c>
      <c r="B53" t="n">
        <v>5</v>
      </c>
      <c r="C53" t="n">
        <v>49.6</v>
      </c>
      <c r="D53" t="n">
        <v>3</v>
      </c>
      <c r="E53" t="n">
        <v>66.8</v>
      </c>
      <c r="F53" t="n">
        <v>8.31</v>
      </c>
      <c r="G53" t="n">
        <v>1</v>
      </c>
      <c r="H53" t="inlineStr">
        <is>
          <t>129-156</t>
        </is>
      </c>
      <c r="I53" t="n">
        <v>1653</v>
      </c>
      <c r="J53" t="n">
        <v>6</v>
      </c>
      <c r="K53" t="n">
        <v>10.6</v>
      </c>
      <c r="L53" t="n">
        <v>3</v>
      </c>
      <c r="M53" t="n">
        <v>12.8</v>
      </c>
      <c r="N53" t="n">
        <v>53</v>
      </c>
      <c r="O53" t="inlineStr">
        <is>
          <t>18-1</t>
        </is>
      </c>
      <c r="P53" t="n">
        <v>16.1</v>
      </c>
      <c r="Q53" t="n">
        <v>10</v>
      </c>
      <c r="R53" t="n">
        <v>3.1</v>
      </c>
      <c r="S53" t="n">
        <v>28</v>
      </c>
      <c r="T53" t="inlineStr">
        <is>
          <t>179-1102</t>
        </is>
      </c>
      <c r="U53" t="n">
        <v>6.2</v>
      </c>
      <c r="V53" t="n">
        <v>7</v>
      </c>
      <c r="W53" t="n">
        <v>19.1</v>
      </c>
      <c r="X53" t="n">
        <v>14</v>
      </c>
      <c r="Y53" t="n">
        <v>11</v>
      </c>
      <c r="Z53" t="n">
        <v>8</v>
      </c>
      <c r="AA53" t="n">
        <v>51.1</v>
      </c>
      <c r="AB53" t="n">
        <v>16</v>
      </c>
      <c r="AC53" t="n">
        <v>27.3</v>
      </c>
      <c r="AD53" t="n">
        <v>78</v>
      </c>
      <c r="AE53" t="n">
        <v>75</v>
      </c>
      <c r="AF53" t="n">
        <v>21</v>
      </c>
      <c r="AG53" t="n">
        <v>3</v>
      </c>
      <c r="AH53" t="n">
        <v>27</v>
      </c>
      <c r="AI53" t="n">
        <v>9.800000000000001</v>
      </c>
      <c r="AJ53" t="n">
        <v>1</v>
      </c>
      <c r="AK53" t="n">
        <v>59.6</v>
      </c>
      <c r="AL53" t="n">
        <v>4.19</v>
      </c>
      <c r="AM53" t="n">
        <v>8</v>
      </c>
      <c r="AN53" t="inlineStr">
        <is>
          <t>112-184</t>
        </is>
      </c>
      <c r="AO53" t="n">
        <v>1035</v>
      </c>
      <c r="AP53" t="n">
        <v>77</v>
      </c>
      <c r="AQ53" t="n">
        <v>5.6</v>
      </c>
      <c r="AR53" t="n">
        <v>9</v>
      </c>
      <c r="AS53" t="n">
        <v>9.199999999999999</v>
      </c>
      <c r="AT53" t="n">
        <v>5</v>
      </c>
      <c r="AU53" t="inlineStr">
        <is>
          <t>3-3</t>
        </is>
      </c>
      <c r="AV53" t="n">
        <v>6</v>
      </c>
      <c r="AW53" t="n">
        <v>13</v>
      </c>
      <c r="AX53" t="n">
        <v>7.5</v>
      </c>
      <c r="AY53" t="n">
        <v>33</v>
      </c>
      <c r="AZ53" t="inlineStr">
        <is>
          <t>116-213</t>
        </is>
      </c>
      <c r="BA53" t="n">
        <v>1.8</v>
      </c>
      <c r="BB53" t="n">
        <v>1</v>
      </c>
      <c r="BC53" t="n">
        <v>6.1</v>
      </c>
      <c r="BD53" t="n">
        <v>6</v>
      </c>
      <c r="BE53" t="n">
        <v>24.2</v>
      </c>
      <c r="BF53" t="n">
        <v>16</v>
      </c>
      <c r="BG53" t="n">
        <v>32.9</v>
      </c>
      <c r="BH53" t="n">
        <v>38</v>
      </c>
      <c r="BI53" t="n">
        <v>25.6</v>
      </c>
      <c r="BJ53" t="n">
        <v>66</v>
      </c>
      <c r="BK53" t="n">
        <v>37.5</v>
      </c>
      <c r="BL53" t="n">
        <v>9</v>
      </c>
      <c r="BM53" t="n">
        <v>6</v>
      </c>
      <c r="BN53" t="n">
        <v>67</v>
      </c>
      <c r="BO53" t="n">
        <v>42.8</v>
      </c>
      <c r="BP53" t="n">
        <v>7.29</v>
      </c>
      <c r="BQ53" t="n">
        <v>9.6</v>
      </c>
      <c r="BR53" t="n">
        <v>5</v>
      </c>
      <c r="BS53" t="n">
        <v>14.9</v>
      </c>
      <c r="BT53" t="n">
        <v>52.3</v>
      </c>
      <c r="BU53" t="n">
        <v>10.5</v>
      </c>
      <c r="BV53" t="n">
        <v>4.53</v>
      </c>
      <c r="BW53" t="n">
        <v>6.1</v>
      </c>
      <c r="BX53" t="n">
        <v>1.9</v>
      </c>
      <c r="BY53" t="n">
        <v>7</v>
      </c>
      <c r="BZ53" t="n">
        <v>39</v>
      </c>
    </row>
    <row r="54">
      <c r="A54" s="52" t="inlineStr">
        <is>
          <t>Miami (OH)</t>
        </is>
      </c>
      <c r="B54" t="n">
        <v>5</v>
      </c>
      <c r="C54" t="n">
        <v>26.8</v>
      </c>
      <c r="D54" t="n">
        <v>85</v>
      </c>
      <c r="E54" t="n">
        <v>56.6</v>
      </c>
      <c r="F54" t="n">
        <v>6.56</v>
      </c>
      <c r="G54" t="n">
        <v>44</v>
      </c>
      <c r="H54" t="inlineStr">
        <is>
          <t>89-136</t>
        </is>
      </c>
      <c r="I54" t="n">
        <v>1354</v>
      </c>
      <c r="J54" t="n">
        <v>27</v>
      </c>
      <c r="K54" t="n">
        <v>10</v>
      </c>
      <c r="L54" t="n">
        <v>6</v>
      </c>
      <c r="M54" t="n">
        <v>15.2</v>
      </c>
      <c r="N54" t="n">
        <v>8</v>
      </c>
      <c r="O54" t="inlineStr">
        <is>
          <t>8-2</t>
        </is>
      </c>
      <c r="P54" t="n">
        <v>17.1</v>
      </c>
      <c r="Q54" t="n">
        <v>5</v>
      </c>
      <c r="R54" t="n">
        <v>6.8</v>
      </c>
      <c r="S54" t="n">
        <v>105</v>
      </c>
      <c r="T54" t="inlineStr">
        <is>
          <t>152-502</t>
        </is>
      </c>
      <c r="U54" t="n">
        <v>3.3</v>
      </c>
      <c r="V54" t="n">
        <v>127</v>
      </c>
      <c r="W54" t="n">
        <v>13.9</v>
      </c>
      <c r="X54" t="n">
        <v>78</v>
      </c>
      <c r="Y54" t="n">
        <v>17.5</v>
      </c>
      <c r="Z54" t="n">
        <v>81</v>
      </c>
      <c r="AA54" t="n">
        <v>38.6</v>
      </c>
      <c r="AB54" t="n">
        <v>84</v>
      </c>
      <c r="AC54" t="n">
        <v>32.4</v>
      </c>
      <c r="AD54" t="n">
        <v>41</v>
      </c>
      <c r="AE54" t="n">
        <v>50</v>
      </c>
      <c r="AF54" t="n">
        <v>113</v>
      </c>
      <c r="AG54" t="n">
        <v>4</v>
      </c>
      <c r="AH54" t="n">
        <v>42</v>
      </c>
      <c r="AI54" t="n">
        <v>29.2</v>
      </c>
      <c r="AJ54" t="n">
        <v>114</v>
      </c>
      <c r="AK54" t="n">
        <v>62.4</v>
      </c>
      <c r="AL54" t="n">
        <v>6.46</v>
      </c>
      <c r="AM54" t="n">
        <v>123</v>
      </c>
      <c r="AN54" t="inlineStr">
        <is>
          <t>119-180</t>
        </is>
      </c>
      <c r="AO54" t="n">
        <v>1441</v>
      </c>
      <c r="AP54" t="n">
        <v>134</v>
      </c>
      <c r="AQ54" t="n">
        <v>8</v>
      </c>
      <c r="AR54" t="n">
        <v>114</v>
      </c>
      <c r="AS54" t="n">
        <v>12.1</v>
      </c>
      <c r="AT54" t="n">
        <v>94</v>
      </c>
      <c r="AU54" t="inlineStr">
        <is>
          <t>13-1</t>
        </is>
      </c>
      <c r="AV54" t="n">
        <v>10.2</v>
      </c>
      <c r="AW54" t="n">
        <v>82</v>
      </c>
      <c r="AX54" t="n">
        <v>3.2</v>
      </c>
      <c r="AY54" t="n">
        <v>122</v>
      </c>
      <c r="AZ54" t="inlineStr">
        <is>
          <t>136-567</t>
        </is>
      </c>
      <c r="BA54" t="n">
        <v>4.2</v>
      </c>
      <c r="BB54" t="n">
        <v>83</v>
      </c>
      <c r="BC54" t="n">
        <v>11.9</v>
      </c>
      <c r="BD54" t="n">
        <v>62</v>
      </c>
      <c r="BE54" t="n">
        <v>20.6</v>
      </c>
      <c r="BF54" t="n">
        <v>45</v>
      </c>
      <c r="BG54" t="n">
        <v>46.7</v>
      </c>
      <c r="BH54" t="n">
        <v>127</v>
      </c>
      <c r="BI54" t="n">
        <v>31.2</v>
      </c>
      <c r="BJ54" t="n">
        <v>102</v>
      </c>
      <c r="BK54" t="n">
        <v>76.90000000000001</v>
      </c>
      <c r="BL54" t="n">
        <v>126</v>
      </c>
      <c r="BM54" t="n">
        <v>3</v>
      </c>
      <c r="BN54" t="n">
        <v>122</v>
      </c>
      <c r="BO54" t="n">
        <v>22.2</v>
      </c>
      <c r="BP54" t="n">
        <v>6.17</v>
      </c>
      <c r="BQ54" t="n">
        <v>9.199999999999999</v>
      </c>
      <c r="BR54" t="n">
        <v>2.7</v>
      </c>
      <c r="BS54" t="n">
        <v>14.5</v>
      </c>
      <c r="BT54" t="n">
        <v>34.7</v>
      </c>
      <c r="BU54" t="n">
        <v>34.8</v>
      </c>
      <c r="BV54" t="n">
        <v>6.85</v>
      </c>
      <c r="BW54" t="n">
        <v>8.4</v>
      </c>
      <c r="BX54" t="n">
        <v>4.5</v>
      </c>
      <c r="BY54" t="n">
        <v>10.6</v>
      </c>
      <c r="BZ54" t="n">
        <v>50</v>
      </c>
    </row>
    <row r="55">
      <c r="A55" s="52" t="inlineStr">
        <is>
          <t>Michigan</t>
        </is>
      </c>
      <c r="B55" t="n">
        <v>5</v>
      </c>
      <c r="C55" t="n">
        <v>23</v>
      </c>
      <c r="D55" t="n">
        <v>105</v>
      </c>
      <c r="E55" t="n">
        <v>58</v>
      </c>
      <c r="F55" t="n">
        <v>5.44</v>
      </c>
      <c r="G55" t="n">
        <v>106</v>
      </c>
      <c r="H55" t="inlineStr">
        <is>
          <t>69-117</t>
        </is>
      </c>
      <c r="I55" t="n">
        <v>904</v>
      </c>
      <c r="J55" t="n">
        <v>97</v>
      </c>
      <c r="K55" t="n">
        <v>7.7</v>
      </c>
      <c r="L55" t="n">
        <v>71</v>
      </c>
      <c r="M55" t="n">
        <v>13.1</v>
      </c>
      <c r="N55" t="n">
        <v>45</v>
      </c>
      <c r="O55" t="inlineStr">
        <is>
          <t>6-4</t>
        </is>
      </c>
      <c r="P55" t="n">
        <v>9.699999999999999</v>
      </c>
      <c r="Q55" t="n">
        <v>84</v>
      </c>
      <c r="R55" t="n">
        <v>5.6</v>
      </c>
      <c r="S55" t="n">
        <v>84</v>
      </c>
      <c r="T55" t="inlineStr">
        <is>
          <t>176-675</t>
        </is>
      </c>
      <c r="U55" t="n">
        <v>3.8</v>
      </c>
      <c r="V55" t="n">
        <v>109</v>
      </c>
      <c r="W55" t="n">
        <v>7.8</v>
      </c>
      <c r="X55" t="n">
        <v>133</v>
      </c>
      <c r="Y55" t="n">
        <v>12</v>
      </c>
      <c r="Z55" t="n">
        <v>15</v>
      </c>
      <c r="AA55" t="n">
        <v>40.7</v>
      </c>
      <c r="AB55" t="n">
        <v>76</v>
      </c>
      <c r="AC55" t="n">
        <v>33.3</v>
      </c>
      <c r="AD55" t="n">
        <v>36</v>
      </c>
      <c r="AE55" t="n">
        <v>72.7</v>
      </c>
      <c r="AF55" t="n">
        <v>33</v>
      </c>
      <c r="AG55" t="n">
        <v>9</v>
      </c>
      <c r="AH55" t="n">
        <v>123</v>
      </c>
      <c r="AI55" t="n">
        <v>15.8</v>
      </c>
      <c r="AJ55" t="n">
        <v>23</v>
      </c>
      <c r="AK55" t="n">
        <v>59</v>
      </c>
      <c r="AL55" t="n">
        <v>4.09</v>
      </c>
      <c r="AM55" t="n">
        <v>6</v>
      </c>
      <c r="AN55" t="inlineStr">
        <is>
          <t>78-127</t>
        </is>
      </c>
      <c r="AO55" t="n">
        <v>720</v>
      </c>
      <c r="AP55" t="n">
        <v>15</v>
      </c>
      <c r="AQ55" t="n">
        <v>5.7</v>
      </c>
      <c r="AR55" t="n">
        <v>11</v>
      </c>
      <c r="AS55" t="n">
        <v>9.199999999999999</v>
      </c>
      <c r="AT55" t="n">
        <v>6</v>
      </c>
      <c r="AU55" t="inlineStr">
        <is>
          <t>6-4</t>
        </is>
      </c>
      <c r="AV55" t="n">
        <v>8</v>
      </c>
      <c r="AW55" t="n">
        <v>36</v>
      </c>
      <c r="AX55" t="n">
        <v>8</v>
      </c>
      <c r="AY55" t="n">
        <v>24</v>
      </c>
      <c r="AZ55" t="inlineStr">
        <is>
          <t>171-473</t>
        </is>
      </c>
      <c r="BA55" t="n">
        <v>2.8</v>
      </c>
      <c r="BB55" t="n">
        <v>17</v>
      </c>
      <c r="BC55" t="n">
        <v>7.6</v>
      </c>
      <c r="BD55" t="n">
        <v>14</v>
      </c>
      <c r="BE55" t="n">
        <v>21</v>
      </c>
      <c r="BF55" t="n">
        <v>39</v>
      </c>
      <c r="BG55" t="n">
        <v>32.4</v>
      </c>
      <c r="BH55" t="n">
        <v>34</v>
      </c>
      <c r="BI55" t="n">
        <v>19.5</v>
      </c>
      <c r="BJ55" t="n">
        <v>22</v>
      </c>
      <c r="BK55" t="n">
        <v>27.3</v>
      </c>
      <c r="BL55" t="n">
        <v>3</v>
      </c>
      <c r="BM55" t="n">
        <v>5</v>
      </c>
      <c r="BN55" t="n">
        <v>87</v>
      </c>
      <c r="BO55" t="n">
        <v>23</v>
      </c>
      <c r="BP55" t="n">
        <v>5.44</v>
      </c>
      <c r="BQ55" t="n">
        <v>7.7</v>
      </c>
      <c r="BR55" t="n">
        <v>3.8</v>
      </c>
      <c r="BS55" t="n">
        <v>9.699999999999999</v>
      </c>
      <c r="BT55" t="n">
        <v>40.7</v>
      </c>
      <c r="BU55" t="n">
        <v>15.8</v>
      </c>
      <c r="BV55" t="n">
        <v>4.09</v>
      </c>
      <c r="BW55" t="n">
        <v>5.7</v>
      </c>
      <c r="BX55" t="n">
        <v>2.8</v>
      </c>
      <c r="BY55" t="n">
        <v>8</v>
      </c>
      <c r="BZ55" t="n">
        <v>32.4</v>
      </c>
    </row>
    <row r="56">
      <c r="A56" s="52" t="inlineStr">
        <is>
          <t>Michigan State</t>
        </is>
      </c>
      <c r="B56" t="n">
        <v>5</v>
      </c>
      <c r="C56" t="n">
        <v>18.2</v>
      </c>
      <c r="D56" t="n">
        <v>125</v>
      </c>
      <c r="E56" t="n">
        <v>66.59999999999999</v>
      </c>
      <c r="F56" t="n">
        <v>4.59</v>
      </c>
      <c r="G56" t="n">
        <v>134</v>
      </c>
      <c r="H56" t="inlineStr">
        <is>
          <t>86-139</t>
        </is>
      </c>
      <c r="I56" t="n">
        <v>899</v>
      </c>
      <c r="J56" t="n">
        <v>99</v>
      </c>
      <c r="K56" t="n">
        <v>6.5</v>
      </c>
      <c r="L56" t="n">
        <v>114</v>
      </c>
      <c r="M56" t="n">
        <v>10.5</v>
      </c>
      <c r="N56" t="n">
        <v>112</v>
      </c>
      <c r="O56" t="inlineStr">
        <is>
          <t>3-4</t>
        </is>
      </c>
      <c r="P56" t="n">
        <v>5.9</v>
      </c>
      <c r="Q56" t="n">
        <v>133</v>
      </c>
      <c r="R56" t="n">
        <v>9.199999999999999</v>
      </c>
      <c r="S56" t="n">
        <v>127</v>
      </c>
      <c r="T56" t="inlineStr">
        <is>
          <t>198-618</t>
        </is>
      </c>
      <c r="U56" t="n">
        <v>3.1</v>
      </c>
      <c r="V56" t="n">
        <v>131</v>
      </c>
      <c r="W56" t="n">
        <v>7.8</v>
      </c>
      <c r="X56" t="n">
        <v>134</v>
      </c>
      <c r="Y56" t="n">
        <v>17.8</v>
      </c>
      <c r="Z56" t="n">
        <v>84</v>
      </c>
      <c r="AA56" t="n">
        <v>40</v>
      </c>
      <c r="AB56" t="n">
        <v>79</v>
      </c>
      <c r="AC56" t="n">
        <v>20.7</v>
      </c>
      <c r="AD56" t="n">
        <v>118</v>
      </c>
      <c r="AE56" t="n">
        <v>53.3</v>
      </c>
      <c r="AF56" t="n">
        <v>106</v>
      </c>
      <c r="AG56" t="n">
        <v>6</v>
      </c>
      <c r="AH56" t="n">
        <v>74</v>
      </c>
      <c r="AI56" t="n">
        <v>23.2</v>
      </c>
      <c r="AJ56" t="n">
        <v>67</v>
      </c>
      <c r="AK56" t="n">
        <v>57.2</v>
      </c>
      <c r="AL56" t="n">
        <v>5.7</v>
      </c>
      <c r="AM56" t="n">
        <v>92</v>
      </c>
      <c r="AN56" t="inlineStr">
        <is>
          <t>68-116</t>
        </is>
      </c>
      <c r="AO56" t="n">
        <v>873</v>
      </c>
      <c r="AP56" t="n">
        <v>50</v>
      </c>
      <c r="AQ56" t="n">
        <v>7.5</v>
      </c>
      <c r="AR56" t="n">
        <v>93</v>
      </c>
      <c r="AS56" t="n">
        <v>12.8</v>
      </c>
      <c r="AT56" t="n">
        <v>113</v>
      </c>
      <c r="AU56" t="inlineStr">
        <is>
          <t>7-1</t>
        </is>
      </c>
      <c r="AV56" t="n">
        <v>12.2</v>
      </c>
      <c r="AW56" t="n">
        <v>115</v>
      </c>
      <c r="AX56" t="n">
        <v>5.7</v>
      </c>
      <c r="AY56" t="n">
        <v>63</v>
      </c>
      <c r="AZ56" t="inlineStr">
        <is>
          <t>172-724</t>
        </is>
      </c>
      <c r="BA56" t="n">
        <v>4.2</v>
      </c>
      <c r="BB56" t="n">
        <v>84</v>
      </c>
      <c r="BC56" t="n">
        <v>11</v>
      </c>
      <c r="BD56" t="n">
        <v>49</v>
      </c>
      <c r="BE56" t="n">
        <v>22.1</v>
      </c>
      <c r="BF56" t="n">
        <v>29</v>
      </c>
      <c r="BG56" t="n">
        <v>40.3</v>
      </c>
      <c r="BH56" t="n">
        <v>94</v>
      </c>
      <c r="BI56" t="n">
        <v>34.3</v>
      </c>
      <c r="BJ56" t="n">
        <v>118</v>
      </c>
      <c r="BK56" t="n">
        <v>66.7</v>
      </c>
      <c r="BL56" t="n">
        <v>95</v>
      </c>
      <c r="BM56" t="n">
        <v>2</v>
      </c>
      <c r="BN56" t="n">
        <v>133</v>
      </c>
      <c r="BO56" t="n">
        <v>18.2</v>
      </c>
      <c r="BP56" t="n">
        <v>4.59</v>
      </c>
      <c r="BQ56" t="n">
        <v>6.5</v>
      </c>
      <c r="BR56" t="n">
        <v>3.1</v>
      </c>
      <c r="BS56" t="n">
        <v>5.9</v>
      </c>
      <c r="BT56" t="n">
        <v>40</v>
      </c>
      <c r="BU56" t="n">
        <v>23.2</v>
      </c>
      <c r="BV56" t="n">
        <v>5.7</v>
      </c>
      <c r="BW56" t="n">
        <v>7.5</v>
      </c>
      <c r="BX56" t="n">
        <v>4.2</v>
      </c>
      <c r="BY56" t="n">
        <v>12.2</v>
      </c>
      <c r="BZ56" t="n">
        <v>40.3</v>
      </c>
    </row>
    <row r="57">
      <c r="A57" s="52" t="inlineStr">
        <is>
          <t>Middle Tennessee</t>
        </is>
      </c>
      <c r="B57" t="n">
        <v>5</v>
      </c>
      <c r="C57" t="n">
        <v>20.8</v>
      </c>
      <c r="D57" t="n">
        <v>113</v>
      </c>
      <c r="E57" t="n">
        <v>56.2</v>
      </c>
      <c r="F57" t="n">
        <v>5.46</v>
      </c>
      <c r="G57" t="n">
        <v>105</v>
      </c>
      <c r="H57" t="inlineStr">
        <is>
          <t>88-156</t>
        </is>
      </c>
      <c r="I57" t="n">
        <v>913</v>
      </c>
      <c r="J57" t="n">
        <v>95</v>
      </c>
      <c r="K57" t="n">
        <v>5.9</v>
      </c>
      <c r="L57" t="n">
        <v>128</v>
      </c>
      <c r="M57" t="n">
        <v>10.4</v>
      </c>
      <c r="N57" t="n">
        <v>116</v>
      </c>
      <c r="O57" t="inlineStr">
        <is>
          <t>8-1</t>
        </is>
      </c>
      <c r="P57" t="n">
        <v>7.4</v>
      </c>
      <c r="Q57" t="n">
        <v>119</v>
      </c>
      <c r="R57" t="n">
        <v>3.7</v>
      </c>
      <c r="S57" t="n">
        <v>51</v>
      </c>
      <c r="T57" t="inlineStr">
        <is>
          <t>128-620</t>
        </is>
      </c>
      <c r="U57" t="n">
        <v>4.8</v>
      </c>
      <c r="V57" t="n">
        <v>50</v>
      </c>
      <c r="W57" t="n">
        <v>16</v>
      </c>
      <c r="X57" t="n">
        <v>48</v>
      </c>
      <c r="Y57" t="n">
        <v>17.6</v>
      </c>
      <c r="Z57" t="n">
        <v>82</v>
      </c>
      <c r="AA57" t="n">
        <v>26.8</v>
      </c>
      <c r="AB57" t="n">
        <v>135</v>
      </c>
      <c r="AC57" t="n">
        <v>21.6</v>
      </c>
      <c r="AD57" t="n">
        <v>112</v>
      </c>
      <c r="AE57" t="n">
        <v>66.7</v>
      </c>
      <c r="AF57" t="n">
        <v>58</v>
      </c>
      <c r="AG57" t="n">
        <v>2</v>
      </c>
      <c r="AH57" t="n">
        <v>8</v>
      </c>
      <c r="AI57" t="n">
        <v>28</v>
      </c>
      <c r="AJ57" t="n">
        <v>106</v>
      </c>
      <c r="AK57" t="n">
        <v>62.4</v>
      </c>
      <c r="AL57" t="n">
        <v>6.69</v>
      </c>
      <c r="AM57" t="n">
        <v>126</v>
      </c>
      <c r="AN57" t="inlineStr">
        <is>
          <t>77-121</t>
        </is>
      </c>
      <c r="AO57" t="n">
        <v>968</v>
      </c>
      <c r="AP57" t="n">
        <v>68</v>
      </c>
      <c r="AQ57" t="n">
        <v>8</v>
      </c>
      <c r="AR57" t="n">
        <v>115</v>
      </c>
      <c r="AS57" t="n">
        <v>12.6</v>
      </c>
      <c r="AT57" t="n">
        <v>105</v>
      </c>
      <c r="AU57" t="inlineStr">
        <is>
          <t>3-3</t>
        </is>
      </c>
      <c r="AV57" t="n">
        <v>11.5</v>
      </c>
      <c r="AW57" t="n">
        <v>103</v>
      </c>
      <c r="AX57" t="n">
        <v>0.8</v>
      </c>
      <c r="AY57" t="n">
        <v>137</v>
      </c>
      <c r="AZ57" t="inlineStr">
        <is>
          <t>196-1108</t>
        </is>
      </c>
      <c r="BA57" t="n">
        <v>5.7</v>
      </c>
      <c r="BB57" t="n">
        <v>130</v>
      </c>
      <c r="BC57" t="n">
        <v>17.9</v>
      </c>
      <c r="BD57" t="n">
        <v>130</v>
      </c>
      <c r="BE57" t="n">
        <v>12.6</v>
      </c>
      <c r="BF57" t="n">
        <v>131</v>
      </c>
      <c r="BG57" t="n">
        <v>39.3</v>
      </c>
      <c r="BH57" t="n">
        <v>90</v>
      </c>
      <c r="BI57" t="n">
        <v>19.2</v>
      </c>
      <c r="BJ57" t="n">
        <v>20</v>
      </c>
      <c r="BK57" t="n">
        <v>60</v>
      </c>
      <c r="BL57" t="n">
        <v>77</v>
      </c>
      <c r="BM57" t="n">
        <v>7</v>
      </c>
      <c r="BN57" t="n">
        <v>50</v>
      </c>
      <c r="BO57" t="n">
        <v>16.5</v>
      </c>
      <c r="BP57" t="n">
        <v>4.88</v>
      </c>
      <c r="BQ57" t="n">
        <v>5.5</v>
      </c>
      <c r="BR57" t="n">
        <v>4</v>
      </c>
      <c r="BS57" t="n">
        <v>5.1</v>
      </c>
      <c r="BT57" t="n">
        <v>24.5</v>
      </c>
      <c r="BU57" t="n">
        <v>31.5</v>
      </c>
      <c r="BV57" t="n">
        <v>6.8</v>
      </c>
      <c r="BW57" t="n">
        <v>8.300000000000001</v>
      </c>
      <c r="BX57" t="n">
        <v>5.7</v>
      </c>
      <c r="BY57" t="n">
        <v>12</v>
      </c>
      <c r="BZ57" t="n">
        <v>41.3</v>
      </c>
    </row>
    <row r="58">
      <c r="A58" s="52" t="inlineStr">
        <is>
          <t>Minnesota</t>
        </is>
      </c>
      <c r="B58" t="n">
        <v>5</v>
      </c>
      <c r="C58" t="n">
        <v>32</v>
      </c>
      <c r="D58" t="n">
        <v>62</v>
      </c>
      <c r="E58" t="n">
        <v>64.40000000000001</v>
      </c>
      <c r="F58" t="n">
        <v>5.51</v>
      </c>
      <c r="G58" t="n">
        <v>102</v>
      </c>
      <c r="H58" t="inlineStr">
        <is>
          <t>111-165</t>
        </is>
      </c>
      <c r="I58" t="n">
        <v>1153</v>
      </c>
      <c r="J58" t="n">
        <v>62</v>
      </c>
      <c r="K58" t="n">
        <v>7</v>
      </c>
      <c r="L58" t="n">
        <v>96</v>
      </c>
      <c r="M58" t="n">
        <v>10.4</v>
      </c>
      <c r="N58" t="n">
        <v>117</v>
      </c>
      <c r="O58" t="inlineStr">
        <is>
          <t>8-4</t>
        </is>
      </c>
      <c r="P58" t="n">
        <v>10.1</v>
      </c>
      <c r="Q58" t="n">
        <v>78</v>
      </c>
      <c r="R58" t="n">
        <v>1.8</v>
      </c>
      <c r="S58" t="n">
        <v>9</v>
      </c>
      <c r="T58" t="inlineStr">
        <is>
          <t>159-602</t>
        </is>
      </c>
      <c r="U58" t="n">
        <v>3.8</v>
      </c>
      <c r="V58" t="n">
        <v>110</v>
      </c>
      <c r="W58" t="n">
        <v>9.1</v>
      </c>
      <c r="X58" t="n">
        <v>129</v>
      </c>
      <c r="Y58" t="n">
        <v>23.4</v>
      </c>
      <c r="Z58" t="n">
        <v>131</v>
      </c>
      <c r="AA58" t="n">
        <v>38.6</v>
      </c>
      <c r="AB58" t="n">
        <v>85</v>
      </c>
      <c r="AC58" t="n">
        <v>18.2</v>
      </c>
      <c r="AD58" t="n">
        <v>129</v>
      </c>
      <c r="AE58" t="n">
        <v>54.5</v>
      </c>
      <c r="AF58" t="n">
        <v>99</v>
      </c>
      <c r="AG58" t="n">
        <v>5</v>
      </c>
      <c r="AH58" t="n">
        <v>61</v>
      </c>
      <c r="AI58" t="n">
        <v>18</v>
      </c>
      <c r="AJ58" t="n">
        <v>35</v>
      </c>
      <c r="AK58" t="n">
        <v>54.2</v>
      </c>
      <c r="AL58" t="n">
        <v>4.68</v>
      </c>
      <c r="AM58" t="n">
        <v>23</v>
      </c>
      <c r="AN58" t="inlineStr">
        <is>
          <t>73-124</t>
        </is>
      </c>
      <c r="AO58" t="n">
        <v>794</v>
      </c>
      <c r="AP58" t="n">
        <v>29</v>
      </c>
      <c r="AQ58" t="n">
        <v>6.4</v>
      </c>
      <c r="AR58" t="n">
        <v>46</v>
      </c>
      <c r="AS58" t="n">
        <v>10.9</v>
      </c>
      <c r="AT58" t="n">
        <v>48</v>
      </c>
      <c r="AU58" t="inlineStr">
        <is>
          <t>6-4</t>
        </is>
      </c>
      <c r="AV58" t="n">
        <v>9.5</v>
      </c>
      <c r="AW58" t="n">
        <v>72</v>
      </c>
      <c r="AX58" t="n">
        <v>9.5</v>
      </c>
      <c r="AY58" t="n">
        <v>8</v>
      </c>
      <c r="AZ58" t="inlineStr">
        <is>
          <t>150-470</t>
        </is>
      </c>
      <c r="BA58" t="n">
        <v>3.1</v>
      </c>
      <c r="BB58" t="n">
        <v>26</v>
      </c>
      <c r="BC58" t="n">
        <v>10.4</v>
      </c>
      <c r="BD58" t="n">
        <v>38</v>
      </c>
      <c r="BE58" t="n">
        <v>23.9</v>
      </c>
      <c r="BF58" t="n">
        <v>19</v>
      </c>
      <c r="BG58" t="n">
        <v>28.6</v>
      </c>
      <c r="BH58" t="n">
        <v>19</v>
      </c>
      <c r="BI58" t="n">
        <v>12.9</v>
      </c>
      <c r="BJ58" t="n">
        <v>4</v>
      </c>
      <c r="BK58" t="n">
        <v>75</v>
      </c>
      <c r="BL58" t="n">
        <v>121</v>
      </c>
      <c r="BM58" t="n">
        <v>8</v>
      </c>
      <c r="BN58" t="n">
        <v>33</v>
      </c>
      <c r="BO58" t="n">
        <v>25.2</v>
      </c>
      <c r="BP58" t="n">
        <v>5.07</v>
      </c>
      <c r="BQ58" t="n">
        <v>6.2</v>
      </c>
      <c r="BR58" t="n">
        <v>3.8</v>
      </c>
      <c r="BS58" t="n">
        <v>9.6</v>
      </c>
      <c r="BT58" t="n">
        <v>30.9</v>
      </c>
      <c r="BU58" t="n">
        <v>20.8</v>
      </c>
      <c r="BV58" t="n">
        <v>5.06</v>
      </c>
      <c r="BW58" t="n">
        <v>6.7</v>
      </c>
      <c r="BX58" t="n">
        <v>3.4</v>
      </c>
      <c r="BY58" t="n">
        <v>9.9</v>
      </c>
      <c r="BZ58" t="n">
        <v>30.2</v>
      </c>
    </row>
    <row r="59">
      <c r="A59" s="52" t="inlineStr">
        <is>
          <t>Mississippi State</t>
        </is>
      </c>
      <c r="B59" t="n">
        <v>5</v>
      </c>
      <c r="C59" t="n">
        <v>39</v>
      </c>
      <c r="D59" t="n">
        <v>21</v>
      </c>
      <c r="E59" t="n">
        <v>70.40000000000001</v>
      </c>
      <c r="F59" t="n">
        <v>6.92</v>
      </c>
      <c r="G59" t="n">
        <v>20</v>
      </c>
      <c r="H59" t="inlineStr">
        <is>
          <t>110-168</t>
        </is>
      </c>
      <c r="I59" t="n">
        <v>1519</v>
      </c>
      <c r="J59" t="n">
        <v>11</v>
      </c>
      <c r="K59" t="n">
        <v>9</v>
      </c>
      <c r="L59" t="n">
        <v>23</v>
      </c>
      <c r="M59" t="n">
        <v>13.8</v>
      </c>
      <c r="N59" t="n">
        <v>23</v>
      </c>
      <c r="O59" t="inlineStr">
        <is>
          <t>18-4</t>
        </is>
      </c>
      <c r="P59" t="n">
        <v>13.4</v>
      </c>
      <c r="Q59" t="n">
        <v>37</v>
      </c>
      <c r="R59" t="n">
        <v>6.1</v>
      </c>
      <c r="S59" t="n">
        <v>98</v>
      </c>
      <c r="T59" t="inlineStr">
        <is>
          <t>187-889</t>
        </is>
      </c>
      <c r="U59" t="n">
        <v>4.8</v>
      </c>
      <c r="V59" t="n">
        <v>51</v>
      </c>
      <c r="W59" t="n">
        <v>15.6</v>
      </c>
      <c r="X59" t="n">
        <v>51</v>
      </c>
      <c r="Y59" t="n">
        <v>21.4</v>
      </c>
      <c r="Z59" t="n">
        <v>120</v>
      </c>
      <c r="AA59" t="n">
        <v>46</v>
      </c>
      <c r="AB59" t="n">
        <v>39</v>
      </c>
      <c r="AC59" t="n">
        <v>28.9</v>
      </c>
      <c r="AD59" t="n">
        <v>68</v>
      </c>
      <c r="AE59" t="n">
        <v>57.1</v>
      </c>
      <c r="AF59" t="n">
        <v>92</v>
      </c>
      <c r="AG59" t="n">
        <v>7</v>
      </c>
      <c r="AH59" t="n">
        <v>93</v>
      </c>
      <c r="AI59" t="n">
        <v>28</v>
      </c>
      <c r="AJ59" t="n">
        <v>107</v>
      </c>
      <c r="AK59" t="n">
        <v>69</v>
      </c>
      <c r="AL59" t="n">
        <v>5.5</v>
      </c>
      <c r="AM59" t="n">
        <v>78</v>
      </c>
      <c r="AN59" t="inlineStr">
        <is>
          <t>113-180</t>
        </is>
      </c>
      <c r="AO59" t="n">
        <v>1300</v>
      </c>
      <c r="AP59" t="n">
        <v>121</v>
      </c>
      <c r="AQ59" t="n">
        <v>7.2</v>
      </c>
      <c r="AR59" t="n">
        <v>82</v>
      </c>
      <c r="AS59" t="n">
        <v>11.5</v>
      </c>
      <c r="AT59" t="n">
        <v>75</v>
      </c>
      <c r="AU59" t="inlineStr">
        <is>
          <t>9-2</t>
        </is>
      </c>
      <c r="AV59" t="n">
        <v>10.4</v>
      </c>
      <c r="AW59" t="n">
        <v>84</v>
      </c>
      <c r="AX59" t="n">
        <v>6.7</v>
      </c>
      <c r="AY59" t="n">
        <v>47</v>
      </c>
      <c r="AZ59" t="inlineStr">
        <is>
          <t>166-598</t>
        </is>
      </c>
      <c r="BA59" t="n">
        <v>3.6</v>
      </c>
      <c r="BB59" t="n">
        <v>49</v>
      </c>
      <c r="BC59" t="n">
        <v>9.9</v>
      </c>
      <c r="BD59" t="n">
        <v>30</v>
      </c>
      <c r="BE59" t="n">
        <v>13.8</v>
      </c>
      <c r="BF59" t="n">
        <v>123</v>
      </c>
      <c r="BG59" t="n">
        <v>36.1</v>
      </c>
      <c r="BH59" t="n">
        <v>61</v>
      </c>
      <c r="BI59" t="n">
        <v>26.8</v>
      </c>
      <c r="BJ59" t="n">
        <v>78</v>
      </c>
      <c r="BK59" t="n">
        <v>52.9</v>
      </c>
      <c r="BL59" t="n">
        <v>54</v>
      </c>
      <c r="BM59" t="n">
        <v>4</v>
      </c>
      <c r="BN59" t="n">
        <v>107</v>
      </c>
      <c r="BO59" t="n">
        <v>39</v>
      </c>
      <c r="BP59" t="n">
        <v>6.92</v>
      </c>
      <c r="BQ59" t="n">
        <v>9</v>
      </c>
      <c r="BR59" t="n">
        <v>4.8</v>
      </c>
      <c r="BS59" t="n">
        <v>13.4</v>
      </c>
      <c r="BT59" t="n">
        <v>46</v>
      </c>
      <c r="BU59" t="n">
        <v>28</v>
      </c>
      <c r="BV59" t="n">
        <v>5.5</v>
      </c>
      <c r="BW59" t="n">
        <v>7.2</v>
      </c>
      <c r="BX59" t="n">
        <v>3.6</v>
      </c>
      <c r="BY59" t="n">
        <v>10.4</v>
      </c>
      <c r="BZ59" t="n">
        <v>36.1</v>
      </c>
    </row>
    <row r="60">
      <c r="A60" s="52" t="inlineStr">
        <is>
          <t>Missouri</t>
        </is>
      </c>
      <c r="B60" t="n">
        <v>5</v>
      </c>
      <c r="C60" t="n">
        <v>37.6</v>
      </c>
      <c r="D60" t="n">
        <v>25</v>
      </c>
      <c r="E60" t="n">
        <v>66.59999999999999</v>
      </c>
      <c r="F60" t="n">
        <v>6.71</v>
      </c>
      <c r="G60" t="n">
        <v>31</v>
      </c>
      <c r="H60" t="inlineStr">
        <is>
          <t>101-152</t>
        </is>
      </c>
      <c r="I60" t="n">
        <v>1366</v>
      </c>
      <c r="J60" t="n">
        <v>26</v>
      </c>
      <c r="K60" t="n">
        <v>9</v>
      </c>
      <c r="L60" t="n">
        <v>24</v>
      </c>
      <c r="M60" t="n">
        <v>13.5</v>
      </c>
      <c r="N60" t="n">
        <v>32</v>
      </c>
      <c r="O60" t="inlineStr">
        <is>
          <t>13-0</t>
        </is>
      </c>
      <c r="P60" t="n">
        <v>16</v>
      </c>
      <c r="Q60" t="n">
        <v>13</v>
      </c>
      <c r="R60" t="n">
        <v>2.6</v>
      </c>
      <c r="S60" t="n">
        <v>18</v>
      </c>
      <c r="T60" t="inlineStr">
        <is>
          <t>185-860</t>
        </is>
      </c>
      <c r="U60" t="n">
        <v>4.6</v>
      </c>
      <c r="V60" t="n">
        <v>66</v>
      </c>
      <c r="W60" t="n">
        <v>11.9</v>
      </c>
      <c r="X60" t="n">
        <v>107</v>
      </c>
      <c r="Y60" t="n">
        <v>18.1</v>
      </c>
      <c r="Z60" t="n">
        <v>90</v>
      </c>
      <c r="AA60" t="n">
        <v>43.9</v>
      </c>
      <c r="AB60" t="n">
        <v>52</v>
      </c>
      <c r="AC60" t="n">
        <v>35.7</v>
      </c>
      <c r="AD60" t="n">
        <v>28</v>
      </c>
      <c r="AE60" t="n">
        <v>50</v>
      </c>
      <c r="AF60" t="n">
        <v>114</v>
      </c>
      <c r="AG60" t="n">
        <v>2</v>
      </c>
      <c r="AH60" t="n">
        <v>9</v>
      </c>
      <c r="AI60" t="n">
        <v>20</v>
      </c>
      <c r="AJ60" t="n">
        <v>49</v>
      </c>
      <c r="AK60" t="n">
        <v>65.59999999999999</v>
      </c>
      <c r="AL60" t="n">
        <v>4.88</v>
      </c>
      <c r="AM60" t="n">
        <v>39</v>
      </c>
      <c r="AN60" t="inlineStr">
        <is>
          <t>95-164</t>
        </is>
      </c>
      <c r="AO60" t="n">
        <v>1141</v>
      </c>
      <c r="AP60" t="n">
        <v>100</v>
      </c>
      <c r="AQ60" t="n">
        <v>7</v>
      </c>
      <c r="AR60" t="n">
        <v>75</v>
      </c>
      <c r="AS60" t="n">
        <v>12</v>
      </c>
      <c r="AT60" t="n">
        <v>90</v>
      </c>
      <c r="AU60" t="inlineStr">
        <is>
          <t>10-4</t>
        </is>
      </c>
      <c r="AV60" t="n">
        <v>9.699999999999999</v>
      </c>
      <c r="AW60" t="n">
        <v>74</v>
      </c>
      <c r="AX60" t="n">
        <v>6.8</v>
      </c>
      <c r="AY60" t="n">
        <v>43</v>
      </c>
      <c r="AZ60" t="inlineStr">
        <is>
          <t>170-444</t>
        </is>
      </c>
      <c r="BA60" t="n">
        <v>2.6</v>
      </c>
      <c r="BB60" t="n">
        <v>12</v>
      </c>
      <c r="BC60" t="n">
        <v>13.8</v>
      </c>
      <c r="BD60" t="n">
        <v>89</v>
      </c>
      <c r="BE60" t="n">
        <v>25</v>
      </c>
      <c r="BF60" t="n">
        <v>9</v>
      </c>
      <c r="BG60" t="n">
        <v>33.3</v>
      </c>
      <c r="BH60" t="n">
        <v>41</v>
      </c>
      <c r="BI60" t="n">
        <v>17</v>
      </c>
      <c r="BJ60" t="n">
        <v>15</v>
      </c>
      <c r="BK60" t="n">
        <v>50</v>
      </c>
      <c r="BL60" t="n">
        <v>36</v>
      </c>
      <c r="BM60" t="n">
        <v>6</v>
      </c>
      <c r="BN60" t="n">
        <v>68</v>
      </c>
      <c r="BO60" t="n">
        <v>33.5</v>
      </c>
      <c r="BP60" t="n">
        <v>6.51</v>
      </c>
      <c r="BQ60" t="n">
        <v>8.5</v>
      </c>
      <c r="BR60" t="n">
        <v>4.7</v>
      </c>
      <c r="BS60" t="n">
        <v>15.4</v>
      </c>
      <c r="BT60" t="n">
        <v>41.1</v>
      </c>
      <c r="BU60" t="n">
        <v>21.5</v>
      </c>
      <c r="BV60" t="n">
        <v>5.08</v>
      </c>
      <c r="BW60" t="n">
        <v>7.5</v>
      </c>
      <c r="BX60" t="n">
        <v>2.5</v>
      </c>
      <c r="BY60" t="n">
        <v>10.6</v>
      </c>
      <c r="BZ60" t="n">
        <v>35.5</v>
      </c>
    </row>
    <row r="61">
      <c r="A61" s="52" t="inlineStr">
        <is>
          <t>NC State</t>
        </is>
      </c>
      <c r="B61" t="n">
        <v>5</v>
      </c>
      <c r="C61" t="n">
        <v>36.8</v>
      </c>
      <c r="D61" t="n">
        <v>34</v>
      </c>
      <c r="E61" t="n">
        <v>71.8</v>
      </c>
      <c r="F61" t="n">
        <v>6.41</v>
      </c>
      <c r="G61" t="n">
        <v>49</v>
      </c>
      <c r="H61" t="inlineStr">
        <is>
          <t>106-163</t>
        </is>
      </c>
      <c r="I61" t="n">
        <v>1271</v>
      </c>
      <c r="J61" t="n">
        <v>42</v>
      </c>
      <c r="K61" t="n">
        <v>7.8</v>
      </c>
      <c r="L61" t="n">
        <v>68</v>
      </c>
      <c r="M61" t="n">
        <v>12</v>
      </c>
      <c r="N61" t="n">
        <v>77</v>
      </c>
      <c r="O61" t="inlineStr">
        <is>
          <t>9-4</t>
        </is>
      </c>
      <c r="P61" t="n">
        <v>10.5</v>
      </c>
      <c r="Q61" t="n">
        <v>70</v>
      </c>
      <c r="R61" t="n">
        <v>4.7</v>
      </c>
      <c r="S61" t="n">
        <v>68</v>
      </c>
      <c r="T61" t="inlineStr">
        <is>
          <t>199-996</t>
        </is>
      </c>
      <c r="U61" t="n">
        <v>5</v>
      </c>
      <c r="V61" t="n">
        <v>43</v>
      </c>
      <c r="W61" t="n">
        <v>11.7</v>
      </c>
      <c r="X61" t="n">
        <v>109</v>
      </c>
      <c r="Y61" t="n">
        <v>13.8</v>
      </c>
      <c r="Z61" t="n">
        <v>34</v>
      </c>
      <c r="AA61" t="n">
        <v>53.4</v>
      </c>
      <c r="AB61" t="n">
        <v>8</v>
      </c>
      <c r="AC61" t="n">
        <v>41.5</v>
      </c>
      <c r="AD61" t="n">
        <v>12</v>
      </c>
      <c r="AE61" t="n">
        <v>64</v>
      </c>
      <c r="AF61" t="n">
        <v>72</v>
      </c>
      <c r="AG61" t="n">
        <v>8</v>
      </c>
      <c r="AH61" t="n">
        <v>110</v>
      </c>
      <c r="AI61" t="n">
        <v>25.6</v>
      </c>
      <c r="AJ61" t="n">
        <v>91</v>
      </c>
      <c r="AK61" t="n">
        <v>57.2</v>
      </c>
      <c r="AL61" t="n">
        <v>6.28</v>
      </c>
      <c r="AM61" t="n">
        <v>118</v>
      </c>
      <c r="AN61" t="inlineStr">
        <is>
          <t>84-141</t>
        </is>
      </c>
      <c r="AO61" t="n">
        <v>1079</v>
      </c>
      <c r="AP61" t="n">
        <v>90</v>
      </c>
      <c r="AQ61" t="n">
        <v>7.7</v>
      </c>
      <c r="AR61" t="n">
        <v>102</v>
      </c>
      <c r="AS61" t="n">
        <v>12.8</v>
      </c>
      <c r="AT61" t="n">
        <v>114</v>
      </c>
      <c r="AU61" t="inlineStr">
        <is>
          <t>9-3</t>
        </is>
      </c>
      <c r="AV61" t="n">
        <v>11</v>
      </c>
      <c r="AW61" t="n">
        <v>94</v>
      </c>
      <c r="AX61" t="n">
        <v>3.4</v>
      </c>
      <c r="AY61" t="n">
        <v>117</v>
      </c>
      <c r="AZ61" t="inlineStr">
        <is>
          <t>150-717</t>
        </is>
      </c>
      <c r="BA61" t="n">
        <v>4.8</v>
      </c>
      <c r="BB61" t="n">
        <v>116</v>
      </c>
      <c r="BC61" t="n">
        <v>16.4</v>
      </c>
      <c r="BD61" t="n">
        <v>119</v>
      </c>
      <c r="BE61" t="n">
        <v>17.9</v>
      </c>
      <c r="BF61" t="n">
        <v>80</v>
      </c>
      <c r="BG61" t="n">
        <v>30.6</v>
      </c>
      <c r="BH61" t="n">
        <v>26</v>
      </c>
      <c r="BI61" t="n">
        <v>25</v>
      </c>
      <c r="BJ61" t="n">
        <v>61</v>
      </c>
      <c r="BK61" t="n">
        <v>76.90000000000001</v>
      </c>
      <c r="BL61" t="n">
        <v>127</v>
      </c>
      <c r="BM61" t="n">
        <v>8</v>
      </c>
      <c r="BN61" t="n">
        <v>34</v>
      </c>
      <c r="BO61" t="n">
        <v>27.8</v>
      </c>
      <c r="BP61" t="n">
        <v>5.42</v>
      </c>
      <c r="BQ61" t="n">
        <v>7</v>
      </c>
      <c r="BR61" t="n">
        <v>3.7</v>
      </c>
      <c r="BS61" t="n">
        <v>9</v>
      </c>
      <c r="BT61" t="n">
        <v>49.2</v>
      </c>
      <c r="BU61" t="n">
        <v>32</v>
      </c>
      <c r="BV61" t="n">
        <v>7.08</v>
      </c>
      <c r="BW61" t="n">
        <v>8.800000000000001</v>
      </c>
      <c r="BX61" t="n">
        <v>5.3</v>
      </c>
      <c r="BY61" t="n">
        <v>12.7</v>
      </c>
      <c r="BZ61" t="n">
        <v>34.7</v>
      </c>
    </row>
    <row r="62">
      <c r="A62" s="52" t="inlineStr">
        <is>
          <t>Nebraska</t>
        </is>
      </c>
      <c r="B62" t="n">
        <v>5</v>
      </c>
      <c r="C62" t="n">
        <v>43.6</v>
      </c>
      <c r="D62" t="n">
        <v>10</v>
      </c>
      <c r="E62" t="n">
        <v>70</v>
      </c>
      <c r="F62" t="n">
        <v>6.79</v>
      </c>
      <c r="G62" t="n">
        <v>27</v>
      </c>
      <c r="H62" t="inlineStr">
        <is>
          <t>102-155</t>
        </is>
      </c>
      <c r="I62" t="n">
        <v>1211</v>
      </c>
      <c r="J62" t="n">
        <v>51</v>
      </c>
      <c r="K62" t="n">
        <v>7.8</v>
      </c>
      <c r="L62" t="n">
        <v>69</v>
      </c>
      <c r="M62" t="n">
        <v>11.9</v>
      </c>
      <c r="N62" t="n">
        <v>79</v>
      </c>
      <c r="O62" t="inlineStr">
        <is>
          <t>14-2</t>
        </is>
      </c>
      <c r="P62" t="n">
        <v>11.9</v>
      </c>
      <c r="Q62" t="n">
        <v>58</v>
      </c>
      <c r="R62" t="n">
        <v>3.1</v>
      </c>
      <c r="S62" t="n">
        <v>29</v>
      </c>
      <c r="T62" t="inlineStr">
        <is>
          <t>198-1155</t>
        </is>
      </c>
      <c r="U62" t="n">
        <v>5.8</v>
      </c>
      <c r="V62" t="n">
        <v>16</v>
      </c>
      <c r="W62" t="n">
        <v>18.9</v>
      </c>
      <c r="X62" t="n">
        <v>16</v>
      </c>
      <c r="Y62" t="n">
        <v>14.2</v>
      </c>
      <c r="Z62" t="n">
        <v>41</v>
      </c>
      <c r="AA62" t="n">
        <v>52.4</v>
      </c>
      <c r="AB62" t="n">
        <v>9</v>
      </c>
      <c r="AC62" t="n">
        <v>39.4</v>
      </c>
      <c r="AD62" t="n">
        <v>18</v>
      </c>
      <c r="AE62" t="n">
        <v>86.40000000000001</v>
      </c>
      <c r="AF62" t="n">
        <v>1</v>
      </c>
      <c r="AG62" t="n">
        <v>2</v>
      </c>
      <c r="AH62" t="n">
        <v>10</v>
      </c>
      <c r="AI62" t="n">
        <v>14.2</v>
      </c>
      <c r="AJ62" t="n">
        <v>17</v>
      </c>
      <c r="AK62" t="n">
        <v>58.4</v>
      </c>
      <c r="AL62" t="n">
        <v>4.55</v>
      </c>
      <c r="AM62" t="n">
        <v>17</v>
      </c>
      <c r="AN62" t="inlineStr">
        <is>
          <t>75-140</t>
        </is>
      </c>
      <c r="AO62" t="n">
        <v>826</v>
      </c>
      <c r="AP62" t="n">
        <v>36</v>
      </c>
      <c r="AQ62" t="n">
        <v>5.9</v>
      </c>
      <c r="AR62" t="n">
        <v>19</v>
      </c>
      <c r="AS62" t="n">
        <v>11</v>
      </c>
      <c r="AT62" t="n">
        <v>51</v>
      </c>
      <c r="AU62" t="inlineStr">
        <is>
          <t>4-6</t>
        </is>
      </c>
      <c r="AV62" t="n">
        <v>8.6</v>
      </c>
      <c r="AW62" t="n">
        <v>50</v>
      </c>
      <c r="AX62" t="n">
        <v>7.9</v>
      </c>
      <c r="AY62" t="n">
        <v>27</v>
      </c>
      <c r="AZ62" t="inlineStr">
        <is>
          <t>158-503</t>
        </is>
      </c>
      <c r="BA62" t="n">
        <v>3.2</v>
      </c>
      <c r="BB62" t="n">
        <v>29</v>
      </c>
      <c r="BC62" t="n">
        <v>12.1</v>
      </c>
      <c r="BD62" t="n">
        <v>69</v>
      </c>
      <c r="BE62" t="n">
        <v>16.4</v>
      </c>
      <c r="BF62" t="n">
        <v>97</v>
      </c>
      <c r="BG62" t="n">
        <v>21.3</v>
      </c>
      <c r="BH62" t="n">
        <v>2</v>
      </c>
      <c r="BI62" t="n">
        <v>21.1</v>
      </c>
      <c r="BJ62" t="n">
        <v>32</v>
      </c>
      <c r="BK62" t="n">
        <v>36.4</v>
      </c>
      <c r="BL62" t="n">
        <v>7</v>
      </c>
      <c r="BM62" t="n">
        <v>8</v>
      </c>
      <c r="BN62" t="n">
        <v>35</v>
      </c>
      <c r="BO62" t="n">
        <v>46</v>
      </c>
      <c r="BP62" t="n">
        <v>6.76</v>
      </c>
      <c r="BQ62" t="n">
        <v>7.7</v>
      </c>
      <c r="BR62" t="n">
        <v>5.7</v>
      </c>
      <c r="BS62" t="n">
        <v>10.4</v>
      </c>
      <c r="BT62" t="n">
        <v>54.2</v>
      </c>
      <c r="BU62" t="n">
        <v>16</v>
      </c>
      <c r="BV62" t="n">
        <v>4.74</v>
      </c>
      <c r="BW62" t="n">
        <v>6</v>
      </c>
      <c r="BX62" t="n">
        <v>3.3</v>
      </c>
      <c r="BY62" t="n">
        <v>9.4</v>
      </c>
      <c r="BZ62" t="n">
        <v>24.5</v>
      </c>
    </row>
    <row r="63">
      <c r="A63" s="52" t="inlineStr">
        <is>
          <t>New Mexico</t>
        </is>
      </c>
      <c r="B63" t="n">
        <v>5</v>
      </c>
      <c r="C63" t="n">
        <v>43.4</v>
      </c>
      <c r="D63" t="n">
        <v>11</v>
      </c>
      <c r="E63" t="n">
        <v>64.8</v>
      </c>
      <c r="F63" t="n">
        <v>5.95</v>
      </c>
      <c r="G63" t="n">
        <v>78</v>
      </c>
      <c r="H63" t="inlineStr">
        <is>
          <t>59-102</t>
        </is>
      </c>
      <c r="I63" t="n">
        <v>887</v>
      </c>
      <c r="J63" t="n">
        <v>103</v>
      </c>
      <c r="K63" t="n">
        <v>8.699999999999999</v>
      </c>
      <c r="L63" t="n">
        <v>35</v>
      </c>
      <c r="M63" t="n">
        <v>15</v>
      </c>
      <c r="N63" t="n">
        <v>11</v>
      </c>
      <c r="O63" t="inlineStr">
        <is>
          <t>7-1</t>
        </is>
      </c>
      <c r="P63" t="n">
        <v>12.3</v>
      </c>
      <c r="Q63" t="n">
        <v>52</v>
      </c>
      <c r="R63" t="n">
        <v>10.5</v>
      </c>
      <c r="S63" t="n">
        <v>134</v>
      </c>
      <c r="T63" t="inlineStr">
        <is>
          <t>223-1044</t>
        </is>
      </c>
      <c r="U63" t="n">
        <v>4.7</v>
      </c>
      <c r="V63" t="n">
        <v>55</v>
      </c>
      <c r="W63" t="n">
        <v>16.2</v>
      </c>
      <c r="X63" t="n">
        <v>43</v>
      </c>
      <c r="Y63" t="n">
        <v>12.9</v>
      </c>
      <c r="Z63" t="n">
        <v>25</v>
      </c>
      <c r="AA63" t="n">
        <v>42.2</v>
      </c>
      <c r="AB63" t="n">
        <v>65</v>
      </c>
      <c r="AC63" t="n">
        <v>20.6</v>
      </c>
      <c r="AD63" t="n">
        <v>119</v>
      </c>
      <c r="AE63" t="n">
        <v>73.09999999999999</v>
      </c>
      <c r="AF63" t="n">
        <v>32</v>
      </c>
      <c r="AG63" t="n">
        <v>1</v>
      </c>
      <c r="AH63" t="n">
        <v>2</v>
      </c>
      <c r="AI63" t="n">
        <v>10.6</v>
      </c>
      <c r="AJ63" t="n">
        <v>4</v>
      </c>
      <c r="AK63" t="n">
        <v>55</v>
      </c>
      <c r="AL63" t="n">
        <v>4.63</v>
      </c>
      <c r="AM63" t="n">
        <v>22</v>
      </c>
      <c r="AN63" t="inlineStr">
        <is>
          <t>71-126</t>
        </is>
      </c>
      <c r="AO63" t="n">
        <v>774</v>
      </c>
      <c r="AP63" t="n">
        <v>23</v>
      </c>
      <c r="AQ63" t="n">
        <v>6.1</v>
      </c>
      <c r="AR63" t="n">
        <v>32</v>
      </c>
      <c r="AS63" t="n">
        <v>10.9</v>
      </c>
      <c r="AT63" t="n">
        <v>50</v>
      </c>
      <c r="AU63" t="inlineStr">
        <is>
          <t>4-12</t>
        </is>
      </c>
      <c r="AV63" t="n">
        <v>8.800000000000001</v>
      </c>
      <c r="AW63" t="n">
        <v>56</v>
      </c>
      <c r="AX63" t="n">
        <v>7.4</v>
      </c>
      <c r="AY63" t="n">
        <v>37</v>
      </c>
      <c r="AZ63" t="inlineStr">
        <is>
          <t>158-504</t>
        </is>
      </c>
      <c r="BA63" t="n">
        <v>3.2</v>
      </c>
      <c r="BB63" t="n">
        <v>30</v>
      </c>
      <c r="BC63" t="n">
        <v>10.8</v>
      </c>
      <c r="BD63" t="n">
        <v>42</v>
      </c>
      <c r="BE63" t="n">
        <v>20.9</v>
      </c>
      <c r="BF63" t="n">
        <v>42</v>
      </c>
      <c r="BG63" t="n">
        <v>32.3</v>
      </c>
      <c r="BH63" t="n">
        <v>32</v>
      </c>
      <c r="BI63" t="n">
        <v>35.6</v>
      </c>
      <c r="BJ63" t="n">
        <v>124</v>
      </c>
      <c r="BK63" t="n">
        <v>50</v>
      </c>
      <c r="BL63" t="n">
        <v>37</v>
      </c>
      <c r="BM63" t="n">
        <v>19</v>
      </c>
      <c r="BN63" t="n">
        <v>1</v>
      </c>
      <c r="BO63" t="n">
        <v>36.8</v>
      </c>
      <c r="BP63" t="n">
        <v>5.76</v>
      </c>
      <c r="BQ63" t="n">
        <v>8.5</v>
      </c>
      <c r="BR63" t="n">
        <v>4.4</v>
      </c>
      <c r="BS63" t="n">
        <v>10.5</v>
      </c>
      <c r="BT63" t="n">
        <v>43.1</v>
      </c>
      <c r="BU63" t="n">
        <v>11.5</v>
      </c>
      <c r="BV63" t="n">
        <v>5.01</v>
      </c>
      <c r="BW63" t="n">
        <v>6.4</v>
      </c>
      <c r="BX63" t="n">
        <v>3.7</v>
      </c>
      <c r="BY63" t="n">
        <v>10.4</v>
      </c>
      <c r="BZ63" t="n">
        <v>36.5</v>
      </c>
    </row>
    <row r="64">
      <c r="A64" s="52" t="inlineStr">
        <is>
          <t>New Mexico State</t>
        </is>
      </c>
      <c r="B64" t="n">
        <v>5</v>
      </c>
      <c r="C64" t="n">
        <v>27.8</v>
      </c>
      <c r="D64" t="n">
        <v>77</v>
      </c>
      <c r="E64" t="n">
        <v>64.2</v>
      </c>
      <c r="F64" t="n">
        <v>6.17</v>
      </c>
      <c r="G64" t="n">
        <v>64</v>
      </c>
      <c r="H64" t="inlineStr">
        <is>
          <t>98-167</t>
        </is>
      </c>
      <c r="I64" t="n">
        <v>1248</v>
      </c>
      <c r="J64" t="n">
        <v>45</v>
      </c>
      <c r="K64" t="n">
        <v>7.5</v>
      </c>
      <c r="L64" t="n">
        <v>78</v>
      </c>
      <c r="M64" t="n">
        <v>12.7</v>
      </c>
      <c r="N64" t="n">
        <v>57</v>
      </c>
      <c r="O64" t="inlineStr">
        <is>
          <t>7-6</t>
        </is>
      </c>
      <c r="P64" t="n">
        <v>11</v>
      </c>
      <c r="Q64" t="n">
        <v>67</v>
      </c>
      <c r="R64" t="n">
        <v>3.5</v>
      </c>
      <c r="S64" t="n">
        <v>38</v>
      </c>
      <c r="T64" t="inlineStr">
        <is>
          <t>161-749</t>
        </is>
      </c>
      <c r="U64" t="n">
        <v>4.7</v>
      </c>
      <c r="V64" t="n">
        <v>56</v>
      </c>
      <c r="W64" t="n">
        <v>16.2</v>
      </c>
      <c r="X64" t="n">
        <v>44</v>
      </c>
      <c r="Y64" t="n">
        <v>14.9</v>
      </c>
      <c r="Z64" t="n">
        <v>50</v>
      </c>
      <c r="AA64" t="n">
        <v>43.9</v>
      </c>
      <c r="AB64" t="n">
        <v>53</v>
      </c>
      <c r="AC64" t="n">
        <v>43.6</v>
      </c>
      <c r="AD64" t="n">
        <v>9</v>
      </c>
      <c r="AE64" t="n">
        <v>64.3</v>
      </c>
      <c r="AF64" t="n">
        <v>70</v>
      </c>
      <c r="AG64" t="n">
        <v>8</v>
      </c>
      <c r="AH64" t="n">
        <v>112</v>
      </c>
      <c r="AI64" t="n">
        <v>26.4</v>
      </c>
      <c r="AJ64" t="n">
        <v>98</v>
      </c>
      <c r="AK64" t="n">
        <v>67</v>
      </c>
      <c r="AL64" t="n">
        <v>5.55</v>
      </c>
      <c r="AM64" t="n">
        <v>81</v>
      </c>
      <c r="AN64" t="inlineStr">
        <is>
          <t>106-165</t>
        </is>
      </c>
      <c r="AO64" t="n">
        <v>1213</v>
      </c>
      <c r="AP64" t="n">
        <v>112</v>
      </c>
      <c r="AQ64" t="n">
        <v>7.4</v>
      </c>
      <c r="AR64" t="n">
        <v>90</v>
      </c>
      <c r="AS64" t="n">
        <v>11.4</v>
      </c>
      <c r="AT64" t="n">
        <v>67</v>
      </c>
      <c r="AU64" t="inlineStr">
        <is>
          <t>3-4</t>
        </is>
      </c>
      <c r="AV64" t="n">
        <v>10.7</v>
      </c>
      <c r="AW64" t="n">
        <v>89</v>
      </c>
      <c r="AX64" t="n">
        <v>6.8</v>
      </c>
      <c r="AY64" t="n">
        <v>44</v>
      </c>
      <c r="AZ64" t="inlineStr">
        <is>
          <t>170-650</t>
        </is>
      </c>
      <c r="BA64" t="n">
        <v>3.8</v>
      </c>
      <c r="BB64" t="n">
        <v>55</v>
      </c>
      <c r="BC64" t="n">
        <v>13.9</v>
      </c>
      <c r="BD64" t="n">
        <v>92</v>
      </c>
      <c r="BE64" t="n">
        <v>19.6</v>
      </c>
      <c r="BF64" t="n">
        <v>57</v>
      </c>
      <c r="BG64" t="n">
        <v>41.7</v>
      </c>
      <c r="BH64" t="n">
        <v>103</v>
      </c>
      <c r="BI64" t="n">
        <v>23.8</v>
      </c>
      <c r="BJ64" t="n">
        <v>52</v>
      </c>
      <c r="BK64" t="n">
        <v>72.7</v>
      </c>
      <c r="BL64" t="n">
        <v>113</v>
      </c>
      <c r="BM64" t="n">
        <v>5</v>
      </c>
      <c r="BN64" t="n">
        <v>88</v>
      </c>
      <c r="BO64" t="n">
        <v>22</v>
      </c>
      <c r="BP64" t="n">
        <v>5.65</v>
      </c>
      <c r="BQ64" t="n">
        <v>6.5</v>
      </c>
      <c r="BR64" t="n">
        <v>4.3</v>
      </c>
      <c r="BS64" t="n">
        <v>8.699999999999999</v>
      </c>
      <c r="BT64" t="n">
        <v>41.5</v>
      </c>
      <c r="BU64" t="n">
        <v>29.5</v>
      </c>
      <c r="BV64" t="n">
        <v>5.84</v>
      </c>
      <c r="BW64" t="n">
        <v>7.8</v>
      </c>
      <c r="BX64" t="n">
        <v>4.1</v>
      </c>
      <c r="BY64" t="n">
        <v>11.8</v>
      </c>
      <c r="BZ64" t="n">
        <v>42.4</v>
      </c>
    </row>
    <row r="65">
      <c r="A65" s="52" t="inlineStr">
        <is>
          <t>North Dakota State</t>
        </is>
      </c>
      <c r="B65" t="n">
        <v>5</v>
      </c>
      <c r="C65" t="n">
        <v>33.6</v>
      </c>
      <c r="D65" t="n">
        <v>54</v>
      </c>
      <c r="E65" t="n">
        <v>64.8</v>
      </c>
      <c r="F65" t="n">
        <v>5.83</v>
      </c>
      <c r="G65" t="n">
        <v>83</v>
      </c>
      <c r="H65" t="inlineStr">
        <is>
          <t>79-122</t>
        </is>
      </c>
      <c r="I65" t="n">
        <v>1034</v>
      </c>
      <c r="J65" t="n">
        <v>82</v>
      </c>
      <c r="K65" t="n">
        <v>8.5</v>
      </c>
      <c r="L65" t="n">
        <v>40</v>
      </c>
      <c r="M65" t="n">
        <v>13.1</v>
      </c>
      <c r="N65" t="n">
        <v>46</v>
      </c>
      <c r="O65" t="inlineStr">
        <is>
          <t>7-2</t>
        </is>
      </c>
      <c r="P65" t="n">
        <v>12.4</v>
      </c>
      <c r="Q65" t="n">
        <v>50</v>
      </c>
      <c r="R65" t="n">
        <v>5.4</v>
      </c>
      <c r="S65" t="n">
        <v>80</v>
      </c>
      <c r="T65" t="inlineStr">
        <is>
          <t>203-855</t>
        </is>
      </c>
      <c r="U65" t="n">
        <v>4.2</v>
      </c>
      <c r="V65" t="n">
        <v>90</v>
      </c>
      <c r="W65" t="n">
        <v>13.8</v>
      </c>
      <c r="X65" t="n">
        <v>81</v>
      </c>
      <c r="Y65" t="n">
        <v>19.5</v>
      </c>
      <c r="Z65" t="n">
        <v>103</v>
      </c>
      <c r="AA65" t="n">
        <v>43.1</v>
      </c>
      <c r="AB65" t="n">
        <v>60</v>
      </c>
      <c r="AC65" t="n">
        <v>41</v>
      </c>
      <c r="AD65" t="n">
        <v>14</v>
      </c>
      <c r="AE65" t="n">
        <v>61.1</v>
      </c>
      <c r="AF65" t="n">
        <v>84</v>
      </c>
      <c r="AG65" t="n">
        <v>3</v>
      </c>
      <c r="AH65" t="n">
        <v>28</v>
      </c>
      <c r="AI65" t="n">
        <v>9.800000000000001</v>
      </c>
      <c r="AJ65" t="n">
        <v>2</v>
      </c>
      <c r="AK65" t="n">
        <v>55.6</v>
      </c>
      <c r="AL65" t="n">
        <v>4.25</v>
      </c>
      <c r="AM65" t="n">
        <v>10</v>
      </c>
      <c r="AN65" t="inlineStr">
        <is>
          <t>63-114</t>
        </is>
      </c>
      <c r="AO65" t="n">
        <v>670</v>
      </c>
      <c r="AP65" t="n">
        <v>11</v>
      </c>
      <c r="AQ65" t="n">
        <v>5.9</v>
      </c>
      <c r="AR65" t="n">
        <v>20</v>
      </c>
      <c r="AS65" t="n">
        <v>10.6</v>
      </c>
      <c r="AT65" t="n">
        <v>37</v>
      </c>
      <c r="AU65" t="inlineStr">
        <is>
          <t>3-8</t>
        </is>
      </c>
      <c r="AV65" t="n">
        <v>12.2</v>
      </c>
      <c r="AW65" t="n">
        <v>116</v>
      </c>
      <c r="AX65" t="n">
        <v>7.3</v>
      </c>
      <c r="AY65" t="n">
        <v>39</v>
      </c>
      <c r="AZ65" t="inlineStr">
        <is>
          <t>169-511</t>
        </is>
      </c>
      <c r="BA65" t="n">
        <v>3</v>
      </c>
      <c r="BB65" t="n">
        <v>25</v>
      </c>
      <c r="BC65" t="n">
        <v>7.7</v>
      </c>
      <c r="BD65" t="n">
        <v>15</v>
      </c>
      <c r="BE65" t="n">
        <v>15.5</v>
      </c>
      <c r="BF65" t="n">
        <v>105</v>
      </c>
      <c r="BG65" t="n">
        <v>34.9</v>
      </c>
      <c r="BH65" t="n">
        <v>50</v>
      </c>
      <c r="BI65" t="n">
        <v>22.2</v>
      </c>
      <c r="BJ65" t="n">
        <v>41</v>
      </c>
      <c r="BK65" t="n">
        <v>40</v>
      </c>
      <c r="BL65" t="n">
        <v>16</v>
      </c>
      <c r="BM65" t="n">
        <v>11</v>
      </c>
      <c r="BN65" t="n">
        <v>7</v>
      </c>
      <c r="BO65" t="n">
        <v>32.5</v>
      </c>
      <c r="BP65" t="n">
        <v>5.92</v>
      </c>
      <c r="BQ65" t="n">
        <v>8.199999999999999</v>
      </c>
      <c r="BR65" t="n">
        <v>4.5</v>
      </c>
      <c r="BS65" t="n">
        <v>15</v>
      </c>
      <c r="BT65" t="n">
        <v>41.2</v>
      </c>
      <c r="BU65" t="n">
        <v>12.2</v>
      </c>
      <c r="BV65" t="n">
        <v>4.53</v>
      </c>
      <c r="BW65" t="n">
        <v>6</v>
      </c>
      <c r="BX65" t="n">
        <v>3.4</v>
      </c>
      <c r="BY65" t="n">
        <v>11.1</v>
      </c>
      <c r="BZ65" t="n">
        <v>35.3</v>
      </c>
    </row>
    <row r="66">
      <c r="A66" s="52" t="inlineStr">
        <is>
          <t>North Texas</t>
        </is>
      </c>
      <c r="B66" t="n">
        <v>5</v>
      </c>
      <c r="C66" t="n">
        <v>40.6</v>
      </c>
      <c r="D66" t="n">
        <v>18</v>
      </c>
      <c r="E66" t="n">
        <v>73.59999999999999</v>
      </c>
      <c r="F66" t="n">
        <v>7.02</v>
      </c>
      <c r="G66" t="n">
        <v>14</v>
      </c>
      <c r="H66" t="inlineStr">
        <is>
          <t>132-182</t>
        </is>
      </c>
      <c r="I66" t="n">
        <v>1716</v>
      </c>
      <c r="J66" t="n">
        <v>4</v>
      </c>
      <c r="K66" t="n">
        <v>9.4</v>
      </c>
      <c r="L66" t="n">
        <v>15</v>
      </c>
      <c r="M66" t="n">
        <v>13</v>
      </c>
      <c r="N66" t="n">
        <v>49</v>
      </c>
      <c r="O66" t="inlineStr">
        <is>
          <t>12-4</t>
        </is>
      </c>
      <c r="P66" t="n">
        <v>15.1</v>
      </c>
      <c r="Q66" t="n">
        <v>23</v>
      </c>
      <c r="R66" t="n">
        <v>1.6</v>
      </c>
      <c r="S66" t="n">
        <v>8</v>
      </c>
      <c r="T66" t="inlineStr">
        <is>
          <t>189-892</t>
        </is>
      </c>
      <c r="U66" t="n">
        <v>4.7</v>
      </c>
      <c r="V66" t="n">
        <v>57</v>
      </c>
      <c r="W66" t="n">
        <v>14.8</v>
      </c>
      <c r="X66" t="n">
        <v>61</v>
      </c>
      <c r="Y66" t="n">
        <v>18</v>
      </c>
      <c r="Z66" t="n">
        <v>89</v>
      </c>
      <c r="AA66" t="n">
        <v>51.4</v>
      </c>
      <c r="AB66" t="n">
        <v>15</v>
      </c>
      <c r="AC66" t="n">
        <v>50</v>
      </c>
      <c r="AD66" t="n">
        <v>6</v>
      </c>
      <c r="AE66" t="n">
        <v>77.8</v>
      </c>
      <c r="AF66" t="n">
        <v>15</v>
      </c>
      <c r="AG66" t="n">
        <v>7</v>
      </c>
      <c r="AH66" t="n">
        <v>94</v>
      </c>
      <c r="AI66" t="n">
        <v>33</v>
      </c>
      <c r="AJ66" t="n">
        <v>126</v>
      </c>
      <c r="AK66" t="n">
        <v>65.2</v>
      </c>
      <c r="AL66" t="n">
        <v>5.71</v>
      </c>
      <c r="AM66" t="n">
        <v>93</v>
      </c>
      <c r="AN66" t="inlineStr">
        <is>
          <t>87-139</t>
        </is>
      </c>
      <c r="AO66" t="n">
        <v>1054</v>
      </c>
      <c r="AP66" t="n">
        <v>83</v>
      </c>
      <c r="AQ66" t="n">
        <v>7.6</v>
      </c>
      <c r="AR66" t="n">
        <v>98</v>
      </c>
      <c r="AS66" t="n">
        <v>12.1</v>
      </c>
      <c r="AT66" t="n">
        <v>95</v>
      </c>
      <c r="AU66" t="inlineStr">
        <is>
          <t>12-3</t>
        </is>
      </c>
      <c r="AV66" t="n">
        <v>11</v>
      </c>
      <c r="AW66" t="n">
        <v>95</v>
      </c>
      <c r="AX66" t="n">
        <v>4.1</v>
      </c>
      <c r="AY66" t="n">
        <v>104</v>
      </c>
      <c r="AZ66" t="inlineStr">
        <is>
          <t>191-800</t>
        </is>
      </c>
      <c r="BA66" t="n">
        <v>4.2</v>
      </c>
      <c r="BB66" t="n">
        <v>85</v>
      </c>
      <c r="BC66" t="n">
        <v>12.7</v>
      </c>
      <c r="BD66" t="n">
        <v>72</v>
      </c>
      <c r="BE66" t="n">
        <v>17.7</v>
      </c>
      <c r="BF66" t="n">
        <v>83</v>
      </c>
      <c r="BG66" t="n">
        <v>35.3</v>
      </c>
      <c r="BH66" t="n">
        <v>54</v>
      </c>
      <c r="BI66" t="n">
        <v>30.3</v>
      </c>
      <c r="BJ66" t="n">
        <v>95</v>
      </c>
      <c r="BK66" t="n">
        <v>70</v>
      </c>
      <c r="BL66" t="n">
        <v>103</v>
      </c>
      <c r="BM66" t="n">
        <v>7</v>
      </c>
      <c r="BN66" t="n">
        <v>51</v>
      </c>
      <c r="BO66" t="n">
        <v>35</v>
      </c>
      <c r="BP66" t="n">
        <v>6.41</v>
      </c>
      <c r="BQ66" t="n">
        <v>8.6</v>
      </c>
      <c r="BR66" t="n">
        <v>4.3</v>
      </c>
      <c r="BS66" t="n">
        <v>14.2</v>
      </c>
      <c r="BT66" t="n">
        <v>50</v>
      </c>
      <c r="BU66" t="n">
        <v>37.8</v>
      </c>
      <c r="BV66" t="n">
        <v>6.12</v>
      </c>
      <c r="BW66" t="n">
        <v>8</v>
      </c>
      <c r="BX66" t="n">
        <v>4.6</v>
      </c>
      <c r="BY66" t="n">
        <v>12</v>
      </c>
      <c r="BZ66" t="n">
        <v>39.6</v>
      </c>
    </row>
    <row r="67">
      <c r="A67" s="52" t="inlineStr">
        <is>
          <t>Notre Dame</t>
        </is>
      </c>
      <c r="B67" t="n">
        <v>5</v>
      </c>
      <c r="C67" t="n">
        <v>41.2</v>
      </c>
      <c r="D67" t="n">
        <v>15</v>
      </c>
      <c r="E67" t="n">
        <v>64.8</v>
      </c>
      <c r="F67" t="n">
        <v>6.61</v>
      </c>
      <c r="G67" t="n">
        <v>41</v>
      </c>
      <c r="H67" t="inlineStr">
        <is>
          <t>99-142</t>
        </is>
      </c>
      <c r="I67" t="n">
        <v>1334</v>
      </c>
      <c r="J67" t="n">
        <v>31</v>
      </c>
      <c r="K67" t="n">
        <v>9.4</v>
      </c>
      <c r="L67" t="n">
        <v>16</v>
      </c>
      <c r="M67" t="n">
        <v>13.5</v>
      </c>
      <c r="N67" t="n">
        <v>33</v>
      </c>
      <c r="O67" t="inlineStr">
        <is>
          <t>14-1</t>
        </is>
      </c>
      <c r="P67" t="n">
        <v>16.1</v>
      </c>
      <c r="Q67" t="n">
        <v>11</v>
      </c>
      <c r="R67" t="n">
        <v>0.7</v>
      </c>
      <c r="S67" t="n">
        <v>3</v>
      </c>
      <c r="T67" t="inlineStr">
        <is>
          <t>184-808</t>
        </is>
      </c>
      <c r="U67" t="n">
        <v>4.4</v>
      </c>
      <c r="V67" t="n">
        <v>77</v>
      </c>
      <c r="W67" t="n">
        <v>9.4</v>
      </c>
      <c r="X67" t="n">
        <v>127</v>
      </c>
      <c r="Y67" t="n">
        <v>13.3</v>
      </c>
      <c r="Z67" t="n">
        <v>27</v>
      </c>
      <c r="AA67" t="n">
        <v>40.4</v>
      </c>
      <c r="AB67" t="n">
        <v>77</v>
      </c>
      <c r="AC67" t="n">
        <v>14.3</v>
      </c>
      <c r="AD67" t="n">
        <v>135</v>
      </c>
      <c r="AE67" t="n">
        <v>70.8</v>
      </c>
      <c r="AF67" t="n">
        <v>39</v>
      </c>
      <c r="AG67" t="n">
        <v>1</v>
      </c>
      <c r="AH67" t="n">
        <v>3</v>
      </c>
      <c r="AI67" t="n">
        <v>11.8</v>
      </c>
      <c r="AJ67" t="n">
        <v>7</v>
      </c>
      <c r="AK67" t="n">
        <v>53.4</v>
      </c>
      <c r="AL67" t="n">
        <v>4.05</v>
      </c>
      <c r="AM67" t="n">
        <v>5</v>
      </c>
      <c r="AN67" t="inlineStr">
        <is>
          <t>78-126</t>
        </is>
      </c>
      <c r="AO67" t="n">
        <v>790</v>
      </c>
      <c r="AP67" t="n">
        <v>27</v>
      </c>
      <c r="AQ67" t="n">
        <v>6.3</v>
      </c>
      <c r="AR67" t="n">
        <v>40</v>
      </c>
      <c r="AS67" t="n">
        <v>10.1</v>
      </c>
      <c r="AT67" t="n">
        <v>21</v>
      </c>
      <c r="AU67" t="inlineStr">
        <is>
          <t>5-5</t>
        </is>
      </c>
      <c r="AV67" t="n">
        <v>5.8</v>
      </c>
      <c r="AW67" t="n">
        <v>12</v>
      </c>
      <c r="AX67" t="n">
        <v>8.699999999999999</v>
      </c>
      <c r="AY67" t="n">
        <v>17</v>
      </c>
      <c r="AZ67" t="inlineStr">
        <is>
          <t>146-292</t>
        </is>
      </c>
      <c r="BA67" t="n">
        <v>2</v>
      </c>
      <c r="BB67" t="n">
        <v>4</v>
      </c>
      <c r="BC67" t="n">
        <v>4.7</v>
      </c>
      <c r="BD67" t="n">
        <v>3</v>
      </c>
      <c r="BE67" t="n">
        <v>23.3</v>
      </c>
      <c r="BF67" t="n">
        <v>21</v>
      </c>
      <c r="BG67" t="n">
        <v>37.5</v>
      </c>
      <c r="BH67" t="n">
        <v>71</v>
      </c>
      <c r="BI67" t="n">
        <v>28.6</v>
      </c>
      <c r="BJ67" t="n">
        <v>88</v>
      </c>
      <c r="BK67" t="n">
        <v>50</v>
      </c>
      <c r="BL67" t="n">
        <v>38</v>
      </c>
      <c r="BM67" t="n">
        <v>11</v>
      </c>
      <c r="BN67" t="n">
        <v>8</v>
      </c>
      <c r="BO67" t="n">
        <v>41.2</v>
      </c>
      <c r="BP67" t="n">
        <v>6.61</v>
      </c>
      <c r="BQ67" t="n">
        <v>9.4</v>
      </c>
      <c r="BR67" t="n">
        <v>4.4</v>
      </c>
      <c r="BS67" t="n">
        <v>16.1</v>
      </c>
      <c r="BT67" t="n">
        <v>40.4</v>
      </c>
      <c r="BU67" t="n">
        <v>11.8</v>
      </c>
      <c r="BV67" t="n">
        <v>4.05</v>
      </c>
      <c r="BW67" t="n">
        <v>6.3</v>
      </c>
      <c r="BX67" t="n">
        <v>2</v>
      </c>
      <c r="BY67" t="n">
        <v>5.8</v>
      </c>
      <c r="BZ67" t="n">
        <v>37.5</v>
      </c>
    </row>
    <row r="68">
      <c r="A68" s="52" t="inlineStr">
        <is>
          <t>Ohio</t>
        </is>
      </c>
      <c r="B68" t="n">
        <v>5</v>
      </c>
      <c r="C68" t="n">
        <v>26.8</v>
      </c>
      <c r="D68" t="n">
        <v>86</v>
      </c>
      <c r="E68" t="n">
        <v>62.8</v>
      </c>
      <c r="F68" t="n">
        <v>5.5</v>
      </c>
      <c r="G68" t="n">
        <v>103</v>
      </c>
      <c r="H68" t="inlineStr">
        <is>
          <t>70-118</t>
        </is>
      </c>
      <c r="I68" t="n">
        <v>781</v>
      </c>
      <c r="J68" t="n">
        <v>125</v>
      </c>
      <c r="K68" t="n">
        <v>6.6</v>
      </c>
      <c r="L68" t="n">
        <v>111</v>
      </c>
      <c r="M68" t="n">
        <v>11.2</v>
      </c>
      <c r="N68" t="n">
        <v>97</v>
      </c>
      <c r="O68" t="inlineStr">
        <is>
          <t>7-3</t>
        </is>
      </c>
      <c r="P68" t="n">
        <v>9.5</v>
      </c>
      <c r="Q68" t="n">
        <v>87</v>
      </c>
      <c r="R68" t="n">
        <v>6.3</v>
      </c>
      <c r="S68" t="n">
        <v>100</v>
      </c>
      <c r="T68" t="inlineStr">
        <is>
          <t>197-939</t>
        </is>
      </c>
      <c r="U68" t="n">
        <v>4.8</v>
      </c>
      <c r="V68" t="n">
        <v>52</v>
      </c>
      <c r="W68" t="n">
        <v>15.4</v>
      </c>
      <c r="X68" t="n">
        <v>54</v>
      </c>
      <c r="Y68" t="n">
        <v>11.7</v>
      </c>
      <c r="Z68" t="n">
        <v>11</v>
      </c>
      <c r="AA68" t="n">
        <v>49.3</v>
      </c>
      <c r="AB68" t="n">
        <v>25</v>
      </c>
      <c r="AC68" t="n">
        <v>37.1</v>
      </c>
      <c r="AD68" t="n">
        <v>25</v>
      </c>
      <c r="AE68" t="n">
        <v>71.40000000000001</v>
      </c>
      <c r="AF68" t="n">
        <v>35</v>
      </c>
      <c r="AG68" t="n">
        <v>6</v>
      </c>
      <c r="AH68" t="n">
        <v>77</v>
      </c>
      <c r="AI68" t="n">
        <v>26.8</v>
      </c>
      <c r="AJ68" t="n">
        <v>102</v>
      </c>
      <c r="AK68" t="n">
        <v>63.6</v>
      </c>
      <c r="AL68" t="n">
        <v>5.72</v>
      </c>
      <c r="AM68" t="n">
        <v>95</v>
      </c>
      <c r="AN68" t="inlineStr">
        <is>
          <t>83-132</t>
        </is>
      </c>
      <c r="AO68" t="n">
        <v>1095</v>
      </c>
      <c r="AP68" t="n">
        <v>95</v>
      </c>
      <c r="AQ68" t="n">
        <v>8.300000000000001</v>
      </c>
      <c r="AR68" t="n">
        <v>123</v>
      </c>
      <c r="AS68" t="n">
        <v>13.2</v>
      </c>
      <c r="AT68" t="n">
        <v>126</v>
      </c>
      <c r="AU68" t="inlineStr">
        <is>
          <t>6-2</t>
        </is>
      </c>
      <c r="AV68" t="n">
        <v>9.4</v>
      </c>
      <c r="AW68" t="n">
        <v>71</v>
      </c>
      <c r="AX68" t="n">
        <v>4.3</v>
      </c>
      <c r="AY68" t="n">
        <v>101</v>
      </c>
      <c r="AZ68" t="inlineStr">
        <is>
          <t>188-723</t>
        </is>
      </c>
      <c r="BA68" t="n">
        <v>3.8</v>
      </c>
      <c r="BB68" t="n">
        <v>56</v>
      </c>
      <c r="BC68" t="n">
        <v>11.1</v>
      </c>
      <c r="BD68" t="n">
        <v>51</v>
      </c>
      <c r="BE68" t="n">
        <v>18.9</v>
      </c>
      <c r="BF68" t="n">
        <v>68</v>
      </c>
      <c r="BG68" t="n">
        <v>45.6</v>
      </c>
      <c r="BH68" t="n">
        <v>122</v>
      </c>
      <c r="BI68" t="n">
        <v>37.5</v>
      </c>
      <c r="BJ68" t="n">
        <v>129</v>
      </c>
      <c r="BK68" t="n">
        <v>55.6</v>
      </c>
      <c r="BL68" t="n">
        <v>63</v>
      </c>
      <c r="BM68" t="n">
        <v>3</v>
      </c>
      <c r="BN68" t="n">
        <v>125</v>
      </c>
      <c r="BO68" t="n">
        <v>24.8</v>
      </c>
      <c r="BP68" t="n">
        <v>4.96</v>
      </c>
      <c r="BQ68" t="n">
        <v>5.8</v>
      </c>
      <c r="BR68" t="n">
        <v>4.3</v>
      </c>
      <c r="BS68" t="n">
        <v>5.7</v>
      </c>
      <c r="BT68" t="n">
        <v>49.1</v>
      </c>
      <c r="BU68" t="n">
        <v>31.8</v>
      </c>
      <c r="BV68" t="n">
        <v>6.05</v>
      </c>
      <c r="BW68" t="n">
        <v>8.6</v>
      </c>
      <c r="BX68" t="n">
        <v>4.3</v>
      </c>
      <c r="BY68" t="n">
        <v>10.2</v>
      </c>
      <c r="BZ68" t="n">
        <v>51.7</v>
      </c>
    </row>
    <row r="69">
      <c r="A69" s="52" t="inlineStr">
        <is>
          <t>Ohio State</t>
        </is>
      </c>
      <c r="B69" t="n">
        <v>5</v>
      </c>
      <c r="C69" t="n">
        <v>42.2</v>
      </c>
      <c r="D69" t="n">
        <v>14</v>
      </c>
      <c r="E69" t="n">
        <v>68.40000000000001</v>
      </c>
      <c r="F69" t="n">
        <v>7.52</v>
      </c>
      <c r="G69" t="n">
        <v>6</v>
      </c>
      <c r="H69" t="inlineStr">
        <is>
          <t>117-160</t>
        </is>
      </c>
      <c r="I69" t="n">
        <v>1785</v>
      </c>
      <c r="J69" t="n">
        <v>3</v>
      </c>
      <c r="K69" t="n">
        <v>11.2</v>
      </c>
      <c r="L69" t="n">
        <v>1</v>
      </c>
      <c r="M69" t="n">
        <v>15.3</v>
      </c>
      <c r="N69" t="n">
        <v>6</v>
      </c>
      <c r="O69" t="inlineStr">
        <is>
          <t>16-4</t>
        </is>
      </c>
      <c r="P69" t="n">
        <v>15.5</v>
      </c>
      <c r="Q69" t="n">
        <v>19</v>
      </c>
      <c r="R69" t="n">
        <v>4.8</v>
      </c>
      <c r="S69" t="n">
        <v>71</v>
      </c>
      <c r="T69" t="inlineStr">
        <is>
          <t>183-787</t>
        </is>
      </c>
      <c r="U69" t="n">
        <v>4.3</v>
      </c>
      <c r="V69" t="n">
        <v>84</v>
      </c>
      <c r="W69" t="n">
        <v>11.5</v>
      </c>
      <c r="X69" t="n">
        <v>113</v>
      </c>
      <c r="Y69" t="n">
        <v>16.7</v>
      </c>
      <c r="Z69" t="n">
        <v>71</v>
      </c>
      <c r="AA69" t="n">
        <v>46.7</v>
      </c>
      <c r="AB69" t="n">
        <v>35</v>
      </c>
      <c r="AC69" t="n">
        <v>42.4</v>
      </c>
      <c r="AD69" t="n">
        <v>10</v>
      </c>
      <c r="AE69" t="n">
        <v>65.40000000000001</v>
      </c>
      <c r="AF69" t="n">
        <v>63</v>
      </c>
      <c r="AG69" t="n">
        <v>4</v>
      </c>
      <c r="AH69" t="n">
        <v>43</v>
      </c>
      <c r="AI69" t="n">
        <v>12.6</v>
      </c>
      <c r="AJ69" t="n">
        <v>9</v>
      </c>
      <c r="AK69" t="n">
        <v>62.4</v>
      </c>
      <c r="AL69" t="n">
        <v>4.28</v>
      </c>
      <c r="AM69" t="n">
        <v>11</v>
      </c>
      <c r="AN69" t="inlineStr">
        <is>
          <t>87-163</t>
        </is>
      </c>
      <c r="AO69" t="n">
        <v>831</v>
      </c>
      <c r="AP69" t="n">
        <v>38</v>
      </c>
      <c r="AQ69" t="n">
        <v>5.1</v>
      </c>
      <c r="AR69" t="n">
        <v>4</v>
      </c>
      <c r="AS69" t="n">
        <v>9.6</v>
      </c>
      <c r="AT69" t="n">
        <v>11</v>
      </c>
      <c r="AU69" t="inlineStr">
        <is>
          <t>2-4</t>
        </is>
      </c>
      <c r="AV69" t="n">
        <v>5.3</v>
      </c>
      <c r="AW69" t="n">
        <v>8</v>
      </c>
      <c r="AX69" t="n">
        <v>4.7</v>
      </c>
      <c r="AY69" t="n">
        <v>88</v>
      </c>
      <c r="AZ69" t="inlineStr">
        <is>
          <t>152-495</t>
        </is>
      </c>
      <c r="BA69" t="n">
        <v>3.3</v>
      </c>
      <c r="BB69" t="n">
        <v>39</v>
      </c>
      <c r="BC69" t="n">
        <v>10.6</v>
      </c>
      <c r="BD69" t="n">
        <v>41</v>
      </c>
      <c r="BE69" t="n">
        <v>19.9</v>
      </c>
      <c r="BF69" t="n">
        <v>54</v>
      </c>
      <c r="BG69" t="n">
        <v>38</v>
      </c>
      <c r="BH69" t="n">
        <v>78</v>
      </c>
      <c r="BI69" t="n">
        <v>21.7</v>
      </c>
      <c r="BJ69" t="n">
        <v>38</v>
      </c>
      <c r="BK69" t="n">
        <v>44.4</v>
      </c>
      <c r="BL69" t="n">
        <v>26</v>
      </c>
      <c r="BM69" t="n">
        <v>8</v>
      </c>
      <c r="BN69" t="n">
        <v>36</v>
      </c>
      <c r="BO69" t="n">
        <v>42.2</v>
      </c>
      <c r="BP69" t="n">
        <v>7.52</v>
      </c>
      <c r="BQ69" t="n">
        <v>11.2</v>
      </c>
      <c r="BR69" t="n">
        <v>4.3</v>
      </c>
      <c r="BS69" t="n">
        <v>15.5</v>
      </c>
      <c r="BT69" t="n">
        <v>46.7</v>
      </c>
      <c r="BU69" t="n">
        <v>12.6</v>
      </c>
      <c r="BV69" t="n">
        <v>4.28</v>
      </c>
      <c r="BW69" t="n">
        <v>5.1</v>
      </c>
      <c r="BX69" t="n">
        <v>3.3</v>
      </c>
      <c r="BY69" t="n">
        <v>5.3</v>
      </c>
      <c r="BZ69" t="n">
        <v>38</v>
      </c>
    </row>
    <row r="70">
      <c r="A70" s="52" t="inlineStr">
        <is>
          <t>Old Dominion</t>
        </is>
      </c>
      <c r="B70" t="n">
        <v>5</v>
      </c>
      <c r="C70" t="n">
        <v>19.8</v>
      </c>
      <c r="D70" t="n">
        <v>116</v>
      </c>
      <c r="E70" t="n">
        <v>58.2</v>
      </c>
      <c r="F70" t="n">
        <v>4.45</v>
      </c>
      <c r="G70" t="n">
        <v>137</v>
      </c>
      <c r="H70" t="inlineStr">
        <is>
          <t>62-120</t>
        </is>
      </c>
      <c r="I70" t="n">
        <v>724</v>
      </c>
      <c r="J70" t="n">
        <v>128</v>
      </c>
      <c r="K70" t="n">
        <v>6</v>
      </c>
      <c r="L70" t="n">
        <v>126</v>
      </c>
      <c r="M70" t="n">
        <v>11.7</v>
      </c>
      <c r="N70" t="n">
        <v>85</v>
      </c>
      <c r="O70" t="inlineStr">
        <is>
          <t>4-3</t>
        </is>
      </c>
      <c r="P70" t="n">
        <v>8.6</v>
      </c>
      <c r="Q70" t="n">
        <v>103</v>
      </c>
      <c r="R70" t="n">
        <v>13.7</v>
      </c>
      <c r="S70" t="n">
        <v>137</v>
      </c>
      <c r="T70" t="inlineStr">
        <is>
          <t>179-538</t>
        </is>
      </c>
      <c r="U70" t="n">
        <v>3</v>
      </c>
      <c r="V70" t="n">
        <v>132</v>
      </c>
      <c r="W70" t="n">
        <v>17.1</v>
      </c>
      <c r="X70" t="n">
        <v>32</v>
      </c>
      <c r="Y70" t="n">
        <v>29.6</v>
      </c>
      <c r="Z70" t="n">
        <v>138</v>
      </c>
      <c r="AA70" t="n">
        <v>32.9</v>
      </c>
      <c r="AB70" t="n">
        <v>117</v>
      </c>
      <c r="AC70" t="n">
        <v>27.9</v>
      </c>
      <c r="AD70" t="n">
        <v>74</v>
      </c>
      <c r="AE70" t="n">
        <v>50</v>
      </c>
      <c r="AF70" t="n">
        <v>116</v>
      </c>
      <c r="AG70" t="n">
        <v>10</v>
      </c>
      <c r="AH70" t="n">
        <v>132</v>
      </c>
      <c r="AI70" t="n">
        <v>32.4</v>
      </c>
      <c r="AJ70" t="n">
        <v>124</v>
      </c>
      <c r="AK70" t="n">
        <v>71.2</v>
      </c>
      <c r="AL70" t="n">
        <v>5.02</v>
      </c>
      <c r="AM70" t="n">
        <v>42</v>
      </c>
      <c r="AN70" t="inlineStr">
        <is>
          <t>95-150</t>
        </is>
      </c>
      <c r="AO70" t="n">
        <v>1049</v>
      </c>
      <c r="AP70" t="n">
        <v>82</v>
      </c>
      <c r="AQ70" t="n">
        <v>7</v>
      </c>
      <c r="AR70" t="n">
        <v>76</v>
      </c>
      <c r="AS70" t="n">
        <v>11</v>
      </c>
      <c r="AT70" t="n">
        <v>52</v>
      </c>
      <c r="AU70" t="inlineStr">
        <is>
          <t>13-2</t>
        </is>
      </c>
      <c r="AV70" t="n">
        <v>8.9</v>
      </c>
      <c r="AW70" t="n">
        <v>58</v>
      </c>
      <c r="AX70" t="n">
        <v>5.1</v>
      </c>
      <c r="AY70" t="n">
        <v>77</v>
      </c>
      <c r="AZ70" t="inlineStr">
        <is>
          <t>210-737</t>
        </is>
      </c>
      <c r="BA70" t="n">
        <v>3.5</v>
      </c>
      <c r="BB70" t="n">
        <v>44</v>
      </c>
      <c r="BC70" t="n">
        <v>9.6</v>
      </c>
      <c r="BD70" t="n">
        <v>27</v>
      </c>
      <c r="BE70" t="n">
        <v>20.7</v>
      </c>
      <c r="BF70" t="n">
        <v>44</v>
      </c>
      <c r="BG70" t="n">
        <v>37</v>
      </c>
      <c r="BH70" t="n">
        <v>69</v>
      </c>
      <c r="BI70" t="n">
        <v>30.6</v>
      </c>
      <c r="BJ70" t="n">
        <v>98</v>
      </c>
      <c r="BK70" t="n">
        <v>47.8</v>
      </c>
      <c r="BL70" t="n">
        <v>34</v>
      </c>
      <c r="BM70" t="n">
        <v>8</v>
      </c>
      <c r="BN70" t="n">
        <v>37</v>
      </c>
      <c r="BO70" t="n">
        <v>17</v>
      </c>
      <c r="BP70" t="n">
        <v>4.14</v>
      </c>
      <c r="BQ70" t="n">
        <v>5.5</v>
      </c>
      <c r="BR70" t="n">
        <v>2.6</v>
      </c>
      <c r="BS70" t="n">
        <v>8.1</v>
      </c>
      <c r="BT70" t="n">
        <v>29.5</v>
      </c>
      <c r="BU70" t="n">
        <v>38</v>
      </c>
      <c r="BV70" t="n">
        <v>5.28</v>
      </c>
      <c r="BW70" t="n">
        <v>7.3</v>
      </c>
      <c r="BX70" t="n">
        <v>3.6</v>
      </c>
      <c r="BY70" t="n">
        <v>9.6</v>
      </c>
      <c r="BZ70" t="n">
        <v>39.4</v>
      </c>
    </row>
    <row r="71">
      <c r="A71" s="52" t="inlineStr">
        <is>
          <t>Oregon State</t>
        </is>
      </c>
      <c r="B71" t="n">
        <v>5</v>
      </c>
      <c r="C71" t="n">
        <v>37</v>
      </c>
      <c r="D71" t="n">
        <v>33</v>
      </c>
      <c r="E71" t="n">
        <v>69.8</v>
      </c>
      <c r="F71" t="n">
        <v>6.76</v>
      </c>
      <c r="G71" t="n">
        <v>29</v>
      </c>
      <c r="H71" t="inlineStr">
        <is>
          <t>144-206</t>
        </is>
      </c>
      <c r="I71" t="n">
        <v>1932</v>
      </c>
      <c r="J71" t="n">
        <v>1</v>
      </c>
      <c r="K71" t="n">
        <v>9.4</v>
      </c>
      <c r="L71" t="n">
        <v>17</v>
      </c>
      <c r="M71" t="n">
        <v>13.4</v>
      </c>
      <c r="N71" t="n">
        <v>34</v>
      </c>
      <c r="O71" t="inlineStr">
        <is>
          <t>17-2</t>
        </is>
      </c>
      <c r="P71" t="n">
        <v>13.2</v>
      </c>
      <c r="Q71" t="n">
        <v>39</v>
      </c>
      <c r="R71" t="n">
        <v>2.8</v>
      </c>
      <c r="S71" t="n">
        <v>23</v>
      </c>
      <c r="T71" t="inlineStr">
        <is>
          <t>126-570</t>
        </is>
      </c>
      <c r="U71" t="n">
        <v>4.5</v>
      </c>
      <c r="V71" t="n">
        <v>73</v>
      </c>
      <c r="W71" t="n">
        <v>11.7</v>
      </c>
      <c r="X71" t="n">
        <v>110</v>
      </c>
      <c r="Y71" t="n">
        <v>10.9</v>
      </c>
      <c r="Z71" t="n">
        <v>7</v>
      </c>
      <c r="AA71" t="n">
        <v>41.1</v>
      </c>
      <c r="AB71" t="n">
        <v>71</v>
      </c>
      <c r="AC71" t="n">
        <v>32.3</v>
      </c>
      <c r="AD71" t="n">
        <v>46</v>
      </c>
      <c r="AE71" t="n">
        <v>75</v>
      </c>
      <c r="AF71" t="n">
        <v>22</v>
      </c>
      <c r="AG71" t="n">
        <v>4</v>
      </c>
      <c r="AH71" t="n">
        <v>44</v>
      </c>
      <c r="AI71" t="n">
        <v>23.6</v>
      </c>
      <c r="AJ71" t="n">
        <v>73</v>
      </c>
      <c r="AK71" t="n">
        <v>69.2</v>
      </c>
      <c r="AL71" t="n">
        <v>5.21</v>
      </c>
      <c r="AM71" t="n">
        <v>60</v>
      </c>
      <c r="AN71" t="inlineStr">
        <is>
          <t>107-160</t>
        </is>
      </c>
      <c r="AO71" t="n">
        <v>1069</v>
      </c>
      <c r="AP71" t="n">
        <v>88</v>
      </c>
      <c r="AQ71" t="n">
        <v>6.7</v>
      </c>
      <c r="AR71" t="n">
        <v>62</v>
      </c>
      <c r="AS71" t="n">
        <v>10</v>
      </c>
      <c r="AT71" t="n">
        <v>17</v>
      </c>
      <c r="AU71" t="inlineStr">
        <is>
          <t>7-4</t>
        </is>
      </c>
      <c r="AV71" t="n">
        <v>6.3</v>
      </c>
      <c r="AW71" t="n">
        <v>18</v>
      </c>
      <c r="AX71" t="n">
        <v>8</v>
      </c>
      <c r="AY71" t="n">
        <v>25</v>
      </c>
      <c r="AZ71" t="inlineStr">
        <is>
          <t>183-758</t>
        </is>
      </c>
      <c r="BA71" t="n">
        <v>4.1</v>
      </c>
      <c r="BB71" t="n">
        <v>75</v>
      </c>
      <c r="BC71" t="n">
        <v>13.4</v>
      </c>
      <c r="BD71" t="n">
        <v>83</v>
      </c>
      <c r="BE71" t="n">
        <v>13.4</v>
      </c>
      <c r="BF71" t="n">
        <v>125</v>
      </c>
      <c r="BG71" t="n">
        <v>42.2</v>
      </c>
      <c r="BH71" t="n">
        <v>105</v>
      </c>
      <c r="BI71" t="n">
        <v>25</v>
      </c>
      <c r="BJ71" t="n">
        <v>62</v>
      </c>
      <c r="BK71" t="n">
        <v>45</v>
      </c>
      <c r="BL71" t="n">
        <v>27</v>
      </c>
      <c r="BM71" t="n">
        <v>7</v>
      </c>
      <c r="BN71" t="n">
        <v>54</v>
      </c>
      <c r="BO71" t="n">
        <v>33.2</v>
      </c>
      <c r="BP71" t="n">
        <v>6.58</v>
      </c>
      <c r="BQ71" t="n">
        <v>9.199999999999999</v>
      </c>
      <c r="BR71" t="n">
        <v>4.5</v>
      </c>
      <c r="BS71" t="n">
        <v>12.5</v>
      </c>
      <c r="BT71" t="n">
        <v>38.6</v>
      </c>
      <c r="BU71" t="n">
        <v>25.2</v>
      </c>
      <c r="BV71" t="n">
        <v>5.33</v>
      </c>
      <c r="BW71" t="n">
        <v>7</v>
      </c>
      <c r="BX71" t="n">
        <v>4.2</v>
      </c>
      <c r="BY71" t="n">
        <v>7.8</v>
      </c>
      <c r="BZ71" t="n">
        <v>46</v>
      </c>
    </row>
    <row r="72">
      <c r="A72" s="52" t="inlineStr">
        <is>
          <t>Penn State</t>
        </is>
      </c>
      <c r="B72" t="n">
        <v>5</v>
      </c>
      <c r="C72" t="n">
        <v>32</v>
      </c>
      <c r="D72" t="n">
        <v>63</v>
      </c>
      <c r="E72" t="n">
        <v>66</v>
      </c>
      <c r="F72" t="n">
        <v>6.06</v>
      </c>
      <c r="G72" t="n">
        <v>69</v>
      </c>
      <c r="H72" t="inlineStr">
        <is>
          <t>93-150</t>
        </is>
      </c>
      <c r="I72" t="n">
        <v>1198</v>
      </c>
      <c r="J72" t="n">
        <v>54</v>
      </c>
      <c r="K72" t="n">
        <v>8</v>
      </c>
      <c r="L72" t="n">
        <v>59</v>
      </c>
      <c r="M72" t="n">
        <v>12.9</v>
      </c>
      <c r="N72" t="n">
        <v>51</v>
      </c>
      <c r="O72" t="inlineStr">
        <is>
          <t>10-3</t>
        </is>
      </c>
      <c r="P72" t="n">
        <v>12.2</v>
      </c>
      <c r="Q72" t="n">
        <v>54</v>
      </c>
      <c r="R72" t="n">
        <v>3.8</v>
      </c>
      <c r="S72" t="n">
        <v>53</v>
      </c>
      <c r="T72" t="inlineStr">
        <is>
          <t>178-782</t>
        </is>
      </c>
      <c r="U72" t="n">
        <v>4.4</v>
      </c>
      <c r="V72" t="n">
        <v>78</v>
      </c>
      <c r="W72" t="n">
        <v>9.199999999999999</v>
      </c>
      <c r="X72" t="n">
        <v>128</v>
      </c>
      <c r="Y72" t="n">
        <v>14.9</v>
      </c>
      <c r="Z72" t="n">
        <v>51</v>
      </c>
      <c r="AA72" t="n">
        <v>40</v>
      </c>
      <c r="AB72" t="n">
        <v>80</v>
      </c>
      <c r="AC72" t="n">
        <v>30.6</v>
      </c>
      <c r="AD72" t="n">
        <v>56</v>
      </c>
      <c r="AE72" t="n">
        <v>63.2</v>
      </c>
      <c r="AF72" t="n">
        <v>75</v>
      </c>
      <c r="AG72" t="n">
        <v>3</v>
      </c>
      <c r="AH72" t="n">
        <v>29</v>
      </c>
      <c r="AI72" t="n">
        <v>16</v>
      </c>
      <c r="AJ72" t="n">
        <v>25</v>
      </c>
      <c r="AK72" t="n">
        <v>60.2</v>
      </c>
      <c r="AL72" t="n">
        <v>4.86</v>
      </c>
      <c r="AM72" t="n">
        <v>36</v>
      </c>
      <c r="AN72" t="inlineStr">
        <is>
          <t>69-126</t>
        </is>
      </c>
      <c r="AO72" t="n">
        <v>597</v>
      </c>
      <c r="AP72" t="n">
        <v>6</v>
      </c>
      <c r="AQ72" t="n">
        <v>4.7</v>
      </c>
      <c r="AR72" t="n">
        <v>1</v>
      </c>
      <c r="AS72" t="n">
        <v>8.699999999999999</v>
      </c>
      <c r="AT72" t="n">
        <v>2</v>
      </c>
      <c r="AU72" t="inlineStr">
        <is>
          <t>2-5</t>
        </is>
      </c>
      <c r="AV72" t="n">
        <v>6.1</v>
      </c>
      <c r="AW72" t="n">
        <v>16</v>
      </c>
      <c r="AX72" t="n">
        <v>4.5</v>
      </c>
      <c r="AY72" t="n">
        <v>97</v>
      </c>
      <c r="AZ72" t="inlineStr">
        <is>
          <t>180-866</t>
        </is>
      </c>
      <c r="BA72" t="n">
        <v>4.8</v>
      </c>
      <c r="BB72" t="n">
        <v>118</v>
      </c>
      <c r="BC72" t="n">
        <v>14.2</v>
      </c>
      <c r="BD72" t="n">
        <v>99</v>
      </c>
      <c r="BE72" t="n">
        <v>21.3</v>
      </c>
      <c r="BF72" t="n">
        <v>34</v>
      </c>
      <c r="BG72" t="n">
        <v>23.4</v>
      </c>
      <c r="BH72" t="n">
        <v>4</v>
      </c>
      <c r="BI72" t="n">
        <v>25.6</v>
      </c>
      <c r="BJ72" t="n">
        <v>67</v>
      </c>
      <c r="BK72" t="n">
        <v>50</v>
      </c>
      <c r="BL72" t="n">
        <v>41</v>
      </c>
      <c r="BM72" t="n">
        <v>9</v>
      </c>
      <c r="BN72" t="n">
        <v>18</v>
      </c>
      <c r="BO72" t="n">
        <v>32</v>
      </c>
      <c r="BP72" t="n">
        <v>6.06</v>
      </c>
      <c r="BQ72" t="n">
        <v>8</v>
      </c>
      <c r="BR72" t="n">
        <v>4.4</v>
      </c>
      <c r="BS72" t="n">
        <v>12.2</v>
      </c>
      <c r="BT72" t="n">
        <v>40</v>
      </c>
      <c r="BU72" t="n">
        <v>16</v>
      </c>
      <c r="BV72" t="n">
        <v>4.86</v>
      </c>
      <c r="BW72" t="n">
        <v>4.7</v>
      </c>
      <c r="BX72" t="n">
        <v>4.8</v>
      </c>
      <c r="BY72" t="n">
        <v>6.1</v>
      </c>
      <c r="BZ72" t="n">
        <v>23.4</v>
      </c>
    </row>
    <row r="73">
      <c r="A73" s="52" t="inlineStr">
        <is>
          <t>Pittsburgh</t>
        </is>
      </c>
      <c r="B73" t="n">
        <v>5</v>
      </c>
      <c r="C73" t="n">
        <v>38.4</v>
      </c>
      <c r="D73" t="n">
        <v>24</v>
      </c>
      <c r="E73" t="n">
        <v>69.59999999999999</v>
      </c>
      <c r="F73" t="n">
        <v>6.87</v>
      </c>
      <c r="G73" t="n">
        <v>22</v>
      </c>
      <c r="H73" t="inlineStr">
        <is>
          <t>119-179</t>
        </is>
      </c>
      <c r="I73" t="n">
        <v>1547</v>
      </c>
      <c r="J73" t="n">
        <v>8</v>
      </c>
      <c r="K73" t="n">
        <v>8.6</v>
      </c>
      <c r="L73" t="n">
        <v>38</v>
      </c>
      <c r="M73" t="n">
        <v>13</v>
      </c>
      <c r="N73" t="n">
        <v>50</v>
      </c>
      <c r="O73" t="inlineStr">
        <is>
          <t>17-1</t>
        </is>
      </c>
      <c r="P73" t="n">
        <v>12.5</v>
      </c>
      <c r="Q73" t="n">
        <v>48</v>
      </c>
      <c r="R73" t="n">
        <v>2.7</v>
      </c>
      <c r="S73" t="n">
        <v>20</v>
      </c>
      <c r="T73" t="inlineStr">
        <is>
          <t>172-810</t>
        </is>
      </c>
      <c r="U73" t="n">
        <v>4.7</v>
      </c>
      <c r="V73" t="n">
        <v>58</v>
      </c>
      <c r="W73" t="n">
        <v>17.1</v>
      </c>
      <c r="X73" t="n">
        <v>33</v>
      </c>
      <c r="Y73" t="n">
        <v>18.9</v>
      </c>
      <c r="Z73" t="n">
        <v>98</v>
      </c>
      <c r="AA73" t="n">
        <v>46.2</v>
      </c>
      <c r="AB73" t="n">
        <v>37</v>
      </c>
      <c r="AC73" t="n">
        <v>31.6</v>
      </c>
      <c r="AD73" t="n">
        <v>49</v>
      </c>
      <c r="AE73" t="n">
        <v>57.1</v>
      </c>
      <c r="AF73" t="n">
        <v>93</v>
      </c>
      <c r="AG73" t="n">
        <v>2</v>
      </c>
      <c r="AH73" t="n">
        <v>13</v>
      </c>
      <c r="AI73" t="n">
        <v>13.4</v>
      </c>
      <c r="AJ73" t="n">
        <v>13</v>
      </c>
      <c r="AK73" t="n">
        <v>60.4</v>
      </c>
      <c r="AL73" t="n">
        <v>4.89</v>
      </c>
      <c r="AM73" t="n">
        <v>41</v>
      </c>
      <c r="AN73" t="inlineStr">
        <is>
          <t>104-170</t>
        </is>
      </c>
      <c r="AO73" t="n">
        <v>1191</v>
      </c>
      <c r="AP73" t="n">
        <v>109</v>
      </c>
      <c r="AQ73" t="n">
        <v>7</v>
      </c>
      <c r="AR73" t="n">
        <v>77</v>
      </c>
      <c r="AS73" t="n">
        <v>11.5</v>
      </c>
      <c r="AT73" t="n">
        <v>77</v>
      </c>
      <c r="AU73" t="inlineStr">
        <is>
          <t>5-5</t>
        </is>
      </c>
      <c r="AV73" t="n">
        <v>10.7</v>
      </c>
      <c r="AW73" t="n">
        <v>90</v>
      </c>
      <c r="AX73" t="n">
        <v>4.5</v>
      </c>
      <c r="AY73" t="n">
        <v>98</v>
      </c>
      <c r="AZ73" t="inlineStr">
        <is>
          <t>137-286</t>
        </is>
      </c>
      <c r="BA73" t="n">
        <v>2.1</v>
      </c>
      <c r="BB73" t="n">
        <v>6</v>
      </c>
      <c r="BC73" t="n">
        <v>11.3</v>
      </c>
      <c r="BD73" t="n">
        <v>55</v>
      </c>
      <c r="BE73" t="n">
        <v>28.2</v>
      </c>
      <c r="BF73" t="n">
        <v>5</v>
      </c>
      <c r="BG73" t="n">
        <v>29</v>
      </c>
      <c r="BH73" t="n">
        <v>20</v>
      </c>
      <c r="BI73" t="n">
        <v>24</v>
      </c>
      <c r="BJ73" t="n">
        <v>54</v>
      </c>
      <c r="BK73" t="n">
        <v>40</v>
      </c>
      <c r="BL73" t="n">
        <v>19</v>
      </c>
      <c r="BM73" t="n">
        <v>7</v>
      </c>
      <c r="BN73" t="n">
        <v>55</v>
      </c>
      <c r="BO73" t="n">
        <v>33.2</v>
      </c>
      <c r="BP73" t="n">
        <v>6.11</v>
      </c>
      <c r="BQ73" t="n">
        <v>7.9</v>
      </c>
      <c r="BR73" t="n">
        <v>4.4</v>
      </c>
      <c r="BS73" t="n">
        <v>9.800000000000001</v>
      </c>
      <c r="BT73" t="n">
        <v>41.2</v>
      </c>
      <c r="BU73" t="n">
        <v>16.8</v>
      </c>
      <c r="BV73" t="n">
        <v>5.36</v>
      </c>
      <c r="BW73" t="n">
        <v>7.6</v>
      </c>
      <c r="BX73" t="n">
        <v>2.3</v>
      </c>
      <c r="BY73" t="n">
        <v>12.1</v>
      </c>
      <c r="BZ73" t="n">
        <v>32.1</v>
      </c>
    </row>
    <row r="74">
      <c r="A74" s="52" t="inlineStr">
        <is>
          <t>Purdue</t>
        </is>
      </c>
      <c r="B74" t="n">
        <v>5</v>
      </c>
      <c r="C74" t="n">
        <v>30.4</v>
      </c>
      <c r="D74" t="n">
        <v>71</v>
      </c>
      <c r="E74" t="n">
        <v>67.8</v>
      </c>
      <c r="F74" t="n">
        <v>5.99</v>
      </c>
      <c r="G74" t="n">
        <v>74</v>
      </c>
      <c r="H74" t="inlineStr">
        <is>
          <t>121-170</t>
        </is>
      </c>
      <c r="I74" t="n">
        <v>1526</v>
      </c>
      <c r="J74" t="n">
        <v>10</v>
      </c>
      <c r="K74" t="n">
        <v>9</v>
      </c>
      <c r="L74" t="n">
        <v>25</v>
      </c>
      <c r="M74" t="n">
        <v>12.6</v>
      </c>
      <c r="N74" t="n">
        <v>58</v>
      </c>
      <c r="O74" t="inlineStr">
        <is>
          <t>9-1</t>
        </is>
      </c>
      <c r="P74" t="n">
        <v>10.4</v>
      </c>
      <c r="Q74" t="n">
        <v>73</v>
      </c>
      <c r="R74" t="n">
        <v>6.6</v>
      </c>
      <c r="S74" t="n">
        <v>102</v>
      </c>
      <c r="T74" t="inlineStr">
        <is>
          <t>172-496</t>
        </is>
      </c>
      <c r="U74" t="n">
        <v>2.9</v>
      </c>
      <c r="V74" t="n">
        <v>135</v>
      </c>
      <c r="W74" t="n">
        <v>8.300000000000001</v>
      </c>
      <c r="X74" t="n">
        <v>131</v>
      </c>
      <c r="Y74" t="n">
        <v>17.2</v>
      </c>
      <c r="Z74" t="n">
        <v>77</v>
      </c>
      <c r="AA74" t="n">
        <v>46</v>
      </c>
      <c r="AB74" t="n">
        <v>40</v>
      </c>
      <c r="AC74" t="n">
        <v>29.4</v>
      </c>
      <c r="AD74" t="n">
        <v>64</v>
      </c>
      <c r="AE74" t="n">
        <v>54.2</v>
      </c>
      <c r="AF74" t="n">
        <v>101</v>
      </c>
      <c r="AG74" t="n">
        <v>4</v>
      </c>
      <c r="AH74" t="n">
        <v>45</v>
      </c>
      <c r="AI74" t="n">
        <v>35</v>
      </c>
      <c r="AJ74" t="n">
        <v>130</v>
      </c>
      <c r="AK74" t="n">
        <v>62.8</v>
      </c>
      <c r="AL74" t="n">
        <v>6.78</v>
      </c>
      <c r="AM74" t="n">
        <v>129</v>
      </c>
      <c r="AN74" t="inlineStr">
        <is>
          <t>84-145</t>
        </is>
      </c>
      <c r="AO74" t="n">
        <v>1211</v>
      </c>
      <c r="AP74" t="n">
        <v>111</v>
      </c>
      <c r="AQ74" t="n">
        <v>8.4</v>
      </c>
      <c r="AR74" t="n">
        <v>126</v>
      </c>
      <c r="AS74" t="n">
        <v>14.4</v>
      </c>
      <c r="AT74" t="n">
        <v>135</v>
      </c>
      <c r="AU74" t="inlineStr">
        <is>
          <t>11-3</t>
        </is>
      </c>
      <c r="AV74" t="n">
        <v>14.5</v>
      </c>
      <c r="AW74" t="n">
        <v>132</v>
      </c>
      <c r="AX74" t="n">
        <v>4.6</v>
      </c>
      <c r="AY74" t="n">
        <v>91</v>
      </c>
      <c r="AZ74" t="inlineStr">
        <is>
          <t>172-918</t>
        </is>
      </c>
      <c r="BA74" t="n">
        <v>5.3</v>
      </c>
      <c r="BB74" t="n">
        <v>127</v>
      </c>
      <c r="BC74" t="n">
        <v>17.3</v>
      </c>
      <c r="BD74" t="n">
        <v>127</v>
      </c>
      <c r="BE74" t="n">
        <v>13</v>
      </c>
      <c r="BF74" t="n">
        <v>128</v>
      </c>
      <c r="BG74" t="n">
        <v>51.7</v>
      </c>
      <c r="BH74" t="n">
        <v>135</v>
      </c>
      <c r="BI74" t="n">
        <v>44.4</v>
      </c>
      <c r="BJ74" t="n">
        <v>137</v>
      </c>
      <c r="BK74" t="n">
        <v>72.7</v>
      </c>
      <c r="BL74" t="n">
        <v>114</v>
      </c>
      <c r="BM74" t="n">
        <v>3</v>
      </c>
      <c r="BN74" t="n">
        <v>126</v>
      </c>
      <c r="BO74" t="n">
        <v>27</v>
      </c>
      <c r="BP74" t="n">
        <v>5.68</v>
      </c>
      <c r="BQ74" t="n">
        <v>8.699999999999999</v>
      </c>
      <c r="BR74" t="n">
        <v>2.4</v>
      </c>
      <c r="BS74" t="n">
        <v>10.3</v>
      </c>
      <c r="BT74" t="n">
        <v>44.2</v>
      </c>
      <c r="BU74" t="n">
        <v>39</v>
      </c>
      <c r="BV74" t="n">
        <v>6.83</v>
      </c>
      <c r="BW74" t="n">
        <v>8.1</v>
      </c>
      <c r="BX74" t="n">
        <v>5.8</v>
      </c>
      <c r="BY74" t="n">
        <v>13.4</v>
      </c>
      <c r="BZ74" t="n">
        <v>56.5</v>
      </c>
    </row>
    <row r="75">
      <c r="A75" s="52" t="inlineStr">
        <is>
          <t>Rice</t>
        </is>
      </c>
      <c r="B75" t="n">
        <v>5</v>
      </c>
      <c r="C75" t="n">
        <v>18</v>
      </c>
      <c r="D75" t="n">
        <v>127</v>
      </c>
      <c r="E75" t="n">
        <v>61</v>
      </c>
      <c r="F75" t="n">
        <v>5.4</v>
      </c>
      <c r="G75" t="n">
        <v>107</v>
      </c>
      <c r="H75" t="inlineStr">
        <is>
          <t>37-71</t>
        </is>
      </c>
      <c r="I75" t="n">
        <v>420</v>
      </c>
      <c r="J75" t="n">
        <v>135</v>
      </c>
      <c r="K75" t="n">
        <v>5.9</v>
      </c>
      <c r="L75" t="n">
        <v>129</v>
      </c>
      <c r="M75" t="n">
        <v>11.4</v>
      </c>
      <c r="N75" t="n">
        <v>92</v>
      </c>
      <c r="O75" t="inlineStr">
        <is>
          <t>2-1</t>
        </is>
      </c>
      <c r="P75" t="n">
        <v>6.5</v>
      </c>
      <c r="Q75" t="n">
        <v>131</v>
      </c>
      <c r="R75" t="n">
        <v>7.8</v>
      </c>
      <c r="S75" t="n">
        <v>117</v>
      </c>
      <c r="T75" t="inlineStr">
        <is>
          <t>240-1226</t>
        </is>
      </c>
      <c r="U75" t="n">
        <v>5.1</v>
      </c>
      <c r="V75" t="n">
        <v>37</v>
      </c>
      <c r="W75" t="n">
        <v>13.2</v>
      </c>
      <c r="X75" t="n">
        <v>92</v>
      </c>
      <c r="Y75" t="n">
        <v>15.8</v>
      </c>
      <c r="Z75" t="n">
        <v>61</v>
      </c>
      <c r="AA75" t="n">
        <v>31.7</v>
      </c>
      <c r="AB75" t="n">
        <v>123</v>
      </c>
      <c r="AC75" t="n">
        <v>20.6</v>
      </c>
      <c r="AD75" t="n">
        <v>120</v>
      </c>
      <c r="AE75" t="n">
        <v>60</v>
      </c>
      <c r="AF75" t="n">
        <v>86</v>
      </c>
      <c r="AG75" t="n">
        <v>7</v>
      </c>
      <c r="AH75" t="n">
        <v>95</v>
      </c>
      <c r="AI75" t="n">
        <v>27.4</v>
      </c>
      <c r="AJ75" t="n">
        <v>105</v>
      </c>
      <c r="AK75" t="n">
        <v>64.40000000000001</v>
      </c>
      <c r="AL75" t="n">
        <v>5.68</v>
      </c>
      <c r="AM75" t="n">
        <v>90</v>
      </c>
      <c r="AN75" t="inlineStr">
        <is>
          <t>87-139</t>
        </is>
      </c>
      <c r="AO75" t="n">
        <v>933</v>
      </c>
      <c r="AP75" t="n">
        <v>62</v>
      </c>
      <c r="AQ75" t="n">
        <v>6.7</v>
      </c>
      <c r="AR75" t="n">
        <v>63</v>
      </c>
      <c r="AS75" t="n">
        <v>10.7</v>
      </c>
      <c r="AT75" t="n">
        <v>42</v>
      </c>
      <c r="AU75" t="inlineStr">
        <is>
          <t>8-2</t>
        </is>
      </c>
      <c r="AV75" t="n">
        <v>10.4</v>
      </c>
      <c r="AW75" t="n">
        <v>85</v>
      </c>
      <c r="AX75" t="n">
        <v>3.5</v>
      </c>
      <c r="AY75" t="n">
        <v>116</v>
      </c>
      <c r="AZ75" t="inlineStr">
        <is>
          <t>186-898</t>
        </is>
      </c>
      <c r="BA75" t="n">
        <v>4.8</v>
      </c>
      <c r="BB75" t="n">
        <v>119</v>
      </c>
      <c r="BC75" t="n">
        <v>14.6</v>
      </c>
      <c r="BD75" t="n">
        <v>104</v>
      </c>
      <c r="BE75" t="n">
        <v>19.1</v>
      </c>
      <c r="BF75" t="n">
        <v>63</v>
      </c>
      <c r="BG75" t="n">
        <v>44.1</v>
      </c>
      <c r="BH75" t="n">
        <v>116</v>
      </c>
      <c r="BI75" t="n">
        <v>25.7</v>
      </c>
      <c r="BJ75" t="n">
        <v>69</v>
      </c>
      <c r="BK75" t="n">
        <v>52.6</v>
      </c>
      <c r="BL75" t="n">
        <v>50</v>
      </c>
      <c r="BM75" t="n">
        <v>4</v>
      </c>
      <c r="BN75" t="n">
        <v>110</v>
      </c>
      <c r="BO75" t="n">
        <v>14.8</v>
      </c>
      <c r="BP75" t="n">
        <v>5.1</v>
      </c>
      <c r="BQ75" t="n">
        <v>6.4</v>
      </c>
      <c r="BR75" t="n">
        <v>4.5</v>
      </c>
      <c r="BS75" t="n">
        <v>7.5</v>
      </c>
      <c r="BT75" t="n">
        <v>19.6</v>
      </c>
      <c r="BU75" t="n">
        <v>33.5</v>
      </c>
      <c r="BV75" t="n">
        <v>5.98</v>
      </c>
      <c r="BW75" t="n">
        <v>7.2</v>
      </c>
      <c r="BX75" t="n">
        <v>5</v>
      </c>
      <c r="BY75" t="n">
        <v>10.1</v>
      </c>
      <c r="BZ75" t="n">
        <v>47.3</v>
      </c>
    </row>
    <row r="76">
      <c r="A76" s="52" t="inlineStr">
        <is>
          <t>Rutgers</t>
        </is>
      </c>
      <c r="B76" t="n">
        <v>5</v>
      </c>
      <c r="C76" t="n">
        <v>30</v>
      </c>
      <c r="D76" t="n">
        <v>72</v>
      </c>
      <c r="E76" t="n">
        <v>64.8</v>
      </c>
      <c r="F76" t="n">
        <v>6.11</v>
      </c>
      <c r="G76" t="n">
        <v>65</v>
      </c>
      <c r="H76" t="inlineStr">
        <is>
          <t>85-146</t>
        </is>
      </c>
      <c r="I76" t="n">
        <v>1296</v>
      </c>
      <c r="J76" t="n">
        <v>37</v>
      </c>
      <c r="K76" t="n">
        <v>8.9</v>
      </c>
      <c r="L76" t="n">
        <v>30</v>
      </c>
      <c r="M76" t="n">
        <v>15.2</v>
      </c>
      <c r="N76" t="n">
        <v>9</v>
      </c>
      <c r="O76" t="inlineStr">
        <is>
          <t>13-9</t>
        </is>
      </c>
      <c r="P76" t="n">
        <v>12</v>
      </c>
      <c r="Q76" t="n">
        <v>56</v>
      </c>
      <c r="R76" t="n">
        <v>7.6</v>
      </c>
      <c r="S76" t="n">
        <v>115</v>
      </c>
      <c r="T76" t="inlineStr">
        <is>
          <t>180-677</t>
        </is>
      </c>
      <c r="U76" t="n">
        <v>3.8</v>
      </c>
      <c r="V76" t="n">
        <v>111</v>
      </c>
      <c r="W76" t="n">
        <v>10.2</v>
      </c>
      <c r="X76" t="n">
        <v>122</v>
      </c>
      <c r="Y76" t="n">
        <v>18.7</v>
      </c>
      <c r="Z76" t="n">
        <v>97</v>
      </c>
      <c r="AA76" t="n">
        <v>36.7</v>
      </c>
      <c r="AB76" t="n">
        <v>96</v>
      </c>
      <c r="AC76" t="n">
        <v>13.8</v>
      </c>
      <c r="AD76" t="n">
        <v>136</v>
      </c>
      <c r="AE76" t="n">
        <v>66.7</v>
      </c>
      <c r="AF76" t="n">
        <v>60</v>
      </c>
      <c r="AG76" t="n">
        <v>10</v>
      </c>
      <c r="AH76" t="n">
        <v>133</v>
      </c>
      <c r="AI76" t="n">
        <v>32.2</v>
      </c>
      <c r="AJ76" t="n">
        <v>123</v>
      </c>
      <c r="AK76" t="n">
        <v>59.6</v>
      </c>
      <c r="AL76" t="n">
        <v>6.84</v>
      </c>
      <c r="AM76" t="n">
        <v>130</v>
      </c>
      <c r="AN76" t="inlineStr">
        <is>
          <t>86-131</t>
        </is>
      </c>
      <c r="AO76" t="n">
        <v>1041</v>
      </c>
      <c r="AP76" t="n">
        <v>80</v>
      </c>
      <c r="AQ76" t="n">
        <v>7.9</v>
      </c>
      <c r="AR76" t="n">
        <v>109</v>
      </c>
      <c r="AS76" t="n">
        <v>12.1</v>
      </c>
      <c r="AT76" t="n">
        <v>96</v>
      </c>
      <c r="AU76" t="inlineStr">
        <is>
          <t>10-4</t>
        </is>
      </c>
      <c r="AV76" t="n">
        <v>10.1</v>
      </c>
      <c r="AW76" t="n">
        <v>80</v>
      </c>
      <c r="AX76" t="n">
        <v>5.1</v>
      </c>
      <c r="AY76" t="n">
        <v>78</v>
      </c>
      <c r="AZ76" t="inlineStr">
        <is>
          <t>172-996</t>
        </is>
      </c>
      <c r="BA76" t="n">
        <v>5.8</v>
      </c>
      <c r="BB76" t="n">
        <v>134</v>
      </c>
      <c r="BC76" t="n">
        <v>25</v>
      </c>
      <c r="BD76" t="n">
        <v>138</v>
      </c>
      <c r="BE76" t="n">
        <v>16.9</v>
      </c>
      <c r="BF76" t="n">
        <v>90</v>
      </c>
      <c r="BG76" t="n">
        <v>38.9</v>
      </c>
      <c r="BH76" t="n">
        <v>87</v>
      </c>
      <c r="BI76" t="n">
        <v>25.8</v>
      </c>
      <c r="BJ76" t="n">
        <v>71</v>
      </c>
      <c r="BK76" t="n">
        <v>59.1</v>
      </c>
      <c r="BL76" t="n">
        <v>74</v>
      </c>
      <c r="BM76" t="n">
        <v>6</v>
      </c>
      <c r="BN76" t="n">
        <v>71</v>
      </c>
      <c r="BO76" t="n">
        <v>23</v>
      </c>
      <c r="BP76" t="n">
        <v>5.74</v>
      </c>
      <c r="BQ76" t="n">
        <v>8.5</v>
      </c>
      <c r="BR76" t="n">
        <v>3.1</v>
      </c>
      <c r="BS76" t="n">
        <v>11.3</v>
      </c>
      <c r="BT76" t="n">
        <v>31.2</v>
      </c>
      <c r="BU76" t="n">
        <v>38.5</v>
      </c>
      <c r="BV76" t="n">
        <v>7.3</v>
      </c>
      <c r="BW76" t="n">
        <v>8.800000000000001</v>
      </c>
      <c r="BX76" t="n">
        <v>6</v>
      </c>
      <c r="BY76" t="n">
        <v>12.1</v>
      </c>
      <c r="BZ76" t="n">
        <v>41.9</v>
      </c>
    </row>
    <row r="77">
      <c r="A77" s="52" t="inlineStr">
        <is>
          <t>SMU</t>
        </is>
      </c>
      <c r="B77" t="n">
        <v>5</v>
      </c>
      <c r="C77" t="n">
        <v>34.6</v>
      </c>
      <c r="D77" t="n">
        <v>49</v>
      </c>
      <c r="E77" t="n">
        <v>67.8</v>
      </c>
      <c r="F77" t="n">
        <v>7.14</v>
      </c>
      <c r="G77" t="n">
        <v>11</v>
      </c>
      <c r="H77" t="inlineStr">
        <is>
          <t>128-171</t>
        </is>
      </c>
      <c r="I77" t="n">
        <v>1700</v>
      </c>
      <c r="J77" t="n">
        <v>5</v>
      </c>
      <c r="K77" t="n">
        <v>9.9</v>
      </c>
      <c r="L77" t="n">
        <v>10</v>
      </c>
      <c r="M77" t="n">
        <v>13.3</v>
      </c>
      <c r="N77" t="n">
        <v>35</v>
      </c>
      <c r="O77" t="inlineStr">
        <is>
          <t>16-5</t>
        </is>
      </c>
      <c r="P77" t="n">
        <v>15.8</v>
      </c>
      <c r="Q77" t="n">
        <v>14</v>
      </c>
      <c r="R77" t="n">
        <v>3.4</v>
      </c>
      <c r="S77" t="n">
        <v>36</v>
      </c>
      <c r="T77" t="inlineStr">
        <is>
          <t>172-691</t>
        </is>
      </c>
      <c r="U77" t="n">
        <v>4</v>
      </c>
      <c r="V77" t="n">
        <v>101</v>
      </c>
      <c r="W77" t="n">
        <v>12.3</v>
      </c>
      <c r="X77" t="n">
        <v>104</v>
      </c>
      <c r="Y77" t="n">
        <v>21</v>
      </c>
      <c r="Z77" t="n">
        <v>117</v>
      </c>
      <c r="AA77" t="n">
        <v>51.6</v>
      </c>
      <c r="AB77" t="n">
        <v>14</v>
      </c>
      <c r="AC77" t="n">
        <v>41.7</v>
      </c>
      <c r="AD77" t="n">
        <v>11</v>
      </c>
      <c r="AE77" t="n">
        <v>70.8</v>
      </c>
      <c r="AF77" t="n">
        <v>40</v>
      </c>
      <c r="AG77" t="n">
        <v>9</v>
      </c>
      <c r="AH77" t="n">
        <v>124</v>
      </c>
      <c r="AI77" t="n">
        <v>23</v>
      </c>
      <c r="AJ77" t="n">
        <v>63</v>
      </c>
      <c r="AK77" t="n">
        <v>62</v>
      </c>
      <c r="AL77" t="n">
        <v>5.03</v>
      </c>
      <c r="AM77" t="n">
        <v>44</v>
      </c>
      <c r="AN77" t="inlineStr">
        <is>
          <t>85-147</t>
        </is>
      </c>
      <c r="AO77" t="n">
        <v>845</v>
      </c>
      <c r="AP77" t="n">
        <v>41</v>
      </c>
      <c r="AQ77" t="n">
        <v>5.7</v>
      </c>
      <c r="AR77" t="n">
        <v>12</v>
      </c>
      <c r="AS77" t="n">
        <v>9.9</v>
      </c>
      <c r="AT77" t="n">
        <v>15</v>
      </c>
      <c r="AU77" t="inlineStr">
        <is>
          <t>8-2</t>
        </is>
      </c>
      <c r="AV77" t="n">
        <v>6.8</v>
      </c>
      <c r="AW77" t="n">
        <v>24</v>
      </c>
      <c r="AX77" t="n">
        <v>9.300000000000001</v>
      </c>
      <c r="AY77" t="n">
        <v>12</v>
      </c>
      <c r="AZ77" t="inlineStr">
        <is>
          <t>167-708</t>
        </is>
      </c>
      <c r="BA77" t="n">
        <v>4.2</v>
      </c>
      <c r="BB77" t="n">
        <v>87</v>
      </c>
      <c r="BC77" t="n">
        <v>14.9</v>
      </c>
      <c r="BD77" t="n">
        <v>109</v>
      </c>
      <c r="BE77" t="n">
        <v>22.3</v>
      </c>
      <c r="BF77" t="n">
        <v>27</v>
      </c>
      <c r="BG77" t="n">
        <v>25.7</v>
      </c>
      <c r="BH77" t="n">
        <v>7</v>
      </c>
      <c r="BI77" t="n">
        <v>20.9</v>
      </c>
      <c r="BJ77" t="n">
        <v>31</v>
      </c>
      <c r="BK77" t="n">
        <v>72.7</v>
      </c>
      <c r="BL77" t="n">
        <v>115</v>
      </c>
      <c r="BM77" t="n">
        <v>5</v>
      </c>
      <c r="BN77" t="n">
        <v>90</v>
      </c>
      <c r="BO77" t="n">
        <v>29.2</v>
      </c>
      <c r="BP77" t="n">
        <v>6.6</v>
      </c>
      <c r="BQ77" t="n">
        <v>9</v>
      </c>
      <c r="BR77" t="n">
        <v>4</v>
      </c>
      <c r="BS77" t="n">
        <v>13.2</v>
      </c>
      <c r="BT77" t="n">
        <v>51.9</v>
      </c>
      <c r="BU77" t="n">
        <v>26.2</v>
      </c>
      <c r="BV77" t="n">
        <v>5.31</v>
      </c>
      <c r="BW77" t="n">
        <v>6.1</v>
      </c>
      <c r="BX77" t="n">
        <v>4.5</v>
      </c>
      <c r="BY77" t="n">
        <v>6.5</v>
      </c>
      <c r="BZ77" t="n">
        <v>28.1</v>
      </c>
    </row>
    <row r="78">
      <c r="A78" s="52" t="inlineStr">
        <is>
          <t>Sacramento State</t>
        </is>
      </c>
      <c r="B78" t="n">
        <v>5</v>
      </c>
      <c r="C78" t="n">
        <v>17.6</v>
      </c>
      <c r="D78" t="n">
        <v>130</v>
      </c>
      <c r="E78" t="n">
        <v>68</v>
      </c>
      <c r="F78" t="n">
        <v>4.81</v>
      </c>
      <c r="G78" t="n">
        <v>132</v>
      </c>
      <c r="H78" t="inlineStr">
        <is>
          <t>109-190</t>
        </is>
      </c>
      <c r="I78" t="n">
        <v>1086</v>
      </c>
      <c r="J78" t="n">
        <v>71</v>
      </c>
      <c r="K78" t="n">
        <v>5.7</v>
      </c>
      <c r="L78" t="n">
        <v>134</v>
      </c>
      <c r="M78" t="n">
        <v>10</v>
      </c>
      <c r="N78" t="n">
        <v>124</v>
      </c>
      <c r="O78" t="inlineStr">
        <is>
          <t>5-6</t>
        </is>
      </c>
      <c r="P78" t="n">
        <v>5.6</v>
      </c>
      <c r="Q78" t="n">
        <v>134</v>
      </c>
      <c r="R78" t="n">
        <v>3.1</v>
      </c>
      <c r="S78" t="n">
        <v>30</v>
      </c>
      <c r="T78" t="inlineStr">
        <is>
          <t>152-556</t>
        </is>
      </c>
      <c r="U78" t="n">
        <v>3.7</v>
      </c>
      <c r="V78" t="n">
        <v>117</v>
      </c>
      <c r="W78" t="n">
        <v>11.1</v>
      </c>
      <c r="X78" t="n">
        <v>116</v>
      </c>
      <c r="Y78" t="n">
        <v>24.3</v>
      </c>
      <c r="Z78" t="n">
        <v>134</v>
      </c>
      <c r="AA78" t="n">
        <v>37.5</v>
      </c>
      <c r="AB78" t="n">
        <v>90</v>
      </c>
      <c r="AC78" t="n">
        <v>18.9</v>
      </c>
      <c r="AD78" t="n">
        <v>127</v>
      </c>
      <c r="AE78" t="n">
        <v>28.6</v>
      </c>
      <c r="AF78" t="n">
        <v>136</v>
      </c>
      <c r="AG78" t="n">
        <v>11</v>
      </c>
      <c r="AH78" t="n">
        <v>136</v>
      </c>
      <c r="AI78" t="n">
        <v>28.6</v>
      </c>
      <c r="AJ78" t="n">
        <v>109</v>
      </c>
      <c r="AK78" t="n">
        <v>58.2</v>
      </c>
      <c r="AL78" t="n">
        <v>5.95</v>
      </c>
      <c r="AM78" t="n">
        <v>108</v>
      </c>
      <c r="AN78" t="inlineStr">
        <is>
          <t>87-128</t>
        </is>
      </c>
      <c r="AO78" t="n">
        <v>984</v>
      </c>
      <c r="AP78" t="n">
        <v>70</v>
      </c>
      <c r="AQ78" t="n">
        <v>7.7</v>
      </c>
      <c r="AR78" t="n">
        <v>103</v>
      </c>
      <c r="AS78" t="n">
        <v>11.3</v>
      </c>
      <c r="AT78" t="n">
        <v>64</v>
      </c>
      <c r="AU78" t="inlineStr">
        <is>
          <t>6-0</t>
        </is>
      </c>
      <c r="AV78" t="n">
        <v>12</v>
      </c>
      <c r="AW78" t="n">
        <v>113</v>
      </c>
      <c r="AX78" t="n">
        <v>3.8</v>
      </c>
      <c r="AY78" t="n">
        <v>111</v>
      </c>
      <c r="AZ78" t="inlineStr">
        <is>
          <t>168-750</t>
        </is>
      </c>
      <c r="BA78" t="n">
        <v>4.5</v>
      </c>
      <c r="BB78" t="n">
        <v>102</v>
      </c>
      <c r="BC78" t="n">
        <v>12.7</v>
      </c>
      <c r="BD78" t="n">
        <v>73</v>
      </c>
      <c r="BE78" t="n">
        <v>17.1</v>
      </c>
      <c r="BF78" t="n">
        <v>89</v>
      </c>
      <c r="BG78" t="n">
        <v>33.3</v>
      </c>
      <c r="BH78" t="n">
        <v>42</v>
      </c>
      <c r="BI78" t="n">
        <v>27.5</v>
      </c>
      <c r="BJ78" t="n">
        <v>82</v>
      </c>
      <c r="BK78" t="n">
        <v>71.40000000000001</v>
      </c>
      <c r="BL78" t="n">
        <v>108</v>
      </c>
      <c r="BM78" t="n">
        <v>2</v>
      </c>
      <c r="BN78" t="n">
        <v>135</v>
      </c>
      <c r="BO78" t="n">
        <v>9</v>
      </c>
      <c r="BP78" t="n">
        <v>4.39</v>
      </c>
      <c r="BQ78" t="n">
        <v>5.2</v>
      </c>
      <c r="BR78" t="n">
        <v>3.2</v>
      </c>
      <c r="BS78" t="n">
        <v>4.8</v>
      </c>
      <c r="BT78" t="n">
        <v>34.5</v>
      </c>
      <c r="BU78" t="n">
        <v>35.8</v>
      </c>
      <c r="BV78" t="n">
        <v>6.58</v>
      </c>
      <c r="BW78" t="n">
        <v>8.6</v>
      </c>
      <c r="BX78" t="n">
        <v>4.8</v>
      </c>
      <c r="BY78" t="n">
        <v>14.4</v>
      </c>
      <c r="BZ78" t="n">
        <v>40</v>
      </c>
    </row>
    <row r="79">
      <c r="A79" s="52" t="inlineStr">
        <is>
          <t>San Diego State</t>
        </is>
      </c>
      <c r="B79" t="n">
        <v>5</v>
      </c>
      <c r="C79" t="n">
        <v>24.6</v>
      </c>
      <c r="D79" t="n">
        <v>96</v>
      </c>
      <c r="E79" t="n">
        <v>62.6</v>
      </c>
      <c r="F79" t="n">
        <v>4.85</v>
      </c>
      <c r="G79" t="n">
        <v>130</v>
      </c>
      <c r="H79" t="inlineStr">
        <is>
          <t>77-132</t>
        </is>
      </c>
      <c r="I79" t="n">
        <v>768</v>
      </c>
      <c r="J79" t="n">
        <v>126</v>
      </c>
      <c r="K79" t="n">
        <v>5.8</v>
      </c>
      <c r="L79" t="n">
        <v>132</v>
      </c>
      <c r="M79" t="n">
        <v>10</v>
      </c>
      <c r="N79" t="n">
        <v>125</v>
      </c>
      <c r="O79" t="inlineStr">
        <is>
          <t>6-5</t>
        </is>
      </c>
      <c r="P79" t="n">
        <v>8.6</v>
      </c>
      <c r="Q79" t="n">
        <v>104</v>
      </c>
      <c r="R79" t="n">
        <v>5.7</v>
      </c>
      <c r="S79" t="n">
        <v>87</v>
      </c>
      <c r="T79" t="inlineStr">
        <is>
          <t>184-751</t>
        </is>
      </c>
      <c r="U79" t="n">
        <v>4.1</v>
      </c>
      <c r="V79" t="n">
        <v>94</v>
      </c>
      <c r="W79" t="n">
        <v>13.9</v>
      </c>
      <c r="X79" t="n">
        <v>79</v>
      </c>
      <c r="Y79" t="n">
        <v>20.8</v>
      </c>
      <c r="Z79" t="n">
        <v>115</v>
      </c>
      <c r="AA79" t="n">
        <v>29.2</v>
      </c>
      <c r="AB79" t="n">
        <v>129</v>
      </c>
      <c r="AC79" t="n">
        <v>28.2</v>
      </c>
      <c r="AD79" t="n">
        <v>73</v>
      </c>
      <c r="AE79" t="n">
        <v>64.7</v>
      </c>
      <c r="AF79" t="n">
        <v>66</v>
      </c>
      <c r="AG79" t="n">
        <v>8</v>
      </c>
      <c r="AH79" t="n">
        <v>114</v>
      </c>
      <c r="AI79" t="n">
        <v>28.8</v>
      </c>
      <c r="AJ79" t="n">
        <v>110</v>
      </c>
      <c r="AK79" t="n">
        <v>78.2</v>
      </c>
      <c r="AL79" t="n">
        <v>5.67</v>
      </c>
      <c r="AM79" t="n">
        <v>89</v>
      </c>
      <c r="AN79" t="inlineStr">
        <is>
          <t>107-167</t>
        </is>
      </c>
      <c r="AO79" t="n">
        <v>1333</v>
      </c>
      <c r="AP79" t="n">
        <v>128</v>
      </c>
      <c r="AQ79" t="n">
        <v>8</v>
      </c>
      <c r="AR79" t="n">
        <v>116</v>
      </c>
      <c r="AS79" t="n">
        <v>12.5</v>
      </c>
      <c r="AT79" t="n">
        <v>103</v>
      </c>
      <c r="AU79" t="inlineStr">
        <is>
          <t>9-5</t>
        </is>
      </c>
      <c r="AV79" t="n">
        <v>11.9</v>
      </c>
      <c r="AW79" t="n">
        <v>110</v>
      </c>
      <c r="AX79" t="n">
        <v>5.1</v>
      </c>
      <c r="AY79" t="n">
        <v>79</v>
      </c>
      <c r="AZ79" t="inlineStr">
        <is>
          <t>226-883</t>
        </is>
      </c>
      <c r="BA79" t="n">
        <v>3.9</v>
      </c>
      <c r="BB79" t="n">
        <v>63</v>
      </c>
      <c r="BC79" t="n">
        <v>6.5</v>
      </c>
      <c r="BD79" t="n">
        <v>7</v>
      </c>
      <c r="BE79" t="n">
        <v>10.7</v>
      </c>
      <c r="BF79" t="n">
        <v>136</v>
      </c>
      <c r="BG79" t="n">
        <v>40.3</v>
      </c>
      <c r="BH79" t="n">
        <v>95</v>
      </c>
      <c r="BI79" t="n">
        <v>19.4</v>
      </c>
      <c r="BJ79" t="n">
        <v>21</v>
      </c>
      <c r="BK79" t="n">
        <v>50</v>
      </c>
      <c r="BL79" t="n">
        <v>42</v>
      </c>
      <c r="BM79" t="n">
        <v>7</v>
      </c>
      <c r="BN79" t="n">
        <v>57</v>
      </c>
      <c r="BO79" t="n">
        <v>17.5</v>
      </c>
      <c r="BP79" t="n">
        <v>4.48</v>
      </c>
      <c r="BQ79" t="n">
        <v>5.5</v>
      </c>
      <c r="BR79" t="n">
        <v>3.6</v>
      </c>
      <c r="BS79" t="n">
        <v>8.5</v>
      </c>
      <c r="BT79" t="n">
        <v>24.5</v>
      </c>
      <c r="BU79" t="n">
        <v>31</v>
      </c>
      <c r="BV79" t="n">
        <v>5.94</v>
      </c>
      <c r="BW79" t="n">
        <v>9.1</v>
      </c>
      <c r="BX79" t="n">
        <v>4</v>
      </c>
      <c r="BY79" t="n">
        <v>14.5</v>
      </c>
      <c r="BZ79" t="n">
        <v>41.4</v>
      </c>
    </row>
    <row r="80">
      <c r="A80" s="52" t="inlineStr">
        <is>
          <t>San José State</t>
        </is>
      </c>
      <c r="B80" t="n">
        <v>5</v>
      </c>
      <c r="C80" t="n">
        <v>22.6</v>
      </c>
      <c r="D80" t="n">
        <v>106</v>
      </c>
      <c r="E80" t="n">
        <v>68.2</v>
      </c>
      <c r="F80" t="n">
        <v>5.69</v>
      </c>
      <c r="G80" t="n">
        <v>92</v>
      </c>
      <c r="H80" t="inlineStr">
        <is>
          <t>106-173</t>
        </is>
      </c>
      <c r="I80" t="n">
        <v>1278</v>
      </c>
      <c r="J80" t="n">
        <v>39</v>
      </c>
      <c r="K80" t="n">
        <v>7.4</v>
      </c>
      <c r="L80" t="n">
        <v>82</v>
      </c>
      <c r="M80" t="n">
        <v>12.1</v>
      </c>
      <c r="N80" t="n">
        <v>76</v>
      </c>
      <c r="O80" t="inlineStr">
        <is>
          <t>11-5</t>
        </is>
      </c>
      <c r="P80" t="n">
        <v>9.4</v>
      </c>
      <c r="Q80" t="n">
        <v>91</v>
      </c>
      <c r="R80" t="n">
        <v>4.4</v>
      </c>
      <c r="S80" t="n">
        <v>64</v>
      </c>
      <c r="T80" t="inlineStr">
        <is>
          <t>170-663</t>
        </is>
      </c>
      <c r="U80" t="n">
        <v>3.9</v>
      </c>
      <c r="V80" t="n">
        <v>104</v>
      </c>
      <c r="W80" t="n">
        <v>13.1</v>
      </c>
      <c r="X80" t="n">
        <v>94</v>
      </c>
      <c r="Y80" t="n">
        <v>20</v>
      </c>
      <c r="Z80" t="n">
        <v>112</v>
      </c>
      <c r="AA80" t="n">
        <v>32.4</v>
      </c>
      <c r="AB80" t="n">
        <v>120</v>
      </c>
      <c r="AC80" t="n">
        <v>20.4</v>
      </c>
      <c r="AD80" t="n">
        <v>122</v>
      </c>
      <c r="AE80" t="n">
        <v>46.2</v>
      </c>
      <c r="AF80" t="n">
        <v>122</v>
      </c>
      <c r="AG80" t="n">
        <v>7</v>
      </c>
      <c r="AH80" t="n">
        <v>96</v>
      </c>
      <c r="AI80" t="n">
        <v>25</v>
      </c>
      <c r="AJ80" t="n">
        <v>82</v>
      </c>
      <c r="AK80" t="n">
        <v>68.40000000000001</v>
      </c>
      <c r="AL80" t="n">
        <v>5.61</v>
      </c>
      <c r="AM80" t="n">
        <v>86</v>
      </c>
      <c r="AN80" t="inlineStr">
        <is>
          <t>116-186</t>
        </is>
      </c>
      <c r="AO80" t="n">
        <v>1291</v>
      </c>
      <c r="AP80" t="n">
        <v>118</v>
      </c>
      <c r="AQ80" t="n">
        <v>6.9</v>
      </c>
      <c r="AR80" t="n">
        <v>71</v>
      </c>
      <c r="AS80" t="n">
        <v>11.1</v>
      </c>
      <c r="AT80" t="n">
        <v>59</v>
      </c>
      <c r="AU80" t="inlineStr">
        <is>
          <t>6-6</t>
        </is>
      </c>
      <c r="AV80" t="n">
        <v>8.699999999999999</v>
      </c>
      <c r="AW80" t="n">
        <v>53</v>
      </c>
      <c r="AX80" t="n">
        <v>4.6</v>
      </c>
      <c r="AY80" t="n">
        <v>92</v>
      </c>
      <c r="AZ80" t="inlineStr">
        <is>
          <t>158-627</t>
        </is>
      </c>
      <c r="BA80" t="n">
        <v>4</v>
      </c>
      <c r="BB80" t="n">
        <v>68</v>
      </c>
      <c r="BC80" t="n">
        <v>10.2</v>
      </c>
      <c r="BD80" t="n">
        <v>36</v>
      </c>
      <c r="BE80" t="n">
        <v>16.3</v>
      </c>
      <c r="BF80" t="n">
        <v>99</v>
      </c>
      <c r="BG80" t="n">
        <v>38.9</v>
      </c>
      <c r="BH80" t="n">
        <v>88</v>
      </c>
      <c r="BI80" t="n">
        <v>26.2</v>
      </c>
      <c r="BJ80" t="n">
        <v>74</v>
      </c>
      <c r="BK80" t="n">
        <v>73.3</v>
      </c>
      <c r="BL80" t="n">
        <v>117</v>
      </c>
      <c r="BM80" t="n">
        <v>6</v>
      </c>
      <c r="BN80" t="n">
        <v>72</v>
      </c>
      <c r="BO80" t="n">
        <v>20.8</v>
      </c>
      <c r="BP80" t="n">
        <v>5.51</v>
      </c>
      <c r="BQ80" t="n">
        <v>7.5</v>
      </c>
      <c r="BR80" t="n">
        <v>3.2</v>
      </c>
      <c r="BS80" t="n">
        <v>9.5</v>
      </c>
      <c r="BT80" t="n">
        <v>33.9</v>
      </c>
      <c r="BU80" t="n">
        <v>26.2</v>
      </c>
      <c r="BV80" t="n">
        <v>5.76</v>
      </c>
      <c r="BW80" t="n">
        <v>7.1</v>
      </c>
      <c r="BX80" t="n">
        <v>4.2</v>
      </c>
      <c r="BY80" t="n">
        <v>9.300000000000001</v>
      </c>
      <c r="BZ80" t="n">
        <v>36.2</v>
      </c>
    </row>
    <row r="81">
      <c r="A81" s="52" t="inlineStr">
        <is>
          <t>South Alabama</t>
        </is>
      </c>
      <c r="B81" t="n">
        <v>5</v>
      </c>
      <c r="C81" t="n">
        <v>35.4</v>
      </c>
      <c r="D81" t="n">
        <v>42</v>
      </c>
      <c r="E81" t="n">
        <v>72.8</v>
      </c>
      <c r="F81" t="n">
        <v>6.2</v>
      </c>
      <c r="G81" t="n">
        <v>62</v>
      </c>
      <c r="H81" t="inlineStr">
        <is>
          <t>90-140</t>
        </is>
      </c>
      <c r="I81" t="n">
        <v>1229</v>
      </c>
      <c r="J81" t="n">
        <v>49</v>
      </c>
      <c r="K81" t="n">
        <v>8.800000000000001</v>
      </c>
      <c r="L81" t="n">
        <v>33</v>
      </c>
      <c r="M81" t="n">
        <v>13.7</v>
      </c>
      <c r="N81" t="n">
        <v>27</v>
      </c>
      <c r="O81" t="inlineStr">
        <is>
          <t>9-2</t>
        </is>
      </c>
      <c r="P81" t="n">
        <v>11.6</v>
      </c>
      <c r="Q81" t="n">
        <v>61</v>
      </c>
      <c r="R81" t="n">
        <v>4.1</v>
      </c>
      <c r="S81" t="n">
        <v>61</v>
      </c>
      <c r="T81" t="inlineStr">
        <is>
          <t>226-1026</t>
        </is>
      </c>
      <c r="U81" t="n">
        <v>4.5</v>
      </c>
      <c r="V81" t="n">
        <v>74</v>
      </c>
      <c r="W81" t="n">
        <v>12.8</v>
      </c>
      <c r="X81" t="n">
        <v>98</v>
      </c>
      <c r="Y81" t="n">
        <v>11.9</v>
      </c>
      <c r="Z81" t="n">
        <v>12</v>
      </c>
      <c r="AA81" t="n">
        <v>46.1</v>
      </c>
      <c r="AB81" t="n">
        <v>38</v>
      </c>
      <c r="AC81" t="n">
        <v>31.2</v>
      </c>
      <c r="AD81" t="n">
        <v>52</v>
      </c>
      <c r="AE81" t="n">
        <v>57.1</v>
      </c>
      <c r="AF81" t="n">
        <v>94</v>
      </c>
      <c r="AG81" t="n">
        <v>2</v>
      </c>
      <c r="AH81" t="n">
        <v>14</v>
      </c>
      <c r="AI81" t="n">
        <v>31.6</v>
      </c>
      <c r="AJ81" t="n">
        <v>120</v>
      </c>
      <c r="AK81" t="n">
        <v>56.6</v>
      </c>
      <c r="AL81" t="n">
        <v>7.25</v>
      </c>
      <c r="AM81" t="n">
        <v>137</v>
      </c>
      <c r="AN81" t="inlineStr">
        <is>
          <t>92-141</t>
        </is>
      </c>
      <c r="AO81" t="n">
        <v>1171</v>
      </c>
      <c r="AP81" t="n">
        <v>105</v>
      </c>
      <c r="AQ81" t="n">
        <v>8.300000000000001</v>
      </c>
      <c r="AR81" t="n">
        <v>124</v>
      </c>
      <c r="AS81" t="n">
        <v>12.7</v>
      </c>
      <c r="AT81" t="n">
        <v>109</v>
      </c>
      <c r="AU81" t="inlineStr">
        <is>
          <t>10-4</t>
        </is>
      </c>
      <c r="AV81" t="n">
        <v>10.8</v>
      </c>
      <c r="AW81" t="n">
        <v>92</v>
      </c>
      <c r="AX81" t="n">
        <v>4.7</v>
      </c>
      <c r="AY81" t="n">
        <v>89</v>
      </c>
      <c r="AZ81" t="inlineStr">
        <is>
          <t>144-887</t>
        </is>
      </c>
      <c r="BA81" t="n">
        <v>6.2</v>
      </c>
      <c r="BB81" t="n">
        <v>137</v>
      </c>
      <c r="BC81" t="n">
        <v>18.5</v>
      </c>
      <c r="BD81" t="n">
        <v>134</v>
      </c>
      <c r="BE81" t="n">
        <v>18.5</v>
      </c>
      <c r="BF81" t="n">
        <v>75</v>
      </c>
      <c r="BG81" t="n">
        <v>35.3</v>
      </c>
      <c r="BH81" t="n">
        <v>55</v>
      </c>
      <c r="BI81" t="n">
        <v>21.7</v>
      </c>
      <c r="BJ81" t="n">
        <v>39</v>
      </c>
      <c r="BK81" t="n">
        <v>81</v>
      </c>
      <c r="BL81" t="n">
        <v>135</v>
      </c>
      <c r="BM81" t="n">
        <v>8</v>
      </c>
      <c r="BN81" t="n">
        <v>38</v>
      </c>
      <c r="BO81" t="n">
        <v>34.5</v>
      </c>
      <c r="BP81" t="n">
        <v>6.64</v>
      </c>
      <c r="BQ81" t="n">
        <v>9.5</v>
      </c>
      <c r="BR81" t="n">
        <v>4.7</v>
      </c>
      <c r="BS81" t="n">
        <v>13.6</v>
      </c>
      <c r="BT81" t="n">
        <v>47.5</v>
      </c>
      <c r="BU81" t="n">
        <v>36</v>
      </c>
      <c r="BV81" t="n">
        <v>7.37</v>
      </c>
      <c r="BW81" t="n">
        <v>8.1</v>
      </c>
      <c r="BX81" t="n">
        <v>6.6</v>
      </c>
      <c r="BY81" t="n">
        <v>10.2</v>
      </c>
      <c r="BZ81" t="n">
        <v>40.9</v>
      </c>
    </row>
    <row r="82">
      <c r="A82" s="52" t="inlineStr">
        <is>
          <t>South Carolina</t>
        </is>
      </c>
      <c r="B82" t="n">
        <v>5</v>
      </c>
      <c r="C82" t="n">
        <v>37.6</v>
      </c>
      <c r="D82" t="n">
        <v>26</v>
      </c>
      <c r="E82" t="n">
        <v>71.59999999999999</v>
      </c>
      <c r="F82" t="n">
        <v>6.86</v>
      </c>
      <c r="G82" t="n">
        <v>24</v>
      </c>
      <c r="H82" t="inlineStr">
        <is>
          <t>101-167</t>
        </is>
      </c>
      <c r="I82" t="n">
        <v>1138</v>
      </c>
      <c r="J82" t="n">
        <v>65</v>
      </c>
      <c r="K82" t="n">
        <v>6.8</v>
      </c>
      <c r="L82" t="n">
        <v>102</v>
      </c>
      <c r="M82" t="n">
        <v>11.3</v>
      </c>
      <c r="N82" t="n">
        <v>96</v>
      </c>
      <c r="O82" t="inlineStr">
        <is>
          <t>9-4</t>
        </is>
      </c>
      <c r="P82" t="n">
        <v>8.6</v>
      </c>
      <c r="Q82" t="n">
        <v>105</v>
      </c>
      <c r="R82" t="n">
        <v>4</v>
      </c>
      <c r="S82" t="n">
        <v>60</v>
      </c>
      <c r="T82" t="inlineStr">
        <is>
          <t>196-1280</t>
        </is>
      </c>
      <c r="U82" t="n">
        <v>6.5</v>
      </c>
      <c r="V82" t="n">
        <v>3</v>
      </c>
      <c r="W82" t="n">
        <v>16.8</v>
      </c>
      <c r="X82" t="n">
        <v>34</v>
      </c>
      <c r="Y82" t="n">
        <v>13.6</v>
      </c>
      <c r="Z82" t="n">
        <v>32</v>
      </c>
      <c r="AA82" t="n">
        <v>44.3</v>
      </c>
      <c r="AB82" t="n">
        <v>48</v>
      </c>
      <c r="AC82" t="n">
        <v>31.6</v>
      </c>
      <c r="AD82" t="n">
        <v>50</v>
      </c>
      <c r="AE82" t="n">
        <v>68.40000000000001</v>
      </c>
      <c r="AF82" t="n">
        <v>44</v>
      </c>
      <c r="AG82" t="n">
        <v>8</v>
      </c>
      <c r="AH82" t="n">
        <v>115</v>
      </c>
      <c r="AI82" t="n">
        <v>26.8</v>
      </c>
      <c r="AJ82" t="n">
        <v>103</v>
      </c>
      <c r="AK82" t="n">
        <v>61.2</v>
      </c>
      <c r="AL82" t="n">
        <v>5.42</v>
      </c>
      <c r="AM82" t="n">
        <v>70</v>
      </c>
      <c r="AN82" t="inlineStr">
        <is>
          <t>100-152</t>
        </is>
      </c>
      <c r="AO82" t="n">
        <v>1156</v>
      </c>
      <c r="AP82" t="n">
        <v>102</v>
      </c>
      <c r="AQ82" t="n">
        <v>7.6</v>
      </c>
      <c r="AR82" t="n">
        <v>99</v>
      </c>
      <c r="AS82" t="n">
        <v>11.6</v>
      </c>
      <c r="AT82" t="n">
        <v>79</v>
      </c>
      <c r="AU82" t="inlineStr">
        <is>
          <t>13-2</t>
        </is>
      </c>
      <c r="AV82" t="n">
        <v>11.5</v>
      </c>
      <c r="AW82" t="n">
        <v>104</v>
      </c>
      <c r="AX82" t="n">
        <v>7.9</v>
      </c>
      <c r="AY82" t="n">
        <v>28</v>
      </c>
      <c r="AZ82" t="inlineStr">
        <is>
          <t>155-502</t>
        </is>
      </c>
      <c r="BA82" t="n">
        <v>3.2</v>
      </c>
      <c r="BB82" t="n">
        <v>32</v>
      </c>
      <c r="BC82" t="n">
        <v>8.5</v>
      </c>
      <c r="BD82" t="n">
        <v>21</v>
      </c>
      <c r="BE82" t="n">
        <v>22</v>
      </c>
      <c r="BF82" t="n">
        <v>30</v>
      </c>
      <c r="BG82" t="n">
        <v>33.8</v>
      </c>
      <c r="BH82" t="n">
        <v>46</v>
      </c>
      <c r="BI82" t="n">
        <v>20</v>
      </c>
      <c r="BJ82" t="n">
        <v>24</v>
      </c>
      <c r="BK82" t="n">
        <v>76.90000000000001</v>
      </c>
      <c r="BL82" t="n">
        <v>128</v>
      </c>
      <c r="BM82" t="n">
        <v>2</v>
      </c>
      <c r="BN82" t="n">
        <v>136</v>
      </c>
      <c r="BO82" t="n">
        <v>35.8</v>
      </c>
      <c r="BP82" t="n">
        <v>6.69</v>
      </c>
      <c r="BQ82" t="n">
        <v>7.4</v>
      </c>
      <c r="BR82" t="n">
        <v>5.6</v>
      </c>
      <c r="BS82" t="n">
        <v>9.5</v>
      </c>
      <c r="BT82" t="n">
        <v>42.9</v>
      </c>
      <c r="BU82" t="n">
        <v>31.2</v>
      </c>
      <c r="BV82" t="n">
        <v>5.99</v>
      </c>
      <c r="BW82" t="n">
        <v>8.300000000000001</v>
      </c>
      <c r="BX82" t="n">
        <v>3.8</v>
      </c>
      <c r="BY82" t="n">
        <v>12.6</v>
      </c>
      <c r="BZ82" t="n">
        <v>38.8</v>
      </c>
    </row>
    <row r="83">
      <c r="A83" s="52" t="inlineStr">
        <is>
          <t>South Florida</t>
        </is>
      </c>
      <c r="B83" t="n">
        <v>5</v>
      </c>
      <c r="C83" t="n">
        <v>26.6</v>
      </c>
      <c r="D83" t="n">
        <v>87</v>
      </c>
      <c r="E83" t="n">
        <v>58.2</v>
      </c>
      <c r="F83" t="n">
        <v>5.91</v>
      </c>
      <c r="G83" t="n">
        <v>79</v>
      </c>
      <c r="H83" t="inlineStr">
        <is>
          <t>76-123</t>
        </is>
      </c>
      <c r="I83" t="n">
        <v>893</v>
      </c>
      <c r="J83" t="n">
        <v>100</v>
      </c>
      <c r="K83" t="n">
        <v>7.3</v>
      </c>
      <c r="L83" t="n">
        <v>83</v>
      </c>
      <c r="M83" t="n">
        <v>11.8</v>
      </c>
      <c r="N83" t="n">
        <v>83</v>
      </c>
      <c r="O83" t="inlineStr">
        <is>
          <t>3-0</t>
        </is>
      </c>
      <c r="P83" t="n">
        <v>9.199999999999999</v>
      </c>
      <c r="Q83" t="n">
        <v>93</v>
      </c>
      <c r="R83" t="n">
        <v>5.4</v>
      </c>
      <c r="S83" t="n">
        <v>81</v>
      </c>
      <c r="T83" t="inlineStr">
        <is>
          <t>170-804</t>
        </is>
      </c>
      <c r="U83" t="n">
        <v>4.7</v>
      </c>
      <c r="V83" t="n">
        <v>59</v>
      </c>
      <c r="W83" t="n">
        <v>16.1</v>
      </c>
      <c r="X83" t="n">
        <v>47</v>
      </c>
      <c r="Y83" t="n">
        <v>18.6</v>
      </c>
      <c r="Z83" t="n">
        <v>95</v>
      </c>
      <c r="AA83" t="n">
        <v>45.5</v>
      </c>
      <c r="AB83" t="n">
        <v>46</v>
      </c>
      <c r="AC83" t="n">
        <v>31.2</v>
      </c>
      <c r="AD83" t="n">
        <v>53</v>
      </c>
      <c r="AE83" t="n">
        <v>73.3</v>
      </c>
      <c r="AF83" t="n">
        <v>29</v>
      </c>
      <c r="AG83" t="n">
        <v>4</v>
      </c>
      <c r="AH83" t="n">
        <v>46</v>
      </c>
      <c r="AI83" t="n">
        <v>14.6</v>
      </c>
      <c r="AJ83" t="n">
        <v>19</v>
      </c>
      <c r="AK83" t="n">
        <v>60.8</v>
      </c>
      <c r="AL83" t="n">
        <v>5.14</v>
      </c>
      <c r="AM83" t="n">
        <v>58</v>
      </c>
      <c r="AN83" t="inlineStr">
        <is>
          <t>82-129</t>
        </is>
      </c>
      <c r="AO83" t="n">
        <v>879</v>
      </c>
      <c r="AP83" t="n">
        <v>51</v>
      </c>
      <c r="AQ83" t="n">
        <v>6.8</v>
      </c>
      <c r="AR83" t="n">
        <v>68</v>
      </c>
      <c r="AS83" t="n">
        <v>10.7</v>
      </c>
      <c r="AT83" t="n">
        <v>43</v>
      </c>
      <c r="AU83" t="inlineStr">
        <is>
          <t>6-2</t>
        </is>
      </c>
      <c r="AV83" t="n">
        <v>8.800000000000001</v>
      </c>
      <c r="AW83" t="n">
        <v>57</v>
      </c>
      <c r="AX83" t="n">
        <v>5.1</v>
      </c>
      <c r="AY83" t="n">
        <v>80</v>
      </c>
      <c r="AZ83" t="inlineStr">
        <is>
          <t>176-669</t>
        </is>
      </c>
      <c r="BA83" t="n">
        <v>3.8</v>
      </c>
      <c r="BB83" t="n">
        <v>57</v>
      </c>
      <c r="BC83" t="n">
        <v>11.9</v>
      </c>
      <c r="BD83" t="n">
        <v>64</v>
      </c>
      <c r="BE83" t="n">
        <v>25</v>
      </c>
      <c r="BF83" t="n">
        <v>10</v>
      </c>
      <c r="BG83" t="n">
        <v>32.8</v>
      </c>
      <c r="BH83" t="n">
        <v>37</v>
      </c>
      <c r="BI83" t="n">
        <v>24.3</v>
      </c>
      <c r="BJ83" t="n">
        <v>58</v>
      </c>
      <c r="BK83" t="n">
        <v>22.2</v>
      </c>
      <c r="BL83" t="n">
        <v>2</v>
      </c>
      <c r="BM83" t="n">
        <v>6</v>
      </c>
      <c r="BN83" t="n">
        <v>73</v>
      </c>
      <c r="BO83" t="n">
        <v>18.5</v>
      </c>
      <c r="BP83" t="n">
        <v>4.91</v>
      </c>
      <c r="BQ83" t="n">
        <v>6.5</v>
      </c>
      <c r="BR83" t="n">
        <v>3.7</v>
      </c>
      <c r="BS83" t="n">
        <v>7.4</v>
      </c>
      <c r="BT83" t="n">
        <v>42.9</v>
      </c>
      <c r="BU83" t="n">
        <v>14</v>
      </c>
      <c r="BV83" t="n">
        <v>4.89</v>
      </c>
      <c r="BW83" t="n">
        <v>6.2</v>
      </c>
      <c r="BX83" t="n">
        <v>3.9</v>
      </c>
      <c r="BY83" t="n">
        <v>9.199999999999999</v>
      </c>
      <c r="BZ83" t="n">
        <v>34.5</v>
      </c>
    </row>
    <row r="84">
      <c r="A84" s="52" t="inlineStr">
        <is>
          <t>Stanford</t>
        </is>
      </c>
      <c r="B84" t="n">
        <v>5</v>
      </c>
      <c r="C84" t="n">
        <v>17.4</v>
      </c>
      <c r="D84" t="n">
        <v>131</v>
      </c>
      <c r="E84" t="n">
        <v>66.59999999999999</v>
      </c>
      <c r="F84" t="n">
        <v>5.1</v>
      </c>
      <c r="G84" t="n">
        <v>121</v>
      </c>
      <c r="H84" t="inlineStr">
        <is>
          <t>107-181</t>
        </is>
      </c>
      <c r="I84" t="n">
        <v>1239</v>
      </c>
      <c r="J84" t="n">
        <v>47</v>
      </c>
      <c r="K84" t="n">
        <v>6.8</v>
      </c>
      <c r="L84" t="n">
        <v>103</v>
      </c>
      <c r="M84" t="n">
        <v>11.6</v>
      </c>
      <c r="N84" t="n">
        <v>86</v>
      </c>
      <c r="O84" t="inlineStr">
        <is>
          <t>5-1</t>
        </is>
      </c>
      <c r="P84" t="n">
        <v>7.4</v>
      </c>
      <c r="Q84" t="n">
        <v>120</v>
      </c>
      <c r="R84" t="n">
        <v>4.7</v>
      </c>
      <c r="S84" t="n">
        <v>69</v>
      </c>
      <c r="T84" t="inlineStr">
        <is>
          <t>153-459</t>
        </is>
      </c>
      <c r="U84" t="n">
        <v>3</v>
      </c>
      <c r="V84" t="n">
        <v>133</v>
      </c>
      <c r="W84" t="n">
        <v>5.6</v>
      </c>
      <c r="X84" t="n">
        <v>138</v>
      </c>
      <c r="Y84" t="n">
        <v>21</v>
      </c>
      <c r="Z84" t="n">
        <v>118</v>
      </c>
      <c r="AA84" t="n">
        <v>34.2</v>
      </c>
      <c r="AB84" t="n">
        <v>108</v>
      </c>
      <c r="AC84" t="n">
        <v>19.1</v>
      </c>
      <c r="AD84" t="n">
        <v>125</v>
      </c>
      <c r="AE84" t="n">
        <v>53.8</v>
      </c>
      <c r="AF84" t="n">
        <v>104</v>
      </c>
      <c r="AG84" t="n">
        <v>2</v>
      </c>
      <c r="AH84" t="n">
        <v>15</v>
      </c>
      <c r="AI84" t="n">
        <v>38.2</v>
      </c>
      <c r="AJ84" t="n">
        <v>133</v>
      </c>
      <c r="AK84" t="n">
        <v>68.8</v>
      </c>
      <c r="AL84" t="n">
        <v>6.66</v>
      </c>
      <c r="AM84" t="n">
        <v>124</v>
      </c>
      <c r="AN84" t="inlineStr">
        <is>
          <t>120-177</t>
        </is>
      </c>
      <c r="AO84" t="n">
        <v>1489</v>
      </c>
      <c r="AP84" t="n">
        <v>137</v>
      </c>
      <c r="AQ84" t="n">
        <v>8.4</v>
      </c>
      <c r="AR84" t="n">
        <v>127</v>
      </c>
      <c r="AS84" t="n">
        <v>12.4</v>
      </c>
      <c r="AT84" t="n">
        <v>98</v>
      </c>
      <c r="AU84" t="inlineStr">
        <is>
          <t>12-3</t>
        </is>
      </c>
      <c r="AV84" t="n">
        <v>11.5</v>
      </c>
      <c r="AW84" t="n">
        <v>105</v>
      </c>
      <c r="AX84" t="n">
        <v>2.7</v>
      </c>
      <c r="AY84" t="n">
        <v>130</v>
      </c>
      <c r="AZ84" t="inlineStr">
        <is>
          <t>170-795</t>
        </is>
      </c>
      <c r="BA84" t="n">
        <v>4.7</v>
      </c>
      <c r="BB84" t="n">
        <v>112</v>
      </c>
      <c r="BC84" t="n">
        <v>16</v>
      </c>
      <c r="BD84" t="n">
        <v>117</v>
      </c>
      <c r="BE84" t="n">
        <v>14.8</v>
      </c>
      <c r="BF84" t="n">
        <v>117</v>
      </c>
      <c r="BG84" t="n">
        <v>50.8</v>
      </c>
      <c r="BH84" t="n">
        <v>134</v>
      </c>
      <c r="BI84" t="n">
        <v>20</v>
      </c>
      <c r="BJ84" t="n">
        <v>25</v>
      </c>
      <c r="BK84" t="n">
        <v>82.59999999999999</v>
      </c>
      <c r="BL84" t="n">
        <v>136</v>
      </c>
      <c r="BM84" t="n">
        <v>7</v>
      </c>
      <c r="BN84" t="n">
        <v>59</v>
      </c>
      <c r="BO84" t="n">
        <v>17.4</v>
      </c>
      <c r="BP84" t="n">
        <v>5.1</v>
      </c>
      <c r="BQ84" t="n">
        <v>6.8</v>
      </c>
      <c r="BR84" t="n">
        <v>3</v>
      </c>
      <c r="BS84" t="n">
        <v>7.4</v>
      </c>
      <c r="BT84" t="n">
        <v>34.2</v>
      </c>
      <c r="BU84" t="n">
        <v>38.2</v>
      </c>
      <c r="BV84" t="n">
        <v>6.66</v>
      </c>
      <c r="BW84" t="n">
        <v>8.4</v>
      </c>
      <c r="BX84" t="n">
        <v>4.7</v>
      </c>
      <c r="BY84" t="n">
        <v>11.5</v>
      </c>
      <c r="BZ84" t="n">
        <v>50.8</v>
      </c>
    </row>
    <row r="85">
      <c r="A85" s="52" t="inlineStr">
        <is>
          <t>TCU</t>
        </is>
      </c>
      <c r="B85" t="n">
        <v>5</v>
      </c>
      <c r="C85" t="n">
        <v>25.4</v>
      </c>
      <c r="D85" t="n">
        <v>90</v>
      </c>
      <c r="E85" t="n">
        <v>64.59999999999999</v>
      </c>
      <c r="F85" t="n">
        <v>6.28</v>
      </c>
      <c r="G85" t="n">
        <v>57</v>
      </c>
      <c r="H85" t="inlineStr">
        <is>
          <t>105-155</t>
        </is>
      </c>
      <c r="I85" t="n">
        <v>1381</v>
      </c>
      <c r="J85" t="n">
        <v>24</v>
      </c>
      <c r="K85" t="n">
        <v>8.9</v>
      </c>
      <c r="L85" t="n">
        <v>31</v>
      </c>
      <c r="M85" t="n">
        <v>13.2</v>
      </c>
      <c r="N85" t="n">
        <v>42</v>
      </c>
      <c r="O85" t="inlineStr">
        <is>
          <t>8-4</t>
        </is>
      </c>
      <c r="P85" t="n">
        <v>13.8</v>
      </c>
      <c r="Q85" t="n">
        <v>32</v>
      </c>
      <c r="R85" t="n">
        <v>7.2</v>
      </c>
      <c r="S85" t="n">
        <v>108</v>
      </c>
      <c r="T85" t="inlineStr">
        <is>
          <t>172-627</t>
        </is>
      </c>
      <c r="U85" t="n">
        <v>3.6</v>
      </c>
      <c r="V85" t="n">
        <v>121</v>
      </c>
      <c r="W85" t="n">
        <v>14.7</v>
      </c>
      <c r="X85" t="n">
        <v>63</v>
      </c>
      <c r="Y85" t="n">
        <v>16.7</v>
      </c>
      <c r="Z85" t="n">
        <v>72</v>
      </c>
      <c r="AA85" t="n">
        <v>40.9</v>
      </c>
      <c r="AB85" t="n">
        <v>74</v>
      </c>
      <c r="AC85" t="n">
        <v>25.6</v>
      </c>
      <c r="AD85" t="n">
        <v>96</v>
      </c>
      <c r="AE85" t="n">
        <v>63.2</v>
      </c>
      <c r="AF85" t="n">
        <v>76</v>
      </c>
      <c r="AG85" t="n">
        <v>8</v>
      </c>
      <c r="AH85" t="n">
        <v>116</v>
      </c>
      <c r="AI85" t="n">
        <v>13.4</v>
      </c>
      <c r="AJ85" t="n">
        <v>14</v>
      </c>
      <c r="AK85" t="n">
        <v>55.2</v>
      </c>
      <c r="AL85" t="n">
        <v>4.62</v>
      </c>
      <c r="AM85" t="n">
        <v>21</v>
      </c>
      <c r="AN85" t="inlineStr">
        <is>
          <t>70-120</t>
        </is>
      </c>
      <c r="AO85" t="n">
        <v>767</v>
      </c>
      <c r="AP85" t="n">
        <v>21</v>
      </c>
      <c r="AQ85" t="n">
        <v>6.4</v>
      </c>
      <c r="AR85" t="n">
        <v>47</v>
      </c>
      <c r="AS85" t="n">
        <v>11</v>
      </c>
      <c r="AT85" t="n">
        <v>53</v>
      </c>
      <c r="AU85" t="inlineStr">
        <is>
          <t>2-2</t>
        </is>
      </c>
      <c r="AV85" t="n">
        <v>7.8</v>
      </c>
      <c r="AW85" t="n">
        <v>35</v>
      </c>
      <c r="AX85" t="n">
        <v>7</v>
      </c>
      <c r="AY85" t="n">
        <v>42</v>
      </c>
      <c r="AZ85" t="inlineStr">
        <is>
          <t>158-498</t>
        </is>
      </c>
      <c r="BA85" t="n">
        <v>3.2</v>
      </c>
      <c r="BB85" t="n">
        <v>33</v>
      </c>
      <c r="BC85" t="n">
        <v>10.9</v>
      </c>
      <c r="BD85" t="n">
        <v>46</v>
      </c>
      <c r="BE85" t="n">
        <v>20.4</v>
      </c>
      <c r="BF85" t="n">
        <v>47</v>
      </c>
      <c r="BG85" t="n">
        <v>30.8</v>
      </c>
      <c r="BH85" t="n">
        <v>28</v>
      </c>
      <c r="BI85" t="n">
        <v>15.6</v>
      </c>
      <c r="BJ85" t="n">
        <v>11</v>
      </c>
      <c r="BK85" t="n">
        <v>50</v>
      </c>
      <c r="BL85" t="n">
        <v>44</v>
      </c>
      <c r="BM85" t="n">
        <v>6</v>
      </c>
      <c r="BN85" t="n">
        <v>75</v>
      </c>
      <c r="BO85" t="n">
        <v>16</v>
      </c>
      <c r="BP85" t="n">
        <v>5.32</v>
      </c>
      <c r="BQ85" t="n">
        <v>8</v>
      </c>
      <c r="BR85" t="n">
        <v>2.5</v>
      </c>
      <c r="BS85" t="n">
        <v>12.7</v>
      </c>
      <c r="BT85" t="n">
        <v>42.4</v>
      </c>
      <c r="BU85" t="n">
        <v>15</v>
      </c>
      <c r="BV85" t="n">
        <v>4.75</v>
      </c>
      <c r="BW85" t="n">
        <v>6.1</v>
      </c>
      <c r="BX85" t="n">
        <v>3.7</v>
      </c>
      <c r="BY85" t="n">
        <v>6.9</v>
      </c>
      <c r="BZ85" t="n">
        <v>37.3</v>
      </c>
    </row>
    <row r="86">
      <c r="A86" s="52" t="inlineStr">
        <is>
          <t>Temple</t>
        </is>
      </c>
      <c r="B86" t="n">
        <v>5</v>
      </c>
      <c r="C86" t="n">
        <v>25.8</v>
      </c>
      <c r="D86" t="n">
        <v>89</v>
      </c>
      <c r="E86" t="n">
        <v>57.4</v>
      </c>
      <c r="F86" t="n">
        <v>6.31</v>
      </c>
      <c r="G86" t="n">
        <v>53</v>
      </c>
      <c r="H86" t="inlineStr">
        <is>
          <t>54-95</t>
        </is>
      </c>
      <c r="I86" t="n">
        <v>747</v>
      </c>
      <c r="J86" t="n">
        <v>127</v>
      </c>
      <c r="K86" t="n">
        <v>7.9</v>
      </c>
      <c r="L86" t="n">
        <v>63</v>
      </c>
      <c r="M86" t="n">
        <v>13.8</v>
      </c>
      <c r="N86" t="n">
        <v>24</v>
      </c>
      <c r="O86" t="inlineStr">
        <is>
          <t>7-1</t>
        </is>
      </c>
      <c r="P86" t="n">
        <v>13.7</v>
      </c>
      <c r="Q86" t="n">
        <v>34</v>
      </c>
      <c r="R86" t="n">
        <v>6.9</v>
      </c>
      <c r="S86" t="n">
        <v>106</v>
      </c>
      <c r="T86" t="inlineStr">
        <is>
          <t>195-1063</t>
        </is>
      </c>
      <c r="U86" t="n">
        <v>5.5</v>
      </c>
      <c r="V86" t="n">
        <v>22</v>
      </c>
      <c r="W86" t="n">
        <v>17.3</v>
      </c>
      <c r="X86" t="n">
        <v>28</v>
      </c>
      <c r="Y86" t="n">
        <v>15.7</v>
      </c>
      <c r="Z86" t="n">
        <v>59</v>
      </c>
      <c r="AA86" t="n">
        <v>40</v>
      </c>
      <c r="AB86" t="n">
        <v>81</v>
      </c>
      <c r="AC86" t="n">
        <v>31</v>
      </c>
      <c r="AD86" t="n">
        <v>55</v>
      </c>
      <c r="AE86" t="n">
        <v>61.5</v>
      </c>
      <c r="AF86" t="n">
        <v>83</v>
      </c>
      <c r="AG86" t="n">
        <v>4</v>
      </c>
      <c r="AH86" t="n">
        <v>47</v>
      </c>
      <c r="AI86" t="n">
        <v>24.8</v>
      </c>
      <c r="AJ86" t="n">
        <v>79</v>
      </c>
      <c r="AK86" t="n">
        <v>65.8</v>
      </c>
      <c r="AL86" t="n">
        <v>5.71</v>
      </c>
      <c r="AM86" t="n">
        <v>94</v>
      </c>
      <c r="AN86" t="inlineStr">
        <is>
          <t>93-145</t>
        </is>
      </c>
      <c r="AO86" t="n">
        <v>1091</v>
      </c>
      <c r="AP86" t="n">
        <v>94</v>
      </c>
      <c r="AQ86" t="n">
        <v>7.5</v>
      </c>
      <c r="AR86" t="n">
        <v>94</v>
      </c>
      <c r="AS86" t="n">
        <v>11.7</v>
      </c>
      <c r="AT86" t="n">
        <v>82</v>
      </c>
      <c r="AU86" t="inlineStr">
        <is>
          <t>8-2</t>
        </is>
      </c>
      <c r="AV86" t="n">
        <v>12.8</v>
      </c>
      <c r="AW86" t="n">
        <v>123</v>
      </c>
      <c r="AX86" t="n">
        <v>2.7</v>
      </c>
      <c r="AY86" t="n">
        <v>131</v>
      </c>
      <c r="AZ86" t="inlineStr">
        <is>
          <t>180-745</t>
        </is>
      </c>
      <c r="BA86" t="n">
        <v>4.1</v>
      </c>
      <c r="BB86" t="n">
        <v>76</v>
      </c>
      <c r="BC86" t="n">
        <v>11.1</v>
      </c>
      <c r="BD86" t="n">
        <v>52</v>
      </c>
      <c r="BE86" t="n">
        <v>13.3</v>
      </c>
      <c r="BF86" t="n">
        <v>126</v>
      </c>
      <c r="BG86" t="n">
        <v>50</v>
      </c>
      <c r="BH86" t="n">
        <v>132</v>
      </c>
      <c r="BI86" t="n">
        <v>36.4</v>
      </c>
      <c r="BJ86" t="n">
        <v>127</v>
      </c>
      <c r="BK86" t="n">
        <v>75</v>
      </c>
      <c r="BL86" t="n">
        <v>122</v>
      </c>
      <c r="BM86" t="n">
        <v>5</v>
      </c>
      <c r="BN86" t="n">
        <v>91</v>
      </c>
      <c r="BO86" t="n">
        <v>22.8</v>
      </c>
      <c r="BP86" t="n">
        <v>6.32</v>
      </c>
      <c r="BQ86" t="n">
        <v>7.7</v>
      </c>
      <c r="BR86" t="n">
        <v>5.6</v>
      </c>
      <c r="BS86" t="n">
        <v>13.1</v>
      </c>
      <c r="BT86" t="n">
        <v>43.8</v>
      </c>
      <c r="BU86" t="n">
        <v>27.5</v>
      </c>
      <c r="BV86" t="n">
        <v>5.92</v>
      </c>
      <c r="BW86" t="n">
        <v>7.9</v>
      </c>
      <c r="BX86" t="n">
        <v>4.3</v>
      </c>
      <c r="BY86" t="n">
        <v>12.9</v>
      </c>
      <c r="BZ86" t="n">
        <v>51.9</v>
      </c>
    </row>
    <row r="87">
      <c r="A87" s="52" t="inlineStr">
        <is>
          <t>Tennessee</t>
        </is>
      </c>
      <c r="B87" t="n">
        <v>5</v>
      </c>
      <c r="C87" t="n">
        <v>36.8</v>
      </c>
      <c r="D87" t="n">
        <v>35</v>
      </c>
      <c r="E87" t="n">
        <v>68.8</v>
      </c>
      <c r="F87" t="n">
        <v>6.03</v>
      </c>
      <c r="G87" t="n">
        <v>72</v>
      </c>
      <c r="H87" t="inlineStr">
        <is>
          <t>78-124</t>
        </is>
      </c>
      <c r="I87" t="n">
        <v>872</v>
      </c>
      <c r="J87" t="n">
        <v>110</v>
      </c>
      <c r="K87" t="n">
        <v>7</v>
      </c>
      <c r="L87" t="n">
        <v>97</v>
      </c>
      <c r="M87" t="n">
        <v>11.2</v>
      </c>
      <c r="N87" t="n">
        <v>98</v>
      </c>
      <c r="O87" t="inlineStr">
        <is>
          <t>8-1</t>
        </is>
      </c>
      <c r="P87" t="n">
        <v>7.3</v>
      </c>
      <c r="Q87" t="n">
        <v>122</v>
      </c>
      <c r="R87" t="n">
        <v>9.5</v>
      </c>
      <c r="S87" t="n">
        <v>129</v>
      </c>
      <c r="T87" t="inlineStr">
        <is>
          <t>226-1203</t>
        </is>
      </c>
      <c r="U87" t="n">
        <v>5.3</v>
      </c>
      <c r="V87" t="n">
        <v>32</v>
      </c>
      <c r="W87" t="n">
        <v>18.8</v>
      </c>
      <c r="X87" t="n">
        <v>17</v>
      </c>
      <c r="Y87" t="n">
        <v>12.1</v>
      </c>
      <c r="Z87" t="n">
        <v>17</v>
      </c>
      <c r="AA87" t="n">
        <v>36.9</v>
      </c>
      <c r="AB87" t="n">
        <v>94</v>
      </c>
      <c r="AC87" t="n">
        <v>28.9</v>
      </c>
      <c r="AD87" t="n">
        <v>69</v>
      </c>
      <c r="AE87" t="n">
        <v>78.59999999999999</v>
      </c>
      <c r="AF87" t="n">
        <v>13</v>
      </c>
      <c r="AG87" t="n">
        <v>5</v>
      </c>
      <c r="AH87" t="n">
        <v>66</v>
      </c>
      <c r="AI87" t="n">
        <v>15.2</v>
      </c>
      <c r="AJ87" t="n">
        <v>22</v>
      </c>
      <c r="AK87" t="n">
        <v>62.2</v>
      </c>
      <c r="AL87" t="n">
        <v>4.74</v>
      </c>
      <c r="AM87" t="n">
        <v>28</v>
      </c>
      <c r="AN87" t="inlineStr">
        <is>
          <t>94-147</t>
        </is>
      </c>
      <c r="AO87" t="n">
        <v>815</v>
      </c>
      <c r="AP87" t="n">
        <v>34</v>
      </c>
      <c r="AQ87" t="n">
        <v>5.5</v>
      </c>
      <c r="AR87" t="n">
        <v>7</v>
      </c>
      <c r="AS87" t="n">
        <v>8.699999999999999</v>
      </c>
      <c r="AT87" t="n">
        <v>3</v>
      </c>
      <c r="AU87" t="inlineStr">
        <is>
          <t>2-5</t>
        </is>
      </c>
      <c r="AV87" t="n">
        <v>4.1</v>
      </c>
      <c r="AW87" t="n">
        <v>1</v>
      </c>
      <c r="AX87" t="n">
        <v>13</v>
      </c>
      <c r="AY87" t="n">
        <v>2</v>
      </c>
      <c r="AZ87" t="inlineStr">
        <is>
          <t>165-662</t>
        </is>
      </c>
      <c r="BA87" t="n">
        <v>4</v>
      </c>
      <c r="BB87" t="n">
        <v>69</v>
      </c>
      <c r="BC87" t="n">
        <v>18.3</v>
      </c>
      <c r="BD87" t="n">
        <v>133</v>
      </c>
      <c r="BE87" t="n">
        <v>18.3</v>
      </c>
      <c r="BF87" t="n">
        <v>77</v>
      </c>
      <c r="BG87" t="n">
        <v>35.8</v>
      </c>
      <c r="BH87" t="n">
        <v>58</v>
      </c>
      <c r="BI87" t="n">
        <v>22.7</v>
      </c>
      <c r="BJ87" t="n">
        <v>43</v>
      </c>
      <c r="BK87" t="n">
        <v>46.2</v>
      </c>
      <c r="BL87" t="n">
        <v>30</v>
      </c>
      <c r="BM87" t="n">
        <v>8</v>
      </c>
      <c r="BN87" t="n">
        <v>39</v>
      </c>
      <c r="BO87" t="n">
        <v>32</v>
      </c>
      <c r="BP87" t="n">
        <v>5.32</v>
      </c>
      <c r="BQ87" t="n">
        <v>5.8</v>
      </c>
      <c r="BR87" t="n">
        <v>4.9</v>
      </c>
      <c r="BS87" t="n">
        <v>5.5</v>
      </c>
      <c r="BT87" t="n">
        <v>35.2</v>
      </c>
      <c r="BU87" t="n">
        <v>16.8</v>
      </c>
      <c r="BV87" t="n">
        <v>4.94</v>
      </c>
      <c r="BW87" t="n">
        <v>6.1</v>
      </c>
      <c r="BX87" t="n">
        <v>3.8</v>
      </c>
      <c r="BY87" t="n">
        <v>5</v>
      </c>
      <c r="BZ87" t="n">
        <v>38.5</v>
      </c>
    </row>
    <row r="88">
      <c r="A88" s="52" t="inlineStr">
        <is>
          <t>Texas A&amp;M</t>
        </is>
      </c>
      <c r="B88" t="n">
        <v>5</v>
      </c>
      <c r="C88" t="n">
        <v>31.8</v>
      </c>
      <c r="D88" t="n">
        <v>65</v>
      </c>
      <c r="E88" t="n">
        <v>70.8</v>
      </c>
      <c r="F88" t="n">
        <v>5.03</v>
      </c>
      <c r="G88" t="n">
        <v>124</v>
      </c>
      <c r="H88" t="inlineStr">
        <is>
          <t>88-156</t>
        </is>
      </c>
      <c r="I88" t="n">
        <v>928</v>
      </c>
      <c r="J88" t="n">
        <v>91</v>
      </c>
      <c r="K88" t="n">
        <v>5.9</v>
      </c>
      <c r="L88" t="n">
        <v>130</v>
      </c>
      <c r="M88" t="n">
        <v>10.5</v>
      </c>
      <c r="N88" t="n">
        <v>113</v>
      </c>
      <c r="O88" t="inlineStr">
        <is>
          <t>7-5</t>
        </is>
      </c>
      <c r="P88" t="n">
        <v>4.9</v>
      </c>
      <c r="Q88" t="n">
        <v>136</v>
      </c>
      <c r="R88" t="n">
        <v>4.9</v>
      </c>
      <c r="S88" t="n">
        <v>72</v>
      </c>
      <c r="T88" t="inlineStr">
        <is>
          <t>199-837</t>
        </is>
      </c>
      <c r="U88" t="n">
        <v>4.2</v>
      </c>
      <c r="V88" t="n">
        <v>92</v>
      </c>
      <c r="W88" t="n">
        <v>15.3</v>
      </c>
      <c r="X88" t="n">
        <v>56</v>
      </c>
      <c r="Y88" t="n">
        <v>15.8</v>
      </c>
      <c r="Z88" t="n">
        <v>62</v>
      </c>
      <c r="AA88" t="n">
        <v>43.2</v>
      </c>
      <c r="AB88" t="n">
        <v>58</v>
      </c>
      <c r="AC88" t="n">
        <v>24.4</v>
      </c>
      <c r="AD88" t="n">
        <v>99</v>
      </c>
      <c r="AE88" t="n">
        <v>69.59999999999999</v>
      </c>
      <c r="AF88" t="n">
        <v>42</v>
      </c>
      <c r="AG88" t="n">
        <v>6</v>
      </c>
      <c r="AH88" t="n">
        <v>79</v>
      </c>
      <c r="AI88" t="n">
        <v>18.6</v>
      </c>
      <c r="AJ88" t="n">
        <v>38</v>
      </c>
      <c r="AK88" t="n">
        <v>53.4</v>
      </c>
      <c r="AL88" t="n">
        <v>5.86</v>
      </c>
      <c r="AM88" t="n">
        <v>101</v>
      </c>
      <c r="AN88" t="inlineStr">
        <is>
          <t>72-121</t>
        </is>
      </c>
      <c r="AO88" t="n">
        <v>959</v>
      </c>
      <c r="AP88" t="n">
        <v>67</v>
      </c>
      <c r="AQ88" t="n">
        <v>7.9</v>
      </c>
      <c r="AR88" t="n">
        <v>110</v>
      </c>
      <c r="AS88" t="n">
        <v>13.3</v>
      </c>
      <c r="AT88" t="n">
        <v>127</v>
      </c>
      <c r="AU88" t="inlineStr">
        <is>
          <t>7-4</t>
        </is>
      </c>
      <c r="AV88" t="n">
        <v>15.2</v>
      </c>
      <c r="AW88" t="n">
        <v>135</v>
      </c>
      <c r="AX88" t="n">
        <v>3.2</v>
      </c>
      <c r="AY88" t="n">
        <v>123</v>
      </c>
      <c r="AZ88" t="inlineStr">
        <is>
          <t>148-605</t>
        </is>
      </c>
      <c r="BA88" t="n">
        <v>4.1</v>
      </c>
      <c r="BB88" t="n">
        <v>77</v>
      </c>
      <c r="BC88" t="n">
        <v>12.7</v>
      </c>
      <c r="BD88" t="n">
        <v>74</v>
      </c>
      <c r="BE88" t="n">
        <v>18.3</v>
      </c>
      <c r="BF88" t="n">
        <v>78</v>
      </c>
      <c r="BG88" t="n">
        <v>26.4</v>
      </c>
      <c r="BH88" t="n">
        <v>11</v>
      </c>
      <c r="BI88" t="n">
        <v>13.3</v>
      </c>
      <c r="BJ88" t="n">
        <v>5</v>
      </c>
      <c r="BK88" t="n">
        <v>58.3</v>
      </c>
      <c r="BL88" t="n">
        <v>71</v>
      </c>
      <c r="BM88" t="n">
        <v>9</v>
      </c>
      <c r="BN88" t="n">
        <v>19</v>
      </c>
      <c r="BO88" t="n">
        <v>31.8</v>
      </c>
      <c r="BP88" t="n">
        <v>5.03</v>
      </c>
      <c r="BQ88" t="n">
        <v>5.9</v>
      </c>
      <c r="BR88" t="n">
        <v>4.2</v>
      </c>
      <c r="BS88" t="n">
        <v>4.9</v>
      </c>
      <c r="BT88" t="n">
        <v>43.2</v>
      </c>
      <c r="BU88" t="n">
        <v>18.6</v>
      </c>
      <c r="BV88" t="n">
        <v>5.86</v>
      </c>
      <c r="BW88" t="n">
        <v>7.9</v>
      </c>
      <c r="BX88" t="n">
        <v>4.1</v>
      </c>
      <c r="BY88" t="n">
        <v>15.2</v>
      </c>
      <c r="BZ88" t="n">
        <v>26.4</v>
      </c>
    </row>
    <row r="89">
      <c r="A89" s="52" t="inlineStr">
        <is>
          <t>Texas State</t>
        </is>
      </c>
      <c r="B89" t="n">
        <v>5</v>
      </c>
      <c r="C89" t="n">
        <v>34.8</v>
      </c>
      <c r="D89" t="n">
        <v>46</v>
      </c>
      <c r="E89" t="n">
        <v>76.40000000000001</v>
      </c>
      <c r="F89" t="n">
        <v>6.96</v>
      </c>
      <c r="G89" t="n">
        <v>16</v>
      </c>
      <c r="H89" t="inlineStr">
        <is>
          <t>99-146</t>
        </is>
      </c>
      <c r="I89" t="n">
        <v>1343</v>
      </c>
      <c r="J89" t="n">
        <v>29</v>
      </c>
      <c r="K89" t="n">
        <v>9.199999999999999</v>
      </c>
      <c r="L89" t="n">
        <v>18</v>
      </c>
      <c r="M89" t="n">
        <v>13.6</v>
      </c>
      <c r="N89" t="n">
        <v>28</v>
      </c>
      <c r="O89" t="inlineStr">
        <is>
          <t>14-5</t>
        </is>
      </c>
      <c r="P89" t="n">
        <v>15.3</v>
      </c>
      <c r="Q89" t="n">
        <v>22</v>
      </c>
      <c r="R89" t="n">
        <v>2.7</v>
      </c>
      <c r="S89" t="n">
        <v>21</v>
      </c>
      <c r="T89" t="inlineStr">
        <is>
          <t>244-1318</t>
        </is>
      </c>
      <c r="U89" t="n">
        <v>5.4</v>
      </c>
      <c r="V89" t="n">
        <v>27</v>
      </c>
      <c r="W89" t="n">
        <v>13.8</v>
      </c>
      <c r="X89" t="n">
        <v>82</v>
      </c>
      <c r="Y89" t="n">
        <v>12.5</v>
      </c>
      <c r="Z89" t="n">
        <v>21</v>
      </c>
      <c r="AA89" t="n">
        <v>55.4</v>
      </c>
      <c r="AB89" t="n">
        <v>5</v>
      </c>
      <c r="AC89" t="n">
        <v>40</v>
      </c>
      <c r="AD89" t="n">
        <v>17</v>
      </c>
      <c r="AE89" t="n">
        <v>57.1</v>
      </c>
      <c r="AF89" t="n">
        <v>95</v>
      </c>
      <c r="AG89" t="n">
        <v>9</v>
      </c>
      <c r="AH89" t="n">
        <v>125</v>
      </c>
      <c r="AI89" t="n">
        <v>33.2</v>
      </c>
      <c r="AJ89" t="n">
        <v>127</v>
      </c>
      <c r="AK89" t="n">
        <v>73.8</v>
      </c>
      <c r="AL89" t="n">
        <v>5.63</v>
      </c>
      <c r="AM89" t="n">
        <v>88</v>
      </c>
      <c r="AN89" t="inlineStr">
        <is>
          <t>141-209</t>
        </is>
      </c>
      <c r="AO89" t="n">
        <v>1518</v>
      </c>
      <c r="AP89" t="n">
        <v>138</v>
      </c>
      <c r="AQ89" t="n">
        <v>7.3</v>
      </c>
      <c r="AR89" t="n">
        <v>85</v>
      </c>
      <c r="AS89" t="n">
        <v>10.8</v>
      </c>
      <c r="AT89" t="n">
        <v>47</v>
      </c>
      <c r="AU89" t="inlineStr">
        <is>
          <t>10-4</t>
        </is>
      </c>
      <c r="AV89" t="n">
        <v>8</v>
      </c>
      <c r="AW89" t="n">
        <v>37</v>
      </c>
      <c r="AX89" t="n">
        <v>1.9</v>
      </c>
      <c r="AY89" t="n">
        <v>134</v>
      </c>
      <c r="AZ89" t="inlineStr">
        <is>
          <t>163-583</t>
        </is>
      </c>
      <c r="BA89" t="n">
        <v>3.6</v>
      </c>
      <c r="BB89" t="n">
        <v>51</v>
      </c>
      <c r="BC89" t="n">
        <v>12.2</v>
      </c>
      <c r="BD89" t="n">
        <v>70</v>
      </c>
      <c r="BE89" t="n">
        <v>25</v>
      </c>
      <c r="BF89" t="n">
        <v>11</v>
      </c>
      <c r="BG89" t="n">
        <v>41.3</v>
      </c>
      <c r="BH89" t="n">
        <v>101</v>
      </c>
      <c r="BI89" t="n">
        <v>37.5</v>
      </c>
      <c r="BJ89" t="n">
        <v>130</v>
      </c>
      <c r="BK89" t="n">
        <v>68.2</v>
      </c>
      <c r="BL89" t="n">
        <v>98</v>
      </c>
      <c r="BM89" t="n">
        <v>5</v>
      </c>
      <c r="BN89" t="n">
        <v>93</v>
      </c>
      <c r="BO89" t="n">
        <v>27.8</v>
      </c>
      <c r="BP89" t="n">
        <v>6.35</v>
      </c>
      <c r="BQ89" t="n">
        <v>8.300000000000001</v>
      </c>
      <c r="BR89" t="n">
        <v>4.9</v>
      </c>
      <c r="BS89" t="n">
        <v>15</v>
      </c>
      <c r="BT89" t="n">
        <v>51.7</v>
      </c>
      <c r="BU89" t="n">
        <v>39</v>
      </c>
      <c r="BV89" t="n">
        <v>6.14</v>
      </c>
      <c r="BW89" t="n">
        <v>7.9</v>
      </c>
      <c r="BX89" t="n">
        <v>4</v>
      </c>
      <c r="BY89" t="n">
        <v>8.9</v>
      </c>
      <c r="BZ89" t="n">
        <v>45.5</v>
      </c>
    </row>
    <row r="90">
      <c r="A90" s="52" t="inlineStr">
        <is>
          <t>Texas Tech</t>
        </is>
      </c>
      <c r="B90" t="n">
        <v>5</v>
      </c>
      <c r="C90" t="n">
        <v>34.8</v>
      </c>
      <c r="D90" t="n">
        <v>47</v>
      </c>
      <c r="E90" t="n">
        <v>66.59999999999999</v>
      </c>
      <c r="F90" t="n">
        <v>6.11</v>
      </c>
      <c r="G90" t="n">
        <v>66</v>
      </c>
      <c r="H90" t="inlineStr">
        <is>
          <t>98-146</t>
        </is>
      </c>
      <c r="I90" t="n">
        <v>1101</v>
      </c>
      <c r="J90" t="n">
        <v>70</v>
      </c>
      <c r="K90" t="n">
        <v>7.5</v>
      </c>
      <c r="L90" t="n">
        <v>81</v>
      </c>
      <c r="M90" t="n">
        <v>11.2</v>
      </c>
      <c r="N90" t="n">
        <v>99</v>
      </c>
      <c r="O90" t="inlineStr">
        <is>
          <t>7-6</t>
        </is>
      </c>
      <c r="P90" t="n">
        <v>9.199999999999999</v>
      </c>
      <c r="Q90" t="n">
        <v>94</v>
      </c>
      <c r="R90" t="n">
        <v>4.6</v>
      </c>
      <c r="S90" t="n">
        <v>67</v>
      </c>
      <c r="T90" t="inlineStr">
        <is>
          <t>189-896</t>
        </is>
      </c>
      <c r="U90" t="n">
        <v>4.7</v>
      </c>
      <c r="V90" t="n">
        <v>60</v>
      </c>
      <c r="W90" t="n">
        <v>17.2</v>
      </c>
      <c r="X90" t="n">
        <v>30</v>
      </c>
      <c r="Y90" t="n">
        <v>19.4</v>
      </c>
      <c r="Z90" t="n">
        <v>102</v>
      </c>
      <c r="AA90" t="n">
        <v>44.1</v>
      </c>
      <c r="AB90" t="n">
        <v>49</v>
      </c>
      <c r="AC90" t="n">
        <v>32.4</v>
      </c>
      <c r="AD90" t="n">
        <v>42</v>
      </c>
      <c r="AE90" t="n">
        <v>58.8</v>
      </c>
      <c r="AF90" t="n">
        <v>90</v>
      </c>
      <c r="AG90" t="n">
        <v>8</v>
      </c>
      <c r="AH90" t="n">
        <v>117</v>
      </c>
      <c r="AI90" t="n">
        <v>16.2</v>
      </c>
      <c r="AJ90" t="n">
        <v>26</v>
      </c>
      <c r="AK90" t="n">
        <v>69.8</v>
      </c>
      <c r="AL90" t="n">
        <v>5.07</v>
      </c>
      <c r="AM90" t="n">
        <v>49</v>
      </c>
      <c r="AN90" t="inlineStr">
        <is>
          <t>128-208</t>
        </is>
      </c>
      <c r="AO90" t="n">
        <v>1310</v>
      </c>
      <c r="AP90" t="n">
        <v>124</v>
      </c>
      <c r="AQ90" t="n">
        <v>6.3</v>
      </c>
      <c r="AR90" t="n">
        <v>41</v>
      </c>
      <c r="AS90" t="n">
        <v>10.2</v>
      </c>
      <c r="AT90" t="n">
        <v>24</v>
      </c>
      <c r="AU90" t="inlineStr">
        <is>
          <t>9-9</t>
        </is>
      </c>
      <c r="AV90" t="n">
        <v>6.4</v>
      </c>
      <c r="AW90" t="n">
        <v>20</v>
      </c>
      <c r="AX90" t="n">
        <v>4.6</v>
      </c>
      <c r="AY90" t="n">
        <v>93</v>
      </c>
      <c r="AZ90" t="inlineStr">
        <is>
          <t>144-458</t>
        </is>
      </c>
      <c r="BA90" t="n">
        <v>3.2</v>
      </c>
      <c r="BB90" t="n">
        <v>34</v>
      </c>
      <c r="BC90" t="n">
        <v>14.5</v>
      </c>
      <c r="BD90" t="n">
        <v>103</v>
      </c>
      <c r="BE90" t="n">
        <v>19.8</v>
      </c>
      <c r="BF90" t="n">
        <v>56</v>
      </c>
      <c r="BG90" t="n">
        <v>39</v>
      </c>
      <c r="BH90" t="n">
        <v>89</v>
      </c>
      <c r="BI90" t="n">
        <v>32.6</v>
      </c>
      <c r="BJ90" t="n">
        <v>112</v>
      </c>
      <c r="BK90" t="n">
        <v>27.3</v>
      </c>
      <c r="BL90" t="n">
        <v>4</v>
      </c>
      <c r="BM90" t="n">
        <v>10</v>
      </c>
      <c r="BN90" t="n">
        <v>13</v>
      </c>
      <c r="BO90" t="n">
        <v>35.2</v>
      </c>
      <c r="BP90" t="n">
        <v>6.01</v>
      </c>
      <c r="BQ90" t="n">
        <v>7.2</v>
      </c>
      <c r="BR90" t="n">
        <v>4.8</v>
      </c>
      <c r="BS90" t="n">
        <v>8.4</v>
      </c>
      <c r="BT90" t="n">
        <v>44.7</v>
      </c>
      <c r="BU90" t="n">
        <v>17.8</v>
      </c>
      <c r="BV90" t="n">
        <v>5.45</v>
      </c>
      <c r="BW90" t="n">
        <v>6.8</v>
      </c>
      <c r="BX90" t="n">
        <v>3.3</v>
      </c>
      <c r="BY90" t="n">
        <v>7.7</v>
      </c>
      <c r="BZ90" t="n">
        <v>38.7</v>
      </c>
    </row>
    <row r="91">
      <c r="A91" s="52" t="inlineStr">
        <is>
          <t>Toledo</t>
        </is>
      </c>
      <c r="B91" t="n">
        <v>5</v>
      </c>
      <c r="C91" t="n">
        <v>42.4</v>
      </c>
      <c r="D91" t="n">
        <v>13</v>
      </c>
      <c r="E91" t="n">
        <v>70</v>
      </c>
      <c r="F91" t="n">
        <v>6.93</v>
      </c>
      <c r="G91" t="n">
        <v>18</v>
      </c>
      <c r="H91" t="inlineStr">
        <is>
          <t>101-161</t>
        </is>
      </c>
      <c r="I91" t="n">
        <v>1423</v>
      </c>
      <c r="J91" t="n">
        <v>18</v>
      </c>
      <c r="K91" t="n">
        <v>8.800000000000001</v>
      </c>
      <c r="L91" t="n">
        <v>34</v>
      </c>
      <c r="M91" t="n">
        <v>14.1</v>
      </c>
      <c r="N91" t="n">
        <v>20</v>
      </c>
      <c r="O91" t="inlineStr">
        <is>
          <t>14-2</t>
        </is>
      </c>
      <c r="P91" t="n">
        <v>14.1</v>
      </c>
      <c r="Q91" t="n">
        <v>31</v>
      </c>
      <c r="R91" t="n">
        <v>1.2</v>
      </c>
      <c r="S91" t="n">
        <v>6</v>
      </c>
      <c r="T91" t="inlineStr">
        <is>
          <t>189-1002</t>
        </is>
      </c>
      <c r="U91" t="n">
        <v>5.3</v>
      </c>
      <c r="V91" t="n">
        <v>33</v>
      </c>
      <c r="W91" t="n">
        <v>13.4</v>
      </c>
      <c r="X91" t="n">
        <v>88</v>
      </c>
      <c r="Y91" t="n">
        <v>16.6</v>
      </c>
      <c r="Z91" t="n">
        <v>70</v>
      </c>
      <c r="AA91" t="n">
        <v>49.3</v>
      </c>
      <c r="AB91" t="n">
        <v>26</v>
      </c>
      <c r="AC91" t="n">
        <v>25.7</v>
      </c>
      <c r="AD91" t="n">
        <v>94</v>
      </c>
      <c r="AE91" t="n">
        <v>84.2</v>
      </c>
      <c r="AF91" t="n">
        <v>4</v>
      </c>
      <c r="AG91" t="n">
        <v>4</v>
      </c>
      <c r="AH91" t="n">
        <v>48</v>
      </c>
      <c r="AI91" t="n">
        <v>25.6</v>
      </c>
      <c r="AJ91" t="n">
        <v>92</v>
      </c>
      <c r="AK91" t="n">
        <v>67.59999999999999</v>
      </c>
      <c r="AL91" t="n">
        <v>4.81</v>
      </c>
      <c r="AM91" t="n">
        <v>32</v>
      </c>
      <c r="AN91" t="inlineStr">
        <is>
          <t>96-161</t>
        </is>
      </c>
      <c r="AO91" t="n">
        <v>958</v>
      </c>
      <c r="AP91" t="n">
        <v>66</v>
      </c>
      <c r="AQ91" t="n">
        <v>6</v>
      </c>
      <c r="AR91" t="n">
        <v>26</v>
      </c>
      <c r="AS91" t="n">
        <v>10</v>
      </c>
      <c r="AT91" t="n">
        <v>19</v>
      </c>
      <c r="AU91" t="inlineStr">
        <is>
          <t>8-3</t>
        </is>
      </c>
      <c r="AV91" t="n">
        <v>8.300000000000001</v>
      </c>
      <c r="AW91" t="n">
        <v>45</v>
      </c>
      <c r="AX91" t="n">
        <v>4.7</v>
      </c>
      <c r="AY91" t="n">
        <v>90</v>
      </c>
      <c r="AZ91" t="inlineStr">
        <is>
          <t>181-664</t>
        </is>
      </c>
      <c r="BA91" t="n">
        <v>3.7</v>
      </c>
      <c r="BB91" t="n">
        <v>53</v>
      </c>
      <c r="BC91" t="n">
        <v>10.1</v>
      </c>
      <c r="BD91" t="n">
        <v>33</v>
      </c>
      <c r="BE91" t="n">
        <v>21.3</v>
      </c>
      <c r="BF91" t="n">
        <v>35</v>
      </c>
      <c r="BG91" t="n">
        <v>36</v>
      </c>
      <c r="BH91" t="n">
        <v>59</v>
      </c>
      <c r="BI91" t="n">
        <v>25</v>
      </c>
      <c r="BJ91" t="n">
        <v>63</v>
      </c>
      <c r="BK91" t="n">
        <v>64.3</v>
      </c>
      <c r="BL91" t="n">
        <v>88</v>
      </c>
      <c r="BM91" t="n">
        <v>6</v>
      </c>
      <c r="BN91" t="n">
        <v>76</v>
      </c>
      <c r="BO91" t="n">
        <v>37.2</v>
      </c>
      <c r="BP91" t="n">
        <v>6.8</v>
      </c>
      <c r="BQ91" t="n">
        <v>8.6</v>
      </c>
      <c r="BR91" t="n">
        <v>5.2</v>
      </c>
      <c r="BS91" t="n">
        <v>13.7</v>
      </c>
      <c r="BT91" t="n">
        <v>46.3</v>
      </c>
      <c r="BU91" t="n">
        <v>29.5</v>
      </c>
      <c r="BV91" t="n">
        <v>5.31</v>
      </c>
      <c r="BW91" t="n">
        <v>7</v>
      </c>
      <c r="BX91" t="n">
        <v>3.8</v>
      </c>
      <c r="BY91" t="n">
        <v>10.4</v>
      </c>
      <c r="BZ91" t="n">
        <v>39</v>
      </c>
    </row>
    <row r="92">
      <c r="A92" s="52" t="inlineStr">
        <is>
          <t>Tulsa</t>
        </is>
      </c>
      <c r="B92" t="n">
        <v>5</v>
      </c>
      <c r="C92" t="n">
        <v>27.8</v>
      </c>
      <c r="D92" t="n">
        <v>79</v>
      </c>
      <c r="E92" t="n">
        <v>66.59999999999999</v>
      </c>
      <c r="F92" t="n">
        <v>5.32</v>
      </c>
      <c r="G92" t="n">
        <v>110</v>
      </c>
      <c r="H92" t="inlineStr">
        <is>
          <t>91-157</t>
        </is>
      </c>
      <c r="I92" t="n">
        <v>881</v>
      </c>
      <c r="J92" t="n">
        <v>108</v>
      </c>
      <c r="K92" t="n">
        <v>5.6</v>
      </c>
      <c r="L92" t="n">
        <v>135</v>
      </c>
      <c r="M92" t="n">
        <v>9.699999999999999</v>
      </c>
      <c r="N92" t="n">
        <v>129</v>
      </c>
      <c r="O92" t="inlineStr">
        <is>
          <t>7-1</t>
        </is>
      </c>
      <c r="P92" t="n">
        <v>7.3</v>
      </c>
      <c r="Q92" t="n">
        <v>123</v>
      </c>
      <c r="R92" t="n">
        <v>4.3</v>
      </c>
      <c r="S92" t="n">
        <v>63</v>
      </c>
      <c r="T92" t="inlineStr">
        <is>
          <t>177-867</t>
        </is>
      </c>
      <c r="U92" t="n">
        <v>4.9</v>
      </c>
      <c r="V92" t="n">
        <v>46</v>
      </c>
      <c r="W92" t="n">
        <v>11.8</v>
      </c>
      <c r="X92" t="n">
        <v>108</v>
      </c>
      <c r="Y92" t="n">
        <v>12.4</v>
      </c>
      <c r="Z92" t="n">
        <v>20</v>
      </c>
      <c r="AA92" t="n">
        <v>25</v>
      </c>
      <c r="AB92" t="n">
        <v>137</v>
      </c>
      <c r="AC92" t="n">
        <v>12.2</v>
      </c>
      <c r="AD92" t="n">
        <v>137</v>
      </c>
      <c r="AE92" t="n">
        <v>75</v>
      </c>
      <c r="AF92" t="n">
        <v>24</v>
      </c>
      <c r="AG92" t="n">
        <v>4</v>
      </c>
      <c r="AH92" t="n">
        <v>49</v>
      </c>
      <c r="AI92" t="n">
        <v>21.2</v>
      </c>
      <c r="AJ92" t="n">
        <v>53</v>
      </c>
      <c r="AK92" t="n">
        <v>76.2</v>
      </c>
      <c r="AL92" t="n">
        <v>5.32</v>
      </c>
      <c r="AM92" t="n">
        <v>66</v>
      </c>
      <c r="AN92" t="inlineStr">
        <is>
          <t>120-198</t>
        </is>
      </c>
      <c r="AO92" t="n">
        <v>1361</v>
      </c>
      <c r="AP92" t="n">
        <v>130</v>
      </c>
      <c r="AQ92" t="n">
        <v>6.9</v>
      </c>
      <c r="AR92" t="n">
        <v>72</v>
      </c>
      <c r="AS92" t="n">
        <v>11.3</v>
      </c>
      <c r="AT92" t="n">
        <v>65</v>
      </c>
      <c r="AU92" t="inlineStr">
        <is>
          <t>8-6</t>
        </is>
      </c>
      <c r="AV92" t="n">
        <v>8.199999999999999</v>
      </c>
      <c r="AW92" t="n">
        <v>42</v>
      </c>
      <c r="AX92" t="n">
        <v>4.8</v>
      </c>
      <c r="AY92" t="n">
        <v>87</v>
      </c>
      <c r="AZ92" t="inlineStr">
        <is>
          <t>188-666</t>
        </is>
      </c>
      <c r="BA92" t="n">
        <v>3.5</v>
      </c>
      <c r="BB92" t="n">
        <v>45</v>
      </c>
      <c r="BC92" t="n">
        <v>13.3</v>
      </c>
      <c r="BD92" t="n">
        <v>81</v>
      </c>
      <c r="BE92" t="n">
        <v>19.1</v>
      </c>
      <c r="BF92" t="n">
        <v>64</v>
      </c>
      <c r="BG92" t="n">
        <v>37.5</v>
      </c>
      <c r="BH92" t="n">
        <v>72</v>
      </c>
      <c r="BI92" t="n">
        <v>31.2</v>
      </c>
      <c r="BJ92" t="n">
        <v>103</v>
      </c>
      <c r="BK92" t="n">
        <v>50</v>
      </c>
      <c r="BL92" t="n">
        <v>45</v>
      </c>
      <c r="BM92" t="n">
        <v>10</v>
      </c>
      <c r="BN92" t="n">
        <v>14</v>
      </c>
      <c r="BO92" t="n">
        <v>24.2</v>
      </c>
      <c r="BP92" t="n">
        <v>5.02</v>
      </c>
      <c r="BQ92" t="n">
        <v>5.5</v>
      </c>
      <c r="BR92" t="n">
        <v>4.4</v>
      </c>
      <c r="BS92" t="n">
        <v>6.5</v>
      </c>
      <c r="BT92" t="n">
        <v>22</v>
      </c>
      <c r="BU92" t="n">
        <v>26.5</v>
      </c>
      <c r="BV92" t="n">
        <v>5.61</v>
      </c>
      <c r="BW92" t="n">
        <v>7.5</v>
      </c>
      <c r="BX92" t="n">
        <v>3.5</v>
      </c>
      <c r="BY92" t="n">
        <v>8.4</v>
      </c>
      <c r="BZ92" t="n">
        <v>40</v>
      </c>
    </row>
    <row r="93">
      <c r="A93" s="52" t="inlineStr">
        <is>
          <t>UAB</t>
        </is>
      </c>
      <c r="B93" t="n">
        <v>5</v>
      </c>
      <c r="C93" t="n">
        <v>24</v>
      </c>
      <c r="D93" t="n">
        <v>102</v>
      </c>
      <c r="E93" t="n">
        <v>65.2</v>
      </c>
      <c r="F93" t="n">
        <v>5.22</v>
      </c>
      <c r="G93" t="n">
        <v>117</v>
      </c>
      <c r="H93" t="inlineStr">
        <is>
          <t>63-113</t>
        </is>
      </c>
      <c r="I93" t="n">
        <v>804</v>
      </c>
      <c r="J93" t="n">
        <v>120</v>
      </c>
      <c r="K93" t="n">
        <v>7.1</v>
      </c>
      <c r="L93" t="n">
        <v>92</v>
      </c>
      <c r="M93" t="n">
        <v>12.8</v>
      </c>
      <c r="N93" t="n">
        <v>54</v>
      </c>
      <c r="O93" t="inlineStr">
        <is>
          <t>4-4</t>
        </is>
      </c>
      <c r="P93" t="n">
        <v>7.1</v>
      </c>
      <c r="Q93" t="n">
        <v>126</v>
      </c>
      <c r="R93" t="n">
        <v>10.3</v>
      </c>
      <c r="S93" t="n">
        <v>133</v>
      </c>
      <c r="T93" t="inlineStr">
        <is>
          <t>216-898</t>
        </is>
      </c>
      <c r="U93" t="n">
        <v>4.2</v>
      </c>
      <c r="V93" t="n">
        <v>93</v>
      </c>
      <c r="W93" t="n">
        <v>11.5</v>
      </c>
      <c r="X93" t="n">
        <v>114</v>
      </c>
      <c r="Y93" t="n">
        <v>15</v>
      </c>
      <c r="Z93" t="n">
        <v>53</v>
      </c>
      <c r="AA93" t="n">
        <v>47.3</v>
      </c>
      <c r="AB93" t="n">
        <v>33</v>
      </c>
      <c r="AC93" t="n">
        <v>41</v>
      </c>
      <c r="AD93" t="n">
        <v>15</v>
      </c>
      <c r="AE93" t="n">
        <v>33.3</v>
      </c>
      <c r="AF93" t="n">
        <v>134</v>
      </c>
      <c r="AG93" t="n">
        <v>7</v>
      </c>
      <c r="AH93" t="n">
        <v>98</v>
      </c>
      <c r="AI93" t="n">
        <v>23.4</v>
      </c>
      <c r="AJ93" t="n">
        <v>72</v>
      </c>
      <c r="AK93" t="n">
        <v>60</v>
      </c>
      <c r="AL93" t="n">
        <v>5.02</v>
      </c>
      <c r="AM93" t="n">
        <v>43</v>
      </c>
      <c r="AN93" t="inlineStr">
        <is>
          <t>58-98</t>
        </is>
      </c>
      <c r="AO93" t="n">
        <v>592</v>
      </c>
      <c r="AP93" t="n">
        <v>5</v>
      </c>
      <c r="AQ93" t="n">
        <v>6</v>
      </c>
      <c r="AR93" t="n">
        <v>27</v>
      </c>
      <c r="AS93" t="n">
        <v>10.2</v>
      </c>
      <c r="AT93" t="n">
        <v>25</v>
      </c>
      <c r="AU93" t="inlineStr">
        <is>
          <t>4-4</t>
        </is>
      </c>
      <c r="AV93" t="n">
        <v>4.6</v>
      </c>
      <c r="AW93" t="n">
        <v>3</v>
      </c>
      <c r="AX93" t="n">
        <v>9.300000000000001</v>
      </c>
      <c r="AY93" t="n">
        <v>13</v>
      </c>
      <c r="AZ93" t="inlineStr">
        <is>
          <t>205-915</t>
        </is>
      </c>
      <c r="BA93" t="n">
        <v>4.5</v>
      </c>
      <c r="BB93" t="n">
        <v>103</v>
      </c>
      <c r="BC93" t="n">
        <v>15.1</v>
      </c>
      <c r="BD93" t="n">
        <v>113</v>
      </c>
      <c r="BE93" t="n">
        <v>14.1</v>
      </c>
      <c r="BF93" t="n">
        <v>122</v>
      </c>
      <c r="BG93" t="n">
        <v>36.7</v>
      </c>
      <c r="BH93" t="n">
        <v>68</v>
      </c>
      <c r="BI93" t="n">
        <v>13.8</v>
      </c>
      <c r="BJ93" t="n">
        <v>7</v>
      </c>
      <c r="BK93" t="n">
        <v>71.40000000000001</v>
      </c>
      <c r="BL93" t="n">
        <v>109</v>
      </c>
      <c r="BM93" t="n">
        <v>8</v>
      </c>
      <c r="BN93" t="n">
        <v>40</v>
      </c>
      <c r="BO93" t="n">
        <v>21.8</v>
      </c>
      <c r="BP93" t="n">
        <v>5.09</v>
      </c>
      <c r="BQ93" t="n">
        <v>6.9</v>
      </c>
      <c r="BR93" t="n">
        <v>3.9</v>
      </c>
      <c r="BS93" t="n">
        <v>6.7</v>
      </c>
      <c r="BT93" t="n">
        <v>47.5</v>
      </c>
      <c r="BU93" t="n">
        <v>25.8</v>
      </c>
      <c r="BV93" t="n">
        <v>5.19</v>
      </c>
      <c r="BW93" t="n">
        <v>6.6</v>
      </c>
      <c r="BX93" t="n">
        <v>4.6</v>
      </c>
      <c r="BY93" t="n">
        <v>5.2</v>
      </c>
      <c r="BZ93" t="n">
        <v>38.8</v>
      </c>
    </row>
    <row r="94">
      <c r="A94" s="52" t="inlineStr">
        <is>
          <t>UCF</t>
        </is>
      </c>
      <c r="B94" t="n">
        <v>5</v>
      </c>
      <c r="C94" t="n">
        <v>32.4</v>
      </c>
      <c r="D94" t="n">
        <v>61</v>
      </c>
      <c r="E94" t="n">
        <v>55.8</v>
      </c>
      <c r="F94" t="n">
        <v>6.29</v>
      </c>
      <c r="G94" t="n">
        <v>55</v>
      </c>
      <c r="H94" t="inlineStr">
        <is>
          <t>86-128</t>
        </is>
      </c>
      <c r="I94" t="n">
        <v>891</v>
      </c>
      <c r="J94" t="n">
        <v>101</v>
      </c>
      <c r="K94" t="n">
        <v>7</v>
      </c>
      <c r="L94" t="n">
        <v>98</v>
      </c>
      <c r="M94" t="n">
        <v>10.4</v>
      </c>
      <c r="N94" t="n">
        <v>118</v>
      </c>
      <c r="O94" t="inlineStr">
        <is>
          <t>6-3</t>
        </is>
      </c>
      <c r="P94" t="n">
        <v>8.199999999999999</v>
      </c>
      <c r="Q94" t="n">
        <v>111</v>
      </c>
      <c r="R94" t="n">
        <v>4.5</v>
      </c>
      <c r="S94" t="n">
        <v>66</v>
      </c>
      <c r="T94" t="inlineStr">
        <is>
          <t>154-863</t>
        </is>
      </c>
      <c r="U94" t="n">
        <v>5.6</v>
      </c>
      <c r="V94" t="n">
        <v>19</v>
      </c>
      <c r="W94" t="n">
        <v>22.1</v>
      </c>
      <c r="X94" t="n">
        <v>1</v>
      </c>
      <c r="Y94" t="n">
        <v>17.9</v>
      </c>
      <c r="Z94" t="n">
        <v>88</v>
      </c>
      <c r="AA94" t="n">
        <v>33.3</v>
      </c>
      <c r="AB94" t="n">
        <v>116</v>
      </c>
      <c r="AC94" t="n">
        <v>30.3</v>
      </c>
      <c r="AD94" t="n">
        <v>58</v>
      </c>
      <c r="AE94" t="n">
        <v>61.1</v>
      </c>
      <c r="AF94" t="n">
        <v>85</v>
      </c>
      <c r="AG94" t="n">
        <v>5</v>
      </c>
      <c r="AH94" t="n">
        <v>69</v>
      </c>
      <c r="AI94" t="n">
        <v>17.6</v>
      </c>
      <c r="AJ94" t="n">
        <v>32</v>
      </c>
      <c r="AK94" t="n">
        <v>70.59999999999999</v>
      </c>
      <c r="AL94" t="n">
        <v>4.86</v>
      </c>
      <c r="AM94" t="n">
        <v>37</v>
      </c>
      <c r="AN94" t="inlineStr">
        <is>
          <t>98-168</t>
        </is>
      </c>
      <c r="AO94" t="n">
        <v>1085</v>
      </c>
      <c r="AP94" t="n">
        <v>91</v>
      </c>
      <c r="AQ94" t="n">
        <v>6.5</v>
      </c>
      <c r="AR94" t="n">
        <v>52</v>
      </c>
      <c r="AS94" t="n">
        <v>11.1</v>
      </c>
      <c r="AT94" t="n">
        <v>60</v>
      </c>
      <c r="AU94" t="inlineStr">
        <is>
          <t>3-6</t>
        </is>
      </c>
      <c r="AV94" t="n">
        <v>9</v>
      </c>
      <c r="AW94" t="n">
        <v>61</v>
      </c>
      <c r="AX94" t="n">
        <v>5.6</v>
      </c>
      <c r="AY94" t="n">
        <v>64</v>
      </c>
      <c r="AZ94" t="inlineStr">
        <is>
          <t>189-600</t>
        </is>
      </c>
      <c r="BA94" t="n">
        <v>3.2</v>
      </c>
      <c r="BB94" t="n">
        <v>35</v>
      </c>
      <c r="BC94" t="n">
        <v>7.4</v>
      </c>
      <c r="BD94" t="n">
        <v>13</v>
      </c>
      <c r="BE94" t="n">
        <v>21.1</v>
      </c>
      <c r="BF94" t="n">
        <v>37</v>
      </c>
      <c r="BG94" t="n">
        <v>37.8</v>
      </c>
      <c r="BH94" t="n">
        <v>75</v>
      </c>
      <c r="BI94" t="n">
        <v>30.4</v>
      </c>
      <c r="BJ94" t="n">
        <v>97</v>
      </c>
      <c r="BK94" t="n">
        <v>47.1</v>
      </c>
      <c r="BL94" t="n">
        <v>33</v>
      </c>
      <c r="BM94" t="n">
        <v>10</v>
      </c>
      <c r="BN94" t="n">
        <v>15</v>
      </c>
      <c r="BO94" t="n">
        <v>22.2</v>
      </c>
      <c r="BP94" t="n">
        <v>5.45</v>
      </c>
      <c r="BQ94" t="n">
        <v>6.5</v>
      </c>
      <c r="BR94" t="n">
        <v>4.3</v>
      </c>
      <c r="BS94" t="n">
        <v>7.2</v>
      </c>
      <c r="BT94" t="n">
        <v>28.6</v>
      </c>
      <c r="BU94" t="n">
        <v>20.5</v>
      </c>
      <c r="BV94" t="n">
        <v>5.21</v>
      </c>
      <c r="BW94" t="n">
        <v>6.8</v>
      </c>
      <c r="BX94" t="n">
        <v>3.3</v>
      </c>
      <c r="BY94" t="n">
        <v>9</v>
      </c>
      <c r="BZ94" t="n">
        <v>42.4</v>
      </c>
    </row>
    <row r="95">
      <c r="A95" s="52" t="inlineStr">
        <is>
          <t>UConn</t>
        </is>
      </c>
      <c r="B95" t="n">
        <v>5</v>
      </c>
      <c r="C95" t="n">
        <v>36</v>
      </c>
      <c r="D95" t="n">
        <v>40</v>
      </c>
      <c r="E95" t="n">
        <v>64.8</v>
      </c>
      <c r="F95" t="n">
        <v>6.81</v>
      </c>
      <c r="G95" t="n">
        <v>26</v>
      </c>
      <c r="H95" t="inlineStr">
        <is>
          <t>88-149</t>
        </is>
      </c>
      <c r="I95" t="n">
        <v>1350</v>
      </c>
      <c r="J95" t="n">
        <v>28</v>
      </c>
      <c r="K95" t="n">
        <v>9.1</v>
      </c>
      <c r="L95" t="n">
        <v>21</v>
      </c>
      <c r="M95" t="n">
        <v>15.3</v>
      </c>
      <c r="N95" t="n">
        <v>7</v>
      </c>
      <c r="O95" t="inlineStr">
        <is>
          <t>11-3</t>
        </is>
      </c>
      <c r="P95" t="n">
        <v>15.8</v>
      </c>
      <c r="Q95" t="n">
        <v>15</v>
      </c>
      <c r="R95" t="n">
        <v>5.7</v>
      </c>
      <c r="S95" t="n">
        <v>89</v>
      </c>
      <c r="T95" t="inlineStr">
        <is>
          <t>181-924</t>
        </is>
      </c>
      <c r="U95" t="n">
        <v>5.1</v>
      </c>
      <c r="V95" t="n">
        <v>38</v>
      </c>
      <c r="W95" t="n">
        <v>13.3</v>
      </c>
      <c r="X95" t="n">
        <v>90</v>
      </c>
      <c r="Y95" t="n">
        <v>15.1</v>
      </c>
      <c r="Z95" t="n">
        <v>55</v>
      </c>
      <c r="AA95" t="n">
        <v>41.9</v>
      </c>
      <c r="AB95" t="n">
        <v>66</v>
      </c>
      <c r="AC95" t="n">
        <v>32.4</v>
      </c>
      <c r="AD95" t="n">
        <v>43</v>
      </c>
      <c r="AE95" t="n">
        <v>80</v>
      </c>
      <c r="AF95" t="n">
        <v>12</v>
      </c>
      <c r="AG95" t="n">
        <v>7</v>
      </c>
      <c r="AH95" t="n">
        <v>99</v>
      </c>
      <c r="AI95" t="n">
        <v>26.2</v>
      </c>
      <c r="AJ95" t="n">
        <v>96</v>
      </c>
      <c r="AK95" t="n">
        <v>74</v>
      </c>
      <c r="AL95" t="n">
        <v>5.43</v>
      </c>
      <c r="AM95" t="n">
        <v>73</v>
      </c>
      <c r="AN95" t="inlineStr">
        <is>
          <t>131-201</t>
        </is>
      </c>
      <c r="AO95" t="n">
        <v>1443</v>
      </c>
      <c r="AP95" t="n">
        <v>135</v>
      </c>
      <c r="AQ95" t="n">
        <v>7.2</v>
      </c>
      <c r="AR95" t="n">
        <v>83</v>
      </c>
      <c r="AS95" t="n">
        <v>11</v>
      </c>
      <c r="AT95" t="n">
        <v>54</v>
      </c>
      <c r="AU95" t="inlineStr">
        <is>
          <t>10-4</t>
        </is>
      </c>
      <c r="AV95" t="n">
        <v>10.6</v>
      </c>
      <c r="AW95" t="n">
        <v>87</v>
      </c>
      <c r="AX95" t="n">
        <v>3.4</v>
      </c>
      <c r="AY95" t="n">
        <v>118</v>
      </c>
      <c r="AZ95" t="inlineStr">
        <is>
          <t>170-554</t>
        </is>
      </c>
      <c r="BA95" t="n">
        <v>3.3</v>
      </c>
      <c r="BB95" t="n">
        <v>40</v>
      </c>
      <c r="BC95" t="n">
        <v>6.8</v>
      </c>
      <c r="BD95" t="n">
        <v>8</v>
      </c>
      <c r="BE95" t="n">
        <v>17.3</v>
      </c>
      <c r="BF95" t="n">
        <v>87</v>
      </c>
      <c r="BG95" t="n">
        <v>43.6</v>
      </c>
      <c r="BH95" t="n">
        <v>112</v>
      </c>
      <c r="BI95" t="n">
        <v>31.1</v>
      </c>
      <c r="BJ95" t="n">
        <v>99</v>
      </c>
      <c r="BK95" t="n">
        <v>68.40000000000001</v>
      </c>
      <c r="BL95" t="n">
        <v>100</v>
      </c>
      <c r="BM95" t="n">
        <v>5</v>
      </c>
      <c r="BN95" t="n">
        <v>94</v>
      </c>
      <c r="BO95" t="n">
        <v>31</v>
      </c>
      <c r="BP95" t="n">
        <v>6.07</v>
      </c>
      <c r="BQ95" t="n">
        <v>8.4</v>
      </c>
      <c r="BR95" t="n">
        <v>4.4</v>
      </c>
      <c r="BS95" t="n">
        <v>15.1</v>
      </c>
      <c r="BT95" t="n">
        <v>40</v>
      </c>
      <c r="BU95" t="n">
        <v>31</v>
      </c>
      <c r="BV95" t="n">
        <v>6.02</v>
      </c>
      <c r="BW95" t="n">
        <v>8.1</v>
      </c>
      <c r="BX95" t="n">
        <v>3.5</v>
      </c>
      <c r="BY95" t="n">
        <v>13.3</v>
      </c>
      <c r="BZ95" t="n">
        <v>46.7</v>
      </c>
    </row>
    <row r="96">
      <c r="A96" s="52" t="inlineStr">
        <is>
          <t>UL Monroe</t>
        </is>
      </c>
      <c r="B96" t="n">
        <v>5</v>
      </c>
      <c r="C96" t="n">
        <v>24</v>
      </c>
      <c r="D96" t="n">
        <v>103</v>
      </c>
      <c r="E96" t="n">
        <v>66.59999999999999</v>
      </c>
      <c r="F96" t="n">
        <v>5.47</v>
      </c>
      <c r="G96" t="n">
        <v>104</v>
      </c>
      <c r="H96" t="inlineStr">
        <is>
          <t>104-164</t>
        </is>
      </c>
      <c r="I96" t="n">
        <v>1167</v>
      </c>
      <c r="J96" t="n">
        <v>59</v>
      </c>
      <c r="K96" t="n">
        <v>7.1</v>
      </c>
      <c r="L96" t="n">
        <v>93</v>
      </c>
      <c r="M96" t="n">
        <v>11.2</v>
      </c>
      <c r="N96" t="n">
        <v>100</v>
      </c>
      <c r="O96" t="inlineStr">
        <is>
          <t>8-4</t>
        </is>
      </c>
      <c r="P96" t="n">
        <v>7.5</v>
      </c>
      <c r="Q96" t="n">
        <v>117</v>
      </c>
      <c r="R96" t="n">
        <v>5.7</v>
      </c>
      <c r="S96" t="n">
        <v>90</v>
      </c>
      <c r="T96" t="inlineStr">
        <is>
          <t>171-660</t>
        </is>
      </c>
      <c r="U96" t="n">
        <v>3.9</v>
      </c>
      <c r="V96" t="n">
        <v>105</v>
      </c>
      <c r="W96" t="n">
        <v>13.2</v>
      </c>
      <c r="X96" t="n">
        <v>93</v>
      </c>
      <c r="Y96" t="n">
        <v>17</v>
      </c>
      <c r="Z96" t="n">
        <v>74</v>
      </c>
      <c r="AA96" t="n">
        <v>31.4</v>
      </c>
      <c r="AB96" t="n">
        <v>125</v>
      </c>
      <c r="AC96" t="n">
        <v>24.2</v>
      </c>
      <c r="AD96" t="n">
        <v>103</v>
      </c>
      <c r="AE96" t="n">
        <v>71.40000000000001</v>
      </c>
      <c r="AF96" t="n">
        <v>36</v>
      </c>
      <c r="AG96" t="n">
        <v>6</v>
      </c>
      <c r="AH96" t="n">
        <v>80</v>
      </c>
      <c r="AI96" t="n">
        <v>44.6</v>
      </c>
      <c r="AJ96" t="n">
        <v>138</v>
      </c>
      <c r="AK96" t="n">
        <v>70.8</v>
      </c>
      <c r="AL96" t="n">
        <v>7.23</v>
      </c>
      <c r="AM96" t="n">
        <v>136</v>
      </c>
      <c r="AN96" t="inlineStr">
        <is>
          <t>98-143</t>
        </is>
      </c>
      <c r="AO96" t="n">
        <v>1341</v>
      </c>
      <c r="AP96" t="n">
        <v>129</v>
      </c>
      <c r="AQ96" t="n">
        <v>9.4</v>
      </c>
      <c r="AR96" t="n">
        <v>136</v>
      </c>
      <c r="AS96" t="n">
        <v>13.7</v>
      </c>
      <c r="AT96" t="n">
        <v>129</v>
      </c>
      <c r="AU96" t="inlineStr">
        <is>
          <t>12-1</t>
        </is>
      </c>
      <c r="AV96" t="n">
        <v>12.2</v>
      </c>
      <c r="AW96" t="n">
        <v>118</v>
      </c>
      <c r="AX96" t="n">
        <v>3.4</v>
      </c>
      <c r="AY96" t="n">
        <v>119</v>
      </c>
      <c r="AZ96" t="inlineStr">
        <is>
          <t>212-1218</t>
        </is>
      </c>
      <c r="BA96" t="n">
        <v>5.7</v>
      </c>
      <c r="BB96" t="n">
        <v>131</v>
      </c>
      <c r="BC96" t="n">
        <v>15.5</v>
      </c>
      <c r="BD96" t="n">
        <v>114</v>
      </c>
      <c r="BE96" t="n">
        <v>15.5</v>
      </c>
      <c r="BF96" t="n">
        <v>106</v>
      </c>
      <c r="BG96" t="n">
        <v>52.1</v>
      </c>
      <c r="BH96" t="n">
        <v>136</v>
      </c>
      <c r="BI96" t="n">
        <v>29.6</v>
      </c>
      <c r="BJ96" t="n">
        <v>91</v>
      </c>
      <c r="BK96" t="n">
        <v>55.6</v>
      </c>
      <c r="BL96" t="n">
        <v>64</v>
      </c>
      <c r="BM96" t="n">
        <v>3</v>
      </c>
      <c r="BN96" t="n">
        <v>127</v>
      </c>
      <c r="BO96" t="n">
        <v>21.2</v>
      </c>
      <c r="BP96" t="n">
        <v>5.13</v>
      </c>
      <c r="BQ96" t="n">
        <v>7</v>
      </c>
      <c r="BR96" t="n">
        <v>3.5</v>
      </c>
      <c r="BS96" t="n">
        <v>7.1</v>
      </c>
      <c r="BT96" t="n">
        <v>24.1</v>
      </c>
      <c r="BU96" t="n">
        <v>46.2</v>
      </c>
      <c r="BV96" t="n">
        <v>7.6</v>
      </c>
      <c r="BW96" t="n">
        <v>10</v>
      </c>
      <c r="BX96" t="n">
        <v>6</v>
      </c>
      <c r="BY96" t="n">
        <v>13.8</v>
      </c>
      <c r="BZ96" t="n">
        <v>54.2</v>
      </c>
    </row>
    <row r="97">
      <c r="A97" s="52" t="inlineStr">
        <is>
          <t>UNLV</t>
        </is>
      </c>
      <c r="B97" t="n">
        <v>5</v>
      </c>
      <c r="C97" t="n">
        <v>25</v>
      </c>
      <c r="D97" t="n">
        <v>93</v>
      </c>
      <c r="E97" t="n">
        <v>66.59999999999999</v>
      </c>
      <c r="F97" t="n">
        <v>5.91</v>
      </c>
      <c r="G97" t="n">
        <v>80</v>
      </c>
      <c r="H97" t="inlineStr">
        <is>
          <t>80-141</t>
        </is>
      </c>
      <c r="I97" t="n">
        <v>1084</v>
      </c>
      <c r="J97" t="n">
        <v>73</v>
      </c>
      <c r="K97" t="n">
        <v>7.7</v>
      </c>
      <c r="L97" t="n">
        <v>72</v>
      </c>
      <c r="M97" t="n">
        <v>13.6</v>
      </c>
      <c r="N97" t="n">
        <v>29</v>
      </c>
      <c r="O97" t="inlineStr">
        <is>
          <t>8-2</t>
        </is>
      </c>
      <c r="P97" t="n">
        <v>9.1</v>
      </c>
      <c r="Q97" t="n">
        <v>96</v>
      </c>
      <c r="R97" t="n">
        <v>8.4</v>
      </c>
      <c r="S97" t="n">
        <v>122</v>
      </c>
      <c r="T97" t="inlineStr">
        <is>
          <t>195-891</t>
        </is>
      </c>
      <c r="U97" t="n">
        <v>4.6</v>
      </c>
      <c r="V97" t="n">
        <v>68</v>
      </c>
      <c r="W97" t="n">
        <v>15.6</v>
      </c>
      <c r="X97" t="n">
        <v>52</v>
      </c>
      <c r="Y97" t="n">
        <v>14.5</v>
      </c>
      <c r="Z97" t="n">
        <v>45</v>
      </c>
      <c r="AA97" t="n">
        <v>38.2</v>
      </c>
      <c r="AB97" t="n">
        <v>89</v>
      </c>
      <c r="AC97" t="n">
        <v>26.8</v>
      </c>
      <c r="AD97" t="n">
        <v>81</v>
      </c>
      <c r="AE97" t="n">
        <v>46.7</v>
      </c>
      <c r="AF97" t="n">
        <v>119</v>
      </c>
      <c r="AG97" t="n">
        <v>6</v>
      </c>
      <c r="AH97" t="n">
        <v>81</v>
      </c>
      <c r="AI97" t="n">
        <v>23.6</v>
      </c>
      <c r="AJ97" t="n">
        <v>74</v>
      </c>
      <c r="AK97" t="n">
        <v>68.40000000000001</v>
      </c>
      <c r="AL97" t="n">
        <v>5.62</v>
      </c>
      <c r="AM97" t="n">
        <v>87</v>
      </c>
      <c r="AN97" t="inlineStr">
        <is>
          <t>97-181</t>
        </is>
      </c>
      <c r="AO97" t="n">
        <v>1201</v>
      </c>
      <c r="AP97" t="n">
        <v>110</v>
      </c>
      <c r="AQ97" t="n">
        <v>6.6</v>
      </c>
      <c r="AR97" t="n">
        <v>56</v>
      </c>
      <c r="AS97" t="n">
        <v>12.4</v>
      </c>
      <c r="AT97" t="n">
        <v>100</v>
      </c>
      <c r="AU97" t="inlineStr">
        <is>
          <t>7-5</t>
        </is>
      </c>
      <c r="AV97" t="n">
        <v>11.2</v>
      </c>
      <c r="AW97" t="n">
        <v>98</v>
      </c>
      <c r="AX97" t="n">
        <v>7.7</v>
      </c>
      <c r="AY97" t="n">
        <v>31</v>
      </c>
      <c r="AZ97" t="inlineStr">
        <is>
          <t>161-672</t>
        </is>
      </c>
      <c r="BA97" t="n">
        <v>4.2</v>
      </c>
      <c r="BB97" t="n">
        <v>89</v>
      </c>
      <c r="BC97" t="n">
        <v>17.1</v>
      </c>
      <c r="BD97" t="n">
        <v>124</v>
      </c>
      <c r="BE97" t="n">
        <v>15.1</v>
      </c>
      <c r="BF97" t="n">
        <v>114</v>
      </c>
      <c r="BG97" t="n">
        <v>38.7</v>
      </c>
      <c r="BH97" t="n">
        <v>85</v>
      </c>
      <c r="BI97" t="n">
        <v>26.2</v>
      </c>
      <c r="BJ97" t="n">
        <v>75</v>
      </c>
      <c r="BK97" t="n">
        <v>50</v>
      </c>
      <c r="BL97" t="n">
        <v>46</v>
      </c>
      <c r="BM97" t="n">
        <v>6</v>
      </c>
      <c r="BN97" t="n">
        <v>77</v>
      </c>
      <c r="BO97" t="n">
        <v>25</v>
      </c>
      <c r="BP97" t="n">
        <v>5.91</v>
      </c>
      <c r="BQ97" t="n">
        <v>7.7</v>
      </c>
      <c r="BR97" t="n">
        <v>4.6</v>
      </c>
      <c r="BS97" t="n">
        <v>9.1</v>
      </c>
      <c r="BT97" t="n">
        <v>38.2</v>
      </c>
      <c r="BU97" t="n">
        <v>23.6</v>
      </c>
      <c r="BV97" t="n">
        <v>5.62</v>
      </c>
      <c r="BW97" t="n">
        <v>6.6</v>
      </c>
      <c r="BX97" t="n">
        <v>4.2</v>
      </c>
      <c r="BY97" t="n">
        <v>11.2</v>
      </c>
      <c r="BZ97" t="n">
        <v>38.7</v>
      </c>
    </row>
    <row r="98">
      <c r="A98" s="52" t="inlineStr">
        <is>
          <t>UTEP</t>
        </is>
      </c>
      <c r="B98" t="n">
        <v>5</v>
      </c>
      <c r="C98" t="n">
        <v>16.4</v>
      </c>
      <c r="D98" t="n">
        <v>133</v>
      </c>
      <c r="E98" t="n">
        <v>54.2</v>
      </c>
      <c r="F98" t="n">
        <v>4.91</v>
      </c>
      <c r="G98" t="n">
        <v>128</v>
      </c>
      <c r="H98" t="inlineStr">
        <is>
          <t>58-95</t>
        </is>
      </c>
      <c r="I98" t="n">
        <v>607</v>
      </c>
      <c r="J98" t="n">
        <v>133</v>
      </c>
      <c r="K98" t="n">
        <v>6.4</v>
      </c>
      <c r="L98" t="n">
        <v>116</v>
      </c>
      <c r="M98" t="n">
        <v>10.5</v>
      </c>
      <c r="N98" t="n">
        <v>114</v>
      </c>
      <c r="O98" t="inlineStr">
        <is>
          <t>7-5</t>
        </is>
      </c>
      <c r="P98" t="n">
        <v>8</v>
      </c>
      <c r="Q98" t="n">
        <v>114</v>
      </c>
      <c r="R98" t="n">
        <v>15.9</v>
      </c>
      <c r="S98" t="n">
        <v>138</v>
      </c>
      <c r="T98" t="inlineStr">
        <is>
          <t>179-682</t>
        </is>
      </c>
      <c r="U98" t="n">
        <v>3.8</v>
      </c>
      <c r="V98" t="n">
        <v>112</v>
      </c>
      <c r="W98" t="n">
        <v>13.9</v>
      </c>
      <c r="X98" t="n">
        <v>80</v>
      </c>
      <c r="Y98" t="n">
        <v>23.4</v>
      </c>
      <c r="Z98" t="n">
        <v>132</v>
      </c>
      <c r="AA98" t="n">
        <v>27.1</v>
      </c>
      <c r="AB98" t="n">
        <v>133</v>
      </c>
      <c r="AC98" t="n">
        <v>16.1</v>
      </c>
      <c r="AD98" t="n">
        <v>132</v>
      </c>
      <c r="AE98" t="n">
        <v>16.7</v>
      </c>
      <c r="AF98" t="n">
        <v>137</v>
      </c>
      <c r="AG98" t="n">
        <v>10</v>
      </c>
      <c r="AH98" t="n">
        <v>134</v>
      </c>
      <c r="AI98" t="n">
        <v>41.4</v>
      </c>
      <c r="AJ98" t="n">
        <v>137</v>
      </c>
      <c r="AK98" t="n">
        <v>61.8</v>
      </c>
      <c r="AL98" t="n">
        <v>6.43</v>
      </c>
      <c r="AM98" t="n">
        <v>122</v>
      </c>
      <c r="AN98" t="inlineStr">
        <is>
          <t>88-127</t>
        </is>
      </c>
      <c r="AO98" t="n">
        <v>1151</v>
      </c>
      <c r="AP98" t="n">
        <v>101</v>
      </c>
      <c r="AQ98" t="n">
        <v>9.1</v>
      </c>
      <c r="AR98" t="n">
        <v>134</v>
      </c>
      <c r="AS98" t="n">
        <v>13.1</v>
      </c>
      <c r="AT98" t="n">
        <v>122</v>
      </c>
      <c r="AU98" t="inlineStr">
        <is>
          <t>12-3</t>
        </is>
      </c>
      <c r="AV98" t="n">
        <v>9.9</v>
      </c>
      <c r="AW98" t="n">
        <v>79</v>
      </c>
      <c r="AX98" t="n">
        <v>3.1</v>
      </c>
      <c r="AY98" t="n">
        <v>126</v>
      </c>
      <c r="AZ98" t="inlineStr">
        <is>
          <t>186-847</t>
        </is>
      </c>
      <c r="BA98" t="n">
        <v>4.6</v>
      </c>
      <c r="BB98" t="n">
        <v>109</v>
      </c>
      <c r="BC98" t="n">
        <v>12.9</v>
      </c>
      <c r="BD98" t="n">
        <v>77</v>
      </c>
      <c r="BE98" t="n">
        <v>18</v>
      </c>
      <c r="BF98" t="n">
        <v>79</v>
      </c>
      <c r="BG98" t="n">
        <v>52.5</v>
      </c>
      <c r="BH98" t="n">
        <v>137</v>
      </c>
      <c r="BI98" t="n">
        <v>34.6</v>
      </c>
      <c r="BJ98" t="n">
        <v>119</v>
      </c>
      <c r="BK98" t="n">
        <v>65.2</v>
      </c>
      <c r="BL98" t="n">
        <v>91</v>
      </c>
      <c r="BM98" t="n">
        <v>7</v>
      </c>
      <c r="BN98" t="n">
        <v>60</v>
      </c>
      <c r="BO98" t="n">
        <v>7.8</v>
      </c>
      <c r="BP98" t="n">
        <v>3.85</v>
      </c>
      <c r="BQ98" t="n">
        <v>5.3</v>
      </c>
      <c r="BR98" t="n">
        <v>2.9</v>
      </c>
      <c r="BS98" t="n">
        <v>8.699999999999999</v>
      </c>
      <c r="BT98" t="n">
        <v>22.4</v>
      </c>
      <c r="BU98" t="n">
        <v>49.2</v>
      </c>
      <c r="BV98" t="n">
        <v>7.1</v>
      </c>
      <c r="BW98" t="n">
        <v>10</v>
      </c>
      <c r="BX98" t="n">
        <v>5</v>
      </c>
      <c r="BY98" t="n">
        <v>12.1</v>
      </c>
      <c r="BZ98" t="n">
        <v>59.1</v>
      </c>
    </row>
    <row r="99">
      <c r="A99" s="52" t="inlineStr">
        <is>
          <t>UTSA</t>
        </is>
      </c>
      <c r="B99" t="n">
        <v>5</v>
      </c>
      <c r="C99" t="n">
        <v>31.4</v>
      </c>
      <c r="D99" t="n">
        <v>67</v>
      </c>
      <c r="E99" t="n">
        <v>64.40000000000001</v>
      </c>
      <c r="F99" t="n">
        <v>5.97</v>
      </c>
      <c r="G99" t="n">
        <v>76</v>
      </c>
      <c r="H99" t="inlineStr">
        <is>
          <t>104-154</t>
        </is>
      </c>
      <c r="I99" t="n">
        <v>1057</v>
      </c>
      <c r="J99" t="n">
        <v>77</v>
      </c>
      <c r="K99" t="n">
        <v>6.9</v>
      </c>
      <c r="L99" t="n">
        <v>100</v>
      </c>
      <c r="M99" t="n">
        <v>10.2</v>
      </c>
      <c r="N99" t="n">
        <v>123</v>
      </c>
      <c r="O99" t="inlineStr">
        <is>
          <t>8-2</t>
        </is>
      </c>
      <c r="P99" t="n">
        <v>6.3</v>
      </c>
      <c r="Q99" t="n">
        <v>132</v>
      </c>
      <c r="R99" t="n">
        <v>2.5</v>
      </c>
      <c r="S99" t="n">
        <v>16</v>
      </c>
      <c r="T99" t="inlineStr">
        <is>
          <t>169-867</t>
        </is>
      </c>
      <c r="U99" t="n">
        <v>5.1</v>
      </c>
      <c r="V99" t="n">
        <v>39</v>
      </c>
      <c r="W99" t="n">
        <v>14</v>
      </c>
      <c r="X99" t="n">
        <v>75</v>
      </c>
      <c r="Y99" t="n">
        <v>19.5</v>
      </c>
      <c r="Z99" t="n">
        <v>104</v>
      </c>
      <c r="AA99" t="n">
        <v>32.8</v>
      </c>
      <c r="AB99" t="n">
        <v>119</v>
      </c>
      <c r="AC99" t="n">
        <v>17.5</v>
      </c>
      <c r="AD99" t="n">
        <v>130</v>
      </c>
      <c r="AE99" t="n">
        <v>50</v>
      </c>
      <c r="AF99" t="n">
        <v>118</v>
      </c>
      <c r="AG99" t="n">
        <v>3</v>
      </c>
      <c r="AH99" t="n">
        <v>30</v>
      </c>
      <c r="AI99" t="n">
        <v>26.2</v>
      </c>
      <c r="AJ99" t="n">
        <v>97</v>
      </c>
      <c r="AK99" t="n">
        <v>74.8</v>
      </c>
      <c r="AL99" t="n">
        <v>5.44</v>
      </c>
      <c r="AM99" t="n">
        <v>74</v>
      </c>
      <c r="AN99" t="inlineStr">
        <is>
          <t>95-170</t>
        </is>
      </c>
      <c r="AO99" t="n">
        <v>1044</v>
      </c>
      <c r="AP99" t="n">
        <v>81</v>
      </c>
      <c r="AQ99" t="n">
        <v>6.1</v>
      </c>
      <c r="AR99" t="n">
        <v>36</v>
      </c>
      <c r="AS99" t="n">
        <v>11</v>
      </c>
      <c r="AT99" t="n">
        <v>55</v>
      </c>
      <c r="AU99" t="inlineStr">
        <is>
          <t>5-5</t>
        </is>
      </c>
      <c r="AV99" t="n">
        <v>7.4</v>
      </c>
      <c r="AW99" t="n">
        <v>31</v>
      </c>
      <c r="AX99" t="n">
        <v>3.4</v>
      </c>
      <c r="AY99" t="n">
        <v>120</v>
      </c>
      <c r="AZ99" t="inlineStr">
        <is>
          <t>210-994</t>
        </is>
      </c>
      <c r="BA99" t="n">
        <v>4.7</v>
      </c>
      <c r="BB99" t="n">
        <v>113</v>
      </c>
      <c r="BC99" t="n">
        <v>10.1</v>
      </c>
      <c r="BD99" t="n">
        <v>34</v>
      </c>
      <c r="BE99" t="n">
        <v>15.2</v>
      </c>
      <c r="BF99" t="n">
        <v>111</v>
      </c>
      <c r="BG99" t="n">
        <v>37.8</v>
      </c>
      <c r="BH99" t="n">
        <v>76</v>
      </c>
      <c r="BI99" t="n">
        <v>25</v>
      </c>
      <c r="BJ99" t="n">
        <v>64</v>
      </c>
      <c r="BK99" t="n">
        <v>57.9</v>
      </c>
      <c r="BL99" t="n">
        <v>70</v>
      </c>
      <c r="BM99" t="n">
        <v>7</v>
      </c>
      <c r="BN99" t="n">
        <v>61</v>
      </c>
      <c r="BO99" t="n">
        <v>28</v>
      </c>
      <c r="BP99" t="n">
        <v>5.29</v>
      </c>
      <c r="BQ99" t="n">
        <v>6.3</v>
      </c>
      <c r="BR99" t="n">
        <v>4.4</v>
      </c>
      <c r="BS99" t="n">
        <v>5.4</v>
      </c>
      <c r="BT99" t="n">
        <v>32.8</v>
      </c>
      <c r="BU99" t="n">
        <v>28.8</v>
      </c>
      <c r="BV99" t="n">
        <v>5.47</v>
      </c>
      <c r="BW99" t="n">
        <v>6.5</v>
      </c>
      <c r="BX99" t="n">
        <v>4.6</v>
      </c>
      <c r="BY99" t="n">
        <v>7</v>
      </c>
      <c r="BZ99" t="n">
        <v>37.5</v>
      </c>
    </row>
    <row r="100">
      <c r="A100" s="52" t="inlineStr">
        <is>
          <t>Utah State</t>
        </is>
      </c>
      <c r="B100" t="n">
        <v>5</v>
      </c>
      <c r="C100" t="n">
        <v>14</v>
      </c>
      <c r="D100" t="n">
        <v>136</v>
      </c>
      <c r="E100" t="n">
        <v>63</v>
      </c>
      <c r="F100" t="n">
        <v>5.16</v>
      </c>
      <c r="G100" t="n">
        <v>119</v>
      </c>
      <c r="H100" t="inlineStr">
        <is>
          <t>83-154</t>
        </is>
      </c>
      <c r="I100" t="n">
        <v>931</v>
      </c>
      <c r="J100" t="n">
        <v>90</v>
      </c>
      <c r="K100" t="n">
        <v>6</v>
      </c>
      <c r="L100" t="n">
        <v>127</v>
      </c>
      <c r="M100" t="n">
        <v>11.2</v>
      </c>
      <c r="N100" t="n">
        <v>101</v>
      </c>
      <c r="O100" t="inlineStr">
        <is>
          <t>8-10</t>
        </is>
      </c>
      <c r="P100" t="n">
        <v>8.800000000000001</v>
      </c>
      <c r="Q100" t="n">
        <v>101</v>
      </c>
      <c r="R100" t="n">
        <v>9.9</v>
      </c>
      <c r="S100" t="n">
        <v>131</v>
      </c>
      <c r="T100" t="inlineStr">
        <is>
          <t>162-635</t>
        </is>
      </c>
      <c r="U100" t="n">
        <v>3.9</v>
      </c>
      <c r="V100" t="n">
        <v>106</v>
      </c>
      <c r="W100" t="n">
        <v>14.6</v>
      </c>
      <c r="X100" t="n">
        <v>66</v>
      </c>
      <c r="Y100" t="n">
        <v>21.5</v>
      </c>
      <c r="Z100" t="n">
        <v>122</v>
      </c>
      <c r="AA100" t="n">
        <v>40.9</v>
      </c>
      <c r="AB100" t="n">
        <v>75</v>
      </c>
      <c r="AC100" t="n">
        <v>33.3</v>
      </c>
      <c r="AD100" t="n">
        <v>39</v>
      </c>
      <c r="AE100" t="n">
        <v>46.2</v>
      </c>
      <c r="AF100" t="n">
        <v>123</v>
      </c>
      <c r="AG100" t="n">
        <v>11</v>
      </c>
      <c r="AH100" t="n">
        <v>137</v>
      </c>
      <c r="AI100" t="n">
        <v>25</v>
      </c>
      <c r="AJ100" t="n">
        <v>83</v>
      </c>
      <c r="AK100" t="n">
        <v>70.59999999999999</v>
      </c>
      <c r="AL100" t="n">
        <v>5.39</v>
      </c>
      <c r="AM100" t="n">
        <v>68</v>
      </c>
      <c r="AN100" t="inlineStr">
        <is>
          <t>111-181</t>
        </is>
      </c>
      <c r="AO100" t="n">
        <v>1159</v>
      </c>
      <c r="AP100" t="n">
        <v>103</v>
      </c>
      <c r="AQ100" t="n">
        <v>6.4</v>
      </c>
      <c r="AR100" t="n">
        <v>48</v>
      </c>
      <c r="AS100" t="n">
        <v>10.4</v>
      </c>
      <c r="AT100" t="n">
        <v>28</v>
      </c>
      <c r="AU100" t="inlineStr">
        <is>
          <t>6-3</t>
        </is>
      </c>
      <c r="AV100" t="n">
        <v>6.4</v>
      </c>
      <c r="AW100" t="n">
        <v>21</v>
      </c>
      <c r="AX100" t="n">
        <v>3.2</v>
      </c>
      <c r="AY100" t="n">
        <v>124</v>
      </c>
      <c r="AZ100" t="inlineStr">
        <is>
          <t>172-744</t>
        </is>
      </c>
      <c r="BA100" t="n">
        <v>4.3</v>
      </c>
      <c r="BB100" t="n">
        <v>93</v>
      </c>
      <c r="BC100" t="n">
        <v>10.8</v>
      </c>
      <c r="BD100" t="n">
        <v>44</v>
      </c>
      <c r="BE100" t="n">
        <v>18.7</v>
      </c>
      <c r="BF100" t="n">
        <v>69</v>
      </c>
      <c r="BG100" t="n">
        <v>44</v>
      </c>
      <c r="BH100" t="n">
        <v>115</v>
      </c>
      <c r="BI100" t="n">
        <v>31.4</v>
      </c>
      <c r="BJ100" t="n">
        <v>105</v>
      </c>
      <c r="BK100" t="n">
        <v>46.7</v>
      </c>
      <c r="BL100" t="n">
        <v>32</v>
      </c>
      <c r="BM100" t="n">
        <v>5</v>
      </c>
      <c r="BN100" t="n">
        <v>96</v>
      </c>
      <c r="BO100" t="n">
        <v>13.2</v>
      </c>
      <c r="BP100" t="n">
        <v>5.36</v>
      </c>
      <c r="BQ100" t="n">
        <v>6.3</v>
      </c>
      <c r="BR100" t="n">
        <v>4</v>
      </c>
      <c r="BS100" t="n">
        <v>8</v>
      </c>
      <c r="BT100" t="n">
        <v>35.3</v>
      </c>
      <c r="BU100" t="n">
        <v>24</v>
      </c>
      <c r="BV100" t="n">
        <v>5.72</v>
      </c>
      <c r="BW100" t="n">
        <v>6.8</v>
      </c>
      <c r="BX100" t="n">
        <v>4.6</v>
      </c>
      <c r="BY100" t="n">
        <v>7.2</v>
      </c>
      <c r="BZ100" t="n">
        <v>46.7</v>
      </c>
    </row>
    <row r="101">
      <c r="A101" s="52" t="inlineStr">
        <is>
          <t>Vanderbilt</t>
        </is>
      </c>
      <c r="B101" t="n">
        <v>5</v>
      </c>
      <c r="C101" t="n">
        <v>25.4</v>
      </c>
      <c r="D101" t="n">
        <v>91</v>
      </c>
      <c r="E101" t="n">
        <v>62.2</v>
      </c>
      <c r="F101" t="n">
        <v>5.62</v>
      </c>
      <c r="G101" t="n">
        <v>97</v>
      </c>
      <c r="H101" t="inlineStr">
        <is>
          <t>91-149</t>
        </is>
      </c>
      <c r="I101" t="n">
        <v>1132</v>
      </c>
      <c r="J101" t="n">
        <v>66</v>
      </c>
      <c r="K101" t="n">
        <v>7.6</v>
      </c>
      <c r="L101" t="n">
        <v>76</v>
      </c>
      <c r="M101" t="n">
        <v>12.4</v>
      </c>
      <c r="N101" t="n">
        <v>63</v>
      </c>
      <c r="O101" t="inlineStr">
        <is>
          <t>5-4</t>
        </is>
      </c>
      <c r="P101" t="n">
        <v>8.9</v>
      </c>
      <c r="Q101" t="n">
        <v>97</v>
      </c>
      <c r="R101" t="n">
        <v>5.1</v>
      </c>
      <c r="S101" t="n">
        <v>78</v>
      </c>
      <c r="T101" t="inlineStr">
        <is>
          <t>167-616</t>
        </is>
      </c>
      <c r="U101" t="n">
        <v>3.7</v>
      </c>
      <c r="V101" t="n">
        <v>118</v>
      </c>
      <c r="W101" t="n">
        <v>11.7</v>
      </c>
      <c r="X101" t="n">
        <v>111</v>
      </c>
      <c r="Y101" t="n">
        <v>14.9</v>
      </c>
      <c r="Z101" t="n">
        <v>52</v>
      </c>
      <c r="AA101" t="n">
        <v>33.8</v>
      </c>
      <c r="AB101" t="n">
        <v>112</v>
      </c>
      <c r="AC101" t="n">
        <v>29.3</v>
      </c>
      <c r="AD101" t="n">
        <v>66</v>
      </c>
      <c r="AE101" t="n">
        <v>73.3</v>
      </c>
      <c r="AF101" t="n">
        <v>30</v>
      </c>
      <c r="AG101" t="n">
        <v>6</v>
      </c>
      <c r="AH101" t="n">
        <v>83</v>
      </c>
      <c r="AI101" t="n">
        <v>25</v>
      </c>
      <c r="AJ101" t="n">
        <v>84</v>
      </c>
      <c r="AK101" t="n">
        <v>62.2</v>
      </c>
      <c r="AL101" t="n">
        <v>5.5</v>
      </c>
      <c r="AM101" t="n">
        <v>79</v>
      </c>
      <c r="AN101" t="inlineStr">
        <is>
          <t>94-148</t>
        </is>
      </c>
      <c r="AO101" t="n">
        <v>1054</v>
      </c>
      <c r="AP101" t="n">
        <v>84</v>
      </c>
      <c r="AQ101" t="n">
        <v>7.1</v>
      </c>
      <c r="AR101" t="n">
        <v>81</v>
      </c>
      <c r="AS101" t="n">
        <v>11.2</v>
      </c>
      <c r="AT101" t="n">
        <v>62</v>
      </c>
      <c r="AU101" t="inlineStr">
        <is>
          <t>9-4</t>
        </is>
      </c>
      <c r="AV101" t="n">
        <v>8.699999999999999</v>
      </c>
      <c r="AW101" t="n">
        <v>54</v>
      </c>
      <c r="AX101" t="n">
        <v>8.1</v>
      </c>
      <c r="AY101" t="n">
        <v>22</v>
      </c>
      <c r="AZ101" t="inlineStr">
        <is>
          <t>167-641</t>
        </is>
      </c>
      <c r="BA101" t="n">
        <v>3.8</v>
      </c>
      <c r="BB101" t="n">
        <v>58</v>
      </c>
      <c r="BC101" t="n">
        <v>14.7</v>
      </c>
      <c r="BD101" t="n">
        <v>108</v>
      </c>
      <c r="BE101" t="n">
        <v>16.7</v>
      </c>
      <c r="BF101" t="n">
        <v>91</v>
      </c>
      <c r="BG101" t="n">
        <v>37.9</v>
      </c>
      <c r="BH101" t="n">
        <v>77</v>
      </c>
      <c r="BI101" t="n">
        <v>26.8</v>
      </c>
      <c r="BJ101" t="n">
        <v>79</v>
      </c>
      <c r="BK101" t="n">
        <v>64.3</v>
      </c>
      <c r="BL101" t="n">
        <v>89</v>
      </c>
      <c r="BM101" t="n">
        <v>6</v>
      </c>
      <c r="BN101" t="n">
        <v>79</v>
      </c>
      <c r="BO101" t="n">
        <v>24.8</v>
      </c>
      <c r="BP101" t="n">
        <v>5.41</v>
      </c>
      <c r="BQ101" t="n">
        <v>7.4</v>
      </c>
      <c r="BR101" t="n">
        <v>3.3</v>
      </c>
      <c r="BS101" t="n">
        <v>8.300000000000001</v>
      </c>
      <c r="BT101" t="n">
        <v>33.9</v>
      </c>
      <c r="BU101" t="n">
        <v>29</v>
      </c>
      <c r="BV101" t="n">
        <v>5.79</v>
      </c>
      <c r="BW101" t="n">
        <v>7.4</v>
      </c>
      <c r="BX101" t="n">
        <v>4.1</v>
      </c>
      <c r="BY101" t="n">
        <v>9.6</v>
      </c>
      <c r="BZ101" t="n">
        <v>42.9</v>
      </c>
    </row>
    <row r="102">
      <c r="A102" s="52" t="inlineStr">
        <is>
          <t>Virginia</t>
        </is>
      </c>
      <c r="B102" t="n">
        <v>5</v>
      </c>
      <c r="C102" t="n">
        <v>33.8</v>
      </c>
      <c r="D102" t="n">
        <v>52</v>
      </c>
      <c r="E102" t="n">
        <v>70.8</v>
      </c>
      <c r="F102" t="n">
        <v>5.63</v>
      </c>
      <c r="G102" t="n">
        <v>96</v>
      </c>
      <c r="H102" t="inlineStr">
        <is>
          <t>94-143</t>
        </is>
      </c>
      <c r="I102" t="n">
        <v>1179</v>
      </c>
      <c r="J102" t="n">
        <v>55</v>
      </c>
      <c r="K102" t="n">
        <v>8.199999999999999</v>
      </c>
      <c r="L102" t="n">
        <v>45</v>
      </c>
      <c r="M102" t="n">
        <v>12.5</v>
      </c>
      <c r="N102" t="n">
        <v>60</v>
      </c>
      <c r="O102" t="inlineStr">
        <is>
          <t>16-1</t>
        </is>
      </c>
      <c r="P102" t="n">
        <v>10.5</v>
      </c>
      <c r="Q102" t="n">
        <v>71</v>
      </c>
      <c r="R102" t="n">
        <v>11.7</v>
      </c>
      <c r="S102" t="n">
        <v>136</v>
      </c>
      <c r="T102" t="inlineStr">
        <is>
          <t>213-808</t>
        </is>
      </c>
      <c r="U102" t="n">
        <v>3.8</v>
      </c>
      <c r="V102" t="n">
        <v>113</v>
      </c>
      <c r="W102" t="n">
        <v>12.5</v>
      </c>
      <c r="X102" t="n">
        <v>102</v>
      </c>
      <c r="Y102" t="n">
        <v>14.6</v>
      </c>
      <c r="Z102" t="n">
        <v>47</v>
      </c>
      <c r="AA102" t="n">
        <v>33.8</v>
      </c>
      <c r="AB102" t="n">
        <v>113</v>
      </c>
      <c r="AC102" t="n">
        <v>15.8</v>
      </c>
      <c r="AD102" t="n">
        <v>134</v>
      </c>
      <c r="AE102" t="n">
        <v>71.40000000000001</v>
      </c>
      <c r="AF102" t="n">
        <v>37</v>
      </c>
      <c r="AG102" t="n">
        <v>2</v>
      </c>
      <c r="AH102" t="n">
        <v>18</v>
      </c>
      <c r="AI102" t="n">
        <v>18</v>
      </c>
      <c r="AJ102" t="n">
        <v>36</v>
      </c>
      <c r="AK102" t="n">
        <v>61.2</v>
      </c>
      <c r="AL102" t="n">
        <v>4.75</v>
      </c>
      <c r="AM102" t="n">
        <v>30</v>
      </c>
      <c r="AN102" t="inlineStr">
        <is>
          <t>62-124</t>
        </is>
      </c>
      <c r="AO102" t="n">
        <v>704</v>
      </c>
      <c r="AP102" t="n">
        <v>14</v>
      </c>
      <c r="AQ102" t="n">
        <v>5.7</v>
      </c>
      <c r="AR102" t="n">
        <v>13</v>
      </c>
      <c r="AS102" t="n">
        <v>11.4</v>
      </c>
      <c r="AT102" t="n">
        <v>69</v>
      </c>
      <c r="AU102" t="inlineStr">
        <is>
          <t>2-7</t>
        </is>
      </c>
      <c r="AV102" t="n">
        <v>9.6</v>
      </c>
      <c r="AW102" t="n">
        <v>73</v>
      </c>
      <c r="AX102" t="n">
        <v>8.800000000000001</v>
      </c>
      <c r="AY102" t="n">
        <v>15</v>
      </c>
      <c r="AZ102" t="inlineStr">
        <is>
          <t>182-748</t>
        </is>
      </c>
      <c r="BA102" t="n">
        <v>4.1</v>
      </c>
      <c r="BB102" t="n">
        <v>78</v>
      </c>
      <c r="BC102" t="n">
        <v>11.8</v>
      </c>
      <c r="BD102" t="n">
        <v>61</v>
      </c>
      <c r="BE102" t="n">
        <v>16.5</v>
      </c>
      <c r="BF102" t="n">
        <v>96</v>
      </c>
      <c r="BG102" t="n">
        <v>35.2</v>
      </c>
      <c r="BH102" t="n">
        <v>53</v>
      </c>
      <c r="BI102" t="n">
        <v>15.4</v>
      </c>
      <c r="BJ102" t="n">
        <v>10</v>
      </c>
      <c r="BK102" t="n">
        <v>66.7</v>
      </c>
      <c r="BL102" t="n">
        <v>97</v>
      </c>
      <c r="BM102" t="n">
        <v>8</v>
      </c>
      <c r="BN102" t="n">
        <v>41</v>
      </c>
      <c r="BO102" t="n">
        <v>27.5</v>
      </c>
      <c r="BP102" t="n">
        <v>5.23</v>
      </c>
      <c r="BQ102" t="n">
        <v>8</v>
      </c>
      <c r="BR102" t="n">
        <v>3.3</v>
      </c>
      <c r="BS102" t="n">
        <v>8.800000000000001</v>
      </c>
      <c r="BT102" t="n">
        <v>31.7</v>
      </c>
      <c r="BU102" t="n">
        <v>21.8</v>
      </c>
      <c r="BV102" t="n">
        <v>5.1</v>
      </c>
      <c r="BW102" t="n">
        <v>6</v>
      </c>
      <c r="BX102" t="n">
        <v>4.6</v>
      </c>
      <c r="BY102" t="n">
        <v>10</v>
      </c>
      <c r="BZ102" t="n">
        <v>38.9</v>
      </c>
    </row>
    <row r="103">
      <c r="A103" s="52" t="inlineStr">
        <is>
          <t>Virginia Tech</t>
        </is>
      </c>
      <c r="B103" t="n">
        <v>5</v>
      </c>
      <c r="C103" t="n">
        <v>41.2</v>
      </c>
      <c r="D103" t="n">
        <v>16</v>
      </c>
      <c r="E103" t="n">
        <v>75.59999999999999</v>
      </c>
      <c r="F103" t="n">
        <v>6.21</v>
      </c>
      <c r="G103" t="n">
        <v>60</v>
      </c>
      <c r="H103" t="inlineStr">
        <is>
          <t>141-190</t>
        </is>
      </c>
      <c r="I103" t="n">
        <v>1561</v>
      </c>
      <c r="J103" t="n">
        <v>7</v>
      </c>
      <c r="K103" t="n">
        <v>8.199999999999999</v>
      </c>
      <c r="L103" t="n">
        <v>46</v>
      </c>
      <c r="M103" t="n">
        <v>11.1</v>
      </c>
      <c r="N103" t="n">
        <v>102</v>
      </c>
      <c r="O103" t="inlineStr">
        <is>
          <t>12-2</t>
        </is>
      </c>
      <c r="P103" t="n">
        <v>10.7</v>
      </c>
      <c r="Q103" t="n">
        <v>69</v>
      </c>
      <c r="R103" t="n">
        <v>3.6</v>
      </c>
      <c r="S103" t="n">
        <v>45</v>
      </c>
      <c r="T103" t="inlineStr">
        <is>
          <t>192-776</t>
        </is>
      </c>
      <c r="U103" t="n">
        <v>4</v>
      </c>
      <c r="V103" t="n">
        <v>102</v>
      </c>
      <c r="W103" t="n">
        <v>12.7</v>
      </c>
      <c r="X103" t="n">
        <v>99</v>
      </c>
      <c r="Y103" t="n">
        <v>19.9</v>
      </c>
      <c r="Z103" t="n">
        <v>109</v>
      </c>
      <c r="AA103" t="n">
        <v>43.4</v>
      </c>
      <c r="AB103" t="n">
        <v>55</v>
      </c>
      <c r="AC103" t="n">
        <v>30.6</v>
      </c>
      <c r="AD103" t="n">
        <v>57</v>
      </c>
      <c r="AE103" t="n">
        <v>54.5</v>
      </c>
      <c r="AF103" t="n">
        <v>100</v>
      </c>
      <c r="AG103" t="n">
        <v>9</v>
      </c>
      <c r="AH103" t="n">
        <v>126</v>
      </c>
      <c r="AI103" t="n">
        <v>19.8</v>
      </c>
      <c r="AJ103" t="n">
        <v>47</v>
      </c>
      <c r="AK103" t="n">
        <v>57</v>
      </c>
      <c r="AL103" t="n">
        <v>4.81</v>
      </c>
      <c r="AM103" t="n">
        <v>33</v>
      </c>
      <c r="AN103" t="inlineStr">
        <is>
          <t>75-128</t>
        </is>
      </c>
      <c r="AO103" t="n">
        <v>868</v>
      </c>
      <c r="AP103" t="n">
        <v>47</v>
      </c>
      <c r="AQ103" t="n">
        <v>6.8</v>
      </c>
      <c r="AR103" t="n">
        <v>69</v>
      </c>
      <c r="AS103" t="n">
        <v>11.6</v>
      </c>
      <c r="AT103" t="n">
        <v>80</v>
      </c>
      <c r="AU103" t="inlineStr">
        <is>
          <t>6-1</t>
        </is>
      </c>
      <c r="AV103" t="n">
        <v>8.5</v>
      </c>
      <c r="AW103" t="n">
        <v>47</v>
      </c>
      <c r="AX103" t="n">
        <v>9.9</v>
      </c>
      <c r="AY103" t="n">
        <v>7</v>
      </c>
      <c r="AZ103" t="inlineStr">
        <is>
          <t>164-437</t>
        </is>
      </c>
      <c r="BA103" t="n">
        <v>2.7</v>
      </c>
      <c r="BB103" t="n">
        <v>16</v>
      </c>
      <c r="BC103" t="n">
        <v>14</v>
      </c>
      <c r="BD103" t="n">
        <v>94</v>
      </c>
      <c r="BE103" t="n">
        <v>35</v>
      </c>
      <c r="BF103" t="n">
        <v>1</v>
      </c>
      <c r="BG103" t="n">
        <v>27.9</v>
      </c>
      <c r="BH103" t="n">
        <v>17</v>
      </c>
      <c r="BI103" t="n">
        <v>14.9</v>
      </c>
      <c r="BJ103" t="n">
        <v>9</v>
      </c>
      <c r="BK103" t="n">
        <v>76.90000000000001</v>
      </c>
      <c r="BL103" t="n">
        <v>129</v>
      </c>
      <c r="BM103" t="n">
        <v>4</v>
      </c>
      <c r="BN103" t="n">
        <v>112</v>
      </c>
      <c r="BO103" t="n">
        <v>33.2</v>
      </c>
      <c r="BP103" t="n">
        <v>5.64</v>
      </c>
      <c r="BQ103" t="n">
        <v>7.7</v>
      </c>
      <c r="BR103" t="n">
        <v>3.3</v>
      </c>
      <c r="BS103" t="n">
        <v>9.6</v>
      </c>
      <c r="BT103" t="n">
        <v>44.1</v>
      </c>
      <c r="BU103" t="n">
        <v>24</v>
      </c>
      <c r="BV103" t="n">
        <v>5.56</v>
      </c>
      <c r="BW103" t="n">
        <v>7</v>
      </c>
      <c r="BX103" t="n">
        <v>3.6</v>
      </c>
      <c r="BY103" t="n">
        <v>9.5</v>
      </c>
      <c r="BZ103" t="n">
        <v>33.3</v>
      </c>
    </row>
    <row r="104">
      <c r="A104" s="52" t="inlineStr">
        <is>
          <t>Wake Forest</t>
        </is>
      </c>
      <c r="B104" t="n">
        <v>5</v>
      </c>
      <c r="C104" t="n">
        <v>36.6</v>
      </c>
      <c r="D104" t="n">
        <v>36</v>
      </c>
      <c r="E104" t="n">
        <v>64.2</v>
      </c>
      <c r="F104" t="n">
        <v>6.93</v>
      </c>
      <c r="G104" t="n">
        <v>19</v>
      </c>
      <c r="H104" t="inlineStr">
        <is>
          <t>100-156</t>
        </is>
      </c>
      <c r="I104" t="n">
        <v>1432</v>
      </c>
      <c r="J104" t="n">
        <v>17</v>
      </c>
      <c r="K104" t="n">
        <v>9.199999999999999</v>
      </c>
      <c r="L104" t="n">
        <v>19</v>
      </c>
      <c r="M104" t="n">
        <v>14.3</v>
      </c>
      <c r="N104" t="n">
        <v>19</v>
      </c>
      <c r="O104" t="inlineStr">
        <is>
          <t>10-1</t>
        </is>
      </c>
      <c r="P104" t="n">
        <v>10.3</v>
      </c>
      <c r="Q104" t="n">
        <v>77</v>
      </c>
      <c r="R104" t="n">
        <v>5.5</v>
      </c>
      <c r="S104" t="n">
        <v>83</v>
      </c>
      <c r="T104" t="inlineStr">
        <is>
          <t>169-785</t>
        </is>
      </c>
      <c r="U104" t="n">
        <v>4.6</v>
      </c>
      <c r="V104" t="n">
        <v>69</v>
      </c>
      <c r="W104" t="n">
        <v>13.5</v>
      </c>
      <c r="X104" t="n">
        <v>87</v>
      </c>
      <c r="Y104" t="n">
        <v>13.5</v>
      </c>
      <c r="Z104" t="n">
        <v>31</v>
      </c>
      <c r="AA104" t="n">
        <v>45.9</v>
      </c>
      <c r="AB104" t="n">
        <v>41</v>
      </c>
      <c r="AC104" t="n">
        <v>25.9</v>
      </c>
      <c r="AD104" t="n">
        <v>91</v>
      </c>
      <c r="AE104" t="n">
        <v>66.7</v>
      </c>
      <c r="AF104" t="n">
        <v>61</v>
      </c>
      <c r="AG104" t="n">
        <v>3</v>
      </c>
      <c r="AH104" t="n">
        <v>31</v>
      </c>
      <c r="AI104" t="n">
        <v>23</v>
      </c>
      <c r="AJ104" t="n">
        <v>65</v>
      </c>
      <c r="AK104" t="n">
        <v>71.40000000000001</v>
      </c>
      <c r="AL104" t="n">
        <v>4.86</v>
      </c>
      <c r="AM104" t="n">
        <v>38</v>
      </c>
      <c r="AN104" t="inlineStr">
        <is>
          <t>137-177</t>
        </is>
      </c>
      <c r="AO104" t="n">
        <v>1173</v>
      </c>
      <c r="AP104" t="n">
        <v>106</v>
      </c>
      <c r="AQ104" t="n">
        <v>6.6</v>
      </c>
      <c r="AR104" t="n">
        <v>57</v>
      </c>
      <c r="AS104" t="n">
        <v>8.6</v>
      </c>
      <c r="AT104" t="n">
        <v>1</v>
      </c>
      <c r="AU104" t="inlineStr">
        <is>
          <t>7-2</t>
        </is>
      </c>
      <c r="AV104" t="n">
        <v>4.7</v>
      </c>
      <c r="AW104" t="n">
        <v>4</v>
      </c>
      <c r="AX104" t="n">
        <v>7.3</v>
      </c>
      <c r="AY104" t="n">
        <v>40</v>
      </c>
      <c r="AZ104" t="inlineStr">
        <is>
          <t>182-557</t>
        </is>
      </c>
      <c r="BA104" t="n">
        <v>3.1</v>
      </c>
      <c r="BB104" t="n">
        <v>27</v>
      </c>
      <c r="BC104" t="n">
        <v>9</v>
      </c>
      <c r="BD104" t="n">
        <v>23</v>
      </c>
      <c r="BE104" t="n">
        <v>21.1</v>
      </c>
      <c r="BF104" t="n">
        <v>38</v>
      </c>
      <c r="BG104" t="n">
        <v>43.7</v>
      </c>
      <c r="BH104" t="n">
        <v>113</v>
      </c>
      <c r="BI104" t="n">
        <v>16.7</v>
      </c>
      <c r="BJ104" t="n">
        <v>14</v>
      </c>
      <c r="BK104" t="n">
        <v>61.1</v>
      </c>
      <c r="BL104" t="n">
        <v>81</v>
      </c>
      <c r="BM104" t="n">
        <v>3</v>
      </c>
      <c r="BN104" t="n">
        <v>128</v>
      </c>
      <c r="BO104" t="n">
        <v>36.6</v>
      </c>
      <c r="BP104" t="n">
        <v>6.93</v>
      </c>
      <c r="BQ104" t="n">
        <v>9.199999999999999</v>
      </c>
      <c r="BR104" t="n">
        <v>4.6</v>
      </c>
      <c r="BS104" t="n">
        <v>10.3</v>
      </c>
      <c r="BT104" t="n">
        <v>45.9</v>
      </c>
      <c r="BU104" t="n">
        <v>23</v>
      </c>
      <c r="BV104" t="n">
        <v>4.86</v>
      </c>
      <c r="BW104" t="n">
        <v>6.6</v>
      </c>
      <c r="BX104" t="n">
        <v>3.1</v>
      </c>
      <c r="BY104" t="n">
        <v>4.7</v>
      </c>
      <c r="BZ104" t="n">
        <v>43.7</v>
      </c>
    </row>
    <row r="105">
      <c r="A105" s="52" t="inlineStr">
        <is>
          <t>Washington</t>
        </is>
      </c>
      <c r="B105" t="n">
        <v>5</v>
      </c>
      <c r="C105" t="n">
        <v>26.6</v>
      </c>
      <c r="D105" t="n">
        <v>88</v>
      </c>
      <c r="E105" t="n">
        <v>61.6</v>
      </c>
      <c r="F105" t="n">
        <v>6.18</v>
      </c>
      <c r="G105" t="n">
        <v>63</v>
      </c>
      <c r="H105" t="inlineStr">
        <is>
          <t>110-165</t>
        </is>
      </c>
      <c r="I105" t="n">
        <v>1340</v>
      </c>
      <c r="J105" t="n">
        <v>30</v>
      </c>
      <c r="K105" t="n">
        <v>8.1</v>
      </c>
      <c r="L105" t="n">
        <v>51</v>
      </c>
      <c r="M105" t="n">
        <v>12.2</v>
      </c>
      <c r="N105" t="n">
        <v>73</v>
      </c>
      <c r="O105" t="inlineStr">
        <is>
          <t>10-3</t>
        </is>
      </c>
      <c r="P105" t="n">
        <v>10.1</v>
      </c>
      <c r="Q105" t="n">
        <v>79</v>
      </c>
      <c r="R105" t="n">
        <v>7.8</v>
      </c>
      <c r="S105" t="n">
        <v>118</v>
      </c>
      <c r="T105" t="inlineStr">
        <is>
          <t>148-545</t>
        </is>
      </c>
      <c r="U105" t="n">
        <v>3.7</v>
      </c>
      <c r="V105" t="n">
        <v>119</v>
      </c>
      <c r="W105" t="n">
        <v>12.4</v>
      </c>
      <c r="X105" t="n">
        <v>103</v>
      </c>
      <c r="Y105" t="n">
        <v>17.1</v>
      </c>
      <c r="Z105" t="n">
        <v>76</v>
      </c>
      <c r="AA105" t="n">
        <v>29</v>
      </c>
      <c r="AB105" t="n">
        <v>130</v>
      </c>
      <c r="AC105" t="n">
        <v>21.9</v>
      </c>
      <c r="AD105" t="n">
        <v>111</v>
      </c>
      <c r="AE105" t="n">
        <v>60</v>
      </c>
      <c r="AF105" t="n">
        <v>87</v>
      </c>
      <c r="AG105" t="n">
        <v>4</v>
      </c>
      <c r="AH105" t="n">
        <v>51</v>
      </c>
      <c r="AI105" t="n">
        <v>18.4</v>
      </c>
      <c r="AJ105" t="n">
        <v>37</v>
      </c>
      <c r="AK105" t="n">
        <v>64</v>
      </c>
      <c r="AL105" t="n">
        <v>4.74</v>
      </c>
      <c r="AM105" t="n">
        <v>29</v>
      </c>
      <c r="AN105" t="inlineStr">
        <is>
          <t>90-146</t>
        </is>
      </c>
      <c r="AO105" t="n">
        <v>947</v>
      </c>
      <c r="AP105" t="n">
        <v>65</v>
      </c>
      <c r="AQ105" t="n">
        <v>6.5</v>
      </c>
      <c r="AR105" t="n">
        <v>53</v>
      </c>
      <c r="AS105" t="n">
        <v>10.5</v>
      </c>
      <c r="AT105" t="n">
        <v>32</v>
      </c>
      <c r="AU105" t="inlineStr">
        <is>
          <t>6-7</t>
        </is>
      </c>
      <c r="AV105" t="n">
        <v>7.1</v>
      </c>
      <c r="AW105" t="n">
        <v>28</v>
      </c>
      <c r="AX105" t="n">
        <v>6.4</v>
      </c>
      <c r="AY105" t="n">
        <v>52</v>
      </c>
      <c r="AZ105" t="inlineStr">
        <is>
          <t>174-557</t>
        </is>
      </c>
      <c r="BA105" t="n">
        <v>3.2</v>
      </c>
      <c r="BB105" t="n">
        <v>36</v>
      </c>
      <c r="BC105" t="n">
        <v>11</v>
      </c>
      <c r="BD105" t="n">
        <v>50</v>
      </c>
      <c r="BE105" t="n">
        <v>29.3</v>
      </c>
      <c r="BF105" t="n">
        <v>3</v>
      </c>
      <c r="BG105" t="n">
        <v>30.3</v>
      </c>
      <c r="BH105" t="n">
        <v>25</v>
      </c>
      <c r="BI105" t="n">
        <v>23.1</v>
      </c>
      <c r="BJ105" t="n">
        <v>48</v>
      </c>
      <c r="BK105" t="n">
        <v>57.1</v>
      </c>
      <c r="BL105" t="n">
        <v>69</v>
      </c>
      <c r="BM105" t="n">
        <v>9</v>
      </c>
      <c r="BN105" t="n">
        <v>20</v>
      </c>
      <c r="BO105" t="n">
        <v>21.2</v>
      </c>
      <c r="BP105" t="n">
        <v>5.51</v>
      </c>
      <c r="BQ105" t="n">
        <v>7.3</v>
      </c>
      <c r="BR105" t="n">
        <v>3.3</v>
      </c>
      <c r="BS105" t="n">
        <v>7.7</v>
      </c>
      <c r="BT105" t="n">
        <v>23.5</v>
      </c>
      <c r="BU105" t="n">
        <v>19</v>
      </c>
      <c r="BV105" t="n">
        <v>4.91</v>
      </c>
      <c r="BW105" t="n">
        <v>6.7</v>
      </c>
      <c r="BX105" t="n">
        <v>3.2</v>
      </c>
      <c r="BY105" t="n">
        <v>7.2</v>
      </c>
      <c r="BZ105" t="n">
        <v>30</v>
      </c>
    </row>
    <row r="106">
      <c r="A106" s="52" t="inlineStr">
        <is>
          <t>Washington State</t>
        </is>
      </c>
      <c r="B106" t="n">
        <v>5</v>
      </c>
      <c r="C106" t="n">
        <v>19</v>
      </c>
      <c r="D106" t="n">
        <v>122</v>
      </c>
      <c r="E106" t="n">
        <v>59</v>
      </c>
      <c r="F106" t="n">
        <v>4.87</v>
      </c>
      <c r="G106" t="n">
        <v>129</v>
      </c>
      <c r="H106" t="inlineStr">
        <is>
          <t>87-141</t>
        </is>
      </c>
      <c r="I106" t="n">
        <v>796</v>
      </c>
      <c r="J106" t="n">
        <v>123</v>
      </c>
      <c r="K106" t="n">
        <v>5.6</v>
      </c>
      <c r="L106" t="n">
        <v>136</v>
      </c>
      <c r="M106" t="n">
        <v>9.1</v>
      </c>
      <c r="N106" t="n">
        <v>137</v>
      </c>
      <c r="O106" t="inlineStr">
        <is>
          <t>3-5</t>
        </is>
      </c>
      <c r="P106" t="n">
        <v>3.9</v>
      </c>
      <c r="Q106" t="n">
        <v>138</v>
      </c>
      <c r="R106" t="n">
        <v>9</v>
      </c>
      <c r="S106" t="n">
        <v>125</v>
      </c>
      <c r="T106" t="inlineStr">
        <is>
          <t>155-641</t>
        </is>
      </c>
      <c r="U106" t="n">
        <v>4.1</v>
      </c>
      <c r="V106" t="n">
        <v>96</v>
      </c>
      <c r="W106" t="n">
        <v>18.6</v>
      </c>
      <c r="X106" t="n">
        <v>19</v>
      </c>
      <c r="Y106" t="n">
        <v>22.9</v>
      </c>
      <c r="Z106" t="n">
        <v>127</v>
      </c>
      <c r="AA106" t="n">
        <v>27.1</v>
      </c>
      <c r="AB106" t="n">
        <v>134</v>
      </c>
      <c r="AC106" t="n">
        <v>20.5</v>
      </c>
      <c r="AD106" t="n">
        <v>121</v>
      </c>
      <c r="AE106" t="n">
        <v>60</v>
      </c>
      <c r="AF106" t="n">
        <v>88</v>
      </c>
      <c r="AG106" t="n">
        <v>9</v>
      </c>
      <c r="AH106" t="n">
        <v>127</v>
      </c>
      <c r="AI106" t="n">
        <v>25</v>
      </c>
      <c r="AJ106" t="n">
        <v>85</v>
      </c>
      <c r="AK106" t="n">
        <v>66</v>
      </c>
      <c r="AL106" t="n">
        <v>5.73</v>
      </c>
      <c r="AM106" t="n">
        <v>96</v>
      </c>
      <c r="AN106" t="inlineStr">
        <is>
          <t>100-157</t>
        </is>
      </c>
      <c r="AO106" t="n">
        <v>1059</v>
      </c>
      <c r="AP106" t="n">
        <v>85</v>
      </c>
      <c r="AQ106" t="n">
        <v>6.7</v>
      </c>
      <c r="AR106" t="n">
        <v>65</v>
      </c>
      <c r="AS106" t="n">
        <v>10.6</v>
      </c>
      <c r="AT106" t="n">
        <v>38</v>
      </c>
      <c r="AU106" t="inlineStr">
        <is>
          <t>8-3</t>
        </is>
      </c>
      <c r="AV106" t="n">
        <v>11.7</v>
      </c>
      <c r="AW106" t="n">
        <v>107</v>
      </c>
      <c r="AX106" t="n">
        <v>3.1</v>
      </c>
      <c r="AY106" t="n">
        <v>127</v>
      </c>
      <c r="AZ106" t="inlineStr">
        <is>
          <t>175-814</t>
        </is>
      </c>
      <c r="BA106" t="n">
        <v>4.7</v>
      </c>
      <c r="BB106" t="n">
        <v>114</v>
      </c>
      <c r="BC106" t="n">
        <v>14.9</v>
      </c>
      <c r="BD106" t="n">
        <v>110</v>
      </c>
      <c r="BE106" t="n">
        <v>19</v>
      </c>
      <c r="BF106" t="n">
        <v>67</v>
      </c>
      <c r="BG106" t="n">
        <v>39.7</v>
      </c>
      <c r="BH106" t="n">
        <v>93</v>
      </c>
      <c r="BI106" t="n">
        <v>38.8</v>
      </c>
      <c r="BJ106" t="n">
        <v>131</v>
      </c>
      <c r="BK106" t="n">
        <v>50</v>
      </c>
      <c r="BL106" t="n">
        <v>48</v>
      </c>
      <c r="BM106" t="n">
        <v>4</v>
      </c>
      <c r="BN106" t="n">
        <v>113</v>
      </c>
      <c r="BO106" t="n">
        <v>11.8</v>
      </c>
      <c r="BP106" t="n">
        <v>3.97</v>
      </c>
      <c r="BQ106" t="n">
        <v>5</v>
      </c>
      <c r="BR106" t="n">
        <v>2.8</v>
      </c>
      <c r="BS106" t="n">
        <v>3</v>
      </c>
      <c r="BT106" t="n">
        <v>20</v>
      </c>
      <c r="BU106" t="n">
        <v>29.5</v>
      </c>
      <c r="BV106" t="n">
        <v>6.13</v>
      </c>
      <c r="BW106" t="n">
        <v>7.2</v>
      </c>
      <c r="BX106" t="n">
        <v>5</v>
      </c>
      <c r="BY106" t="n">
        <v>12.7</v>
      </c>
      <c r="BZ106" t="n">
        <v>45</v>
      </c>
    </row>
    <row r="107">
      <c r="A107" s="52" t="inlineStr">
        <is>
          <t>West Virginia</t>
        </is>
      </c>
      <c r="B107" t="n">
        <v>5</v>
      </c>
      <c r="C107" t="n">
        <v>37.4</v>
      </c>
      <c r="D107" t="n">
        <v>28</v>
      </c>
      <c r="E107" t="n">
        <v>70.59999999999999</v>
      </c>
      <c r="F107" t="n">
        <v>6.69</v>
      </c>
      <c r="G107" t="n">
        <v>33</v>
      </c>
      <c r="H107" t="inlineStr">
        <is>
          <t>49-87</t>
        </is>
      </c>
      <c r="I107" t="n">
        <v>868</v>
      </c>
      <c r="J107" t="n">
        <v>112</v>
      </c>
      <c r="K107" t="n">
        <v>10</v>
      </c>
      <c r="L107" t="n">
        <v>8</v>
      </c>
      <c r="M107" t="n">
        <v>17.7</v>
      </c>
      <c r="N107" t="n">
        <v>1</v>
      </c>
      <c r="O107" t="inlineStr">
        <is>
          <t>8-1</t>
        </is>
      </c>
      <c r="P107" t="n">
        <v>20.2</v>
      </c>
      <c r="Q107" t="n">
        <v>1</v>
      </c>
      <c r="R107" t="n">
        <v>7.4</v>
      </c>
      <c r="S107" t="n">
        <v>111</v>
      </c>
      <c r="T107" t="inlineStr">
        <is>
          <t>269-1470</t>
        </is>
      </c>
      <c r="U107" t="n">
        <v>5.5</v>
      </c>
      <c r="V107" t="n">
        <v>23</v>
      </c>
      <c r="W107" t="n">
        <v>14.3</v>
      </c>
      <c r="X107" t="n">
        <v>70</v>
      </c>
      <c r="Y107" t="n">
        <v>13.1</v>
      </c>
      <c r="Z107" t="n">
        <v>26</v>
      </c>
      <c r="AA107" t="n">
        <v>50.7</v>
      </c>
      <c r="AB107" t="n">
        <v>18</v>
      </c>
      <c r="AC107" t="n">
        <v>38.2</v>
      </c>
      <c r="AD107" t="n">
        <v>23</v>
      </c>
      <c r="AE107" t="n">
        <v>68.2</v>
      </c>
      <c r="AF107" t="n">
        <v>47</v>
      </c>
      <c r="AG107" t="n">
        <v>5</v>
      </c>
      <c r="AH107" t="n">
        <v>70</v>
      </c>
      <c r="AI107" t="n">
        <v>28.8</v>
      </c>
      <c r="AJ107" t="n">
        <v>111</v>
      </c>
      <c r="AK107" t="n">
        <v>68.40000000000001</v>
      </c>
      <c r="AL107" t="n">
        <v>6.68</v>
      </c>
      <c r="AM107" t="n">
        <v>125</v>
      </c>
      <c r="AN107" t="inlineStr">
        <is>
          <t>102-156</t>
        </is>
      </c>
      <c r="AO107" t="n">
        <v>1413</v>
      </c>
      <c r="AP107" t="n">
        <v>133</v>
      </c>
      <c r="AQ107" t="n">
        <v>9.1</v>
      </c>
      <c r="AR107" t="n">
        <v>135</v>
      </c>
      <c r="AS107" t="n">
        <v>13.9</v>
      </c>
      <c r="AT107" t="n">
        <v>131</v>
      </c>
      <c r="AU107" t="inlineStr">
        <is>
          <t>11-3</t>
        </is>
      </c>
      <c r="AV107" t="n">
        <v>15.8</v>
      </c>
      <c r="AW107" t="n">
        <v>136</v>
      </c>
      <c r="AX107" t="n">
        <v>5.5</v>
      </c>
      <c r="AY107" t="n">
        <v>68</v>
      </c>
      <c r="AZ107" t="inlineStr">
        <is>
          <t>189-842</t>
        </is>
      </c>
      <c r="BA107" t="n">
        <v>4.5</v>
      </c>
      <c r="BB107" t="n">
        <v>104</v>
      </c>
      <c r="BC107" t="n">
        <v>14.1</v>
      </c>
      <c r="BD107" t="n">
        <v>96</v>
      </c>
      <c r="BE107" t="n">
        <v>19.2</v>
      </c>
      <c r="BF107" t="n">
        <v>62</v>
      </c>
      <c r="BG107" t="n">
        <v>34.9</v>
      </c>
      <c r="BH107" t="n">
        <v>51</v>
      </c>
      <c r="BI107" t="n">
        <v>24.3</v>
      </c>
      <c r="BJ107" t="n">
        <v>60</v>
      </c>
      <c r="BK107" t="n">
        <v>52.9</v>
      </c>
      <c r="BL107" t="n">
        <v>55</v>
      </c>
      <c r="BM107" t="n">
        <v>6</v>
      </c>
      <c r="BN107" t="n">
        <v>80</v>
      </c>
      <c r="BO107" t="n">
        <v>33.8</v>
      </c>
      <c r="BP107" t="n">
        <v>6.31</v>
      </c>
      <c r="BQ107" t="n">
        <v>8.800000000000001</v>
      </c>
      <c r="BR107" t="n">
        <v>5.3</v>
      </c>
      <c r="BS107" t="n">
        <v>18.3</v>
      </c>
      <c r="BT107" t="n">
        <v>47.6</v>
      </c>
      <c r="BU107" t="n">
        <v>34.2</v>
      </c>
      <c r="BV107" t="n">
        <v>7.22</v>
      </c>
      <c r="BW107" t="n">
        <v>10.1</v>
      </c>
      <c r="BX107" t="n">
        <v>4.6</v>
      </c>
      <c r="BY107" t="n">
        <v>18.5</v>
      </c>
      <c r="BZ107" t="n">
        <v>31.9</v>
      </c>
    </row>
    <row r="108">
      <c r="A108" s="52" t="inlineStr">
        <is>
          <t>Western Kentucky</t>
        </is>
      </c>
      <c r="B108" t="n">
        <v>5</v>
      </c>
      <c r="C108" t="n">
        <v>19.8</v>
      </c>
      <c r="D108" t="n">
        <v>117</v>
      </c>
      <c r="E108" t="n">
        <v>70</v>
      </c>
      <c r="F108" t="n">
        <v>4.95</v>
      </c>
      <c r="G108" t="n">
        <v>125</v>
      </c>
      <c r="H108" t="inlineStr">
        <is>
          <t>110-181</t>
        </is>
      </c>
      <c r="I108" t="n">
        <v>1151</v>
      </c>
      <c r="J108" t="n">
        <v>63</v>
      </c>
      <c r="K108" t="n">
        <v>6.4</v>
      </c>
      <c r="L108" t="n">
        <v>117</v>
      </c>
      <c r="M108" t="n">
        <v>10.5</v>
      </c>
      <c r="N108" t="n">
        <v>115</v>
      </c>
      <c r="O108" t="inlineStr">
        <is>
          <t>7-4</t>
        </is>
      </c>
      <c r="P108" t="n">
        <v>8.9</v>
      </c>
      <c r="Q108" t="n">
        <v>98</v>
      </c>
      <c r="R108" t="n">
        <v>5.7</v>
      </c>
      <c r="S108" t="n">
        <v>91</v>
      </c>
      <c r="T108" t="inlineStr">
        <is>
          <t>173-566</t>
        </is>
      </c>
      <c r="U108" t="n">
        <v>3.3</v>
      </c>
      <c r="V108" t="n">
        <v>128</v>
      </c>
      <c r="W108" t="n">
        <v>11.4</v>
      </c>
      <c r="X108" t="n">
        <v>115</v>
      </c>
      <c r="Y108" t="n">
        <v>22.8</v>
      </c>
      <c r="Z108" t="n">
        <v>126</v>
      </c>
      <c r="AA108" t="n">
        <v>38.3</v>
      </c>
      <c r="AB108" t="n">
        <v>88</v>
      </c>
      <c r="AC108" t="n">
        <v>32.6</v>
      </c>
      <c r="AD108" t="n">
        <v>40</v>
      </c>
      <c r="AE108" t="n">
        <v>75</v>
      </c>
      <c r="AF108" t="n">
        <v>26</v>
      </c>
      <c r="AG108" t="n">
        <v>9</v>
      </c>
      <c r="AH108" t="n">
        <v>128</v>
      </c>
      <c r="AI108" t="n">
        <v>39.6</v>
      </c>
      <c r="AJ108" t="n">
        <v>135</v>
      </c>
      <c r="AK108" t="n">
        <v>61.4</v>
      </c>
      <c r="AL108" t="n">
        <v>6.87</v>
      </c>
      <c r="AM108" t="n">
        <v>131</v>
      </c>
      <c r="AN108" t="inlineStr">
        <is>
          <t>80-135</t>
        </is>
      </c>
      <c r="AO108" t="n">
        <v>1008</v>
      </c>
      <c r="AP108" t="n">
        <v>74</v>
      </c>
      <c r="AQ108" t="n">
        <v>7.5</v>
      </c>
      <c r="AR108" t="n">
        <v>95</v>
      </c>
      <c r="AS108" t="n">
        <v>12.6</v>
      </c>
      <c r="AT108" t="n">
        <v>106</v>
      </c>
      <c r="AU108" t="inlineStr">
        <is>
          <t>11-2</t>
        </is>
      </c>
      <c r="AV108" t="n">
        <v>10.1</v>
      </c>
      <c r="AW108" t="n">
        <v>81</v>
      </c>
      <c r="AX108" t="n">
        <v>2.9</v>
      </c>
      <c r="AY108" t="n">
        <v>129</v>
      </c>
      <c r="AZ108" t="inlineStr">
        <is>
          <t>175-1088</t>
        </is>
      </c>
      <c r="BA108" t="n">
        <v>6.2</v>
      </c>
      <c r="BB108" t="n">
        <v>138</v>
      </c>
      <c r="BC108" t="n">
        <v>15.5</v>
      </c>
      <c r="BD108" t="n">
        <v>115</v>
      </c>
      <c r="BE108" t="n">
        <v>14.9</v>
      </c>
      <c r="BF108" t="n">
        <v>115</v>
      </c>
      <c r="BG108" t="n">
        <v>36.1</v>
      </c>
      <c r="BH108" t="n">
        <v>62</v>
      </c>
      <c r="BI108" t="n">
        <v>21.4</v>
      </c>
      <c r="BJ108" t="n">
        <v>36</v>
      </c>
      <c r="BK108" t="n">
        <v>78.90000000000001</v>
      </c>
      <c r="BL108" t="n">
        <v>132</v>
      </c>
      <c r="BM108" t="n">
        <v>4</v>
      </c>
      <c r="BN108" t="n">
        <v>114</v>
      </c>
      <c r="BO108" t="n">
        <v>11.8</v>
      </c>
      <c r="BP108" t="n">
        <v>4</v>
      </c>
      <c r="BQ108" t="n">
        <v>5</v>
      </c>
      <c r="BR108" t="n">
        <v>2.8</v>
      </c>
      <c r="BS108" t="n">
        <v>6.3</v>
      </c>
      <c r="BT108" t="n">
        <v>35.7</v>
      </c>
      <c r="BU108" t="n">
        <v>47.8</v>
      </c>
      <c r="BV108" t="n">
        <v>7.68</v>
      </c>
      <c r="BW108" t="n">
        <v>9.199999999999999</v>
      </c>
      <c r="BX108" t="n">
        <v>6.6</v>
      </c>
      <c r="BY108" t="n">
        <v>13.8</v>
      </c>
      <c r="BZ108" t="n">
        <v>36.4</v>
      </c>
    </row>
    <row r="109">
      <c r="A109" s="52" t="inlineStr">
        <is>
          <t>Western Michigan</t>
        </is>
      </c>
      <c r="B109" t="n">
        <v>5</v>
      </c>
      <c r="C109" t="n">
        <v>23.2</v>
      </c>
      <c r="D109" t="n">
        <v>104</v>
      </c>
      <c r="E109" t="n">
        <v>58.8</v>
      </c>
      <c r="F109" t="n">
        <v>5.16</v>
      </c>
      <c r="G109" t="n">
        <v>120</v>
      </c>
      <c r="H109" t="inlineStr">
        <is>
          <t>80-119</t>
        </is>
      </c>
      <c r="I109" t="n">
        <v>796</v>
      </c>
      <c r="J109" t="n">
        <v>124</v>
      </c>
      <c r="K109" t="n">
        <v>6.7</v>
      </c>
      <c r="L109" t="n">
        <v>106</v>
      </c>
      <c r="M109" t="n">
        <v>9.9</v>
      </c>
      <c r="N109" t="n">
        <v>126</v>
      </c>
      <c r="O109" t="inlineStr">
        <is>
          <t>5-1</t>
        </is>
      </c>
      <c r="P109" t="n">
        <v>7.1</v>
      </c>
      <c r="Q109" t="n">
        <v>127</v>
      </c>
      <c r="R109" t="n">
        <v>5.6</v>
      </c>
      <c r="S109" t="n">
        <v>86</v>
      </c>
      <c r="T109" t="inlineStr">
        <is>
          <t>179-725</t>
        </is>
      </c>
      <c r="U109" t="n">
        <v>4.1</v>
      </c>
      <c r="V109" t="n">
        <v>97</v>
      </c>
      <c r="W109" t="n">
        <v>10.1</v>
      </c>
      <c r="X109" t="n">
        <v>123</v>
      </c>
      <c r="Y109" t="n">
        <v>13.7</v>
      </c>
      <c r="Z109" t="n">
        <v>33</v>
      </c>
      <c r="AA109" t="n">
        <v>41.3</v>
      </c>
      <c r="AB109" t="n">
        <v>68</v>
      </c>
      <c r="AC109" t="n">
        <v>26.5</v>
      </c>
      <c r="AD109" t="n">
        <v>85</v>
      </c>
      <c r="AE109" t="n">
        <v>73.3</v>
      </c>
      <c r="AF109" t="n">
        <v>31</v>
      </c>
      <c r="AG109" t="n">
        <v>2</v>
      </c>
      <c r="AH109" t="n">
        <v>19</v>
      </c>
      <c r="AI109" t="n">
        <v>19.4</v>
      </c>
      <c r="AJ109" t="n">
        <v>42</v>
      </c>
      <c r="AK109" t="n">
        <v>65.40000000000001</v>
      </c>
      <c r="AL109" t="n">
        <v>5.26</v>
      </c>
      <c r="AM109" t="n">
        <v>62</v>
      </c>
      <c r="AN109" t="inlineStr">
        <is>
          <t>78-128</t>
        </is>
      </c>
      <c r="AO109" t="n">
        <v>938</v>
      </c>
      <c r="AP109" t="n">
        <v>63</v>
      </c>
      <c r="AQ109" t="n">
        <v>7.3</v>
      </c>
      <c r="AR109" t="n">
        <v>86</v>
      </c>
      <c r="AS109" t="n">
        <v>12</v>
      </c>
      <c r="AT109" t="n">
        <v>92</v>
      </c>
      <c r="AU109" t="inlineStr">
        <is>
          <t>7-1</t>
        </is>
      </c>
      <c r="AV109" t="n">
        <v>9.699999999999999</v>
      </c>
      <c r="AW109" t="n">
        <v>75</v>
      </c>
      <c r="AX109" t="n">
        <v>4.5</v>
      </c>
      <c r="AY109" t="n">
        <v>99</v>
      </c>
      <c r="AZ109" t="inlineStr">
        <is>
          <t>202-781</t>
        </is>
      </c>
      <c r="BA109" t="n">
        <v>3.9</v>
      </c>
      <c r="BB109" t="n">
        <v>65</v>
      </c>
      <c r="BC109" t="n">
        <v>10.4</v>
      </c>
      <c r="BD109" t="n">
        <v>39</v>
      </c>
      <c r="BE109" t="n">
        <v>16.1</v>
      </c>
      <c r="BF109" t="n">
        <v>101</v>
      </c>
      <c r="BG109" t="n">
        <v>44.1</v>
      </c>
      <c r="BH109" t="n">
        <v>117</v>
      </c>
      <c r="BI109" t="n">
        <v>35.3</v>
      </c>
      <c r="BJ109" t="n">
        <v>121</v>
      </c>
      <c r="BK109" t="n">
        <v>60</v>
      </c>
      <c r="BL109" t="n">
        <v>79</v>
      </c>
      <c r="BM109" t="n">
        <v>5</v>
      </c>
      <c r="BN109" t="n">
        <v>97</v>
      </c>
      <c r="BO109" t="n">
        <v>16.8</v>
      </c>
      <c r="BP109" t="n">
        <v>4.66</v>
      </c>
      <c r="BQ109" t="n">
        <v>5.6</v>
      </c>
      <c r="BR109" t="n">
        <v>3.9</v>
      </c>
      <c r="BS109" t="n">
        <v>4</v>
      </c>
      <c r="BT109" t="n">
        <v>40.7</v>
      </c>
      <c r="BU109" t="n">
        <v>20.8</v>
      </c>
      <c r="BV109" t="n">
        <v>5.39</v>
      </c>
      <c r="BW109" t="n">
        <v>8.1</v>
      </c>
      <c r="BX109" t="n">
        <v>3.9</v>
      </c>
      <c r="BY109" t="n">
        <v>12.5</v>
      </c>
      <c r="BZ109" t="n">
        <v>39.6</v>
      </c>
    </row>
    <row r="110">
      <c r="A110" s="52" t="inlineStr">
        <is>
          <t>Wisconsin</t>
        </is>
      </c>
      <c r="B110" t="n">
        <v>5</v>
      </c>
      <c r="C110" t="n">
        <v>31.6</v>
      </c>
      <c r="D110" t="n">
        <v>66</v>
      </c>
      <c r="E110" t="n">
        <v>60.4</v>
      </c>
      <c r="F110" t="n">
        <v>6.28</v>
      </c>
      <c r="G110" t="n">
        <v>58</v>
      </c>
      <c r="H110" t="inlineStr">
        <is>
          <t>81-143</t>
        </is>
      </c>
      <c r="I110" t="n">
        <v>1132</v>
      </c>
      <c r="J110" t="n">
        <v>67</v>
      </c>
      <c r="K110" t="n">
        <v>7.9</v>
      </c>
      <c r="L110" t="n">
        <v>64</v>
      </c>
      <c r="M110" t="n">
        <v>14</v>
      </c>
      <c r="N110" t="n">
        <v>21</v>
      </c>
      <c r="O110" t="inlineStr">
        <is>
          <t>10-5</t>
        </is>
      </c>
      <c r="P110" t="n">
        <v>13.7</v>
      </c>
      <c r="Q110" t="n">
        <v>35</v>
      </c>
      <c r="R110" t="n">
        <v>2.1</v>
      </c>
      <c r="S110" t="n">
        <v>13</v>
      </c>
      <c r="T110" t="inlineStr">
        <is>
          <t>162-765</t>
        </is>
      </c>
      <c r="U110" t="n">
        <v>4.7</v>
      </c>
      <c r="V110" t="n">
        <v>62</v>
      </c>
      <c r="W110" t="n">
        <v>10.9</v>
      </c>
      <c r="X110" t="n">
        <v>118</v>
      </c>
      <c r="Y110" t="n">
        <v>12.8</v>
      </c>
      <c r="Z110" t="n">
        <v>23</v>
      </c>
      <c r="AA110" t="n">
        <v>44.1</v>
      </c>
      <c r="AB110" t="n">
        <v>50</v>
      </c>
      <c r="AC110" t="n">
        <v>45</v>
      </c>
      <c r="AD110" t="n">
        <v>8</v>
      </c>
      <c r="AE110" t="n">
        <v>46.7</v>
      </c>
      <c r="AF110" t="n">
        <v>120</v>
      </c>
      <c r="AG110" t="n">
        <v>6</v>
      </c>
      <c r="AH110" t="n">
        <v>84</v>
      </c>
      <c r="AI110" t="n">
        <v>16.6</v>
      </c>
      <c r="AJ110" t="n">
        <v>29</v>
      </c>
      <c r="AK110" t="n">
        <v>64</v>
      </c>
      <c r="AL110" t="n">
        <v>4.17</v>
      </c>
      <c r="AM110" t="n">
        <v>7</v>
      </c>
      <c r="AN110" t="inlineStr">
        <is>
          <t>78-144</t>
        </is>
      </c>
      <c r="AO110" t="n">
        <v>754</v>
      </c>
      <c r="AP110" t="n">
        <v>19</v>
      </c>
      <c r="AQ110" t="n">
        <v>5.2</v>
      </c>
      <c r="AR110" t="n">
        <v>5</v>
      </c>
      <c r="AS110" t="n">
        <v>9.699999999999999</v>
      </c>
      <c r="AT110" t="n">
        <v>12</v>
      </c>
      <c r="AU110" t="inlineStr">
        <is>
          <t>3-3</t>
        </is>
      </c>
      <c r="AV110" t="n">
        <v>5.4</v>
      </c>
      <c r="AW110" t="n">
        <v>9</v>
      </c>
      <c r="AX110" t="n">
        <v>3.4</v>
      </c>
      <c r="AY110" t="n">
        <v>121</v>
      </c>
      <c r="AZ110" t="inlineStr">
        <is>
          <t>181-573</t>
        </is>
      </c>
      <c r="BA110" t="n">
        <v>3.2</v>
      </c>
      <c r="BB110" t="n">
        <v>37</v>
      </c>
      <c r="BC110" t="n">
        <v>7</v>
      </c>
      <c r="BD110" t="n">
        <v>9</v>
      </c>
      <c r="BE110" t="n">
        <v>9.9</v>
      </c>
      <c r="BF110" t="n">
        <v>138</v>
      </c>
      <c r="BG110" t="n">
        <v>30.6</v>
      </c>
      <c r="BH110" t="n">
        <v>27</v>
      </c>
      <c r="BI110" t="n">
        <v>14.7</v>
      </c>
      <c r="BJ110" t="n">
        <v>8</v>
      </c>
      <c r="BK110" t="n">
        <v>38.5</v>
      </c>
      <c r="BL110" t="n">
        <v>12</v>
      </c>
      <c r="BM110" t="n">
        <v>4</v>
      </c>
      <c r="BN110" t="n">
        <v>115</v>
      </c>
      <c r="BO110" t="n">
        <v>30.5</v>
      </c>
      <c r="BP110" t="n">
        <v>5.99</v>
      </c>
      <c r="BQ110" t="n">
        <v>7.9</v>
      </c>
      <c r="BR110" t="n">
        <v>4.1</v>
      </c>
      <c r="BS110" t="n">
        <v>13.7</v>
      </c>
      <c r="BT110" t="n">
        <v>44.6</v>
      </c>
      <c r="BU110" t="n">
        <v>18.5</v>
      </c>
      <c r="BV110" t="n">
        <v>4.01</v>
      </c>
      <c r="BW110" t="n">
        <v>5</v>
      </c>
      <c r="BX110" t="n">
        <v>2.9</v>
      </c>
      <c r="BY110" t="n">
        <v>5.6</v>
      </c>
      <c r="BZ110" t="n">
        <v>31.6</v>
      </c>
    </row>
    <row r="111">
      <c r="A111" s="52" t="inlineStr">
        <is>
          <t>Wyoming</t>
        </is>
      </c>
      <c r="B111" t="n">
        <v>5</v>
      </c>
      <c r="C111" t="n">
        <v>14.2</v>
      </c>
      <c r="D111" t="n">
        <v>135</v>
      </c>
      <c r="E111" t="n">
        <v>55.2</v>
      </c>
      <c r="F111" t="n">
        <v>5.32</v>
      </c>
      <c r="G111" t="n">
        <v>111</v>
      </c>
      <c r="H111" t="inlineStr">
        <is>
          <t>66-112</t>
        </is>
      </c>
      <c r="I111" t="n">
        <v>708</v>
      </c>
      <c r="J111" t="n">
        <v>131</v>
      </c>
      <c r="K111" t="n">
        <v>6.3</v>
      </c>
      <c r="L111" t="n">
        <v>119</v>
      </c>
      <c r="M111" t="n">
        <v>10.7</v>
      </c>
      <c r="N111" t="n">
        <v>108</v>
      </c>
      <c r="O111" t="inlineStr">
        <is>
          <t>2-6</t>
        </is>
      </c>
      <c r="P111" t="n">
        <v>8.4</v>
      </c>
      <c r="Q111" t="n">
        <v>108</v>
      </c>
      <c r="R111" t="n">
        <v>5.9</v>
      </c>
      <c r="S111" t="n">
        <v>95</v>
      </c>
      <c r="T111" t="inlineStr">
        <is>
          <t>169-753</t>
        </is>
      </c>
      <c r="U111" t="n">
        <v>4.5</v>
      </c>
      <c r="V111" t="n">
        <v>75</v>
      </c>
      <c r="W111" t="n">
        <v>17.2</v>
      </c>
      <c r="X111" t="n">
        <v>31</v>
      </c>
      <c r="Y111" t="n">
        <v>13.4</v>
      </c>
      <c r="Z111" t="n">
        <v>29</v>
      </c>
      <c r="AA111" t="n">
        <v>33.9</v>
      </c>
      <c r="AB111" t="n">
        <v>111</v>
      </c>
      <c r="AC111" t="n">
        <v>26.5</v>
      </c>
      <c r="AD111" t="n">
        <v>86</v>
      </c>
      <c r="AE111" t="n">
        <v>53.3</v>
      </c>
      <c r="AF111" t="n">
        <v>107</v>
      </c>
      <c r="AG111" t="n">
        <v>9</v>
      </c>
      <c r="AH111" t="n">
        <v>129</v>
      </c>
      <c r="AI111" t="n">
        <v>22</v>
      </c>
      <c r="AJ111" t="n">
        <v>58</v>
      </c>
      <c r="AK111" t="n">
        <v>66</v>
      </c>
      <c r="AL111" t="n">
        <v>5.6</v>
      </c>
      <c r="AM111" t="n">
        <v>82</v>
      </c>
      <c r="AN111" t="inlineStr">
        <is>
          <t>84-136</t>
        </is>
      </c>
      <c r="AO111" t="n">
        <v>893</v>
      </c>
      <c r="AP111" t="n">
        <v>53</v>
      </c>
      <c r="AQ111" t="n">
        <v>6.6</v>
      </c>
      <c r="AR111" t="n">
        <v>58</v>
      </c>
      <c r="AS111" t="n">
        <v>10.6</v>
      </c>
      <c r="AT111" t="n">
        <v>39</v>
      </c>
      <c r="AU111" t="inlineStr">
        <is>
          <t>7-2</t>
        </is>
      </c>
      <c r="AV111" t="n">
        <v>7.7</v>
      </c>
      <c r="AW111" t="n">
        <v>33</v>
      </c>
      <c r="AX111" t="n">
        <v>4.9</v>
      </c>
      <c r="AY111" t="n">
        <v>83</v>
      </c>
      <c r="AZ111" t="inlineStr">
        <is>
          <t>196-954</t>
        </is>
      </c>
      <c r="BA111" t="n">
        <v>4.9</v>
      </c>
      <c r="BB111" t="n">
        <v>121</v>
      </c>
      <c r="BC111" t="n">
        <v>15</v>
      </c>
      <c r="BD111" t="n">
        <v>111</v>
      </c>
      <c r="BE111" t="n">
        <v>15.5</v>
      </c>
      <c r="BF111" t="n">
        <v>107</v>
      </c>
      <c r="BG111" t="n">
        <v>40.3</v>
      </c>
      <c r="BH111" t="n">
        <v>96</v>
      </c>
      <c r="BI111" t="n">
        <v>29.4</v>
      </c>
      <c r="BJ111" t="n">
        <v>90</v>
      </c>
      <c r="BK111" t="n">
        <v>52.9</v>
      </c>
      <c r="BL111" t="n">
        <v>56</v>
      </c>
      <c r="BM111" t="n">
        <v>3</v>
      </c>
      <c r="BN111" t="n">
        <v>129</v>
      </c>
      <c r="BO111" t="n">
        <v>12.5</v>
      </c>
      <c r="BP111" t="n">
        <v>5.36</v>
      </c>
      <c r="BQ111" t="n">
        <v>6.5</v>
      </c>
      <c r="BR111" t="n">
        <v>4.4</v>
      </c>
      <c r="BS111" t="n">
        <v>9.699999999999999</v>
      </c>
      <c r="BT111" t="n">
        <v>31.8</v>
      </c>
      <c r="BU111" t="n">
        <v>24.2</v>
      </c>
      <c r="BV111" t="n">
        <v>5.6</v>
      </c>
      <c r="BW111" t="n">
        <v>6.2</v>
      </c>
      <c r="BX111" t="n">
        <v>5.1</v>
      </c>
      <c r="BY111" t="n">
        <v>6.1</v>
      </c>
      <c r="BZ111" t="n">
        <v>41.8</v>
      </c>
    </row>
    <row r="112">
      <c r="A112" s="52" t="inlineStr">
        <is>
          <t>Air Force</t>
        </is>
      </c>
      <c r="B112" t="n">
        <v>4</v>
      </c>
      <c r="C112" t="n">
        <v>29</v>
      </c>
      <c r="D112" t="n">
        <v>74</v>
      </c>
      <c r="E112" t="n">
        <v>74.8</v>
      </c>
      <c r="F112" t="n">
        <v>5.22</v>
      </c>
      <c r="G112" t="n">
        <v>116</v>
      </c>
      <c r="H112" t="inlineStr">
        <is>
          <t>23-48</t>
        </is>
      </c>
      <c r="I112" t="n">
        <v>372</v>
      </c>
      <c r="J112" t="n">
        <v>138</v>
      </c>
      <c r="K112" t="n">
        <v>7.8</v>
      </c>
      <c r="L112" t="n">
        <v>65</v>
      </c>
      <c r="M112" t="n">
        <v>16.2</v>
      </c>
      <c r="N112" t="n">
        <v>3</v>
      </c>
      <c r="O112" t="inlineStr">
        <is>
          <t>3-4</t>
        </is>
      </c>
      <c r="P112" t="n">
        <v>20</v>
      </c>
      <c r="Q112" t="n">
        <v>2</v>
      </c>
      <c r="R112" t="n">
        <v>4</v>
      </c>
      <c r="S112" t="n">
        <v>56</v>
      </c>
      <c r="T112" t="inlineStr">
        <is>
          <t>251-1189</t>
        </is>
      </c>
      <c r="U112" t="n">
        <v>4.7</v>
      </c>
      <c r="V112" t="n">
        <v>53</v>
      </c>
      <c r="W112" t="n">
        <v>11.6</v>
      </c>
      <c r="X112" t="n">
        <v>112</v>
      </c>
      <c r="Y112" t="n">
        <v>10</v>
      </c>
      <c r="Z112" t="n">
        <v>5</v>
      </c>
      <c r="AA112" t="n">
        <v>49.2</v>
      </c>
      <c r="AB112" t="n">
        <v>27</v>
      </c>
      <c r="AC112" t="n">
        <v>31</v>
      </c>
      <c r="AD112" t="n">
        <v>54</v>
      </c>
      <c r="AE112" t="n">
        <v>76.5</v>
      </c>
      <c r="AF112" t="n">
        <v>17</v>
      </c>
      <c r="AG112" t="n">
        <v>4</v>
      </c>
      <c r="AH112" t="n">
        <v>32</v>
      </c>
      <c r="AI112" t="n">
        <v>20</v>
      </c>
      <c r="AJ112" t="n">
        <v>48</v>
      </c>
      <c r="AK112" t="n">
        <v>54</v>
      </c>
      <c r="AL112" t="n">
        <v>5.3</v>
      </c>
      <c r="AM112" t="n">
        <v>65</v>
      </c>
      <c r="AN112" t="inlineStr">
        <is>
          <t>50-94</t>
        </is>
      </c>
      <c r="AO112" t="n">
        <v>648</v>
      </c>
      <c r="AP112" t="n">
        <v>9</v>
      </c>
      <c r="AQ112" t="n">
        <v>6.9</v>
      </c>
      <c r="AR112" t="n">
        <v>70</v>
      </c>
      <c r="AS112" t="n">
        <v>13</v>
      </c>
      <c r="AT112" t="n">
        <v>117</v>
      </c>
      <c r="AU112" t="inlineStr">
        <is>
          <t>3-3</t>
        </is>
      </c>
      <c r="AV112" t="n">
        <v>12</v>
      </c>
      <c r="AW112" t="n">
        <v>111</v>
      </c>
      <c r="AX112" t="n">
        <v>6</v>
      </c>
      <c r="AY112" t="n">
        <v>56</v>
      </c>
      <c r="AZ112" t="inlineStr">
        <is>
          <t>123-497</t>
        </is>
      </c>
      <c r="BA112" t="n">
        <v>4</v>
      </c>
      <c r="BB112" t="n">
        <v>66</v>
      </c>
      <c r="BC112" t="n">
        <v>12.1</v>
      </c>
      <c r="BD112" t="n">
        <v>68</v>
      </c>
      <c r="BE112" t="n">
        <v>19.8</v>
      </c>
      <c r="BF112" t="n">
        <v>55</v>
      </c>
      <c r="BG112" t="n">
        <v>26.5</v>
      </c>
      <c r="BH112" t="n">
        <v>12</v>
      </c>
      <c r="BI112" t="n">
        <v>22.9</v>
      </c>
      <c r="BJ112" t="n">
        <v>44</v>
      </c>
      <c r="BK112" t="n">
        <v>44.4</v>
      </c>
      <c r="BL112" t="n">
        <v>24</v>
      </c>
      <c r="BM112" t="n">
        <v>4</v>
      </c>
      <c r="BN112" t="n">
        <v>98</v>
      </c>
      <c r="BO112" t="n">
        <v>27.3</v>
      </c>
      <c r="BP112" t="n">
        <v>5.03</v>
      </c>
      <c r="BQ112" t="n">
        <v>8.6</v>
      </c>
      <c r="BR112" t="n">
        <v>4.2</v>
      </c>
      <c r="BS112" t="n">
        <v>23.3</v>
      </c>
      <c r="BT112" t="n">
        <v>46</v>
      </c>
      <c r="BU112" t="n">
        <v>26.7</v>
      </c>
      <c r="BV112" t="n">
        <v>6</v>
      </c>
      <c r="BW112" t="n">
        <v>8.300000000000001</v>
      </c>
      <c r="BX112" t="n">
        <v>4.3</v>
      </c>
      <c r="BY112" t="n">
        <v>14.3</v>
      </c>
      <c r="BZ112" t="n">
        <v>26.3</v>
      </c>
    </row>
    <row r="113">
      <c r="A113" s="52" t="inlineStr">
        <is>
          <t>App State</t>
        </is>
      </c>
      <c r="B113" t="n">
        <v>4</v>
      </c>
      <c r="C113" t="n">
        <v>34.8</v>
      </c>
      <c r="D113" t="n">
        <v>43</v>
      </c>
      <c r="E113" t="n">
        <v>69.8</v>
      </c>
      <c r="F113" t="n">
        <v>6.66</v>
      </c>
      <c r="G113" t="n">
        <v>36</v>
      </c>
      <c r="H113" t="inlineStr">
        <is>
          <t>104-143</t>
        </is>
      </c>
      <c r="I113" t="n">
        <v>1277</v>
      </c>
      <c r="J113" t="n">
        <v>40</v>
      </c>
      <c r="K113" t="n">
        <v>8.9</v>
      </c>
      <c r="L113" t="n">
        <v>27</v>
      </c>
      <c r="M113" t="n">
        <v>12.3</v>
      </c>
      <c r="N113" t="n">
        <v>64</v>
      </c>
      <c r="O113" t="inlineStr">
        <is>
          <t>7-1</t>
        </is>
      </c>
      <c r="P113" t="n">
        <v>14.4</v>
      </c>
      <c r="Q113" t="n">
        <v>28</v>
      </c>
      <c r="R113" t="n">
        <v>2.1</v>
      </c>
      <c r="S113" t="n">
        <v>12</v>
      </c>
      <c r="T113" t="inlineStr">
        <is>
          <t>138-580</t>
        </is>
      </c>
      <c r="U113" t="n">
        <v>4.2</v>
      </c>
      <c r="V113" t="n">
        <v>86</v>
      </c>
      <c r="W113" t="n">
        <v>16.5</v>
      </c>
      <c r="X113" t="n">
        <v>39</v>
      </c>
      <c r="Y113" t="n">
        <v>23.3</v>
      </c>
      <c r="Z113" t="n">
        <v>130</v>
      </c>
      <c r="AA113" t="n">
        <v>37.3</v>
      </c>
      <c r="AB113" t="n">
        <v>92</v>
      </c>
      <c r="AC113" t="n">
        <v>38.9</v>
      </c>
      <c r="AD113" t="n">
        <v>21</v>
      </c>
      <c r="AE113" t="n">
        <v>68.40000000000001</v>
      </c>
      <c r="AF113" t="n">
        <v>43</v>
      </c>
      <c r="AG113" t="n">
        <v>3</v>
      </c>
      <c r="AH113" t="n">
        <v>20</v>
      </c>
      <c r="AI113" t="n">
        <v>22.2</v>
      </c>
      <c r="AJ113" t="n">
        <v>59</v>
      </c>
      <c r="AK113" t="n">
        <v>67</v>
      </c>
      <c r="AL113" t="n">
        <v>5.12</v>
      </c>
      <c r="AM113" t="n">
        <v>55</v>
      </c>
      <c r="AN113" t="inlineStr">
        <is>
          <t>82-136</t>
        </is>
      </c>
      <c r="AO113" t="n">
        <v>867</v>
      </c>
      <c r="AP113" t="n">
        <v>46</v>
      </c>
      <c r="AQ113" t="n">
        <v>6.4</v>
      </c>
      <c r="AR113" t="n">
        <v>42</v>
      </c>
      <c r="AS113" t="n">
        <v>10.6</v>
      </c>
      <c r="AT113" t="n">
        <v>33</v>
      </c>
      <c r="AU113" t="inlineStr">
        <is>
          <t>4-6</t>
        </is>
      </c>
      <c r="AV113" t="n">
        <v>6.4</v>
      </c>
      <c r="AW113" t="n">
        <v>19</v>
      </c>
      <c r="AX113" t="n">
        <v>3.5</v>
      </c>
      <c r="AY113" t="n">
        <v>115</v>
      </c>
      <c r="AZ113" t="inlineStr">
        <is>
          <t>134-481</t>
        </is>
      </c>
      <c r="BA113" t="n">
        <v>3.6</v>
      </c>
      <c r="BB113" t="n">
        <v>46</v>
      </c>
      <c r="BC113" t="n">
        <v>11</v>
      </c>
      <c r="BD113" t="n">
        <v>48</v>
      </c>
      <c r="BE113" t="n">
        <v>22.8</v>
      </c>
      <c r="BF113" t="n">
        <v>24</v>
      </c>
      <c r="BG113" t="n">
        <v>36.4</v>
      </c>
      <c r="BH113" t="n">
        <v>64</v>
      </c>
      <c r="BI113" t="n">
        <v>22.9</v>
      </c>
      <c r="BJ113" t="n">
        <v>45</v>
      </c>
      <c r="BK113" t="n">
        <v>64.3</v>
      </c>
      <c r="BL113" t="n">
        <v>85</v>
      </c>
      <c r="BM113" t="n">
        <v>7</v>
      </c>
      <c r="BN113" t="n">
        <v>42</v>
      </c>
      <c r="BO113" t="n">
        <v>28</v>
      </c>
      <c r="BP113" t="n">
        <v>5.82</v>
      </c>
      <c r="BQ113" t="n">
        <v>8.4</v>
      </c>
      <c r="BR113" t="n">
        <v>2.8</v>
      </c>
      <c r="BS113" t="n">
        <v>13.3</v>
      </c>
      <c r="BT113" t="n">
        <v>38.6</v>
      </c>
      <c r="BU113" t="n">
        <v>28.7</v>
      </c>
      <c r="BV113" t="n">
        <v>5.4</v>
      </c>
      <c r="BW113" t="n">
        <v>6.4</v>
      </c>
      <c r="BX113" t="n">
        <v>4</v>
      </c>
      <c r="BY113" t="n">
        <v>5.6</v>
      </c>
      <c r="BZ113" t="n">
        <v>35</v>
      </c>
    </row>
    <row r="114">
      <c r="A114" s="52" t="inlineStr">
        <is>
          <t>Arizona State</t>
        </is>
      </c>
      <c r="B114" t="n">
        <v>4</v>
      </c>
      <c r="C114" t="n">
        <v>33.2</v>
      </c>
      <c r="D114" t="n">
        <v>55</v>
      </c>
      <c r="E114" t="n">
        <v>67</v>
      </c>
      <c r="F114" t="n">
        <v>6.29</v>
      </c>
      <c r="G114" t="n">
        <v>54</v>
      </c>
      <c r="H114" t="inlineStr">
        <is>
          <t>82-135</t>
        </is>
      </c>
      <c r="I114" t="n">
        <v>1084</v>
      </c>
      <c r="J114" t="n">
        <v>72</v>
      </c>
      <c r="K114" t="n">
        <v>8</v>
      </c>
      <c r="L114" t="n">
        <v>52</v>
      </c>
      <c r="M114" t="n">
        <v>13.2</v>
      </c>
      <c r="N114" t="n">
        <v>38</v>
      </c>
      <c r="O114" t="inlineStr">
        <is>
          <t>10-3</t>
        </is>
      </c>
      <c r="P114" t="n">
        <v>14.3</v>
      </c>
      <c r="Q114" t="n">
        <v>29</v>
      </c>
      <c r="R114" t="n">
        <v>3.6</v>
      </c>
      <c r="S114" t="n">
        <v>39</v>
      </c>
      <c r="T114" t="inlineStr">
        <is>
          <t>137-596</t>
        </is>
      </c>
      <c r="U114" t="n">
        <v>4.4</v>
      </c>
      <c r="V114" t="n">
        <v>76</v>
      </c>
      <c r="W114" t="n">
        <v>14.1</v>
      </c>
      <c r="X114" t="n">
        <v>72</v>
      </c>
      <c r="Y114" t="n">
        <v>16.4</v>
      </c>
      <c r="Z114" t="n">
        <v>68</v>
      </c>
      <c r="AA114" t="n">
        <v>29.6</v>
      </c>
      <c r="AB114" t="n">
        <v>128</v>
      </c>
      <c r="AC114" t="n">
        <v>20.7</v>
      </c>
      <c r="AD114" t="n">
        <v>117</v>
      </c>
      <c r="AE114" t="n">
        <v>40</v>
      </c>
      <c r="AF114" t="n">
        <v>129</v>
      </c>
      <c r="AG114" t="n">
        <v>8</v>
      </c>
      <c r="AH114" t="n">
        <v>100</v>
      </c>
      <c r="AI114" t="n">
        <v>31.8</v>
      </c>
      <c r="AJ114" t="n">
        <v>121</v>
      </c>
      <c r="AK114" t="n">
        <v>65</v>
      </c>
      <c r="AL114" t="n">
        <v>5.47</v>
      </c>
      <c r="AM114" t="n">
        <v>75</v>
      </c>
      <c r="AN114" t="inlineStr">
        <is>
          <t>70-125</t>
        </is>
      </c>
      <c r="AO114" t="n">
        <v>804</v>
      </c>
      <c r="AP114" t="n">
        <v>32</v>
      </c>
      <c r="AQ114" t="n">
        <v>6.4</v>
      </c>
      <c r="AR114" t="n">
        <v>43</v>
      </c>
      <c r="AS114" t="n">
        <v>11.5</v>
      </c>
      <c r="AT114" t="n">
        <v>70</v>
      </c>
      <c r="AU114" t="inlineStr">
        <is>
          <t>8-2</t>
        </is>
      </c>
      <c r="AV114" t="n">
        <v>8.300000000000001</v>
      </c>
      <c r="AW114" t="n">
        <v>43</v>
      </c>
      <c r="AX114" t="n">
        <v>5.3</v>
      </c>
      <c r="AY114" t="n">
        <v>71</v>
      </c>
      <c r="AZ114" t="inlineStr">
        <is>
          <t>137-617</t>
        </is>
      </c>
      <c r="BA114" t="n">
        <v>4.5</v>
      </c>
      <c r="BB114" t="n">
        <v>97</v>
      </c>
      <c r="BC114" t="n">
        <v>13.3</v>
      </c>
      <c r="BD114" t="n">
        <v>80</v>
      </c>
      <c r="BE114" t="n">
        <v>14.8</v>
      </c>
      <c r="BF114" t="n">
        <v>116</v>
      </c>
      <c r="BG114" t="n">
        <v>38.2</v>
      </c>
      <c r="BH114" t="n">
        <v>81</v>
      </c>
      <c r="BI114" t="n">
        <v>31.7</v>
      </c>
      <c r="BJ114" t="n">
        <v>107</v>
      </c>
      <c r="BK114" t="n">
        <v>64.3</v>
      </c>
      <c r="BL114" t="n">
        <v>86</v>
      </c>
      <c r="BM114" t="n">
        <v>4</v>
      </c>
      <c r="BN114" t="n">
        <v>100</v>
      </c>
      <c r="BO114" t="n">
        <v>21</v>
      </c>
      <c r="BP114" t="n">
        <v>5.06</v>
      </c>
      <c r="BQ114" t="n">
        <v>6.6</v>
      </c>
      <c r="BR114" t="n">
        <v>3.4</v>
      </c>
      <c r="BS114" t="n">
        <v>12.5</v>
      </c>
      <c r="BT114" t="n">
        <v>25</v>
      </c>
      <c r="BU114" t="n">
        <v>40</v>
      </c>
      <c r="BV114" t="n">
        <v>5.84</v>
      </c>
      <c r="BW114" t="n">
        <v>7.1</v>
      </c>
      <c r="BX114" t="n">
        <v>4.6</v>
      </c>
      <c r="BY114" t="n">
        <v>10.4</v>
      </c>
      <c r="BZ114" t="n">
        <v>41.9</v>
      </c>
    </row>
    <row r="115">
      <c r="A115" s="52" t="inlineStr">
        <is>
          <t>Army</t>
        </is>
      </c>
      <c r="B115" t="n">
        <v>4</v>
      </c>
      <c r="C115" t="n">
        <v>33.2</v>
      </c>
      <c r="D115" t="n">
        <v>56</v>
      </c>
      <c r="E115" t="n">
        <v>66</v>
      </c>
      <c r="F115" t="n">
        <v>6.56</v>
      </c>
      <c r="G115" t="n">
        <v>43</v>
      </c>
      <c r="H115" t="inlineStr">
        <is>
          <t>31-53</t>
        </is>
      </c>
      <c r="I115" t="n">
        <v>380</v>
      </c>
      <c r="J115" t="n">
        <v>137</v>
      </c>
      <c r="K115" t="n">
        <v>7.2</v>
      </c>
      <c r="L115" t="n">
        <v>85</v>
      </c>
      <c r="M115" t="n">
        <v>12.3</v>
      </c>
      <c r="N115" t="n">
        <v>65</v>
      </c>
      <c r="O115" t="inlineStr">
        <is>
          <t>3-1</t>
        </is>
      </c>
      <c r="P115" t="n">
        <v>12.7</v>
      </c>
      <c r="Q115" t="n">
        <v>46</v>
      </c>
      <c r="R115" t="n">
        <v>3.6</v>
      </c>
      <c r="S115" t="n">
        <v>40</v>
      </c>
      <c r="T115" t="inlineStr">
        <is>
          <t>210-1337</t>
        </is>
      </c>
      <c r="U115" t="n">
        <v>6.4</v>
      </c>
      <c r="V115" t="n">
        <v>4</v>
      </c>
      <c r="W115" t="n">
        <v>20.1</v>
      </c>
      <c r="X115" t="n">
        <v>6</v>
      </c>
      <c r="Y115" t="n">
        <v>12</v>
      </c>
      <c r="Z115" t="n">
        <v>13</v>
      </c>
      <c r="AA115" t="n">
        <v>50</v>
      </c>
      <c r="AB115" t="n">
        <v>19</v>
      </c>
      <c r="AC115" t="n">
        <v>26.3</v>
      </c>
      <c r="AD115" t="n">
        <v>87</v>
      </c>
      <c r="AE115" t="n">
        <v>71.40000000000001</v>
      </c>
      <c r="AF115" t="n">
        <v>34</v>
      </c>
      <c r="AG115" t="n">
        <v>2</v>
      </c>
      <c r="AH115" t="n">
        <v>4</v>
      </c>
      <c r="AI115" t="n">
        <v>19.8</v>
      </c>
      <c r="AJ115" t="n">
        <v>44</v>
      </c>
      <c r="AK115" t="n">
        <v>53.8</v>
      </c>
      <c r="AL115" t="n">
        <v>6.96</v>
      </c>
      <c r="AM115" t="n">
        <v>133</v>
      </c>
      <c r="AN115" t="inlineStr">
        <is>
          <t>57-96</t>
        </is>
      </c>
      <c r="AO115" t="n">
        <v>830</v>
      </c>
      <c r="AP115" t="n">
        <v>37</v>
      </c>
      <c r="AQ115" t="n">
        <v>8.6</v>
      </c>
      <c r="AR115" t="n">
        <v>129</v>
      </c>
      <c r="AS115" t="n">
        <v>14.6</v>
      </c>
      <c r="AT115" t="n">
        <v>136</v>
      </c>
      <c r="AU115" t="inlineStr">
        <is>
          <t>5-0</t>
        </is>
      </c>
      <c r="AV115" t="n">
        <v>14.1</v>
      </c>
      <c r="AW115" t="n">
        <v>129</v>
      </c>
      <c r="AX115" t="n">
        <v>3</v>
      </c>
      <c r="AY115" t="n">
        <v>128</v>
      </c>
      <c r="AZ115" t="inlineStr">
        <is>
          <t>120-658</t>
        </is>
      </c>
      <c r="BA115" t="n">
        <v>5.5</v>
      </c>
      <c r="BB115" t="n">
        <v>128</v>
      </c>
      <c r="BC115" t="n">
        <v>14.7</v>
      </c>
      <c r="BD115" t="n">
        <v>105</v>
      </c>
      <c r="BE115" t="n">
        <v>19</v>
      </c>
      <c r="BF115" t="n">
        <v>65</v>
      </c>
      <c r="BG115" t="n">
        <v>36.4</v>
      </c>
      <c r="BH115" t="n">
        <v>65</v>
      </c>
      <c r="BI115" t="n">
        <v>16.7</v>
      </c>
      <c r="BJ115" t="n">
        <v>12</v>
      </c>
      <c r="BK115" t="n">
        <v>50</v>
      </c>
      <c r="BL115" t="n">
        <v>35</v>
      </c>
      <c r="BM115" t="n">
        <v>0</v>
      </c>
      <c r="BN115" t="n">
        <v>138</v>
      </c>
      <c r="BO115" t="n">
        <v>24.7</v>
      </c>
      <c r="BP115" t="n">
        <v>5.58</v>
      </c>
      <c r="BQ115" t="n">
        <v>7.5</v>
      </c>
      <c r="BR115" t="n">
        <v>5</v>
      </c>
      <c r="BS115" t="n">
        <v>14.3</v>
      </c>
      <c r="BT115" t="n">
        <v>45.9</v>
      </c>
      <c r="BU115" t="n">
        <v>25.3</v>
      </c>
      <c r="BV115" t="n">
        <v>8.17</v>
      </c>
      <c r="BW115" t="n">
        <v>10</v>
      </c>
      <c r="BX115" t="n">
        <v>6.6</v>
      </c>
      <c r="BY115" t="n">
        <v>16</v>
      </c>
      <c r="BZ115" t="n">
        <v>43.3</v>
      </c>
    </row>
    <row r="116">
      <c r="A116" s="52" t="inlineStr">
        <is>
          <t>BYU</t>
        </is>
      </c>
      <c r="B116" t="n">
        <v>4</v>
      </c>
      <c r="C116" t="n">
        <v>37.2</v>
      </c>
      <c r="D116" t="n">
        <v>30</v>
      </c>
      <c r="E116" t="n">
        <v>60.8</v>
      </c>
      <c r="F116" t="n">
        <v>6.84</v>
      </c>
      <c r="G116" t="n">
        <v>25</v>
      </c>
      <c r="H116" t="inlineStr">
        <is>
          <t>56-89</t>
        </is>
      </c>
      <c r="I116" t="n">
        <v>719</v>
      </c>
      <c r="J116" t="n">
        <v>130</v>
      </c>
      <c r="K116" t="n">
        <v>8.1</v>
      </c>
      <c r="L116" t="n">
        <v>47</v>
      </c>
      <c r="M116" t="n">
        <v>12.8</v>
      </c>
      <c r="N116" t="n">
        <v>52</v>
      </c>
      <c r="O116" t="inlineStr">
        <is>
          <t>6-2</t>
        </is>
      </c>
      <c r="P116" t="n">
        <v>13</v>
      </c>
      <c r="Q116" t="n">
        <v>40</v>
      </c>
      <c r="R116" t="n">
        <v>3.3</v>
      </c>
      <c r="S116" t="n">
        <v>31</v>
      </c>
      <c r="T116" t="inlineStr">
        <is>
          <t>155-942</t>
        </is>
      </c>
      <c r="U116" t="n">
        <v>6.1</v>
      </c>
      <c r="V116" t="n">
        <v>8</v>
      </c>
      <c r="W116" t="n">
        <v>17.9</v>
      </c>
      <c r="X116" t="n">
        <v>22</v>
      </c>
      <c r="Y116" t="n">
        <v>13.9</v>
      </c>
      <c r="Z116" t="n">
        <v>35</v>
      </c>
      <c r="AA116" t="n">
        <v>57.4</v>
      </c>
      <c r="AB116" t="n">
        <v>4</v>
      </c>
      <c r="AC116" t="n">
        <v>33.3</v>
      </c>
      <c r="AD116" t="n">
        <v>34</v>
      </c>
      <c r="AE116" t="n">
        <v>83.3</v>
      </c>
      <c r="AF116" t="n">
        <v>5</v>
      </c>
      <c r="AG116" t="n">
        <v>2</v>
      </c>
      <c r="AH116" t="n">
        <v>5</v>
      </c>
      <c r="AI116" t="n">
        <v>14.2</v>
      </c>
      <c r="AJ116" t="n">
        <v>15</v>
      </c>
      <c r="AK116" t="n">
        <v>59.5</v>
      </c>
      <c r="AL116" t="n">
        <v>4.5</v>
      </c>
      <c r="AM116" t="n">
        <v>15</v>
      </c>
      <c r="AN116" t="inlineStr">
        <is>
          <t>81-128</t>
        </is>
      </c>
      <c r="AO116" t="n">
        <v>772</v>
      </c>
      <c r="AP116" t="n">
        <v>22</v>
      </c>
      <c r="AQ116" t="n">
        <v>6</v>
      </c>
      <c r="AR116" t="n">
        <v>22</v>
      </c>
      <c r="AS116" t="n">
        <v>9.5</v>
      </c>
      <c r="AT116" t="n">
        <v>9</v>
      </c>
      <c r="AU116" t="inlineStr">
        <is>
          <t>4-6</t>
        </is>
      </c>
      <c r="AV116" t="n">
        <v>7.4</v>
      </c>
      <c r="AW116" t="n">
        <v>30</v>
      </c>
      <c r="AX116" t="n">
        <v>5.9</v>
      </c>
      <c r="AY116" t="n">
        <v>58</v>
      </c>
      <c r="AZ116" t="inlineStr">
        <is>
          <t>110-300</t>
        </is>
      </c>
      <c r="BA116" t="n">
        <v>2.7</v>
      </c>
      <c r="BB116" t="n">
        <v>13</v>
      </c>
      <c r="BC116" t="n">
        <v>9.800000000000001</v>
      </c>
      <c r="BD116" t="n">
        <v>28</v>
      </c>
      <c r="BE116" t="n">
        <v>23.5</v>
      </c>
      <c r="BF116" t="n">
        <v>20</v>
      </c>
      <c r="BG116" t="n">
        <v>40.4</v>
      </c>
      <c r="BH116" t="n">
        <v>97</v>
      </c>
      <c r="BI116" t="n">
        <v>31.2</v>
      </c>
      <c r="BJ116" t="n">
        <v>100</v>
      </c>
      <c r="BK116" t="n">
        <v>77.8</v>
      </c>
      <c r="BL116" t="n">
        <v>130</v>
      </c>
      <c r="BM116" t="n">
        <v>7</v>
      </c>
      <c r="BN116" t="n">
        <v>43</v>
      </c>
      <c r="BO116" t="n">
        <v>28.7</v>
      </c>
      <c r="BP116" t="n">
        <v>6.51</v>
      </c>
      <c r="BQ116" t="n">
        <v>7.6</v>
      </c>
      <c r="BR116" t="n">
        <v>5.8</v>
      </c>
      <c r="BS116" t="n">
        <v>13</v>
      </c>
      <c r="BT116" t="n">
        <v>50</v>
      </c>
      <c r="BU116" t="n">
        <v>16.7</v>
      </c>
      <c r="BV116" t="n">
        <v>4.88</v>
      </c>
      <c r="BW116" t="n">
        <v>6.6</v>
      </c>
      <c r="BX116" t="n">
        <v>3</v>
      </c>
      <c r="BY116" t="n">
        <v>8.699999999999999</v>
      </c>
      <c r="BZ116" t="n">
        <v>41</v>
      </c>
    </row>
    <row r="117">
      <c r="A117" s="52" t="inlineStr">
        <is>
          <t>Duke</t>
        </is>
      </c>
      <c r="B117" t="n">
        <v>4</v>
      </c>
      <c r="C117" t="n">
        <v>36.2</v>
      </c>
      <c r="D117" t="n">
        <v>37</v>
      </c>
      <c r="E117" t="n">
        <v>68</v>
      </c>
      <c r="F117" t="n">
        <v>6.86</v>
      </c>
      <c r="G117" t="n">
        <v>23</v>
      </c>
      <c r="H117" t="inlineStr">
        <is>
          <t>64-106</t>
        </is>
      </c>
      <c r="I117" t="n">
        <v>885</v>
      </c>
      <c r="J117" t="n">
        <v>105</v>
      </c>
      <c r="K117" t="n">
        <v>8.300000000000001</v>
      </c>
      <c r="L117" t="n">
        <v>42</v>
      </c>
      <c r="M117" t="n">
        <v>13.8</v>
      </c>
      <c r="N117" t="n">
        <v>22</v>
      </c>
      <c r="O117" t="inlineStr">
        <is>
          <t>9-1</t>
        </is>
      </c>
      <c r="P117" t="n">
        <v>16</v>
      </c>
      <c r="Q117" t="n">
        <v>12</v>
      </c>
      <c r="R117" t="n">
        <v>0</v>
      </c>
      <c r="S117" t="n">
        <v>1</v>
      </c>
      <c r="T117" t="inlineStr">
        <is>
          <t>168-974</t>
        </is>
      </c>
      <c r="U117" t="n">
        <v>5.8</v>
      </c>
      <c r="V117" t="n">
        <v>15</v>
      </c>
      <c r="W117" t="n">
        <v>18.7</v>
      </c>
      <c r="X117" t="n">
        <v>18</v>
      </c>
      <c r="Y117" t="n">
        <v>15.1</v>
      </c>
      <c r="Z117" t="n">
        <v>54</v>
      </c>
      <c r="AA117" t="n">
        <v>43.1</v>
      </c>
      <c r="AB117" t="n">
        <v>59</v>
      </c>
      <c r="AC117" t="n">
        <v>34.5</v>
      </c>
      <c r="AD117" t="n">
        <v>30</v>
      </c>
      <c r="AE117" t="n">
        <v>66.7</v>
      </c>
      <c r="AF117" t="n">
        <v>53</v>
      </c>
      <c r="AG117" t="n">
        <v>2</v>
      </c>
      <c r="AH117" t="n">
        <v>7</v>
      </c>
      <c r="AI117" t="n">
        <v>11</v>
      </c>
      <c r="AJ117" t="n">
        <v>6</v>
      </c>
      <c r="AK117" t="n">
        <v>57</v>
      </c>
      <c r="AL117" t="n">
        <v>4.59</v>
      </c>
      <c r="AM117" t="n">
        <v>19</v>
      </c>
      <c r="AN117" t="inlineStr">
        <is>
          <t>72-123</t>
        </is>
      </c>
      <c r="AO117" t="n">
        <v>753</v>
      </c>
      <c r="AP117" t="n">
        <v>17</v>
      </c>
      <c r="AQ117" t="n">
        <v>6.1</v>
      </c>
      <c r="AR117" t="n">
        <v>29</v>
      </c>
      <c r="AS117" t="n">
        <v>10.5</v>
      </c>
      <c r="AT117" t="n">
        <v>29</v>
      </c>
      <c r="AU117" t="inlineStr">
        <is>
          <t>5-1</t>
        </is>
      </c>
      <c r="AV117" t="n">
        <v>6.1</v>
      </c>
      <c r="AW117" t="n">
        <v>15</v>
      </c>
      <c r="AX117" t="n">
        <v>6.1</v>
      </c>
      <c r="AY117" t="n">
        <v>54</v>
      </c>
      <c r="AZ117" t="inlineStr">
        <is>
          <t>109-255</t>
        </is>
      </c>
      <c r="BA117" t="n">
        <v>2.3</v>
      </c>
      <c r="BB117" t="n">
        <v>7</v>
      </c>
      <c r="BC117" t="n">
        <v>3.1</v>
      </c>
      <c r="BD117" t="n">
        <v>1</v>
      </c>
      <c r="BE117" t="n">
        <v>16.5</v>
      </c>
      <c r="BF117" t="n">
        <v>94</v>
      </c>
      <c r="BG117" t="n">
        <v>26</v>
      </c>
      <c r="BH117" t="n">
        <v>8</v>
      </c>
      <c r="BI117" t="n">
        <v>11.4</v>
      </c>
      <c r="BJ117" t="n">
        <v>2</v>
      </c>
      <c r="BK117" t="n">
        <v>57.1</v>
      </c>
      <c r="BL117" t="n">
        <v>67</v>
      </c>
      <c r="BM117" t="n">
        <v>3</v>
      </c>
      <c r="BN117" t="n">
        <v>117</v>
      </c>
      <c r="BO117" t="n">
        <v>27.7</v>
      </c>
      <c r="BP117" t="n">
        <v>6.1</v>
      </c>
      <c r="BQ117" t="n">
        <v>7.4</v>
      </c>
      <c r="BR117" t="n">
        <v>5.3</v>
      </c>
      <c r="BS117" t="n">
        <v>12.5</v>
      </c>
      <c r="BT117" t="n">
        <v>36.8</v>
      </c>
      <c r="BU117" t="n">
        <v>12.3</v>
      </c>
      <c r="BV117" t="n">
        <v>4.9</v>
      </c>
      <c r="BW117" t="n">
        <v>5.9</v>
      </c>
      <c r="BX117" t="n">
        <v>3</v>
      </c>
      <c r="BY117" t="n">
        <v>5.6</v>
      </c>
      <c r="BZ117" t="n">
        <v>27</v>
      </c>
    </row>
    <row r="118">
      <c r="A118" s="52" t="inlineStr">
        <is>
          <t>East Carolina</t>
        </is>
      </c>
      <c r="B118" t="n">
        <v>4</v>
      </c>
      <c r="C118" t="n">
        <v>24</v>
      </c>
      <c r="D118" t="n">
        <v>99</v>
      </c>
      <c r="E118" t="n">
        <v>59</v>
      </c>
      <c r="F118" t="n">
        <v>5.69</v>
      </c>
      <c r="G118" t="n">
        <v>91</v>
      </c>
      <c r="H118" t="inlineStr">
        <is>
          <t>67-114</t>
        </is>
      </c>
      <c r="I118" t="n">
        <v>824</v>
      </c>
      <c r="J118" t="n">
        <v>117</v>
      </c>
      <c r="K118" t="n">
        <v>7.2</v>
      </c>
      <c r="L118" t="n">
        <v>88</v>
      </c>
      <c r="M118" t="n">
        <v>12.3</v>
      </c>
      <c r="N118" t="n">
        <v>67</v>
      </c>
      <c r="O118" t="inlineStr">
        <is>
          <t>7-3</t>
        </is>
      </c>
      <c r="P118" t="n">
        <v>11.6</v>
      </c>
      <c r="Q118" t="n">
        <v>60</v>
      </c>
      <c r="R118" t="n">
        <v>5.8</v>
      </c>
      <c r="S118" t="n">
        <v>92</v>
      </c>
      <c r="T118" t="inlineStr">
        <is>
          <t>126-510</t>
        </is>
      </c>
      <c r="U118" t="n">
        <v>4</v>
      </c>
      <c r="V118" t="n">
        <v>98</v>
      </c>
      <c r="W118" t="n">
        <v>10.4</v>
      </c>
      <c r="X118" t="n">
        <v>119</v>
      </c>
      <c r="Y118" t="n">
        <v>18.3</v>
      </c>
      <c r="Z118" t="n">
        <v>92</v>
      </c>
      <c r="AA118" t="n">
        <v>25.5</v>
      </c>
      <c r="AB118" t="n">
        <v>136</v>
      </c>
      <c r="AC118" t="n">
        <v>10</v>
      </c>
      <c r="AD118" t="n">
        <v>138</v>
      </c>
      <c r="AE118" t="n">
        <v>46.2</v>
      </c>
      <c r="AF118" t="n">
        <v>121</v>
      </c>
      <c r="AG118" t="n">
        <v>8</v>
      </c>
      <c r="AH118" t="n">
        <v>105</v>
      </c>
      <c r="AI118" t="n">
        <v>25.2</v>
      </c>
      <c r="AJ118" t="n">
        <v>86</v>
      </c>
      <c r="AK118" t="n">
        <v>70.2</v>
      </c>
      <c r="AL118" t="n">
        <v>4.86</v>
      </c>
      <c r="AM118" t="n">
        <v>35</v>
      </c>
      <c r="AN118" t="inlineStr">
        <is>
          <t>63-107</t>
        </is>
      </c>
      <c r="AO118" t="n">
        <v>787</v>
      </c>
      <c r="AP118" t="n">
        <v>26</v>
      </c>
      <c r="AQ118" t="n">
        <v>7.4</v>
      </c>
      <c r="AR118" t="n">
        <v>88</v>
      </c>
      <c r="AS118" t="n">
        <v>12.5</v>
      </c>
      <c r="AT118" t="n">
        <v>101</v>
      </c>
      <c r="AU118" t="inlineStr">
        <is>
          <t>1-4</t>
        </is>
      </c>
      <c r="AV118" t="n">
        <v>13.6</v>
      </c>
      <c r="AW118" t="n">
        <v>126</v>
      </c>
      <c r="AX118" t="n">
        <v>9.300000000000001</v>
      </c>
      <c r="AY118" t="n">
        <v>11</v>
      </c>
      <c r="AZ118" t="inlineStr">
        <is>
          <t>179-571</t>
        </is>
      </c>
      <c r="BA118" t="n">
        <v>3.2</v>
      </c>
      <c r="BB118" t="n">
        <v>28</v>
      </c>
      <c r="BC118" t="n">
        <v>13.5</v>
      </c>
      <c r="BD118" t="n">
        <v>84</v>
      </c>
      <c r="BE118" t="n">
        <v>28.2</v>
      </c>
      <c r="BF118" t="n">
        <v>4</v>
      </c>
      <c r="BG118" t="n">
        <v>36.1</v>
      </c>
      <c r="BH118" t="n">
        <v>60</v>
      </c>
      <c r="BI118" t="n">
        <v>42.2</v>
      </c>
      <c r="BJ118" t="n">
        <v>135</v>
      </c>
      <c r="BK118" t="n">
        <v>69.2</v>
      </c>
      <c r="BL118" t="n">
        <v>101</v>
      </c>
      <c r="BM118" t="n">
        <v>6</v>
      </c>
      <c r="BN118" t="n">
        <v>65</v>
      </c>
      <c r="BO118" t="n">
        <v>18</v>
      </c>
      <c r="BP118" t="n">
        <v>4.8</v>
      </c>
      <c r="BQ118" t="n">
        <v>6.4</v>
      </c>
      <c r="BR118" t="n">
        <v>3.5</v>
      </c>
      <c r="BS118" t="n">
        <v>9.6</v>
      </c>
      <c r="BT118" t="n">
        <v>14.3</v>
      </c>
      <c r="BU118" t="n">
        <v>30.7</v>
      </c>
      <c r="BV118" t="n">
        <v>5.48</v>
      </c>
      <c r="BW118" t="n">
        <v>7.8</v>
      </c>
      <c r="BX118" t="n">
        <v>3.9</v>
      </c>
      <c r="BY118" t="n">
        <v>14.6</v>
      </c>
      <c r="BZ118" t="n">
        <v>40.9</v>
      </c>
    </row>
    <row r="119">
      <c r="A119" s="52" t="inlineStr">
        <is>
          <t>Florida International</t>
        </is>
      </c>
      <c r="B119" t="n">
        <v>4</v>
      </c>
      <c r="C119" t="n">
        <v>18</v>
      </c>
      <c r="D119" t="n">
        <v>126</v>
      </c>
      <c r="E119" t="n">
        <v>72.5</v>
      </c>
      <c r="F119" t="n">
        <v>5.77</v>
      </c>
      <c r="G119" t="n">
        <v>85</v>
      </c>
      <c r="H119" t="inlineStr">
        <is>
          <t>87-152</t>
        </is>
      </c>
      <c r="I119" t="n">
        <v>1176</v>
      </c>
      <c r="J119" t="n">
        <v>56</v>
      </c>
      <c r="K119" t="n">
        <v>7.7</v>
      </c>
      <c r="L119" t="n">
        <v>70</v>
      </c>
      <c r="M119" t="n">
        <v>13.5</v>
      </c>
      <c r="N119" t="n">
        <v>31</v>
      </c>
      <c r="O119" t="inlineStr">
        <is>
          <t>6-6</t>
        </is>
      </c>
      <c r="P119" t="n">
        <v>15.5</v>
      </c>
      <c r="Q119" t="n">
        <v>17</v>
      </c>
      <c r="R119" t="n">
        <v>1.9</v>
      </c>
      <c r="S119" t="n">
        <v>10</v>
      </c>
      <c r="T119" t="inlineStr">
        <is>
          <t>138-496</t>
        </is>
      </c>
      <c r="U119" t="n">
        <v>3.6</v>
      </c>
      <c r="V119" t="n">
        <v>120</v>
      </c>
      <c r="W119" t="n">
        <v>9.6</v>
      </c>
      <c r="X119" t="n">
        <v>126</v>
      </c>
      <c r="Y119" t="n">
        <v>18.5</v>
      </c>
      <c r="Z119" t="n">
        <v>94</v>
      </c>
      <c r="AA119" t="n">
        <v>46.3</v>
      </c>
      <c r="AB119" t="n">
        <v>36</v>
      </c>
      <c r="AC119" t="n">
        <v>30</v>
      </c>
      <c r="AD119" t="n">
        <v>59</v>
      </c>
      <c r="AE119" t="n">
        <v>15.4</v>
      </c>
      <c r="AF119" t="n">
        <v>138</v>
      </c>
      <c r="AG119" t="n">
        <v>8</v>
      </c>
      <c r="AH119" t="n">
        <v>106</v>
      </c>
      <c r="AI119" t="n">
        <v>14.5</v>
      </c>
      <c r="AJ119" t="n">
        <v>18</v>
      </c>
      <c r="AK119" t="n">
        <v>60.8</v>
      </c>
      <c r="AL119" t="n">
        <v>4.05</v>
      </c>
      <c r="AM119" t="n">
        <v>4</v>
      </c>
      <c r="AN119" t="inlineStr">
        <is>
          <t>67-117</t>
        </is>
      </c>
      <c r="AO119" t="n">
        <v>659</v>
      </c>
      <c r="AP119" t="n">
        <v>10</v>
      </c>
      <c r="AQ119" t="n">
        <v>5.6</v>
      </c>
      <c r="AR119" t="n">
        <v>8</v>
      </c>
      <c r="AS119" t="n">
        <v>9.800000000000001</v>
      </c>
      <c r="AT119" t="n">
        <v>13</v>
      </c>
      <c r="AU119" t="inlineStr">
        <is>
          <t>2-2</t>
        </is>
      </c>
      <c r="AV119" t="n">
        <v>7.2</v>
      </c>
      <c r="AW119" t="n">
        <v>29</v>
      </c>
      <c r="AX119" t="n">
        <v>6.4</v>
      </c>
      <c r="AY119" t="n">
        <v>51</v>
      </c>
      <c r="AZ119" t="inlineStr">
        <is>
          <t>128-323</t>
        </is>
      </c>
      <c r="BA119" t="n">
        <v>2.5</v>
      </c>
      <c r="BB119" t="n">
        <v>9</v>
      </c>
      <c r="BC119" t="n">
        <v>8.5</v>
      </c>
      <c r="BD119" t="n">
        <v>19</v>
      </c>
      <c r="BE119" t="n">
        <v>20.3</v>
      </c>
      <c r="BF119" t="n">
        <v>48</v>
      </c>
      <c r="BG119" t="n">
        <v>30</v>
      </c>
      <c r="BH119" t="n">
        <v>23</v>
      </c>
      <c r="BI119" t="n">
        <v>20.5</v>
      </c>
      <c r="BJ119" t="n">
        <v>26</v>
      </c>
      <c r="BK119" t="n">
        <v>20</v>
      </c>
      <c r="BL119" t="n">
        <v>1</v>
      </c>
      <c r="BM119" t="n">
        <v>4</v>
      </c>
      <c r="BN119" t="n">
        <v>104</v>
      </c>
      <c r="BO119" t="n">
        <v>17.3</v>
      </c>
      <c r="BP119" t="n">
        <v>5.51</v>
      </c>
      <c r="BQ119" t="n">
        <v>7.2</v>
      </c>
      <c r="BR119" t="n">
        <v>3.3</v>
      </c>
      <c r="BS119" t="n">
        <v>12</v>
      </c>
      <c r="BT119" t="n">
        <v>41.5</v>
      </c>
      <c r="BU119" t="n">
        <v>18.3</v>
      </c>
      <c r="BV119" t="n">
        <v>4.07</v>
      </c>
      <c r="BW119" t="n">
        <v>5.7</v>
      </c>
      <c r="BX119" t="n">
        <v>2.4</v>
      </c>
      <c r="BY119" t="n">
        <v>6.9</v>
      </c>
      <c r="BZ119" t="n">
        <v>32.6</v>
      </c>
    </row>
    <row r="120">
      <c r="A120" s="52" t="inlineStr">
        <is>
          <t>Georgia Tech</t>
        </is>
      </c>
      <c r="B120" t="n">
        <v>4</v>
      </c>
      <c r="C120" t="n">
        <v>27</v>
      </c>
      <c r="D120" t="n">
        <v>83</v>
      </c>
      <c r="E120" t="n">
        <v>63.5</v>
      </c>
      <c r="F120" t="n">
        <v>5.83</v>
      </c>
      <c r="G120" t="n">
        <v>82</v>
      </c>
      <c r="H120" t="inlineStr">
        <is>
          <t>82-123</t>
        </is>
      </c>
      <c r="I120" t="n">
        <v>978</v>
      </c>
      <c r="J120" t="n">
        <v>85</v>
      </c>
      <c r="K120" t="n">
        <v>8</v>
      </c>
      <c r="L120" t="n">
        <v>54</v>
      </c>
      <c r="M120" t="n">
        <v>11.9</v>
      </c>
      <c r="N120" t="n">
        <v>78</v>
      </c>
      <c r="O120" t="inlineStr">
        <is>
          <t>6-3</t>
        </is>
      </c>
      <c r="P120" t="n">
        <v>12.8</v>
      </c>
      <c r="Q120" t="n">
        <v>43</v>
      </c>
      <c r="R120" t="n">
        <v>7.5</v>
      </c>
      <c r="S120" t="n">
        <v>113</v>
      </c>
      <c r="T120" t="inlineStr">
        <is>
          <t>133-505</t>
        </is>
      </c>
      <c r="U120" t="n">
        <v>3.8</v>
      </c>
      <c r="V120" t="n">
        <v>108</v>
      </c>
      <c r="W120" t="n">
        <v>15.7</v>
      </c>
      <c r="X120" t="n">
        <v>49</v>
      </c>
      <c r="Y120" t="n">
        <v>19.8</v>
      </c>
      <c r="Z120" t="n">
        <v>107</v>
      </c>
      <c r="AA120" t="n">
        <v>35.4</v>
      </c>
      <c r="AB120" t="n">
        <v>103</v>
      </c>
      <c r="AC120" t="n">
        <v>25</v>
      </c>
      <c r="AD120" t="n">
        <v>98</v>
      </c>
      <c r="AE120" t="n">
        <v>43.8</v>
      </c>
      <c r="AF120" t="n">
        <v>126</v>
      </c>
      <c r="AG120" t="n">
        <v>5</v>
      </c>
      <c r="AH120" t="n">
        <v>54</v>
      </c>
      <c r="AI120" t="n">
        <v>26</v>
      </c>
      <c r="AJ120" t="n">
        <v>94</v>
      </c>
      <c r="AK120" t="n">
        <v>67</v>
      </c>
      <c r="AL120" t="n">
        <v>5.69</v>
      </c>
      <c r="AM120" t="n">
        <v>91</v>
      </c>
      <c r="AN120" t="inlineStr">
        <is>
          <t>55-98</t>
        </is>
      </c>
      <c r="AO120" t="n">
        <v>762</v>
      </c>
      <c r="AP120" t="n">
        <v>20</v>
      </c>
      <c r="AQ120" t="n">
        <v>7.8</v>
      </c>
      <c r="AR120" t="n">
        <v>105</v>
      </c>
      <c r="AS120" t="n">
        <v>13.9</v>
      </c>
      <c r="AT120" t="n">
        <v>130</v>
      </c>
      <c r="AU120" t="inlineStr">
        <is>
          <t>6-1</t>
        </is>
      </c>
      <c r="AV120" t="n">
        <v>12.7</v>
      </c>
      <c r="AW120" t="n">
        <v>119</v>
      </c>
      <c r="AX120" t="n">
        <v>3.9</v>
      </c>
      <c r="AY120" t="n">
        <v>107</v>
      </c>
      <c r="AZ120" t="inlineStr">
        <is>
          <t>177-756</t>
        </is>
      </c>
      <c r="BA120" t="n">
        <v>4.3</v>
      </c>
      <c r="BB120" t="n">
        <v>91</v>
      </c>
      <c r="BC120" t="n">
        <v>12</v>
      </c>
      <c r="BD120" t="n">
        <v>66</v>
      </c>
      <c r="BE120" t="n">
        <v>15.1</v>
      </c>
      <c r="BF120" t="n">
        <v>113</v>
      </c>
      <c r="BG120" t="n">
        <v>41.4</v>
      </c>
      <c r="BH120" t="n">
        <v>102</v>
      </c>
      <c r="BI120" t="n">
        <v>28.6</v>
      </c>
      <c r="BJ120" t="n">
        <v>87</v>
      </c>
      <c r="BK120" t="n">
        <v>42.9</v>
      </c>
      <c r="BL120" t="n">
        <v>23</v>
      </c>
      <c r="BM120" t="n">
        <v>2</v>
      </c>
      <c r="BN120" t="n">
        <v>131</v>
      </c>
      <c r="BO120" t="n">
        <v>21.3</v>
      </c>
      <c r="BP120" t="n">
        <v>5.6</v>
      </c>
      <c r="BQ120" t="n">
        <v>7.2</v>
      </c>
      <c r="BR120" t="n">
        <v>3.8</v>
      </c>
      <c r="BS120" t="n">
        <v>10</v>
      </c>
      <c r="BT120" t="n">
        <v>40.5</v>
      </c>
      <c r="BU120" t="n">
        <v>31</v>
      </c>
      <c r="BV120" t="n">
        <v>5.86</v>
      </c>
      <c r="BW120" t="n">
        <v>7.9</v>
      </c>
      <c r="BX120" t="n">
        <v>4.3</v>
      </c>
      <c r="BY120" t="n">
        <v>12.6</v>
      </c>
      <c r="BZ120" t="n">
        <v>44.4</v>
      </c>
    </row>
    <row r="121">
      <c r="A121" s="52" t="inlineStr">
        <is>
          <t>Kansas</t>
        </is>
      </c>
      <c r="B121" t="n">
        <v>4</v>
      </c>
      <c r="C121" t="n">
        <v>36</v>
      </c>
      <c r="D121" t="n">
        <v>38</v>
      </c>
      <c r="E121" t="n">
        <v>74.2</v>
      </c>
      <c r="F121" t="n">
        <v>6.69</v>
      </c>
      <c r="G121" t="n">
        <v>32</v>
      </c>
      <c r="H121" t="inlineStr">
        <is>
          <t>65-114</t>
        </is>
      </c>
      <c r="I121" t="n">
        <v>971</v>
      </c>
      <c r="J121" t="n">
        <v>86</v>
      </c>
      <c r="K121" t="n">
        <v>8.5</v>
      </c>
      <c r="L121" t="n">
        <v>39</v>
      </c>
      <c r="M121" t="n">
        <v>14.9</v>
      </c>
      <c r="N121" t="n">
        <v>12</v>
      </c>
      <c r="O121" t="inlineStr">
        <is>
          <t>6-3</t>
        </is>
      </c>
      <c r="P121" t="n">
        <v>15.3</v>
      </c>
      <c r="Q121" t="n">
        <v>21</v>
      </c>
      <c r="R121" t="n">
        <v>3.4</v>
      </c>
      <c r="S121" t="n">
        <v>35</v>
      </c>
      <c r="T121" t="inlineStr">
        <is>
          <t>186-1017</t>
        </is>
      </c>
      <c r="U121" t="n">
        <v>5.5</v>
      </c>
      <c r="V121" t="n">
        <v>21</v>
      </c>
      <c r="W121" t="n">
        <v>20.1</v>
      </c>
      <c r="X121" t="n">
        <v>7</v>
      </c>
      <c r="Y121" t="n">
        <v>7.8</v>
      </c>
      <c r="Z121" t="n">
        <v>1</v>
      </c>
      <c r="AA121" t="n">
        <v>42.9</v>
      </c>
      <c r="AB121" t="n">
        <v>62</v>
      </c>
      <c r="AC121" t="n">
        <v>37.8</v>
      </c>
      <c r="AD121" t="n">
        <v>24</v>
      </c>
      <c r="AE121" t="n">
        <v>82.40000000000001</v>
      </c>
      <c r="AF121" t="n">
        <v>7</v>
      </c>
      <c r="AG121" t="n">
        <v>7</v>
      </c>
      <c r="AH121" t="n">
        <v>90</v>
      </c>
      <c r="AI121" t="n">
        <v>17</v>
      </c>
      <c r="AJ121" t="n">
        <v>31</v>
      </c>
      <c r="AK121" t="n">
        <v>57</v>
      </c>
      <c r="AL121" t="n">
        <v>4.29</v>
      </c>
      <c r="AM121" t="n">
        <v>12</v>
      </c>
      <c r="AN121" t="inlineStr">
        <is>
          <t>49-99</t>
        </is>
      </c>
      <c r="AO121" t="n">
        <v>579</v>
      </c>
      <c r="AP121" t="n">
        <v>4</v>
      </c>
      <c r="AQ121" t="n">
        <v>5.8</v>
      </c>
      <c r="AR121" t="n">
        <v>14</v>
      </c>
      <c r="AS121" t="n">
        <v>11.8</v>
      </c>
      <c r="AT121" t="n">
        <v>84</v>
      </c>
      <c r="AU121" t="inlineStr">
        <is>
          <t>4-0</t>
        </is>
      </c>
      <c r="AV121" t="n">
        <v>8.699999999999999</v>
      </c>
      <c r="AW121" t="n">
        <v>52</v>
      </c>
      <c r="AX121" t="n">
        <v>4.8</v>
      </c>
      <c r="AY121" t="n">
        <v>84</v>
      </c>
      <c r="AZ121" t="inlineStr">
        <is>
          <t>133-400</t>
        </is>
      </c>
      <c r="BA121" t="n">
        <v>3</v>
      </c>
      <c r="BB121" t="n">
        <v>24</v>
      </c>
      <c r="BC121" t="n">
        <v>8.1</v>
      </c>
      <c r="BD121" t="n">
        <v>16</v>
      </c>
      <c r="BE121" t="n">
        <v>26.6</v>
      </c>
      <c r="BF121" t="n">
        <v>7</v>
      </c>
      <c r="BG121" t="n">
        <v>24.6</v>
      </c>
      <c r="BH121" t="n">
        <v>5</v>
      </c>
      <c r="BI121" t="n">
        <v>20</v>
      </c>
      <c r="BJ121" t="n">
        <v>23</v>
      </c>
      <c r="BK121" t="n">
        <v>40</v>
      </c>
      <c r="BL121" t="n">
        <v>14</v>
      </c>
      <c r="BM121" t="n">
        <v>3</v>
      </c>
      <c r="BN121" t="n">
        <v>120</v>
      </c>
      <c r="BO121" t="n">
        <v>31</v>
      </c>
      <c r="BP121" t="n">
        <v>6.22</v>
      </c>
      <c r="BQ121" t="n">
        <v>7.1</v>
      </c>
      <c r="BR121" t="n">
        <v>5.5</v>
      </c>
      <c r="BS121" t="n">
        <v>14</v>
      </c>
      <c r="BT121" t="n">
        <v>37.2</v>
      </c>
      <c r="BU121" t="n">
        <v>20.7</v>
      </c>
      <c r="BV121" t="n">
        <v>4.73</v>
      </c>
      <c r="BW121" t="n">
        <v>5.9</v>
      </c>
      <c r="BX121" t="n">
        <v>3.6</v>
      </c>
      <c r="BY121" t="n">
        <v>9.9</v>
      </c>
      <c r="BZ121" t="n">
        <v>27.3</v>
      </c>
    </row>
    <row r="122">
      <c r="A122" s="52" t="inlineStr">
        <is>
          <t>Kansas State</t>
        </is>
      </c>
      <c r="B122" t="n">
        <v>4</v>
      </c>
      <c r="C122" t="n">
        <v>40.5</v>
      </c>
      <c r="D122" t="n">
        <v>19</v>
      </c>
      <c r="E122" t="n">
        <v>72</v>
      </c>
      <c r="F122" t="n">
        <v>6.67</v>
      </c>
      <c r="G122" t="n">
        <v>35</v>
      </c>
      <c r="H122" t="inlineStr">
        <is>
          <t>93-139</t>
        </is>
      </c>
      <c r="I122" t="n">
        <v>913</v>
      </c>
      <c r="J122" t="n">
        <v>94</v>
      </c>
      <c r="K122" t="n">
        <v>6.6</v>
      </c>
      <c r="L122" t="n">
        <v>110</v>
      </c>
      <c r="M122" t="n">
        <v>9.800000000000001</v>
      </c>
      <c r="N122" t="n">
        <v>128</v>
      </c>
      <c r="O122" t="inlineStr">
        <is>
          <t>7-2</t>
        </is>
      </c>
      <c r="P122" t="n">
        <v>9.4</v>
      </c>
      <c r="Q122" t="n">
        <v>90</v>
      </c>
      <c r="R122" t="n">
        <v>0</v>
      </c>
      <c r="S122" t="n">
        <v>2</v>
      </c>
      <c r="T122" t="inlineStr">
        <is>
          <t>151-963</t>
        </is>
      </c>
      <c r="U122" t="n">
        <v>6.4</v>
      </c>
      <c r="V122" t="n">
        <v>6</v>
      </c>
      <c r="W122" t="n">
        <v>20.1</v>
      </c>
      <c r="X122" t="n">
        <v>8</v>
      </c>
      <c r="Y122" t="n">
        <v>13.4</v>
      </c>
      <c r="Z122" t="n">
        <v>28</v>
      </c>
      <c r="AA122" t="n">
        <v>65</v>
      </c>
      <c r="AB122" t="n">
        <v>2</v>
      </c>
      <c r="AC122" t="n">
        <v>62.5</v>
      </c>
      <c r="AD122" t="n">
        <v>1</v>
      </c>
      <c r="AE122" t="n">
        <v>68.2</v>
      </c>
      <c r="AF122" t="n">
        <v>46</v>
      </c>
      <c r="AG122" t="n">
        <v>4</v>
      </c>
      <c r="AH122" t="n">
        <v>39</v>
      </c>
      <c r="AI122" t="n">
        <v>15.2</v>
      </c>
      <c r="AJ122" t="n">
        <v>20</v>
      </c>
      <c r="AK122" t="n">
        <v>53.5</v>
      </c>
      <c r="AL122" t="n">
        <v>4.6</v>
      </c>
      <c r="AM122" t="n">
        <v>20</v>
      </c>
      <c r="AN122" t="inlineStr">
        <is>
          <t>37-78</t>
        </is>
      </c>
      <c r="AO122" t="n">
        <v>425</v>
      </c>
      <c r="AP122" t="n">
        <v>1</v>
      </c>
      <c r="AQ122" t="n">
        <v>5.4</v>
      </c>
      <c r="AR122" t="n">
        <v>6</v>
      </c>
      <c r="AS122" t="n">
        <v>11.5</v>
      </c>
      <c r="AT122" t="n">
        <v>74</v>
      </c>
      <c r="AU122" t="inlineStr">
        <is>
          <t>2-0</t>
        </is>
      </c>
      <c r="AV122" t="n">
        <v>6.7</v>
      </c>
      <c r="AW122" t="n">
        <v>23</v>
      </c>
      <c r="AX122" t="n">
        <v>12.4</v>
      </c>
      <c r="AY122" t="n">
        <v>4</v>
      </c>
      <c r="AZ122" t="inlineStr">
        <is>
          <t>140-559</t>
        </is>
      </c>
      <c r="BA122" t="n">
        <v>4</v>
      </c>
      <c r="BB122" t="n">
        <v>67</v>
      </c>
      <c r="BC122" t="n">
        <v>19.2</v>
      </c>
      <c r="BD122" t="n">
        <v>135</v>
      </c>
      <c r="BE122" t="n">
        <v>24.8</v>
      </c>
      <c r="BF122" t="n">
        <v>13</v>
      </c>
      <c r="BG122" t="n">
        <v>33.3</v>
      </c>
      <c r="BH122" t="n">
        <v>40</v>
      </c>
      <c r="BI122" t="n">
        <v>24.3</v>
      </c>
      <c r="BJ122" t="n">
        <v>57</v>
      </c>
      <c r="BK122" t="n">
        <v>66.7</v>
      </c>
      <c r="BL122" t="n">
        <v>93</v>
      </c>
      <c r="BM122" t="n">
        <v>3</v>
      </c>
      <c r="BN122" t="n">
        <v>121</v>
      </c>
      <c r="BO122" t="n">
        <v>30.3</v>
      </c>
      <c r="BP122" t="n">
        <v>6.25</v>
      </c>
      <c r="BQ122" t="n">
        <v>5.9</v>
      </c>
      <c r="BR122" t="n">
        <v>6.1</v>
      </c>
      <c r="BS122" t="n">
        <v>9.800000000000001</v>
      </c>
      <c r="BT122" t="n">
        <v>61.2</v>
      </c>
      <c r="BU122" t="n">
        <v>19.3</v>
      </c>
      <c r="BV122" t="n">
        <v>5.42</v>
      </c>
      <c r="BW122" t="n">
        <v>6.7</v>
      </c>
      <c r="BX122" t="n">
        <v>4.6</v>
      </c>
      <c r="BY122" t="n">
        <v>8.6</v>
      </c>
      <c r="BZ122" t="n">
        <v>36.8</v>
      </c>
    </row>
    <row r="123">
      <c r="A123" s="52" t="inlineStr">
        <is>
          <t>Kennesaw State</t>
        </is>
      </c>
      <c r="B123" t="n">
        <v>4</v>
      </c>
      <c r="C123" t="n">
        <v>21.8</v>
      </c>
      <c r="D123" t="n">
        <v>110</v>
      </c>
      <c r="E123" t="n">
        <v>65.5</v>
      </c>
      <c r="F123" t="n">
        <v>5.56</v>
      </c>
      <c r="G123" t="n">
        <v>99</v>
      </c>
      <c r="H123" t="inlineStr">
        <is>
          <t>86-127</t>
        </is>
      </c>
      <c r="I123" t="n">
        <v>799</v>
      </c>
      <c r="J123" t="n">
        <v>122</v>
      </c>
      <c r="K123" t="n">
        <v>6.3</v>
      </c>
      <c r="L123" t="n">
        <v>118</v>
      </c>
      <c r="M123" t="n">
        <v>9.300000000000001</v>
      </c>
      <c r="N123" t="n">
        <v>134</v>
      </c>
      <c r="O123" t="inlineStr">
        <is>
          <t>2-2</t>
        </is>
      </c>
      <c r="P123" t="n">
        <v>6.9</v>
      </c>
      <c r="Q123" t="n">
        <v>128</v>
      </c>
      <c r="R123" t="n">
        <v>3.1</v>
      </c>
      <c r="S123" t="n">
        <v>27</v>
      </c>
      <c r="T123" t="inlineStr">
        <is>
          <t>136-668</t>
        </is>
      </c>
      <c r="U123" t="n">
        <v>4.9</v>
      </c>
      <c r="V123" t="n">
        <v>45</v>
      </c>
      <c r="W123" t="n">
        <v>19.8</v>
      </c>
      <c r="X123" t="n">
        <v>10</v>
      </c>
      <c r="Y123" t="n">
        <v>19.8</v>
      </c>
      <c r="Z123" t="n">
        <v>108</v>
      </c>
      <c r="AA123" t="n">
        <v>42.9</v>
      </c>
      <c r="AB123" t="n">
        <v>63</v>
      </c>
      <c r="AC123" t="n">
        <v>25.9</v>
      </c>
      <c r="AD123" t="n">
        <v>89</v>
      </c>
      <c r="AE123" t="n">
        <v>53.8</v>
      </c>
      <c r="AF123" t="n">
        <v>103</v>
      </c>
      <c r="AG123" t="n">
        <v>4</v>
      </c>
      <c r="AH123" t="n">
        <v>40</v>
      </c>
      <c r="AI123" t="n">
        <v>22.5</v>
      </c>
      <c r="AJ123" t="n">
        <v>61</v>
      </c>
      <c r="AK123" t="n">
        <v>61</v>
      </c>
      <c r="AL123" t="n">
        <v>5.95</v>
      </c>
      <c r="AM123" t="n">
        <v>107</v>
      </c>
      <c r="AN123" t="inlineStr">
        <is>
          <t>72-105</t>
        </is>
      </c>
      <c r="AO123" t="n">
        <v>781</v>
      </c>
      <c r="AP123" t="n">
        <v>25</v>
      </c>
      <c r="AQ123" t="n">
        <v>7.4</v>
      </c>
      <c r="AR123" t="n">
        <v>89</v>
      </c>
      <c r="AS123" t="n">
        <v>10.8</v>
      </c>
      <c r="AT123" t="n">
        <v>45</v>
      </c>
      <c r="AU123" t="inlineStr">
        <is>
          <t>2-1</t>
        </is>
      </c>
      <c r="AV123" t="n">
        <v>9.300000000000001</v>
      </c>
      <c r="AW123" t="n">
        <v>70</v>
      </c>
      <c r="AX123" t="n">
        <v>1.9</v>
      </c>
      <c r="AY123" t="n">
        <v>133</v>
      </c>
      <c r="AZ123" t="inlineStr">
        <is>
          <t>144-666</t>
        </is>
      </c>
      <c r="BA123" t="n">
        <v>4.6</v>
      </c>
      <c r="BB123" t="n">
        <v>107</v>
      </c>
      <c r="BC123" t="n">
        <v>18.2</v>
      </c>
      <c r="BD123" t="n">
        <v>132</v>
      </c>
      <c r="BE123" t="n">
        <v>17.5</v>
      </c>
      <c r="BF123" t="n">
        <v>85</v>
      </c>
      <c r="BG123" t="n">
        <v>31.9</v>
      </c>
      <c r="BH123" t="n">
        <v>29</v>
      </c>
      <c r="BI123" t="n">
        <v>25.9</v>
      </c>
      <c r="BJ123" t="n">
        <v>72</v>
      </c>
      <c r="BK123" t="n">
        <v>80</v>
      </c>
      <c r="BL123" t="n">
        <v>134</v>
      </c>
      <c r="BM123" t="n">
        <v>5</v>
      </c>
      <c r="BN123" t="n">
        <v>86</v>
      </c>
      <c r="BO123" t="n">
        <v>13.3</v>
      </c>
      <c r="BP123" t="n">
        <v>5.21</v>
      </c>
      <c r="BQ123" t="n">
        <v>6.2</v>
      </c>
      <c r="BR123" t="n">
        <v>4.2</v>
      </c>
      <c r="BS123" t="n">
        <v>6.2</v>
      </c>
      <c r="BT123" t="n">
        <v>40</v>
      </c>
      <c r="BU123" t="n">
        <v>30</v>
      </c>
      <c r="BV123" t="n">
        <v>6.66</v>
      </c>
      <c r="BW123" t="n">
        <v>8.5</v>
      </c>
      <c r="BX123" t="n">
        <v>5.2</v>
      </c>
      <c r="BY123" t="n">
        <v>10</v>
      </c>
      <c r="BZ123" t="n">
        <v>42.9</v>
      </c>
    </row>
    <row r="124">
      <c r="A124" s="52" t="inlineStr">
        <is>
          <t>Louisiana Tech</t>
        </is>
      </c>
      <c r="B124" t="n">
        <v>4</v>
      </c>
      <c r="C124" t="n">
        <v>36</v>
      </c>
      <c r="D124" t="n">
        <v>39</v>
      </c>
      <c r="E124" t="n">
        <v>60.8</v>
      </c>
      <c r="F124" t="n">
        <v>6.31</v>
      </c>
      <c r="G124" t="n">
        <v>52</v>
      </c>
      <c r="H124" t="inlineStr">
        <is>
          <t>71-111</t>
        </is>
      </c>
      <c r="I124" t="n">
        <v>904</v>
      </c>
      <c r="J124" t="n">
        <v>96</v>
      </c>
      <c r="K124" t="n">
        <v>8.1</v>
      </c>
      <c r="L124" t="n">
        <v>49</v>
      </c>
      <c r="M124" t="n">
        <v>12.7</v>
      </c>
      <c r="N124" t="n">
        <v>56</v>
      </c>
      <c r="O124" t="inlineStr">
        <is>
          <t>9-2</t>
        </is>
      </c>
      <c r="P124" t="n">
        <v>11.9</v>
      </c>
      <c r="Q124" t="n">
        <v>57</v>
      </c>
      <c r="R124" t="n">
        <v>5.9</v>
      </c>
      <c r="S124" t="n">
        <v>94</v>
      </c>
      <c r="T124" t="inlineStr">
        <is>
          <t>135-612</t>
        </is>
      </c>
      <c r="U124" t="n">
        <v>4.5</v>
      </c>
      <c r="V124" t="n">
        <v>71</v>
      </c>
      <c r="W124" t="n">
        <v>13.6</v>
      </c>
      <c r="X124" t="n">
        <v>85</v>
      </c>
      <c r="Y124" t="n">
        <v>21.6</v>
      </c>
      <c r="Z124" t="n">
        <v>124</v>
      </c>
      <c r="AA124" t="n">
        <v>41.2</v>
      </c>
      <c r="AB124" t="n">
        <v>69</v>
      </c>
      <c r="AC124" t="n">
        <v>33.3</v>
      </c>
      <c r="AD124" t="n">
        <v>35</v>
      </c>
      <c r="AE124" t="n">
        <v>64.3</v>
      </c>
      <c r="AF124" t="n">
        <v>68</v>
      </c>
      <c r="AG124" t="n">
        <v>5</v>
      </c>
      <c r="AH124" t="n">
        <v>59</v>
      </c>
      <c r="AI124" t="n">
        <v>29</v>
      </c>
      <c r="AJ124" t="n">
        <v>112</v>
      </c>
      <c r="AK124" t="n">
        <v>69.8</v>
      </c>
      <c r="AL124" t="n">
        <v>5.36</v>
      </c>
      <c r="AM124" t="n">
        <v>67</v>
      </c>
      <c r="AN124" t="inlineStr">
        <is>
          <t>63-103</t>
        </is>
      </c>
      <c r="AO124" t="n">
        <v>807</v>
      </c>
      <c r="AP124" t="n">
        <v>33</v>
      </c>
      <c r="AQ124" t="n">
        <v>7.8</v>
      </c>
      <c r="AR124" t="n">
        <v>106</v>
      </c>
      <c r="AS124" t="n">
        <v>12.8</v>
      </c>
      <c r="AT124" t="n">
        <v>112</v>
      </c>
      <c r="AU124" t="inlineStr">
        <is>
          <t>5-5</t>
        </is>
      </c>
      <c r="AV124" t="n">
        <v>14.3</v>
      </c>
      <c r="AW124" t="n">
        <v>130</v>
      </c>
      <c r="AX124" t="n">
        <v>8</v>
      </c>
      <c r="AY124" t="n">
        <v>23</v>
      </c>
      <c r="AZ124" t="inlineStr">
        <is>
          <t>178-668</t>
        </is>
      </c>
      <c r="BA124" t="n">
        <v>3.8</v>
      </c>
      <c r="BB124" t="n">
        <v>54</v>
      </c>
      <c r="BC124" t="n">
        <v>12</v>
      </c>
      <c r="BD124" t="n">
        <v>67</v>
      </c>
      <c r="BE124" t="n">
        <v>21.6</v>
      </c>
      <c r="BF124" t="n">
        <v>32</v>
      </c>
      <c r="BG124" t="n">
        <v>38.7</v>
      </c>
      <c r="BH124" t="n">
        <v>84</v>
      </c>
      <c r="BI124" t="n">
        <v>33.3</v>
      </c>
      <c r="BJ124" t="n">
        <v>116</v>
      </c>
      <c r="BK124" t="n">
        <v>52.9</v>
      </c>
      <c r="BL124" t="n">
        <v>52</v>
      </c>
      <c r="BM124" t="n">
        <v>8</v>
      </c>
      <c r="BN124" t="n">
        <v>30</v>
      </c>
      <c r="BO124" t="n">
        <v>21.3</v>
      </c>
      <c r="BP124" t="n">
        <v>5.43</v>
      </c>
      <c r="BQ124" t="n">
        <v>6.8</v>
      </c>
      <c r="BR124" t="n">
        <v>3.9</v>
      </c>
      <c r="BS124" t="n">
        <v>8.199999999999999</v>
      </c>
      <c r="BT124" t="n">
        <v>35</v>
      </c>
      <c r="BU124" t="n">
        <v>36.7</v>
      </c>
      <c r="BV124" t="n">
        <v>6.24</v>
      </c>
      <c r="BW124" t="n">
        <v>8.800000000000001</v>
      </c>
      <c r="BX124" t="n">
        <v>4.4</v>
      </c>
      <c r="BY124" t="n">
        <v>15.8</v>
      </c>
      <c r="BZ124" t="n">
        <v>45.5</v>
      </c>
    </row>
    <row r="125">
      <c r="A125" s="52" t="inlineStr">
        <is>
          <t>Missouri State</t>
        </is>
      </c>
      <c r="B125" t="n">
        <v>4</v>
      </c>
      <c r="C125" t="n">
        <v>24</v>
      </c>
      <c r="D125" t="n">
        <v>100</v>
      </c>
      <c r="E125" t="n">
        <v>61</v>
      </c>
      <c r="F125" t="n">
        <v>5.72</v>
      </c>
      <c r="G125" t="n">
        <v>89</v>
      </c>
      <c r="H125" t="inlineStr">
        <is>
          <t>71-105</t>
        </is>
      </c>
      <c r="I125" t="n">
        <v>841</v>
      </c>
      <c r="J125" t="n">
        <v>113</v>
      </c>
      <c r="K125" t="n">
        <v>8</v>
      </c>
      <c r="L125" t="n">
        <v>57</v>
      </c>
      <c r="M125" t="n">
        <v>11.8</v>
      </c>
      <c r="N125" t="n">
        <v>82</v>
      </c>
      <c r="O125" t="inlineStr">
        <is>
          <t>5-2</t>
        </is>
      </c>
      <c r="P125" t="n">
        <v>12.4</v>
      </c>
      <c r="Q125" t="n">
        <v>49</v>
      </c>
      <c r="R125" t="n">
        <v>7.1</v>
      </c>
      <c r="S125" t="n">
        <v>107</v>
      </c>
      <c r="T125" t="inlineStr">
        <is>
          <t>140-555</t>
        </is>
      </c>
      <c r="U125" t="n">
        <v>4</v>
      </c>
      <c r="V125" t="n">
        <v>99</v>
      </c>
      <c r="W125" t="n">
        <v>9.9</v>
      </c>
      <c r="X125" t="n">
        <v>125</v>
      </c>
      <c r="Y125" t="n">
        <v>16</v>
      </c>
      <c r="Z125" t="n">
        <v>66</v>
      </c>
      <c r="AA125" t="n">
        <v>33.3</v>
      </c>
      <c r="AB125" t="n">
        <v>114</v>
      </c>
      <c r="AC125" t="n">
        <v>21.4</v>
      </c>
      <c r="AD125" t="n">
        <v>113</v>
      </c>
      <c r="AE125" t="n">
        <v>61.5</v>
      </c>
      <c r="AF125" t="n">
        <v>82</v>
      </c>
      <c r="AG125" t="n">
        <v>5</v>
      </c>
      <c r="AH125" t="n">
        <v>62</v>
      </c>
      <c r="AI125" t="n">
        <v>32</v>
      </c>
      <c r="AJ125" t="n">
        <v>122</v>
      </c>
      <c r="AK125" t="n">
        <v>70.8</v>
      </c>
      <c r="AL125" t="n">
        <v>6.3</v>
      </c>
      <c r="AM125" t="n">
        <v>119</v>
      </c>
      <c r="AN125" t="inlineStr">
        <is>
          <t>80-120</t>
        </is>
      </c>
      <c r="AO125" t="n">
        <v>997</v>
      </c>
      <c r="AP125" t="n">
        <v>72</v>
      </c>
      <c r="AQ125" t="n">
        <v>8.300000000000001</v>
      </c>
      <c r="AR125" t="n">
        <v>122</v>
      </c>
      <c r="AS125" t="n">
        <v>12.5</v>
      </c>
      <c r="AT125" t="n">
        <v>102</v>
      </c>
      <c r="AU125" t="inlineStr">
        <is>
          <t>9-2</t>
        </is>
      </c>
      <c r="AV125" t="n">
        <v>12.7</v>
      </c>
      <c r="AW125" t="n">
        <v>121</v>
      </c>
      <c r="AX125" t="n">
        <v>4.8</v>
      </c>
      <c r="AY125" t="n">
        <v>85</v>
      </c>
      <c r="AZ125" t="inlineStr">
        <is>
          <t>166-749</t>
        </is>
      </c>
      <c r="BA125" t="n">
        <v>4.5</v>
      </c>
      <c r="BB125" t="n">
        <v>100</v>
      </c>
      <c r="BC125" t="n">
        <v>17.2</v>
      </c>
      <c r="BD125" t="n">
        <v>126</v>
      </c>
      <c r="BE125" t="n">
        <v>15.3</v>
      </c>
      <c r="BF125" t="n">
        <v>109</v>
      </c>
      <c r="BG125" t="n">
        <v>46.2</v>
      </c>
      <c r="BH125" t="n">
        <v>125</v>
      </c>
      <c r="BI125" t="n">
        <v>27.6</v>
      </c>
      <c r="BJ125" t="n">
        <v>83</v>
      </c>
      <c r="BK125" t="n">
        <v>60</v>
      </c>
      <c r="BL125" t="n">
        <v>78</v>
      </c>
      <c r="BM125" t="n">
        <v>6</v>
      </c>
      <c r="BN125" t="n">
        <v>69</v>
      </c>
      <c r="BO125" t="n">
        <v>16</v>
      </c>
      <c r="BP125" t="n">
        <v>4.89</v>
      </c>
      <c r="BQ125" t="n">
        <v>6.5</v>
      </c>
      <c r="BR125" t="n">
        <v>3.3</v>
      </c>
      <c r="BS125" t="n">
        <v>11.5</v>
      </c>
      <c r="BT125" t="n">
        <v>25.7</v>
      </c>
      <c r="BU125" t="n">
        <v>38</v>
      </c>
      <c r="BV125" t="n">
        <v>6.79</v>
      </c>
      <c r="BW125" t="n">
        <v>8.9</v>
      </c>
      <c r="BX125" t="n">
        <v>4.8</v>
      </c>
      <c r="BY125" t="n">
        <v>13.6</v>
      </c>
      <c r="BZ125" t="n">
        <v>56.4</v>
      </c>
    </row>
    <row r="126">
      <c r="A126" s="52" t="inlineStr">
        <is>
          <t>Navy</t>
        </is>
      </c>
      <c r="B126" t="n">
        <v>4</v>
      </c>
      <c r="C126" t="n">
        <v>25.2</v>
      </c>
      <c r="D126" t="n">
        <v>92</v>
      </c>
      <c r="E126" t="n">
        <v>63</v>
      </c>
      <c r="F126" t="n">
        <v>6.06</v>
      </c>
      <c r="G126" t="n">
        <v>67</v>
      </c>
      <c r="H126" t="inlineStr">
        <is>
          <t>24-58</t>
        </is>
      </c>
      <c r="I126" t="n">
        <v>415</v>
      </c>
      <c r="J126" t="n">
        <v>136</v>
      </c>
      <c r="K126" t="n">
        <v>7.2</v>
      </c>
      <c r="L126" t="n">
        <v>90</v>
      </c>
      <c r="M126" t="n">
        <v>17.3</v>
      </c>
      <c r="N126" t="n">
        <v>2</v>
      </c>
      <c r="O126" t="inlineStr">
        <is>
          <t>3-1</t>
        </is>
      </c>
      <c r="P126" t="n">
        <v>9.199999999999999</v>
      </c>
      <c r="Q126" t="n">
        <v>92</v>
      </c>
      <c r="R126" t="n">
        <v>10.8</v>
      </c>
      <c r="S126" t="n">
        <v>135</v>
      </c>
      <c r="T126" t="inlineStr">
        <is>
          <t>197-1111</t>
        </is>
      </c>
      <c r="U126" t="n">
        <v>5.6</v>
      </c>
      <c r="V126" t="n">
        <v>18</v>
      </c>
      <c r="W126" t="n">
        <v>16.6</v>
      </c>
      <c r="X126" t="n">
        <v>38</v>
      </c>
      <c r="Y126" t="n">
        <v>10.2</v>
      </c>
      <c r="Z126" t="n">
        <v>6</v>
      </c>
      <c r="AA126" t="n">
        <v>36.7</v>
      </c>
      <c r="AB126" t="n">
        <v>95</v>
      </c>
      <c r="AC126" t="n">
        <v>16.1</v>
      </c>
      <c r="AD126" t="n">
        <v>131</v>
      </c>
      <c r="AE126" t="n">
        <v>66.7</v>
      </c>
      <c r="AF126" t="n">
        <v>59</v>
      </c>
      <c r="AG126" t="n">
        <v>5</v>
      </c>
      <c r="AH126" t="n">
        <v>63</v>
      </c>
      <c r="AI126" t="n">
        <v>22.8</v>
      </c>
      <c r="AJ126" t="n">
        <v>62</v>
      </c>
      <c r="AK126" t="n">
        <v>60</v>
      </c>
      <c r="AL126" t="n">
        <v>5.14</v>
      </c>
      <c r="AM126" t="n">
        <v>57</v>
      </c>
      <c r="AN126" t="inlineStr">
        <is>
          <t>60-85</t>
        </is>
      </c>
      <c r="AO126" t="n">
        <v>856</v>
      </c>
      <c r="AP126" t="n">
        <v>43</v>
      </c>
      <c r="AQ126" t="n">
        <v>10.1</v>
      </c>
      <c r="AR126" t="n">
        <v>137</v>
      </c>
      <c r="AS126" t="n">
        <v>14.3</v>
      </c>
      <c r="AT126" t="n">
        <v>134</v>
      </c>
      <c r="AU126" t="inlineStr">
        <is>
          <t>8-3</t>
        </is>
      </c>
      <c r="AV126" t="n">
        <v>13.7</v>
      </c>
      <c r="AW126" t="n">
        <v>127</v>
      </c>
      <c r="AX126" t="n">
        <v>10.5</v>
      </c>
      <c r="AY126" t="n">
        <v>6</v>
      </c>
      <c r="AZ126" t="inlineStr">
        <is>
          <t>157-385</t>
        </is>
      </c>
      <c r="BA126" t="n">
        <v>2.5</v>
      </c>
      <c r="BB126" t="n">
        <v>10</v>
      </c>
      <c r="BC126" t="n">
        <v>8.300000000000001</v>
      </c>
      <c r="BD126" t="n">
        <v>17</v>
      </c>
      <c r="BE126" t="n">
        <v>20</v>
      </c>
      <c r="BF126" t="n">
        <v>53</v>
      </c>
      <c r="BG126" t="n">
        <v>47.2</v>
      </c>
      <c r="BH126" t="n">
        <v>129</v>
      </c>
      <c r="BI126" t="n">
        <v>30</v>
      </c>
      <c r="BJ126" t="n">
        <v>94</v>
      </c>
      <c r="BK126" t="n">
        <v>71.40000000000001</v>
      </c>
      <c r="BL126" t="n">
        <v>107</v>
      </c>
      <c r="BM126" t="n">
        <v>3</v>
      </c>
      <c r="BN126" t="n">
        <v>123</v>
      </c>
      <c r="BO126" t="n">
        <v>19.7</v>
      </c>
      <c r="BP126" t="n">
        <v>5.74</v>
      </c>
      <c r="BQ126" t="n">
        <v>7.6</v>
      </c>
      <c r="BR126" t="n">
        <v>4.9</v>
      </c>
      <c r="BS126" t="n">
        <v>10.2</v>
      </c>
      <c r="BT126" t="n">
        <v>29.7</v>
      </c>
      <c r="BU126" t="n">
        <v>25.3</v>
      </c>
      <c r="BV126" t="n">
        <v>4.92</v>
      </c>
      <c r="BW126" t="n">
        <v>9.800000000000001</v>
      </c>
      <c r="BX126" t="n">
        <v>2.5</v>
      </c>
      <c r="BY126" t="n">
        <v>11</v>
      </c>
      <c r="BZ126" t="n">
        <v>51.1</v>
      </c>
    </row>
    <row r="127">
      <c r="A127" s="52" t="inlineStr">
        <is>
          <t>Nevada</t>
        </is>
      </c>
      <c r="B127" t="n">
        <v>4</v>
      </c>
      <c r="C127" t="n">
        <v>27.2</v>
      </c>
      <c r="D127" t="n">
        <v>81</v>
      </c>
      <c r="E127" t="n">
        <v>62.2</v>
      </c>
      <c r="F127" t="n">
        <v>6.06</v>
      </c>
      <c r="G127" t="n">
        <v>68</v>
      </c>
      <c r="H127" t="inlineStr">
        <is>
          <t>59-106</t>
        </is>
      </c>
      <c r="I127" t="n">
        <v>723</v>
      </c>
      <c r="J127" t="n">
        <v>129</v>
      </c>
      <c r="K127" t="n">
        <v>6.8</v>
      </c>
      <c r="L127" t="n">
        <v>101</v>
      </c>
      <c r="M127" t="n">
        <v>12.3</v>
      </c>
      <c r="N127" t="n">
        <v>68</v>
      </c>
      <c r="O127" t="inlineStr">
        <is>
          <t>3-5</t>
        </is>
      </c>
      <c r="P127" t="n">
        <v>10</v>
      </c>
      <c r="Q127" t="n">
        <v>82</v>
      </c>
      <c r="R127" t="n">
        <v>3.6</v>
      </c>
      <c r="S127" t="n">
        <v>43</v>
      </c>
      <c r="T127" t="inlineStr">
        <is>
          <t>146-770</t>
        </is>
      </c>
      <c r="U127" t="n">
        <v>5.3</v>
      </c>
      <c r="V127" t="n">
        <v>31</v>
      </c>
      <c r="W127" t="n">
        <v>16.5</v>
      </c>
      <c r="X127" t="n">
        <v>40</v>
      </c>
      <c r="Y127" t="n">
        <v>18.7</v>
      </c>
      <c r="Z127" t="n">
        <v>96</v>
      </c>
      <c r="AA127" t="n">
        <v>37.3</v>
      </c>
      <c r="AB127" t="n">
        <v>93</v>
      </c>
      <c r="AC127" t="n">
        <v>32</v>
      </c>
      <c r="AD127" t="n">
        <v>47</v>
      </c>
      <c r="AE127" t="n">
        <v>64.3</v>
      </c>
      <c r="AF127" t="n">
        <v>69</v>
      </c>
      <c r="AG127" t="n">
        <v>8</v>
      </c>
      <c r="AH127" t="n">
        <v>111</v>
      </c>
      <c r="AI127" t="n">
        <v>24.2</v>
      </c>
      <c r="AJ127" t="n">
        <v>77</v>
      </c>
      <c r="AK127" t="n">
        <v>73</v>
      </c>
      <c r="AL127" t="n">
        <v>5.08</v>
      </c>
      <c r="AM127" t="n">
        <v>50</v>
      </c>
      <c r="AN127" t="inlineStr">
        <is>
          <t>59-104</t>
        </is>
      </c>
      <c r="AO127" t="n">
        <v>642</v>
      </c>
      <c r="AP127" t="n">
        <v>8</v>
      </c>
      <c r="AQ127" t="n">
        <v>6.2</v>
      </c>
      <c r="AR127" t="n">
        <v>37</v>
      </c>
      <c r="AS127" t="n">
        <v>10.9</v>
      </c>
      <c r="AT127" t="n">
        <v>49</v>
      </c>
      <c r="AU127" t="inlineStr">
        <is>
          <t>4-1</t>
        </is>
      </c>
      <c r="AV127" t="n">
        <v>8.199999999999999</v>
      </c>
      <c r="AW127" t="n">
        <v>41</v>
      </c>
      <c r="AX127" t="n">
        <v>5.5</v>
      </c>
      <c r="AY127" t="n">
        <v>67</v>
      </c>
      <c r="AZ127" t="inlineStr">
        <is>
          <t>190-835</t>
        </is>
      </c>
      <c r="BA127" t="n">
        <v>4.4</v>
      </c>
      <c r="BB127" t="n">
        <v>96</v>
      </c>
      <c r="BC127" t="n">
        <v>11.5</v>
      </c>
      <c r="BD127" t="n">
        <v>59</v>
      </c>
      <c r="BE127" t="n">
        <v>13.7</v>
      </c>
      <c r="BF127" t="n">
        <v>124</v>
      </c>
      <c r="BG127" t="n">
        <v>36.5</v>
      </c>
      <c r="BH127" t="n">
        <v>66</v>
      </c>
      <c r="BI127" t="n">
        <v>24.1</v>
      </c>
      <c r="BJ127" t="n">
        <v>55</v>
      </c>
      <c r="BK127" t="n">
        <v>64.3</v>
      </c>
      <c r="BL127" t="n">
        <v>87</v>
      </c>
      <c r="BM127" t="n">
        <v>3</v>
      </c>
      <c r="BN127" t="n">
        <v>124</v>
      </c>
      <c r="BO127" t="n">
        <v>34</v>
      </c>
      <c r="BP127" t="n">
        <v>6.48</v>
      </c>
      <c r="BQ127" t="n">
        <v>7.9</v>
      </c>
      <c r="BR127" t="n">
        <v>5.3</v>
      </c>
      <c r="BS127" t="n">
        <v>13.3</v>
      </c>
      <c r="BT127" t="n">
        <v>39.5</v>
      </c>
      <c r="BU127" t="n">
        <v>25.7</v>
      </c>
      <c r="BV127" t="n">
        <v>5.01</v>
      </c>
      <c r="BW127" t="n">
        <v>5.7</v>
      </c>
      <c r="BX127" t="n">
        <v>4.6</v>
      </c>
      <c r="BY127" t="n">
        <v>7.1</v>
      </c>
      <c r="BZ127" t="n">
        <v>36</v>
      </c>
    </row>
    <row r="128">
      <c r="A128" s="52" t="inlineStr">
        <is>
          <t>North Carolina</t>
        </is>
      </c>
      <c r="B128" t="n">
        <v>4</v>
      </c>
      <c r="C128" t="n">
        <v>24</v>
      </c>
      <c r="D128" t="n">
        <v>101</v>
      </c>
      <c r="E128" t="n">
        <v>57.2</v>
      </c>
      <c r="F128" t="n">
        <v>6.04</v>
      </c>
      <c r="G128" t="n">
        <v>70</v>
      </c>
      <c r="H128" t="inlineStr">
        <is>
          <t>63-111</t>
        </is>
      </c>
      <c r="I128" t="n">
        <v>831</v>
      </c>
      <c r="J128" t="n">
        <v>115</v>
      </c>
      <c r="K128" t="n">
        <v>7.5</v>
      </c>
      <c r="L128" t="n">
        <v>79</v>
      </c>
      <c r="M128" t="n">
        <v>13.2</v>
      </c>
      <c r="N128" t="n">
        <v>40</v>
      </c>
      <c r="O128" t="inlineStr">
        <is>
          <t>6-3</t>
        </is>
      </c>
      <c r="P128" t="n">
        <v>10.9</v>
      </c>
      <c r="Q128" t="n">
        <v>68</v>
      </c>
      <c r="R128" t="n">
        <v>6.7</v>
      </c>
      <c r="S128" t="n">
        <v>104</v>
      </c>
      <c r="T128" t="inlineStr">
        <is>
          <t>118-542</t>
        </is>
      </c>
      <c r="U128" t="n">
        <v>4.6</v>
      </c>
      <c r="V128" t="n">
        <v>67</v>
      </c>
      <c r="W128" t="n">
        <v>20</v>
      </c>
      <c r="X128" t="n">
        <v>9</v>
      </c>
      <c r="Y128" t="n">
        <v>15.5</v>
      </c>
      <c r="Z128" t="n">
        <v>57</v>
      </c>
      <c r="AA128" t="n">
        <v>40.9</v>
      </c>
      <c r="AB128" t="n">
        <v>73</v>
      </c>
      <c r="AC128" t="n">
        <v>40.7</v>
      </c>
      <c r="AD128" t="n">
        <v>16</v>
      </c>
      <c r="AE128" t="n">
        <v>64.3</v>
      </c>
      <c r="AF128" t="n">
        <v>71</v>
      </c>
      <c r="AG128" t="n">
        <v>6</v>
      </c>
      <c r="AH128" t="n">
        <v>75</v>
      </c>
      <c r="AI128" t="n">
        <v>19.5</v>
      </c>
      <c r="AJ128" t="n">
        <v>43</v>
      </c>
      <c r="AK128" t="n">
        <v>68.8</v>
      </c>
      <c r="AL128" t="n">
        <v>5.13</v>
      </c>
      <c r="AM128" t="n">
        <v>56</v>
      </c>
      <c r="AN128" t="inlineStr">
        <is>
          <t>84-124</t>
        </is>
      </c>
      <c r="AO128" t="n">
        <v>802</v>
      </c>
      <c r="AP128" t="n">
        <v>31</v>
      </c>
      <c r="AQ128" t="n">
        <v>6.5</v>
      </c>
      <c r="AR128" t="n">
        <v>49</v>
      </c>
      <c r="AS128" t="n">
        <v>9.5</v>
      </c>
      <c r="AT128" t="n">
        <v>10</v>
      </c>
      <c r="AU128" t="inlineStr">
        <is>
          <t>5-2</t>
        </is>
      </c>
      <c r="AV128" t="n">
        <v>6</v>
      </c>
      <c r="AW128" t="n">
        <v>14</v>
      </c>
      <c r="AX128" t="n">
        <v>6.8</v>
      </c>
      <c r="AY128" t="n">
        <v>45</v>
      </c>
      <c r="AZ128" t="inlineStr">
        <is>
          <t>155-610</t>
        </is>
      </c>
      <c r="BA128" t="n">
        <v>3.9</v>
      </c>
      <c r="BB128" t="n">
        <v>62</v>
      </c>
      <c r="BC128" t="n">
        <v>8.5</v>
      </c>
      <c r="BD128" t="n">
        <v>20</v>
      </c>
      <c r="BE128" t="n">
        <v>10.6</v>
      </c>
      <c r="BF128" t="n">
        <v>137</v>
      </c>
      <c r="BG128" t="n">
        <v>42.9</v>
      </c>
      <c r="BH128" t="n">
        <v>109</v>
      </c>
      <c r="BI128" t="n">
        <v>20.7</v>
      </c>
      <c r="BJ128" t="n">
        <v>28</v>
      </c>
      <c r="BK128" t="n">
        <v>38.5</v>
      </c>
      <c r="BL128" t="n">
        <v>11</v>
      </c>
      <c r="BM128" t="n">
        <v>5</v>
      </c>
      <c r="BN128" t="n">
        <v>89</v>
      </c>
      <c r="BO128" t="n">
        <v>20.3</v>
      </c>
      <c r="BP128" t="n">
        <v>5.43</v>
      </c>
      <c r="BQ128" t="n">
        <v>6.6</v>
      </c>
      <c r="BR128" t="n">
        <v>4.2</v>
      </c>
      <c r="BS128" t="n">
        <v>7.6</v>
      </c>
      <c r="BT128" t="n">
        <v>37.1</v>
      </c>
      <c r="BU128" t="n">
        <v>25</v>
      </c>
      <c r="BV128" t="n">
        <v>5.54</v>
      </c>
      <c r="BW128" t="n">
        <v>6.8</v>
      </c>
      <c r="BX128" t="n">
        <v>4.4</v>
      </c>
      <c r="BY128" t="n">
        <v>7.2</v>
      </c>
      <c r="BZ128" t="n">
        <v>40</v>
      </c>
    </row>
    <row r="129">
      <c r="A129" s="52" t="inlineStr">
        <is>
          <t>Northern Illinois</t>
        </is>
      </c>
      <c r="B129" t="n">
        <v>4</v>
      </c>
      <c r="C129" t="n">
        <v>13.8</v>
      </c>
      <c r="D129" t="n">
        <v>137</v>
      </c>
      <c r="E129" t="n">
        <v>65</v>
      </c>
      <c r="F129" t="n">
        <v>4.62</v>
      </c>
      <c r="G129" t="n">
        <v>133</v>
      </c>
      <c r="H129" t="inlineStr">
        <is>
          <t>93-139</t>
        </is>
      </c>
      <c r="I129" t="n">
        <v>884</v>
      </c>
      <c r="J129" t="n">
        <v>107</v>
      </c>
      <c r="K129" t="n">
        <v>6.4</v>
      </c>
      <c r="L129" t="n">
        <v>115</v>
      </c>
      <c r="M129" t="n">
        <v>9.5</v>
      </c>
      <c r="N129" t="n">
        <v>132</v>
      </c>
      <c r="O129" t="inlineStr">
        <is>
          <t>3-3</t>
        </is>
      </c>
      <c r="P129" t="n">
        <v>7.7</v>
      </c>
      <c r="Q129" t="n">
        <v>116</v>
      </c>
      <c r="R129" t="n">
        <v>10.3</v>
      </c>
      <c r="S129" t="n">
        <v>132</v>
      </c>
      <c r="T129" t="inlineStr">
        <is>
          <t>122-317</t>
        </is>
      </c>
      <c r="U129" t="n">
        <v>2.6</v>
      </c>
      <c r="V129" t="n">
        <v>138</v>
      </c>
      <c r="W129" t="n">
        <v>15.2</v>
      </c>
      <c r="X129" t="n">
        <v>57</v>
      </c>
      <c r="Y129" t="n">
        <v>21</v>
      </c>
      <c r="Z129" t="n">
        <v>116</v>
      </c>
      <c r="AA129" t="n">
        <v>31</v>
      </c>
      <c r="AB129" t="n">
        <v>126</v>
      </c>
      <c r="AC129" t="n">
        <v>27</v>
      </c>
      <c r="AD129" t="n">
        <v>79</v>
      </c>
      <c r="AE129" t="n">
        <v>40</v>
      </c>
      <c r="AF129" t="n">
        <v>131</v>
      </c>
      <c r="AG129" t="n">
        <v>6</v>
      </c>
      <c r="AH129" t="n">
        <v>76</v>
      </c>
      <c r="AI129" t="n">
        <v>36.2</v>
      </c>
      <c r="AJ129" t="n">
        <v>131</v>
      </c>
      <c r="AK129" t="n">
        <v>65.2</v>
      </c>
      <c r="AL129" t="n">
        <v>5.92</v>
      </c>
      <c r="AM129" t="n">
        <v>105</v>
      </c>
      <c r="AN129" t="inlineStr">
        <is>
          <t>88-125</t>
        </is>
      </c>
      <c r="AO129" t="n">
        <v>928</v>
      </c>
      <c r="AP129" t="n">
        <v>59</v>
      </c>
      <c r="AQ129" t="n">
        <v>7.4</v>
      </c>
      <c r="AR129" t="n">
        <v>91</v>
      </c>
      <c r="AS129" t="n">
        <v>10.5</v>
      </c>
      <c r="AT129" t="n">
        <v>30</v>
      </c>
      <c r="AU129" t="inlineStr">
        <is>
          <t>11-5</t>
        </is>
      </c>
      <c r="AV129" t="n">
        <v>10.6</v>
      </c>
      <c r="AW129" t="n">
        <v>86</v>
      </c>
      <c r="AX129" t="n">
        <v>5.3</v>
      </c>
      <c r="AY129" t="n">
        <v>73</v>
      </c>
      <c r="AZ129" t="inlineStr">
        <is>
          <t>136-618</t>
        </is>
      </c>
      <c r="BA129" t="n">
        <v>4.5</v>
      </c>
      <c r="BB129" t="n">
        <v>101</v>
      </c>
      <c r="BC129" t="n">
        <v>19.4</v>
      </c>
      <c r="BD129" t="n">
        <v>136</v>
      </c>
      <c r="BE129" t="n">
        <v>20.2</v>
      </c>
      <c r="BF129" t="n">
        <v>50</v>
      </c>
      <c r="BG129" t="n">
        <v>58.8</v>
      </c>
      <c r="BH129" t="n">
        <v>138</v>
      </c>
      <c r="BI129" t="n">
        <v>53.6</v>
      </c>
      <c r="BJ129" t="n">
        <v>138</v>
      </c>
      <c r="BK129" t="n">
        <v>73.3</v>
      </c>
      <c r="BL129" t="n">
        <v>116</v>
      </c>
      <c r="BM129" t="n">
        <v>6</v>
      </c>
      <c r="BN129" t="n">
        <v>70</v>
      </c>
      <c r="BO129" t="n">
        <v>10.3</v>
      </c>
      <c r="BP129" t="n">
        <v>4.6</v>
      </c>
      <c r="BQ129" t="n">
        <v>6.3</v>
      </c>
      <c r="BR129" t="n">
        <v>2.4</v>
      </c>
      <c r="BS129" t="n">
        <v>8.199999999999999</v>
      </c>
      <c r="BT129" t="n">
        <v>27.3</v>
      </c>
      <c r="BU129" t="n">
        <v>39</v>
      </c>
      <c r="BV129" t="n">
        <v>6.52</v>
      </c>
      <c r="BW129" t="n">
        <v>7.9</v>
      </c>
      <c r="BX129" t="n">
        <v>5.2</v>
      </c>
      <c r="BY129" t="n">
        <v>11.8</v>
      </c>
      <c r="BZ129" t="n">
        <v>56.8</v>
      </c>
    </row>
    <row r="130">
      <c r="A130" s="52" t="inlineStr">
        <is>
          <t>Northwestern</t>
        </is>
      </c>
      <c r="B130" t="n">
        <v>4</v>
      </c>
      <c r="C130" t="n">
        <v>33</v>
      </c>
      <c r="D130" t="n">
        <v>59</v>
      </c>
      <c r="E130" t="n">
        <v>62.5</v>
      </c>
      <c r="F130" t="n">
        <v>7</v>
      </c>
      <c r="G130" t="n">
        <v>15</v>
      </c>
      <c r="H130" t="inlineStr">
        <is>
          <t>62-89</t>
        </is>
      </c>
      <c r="I130" t="n">
        <v>889</v>
      </c>
      <c r="J130" t="n">
        <v>102</v>
      </c>
      <c r="K130" t="n">
        <v>10</v>
      </c>
      <c r="L130" t="n">
        <v>7</v>
      </c>
      <c r="M130" t="n">
        <v>14.3</v>
      </c>
      <c r="N130" t="n">
        <v>18</v>
      </c>
      <c r="O130" t="inlineStr">
        <is>
          <t>6-0</t>
        </is>
      </c>
      <c r="P130" t="n">
        <v>15.5</v>
      </c>
      <c r="Q130" t="n">
        <v>18</v>
      </c>
      <c r="R130" t="n">
        <v>8.199999999999999</v>
      </c>
      <c r="S130" t="n">
        <v>121</v>
      </c>
      <c r="T130" t="inlineStr">
        <is>
          <t>164-851</t>
        </is>
      </c>
      <c r="U130" t="n">
        <v>5.2</v>
      </c>
      <c r="V130" t="n">
        <v>36</v>
      </c>
      <c r="W130" t="n">
        <v>17.6</v>
      </c>
      <c r="X130" t="n">
        <v>25</v>
      </c>
      <c r="Y130" t="n">
        <v>19.6</v>
      </c>
      <c r="Z130" t="n">
        <v>106</v>
      </c>
      <c r="AA130" t="n">
        <v>41.3</v>
      </c>
      <c r="AB130" t="n">
        <v>67</v>
      </c>
      <c r="AC130" t="n">
        <v>41.4</v>
      </c>
      <c r="AD130" t="n">
        <v>13</v>
      </c>
      <c r="AE130" t="n">
        <v>76.5</v>
      </c>
      <c r="AF130" t="n">
        <v>18</v>
      </c>
      <c r="AG130" t="n">
        <v>2</v>
      </c>
      <c r="AH130" t="n">
        <v>11</v>
      </c>
      <c r="AI130" t="n">
        <v>16.8</v>
      </c>
      <c r="AJ130" t="n">
        <v>30</v>
      </c>
      <c r="AK130" t="n">
        <v>71</v>
      </c>
      <c r="AL130" t="n">
        <v>5.43</v>
      </c>
      <c r="AM130" t="n">
        <v>72</v>
      </c>
      <c r="AN130" t="inlineStr">
        <is>
          <t>87-148</t>
        </is>
      </c>
      <c r="AO130" t="n">
        <v>897</v>
      </c>
      <c r="AP130" t="n">
        <v>55</v>
      </c>
      <c r="AQ130" t="n">
        <v>6.1</v>
      </c>
      <c r="AR130" t="n">
        <v>33</v>
      </c>
      <c r="AS130" t="n">
        <v>10.3</v>
      </c>
      <c r="AT130" t="n">
        <v>27</v>
      </c>
      <c r="AU130" t="inlineStr">
        <is>
          <t>3-5</t>
        </is>
      </c>
      <c r="AV130" t="n">
        <v>6.5</v>
      </c>
      <c r="AW130" t="n">
        <v>22</v>
      </c>
      <c r="AX130" t="n">
        <v>3.9</v>
      </c>
      <c r="AY130" t="n">
        <v>109</v>
      </c>
      <c r="AZ130" t="inlineStr">
        <is>
          <t>135-646</t>
        </is>
      </c>
      <c r="BA130" t="n">
        <v>4.8</v>
      </c>
      <c r="BB130" t="n">
        <v>117</v>
      </c>
      <c r="BC130" t="n">
        <v>13.8</v>
      </c>
      <c r="BD130" t="n">
        <v>90</v>
      </c>
      <c r="BE130" t="n">
        <v>18.5</v>
      </c>
      <c r="BF130" t="n">
        <v>74</v>
      </c>
      <c r="BG130" t="n">
        <v>42.6</v>
      </c>
      <c r="BH130" t="n">
        <v>108</v>
      </c>
      <c r="BI130" t="n">
        <v>21.4</v>
      </c>
      <c r="BJ130" t="n">
        <v>35</v>
      </c>
      <c r="BK130" t="n">
        <v>40</v>
      </c>
      <c r="BL130" t="n">
        <v>17</v>
      </c>
      <c r="BM130" t="n">
        <v>7</v>
      </c>
      <c r="BN130" t="n">
        <v>52</v>
      </c>
      <c r="BO130" t="n">
        <v>32.7</v>
      </c>
      <c r="BP130" t="n">
        <v>6.4</v>
      </c>
      <c r="BQ130" t="n">
        <v>9.5</v>
      </c>
      <c r="BR130" t="n">
        <v>4.7</v>
      </c>
      <c r="BS130" t="n">
        <v>15.5</v>
      </c>
      <c r="BT130" t="n">
        <v>41.2</v>
      </c>
      <c r="BU130" t="n">
        <v>16.3</v>
      </c>
      <c r="BV130" t="n">
        <v>5.7</v>
      </c>
      <c r="BW130" t="n">
        <v>6.1</v>
      </c>
      <c r="BX130" t="n">
        <v>5.3</v>
      </c>
      <c r="BY130" t="n">
        <v>6.7</v>
      </c>
      <c r="BZ130" t="n">
        <v>43.9</v>
      </c>
    </row>
    <row r="131">
      <c r="A131" s="52" t="inlineStr">
        <is>
          <t>Oklahoma</t>
        </is>
      </c>
      <c r="B131" t="n">
        <v>4</v>
      </c>
      <c r="C131" t="n">
        <v>22</v>
      </c>
      <c r="D131" t="n">
        <v>109</v>
      </c>
      <c r="E131" t="n">
        <v>60.8</v>
      </c>
      <c r="F131" t="n">
        <v>5.29</v>
      </c>
      <c r="G131" t="n">
        <v>112</v>
      </c>
      <c r="H131" t="inlineStr">
        <is>
          <t>71-110</t>
        </is>
      </c>
      <c r="I131" t="n">
        <v>885</v>
      </c>
      <c r="J131" t="n">
        <v>106</v>
      </c>
      <c r="K131" t="n">
        <v>8</v>
      </c>
      <c r="L131" t="n">
        <v>58</v>
      </c>
      <c r="M131" t="n">
        <v>12.5</v>
      </c>
      <c r="N131" t="n">
        <v>59</v>
      </c>
      <c r="O131" t="inlineStr">
        <is>
          <t>8-4</t>
        </is>
      </c>
      <c r="P131" t="n">
        <v>12.8</v>
      </c>
      <c r="Q131" t="n">
        <v>44</v>
      </c>
      <c r="R131" t="n">
        <v>6</v>
      </c>
      <c r="S131" t="n">
        <v>97</v>
      </c>
      <c r="T131" t="inlineStr">
        <is>
          <t>135-396</t>
        </is>
      </c>
      <c r="U131" t="n">
        <v>2.9</v>
      </c>
      <c r="V131" t="n">
        <v>134</v>
      </c>
      <c r="W131" t="n">
        <v>7.1</v>
      </c>
      <c r="X131" t="n">
        <v>137</v>
      </c>
      <c r="Y131" t="n">
        <v>22.2</v>
      </c>
      <c r="Z131" t="n">
        <v>125</v>
      </c>
      <c r="AA131" t="n">
        <v>34</v>
      </c>
      <c r="AB131" t="n">
        <v>109</v>
      </c>
      <c r="AC131" t="n">
        <v>28.6</v>
      </c>
      <c r="AD131" t="n">
        <v>72</v>
      </c>
      <c r="AE131" t="n">
        <v>50</v>
      </c>
      <c r="AF131" t="n">
        <v>115</v>
      </c>
      <c r="AG131" t="n">
        <v>10</v>
      </c>
      <c r="AH131" t="n">
        <v>131</v>
      </c>
      <c r="AI131" t="n">
        <v>16</v>
      </c>
      <c r="AJ131" t="n">
        <v>24</v>
      </c>
      <c r="AK131" t="n">
        <v>55.5</v>
      </c>
      <c r="AL131" t="n">
        <v>4.29</v>
      </c>
      <c r="AM131" t="n">
        <v>13</v>
      </c>
      <c r="AN131" t="inlineStr">
        <is>
          <t>41-80</t>
        </is>
      </c>
      <c r="AO131" t="n">
        <v>488</v>
      </c>
      <c r="AP131" t="n">
        <v>2</v>
      </c>
      <c r="AQ131" t="n">
        <v>6.1</v>
      </c>
      <c r="AR131" t="n">
        <v>34</v>
      </c>
      <c r="AS131" t="n">
        <v>11.9</v>
      </c>
      <c r="AT131" t="n">
        <v>87</v>
      </c>
      <c r="AU131" t="inlineStr">
        <is>
          <t>1-1</t>
        </is>
      </c>
      <c r="AV131" t="n">
        <v>8.6</v>
      </c>
      <c r="AW131" t="n">
        <v>51</v>
      </c>
      <c r="AX131" t="n">
        <v>14</v>
      </c>
      <c r="AY131" t="n">
        <v>1</v>
      </c>
      <c r="AZ131" t="inlineStr">
        <is>
          <t>143-462</t>
        </is>
      </c>
      <c r="BA131" t="n">
        <v>3.2</v>
      </c>
      <c r="BB131" t="n">
        <v>31</v>
      </c>
      <c r="BC131" t="n">
        <v>10.1</v>
      </c>
      <c r="BD131" t="n">
        <v>32</v>
      </c>
      <c r="BE131" t="n">
        <v>19.4</v>
      </c>
      <c r="BF131" t="n">
        <v>59</v>
      </c>
      <c r="BG131" t="n">
        <v>23.1</v>
      </c>
      <c r="BH131" t="n">
        <v>3</v>
      </c>
      <c r="BI131" t="n">
        <v>22.2</v>
      </c>
      <c r="BJ131" t="n">
        <v>42</v>
      </c>
      <c r="BK131" t="n">
        <v>37.5</v>
      </c>
      <c r="BL131" t="n">
        <v>10</v>
      </c>
      <c r="BM131" t="n">
        <v>4</v>
      </c>
      <c r="BN131" t="n">
        <v>108</v>
      </c>
      <c r="BO131" t="n">
        <v>22</v>
      </c>
      <c r="BP131" t="n">
        <v>5.29</v>
      </c>
      <c r="BQ131" t="n">
        <v>8</v>
      </c>
      <c r="BR131" t="n">
        <v>2.9</v>
      </c>
      <c r="BS131" t="n">
        <v>12.8</v>
      </c>
      <c r="BT131" t="n">
        <v>34</v>
      </c>
      <c r="BU131" t="n">
        <v>16</v>
      </c>
      <c r="BV131" t="n">
        <v>4.29</v>
      </c>
      <c r="BW131" t="n">
        <v>6.1</v>
      </c>
      <c r="BX131" t="n">
        <v>3.2</v>
      </c>
      <c r="BY131" t="n">
        <v>8.6</v>
      </c>
      <c r="BZ131" t="n">
        <v>23.1</v>
      </c>
    </row>
    <row r="132">
      <c r="A132" s="52" t="inlineStr">
        <is>
          <t>Oklahoma State</t>
        </is>
      </c>
      <c r="B132" t="n">
        <v>4</v>
      </c>
      <c r="C132" t="n">
        <v>37.2</v>
      </c>
      <c r="D132" t="n">
        <v>32</v>
      </c>
      <c r="E132" t="n">
        <v>77.5</v>
      </c>
      <c r="F132" t="n">
        <v>7.07</v>
      </c>
      <c r="G132" t="n">
        <v>12</v>
      </c>
      <c r="H132" t="inlineStr">
        <is>
          <t>100-148</t>
        </is>
      </c>
      <c r="I132" t="n">
        <v>1310</v>
      </c>
      <c r="J132" t="n">
        <v>34</v>
      </c>
      <c r="K132" t="n">
        <v>8.9</v>
      </c>
      <c r="L132" t="n">
        <v>29</v>
      </c>
      <c r="M132" t="n">
        <v>13.1</v>
      </c>
      <c r="N132" t="n">
        <v>47</v>
      </c>
      <c r="O132" t="inlineStr">
        <is>
          <t>12-5</t>
        </is>
      </c>
      <c r="P132" t="n">
        <v>16.8</v>
      </c>
      <c r="Q132" t="n">
        <v>7</v>
      </c>
      <c r="R132" t="n">
        <v>0.7</v>
      </c>
      <c r="S132" t="n">
        <v>4</v>
      </c>
      <c r="T132" t="inlineStr">
        <is>
          <t>163-885</t>
        </is>
      </c>
      <c r="U132" t="n">
        <v>5.4</v>
      </c>
      <c r="V132" t="n">
        <v>26</v>
      </c>
      <c r="W132" t="n">
        <v>16.1</v>
      </c>
      <c r="X132" t="n">
        <v>46</v>
      </c>
      <c r="Y132" t="n">
        <v>16.1</v>
      </c>
      <c r="Z132" t="n">
        <v>67</v>
      </c>
      <c r="AA132" t="n">
        <v>32</v>
      </c>
      <c r="AB132" t="n">
        <v>121</v>
      </c>
      <c r="AC132" t="n">
        <v>19.2</v>
      </c>
      <c r="AD132" t="n">
        <v>124</v>
      </c>
      <c r="AE132" t="n">
        <v>45.5</v>
      </c>
      <c r="AF132" t="n">
        <v>124</v>
      </c>
      <c r="AG132" t="n">
        <v>8</v>
      </c>
      <c r="AH132" t="n">
        <v>113</v>
      </c>
      <c r="AI132" t="n">
        <v>19.8</v>
      </c>
      <c r="AJ132" t="n">
        <v>46</v>
      </c>
      <c r="AK132" t="n">
        <v>62.8</v>
      </c>
      <c r="AL132" t="n">
        <v>5.06</v>
      </c>
      <c r="AM132" t="n">
        <v>48</v>
      </c>
      <c r="AN132" t="inlineStr">
        <is>
          <t>55-98</t>
        </is>
      </c>
      <c r="AO132" t="n">
        <v>634</v>
      </c>
      <c r="AP132" t="n">
        <v>7</v>
      </c>
      <c r="AQ132" t="n">
        <v>6.5</v>
      </c>
      <c r="AR132" t="n">
        <v>50</v>
      </c>
      <c r="AS132" t="n">
        <v>11.5</v>
      </c>
      <c r="AT132" t="n">
        <v>76</v>
      </c>
      <c r="AU132" t="inlineStr">
        <is>
          <t>3-3</t>
        </is>
      </c>
      <c r="AV132" t="n">
        <v>13.2</v>
      </c>
      <c r="AW132" t="n">
        <v>124</v>
      </c>
      <c r="AX132" t="n">
        <v>7.5</v>
      </c>
      <c r="AY132" t="n">
        <v>34</v>
      </c>
      <c r="AZ132" t="inlineStr">
        <is>
          <t>152-635</t>
        </is>
      </c>
      <c r="BA132" t="n">
        <v>4.2</v>
      </c>
      <c r="BB132" t="n">
        <v>86</v>
      </c>
      <c r="BC132" t="n">
        <v>10.3</v>
      </c>
      <c r="BD132" t="n">
        <v>37</v>
      </c>
      <c r="BE132" t="n">
        <v>16.6</v>
      </c>
      <c r="BF132" t="n">
        <v>92</v>
      </c>
      <c r="BG132" t="n">
        <v>27.8</v>
      </c>
      <c r="BH132" t="n">
        <v>16</v>
      </c>
      <c r="BI132" t="n">
        <v>17.6</v>
      </c>
      <c r="BJ132" t="n">
        <v>16</v>
      </c>
      <c r="BK132" t="n">
        <v>50</v>
      </c>
      <c r="BL132" t="n">
        <v>39</v>
      </c>
      <c r="BM132" t="n">
        <v>4</v>
      </c>
      <c r="BN132" t="n">
        <v>109</v>
      </c>
      <c r="BO132" t="n">
        <v>30</v>
      </c>
      <c r="BP132" t="n">
        <v>6.43</v>
      </c>
      <c r="BQ132" t="n">
        <v>7.9</v>
      </c>
      <c r="BR132" t="n">
        <v>4.9</v>
      </c>
      <c r="BS132" t="n">
        <v>14.9</v>
      </c>
      <c r="BT132" t="n">
        <v>27.9</v>
      </c>
      <c r="BU132" t="n">
        <v>26.3</v>
      </c>
      <c r="BV132" t="n">
        <v>5.41</v>
      </c>
      <c r="BW132" t="n">
        <v>7.3</v>
      </c>
      <c r="BX132" t="n">
        <v>4.3</v>
      </c>
      <c r="BY132" t="n">
        <v>15.7</v>
      </c>
      <c r="BZ132" t="n">
        <v>35.7</v>
      </c>
    </row>
    <row r="133">
      <c r="A133" s="52" t="inlineStr">
        <is>
          <t>Ole Miss</t>
        </is>
      </c>
      <c r="B133" t="n">
        <v>4</v>
      </c>
      <c r="C133" t="n">
        <v>35.5</v>
      </c>
      <c r="D133" t="n">
        <v>41</v>
      </c>
      <c r="E133" t="n">
        <v>66.5</v>
      </c>
      <c r="F133" t="n">
        <v>6.62</v>
      </c>
      <c r="G133" t="n">
        <v>40</v>
      </c>
      <c r="H133" t="inlineStr">
        <is>
          <t>106-153</t>
        </is>
      </c>
      <c r="I133" t="n">
        <v>1290</v>
      </c>
      <c r="J133" t="n">
        <v>38</v>
      </c>
      <c r="K133" t="n">
        <v>8.4</v>
      </c>
      <c r="L133" t="n">
        <v>41</v>
      </c>
      <c r="M133" t="n">
        <v>12.2</v>
      </c>
      <c r="N133" t="n">
        <v>72</v>
      </c>
      <c r="O133" t="inlineStr">
        <is>
          <t>8-4</t>
        </is>
      </c>
      <c r="P133" t="n">
        <v>10.3</v>
      </c>
      <c r="Q133" t="n">
        <v>76</v>
      </c>
      <c r="R133" t="n">
        <v>1.9</v>
      </c>
      <c r="S133" t="n">
        <v>11</v>
      </c>
      <c r="T133" t="inlineStr">
        <is>
          <t>117-470</t>
        </is>
      </c>
      <c r="U133" t="n">
        <v>4</v>
      </c>
      <c r="V133" t="n">
        <v>100</v>
      </c>
      <c r="W133" t="n">
        <v>14.5</v>
      </c>
      <c r="X133" t="n">
        <v>68</v>
      </c>
      <c r="Y133" t="n">
        <v>14.5</v>
      </c>
      <c r="Z133" t="n">
        <v>44</v>
      </c>
      <c r="AA133" t="n">
        <v>43.5</v>
      </c>
      <c r="AB133" t="n">
        <v>54</v>
      </c>
      <c r="AC133" t="n">
        <v>33.3</v>
      </c>
      <c r="AD133" t="n">
        <v>37</v>
      </c>
      <c r="AE133" t="n">
        <v>80</v>
      </c>
      <c r="AF133" t="n">
        <v>11</v>
      </c>
      <c r="AG133" t="n">
        <v>6</v>
      </c>
      <c r="AH133" t="n">
        <v>78</v>
      </c>
      <c r="AI133" t="n">
        <v>30.8</v>
      </c>
      <c r="AJ133" t="n">
        <v>118</v>
      </c>
      <c r="AK133" t="n">
        <v>68.2</v>
      </c>
      <c r="AL133" t="n">
        <v>5.93</v>
      </c>
      <c r="AM133" t="n">
        <v>106</v>
      </c>
      <c r="AN133" t="inlineStr">
        <is>
          <t>70-107</t>
        </is>
      </c>
      <c r="AO133" t="n">
        <v>840</v>
      </c>
      <c r="AP133" t="n">
        <v>40</v>
      </c>
      <c r="AQ133" t="n">
        <v>7.9</v>
      </c>
      <c r="AR133" t="n">
        <v>108</v>
      </c>
      <c r="AS133" t="n">
        <v>12</v>
      </c>
      <c r="AT133" t="n">
        <v>91</v>
      </c>
      <c r="AU133" t="inlineStr">
        <is>
          <t>4-2</t>
        </is>
      </c>
      <c r="AV133" t="n">
        <v>13.3</v>
      </c>
      <c r="AW133" t="n">
        <v>125</v>
      </c>
      <c r="AX133" t="n">
        <v>5.3</v>
      </c>
      <c r="AY133" t="n">
        <v>74</v>
      </c>
      <c r="AZ133" t="inlineStr">
        <is>
          <t>168-779</t>
        </is>
      </c>
      <c r="BA133" t="n">
        <v>4.6</v>
      </c>
      <c r="BB133" t="n">
        <v>108</v>
      </c>
      <c r="BC133" t="n">
        <v>11.9</v>
      </c>
      <c r="BD133" t="n">
        <v>63</v>
      </c>
      <c r="BE133" t="n">
        <v>21.2</v>
      </c>
      <c r="BF133" t="n">
        <v>36</v>
      </c>
      <c r="BG133" t="n">
        <v>43.9</v>
      </c>
      <c r="BH133" t="n">
        <v>114</v>
      </c>
      <c r="BI133" t="n">
        <v>28.1</v>
      </c>
      <c r="BJ133" t="n">
        <v>85</v>
      </c>
      <c r="BK133" t="n">
        <v>50</v>
      </c>
      <c r="BL133" t="n">
        <v>40</v>
      </c>
      <c r="BM133" t="n">
        <v>2</v>
      </c>
      <c r="BN133" t="n">
        <v>134</v>
      </c>
      <c r="BO133" t="n">
        <v>35.5</v>
      </c>
      <c r="BP133" t="n">
        <v>6.62</v>
      </c>
      <c r="BQ133" t="n">
        <v>8.4</v>
      </c>
      <c r="BR133" t="n">
        <v>4</v>
      </c>
      <c r="BS133" t="n">
        <v>10.3</v>
      </c>
      <c r="BT133" t="n">
        <v>43.5</v>
      </c>
      <c r="BU133" t="n">
        <v>30.8</v>
      </c>
      <c r="BV133" t="n">
        <v>5.93</v>
      </c>
      <c r="BW133" t="n">
        <v>7.9</v>
      </c>
      <c r="BX133" t="n">
        <v>4.6</v>
      </c>
      <c r="BY133" t="n">
        <v>13.3</v>
      </c>
      <c r="BZ133" t="n">
        <v>43.9</v>
      </c>
    </row>
    <row r="134">
      <c r="A134" s="52" t="inlineStr">
        <is>
          <t>Oregon</t>
        </is>
      </c>
      <c r="B134" t="n">
        <v>4</v>
      </c>
      <c r="C134" t="n">
        <v>47.5</v>
      </c>
      <c r="D134" t="n">
        <v>4</v>
      </c>
      <c r="E134" t="n">
        <v>71.2</v>
      </c>
      <c r="F134" t="n">
        <v>7.05</v>
      </c>
      <c r="G134" t="n">
        <v>13</v>
      </c>
      <c r="H134" t="inlineStr">
        <is>
          <t>106-147</t>
        </is>
      </c>
      <c r="I134" t="n">
        <v>1397</v>
      </c>
      <c r="J134" t="n">
        <v>21</v>
      </c>
      <c r="K134" t="n">
        <v>9.5</v>
      </c>
      <c r="L134" t="n">
        <v>14</v>
      </c>
      <c r="M134" t="n">
        <v>13.2</v>
      </c>
      <c r="N134" t="n">
        <v>41</v>
      </c>
      <c r="O134" t="inlineStr">
        <is>
          <t>14-0</t>
        </is>
      </c>
      <c r="P134" t="n">
        <v>15.6</v>
      </c>
      <c r="Q134" t="n">
        <v>16</v>
      </c>
      <c r="R134" t="n">
        <v>4.5</v>
      </c>
      <c r="S134" t="n">
        <v>65</v>
      </c>
      <c r="T134" t="inlineStr">
        <is>
          <t>139-620</t>
        </is>
      </c>
      <c r="U134" t="n">
        <v>4.5</v>
      </c>
      <c r="V134" t="n">
        <v>72</v>
      </c>
      <c r="W134" t="n">
        <v>13.7</v>
      </c>
      <c r="X134" t="n">
        <v>84</v>
      </c>
      <c r="Y134" t="n">
        <v>12.2</v>
      </c>
      <c r="Z134" t="n">
        <v>18</v>
      </c>
      <c r="AA134" t="n">
        <v>50</v>
      </c>
      <c r="AB134" t="n">
        <v>21</v>
      </c>
      <c r="AC134" t="n">
        <v>32.3</v>
      </c>
      <c r="AD134" t="n">
        <v>45</v>
      </c>
      <c r="AE134" t="n">
        <v>85</v>
      </c>
      <c r="AF134" t="n">
        <v>3</v>
      </c>
      <c r="AG134" t="n">
        <v>2</v>
      </c>
      <c r="AH134" t="n">
        <v>12</v>
      </c>
      <c r="AI134" t="n">
        <v>23.2</v>
      </c>
      <c r="AJ134" t="n">
        <v>68</v>
      </c>
      <c r="AK134" t="n">
        <v>66</v>
      </c>
      <c r="AL134" t="n">
        <v>5.22</v>
      </c>
      <c r="AM134" t="n">
        <v>61</v>
      </c>
      <c r="AN134" t="inlineStr">
        <is>
          <t>72-136</t>
        </is>
      </c>
      <c r="AO134" t="n">
        <v>925</v>
      </c>
      <c r="AP134" t="n">
        <v>57</v>
      </c>
      <c r="AQ134" t="n">
        <v>6.8</v>
      </c>
      <c r="AR134" t="n">
        <v>67</v>
      </c>
      <c r="AS134" t="n">
        <v>12.8</v>
      </c>
      <c r="AT134" t="n">
        <v>115</v>
      </c>
      <c r="AU134" t="inlineStr">
        <is>
          <t>7-6</t>
        </is>
      </c>
      <c r="AV134" t="n">
        <v>11.9</v>
      </c>
      <c r="AW134" t="n">
        <v>109</v>
      </c>
      <c r="AX134" t="n">
        <v>4.9</v>
      </c>
      <c r="AY134" t="n">
        <v>82</v>
      </c>
      <c r="AZ134" t="inlineStr">
        <is>
          <t>126-452</t>
        </is>
      </c>
      <c r="BA134" t="n">
        <v>3.6</v>
      </c>
      <c r="BB134" t="n">
        <v>50</v>
      </c>
      <c r="BC134" t="n">
        <v>7.4</v>
      </c>
      <c r="BD134" t="n">
        <v>12</v>
      </c>
      <c r="BE134" t="n">
        <v>19</v>
      </c>
      <c r="BF134" t="n">
        <v>66</v>
      </c>
      <c r="BG134" t="n">
        <v>21.2</v>
      </c>
      <c r="BH134" t="n">
        <v>1</v>
      </c>
      <c r="BI134" t="n">
        <v>10.7</v>
      </c>
      <c r="BJ134" t="n">
        <v>1</v>
      </c>
      <c r="BK134" t="n">
        <v>40</v>
      </c>
      <c r="BL134" t="n">
        <v>18</v>
      </c>
      <c r="BM134" t="n">
        <v>7</v>
      </c>
      <c r="BN134" t="n">
        <v>53</v>
      </c>
      <c r="BO134" t="n">
        <v>35.3</v>
      </c>
      <c r="BP134" t="n">
        <v>6.71</v>
      </c>
      <c r="BQ134" t="n">
        <v>9.199999999999999</v>
      </c>
      <c r="BR134" t="n">
        <v>3.9</v>
      </c>
      <c r="BS134" t="n">
        <v>15.7</v>
      </c>
      <c r="BT134" t="n">
        <v>39.5</v>
      </c>
      <c r="BU134" t="n">
        <v>31</v>
      </c>
      <c r="BV134" t="n">
        <v>5.61</v>
      </c>
      <c r="BW134" t="n">
        <v>7.1</v>
      </c>
      <c r="BX134" t="n">
        <v>4.1</v>
      </c>
      <c r="BY134" t="n">
        <v>12.4</v>
      </c>
      <c r="BZ134" t="n">
        <v>25.6</v>
      </c>
    </row>
    <row r="135">
      <c r="A135" s="52" t="inlineStr">
        <is>
          <t>Sam Houston</t>
        </is>
      </c>
      <c r="B135" t="n">
        <v>4</v>
      </c>
      <c r="C135" t="n">
        <v>27.8</v>
      </c>
      <c r="D135" t="n">
        <v>78</v>
      </c>
      <c r="E135" t="n">
        <v>68.2</v>
      </c>
      <c r="F135" t="n">
        <v>5.98</v>
      </c>
      <c r="G135" t="n">
        <v>75</v>
      </c>
      <c r="H135" t="inlineStr">
        <is>
          <t>99-151</t>
        </is>
      </c>
      <c r="I135" t="n">
        <v>1232</v>
      </c>
      <c r="J135" t="n">
        <v>48</v>
      </c>
      <c r="K135" t="n">
        <v>8.199999999999999</v>
      </c>
      <c r="L135" t="n">
        <v>44</v>
      </c>
      <c r="M135" t="n">
        <v>12.4</v>
      </c>
      <c r="N135" t="n">
        <v>61</v>
      </c>
      <c r="O135" t="inlineStr">
        <is>
          <t>12-4</t>
        </is>
      </c>
      <c r="P135" t="n">
        <v>8.800000000000001</v>
      </c>
      <c r="Q135" t="n">
        <v>100</v>
      </c>
      <c r="R135" t="n">
        <v>5.6</v>
      </c>
      <c r="S135" t="n">
        <v>85</v>
      </c>
      <c r="T135" t="inlineStr">
        <is>
          <t>125-400</t>
        </is>
      </c>
      <c r="U135" t="n">
        <v>3.2</v>
      </c>
      <c r="V135" t="n">
        <v>130</v>
      </c>
      <c r="W135" t="n">
        <v>15</v>
      </c>
      <c r="X135" t="n">
        <v>60</v>
      </c>
      <c r="Y135" t="n">
        <v>20.4</v>
      </c>
      <c r="Z135" t="n">
        <v>114</v>
      </c>
      <c r="AA135" t="n">
        <v>43.3</v>
      </c>
      <c r="AB135" t="n">
        <v>56</v>
      </c>
      <c r="AC135" t="n">
        <v>30</v>
      </c>
      <c r="AD135" t="n">
        <v>60</v>
      </c>
      <c r="AE135" t="n">
        <v>63.6</v>
      </c>
      <c r="AF135" t="n">
        <v>74</v>
      </c>
      <c r="AG135" t="n">
        <v>5</v>
      </c>
      <c r="AH135" t="n">
        <v>64</v>
      </c>
      <c r="AI135" t="n">
        <v>24</v>
      </c>
      <c r="AJ135" t="n">
        <v>76</v>
      </c>
      <c r="AK135" t="n">
        <v>65</v>
      </c>
      <c r="AL135" t="n">
        <v>5.16</v>
      </c>
      <c r="AM135" t="n">
        <v>59</v>
      </c>
      <c r="AN135" t="inlineStr">
        <is>
          <t>52-110</t>
        </is>
      </c>
      <c r="AO135" t="n">
        <v>545</v>
      </c>
      <c r="AP135" t="n">
        <v>3</v>
      </c>
      <c r="AQ135" t="n">
        <v>5</v>
      </c>
      <c r="AR135" t="n">
        <v>3</v>
      </c>
      <c r="AS135" t="n">
        <v>10.5</v>
      </c>
      <c r="AT135" t="n">
        <v>31</v>
      </c>
      <c r="AU135" t="inlineStr">
        <is>
          <t>5-5</t>
        </is>
      </c>
      <c r="AV135" t="n">
        <v>6.8</v>
      </c>
      <c r="AW135" t="n">
        <v>25</v>
      </c>
      <c r="AX135" t="n">
        <v>6</v>
      </c>
      <c r="AY135" t="n">
        <v>57</v>
      </c>
      <c r="AZ135" t="inlineStr">
        <is>
          <t>153-761</t>
        </is>
      </c>
      <c r="BA135" t="n">
        <v>5</v>
      </c>
      <c r="BB135" t="n">
        <v>122</v>
      </c>
      <c r="BC135" t="n">
        <v>16.8</v>
      </c>
      <c r="BD135" t="n">
        <v>121</v>
      </c>
      <c r="BE135" t="n">
        <v>21</v>
      </c>
      <c r="BF135" t="n">
        <v>40</v>
      </c>
      <c r="BG135" t="n">
        <v>26.8</v>
      </c>
      <c r="BH135" t="n">
        <v>13</v>
      </c>
      <c r="BI135" t="n">
        <v>16.7</v>
      </c>
      <c r="BJ135" t="n">
        <v>13</v>
      </c>
      <c r="BK135" t="n">
        <v>66.7</v>
      </c>
      <c r="BL135" t="n">
        <v>96</v>
      </c>
      <c r="BM135" t="n">
        <v>7</v>
      </c>
      <c r="BN135" t="n">
        <v>56</v>
      </c>
      <c r="BO135" t="n">
        <v>17.3</v>
      </c>
      <c r="BP135" t="n">
        <v>5.12</v>
      </c>
      <c r="BQ135" t="n">
        <v>7.1</v>
      </c>
      <c r="BR135" t="n">
        <v>2</v>
      </c>
      <c r="BS135" t="n">
        <v>7</v>
      </c>
      <c r="BT135" t="n">
        <v>37.2</v>
      </c>
      <c r="BU135" t="n">
        <v>32</v>
      </c>
      <c r="BV135" t="n">
        <v>5.84</v>
      </c>
      <c r="BW135" t="n">
        <v>5.8</v>
      </c>
      <c r="BX135" t="n">
        <v>5.4</v>
      </c>
      <c r="BY135" t="n">
        <v>7.4</v>
      </c>
      <c r="BZ135" t="n">
        <v>34.1</v>
      </c>
    </row>
    <row r="136">
      <c r="A136" s="52" t="inlineStr">
        <is>
          <t>Southern Miss</t>
        </is>
      </c>
      <c r="B136" t="n">
        <v>4</v>
      </c>
      <c r="C136" t="n">
        <v>24.5</v>
      </c>
      <c r="D136" t="n">
        <v>97</v>
      </c>
      <c r="E136" t="n">
        <v>70.5</v>
      </c>
      <c r="F136" t="n">
        <v>5.55</v>
      </c>
      <c r="G136" t="n">
        <v>100</v>
      </c>
      <c r="H136" t="inlineStr">
        <is>
          <t>85-141</t>
        </is>
      </c>
      <c r="I136" t="n">
        <v>966</v>
      </c>
      <c r="J136" t="n">
        <v>88</v>
      </c>
      <c r="K136" t="n">
        <v>6.9</v>
      </c>
      <c r="L136" t="n">
        <v>99</v>
      </c>
      <c r="M136" t="n">
        <v>11.4</v>
      </c>
      <c r="N136" t="n">
        <v>93</v>
      </c>
      <c r="O136" t="inlineStr">
        <is>
          <t>6-5</t>
        </is>
      </c>
      <c r="P136" t="n">
        <v>12.1</v>
      </c>
      <c r="Q136" t="n">
        <v>55</v>
      </c>
      <c r="R136" t="n">
        <v>5.4</v>
      </c>
      <c r="S136" t="n">
        <v>82</v>
      </c>
      <c r="T136" t="inlineStr">
        <is>
          <t>143-600</t>
        </is>
      </c>
      <c r="U136" t="n">
        <v>4.2</v>
      </c>
      <c r="V136" t="n">
        <v>91</v>
      </c>
      <c r="W136" t="n">
        <v>13.5</v>
      </c>
      <c r="X136" t="n">
        <v>86</v>
      </c>
      <c r="Y136" t="n">
        <v>9</v>
      </c>
      <c r="Z136" t="n">
        <v>2</v>
      </c>
      <c r="AA136" t="n">
        <v>33.3</v>
      </c>
      <c r="AB136" t="n">
        <v>115</v>
      </c>
      <c r="AC136" t="n">
        <v>22.6</v>
      </c>
      <c r="AD136" t="n">
        <v>109</v>
      </c>
      <c r="AE136" t="n">
        <v>75</v>
      </c>
      <c r="AF136" t="n">
        <v>23</v>
      </c>
      <c r="AG136" t="n">
        <v>5</v>
      </c>
      <c r="AH136" t="n">
        <v>65</v>
      </c>
      <c r="AI136" t="n">
        <v>29.5</v>
      </c>
      <c r="AJ136" t="n">
        <v>115</v>
      </c>
      <c r="AK136" t="n">
        <v>72.5</v>
      </c>
      <c r="AL136" t="n">
        <v>5.91</v>
      </c>
      <c r="AM136" t="n">
        <v>104</v>
      </c>
      <c r="AN136" t="inlineStr">
        <is>
          <t>68-111</t>
        </is>
      </c>
      <c r="AO136" t="n">
        <v>776</v>
      </c>
      <c r="AP136" t="n">
        <v>24</v>
      </c>
      <c r="AQ136" t="n">
        <v>7</v>
      </c>
      <c r="AR136" t="n">
        <v>78</v>
      </c>
      <c r="AS136" t="n">
        <v>11.4</v>
      </c>
      <c r="AT136" t="n">
        <v>68</v>
      </c>
      <c r="AU136" t="inlineStr">
        <is>
          <t>6-5</t>
        </is>
      </c>
      <c r="AV136" t="n">
        <v>10.2</v>
      </c>
      <c r="AW136" t="n">
        <v>83</v>
      </c>
      <c r="AX136" t="n">
        <v>5.9</v>
      </c>
      <c r="AY136" t="n">
        <v>59</v>
      </c>
      <c r="AZ136" t="inlineStr">
        <is>
          <t>180-941</t>
        </is>
      </c>
      <c r="BA136" t="n">
        <v>5.2</v>
      </c>
      <c r="BB136" t="n">
        <v>126</v>
      </c>
      <c r="BC136" t="n">
        <v>12.8</v>
      </c>
      <c r="BD136" t="n">
        <v>76</v>
      </c>
      <c r="BE136" t="n">
        <v>17.4</v>
      </c>
      <c r="BF136" t="n">
        <v>86</v>
      </c>
      <c r="BG136" t="n">
        <v>43.1</v>
      </c>
      <c r="BH136" t="n">
        <v>110</v>
      </c>
      <c r="BI136" t="n">
        <v>32.4</v>
      </c>
      <c r="BJ136" t="n">
        <v>110</v>
      </c>
      <c r="BK136" t="n">
        <v>50</v>
      </c>
      <c r="BL136" t="n">
        <v>43</v>
      </c>
      <c r="BM136" t="n">
        <v>7</v>
      </c>
      <c r="BN136" t="n">
        <v>58</v>
      </c>
      <c r="BO136" t="n">
        <v>16.3</v>
      </c>
      <c r="BP136" t="n">
        <v>5.14</v>
      </c>
      <c r="BQ136" t="n">
        <v>6.5</v>
      </c>
      <c r="BR136" t="n">
        <v>3.3</v>
      </c>
      <c r="BS136" t="n">
        <v>11.5</v>
      </c>
      <c r="BT136" t="n">
        <v>31</v>
      </c>
      <c r="BU136" t="n">
        <v>38.3</v>
      </c>
      <c r="BV136" t="n">
        <v>6.45</v>
      </c>
      <c r="BW136" t="n">
        <v>7.5</v>
      </c>
      <c r="BX136" t="n">
        <v>5.8</v>
      </c>
      <c r="BY136" t="n">
        <v>11.7</v>
      </c>
      <c r="BZ136" t="n">
        <v>45.5</v>
      </c>
    </row>
    <row r="137">
      <c r="A137" s="52" t="inlineStr">
        <is>
          <t>Syracuse</t>
        </is>
      </c>
      <c r="B137" t="n">
        <v>4</v>
      </c>
      <c r="C137" t="n">
        <v>34.8</v>
      </c>
      <c r="D137" t="n">
        <v>45</v>
      </c>
      <c r="E137" t="n">
        <v>79.2</v>
      </c>
      <c r="F137" t="n">
        <v>5.69</v>
      </c>
      <c r="G137" t="n">
        <v>93</v>
      </c>
      <c r="H137" t="inlineStr">
        <is>
          <t>95-154</t>
        </is>
      </c>
      <c r="I137" t="n">
        <v>1127</v>
      </c>
      <c r="J137" t="n">
        <v>68</v>
      </c>
      <c r="K137" t="n">
        <v>7.3</v>
      </c>
      <c r="L137" t="n">
        <v>84</v>
      </c>
      <c r="M137" t="n">
        <v>11.9</v>
      </c>
      <c r="N137" t="n">
        <v>80</v>
      </c>
      <c r="O137" t="inlineStr">
        <is>
          <t>10-7</t>
        </is>
      </c>
      <c r="P137" t="n">
        <v>12.8</v>
      </c>
      <c r="Q137" t="n">
        <v>45</v>
      </c>
      <c r="R137" t="n">
        <v>6.1</v>
      </c>
      <c r="S137" t="n">
        <v>99</v>
      </c>
      <c r="T137" t="inlineStr">
        <is>
          <t>165-672</t>
        </is>
      </c>
      <c r="U137" t="n">
        <v>4.1</v>
      </c>
      <c r="V137" t="n">
        <v>95</v>
      </c>
      <c r="W137" t="n">
        <v>15.7</v>
      </c>
      <c r="X137" t="n">
        <v>50</v>
      </c>
      <c r="Y137" t="n">
        <v>18.3</v>
      </c>
      <c r="Z137" t="n">
        <v>93</v>
      </c>
      <c r="AA137" t="n">
        <v>50</v>
      </c>
      <c r="AB137" t="n">
        <v>22</v>
      </c>
      <c r="AC137" t="n">
        <v>35.3</v>
      </c>
      <c r="AD137" t="n">
        <v>29</v>
      </c>
      <c r="AE137" t="n">
        <v>50</v>
      </c>
      <c r="AF137" t="n">
        <v>117</v>
      </c>
      <c r="AG137" t="n">
        <v>7</v>
      </c>
      <c r="AH137" t="n">
        <v>97</v>
      </c>
      <c r="AI137" t="n">
        <v>23</v>
      </c>
      <c r="AJ137" t="n">
        <v>64</v>
      </c>
      <c r="AK137" t="n">
        <v>62.8</v>
      </c>
      <c r="AL137" t="n">
        <v>5.08</v>
      </c>
      <c r="AM137" t="n">
        <v>51</v>
      </c>
      <c r="AN137" t="inlineStr">
        <is>
          <t>66-123</t>
        </is>
      </c>
      <c r="AO137" t="n">
        <v>800</v>
      </c>
      <c r="AP137" t="n">
        <v>30</v>
      </c>
      <c r="AQ137" t="n">
        <v>6.5</v>
      </c>
      <c r="AR137" t="n">
        <v>51</v>
      </c>
      <c r="AS137" t="n">
        <v>12.1</v>
      </c>
      <c r="AT137" t="n">
        <v>97</v>
      </c>
      <c r="AU137" t="inlineStr">
        <is>
          <t>5-2</t>
        </is>
      </c>
      <c r="AV137" t="n">
        <v>9.1</v>
      </c>
      <c r="AW137" t="n">
        <v>64</v>
      </c>
      <c r="AX137" t="n">
        <v>6.8</v>
      </c>
      <c r="AY137" t="n">
        <v>46</v>
      </c>
      <c r="AZ137" t="inlineStr">
        <is>
          <t>131-553</t>
        </is>
      </c>
      <c r="BA137" t="n">
        <v>4.2</v>
      </c>
      <c r="BB137" t="n">
        <v>88</v>
      </c>
      <c r="BC137" t="n">
        <v>14.3</v>
      </c>
      <c r="BD137" t="n">
        <v>100</v>
      </c>
      <c r="BE137" t="n">
        <v>21</v>
      </c>
      <c r="BF137" t="n">
        <v>41</v>
      </c>
      <c r="BG137" t="n">
        <v>34</v>
      </c>
      <c r="BH137" t="n">
        <v>47</v>
      </c>
      <c r="BI137" t="n">
        <v>13.8</v>
      </c>
      <c r="BJ137" t="n">
        <v>6</v>
      </c>
      <c r="BK137" t="n">
        <v>53.8</v>
      </c>
      <c r="BL137" t="n">
        <v>59</v>
      </c>
      <c r="BM137" t="n">
        <v>6</v>
      </c>
      <c r="BN137" t="n">
        <v>74</v>
      </c>
      <c r="BO137" t="n">
        <v>24.3</v>
      </c>
      <c r="BP137" t="n">
        <v>5.38</v>
      </c>
      <c r="BQ137" t="n">
        <v>7.1</v>
      </c>
      <c r="BR137" t="n">
        <v>3.6</v>
      </c>
      <c r="BS137" t="n">
        <v>14.2</v>
      </c>
      <c r="BT137" t="n">
        <v>45.8</v>
      </c>
      <c r="BU137" t="n">
        <v>29.7</v>
      </c>
      <c r="BV137" t="n">
        <v>5.78</v>
      </c>
      <c r="BW137" t="n">
        <v>7.2</v>
      </c>
      <c r="BX137" t="n">
        <v>5.1</v>
      </c>
      <c r="BY137" t="n">
        <v>11.8</v>
      </c>
      <c r="BZ137" t="n">
        <v>33.3</v>
      </c>
    </row>
    <row r="138">
      <c r="A138" s="52" t="inlineStr">
        <is>
          <t>Texas</t>
        </is>
      </c>
      <c r="B138" t="n">
        <v>4</v>
      </c>
      <c r="C138" t="n">
        <v>33.2</v>
      </c>
      <c r="D138" t="n">
        <v>58</v>
      </c>
      <c r="E138" t="n">
        <v>70.8</v>
      </c>
      <c r="F138" t="n">
        <v>5.35</v>
      </c>
      <c r="G138" t="n">
        <v>109</v>
      </c>
      <c r="H138" t="inlineStr">
        <is>
          <t>79-123</t>
        </is>
      </c>
      <c r="I138" t="n">
        <v>919</v>
      </c>
      <c r="J138" t="n">
        <v>93</v>
      </c>
      <c r="K138" t="n">
        <v>7.5</v>
      </c>
      <c r="L138" t="n">
        <v>80</v>
      </c>
      <c r="M138" t="n">
        <v>11.6</v>
      </c>
      <c r="N138" t="n">
        <v>87</v>
      </c>
      <c r="O138" t="inlineStr">
        <is>
          <t>7-3</t>
        </is>
      </c>
      <c r="P138" t="n">
        <v>6.8</v>
      </c>
      <c r="Q138" t="n">
        <v>130</v>
      </c>
      <c r="R138" t="n">
        <v>7.5</v>
      </c>
      <c r="S138" t="n">
        <v>114</v>
      </c>
      <c r="T138" t="inlineStr">
        <is>
          <t>161-586</t>
        </is>
      </c>
      <c r="U138" t="n">
        <v>3.6</v>
      </c>
      <c r="V138" t="n">
        <v>122</v>
      </c>
      <c r="W138" t="n">
        <v>14</v>
      </c>
      <c r="X138" t="n">
        <v>73</v>
      </c>
      <c r="Y138" t="n">
        <v>17.3</v>
      </c>
      <c r="Z138" t="n">
        <v>79</v>
      </c>
      <c r="AA138" t="n">
        <v>50</v>
      </c>
      <c r="AB138" t="n">
        <v>23</v>
      </c>
      <c r="AC138" t="n">
        <v>23.3</v>
      </c>
      <c r="AD138" t="n">
        <v>106</v>
      </c>
      <c r="AE138" t="n">
        <v>68.40000000000001</v>
      </c>
      <c r="AF138" t="n">
        <v>45</v>
      </c>
      <c r="AG138" t="n">
        <v>5</v>
      </c>
      <c r="AH138" t="n">
        <v>67</v>
      </c>
      <c r="AI138" t="n">
        <v>13.2</v>
      </c>
      <c r="AJ138" t="n">
        <v>11</v>
      </c>
      <c r="AK138" t="n">
        <v>62.8</v>
      </c>
      <c r="AL138" t="n">
        <v>4.32</v>
      </c>
      <c r="AM138" t="n">
        <v>14</v>
      </c>
      <c r="AN138" t="inlineStr">
        <is>
          <t>69-116</t>
        </is>
      </c>
      <c r="AO138" t="n">
        <v>690</v>
      </c>
      <c r="AP138" t="n">
        <v>12</v>
      </c>
      <c r="AQ138" t="n">
        <v>5.9</v>
      </c>
      <c r="AR138" t="n">
        <v>21</v>
      </c>
      <c r="AS138" t="n">
        <v>10</v>
      </c>
      <c r="AT138" t="n">
        <v>18</v>
      </c>
      <c r="AU138" t="inlineStr">
        <is>
          <t>2-3</t>
        </is>
      </c>
      <c r="AV138" t="n">
        <v>6.2</v>
      </c>
      <c r="AW138" t="n">
        <v>17</v>
      </c>
      <c r="AX138" t="n">
        <v>9.4</v>
      </c>
      <c r="AY138" t="n">
        <v>10</v>
      </c>
      <c r="AZ138" t="inlineStr">
        <is>
          <t>140-397</t>
        </is>
      </c>
      <c r="BA138" t="n">
        <v>2.8</v>
      </c>
      <c r="BB138" t="n">
        <v>18</v>
      </c>
      <c r="BC138" t="n">
        <v>11.4</v>
      </c>
      <c r="BD138" t="n">
        <v>58</v>
      </c>
      <c r="BE138" t="n">
        <v>17.9</v>
      </c>
      <c r="BF138" t="n">
        <v>81</v>
      </c>
      <c r="BG138" t="n">
        <v>34.5</v>
      </c>
      <c r="BH138" t="n">
        <v>48</v>
      </c>
      <c r="BI138" t="n">
        <v>24.3</v>
      </c>
      <c r="BJ138" t="n">
        <v>59</v>
      </c>
      <c r="BK138" t="n">
        <v>30</v>
      </c>
      <c r="BL138" t="n">
        <v>5</v>
      </c>
      <c r="BM138" t="n">
        <v>5</v>
      </c>
      <c r="BN138" t="n">
        <v>92</v>
      </c>
      <c r="BO138" t="n">
        <v>33.2</v>
      </c>
      <c r="BP138" t="n">
        <v>5.35</v>
      </c>
      <c r="BQ138" t="n">
        <v>7.5</v>
      </c>
      <c r="BR138" t="n">
        <v>3.6</v>
      </c>
      <c r="BS138" t="n">
        <v>6.8</v>
      </c>
      <c r="BT138" t="n">
        <v>50</v>
      </c>
      <c r="BU138" t="n">
        <v>13.2</v>
      </c>
      <c r="BV138" t="n">
        <v>4.32</v>
      </c>
      <c r="BW138" t="n">
        <v>5.9</v>
      </c>
      <c r="BX138" t="n">
        <v>2.8</v>
      </c>
      <c r="BY138" t="n">
        <v>6.2</v>
      </c>
      <c r="BZ138" t="n">
        <v>34.5</v>
      </c>
    </row>
    <row r="139">
      <c r="A139" s="52" t="inlineStr">
        <is>
          <t>Troy</t>
        </is>
      </c>
      <c r="B139" t="n">
        <v>4</v>
      </c>
      <c r="C139" t="n">
        <v>21.2</v>
      </c>
      <c r="D139" t="n">
        <v>112</v>
      </c>
      <c r="E139" t="n">
        <v>70.8</v>
      </c>
      <c r="F139" t="n">
        <v>5.25</v>
      </c>
      <c r="G139" t="n">
        <v>114</v>
      </c>
      <c r="H139" t="inlineStr">
        <is>
          <t>70-135</t>
        </is>
      </c>
      <c r="I139" t="n">
        <v>828</v>
      </c>
      <c r="J139" t="n">
        <v>116</v>
      </c>
      <c r="K139" t="n">
        <v>6.1</v>
      </c>
      <c r="L139" t="n">
        <v>123</v>
      </c>
      <c r="M139" t="n">
        <v>11.8</v>
      </c>
      <c r="N139" t="n">
        <v>84</v>
      </c>
      <c r="O139" t="inlineStr">
        <is>
          <t>7-4</t>
        </is>
      </c>
      <c r="P139" t="n">
        <v>8.6</v>
      </c>
      <c r="Q139" t="n">
        <v>106</v>
      </c>
      <c r="R139" t="n">
        <v>3.6</v>
      </c>
      <c r="S139" t="n">
        <v>44</v>
      </c>
      <c r="T139" t="inlineStr">
        <is>
          <t>152-665</t>
        </is>
      </c>
      <c r="U139" t="n">
        <v>4.4</v>
      </c>
      <c r="V139" t="n">
        <v>79</v>
      </c>
      <c r="W139" t="n">
        <v>14.7</v>
      </c>
      <c r="X139" t="n">
        <v>64</v>
      </c>
      <c r="Y139" t="n">
        <v>23.1</v>
      </c>
      <c r="Z139" t="n">
        <v>129</v>
      </c>
      <c r="AA139" t="n">
        <v>33.9</v>
      </c>
      <c r="AB139" t="n">
        <v>110</v>
      </c>
      <c r="AC139" t="n">
        <v>21.2</v>
      </c>
      <c r="AD139" t="n">
        <v>115</v>
      </c>
      <c r="AE139" t="n">
        <v>55.6</v>
      </c>
      <c r="AF139" t="n">
        <v>96</v>
      </c>
      <c r="AG139" t="n">
        <v>5</v>
      </c>
      <c r="AH139" t="n">
        <v>68</v>
      </c>
      <c r="AI139" t="n">
        <v>21.5</v>
      </c>
      <c r="AJ139" t="n">
        <v>55</v>
      </c>
      <c r="AK139" t="n">
        <v>58.5</v>
      </c>
      <c r="AL139" t="n">
        <v>5.29</v>
      </c>
      <c r="AM139" t="n">
        <v>64</v>
      </c>
      <c r="AN139" t="inlineStr">
        <is>
          <t>72-119</t>
        </is>
      </c>
      <c r="AO139" t="n">
        <v>729</v>
      </c>
      <c r="AP139" t="n">
        <v>16</v>
      </c>
      <c r="AQ139" t="n">
        <v>6.1</v>
      </c>
      <c r="AR139" t="n">
        <v>35</v>
      </c>
      <c r="AS139" t="n">
        <v>10.1</v>
      </c>
      <c r="AT139" t="n">
        <v>22</v>
      </c>
      <c r="AU139" t="inlineStr">
        <is>
          <t>7-2</t>
        </is>
      </c>
      <c r="AV139" t="n">
        <v>5.6</v>
      </c>
      <c r="AW139" t="n">
        <v>10</v>
      </c>
      <c r="AX139" t="n">
        <v>4.8</v>
      </c>
      <c r="AY139" t="n">
        <v>86</v>
      </c>
      <c r="AZ139" t="inlineStr">
        <is>
          <t>117-464</t>
        </is>
      </c>
      <c r="BA139" t="n">
        <v>4</v>
      </c>
      <c r="BB139" t="n">
        <v>70</v>
      </c>
      <c r="BC139" t="n">
        <v>14.7</v>
      </c>
      <c r="BD139" t="n">
        <v>107</v>
      </c>
      <c r="BE139" t="n">
        <v>24.8</v>
      </c>
      <c r="BF139" t="n">
        <v>14</v>
      </c>
      <c r="BG139" t="n">
        <v>32</v>
      </c>
      <c r="BH139" t="n">
        <v>30</v>
      </c>
      <c r="BI139" t="n">
        <v>21.9</v>
      </c>
      <c r="BJ139" t="n">
        <v>40</v>
      </c>
      <c r="BK139" t="n">
        <v>53.8</v>
      </c>
      <c r="BL139" t="n">
        <v>60</v>
      </c>
      <c r="BM139" t="n">
        <v>4</v>
      </c>
      <c r="BN139" t="n">
        <v>111</v>
      </c>
      <c r="BO139" t="n">
        <v>17</v>
      </c>
      <c r="BP139" t="n">
        <v>4.91</v>
      </c>
      <c r="BQ139" t="n">
        <v>5.9</v>
      </c>
      <c r="BR139" t="n">
        <v>3.9</v>
      </c>
      <c r="BS139" t="n">
        <v>9.1</v>
      </c>
      <c r="BT139" t="n">
        <v>37.8</v>
      </c>
      <c r="BU139" t="n">
        <v>23</v>
      </c>
      <c r="BV139" t="n">
        <v>5.77</v>
      </c>
      <c r="BW139" t="n">
        <v>6.6</v>
      </c>
      <c r="BX139" t="n">
        <v>4.2</v>
      </c>
      <c r="BY139" t="n">
        <v>6.1</v>
      </c>
      <c r="BZ139" t="n">
        <v>33.3</v>
      </c>
    </row>
    <row r="140">
      <c r="A140" s="52" t="inlineStr">
        <is>
          <t>Tulane</t>
        </is>
      </c>
      <c r="B140" t="n">
        <v>4</v>
      </c>
      <c r="C140" t="n">
        <v>18.8</v>
      </c>
      <c r="D140" t="n">
        <v>123</v>
      </c>
      <c r="E140" t="n">
        <v>59.2</v>
      </c>
      <c r="F140" t="n">
        <v>5.85</v>
      </c>
      <c r="G140" t="n">
        <v>81</v>
      </c>
      <c r="H140" t="inlineStr">
        <is>
          <t>57-106</t>
        </is>
      </c>
      <c r="I140" t="n">
        <v>706</v>
      </c>
      <c r="J140" t="n">
        <v>132</v>
      </c>
      <c r="K140" t="n">
        <v>6.7</v>
      </c>
      <c r="L140" t="n">
        <v>105</v>
      </c>
      <c r="M140" t="n">
        <v>12.4</v>
      </c>
      <c r="N140" t="n">
        <v>62</v>
      </c>
      <c r="O140" t="inlineStr">
        <is>
          <t>3-1</t>
        </is>
      </c>
      <c r="P140" t="n">
        <v>9.5</v>
      </c>
      <c r="Q140" t="n">
        <v>88</v>
      </c>
      <c r="R140" t="n">
        <v>8.6</v>
      </c>
      <c r="S140" t="n">
        <v>123</v>
      </c>
      <c r="T140" t="inlineStr">
        <is>
          <t>136-642</t>
        </is>
      </c>
      <c r="U140" t="n">
        <v>4.7</v>
      </c>
      <c r="V140" t="n">
        <v>61</v>
      </c>
      <c r="W140" t="n">
        <v>14</v>
      </c>
      <c r="X140" t="n">
        <v>74</v>
      </c>
      <c r="Y140" t="n">
        <v>21.5</v>
      </c>
      <c r="Z140" t="n">
        <v>121</v>
      </c>
      <c r="AA140" t="n">
        <v>37.5</v>
      </c>
      <c r="AB140" t="n">
        <v>91</v>
      </c>
      <c r="AC140" t="n">
        <v>18.8</v>
      </c>
      <c r="AD140" t="n">
        <v>128</v>
      </c>
      <c r="AE140" t="n">
        <v>62.5</v>
      </c>
      <c r="AF140" t="n">
        <v>79</v>
      </c>
      <c r="AG140" t="n">
        <v>2</v>
      </c>
      <c r="AH140" t="n">
        <v>16</v>
      </c>
      <c r="AI140" t="n">
        <v>23.2</v>
      </c>
      <c r="AJ140" t="n">
        <v>69</v>
      </c>
      <c r="AK140" t="n">
        <v>69</v>
      </c>
      <c r="AL140" t="n">
        <v>6.12</v>
      </c>
      <c r="AM140" t="n">
        <v>111</v>
      </c>
      <c r="AN140" t="inlineStr">
        <is>
          <t>74-117</t>
        </is>
      </c>
      <c r="AO140" t="n">
        <v>921</v>
      </c>
      <c r="AP140" t="n">
        <v>56</v>
      </c>
      <c r="AQ140" t="n">
        <v>7.9</v>
      </c>
      <c r="AR140" t="n">
        <v>111</v>
      </c>
      <c r="AS140" t="n">
        <v>12.4</v>
      </c>
      <c r="AT140" t="n">
        <v>99</v>
      </c>
      <c r="AU140" t="inlineStr">
        <is>
          <t>5-0</t>
        </is>
      </c>
      <c r="AV140" t="n">
        <v>13.9</v>
      </c>
      <c r="AW140" t="n">
        <v>128</v>
      </c>
      <c r="AX140" t="n">
        <v>4.1</v>
      </c>
      <c r="AY140" t="n">
        <v>105</v>
      </c>
      <c r="AZ140" t="inlineStr">
        <is>
          <t>160-764</t>
        </is>
      </c>
      <c r="BA140" t="n">
        <v>4.8</v>
      </c>
      <c r="BB140" t="n">
        <v>120</v>
      </c>
      <c r="BC140" t="n">
        <v>17.5</v>
      </c>
      <c r="BD140" t="n">
        <v>129</v>
      </c>
      <c r="BE140" t="n">
        <v>16.2</v>
      </c>
      <c r="BF140" t="n">
        <v>100</v>
      </c>
      <c r="BG140" t="n">
        <v>48.4</v>
      </c>
      <c r="BH140" t="n">
        <v>131</v>
      </c>
      <c r="BI140" t="n">
        <v>43.6</v>
      </c>
      <c r="BJ140" t="n">
        <v>136</v>
      </c>
      <c r="BK140" t="n">
        <v>56.2</v>
      </c>
      <c r="BL140" t="n">
        <v>65</v>
      </c>
      <c r="BM140" t="n">
        <v>1</v>
      </c>
      <c r="BN140" t="n">
        <v>137</v>
      </c>
      <c r="BO140" t="n">
        <v>18.8</v>
      </c>
      <c r="BP140" t="n">
        <v>5.85</v>
      </c>
      <c r="BQ140" t="n">
        <v>6.7</v>
      </c>
      <c r="BR140" t="n">
        <v>4.7</v>
      </c>
      <c r="BS140" t="n">
        <v>9.5</v>
      </c>
      <c r="BT140" t="n">
        <v>37.5</v>
      </c>
      <c r="BU140" t="n">
        <v>23.2</v>
      </c>
      <c r="BV140" t="n">
        <v>6.12</v>
      </c>
      <c r="BW140" t="n">
        <v>7.9</v>
      </c>
      <c r="BX140" t="n">
        <v>4.8</v>
      </c>
      <c r="BY140" t="n">
        <v>13.9</v>
      </c>
      <c r="BZ140" t="n">
        <v>48.4</v>
      </c>
    </row>
    <row r="141">
      <c r="A141" s="52" t="inlineStr">
        <is>
          <t>UCLA</t>
        </is>
      </c>
      <c r="B141" t="n">
        <v>4</v>
      </c>
      <c r="C141" t="n">
        <v>44.8</v>
      </c>
      <c r="D141" t="n">
        <v>7</v>
      </c>
      <c r="E141" t="n">
        <v>64.8</v>
      </c>
      <c r="F141" t="n">
        <v>7.51</v>
      </c>
      <c r="G141" t="n">
        <v>7</v>
      </c>
      <c r="H141" t="inlineStr">
        <is>
          <t>61-100</t>
        </is>
      </c>
      <c r="I141" t="n">
        <v>811</v>
      </c>
      <c r="J141" t="n">
        <v>118</v>
      </c>
      <c r="K141" t="n">
        <v>8.1</v>
      </c>
      <c r="L141" t="n">
        <v>50</v>
      </c>
      <c r="M141" t="n">
        <v>13.3</v>
      </c>
      <c r="N141" t="n">
        <v>36</v>
      </c>
      <c r="O141" t="inlineStr">
        <is>
          <t>4-2</t>
        </is>
      </c>
      <c r="P141" t="n">
        <v>15.1</v>
      </c>
      <c r="Q141" t="n">
        <v>24</v>
      </c>
      <c r="R141" t="n">
        <v>5.7</v>
      </c>
      <c r="S141" t="n">
        <v>88</v>
      </c>
      <c r="T141" t="inlineStr">
        <is>
          <t>162-1126</t>
        </is>
      </c>
      <c r="U141" t="n">
        <v>7</v>
      </c>
      <c r="V141" t="n">
        <v>1</v>
      </c>
      <c r="W141" t="n">
        <v>19</v>
      </c>
      <c r="X141" t="n">
        <v>15</v>
      </c>
      <c r="Y141" t="n">
        <v>9.199999999999999</v>
      </c>
      <c r="Z141" t="n">
        <v>3</v>
      </c>
      <c r="AA141" t="n">
        <v>50</v>
      </c>
      <c r="AB141" t="n">
        <v>24</v>
      </c>
      <c r="AC141" t="n">
        <v>33.3</v>
      </c>
      <c r="AD141" t="n">
        <v>38</v>
      </c>
      <c r="AE141" t="n">
        <v>73.7</v>
      </c>
      <c r="AF141" t="n">
        <v>27</v>
      </c>
      <c r="AG141" t="n">
        <v>4</v>
      </c>
      <c r="AH141" t="n">
        <v>50</v>
      </c>
      <c r="AI141" t="n">
        <v>18.8</v>
      </c>
      <c r="AJ141" t="n">
        <v>39</v>
      </c>
      <c r="AK141" t="n">
        <v>67</v>
      </c>
      <c r="AL141" t="n">
        <v>4.73</v>
      </c>
      <c r="AM141" t="n">
        <v>27</v>
      </c>
      <c r="AN141" t="inlineStr">
        <is>
          <t>70-133</t>
        </is>
      </c>
      <c r="AO141" t="n">
        <v>896</v>
      </c>
      <c r="AP141" t="n">
        <v>54</v>
      </c>
      <c r="AQ141" t="n">
        <v>6.7</v>
      </c>
      <c r="AR141" t="n">
        <v>64</v>
      </c>
      <c r="AS141" t="n">
        <v>12.8</v>
      </c>
      <c r="AT141" t="n">
        <v>116</v>
      </c>
      <c r="AU141" t="inlineStr">
        <is>
          <t>6-8</t>
        </is>
      </c>
      <c r="AV141" t="n">
        <v>12.2</v>
      </c>
      <c r="AW141" t="n">
        <v>117</v>
      </c>
      <c r="AX141" t="n">
        <v>4.3</v>
      </c>
      <c r="AY141" t="n">
        <v>102</v>
      </c>
      <c r="AZ141" t="inlineStr">
        <is>
          <t>136-365</t>
        </is>
      </c>
      <c r="BA141" t="n">
        <v>2.7</v>
      </c>
      <c r="BB141" t="n">
        <v>15</v>
      </c>
      <c r="BC141" t="n">
        <v>10.9</v>
      </c>
      <c r="BD141" t="n">
        <v>47</v>
      </c>
      <c r="BE141" t="n">
        <v>24</v>
      </c>
      <c r="BF141" t="n">
        <v>18</v>
      </c>
      <c r="BG141" t="n">
        <v>29.8</v>
      </c>
      <c r="BH141" t="n">
        <v>22</v>
      </c>
      <c r="BI141" t="n">
        <v>31.7</v>
      </c>
      <c r="BJ141" t="n">
        <v>108</v>
      </c>
      <c r="BK141" t="n">
        <v>63.6</v>
      </c>
      <c r="BL141" t="n">
        <v>84</v>
      </c>
      <c r="BM141" t="n">
        <v>12</v>
      </c>
      <c r="BN141" t="n">
        <v>3</v>
      </c>
      <c r="BO141" t="n">
        <v>44.8</v>
      </c>
      <c r="BP141" t="n">
        <v>7.51</v>
      </c>
      <c r="BQ141" t="n">
        <v>8.1</v>
      </c>
      <c r="BR141" t="n">
        <v>7</v>
      </c>
      <c r="BS141" t="n">
        <v>15.1</v>
      </c>
      <c r="BT141" t="n">
        <v>50</v>
      </c>
      <c r="BU141" t="n">
        <v>18.8</v>
      </c>
      <c r="BV141" t="n">
        <v>4.73</v>
      </c>
      <c r="BW141" t="n">
        <v>6.7</v>
      </c>
      <c r="BX141" t="n">
        <v>2.7</v>
      </c>
      <c r="BY141" t="n">
        <v>12.2</v>
      </c>
      <c r="BZ141" t="n">
        <v>29.8</v>
      </c>
    </row>
    <row r="142">
      <c r="A142" s="52" t="inlineStr">
        <is>
          <t>Utah</t>
        </is>
      </c>
      <c r="B142" t="n">
        <v>4</v>
      </c>
      <c r="C142" t="n">
        <v>43.2</v>
      </c>
      <c r="D142" t="n">
        <v>12</v>
      </c>
      <c r="E142" t="n">
        <v>67.5</v>
      </c>
      <c r="F142" t="n">
        <v>7.28</v>
      </c>
      <c r="G142" t="n">
        <v>8</v>
      </c>
      <c r="H142" t="inlineStr">
        <is>
          <t>80-118</t>
        </is>
      </c>
      <c r="I142" t="n">
        <v>1062</v>
      </c>
      <c r="J142" t="n">
        <v>76</v>
      </c>
      <c r="K142" t="n">
        <v>9</v>
      </c>
      <c r="L142" t="n">
        <v>26</v>
      </c>
      <c r="M142" t="n">
        <v>13.3</v>
      </c>
      <c r="N142" t="n">
        <v>37</v>
      </c>
      <c r="O142" t="inlineStr">
        <is>
          <t>11-1</t>
        </is>
      </c>
      <c r="P142" t="n">
        <v>12.4</v>
      </c>
      <c r="Q142" t="n">
        <v>51</v>
      </c>
      <c r="R142" t="n">
        <v>2.5</v>
      </c>
      <c r="S142" t="n">
        <v>17</v>
      </c>
      <c r="T142" t="inlineStr">
        <is>
          <t>153-904</t>
        </is>
      </c>
      <c r="U142" t="n">
        <v>5.9</v>
      </c>
      <c r="V142" t="n">
        <v>14</v>
      </c>
      <c r="W142" t="n">
        <v>16.8</v>
      </c>
      <c r="X142" t="n">
        <v>35</v>
      </c>
      <c r="Y142" t="n">
        <v>19.5</v>
      </c>
      <c r="Z142" t="n">
        <v>105</v>
      </c>
      <c r="AA142" t="n">
        <v>54.2</v>
      </c>
      <c r="AB142" t="n">
        <v>7</v>
      </c>
      <c r="AC142" t="n">
        <v>52.6</v>
      </c>
      <c r="AD142" t="n">
        <v>3</v>
      </c>
      <c r="AE142" t="n">
        <v>75</v>
      </c>
      <c r="AF142" t="n">
        <v>25</v>
      </c>
      <c r="AG142" t="n">
        <v>2</v>
      </c>
      <c r="AH142" t="n">
        <v>17</v>
      </c>
      <c r="AI142" t="n">
        <v>10.2</v>
      </c>
      <c r="AJ142" t="n">
        <v>3</v>
      </c>
      <c r="AK142" t="n">
        <v>66.2</v>
      </c>
      <c r="AL142" t="n">
        <v>3.9</v>
      </c>
      <c r="AM142" t="n">
        <v>1</v>
      </c>
      <c r="AN142" t="inlineStr">
        <is>
          <t>69-148</t>
        </is>
      </c>
      <c r="AO142" t="n">
        <v>698</v>
      </c>
      <c r="AP142" t="n">
        <v>13</v>
      </c>
      <c r="AQ142" t="n">
        <v>4.7</v>
      </c>
      <c r="AR142" t="n">
        <v>2</v>
      </c>
      <c r="AS142" t="n">
        <v>10.1</v>
      </c>
      <c r="AT142" t="n">
        <v>23</v>
      </c>
      <c r="AU142" t="inlineStr">
        <is>
          <t>2-5</t>
        </is>
      </c>
      <c r="AV142" t="n">
        <v>4.4</v>
      </c>
      <c r="AW142" t="n">
        <v>2</v>
      </c>
      <c r="AX142" t="n">
        <v>6.3</v>
      </c>
      <c r="AY142" t="n">
        <v>53</v>
      </c>
      <c r="AZ142" t="inlineStr">
        <is>
          <t>117-336</t>
        </is>
      </c>
      <c r="BA142" t="n">
        <v>2.9</v>
      </c>
      <c r="BB142" t="n">
        <v>22</v>
      </c>
      <c r="BC142" t="n">
        <v>11.2</v>
      </c>
      <c r="BD142" t="n">
        <v>54</v>
      </c>
      <c r="BE142" t="n">
        <v>20.6</v>
      </c>
      <c r="BF142" t="n">
        <v>46</v>
      </c>
      <c r="BG142" t="n">
        <v>29.3</v>
      </c>
      <c r="BH142" t="n">
        <v>21</v>
      </c>
      <c r="BI142" t="n">
        <v>23.3</v>
      </c>
      <c r="BJ142" t="n">
        <v>51</v>
      </c>
      <c r="BK142" t="n">
        <v>50</v>
      </c>
      <c r="BL142" t="n">
        <v>47</v>
      </c>
      <c r="BM142" t="n">
        <v>6</v>
      </c>
      <c r="BN142" t="n">
        <v>78</v>
      </c>
      <c r="BO142" t="n">
        <v>35.7</v>
      </c>
      <c r="BP142" t="n">
        <v>6.84</v>
      </c>
      <c r="BQ142" t="n">
        <v>8.6</v>
      </c>
      <c r="BR142" t="n">
        <v>5.2</v>
      </c>
      <c r="BS142" t="n">
        <v>10.5</v>
      </c>
      <c r="BT142" t="n">
        <v>50</v>
      </c>
      <c r="BU142" t="n">
        <v>9</v>
      </c>
      <c r="BV142" t="n">
        <v>3.97</v>
      </c>
      <c r="BW142" t="n">
        <v>4.9</v>
      </c>
      <c r="BX142" t="n">
        <v>2.7</v>
      </c>
      <c r="BY142" t="n">
        <v>4.7</v>
      </c>
      <c r="BZ142" t="n">
        <v>31.1</v>
      </c>
    </row>
  </sheetData>
  <autoFilter ref="A4:BZ142"/>
  <pageMargins left="0.75" right="0.75" top="1" bottom="1" header="0.5" footer="0.5"/>
</worksheet>
</file>

<file path=xl/worksheets/sheet24.xml><?xml version="1.0" encoding="utf-8"?>
<worksheet xmlns="http://schemas.openxmlformats.org/spreadsheetml/2006/main">
  <sheetPr>
    <outlinePr summaryBelow="1" summaryRight="1"/>
    <pageSetUpPr/>
  </sheetPr>
  <dimension ref="A1:T134"/>
  <sheetViews>
    <sheetView workbookViewId="0">
      <pane xSplit="3" ySplit="4" topLeftCell="D5" activePane="bottomRight" state="frozen"/>
      <selection pane="topRight"/>
      <selection pane="bottomLeft"/>
      <selection pane="bottomRight" activeCell="A1" sqref="A1"/>
    </sheetView>
  </sheetViews>
  <sheetFormatPr baseColWidth="8" defaultRowHeight="15"/>
  <cols>
    <col width="6" customWidth="1" style="54" min="1" max="1"/>
    <col width="20" customWidth="1" style="54" min="2" max="2"/>
    <col width="20" customWidth="1" style="54" min="3" max="3"/>
    <col width="18" customWidth="1" style="54" min="4" max="4"/>
    <col width="8" customWidth="1" style="54" min="5" max="5"/>
    <col width="6" customWidth="1" style="54" min="6" max="6"/>
    <col width="7" customWidth="1" style="54" min="7" max="7"/>
    <col width="8" customWidth="1" style="54" min="8" max="8"/>
    <col width="10" customWidth="1" style="54" min="9" max="9"/>
    <col width="9" customWidth="1" style="54" min="10" max="10"/>
    <col width="60" customWidth="1" style="54" min="11" max="11"/>
    <col width="10" customWidth="1" style="54" min="12" max="12"/>
    <col width="10" customWidth="1" style="54" min="13" max="13"/>
    <col width="9" customWidth="1" style="54" min="14" max="14"/>
    <col width="9" customWidth="1" style="54" min="15" max="15"/>
    <col width="12" customWidth="1" style="54" min="16" max="16"/>
    <col width="8" customWidth="1" style="54" min="17" max="17"/>
    <col width="7" customWidth="1" style="54" min="18" max="18"/>
    <col width="30" customWidth="1" style="54" min="19" max="19"/>
    <col width="90" customWidth="1" style="54" min="20" max="20"/>
  </cols>
  <sheetData>
    <row r="1">
      <c r="A1" s="63" t="inlineStr">
        <is>
          <t>HOT SEAT - every FBS coach - before week 6 - score = 40% CBS (2026-08-29) + 60% P(gone) (full marks at 50%)</t>
        </is>
      </c>
    </row>
    <row r="2">
      <c r="A2" t="inlineStr">
        <is>
          <t>P(gone) = the model's odds he is not the school's coach next season (fired, retired or stepped down), fit on 2014-25: losses and scoring margin so far, tenure, last season vs the program's ten-year standard, preseason rank. CBS* = not on CBS's August list (carries 1.5). Buyout = what the school owes to fire him now; * = estimated from reported terms, blank = undisclosed (researched 2026-10-06). Backtest: internal/HOT_SEAT_STUDY_2026.md.</t>
        </is>
      </c>
    </row>
    <row r="4">
      <c r="A4" s="64" t="inlineStr">
        <is>
          <t>Rank</t>
        </is>
      </c>
      <c r="B4" s="64" t="inlineStr">
        <is>
          <t>Coach</t>
        </is>
      </c>
      <c r="C4" s="64" t="inlineStr">
        <is>
          <t>School</t>
        </is>
      </c>
      <c r="D4" s="64" t="inlineStr">
        <is>
          <t>Tenure</t>
        </is>
      </c>
      <c r="E4" s="64" t="inlineStr">
        <is>
          <t>Record</t>
        </is>
      </c>
      <c r="F4" s="64" t="inlineStr">
        <is>
          <t>CBS</t>
        </is>
      </c>
      <c r="G4" s="64" t="inlineStr">
        <is>
          <t>CBS est.</t>
        </is>
      </c>
      <c r="H4" s="64" t="inlineStr">
        <is>
          <t>P(gone)</t>
        </is>
      </c>
      <c r="I4" s="64" t="inlineStr">
        <is>
          <t>Buyout</t>
        </is>
      </c>
      <c r="J4" s="64" t="inlineStr">
        <is>
          <t>Buyout est.</t>
        </is>
      </c>
      <c r="K4" s="64" t="inlineStr">
        <is>
          <t>Buyout note</t>
        </is>
      </c>
      <c r="L4" s="64" t="inlineStr">
        <is>
          <t>Machine rating</t>
        </is>
      </c>
      <c r="M4" s="64" t="inlineStr">
        <is>
          <t>Rating vs July</t>
        </is>
      </c>
      <c r="N4" s="64" t="inlineStr">
        <is>
          <t>Machine rank</t>
        </is>
      </c>
      <c r="O4" s="64" t="inlineStr">
        <is>
          <t>Proj. wins</t>
        </is>
      </c>
      <c r="P4" s="64" t="inlineStr">
        <is>
          <t>Proj. 10th-90th</t>
        </is>
      </c>
      <c r="Q4" s="64" t="inlineStr">
        <is>
          <t>P(bowl)</t>
        </is>
      </c>
      <c r="R4" s="64" t="inlineStr">
        <is>
          <t>Score</t>
        </is>
      </c>
      <c r="S4" s="64" t="inlineStr">
        <is>
          <t>Last result</t>
        </is>
      </c>
      <c r="T4" s="64" t="inlineStr">
        <is>
          <t>Season results</t>
        </is>
      </c>
    </row>
    <row r="5">
      <c r="A5" t="n">
        <v>1</v>
      </c>
      <c r="B5" t="inlineStr">
        <is>
          <t>Bryant Vincent</t>
        </is>
      </c>
      <c r="C5" t="inlineStr">
        <is>
          <t>UL Monroe</t>
        </is>
      </c>
      <c r="D5" t="inlineStr">
        <is>
          <t>8-16, yr 3</t>
        </is>
      </c>
      <c r="E5" t="inlineStr">
        <is>
          <t>0–5</t>
        </is>
      </c>
      <c r="F5" t="n">
        <v>3</v>
      </c>
      <c r="G5" t="inlineStr">
        <is>
          <t>*</t>
        </is>
      </c>
      <c r="H5" s="65" t="n">
        <v>0.579</v>
      </c>
      <c r="I5" t="inlineStr"/>
      <c r="J5" t="inlineStr"/>
      <c r="K5" t="inlineStr">
        <is>
          <t>undisclosed; base reported ~$725–750K, deal through 2029 (unverified)</t>
        </is>
      </c>
      <c r="L5" t="n">
        <v>-24.1</v>
      </c>
      <c r="M5" t="n">
        <v>-4.8</v>
      </c>
      <c r="N5" t="n">
        <v>135</v>
      </c>
      <c r="O5" t="n">
        <v>3</v>
      </c>
      <c r="P5" t="inlineStr">
        <is>
          <t>1-5</t>
        </is>
      </c>
      <c r="Q5" s="65" t="n">
        <v>0.03</v>
      </c>
      <c r="R5" t="n">
        <v>84</v>
      </c>
      <c r="S5" t="inlineStr">
        <is>
          <t>L 35-52 at South Alabama</t>
        </is>
      </c>
      <c r="T5" t="inlineStr">
        <is>
          <t>L 13-62 at Mississippi State; L 20-26 at UAB; L 35-38 vs SE Louisiana; L 17-45 vs Florida Atlantic; L 35-52 at South Alabama</t>
        </is>
      </c>
    </row>
    <row r="6">
      <c r="A6" t="n">
        <v>2</v>
      </c>
      <c r="B6" t="inlineStr">
        <is>
          <t>Bill O'Brien</t>
        </is>
      </c>
      <c r="C6" t="inlineStr">
        <is>
          <t>Boston College</t>
        </is>
      </c>
      <c r="D6" t="inlineStr">
        <is>
          <t>9-16, yr 3</t>
        </is>
      </c>
      <c r="E6" t="inlineStr">
        <is>
          <t>2–3</t>
        </is>
      </c>
      <c r="F6" t="n">
        <v>3.5</v>
      </c>
      <c r="G6" t="inlineStr"/>
      <c r="H6" s="65" t="n">
        <v>0.435</v>
      </c>
      <c r="I6" t="inlineStr">
        <is>
          <t>$8–25M</t>
        </is>
      </c>
      <c r="J6" t="inlineStr">
        <is>
          <t>*</t>
        </is>
      </c>
      <c r="K6" t="inlineStr">
        <is>
          <t>private school, undisclosed; estimates range $8–10M (EssentiallySports) to ~$25M (PFN, $5M x 5 yrs assumed)</t>
        </is>
      </c>
      <c r="L6" t="n">
        <v>-3</v>
      </c>
      <c r="M6" t="n">
        <v>-0.3</v>
      </c>
      <c r="N6" t="n">
        <v>125</v>
      </c>
      <c r="O6" t="n">
        <v>4.2</v>
      </c>
      <c r="P6" t="inlineStr">
        <is>
          <t>2-6</t>
        </is>
      </c>
      <c r="Q6" s="65" t="n">
        <v>0.163</v>
      </c>
      <c r="R6" t="n">
        <v>80.2</v>
      </c>
      <c r="S6" t="inlineStr">
        <is>
          <t>L 16-25 at SMU</t>
        </is>
      </c>
      <c r="T6" t="inlineStr">
        <is>
          <t>L 15-34 at Cincinnati; W 28-21 vs Rutgers; W 22-16 vs Maine; L 14-21 vs Virginia Tech; L 16-25 at SMU</t>
        </is>
      </c>
    </row>
    <row r="7">
      <c r="A7" t="n">
        <v>3</v>
      </c>
      <c r="B7" t="inlineStr">
        <is>
          <t>Deion Sanders</t>
        </is>
      </c>
      <c r="C7" t="inlineStr">
        <is>
          <t>Colorado</t>
        </is>
      </c>
      <c r="D7" t="inlineStr">
        <is>
          <t>16-21, yr 4</t>
        </is>
      </c>
      <c r="E7" t="inlineStr">
        <is>
          <t>2–3</t>
        </is>
      </c>
      <c r="F7" t="n">
        <v>3.1</v>
      </c>
      <c r="G7" t="inlineStr"/>
      <c r="H7" s="65" t="n">
        <v>0.427</v>
      </c>
      <c r="I7" t="inlineStr">
        <is>
          <t>~$25M</t>
        </is>
      </c>
      <c r="J7" t="inlineStr">
        <is>
          <t>*</t>
        </is>
      </c>
      <c r="K7" t="inlineStr">
        <is>
          <t>75% of remaining salary -&gt; ~$25.5M for 2026 per one outlet (10/5/26); the 75% term is from his 2022 deal, not confirmed in the 2025 extension</t>
        </is>
      </c>
      <c r="L7" t="n">
        <v>1.6</v>
      </c>
      <c r="M7" t="n">
        <v>-2.9</v>
      </c>
      <c r="N7" t="n">
        <v>113</v>
      </c>
      <c r="O7" t="n">
        <v>5</v>
      </c>
      <c r="P7" t="inlineStr">
        <is>
          <t>3-7</t>
        </is>
      </c>
      <c r="Q7" s="65" t="n">
        <v>0.371</v>
      </c>
      <c r="R7" t="n">
        <v>76.09999999999999</v>
      </c>
      <c r="S7" t="inlineStr">
        <is>
          <t>L 7-29 vs Texas Tech</t>
        </is>
      </c>
      <c r="T7" t="inlineStr">
        <is>
          <t>W 14-13 at Georgia Tech; W 52-21 vs Weber State; L 7-41 at Northwestern; L 13-23 at Baylor; L 7-29 vs Texas Tech</t>
        </is>
      </c>
    </row>
    <row r="8">
      <c r="A8" t="n">
        <v>4</v>
      </c>
      <c r="B8" t="inlineStr">
        <is>
          <t>Mike Locksley</t>
        </is>
      </c>
      <c r="C8" t="inlineStr">
        <is>
          <t>Maryland</t>
        </is>
      </c>
      <c r="D8" t="inlineStr">
        <is>
          <t>37-49, yr 8</t>
        </is>
      </c>
      <c r="E8" t="inlineStr">
        <is>
          <t>2–3</t>
        </is>
      </c>
      <c r="F8" t="n">
        <v>4.9</v>
      </c>
      <c r="G8" t="inlineStr"/>
      <c r="H8" s="65" t="n">
        <v>0.301</v>
      </c>
      <c r="I8" t="inlineStr">
        <is>
          <t>$9.2M</t>
        </is>
      </c>
      <c r="J8" t="inlineStr"/>
      <c r="K8" t="inlineStr">
        <is>
          <t>if fired in 2026, USA TODAY via Fox (9/26/26); $6.4M 2026 / $6.7M 2027 / $7M 2028</t>
        </is>
      </c>
      <c r="L8" t="n">
        <v>-2.9</v>
      </c>
      <c r="M8" t="n">
        <v>-3.9</v>
      </c>
      <c r="N8" t="n">
        <v>124</v>
      </c>
      <c r="O8" t="n">
        <v>4.2</v>
      </c>
      <c r="P8" t="inlineStr">
        <is>
          <t>2-6</t>
        </is>
      </c>
      <c r="Q8" s="65" t="n">
        <v>0.178</v>
      </c>
      <c r="R8" t="n">
        <v>75.3</v>
      </c>
      <c r="S8" t="inlineStr">
        <is>
          <t>L 23-48 at Nebraska</t>
        </is>
      </c>
      <c r="T8" t="inlineStr">
        <is>
          <t>W 62-0 vs Hampton; W 38-14 at UConn; L 26-35 vs Virginia Tech; L 3-54 vs UCLA; L 23-48 at Nebraska</t>
        </is>
      </c>
    </row>
    <row r="9">
      <c r="A9" t="n">
        <v>5</v>
      </c>
      <c r="B9" t="inlineStr">
        <is>
          <t>Scotty Walden</t>
        </is>
      </c>
      <c r="C9" t="inlineStr">
        <is>
          <t>UTEP</t>
        </is>
      </c>
      <c r="D9" t="inlineStr">
        <is>
          <t>yr 3</t>
        </is>
      </c>
      <c r="E9" t="inlineStr">
        <is>
          <t>1–4</t>
        </is>
      </c>
      <c r="F9" t="n">
        <v>1.5</v>
      </c>
      <c r="G9" t="inlineStr">
        <is>
          <t>*</t>
        </is>
      </c>
      <c r="H9" s="65" t="n">
        <v>0.52</v>
      </c>
      <c r="I9" t="inlineStr"/>
      <c r="J9" t="inlineStr"/>
      <c r="K9" t="inlineStr">
        <is>
          <t>undisclosed; 2025 salary $801K</t>
        </is>
      </c>
      <c r="L9" t="n">
        <v>-24.5</v>
      </c>
      <c r="M9" t="n">
        <v>-7.9</v>
      </c>
      <c r="N9" t="n">
        <v>138</v>
      </c>
      <c r="O9" t="n">
        <v>2.6</v>
      </c>
      <c r="P9" t="inlineStr">
        <is>
          <t>1-4</t>
        </is>
      </c>
      <c r="Q9" s="65" t="n">
        <v>0.008</v>
      </c>
      <c r="R9" t="n">
        <v>72</v>
      </c>
      <c r="S9" t="inlineStr">
        <is>
          <t>L 7-61 at New Mexico</t>
        </is>
      </c>
      <c r="T9" t="inlineStr">
        <is>
          <t>L 0-51 at Oklahoma; W 51-10 vs Texas Southern; L 17-52 at Michigan; L 7-33 vs Oregon State; L 7-61 at New Mexico</t>
        </is>
      </c>
    </row>
    <row r="10">
      <c r="A10" t="n">
        <v>6</v>
      </c>
      <c r="B10" t="inlineStr">
        <is>
          <t>Shane Beamer</t>
        </is>
      </c>
      <c r="C10" t="inlineStr">
        <is>
          <t>South Carolina</t>
        </is>
      </c>
      <c r="D10" t="inlineStr">
        <is>
          <t>33-30, yr 6</t>
        </is>
      </c>
      <c r="E10" t="inlineStr">
        <is>
          <t>2–3</t>
        </is>
      </c>
      <c r="F10" t="n">
        <v>4.3</v>
      </c>
      <c r="G10" t="inlineStr"/>
      <c r="H10" s="65" t="n">
        <v>0.298</v>
      </c>
      <c r="I10" t="inlineStr">
        <is>
          <t>~$21M</t>
        </is>
      </c>
      <c r="J10" t="inlineStr">
        <is>
          <t>*</t>
        </is>
      </c>
      <c r="K10" t="inlineStr">
        <is>
          <t>65% of remaining (2020 terms) on the 2025 extension, $8.15M/yr through 2030; CBS: the extension raised it by nearly $20M</t>
        </is>
      </c>
      <c r="L10" t="n">
        <v>12.7</v>
      </c>
      <c r="M10" t="n">
        <v>1</v>
      </c>
      <c r="N10" t="n">
        <v>67</v>
      </c>
      <c r="O10" t="n">
        <v>6.5</v>
      </c>
      <c r="P10" t="inlineStr">
        <is>
          <t>5-8</t>
        </is>
      </c>
      <c r="Q10" s="65" t="n">
        <v>0.745</v>
      </c>
      <c r="R10" t="n">
        <v>70.09999999999999</v>
      </c>
      <c r="S10" t="inlineStr">
        <is>
          <t>L 34-35 vs Kentucky</t>
        </is>
      </c>
      <c r="T10" t="inlineStr">
        <is>
          <t>W 57-0 vs Kent State; W 45-9 vs Towson; L 34-41 vs Mississippi State; L 18-49 at Alabama; L 34-35 vs Kentucky</t>
        </is>
      </c>
    </row>
    <row r="11">
      <c r="A11" t="n">
        <v>7</v>
      </c>
      <c r="B11" t="inlineStr">
        <is>
          <t>Derek Mason</t>
        </is>
      </c>
      <c r="C11" t="inlineStr">
        <is>
          <t>Middle Tennessee</t>
        </is>
      </c>
      <c r="D11" t="inlineStr">
        <is>
          <t>3-9 in 2024, yr 3</t>
        </is>
      </c>
      <c r="E11" t="inlineStr">
        <is>
          <t>2–3</t>
        </is>
      </c>
      <c r="F11" t="n">
        <v>3.6</v>
      </c>
      <c r="G11" t="inlineStr"/>
      <c r="H11" s="65" t="n">
        <v>0.344</v>
      </c>
      <c r="I11" t="inlineStr">
        <is>
          <t>~$1M</t>
        </is>
      </c>
      <c r="J11" t="inlineStr">
        <is>
          <t>*</t>
        </is>
      </c>
      <c r="K11" t="inlineStr">
        <is>
          <t>50% of remaining; $925K base through Dec 2028</t>
        </is>
      </c>
      <c r="L11" t="n">
        <v>-19.6</v>
      </c>
      <c r="M11" t="n">
        <v>-3.5</v>
      </c>
      <c r="N11" t="n">
        <v>128</v>
      </c>
      <c r="O11" t="n">
        <v>4</v>
      </c>
      <c r="P11" t="inlineStr">
        <is>
          <t>2-6</t>
        </is>
      </c>
      <c r="Q11" s="65" t="n">
        <v>0.134</v>
      </c>
      <c r="R11" t="n">
        <v>70</v>
      </c>
      <c r="S11" t="inlineStr">
        <is>
          <t>L 0-55 at Kansas</t>
        </is>
      </c>
      <c r="T11" t="inlineStr">
        <is>
          <t>W 38-14 vs Murray State; L 26-28 at Marshall; W 27-20 vs Nevada; L 13-23 at Jacksonville State; L 0-55 at Kansas</t>
        </is>
      </c>
    </row>
    <row r="12">
      <c r="A12" t="n">
        <v>8</v>
      </c>
      <c r="B12" t="inlineStr">
        <is>
          <t>Jay Sawvel</t>
        </is>
      </c>
      <c r="C12" t="inlineStr">
        <is>
          <t>Wyoming</t>
        </is>
      </c>
      <c r="D12" t="inlineStr">
        <is>
          <t>7-17, yr 3</t>
        </is>
      </c>
      <c r="E12" t="inlineStr">
        <is>
          <t>2–3</t>
        </is>
      </c>
      <c r="F12" t="n">
        <v>3</v>
      </c>
      <c r="G12" t="inlineStr">
        <is>
          <t>*</t>
        </is>
      </c>
      <c r="H12" s="65" t="n">
        <v>0.368</v>
      </c>
      <c r="I12" t="inlineStr">
        <is>
          <t>~$2M</t>
        </is>
      </c>
      <c r="J12" t="inlineStr">
        <is>
          <t>*</t>
        </is>
      </c>
      <c r="K12" t="inlineStr">
        <is>
          <t>70–80% of remaining; $1.1M 2026 (less a $125K rev-share cut), $1.25M 2027–28 (FootballScoop)</t>
        </is>
      </c>
      <c r="L12" t="n">
        <v>-14.9</v>
      </c>
      <c r="M12" t="n">
        <v>-1.8</v>
      </c>
      <c r="N12" t="n">
        <v>104</v>
      </c>
      <c r="O12" t="n">
        <v>5.1</v>
      </c>
      <c r="P12" t="inlineStr">
        <is>
          <t>3-7</t>
        </is>
      </c>
      <c r="Q12" s="65" t="n">
        <v>0.402</v>
      </c>
      <c r="R12" t="n">
        <v>68.2</v>
      </c>
      <c r="S12" t="inlineStr">
        <is>
          <t>L 0-28 at North Dakota State</t>
        </is>
      </c>
      <c r="T12" t="inlineStr">
        <is>
          <t>L 13-35 at Colorado State; W 21-13 vs Northern Colorado; L 10-24 at Central Michigan; W 27-10 vs Hawai'i; L 0-28 at North Dakota State</t>
        </is>
      </c>
    </row>
    <row r="13">
      <c r="A13" t="n">
        <v>9</v>
      </c>
      <c r="B13" t="inlineStr">
        <is>
          <t>Dabo Swinney</t>
        </is>
      </c>
      <c r="C13" t="inlineStr">
        <is>
          <t>Clemson</t>
        </is>
      </c>
      <c r="D13" t="inlineStr">
        <is>
          <t>186-53, yr 18</t>
        </is>
      </c>
      <c r="E13" t="inlineStr">
        <is>
          <t>3–2</t>
        </is>
      </c>
      <c r="F13" t="n">
        <v>3.1</v>
      </c>
      <c r="G13" t="inlineStr"/>
      <c r="H13" s="65" t="n">
        <v>0.341</v>
      </c>
      <c r="I13" t="inlineStr">
        <is>
          <t>$57M</t>
        </is>
      </c>
      <c r="J13" t="inlineStr"/>
      <c r="K13" t="inlineStr">
        <is>
          <t>flat 2026 figure; full remaining salary through 2031 from 2027; no offset (CBS 9/20/25)</t>
        </is>
      </c>
      <c r="L13" t="n">
        <v>8.300000000000001</v>
      </c>
      <c r="M13" t="n">
        <v>-5.1</v>
      </c>
      <c r="N13" t="n">
        <v>63</v>
      </c>
      <c r="O13" t="n">
        <v>6.7</v>
      </c>
      <c r="P13" t="inlineStr">
        <is>
          <t>5-9</t>
        </is>
      </c>
      <c r="Q13" s="65" t="n">
        <v>0.788</v>
      </c>
      <c r="R13" t="n">
        <v>65.8</v>
      </c>
      <c r="S13" t="inlineStr">
        <is>
          <t>L 13-41 vs Miami</t>
        </is>
      </c>
      <c r="T13" t="inlineStr">
        <is>
          <t>L 10-51 at LSU; W 22-7 vs Georgia Southern; W 28-20 vs North Carolina; W 24-10 at California; L 13-41 vs Miami</t>
        </is>
      </c>
    </row>
    <row r="14">
      <c r="A14" t="n">
        <v>10</v>
      </c>
      <c r="B14" t="inlineStr">
        <is>
          <t>Greg Schiano</t>
        </is>
      </c>
      <c r="C14" t="inlineStr">
        <is>
          <t>Rutgers</t>
        </is>
      </c>
      <c r="D14" t="inlineStr">
        <is>
          <t>31-41 2nd stint, yr 7</t>
        </is>
      </c>
      <c r="E14" t="inlineStr">
        <is>
          <t>1–4</t>
        </is>
      </c>
      <c r="F14" t="n">
        <v>3</v>
      </c>
      <c r="G14" t="inlineStr">
        <is>
          <t>*</t>
        </is>
      </c>
      <c r="H14" s="65" t="n">
        <v>0.346</v>
      </c>
      <c r="I14" t="inlineStr">
        <is>
          <t>$18.5M</t>
        </is>
      </c>
      <c r="J14" t="inlineStr"/>
      <c r="K14" t="inlineStr">
        <is>
          <t>76.85% of remaining salary through 2029 (ClutchPoints 9/4/26)</t>
        </is>
      </c>
      <c r="L14" t="n">
        <v>-4.3</v>
      </c>
      <c r="M14" t="n">
        <v>-4.1</v>
      </c>
      <c r="N14" t="n">
        <v>129</v>
      </c>
      <c r="O14" t="n">
        <v>3.9</v>
      </c>
      <c r="P14" t="inlineStr">
        <is>
          <t>2-6</t>
        </is>
      </c>
      <c r="Q14" s="65" t="n">
        <v>0.115</v>
      </c>
      <c r="R14" t="n">
        <v>65.5</v>
      </c>
      <c r="S14" t="inlineStr">
        <is>
          <t>L 15-47 vs Indiana</t>
        </is>
      </c>
      <c r="T14" t="inlineStr">
        <is>
          <t>L 21-37 vs Massachusetts; L 21-28 at Boston College; L 35-42 vs USC; W 58-7 vs Howard; L 15-47 vs Indiana</t>
        </is>
      </c>
    </row>
    <row r="15">
      <c r="A15" t="n">
        <v>11</v>
      </c>
      <c r="B15" t="inlineStr">
        <is>
          <t>Joe Moorhead</t>
        </is>
      </c>
      <c r="C15" t="inlineStr">
        <is>
          <t>Akron</t>
        </is>
      </c>
      <c r="D15" t="inlineStr">
        <is>
          <t>8-28 thru 2024, yr 5</t>
        </is>
      </c>
      <c r="E15" t="inlineStr">
        <is>
          <t>1–4</t>
        </is>
      </c>
      <c r="F15" t="n">
        <v>2.2</v>
      </c>
      <c r="G15" t="inlineStr"/>
      <c r="H15" s="65" t="n">
        <v>0.384</v>
      </c>
      <c r="I15" t="inlineStr"/>
      <c r="J15" t="inlineStr"/>
      <c r="K15" t="inlineStr">
        <is>
          <t>undisclosed; extended through 2027</t>
        </is>
      </c>
      <c r="L15" t="n">
        <v>-20.4</v>
      </c>
      <c r="M15" t="n">
        <v>-3.5</v>
      </c>
      <c r="N15" t="n">
        <v>130</v>
      </c>
      <c r="O15" t="n">
        <v>3.9</v>
      </c>
      <c r="P15" t="inlineStr">
        <is>
          <t>2-6</t>
        </is>
      </c>
      <c r="Q15" s="65" t="n">
        <v>0.121</v>
      </c>
      <c r="R15" t="n">
        <v>63.7</v>
      </c>
      <c r="S15" t="inlineStr">
        <is>
          <t>L 17-41 at Central Michigan</t>
        </is>
      </c>
      <c r="T15" t="inlineStr">
        <is>
          <t>L 16-38 at Wake Forest; W 45-10 vs Robert Morris; L 7-41 at Minnesota; L 10-38 vs UNLV; L 17-41 at Central Michigan</t>
        </is>
      </c>
    </row>
    <row r="16">
      <c r="A16" t="n">
        <v>12</v>
      </c>
      <c r="B16" t="inlineStr">
        <is>
          <t>Tyson Helton</t>
        </is>
      </c>
      <c r="C16" t="inlineStr">
        <is>
          <t>Western Kentucky</t>
        </is>
      </c>
      <c r="D16" t="inlineStr">
        <is>
          <t>yr 8</t>
        </is>
      </c>
      <c r="E16" t="inlineStr">
        <is>
          <t>1–4</t>
        </is>
      </c>
      <c r="F16" t="n">
        <v>1.5</v>
      </c>
      <c r="G16" t="inlineStr">
        <is>
          <t>*</t>
        </is>
      </c>
      <c r="H16" s="65" t="n">
        <v>0.428</v>
      </c>
      <c r="I16" t="inlineStr"/>
      <c r="J16" t="inlineStr"/>
      <c r="K16" t="inlineStr">
        <is>
          <t>undisclosed; extended through 2028</t>
        </is>
      </c>
      <c r="L16" t="n">
        <v>-15.8</v>
      </c>
      <c r="M16" t="n">
        <v>-10.9</v>
      </c>
      <c r="N16" t="n">
        <v>120</v>
      </c>
      <c r="O16" t="n">
        <v>4.5</v>
      </c>
      <c r="P16" t="inlineStr">
        <is>
          <t>3-6</t>
        </is>
      </c>
      <c r="Q16" s="65" t="n">
        <v>0.235</v>
      </c>
      <c r="R16" t="n">
        <v>63.3</v>
      </c>
      <c r="S16" t="inlineStr">
        <is>
          <t>L 13-34 at New Mexico State</t>
        </is>
      </c>
      <c r="T16" t="inlineStr">
        <is>
          <t>L 14-49 at Nevada; L 20-70 at Georgia; L 0-38 at Indiana; W 52-7 vs Mercyhurst; L 13-34 at New Mexico State</t>
        </is>
      </c>
    </row>
    <row r="17">
      <c r="A17" t="n">
        <v>13</v>
      </c>
      <c r="B17" t="inlineStr">
        <is>
          <t>Chris Creighton</t>
        </is>
      </c>
      <c r="C17" t="inlineStr">
        <is>
          <t>Eastern Michigan</t>
        </is>
      </c>
      <c r="D17" t="inlineStr">
        <is>
          <t>27-24 thru 2024, yr 13</t>
        </is>
      </c>
      <c r="E17" t="inlineStr">
        <is>
          <t>3–3</t>
        </is>
      </c>
      <c r="F17" t="n">
        <v>2.8</v>
      </c>
      <c r="G17" t="inlineStr"/>
      <c r="H17" s="65" t="n">
        <v>0.323</v>
      </c>
      <c r="I17" t="inlineStr"/>
      <c r="J17" t="inlineStr"/>
      <c r="K17" t="inlineStr">
        <is>
          <t>undisclosed</t>
        </is>
      </c>
      <c r="L17" t="n">
        <v>-15.4</v>
      </c>
      <c r="M17" t="n">
        <v>0.9</v>
      </c>
      <c r="N17" t="n">
        <v>107</v>
      </c>
      <c r="O17" t="n">
        <v>5.1</v>
      </c>
      <c r="P17" t="inlineStr">
        <is>
          <t>3-7</t>
        </is>
      </c>
      <c r="Q17" s="65" t="n">
        <v>0.391</v>
      </c>
      <c r="R17" t="n">
        <v>61.2</v>
      </c>
      <c r="S17" t="inlineStr">
        <is>
          <t>W 38-14 at Massachusetts</t>
        </is>
      </c>
      <c r="T17" t="inlineStr">
        <is>
          <t>W 28-17 vs Sacramento State; L 21-27 vs San José State; L 7-35 at Michigan State; L 10-54 at Wisconsin; W 29-3 vs Lindenwood; W 38-14 at Massachusetts</t>
        </is>
      </c>
    </row>
    <row r="18">
      <c r="A18" t="n">
        <v>14</v>
      </c>
      <c r="B18" t="inlineStr">
        <is>
          <t>Luke Fickell</t>
        </is>
      </c>
      <c r="C18" t="inlineStr">
        <is>
          <t>Wisconsin</t>
        </is>
      </c>
      <c r="D18" t="inlineStr">
        <is>
          <t>17-21, yr 4</t>
        </is>
      </c>
      <c r="E18" t="inlineStr">
        <is>
          <t>4–1</t>
        </is>
      </c>
      <c r="F18" t="n">
        <v>5</v>
      </c>
      <c r="G18" t="inlineStr"/>
      <c r="H18" s="65" t="n">
        <v>0.169</v>
      </c>
      <c r="I18" t="inlineStr"/>
      <c r="J18" t="inlineStr"/>
      <c r="K18" t="inlineStr"/>
      <c r="L18" t="n">
        <v>13</v>
      </c>
      <c r="M18" t="n">
        <v>8.199999999999999</v>
      </c>
      <c r="N18" t="n">
        <v>21</v>
      </c>
      <c r="O18" t="n">
        <v>8.199999999999999</v>
      </c>
      <c r="P18" t="inlineStr">
        <is>
          <t>6-10</t>
        </is>
      </c>
      <c r="Q18" s="65" t="n">
        <v>0.974</v>
      </c>
      <c r="R18" t="n">
        <v>60.3</v>
      </c>
      <c r="S18" t="inlineStr">
        <is>
          <t>W 31-3 vs Michigan State</t>
        </is>
      </c>
      <c r="T18" t="inlineStr">
        <is>
          <t>L 13-41 at Notre Dame; W 36-9 vs Western Illinois; W 54-10 vs Eastern Michigan; W 24-20 at Penn State; W 31-3 vs Michigan State</t>
        </is>
      </c>
    </row>
    <row r="19">
      <c r="A19" t="n">
        <v>15</v>
      </c>
      <c r="B19" t="inlineStr">
        <is>
          <t>Pete Lembo</t>
        </is>
      </c>
      <c r="C19" t="inlineStr">
        <is>
          <t>Buffalo</t>
        </is>
      </c>
      <c r="D19" t="inlineStr">
        <is>
          <t>yr 3</t>
        </is>
      </c>
      <c r="E19" t="inlineStr">
        <is>
          <t>2–3</t>
        </is>
      </c>
      <c r="F19" t="n">
        <v>1.5</v>
      </c>
      <c r="G19" t="inlineStr">
        <is>
          <t>*</t>
        </is>
      </c>
      <c r="H19" s="65" t="n">
        <v>0.399</v>
      </c>
      <c r="I19" t="inlineStr"/>
      <c r="J19" t="inlineStr"/>
      <c r="K19" t="inlineStr"/>
      <c r="L19" t="n">
        <v>-13.9</v>
      </c>
      <c r="M19" t="n">
        <v>-3.1</v>
      </c>
      <c r="N19" t="n">
        <v>73</v>
      </c>
      <c r="O19" t="n">
        <v>6.3</v>
      </c>
      <c r="P19" t="inlineStr">
        <is>
          <t>4-8</t>
        </is>
      </c>
      <c r="Q19" s="65" t="n">
        <v>0.718</v>
      </c>
      <c r="R19" t="n">
        <v>59.9</v>
      </c>
      <c r="S19" t="inlineStr">
        <is>
          <t>L 17-20 vs Western Michigan</t>
        </is>
      </c>
      <c r="T19" t="inlineStr">
        <is>
          <t>W 21-17 vs UAlbany; L 20-33 at Florida International; L 13-55 at Penn State; W 31-28 vs Robert Morris; L 17-20 vs Western Michigan</t>
        </is>
      </c>
    </row>
    <row r="20">
      <c r="A20" t="n">
        <v>16</v>
      </c>
      <c r="B20" t="inlineStr">
        <is>
          <t>Mike Norvell</t>
        </is>
      </c>
      <c r="C20" t="inlineStr">
        <is>
          <t>Florida State</t>
        </is>
      </c>
      <c r="D20" t="inlineStr">
        <is>
          <t>38-34, yr 7</t>
        </is>
      </c>
      <c r="E20" t="inlineStr">
        <is>
          <t>3–2</t>
        </is>
      </c>
      <c r="F20" t="n">
        <v>5</v>
      </c>
      <c r="G20" t="inlineStr"/>
      <c r="H20" s="65" t="n">
        <v>0.153</v>
      </c>
      <c r="I20" t="inlineStr"/>
      <c r="J20" t="inlineStr"/>
      <c r="K20" t="inlineStr"/>
      <c r="L20" t="n">
        <v>13.1</v>
      </c>
      <c r="M20" t="n">
        <v>3.8</v>
      </c>
      <c r="N20" t="n">
        <v>30</v>
      </c>
      <c r="O20" t="n">
        <v>7.7</v>
      </c>
      <c r="P20" t="inlineStr">
        <is>
          <t>6-9</t>
        </is>
      </c>
      <c r="Q20" s="65" t="n">
        <v>0.9399999999999999</v>
      </c>
      <c r="R20" t="n">
        <v>58.3</v>
      </c>
      <c r="S20" t="inlineStr">
        <is>
          <t>W 38-7 vs Virginia</t>
        </is>
      </c>
      <c r="T20" t="inlineStr">
        <is>
          <t>W 34-17 vs New Mexico State; L 24-27 vs SMU; L 36-50 at Alabama; W 34-7 vs Central Arkansas; W 38-7 vs Virginia</t>
        </is>
      </c>
    </row>
    <row r="21">
      <c r="A21" t="n">
        <v>17</v>
      </c>
      <c r="B21" t="inlineStr">
        <is>
          <t>Clay Helton</t>
        </is>
      </c>
      <c r="C21" t="inlineStr">
        <is>
          <t>Georgia Southern</t>
        </is>
      </c>
      <c r="D21" t="inlineStr">
        <is>
          <t>20-19 thru 2024, yr 5</t>
        </is>
      </c>
      <c r="E21" t="inlineStr">
        <is>
          <t>2–3</t>
        </is>
      </c>
      <c r="F21" t="n">
        <v>3.1</v>
      </c>
      <c r="G21" t="inlineStr"/>
      <c r="H21" s="65" t="n">
        <v>0.259</v>
      </c>
      <c r="I21" t="inlineStr"/>
      <c r="J21" t="inlineStr"/>
      <c r="K21" t="inlineStr"/>
      <c r="L21" t="n">
        <v>-8.6</v>
      </c>
      <c r="M21" t="n">
        <v>0.1</v>
      </c>
      <c r="N21" t="n">
        <v>93</v>
      </c>
      <c r="O21" t="n">
        <v>5.6</v>
      </c>
      <c r="P21" t="inlineStr">
        <is>
          <t>4-8</t>
        </is>
      </c>
      <c r="Q21" s="65" t="n">
        <v>0.51</v>
      </c>
      <c r="R21" t="n">
        <v>55.9</v>
      </c>
      <c r="S21" t="inlineStr">
        <is>
          <t>W 31-24 at Coastal Carolina</t>
        </is>
      </c>
      <c r="T21" t="inlineStr">
        <is>
          <t>W 31-0 vs Charleston Southern; L 7-22 at Clemson; L 27-31 at Jacksonville State; L 28-42 vs Houston; W 31-24 at Coastal Carolina</t>
        </is>
      </c>
    </row>
    <row r="22">
      <c r="A22" t="n">
        <v>18</v>
      </c>
      <c r="B22" t="inlineStr">
        <is>
          <t>Dave Aranda</t>
        </is>
      </c>
      <c r="C22" t="inlineStr">
        <is>
          <t>Baylor</t>
        </is>
      </c>
      <c r="D22" t="inlineStr">
        <is>
          <t>36-37, yr 7</t>
        </is>
      </c>
      <c r="E22" t="inlineStr">
        <is>
          <t>4–1</t>
        </is>
      </c>
      <c r="F22" t="n">
        <v>5</v>
      </c>
      <c r="G22" t="inlineStr"/>
      <c r="H22" s="65" t="n">
        <v>0.112</v>
      </c>
      <c r="I22" t="inlineStr"/>
      <c r="J22" t="inlineStr"/>
      <c r="K22" t="inlineStr"/>
      <c r="L22" t="n">
        <v>10.8</v>
      </c>
      <c r="M22" t="n">
        <v>4.3</v>
      </c>
      <c r="N22" t="n">
        <v>29</v>
      </c>
      <c r="O22" t="n">
        <v>7.7</v>
      </c>
      <c r="P22" t="inlineStr">
        <is>
          <t>6-10</t>
        </is>
      </c>
      <c r="Q22" s="65" t="n">
        <v>0.923</v>
      </c>
      <c r="R22" t="n">
        <v>53.4</v>
      </c>
      <c r="S22" t="inlineStr">
        <is>
          <t>W 55-19 at Arizona State</t>
        </is>
      </c>
      <c r="T22" t="inlineStr">
        <is>
          <t>L 16-17 at Auburn; W 44-3 vs Prairie View A&amp;M; W 36-19 vs Louisiana Tech; W 23-13 vs Colorado; W 55-19 at Arizona State</t>
        </is>
      </c>
    </row>
    <row r="23">
      <c r="A23" t="n">
        <v>19</v>
      </c>
      <c r="B23" t="inlineStr">
        <is>
          <t>Tony Sanchez</t>
        </is>
      </c>
      <c r="C23" t="inlineStr">
        <is>
          <t>New Mexico State</t>
        </is>
      </c>
      <c r="D23" t="inlineStr">
        <is>
          <t>3-9 in 2024, yr 3</t>
        </is>
      </c>
      <c r="E23" t="inlineStr">
        <is>
          <t>2–3</t>
        </is>
      </c>
      <c r="F23" t="n">
        <v>2.7</v>
      </c>
      <c r="G23" t="inlineStr"/>
      <c r="H23" s="65" t="n">
        <v>0.26</v>
      </c>
      <c r="I23" t="inlineStr"/>
      <c r="J23" t="inlineStr"/>
      <c r="K23" t="inlineStr"/>
      <c r="L23" t="n">
        <v>-10.5</v>
      </c>
      <c r="M23" t="n">
        <v>5.2</v>
      </c>
      <c r="N23" t="n">
        <v>85</v>
      </c>
      <c r="O23" t="n">
        <v>6</v>
      </c>
      <c r="P23" t="inlineStr">
        <is>
          <t>4-8</t>
        </is>
      </c>
      <c r="Q23" s="65" t="n">
        <v>0.626</v>
      </c>
      <c r="R23" t="n">
        <v>52.7</v>
      </c>
      <c r="S23" t="inlineStr">
        <is>
          <t>W 34-13 vs Western Kentucky</t>
        </is>
      </c>
      <c r="T23" t="inlineStr">
        <is>
          <t>L 17-34 at Florida State; W 51-14 vs Mercyhurst; L 19-29 at Hawai'i; L 18-42 vs New Mexico; W 34-13 vs Western Kentucky</t>
        </is>
      </c>
    </row>
    <row r="24">
      <c r="A24" t="n">
        <v>20</v>
      </c>
      <c r="B24" t="inlineStr">
        <is>
          <t>Butch Jones</t>
        </is>
      </c>
      <c r="C24" t="inlineStr">
        <is>
          <t>Arkansas State</t>
        </is>
      </c>
      <c r="D24" t="inlineStr">
        <is>
          <t>26-37, yr 6</t>
        </is>
      </c>
      <c r="E24" t="inlineStr">
        <is>
          <t>2–3</t>
        </is>
      </c>
      <c r="F24" t="n">
        <v>2.4</v>
      </c>
      <c r="G24" t="inlineStr"/>
      <c r="H24" s="65" t="n">
        <v>0.27</v>
      </c>
      <c r="I24" t="inlineStr"/>
      <c r="J24" t="inlineStr"/>
      <c r="K24" t="inlineStr"/>
      <c r="L24" t="n">
        <v>-10.3</v>
      </c>
      <c r="M24" t="n">
        <v>-1.1</v>
      </c>
      <c r="N24" t="n">
        <v>89</v>
      </c>
      <c r="O24" t="n">
        <v>5.8</v>
      </c>
      <c r="P24" t="inlineStr">
        <is>
          <t>4-8</t>
        </is>
      </c>
      <c r="Q24" s="65" t="n">
        <v>0.583</v>
      </c>
      <c r="R24" t="n">
        <v>51.6</v>
      </c>
      <c r="S24" t="inlineStr">
        <is>
          <t>L 20-23 at Louisiana</t>
        </is>
      </c>
      <c r="T24" t="inlineStr">
        <is>
          <t>L 24-42 at Memphis; W 52-7 vs West Georgia; L 7-31 at TCU; W 17-14 vs Kennesaw State; L 20-23 at Louisiana</t>
        </is>
      </c>
    </row>
    <row r="25">
      <c r="A25" t="n">
        <v>21</v>
      </c>
      <c r="B25" t="inlineStr">
        <is>
          <t>Tim Albin</t>
        </is>
      </c>
      <c r="C25" t="inlineStr">
        <is>
          <t>Charlotte</t>
        </is>
      </c>
      <c r="D25" t="inlineStr">
        <is>
          <t>yr 2</t>
        </is>
      </c>
      <c r="E25" t="inlineStr">
        <is>
          <t>0–5</t>
        </is>
      </c>
      <c r="F25" t="n">
        <v>1.5</v>
      </c>
      <c r="G25" t="inlineStr">
        <is>
          <t>*</t>
        </is>
      </c>
      <c r="H25" s="65" t="n">
        <v>0.319</v>
      </c>
      <c r="I25" t="inlineStr"/>
      <c r="J25" t="inlineStr"/>
      <c r="K25" t="inlineStr"/>
      <c r="L25" t="n">
        <v>-19.8</v>
      </c>
      <c r="M25" t="n">
        <v>-5.2</v>
      </c>
      <c r="N25" t="n">
        <v>136</v>
      </c>
      <c r="O25" t="n">
        <v>3</v>
      </c>
      <c r="P25" t="inlineStr">
        <is>
          <t>1-5</t>
        </is>
      </c>
      <c r="Q25" s="65" t="n">
        <v>0.03</v>
      </c>
      <c r="R25" t="n">
        <v>50.3</v>
      </c>
      <c r="S25" t="inlineStr">
        <is>
          <t>L 8-59 vs Memphis</t>
        </is>
      </c>
      <c r="T25" t="inlineStr">
        <is>
          <t>L 41-43 vs The Citadel; L 9-41 at Ole Miss; L 21-26 at App State; L 7-34 vs Louisiana; L 8-59 vs Memphis</t>
        </is>
      </c>
    </row>
    <row r="26">
      <c r="A26" t="n">
        <v>22</v>
      </c>
      <c r="B26" t="inlineStr">
        <is>
          <t>Jeff Choate</t>
        </is>
      </c>
      <c r="C26" t="inlineStr">
        <is>
          <t>Nevada</t>
        </is>
      </c>
      <c r="D26" t="inlineStr">
        <is>
          <t>3-10 in 2024, yr 3</t>
        </is>
      </c>
      <c r="E26" t="inlineStr">
        <is>
          <t>1–3</t>
        </is>
      </c>
      <c r="F26" t="n">
        <v>2.2</v>
      </c>
      <c r="G26" t="inlineStr"/>
      <c r="H26" s="65" t="n">
        <v>0.272</v>
      </c>
      <c r="I26" t="inlineStr"/>
      <c r="J26" t="inlineStr"/>
      <c r="K26" t="inlineStr"/>
      <c r="L26" t="n">
        <v>-8.5</v>
      </c>
      <c r="M26" t="n">
        <v>3.4</v>
      </c>
      <c r="N26" t="n">
        <v>66</v>
      </c>
      <c r="O26" t="n">
        <v>6.6</v>
      </c>
      <c r="P26" t="inlineStr">
        <is>
          <t>5-8</t>
        </is>
      </c>
      <c r="Q26" s="65" t="n">
        <v>0.765</v>
      </c>
      <c r="R26" t="n">
        <v>50.2</v>
      </c>
      <c r="S26" t="inlineStr">
        <is>
          <t>L 33-36 vs Air Force</t>
        </is>
      </c>
      <c r="T26" t="inlineStr">
        <is>
          <t>W 49-14 vs Western Kentucky; L 7-20 vs Montana State; L 20-27 at Middle Tennessee; L 33-36 vs Air Force</t>
        </is>
      </c>
    </row>
    <row r="27">
      <c r="A27" t="n">
        <v>23</v>
      </c>
      <c r="B27" t="inlineStr">
        <is>
          <t>Ken Niumatalolo</t>
        </is>
      </c>
      <c r="C27" t="inlineStr">
        <is>
          <t>San José State</t>
        </is>
      </c>
      <c r="D27" t="inlineStr">
        <is>
          <t>yr 3</t>
        </is>
      </c>
      <c r="E27" t="inlineStr">
        <is>
          <t>3–2</t>
        </is>
      </c>
      <c r="F27" t="n">
        <v>1.5</v>
      </c>
      <c r="G27" t="inlineStr">
        <is>
          <t>*</t>
        </is>
      </c>
      <c r="H27" s="65" t="n">
        <v>0.306</v>
      </c>
      <c r="I27" t="inlineStr"/>
      <c r="J27" t="inlineStr"/>
      <c r="K27" t="inlineStr"/>
      <c r="L27" t="n">
        <v>-10.3</v>
      </c>
      <c r="M27" t="n">
        <v>4</v>
      </c>
      <c r="N27" t="n">
        <v>77</v>
      </c>
      <c r="O27" t="n">
        <v>6.3</v>
      </c>
      <c r="P27" t="inlineStr">
        <is>
          <t>4-8</t>
        </is>
      </c>
      <c r="Q27" s="65" t="n">
        <v>0.6889999999999999</v>
      </c>
      <c r="R27" t="n">
        <v>48.7</v>
      </c>
      <c r="S27" t="inlineStr">
        <is>
          <t>W 20-16 at Hawai'i</t>
        </is>
      </c>
      <c r="T27" t="inlineStr">
        <is>
          <t>L 26-42 at USC; W 27-21 at Eastern Michigan; W 30-20 vs Cal Poly; L 10-26 vs Fresno State; W 20-16 at Hawai'i</t>
        </is>
      </c>
    </row>
    <row r="28">
      <c r="A28" t="n">
        <v>24</v>
      </c>
      <c r="B28" t="inlineStr">
        <is>
          <t>Chuck Martin</t>
        </is>
      </c>
      <c r="C28" t="inlineStr">
        <is>
          <t>Miami (OH)</t>
        </is>
      </c>
      <c r="D28" t="inlineStr">
        <is>
          <t>yr 13</t>
        </is>
      </c>
      <c r="E28" t="inlineStr">
        <is>
          <t>2–3</t>
        </is>
      </c>
      <c r="F28" t="n">
        <v>1.5</v>
      </c>
      <c r="G28" t="inlineStr">
        <is>
          <t>*</t>
        </is>
      </c>
      <c r="H28" s="65" t="n">
        <v>0.299</v>
      </c>
      <c r="I28" t="inlineStr"/>
      <c r="J28" t="inlineStr"/>
      <c r="K28" t="inlineStr"/>
      <c r="L28" t="n">
        <v>-13</v>
      </c>
      <c r="M28" t="n">
        <v>-6</v>
      </c>
      <c r="N28" t="n">
        <v>84</v>
      </c>
      <c r="O28" t="n">
        <v>6</v>
      </c>
      <c r="P28" t="inlineStr">
        <is>
          <t>4-8</t>
        </is>
      </c>
      <c r="Q28" s="65" t="n">
        <v>0.627</v>
      </c>
      <c r="R28" t="n">
        <v>47.8</v>
      </c>
      <c r="S28" t="inlineStr">
        <is>
          <t>L 20-24 vs Bowling Green</t>
        </is>
      </c>
      <c r="T28" t="inlineStr">
        <is>
          <t>L 14-59 at Pittsburgh; W 45-7 vs Holy Cross; L 31-35 at Cincinnati; W 24-21 vs UConn; L 20-24 vs Bowling Green</t>
        </is>
      </c>
    </row>
    <row r="29">
      <c r="A29" t="n">
        <v>25</v>
      </c>
      <c r="B29" t="inlineStr">
        <is>
          <t>Sonny Cumbie</t>
        </is>
      </c>
      <c r="C29" t="inlineStr">
        <is>
          <t>Louisiana Tech</t>
        </is>
      </c>
      <c r="D29" t="inlineStr">
        <is>
          <t>11-26 thru 2024, yr 5</t>
        </is>
      </c>
      <c r="E29" t="inlineStr">
        <is>
          <t>2–2</t>
        </is>
      </c>
      <c r="F29" t="n">
        <v>3.2</v>
      </c>
      <c r="G29" t="inlineStr"/>
      <c r="H29" s="65" t="n">
        <v>0.182</v>
      </c>
      <c r="I29" t="inlineStr"/>
      <c r="J29" t="inlineStr"/>
      <c r="K29" t="inlineStr"/>
      <c r="L29" t="n">
        <v>-7.8</v>
      </c>
      <c r="M29" t="n">
        <v>1.8</v>
      </c>
      <c r="N29" t="n">
        <v>76</v>
      </c>
      <c r="O29" t="n">
        <v>6.3</v>
      </c>
      <c r="P29" t="inlineStr">
        <is>
          <t>4-8</t>
        </is>
      </c>
      <c r="Q29" s="65" t="n">
        <v>0.708</v>
      </c>
      <c r="R29" t="n">
        <v>47.5</v>
      </c>
      <c r="S29" t="inlineStr">
        <is>
          <t>W 31-29 vs Army</t>
        </is>
      </c>
      <c r="T29" t="inlineStr">
        <is>
          <t>W 80-6 vs Northwestern State; L 14-45 at LSU; L 19-36 at Baylor; W 31-29 vs Army</t>
        </is>
      </c>
    </row>
    <row r="30">
      <c r="A30" t="n">
        <v>26</v>
      </c>
      <c r="B30" t="inlineStr">
        <is>
          <t>Timmy Chang</t>
        </is>
      </c>
      <c r="C30" t="inlineStr">
        <is>
          <t>Hawai'i</t>
        </is>
      </c>
      <c r="D30" t="inlineStr">
        <is>
          <t>yr 5</t>
        </is>
      </c>
      <c r="E30" t="inlineStr">
        <is>
          <t>1–4</t>
        </is>
      </c>
      <c r="F30" t="n">
        <v>1.5</v>
      </c>
      <c r="G30" t="inlineStr">
        <is>
          <t>*</t>
        </is>
      </c>
      <c r="H30" s="65" t="n">
        <v>0.289</v>
      </c>
      <c r="I30" t="inlineStr"/>
      <c r="J30" t="inlineStr"/>
      <c r="K30" t="inlineStr"/>
      <c r="L30" t="n">
        <v>-11.4</v>
      </c>
      <c r="M30" t="n">
        <v>-9</v>
      </c>
      <c r="N30" t="n">
        <v>91</v>
      </c>
      <c r="O30" t="n">
        <v>5.7</v>
      </c>
      <c r="P30" t="inlineStr">
        <is>
          <t>4-8</t>
        </is>
      </c>
      <c r="Q30" s="65" t="n">
        <v>0.549</v>
      </c>
      <c r="R30" t="n">
        <v>46.7</v>
      </c>
      <c r="S30" t="inlineStr">
        <is>
          <t>L 16-20 vs San José State</t>
        </is>
      </c>
      <c r="T30" t="inlineStr">
        <is>
          <t>L 27-37 at Stanford; L 6-21 vs UNLV; W 29-19 vs New Mexico State; L 10-27 at Wyoming; L 16-20 vs San José State</t>
        </is>
      </c>
    </row>
    <row r="31">
      <c r="A31" t="n">
        <v>27</v>
      </c>
      <c r="B31" t="inlineStr">
        <is>
          <t>Scott Satterfield</t>
        </is>
      </c>
      <c r="C31" t="inlineStr">
        <is>
          <t>Cincinnati</t>
        </is>
      </c>
      <c r="D31" t="inlineStr">
        <is>
          <t>15-22, yr 4</t>
        </is>
      </c>
      <c r="E31" t="inlineStr">
        <is>
          <t>4–1</t>
        </is>
      </c>
      <c r="F31" t="n">
        <v>3.5</v>
      </c>
      <c r="G31" t="inlineStr"/>
      <c r="H31" s="65" t="n">
        <v>0.148</v>
      </c>
      <c r="I31" t="inlineStr"/>
      <c r="J31" t="inlineStr"/>
      <c r="K31" t="inlineStr"/>
      <c r="L31" t="n">
        <v>-0.4</v>
      </c>
      <c r="M31" t="n">
        <v>-4.8</v>
      </c>
      <c r="N31" t="n">
        <v>110</v>
      </c>
      <c r="O31" t="n">
        <v>5</v>
      </c>
      <c r="P31" t="inlineStr">
        <is>
          <t>3-7</t>
        </is>
      </c>
      <c r="Q31" s="65" t="n">
        <v>0.367</v>
      </c>
      <c r="R31" t="n">
        <v>45.8</v>
      </c>
      <c r="S31" t="inlineStr">
        <is>
          <t>L 7-34 at Arizona</t>
        </is>
      </c>
      <c r="T31" t="inlineStr">
        <is>
          <t>W 34-15 vs Boston College; W 62-10 vs Western Carolina; W 35-31 vs Miami (OH); W 31-26 vs Kansas State; L 7-34 at Arizona</t>
        </is>
      </c>
    </row>
    <row r="32">
      <c r="A32" t="n">
        <v>28</v>
      </c>
      <c r="B32" t="inlineStr">
        <is>
          <t>Jamey Chadwell</t>
        </is>
      </c>
      <c r="C32" t="inlineStr">
        <is>
          <t>Liberty</t>
        </is>
      </c>
      <c r="D32" t="inlineStr">
        <is>
          <t>21-5 thru 2024, yr 4</t>
        </is>
      </c>
      <c r="E32" t="inlineStr">
        <is>
          <t>4–1</t>
        </is>
      </c>
      <c r="F32" t="n">
        <v>2.7</v>
      </c>
      <c r="G32" t="inlineStr"/>
      <c r="H32" s="65" t="n">
        <v>0.201</v>
      </c>
      <c r="I32" t="inlineStr"/>
      <c r="J32" t="inlineStr"/>
      <c r="K32" t="inlineStr"/>
      <c r="L32" t="n">
        <v>-0.7</v>
      </c>
      <c r="M32" t="n">
        <v>7</v>
      </c>
      <c r="N32" t="n">
        <v>13</v>
      </c>
      <c r="O32" t="n">
        <v>9.1</v>
      </c>
      <c r="P32" t="inlineStr">
        <is>
          <t>7-11</t>
        </is>
      </c>
      <c r="Q32" s="65" t="n">
        <v>0.995</v>
      </c>
      <c r="R32" t="n">
        <v>45.7</v>
      </c>
      <c r="S32" t="inlineStr">
        <is>
          <t>W 30-14 at Delaware</t>
        </is>
      </c>
      <c r="T32" t="inlineStr">
        <is>
          <t>L 13-20 at James Madison; W 24-23 vs Gardner-Webb; W 51-15 vs Ball State; W 34-17 at Coastal Carolina; W 30-14 at Delaware</t>
        </is>
      </c>
    </row>
    <row r="33">
      <c r="A33" t="n">
        <v>29</v>
      </c>
      <c r="B33" t="inlineStr">
        <is>
          <t>Dave Doeren</t>
        </is>
      </c>
      <c r="C33" t="inlineStr">
        <is>
          <t>NC State</t>
        </is>
      </c>
      <c r="D33" t="inlineStr">
        <is>
          <t>yr 14 - 6-7 and 6-6 the last two</t>
        </is>
      </c>
      <c r="E33" t="inlineStr">
        <is>
          <t>3–2</t>
        </is>
      </c>
      <c r="F33" t="n">
        <v>3</v>
      </c>
      <c r="G33" t="inlineStr"/>
      <c r="H33" s="65" t="n">
        <v>0.18</v>
      </c>
      <c r="I33" t="inlineStr"/>
      <c r="J33" t="inlineStr"/>
      <c r="K33" t="inlineStr"/>
      <c r="L33" t="n">
        <v>1.2</v>
      </c>
      <c r="M33" t="n">
        <v>-2.5</v>
      </c>
      <c r="N33" t="n">
        <v>80</v>
      </c>
      <c r="O33" t="n">
        <v>6.2</v>
      </c>
      <c r="P33" t="inlineStr">
        <is>
          <t>4-8</t>
        </is>
      </c>
      <c r="Q33" s="65" t="n">
        <v>0.658</v>
      </c>
      <c r="R33" t="n">
        <v>45.6</v>
      </c>
      <c r="S33" t="inlineStr">
        <is>
          <t>W 31-28 vs Louisville</t>
        </is>
      </c>
      <c r="T33" t="inlineStr">
        <is>
          <t>L 8-34 at Virginia; W 73-0 vs Richmond; L 31-35 at Vanderbilt; W 41-31 vs App State; W 31-28 vs Louisville</t>
        </is>
      </c>
    </row>
    <row r="34">
      <c r="A34" t="n">
        <v>30</v>
      </c>
      <c r="B34" t="inlineStr">
        <is>
          <t>Ricky Rahne</t>
        </is>
      </c>
      <c r="C34" t="inlineStr">
        <is>
          <t>Old Dominion</t>
        </is>
      </c>
      <c r="D34" t="inlineStr">
        <is>
          <t>yr 7</t>
        </is>
      </c>
      <c r="E34" t="inlineStr">
        <is>
          <t>1–4</t>
        </is>
      </c>
      <c r="F34" t="n">
        <v>1.5</v>
      </c>
      <c r="G34" t="inlineStr">
        <is>
          <t>*</t>
        </is>
      </c>
      <c r="H34" s="65" t="n">
        <v>0.277</v>
      </c>
      <c r="I34" t="inlineStr"/>
      <c r="J34" t="inlineStr"/>
      <c r="K34" t="inlineStr"/>
      <c r="L34" t="n">
        <v>-11.8</v>
      </c>
      <c r="M34" t="n">
        <v>-7.4</v>
      </c>
      <c r="N34" t="n">
        <v>102</v>
      </c>
      <c r="O34" t="n">
        <v>5.2</v>
      </c>
      <c r="P34" t="inlineStr">
        <is>
          <t>3-7</t>
        </is>
      </c>
      <c r="Q34" s="65" t="n">
        <v>0.405</v>
      </c>
      <c r="R34" t="n">
        <v>45.2</v>
      </c>
      <c r="S34" t="inlineStr">
        <is>
          <t>L 10-42 at Georgia State</t>
        </is>
      </c>
      <c r="T34" t="inlineStr">
        <is>
          <t>W 31-10 vs Norfolk State; L 21-44 at Virginia Tech; L 17-20 vs East Carolina; L 20-46 vs James Madison; L 10-42 at Georgia State</t>
        </is>
      </c>
    </row>
    <row r="35">
      <c r="A35" t="n">
        <v>31</v>
      </c>
      <c r="B35" t="inlineStr">
        <is>
          <t>Rob Harley</t>
        </is>
      </c>
      <c r="C35" t="inlineStr">
        <is>
          <t>Northern Illinois</t>
        </is>
      </c>
      <c r="D35" t="inlineStr">
        <is>
          <t>yr 1</t>
        </is>
      </c>
      <c r="E35" t="inlineStr">
        <is>
          <t>0–4</t>
        </is>
      </c>
      <c r="F35" t="n">
        <v>1.5</v>
      </c>
      <c r="G35" t="inlineStr">
        <is>
          <t>*</t>
        </is>
      </c>
      <c r="H35" s="65" t="n">
        <v>0.275</v>
      </c>
      <c r="I35" t="inlineStr"/>
      <c r="J35" t="inlineStr"/>
      <c r="K35" t="inlineStr"/>
      <c r="L35" t="n">
        <v>-18.3</v>
      </c>
      <c r="M35" t="n">
        <v>-3.8</v>
      </c>
      <c r="N35" t="n">
        <v>131</v>
      </c>
      <c r="O35" t="n">
        <v>3.7</v>
      </c>
      <c r="P35" t="inlineStr">
        <is>
          <t>2-5</t>
        </is>
      </c>
      <c r="Q35" s="65" t="n">
        <v>0.08</v>
      </c>
      <c r="R35" t="n">
        <v>45</v>
      </c>
      <c r="S35" t="inlineStr">
        <is>
          <t>L 14-35 at Georgia State</t>
        </is>
      </c>
      <c r="T35" t="inlineStr">
        <is>
          <t>L 0-40 at Iowa; L 24-28 vs Illinois State; L 17-42 at Arizona; L 14-35 at Georgia State</t>
        </is>
      </c>
    </row>
    <row r="36">
      <c r="A36" t="n">
        <v>32</v>
      </c>
      <c r="B36" t="inlineStr">
        <is>
          <t>Fran Brown</t>
        </is>
      </c>
      <c r="C36" t="inlineStr">
        <is>
          <t>Syracuse</t>
        </is>
      </c>
      <c r="D36" t="inlineStr">
        <is>
          <t>yr 3</t>
        </is>
      </c>
      <c r="E36" t="inlineStr">
        <is>
          <t>2–2</t>
        </is>
      </c>
      <c r="F36" t="n">
        <v>1.5</v>
      </c>
      <c r="G36" t="inlineStr">
        <is>
          <t>*</t>
        </is>
      </c>
      <c r="H36" s="65" t="n">
        <v>0.274</v>
      </c>
      <c r="I36" t="inlineStr"/>
      <c r="J36" t="inlineStr"/>
      <c r="K36" t="inlineStr"/>
      <c r="L36" t="n">
        <v>-0.8</v>
      </c>
      <c r="M36" t="n">
        <v>-0</v>
      </c>
      <c r="N36" t="n">
        <v>108</v>
      </c>
      <c r="O36" t="n">
        <v>5.1</v>
      </c>
      <c r="P36" t="inlineStr">
        <is>
          <t>3-7</t>
        </is>
      </c>
      <c r="Q36" s="65" t="n">
        <v>0.383</v>
      </c>
      <c r="R36" t="n">
        <v>44.9</v>
      </c>
      <c r="S36" t="inlineStr">
        <is>
          <t>W 42-41 at UConn</t>
        </is>
      </c>
      <c r="T36" t="inlineStr">
        <is>
          <t>W 66-3 vs New Hampshire; L 18-21 vs California; L 13-27 at Pittsburgh; W 42-41 at UConn</t>
        </is>
      </c>
    </row>
    <row r="37">
      <c r="A37" t="n">
        <v>33</v>
      </c>
      <c r="B37" t="inlineStr">
        <is>
          <t>Brent Venables</t>
        </is>
      </c>
      <c r="C37" t="inlineStr">
        <is>
          <t>Oklahoma</t>
        </is>
      </c>
      <c r="D37" t="inlineStr">
        <is>
          <t>32-20, yr 5</t>
        </is>
      </c>
      <c r="E37" t="inlineStr">
        <is>
          <t>2–2</t>
        </is>
      </c>
      <c r="F37" t="n">
        <v>2.9</v>
      </c>
      <c r="G37" t="inlineStr">
        <is>
          <t>*</t>
        </is>
      </c>
      <c r="H37" s="65" t="n">
        <v>0.179</v>
      </c>
      <c r="I37" t="inlineStr"/>
      <c r="J37" t="inlineStr"/>
      <c r="K37" t="inlineStr"/>
      <c r="L37" t="n">
        <v>15.9</v>
      </c>
      <c r="M37" t="n">
        <v>-1.9</v>
      </c>
      <c r="N37" t="n">
        <v>59</v>
      </c>
      <c r="O37" t="n">
        <v>6.8</v>
      </c>
      <c r="P37" t="inlineStr">
        <is>
          <t>5-9</t>
        </is>
      </c>
      <c r="Q37" s="65" t="n">
        <v>0.79</v>
      </c>
      <c r="R37" t="n">
        <v>44.7</v>
      </c>
      <c r="S37" t="inlineStr">
        <is>
          <t>L 13-41 at Georgia</t>
        </is>
      </c>
      <c r="T37" t="inlineStr">
        <is>
          <t>W 51-0 vs UTEP; L 10-17 at Michigan; W 14-6 vs New Mexico; L 13-41 at Georgia</t>
        </is>
      </c>
    </row>
    <row r="38">
      <c r="A38" t="n">
        <v>34</v>
      </c>
      <c r="B38" t="inlineStr">
        <is>
          <t>Dell McGee</t>
        </is>
      </c>
      <c r="C38" t="inlineStr">
        <is>
          <t>Georgia State</t>
        </is>
      </c>
      <c r="D38" t="inlineStr">
        <is>
          <t>4-20, yr 3</t>
        </is>
      </c>
      <c r="E38" t="inlineStr">
        <is>
          <t>4–1</t>
        </is>
      </c>
      <c r="F38" t="n">
        <v>3.3</v>
      </c>
      <c r="G38" t="inlineStr"/>
      <c r="H38" s="65" t="n">
        <v>0.152</v>
      </c>
      <c r="I38" t="inlineStr"/>
      <c r="J38" t="inlineStr"/>
      <c r="K38" t="inlineStr"/>
      <c r="L38" t="n">
        <v>-2.1</v>
      </c>
      <c r="M38" t="n">
        <v>13.1</v>
      </c>
      <c r="N38" t="n">
        <v>22</v>
      </c>
      <c r="O38" t="n">
        <v>8.1</v>
      </c>
      <c r="P38" t="inlineStr">
        <is>
          <t>6-10</t>
        </is>
      </c>
      <c r="Q38" s="65" t="n">
        <v>0.957</v>
      </c>
      <c r="R38" t="n">
        <v>44.6</v>
      </c>
      <c r="S38" t="inlineStr">
        <is>
          <t>W 42-10 vs Old Dominion</t>
        </is>
      </c>
      <c r="T38" t="inlineStr">
        <is>
          <t>W 59-10 vs North Carolina A&amp;T; W 31-17 at Kennesaw State; L 30-44 at UCF; W 35-14 vs Northern Illinois; W 42-10 vs Old Dominion</t>
        </is>
      </c>
    </row>
    <row r="39">
      <c r="A39" t="n">
        <v>35</v>
      </c>
      <c r="B39" t="inlineStr">
        <is>
          <t>Jeff Lebby</t>
        </is>
      </c>
      <c r="C39" t="inlineStr">
        <is>
          <t>Mississippi State</t>
        </is>
      </c>
      <c r="D39" t="inlineStr">
        <is>
          <t>7-18, yr 3</t>
        </is>
      </c>
      <c r="E39" t="inlineStr">
        <is>
          <t>4–1</t>
        </is>
      </c>
      <c r="F39" t="n">
        <v>3.3</v>
      </c>
      <c r="G39" t="inlineStr"/>
      <c r="H39" s="65" t="n">
        <v>0.139</v>
      </c>
      <c r="I39" t="inlineStr"/>
      <c r="J39" t="inlineStr"/>
      <c r="K39" t="inlineStr"/>
      <c r="L39" t="n">
        <v>13</v>
      </c>
      <c r="M39" t="n">
        <v>8.9</v>
      </c>
      <c r="N39" t="n">
        <v>68</v>
      </c>
      <c r="O39" t="n">
        <v>6.4</v>
      </c>
      <c r="P39" t="inlineStr">
        <is>
          <t>5-8</t>
        </is>
      </c>
      <c r="Q39" s="65" t="n">
        <v>0.731</v>
      </c>
      <c r="R39" t="n">
        <v>43.1</v>
      </c>
      <c r="S39" t="inlineStr">
        <is>
          <t>L 23-56 vs Alabama</t>
        </is>
      </c>
      <c r="T39" t="inlineStr">
        <is>
          <t>W 62-13 vs UL Monroe; W 38-13 at Minnesota; W 41-34 at South Carolina; W 31-24 vs Missouri; L 23-56 vs Alabama</t>
        </is>
      </c>
    </row>
    <row r="40">
      <c r="A40" t="n">
        <v>36</v>
      </c>
      <c r="B40" t="inlineStr">
        <is>
          <t>Bill Belichick</t>
        </is>
      </c>
      <c r="C40" t="inlineStr">
        <is>
          <t>North Carolina</t>
        </is>
      </c>
      <c r="D40" t="inlineStr">
        <is>
          <t>4-8, yr 2</t>
        </is>
      </c>
      <c r="E40" t="inlineStr">
        <is>
          <t>2–2</t>
        </is>
      </c>
      <c r="F40" t="n">
        <v>4.1</v>
      </c>
      <c r="G40" t="inlineStr"/>
      <c r="H40" s="65" t="n">
        <v>0.07199999999999999</v>
      </c>
      <c r="I40" t="inlineStr"/>
      <c r="J40" t="inlineStr"/>
      <c r="K40" t="inlineStr"/>
      <c r="L40" t="n">
        <v>9</v>
      </c>
      <c r="M40" t="n">
        <v>4.1</v>
      </c>
      <c r="N40" t="n">
        <v>55</v>
      </c>
      <c r="O40" t="n">
        <v>6.9</v>
      </c>
      <c r="P40" t="inlineStr">
        <is>
          <t>5-9</t>
        </is>
      </c>
      <c r="Q40" s="65" t="n">
        <v>0.827</v>
      </c>
      <c r="R40" t="n">
        <v>41.4</v>
      </c>
      <c r="S40" t="inlineStr">
        <is>
          <t>L 26-37 vs Notre Dame</t>
        </is>
      </c>
      <c r="T40" t="inlineStr">
        <is>
          <t>W 15-10 at TCU; W 35-3 vs East Tennessee State; L 20-28 at Clemson; L 26-37 vs Notre Dame</t>
        </is>
      </c>
    </row>
    <row r="41">
      <c r="A41" t="n">
        <v>37</v>
      </c>
      <c r="B41" t="inlineStr">
        <is>
          <t>Kenny Dillingham</t>
        </is>
      </c>
      <c r="C41" t="inlineStr">
        <is>
          <t>Arizona State</t>
        </is>
      </c>
      <c r="D41" t="inlineStr">
        <is>
          <t>yr 4</t>
        </is>
      </c>
      <c r="E41" t="inlineStr">
        <is>
          <t>2–2</t>
        </is>
      </c>
      <c r="F41" t="n">
        <v>1.5</v>
      </c>
      <c r="G41" t="inlineStr">
        <is>
          <t>*</t>
        </is>
      </c>
      <c r="H41" s="65" t="n">
        <v>0.24</v>
      </c>
      <c r="I41" t="inlineStr"/>
      <c r="J41" t="inlineStr"/>
      <c r="K41" t="inlineStr"/>
      <c r="L41" t="n">
        <v>-0.7</v>
      </c>
      <c r="M41" t="n">
        <v>-5.5</v>
      </c>
      <c r="N41" t="n">
        <v>118</v>
      </c>
      <c r="O41" t="n">
        <v>4.5</v>
      </c>
      <c r="P41" t="inlineStr">
        <is>
          <t>3-6</t>
        </is>
      </c>
      <c r="Q41" s="65" t="n">
        <v>0.248</v>
      </c>
      <c r="R41" t="n">
        <v>40.8</v>
      </c>
      <c r="S41" t="inlineStr">
        <is>
          <t>L 19-55 vs Baylor</t>
        </is>
      </c>
      <c r="T41" t="inlineStr">
        <is>
          <t>W 70-7 vs Morgan State; L 20-48 at Texas A&amp;M; W 24-17 at Kansas; L 19-55 vs Baylor</t>
        </is>
      </c>
    </row>
    <row r="42">
      <c r="A42" t="n">
        <v>38</v>
      </c>
      <c r="B42" t="inlineStr">
        <is>
          <t>Sean Lewis</t>
        </is>
      </c>
      <c r="C42" t="inlineStr">
        <is>
          <t>San Diego State</t>
        </is>
      </c>
      <c r="D42" t="inlineStr">
        <is>
          <t>yr 3</t>
        </is>
      </c>
      <c r="E42" t="inlineStr">
        <is>
          <t>2–3</t>
        </is>
      </c>
      <c r="F42" t="n">
        <v>1.5</v>
      </c>
      <c r="G42" t="inlineStr">
        <is>
          <t>*</t>
        </is>
      </c>
      <c r="H42" s="65" t="n">
        <v>0.239</v>
      </c>
      <c r="I42" t="inlineStr"/>
      <c r="J42" t="inlineStr"/>
      <c r="K42" t="inlineStr"/>
      <c r="L42" t="n">
        <v>-5.6</v>
      </c>
      <c r="M42" t="n">
        <v>-7</v>
      </c>
      <c r="N42" t="n">
        <v>111</v>
      </c>
      <c r="O42" t="n">
        <v>5</v>
      </c>
      <c r="P42" t="inlineStr">
        <is>
          <t>3-7</t>
        </is>
      </c>
      <c r="Q42" s="65" t="n">
        <v>0.376</v>
      </c>
      <c r="R42" t="n">
        <v>40.7</v>
      </c>
      <c r="S42" t="inlineStr">
        <is>
          <t>W 31-29 vs Texas State</t>
        </is>
      </c>
      <c r="T42" t="inlineStr">
        <is>
          <t>W 53-20 vs Portland State; L 10-28 at UCLA; L 13-26 vs James Madison; L 16-41 at Toledo; W 31-29 vs Texas State</t>
        </is>
      </c>
    </row>
    <row r="43">
      <c r="A43" t="n">
        <v>39</v>
      </c>
      <c r="B43" t="inlineStr">
        <is>
          <t>Major Applewhite</t>
        </is>
      </c>
      <c r="C43" t="inlineStr">
        <is>
          <t>South Alabama</t>
        </is>
      </c>
      <c r="D43" t="inlineStr">
        <is>
          <t>yr 3</t>
        </is>
      </c>
      <c r="E43" t="inlineStr">
        <is>
          <t>3–2</t>
        </is>
      </c>
      <c r="F43" t="n">
        <v>1.5</v>
      </c>
      <c r="G43" t="inlineStr">
        <is>
          <t>*</t>
        </is>
      </c>
      <c r="H43" s="65" t="n">
        <v>0.233</v>
      </c>
      <c r="I43" t="inlineStr"/>
      <c r="J43" t="inlineStr"/>
      <c r="K43" t="inlineStr"/>
      <c r="L43" t="n">
        <v>-11.1</v>
      </c>
      <c r="M43" t="n">
        <v>-0.6</v>
      </c>
      <c r="N43" t="n">
        <v>86</v>
      </c>
      <c r="O43" t="n">
        <v>5.9</v>
      </c>
      <c r="P43" t="inlineStr">
        <is>
          <t>4-8</t>
        </is>
      </c>
      <c r="Q43" s="65" t="n">
        <v>0.587</v>
      </c>
      <c r="R43" t="n">
        <v>39.9</v>
      </c>
      <c r="S43" t="inlineStr">
        <is>
          <t>W 52-35 vs UL Monroe</t>
        </is>
      </c>
      <c r="T43" t="inlineStr">
        <is>
          <t>W 39-14 vs SE Louisiana; L 24-28 at Tulane; W 41-36 vs Ohio; L 21-45 at Kentucky; W 52-35 vs UL Monroe</t>
        </is>
      </c>
    </row>
    <row r="44">
      <c r="A44" t="n">
        <v>40</v>
      </c>
      <c r="B44" t="inlineStr">
        <is>
          <t>Michael Desormeaux</t>
        </is>
      </c>
      <c r="C44" t="inlineStr">
        <is>
          <t>Louisiana</t>
        </is>
      </c>
      <c r="D44" t="inlineStr">
        <is>
          <t>29-25, yr 5</t>
        </is>
      </c>
      <c r="E44" t="inlineStr">
        <is>
          <t>4–1</t>
        </is>
      </c>
      <c r="F44" t="n">
        <v>2.2</v>
      </c>
      <c r="G44" t="inlineStr"/>
      <c r="H44" s="65" t="n">
        <v>0.174</v>
      </c>
      <c r="I44" t="inlineStr"/>
      <c r="J44" t="inlineStr"/>
      <c r="K44" t="inlineStr"/>
      <c r="L44" t="n">
        <v>-6.2</v>
      </c>
      <c r="M44" t="n">
        <v>2.1</v>
      </c>
      <c r="N44" t="n">
        <v>39</v>
      </c>
      <c r="O44" t="n">
        <v>7.4</v>
      </c>
      <c r="P44" t="inlineStr">
        <is>
          <t>6-9</t>
        </is>
      </c>
      <c r="Q44" s="65" t="n">
        <v>0.904</v>
      </c>
      <c r="R44" t="n">
        <v>38.5</v>
      </c>
      <c r="S44" t="inlineStr">
        <is>
          <t>W 23-20 vs Arkansas State</t>
        </is>
      </c>
      <c r="T44" t="inlineStr">
        <is>
          <t>W 38-7 vs Lamar; L 30-49 at USC; W 21-14 vs UAB; W 34-7 at Charlotte; W 23-20 vs Arkansas State</t>
        </is>
      </c>
    </row>
    <row r="45">
      <c r="A45" t="n">
        <v>41</v>
      </c>
      <c r="B45" t="inlineStr">
        <is>
          <t>G.J. Kinne</t>
        </is>
      </c>
      <c r="C45" t="inlineStr">
        <is>
          <t>Texas State</t>
        </is>
      </c>
      <c r="D45" t="inlineStr">
        <is>
          <t>yr 4</t>
        </is>
      </c>
      <c r="E45" t="inlineStr">
        <is>
          <t>2–3</t>
        </is>
      </c>
      <c r="F45" t="n">
        <v>1.5</v>
      </c>
      <c r="G45" t="inlineStr">
        <is>
          <t>*</t>
        </is>
      </c>
      <c r="H45" s="65" t="n">
        <v>0.219</v>
      </c>
      <c r="I45" t="inlineStr"/>
      <c r="J45" t="inlineStr"/>
      <c r="K45" t="inlineStr"/>
      <c r="L45" t="n">
        <v>-4.5</v>
      </c>
      <c r="M45" t="n">
        <v>-0.2</v>
      </c>
      <c r="N45" t="n">
        <v>97</v>
      </c>
      <c r="O45" t="n">
        <v>5.4</v>
      </c>
      <c r="P45" t="inlineStr">
        <is>
          <t>4-7</t>
        </is>
      </c>
      <c r="Q45" s="65" t="n">
        <v>0.487</v>
      </c>
      <c r="R45" t="n">
        <v>38.2</v>
      </c>
      <c r="S45" t="inlineStr">
        <is>
          <t>L 29-31 at San Diego State</t>
        </is>
      </c>
      <c r="T45" t="inlineStr">
        <is>
          <t>L 7-59 at Texas; L 26-31 vs UTSA; W 49-35 vs North Texas; W 63-10 vs Incarnate Word; L 29-31 at San Diego State</t>
        </is>
      </c>
    </row>
    <row r="46">
      <c r="A46" t="n">
        <v>42</v>
      </c>
      <c r="B46" t="inlineStr">
        <is>
          <t>Ryan Silverfield</t>
        </is>
      </c>
      <c r="C46" t="inlineStr">
        <is>
          <t>Arkansas</t>
        </is>
      </c>
      <c r="D46" t="inlineStr">
        <is>
          <t>yr 1</t>
        </is>
      </c>
      <c r="E46" t="inlineStr">
        <is>
          <t>2–3</t>
        </is>
      </c>
      <c r="F46" t="n">
        <v>1.5</v>
      </c>
      <c r="G46" t="inlineStr">
        <is>
          <t>*</t>
        </is>
      </c>
      <c r="H46" s="65" t="n">
        <v>0.213</v>
      </c>
      <c r="I46" t="inlineStr"/>
      <c r="J46" t="inlineStr"/>
      <c r="K46" t="inlineStr"/>
      <c r="L46" t="n">
        <v>1.2</v>
      </c>
      <c r="M46" t="n">
        <v>-3.2</v>
      </c>
      <c r="N46" t="n">
        <v>134</v>
      </c>
      <c r="O46" t="n">
        <v>3.4</v>
      </c>
      <c r="P46" t="inlineStr">
        <is>
          <t>2-5</t>
        </is>
      </c>
      <c r="Q46" s="65" t="n">
        <v>0.052</v>
      </c>
      <c r="R46" t="n">
        <v>37.6</v>
      </c>
      <c r="S46" t="inlineStr">
        <is>
          <t>L 7-34 at Texas A&amp;M</t>
        </is>
      </c>
      <c r="T46" t="inlineStr">
        <is>
          <t>W 31-14 vs North Alabama; L 10-43 at Utah; L 17-45 vs Georgia; W 34-6 vs Tulsa; L 7-34 at Texas A&amp;M</t>
        </is>
      </c>
    </row>
    <row r="47">
      <c r="A47" t="n">
        <v>43</v>
      </c>
      <c r="B47" t="inlineStr">
        <is>
          <t>Gerad Parker</t>
        </is>
      </c>
      <c r="C47" t="inlineStr">
        <is>
          <t>Troy</t>
        </is>
      </c>
      <c r="D47" t="inlineStr">
        <is>
          <t>yr 3</t>
        </is>
      </c>
      <c r="E47" t="inlineStr">
        <is>
          <t>2–2</t>
        </is>
      </c>
      <c r="F47" t="n">
        <v>1.5</v>
      </c>
      <c r="G47" t="inlineStr">
        <is>
          <t>*</t>
        </is>
      </c>
      <c r="H47" s="65" t="n">
        <v>0.213</v>
      </c>
      <c r="I47" t="inlineStr"/>
      <c r="J47" t="inlineStr"/>
      <c r="K47" t="inlineStr"/>
      <c r="L47" t="n">
        <v>-6.5</v>
      </c>
      <c r="M47" t="n">
        <v>0.9</v>
      </c>
      <c r="N47" t="n">
        <v>61</v>
      </c>
      <c r="O47" t="n">
        <v>6.7</v>
      </c>
      <c r="P47" t="inlineStr">
        <is>
          <t>5-9</t>
        </is>
      </c>
      <c r="Q47" s="65" t="n">
        <v>0.803</v>
      </c>
      <c r="R47" t="n">
        <v>37.5</v>
      </c>
      <c r="S47" t="inlineStr">
        <is>
          <t>L 10-21 at Utah State</t>
        </is>
      </c>
      <c r="T47" t="inlineStr">
        <is>
          <t>W 24-21 vs Sam Houston; W 34-17 vs Alabama State; L 17-27 at Missouri; L 10-21 at Utah State</t>
        </is>
      </c>
    </row>
    <row r="48">
      <c r="A48" t="n">
        <v>44</v>
      </c>
      <c r="B48" t="inlineStr">
        <is>
          <t>Jeff Monken</t>
        </is>
      </c>
      <c r="C48" t="inlineStr">
        <is>
          <t>Army</t>
        </is>
      </c>
      <c r="D48" t="inlineStr">
        <is>
          <t>yr 13</t>
        </is>
      </c>
      <c r="E48" t="inlineStr">
        <is>
          <t>2–2</t>
        </is>
      </c>
      <c r="F48" t="n">
        <v>1.5</v>
      </c>
      <c r="G48" t="inlineStr">
        <is>
          <t>*</t>
        </is>
      </c>
      <c r="H48" s="65" t="n">
        <v>0.21</v>
      </c>
      <c r="I48" t="inlineStr"/>
      <c r="J48" t="inlineStr"/>
      <c r="K48" t="inlineStr"/>
      <c r="L48" t="n">
        <v>-4.9</v>
      </c>
      <c r="M48" t="n">
        <v>0.7</v>
      </c>
      <c r="N48" t="n">
        <v>58</v>
      </c>
      <c r="O48" t="n">
        <v>6.8</v>
      </c>
      <c r="P48" t="inlineStr">
        <is>
          <t>5-9</t>
        </is>
      </c>
      <c r="Q48" s="65" t="n">
        <v>0.784</v>
      </c>
      <c r="R48" t="n">
        <v>37.2</v>
      </c>
      <c r="S48" t="inlineStr">
        <is>
          <t>L 29-31 at Louisiana Tech</t>
        </is>
      </c>
      <c r="T48" t="inlineStr">
        <is>
          <t>W 59-3 vs Bryant; L 24-28 vs South Florida; W 21-17 at Temple; L 29-31 at Louisiana Tech</t>
        </is>
      </c>
    </row>
    <row r="49">
      <c r="A49" t="n">
        <v>45</v>
      </c>
      <c r="B49" t="inlineStr">
        <is>
          <t>Lincoln Riley</t>
        </is>
      </c>
      <c r="C49" t="inlineStr">
        <is>
          <t>USC</t>
        </is>
      </c>
      <c r="D49" t="inlineStr">
        <is>
          <t>35-18, yr 5</t>
        </is>
      </c>
      <c r="E49" t="inlineStr">
        <is>
          <t>5–1</t>
        </is>
      </c>
      <c r="F49" t="n">
        <v>2.9</v>
      </c>
      <c r="G49" t="inlineStr">
        <is>
          <t>*</t>
        </is>
      </c>
      <c r="H49" s="65" t="n">
        <v>0.113</v>
      </c>
      <c r="I49" t="inlineStr"/>
      <c r="J49" t="inlineStr"/>
      <c r="K49" t="inlineStr"/>
      <c r="L49" t="n">
        <v>13.1</v>
      </c>
      <c r="M49" t="n">
        <v>-3.9</v>
      </c>
      <c r="N49" t="n">
        <v>36</v>
      </c>
      <c r="O49" t="n">
        <v>7.5</v>
      </c>
      <c r="P49" t="inlineStr">
        <is>
          <t>6-9</t>
        </is>
      </c>
      <c r="Q49" s="65" t="n">
        <v>0.926</v>
      </c>
      <c r="R49" t="n">
        <v>36.8</v>
      </c>
      <c r="S49" t="inlineStr">
        <is>
          <t>W 25-21 vs Washington</t>
        </is>
      </c>
      <c r="T49" t="inlineStr">
        <is>
          <t>W 42-26 vs San José State; W 39-0 vs Fresno State; W 49-30 vs Louisiana; W 42-35 at Rutgers; L 27-41 vs Oregon; W 25-21 vs Washington</t>
        </is>
      </c>
    </row>
    <row r="50">
      <c r="A50" t="n">
        <v>46</v>
      </c>
      <c r="B50" t="inlineStr">
        <is>
          <t>Jeff Brohm</t>
        </is>
      </c>
      <c r="C50" t="inlineStr">
        <is>
          <t>Louisville</t>
        </is>
      </c>
      <c r="D50" t="inlineStr">
        <is>
          <t>yr 4</t>
        </is>
      </c>
      <c r="E50" t="inlineStr">
        <is>
          <t>2–3</t>
        </is>
      </c>
      <c r="F50" t="n">
        <v>1.5</v>
      </c>
      <c r="G50" t="inlineStr">
        <is>
          <t>*</t>
        </is>
      </c>
      <c r="H50" s="65" t="n">
        <v>0.196</v>
      </c>
      <c r="I50" t="inlineStr"/>
      <c r="J50" t="inlineStr"/>
      <c r="K50" t="inlineStr"/>
      <c r="L50" t="n">
        <v>7</v>
      </c>
      <c r="M50" t="n">
        <v>-2.5</v>
      </c>
      <c r="N50" t="n">
        <v>56</v>
      </c>
      <c r="O50" t="n">
        <v>6.9</v>
      </c>
      <c r="P50" t="inlineStr">
        <is>
          <t>5-9</t>
        </is>
      </c>
      <c r="Q50" s="65" t="n">
        <v>0.8159999999999999</v>
      </c>
      <c r="R50" t="n">
        <v>35.6</v>
      </c>
      <c r="S50" t="inlineStr">
        <is>
          <t>L 28-31 at NC State</t>
        </is>
      </c>
      <c r="T50" t="inlineStr">
        <is>
          <t>L 38-41 at Ole Miss; W 59-13 vs Villanova; W 41-31 vs SMU; L 27-30 vs Wake Forest; L 28-31 at NC State</t>
        </is>
      </c>
    </row>
    <row r="51">
      <c r="A51" t="n">
        <v>47</v>
      </c>
      <c r="B51" t="inlineStr">
        <is>
          <t>Sonny Dykes</t>
        </is>
      </c>
      <c r="C51" t="inlineStr">
        <is>
          <t>TCU</t>
        </is>
      </c>
      <c r="D51" t="inlineStr">
        <is>
          <t>yr 5</t>
        </is>
      </c>
      <c r="E51" t="inlineStr">
        <is>
          <t>2–3</t>
        </is>
      </c>
      <c r="F51" t="n">
        <v>1.5</v>
      </c>
      <c r="G51" t="inlineStr">
        <is>
          <t>*</t>
        </is>
      </c>
      <c r="H51" s="65" t="n">
        <v>0.197</v>
      </c>
      <c r="I51" t="inlineStr"/>
      <c r="J51" t="inlineStr"/>
      <c r="K51" t="inlineStr"/>
      <c r="L51" t="n">
        <v>6.3</v>
      </c>
      <c r="M51" t="n">
        <v>-0.1</v>
      </c>
      <c r="N51" t="n">
        <v>78</v>
      </c>
      <c r="O51" t="n">
        <v>6.3</v>
      </c>
      <c r="P51" t="inlineStr">
        <is>
          <t>4-8</t>
        </is>
      </c>
      <c r="Q51" s="65" t="n">
        <v>0.6929999999999999</v>
      </c>
      <c r="R51" t="n">
        <v>35.6</v>
      </c>
      <c r="S51" t="inlineStr">
        <is>
          <t>L 10-17 vs BYU</t>
        </is>
      </c>
      <c r="T51" t="inlineStr">
        <is>
          <t>L 10-15 vs North Carolina; W 63-7 vs Grambling; W 31-7 vs Arkansas State; L 13-21 at UCF; L 10-17 vs BYU</t>
        </is>
      </c>
    </row>
    <row r="52">
      <c r="A52" t="n">
        <v>48</v>
      </c>
      <c r="B52" t="inlineStr">
        <is>
          <t>Bret Bielema</t>
        </is>
      </c>
      <c r="C52" t="inlineStr">
        <is>
          <t>Illinois</t>
        </is>
      </c>
      <c r="D52" t="inlineStr">
        <is>
          <t>yr 6</t>
        </is>
      </c>
      <c r="E52" t="inlineStr">
        <is>
          <t>2–3</t>
        </is>
      </c>
      <c r="F52" t="n">
        <v>1.5</v>
      </c>
      <c r="G52" t="inlineStr">
        <is>
          <t>*</t>
        </is>
      </c>
      <c r="H52" s="65" t="n">
        <v>0.191</v>
      </c>
      <c r="I52" t="inlineStr"/>
      <c r="J52" t="inlineStr"/>
      <c r="K52" t="inlineStr"/>
      <c r="L52" t="n">
        <v>3.3</v>
      </c>
      <c r="M52" t="n">
        <v>-3</v>
      </c>
      <c r="N52" t="n">
        <v>96</v>
      </c>
      <c r="O52" t="n">
        <v>5.5</v>
      </c>
      <c r="P52" t="inlineStr">
        <is>
          <t>4-7</t>
        </is>
      </c>
      <c r="Q52" s="65" t="n">
        <v>0.501</v>
      </c>
      <c r="R52" t="n">
        <v>35</v>
      </c>
      <c r="S52" t="inlineStr">
        <is>
          <t>L 17-24 vs Purdue</t>
        </is>
      </c>
      <c r="T52" t="inlineStr">
        <is>
          <t>W 42-23 vs UAB; L 27-31 vs Duke; W 48-10 vs Southern Illinois; L 19-42 at Ohio State; L 17-24 vs Purdue</t>
        </is>
      </c>
    </row>
    <row r="53">
      <c r="A53" t="n">
        <v>49</v>
      </c>
      <c r="B53" t="inlineStr">
        <is>
          <t>Eddie George</t>
        </is>
      </c>
      <c r="C53" t="inlineStr">
        <is>
          <t>Bowling Green</t>
        </is>
      </c>
      <c r="D53" t="inlineStr">
        <is>
          <t>yr 2</t>
        </is>
      </c>
      <c r="E53" t="inlineStr">
        <is>
          <t>1–4</t>
        </is>
      </c>
      <c r="F53" t="n">
        <v>1.5</v>
      </c>
      <c r="G53" t="inlineStr">
        <is>
          <t>*</t>
        </is>
      </c>
      <c r="H53" s="65" t="n">
        <v>0.189</v>
      </c>
      <c r="I53" t="inlineStr"/>
      <c r="J53" t="inlineStr"/>
      <c r="K53" t="inlineStr"/>
      <c r="L53" t="n">
        <v>-19</v>
      </c>
      <c r="M53" t="n">
        <v>-5.3</v>
      </c>
      <c r="N53" t="n">
        <v>119</v>
      </c>
      <c r="O53" t="n">
        <v>4.5</v>
      </c>
      <c r="P53" t="inlineStr">
        <is>
          <t>3-6</t>
        </is>
      </c>
      <c r="Q53" s="65" t="n">
        <v>0.223</v>
      </c>
      <c r="R53" t="n">
        <v>34.7</v>
      </c>
      <c r="S53" t="inlineStr">
        <is>
          <t>W 24-20 at Miami (OH)</t>
        </is>
      </c>
      <c r="T53" t="inlineStr">
        <is>
          <t>L 13-20 vs Tarleton State; L 7-56 at Nebraska; L 7-55 at Iowa State; L 6-14 vs South Florida; W 24-20 at Miami (OH)</t>
        </is>
      </c>
    </row>
    <row r="54">
      <c r="A54" t="n">
        <v>50</v>
      </c>
      <c r="B54" t="inlineStr">
        <is>
          <t>Brent Key</t>
        </is>
      </c>
      <c r="C54" t="inlineStr">
        <is>
          <t>Georgia Tech</t>
        </is>
      </c>
      <c r="D54" t="inlineStr">
        <is>
          <t>yr 5</t>
        </is>
      </c>
      <c r="E54" t="inlineStr">
        <is>
          <t>1–3</t>
        </is>
      </c>
      <c r="F54" t="n">
        <v>1.5</v>
      </c>
      <c r="G54" t="inlineStr">
        <is>
          <t>*</t>
        </is>
      </c>
      <c r="H54" s="65" t="n">
        <v>0.189</v>
      </c>
      <c r="I54" t="inlineStr"/>
      <c r="J54" t="inlineStr"/>
      <c r="K54" t="inlineStr"/>
      <c r="L54" t="n">
        <v>0.4</v>
      </c>
      <c r="M54" t="n">
        <v>-3.8</v>
      </c>
      <c r="N54" t="n">
        <v>103</v>
      </c>
      <c r="O54" t="n">
        <v>5.2</v>
      </c>
      <c r="P54" t="inlineStr">
        <is>
          <t>3-7</t>
        </is>
      </c>
      <c r="Q54" s="65" t="n">
        <v>0.395</v>
      </c>
      <c r="R54" t="n">
        <v>34.7</v>
      </c>
      <c r="S54" t="inlineStr">
        <is>
          <t>L 27-34 at Stanford</t>
        </is>
      </c>
      <c r="T54" t="inlineStr">
        <is>
          <t>L 13-14 vs Colorado; L 24-45 vs Tennessee; W 44-11 vs Mercer; L 27-34 at Stanford</t>
        </is>
      </c>
    </row>
    <row r="55">
      <c r="A55" t="n">
        <v>51</v>
      </c>
      <c r="B55" t="inlineStr">
        <is>
          <t>Mike Uremovich</t>
        </is>
      </c>
      <c r="C55" t="inlineStr">
        <is>
          <t>Ball State</t>
        </is>
      </c>
      <c r="D55" t="inlineStr">
        <is>
          <t>yr 2</t>
        </is>
      </c>
      <c r="E55" t="inlineStr">
        <is>
          <t>1–4</t>
        </is>
      </c>
      <c r="F55" t="n">
        <v>1.5</v>
      </c>
      <c r="G55" t="inlineStr">
        <is>
          <t>*</t>
        </is>
      </c>
      <c r="H55" s="65" t="n">
        <v>0.181</v>
      </c>
      <c r="I55" t="inlineStr"/>
      <c r="J55" t="inlineStr"/>
      <c r="K55" t="inlineStr"/>
      <c r="L55" t="n">
        <v>-22.8</v>
      </c>
      <c r="M55" t="n">
        <v>-5.5</v>
      </c>
      <c r="N55" t="n">
        <v>133</v>
      </c>
      <c r="O55" t="n">
        <v>3.5</v>
      </c>
      <c r="P55" t="inlineStr">
        <is>
          <t>2-5</t>
        </is>
      </c>
      <c r="Q55" s="65" t="n">
        <v>0.067</v>
      </c>
      <c r="R55" t="n">
        <v>33.8</v>
      </c>
      <c r="S55" t="inlineStr">
        <is>
          <t>L 24-39 vs Toledo</t>
        </is>
      </c>
      <c r="T55" t="inlineStr">
        <is>
          <t>L 3-56 at Ohio State; W 41-17 vs Stony Brook; L 15-51 at Liberty; L 13-26 at Kent State; L 24-39 vs Toledo</t>
        </is>
      </c>
    </row>
    <row r="56">
      <c r="A56" t="n">
        <v>52</v>
      </c>
      <c r="B56" t="inlineStr">
        <is>
          <t>Lance Leipold</t>
        </is>
      </c>
      <c r="C56" t="inlineStr">
        <is>
          <t>Kansas</t>
        </is>
      </c>
      <c r="D56" t="inlineStr">
        <is>
          <t>27-35, yr 6</t>
        </is>
      </c>
      <c r="E56" t="inlineStr">
        <is>
          <t>2–2</t>
        </is>
      </c>
      <c r="F56" t="n">
        <v>2.3</v>
      </c>
      <c r="G56" t="inlineStr"/>
      <c r="H56" s="65" t="n">
        <v>0.127</v>
      </c>
      <c r="I56" t="inlineStr"/>
      <c r="J56" t="inlineStr"/>
      <c r="K56" t="inlineStr"/>
      <c r="L56" t="n">
        <v>6.8</v>
      </c>
      <c r="M56" t="n">
        <v>4</v>
      </c>
      <c r="N56" t="n">
        <v>62</v>
      </c>
      <c r="O56" t="n">
        <v>6.7</v>
      </c>
      <c r="P56" t="inlineStr">
        <is>
          <t>5-9</t>
        </is>
      </c>
      <c r="Q56" s="65" t="n">
        <v>0.785</v>
      </c>
      <c r="R56" t="n">
        <v>33.6</v>
      </c>
      <c r="S56" t="inlineStr">
        <is>
          <t>W 55-0 vs Middle Tennessee</t>
        </is>
      </c>
      <c r="T56" t="inlineStr">
        <is>
          <t>W 51-6 vs Long Island University; L 21-38 vs Missouri; L 17-24 vs Arizona State; W 55-0 vs Middle Tennessee</t>
        </is>
      </c>
    </row>
    <row r="57">
      <c r="A57" t="n">
        <v>53</v>
      </c>
      <c r="B57" t="inlineStr">
        <is>
          <t>Troy Calhoun</t>
        </is>
      </c>
      <c r="C57" t="inlineStr">
        <is>
          <t>Air Force</t>
        </is>
      </c>
      <c r="D57" t="inlineStr">
        <is>
          <t>yr 20</t>
        </is>
      </c>
      <c r="E57" t="inlineStr">
        <is>
          <t>3–1</t>
        </is>
      </c>
      <c r="F57" t="n">
        <v>1.5</v>
      </c>
      <c r="G57" t="inlineStr">
        <is>
          <t>*</t>
        </is>
      </c>
      <c r="H57" s="65" t="n">
        <v>0.174</v>
      </c>
      <c r="I57" t="inlineStr"/>
      <c r="J57" t="inlineStr"/>
      <c r="K57" t="inlineStr"/>
      <c r="L57" t="n">
        <v>-5.1</v>
      </c>
      <c r="M57" t="n">
        <v>1.7</v>
      </c>
      <c r="N57" t="n">
        <v>38</v>
      </c>
      <c r="O57" t="n">
        <v>7.5</v>
      </c>
      <c r="P57" t="inlineStr">
        <is>
          <t>6-9</t>
        </is>
      </c>
      <c r="Q57" s="65" t="n">
        <v>0.9</v>
      </c>
      <c r="R57" t="n">
        <v>32.9</v>
      </c>
      <c r="S57" t="inlineStr">
        <is>
          <t>W 14-9 vs Navy</t>
        </is>
      </c>
      <c r="T57" t="inlineStr">
        <is>
          <t>W 34-0 vs Duquesne; L 32-38 vs North Dakota State; W 36-33 at Nevada; W 14-9 vs Navy</t>
        </is>
      </c>
    </row>
    <row r="58">
      <c r="A58" t="n">
        <v>54</v>
      </c>
      <c r="B58" t="inlineStr">
        <is>
          <t>Brian Newberry</t>
        </is>
      </c>
      <c r="C58" t="inlineStr">
        <is>
          <t>Navy</t>
        </is>
      </c>
      <c r="D58" t="inlineStr">
        <is>
          <t>yr 4</t>
        </is>
      </c>
      <c r="E58" t="inlineStr">
        <is>
          <t>1–3</t>
        </is>
      </c>
      <c r="F58" t="n">
        <v>1.5</v>
      </c>
      <c r="G58" t="inlineStr">
        <is>
          <t>*</t>
        </is>
      </c>
      <c r="H58" s="65" t="n">
        <v>0.17</v>
      </c>
      <c r="I58" t="inlineStr"/>
      <c r="J58" t="inlineStr"/>
      <c r="K58" t="inlineStr"/>
      <c r="L58" t="n">
        <v>-6.2</v>
      </c>
      <c r="M58" t="n">
        <v>-5.5</v>
      </c>
      <c r="N58" t="n">
        <v>82</v>
      </c>
      <c r="O58" t="n">
        <v>6.1</v>
      </c>
      <c r="P58" t="inlineStr">
        <is>
          <t>4-8</t>
        </is>
      </c>
      <c r="Q58" s="65" t="n">
        <v>0.653</v>
      </c>
      <c r="R58" t="n">
        <v>32.4</v>
      </c>
      <c r="S58" t="inlineStr">
        <is>
          <t>L 9-14 at Air Force</t>
        </is>
      </c>
      <c r="T58" t="inlineStr">
        <is>
          <t>W 42-15 vs Towson; L 30-38 at Florida Atlantic; L 20-24 at UAB; L 9-14 at Air Force</t>
        </is>
      </c>
    </row>
    <row r="59">
      <c r="A59" t="n">
        <v>55</v>
      </c>
      <c r="B59" t="inlineStr">
        <is>
          <t>Kalen DeBoer</t>
        </is>
      </c>
      <c r="C59" t="inlineStr">
        <is>
          <t>Alabama</t>
        </is>
      </c>
      <c r="D59" t="inlineStr">
        <is>
          <t>20-8, yr 3</t>
        </is>
      </c>
      <c r="E59" t="inlineStr">
        <is>
          <t>5–0</t>
        </is>
      </c>
      <c r="F59" t="n">
        <v>3</v>
      </c>
      <c r="G59" t="inlineStr"/>
      <c r="H59" s="65" t="n">
        <v>0.06900000000000001</v>
      </c>
      <c r="I59" t="inlineStr"/>
      <c r="J59" t="inlineStr"/>
      <c r="K59" t="inlineStr"/>
      <c r="L59" t="n">
        <v>27.9</v>
      </c>
      <c r="M59" t="n">
        <v>7.8</v>
      </c>
      <c r="N59" t="n">
        <v>6</v>
      </c>
      <c r="O59" t="n">
        <v>9.6</v>
      </c>
      <c r="P59" t="inlineStr">
        <is>
          <t>8-11</t>
        </is>
      </c>
      <c r="Q59" s="65" t="n">
        <v>0.998</v>
      </c>
      <c r="R59" t="n">
        <v>32.3</v>
      </c>
      <c r="S59" t="inlineStr">
        <is>
          <t>W 56-23 at Mississippi State</t>
        </is>
      </c>
      <c r="T59" t="inlineStr">
        <is>
          <t>W 48-10 vs East Carolina; W 45-17 at Kentucky; W 50-36 vs Florida State; W 49-18 vs South Carolina; W 56-23 at Mississippi State</t>
        </is>
      </c>
    </row>
    <row r="60">
      <c r="A60" t="n">
        <v>56</v>
      </c>
      <c r="B60" t="inlineStr">
        <is>
          <t>Jedd Fisch</t>
        </is>
      </c>
      <c r="C60" t="inlineStr">
        <is>
          <t>Washington</t>
        </is>
      </c>
      <c r="D60" t="inlineStr">
        <is>
          <t>yr 3</t>
        </is>
      </c>
      <c r="E60" t="inlineStr">
        <is>
          <t>3–2</t>
        </is>
      </c>
      <c r="F60" t="n">
        <v>1.5</v>
      </c>
      <c r="G60" t="inlineStr">
        <is>
          <t>*</t>
        </is>
      </c>
      <c r="H60" s="65" t="n">
        <v>0.166</v>
      </c>
      <c r="I60" t="inlineStr"/>
      <c r="J60" t="inlineStr"/>
      <c r="K60" t="inlineStr"/>
      <c r="L60" t="n">
        <v>3.2</v>
      </c>
      <c r="M60" t="n">
        <v>-6.7</v>
      </c>
      <c r="N60" t="n">
        <v>95</v>
      </c>
      <c r="O60" t="n">
        <v>5.5</v>
      </c>
      <c r="P60" t="inlineStr">
        <is>
          <t>4-7</t>
        </is>
      </c>
      <c r="Q60" s="65" t="n">
        <v>0.491</v>
      </c>
      <c r="R60" t="n">
        <v>31.9</v>
      </c>
      <c r="S60" t="inlineStr">
        <is>
          <t>L 21-25 at USC</t>
        </is>
      </c>
      <c r="T60" t="inlineStr">
        <is>
          <t>W 24-10 vs Washington State; W 16-14 vs Utah State; W 48-16 vs Eastern Washington; L 24-27 vs Minnesota; L 21-25 at USC</t>
        </is>
      </c>
    </row>
    <row r="61">
      <c r="A61" t="n">
        <v>57</v>
      </c>
      <c r="B61" t="inlineStr">
        <is>
          <t>P.J. Fleck</t>
        </is>
      </c>
      <c r="C61" t="inlineStr">
        <is>
          <t>Minnesota</t>
        </is>
      </c>
      <c r="D61" t="inlineStr">
        <is>
          <t>32-20 thru 2024, yr 10</t>
        </is>
      </c>
      <c r="E61" t="inlineStr">
        <is>
          <t>4–1</t>
        </is>
      </c>
      <c r="F61" t="n">
        <v>2.1</v>
      </c>
      <c r="G61" t="inlineStr"/>
      <c r="H61" s="65" t="n">
        <v>0.125</v>
      </c>
      <c r="I61" t="inlineStr"/>
      <c r="J61" t="inlineStr"/>
      <c r="K61" t="inlineStr"/>
      <c r="L61" t="n">
        <v>2.5</v>
      </c>
      <c r="M61" t="n">
        <v>1.9</v>
      </c>
      <c r="N61" t="n">
        <v>105</v>
      </c>
      <c r="O61" t="n">
        <v>5.1</v>
      </c>
      <c r="P61" t="inlineStr">
        <is>
          <t>3-7</t>
        </is>
      </c>
      <c r="Q61" s="65" t="n">
        <v>0.39</v>
      </c>
      <c r="R61" t="n">
        <v>31.7</v>
      </c>
      <c r="S61" t="inlineStr">
        <is>
          <t>W 20-14 vs Michigan</t>
        </is>
      </c>
      <c r="T61" t="inlineStr">
        <is>
          <t>W 59-7 vs Eastern Illinois; L 13-38 vs Mississippi State; W 41-7 vs Akron; W 27-24 at Washington; W 20-14 vs Michigan</t>
        </is>
      </c>
    </row>
    <row r="62">
      <c r="A62" t="n">
        <v>58</v>
      </c>
      <c r="B62" t="inlineStr">
        <is>
          <t>Kirby Moore</t>
        </is>
      </c>
      <c r="C62" t="inlineStr">
        <is>
          <t>Washington State</t>
        </is>
      </c>
      <c r="D62" t="inlineStr">
        <is>
          <t>yr 1</t>
        </is>
      </c>
      <c r="E62" t="inlineStr">
        <is>
          <t>1–4</t>
        </is>
      </c>
      <c r="F62" t="n">
        <v>1.5</v>
      </c>
      <c r="G62" t="inlineStr">
        <is>
          <t>*</t>
        </is>
      </c>
      <c r="H62" s="65" t="n">
        <v>0.163</v>
      </c>
      <c r="I62" t="inlineStr"/>
      <c r="J62" t="inlineStr"/>
      <c r="K62" t="inlineStr"/>
      <c r="L62" t="n">
        <v>-8.1</v>
      </c>
      <c r="M62" t="n">
        <v>-4</v>
      </c>
      <c r="N62" t="n">
        <v>127</v>
      </c>
      <c r="O62" t="n">
        <v>4.1</v>
      </c>
      <c r="P62" t="inlineStr">
        <is>
          <t>2-6</t>
        </is>
      </c>
      <c r="Q62" s="65" t="n">
        <v>0.152</v>
      </c>
      <c r="R62" t="n">
        <v>31.6</v>
      </c>
      <c r="S62" t="inlineStr">
        <is>
          <t>L 6-26 vs Fresno State</t>
        </is>
      </c>
      <c r="T62" t="inlineStr">
        <is>
          <t>L 10-24 at Washington; L 7-34 at Kansas State; W 48-7 vs Duquesne; L 24-34 vs Arizona; L 6-26 vs Fresno State</t>
        </is>
      </c>
    </row>
    <row r="63">
      <c r="A63" t="n">
        <v>59</v>
      </c>
      <c r="B63" t="inlineStr">
        <is>
          <t>Tavita Pritchard</t>
        </is>
      </c>
      <c r="C63" t="inlineStr">
        <is>
          <t>Stanford</t>
        </is>
      </c>
      <c r="D63" t="inlineStr">
        <is>
          <t>yr 1</t>
        </is>
      </c>
      <c r="E63" t="inlineStr">
        <is>
          <t>2–3</t>
        </is>
      </c>
      <c r="F63" t="n">
        <v>1.5</v>
      </c>
      <c r="G63" t="inlineStr">
        <is>
          <t>*</t>
        </is>
      </c>
      <c r="H63" s="65" t="n">
        <v>0.16</v>
      </c>
      <c r="I63" t="inlineStr"/>
      <c r="J63" t="inlineStr"/>
      <c r="K63" t="inlineStr"/>
      <c r="L63" t="n">
        <v>-12.1</v>
      </c>
      <c r="M63" t="n">
        <v>-8.800000000000001</v>
      </c>
      <c r="N63" t="n">
        <v>137</v>
      </c>
      <c r="O63" t="n">
        <v>2.8</v>
      </c>
      <c r="P63" t="inlineStr">
        <is>
          <t>1-4</t>
        </is>
      </c>
      <c r="Q63" s="65" t="n">
        <v>0.012</v>
      </c>
      <c r="R63" t="n">
        <v>31.3</v>
      </c>
      <c r="S63" t="inlineStr">
        <is>
          <t>L 3-57 at Wake Forest</t>
        </is>
      </c>
      <c r="T63" t="inlineStr">
        <is>
          <t>W 37-27 vs Hawai'i; L 6-45 vs Miami; L 7-35 at Duke; W 34-27 vs Georgia Tech; L 3-57 at Wake Forest</t>
        </is>
      </c>
    </row>
    <row r="64">
      <c r="A64" t="n">
        <v>60</v>
      </c>
      <c r="B64" t="inlineStr">
        <is>
          <t>Lance Taylor</t>
        </is>
      </c>
      <c r="C64" t="inlineStr">
        <is>
          <t>Western Michigan</t>
        </is>
      </c>
      <c r="D64" t="inlineStr">
        <is>
          <t>yr 4</t>
        </is>
      </c>
      <c r="E64" t="inlineStr">
        <is>
          <t>3–2</t>
        </is>
      </c>
      <c r="F64" t="n">
        <v>1.5</v>
      </c>
      <c r="G64" t="inlineStr">
        <is>
          <t>*</t>
        </is>
      </c>
      <c r="H64" s="65" t="n">
        <v>0.155</v>
      </c>
      <c r="I64" t="inlineStr"/>
      <c r="J64" t="inlineStr"/>
      <c r="K64" t="inlineStr"/>
      <c r="L64" t="n">
        <v>-4.9</v>
      </c>
      <c r="M64" t="n">
        <v>-0.9</v>
      </c>
      <c r="N64" t="n">
        <v>31</v>
      </c>
      <c r="O64" t="n">
        <v>7.7</v>
      </c>
      <c r="P64" t="inlineStr">
        <is>
          <t>6-9</t>
        </is>
      </c>
      <c r="Q64" s="65" t="n">
        <v>0.9340000000000001</v>
      </c>
      <c r="R64" t="n">
        <v>30.6</v>
      </c>
      <c r="S64" t="inlineStr">
        <is>
          <t>W 20-17 at Buffalo</t>
        </is>
      </c>
      <c r="T64" t="inlineStr">
        <is>
          <t>L 12-13 at Michigan; W 49-14 vs Monmouth; W 28-21 at Rice; L 7-32 vs Boise State; W 20-17 at Buffalo</t>
        </is>
      </c>
    </row>
    <row r="65">
      <c r="A65" t="n">
        <v>61</v>
      </c>
      <c r="B65" t="inlineStr">
        <is>
          <t>Jeff Traylor</t>
        </is>
      </c>
      <c r="C65" t="inlineStr">
        <is>
          <t>UTSA</t>
        </is>
      </c>
      <c r="D65" t="inlineStr">
        <is>
          <t>yr 7</t>
        </is>
      </c>
      <c r="E65" t="inlineStr">
        <is>
          <t>4–1</t>
        </is>
      </c>
      <c r="F65" t="n">
        <v>1.5</v>
      </c>
      <c r="G65" t="inlineStr">
        <is>
          <t>*</t>
        </is>
      </c>
      <c r="H65" s="65" t="n">
        <v>0.154</v>
      </c>
      <c r="I65" t="inlineStr"/>
      <c r="J65" t="inlineStr"/>
      <c r="K65" t="inlineStr"/>
      <c r="L65" t="n">
        <v>-2.8</v>
      </c>
      <c r="M65" t="n">
        <v>2.5</v>
      </c>
      <c r="N65" t="n">
        <v>45</v>
      </c>
      <c r="O65" t="n">
        <v>7.2</v>
      </c>
      <c r="P65" t="inlineStr">
        <is>
          <t>5-9</t>
        </is>
      </c>
      <c r="Q65" s="65" t="n">
        <v>0.871</v>
      </c>
      <c r="R65" t="n">
        <v>30.5</v>
      </c>
      <c r="S65" t="inlineStr">
        <is>
          <t>W 16-14 at Rice</t>
        </is>
      </c>
      <c r="T65" t="inlineStr">
        <is>
          <t>W 45-16 vs UT Rio Grande Valley; W 31-26 at Texas State; L 6-30 at Texas; W 59-45 vs Colorado State; W 16-14 at Rice</t>
        </is>
      </c>
    </row>
    <row r="66">
      <c r="A66" t="n">
        <v>62</v>
      </c>
      <c r="B66" t="inlineStr">
        <is>
          <t>Matt Rhule</t>
        </is>
      </c>
      <c r="C66" t="inlineStr">
        <is>
          <t>Nebraska</t>
        </is>
      </c>
      <c r="D66" t="inlineStr">
        <is>
          <t>19-19, yr 4</t>
        </is>
      </c>
      <c r="E66" t="inlineStr">
        <is>
          <t>5–0</t>
        </is>
      </c>
      <c r="F66" t="n">
        <v>3</v>
      </c>
      <c r="G66" t="inlineStr"/>
      <c r="H66" s="65" t="n">
        <v>0.051</v>
      </c>
      <c r="I66" t="inlineStr"/>
      <c r="J66" t="inlineStr"/>
      <c r="K66" t="inlineStr"/>
      <c r="L66" t="n">
        <v>14.3</v>
      </c>
      <c r="M66" t="n">
        <v>5.5</v>
      </c>
      <c r="N66" t="n">
        <v>20</v>
      </c>
      <c r="O66" t="n">
        <v>8.300000000000001</v>
      </c>
      <c r="P66" t="inlineStr">
        <is>
          <t>7-10</t>
        </is>
      </c>
      <c r="Q66" s="65" t="n">
        <v>0.983</v>
      </c>
      <c r="R66" t="n">
        <v>30.2</v>
      </c>
      <c r="S66" t="inlineStr">
        <is>
          <t>W 48-23 vs Maryland</t>
        </is>
      </c>
      <c r="T66" t="inlineStr">
        <is>
          <t>W 49-21 vs Ohio; W 56-7 vs Bowling Green; W 34-7 vs North Dakota; W 31-13 at Michigan State; W 48-23 vs Maryland</t>
        </is>
      </c>
    </row>
    <row r="67">
      <c r="A67" t="n">
        <v>63</v>
      </c>
      <c r="B67" t="inlineStr">
        <is>
          <t>Bronco Mendenhall</t>
        </is>
      </c>
      <c r="C67" t="inlineStr">
        <is>
          <t>Utah State</t>
        </is>
      </c>
      <c r="D67" t="inlineStr">
        <is>
          <t>yr 2</t>
        </is>
      </c>
      <c r="E67" t="inlineStr">
        <is>
          <t>1–4</t>
        </is>
      </c>
      <c r="F67" t="n">
        <v>1.5</v>
      </c>
      <c r="G67" t="inlineStr">
        <is>
          <t>*</t>
        </is>
      </c>
      <c r="H67" s="65" t="n">
        <v>0.146</v>
      </c>
      <c r="I67" t="inlineStr"/>
      <c r="J67" t="inlineStr"/>
      <c r="K67" t="inlineStr"/>
      <c r="L67" t="n">
        <v>-3.9</v>
      </c>
      <c r="M67" t="n">
        <v>2.8</v>
      </c>
      <c r="N67" t="n">
        <v>98</v>
      </c>
      <c r="O67" t="n">
        <v>5.4</v>
      </c>
      <c r="P67" t="inlineStr">
        <is>
          <t>4-7</t>
        </is>
      </c>
      <c r="Q67" s="65" t="n">
        <v>0.465</v>
      </c>
      <c r="R67" t="n">
        <v>29.5</v>
      </c>
      <c r="S67" t="inlineStr">
        <is>
          <t>L 18-37 at Boise State</t>
        </is>
      </c>
      <c r="T67" t="inlineStr">
        <is>
          <t>L 17-29 vs Idaho State; L 14-16 at Washington; L 0-33 at Utah; W 21-10 vs Troy; L 18-37 at Boise State</t>
        </is>
      </c>
    </row>
    <row r="68">
      <c r="A68" t="n">
        <v>64</v>
      </c>
      <c r="B68" t="inlineStr">
        <is>
          <t>Spencer Danielson</t>
        </is>
      </c>
      <c r="C68" t="inlineStr">
        <is>
          <t>Boise State</t>
        </is>
      </c>
      <c r="D68" t="inlineStr">
        <is>
          <t>yr 3</t>
        </is>
      </c>
      <c r="E68" t="inlineStr">
        <is>
          <t>4–1</t>
        </is>
      </c>
      <c r="F68" t="n">
        <v>1.5</v>
      </c>
      <c r="G68" t="inlineStr">
        <is>
          <t>*</t>
        </is>
      </c>
      <c r="H68" s="65" t="n">
        <v>0.145</v>
      </c>
      <c r="I68" t="inlineStr"/>
      <c r="J68" t="inlineStr"/>
      <c r="K68" t="inlineStr"/>
      <c r="L68" t="n">
        <v>10.7</v>
      </c>
      <c r="M68" t="n">
        <v>6.7</v>
      </c>
      <c r="N68" t="n">
        <v>18</v>
      </c>
      <c r="O68" t="n">
        <v>8.6</v>
      </c>
      <c r="P68" t="inlineStr">
        <is>
          <t>7-10</t>
        </is>
      </c>
      <c r="Q68" s="65" t="n">
        <v>0.991</v>
      </c>
      <c r="R68" t="n">
        <v>29.4</v>
      </c>
      <c r="S68" t="inlineStr">
        <is>
          <t>W 37-18 vs Utah State</t>
        </is>
      </c>
      <c r="T68" t="inlineStr">
        <is>
          <t>L 27-34 at Oregon; W 38-20 vs Memphis; W 38-24 vs South Dakota; W 32-7 at Western Michigan; W 37-18 vs Utah State</t>
        </is>
      </c>
    </row>
    <row r="69">
      <c r="A69" t="n">
        <v>65</v>
      </c>
      <c r="B69" t="inlineStr">
        <is>
          <t>Tony Gibson</t>
        </is>
      </c>
      <c r="C69" t="inlineStr">
        <is>
          <t>Marshall</t>
        </is>
      </c>
      <c r="D69" t="inlineStr">
        <is>
          <t>yr 2</t>
        </is>
      </c>
      <c r="E69" t="inlineStr">
        <is>
          <t>3–2</t>
        </is>
      </c>
      <c r="F69" t="n">
        <v>1.5</v>
      </c>
      <c r="G69" t="inlineStr">
        <is>
          <t>*</t>
        </is>
      </c>
      <c r="H69" s="65" t="n">
        <v>0.138</v>
      </c>
      <c r="I69" t="inlineStr"/>
      <c r="J69" t="inlineStr"/>
      <c r="K69" t="inlineStr"/>
      <c r="L69" t="n">
        <v>-13.7</v>
      </c>
      <c r="M69" t="n">
        <v>-4.9</v>
      </c>
      <c r="N69" t="n">
        <v>94</v>
      </c>
      <c r="O69" t="n">
        <v>5.5</v>
      </c>
      <c r="P69" t="inlineStr">
        <is>
          <t>4-7</t>
        </is>
      </c>
      <c r="Q69" s="65" t="n">
        <v>0.499</v>
      </c>
      <c r="R69" t="n">
        <v>28.5</v>
      </c>
      <c r="S69" t="inlineStr">
        <is>
          <t>L 17-45 at James Madison</t>
        </is>
      </c>
      <c r="T69" t="inlineStr">
        <is>
          <t>L 0-45 at Penn State; W 28-26 vs Middle Tennessee; W 30-24 at Missouri State; W 36-35 vs Gardner-Webb; L 17-45 at James Madison</t>
        </is>
      </c>
    </row>
    <row r="70">
      <c r="A70" t="n">
        <v>66</v>
      </c>
      <c r="B70" t="inlineStr">
        <is>
          <t>Rhett Lashlee</t>
        </is>
      </c>
      <c r="C70" t="inlineStr">
        <is>
          <t>SMU</t>
        </is>
      </c>
      <c r="D70" t="inlineStr">
        <is>
          <t>yr 5</t>
        </is>
      </c>
      <c r="E70" t="inlineStr">
        <is>
          <t>4–1</t>
        </is>
      </c>
      <c r="F70" t="n">
        <v>1.5</v>
      </c>
      <c r="G70" t="inlineStr">
        <is>
          <t>*</t>
        </is>
      </c>
      <c r="H70" s="65" t="n">
        <v>0.132</v>
      </c>
      <c r="I70" t="inlineStr"/>
      <c r="J70" t="inlineStr"/>
      <c r="K70" t="inlineStr"/>
      <c r="L70" t="n">
        <v>9.4</v>
      </c>
      <c r="M70" t="n">
        <v>-1.7</v>
      </c>
      <c r="N70" t="n">
        <v>25</v>
      </c>
      <c r="O70" t="n">
        <v>8</v>
      </c>
      <c r="P70" t="inlineStr">
        <is>
          <t>6-10</t>
        </is>
      </c>
      <c r="Q70" s="65" t="n">
        <v>0.961</v>
      </c>
      <c r="R70" t="n">
        <v>27.8</v>
      </c>
      <c r="S70" t="inlineStr">
        <is>
          <t>W 25-16 vs Boston College</t>
        </is>
      </c>
      <c r="T70" t="inlineStr">
        <is>
          <t>W 27-24 at Florida State; W 56-10 vs UC Davis; L 31-41 at Louisville; W 34-24 vs Missouri State; W 25-16 vs Boston College</t>
        </is>
      </c>
    </row>
    <row r="71">
      <c r="A71" t="n">
        <v>67</v>
      </c>
      <c r="B71" t="inlineStr">
        <is>
          <t>Clark Lea</t>
        </is>
      </c>
      <c r="C71" t="inlineStr">
        <is>
          <t>Vanderbilt</t>
        </is>
      </c>
      <c r="D71" t="inlineStr">
        <is>
          <t>yr 6</t>
        </is>
      </c>
      <c r="E71" t="inlineStr">
        <is>
          <t>3–2</t>
        </is>
      </c>
      <c r="F71" t="n">
        <v>1.5</v>
      </c>
      <c r="G71" t="inlineStr">
        <is>
          <t>*</t>
        </is>
      </c>
      <c r="H71" s="65" t="n">
        <v>0.126</v>
      </c>
      <c r="I71" t="inlineStr"/>
      <c r="J71" t="inlineStr"/>
      <c r="K71" t="inlineStr"/>
      <c r="L71" t="n">
        <v>6</v>
      </c>
      <c r="M71" t="n">
        <v>-3</v>
      </c>
      <c r="N71" t="n">
        <v>100</v>
      </c>
      <c r="O71" t="n">
        <v>5.2</v>
      </c>
      <c r="P71" t="inlineStr">
        <is>
          <t>3-7</t>
        </is>
      </c>
      <c r="Q71" s="65" t="n">
        <v>0.413</v>
      </c>
      <c r="R71" t="n">
        <v>27.1</v>
      </c>
      <c r="S71" t="inlineStr">
        <is>
          <t>L 14-38 at Georgia</t>
        </is>
      </c>
      <c r="T71" t="inlineStr">
        <is>
          <t>W 28-9 vs Austin Peay; W 35-26 vs Delaware; W 35-31 vs NC State; L 15-21 at Auburn; L 14-38 at Georgia</t>
        </is>
      </c>
    </row>
    <row r="72">
      <c r="A72" t="n">
        <v>68</v>
      </c>
      <c r="B72" t="inlineStr">
        <is>
          <t>Ryan Beard</t>
        </is>
      </c>
      <c r="C72" t="inlineStr">
        <is>
          <t>Coastal Carolina</t>
        </is>
      </c>
      <c r="D72" t="inlineStr">
        <is>
          <t>yr 1</t>
        </is>
      </c>
      <c r="E72" t="inlineStr">
        <is>
          <t>1–4</t>
        </is>
      </c>
      <c r="F72" t="n">
        <v>1.5</v>
      </c>
      <c r="G72" t="inlineStr">
        <is>
          <t>*</t>
        </is>
      </c>
      <c r="H72" s="65" t="n">
        <v>0.125</v>
      </c>
      <c r="I72" t="inlineStr"/>
      <c r="J72" t="inlineStr"/>
      <c r="K72" t="inlineStr"/>
      <c r="L72" t="n">
        <v>-12.1</v>
      </c>
      <c r="M72" t="n">
        <v>0</v>
      </c>
      <c r="N72" t="n">
        <v>109</v>
      </c>
      <c r="O72" t="n">
        <v>5</v>
      </c>
      <c r="P72" t="inlineStr">
        <is>
          <t>3-7</t>
        </is>
      </c>
      <c r="Q72" s="65" t="n">
        <v>0.375</v>
      </c>
      <c r="R72" t="n">
        <v>27</v>
      </c>
      <c r="S72" t="inlineStr">
        <is>
          <t>L 24-31 vs Georgia Southern</t>
        </is>
      </c>
      <c r="T72" t="inlineStr">
        <is>
          <t>L 24-31 at West Virginia; W 45-7 vs Fordham; L 14-22 at Delaware; L 17-34 vs Liberty; L 24-31 vs Georgia Southern</t>
        </is>
      </c>
    </row>
    <row r="73">
      <c r="A73" t="n">
        <v>69</v>
      </c>
      <c r="B73" t="inlineStr">
        <is>
          <t>Mike Elko</t>
        </is>
      </c>
      <c r="C73" t="inlineStr">
        <is>
          <t>Texas A&amp;M</t>
        </is>
      </c>
      <c r="D73" t="inlineStr">
        <is>
          <t>yr 3</t>
        </is>
      </c>
      <c r="E73" t="inlineStr">
        <is>
          <t>3–2</t>
        </is>
      </c>
      <c r="F73" t="n">
        <v>1.5</v>
      </c>
      <c r="G73" t="inlineStr">
        <is>
          <t>*</t>
        </is>
      </c>
      <c r="H73" s="65" t="n">
        <v>0.124</v>
      </c>
      <c r="I73" t="inlineStr"/>
      <c r="J73" t="inlineStr"/>
      <c r="K73" t="inlineStr"/>
      <c r="L73" t="n">
        <v>18</v>
      </c>
      <c r="M73" t="n">
        <v>-2</v>
      </c>
      <c r="N73" t="n">
        <v>34</v>
      </c>
      <c r="O73" t="n">
        <v>7.5</v>
      </c>
      <c r="P73" t="inlineStr">
        <is>
          <t>6-9</t>
        </is>
      </c>
      <c r="Q73" s="65" t="n">
        <v>0.929</v>
      </c>
      <c r="R73" t="n">
        <v>26.9</v>
      </c>
      <c r="S73" t="inlineStr">
        <is>
          <t>W 34-7 vs Arkansas</t>
        </is>
      </c>
      <c r="T73" t="inlineStr">
        <is>
          <t>W 50-0 vs Missouri State; W 48-20 vs Arizona State; L 21-31 vs Kentucky; L 6-35 at LSU; W 34-7 vs Arkansas</t>
        </is>
      </c>
    </row>
    <row r="74">
      <c r="A74" t="n">
        <v>70</v>
      </c>
      <c r="B74" t="inlineStr">
        <is>
          <t>Pat Fitzgerald</t>
        </is>
      </c>
      <c r="C74" t="inlineStr">
        <is>
          <t>Michigan State</t>
        </is>
      </c>
      <c r="D74" t="inlineStr">
        <is>
          <t>yr 1</t>
        </is>
      </c>
      <c r="E74" t="inlineStr">
        <is>
          <t>2–3</t>
        </is>
      </c>
      <c r="F74" t="n">
        <v>1.5</v>
      </c>
      <c r="G74" t="inlineStr">
        <is>
          <t>*</t>
        </is>
      </c>
      <c r="H74" s="65" t="n">
        <v>0.124</v>
      </c>
      <c r="I74" t="inlineStr"/>
      <c r="J74" t="inlineStr"/>
      <c r="K74" t="inlineStr"/>
      <c r="L74" t="n">
        <v>2.4</v>
      </c>
      <c r="M74" t="n">
        <v>2.1</v>
      </c>
      <c r="N74" t="n">
        <v>114</v>
      </c>
      <c r="O74" t="n">
        <v>4.9</v>
      </c>
      <c r="P74" t="inlineStr">
        <is>
          <t>3-7</t>
        </is>
      </c>
      <c r="Q74" s="65" t="n">
        <v>0.328</v>
      </c>
      <c r="R74" t="n">
        <v>26.9</v>
      </c>
      <c r="S74" t="inlineStr">
        <is>
          <t>L 3-31 at Wisconsin</t>
        </is>
      </c>
      <c r="T74" t="inlineStr">
        <is>
          <t>W 30-20 vs Toledo; W 35-7 vs Eastern Michigan; L 10-27 at Notre Dame; L 13-31 vs Nebraska; L 3-31 at Wisconsin</t>
        </is>
      </c>
    </row>
    <row r="75">
      <c r="A75" t="n">
        <v>71</v>
      </c>
      <c r="B75" t="inlineStr">
        <is>
          <t>Barry Odom</t>
        </is>
      </c>
      <c r="C75" t="inlineStr">
        <is>
          <t>Purdue</t>
        </is>
      </c>
      <c r="D75" t="inlineStr">
        <is>
          <t>yr 2</t>
        </is>
      </c>
      <c r="E75" t="inlineStr">
        <is>
          <t>2–3</t>
        </is>
      </c>
      <c r="F75" t="n">
        <v>1.5</v>
      </c>
      <c r="G75" t="inlineStr">
        <is>
          <t>*</t>
        </is>
      </c>
      <c r="H75" s="65" t="n">
        <v>0.122</v>
      </c>
      <c r="I75" t="inlineStr"/>
      <c r="J75" t="inlineStr"/>
      <c r="K75" t="inlineStr"/>
      <c r="L75" t="n">
        <v>0.2</v>
      </c>
      <c r="M75" t="n">
        <v>1.1</v>
      </c>
      <c r="N75" t="n">
        <v>121</v>
      </c>
      <c r="O75" t="n">
        <v>4.4</v>
      </c>
      <c r="P75" t="inlineStr">
        <is>
          <t>3-6</t>
        </is>
      </c>
      <c r="Q75" s="65" t="n">
        <v>0.214</v>
      </c>
      <c r="R75" t="n">
        <v>26.6</v>
      </c>
      <c r="S75" t="inlineStr">
        <is>
          <t>W 24-17 at Illinois</t>
        </is>
      </c>
      <c r="T75" t="inlineStr">
        <is>
          <t>W 44-19 vs Indiana State; L 36-38 vs Wake Forest; L 38-52 at UCLA; L 10-49 vs Notre Dame; W 24-17 at Illinois</t>
        </is>
      </c>
    </row>
    <row r="76">
      <c r="A76" t="n">
        <v>72</v>
      </c>
      <c r="B76" t="inlineStr">
        <is>
          <t>Jim Mora</t>
        </is>
      </c>
      <c r="C76" t="inlineStr">
        <is>
          <t>Colorado State</t>
        </is>
      </c>
      <c r="D76" t="inlineStr">
        <is>
          <t>yr 1</t>
        </is>
      </c>
      <c r="E76" t="inlineStr">
        <is>
          <t>2–3</t>
        </is>
      </c>
      <c r="F76" t="n">
        <v>1.5</v>
      </c>
      <c r="G76" t="inlineStr">
        <is>
          <t>*</t>
        </is>
      </c>
      <c r="H76" s="65" t="n">
        <v>0.116</v>
      </c>
      <c r="I76" t="inlineStr"/>
      <c r="J76" t="inlineStr"/>
      <c r="K76" t="inlineStr"/>
      <c r="L76" t="n">
        <v>-13.4</v>
      </c>
      <c r="M76" t="n">
        <v>-1</v>
      </c>
      <c r="N76" t="n">
        <v>132</v>
      </c>
      <c r="O76" t="n">
        <v>3.6</v>
      </c>
      <c r="P76" t="inlineStr">
        <is>
          <t>2-5</t>
        </is>
      </c>
      <c r="Q76" s="65" t="n">
        <v>0.078</v>
      </c>
      <c r="R76" t="n">
        <v>26</v>
      </c>
      <c r="S76" t="inlineStr">
        <is>
          <t>L 26-56 vs Oregon State</t>
        </is>
      </c>
      <c r="T76" t="inlineStr">
        <is>
          <t>W 35-13 vs Wyoming; W 58-24 vs Southern Utah; L 23-41 vs BYU; L 45-59 at UTSA; L 26-56 vs Oregon State</t>
        </is>
      </c>
    </row>
    <row r="77">
      <c r="A77" t="n">
        <v>73</v>
      </c>
      <c r="B77" t="inlineStr">
        <is>
          <t>Kirk Ferentz</t>
        </is>
      </c>
      <c r="C77" t="inlineStr">
        <is>
          <t>Iowa</t>
        </is>
      </c>
      <c r="D77" t="inlineStr">
        <is>
          <t>yr 27</t>
        </is>
      </c>
      <c r="E77" t="inlineStr">
        <is>
          <t>4–1</t>
        </is>
      </c>
      <c r="F77" t="n">
        <v>1.5</v>
      </c>
      <c r="G77" t="inlineStr">
        <is>
          <t>*</t>
        </is>
      </c>
      <c r="H77" s="65" t="n">
        <v>0.115</v>
      </c>
      <c r="I77" t="inlineStr"/>
      <c r="J77" t="inlineStr"/>
      <c r="K77" t="inlineStr"/>
      <c r="L77" t="n">
        <v>10.7</v>
      </c>
      <c r="M77" t="n">
        <v>0.1</v>
      </c>
      <c r="N77" t="n">
        <v>40</v>
      </c>
      <c r="O77" t="n">
        <v>7.4</v>
      </c>
      <c r="P77" t="inlineStr">
        <is>
          <t>5-9</t>
        </is>
      </c>
      <c r="Q77" s="65" t="n">
        <v>0.893</v>
      </c>
      <c r="R77" t="n">
        <v>25.8</v>
      </c>
      <c r="S77" t="inlineStr">
        <is>
          <t>L 14-31 vs Ohio State</t>
        </is>
      </c>
      <c r="T77" t="inlineStr">
        <is>
          <t>W 40-0 vs Northern Illinois; W 16-13 vs Iowa State; W 55-0 vs Northern Iowa; W 20-19 at Michigan; L 14-31 vs Ohio State</t>
        </is>
      </c>
    </row>
    <row r="78">
      <c r="A78" t="n">
        <v>74</v>
      </c>
      <c r="B78" t="inlineStr">
        <is>
          <t>Scott Abell</t>
        </is>
      </c>
      <c r="C78" t="inlineStr">
        <is>
          <t>Rice</t>
        </is>
      </c>
      <c r="D78" t="inlineStr">
        <is>
          <t>yr 2</t>
        </is>
      </c>
      <c r="E78" t="inlineStr">
        <is>
          <t>1–4</t>
        </is>
      </c>
      <c r="F78" t="n">
        <v>1.5</v>
      </c>
      <c r="G78" t="inlineStr">
        <is>
          <t>*</t>
        </is>
      </c>
      <c r="H78" s="65" t="n">
        <v>0.11</v>
      </c>
      <c r="I78" t="inlineStr"/>
      <c r="J78" t="inlineStr"/>
      <c r="K78" t="inlineStr"/>
      <c r="L78" t="n">
        <v>-11.8</v>
      </c>
      <c r="M78" t="n">
        <v>1.6</v>
      </c>
      <c r="N78" t="n">
        <v>123</v>
      </c>
      <c r="O78" t="n">
        <v>4.3</v>
      </c>
      <c r="P78" t="inlineStr">
        <is>
          <t>2-6</t>
        </is>
      </c>
      <c r="Q78" s="65" t="n">
        <v>0.206</v>
      </c>
      <c r="R78" t="n">
        <v>25.2</v>
      </c>
      <c r="S78" t="inlineStr">
        <is>
          <t>L 14-16 vs UTSA</t>
        </is>
      </c>
      <c r="T78" t="inlineStr">
        <is>
          <t>W 31-3 vs Houston Christian; L 0-52 at Notre Dame; L 21-28 vs Western Michigan; L 24-38 at Fresno State; L 14-16 vs UTSA</t>
        </is>
      </c>
    </row>
    <row r="79">
      <c r="A79" t="n">
        <v>75</v>
      </c>
      <c r="B79" t="inlineStr">
        <is>
          <t>Dan Lanning</t>
        </is>
      </c>
      <c r="C79" t="inlineStr">
        <is>
          <t>Oregon</t>
        </is>
      </c>
      <c r="D79" t="inlineStr">
        <is>
          <t>yr 5</t>
        </is>
      </c>
      <c r="E79" t="inlineStr">
        <is>
          <t>3–1</t>
        </is>
      </c>
      <c r="F79" t="n">
        <v>1.5</v>
      </c>
      <c r="G79" t="inlineStr">
        <is>
          <t>*</t>
        </is>
      </c>
      <c r="H79" s="65" t="n">
        <v>0.108</v>
      </c>
      <c r="I79" t="inlineStr"/>
      <c r="J79" t="inlineStr"/>
      <c r="K79" t="inlineStr"/>
      <c r="L79" t="n">
        <v>19</v>
      </c>
      <c r="M79" t="n">
        <v>-6.3</v>
      </c>
      <c r="N79" t="n">
        <v>17</v>
      </c>
      <c r="O79" t="n">
        <v>8.699999999999999</v>
      </c>
      <c r="P79" t="inlineStr">
        <is>
          <t>7-10</t>
        </is>
      </c>
      <c r="Q79" s="65" t="n">
        <v>0.984</v>
      </c>
      <c r="R79" t="n">
        <v>25</v>
      </c>
      <c r="S79" t="inlineStr">
        <is>
          <t>W 41-27 at USC</t>
        </is>
      </c>
      <c r="T79" t="inlineStr">
        <is>
          <t>W 34-27 vs Boise State; L 31-39 at Oklahoma State; W 84-0 vs Portland State; W 41-27 at USC</t>
        </is>
      </c>
    </row>
    <row r="80">
      <c r="A80" t="n">
        <v>76</v>
      </c>
      <c r="B80" t="inlineStr">
        <is>
          <t>Eli Drinkwitz</t>
        </is>
      </c>
      <c r="C80" t="inlineStr">
        <is>
          <t>Missouri</t>
        </is>
      </c>
      <c r="D80" t="inlineStr">
        <is>
          <t>yr 7</t>
        </is>
      </c>
      <c r="E80" t="inlineStr">
        <is>
          <t>4–1</t>
        </is>
      </c>
      <c r="F80" t="n">
        <v>1.5</v>
      </c>
      <c r="G80" t="inlineStr">
        <is>
          <t>*</t>
        </is>
      </c>
      <c r="H80" s="65" t="n">
        <v>0.107</v>
      </c>
      <c r="I80" t="inlineStr"/>
      <c r="J80" t="inlineStr"/>
      <c r="K80" t="inlineStr"/>
      <c r="L80" t="n">
        <v>14.5</v>
      </c>
      <c r="M80" t="n">
        <v>2.3</v>
      </c>
      <c r="N80" t="n">
        <v>54</v>
      </c>
      <c r="O80" t="n">
        <v>6.9</v>
      </c>
      <c r="P80" t="inlineStr">
        <is>
          <t>5-9</t>
        </is>
      </c>
      <c r="Q80" s="65" t="n">
        <v>0.829</v>
      </c>
      <c r="R80" t="n">
        <v>24.8</v>
      </c>
      <c r="S80" t="inlineStr">
        <is>
          <t>W 45-17 vs Florida</t>
        </is>
      </c>
      <c r="T80" t="inlineStr">
        <is>
          <t>W 54-14 vs Arkansas-Pine Bluff; W 38-21 at Kansas; W 27-17 vs Troy; L 24-31 at Mississippi State; W 45-17 vs Florida</t>
        </is>
      </c>
    </row>
    <row r="81">
      <c r="A81" t="n">
        <v>77</v>
      </c>
      <c r="B81" t="inlineStr">
        <is>
          <t>Josh Heupel</t>
        </is>
      </c>
      <c r="C81" t="inlineStr">
        <is>
          <t>Tennessee</t>
        </is>
      </c>
      <c r="D81" t="inlineStr">
        <is>
          <t>yr 6</t>
        </is>
      </c>
      <c r="E81" t="inlineStr">
        <is>
          <t>4–1</t>
        </is>
      </c>
      <c r="F81" t="n">
        <v>1.5</v>
      </c>
      <c r="G81" t="inlineStr">
        <is>
          <t>*</t>
        </is>
      </c>
      <c r="H81" s="65" t="n">
        <v>0.102</v>
      </c>
      <c r="I81" t="inlineStr"/>
      <c r="J81" t="inlineStr"/>
      <c r="K81" t="inlineStr"/>
      <c r="L81" t="n">
        <v>16.8</v>
      </c>
      <c r="M81" t="n">
        <v>1.7</v>
      </c>
      <c r="N81" t="n">
        <v>33</v>
      </c>
      <c r="O81" t="n">
        <v>7.6</v>
      </c>
      <c r="P81" t="inlineStr">
        <is>
          <t>6-9</t>
        </is>
      </c>
      <c r="Q81" s="65" t="n">
        <v>0.925</v>
      </c>
      <c r="R81" t="n">
        <v>24.2</v>
      </c>
      <c r="S81" t="inlineStr">
        <is>
          <t>W 24-14 vs Auburn</t>
        </is>
      </c>
      <c r="T81" t="inlineStr">
        <is>
          <t>W 56-9 vs Furman; W 45-24 at Georgia Tech; W 42-9 vs Kennesaw State; L 17-20 vs Texas; W 24-14 vs Auburn</t>
        </is>
      </c>
    </row>
    <row r="82">
      <c r="A82" t="n">
        <v>78</v>
      </c>
      <c r="B82" t="inlineStr">
        <is>
          <t>Ryan Day</t>
        </is>
      </c>
      <c r="C82" t="inlineStr">
        <is>
          <t>Ohio State</t>
        </is>
      </c>
      <c r="D82" t="inlineStr">
        <is>
          <t>yr 8</t>
        </is>
      </c>
      <c r="E82" t="inlineStr">
        <is>
          <t>4–1</t>
        </is>
      </c>
      <c r="F82" t="n">
        <v>1.5</v>
      </c>
      <c r="G82" t="inlineStr">
        <is>
          <t>*</t>
        </is>
      </c>
      <c r="H82" s="65" t="n">
        <v>0.095</v>
      </c>
      <c r="I82" t="inlineStr"/>
      <c r="J82" t="inlineStr"/>
      <c r="K82" t="inlineStr"/>
      <c r="L82" t="n">
        <v>27.6</v>
      </c>
      <c r="M82" t="n">
        <v>-1.1</v>
      </c>
      <c r="N82" t="n">
        <v>5</v>
      </c>
      <c r="O82" t="n">
        <v>9.800000000000001</v>
      </c>
      <c r="P82" t="inlineStr">
        <is>
          <t>8-11</t>
        </is>
      </c>
      <c r="Q82" s="65" t="n">
        <v>1</v>
      </c>
      <c r="R82" t="n">
        <v>23.3</v>
      </c>
      <c r="S82" t="inlineStr">
        <is>
          <t>W 31-14 at Iowa</t>
        </is>
      </c>
      <c r="T82" t="inlineStr">
        <is>
          <t>W 56-3 vs Ball State; L 23-24 at Texas; W 59-3 vs Kent State; W 42-19 vs Illinois; W 31-14 at Iowa</t>
        </is>
      </c>
    </row>
    <row r="83">
      <c r="A83" t="n">
        <v>79</v>
      </c>
      <c r="B83" t="inlineStr">
        <is>
          <t>Tony Elliott</t>
        </is>
      </c>
      <c r="C83" t="inlineStr">
        <is>
          <t>Virginia</t>
        </is>
      </c>
      <c r="D83" t="inlineStr">
        <is>
          <t>yr 5</t>
        </is>
      </c>
      <c r="E83" t="inlineStr">
        <is>
          <t>3–2</t>
        </is>
      </c>
      <c r="F83" t="n">
        <v>1.5</v>
      </c>
      <c r="G83" t="inlineStr">
        <is>
          <t>*</t>
        </is>
      </c>
      <c r="H83" s="65" t="n">
        <v>0.094</v>
      </c>
      <c r="I83" t="inlineStr"/>
      <c r="J83" t="inlineStr"/>
      <c r="K83" t="inlineStr"/>
      <c r="L83" t="n">
        <v>5.4</v>
      </c>
      <c r="M83" t="n">
        <v>-2.5</v>
      </c>
      <c r="N83" t="n">
        <v>50</v>
      </c>
      <c r="O83" t="n">
        <v>7</v>
      </c>
      <c r="P83" t="inlineStr">
        <is>
          <t>5-9</t>
        </is>
      </c>
      <c r="Q83" s="65" t="n">
        <v>0.837</v>
      </c>
      <c r="R83" t="n">
        <v>23.3</v>
      </c>
      <c r="S83" t="inlineStr">
        <is>
          <t>L 7-38 at Florida State</t>
        </is>
      </c>
      <c r="T83" t="inlineStr">
        <is>
          <t>W 34-8 vs NC State; W 59-3 vs Norfolk State; L 27-38 vs West Virginia; W 42-3 vs Delaware; L 7-38 at Florida State</t>
        </is>
      </c>
    </row>
    <row r="84">
      <c r="A84" t="n">
        <v>80</v>
      </c>
      <c r="B84" t="inlineStr">
        <is>
          <t>David Braun</t>
        </is>
      </c>
      <c r="C84" t="inlineStr">
        <is>
          <t>Northwestern</t>
        </is>
      </c>
      <c r="D84" t="inlineStr">
        <is>
          <t>yr 4</t>
        </is>
      </c>
      <c r="E84" t="inlineStr">
        <is>
          <t>3–1</t>
        </is>
      </c>
      <c r="F84" t="n">
        <v>1.5</v>
      </c>
      <c r="G84" t="inlineStr">
        <is>
          <t>*</t>
        </is>
      </c>
      <c r="H84" s="65" t="n">
        <v>0.089</v>
      </c>
      <c r="I84" t="inlineStr"/>
      <c r="J84" t="inlineStr"/>
      <c r="K84" t="inlineStr"/>
      <c r="L84" t="n">
        <v>12.5</v>
      </c>
      <c r="M84" t="n">
        <v>11.1</v>
      </c>
      <c r="N84" t="n">
        <v>32</v>
      </c>
      <c r="O84" t="n">
        <v>7.6</v>
      </c>
      <c r="P84" t="inlineStr">
        <is>
          <t>6-9</t>
        </is>
      </c>
      <c r="Q84" s="65" t="n">
        <v>0.9379999999999999</v>
      </c>
      <c r="R84" t="n">
        <v>22.7</v>
      </c>
      <c r="S84" t="inlineStr">
        <is>
          <t>W 34-13 vs Penn State</t>
        </is>
      </c>
      <c r="T84" t="inlineStr">
        <is>
          <t>W 34-18 vs South Dakota State; W 41-7 vs Colorado; L 23-29 at Indiana; W 34-13 vs Penn State</t>
        </is>
      </c>
    </row>
    <row r="85">
      <c r="A85" t="n">
        <v>81</v>
      </c>
      <c r="B85" t="inlineStr">
        <is>
          <t>Alex Mortensen</t>
        </is>
      </c>
      <c r="C85" t="inlineStr">
        <is>
          <t>UAB</t>
        </is>
      </c>
      <c r="D85" t="inlineStr">
        <is>
          <t>yr 1</t>
        </is>
      </c>
      <c r="E85" t="inlineStr">
        <is>
          <t>3–2</t>
        </is>
      </c>
      <c r="F85" t="n">
        <v>1.5</v>
      </c>
      <c r="G85" t="inlineStr">
        <is>
          <t>*</t>
        </is>
      </c>
      <c r="H85" s="65" t="n">
        <v>0.08400000000000001</v>
      </c>
      <c r="I85" t="inlineStr"/>
      <c r="J85" t="inlineStr"/>
      <c r="K85" t="inlineStr"/>
      <c r="L85" t="n">
        <v>-13.7</v>
      </c>
      <c r="M85" t="n">
        <v>1.8</v>
      </c>
      <c r="N85" t="n">
        <v>115</v>
      </c>
      <c r="O85" t="n">
        <v>4.7</v>
      </c>
      <c r="P85" t="inlineStr">
        <is>
          <t>3-7</t>
        </is>
      </c>
      <c r="Q85" s="65" t="n">
        <v>0.279</v>
      </c>
      <c r="R85" t="n">
        <v>22</v>
      </c>
      <c r="S85" t="inlineStr">
        <is>
          <t>W 33-14 vs Samford</t>
        </is>
      </c>
      <c r="T85" t="inlineStr">
        <is>
          <t>L 23-42 at Illinois; W 26-20 vs UL Monroe; L 14-21 at Louisiana; W 24-20 vs Navy; W 33-14 vs Samford</t>
        </is>
      </c>
    </row>
    <row r="86">
      <c r="A86" t="n">
        <v>82</v>
      </c>
      <c r="B86" t="inlineStr">
        <is>
          <t>Mark Carney</t>
        </is>
      </c>
      <c r="C86" t="inlineStr">
        <is>
          <t>Kent State</t>
        </is>
      </c>
      <c r="D86" t="inlineStr">
        <is>
          <t>yr 2</t>
        </is>
      </c>
      <c r="E86" t="inlineStr">
        <is>
          <t>2–3</t>
        </is>
      </c>
      <c r="F86" t="n">
        <v>1.5</v>
      </c>
      <c r="G86" t="inlineStr">
        <is>
          <t>*</t>
        </is>
      </c>
      <c r="H86" s="65" t="n">
        <v>0.081</v>
      </c>
      <c r="I86" t="inlineStr"/>
      <c r="J86" t="inlineStr"/>
      <c r="K86" t="inlineStr"/>
      <c r="L86" t="n">
        <v>-20.4</v>
      </c>
      <c r="M86" t="n">
        <v>-2.5</v>
      </c>
      <c r="N86" t="n">
        <v>122</v>
      </c>
      <c r="O86" t="n">
        <v>4.4</v>
      </c>
      <c r="P86" t="inlineStr">
        <is>
          <t>3-6</t>
        </is>
      </c>
      <c r="Q86" s="65" t="n">
        <v>0.202</v>
      </c>
      <c r="R86" t="n">
        <v>21.8</v>
      </c>
      <c r="S86" t="inlineStr">
        <is>
          <t>L 10-13 vs Ohio</t>
        </is>
      </c>
      <c r="T86" t="inlineStr">
        <is>
          <t>L 0-57 at South Carolina; W 36-15 vs Wofford; L 3-59 at Ohio State; W 26-13 vs Ball State; L 10-13 vs Ohio</t>
        </is>
      </c>
    </row>
    <row r="87">
      <c r="A87" t="n">
        <v>83</v>
      </c>
      <c r="B87" t="inlineStr">
        <is>
          <t>JaMarcus Shephard</t>
        </is>
      </c>
      <c r="C87" t="inlineStr">
        <is>
          <t>Oregon State</t>
        </is>
      </c>
      <c r="D87" t="inlineStr">
        <is>
          <t>yr 1</t>
        </is>
      </c>
      <c r="E87" t="inlineStr">
        <is>
          <t>3–2</t>
        </is>
      </c>
      <c r="F87" t="n">
        <v>1.5</v>
      </c>
      <c r="G87" t="inlineStr">
        <is>
          <t>*</t>
        </is>
      </c>
      <c r="H87" s="65" t="n">
        <v>0.082</v>
      </c>
      <c r="I87" t="inlineStr"/>
      <c r="J87" t="inlineStr"/>
      <c r="K87" t="inlineStr"/>
      <c r="L87" t="n">
        <v>-0.9</v>
      </c>
      <c r="M87" t="n">
        <v>7.2</v>
      </c>
      <c r="N87" t="n">
        <v>70</v>
      </c>
      <c r="O87" t="n">
        <v>6.4</v>
      </c>
      <c r="P87" t="inlineStr">
        <is>
          <t>5-8</t>
        </is>
      </c>
      <c r="Q87" s="65" t="n">
        <v>0.741</v>
      </c>
      <c r="R87" t="n">
        <v>21.8</v>
      </c>
      <c r="S87" t="inlineStr">
        <is>
          <t>W 56-26 at Colorado State</t>
        </is>
      </c>
      <c r="T87" t="inlineStr">
        <is>
          <t>L 20-33 at Houston; L 24-35 vs Texas Tech; W 52-17 vs Montana; W 33-7 at UTEP; W 56-26 at Colorado State</t>
        </is>
      </c>
    </row>
    <row r="88">
      <c r="A88" t="n">
        <v>84</v>
      </c>
      <c r="B88" t="inlineStr">
        <is>
          <t>Eric Morris</t>
        </is>
      </c>
      <c r="C88" t="inlineStr">
        <is>
          <t>Oklahoma State</t>
        </is>
      </c>
      <c r="D88" t="inlineStr">
        <is>
          <t>yr 1</t>
        </is>
      </c>
      <c r="E88" t="inlineStr">
        <is>
          <t>3–1</t>
        </is>
      </c>
      <c r="F88" t="n">
        <v>1.5</v>
      </c>
      <c r="G88" t="inlineStr">
        <is>
          <t>*</t>
        </is>
      </c>
      <c r="H88" s="65" t="n">
        <v>0.08</v>
      </c>
      <c r="I88" t="inlineStr"/>
      <c r="J88" t="inlineStr"/>
      <c r="K88" t="inlineStr"/>
      <c r="L88" t="n">
        <v>7.9</v>
      </c>
      <c r="M88" t="n">
        <v>4.6</v>
      </c>
      <c r="N88" t="n">
        <v>47</v>
      </c>
      <c r="O88" t="n">
        <v>7.1</v>
      </c>
      <c r="P88" t="inlineStr">
        <is>
          <t>5-9</t>
        </is>
      </c>
      <c r="Q88" s="65" t="n">
        <v>0.849</v>
      </c>
      <c r="R88" t="n">
        <v>21.7</v>
      </c>
      <c r="S88" t="inlineStr">
        <is>
          <t>W 41-24 at West Virginia</t>
        </is>
      </c>
      <c r="T88" t="inlineStr">
        <is>
          <t>L 10-24 at Tulsa; W 39-31 vs Oregon; W 59-0 vs Murray State; W 41-24 at West Virginia</t>
        </is>
      </c>
    </row>
    <row r="89">
      <c r="A89" t="n">
        <v>85</v>
      </c>
      <c r="B89" t="inlineStr">
        <is>
          <t>K.C. Keeler</t>
        </is>
      </c>
      <c r="C89" t="inlineStr">
        <is>
          <t>Temple</t>
        </is>
      </c>
      <c r="D89" t="inlineStr">
        <is>
          <t>yr 2</t>
        </is>
      </c>
      <c r="E89" t="inlineStr">
        <is>
          <t>2–3</t>
        </is>
      </c>
      <c r="F89" t="n">
        <v>1.5</v>
      </c>
      <c r="G89" t="inlineStr">
        <is>
          <t>*</t>
        </is>
      </c>
      <c r="H89" s="65" t="n">
        <v>0.079</v>
      </c>
      <c r="I89" t="inlineStr"/>
      <c r="J89" t="inlineStr"/>
      <c r="K89" t="inlineStr"/>
      <c r="L89" t="n">
        <v>-6.5</v>
      </c>
      <c r="M89" t="n">
        <v>2.1</v>
      </c>
      <c r="N89" t="n">
        <v>71</v>
      </c>
      <c r="O89" t="n">
        <v>6.3</v>
      </c>
      <c r="P89" t="inlineStr">
        <is>
          <t>4-8</t>
        </is>
      </c>
      <c r="Q89" s="65" t="n">
        <v>0.708</v>
      </c>
      <c r="R89" t="n">
        <v>21.4</v>
      </c>
      <c r="S89" t="inlineStr">
        <is>
          <t>W 17-13 at South Florida</t>
        </is>
      </c>
      <c r="T89" t="inlineStr">
        <is>
          <t>W 38-14 vs Rhode Island; L 9-27 vs Penn State; L 48-49 at Toledo; L 17-21 vs Army; W 17-13 at South Florida</t>
        </is>
      </c>
    </row>
    <row r="90">
      <c r="A90" t="n">
        <v>86</v>
      </c>
      <c r="B90" t="inlineStr">
        <is>
          <t>Tosh Lupoi</t>
        </is>
      </c>
      <c r="C90" t="inlineStr">
        <is>
          <t>California</t>
        </is>
      </c>
      <c r="D90" t="inlineStr">
        <is>
          <t>yr 1</t>
        </is>
      </c>
      <c r="E90" t="inlineStr">
        <is>
          <t>2–3</t>
        </is>
      </c>
      <c r="F90" t="n">
        <v>1.5</v>
      </c>
      <c r="G90" t="inlineStr">
        <is>
          <t>*</t>
        </is>
      </c>
      <c r="H90" s="65" t="n">
        <v>0.078</v>
      </c>
      <c r="I90" t="inlineStr"/>
      <c r="J90" t="inlineStr"/>
      <c r="K90" t="inlineStr"/>
      <c r="L90" t="n">
        <v>-3.8</v>
      </c>
      <c r="M90" t="n">
        <v>-4.7</v>
      </c>
      <c r="N90" t="n">
        <v>117</v>
      </c>
      <c r="O90" t="n">
        <v>4.7</v>
      </c>
      <c r="P90" t="inlineStr">
        <is>
          <t>3-7</t>
        </is>
      </c>
      <c r="Q90" s="65" t="n">
        <v>0.275</v>
      </c>
      <c r="R90" t="n">
        <v>21.4</v>
      </c>
      <c r="S90" t="inlineStr">
        <is>
          <t>L 31-39 at UNLV</t>
        </is>
      </c>
      <c r="T90" t="inlineStr">
        <is>
          <t>L 24-45 vs UCLA; W 21-18 at Syracuse; W 49-7 vs Wagner; L 10-24 vs Clemson; L 31-39 at UNLV</t>
        </is>
      </c>
    </row>
    <row r="91">
      <c r="A91" t="n">
        <v>87</v>
      </c>
      <c r="B91" t="inlineStr">
        <is>
          <t>Steve Sarkisian</t>
        </is>
      </c>
      <c r="C91" t="inlineStr">
        <is>
          <t>Texas</t>
        </is>
      </c>
      <c r="D91" t="inlineStr">
        <is>
          <t>yr 6</t>
        </is>
      </c>
      <c r="E91" t="inlineStr">
        <is>
          <t>4–0</t>
        </is>
      </c>
      <c r="F91" t="n">
        <v>1.5</v>
      </c>
      <c r="G91" t="inlineStr">
        <is>
          <t>*</t>
        </is>
      </c>
      <c r="H91" s="65" t="n">
        <v>0.077</v>
      </c>
      <c r="I91" t="inlineStr"/>
      <c r="J91" t="inlineStr"/>
      <c r="K91" t="inlineStr"/>
      <c r="L91" t="n">
        <v>27.1</v>
      </c>
      <c r="M91" t="n">
        <v>0.2</v>
      </c>
      <c r="N91" t="n">
        <v>12</v>
      </c>
      <c r="O91" t="n">
        <v>9.300000000000001</v>
      </c>
      <c r="P91" t="inlineStr">
        <is>
          <t>8-11</t>
        </is>
      </c>
      <c r="Q91" s="65" t="n">
        <v>0.997</v>
      </c>
      <c r="R91" t="n">
        <v>21.2</v>
      </c>
      <c r="S91" t="inlineStr">
        <is>
          <t>W 20-17 at Tennessee</t>
        </is>
      </c>
      <c r="T91" t="inlineStr">
        <is>
          <t>W 59-7 vs Texas State; W 24-23 vs Ohio State; W 30-6 vs UTSA; W 20-17 at Tennessee</t>
        </is>
      </c>
    </row>
    <row r="92">
      <c r="A92" t="n">
        <v>88</v>
      </c>
      <c r="B92" t="inlineStr">
        <is>
          <t>Willie Fritz</t>
        </is>
      </c>
      <c r="C92" t="inlineStr">
        <is>
          <t>Houston</t>
        </is>
      </c>
      <c r="D92" t="inlineStr">
        <is>
          <t>yr 3</t>
        </is>
      </c>
      <c r="E92" t="inlineStr">
        <is>
          <t>4–1</t>
        </is>
      </c>
      <c r="F92" t="n">
        <v>1.5</v>
      </c>
      <c r="G92" t="inlineStr">
        <is>
          <t>*</t>
        </is>
      </c>
      <c r="H92" s="65" t="n">
        <v>0.075</v>
      </c>
      <c r="I92" t="inlineStr"/>
      <c r="J92" t="inlineStr"/>
      <c r="K92" t="inlineStr"/>
      <c r="L92" t="n">
        <v>9</v>
      </c>
      <c r="M92" t="n">
        <v>1.9</v>
      </c>
      <c r="N92" t="n">
        <v>35</v>
      </c>
      <c r="O92" t="n">
        <v>7.5</v>
      </c>
      <c r="P92" t="inlineStr">
        <is>
          <t>6-9</t>
        </is>
      </c>
      <c r="Q92" s="65" t="n">
        <v>0.908</v>
      </c>
      <c r="R92" t="n">
        <v>21</v>
      </c>
      <c r="S92" t="inlineStr">
        <is>
          <t>W 27-17 vs UCF</t>
        </is>
      </c>
      <c r="T92" t="inlineStr">
        <is>
          <t>W 33-20 vs Oregon State; W 77-6 vs Southern; L 26-28 at Texas Tech; W 42-28 at Georgia Southern; W 27-17 vs UCF</t>
        </is>
      </c>
    </row>
    <row r="93">
      <c r="A93" t="n">
        <v>89</v>
      </c>
      <c r="B93" t="inlineStr">
        <is>
          <t>Rich Rodriguez</t>
        </is>
      </c>
      <c r="C93" t="inlineStr">
        <is>
          <t>West Virginia</t>
        </is>
      </c>
      <c r="D93" t="inlineStr">
        <is>
          <t>yr 2</t>
        </is>
      </c>
      <c r="E93" t="inlineStr">
        <is>
          <t>3–2</t>
        </is>
      </c>
      <c r="F93" t="n">
        <v>1.5</v>
      </c>
      <c r="G93" t="inlineStr">
        <is>
          <t>*</t>
        </is>
      </c>
      <c r="H93" s="65" t="n">
        <v>0.075</v>
      </c>
      <c r="I93" t="inlineStr"/>
      <c r="J93" t="inlineStr"/>
      <c r="K93" t="inlineStr"/>
      <c r="L93" t="n">
        <v>0.3</v>
      </c>
      <c r="M93" t="n">
        <v>0.1</v>
      </c>
      <c r="N93" t="n">
        <v>106</v>
      </c>
      <c r="O93" t="n">
        <v>5.1</v>
      </c>
      <c r="P93" t="inlineStr">
        <is>
          <t>3-7</t>
        </is>
      </c>
      <c r="Q93" s="65" t="n">
        <v>0.394</v>
      </c>
      <c r="R93" t="n">
        <v>21</v>
      </c>
      <c r="S93" t="inlineStr">
        <is>
          <t>L 42-45 at Iowa State</t>
        </is>
      </c>
      <c r="T93" t="inlineStr">
        <is>
          <t>W 31-24 vs Coastal Carolina; W 52-7 vs UT Martin; W 38-27 at Virginia; L 24-41 vs Oklahoma State; L 42-45 at Iowa State</t>
        </is>
      </c>
    </row>
    <row r="94">
      <c r="A94" t="n">
        <v>90</v>
      </c>
      <c r="B94" t="inlineStr">
        <is>
          <t>Blake Anderson</t>
        </is>
      </c>
      <c r="C94" t="inlineStr">
        <is>
          <t>Southern Miss</t>
        </is>
      </c>
      <c r="D94" t="inlineStr">
        <is>
          <t>yr 1</t>
        </is>
      </c>
      <c r="E94" t="inlineStr">
        <is>
          <t>1–3</t>
        </is>
      </c>
      <c r="F94" t="n">
        <v>1.5</v>
      </c>
      <c r="G94" t="inlineStr">
        <is>
          <t>*</t>
        </is>
      </c>
      <c r="H94" s="65" t="n">
        <v>0.074</v>
      </c>
      <c r="I94" t="inlineStr"/>
      <c r="J94" t="inlineStr"/>
      <c r="K94" t="inlineStr"/>
      <c r="L94" t="n">
        <v>-12.1</v>
      </c>
      <c r="M94" t="n">
        <v>-7</v>
      </c>
      <c r="N94" t="n">
        <v>99</v>
      </c>
      <c r="O94" t="n">
        <v>5.3</v>
      </c>
      <c r="P94" t="inlineStr">
        <is>
          <t>3-7</t>
        </is>
      </c>
      <c r="Q94" s="65" t="n">
        <v>0.433</v>
      </c>
      <c r="R94" t="n">
        <v>20.9</v>
      </c>
      <c r="S94" t="inlineStr">
        <is>
          <t>L 21-24 at Tulane</t>
        </is>
      </c>
      <c r="T94" t="inlineStr">
        <is>
          <t>W 49-3 vs Alcorn State; L 8-43 at Auburn; L 20-48 vs UConn; L 21-24 at Tulane</t>
        </is>
      </c>
    </row>
    <row r="95">
      <c r="A95" t="n">
        <v>91</v>
      </c>
      <c r="B95" t="inlineStr">
        <is>
          <t>John Hauser</t>
        </is>
      </c>
      <c r="C95" t="inlineStr">
        <is>
          <t>Ohio</t>
        </is>
      </c>
      <c r="D95" t="inlineStr">
        <is>
          <t>yr 1</t>
        </is>
      </c>
      <c r="E95" t="inlineStr">
        <is>
          <t>3–2</t>
        </is>
      </c>
      <c r="F95" t="n">
        <v>1.5</v>
      </c>
      <c r="G95" t="inlineStr">
        <is>
          <t>*</t>
        </is>
      </c>
      <c r="H95" s="65" t="n">
        <v>0.073</v>
      </c>
      <c r="I95" t="inlineStr"/>
      <c r="J95" t="inlineStr"/>
      <c r="K95" t="inlineStr"/>
      <c r="L95" t="n">
        <v>-9.699999999999999</v>
      </c>
      <c r="M95" t="n">
        <v>-1.7</v>
      </c>
      <c r="N95" t="n">
        <v>43</v>
      </c>
      <c r="O95" t="n">
        <v>7.2</v>
      </c>
      <c r="P95" t="inlineStr">
        <is>
          <t>5-9</t>
        </is>
      </c>
      <c r="Q95" s="65" t="n">
        <v>0.875</v>
      </c>
      <c r="R95" t="n">
        <v>20.7</v>
      </c>
      <c r="S95" t="inlineStr">
        <is>
          <t>W 13-10 at Kent State</t>
        </is>
      </c>
      <c r="T95" t="inlineStr">
        <is>
          <t>L 21-49 at Nebraska; W 29-27 vs Jacksonville State; L 36-41 at South Alabama; W 35-7 vs Stonehill; W 13-10 at Kent State</t>
        </is>
      </c>
    </row>
    <row r="96">
      <c r="A96" t="n">
        <v>92</v>
      </c>
      <c r="B96" t="inlineStr">
        <is>
          <t>Pat Narduzzi</t>
        </is>
      </c>
      <c r="C96" t="inlineStr">
        <is>
          <t>Pittsburgh</t>
        </is>
      </c>
      <c r="D96" t="inlineStr">
        <is>
          <t>yr 12</t>
        </is>
      </c>
      <c r="E96" t="inlineStr">
        <is>
          <t>5–0</t>
        </is>
      </c>
      <c r="F96" t="n">
        <v>1.5</v>
      </c>
      <c r="G96" t="inlineStr">
        <is>
          <t>*</t>
        </is>
      </c>
      <c r="H96" s="65" t="n">
        <v>0.06900000000000001</v>
      </c>
      <c r="I96" t="inlineStr"/>
      <c r="J96" t="inlineStr"/>
      <c r="K96" t="inlineStr"/>
      <c r="L96" t="n">
        <v>4.9</v>
      </c>
      <c r="M96" t="n">
        <v>-1.7</v>
      </c>
      <c r="N96" t="n">
        <v>57</v>
      </c>
      <c r="O96" t="n">
        <v>6.9</v>
      </c>
      <c r="P96" t="inlineStr">
        <is>
          <t>5-9</t>
        </is>
      </c>
      <c r="Q96" s="65" t="n">
        <v>0.8169999999999999</v>
      </c>
      <c r="R96" t="n">
        <v>20.3</v>
      </c>
      <c r="S96" t="inlineStr">
        <is>
          <t>W 35-33 at Virginia Tech</t>
        </is>
      </c>
      <c r="T96" t="inlineStr">
        <is>
          <t>W 59-14 vs Miami (OH); W 12-7 vs UCF; W 27-13 vs Syracuse; W 59-0 vs Bucknell; W 35-33 at Virginia Tech</t>
        </is>
      </c>
    </row>
    <row r="97">
      <c r="A97" t="n">
        <v>93</v>
      </c>
      <c r="B97" t="inlineStr">
        <is>
          <t>Matt Drinkall</t>
        </is>
      </c>
      <c r="C97" t="inlineStr">
        <is>
          <t>Central Michigan</t>
        </is>
      </c>
      <c r="D97" t="inlineStr">
        <is>
          <t>yr 2</t>
        </is>
      </c>
      <c r="E97" t="inlineStr">
        <is>
          <t>3–2</t>
        </is>
      </c>
      <c r="F97" t="n">
        <v>1.5</v>
      </c>
      <c r="G97" t="inlineStr">
        <is>
          <t>*</t>
        </is>
      </c>
      <c r="H97" s="65" t="n">
        <v>0.066</v>
      </c>
      <c r="I97" t="inlineStr"/>
      <c r="J97" t="inlineStr"/>
      <c r="K97" t="inlineStr"/>
      <c r="L97" t="n">
        <v>-12.4</v>
      </c>
      <c r="M97" t="n">
        <v>0.4</v>
      </c>
      <c r="N97" t="n">
        <v>75</v>
      </c>
      <c r="O97" t="n">
        <v>6.3</v>
      </c>
      <c r="P97" t="inlineStr">
        <is>
          <t>4-8</t>
        </is>
      </c>
      <c r="Q97" s="65" t="n">
        <v>0.711</v>
      </c>
      <c r="R97" t="n">
        <v>19.9</v>
      </c>
      <c r="S97" t="inlineStr">
        <is>
          <t>W 41-17 vs Akron</t>
        </is>
      </c>
      <c r="T97" t="inlineStr">
        <is>
          <t>L 7-38 at New Mexico; W 13-10 vs Colgate; W 24-10 vs Wyoming; L 3-52 at Miami; W 41-17 vs Akron</t>
        </is>
      </c>
    </row>
    <row r="98">
      <c r="A98" t="n">
        <v>94</v>
      </c>
      <c r="B98" t="inlineStr">
        <is>
          <t>Brent Brennan</t>
        </is>
      </c>
      <c r="C98" t="inlineStr">
        <is>
          <t>Arizona</t>
        </is>
      </c>
      <c r="D98" t="inlineStr">
        <is>
          <t>yr 3</t>
        </is>
      </c>
      <c r="E98" t="inlineStr">
        <is>
          <t>4–1</t>
        </is>
      </c>
      <c r="F98" t="n">
        <v>1.5</v>
      </c>
      <c r="G98" t="inlineStr">
        <is>
          <t>*</t>
        </is>
      </c>
      <c r="H98" s="65" t="n">
        <v>0.064</v>
      </c>
      <c r="I98" t="inlineStr"/>
      <c r="J98" t="inlineStr"/>
      <c r="K98" t="inlineStr"/>
      <c r="L98" t="n">
        <v>9.699999999999999</v>
      </c>
      <c r="M98" t="n">
        <v>2.5</v>
      </c>
      <c r="N98" t="n">
        <v>26</v>
      </c>
      <c r="O98" t="n">
        <v>7.9</v>
      </c>
      <c r="P98" t="inlineStr">
        <is>
          <t>6-10</t>
        </is>
      </c>
      <c r="Q98" s="65" t="n">
        <v>0.947</v>
      </c>
      <c r="R98" t="n">
        <v>19.7</v>
      </c>
      <c r="S98" t="inlineStr">
        <is>
          <t>W 34-7 vs Cincinnati</t>
        </is>
      </c>
      <c r="T98" t="inlineStr">
        <is>
          <t>W 35-7 vs Northern Arizona; L 17-28 at BYU; W 42-17 vs Northern Illinois; W 34-24 at Washington State; W 34-7 vs Cincinnati</t>
        </is>
      </c>
    </row>
    <row r="99">
      <c r="A99" t="n">
        <v>95</v>
      </c>
      <c r="B99" t="inlineStr">
        <is>
          <t>Manny Diaz</t>
        </is>
      </c>
      <c r="C99" t="inlineStr">
        <is>
          <t>Duke</t>
        </is>
      </c>
      <c r="D99" t="inlineStr">
        <is>
          <t>yr 3</t>
        </is>
      </c>
      <c r="E99" t="inlineStr">
        <is>
          <t>4–0</t>
        </is>
      </c>
      <c r="F99" t="n">
        <v>1.5</v>
      </c>
      <c r="G99" t="inlineStr">
        <is>
          <t>*</t>
        </is>
      </c>
      <c r="H99" s="65" t="n">
        <v>0.064</v>
      </c>
      <c r="I99" t="inlineStr"/>
      <c r="J99" t="inlineStr"/>
      <c r="K99" t="inlineStr"/>
      <c r="L99" t="n">
        <v>7.1</v>
      </c>
      <c r="M99" t="n">
        <v>3.6</v>
      </c>
      <c r="N99" t="n">
        <v>44</v>
      </c>
      <c r="O99" t="n">
        <v>7.2</v>
      </c>
      <c r="P99" t="inlineStr">
        <is>
          <t>5-9</t>
        </is>
      </c>
      <c r="Q99" s="65" t="n">
        <v>0.877</v>
      </c>
      <c r="R99" t="n">
        <v>19.7</v>
      </c>
      <c r="S99" t="inlineStr">
        <is>
          <t>W 62-7 vs William &amp; Mary</t>
        </is>
      </c>
      <c r="T99" t="inlineStr">
        <is>
          <t>W 17-3 vs Tulane; W 31-27 at Illinois; W 35-7 vs Stanford; W 62-7 vs William &amp; Mary</t>
        </is>
      </c>
    </row>
    <row r="100">
      <c r="A100" t="n">
        <v>96</v>
      </c>
      <c r="B100" t="inlineStr">
        <is>
          <t>Scott Frost</t>
        </is>
      </c>
      <c r="C100" t="inlineStr">
        <is>
          <t>UCF</t>
        </is>
      </c>
      <c r="D100" t="inlineStr">
        <is>
          <t>yr 2</t>
        </is>
      </c>
      <c r="E100" t="inlineStr">
        <is>
          <t>3–2</t>
        </is>
      </c>
      <c r="F100" t="n">
        <v>1.5</v>
      </c>
      <c r="G100" t="inlineStr">
        <is>
          <t>*</t>
        </is>
      </c>
      <c r="H100" s="65" t="n">
        <v>0.064</v>
      </c>
      <c r="I100" t="inlineStr"/>
      <c r="J100" t="inlineStr"/>
      <c r="K100" t="inlineStr"/>
      <c r="L100" t="n">
        <v>2.9</v>
      </c>
      <c r="M100" t="n">
        <v>0.8</v>
      </c>
      <c r="N100" t="n">
        <v>87</v>
      </c>
      <c r="O100" t="n">
        <v>5.8</v>
      </c>
      <c r="P100" t="inlineStr">
        <is>
          <t>4-8</t>
        </is>
      </c>
      <c r="Q100" s="65" t="n">
        <v>0.576</v>
      </c>
      <c r="R100" t="n">
        <v>19.7</v>
      </c>
      <c r="S100" t="inlineStr">
        <is>
          <t>L 17-27 at Houston</t>
        </is>
      </c>
      <c r="T100" t="inlineStr">
        <is>
          <t>W 73-6 vs Bethune-Cookman; L 7-12 at Pittsburgh; W 44-30 vs Georgia State; W 21-13 vs TCU; L 17-27 at Houston</t>
        </is>
      </c>
    </row>
    <row r="101">
      <c r="A101" t="n">
        <v>97</v>
      </c>
      <c r="B101" t="inlineStr">
        <is>
          <t>Alex Golesh</t>
        </is>
      </c>
      <c r="C101" t="inlineStr">
        <is>
          <t>Auburn</t>
        </is>
      </c>
      <c r="D101" t="inlineStr">
        <is>
          <t>yr 1</t>
        </is>
      </c>
      <c r="E101" t="inlineStr">
        <is>
          <t>3–2</t>
        </is>
      </c>
      <c r="F101" t="n">
        <v>1.5</v>
      </c>
      <c r="G101" t="inlineStr">
        <is>
          <t>*</t>
        </is>
      </c>
      <c r="H101" s="65" t="n">
        <v>0.064</v>
      </c>
      <c r="I101" t="inlineStr"/>
      <c r="J101" t="inlineStr"/>
      <c r="K101" t="inlineStr"/>
      <c r="L101" t="n">
        <v>12.3</v>
      </c>
      <c r="M101" t="n">
        <v>0.3</v>
      </c>
      <c r="N101" t="n">
        <v>81</v>
      </c>
      <c r="O101" t="n">
        <v>6.1</v>
      </c>
      <c r="P101" t="inlineStr">
        <is>
          <t>4-8</t>
        </is>
      </c>
      <c r="Q101" s="65" t="n">
        <v>0.667</v>
      </c>
      <c r="R101" t="n">
        <v>19.7</v>
      </c>
      <c r="S101" t="inlineStr">
        <is>
          <t>L 14-24 at Tennessee</t>
        </is>
      </c>
      <c r="T101" t="inlineStr">
        <is>
          <t>W 17-16 vs Baylor; W 43-8 vs Southern Miss; L 39-44 vs Florida; W 21-15 vs Vanderbilt; L 14-24 at Tennessee</t>
        </is>
      </c>
    </row>
    <row r="102">
      <c r="A102" t="n">
        <v>98</v>
      </c>
      <c r="B102" t="inlineStr">
        <is>
          <t>Matt Campbell</t>
        </is>
      </c>
      <c r="C102" t="inlineStr">
        <is>
          <t>Penn State</t>
        </is>
      </c>
      <c r="D102" t="inlineStr">
        <is>
          <t>yr 1</t>
        </is>
      </c>
      <c r="E102" t="inlineStr">
        <is>
          <t>3–2</t>
        </is>
      </c>
      <c r="F102" t="n">
        <v>1.5</v>
      </c>
      <c r="G102" t="inlineStr">
        <is>
          <t>*</t>
        </is>
      </c>
      <c r="H102" s="65" t="n">
        <v>0.062</v>
      </c>
      <c r="I102" t="inlineStr"/>
      <c r="J102" t="inlineStr"/>
      <c r="K102" t="inlineStr"/>
      <c r="L102" t="n">
        <v>11.5</v>
      </c>
      <c r="M102" t="n">
        <v>-2.2</v>
      </c>
      <c r="N102" t="n">
        <v>19</v>
      </c>
      <c r="O102" t="n">
        <v>8.6</v>
      </c>
      <c r="P102" t="inlineStr">
        <is>
          <t>7-10</t>
        </is>
      </c>
      <c r="Q102" s="65" t="n">
        <v>0.981</v>
      </c>
      <c r="R102" t="n">
        <v>19.5</v>
      </c>
      <c r="S102" t="inlineStr">
        <is>
          <t>L 13-34 at Northwestern</t>
        </is>
      </c>
      <c r="T102" t="inlineStr">
        <is>
          <t>W 45-0 vs Marshall; W 27-9 at Temple; W 55-13 vs Buffalo; L 20-24 vs Wisconsin; L 13-34 at Northwestern</t>
        </is>
      </c>
    </row>
    <row r="103">
      <c r="A103" t="n">
        <v>99</v>
      </c>
      <c r="B103" t="inlineStr">
        <is>
          <t>Kalani Sitake</t>
        </is>
      </c>
      <c r="C103" t="inlineStr">
        <is>
          <t>BYU</t>
        </is>
      </c>
      <c r="D103" t="inlineStr">
        <is>
          <t>yr 11</t>
        </is>
      </c>
      <c r="E103" t="inlineStr">
        <is>
          <t>4–0</t>
        </is>
      </c>
      <c r="F103" t="n">
        <v>1.5</v>
      </c>
      <c r="G103" t="inlineStr">
        <is>
          <t>*</t>
        </is>
      </c>
      <c r="H103" s="65" t="n">
        <v>0.062</v>
      </c>
      <c r="I103" t="inlineStr"/>
      <c r="J103" t="inlineStr"/>
      <c r="K103" t="inlineStr"/>
      <c r="L103" t="n">
        <v>12.9</v>
      </c>
      <c r="M103" t="n">
        <v>-0.2</v>
      </c>
      <c r="N103" t="n">
        <v>23</v>
      </c>
      <c r="O103" t="n">
        <v>8.1</v>
      </c>
      <c r="P103" t="inlineStr">
        <is>
          <t>6-10</t>
        </is>
      </c>
      <c r="Q103" s="65" t="n">
        <v>0.962</v>
      </c>
      <c r="R103" t="n">
        <v>19.5</v>
      </c>
      <c r="S103" t="inlineStr">
        <is>
          <t>W 17-10 at TCU</t>
        </is>
      </c>
      <c r="T103" t="inlineStr">
        <is>
          <t>W 63-7 vs Utah Tech; W 28-17 vs Arizona; W 41-23 at Colorado State; W 17-10 at TCU</t>
        </is>
      </c>
    </row>
    <row r="104">
      <c r="A104" t="n">
        <v>100</v>
      </c>
      <c r="B104" t="inlineStr">
        <is>
          <t>Marcus Freeman</t>
        </is>
      </c>
      <c r="C104" t="inlineStr">
        <is>
          <t>Notre Dame</t>
        </is>
      </c>
      <c r="D104" t="inlineStr">
        <is>
          <t>yr 5</t>
        </is>
      </c>
      <c r="E104" t="inlineStr">
        <is>
          <t>5–0</t>
        </is>
      </c>
      <c r="F104" t="n">
        <v>1.5</v>
      </c>
      <c r="G104" t="inlineStr">
        <is>
          <t>*</t>
        </is>
      </c>
      <c r="H104" s="65" t="n">
        <v>0.062</v>
      </c>
      <c r="I104" t="inlineStr"/>
      <c r="J104" t="inlineStr"/>
      <c r="K104" t="inlineStr"/>
      <c r="L104" t="n">
        <v>26.7</v>
      </c>
      <c r="M104" t="n">
        <v>0.8</v>
      </c>
      <c r="N104" t="n">
        <v>1</v>
      </c>
      <c r="O104" t="n">
        <v>10.6</v>
      </c>
      <c r="P104" t="inlineStr">
        <is>
          <t>9-12</t>
        </is>
      </c>
      <c r="Q104" s="65" t="n">
        <v>1</v>
      </c>
      <c r="R104" t="n">
        <v>19.4</v>
      </c>
      <c r="S104" t="inlineStr">
        <is>
          <t>W 37-26 at North Carolina</t>
        </is>
      </c>
      <c r="T104" t="inlineStr">
        <is>
          <t>W 41-13 vs Wisconsin; W 52-0 vs Rice; W 27-10 vs Michigan State; W 49-10 at Purdue; W 37-26 at North Carolina</t>
        </is>
      </c>
    </row>
    <row r="105">
      <c r="A105" t="n">
        <v>101</v>
      </c>
      <c r="B105" t="inlineStr">
        <is>
          <t>Tre Lamb</t>
        </is>
      </c>
      <c r="C105" t="inlineStr">
        <is>
          <t>Tulsa</t>
        </is>
      </c>
      <c r="D105" t="inlineStr">
        <is>
          <t>yr 2</t>
        </is>
      </c>
      <c r="E105" t="inlineStr">
        <is>
          <t>3–2</t>
        </is>
      </c>
      <c r="F105" t="n">
        <v>1.5</v>
      </c>
      <c r="G105" t="inlineStr">
        <is>
          <t>*</t>
        </is>
      </c>
      <c r="H105" s="65" t="n">
        <v>0.059</v>
      </c>
      <c r="I105" t="inlineStr"/>
      <c r="J105" t="inlineStr"/>
      <c r="K105" t="inlineStr"/>
      <c r="L105" t="n">
        <v>-7.5</v>
      </c>
      <c r="M105" t="n">
        <v>1.5</v>
      </c>
      <c r="N105" t="n">
        <v>83</v>
      </c>
      <c r="O105" t="n">
        <v>6.1</v>
      </c>
      <c r="P105" t="inlineStr">
        <is>
          <t>4-8</t>
        </is>
      </c>
      <c r="Q105" s="65" t="n">
        <v>0.643</v>
      </c>
      <c r="R105" t="n">
        <v>19.1</v>
      </c>
      <c r="S105" t="inlineStr">
        <is>
          <t>L 44-45 vs North Texas</t>
        </is>
      </c>
      <c r="T105" t="inlineStr">
        <is>
          <t>W 24-10 vs Oklahoma State; W 23-17 at Sam Houston; W 42-0 vs East Texas A&amp;M; L 6-34 at Arkansas; L 44-45 vs North Texas</t>
        </is>
      </c>
    </row>
    <row r="106">
      <c r="A106" t="n">
        <v>102</v>
      </c>
      <c r="B106" t="inlineStr">
        <is>
          <t>Dowell Loggains</t>
        </is>
      </c>
      <c r="C106" t="inlineStr">
        <is>
          <t>App State</t>
        </is>
      </c>
      <c r="D106" t="inlineStr">
        <is>
          <t>yr 2</t>
        </is>
      </c>
      <c r="E106" t="inlineStr">
        <is>
          <t>3–1</t>
        </is>
      </c>
      <c r="F106" t="n">
        <v>1.5</v>
      </c>
      <c r="G106" t="inlineStr">
        <is>
          <t>*</t>
        </is>
      </c>
      <c r="H106" s="65" t="n">
        <v>0.058</v>
      </c>
      <c r="I106" t="inlineStr"/>
      <c r="J106" t="inlineStr"/>
      <c r="K106" t="inlineStr"/>
      <c r="L106" t="n">
        <v>-10.3</v>
      </c>
      <c r="M106" t="n">
        <v>-0.5</v>
      </c>
      <c r="N106" t="n">
        <v>79</v>
      </c>
      <c r="O106" t="n">
        <v>6.2</v>
      </c>
      <c r="P106" t="inlineStr">
        <is>
          <t>4-8</t>
        </is>
      </c>
      <c r="Q106" s="65" t="n">
        <v>0.675</v>
      </c>
      <c r="R106" t="n">
        <v>18.9</v>
      </c>
      <c r="S106" t="inlineStr">
        <is>
          <t>L 31-41 at NC State</t>
        </is>
      </c>
      <c r="T106" t="inlineStr">
        <is>
          <t>W 55-3 vs Maine; W 27-24 at East Carolina; W 26-21 vs Charlotte; L 31-41 at NC State</t>
        </is>
      </c>
    </row>
    <row r="107">
      <c r="A107" t="n">
        <v>103</v>
      </c>
      <c r="B107" t="inlineStr">
        <is>
          <t>Will Hall</t>
        </is>
      </c>
      <c r="C107" t="inlineStr">
        <is>
          <t>Tulane</t>
        </is>
      </c>
      <c r="D107" t="inlineStr">
        <is>
          <t>yr 1</t>
        </is>
      </c>
      <c r="E107" t="inlineStr">
        <is>
          <t>2–2</t>
        </is>
      </c>
      <c r="F107" t="n">
        <v>1.5</v>
      </c>
      <c r="G107" t="inlineStr">
        <is>
          <t>*</t>
        </is>
      </c>
      <c r="H107" s="65" t="n">
        <v>0.057</v>
      </c>
      <c r="I107" t="inlineStr"/>
      <c r="J107" t="inlineStr"/>
      <c r="K107" t="inlineStr"/>
      <c r="L107" t="n">
        <v>-2.5</v>
      </c>
      <c r="M107" t="n">
        <v>-4.8</v>
      </c>
      <c r="N107" t="n">
        <v>60</v>
      </c>
      <c r="O107" t="n">
        <v>6.7</v>
      </c>
      <c r="P107" t="inlineStr">
        <is>
          <t>5-9</t>
        </is>
      </c>
      <c r="Q107" s="65" t="n">
        <v>0.784</v>
      </c>
      <c r="R107" t="n">
        <v>18.8</v>
      </c>
      <c r="S107" t="inlineStr">
        <is>
          <t>W 24-21 vs Southern Miss</t>
        </is>
      </c>
      <c r="T107" t="inlineStr">
        <is>
          <t>L 3-17 at Duke; W 28-24 vs South Alabama; L 20-31 at Kansas State; W 24-21 vs Southern Miss</t>
        </is>
      </c>
    </row>
    <row r="108">
      <c r="A108" t="n">
        <v>104</v>
      </c>
      <c r="B108" t="inlineStr">
        <is>
          <t>Kirby Smart</t>
        </is>
      </c>
      <c r="C108" t="inlineStr">
        <is>
          <t>Georgia</t>
        </is>
      </c>
      <c r="D108" t="inlineStr">
        <is>
          <t>yr 11</t>
        </is>
      </c>
      <c r="E108" t="inlineStr">
        <is>
          <t>5–0</t>
        </is>
      </c>
      <c r="F108" t="n">
        <v>1.5</v>
      </c>
      <c r="G108" t="inlineStr">
        <is>
          <t>*</t>
        </is>
      </c>
      <c r="H108" s="65" t="n">
        <v>0.051</v>
      </c>
      <c r="I108" t="inlineStr"/>
      <c r="J108" t="inlineStr"/>
      <c r="K108" t="inlineStr"/>
      <c r="L108" t="n">
        <v>27.8</v>
      </c>
      <c r="M108" t="n">
        <v>3</v>
      </c>
      <c r="N108" t="n">
        <v>3</v>
      </c>
      <c r="O108" t="n">
        <v>10.1</v>
      </c>
      <c r="P108" t="inlineStr">
        <is>
          <t>9-11</t>
        </is>
      </c>
      <c r="Q108" s="65" t="n">
        <v>1</v>
      </c>
      <c r="R108" t="n">
        <v>18.2</v>
      </c>
      <c r="S108" t="inlineStr">
        <is>
          <t>W 38-14 vs Vanderbilt</t>
        </is>
      </c>
      <c r="T108" t="inlineStr">
        <is>
          <t>W 63-3 vs Tennessee State; W 70-20 vs Western Kentucky; W 45-17 at Arkansas; W 41-13 vs Oklahoma; W 38-14 vs Vanderbilt</t>
        </is>
      </c>
    </row>
    <row r="109">
      <c r="A109" t="n">
        <v>105</v>
      </c>
      <c r="B109" t="inlineStr">
        <is>
          <t>Kyle Whittingham</t>
        </is>
      </c>
      <c r="C109" t="inlineStr">
        <is>
          <t>Michigan</t>
        </is>
      </c>
      <c r="D109" t="inlineStr">
        <is>
          <t>yr 1</t>
        </is>
      </c>
      <c r="E109" t="inlineStr">
        <is>
          <t>3–2</t>
        </is>
      </c>
      <c r="F109" t="n">
        <v>1.5</v>
      </c>
      <c r="G109" t="inlineStr">
        <is>
          <t>*</t>
        </is>
      </c>
      <c r="H109" s="65" t="n">
        <v>0.052</v>
      </c>
      <c r="I109" t="inlineStr"/>
      <c r="J109" t="inlineStr"/>
      <c r="K109" t="inlineStr"/>
      <c r="L109" t="n">
        <v>9.9</v>
      </c>
      <c r="M109" t="n">
        <v>-6</v>
      </c>
      <c r="N109" t="n">
        <v>65</v>
      </c>
      <c r="O109" t="n">
        <v>6.6</v>
      </c>
      <c r="P109" t="inlineStr">
        <is>
          <t>5-9</t>
        </is>
      </c>
      <c r="Q109" s="65" t="n">
        <v>0.78</v>
      </c>
      <c r="R109" t="n">
        <v>18.2</v>
      </c>
      <c r="S109" t="inlineStr">
        <is>
          <t>L 14-20 at Minnesota</t>
        </is>
      </c>
      <c r="T109" t="inlineStr">
        <is>
          <t>W 13-12 vs Western Michigan; W 17-10 vs Oklahoma; W 52-17 vs UTEP; L 19-20 vs Iowa; L 14-20 at Minnesota</t>
        </is>
      </c>
    </row>
    <row r="110">
      <c r="A110" t="n">
        <v>106</v>
      </c>
      <c r="B110" t="inlineStr">
        <is>
          <t>Jimmy Rogers</t>
        </is>
      </c>
      <c r="C110" t="inlineStr">
        <is>
          <t>Iowa State</t>
        </is>
      </c>
      <c r="D110" t="inlineStr">
        <is>
          <t>yr 1</t>
        </is>
      </c>
      <c r="E110" t="inlineStr">
        <is>
          <t>3–2</t>
        </is>
      </c>
      <c r="F110" t="n">
        <v>1.5</v>
      </c>
      <c r="G110" t="inlineStr">
        <is>
          <t>*</t>
        </is>
      </c>
      <c r="H110" s="65" t="n">
        <v>0.047</v>
      </c>
      <c r="I110" t="inlineStr"/>
      <c r="J110" t="inlineStr"/>
      <c r="K110" t="inlineStr"/>
      <c r="L110" t="n">
        <v>5.1</v>
      </c>
      <c r="M110" t="n">
        <v>6</v>
      </c>
      <c r="N110" t="n">
        <v>74</v>
      </c>
      <c r="O110" t="n">
        <v>6.3</v>
      </c>
      <c r="P110" t="inlineStr">
        <is>
          <t>4-8</t>
        </is>
      </c>
      <c r="Q110" s="65" t="n">
        <v>0.699</v>
      </c>
      <c r="R110" t="n">
        <v>17.7</v>
      </c>
      <c r="S110" t="inlineStr">
        <is>
          <t>W 45-42 vs West Virginia</t>
        </is>
      </c>
      <c r="T110" t="inlineStr">
        <is>
          <t>W 38-10 vs Southeast Missouri State; L 13-16 at Iowa; W 55-7 vs Bowling Green; L 17-31 vs Utah; W 45-42 vs West Virginia</t>
        </is>
      </c>
    </row>
    <row r="111">
      <c r="A111" t="n">
        <v>107</v>
      </c>
      <c r="B111" t="inlineStr">
        <is>
          <t>Joey McGuire</t>
        </is>
      </c>
      <c r="C111" t="inlineStr">
        <is>
          <t>Texas Tech</t>
        </is>
      </c>
      <c r="D111" t="inlineStr">
        <is>
          <t>yr 5</t>
        </is>
      </c>
      <c r="E111" t="inlineStr">
        <is>
          <t>5–0</t>
        </is>
      </c>
      <c r="F111" t="n">
        <v>1.5</v>
      </c>
      <c r="G111" t="inlineStr">
        <is>
          <t>*</t>
        </is>
      </c>
      <c r="H111" s="65" t="n">
        <v>0.047</v>
      </c>
      <c r="I111" t="inlineStr"/>
      <c r="J111" t="inlineStr"/>
      <c r="K111" t="inlineStr"/>
      <c r="L111" t="n">
        <v>16.1</v>
      </c>
      <c r="M111" t="n">
        <v>-3.9</v>
      </c>
      <c r="N111" t="n">
        <v>7</v>
      </c>
      <c r="O111" t="n">
        <v>9.6</v>
      </c>
      <c r="P111" t="inlineStr">
        <is>
          <t>8-11</t>
        </is>
      </c>
      <c r="Q111" s="65" t="n">
        <v>0.997</v>
      </c>
      <c r="R111" t="n">
        <v>17.6</v>
      </c>
      <c r="S111" t="inlineStr">
        <is>
          <t>W 29-7 at Colorado</t>
        </is>
      </c>
      <c r="T111" t="inlineStr">
        <is>
          <t>W 33-10 vs Abilene Christian; W 35-24 at Oregon State; W 28-26 vs Houston; W 49-14 vs Sam Houston; W 29-7 at Colorado</t>
        </is>
      </c>
    </row>
    <row r="112">
      <c r="A112" t="n">
        <v>108</v>
      </c>
      <c r="B112" t="inlineStr">
        <is>
          <t>Will Stein</t>
        </is>
      </c>
      <c r="C112" t="inlineStr">
        <is>
          <t>Kentucky</t>
        </is>
      </c>
      <c r="D112" t="inlineStr">
        <is>
          <t>yr 1</t>
        </is>
      </c>
      <c r="E112" t="inlineStr">
        <is>
          <t>4–1</t>
        </is>
      </c>
      <c r="F112" t="n">
        <v>1.5</v>
      </c>
      <c r="G112" t="inlineStr">
        <is>
          <t>*</t>
        </is>
      </c>
      <c r="H112" s="65" t="n">
        <v>0.047</v>
      </c>
      <c r="I112" t="inlineStr"/>
      <c r="J112" t="inlineStr"/>
      <c r="K112" t="inlineStr"/>
      <c r="L112" t="n">
        <v>8.4</v>
      </c>
      <c r="M112" t="n">
        <v>3</v>
      </c>
      <c r="N112" t="n">
        <v>101</v>
      </c>
      <c r="O112" t="n">
        <v>5.2</v>
      </c>
      <c r="P112" t="inlineStr">
        <is>
          <t>3-7</t>
        </is>
      </c>
      <c r="Q112" s="65" t="n">
        <v>0.408</v>
      </c>
      <c r="R112" t="n">
        <v>17.6</v>
      </c>
      <c r="S112" t="inlineStr">
        <is>
          <t>W 35-34 at South Carolina</t>
        </is>
      </c>
      <c r="T112" t="inlineStr">
        <is>
          <t>W 45-13 vs Youngstown State; L 17-45 vs Alabama; W 31-21 at Texas A&amp;M; W 45-21 vs South Alabama; W 35-34 at South Carolina</t>
        </is>
      </c>
    </row>
    <row r="113">
      <c r="A113" t="n">
        <v>109</v>
      </c>
      <c r="B113" t="inlineStr">
        <is>
          <t>Dan Mullen</t>
        </is>
      </c>
      <c r="C113" t="inlineStr">
        <is>
          <t>UNLV</t>
        </is>
      </c>
      <c r="D113" t="inlineStr">
        <is>
          <t>yr 2</t>
        </is>
      </c>
      <c r="E113" t="inlineStr">
        <is>
          <t>3–2</t>
        </is>
      </c>
      <c r="F113" t="n">
        <v>1.5</v>
      </c>
      <c r="G113" t="inlineStr">
        <is>
          <t>*</t>
        </is>
      </c>
      <c r="H113" s="65" t="n">
        <v>0.046</v>
      </c>
      <c r="I113" t="inlineStr"/>
      <c r="J113" t="inlineStr"/>
      <c r="K113" t="inlineStr"/>
      <c r="L113" t="n">
        <v>-3.4</v>
      </c>
      <c r="M113" t="n">
        <v>-5.2</v>
      </c>
      <c r="N113" t="n">
        <v>49</v>
      </c>
      <c r="O113" t="n">
        <v>7</v>
      </c>
      <c r="P113" t="inlineStr">
        <is>
          <t>5-9</t>
        </is>
      </c>
      <c r="Q113" s="65" t="n">
        <v>0.835</v>
      </c>
      <c r="R113" t="n">
        <v>17.5</v>
      </c>
      <c r="S113" t="inlineStr">
        <is>
          <t>W 39-31 vs California</t>
        </is>
      </c>
      <c r="T113" t="inlineStr">
        <is>
          <t>L 21-27 vs Memphis; W 21-6 at Hawai'i; L 6-44 at North Texas; W 38-10 at Akron; W 39-31 vs California</t>
        </is>
      </c>
    </row>
    <row r="114">
      <c r="A114" t="n">
        <v>110</v>
      </c>
      <c r="B114" t="inlineStr">
        <is>
          <t>Jon Sumrall</t>
        </is>
      </c>
      <c r="C114" t="inlineStr">
        <is>
          <t>Florida</t>
        </is>
      </c>
      <c r="D114" t="inlineStr">
        <is>
          <t>yr 1</t>
        </is>
      </c>
      <c r="E114" t="inlineStr">
        <is>
          <t>4–1</t>
        </is>
      </c>
      <c r="F114" t="n">
        <v>1.5</v>
      </c>
      <c r="G114" t="inlineStr">
        <is>
          <t>*</t>
        </is>
      </c>
      <c r="H114" s="65" t="n">
        <v>0.044</v>
      </c>
      <c r="I114" t="inlineStr"/>
      <c r="J114" t="inlineStr"/>
      <c r="K114" t="inlineStr"/>
      <c r="L114" t="n">
        <v>15.6</v>
      </c>
      <c r="M114" t="n">
        <v>2</v>
      </c>
      <c r="N114" t="n">
        <v>48</v>
      </c>
      <c r="O114" t="n">
        <v>7</v>
      </c>
      <c r="P114" t="inlineStr">
        <is>
          <t>5-9</t>
        </is>
      </c>
      <c r="Q114" s="65" t="n">
        <v>0.854</v>
      </c>
      <c r="R114" t="n">
        <v>17.3</v>
      </c>
      <c r="S114" t="inlineStr">
        <is>
          <t>L 17-45 at Missouri</t>
        </is>
      </c>
      <c r="T114" t="inlineStr">
        <is>
          <t>W 66-21 vs Florida Atlantic; W 52-3 vs Campbell; W 44-39 at Auburn; W 52-28 vs Ole Miss; L 17-45 at Missouri</t>
        </is>
      </c>
    </row>
    <row r="115">
      <c r="A115" t="n">
        <v>111</v>
      </c>
      <c r="B115" t="inlineStr">
        <is>
          <t>Mario Cristobal</t>
        </is>
      </c>
      <c r="C115" t="inlineStr">
        <is>
          <t>Miami</t>
        </is>
      </c>
      <c r="D115" t="inlineStr">
        <is>
          <t>yr 5</t>
        </is>
      </c>
      <c r="E115" t="inlineStr">
        <is>
          <t>5–0</t>
        </is>
      </c>
      <c r="F115" t="n">
        <v>1.5</v>
      </c>
      <c r="G115" t="inlineStr">
        <is>
          <t>*</t>
        </is>
      </c>
      <c r="H115" s="65" t="n">
        <v>0.044</v>
      </c>
      <c r="I115" t="inlineStr"/>
      <c r="J115" t="inlineStr"/>
      <c r="K115" t="inlineStr"/>
      <c r="L115" t="n">
        <v>26.2</v>
      </c>
      <c r="M115" t="n">
        <v>4.4</v>
      </c>
      <c r="N115" t="n">
        <v>2</v>
      </c>
      <c r="O115" t="n">
        <v>10.4</v>
      </c>
      <c r="P115" t="inlineStr">
        <is>
          <t>9-12</t>
        </is>
      </c>
      <c r="Q115" s="65" t="n">
        <v>1</v>
      </c>
      <c r="R115" t="n">
        <v>17.2</v>
      </c>
      <c r="S115" t="inlineStr">
        <is>
          <t>W 41-13 at Clemson</t>
        </is>
      </c>
      <c r="T115" t="inlineStr">
        <is>
          <t>W 45-6 at Stanford; W 77-7 vs Florida A&amp;M; W 33-20 at Wake Forest; W 52-3 vs Central Michigan; W 41-13 at Clemson</t>
        </is>
      </c>
    </row>
    <row r="116">
      <c r="A116" t="n">
        <v>112</v>
      </c>
      <c r="B116" t="inlineStr">
        <is>
          <t>James Franklin</t>
        </is>
      </c>
      <c r="C116" t="inlineStr">
        <is>
          <t>Virginia Tech</t>
        </is>
      </c>
      <c r="D116" t="inlineStr">
        <is>
          <t>yr 1</t>
        </is>
      </c>
      <c r="E116" t="inlineStr">
        <is>
          <t>4–1</t>
        </is>
      </c>
      <c r="F116" t="n">
        <v>1.5</v>
      </c>
      <c r="G116" t="inlineStr">
        <is>
          <t>*</t>
        </is>
      </c>
      <c r="H116" s="65" t="n">
        <v>0.043</v>
      </c>
      <c r="I116" t="inlineStr"/>
      <c r="J116" t="inlineStr"/>
      <c r="K116" t="inlineStr"/>
      <c r="L116" t="n">
        <v>7.6</v>
      </c>
      <c r="M116" t="n">
        <v>0.2</v>
      </c>
      <c r="N116" t="n">
        <v>28</v>
      </c>
      <c r="O116" t="n">
        <v>7.8</v>
      </c>
      <c r="P116" t="inlineStr">
        <is>
          <t>6-10</t>
        </is>
      </c>
      <c r="Q116" s="65" t="n">
        <v>0.945</v>
      </c>
      <c r="R116" t="n">
        <v>17.2</v>
      </c>
      <c r="S116" t="inlineStr">
        <is>
          <t>L 33-35 vs Pittsburgh</t>
        </is>
      </c>
      <c r="T116" t="inlineStr">
        <is>
          <t>W 73-3 vs VMI; W 44-21 vs Old Dominion; W 35-26 at Maryland; W 21-14 at Boston College; L 33-35 vs Pittsburgh</t>
        </is>
      </c>
    </row>
    <row r="117">
      <c r="A117" t="n">
        <v>113</v>
      </c>
      <c r="B117" t="inlineStr">
        <is>
          <t>Zach Kittley</t>
        </is>
      </c>
      <c r="C117" t="inlineStr">
        <is>
          <t>Florida Atlantic</t>
        </is>
      </c>
      <c r="D117" t="inlineStr">
        <is>
          <t>yr 2</t>
        </is>
      </c>
      <c r="E117" t="inlineStr">
        <is>
          <t>4–1</t>
        </is>
      </c>
      <c r="F117" t="n">
        <v>1.5</v>
      </c>
      <c r="G117" t="inlineStr">
        <is>
          <t>*</t>
        </is>
      </c>
      <c r="H117" s="65" t="n">
        <v>0.042</v>
      </c>
      <c r="I117" t="inlineStr"/>
      <c r="J117" t="inlineStr"/>
      <c r="K117" t="inlineStr"/>
      <c r="L117" t="n">
        <v>-9.800000000000001</v>
      </c>
      <c r="M117" t="n">
        <v>1.5</v>
      </c>
      <c r="N117" t="n">
        <v>92</v>
      </c>
      <c r="O117" t="n">
        <v>5.6</v>
      </c>
      <c r="P117" t="inlineStr">
        <is>
          <t>4-8</t>
        </is>
      </c>
      <c r="Q117" s="65" t="n">
        <v>0.517</v>
      </c>
      <c r="R117" t="n">
        <v>17.1</v>
      </c>
      <c r="S117" t="inlineStr">
        <is>
          <t>W 66-10 vs Texas Southern</t>
        </is>
      </c>
      <c r="T117" t="inlineStr">
        <is>
          <t>L 21-66 at Florida; W 38-30 vs Navy; W 16-10 vs Florida International; W 45-17 at UL Monroe; W 66-10 vs Texas Southern</t>
        </is>
      </c>
    </row>
    <row r="118">
      <c r="A118" t="n">
        <v>114</v>
      </c>
      <c r="B118" t="inlineStr">
        <is>
          <t>Joe Harasymiak</t>
        </is>
      </c>
      <c r="C118" t="inlineStr">
        <is>
          <t>Massachusetts</t>
        </is>
      </c>
      <c r="D118" t="inlineStr">
        <is>
          <t>yr 2</t>
        </is>
      </c>
      <c r="E118" t="inlineStr">
        <is>
          <t>4–1</t>
        </is>
      </c>
      <c r="F118" t="n">
        <v>1.5</v>
      </c>
      <c r="G118" t="inlineStr">
        <is>
          <t>*</t>
        </is>
      </c>
      <c r="H118" s="65" t="n">
        <v>0.041</v>
      </c>
      <c r="I118" t="inlineStr"/>
      <c r="J118" t="inlineStr"/>
      <c r="K118" t="inlineStr"/>
      <c r="L118" t="n">
        <v>-13.9</v>
      </c>
      <c r="M118" t="n">
        <v>4.9</v>
      </c>
      <c r="N118" t="n">
        <v>51</v>
      </c>
      <c r="O118" t="n">
        <v>7</v>
      </c>
      <c r="P118" t="inlineStr">
        <is>
          <t>5-9</t>
        </is>
      </c>
      <c r="Q118" s="65" t="n">
        <v>0.836</v>
      </c>
      <c r="R118" t="n">
        <v>16.9</v>
      </c>
      <c r="S118" t="inlineStr">
        <is>
          <t>L 14-38 vs Eastern Michigan</t>
        </is>
      </c>
      <c r="T118" t="inlineStr">
        <is>
          <t>W 37-21 at Rutgers; W 37-10 vs Sacred Heart; W 36-14 vs Stonehill; W 35-6 at Sacramento State; L 14-38 vs Eastern Michigan</t>
        </is>
      </c>
    </row>
    <row r="119">
      <c r="A119" t="n">
        <v>115</v>
      </c>
      <c r="B119" t="inlineStr">
        <is>
          <t>Blake Harrell</t>
        </is>
      </c>
      <c r="C119" t="inlineStr">
        <is>
          <t>East Carolina</t>
        </is>
      </c>
      <c r="D119" t="inlineStr">
        <is>
          <t>yr 2</t>
        </is>
      </c>
      <c r="E119" t="inlineStr">
        <is>
          <t>2–2</t>
        </is>
      </c>
      <c r="F119" t="n">
        <v>1.5</v>
      </c>
      <c r="G119" t="inlineStr">
        <is>
          <t>*</t>
        </is>
      </c>
      <c r="H119" s="65" t="n">
        <v>0.04</v>
      </c>
      <c r="I119" t="inlineStr"/>
      <c r="J119" t="inlineStr"/>
      <c r="K119" t="inlineStr"/>
      <c r="L119" t="n">
        <v>-5.3</v>
      </c>
      <c r="M119" t="n">
        <v>-4.7</v>
      </c>
      <c r="N119" t="n">
        <v>53</v>
      </c>
      <c r="O119" t="n">
        <v>6.9</v>
      </c>
      <c r="P119" t="inlineStr">
        <is>
          <t>5-9</t>
        </is>
      </c>
      <c r="Q119" s="65" t="n">
        <v>0.833</v>
      </c>
      <c r="R119" t="n">
        <v>16.8</v>
      </c>
      <c r="S119" t="inlineStr">
        <is>
          <t>W 42-9 vs North Carolina Central</t>
        </is>
      </c>
      <c r="T119" t="inlineStr">
        <is>
          <t>L 10-48 at Alabama; L 24-27 vs App State; W 20-17 at Old Dominion; W 42-9 vs North Carolina Central</t>
        </is>
      </c>
    </row>
    <row r="120">
      <c r="A120" t="n">
        <v>116</v>
      </c>
      <c r="B120" t="inlineStr">
        <is>
          <t>Charles Huff</t>
        </is>
      </c>
      <c r="C120" t="inlineStr">
        <is>
          <t>Memphis</t>
        </is>
      </c>
      <c r="D120" t="inlineStr">
        <is>
          <t>yr 1</t>
        </is>
      </c>
      <c r="E120" t="inlineStr">
        <is>
          <t>4–1</t>
        </is>
      </c>
      <c r="F120" t="n">
        <v>1.5</v>
      </c>
      <c r="G120" t="inlineStr">
        <is>
          <t>*</t>
        </is>
      </c>
      <c r="H120" s="65" t="n">
        <v>0.04</v>
      </c>
      <c r="I120" t="inlineStr"/>
      <c r="J120" t="inlineStr"/>
      <c r="K120" t="inlineStr"/>
      <c r="L120" t="n">
        <v>3.9</v>
      </c>
      <c r="M120" t="n">
        <v>5.8</v>
      </c>
      <c r="N120" t="n">
        <v>15</v>
      </c>
      <c r="O120" t="n">
        <v>8.800000000000001</v>
      </c>
      <c r="P120" t="inlineStr">
        <is>
          <t>7-11</t>
        </is>
      </c>
      <c r="Q120" s="65" t="n">
        <v>0.989</v>
      </c>
      <c r="R120" t="n">
        <v>16.8</v>
      </c>
      <c r="S120" t="inlineStr">
        <is>
          <t>W 59-8 at Charlotte</t>
        </is>
      </c>
      <c r="T120" t="inlineStr">
        <is>
          <t>W 27-21 at UNLV; W 42-24 vs Arkansas State; L 20-38 at Boise State; W 45-21 vs UT Martin; W 59-8 at Charlotte</t>
        </is>
      </c>
    </row>
    <row r="121">
      <c r="A121" t="n">
        <v>117</v>
      </c>
      <c r="B121" t="inlineStr">
        <is>
          <t>Willie Simmons</t>
        </is>
      </c>
      <c r="C121" t="inlineStr">
        <is>
          <t>Florida International</t>
        </is>
      </c>
      <c r="D121" t="inlineStr">
        <is>
          <t>yr 2</t>
        </is>
      </c>
      <c r="E121" t="inlineStr">
        <is>
          <t>2–2</t>
        </is>
      </c>
      <c r="F121" t="n">
        <v>1.5</v>
      </c>
      <c r="G121" t="inlineStr">
        <is>
          <t>*</t>
        </is>
      </c>
      <c r="H121" s="65" t="n">
        <v>0.04</v>
      </c>
      <c r="I121" t="inlineStr"/>
      <c r="J121" t="inlineStr"/>
      <c r="K121" t="inlineStr"/>
      <c r="L121" t="n">
        <v>-8.199999999999999</v>
      </c>
      <c r="M121" t="n">
        <v>4.4</v>
      </c>
      <c r="N121" t="n">
        <v>46</v>
      </c>
      <c r="O121" t="n">
        <v>7.2</v>
      </c>
      <c r="P121" t="inlineStr">
        <is>
          <t>5-9</t>
        </is>
      </c>
      <c r="Q121" s="65" t="n">
        <v>0.863</v>
      </c>
      <c r="R121" t="n">
        <v>16.8</v>
      </c>
      <c r="S121" t="inlineStr">
        <is>
          <t>W 20-3 vs Long Island University</t>
        </is>
      </c>
      <c r="T121" t="inlineStr">
        <is>
          <t>L 9-19 at South Florida; W 33-20 vs Buffalo; L 10-16 at Florida Atlantic; W 20-3 vs Long Island University</t>
        </is>
      </c>
    </row>
    <row r="122">
      <c r="A122" t="n">
        <v>118</v>
      </c>
      <c r="B122" t="inlineStr">
        <is>
          <t>Jason Candle</t>
        </is>
      </c>
      <c r="C122" t="inlineStr">
        <is>
          <t>UConn</t>
        </is>
      </c>
      <c r="D122" t="inlineStr">
        <is>
          <t>yr 1</t>
        </is>
      </c>
      <c r="E122" t="inlineStr">
        <is>
          <t>2–3</t>
        </is>
      </c>
      <c r="F122" t="n">
        <v>1.5</v>
      </c>
      <c r="G122" t="inlineStr">
        <is>
          <t>*</t>
        </is>
      </c>
      <c r="H122" s="65" t="n">
        <v>0.039</v>
      </c>
      <c r="I122" t="inlineStr"/>
      <c r="J122" t="inlineStr"/>
      <c r="K122" t="inlineStr"/>
      <c r="L122" t="n">
        <v>-9.300000000000001</v>
      </c>
      <c r="M122" t="n">
        <v>1.9</v>
      </c>
      <c r="N122" t="n">
        <v>88</v>
      </c>
      <c r="O122" t="n">
        <v>5.8</v>
      </c>
      <c r="P122" t="inlineStr">
        <is>
          <t>4-8</t>
        </is>
      </c>
      <c r="Q122" s="65" t="n">
        <v>0.577</v>
      </c>
      <c r="R122" t="n">
        <v>16.7</v>
      </c>
      <c r="S122" t="inlineStr">
        <is>
          <t>L 41-42 vs Syracuse</t>
        </is>
      </c>
      <c r="T122" t="inlineStr">
        <is>
          <t>W 56-7 vs Lafayette; L 14-38 vs Maryland; W 48-20 at Southern Miss; L 21-24 at Miami (OH); L 41-42 vs Syracuse</t>
        </is>
      </c>
    </row>
    <row r="123">
      <c r="A123" t="n">
        <v>119</v>
      </c>
      <c r="B123" t="inlineStr">
        <is>
          <t>Collin Klein</t>
        </is>
      </c>
      <c r="C123" t="inlineStr">
        <is>
          <t>Kansas State</t>
        </is>
      </c>
      <c r="D123" t="inlineStr">
        <is>
          <t>yr 1</t>
        </is>
      </c>
      <c r="E123" t="inlineStr">
        <is>
          <t>3–1</t>
        </is>
      </c>
      <c r="F123" t="n">
        <v>1.5</v>
      </c>
      <c r="G123" t="inlineStr">
        <is>
          <t>*</t>
        </is>
      </c>
      <c r="H123" s="65" t="n">
        <v>0.037</v>
      </c>
      <c r="I123" t="inlineStr"/>
      <c r="J123" t="inlineStr"/>
      <c r="K123" t="inlineStr"/>
      <c r="L123" t="n">
        <v>6.3</v>
      </c>
      <c r="M123" t="n">
        <v>1.2</v>
      </c>
      <c r="N123" t="n">
        <v>41</v>
      </c>
      <c r="O123" t="n">
        <v>7.4</v>
      </c>
      <c r="P123" t="inlineStr">
        <is>
          <t>5-9</t>
        </is>
      </c>
      <c r="Q123" s="65" t="n">
        <v>0.883</v>
      </c>
      <c r="R123" t="n">
        <v>16.4</v>
      </c>
      <c r="S123" t="inlineStr">
        <is>
          <t>L 26-31 at Cincinnati</t>
        </is>
      </c>
      <c r="T123" t="inlineStr">
        <is>
          <t>W 71-3 vs Nicholls; W 34-7 vs Washington State; W 31-20 vs Tulane; L 26-31 at Cincinnati</t>
        </is>
      </c>
    </row>
    <row r="124">
      <c r="A124" t="n">
        <v>120</v>
      </c>
      <c r="B124" t="inlineStr">
        <is>
          <t>Neal Brown</t>
        </is>
      </c>
      <c r="C124" t="inlineStr">
        <is>
          <t>North Texas</t>
        </is>
      </c>
      <c r="D124" t="inlineStr">
        <is>
          <t>yr 1</t>
        </is>
      </c>
      <c r="E124" t="inlineStr">
        <is>
          <t>3–2</t>
        </is>
      </c>
      <c r="F124" t="n">
        <v>1.5</v>
      </c>
      <c r="G124" t="inlineStr">
        <is>
          <t>*</t>
        </is>
      </c>
      <c r="H124" s="65" t="n">
        <v>0.034</v>
      </c>
      <c r="I124" t="inlineStr"/>
      <c r="J124" t="inlineStr"/>
      <c r="K124" t="inlineStr"/>
      <c r="L124" t="n">
        <v>-1.7</v>
      </c>
      <c r="M124" t="n">
        <v>4.7</v>
      </c>
      <c r="N124" t="n">
        <v>37</v>
      </c>
      <c r="O124" t="n">
        <v>7.5</v>
      </c>
      <c r="P124" t="inlineStr">
        <is>
          <t>6-9</t>
        </is>
      </c>
      <c r="Q124" s="65" t="n">
        <v>0.911</v>
      </c>
      <c r="R124" t="n">
        <v>16</v>
      </c>
      <c r="S124" t="inlineStr">
        <is>
          <t>W 45-44 at Tulsa</t>
        </is>
      </c>
      <c r="T124" t="inlineStr">
        <is>
          <t>L 16-52 at Indiana; W 44-6 vs UNLV; L 35-49 at Texas State; W 63-14 vs Houston Christian; W 45-44 at Tulsa</t>
        </is>
      </c>
    </row>
    <row r="125">
      <c r="A125" t="n">
        <v>121</v>
      </c>
      <c r="B125" t="inlineStr">
        <is>
          <t>Mike Jacobs</t>
        </is>
      </c>
      <c r="C125" t="inlineStr">
        <is>
          <t>Toledo</t>
        </is>
      </c>
      <c r="D125" t="inlineStr">
        <is>
          <t>yr 1</t>
        </is>
      </c>
      <c r="E125" t="inlineStr">
        <is>
          <t>4–1</t>
        </is>
      </c>
      <c r="F125" t="n">
        <v>1.5</v>
      </c>
      <c r="G125" t="inlineStr">
        <is>
          <t>*</t>
        </is>
      </c>
      <c r="H125" s="65" t="n">
        <v>0.033</v>
      </c>
      <c r="I125" t="inlineStr"/>
      <c r="J125" t="inlineStr"/>
      <c r="K125" t="inlineStr"/>
      <c r="L125" t="n">
        <v>-1.9</v>
      </c>
      <c r="M125" t="n">
        <v>1.1</v>
      </c>
      <c r="N125" t="n">
        <v>14</v>
      </c>
      <c r="O125" t="n">
        <v>9</v>
      </c>
      <c r="P125" t="inlineStr">
        <is>
          <t>7-11</t>
        </is>
      </c>
      <c r="Q125" s="65" t="n">
        <v>0.991</v>
      </c>
      <c r="R125" t="n">
        <v>16</v>
      </c>
      <c r="S125" t="inlineStr">
        <is>
          <t>W 39-24 at Ball State</t>
        </is>
      </c>
      <c r="T125" t="inlineStr">
        <is>
          <t>L 20-30 at Michigan State; W 63-10 vs Central Connecticut; W 49-48 vs Temple; W 41-16 vs San Diego State; W 39-24 at Ball State</t>
        </is>
      </c>
    </row>
    <row r="126">
      <c r="A126" t="n">
        <v>122</v>
      </c>
      <c r="B126" t="inlineStr">
        <is>
          <t>Curt Cignetti</t>
        </is>
      </c>
      <c r="C126" t="inlineStr">
        <is>
          <t>Indiana</t>
        </is>
      </c>
      <c r="D126" t="inlineStr">
        <is>
          <t>yr 3</t>
        </is>
      </c>
      <c r="E126" t="inlineStr">
        <is>
          <t>5–0</t>
        </is>
      </c>
      <c r="F126" t="n">
        <v>1.5</v>
      </c>
      <c r="G126" t="inlineStr">
        <is>
          <t>*</t>
        </is>
      </c>
      <c r="H126" s="65" t="n">
        <v>0.03</v>
      </c>
      <c r="I126" t="inlineStr"/>
      <c r="J126" t="inlineStr"/>
      <c r="K126" t="inlineStr"/>
      <c r="L126" t="n">
        <v>23</v>
      </c>
      <c r="M126" t="n">
        <v>-0.1</v>
      </c>
      <c r="N126" t="n">
        <v>4</v>
      </c>
      <c r="O126" t="n">
        <v>10</v>
      </c>
      <c r="P126" t="inlineStr">
        <is>
          <t>9-11</t>
        </is>
      </c>
      <c r="Q126" s="65" t="n">
        <v>0.999</v>
      </c>
      <c r="R126" t="n">
        <v>15.6</v>
      </c>
      <c r="S126" t="inlineStr">
        <is>
          <t>W 47-15 at Rutgers</t>
        </is>
      </c>
      <c r="T126" t="inlineStr">
        <is>
          <t>W 52-16 vs North Texas; W 55-0 vs Howard; W 38-0 vs Western Kentucky; W 29-23 vs Northwestern; W 47-15 at Rutgers</t>
        </is>
      </c>
    </row>
    <row r="127">
      <c r="A127" t="n">
        <v>123</v>
      </c>
      <c r="B127" t="inlineStr">
        <is>
          <t>Matt Entz</t>
        </is>
      </c>
      <c r="C127" t="inlineStr">
        <is>
          <t>Fresno State</t>
        </is>
      </c>
      <c r="D127" t="inlineStr">
        <is>
          <t>yr 2</t>
        </is>
      </c>
      <c r="E127" t="inlineStr">
        <is>
          <t>4–1</t>
        </is>
      </c>
      <c r="F127" t="n">
        <v>1.5</v>
      </c>
      <c r="G127" t="inlineStr">
        <is>
          <t>*</t>
        </is>
      </c>
      <c r="H127" s="65" t="n">
        <v>0.03</v>
      </c>
      <c r="I127" t="inlineStr"/>
      <c r="J127" t="inlineStr"/>
      <c r="K127" t="inlineStr"/>
      <c r="L127" t="n">
        <v>-1.3</v>
      </c>
      <c r="M127" t="n">
        <v>1.2</v>
      </c>
      <c r="N127" t="n">
        <v>69</v>
      </c>
      <c r="O127" t="n">
        <v>6.4</v>
      </c>
      <c r="P127" t="inlineStr">
        <is>
          <t>5-8</t>
        </is>
      </c>
      <c r="Q127" s="65" t="n">
        <v>0.727</v>
      </c>
      <c r="R127" t="n">
        <v>15.6</v>
      </c>
      <c r="S127" t="inlineStr">
        <is>
          <t>W 26-6 at Washington State</t>
        </is>
      </c>
      <c r="T127" t="inlineStr">
        <is>
          <t>L 0-39 at USC; W 49-3 vs Sacramento State; W 26-10 at San José State; W 38-24 vs Rice; W 26-6 at Washington State</t>
        </is>
      </c>
    </row>
    <row r="128">
      <c r="A128" t="n">
        <v>124</v>
      </c>
      <c r="B128" t="inlineStr">
        <is>
          <t>Pete Golding</t>
        </is>
      </c>
      <c r="C128" t="inlineStr">
        <is>
          <t>Ole Miss</t>
        </is>
      </c>
      <c r="D128" t="inlineStr">
        <is>
          <t>yr 1</t>
        </is>
      </c>
      <c r="E128" t="inlineStr">
        <is>
          <t>3–1</t>
        </is>
      </c>
      <c r="F128" t="n">
        <v>1.5</v>
      </c>
      <c r="G128" t="inlineStr">
        <is>
          <t>*</t>
        </is>
      </c>
      <c r="H128" s="65" t="n">
        <v>0.03</v>
      </c>
      <c r="I128" t="inlineStr"/>
      <c r="J128" t="inlineStr"/>
      <c r="K128" t="inlineStr"/>
      <c r="L128" t="n">
        <v>14.6</v>
      </c>
      <c r="M128" t="n">
        <v>-1.4</v>
      </c>
      <c r="N128" t="n">
        <v>64</v>
      </c>
      <c r="O128" t="n">
        <v>6.7</v>
      </c>
      <c r="P128" t="inlineStr">
        <is>
          <t>5-9</t>
        </is>
      </c>
      <c r="Q128" s="65" t="n">
        <v>0.787</v>
      </c>
      <c r="R128" t="n">
        <v>15.5</v>
      </c>
      <c r="S128" t="inlineStr">
        <is>
          <t>L 28-52 at Florida</t>
        </is>
      </c>
      <c r="T128" t="inlineStr">
        <is>
          <t>W 41-38 vs Louisville; W 41-9 vs Charlotte; W 32-24 vs LSU; L 28-52 at Florida</t>
        </is>
      </c>
    </row>
    <row r="129">
      <c r="A129" t="n">
        <v>125</v>
      </c>
      <c r="B129" t="inlineStr">
        <is>
          <t>Lane Kiffin</t>
        </is>
      </c>
      <c r="C129" t="inlineStr">
        <is>
          <t>LSU</t>
        </is>
      </c>
      <c r="D129" t="inlineStr">
        <is>
          <t>yr 1</t>
        </is>
      </c>
      <c r="E129" t="inlineStr">
        <is>
          <t>4–1</t>
        </is>
      </c>
      <c r="F129" t="n">
        <v>1.5</v>
      </c>
      <c r="G129" t="inlineStr">
        <is>
          <t>*</t>
        </is>
      </c>
      <c r="H129" s="65" t="n">
        <v>0.027</v>
      </c>
      <c r="I129" t="inlineStr"/>
      <c r="J129" t="inlineStr"/>
      <c r="K129" t="inlineStr"/>
      <c r="L129" t="n">
        <v>25.9</v>
      </c>
      <c r="M129" t="n">
        <v>5.9</v>
      </c>
      <c r="N129" t="n">
        <v>10</v>
      </c>
      <c r="O129" t="n">
        <v>9.4</v>
      </c>
      <c r="P129" t="inlineStr">
        <is>
          <t>8-11</t>
        </is>
      </c>
      <c r="Q129" s="65" t="n">
        <v>0.997</v>
      </c>
      <c r="R129" t="n">
        <v>15.3</v>
      </c>
      <c r="S129" t="inlineStr">
        <is>
          <t>W 63-14 vs McNeese</t>
        </is>
      </c>
      <c r="T129" t="inlineStr">
        <is>
          <t>W 51-10 vs Clemson; W 45-14 vs Louisiana Tech; L 24-32 at Ole Miss; W 35-6 vs Texas A&amp;M; W 63-14 vs McNeese</t>
        </is>
      </c>
    </row>
    <row r="130">
      <c r="A130" t="n">
        <v>126</v>
      </c>
      <c r="B130" t="inlineStr">
        <is>
          <t>Jake Dickert</t>
        </is>
      </c>
      <c r="C130" t="inlineStr">
        <is>
          <t>Wake Forest</t>
        </is>
      </c>
      <c r="D130" t="inlineStr">
        <is>
          <t>yr 2</t>
        </is>
      </c>
      <c r="E130" t="inlineStr">
        <is>
          <t>4–1</t>
        </is>
      </c>
      <c r="F130" t="n">
        <v>1.5</v>
      </c>
      <c r="G130" t="inlineStr">
        <is>
          <t>*</t>
        </is>
      </c>
      <c r="H130" s="65" t="n">
        <v>0.027</v>
      </c>
      <c r="I130" t="inlineStr"/>
      <c r="J130" t="inlineStr"/>
      <c r="K130" t="inlineStr"/>
      <c r="L130" t="n">
        <v>9.199999999999999</v>
      </c>
      <c r="M130" t="n">
        <v>5.8</v>
      </c>
      <c r="N130" t="n">
        <v>24</v>
      </c>
      <c r="O130" t="n">
        <v>8</v>
      </c>
      <c r="P130" t="inlineStr">
        <is>
          <t>6-10</t>
        </is>
      </c>
      <c r="Q130" s="65" t="n">
        <v>0.956</v>
      </c>
      <c r="R130" t="n">
        <v>15.2</v>
      </c>
      <c r="S130" t="inlineStr">
        <is>
          <t>W 57-3 vs Stanford</t>
        </is>
      </c>
      <c r="T130" t="inlineStr">
        <is>
          <t>W 38-16 vs Akron; W 38-36 at Purdue; L 20-33 vs Miami; W 30-27 at Louisville; W 57-3 vs Stanford</t>
        </is>
      </c>
    </row>
    <row r="131">
      <c r="A131" t="n">
        <v>127</v>
      </c>
      <c r="B131" t="inlineStr">
        <is>
          <t>Brian Hartline</t>
        </is>
      </c>
      <c r="C131" t="inlineStr">
        <is>
          <t>South Florida</t>
        </is>
      </c>
      <c r="D131" t="inlineStr">
        <is>
          <t>yr 1</t>
        </is>
      </c>
      <c r="E131" t="inlineStr">
        <is>
          <t>4–1</t>
        </is>
      </c>
      <c r="F131" t="n">
        <v>1.5</v>
      </c>
      <c r="G131" t="inlineStr">
        <is>
          <t>*</t>
        </is>
      </c>
      <c r="H131" s="65" t="n">
        <v>0.024</v>
      </c>
      <c r="I131" t="inlineStr"/>
      <c r="J131" t="inlineStr"/>
      <c r="K131" t="inlineStr"/>
      <c r="L131" t="n">
        <v>-5</v>
      </c>
      <c r="M131" t="n">
        <v>-4.1</v>
      </c>
      <c r="N131" t="n">
        <v>42</v>
      </c>
      <c r="O131" t="n">
        <v>7.3</v>
      </c>
      <c r="P131" t="inlineStr">
        <is>
          <t>5-9</t>
        </is>
      </c>
      <c r="Q131" s="65" t="n">
        <v>0.879</v>
      </c>
      <c r="R131" t="n">
        <v>14.9</v>
      </c>
      <c r="S131" t="inlineStr">
        <is>
          <t>L 13-17 vs Temple</t>
        </is>
      </c>
      <c r="T131" t="inlineStr">
        <is>
          <t>W 19-9 vs Florida International; W 28-24 at Army; W 59-17 vs Delaware State; W 14-6 at Bowling Green; L 13-17 vs Temple</t>
        </is>
      </c>
    </row>
    <row r="132">
      <c r="A132" t="n">
        <v>128</v>
      </c>
      <c r="B132" t="inlineStr">
        <is>
          <t>Bob Chesney</t>
        </is>
      </c>
      <c r="C132" t="inlineStr">
        <is>
          <t>UCLA</t>
        </is>
      </c>
      <c r="D132" t="inlineStr">
        <is>
          <t>yr 1</t>
        </is>
      </c>
      <c r="E132" t="inlineStr">
        <is>
          <t>4–0</t>
        </is>
      </c>
      <c r="F132" t="n">
        <v>1.5</v>
      </c>
      <c r="G132" t="inlineStr">
        <is>
          <t>*</t>
        </is>
      </c>
      <c r="H132" s="65" t="n">
        <v>0.023</v>
      </c>
      <c r="I132" t="inlineStr"/>
      <c r="J132" t="inlineStr"/>
      <c r="K132" t="inlineStr"/>
      <c r="L132" t="n">
        <v>9.9</v>
      </c>
      <c r="M132" t="n">
        <v>9.4</v>
      </c>
      <c r="N132" t="n">
        <v>27</v>
      </c>
      <c r="O132" t="n">
        <v>7.8</v>
      </c>
      <c r="P132" t="inlineStr">
        <is>
          <t>6-10</t>
        </is>
      </c>
      <c r="Q132" s="65" t="n">
        <v>0.9340000000000001</v>
      </c>
      <c r="R132" t="n">
        <v>14.8</v>
      </c>
      <c r="S132" t="inlineStr">
        <is>
          <t>W 54-3 at Maryland</t>
        </is>
      </c>
      <c r="T132" t="inlineStr">
        <is>
          <t>W 45-24 at California; W 28-10 vs San Diego State; W 52-38 vs Purdue; W 54-3 at Maryland</t>
        </is>
      </c>
    </row>
    <row r="133">
      <c r="A133" t="n">
        <v>129</v>
      </c>
      <c r="B133" t="inlineStr">
        <is>
          <t>Jason Eck</t>
        </is>
      </c>
      <c r="C133" t="inlineStr">
        <is>
          <t>New Mexico</t>
        </is>
      </c>
      <c r="D133" t="inlineStr">
        <is>
          <t>yr 2</t>
        </is>
      </c>
      <c r="E133" t="inlineStr">
        <is>
          <t>4–1</t>
        </is>
      </c>
      <c r="F133" t="n">
        <v>1.5</v>
      </c>
      <c r="G133" t="inlineStr">
        <is>
          <t>*</t>
        </is>
      </c>
      <c r="H133" s="65" t="n">
        <v>0.013</v>
      </c>
      <c r="I133" t="inlineStr"/>
      <c r="J133" t="inlineStr"/>
      <c r="K133" t="inlineStr"/>
      <c r="L133" t="n">
        <v>5.4</v>
      </c>
      <c r="M133" t="n">
        <v>8.9</v>
      </c>
      <c r="N133" t="n">
        <v>11</v>
      </c>
      <c r="O133" t="n">
        <v>9.300000000000001</v>
      </c>
      <c r="P133" t="inlineStr">
        <is>
          <t>8-11</t>
        </is>
      </c>
      <c r="Q133" s="65" t="n">
        <v>0.996</v>
      </c>
      <c r="R133" t="n">
        <v>13.6</v>
      </c>
      <c r="S133" t="inlineStr">
        <is>
          <t>W 61-7 vs UTEP</t>
        </is>
      </c>
      <c r="T133" t="inlineStr">
        <is>
          <t>W 38-7 vs Central Michigan; W 70-7 vs Mercyhurst; L 6-14 at Oklahoma; W 42-18 at New Mexico State; W 61-7 vs UTEP</t>
        </is>
      </c>
    </row>
    <row r="134">
      <c r="A134" t="n">
        <v>130</v>
      </c>
      <c r="B134" t="inlineStr">
        <is>
          <t>Morgan Scalley</t>
        </is>
      </c>
      <c r="C134" t="inlineStr">
        <is>
          <t>Utah</t>
        </is>
      </c>
      <c r="D134" t="inlineStr">
        <is>
          <t>yr 1</t>
        </is>
      </c>
      <c r="E134" t="inlineStr">
        <is>
          <t>4–0</t>
        </is>
      </c>
      <c r="F134" t="n">
        <v>1.5</v>
      </c>
      <c r="G134" t="inlineStr">
        <is>
          <t>*</t>
        </is>
      </c>
      <c r="H134" s="65" t="n">
        <v>0.01</v>
      </c>
      <c r="I134" t="inlineStr"/>
      <c r="J134" t="inlineStr"/>
      <c r="K134" t="inlineStr"/>
      <c r="L134" t="n">
        <v>17.1</v>
      </c>
      <c r="M134" t="n">
        <v>8.6</v>
      </c>
      <c r="N134" t="n">
        <v>8</v>
      </c>
      <c r="O134" t="n">
        <v>9.5</v>
      </c>
      <c r="P134" t="inlineStr">
        <is>
          <t>8-11</t>
        </is>
      </c>
      <c r="Q134" s="65" t="n">
        <v>0.997</v>
      </c>
      <c r="R134" t="n">
        <v>13.2</v>
      </c>
      <c r="S134" t="inlineStr">
        <is>
          <t>W 31-17 at Iowa State</t>
        </is>
      </c>
      <c r="T134" t="inlineStr">
        <is>
          <t>W 66-14 vs Idaho; W 43-10 vs Arkansas; W 33-0 vs Utah State; W 31-17 at Iowa State</t>
        </is>
      </c>
    </row>
  </sheetData>
  <autoFilter ref="A4:T134"/>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language xmlns:dc="http://purl.org/dc/elements/1.1/">en-US</dc:language>
  <dcterms:created xmlns:dcterms="http://purl.org/dc/terms/" xmlns:xsi="http://www.w3.org/2001/XMLSchema-instance" xsi:type="dcterms:W3CDTF">2026-05-23T01:56:29Z</dcterms:created>
  <dcterms:modified xmlns:dcterms="http://purl.org/dc/terms/" xmlns:xsi="http://www.w3.org/2001/XMLSchema-instance" xsi:type="dcterms:W3CDTF">2026-10-07T00:45:44Z</dcterms:modified>
  <cp:lastModifiedBy>Alvarez, Lucas (CCL)</cp:lastModifiedBy>
  <cp:revision>0</cp:revision>
</cp:coreProperties>
</file>